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 DOCUMENTOS MEFP\DOCUMENTOS 2016\02 OP. PEND CUT 2016\12 HT - DIC\"/>
    </mc:Choice>
  </mc:AlternateContent>
  <bookViews>
    <workbookView xWindow="240" yWindow="135" windowWidth="21195" windowHeight="8445"/>
  </bookViews>
  <sheets>
    <sheet name="FORM. 9" sheetId="3" r:id="rId1"/>
    <sheet name="CONCEPTOS" sheetId="10" state="hidden" r:id="rId2"/>
    <sheet name="bd_lista" sheetId="9" state="hidden" r:id="rId3"/>
    <sheet name="RESUMEN" sheetId="8" state="hidden" r:id="rId4"/>
    <sheet name="CONCEPTOS.." sheetId="23" r:id="rId5"/>
    <sheet name="CUT Bs." sheetId="15" r:id="rId6"/>
    <sheet name="CUT $us" sheetId="16" r:id="rId7"/>
    <sheet name="TRL Bs" sheetId="19" r:id="rId8"/>
    <sheet name="TRL $us" sheetId="20" r:id="rId9"/>
    <sheet name="CDI" sheetId="21" r:id="rId10"/>
    <sheet name="LISTA" sheetId="18" state="hidden" r:id="rId11"/>
  </sheets>
  <definedNames>
    <definedName name="_xlnm._FilterDatabase" localSheetId="9" hidden="1">CDI!$A$9:$H$70</definedName>
    <definedName name="_xlnm._FilterDatabase" localSheetId="6" hidden="1">'CUT $us'!$A$8:$N$948</definedName>
    <definedName name="_xlnm._FilterDatabase" localSheetId="5" hidden="1">'CUT Bs.'!$A$8:$L$14356</definedName>
    <definedName name="_xlnm._FilterDatabase" localSheetId="10" hidden="1">LISTA!$A$12:$AJ$614</definedName>
    <definedName name="_xlnm._FilterDatabase" localSheetId="3" hidden="1">RESUMEN!$A$10:$AK$612</definedName>
    <definedName name="_xlnm._FilterDatabase" localSheetId="8" hidden="1">'TRL $us'!$A$8:$M$10</definedName>
    <definedName name="_xlnm._FilterDatabase" localSheetId="7" hidden="1">'TRL Bs'!$A$8:$J$424</definedName>
    <definedName name="_Key1" localSheetId="9" hidden="1">#REF!</definedName>
    <definedName name="_Key1" localSheetId="4" hidden="1">#REF!</definedName>
    <definedName name="_Key1" localSheetId="10" hidden="1">#REF!</definedName>
    <definedName name="_Key1" localSheetId="3" hidden="1">#REF!</definedName>
    <definedName name="_Key1" hidden="1">#REF!</definedName>
    <definedName name="_Key2" localSheetId="9" hidden="1">#REF!</definedName>
    <definedName name="_Key2" localSheetId="4"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4" hidden="1">#REF!</definedName>
    <definedName name="_Sort" localSheetId="10" hidden="1">#REF!</definedName>
    <definedName name="_Sort" localSheetId="3" hidden="1">#REF!</definedName>
    <definedName name="_Sort" hidden="1">#REF!</definedName>
    <definedName name="_xlnm.Print_Area" localSheetId="1">CONCEPTOS!$A$1:$B$46</definedName>
    <definedName name="_xlnm.Print_Area" localSheetId="4">CONCEPTOS..!$A$1:$C$50</definedName>
    <definedName name="_xlnm.Print_Area" localSheetId="0">'FORM. 9'!$A$1:$AF$57</definedName>
    <definedName name="_xlnm.Print_Area" localSheetId="10">LISTA!$A$1:$AJ$617</definedName>
    <definedName name="_xlnm.Print_Area" localSheetId="3">RESUMEN!$A$1:$AK$615</definedName>
    <definedName name="MARZO" localSheetId="9" hidden="1">#REF!</definedName>
    <definedName name="MARZO" localSheetId="4" hidden="1">#REF!</definedName>
    <definedName name="MARZO" localSheetId="10" hidden="1">#REF!</definedName>
    <definedName name="MARZO" localSheetId="3"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3">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F23" i="3" l="1"/>
  <c r="F21" i="3"/>
  <c r="F36" i="3" l="1"/>
  <c r="F33" i="3"/>
  <c r="F32" i="3"/>
  <c r="F31" i="3"/>
  <c r="F30" i="3"/>
  <c r="F29" i="3"/>
  <c r="AD614" i="8"/>
  <c r="I10" i="20"/>
  <c r="H10" i="20"/>
  <c r="J10" i="20" s="1"/>
  <c r="H9" i="20"/>
  <c r="J9" i="20" s="1"/>
  <c r="C154" i="9" l="1"/>
  <c r="F12" i="3"/>
  <c r="C153" i="9"/>
  <c r="A9" i="18" l="1"/>
  <c r="AK612" i="8"/>
  <c r="AK611" i="8"/>
  <c r="AK610" i="8"/>
  <c r="AK609" i="8"/>
  <c r="AK608" i="8"/>
  <c r="AK607" i="8"/>
  <c r="AK606" i="8"/>
  <c r="AK605" i="8"/>
  <c r="AK604" i="8"/>
  <c r="AK603" i="8"/>
  <c r="AK602" i="8"/>
  <c r="AK601" i="8"/>
  <c r="AK600" i="8"/>
  <c r="AK599" i="8"/>
  <c r="AK598" i="8"/>
  <c r="AK597" i="8"/>
  <c r="AK596" i="8"/>
  <c r="AK595" i="8"/>
  <c r="AK594" i="8"/>
  <c r="AK593" i="8"/>
  <c r="AK592" i="8"/>
  <c r="AK591" i="8"/>
  <c r="AK590" i="8"/>
  <c r="AK589" i="8"/>
  <c r="AK588" i="8"/>
  <c r="AK587" i="8"/>
  <c r="AK586" i="8"/>
  <c r="AK585" i="8"/>
  <c r="AK584" i="8"/>
  <c r="AK583" i="8"/>
  <c r="AK582" i="8"/>
  <c r="AK581" i="8"/>
  <c r="AK580" i="8"/>
  <c r="AK579" i="8"/>
  <c r="AK578" i="8"/>
  <c r="AK577" i="8"/>
  <c r="AK576" i="8"/>
  <c r="AK575" i="8"/>
  <c r="AK574" i="8"/>
  <c r="AK573" i="8"/>
  <c r="AK572" i="8"/>
  <c r="AK571" i="8"/>
  <c r="AK570" i="8"/>
  <c r="AK569" i="8"/>
  <c r="AK568" i="8"/>
  <c r="AK567" i="8"/>
  <c r="AK566" i="8"/>
  <c r="AK565" i="8"/>
  <c r="AK564" i="8"/>
  <c r="AK563" i="8"/>
  <c r="AK562" i="8"/>
  <c r="AK561" i="8"/>
  <c r="AK560" i="8"/>
  <c r="AK559" i="8"/>
  <c r="AK558" i="8"/>
  <c r="AK557" i="8"/>
  <c r="AK556" i="8"/>
  <c r="AK555" i="8"/>
  <c r="AK554" i="8"/>
  <c r="AK553" i="8"/>
  <c r="AK552" i="8"/>
  <c r="AK551" i="8"/>
  <c r="AK550" i="8"/>
  <c r="AK549" i="8"/>
  <c r="AK548" i="8"/>
  <c r="AK547" i="8"/>
  <c r="AK546" i="8"/>
  <c r="AK545" i="8"/>
  <c r="AK544" i="8"/>
  <c r="AK543" i="8"/>
  <c r="AK542" i="8"/>
  <c r="AK541" i="8"/>
  <c r="AK540" i="8"/>
  <c r="AK539" i="8"/>
  <c r="AK538" i="8"/>
  <c r="AK537" i="8"/>
  <c r="AK536" i="8"/>
  <c r="AK535" i="8"/>
  <c r="AK534" i="8"/>
  <c r="AK533" i="8"/>
  <c r="AK532" i="8"/>
  <c r="AK531" i="8"/>
  <c r="AK530" i="8"/>
  <c r="AK529" i="8"/>
  <c r="AK528" i="8"/>
  <c r="AK527" i="8"/>
  <c r="AK526" i="8"/>
  <c r="AK525" i="8"/>
  <c r="AK524" i="8"/>
  <c r="AK523" i="8"/>
  <c r="AK522" i="8"/>
  <c r="AK521" i="8"/>
  <c r="AK520" i="8"/>
  <c r="AK519" i="8"/>
  <c r="AK518" i="8"/>
  <c r="AK517" i="8"/>
  <c r="AK516" i="8"/>
  <c r="AK515" i="8"/>
  <c r="AK514" i="8"/>
  <c r="AK513" i="8"/>
  <c r="AK512" i="8"/>
  <c r="AK511" i="8"/>
  <c r="AK510" i="8"/>
  <c r="AK509" i="8"/>
  <c r="AK508" i="8"/>
  <c r="AK507" i="8"/>
  <c r="AK506" i="8"/>
  <c r="AK505" i="8"/>
  <c r="AK504" i="8"/>
  <c r="AK503" i="8"/>
  <c r="AK502" i="8"/>
  <c r="AK501" i="8"/>
  <c r="AK500" i="8"/>
  <c r="AK499" i="8"/>
  <c r="AK498" i="8"/>
  <c r="AK497" i="8"/>
  <c r="AK496" i="8"/>
  <c r="AK495" i="8"/>
  <c r="AK494" i="8"/>
  <c r="AK493" i="8"/>
  <c r="AK492" i="8"/>
  <c r="AK491" i="8"/>
  <c r="AK490" i="8"/>
  <c r="AK489" i="8"/>
  <c r="AK488" i="8"/>
  <c r="AK487" i="8"/>
  <c r="AK486" i="8"/>
  <c r="AK485" i="8"/>
  <c r="AK484" i="8"/>
  <c r="AK483" i="8"/>
  <c r="AK482" i="8"/>
  <c r="AK481" i="8"/>
  <c r="AK480" i="8"/>
  <c r="AK479" i="8"/>
  <c r="AK478" i="8"/>
  <c r="AK477" i="8"/>
  <c r="AK476" i="8"/>
  <c r="AK475" i="8"/>
  <c r="AK474" i="8"/>
  <c r="AK473" i="8"/>
  <c r="AK472" i="8"/>
  <c r="AK471" i="8"/>
  <c r="AK470" i="8"/>
  <c r="AK469" i="8"/>
  <c r="AK468" i="8"/>
  <c r="AK467" i="8"/>
  <c r="AK466" i="8"/>
  <c r="AK465" i="8"/>
  <c r="AK464" i="8"/>
  <c r="AK463" i="8"/>
  <c r="AK462" i="8"/>
  <c r="AK461" i="8"/>
  <c r="AK460" i="8"/>
  <c r="AK459" i="8"/>
  <c r="AK458" i="8"/>
  <c r="AK457" i="8"/>
  <c r="AK456" i="8"/>
  <c r="AK455" i="8"/>
  <c r="AK454" i="8"/>
  <c r="AK453" i="8"/>
  <c r="AK452" i="8"/>
  <c r="AK451" i="8"/>
  <c r="AK450" i="8"/>
  <c r="AK449" i="8"/>
  <c r="AK448" i="8"/>
  <c r="AK447" i="8"/>
  <c r="AK446" i="8"/>
  <c r="AK445" i="8"/>
  <c r="AK444" i="8"/>
  <c r="AK443" i="8"/>
  <c r="AK442" i="8"/>
  <c r="AK441" i="8"/>
  <c r="AK440" i="8"/>
  <c r="AK439" i="8"/>
  <c r="AK438" i="8"/>
  <c r="AK437" i="8"/>
  <c r="AK436" i="8"/>
  <c r="AK435" i="8"/>
  <c r="AK434" i="8"/>
  <c r="AK433" i="8"/>
  <c r="AK432" i="8"/>
  <c r="AK431" i="8"/>
  <c r="AK430" i="8"/>
  <c r="AK429" i="8"/>
  <c r="AK428" i="8"/>
  <c r="AK427" i="8"/>
  <c r="AK426" i="8"/>
  <c r="AK425" i="8"/>
  <c r="AK424" i="8"/>
  <c r="AK423" i="8"/>
  <c r="AK422" i="8"/>
  <c r="AK421" i="8"/>
  <c r="AK420" i="8"/>
  <c r="AK419" i="8"/>
  <c r="AK418" i="8"/>
  <c r="AK417" i="8"/>
  <c r="AK416" i="8"/>
  <c r="AK415" i="8"/>
  <c r="AK414" i="8"/>
  <c r="AK413" i="8"/>
  <c r="AK412" i="8"/>
  <c r="AK411" i="8"/>
  <c r="AK410" i="8"/>
  <c r="AK409" i="8"/>
  <c r="AK408" i="8"/>
  <c r="AK407" i="8"/>
  <c r="AK406" i="8"/>
  <c r="AK405" i="8"/>
  <c r="AK404" i="8"/>
  <c r="AK403" i="8"/>
  <c r="AK402" i="8"/>
  <c r="AK401" i="8"/>
  <c r="AK400" i="8"/>
  <c r="AK399" i="8"/>
  <c r="AK398" i="8"/>
  <c r="AK397" i="8"/>
  <c r="AK396" i="8"/>
  <c r="AK395" i="8"/>
  <c r="AK394" i="8"/>
  <c r="AK393" i="8"/>
  <c r="AK392" i="8"/>
  <c r="AK391" i="8"/>
  <c r="AK390" i="8"/>
  <c r="AK389" i="8"/>
  <c r="AK388" i="8"/>
  <c r="AK387" i="8"/>
  <c r="AK386" i="8"/>
  <c r="AK385" i="8"/>
  <c r="AK384" i="8"/>
  <c r="AK383" i="8"/>
  <c r="AK382" i="8"/>
  <c r="AK381" i="8"/>
  <c r="AK380" i="8"/>
  <c r="AK379" i="8"/>
  <c r="AK378" i="8"/>
  <c r="AK377" i="8"/>
  <c r="AK376" i="8"/>
  <c r="AK375" i="8"/>
  <c r="AK374" i="8"/>
  <c r="AK373" i="8"/>
  <c r="AK372" i="8"/>
  <c r="AK371" i="8"/>
  <c r="AK370" i="8"/>
  <c r="AK369" i="8"/>
  <c r="AK368" i="8"/>
  <c r="AK367" i="8"/>
  <c r="AK366" i="8"/>
  <c r="AK365" i="8"/>
  <c r="AK364" i="8"/>
  <c r="AK363" i="8"/>
  <c r="AK362" i="8"/>
  <c r="AK361" i="8"/>
  <c r="AK360" i="8"/>
  <c r="AK359" i="8"/>
  <c r="AK358" i="8"/>
  <c r="AK357" i="8"/>
  <c r="AK356" i="8"/>
  <c r="AK355" i="8"/>
  <c r="AK354" i="8"/>
  <c r="AK353" i="8"/>
  <c r="AK352" i="8"/>
  <c r="AK351" i="8"/>
  <c r="AK350" i="8"/>
  <c r="AK349" i="8"/>
  <c r="AK348" i="8"/>
  <c r="AK347" i="8"/>
  <c r="AK346" i="8"/>
  <c r="AK345" i="8"/>
  <c r="AK344" i="8"/>
  <c r="AK343" i="8"/>
  <c r="AK342" i="8"/>
  <c r="AK341" i="8"/>
  <c r="AK340" i="8"/>
  <c r="AK339" i="8"/>
  <c r="AK338" i="8"/>
  <c r="AK337" i="8"/>
  <c r="AK336" i="8"/>
  <c r="AK335" i="8"/>
  <c r="AK334" i="8"/>
  <c r="AK333" i="8"/>
  <c r="AK332" i="8"/>
  <c r="AK331" i="8"/>
  <c r="AK330" i="8"/>
  <c r="AK329" i="8"/>
  <c r="AK328" i="8"/>
  <c r="AK327" i="8"/>
  <c r="AK326" i="8"/>
  <c r="AK325" i="8"/>
  <c r="AK324" i="8"/>
  <c r="AK323" i="8"/>
  <c r="AK322" i="8"/>
  <c r="AK321" i="8"/>
  <c r="AK320" i="8"/>
  <c r="AK319" i="8"/>
  <c r="AK318" i="8"/>
  <c r="AK317" i="8"/>
  <c r="AK316" i="8"/>
  <c r="AK315" i="8"/>
  <c r="AK314" i="8"/>
  <c r="AK313" i="8"/>
  <c r="AK312" i="8"/>
  <c r="AK311" i="8"/>
  <c r="AK310" i="8"/>
  <c r="AK309" i="8"/>
  <c r="AK308" i="8"/>
  <c r="AK307" i="8"/>
  <c r="AK306" i="8"/>
  <c r="AK305" i="8"/>
  <c r="AK304" i="8"/>
  <c r="AK303" i="8"/>
  <c r="AK302" i="8"/>
  <c r="AK301" i="8"/>
  <c r="AK300" i="8"/>
  <c r="AK299" i="8"/>
  <c r="AK298" i="8"/>
  <c r="AK297" i="8"/>
  <c r="AK296" i="8"/>
  <c r="AK295" i="8"/>
  <c r="AK294" i="8"/>
  <c r="AK293" i="8"/>
  <c r="AK292" i="8"/>
  <c r="AK291" i="8"/>
  <c r="AK290" i="8"/>
  <c r="AK289" i="8"/>
  <c r="AK288" i="8"/>
  <c r="AK287" i="8"/>
  <c r="AK286" i="8"/>
  <c r="AK285" i="8"/>
  <c r="AK284" i="8"/>
  <c r="AK283" i="8"/>
  <c r="AK282" i="8"/>
  <c r="AK281" i="8"/>
  <c r="AK280" i="8"/>
  <c r="AK279" i="8"/>
  <c r="AK278" i="8"/>
  <c r="AK277" i="8"/>
  <c r="AK276" i="8"/>
  <c r="AK275" i="8"/>
  <c r="AK274" i="8"/>
  <c r="AK273" i="8"/>
  <c r="AK272" i="8"/>
  <c r="AK271" i="8"/>
  <c r="AK270" i="8"/>
  <c r="AK269" i="8"/>
  <c r="AK268" i="8"/>
  <c r="AK267" i="8"/>
  <c r="AK266" i="8"/>
  <c r="AK265" i="8"/>
  <c r="AK264" i="8"/>
  <c r="AK263" i="8"/>
  <c r="AK262" i="8"/>
  <c r="AK261" i="8"/>
  <c r="AK260" i="8"/>
  <c r="AK259" i="8"/>
  <c r="AK258" i="8"/>
  <c r="AK257" i="8"/>
  <c r="AK256" i="8"/>
  <c r="AK255" i="8"/>
  <c r="AK254" i="8"/>
  <c r="AK253" i="8"/>
  <c r="AK252" i="8"/>
  <c r="AK251" i="8"/>
  <c r="AK250" i="8"/>
  <c r="AK249" i="8"/>
  <c r="AK248" i="8"/>
  <c r="AK247" i="8"/>
  <c r="AK246" i="8"/>
  <c r="AK245" i="8"/>
  <c r="AK244" i="8"/>
  <c r="AK243" i="8"/>
  <c r="AK242" i="8"/>
  <c r="AK241" i="8"/>
  <c r="AK240" i="8"/>
  <c r="AK239" i="8"/>
  <c r="AK238" i="8"/>
  <c r="AK237" i="8"/>
  <c r="AK236" i="8"/>
  <c r="AK235" i="8"/>
  <c r="AK234" i="8"/>
  <c r="AK233" i="8"/>
  <c r="AK232" i="8"/>
  <c r="AK231" i="8"/>
  <c r="AK230" i="8"/>
  <c r="AK229" i="8"/>
  <c r="AK228" i="8"/>
  <c r="AK227" i="8"/>
  <c r="AK226" i="8"/>
  <c r="AK225" i="8"/>
  <c r="AK224" i="8"/>
  <c r="AK223" i="8"/>
  <c r="AK222" i="8"/>
  <c r="AK221" i="8"/>
  <c r="AK220" i="8"/>
  <c r="AK219" i="8"/>
  <c r="AK218" i="8"/>
  <c r="AK217" i="8"/>
  <c r="AK216" i="8"/>
  <c r="AK215" i="8"/>
  <c r="AK214" i="8"/>
  <c r="AK213" i="8"/>
  <c r="AK212" i="8"/>
  <c r="AK211" i="8"/>
  <c r="AK210" i="8"/>
  <c r="AK209" i="8"/>
  <c r="AK208" i="8"/>
  <c r="AK207" i="8"/>
  <c r="AK206" i="8"/>
  <c r="AK205" i="8"/>
  <c r="AK204" i="8"/>
  <c r="AK203" i="8"/>
  <c r="AK202" i="8"/>
  <c r="AK201" i="8"/>
  <c r="AK200" i="8"/>
  <c r="AK199" i="8"/>
  <c r="AK198" i="8"/>
  <c r="AK197" i="8"/>
  <c r="AK196" i="8"/>
  <c r="AK195" i="8"/>
  <c r="AK194" i="8"/>
  <c r="AK193" i="8"/>
  <c r="AK192" i="8"/>
  <c r="AK191" i="8"/>
  <c r="AK190" i="8"/>
  <c r="AK189" i="8"/>
  <c r="AK188" i="8"/>
  <c r="AK187" i="8"/>
  <c r="AK186" i="8"/>
  <c r="AK185" i="8"/>
  <c r="AK184" i="8"/>
  <c r="AK183" i="8"/>
  <c r="AK182" i="8"/>
  <c r="AK181" i="8"/>
  <c r="AK180" i="8"/>
  <c r="AK179" i="8"/>
  <c r="AK178" i="8"/>
  <c r="AK177" i="8"/>
  <c r="AK176" i="8"/>
  <c r="AK175" i="8"/>
  <c r="AK174" i="8"/>
  <c r="AK173" i="8"/>
  <c r="AK172" i="8"/>
  <c r="AK171" i="8"/>
  <c r="AK170" i="8"/>
  <c r="AK169" i="8"/>
  <c r="AK168" i="8"/>
  <c r="AK167" i="8"/>
  <c r="AK166" i="8"/>
  <c r="AK165" i="8"/>
  <c r="AK164" i="8"/>
  <c r="AK163" i="8"/>
  <c r="AK162" i="8"/>
  <c r="AK161" i="8"/>
  <c r="AK160" i="8"/>
  <c r="AK159" i="8"/>
  <c r="AK158" i="8"/>
  <c r="AK157" i="8"/>
  <c r="AK156" i="8"/>
  <c r="AK155" i="8"/>
  <c r="AK154" i="8"/>
  <c r="AK153" i="8"/>
  <c r="AK152" i="8"/>
  <c r="AK151" i="8"/>
  <c r="AK150" i="8"/>
  <c r="AK149" i="8"/>
  <c r="AK148" i="8"/>
  <c r="AK147" i="8"/>
  <c r="AK146" i="8"/>
  <c r="AK145" i="8"/>
  <c r="AK144" i="8"/>
  <c r="AK143" i="8"/>
  <c r="AK142" i="8"/>
  <c r="AK141" i="8"/>
  <c r="AK140" i="8"/>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16" i="8"/>
  <c r="AK115" i="8"/>
  <c r="AK114" i="8"/>
  <c r="AK113" i="8"/>
  <c r="AK112" i="8"/>
  <c r="AK111" i="8"/>
  <c r="AK110" i="8"/>
  <c r="AK109" i="8"/>
  <c r="AK108" i="8"/>
  <c r="AK107" i="8"/>
  <c r="AK106" i="8"/>
  <c r="AK105" i="8"/>
  <c r="AK104" i="8"/>
  <c r="AK103" i="8"/>
  <c r="AK102" i="8"/>
  <c r="AK101" i="8"/>
  <c r="AK100" i="8"/>
  <c r="AK99" i="8"/>
  <c r="AK98" i="8"/>
  <c r="AK97" i="8"/>
  <c r="AK96" i="8"/>
  <c r="AK95" i="8"/>
  <c r="AK94" i="8"/>
  <c r="AK93" i="8"/>
  <c r="AK92" i="8"/>
  <c r="AK91" i="8"/>
  <c r="AK90" i="8"/>
  <c r="AK89" i="8"/>
  <c r="AK88" i="8"/>
  <c r="AK87" i="8"/>
  <c r="AK86" i="8"/>
  <c r="AK85" i="8"/>
  <c r="AK84" i="8"/>
  <c r="AK83" i="8"/>
  <c r="AK82" i="8"/>
  <c r="AK81" i="8"/>
  <c r="AK80" i="8"/>
  <c r="AK79" i="8"/>
  <c r="AK78" i="8"/>
  <c r="AK77" i="8"/>
  <c r="AK76" i="8"/>
  <c r="AK75" i="8"/>
  <c r="AK74" i="8"/>
  <c r="AK73" i="8"/>
  <c r="AK72" i="8"/>
  <c r="AK71" i="8"/>
  <c r="AK70" i="8"/>
  <c r="AK69" i="8"/>
  <c r="AK68" i="8"/>
  <c r="AK67" i="8"/>
  <c r="AK66" i="8"/>
  <c r="AK65" i="8"/>
  <c r="AK64" i="8"/>
  <c r="AK63" i="8"/>
  <c r="AK62" i="8"/>
  <c r="AK61" i="8"/>
  <c r="AK60" i="8"/>
  <c r="AK59" i="8"/>
  <c r="AK58" i="8"/>
  <c r="AK57" i="8"/>
  <c r="AK56" i="8"/>
  <c r="AK55" i="8"/>
  <c r="AK54" i="8"/>
  <c r="AK53" i="8"/>
  <c r="AK52" i="8"/>
  <c r="AK51" i="8"/>
  <c r="AK50" i="8"/>
  <c r="AK49" i="8"/>
  <c r="AK48" i="8"/>
  <c r="AK47" i="8"/>
  <c r="AK46" i="8"/>
  <c r="AK45" i="8"/>
  <c r="AK44" i="8"/>
  <c r="AK43" i="8"/>
  <c r="AK42" i="8"/>
  <c r="AK41" i="8"/>
  <c r="AK40" i="8"/>
  <c r="AK39" i="8"/>
  <c r="AK38" i="8"/>
  <c r="AK37" i="8"/>
  <c r="AK36" i="8"/>
  <c r="AK35" i="8"/>
  <c r="AK34" i="8"/>
  <c r="AK33" i="8"/>
  <c r="AK32" i="8"/>
  <c r="AK31" i="8"/>
  <c r="AK30" i="8"/>
  <c r="AK29" i="8"/>
  <c r="AK28" i="8"/>
  <c r="AK27" i="8"/>
  <c r="AK26" i="8"/>
  <c r="AK25" i="8"/>
  <c r="AK24" i="8"/>
  <c r="AK23" i="8"/>
  <c r="AK22" i="8"/>
  <c r="AK21" i="8"/>
  <c r="AK20" i="8"/>
  <c r="AK19" i="8"/>
  <c r="AK18" i="8"/>
  <c r="AK17" i="8"/>
  <c r="AK16" i="8"/>
  <c r="AK15" i="8"/>
  <c r="AK14" i="8"/>
  <c r="AK13" i="8"/>
  <c r="AK12" i="8"/>
  <c r="A4" i="21" l="1"/>
  <c r="D73" i="21" l="1"/>
  <c r="E73" i="21"/>
  <c r="F73" i="21"/>
  <c r="G73" i="21"/>
  <c r="I73" i="21"/>
  <c r="H73" i="21" l="1"/>
  <c r="A6" i="21" l="1"/>
  <c r="A3" i="21"/>
  <c r="A2" i="21"/>
  <c r="A1" i="21"/>
  <c r="M12" i="20" l="1"/>
  <c r="J12" i="20"/>
  <c r="H12" i="20"/>
  <c r="A2" i="20"/>
  <c r="L12" i="20"/>
  <c r="K12" i="20"/>
  <c r="I12" i="20"/>
  <c r="A6" i="20"/>
  <c r="A4" i="20"/>
  <c r="A1" i="20"/>
  <c r="A6" i="19"/>
  <c r="A4" i="19"/>
  <c r="A2" i="19"/>
  <c r="A1" i="19"/>
  <c r="J426" i="19"/>
  <c r="I426" i="19"/>
  <c r="H426"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M950" i="16"/>
  <c r="L950" i="16"/>
  <c r="K950" i="16"/>
  <c r="J950" i="16"/>
  <c r="I950" i="16"/>
  <c r="H950" i="16"/>
  <c r="A6" i="16"/>
  <c r="A4" i="16"/>
  <c r="J14358" i="15"/>
  <c r="I14358" i="15"/>
  <c r="F38" i="3"/>
  <c r="C38" i="3"/>
  <c r="K14358" i="15" l="1"/>
  <c r="AJ616" i="18"/>
  <c r="F28" i="3" l="1"/>
  <c r="F24" i="3"/>
  <c r="F25" i="3"/>
  <c r="C35" i="3"/>
  <c r="C36" i="3"/>
  <c r="C30" i="3"/>
  <c r="C27" i="3"/>
  <c r="C22" i="3"/>
  <c r="C32" i="3"/>
  <c r="C31" i="3"/>
  <c r="C28" i="3"/>
  <c r="C26" i="3"/>
  <c r="C29" i="3"/>
  <c r="C24" i="3"/>
  <c r="C34" i="3"/>
  <c r="C25" i="3"/>
  <c r="C37" i="3"/>
  <c r="C21" i="3"/>
  <c r="AJ614" i="8"/>
  <c r="AI614" i="8"/>
  <c r="AH614" i="8"/>
  <c r="AG614" i="8"/>
  <c r="AF614" i="8"/>
  <c r="AE614" i="8"/>
  <c r="AC614" i="8"/>
  <c r="AB614" i="8"/>
  <c r="AA614" i="8"/>
  <c r="Z614" i="8"/>
  <c r="Y614" i="8"/>
  <c r="X614" i="8"/>
  <c r="W614" i="8"/>
  <c r="V614" i="8"/>
  <c r="U614" i="8"/>
  <c r="T614" i="8"/>
  <c r="S614" i="8"/>
  <c r="R614" i="8"/>
  <c r="Q614" i="8"/>
  <c r="P614" i="8"/>
  <c r="O614" i="8"/>
  <c r="N614" i="8"/>
  <c r="M614" i="8"/>
  <c r="L614" i="8"/>
  <c r="K614" i="8"/>
  <c r="J614" i="8"/>
  <c r="I614" i="8"/>
  <c r="H614" i="8"/>
  <c r="G614" i="8"/>
  <c r="F614" i="8"/>
  <c r="E614" i="8"/>
  <c r="AH16" i="3" l="1"/>
  <c r="B201" i="9"/>
  <c r="B151" i="9"/>
  <c r="B150" i="9"/>
  <c r="AK11" i="8" l="1"/>
  <c r="AK614" i="8" s="1"/>
  <c r="D614" i="8" l="1"/>
  <c r="B604" i="9" l="1"/>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<sst xmlns="http://schemas.openxmlformats.org/spreadsheetml/2006/main" count="87487" uniqueCount="29565">
  <si>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</si>
  <si>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</si>
  <si>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</si>
  <si>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</si>
  <si>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</si>
  <si>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</si>
  <si>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</si>
  <si>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</si>
  <si>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</si>
  <si>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</si>
  <si>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</si>
  <si>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</si>
  <si>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</si>
  <si>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</si>
  <si>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</si>
  <si>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</si>
  <si>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</si>
  <si>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</si>
  <si>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</si>
  <si>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</si>
  <si>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</si>
  <si>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</si>
  <si>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</si>
  <si>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</si>
  <si>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</si>
  <si>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</si>
  <si>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</si>
  <si>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</si>
  <si>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</si>
  <si>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</si>
  <si>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</si>
  <si>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</si>
  <si>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</si>
  <si>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</si>
  <si>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</si>
  <si>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r>
      <rPr>
        <b/>
        <u/>
        <sz val="11"/>
        <rFont val="Arial"/>
        <family val="2"/>
      </rPr>
      <t>NOTA IMPORTANTE</t>
    </r>
    <r>
      <rPr>
        <sz val="11"/>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</si>
  <si>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</si>
  <si>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</si>
  <si>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</si>
  <si>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</si>
  <si>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</si>
  <si>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</si>
  <si>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</si>
  <si>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</si>
  <si>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</si>
  <si>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</si>
  <si>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</si>
  <si>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</si>
  <si>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</si>
  <si>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</si>
  <si>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</si>
  <si>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</si>
  <si>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</si>
  <si>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</si>
  <si>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</si>
  <si>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</si>
  <si>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</si>
  <si>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</si>
  <si>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</si>
  <si>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</si>
  <si>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</si>
  <si>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</si>
  <si>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</si>
  <si>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</si>
  <si>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</si>
  <si>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</si>
  <si>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</si>
  <si>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</si>
  <si>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</si>
  <si>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</si>
  <si>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</si>
  <si>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</si>
  <si>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</si>
  <si>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</si>
  <si>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</si>
  <si>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</si>
  <si>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</si>
  <si>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</si>
  <si>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</si>
  <si>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</si>
  <si>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</si>
  <si>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</si>
  <si>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</si>
  <si>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</si>
  <si>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</si>
  <si>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</si>
  <si>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</si>
  <si>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</si>
  <si>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</si>
  <si>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</si>
  <si>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</si>
  <si>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</si>
  <si>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</si>
  <si>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</si>
  <si>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</si>
  <si>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</si>
  <si>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</si>
  <si>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</si>
  <si>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</si>
  <si>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</si>
  <si>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</si>
  <si>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</si>
  <si>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</si>
  <si>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</si>
  <si>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</si>
  <si>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</si>
  <si>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</si>
  <si>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</si>
  <si>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</si>
  <si>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</si>
  <si>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</si>
  <si>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</si>
  <si>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</si>
  <si>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</si>
  <si>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</si>
  <si>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</si>
  <si>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</si>
  <si>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</si>
  <si>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</si>
  <si>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</si>
  <si>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</si>
  <si>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</si>
  <si>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</si>
  <si>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</si>
  <si>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</si>
  <si>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</si>
  <si>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</si>
  <si>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</si>
  <si>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</si>
  <si>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</si>
  <si>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</si>
  <si>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</si>
  <si>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</si>
  <si>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</si>
  <si>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</si>
  <si>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</si>
  <si>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</si>
  <si>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</si>
  <si>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</si>
  <si>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</si>
  <si>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</si>
  <si>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</si>
  <si>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</si>
  <si>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</si>
  <si>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</si>
  <si>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</si>
  <si>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</si>
  <si>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</si>
  <si>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</si>
  <si>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</si>
  <si>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</si>
  <si>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</si>
  <si>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</si>
  <si>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</si>
  <si>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</si>
  <si>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</si>
  <si>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</si>
  <si>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</si>
  <si>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</si>
  <si>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</si>
  <si>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</si>
  <si>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</si>
  <si>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</si>
  <si>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</si>
  <si>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</si>
  <si>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</si>
  <si>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</si>
  <si>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</si>
  <si>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</si>
  <si>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</si>
  <si>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</si>
  <si>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</si>
  <si>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</si>
  <si>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</si>
  <si>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</si>
  <si>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</si>
  <si>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</si>
  <si>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</si>
  <si>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</si>
  <si>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</si>
  <si>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</si>
  <si>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</si>
  <si>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</si>
  <si>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</si>
  <si>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</si>
  <si>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</si>
  <si>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</si>
  <si>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</si>
  <si>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</si>
  <si>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</si>
  <si>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</si>
  <si>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</si>
  <si>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</si>
  <si>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</si>
  <si>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</si>
  <si>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</si>
  <si>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</si>
  <si>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</si>
  <si>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</si>
  <si>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</si>
  <si>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</si>
  <si>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</si>
  <si>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</si>
  <si>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</si>
  <si>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</si>
  <si>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</si>
  <si>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</si>
  <si>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</si>
  <si>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</si>
  <si>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</si>
  <si>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</si>
  <si>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</si>
  <si>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</si>
  <si>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</si>
  <si>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</si>
  <si>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</si>
  <si>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</si>
  <si>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</si>
  <si>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</si>
  <si>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</si>
  <si>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</si>
  <si>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</si>
  <si>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</si>
  <si>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</si>
  <si>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</si>
  <si>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</si>
  <si>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</si>
  <si>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</si>
  <si>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</si>
  <si>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</si>
  <si>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</si>
  <si>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</si>
  <si>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</si>
  <si>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</si>
  <si>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</si>
  <si>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</si>
  <si>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</si>
  <si>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</si>
  <si>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</si>
  <si>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</si>
  <si>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</si>
  <si>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</si>
  <si>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</si>
  <si>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</si>
  <si>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</si>
  <si>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</si>
  <si>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</si>
  <si>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</si>
  <si>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</si>
  <si>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</si>
  <si>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</si>
  <si>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</si>
  <si>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</si>
  <si>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</si>
  <si>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</si>
  <si>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</si>
  <si>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</si>
  <si>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</si>
  <si>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</si>
  <si>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</si>
  <si>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</si>
  <si>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</si>
  <si>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</si>
  <si>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</si>
  <si>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</si>
  <si>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</si>
  <si>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</si>
  <si>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</si>
  <si>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</si>
  <si>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</si>
  <si>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</si>
  <si>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</si>
  <si>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</si>
  <si>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</si>
  <si>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</si>
  <si>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</si>
  <si>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</si>
  <si>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</si>
  <si>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</si>
  <si>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</si>
  <si>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</si>
  <si>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</si>
  <si>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</si>
  <si>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</si>
  <si>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</si>
  <si>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</si>
  <si>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</si>
  <si>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</si>
  <si>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</si>
  <si>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</si>
  <si>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</si>
  <si>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</si>
  <si>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</si>
  <si>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</si>
  <si>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</si>
  <si>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</si>
  <si>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</si>
  <si>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</si>
  <si>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</si>
  <si>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</si>
  <si>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</si>
  <si>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</si>
  <si>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</si>
  <si>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</si>
  <si>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</si>
  <si>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</si>
  <si>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</si>
  <si>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</si>
  <si>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</si>
  <si>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</si>
  <si>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</si>
  <si>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</si>
  <si>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</si>
  <si>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</si>
  <si>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</si>
  <si>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</si>
  <si>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</si>
  <si>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</si>
  <si>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</si>
  <si>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</si>
  <si>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</si>
  <si>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</si>
  <si>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</si>
  <si>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</si>
  <si>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</si>
  <si>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</si>
  <si>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</si>
  <si>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</si>
  <si>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</si>
  <si>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</si>
  <si>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</si>
  <si>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</si>
  <si>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</si>
  <si>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</si>
  <si>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</si>
  <si>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</si>
  <si>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</si>
  <si>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</si>
  <si>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</si>
  <si>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</si>
  <si>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</si>
  <si>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</si>
  <si>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</si>
  <si>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</si>
  <si>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</si>
  <si>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</si>
  <si>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</si>
  <si>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</si>
  <si>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</si>
  <si>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</si>
  <si>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</si>
  <si>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</si>
  <si>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</si>
  <si>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</si>
  <si>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</si>
  <si>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</si>
  <si>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</si>
  <si>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</si>
  <si>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</si>
  <si>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</si>
  <si>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</si>
  <si>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</si>
  <si>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</si>
  <si>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</si>
  <si>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</si>
  <si>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</si>
  <si>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</si>
  <si>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</si>
  <si>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</si>
  <si>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</si>
  <si>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</si>
  <si>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</si>
  <si>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</si>
  <si>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</si>
  <si>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</si>
  <si>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</si>
  <si>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</si>
  <si>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</si>
  <si>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</si>
  <si>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</si>
  <si>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</si>
  <si>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</si>
  <si>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</si>
  <si>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</si>
  <si>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</si>
  <si>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</si>
  <si>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</si>
  <si>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</si>
  <si>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</si>
  <si>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</si>
  <si>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</si>
  <si>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</si>
  <si>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</si>
  <si>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</si>
  <si>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</si>
  <si>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</si>
  <si>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</si>
  <si>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</si>
  <si>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</si>
  <si>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</si>
  <si>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</si>
  <si>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</si>
  <si>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</si>
  <si>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</si>
  <si>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</si>
  <si>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</si>
  <si>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</si>
  <si>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</si>
  <si>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</si>
  <si>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</si>
  <si>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</si>
  <si>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</si>
  <si>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</si>
  <si>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</si>
  <si>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</si>
  <si>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</si>
  <si>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</si>
  <si>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</si>
  <si>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</si>
  <si>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</si>
  <si>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</si>
  <si>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</si>
  <si>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</si>
  <si>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</si>
  <si>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</si>
  <si>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</si>
  <si>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</si>
  <si>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</si>
  <si>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</si>
  <si>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</si>
  <si>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</si>
  <si>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</si>
  <si>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</si>
  <si>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</si>
  <si>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</si>
  <si>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</si>
  <si>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</si>
  <si>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</si>
  <si>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</si>
  <si>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</si>
  <si>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</si>
  <si>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</si>
  <si>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</si>
  <si>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</si>
  <si>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</si>
  <si>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</si>
  <si>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</si>
  <si>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</si>
  <si>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</si>
  <si>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</si>
  <si>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</si>
  <si>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</si>
  <si>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</si>
  <si>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</si>
  <si>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</si>
  <si>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</si>
  <si>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</si>
  <si>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</si>
  <si>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</si>
  <si>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</si>
  <si>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</si>
  <si>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</si>
  <si>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</si>
  <si>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</si>
  <si>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</si>
  <si>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</si>
  <si>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</si>
  <si>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</si>
  <si>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</si>
  <si>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</si>
  <si>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</si>
  <si>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</si>
  <si>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</si>
  <si>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</si>
  <si>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</si>
  <si>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</si>
  <si>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</si>
  <si>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</si>
  <si>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</si>
  <si>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</si>
  <si>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</si>
  <si>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</si>
  <si>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</si>
  <si>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</si>
  <si>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</si>
  <si>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</si>
  <si>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</si>
  <si>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</si>
  <si>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</si>
  <si>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</si>
  <si>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</si>
  <si>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</si>
  <si>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</si>
  <si>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</si>
  <si>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</si>
  <si>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</si>
  <si>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</si>
  <si>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</si>
  <si>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</si>
  <si>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</si>
  <si>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</si>
  <si>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</si>
  <si>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</si>
  <si>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</si>
  <si>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</si>
  <si>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</si>
  <si>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</si>
  <si>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</si>
  <si>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</si>
  <si>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</si>
  <si>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</si>
  <si>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</si>
  <si>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</si>
  <si>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</si>
  <si>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</si>
  <si>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</si>
  <si>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</si>
  <si>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</si>
  <si>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</si>
  <si>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</si>
  <si>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</si>
  <si>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</si>
  <si>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</si>
  <si>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</si>
  <si>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</si>
  <si>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</si>
  <si>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</si>
  <si>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</si>
  <si>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</si>
  <si>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</si>
  <si>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</si>
  <si>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</si>
  <si>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</si>
  <si>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</si>
  <si>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</si>
  <si>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</si>
  <si>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</si>
  <si>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</si>
  <si>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</si>
  <si>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</si>
  <si>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</si>
  <si>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</si>
  <si>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</si>
  <si>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</si>
  <si>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</si>
  <si>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</si>
  <si>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</si>
  <si>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</si>
  <si>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</si>
  <si>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</si>
  <si>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</si>
  <si>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</si>
  <si>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</si>
  <si>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</si>
  <si>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</si>
  <si>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</si>
  <si>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</si>
  <si>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</si>
  <si>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</si>
  <si>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</si>
  <si>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</si>
  <si>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</si>
  <si>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</si>
  <si>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</si>
  <si>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</si>
  <si>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</si>
  <si>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</si>
  <si>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</si>
  <si>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</si>
  <si>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</si>
  <si>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</si>
  <si>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</si>
  <si>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</si>
  <si>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</si>
  <si>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</si>
  <si>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</si>
  <si>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</si>
  <si>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</si>
  <si>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</si>
  <si>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</si>
  <si>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</si>
  <si>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</si>
  <si>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</si>
  <si>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</si>
  <si>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</si>
  <si>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</si>
  <si>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</si>
  <si>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</si>
  <si>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</si>
  <si>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</si>
  <si>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</si>
  <si>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</si>
  <si>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</si>
  <si>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</si>
  <si>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</si>
  <si>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</si>
  <si>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</si>
  <si>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</si>
  <si>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</si>
  <si>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</si>
  <si>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</si>
  <si>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</si>
  <si>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</si>
  <si>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</si>
  <si>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</si>
  <si>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</si>
  <si>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</si>
  <si>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</si>
  <si>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</si>
  <si>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</si>
  <si>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</si>
  <si>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</si>
  <si>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</si>
  <si>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</si>
  <si>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</si>
  <si>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</si>
  <si>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</si>
  <si>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</si>
  <si>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</si>
  <si>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</si>
  <si>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</si>
  <si>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</si>
  <si>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</si>
  <si>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</si>
  <si>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</si>
  <si>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</si>
  <si>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</si>
  <si>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</si>
  <si>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</si>
  <si>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</si>
  <si>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</si>
  <si>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</si>
  <si>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</si>
  <si>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</si>
  <si>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</si>
  <si>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</si>
  <si>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</si>
  <si>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</si>
  <si>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</si>
  <si>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</si>
  <si>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</si>
  <si>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</si>
  <si>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</si>
  <si>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</si>
  <si>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</si>
  <si>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</si>
  <si>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</si>
  <si>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</si>
  <si>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</si>
  <si>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</si>
  <si>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</si>
  <si>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</si>
  <si>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</si>
  <si>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</si>
  <si>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</si>
  <si>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</si>
  <si>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</si>
  <si>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</si>
  <si>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</si>
  <si>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</si>
  <si>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</si>
  <si>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</si>
  <si>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</si>
  <si>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</si>
  <si>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</si>
  <si>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</si>
  <si>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</si>
  <si>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</si>
  <si>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</si>
  <si>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</si>
  <si>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</si>
  <si>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</si>
  <si>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</si>
  <si>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</si>
  <si>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</si>
  <si>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</si>
  <si>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</si>
  <si>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</si>
  <si>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</si>
  <si>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</si>
  <si>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</si>
  <si>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</si>
  <si>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</si>
  <si>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</si>
  <si>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</si>
  <si>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</si>
  <si>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</si>
  <si>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</si>
  <si>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</si>
  <si>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</si>
  <si>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</si>
  <si>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</si>
  <si>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</si>
  <si>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</si>
  <si>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</si>
  <si>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</si>
  <si>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</si>
  <si>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</si>
  <si>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</si>
  <si>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</si>
  <si>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</si>
  <si>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</si>
  <si>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</si>
  <si>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</si>
  <si>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</si>
  <si>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</si>
  <si>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</si>
  <si>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</si>
  <si>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</si>
  <si>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</si>
  <si>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</si>
  <si>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</si>
  <si>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</si>
  <si>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</si>
  <si>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</si>
  <si>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</si>
  <si>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</si>
  <si>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</si>
  <si>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</si>
  <si>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</si>
  <si>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</si>
  <si>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</si>
  <si>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</si>
  <si>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</si>
  <si>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</si>
  <si>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</si>
  <si>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</si>
  <si>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</si>
  <si>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</si>
  <si>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</si>
  <si>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</si>
  <si>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</si>
  <si>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</si>
  <si>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</si>
  <si>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</si>
  <si>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</si>
  <si>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</si>
  <si>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</si>
  <si>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</si>
  <si>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</si>
  <si>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</si>
  <si>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</si>
  <si>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</si>
  <si>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</si>
  <si>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</si>
  <si>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</si>
  <si>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</si>
  <si>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</si>
  <si>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</si>
  <si>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</si>
  <si>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</si>
  <si>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</si>
  <si>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</si>
  <si>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</si>
  <si>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</si>
  <si>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</si>
  <si>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</si>
  <si>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</si>
  <si>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</si>
  <si>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</si>
  <si>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</si>
  <si>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</si>
  <si>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</si>
  <si>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</si>
  <si>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</si>
  <si>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</si>
  <si>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</si>
  <si>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</si>
  <si>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</si>
  <si>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</si>
  <si>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</si>
  <si>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</si>
  <si>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</si>
  <si>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</si>
  <si>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</si>
  <si>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</si>
  <si>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</si>
  <si>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</si>
  <si>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</si>
  <si>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</si>
  <si>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</si>
  <si>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</si>
  <si>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</si>
  <si>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</si>
  <si>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</si>
  <si>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</si>
  <si>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</si>
  <si>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</si>
  <si>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</si>
  <si>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</si>
  <si>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</si>
  <si>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</si>
  <si>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</si>
  <si>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</si>
  <si>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</si>
  <si>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</si>
  <si>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</si>
  <si>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</si>
  <si>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</si>
  <si>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</si>
  <si>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</si>
  <si>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</si>
  <si>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</si>
  <si>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</si>
  <si>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</si>
  <si>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</si>
  <si>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</si>
  <si>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</si>
  <si>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</si>
  <si>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</si>
  <si>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</si>
  <si>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</si>
  <si>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</si>
  <si>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</si>
  <si>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</si>
  <si>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</si>
  <si>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</si>
  <si>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</si>
  <si>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</si>
  <si>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</si>
  <si>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</si>
  <si>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</si>
  <si>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</si>
  <si>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</si>
  <si>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</si>
  <si>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</si>
  <si>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</si>
  <si>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</si>
  <si>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</si>
  <si>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</si>
  <si>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</si>
  <si>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</si>
  <si>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</si>
  <si>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</si>
  <si>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</si>
  <si>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</si>
  <si>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</si>
  <si>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</si>
  <si>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</si>
  <si>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</si>
  <si>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</si>
  <si>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</si>
  <si>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</si>
  <si>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</si>
  <si>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</si>
  <si>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</si>
  <si>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</si>
  <si>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</si>
  <si>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</si>
  <si>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</si>
  <si>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</si>
  <si>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</si>
  <si>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</si>
  <si>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</si>
  <si>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</si>
  <si>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</si>
  <si>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</si>
  <si>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</si>
  <si>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</si>
  <si>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</si>
  <si>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</si>
  <si>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</si>
  <si>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</si>
  <si>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</si>
  <si>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</si>
  <si>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</si>
  <si>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</si>
  <si>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</si>
  <si>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</si>
  <si>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</si>
  <si>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</si>
  <si>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</si>
  <si>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</si>
  <si>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</si>
  <si>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</si>
  <si>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</si>
  <si>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</si>
  <si>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</si>
  <si>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</si>
  <si>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</si>
  <si>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</si>
  <si>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</si>
  <si>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</si>
  <si>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</si>
  <si>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</si>
  <si>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</si>
  <si>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</si>
  <si>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</si>
  <si>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</si>
  <si>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</si>
  <si>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</si>
  <si>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</si>
  <si>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</si>
  <si>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</si>
  <si>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</si>
  <si>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</si>
  <si>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</si>
  <si>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</si>
  <si>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</si>
  <si>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</si>
  <si>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</si>
  <si>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</si>
  <si>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</si>
  <si>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</si>
  <si>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</si>
  <si>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</si>
  <si>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</si>
  <si>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</si>
  <si>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</si>
  <si>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</si>
  <si>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</si>
  <si>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</si>
  <si>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</si>
  <si>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</si>
  <si>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</si>
  <si>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</si>
  <si>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</si>
  <si>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</si>
  <si>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</si>
  <si>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</si>
  <si>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</si>
  <si>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</si>
  <si>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</si>
  <si>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</si>
  <si>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</si>
  <si>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</si>
  <si>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</si>
  <si>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</si>
  <si>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</si>
  <si>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</si>
  <si>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</si>
  <si>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</si>
  <si>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</si>
  <si>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</si>
  <si>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</si>
  <si>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</si>
  <si>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</si>
  <si>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</si>
  <si>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</si>
  <si>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</si>
  <si>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</si>
  <si>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</si>
  <si>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</si>
  <si>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</si>
  <si>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</si>
  <si>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</si>
  <si>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</si>
  <si>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</si>
  <si>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</si>
  <si>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</si>
  <si>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</si>
  <si>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</si>
  <si>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</si>
  <si>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</si>
  <si>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</si>
  <si>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</si>
  <si>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</si>
  <si>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</si>
  <si>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</si>
  <si>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</si>
  <si>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</si>
  <si>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</si>
  <si>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</si>
  <si>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</si>
  <si>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</si>
  <si>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</si>
  <si>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</si>
  <si>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</si>
  <si>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</si>
  <si>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</si>
  <si>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</si>
  <si>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</si>
  <si>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</si>
  <si>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</si>
  <si>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</si>
  <si>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</si>
  <si>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</si>
  <si>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</si>
  <si>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</si>
  <si>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</si>
  <si>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</si>
  <si>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</si>
  <si>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</si>
  <si>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</si>
  <si>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</si>
  <si>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</si>
  <si>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</si>
  <si>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</si>
  <si>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</si>
  <si>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</si>
  <si>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</si>
  <si>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</si>
  <si>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</si>
  <si>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</si>
  <si>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</si>
  <si>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</si>
  <si>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</si>
  <si>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</si>
  <si>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</si>
  <si>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</si>
  <si>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</si>
  <si>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</si>
  <si>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</si>
  <si>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</si>
  <si>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</si>
  <si>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</si>
  <si>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</si>
  <si>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</si>
  <si>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</si>
  <si>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</si>
  <si>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</si>
  <si>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</si>
  <si>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</si>
  <si>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</si>
  <si>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</si>
  <si>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</si>
  <si>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</si>
  <si>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</si>
  <si>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</si>
  <si>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</si>
  <si>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</si>
  <si>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</si>
  <si>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</si>
  <si>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</si>
  <si>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</si>
  <si>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</si>
  <si>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</si>
  <si>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</si>
  <si>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</si>
  <si>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</si>
  <si>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</si>
  <si>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</si>
  <si>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</si>
  <si>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</si>
  <si>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</si>
  <si>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</si>
  <si>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</si>
  <si>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</si>
  <si>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</si>
  <si>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</si>
  <si>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</si>
  <si>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</si>
  <si>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</si>
  <si>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</si>
  <si>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</si>
  <si>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</si>
  <si>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</si>
  <si>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</si>
  <si>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</si>
  <si>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</si>
  <si>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</si>
  <si>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</si>
  <si>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</si>
  <si>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</si>
  <si>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</si>
  <si>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</si>
  <si>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</si>
  <si>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</si>
  <si>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</si>
  <si>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</si>
  <si>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</si>
  <si>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</si>
  <si>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</si>
  <si>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</si>
  <si>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</si>
  <si>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</si>
  <si>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</si>
  <si>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</si>
  <si>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</si>
  <si>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</si>
  <si>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</si>
  <si>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</si>
  <si>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</si>
  <si>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</si>
  <si>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</si>
  <si>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</si>
  <si>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</si>
  <si>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</si>
  <si>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</si>
  <si>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</si>
  <si>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</si>
  <si>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</si>
  <si>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</si>
  <si>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</si>
  <si>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</si>
  <si>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</si>
  <si>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</si>
  <si>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</si>
  <si>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</si>
  <si>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</si>
  <si>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</si>
  <si>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</si>
  <si>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</si>
  <si>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</si>
  <si>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</si>
  <si>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</si>
  <si>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</si>
  <si>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</si>
  <si>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</si>
  <si>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</si>
  <si>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</si>
  <si>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</si>
  <si>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</si>
  <si>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</si>
  <si>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</si>
  <si>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</si>
  <si>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</si>
  <si>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</si>
  <si>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</si>
  <si>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</si>
  <si>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</si>
  <si>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</si>
  <si>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</si>
  <si>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</si>
  <si>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</si>
  <si>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</si>
  <si>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</si>
  <si>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</si>
  <si>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</si>
  <si>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</si>
  <si>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</si>
  <si>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</si>
  <si>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</si>
  <si>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</si>
  <si>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</si>
  <si>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</si>
  <si>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</si>
  <si>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</si>
  <si>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</si>
  <si>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</si>
  <si>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</si>
  <si>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</si>
  <si>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</si>
  <si>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</si>
  <si>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</si>
  <si>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</si>
  <si>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</si>
  <si>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</si>
  <si>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</si>
  <si>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</si>
  <si>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</si>
  <si>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</si>
  <si>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</si>
  <si>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</si>
  <si>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</si>
  <si>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</si>
  <si>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</si>
  <si>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</si>
  <si>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</si>
  <si>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</si>
  <si>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</si>
  <si>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</si>
  <si>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</si>
  <si>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</si>
  <si>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</si>
  <si>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</si>
  <si>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</si>
  <si>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</si>
  <si>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</si>
  <si>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</si>
  <si>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</si>
  <si>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</si>
  <si>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</si>
  <si>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</si>
  <si>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</si>
  <si>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</si>
  <si>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</si>
  <si>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</si>
  <si>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</si>
  <si>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</si>
  <si>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</si>
  <si>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</si>
  <si>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</si>
  <si>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</si>
  <si>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</si>
  <si>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</si>
  <si>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</si>
  <si>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</si>
  <si>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</si>
  <si>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</si>
  <si>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</si>
  <si>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</si>
  <si>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</si>
  <si>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</si>
  <si>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</si>
  <si>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</si>
  <si>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</si>
  <si>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</si>
  <si>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</si>
  <si>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</si>
  <si>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</si>
  <si>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</si>
  <si>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</si>
  <si>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</si>
  <si>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</si>
  <si>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</si>
  <si>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</si>
  <si>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</si>
  <si>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</si>
  <si>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</si>
  <si>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</si>
  <si>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</si>
  <si>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</si>
  <si>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</si>
  <si>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</si>
  <si>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</si>
  <si>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</si>
  <si>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</si>
  <si>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</si>
  <si>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</si>
  <si>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</si>
  <si>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</si>
  <si>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</si>
  <si>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</si>
  <si>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</si>
  <si>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</si>
  <si>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</si>
  <si>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</si>
  <si>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</si>
  <si>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</si>
  <si>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</si>
  <si>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</si>
  <si>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</si>
  <si>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</si>
  <si>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</si>
  <si>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</si>
  <si>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</si>
  <si>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</si>
  <si>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</si>
  <si>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</si>
  <si>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</si>
  <si>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</si>
  <si>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</si>
  <si>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</si>
  <si>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</si>
  <si>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</si>
  <si>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</si>
  <si>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</si>
  <si>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</si>
  <si>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</si>
  <si>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</si>
  <si>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</si>
  <si>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</si>
  <si>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</si>
  <si>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</si>
  <si>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</si>
  <si>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</si>
  <si>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</si>
  <si>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</si>
  <si>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</si>
  <si>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</si>
  <si>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</si>
  <si>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</si>
  <si>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</si>
  <si>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</si>
  <si>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</si>
  <si>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</si>
  <si>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</si>
  <si>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</si>
  <si>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</si>
  <si>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</si>
  <si>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</si>
  <si>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</si>
  <si>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</si>
  <si>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</si>
  <si>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Paulina Larico Huanca</t>
  </si>
  <si>
    <t>Lic. Gonzalo Mondaca Michel</t>
  </si>
  <si>
    <t>Responsable del Área de Conciliación y Recolección de Datos
Unidad de Contabilidad y Cuentas Fiscales
Dirección General de Contabilidad Fiscal</t>
  </si>
  <si>
    <t>Jefe de la Unidad de Contabilidad y Cuentas Fiscales
Dirección General de Contabilidad Fiscal
Ministerio de Economía y Finanzas Publicas</t>
  </si>
  <si>
    <t>'TRANSFERENCIA DE FONDOS||SEGUN CITE:D.C.B. AP. CTAS.05-043-98 DE F.18/02/98, DEL MINISTERIO DE HACIENDAREPOSICION UTILES DE ESCRITORIO</t>
  </si>
  <si>
    <t>'TRANSFERENCIA DE FONDOS||S/G CITE: D.C.B. AP. CTAS. 05-043-98 DE F. 18/02/98, DEL MINISTERIO DE HACIENDA.COBRO UTILES DE ESCRITORIO.</t>
  </si>
  <si>
    <t>'TRANSFERENCIA DE FONDOS||S/G. NOTA CITE: MH/VTCP/DGT/UO/OB NO.1844/2008 DE F.21-10-2008 DEL MIN.DE HACIENDA S/G. DETALLE ADJUNTO.DEBITO DE LA LIBRETA NO.00990201001, REPOSICION UTILES DE ESCRITORIO.</t>
  </si>
  <si>
    <t>MINISTERIO DE GOBIERNO</t>
  </si>
  <si>
    <t>MZCh</t>
  </si>
  <si>
    <t>Dirección General de Programación y Operaciones del Tesoro</t>
  </si>
  <si>
    <t>Dirección General de Credito Público</t>
  </si>
  <si>
    <t xml:space="preserve">CÓDIGO ENTIDAD      </t>
  </si>
  <si>
    <t>TRANSFERENCIA AUTOMATICA SEGUN INSTRUCCION DEL MINISTERIO DE ECONOMIA Y FINANZAS PUBLICASLibreta N¿ 00990201101 TGN Recursos Ordinarios</t>
  </si>
  <si>
    <t>'TRANSFERENCIA DE FONDOS||S/G.NOTA CITE: D.C.B. AP.CTAS. 05-043-98 DE F.18-02-1.998, DEL MIN.DE HACIENDA.REPOSICION UTILES DE ESCRITORIO.</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</si>
  <si>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</si>
  <si>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</si>
  <si>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</si>
  <si>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</si>
  <si>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</si>
  <si>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</si>
  <si>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Nro.
Prev.</t>
  </si>
  <si>
    <t>TFD</t>
  </si>
  <si>
    <t>TRL Bs
Crédito</t>
  </si>
  <si>
    <t>TRL Bs
Débito</t>
  </si>
  <si>
    <t>TRL USD
Débito</t>
  </si>
  <si>
    <t>Fondo De Desarrollo Indigena</t>
  </si>
  <si>
    <t>TRANSFERENCIA AUTOMATICA SEGUN INSTRUCCION DEL MINISTERIO DE ECONOMIA Y FINANZAS PUBLICASLibreta N° 00990108057 RECON-TERCER CONTRATO DE DESENDEUDAMIENTO Y DESARROLLO</t>
  </si>
  <si>
    <t>COBRO POR COMISIONES ALADI Nro: 000001/2009</t>
  </si>
  <si>
    <t>COBRO DE UTILES DE ESCRITORIO Nro: 000001/2009</t>
  </si>
  <si>
    <t>RESPUESTA A DEBITOS Nro:000001/2009, por operaci¿n de importaci¿n a trav¿s del CPCR-ALADI.</t>
  </si>
  <si>
    <t>Ministerio de Hidrocarburos y Energía - Programa de Electricidad para Vivir con Dignidad</t>
  </si>
  <si>
    <t>Empresa Estratégica Boliviana de Construcción y Conservación de Infraestructura Civil</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</si>
  <si>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</si>
  <si>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</si>
  <si>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</si>
  <si>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</si>
  <si>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</si>
  <si>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</si>
  <si>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</si>
  <si>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</si>
  <si>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</si>
  <si>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</si>
  <si>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</si>
  <si>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</si>
  <si>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</si>
  <si>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</si>
  <si>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</si>
  <si>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</si>
  <si>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</si>
  <si>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</si>
  <si>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</si>
  <si>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</si>
  <si>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</si>
  <si>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</si>
  <si>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</si>
  <si>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</si>
  <si>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</si>
  <si>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</si>
  <si>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</si>
  <si>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No_Conciliado</t>
  </si>
  <si>
    <t>||TRANSFERENCIA DE FONDOS S/G. NOTA CITE: BUN0004/16 DE LA FECHA. (HRE-TSO-20). CONSTRUCCION TERMINAL DE PASAJEROS ARPTO.COBIJA-FNDR.A SOLICITUD DEL GOB.AUT.DPTAL.PANDO LIBRETA 05120104501,CORRESP.PAGO PLANILLA NO.5 SUPER.OBRA;BUN.</t>
  </si>
  <si>
    <t>'TRANSFERENCIA DE FONDOS||A SOL. DEL MIN,DE ECO Y FIN.PUBL. MEFP/VTCP/DGAFT/USCFT/N°0003/16 DE LA FECHA HRE TSO 40 PAGO CAPITAL G.A.D. SANTA CRUZ CONV.SUBSIDIARIO - PRESTAMO CAF 2324 - PROYECTO ELECTRIFICACIÓN RURAL NACIONES UNIDAD NUEVO PALMAR VILLANUEVA.ABONO DE LA LIBRETA 00990201001 RECURSOS ORDINARIOS</t>
  </si>
  <si>
    <t>PAGO A CAF PRÉSTAMO CFA007894 VCTO. 04-ene-2016 POR CUENTA DE TGN , NTI. 007091 VALOR 04-ene-2016 CAPITAL USD 641.703,15 INTERESES USD 162.766,29CTA. 3987 CUENTA UNICA DEL TESORO REF.: COMISIONES BANCARIAS</t>
  </si>
  <si>
    <t>COBRO COSTOS DE PAPELERIA EN COMPLEMENTO AL COMPROBANTE CONTABLE G-0181751 DE LA FECHA05132202005 YPFB-OPERACIONES PLANTA DE SEPARACION DE LIQUIDOS RIO GRANDE (UTILES DE ESCRITORIO)</t>
  </si>
  <si>
    <t>PAGO PRÉSTAMO VAR.ACRE.EXT. CLUB PARIS-BID-IDA VCTO. 04-01-2016 POR CUENTA DE TGN SEGÚN NOTA MEFP/VTCP/DGCP/UODP-003/2016 DE FECHA 04-01-2016, VALOR 04-01-2016 CAPITAL BS 194.428.467,66 INTERESES BS 51.361.886,07LIBRETA N° 00990201001 TGN-RECURSOS ORDINARIOS (3987) CUT</t>
  </si>
  <si>
    <t>PAGO PRÉSTAMO VAR.ACRE.BILAT. VARIOS CLUB DE PARIS VCTO. 04-01-2016 POR CUENTA DE TGN SEGÚN NOTA MEFP-VTCP-DGCP-UODP-003-2016 DE FECHA 04-01-2016, VALOR 04-01-2016 CAPITAL UFV 41.980.966,49 INTERESES UFV 5.901.129,70LIBRETA N° 00990201001 TGN-RECURSOS ORDINARIOS (3987) CUT</t>
  </si>
  <si>
    <t>COBRO DE||UTILES DE ESCRITORIO POR ELABORACION DE LA OPERACION CONTABLE N°838066 DE LA FECHADE LA LIBRETA 00990201001 TGN RECURSOS ORDINARIOS MONEDA NACIONAL, COSTO UTILES DE ESCRITORIO</t>
  </si>
  <si>
    <t>||TRANSFERENCIA DE FONDOS S/G. MENSAJES SWIFT NROS. 71 Y 67 DE LA FECHA. (SECTOR PUBLICO).DEBITO DE LA LIBRETA NO. 01170102001 "DGAC", COBRO EMISION COMPROBANTE CONTABLE DE LA FECHA.</t>
  </si>
  <si>
    <t>||COBRO MULTA  POR INCUMPLIMIENTO A LA GUIA DE PROCEDIMIENTOS OPERATIVOS DE CANCELACION DE PAGOS A FUNCIONARIOS PUBLICOS Y BENEFICIARIOS DE RENTA  S/G.NOTA CITE: MEFP/VTCP/DGPOT/UAIS N¿ 6461/2015 DE F.31-12-2015, DEL MIN.DE ECO. Y FINANC.PUB.(HRE-TGL-74).ABONO A LA LIBRETA NO.00990201001 (DE CONFORMIDAD AL INCISO M PUNTO 13 - CERTIFICACIONES)</t>
  </si>
  <si>
    <t>COBRO COSTOS DE PAPELERIA EN COMPLEMENTO AL COMPROBANTE CONTABLE G-0181886 DE LA FECHA05132202005 YPFB-OPERACIONES PLANTA DE SEPARACION DE LIQUIDOS RIO GRANDE (UTILES DE ESCRITORIO)</t>
  </si>
  <si>
    <t>'COBRO POR¿||COMISION ENMIENDA 0.15% S/USD 98.210.- POR 30 DIAS, REEMBOLSO GASTOS DE COMUNICACION BS220.- EMISION CBTE. CONTABLE BS50.- SEGUN NOTA MDRYT/INIAF/DAF/N¿ 663/2015 REF.: CARTA DE CREDITO I-2015-032.CGO.LIB.N¿02220104302 INIAF-BS PROY. INNOVACION Y SERV.AGRICOLAS REF.:CGOS. ENMIENDA LC I-2015-032.</t>
  </si>
  <si>
    <t>||MULTA POR INCUMPLIMIENTO A PROCESOS DEL SISTEMA CAFCO (HORARIOS INCUMPLIDOS) DE ACUERDO A NOTA BCB-GOM-SOSP-DOSP-CE-2015-209 (SIN REPRESENTACION).DEL MES DE NOVIEMBRE 2015</t>
  </si>
  <si>
    <t>||TRASPASO DE FONDOS S/G NOTA MEFP/VTCP/DGPOT/UOTGN/NO.0034/2016 A SOLICITUD DEL MIN.RR.EE.Y CONCILIACION DE LA CUENTA NO.4088 AL 31/12/2015LIB.00990201001 MIN.RR.EE. TGN-RECURSOS ORDINARIOS</t>
  </si>
  <si>
    <t>PAGO A BID PR¿STAMO 3487/BL-BO VCTO. 06-ene-2016 POR CUENTA DE TGN , NTI. 007152 VALOR 06-ene-2016  INTERESES USD 24.988,90CTA. 3987 CUENTA UNICA DEL TESORO REF.: COMISIONES BANCARIAS</t>
  </si>
  <si>
    <t>PAGO A BID PR¿STAMO 3487/BL-BO VCTO. 06-ene-2016 POR CUENTA DE TGN , NTI. 007153 VALOR 06-ene-2016  INTERESES USD 1.268.232,01CTA. 3987 CUENTA UNICA DEL TESORO REF.: COMISIONES BANCARIAS</t>
  </si>
  <si>
    <t>PAGO PR¿STAMO BID 741-SF-BO VCTO. 06-01-2016 POR CUENTA DE TGN SEG¿N NOTA MEFP/VTCP/DGCP/UODP-003/2016 DE FECHA 04-01-2016, VALOR 06-01-2016 CAPITAL BS 2.462.573,02 LIB.N¿00990201001 TGN-RECURSOS ORDINARIOS (3987)LIB.N¿00990201001 TGN-RECURSOS ORDINARIOS (3987)</t>
  </si>
  <si>
    <t>COBRO COSTOS DE PAPELERIA EN COMPLEMENTO AL COMPROBANTE CONTABLE G-0182034 DE LA FECHA05132202005 YPFB-OPERACIONES PLANTA DE SEPARACION DE LIQUIDOS RIO GRANDE (UTILES DE ESCRITORIO)</t>
  </si>
  <si>
    <t>||COBRO COMISION AMPLIACION DE VALIDEZ 0.15% S/USD 350.897,90 POR 107 DIAS, REEMBOLSO GASTOS DE COMUNICACION BS220.- EMISION COMPROBANTE CONTABLE BS50.- REF.: CARTA DE CREDITO I-2015-014.CGO.LIB.N¿5860109203 GASTO CORRIENTE EASBA N¿ 400 REF.: COM AMP VAL LC I-2015-014</t>
  </si>
  <si>
    <t>||TRANSFERENCIA DE FONDOS S/G. MENSAJE SWIFT NRO. 00150 DE LA FECHA (SECTOR PUBLICO).DEBITO DE LA LIBRETA 01170102001 DGAC, REPOSICION UTILES DE ESCRITORIO.</t>
  </si>
  <si>
    <t>DEPOSITO EN EL EXTERIOR SEG¿N MENSAJE SWIFT 00162 DE FECHA 07/01/2016 POR ORDEN DE CONSULADO GENERAL DE BOLIVIA EN MILAN REF.: DEVOLUCION SALDOS TSE/BERGAMO00990201001 TGN-RECURSOS ORDINARIOS</t>
  </si>
  <si>
    <t>NUMERO DE LIBRETA CUT: SENASIR OPERACI¿N E18  TRANSFERENCIA DEL SISTEMA FINANCIERO POR CUENTA DE TERCEROS  A LA CUT DEVOLUCION DE APORTES EN EXCESO TGN DESACREDITACION DEL 1ERO. AL 31 JULIO 2015 A SOLICITUD DEL CLIENTE BBVA PREVISION</t>
  </si>
  <si>
    <t>||TRANSFERENCIA DE FONDOS S/G. NOTA CITE: BUN0030/16 DE LA FECHA. (HRE-TSO-120), DEVOLUCION RECURSOS NO EJECUTADOS GESTION/2015.A SOLICITUD GOB.AUT.MCPAL.COTAGAITA,LIBRETA 00990204115 BOLIVIA CAMBIA; BUN.</t>
  </si>
  <si>
    <t>Conciliado_Parcial</t>
  </si>
  <si>
    <t>'TRANSFERENCIA DE FONDOS DE DPTOS.DE ENCAJE LEGAL DEL SISTEMA FINANCIERO A DPTOS.CTES.DEL SECTOR PUBLICO S/G CITE' BUN/CONLPZ/001/2016||DE LA FECHA.(HRE-TSO-122)., PAGO SALDO A LOS BENEFICIARIOS QUE NO ENTREGARON LA DOCUMENTACION REQUERIDA.A SOLICITUD FIDEICOMISO LA FRONTERA, LIBRETA NO.00990300001 GARANTIA - FIDEICOMISOS; BUN.</t>
  </si>
  <si>
    <t>||REGULARIZACION DIFERENCIA EN REGISTRO CTA.4088 M/N DEL 29/12/15 CON EL IMPORTE PROVISIONADO SEGUN NOTA MEFP/VTCP/DGPOT/UOTGN/NO.3994/2015 DEL 31/12/15 MIN. DE DEPORTESABONO LIB. 00990201001 T.G.N. RECURSOS ORDINARIOS</t>
  </si>
  <si>
    <t>||REGULARIZACION DIFERENCIA EN REGISTRO CTA.4088 M/N DEL 29/12/15 CON EL IMPORTE PROVISIONADO SEGUN NOTA MEFP/VTCP/DGPOT/UOTGN/NO.4055/2015 DEL MIN. RR.EE. DE FECHA 31/12/15 REF.: PAGO SEGUNDO AGUINALDOABONO LIB. 00990201001 T.G.N. RECURSOS ORDINARIOS</t>
  </si>
  <si>
    <t>PAGO A CAF PR¿STAMO CFA008604 VCTO. 07-ene-2016 POR CUENTA DE TGN , NTI. 007092 VALOR 07-ene-2016  INTERESES USD 181.853,67 COMISIONES USD 210.126,21CTA. 3987 CUENTA UNICA DEL TESORO REF.: COMISIONES BANCARIAS</t>
  </si>
  <si>
    <t>PAGO A CAF PR¿STAMO CFA008606 VCTO. 07-ene-2016 POR CUENTA DE TGN , NTI. 007094 VALOR 07-ene-2016  INTERESES USD 25.851,88 COMISIONES USD 123.903,81CTA. 3987 CUENTA UNICA DEL TESORO REF.: COMISIONES BANCARIAS</t>
  </si>
  <si>
    <t>COBRO COSTOS DE PAPELERIA EN COMPLEMENTO AL COMPROBANTE CONTABLE G-0182164 DE LA FECHA00990201001 TGN-RECURSOS ORDINARIOS</t>
  </si>
  <si>
    <t>COBRO COSTOS DE PAPELERIA EN COMPLEMENTO AL COMPROBANTE CONTABLE G-0182166 DE LA FECHA05132202005 YPFB-OPERACIONES PLANTA DE SEPARACION DE LIQUIDOS RIO GRANDE (UTILES DE ESCRITORIO)</t>
  </si>
  <si>
    <t>COBRO COSTOS DE PAPELERIA EN COMPLEMENTO AL COMPROBANTE CONTABLE G-0182176 DE LA FECHA05132202005 YPFB-OPERACIONES PLANTA DE SEPARACION DE LIQUIDOS RIO GRANDE (UTILES DE ESCRITORIO)</t>
  </si>
  <si>
    <t>||VENTA DE DIVISAS SG/ NOTA MEFP/VTCP/DGPOT/UOTGN/NO.0020/2016 A SOLICITUD DEL MIN. DE SALUD  REF.:  TRANSF. DE FDOS. AL EXTERIOR EQUIV. USD 915,983,50 A/F COMERCIALIZADORA DE SERV. MEDICOS CUBANOS S.A. (CSMC, S.A..), PAGO MATRICULA, ALOJAMIENTO, ALIMENTACION A BECARIOSLIBRETA 00460204209 MS-INASES BECAS DE ESPECIALIDAD PROFESIONAL, COMIS. UTILES, SWIFT, DIF. T/C</t>
  </si>
  <si>
    <t>||TRANSF. DE FONDOS EN ATENCION A MSJE. SWIFT 00170 DE LA FECHA (SECTOR PUBLICO)DE LA LIBRETA 01170102001 DGAC, REPOSICION UTILES DE ESCRITORIO</t>
  </si>
  <si>
    <t>'TRANSFERENCIA DE FONDOS||A SOL. DEL MIN,DE ECO Y FIN.PUBL. MEFP/VTCP/DGAFT/UOIET/TES/N¿0118/16 DE LA FECHA HRE TSO 208 REVERSION DE SALDOS DEL GOB.AUT.MCPAL. DE SANTIAGO DE CALLAPA, POR INCUMPLIMIENTO AL CONV.INTERGUB. FINANC.PROY.CONST.COLISEO CERRADO SANTIAGO DE CALLAPAABONO A LA LIBRETA 00990204115 BOLIVIA CAMBIA.</t>
  </si>
  <si>
    <t>||TRANSF. DE FONDOS EN ATENCION A MSJE. SWIFT 00293 DE LA FECHA (SECTOR PUBLICO)DE LA LIBRETA 01170102001 DGAC, REPOSICION UTILES DE ESCRITORIO</t>
  </si>
  <si>
    <t>||TRANSF. DE FONDOS EN ATENCION A MSJES. SWIFT 00292 Y 00286 DE LA FECHA (SECTOR PUBLICO)DE LA LIBRETA 01170102001 DGAC, REPOSICION UTILES DE ESCRITORIO</t>
  </si>
  <si>
    <t>DEPOSITO EN EL EXTERIOR SEG¿N MENSAJE SWIFT 00308 DE FECHA 11/01/2016 POR ORDEN DE CONSULADO DE BOLIVIA EN CALAMA REF.: DEVOLUCION DE SALDOS RECURSOS TRIBUNAL SUPREMO ELECTORAL00990201001 TGN-RECURSOS ORDINARIOS</t>
  </si>
  <si>
    <t>NUMERO DE LIBRETA CUT: 00990201001 OPERACI¿N E18  TRANSFERENCIA DEL SISTEMA FINANCIERO POR CUENTA DE TERCEROS  A LA CUT DEPOSITO POR EJECUCI¿N  DE BOLETA DE GARANTIA No 14653 OPERACI¿N No 4017-808 A FAVOR DEL BENEFICIARIO AGENCIA DE GOBIERNO ELECTRONICO</t>
  </si>
  <si>
    <t>||TRANSFERENCIA A LA CUENTA UNICA DEL TESORO IMPORTE RETENIDO A WALTER ABRAHAM PEREZ ALANDIA POR REMUNERACION MAXIMA CORRESPONDIENTE AL MES DE DICIEMBRE/2015 - LIBRETA N¿ 00990201001. SEGUN CONFIRMACION DE CORREO ELECTRONICO DE FECHA 06/01/2016 Y "ROC" N¿ 24/2016 DEL DCR.TRANSFERENCIA POR REMUNERACION MAXIMA DE WALTER A. PEREZ A. - DICIEMBRE/2015 LIBRETA N¿ 00990201001</t>
  </si>
  <si>
    <t>'TRANSFERENCIA DE FONDOS||S/G. NOTA CITE: MEFP/VTCP/DGAFT/USCFT/NO.0066/16 DE LA FECHA, DEL MIN.ECO.Y FINANC.PUB.(HRE-TSO-258),CONV.SUBSIDIARIOS-PRESTAMO CAF 2324-GOB.AUT.DPTAL.SANTA CRUZ, PROYECTOS DE ELECTRIFICACION RURAL.ABONO A LA LIBRETA NO.00990201001 TGN RECURSOS ORDINARIOS, PAGO CAPITAL E INTERESES.</t>
  </si>
  <si>
    <t>PAGO A FONPLATA PR¿STAMO BOL 24/2014 VCTO. 11-ene-2016 POR CUENTA DE TGN , NTI. 007107 VALOR 11-ene-2016  INTERESES USD 50.206,44 COMISIONES USD 28.768,18CTA. 3987 CUENTA UNICA DEL TESORO REF.: COMISIONES BANCARIAS</t>
  </si>
  <si>
    <t>COBRO COSTOS DE PAPELERIA EN COMPLEMENTO AL COMPROBANTE CONTABLE G-0182374 DE LA FECHA00990201001 TGN-RECURSOS ORDINARIOS</t>
  </si>
  <si>
    <t>||TRANSF. DE FONDOS EN ATENCION A MSJE. SWIFT 00302 DE LA FECHA (SECTOR PUBLICO)DE LA LIBRETA 01170102001 DGAC, REPOSICION UTILES DE ESCRITORIO</t>
  </si>
  <si>
    <t>||TRANSF. DE FONDOS EN ATENCION A MSJES. SWIFT 00360, 00355 Y 00354 DE LA FECHA (SECTOR PUBLICO)DE LA LIBRETA 01170102001 DGAC, REPOSICION UTILES DE ESCRITORIO</t>
  </si>
  <si>
    <t>DEPOSITO EN EL EXTERIOR SEG¿N MENSAJE SWIFT 00381 DE FECHA 12/01/2016 POR ORDEN DE BOTSCHAFT DES PLURINATIONALEN STATES BOLIVIEN BERLIN REF.: DEVOLUCION RECURSOS TRIBUNAL SUPREMO ELECTORAL00990201001 TGN-RECURSOS ORDINARIOS</t>
  </si>
  <si>
    <t>COBRO COSTOS DE PAPELERIA EN COMPLEMENTO AL COMPROBANTE CONTABLE G-0182536 DE LA FECHA00990201001 TGN-RECURSOS ORDINARIOS</t>
  </si>
  <si>
    <t>VENTA DE DIVISAS SEGUN NOTA MEFP/VTCP/DGPOT/UOTGN/NO.0086/2016 A SOLICITUD DE YACIMIENTOS PETROLIFEROS FISCALES BOLIVIANOS REF.: DEVOLUCION GARANTIA DE CUMPLIMIENTOLIB. 05130102010 YPFB - RECURSOS NACIONALIZACION</t>
  </si>
  <si>
    <t>'TRANSFERENCIA DE FONDOS||A SOL. DEL MIN,DE ECO Y FIN.PUBL. MEFP/VTCP/DGAFT/UOIET/TES/N¿0166/16 DE LA FECHA HRE TSO 262 A LA UPEA PROVENIENTE DEL IDH DEL MES DE DICIEMBRE DE 2015, CORRESPONDIENTE AL 25% DE FONDOS EN CUSTODIA EN LA CUENTA N¿5643 TGN, RESERVA UNIVERSIDADES IDH.DEBITO DE LA LIBRETA 00990201001 COBRO UTILES DE ESCRITORIO.</t>
  </si>
  <si>
    <t>'TRANSFERENCIA DE FONDOS||A SOL. DEL MIN,DE ECO Y FIN.PUBL. MEFP/VTCP/DGAFT/UOIET/TES/N¿0167/16 DE LA FECHA HRE TSO 263 A LA UMSA PROVENIENTE DEL IDH DEL MES DE DICIEMBRE DE 2015, CORRESPONDIENTE AL 25% DE FONDOS EN CUSTODIA EN LA CTA.N¿5643 TGN, RESERVA UNIVERSIDADES IDHDEBITO DE LA LIBRETA 00990201001 COBRO UTILES DE ESCRITORIO.</t>
  </si>
  <si>
    <t>'TRANSFERENCIA DE FONDOS||A SOL. DEL MIN,DE ECO Y FIN.PUBL. MEFP/VTCP/DGAFT/UOIET/TES/N¿0168/16 DE LA FECHA HRE TSO 264 A LA UMSA IDH DEL MES DE NOVIEMBRE DE 2015, CORRESP. AL 70% DEL 50% DE FONDOS EN CUSTODIA EN LA CTA. N¿ 5643 TGN, RESERVA UNIVERSIDADES IDH.DEBITO DE LA LIBRETA 00990201001 COBRO UTILES DE ESCRITORIO.</t>
  </si>
  <si>
    <t>||TRANSF. DE FONDOS EN ATENCION A MSJE. SWIFT 00419 DE LA FECHA (SECTOR PUBLICO)DE LA LIBRETA 01170102001 DGAC, REPOSICION UTILES DE ESCRITORIO</t>
  </si>
  <si>
    <t>||MULTA POR INCUMPLIMIENTO A PROCESOS DEL SISTEMA CAFCO (HORARIOS INCUMPLIDOS E INCONSISTENCIAS) DE ACUERDO A NOTA BCB-GOM-SOSP-DOSP-CE-2016-8 (SIN REPRESENTACION).POR EL MES DE DICIEMBRE 2015</t>
  </si>
  <si>
    <t>||TRANSF. DE FONDOS EN ATENCION A MSJE. SWIFT 00460 DE LA FECHA (SECTOR PUBLICO)DE LA LIBRETA 01170102001 DGAC, REPOSICION UTILES DE ESCRITORIO</t>
  </si>
  <si>
    <t>DEPOSITO EN EL EXTERIOR SEG¿N MENSAJE SWIFT 00543 DE FECHA 15/01/2016 POR ORDEN DE CONSULADO GENERAL DE BOLIVIA EN WASHINGTON DC REF.: REVERSION DE SALDOS DE RECURSOS TRIBUNAL SUPREMO ELECTORAL00990201001 TGN-RECURSOS ORDINARIOS</t>
  </si>
  <si>
    <t>NUMERO DE LIBRETA CUT: 00990201001 OPERACI¿N E18  TRANSFERENCIA DEL SISTEMA FINANCIERO POR CUENTA DE TERCEROS  A LA CUT DEPOSITO POR EJECUCI¿N  DE BOLETA DE GARANTIA N 14659 OPERACI¿N N 4017-814 A FAVOR DEL BENEFICIARIO AGENCIA DE GOBIERNO ELECTRONICO Y</t>
  </si>
  <si>
    <t>NUMERO DE LIBRETA CUT: 00990201001 OPERACI¿N E18  TRANSFERENCIA DEL SISTEMA FINANCIERO POR CUENTA DE TERCEROS  A LA CUT ABN EN CUENTA UNICA DEL TESORO</t>
  </si>
  <si>
    <t>NUMERO DE LIBRETA CUT: 00990201001 OPERACI¿N E18  TRANSFERENCIA DEL SISTEMA FINANCIERO POR CUENTA DE TERCEROS  A LA CUT ABN EN CUENTA UNICA DEL TESORO GENERAL</t>
  </si>
  <si>
    <t>'TRANSFERENCIA DE FONDOS DE DPTOS.DE ENCAJE LEGAL DEL SISTEMA FINANCIERO A DPTOS.CTES.DEL SECTOR PUBLICO S/G CITE' BUN/0063/16||DE LA FECHA. (HRE-TSO-347).A SOLICITUD DEL MEFP, LIBRETA 00160101101 REV.DE FDOS.POR ERROR EN TRANSF.ELECTR.DE F.12-01-15; BUN.</t>
  </si>
  <si>
    <t>||TRANSFERENCIA DE FONDOS S/G. NOTA CITE: BUN/CF046/16 DE LA FECHA. (HRE-TSO-352).A SOLIC. GOB.AUT.MCPAL.PAPEL PAMPA,LIBRETA 00990204115-BOLIVIA CAMBIA-DEVOL.SALDOS VARIOS PROY.; BUN</t>
  </si>
  <si>
    <t>||TRANSFERENCIA DE FONDOS S/G. NOTA CITE: BUN0058/2016 DE LA FECHA. (HRE-TSO-353), DEVOLUCION SALDOS NO EJECUTADOS VARIAS PARTIDAS.A SOLIC. MIN.AUTONOMIAS-DIR.DPTAL.DEL BEN,LIBRETA 00099021001 TGN-RECURSOS PROPIOS; BUN.</t>
  </si>
  <si>
    <t>PAGO A IDA PR¿STAMO 5003-BO VCTO. 15-ene-2016 POR CUENTA DE TGN , NTI. 007108 VALOR 15-ene-2016  INTERESES USD 209.857,66CTA. 3987 CUENTA UNICA DEL TESORO REF.: COMISIONES BANCARIAS</t>
  </si>
  <si>
    <t>PAGO A IDA PR¿STAMO 5004-BO VCTO. 15-ene-2016 POR CUENTA DE TGN , NTI. 007117 VALOR 15-ene-2016  INTERESES USD 275.723,77CTA. 3987 CUENTA UNICA DEL TESORO REF.: COMISIONES BANCARIAS</t>
  </si>
  <si>
    <t>PAGO A IDA PR¿STAMO 5591-BO VCTO. 15-ene-2016 POR CUENTA DE TGN , NTI. 007135 VALOR 15-ene-2016  INTERESES USD 63.800,55CTA. 3987 CUENTA UNICA DEL TESORO REF.: COMISIONES BANCARIAS</t>
  </si>
  <si>
    <t>PAGO A IDA PR¿STAMO 5592-BO VCTO. 15-ene-2016 POR CUENTA DE TGN , NTI. 007136 VALOR 15-ene-2016  INTERESES USD 1.018.521,37CTA. 3987 CUENTA UNICA DEL TESORO REF.: COMISIONES BANCARIAS</t>
  </si>
  <si>
    <t>PAGO A BIRF PR¿STAMO BIRF 8469 VCTO. 15-ene-2016 POR CUENTA DE TGN , NTI. 007145 VALOR 15-ene-2016  INTERESES USD 1.026.352,14 COMISIONES USD 30.090,76CTA. 3987 CUENTA UNICA DEL TESORO REF.: COMISIONES BANCARIAS</t>
  </si>
  <si>
    <t>COBRO COSTOS DE PAPELERIA EN COMPLEMENTO AL COMPROBANTE CONTABLE G-0182866 DE LA FECHA05132202005 YPFB-OPERACIONES PLANTA DE SEPARACION DE LIQUIDOS RIO GRANDE (UTILES DE ESCRITORIO)</t>
  </si>
  <si>
    <t>COBRO COSTOS DE PAPELERIA EN COMPLEMENTO AL COMPROBANTE CONTABLE G-0182903 DE LA FECHA00990201001 TGN-RECURSOS ORDINARIOS</t>
  </si>
  <si>
    <t>||TRANSF. DE FONDOS EN ATENCION A MSJE. SWIFT 00535 DE LA FECHA (SECTOR PUBLICO)DE LA LIBRETA 01170102001 DGAC, REPOSICION UTILES DE ESCRITORIO</t>
  </si>
  <si>
    <t>'TRANSFERENCIA DE FONDOS||S/G. NOTA CITE: MEFP/VTCP/DGPOT/UPCFTGN/TR-NO.0128/16 DE LA FECHA, DEL MIN.DE ECO.Y FINANC.PUB.(HRE-TSO-366),REPOSICION  BOLETAS DE PAGO CORRESPONDIENTES A VARIAS ENTIDADES,CONSIGNADAS EN EL COMPROBANTE DE PAGO NO.18619.DEBITO DE LA LIBRETA NO. 00099021001, REPOSICION UTILES DE ESCRITORIO</t>
  </si>
  <si>
    <t>||TRANSFERENCIA DE FONDOS S/G. NOTA CITE: BUN0065/16 DE LA FECHA. (HRE-TSO-382).A SOLIC.GOB.AUT.MCPAL.WARNES,LIBR.00990204115-BOLIVIA CAMBIA,DEVOL.RETENC.7%CUMPL.CTTO.GEST/14;BUN.</t>
  </si>
  <si>
    <t>||TRANSFERENCIA DE FONDOS S/G NOTA CITE: BUN0067/16 DE LA FECHA (HRE-TSO-381), DEVOLUCION RECURSOS DE VARIOS PROYECTOS.A SOLICITUD GOB. AUT.MCPAL.COCAPATA,LIBRETA NO.00990204115 BOLIVIA CAMBIA; BUN.</t>
  </si>
  <si>
    <t>'TRANSFERENCIA DE FONDOS||S/G NOTA CITE:MEFP/VTCP/DGAFT/USCFT/NO.0087/16 DE LA FECHA DE LA FECHA, DEL MIN.ECO.Y FINANC.PUB.(HRE-TSO-386).CONVENIO SUBSIDIARIO PROGRAMA MULTISECTORIAL INFRAESTRUCTURA RURAL-PRESTAMO CAF 2760-GOB,AUT.DPTAL.LA PAZ.ABONO A LA LIBRETA NO. 00990201001 TGN RECURSOS ORDINARIOS, PAGO CAPITAL E INTERESES CORRIENTES.</t>
  </si>
  <si>
    <t>'COBRO POR¿||COMISION ENMIENDA BS220.- REEMBOLSO GASTOS DE COMUNICACION BS220.- Y EMISION COMPROBANTE CONTABLE BS50.- SEGUN NOTA MDRYT/INIAF/DGE/N¿42/2016 ADJUNTA REF.: CARTA DE CREDITO I-2015-032.CGO.LIB.N¿02220104302 INIAF-BS PROY.INNOVACION Y SERV.AGRICOLAS REF.: CGOS ENMIENDA N¿2 LC I-2015-32</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</si>
  <si>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t>
  </si>
  <si>
    <t>||RESPUESTA DEBITO DEL BANQUERO SG/ SWIFT 00585 DE LA FECHA REF: COBRO COMISION EUR 37,50 POR TRANSFERENCIA DE EUR 848,759,52 DEL 07/01/16 SG/ SOLICITUD  DEL MINISTERIO DE SALUD REF.: PAGO A/F COMERCIALIZADORA DE SERVICIOS MEDICOS CUBANOS S.A.CAGO LIBRETA 00460204209 MS-INASES BECAS DE ESPECIALIDAD PROFESIONAL , COBRO UTILES DE ESCRITORIO</t>
  </si>
  <si>
    <t>||RESPUESTA A DEBITO DEL BANQUERO SEG. SWIFT 000584 DE LA FECHA. REF. COBRO COMISION EUR 8.- POR TRANSF. DE EUR 500.-FECHA VALOR 23-12-2015 A SOLICITUD DEL MEFP.LIB. 00990201001 TGN-RECURSOS ORDINARIOS</t>
  </si>
  <si>
    <t>||RESPUESTA A DEBITO DEL BANQUERO SEG. SWIFT 000584 DE LA FECHA. REF. COBRO COMISION EUR 8.- POR TRANSF. DE EUR 500.-FECHA VALOR 23-12-2015 A SOLICITUD DEL MEFP.LIBRETA 00990201001 TGN-RECURSOS ORDINARIOS. REF.: UTILES DE ESCRITORIO</t>
  </si>
  <si>
    <t>'TRANSFERENCIA DE FONDOS DE DPTOS.DE ENCAJE LEGAL DEL SISTEMA FINANCIERO A DPTOS.CTES.DEL SECTOR PUBLICO S/G CITE' CA/FID/035/2016||DE LA FECHA. (HRE-TSO-2016-412), FIDEICOMISO ENATEX 17VO. REEMBOLSO.A SOLIC.MIN.DESARR.PROD.Y ECO.PLURAL,LIBRETA NO.00990201001 TGN-RECURSOS ORDINARIOS; BUN.</t>
  </si>
  <si>
    <t>'TRANSFERENCIA DE FONDOS||S/G.NOTA CITE:MEFP/VTCP/DGAFT/USCFT/NO.0094/16 DE LA FECHA,DEL MIN.ECO.Y FINANC.PUB.(HRE-TSO-414),RECUPERACIONES POR DEUDA EMERGENTE DEL D.S.NO.24641 (4/JUNIO/1997),ADMINISTRACION DE AEROPUERTOS Y SERV.AUXILIARES A LA NAVEGACION AEREA.ABONO A LA LIBRETA NO. 00990201001 TGN RECURSOS ORDINARIOS.</t>
  </si>
  <si>
    <t>'TRANSFERENCIA DE FONDOS||S/G. NOTA CITE: MEFP/VTCP/DGAFT/USCFT/NO.0096/16 DE LA FECHA, DEL MIN.ECO.FINAN.PUB.(HRE-TSO-415), PAGO DE CAPITAL E INTERESES CORRIENTES POR EL GOB.AUT.DPTAL.POTOSI CORRESP.AL CONVENIO SUBSIDIARIO PRESTAMO CAF-2324 PROYECTOS DE ELECTRIFICACION RURAL.ABONO A LA LIBRETA NO.00990201001 TGN-RECURSOS ORDINARIOS.</t>
  </si>
  <si>
    <t>PAGO A CAF PR¿STAMO CFA002762 VCTO. 19-ene-2016 POR CUENTA DE TGN , NTI. 007122 VALOR 19-ene-2016 CAPITAL USD 12.220,53 INTERESES USD 1.618,71CTA. 3987 CUENTA UNICA DEL TESORO REF.: COMISIONES BANCARIAS</t>
  </si>
  <si>
    <t>PAGO A BID PR¿STAMO 2460/BL-BO VCTO. 19-ene-2016 POR CUENTA DE TGN , NTI. 007271 VALOR 19-ene-2016  INTERESES USD 70.735,28 COMISIONES USD 1.818,57CTA. 3987 CUENTA UNICA DEL TESORO REF.: COMISIONES BANCARIAS</t>
  </si>
  <si>
    <t>PAGO A BID PR¿STAMO 2460/BL-BO VCTO. 19-ene-2016 POR CUENTA DE TGN , NTI. 007278 VALOR 19-ene-2016  INTERESES USD 1.763,46CTA. 3987 CUENTA UNICA DEL TESORO REF.: COMISIONES BANCARIAS</t>
  </si>
  <si>
    <t>VENTA DE DIVISAS SEGUN NOTA MEFP/VTCP/DGPOT/UOTGN/NO.0139/2016 A SOLICITUD DE MINISTERIO DE ECONOMIA Y FINANZAS PUBLICAS REF.: PAGO POR SERVICIOS ENERO/2016LIB. 00099021001 TGN - RECURSOS ORDINARIOS</t>
  </si>
  <si>
    <t>||COBRO COMISION TRANSFERENCIA AL EXTERIOR 0.10% S/USD28.522,80 REEMBOLSO GASTOS DE COMUNICACION BS220.- Y EMISION CBTE. CONTABLE BS50.- EN COMPLEMENTO A COMPROBANTE S-0839157 ADJUNTO DE LA FECHA REF.:CARTA DE CREDITO I-2015-028.CGO.LIB.N¿00249012001 LBP-CEASS-CENTRAL DE ABASTECIMIENTO Y SUMINIST REF:CGOS PAGO N¿1 LC I-2015-028</t>
  </si>
  <si>
    <t>||TRANSF. DE FONDOS EN ATENCION A MSJE. SWIFT 00606 DE LA FECHA (SECTOR PUBLICO)DE LA LIBRETA 01170102001 DGAC, REPOSICION UTILES DE ESCRITORIO</t>
  </si>
  <si>
    <t>||TRANSF. DE FONDOS EN ATENCION A MSJE. SWIFT 00608 Y CORREO ELECTRONICO DE LA DIRECCION GENERAL DE AERONAUTICA CIVIL DE LA FECHA (SECTOR PUBLICO)DE LA LIBRETA 01170102001 DGAC, REPOSICION UTILES DE ESCRITORIO</t>
  </si>
  <si>
    <t>'COBRO POR¿||COMISIONES DE TRANSFERENCIA DE FONDOS AL EXT. 0,10% S/USD 77.050.- REEMBOLSO GASTOS DE COMUNICACION BS220.- Y EMISION DE CBTE. CONTABLE BS50.-CGO. LIB. N¿00249012001 CEASS PAGO N¿1 L/C I-2015-033</t>
  </si>
  <si>
    <t>||COBRO COM. BANCARIAS POR TRANSF. FONDOS POR ALIVIO OTORGADO POR LA REPUBLICA DE FRANCIA A BOLIVIA DE ACUERDO AL CONTRATO DE DESENDEUDAMIENTO Y DESARROLLO (3C2D) FIRMADO EL 23-12-2014 REF: DEVOLUCION DE PAGO EFECTUADO A NATIXIS POR DEUDA EXTERNA DE FECHA 31-12-2015 PTMO. 651-OB1LIBRETA N¿ 00990201001 RECURSOS ORDINARIOS REF: UTILES DE ESCRITORIO</t>
  </si>
  <si>
    <t>'TRANSFERENCIA DE FONDOS||S/G. NOTA CITE: D.C.B. AP. CTAS.05-043-98 DE F.18-02-1998, DEL MIN.DE HACIENDA.REPOSICION UTILES DE ESCRITORIO.</t>
  </si>
  <si>
    <t>||TRANSF. DE FONDOS EN ATENCION A MSJE. SWIFT 00641 DE LA FECHA (SECTOR PUBLICO)DE LA LIBRETA 01170102001 DGAC, REPOSICION UTILES DE ESCRITORIO</t>
  </si>
  <si>
    <t>||TRANSF. DE FONDOS EN ATENCION A MSJES. SWIFT 00638 Y 00639 DE LA FECHA (SECTOR PUBLICO)DE LA LIBRETA 01170102001 DGAC, REPOSICION UTILES DE ESCRITORIO</t>
  </si>
  <si>
    <t>PAGO PR¿STAMO BID 518-SF-BO VCTO. 20-ene-2016 POR CUENTA DE TGN , NTI. 007104 VALOR 20-ene-2016 CAPITAL USD 41.040,37 INTERESES USD 2.052,02CTA. 3987 CUENTA UNICA DEL TESORO REF.: COMISIONES BANCARIAS</t>
  </si>
  <si>
    <t>VENTA DE DIVISAS PARA TRANSFERENCIA DE FONDOS SEGUN NOTA MEFP/VTCP/DGPOT/UOTGN/NO.0153/2016 A SOLICITUD DE MINISTERIO DE GOBIERNO REF.: PAGO DE BECAS A POLICIAS QUE CURSAN ESTUDIOS EN CHILE CORRESPONDIENTE A NOVIEMBRE Y DICIEMBRE 2015LIB. 00990201001 TGN-RECURSOS ORDINARIOS</t>
  </si>
  <si>
    <t>COBRO COSTOS DE PAPELERIA EN COMPLEMENTO AL COMPROBANTE CONTABLE G-0183347 DE LA FECHA05132202005 YPFB-OPERACIONES PLANTA DE SEPARACION DE LIQUIDOS RIO GRANDE (UTILES DE ESCRITORIO)</t>
  </si>
  <si>
    <t>COBRO COSTOS DE PAPELERIA EN COMPLEMENTO AL COMPROBANTE CONTABLE G-0183356 DE LA FECHA05132202005 YPFB-OPERACIONES PLANTA DE SEPARACION DE LIQUIDOS RIO GRANDE (UTILES DE ESCRITORIO)</t>
  </si>
  <si>
    <t>'TRANSFERENCIA DE FONDOS||S/G.NOTA CITE:MEFP/VTCP/DGPOT/UCFTGN/TR-0177/2016 DE LA FECHA,DEL MIN.DE ECO.Y FINAN.PUB.(HRE-TSO-452),DEVOLUCION DE DEPOSITO ERRONEO.DEBITO DE LA LIBRETA NO. 00117012001 LPB-DGAA-DIRECCION GRAL. DE AERONAUTICA.</t>
  </si>
  <si>
    <t>'TRANSFERENCIA DE FONDOS||S/G. NOTA CITE: D.C.B AP.CTAS. 05-043-98 DE F.18-02-98, DEL MIN.DE HACIENDA.REPOSICION UTILES DE ESCRITORIO.</t>
  </si>
  <si>
    <t>VENTA DE DIVISAS SEGUN NOTA MEFP/VTCP/DGPOT/UOTGN/NO.0155/2016 A SOLICITUD DE MINISTERIO DE CULTURAS REF.: PAGO POR SERVICIO DE PRODUCCION AUDIOVISUALDIFERENCIA EN EL TIPO DE CAMBIO - LIB. 00099021001 TGN-RECURSOS ORDINARIOS</t>
  </si>
  <si>
    <t>COBRO COSTOS DE PAPELERIA EN COMPLEMENTO AL COMPROBANTE CONTABLE G-0183385 DE LA FECHA05132202005 YPFB-OPERACIONES PLANTA DE SEPARACION DE LIQUIDOS RIO GRANDE (UTILES DE ESCRITORIO)</t>
  </si>
  <si>
    <t>||TRANSF. DE FONDOS EN ATENCION A MSJE. SWIFT 00732 DE LA FECHA (SECTOR PUBLICO)DE LA LIBRETA 01170102001 DGAC, REPOSICION UTILES DE ESCRITORIO</t>
  </si>
  <si>
    <t>||TRANSF. DE FONDOS EN ATENCION A MSJES. SWIFT 00737 Y 00738 DE LA FECHA (SECTOR PUBLICO)DE LA LIBRETA 01170102001 DGAC, REPOSICION UTILES DE ESCRITORIO</t>
  </si>
  <si>
    <t>||TRANSF. DE FONDOS EN ATENCION A MSJES. SWIFT 00756 Y 00757 DE LA FECHA (SECTOR PUBLICO)DE LA LIBRETA 01170102001 DGAC, REPOSICION UTILES DE ESCRITORIO</t>
  </si>
  <si>
    <t>DEPOSITO EN EL EXTERIOR SEGÚN MENSAJE SWIFT 00856 DE FECHA 25/01/2016 POR ORDEN DE CONSUALDO GENERAL DE BOLIVIA BARCELONA REF.: DEVOLUCION SALDOS NO EJECUTADOS TRIBUNAL SUPREMO ELECTORAL-TSE00990201001 TGN-RECURSOS ORDINARIOS</t>
  </si>
  <si>
    <t>||DEVOLUCION DE FONDOS SEGUN NOTA MEFP/VTCP/DGPOT/UOTGN/NO.0168/2016 DEL 21/01/2016 A REQUERIMIENTO DEL MIN.DE CULTURAS Y TURISMO REF.: MULTAS POR PAGO DE SERVICIO DE PRODUCCION AUDIOVISUAL AL BENEFICIARIO VIDEOMART INC. ALL GLOBALLIB.00099021001 TGN RECURSOS ORDINARIOS - (MIN.DE CULTURAS Y TURISMO)</t>
  </si>
  <si>
    <t>'TRANSFERENCIA'||RECIBIDA DEL EXTERIOR SEGÚN MENSAJE SWIFT N° 789 Y 869 DE FECHA 25/01/2016.LIBRETA N° 00520108007 MINISTERIO DE CULTURAS Y TURISMO</t>
  </si>
  <si>
    <t>PAGO A BID PRÉSTAMO 1098-SF-BO VCTO. 25-ene-2016 POR CUENTA DE TGN , NTI. 007106 VALOR 25-ene-2016 CAPITAL USD 123.951,36 INTERESES USD 66.210,58CTA. 3987 CUENTA UNICA DEL TESORO REF.: COMISIONES BANCARIAS</t>
  </si>
  <si>
    <t>PAGO A BID PRÉSTAMO 3181/BL-BO VCTO. 23-ene-2016 POR CUENTA DE TGN , NTI. 007151 VALOR 25-ene-2016  INTERESES USD 1.870.012,22CTA. 3987 CUENTA UNICA DEL TESORO LIB. 00099021001 REF.: COMISIONES BANCARIAS</t>
  </si>
  <si>
    <t>PAGO A BID PRÉSTAMO 3181/BL-BO VCTO. 23-ene-2016 POR CUENTA DE TGN , NTI. 007180 VALOR 25-ene-2016  INTERESES USD 26.709,08CTA. 3987 CUENTA UNICA DEL TESORO REF.: COMISIONES BANCARIAS</t>
  </si>
  <si>
    <t>COBRO COSTOS DE PAPELERIA EN COMPLEMENTO AL COMPROBANTE CONTABLE G-0183620 DE LA FECHA00990201001 TGN-RECURSOS ORDINARIOS</t>
  </si>
  <si>
    <t>COBRO COSTOS DE PAPELERIA EN COMPLEMENTO AL COMPROBANTE CONTABLE G-0183622 DE LA FECHA05132202005 YPFB-OPERACIONES PLANTA DE SEPARACION DE LIQUIDOS RIO GRANDE (UTILES DE ESCRITORIO)</t>
  </si>
  <si>
    <t>VENTA DE DIVISAS PARA TRANSFERENCIA DE FONDOS SEGUN NOTA MEFP/VTCP/DGPOT/UOTGN/NO.0184/2016-1 A SOLICITUD DE ORGANO ELECTORAL PLURINACIONAL REF.: PAGO PROCESO REFERENDO APROBATORIO 2016LIB. 00099021001 TGN-RECURSOS ORDINARIOS</t>
  </si>
  <si>
    <t>||TRANSF. DE FONDOS SEGUN NOTA MEFP/VTCP/DGCP/UODP-89/2016 DE FECHA 21/01/2016 DEL MEFP POR CUENTA DEL MINISTERIO DE RR.EE. REF.: PAGO MEMBRESIA  AL PROGRAMA MUNDIAL DE ALIMENTOS (PMA)LIBRETA 00990201001 TGN-RECURSOS ORDINARIOS-BOLIVIANOS</t>
  </si>
  <si>
    <t>||DEVOLUCION DE FONDOS SEGUN NOTA MEFP/VTCP/DGPOT/UOTGN/NO.0168/2016 DEL 21/01/2016 A REQUERIMIENTO DEL MIN.DE CULTURAS Y TURISMO REF.: MULTAS POR PAGO DE SERVICIO DE PRODUCCION AUDIOVISUAL AL BENEFICIARIO VIDEOMART INC. ALL GLOBALLIB.00099021001 TGN-RECURSOS ORDINARIOS POR COBRO UTILES DE ESCRITORIO</t>
  </si>
  <si>
    <t>||TRANSF. DE FONDOS EN ATENCION A MSJE. SWIFT 00801 DE LA FECHA (SECTOR PUBLICO)DE LA LIBRETA 01170102001 DGAC, REPOSICION UTILES DE ESCRITORIO</t>
  </si>
  <si>
    <t>||TRANSF. DE FONDOS EN ATENCION A MSJES. SWIFT 00872 Y 00873 DE LA FECHA (SECTOR PUBLICO)DE LA LIBRETA 01170102001 DGAC, REPOSICION UTILES DE ESCRITORIO</t>
  </si>
  <si>
    <t>||TRANSF. DE FONDOS EN ATENCION A MSJES. SWIFT 00874 Y 00875 DE LA FECHA (SECTOR PUBLICO)DE LA LIBRETA 01170102001 DGAC, REPOSICION UTILES DE ESCRITORIO</t>
  </si>
  <si>
    <t>||TRANSF. DE FONDOS EN ATENCION A MSJE. SWIFT 00804 Y CORREO ELECTRONICO DE LA DIRECCION GENERAL DE AERONAUTICA CIVIL DE LA FECHA (SECTOR PUBLICO)DE LA LIBRETA 01170102001 DGAC, REPOSICION UTILES DE ESCRITORIO</t>
  </si>
  <si>
    <t>||REGULARIZACION COMP. G-0183619 POR MALA APROPIACION DE CUENTA REF.: COBRO UTILES DE ESCRITORIO EN COMPLEMENTO AL COMP. G-0183618 DE LA FECHACGO. LIBRETA 00010011101 MRE-MIN. RELACIONES EXTERIORES-OTROS INGRESOS (UTILES DE ESCRITORIO)</t>
  </si>
  <si>
    <t>||TRANSF. DE FONDOS EN ATENCION A MSJES. SWIFT 00956 Y 00957 DE LA FECHA (SECTOR PUBLICO)DE LA LIBRETA 01170102001 DGAC, REPOSICION UTILES DE ESCRITORIO</t>
  </si>
  <si>
    <t>||TRANSF. DE FONDOS EN ATENCION A MSJE. SWIFT 00958 DE LA FECHA (SECTOR PUBLICO)DE LA LIBRETA 01170102001 DGAC, REPOSICION UTILES DE ESCRITORIO</t>
  </si>
  <si>
    <t>'TRANSFERENCIA DE FONDOS||S/G.NOTA CITE: D.C.B. AP.CTAS. 05-043-98 DE F.18-02-98, DEL MINISTERIO DE HACIENDA.REPOSICION UTILES DE ESCRITORIO.</t>
  </si>
  <si>
    <t>PAGO A CAF PR¿STAMO CFA006536 VCTO. 26-ene-2016 POR CUENTA DE TGN , NTI. 007125 VALOR 26-ene-2016 CAPITAL USD 2.013.448,43 INTERESES USD 561.638,79 COMISIONES USD 12.885,67CTA. 3987 CUENTA UNICA DEL TESORO REF.: COMISIONES BANCARIAS</t>
  </si>
  <si>
    <t>PAGO A CAF PR¿STAMO CFA006532 VCTO. 26-ene-2016 POR CUENTA DE TGN , NTI. 007128 VALOR 26-ene-2016 CAPITAL USD 1.053.595,08 INTERESES USD 267.360,29CTA. 3987 CUENTA UNICA DEL TESORO REF.: COMISIONES BANCARIAS</t>
  </si>
  <si>
    <t>PAGO A CAF PR¿STAMO CFA006534 VCTO. 26-ene-2016 POR CUENTA DE TGN , NTI. 007129 VALOR 26-ene-2016 CAPITAL USD 791.607,14 INTERESES USD 200.878,23CTA. 3987 CUENTA UNICA DEL TESORO LIB. 00099021001 REF.: COMISIONES BANCARIAS</t>
  </si>
  <si>
    <t>VENTA DE DIVISAS SEGUN NOTA MEFP/VTCP/DGPOT/UOTGN/NO.0184/2016 A SOLICITUD DE ORGANO ELECTORAL PLURINACIONAL REF.: TRANSFERENCIA POR PROCESO DE REFERENDO CONSTITUCIONAL GESTION 2016LIB. 00099021001 TGN-RECURSOS ORDINARIOS</t>
  </si>
  <si>
    <t>VENTA DE DIVISAS SEGUN NOTA MEFP/VTCP/DGPOT/UOTGN/NO.0184/2016-3 A SOLICITUD DE ORGANO ELECTORAL PLURINACIONAL REF.: PAGO GASTOS ELECTORALES-VOTO EN EL EXTERIOR 2016LIB. 00099021001 TGN-RECURSOS ORDINARIOS</t>
  </si>
  <si>
    <t>VENTA DE DIVISAS SEGUN NOTA MEFP/VTCP/DGPOT/UOTGN/NO.0184/2016-1 A SOLICITUD DE ORGANO ELECTORAL PLURINACIONAL REF.: REFERENDO CONSTITUCIONAL APROBATORIO 2016LIB. 00099021001 TGN-RECURSOS ORDINARIOS</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</si>
  <si>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COBRO UTILES DE ESCRITORIO</t>
  </si>
  <si>
    <t>||RESPUESTA A DEBITO DEL BANQUERO SEGUN SWIFT NO.1051 REF.: COMIS.DEL BANQUERO POR EUR 37,50 POR TRANSF.DE EUR 313.104,34 DE FECHA 31/12/2015 A SOLIC.DEL MIN.DE LA PRESIDENCIA A FAVOR DE NEURONIC S.A. POR COMPRA DE EQUIPAMIENTO P/CENTRAL DE HABILITACION Y REABILITACIONLIB.00099021001 TGN-RECURSOS ORDINARIOS COMISIONES DEL BANQUERO</t>
  </si>
  <si>
    <t>||TRANSF. DE FONDOS EN ATENCION A MSJE. SWIFT 00807 DE 25/01/16 Y REPORTE DE ACTIVIDAD DE CUENTA DE LA FECHA (SECTOR PUBLICO)DE LA LIBRETA 01170102001 DGAC, REPOSICION UTILES DE ESCRITORIO</t>
  </si>
  <si>
    <t>'TRANSFERENCIA DE FONDOS||S/G. NOTA CITE: D.C.P. AP.CTAS. 05-043-98, DE F.18-02-98, DEL MIN.DE HACIENDA.REPOSICION UTILES DE ESCRITORIO.</t>
  </si>
  <si>
    <t>DEPOSITO EN EL EXTERIOR SEG¿N MENSAJE SWIFT 1099 Y 1106 DE FECHA 27/01/2016 POR ORDEN DE CONSULADO DE BOLIVIA EN PUNO (PERU) REF.: DEVOLUCION RECURSOS TRIBUNAL SUPREMO ELECTORAL (TSE)00099021001 TGN-RECURSOS ORDINARIOS</t>
  </si>
  <si>
    <t>'TRANSFERENCIA DE FONDOS||S/G.NOTA CITE:MEFP/VTCP/DGAFT/UOIET/TES/NO.0305/16 DE LA FECHA,DEL MIN.ECO.FINANC.PUB.(HRE-TSO-575),CONV.UPRE CIF-347/12 DE F.07-12-2012 CORRESP.AL PROYECTO APOYO A LA PRODUCCION HORTICOLA DE LA ASOCIACION DE MUJERES AGROFORESTAL 16 DE MAYO.ABONO A LA LIBRETA 00990204115 BOLIVIA CAMBIA.</t>
  </si>
  <si>
    <t>PAGO A CAF PR¿STAMO CFA005544 VCTO. 27-ene-2016 POR CUENTA DE TGN , NTI. 007134 VALOR 27-ene-2016 CAPITAL USD 9.318,46 INTERESES USD 1.623,16CTA. 3987 CUENTA UNICA DEL TESORO LIB. 00099021001 REF.: COMISIONES BANCARIAS</t>
  </si>
  <si>
    <t>COBRO COSTOS DE PAPELERIA EN COMPLEMENTO AL COMPROBANTE CONTABLE G-0183820 DE LA FECHA00099021001 TGN-RECURSOS ORDINARIOS</t>
  </si>
  <si>
    <t>COBRO COSTOS DE PAPELERIA EN COMPLEMENTO AL COMPROBANTE CONTABLE G-0183919 DE LA FECHA00513062001 YPFB-OPERACIONES PLANTA DE SEPARACION DE LIQUIDOS RIO GRANDE (UTILES DE ESCRITORIO)</t>
  </si>
  <si>
    <t>||TRANSF. DE FONDOS EN ATENCION A MSJE. SWIFT 01114 DE LA FECHA (SECTOR PUBLICO)DE LA LIBRETA 01170102001 DGAC, REPOSICION UTILES DE ESCRITORIO</t>
  </si>
  <si>
    <t>||REGULARIZ. DEL COMPROBANTE 0183648 DE F.25/01/16 DE ACUERDO A MSJE. SWIFT 00809 DE 25/01/16 Y CORREO ELECTR¿NICO DE AASANA RECIBIDO EN LA FECHA.DE LA LIBRETA 01170102001 DGAC, REPOSICION UTILES DE ESCRITORIO</t>
  </si>
  <si>
    <t>'TRANSFERENCIA DE FONDOS||S/G. NOTA CITE: MEFP/VTCP/DGPOT/UPCFTGN/TR-NO.0261/16 DE LA FECHA, DEL MIN.ECO.FINANC.PUB.(HRE-TSO-536), REPOSICION DE BOLETAS DE PAGO CORRESPONDIENTES A VARIAS ENTIDADES, CONSIGNADAS EN EL COMPROBANTE DE PAGO NO.18620.DEBITO DE LA CTA.NO.00099021001, REPOSICION UTILES DE ESCRITORIO.</t>
  </si>
  <si>
    <t>||TRANSF. DE FONDOS EN ATENCION A MSJE. SWIFT 01137 DE LA FECHA (SECTOR PUBLICO)DE LA LIBRETA 01170102001 DGAC, REPOSICION UTILES DE ESCRITORIO</t>
  </si>
  <si>
    <t>||DEVOLUCION DEL COBRO EN DEMASIA  AL GOBIERNO AUT. MUNICIPAL DE SANTA CRUZ POR PAGO PTMO. NATIXIS 931-OA1 INTERESES VCTO. 31-12-2015, COMPROBANTE CONTABLE G 0181489 DE FECHA 30-12-2015 S/G INSTR. EN NOTA MEFP/VTCP/DGCP/UODP-92/2016DE FECHA 26-01-2016 DEL MEFPCTA.3987 CUENTA UNICA DEL TESORO LIB.00099031002 TGN RECUP.DIFERENCIALES CAPITAL E INTERES-CRED.EXT</t>
  </si>
  <si>
    <t>'TRANSFERENCIA DE FONDOS||S/G. NOTA CITE: D.C.B. AP.CTAS. 043-98 DE F.18-02-98, DEL MIN.DE HACIENDA.REPOSICION UTILES DE ESCRITORIO.</t>
  </si>
  <si>
    <t>DEPOSITO EN EL EXTERIOR SEG¿N MENSAJE SWIFT 01286 DE FECHA 28/01/2016 POR ORDEN DE CONSULADO DE BOLIVIA ANTOFAGASTA CL REF.: DEVOLUCION GASTOS DE EMERGENCIA-SALDO PROG. DE DOCUMENTACION00010011101 MRE-MIN.RELACIONES EXTERIORES-OTROS INGRESOS</t>
  </si>
  <si>
    <t>NUMERO DE LIBRETA CUT: TRASPASO POR CUENTAS INACTIVAS MAYORES A 10 A¿OS OPERACI¿N E18  TRANSFERENCIA DEL SISTEMA FINANCIERO POR CUENTA DE TERCEROS  A LA CUT TRASPASO POR CUENTAS INACTIVAS MAYORES A 10 A¿OS, A SOLICITUD PROPIA DEL BANCO GANADERO</t>
  </si>
  <si>
    <t>||TRANSF. DE FONDOS EN ATENCION A MSJES. SWIFT 01228 Y 01229 DE LA FECHA (SECTOR PUBLICO)LIB.00010011101 MRE OTROS ING., DEVOL.SALDOS PROG.DOCUMENT., P/CTA. EMBAJADA REP.PLUR.DE BOLIVIA</t>
  </si>
  <si>
    <t>||TRANSFERENCIA DE FONDOS S/G. NOTA CITE: BUN0092/16 DE LA FECHA. (HRE-TSO-592).A SOL.MMAYA-SERNAP PARQUE NAL.CARRASCO,LIBRETA 00990201001 REV.FONDOS NO UTILIZADOS G/2015;BUN.</t>
  </si>
  <si>
    <t>PAGO A BID PR¿STAMO 2450/BL-BO VCTO. 28-ene-2016 POR CUENTA DE TGN , NTI. 007297 VALOR 28-ene-2016  INTERESES USD 114.340,93 COMISIONES USD 17.722,14CTA. 3987 CUENTA UNICA DEL TESORO LIB. 00099021001 REF.: COMISIONES BANCARIAS</t>
  </si>
  <si>
    <t>PAGO A BID PR¿STAMO 2450/BL-BO VCTO. 28-ene-2016 POR CUENTA DE TGN , NTI. 007298 VALOR 28-ene-2016  INTERESES USD 4.101,30CTA. 3987 CUENTA UNICA DEL TESORO LIB. 00099021001 REF.: COMISIONES BANCARIAS</t>
  </si>
  <si>
    <t>PAGO A BID PR¿STAMO 3060/BL-BO VCTO. 28-ene-2016 POR CUENTA DE TGN , NTI. 007299 VALOR 28-ene-2016  INTERESES USD 280.711,51 COMISIONES USD 71.880,59CTA. 3987 CUENTA UNICA DEL TESORO LIB. 00099021001 REF.: COMISIONES BANCARIAS</t>
  </si>
  <si>
    <t>PAGO A BID PR¿STAMO 3060/BL-BO VCTO. 28-ene-2016 POR CUENTA DE TGN , NTI. 007300 VALOR 28-ene-2016  INTERESES USD 6.366,69CTA. 3987 CUENTA UNICA DEL TESORO LIB. 00099021001 REF.: COMISIONES BANCARIAS</t>
  </si>
  <si>
    <t>TRANSFERENCIA DE FONDOS SEG¿N SOLICITUD YPFB-0037-2016 REF.: PAGO DE REGALIAS CORRESPONDIENTES A OCTUBRE 2015(UTILES DE ESCRITORIO)</t>
  </si>
  <si>
    <t>COBRO COSTOS DE PAPELERIA EN COMPLEMENTO AL COMPROBANTE CONTABLE G-0184024 DE LA FECHA00513062001 YPFB-OPERACIONES PLANTA DE SEPARACION DE LIQUIDOS RIO GRANDE (UTILES DE ESCRITORIO)</t>
  </si>
  <si>
    <t>||TRANSF. DE FONDOS EN ATENCION A MSJE. SWIFT 01222 DE LA FECHA (SECTOR PUBLICO)DE LA LIBRETA 01170102001 DGAC, REPOSICION UTILES DE ESCRITORIO</t>
  </si>
  <si>
    <t>||TRANSF. DE FONDOS EN ATENCION A MSJES. SWIFT 01224 Y 01225 DE LA FECHA (SECTOR PUBLICO)DE LA LIBRETA 01170102001 DGAC, REPOSICION UTILES DE ESCRITORIO</t>
  </si>
  <si>
    <t>||TRANSF. DE FONDOS EN ATENCION A MSJES. SWIFT 01228 Y 01229 DE LA FECHA (SECTOR PUBLICO)UTILES DE ESCRITORIO DE LA LIB.00010011101 MRE OTROS ING.</t>
  </si>
  <si>
    <t>'TRANSFERENCIA DE FONDOS||S/G. NOTA CITE: D.C.B. AP. CTAS. 05-043-98 DE F.18-02-98, DEL MIN.DE HACIENDA.REPOSICION UTILES DE ESCRITORIO.</t>
  </si>
  <si>
    <t>'TRANSFERENCIA'||RECIBIDA DEL EXTERIOR SEG¿N MENSAJES SWIFT N¿ 01226 Y 01227 (REM.EXT.) DE FECHA 28/01/2015, CORRESPONDIENTE A DONACI¿N AECID PARA LA FUNDACI¿N BCBLIBRETA N¿ 2930808002 REHABILITACI¿N DE LA VILLA DE PAR¿S (2DA FASE), REF.: ¿TILES DE ESCRITORIO</t>
  </si>
  <si>
    <t>||TRANSF. DE FONDOS EN ATENCION A MSJE. SWIFT 01283 DE LA FECHA (SECTOR PUBLICO)DE LA LIBRETA 01170102001 DGAC, REPOSICION UTILES DE ESCRITORIO</t>
  </si>
  <si>
    <t>DEPOSITO EN EL EXTERIOR SEG¿N MENSAJE SWIFT 01291 DE FECHA 29/01/2016 POR ORDEN DE CONSULADO GENERAL DEL ESTADO GASTOS OPERATIVOS, MIAMI REF.: DEVOLUCION SALDOS 2015 GTOS.DE FUNCIONAMIENTO-PROG. DE DOC.00010011101 MRE-MIN.RELACIONES EXTERIORES-OTROS INGRESOS</t>
  </si>
  <si>
    <t>DEPOSITO EN EL EXTERIOR SEG¿N MENSAJE SWIFT 01350 DE FECHA 29/01/2016 POR ORDEN DE CONSULADO DE BOLIVIA-PUNO (PERU) REF.:DEVOLUCION GASTOS DE FUNCIONAMIENTO00010011101 MRE-MIN.RELACIONES EXTERIORES-OTROS INGRESOS</t>
  </si>
  <si>
    <t>DEPOSITO EN EL EXTERIOR SEG¿N MENSAJE SWIFT 01346 DE FECHA 29/01/2016 POR ORDEN DE CONSULADO DE BOLIVIA EN PUNO PERU REF.: DEVOLUCION SALDOS GASTOS DE FUNCIONAMIENTO00010011101 MRE-MIN.RELACIONES EXTERIORES-OTROS INGRESOS</t>
  </si>
  <si>
    <t>DEPOSITO EN EL EXTERIOR SEG¿N MENSAJE SWIFT 01347 DE FECHA 29/01/2016 POR ORDEN DE CONSULADO DE BOLIVIA EN PUNO PERU REF.: DEVOLUCION SALDOS GASTOS DE FUNCIONAMIENTO00010011101 MRE-MIN.RELACIONES EXTERIORES-OTROS INGRESOS</t>
  </si>
  <si>
    <t>DEPOSITO EN EL EXTERIOR SEG¿N MENSAJE SWIFT 01362-01363 DE FECHA 29/01/2016 POR ORDEN DE CONSULADO GENERAL DE BOLIVIA  ARGENTINA REF.:PROGRAMA DE DOCUMENTACION00010011101 MRE-MIN.RELACIONES EXTERIORES-OTROS INGRESOS</t>
  </si>
  <si>
    <t>||TRANSFERENCIA DE FONDOS S/G. NOTA CITE: BUN0095/16 DE LA FECHA. (HRE-TSO-641).A SOLIC.GOB.AUT.MCPAL.TINGUIPAYA,LIBRETA 00099024113-BOLIVIA CAMBIA,DEV.RECURS.NO EJECUT.GEST/15;BUN</t>
  </si>
  <si>
    <t>||TRANSFERENCIA DE FONDOS S/G NOTA CITE:BUN/CF086/16 DE LA FECHA (HRE-TSO-652), IMPLEMENTACION MICROEMPRESA CADENA PRODUCTIVA  APICOLA MUNICIPIO DE CORIPATA-RECURSOS FONADAL.A SOLICITUD GOB. AUT.MCPAL.CORIPATA,LIBRETA NO.0099021001 RECURSOS ORDINARIOS; BUN.</t>
  </si>
  <si>
    <t>||TRANSFERENCIA DE FONDOS S/G NOTA CITE: BUN/CF085/16 DE LA FECHA (HRE-TSO-658).A SOLICITUD GOB. AUT.MCPAL.CAJUATA,LIBRETA NO.00990201001 DEVOL.RECURS.NO EJECUT. GESTION 2015;BUN.</t>
  </si>
  <si>
    <t>COBRO COSTOS DE PAPELERIA EN COMPLEMENTO AL COMPROBANTE CONTABLE G-0184178 DE LA FECHA00513062001 YPFB-OPERACIONES PLANTA DE SEPARACION DE LIQUIDOS RIO GRANDE (UTILES DE ESCRITORIO)</t>
  </si>
  <si>
    <t>GRACOS</t>
  </si>
  <si>
    <t>CONTABILIZACION ORDENES DE TRANSFERENCIA GRACOS</t>
  </si>
  <si>
    <t>||TRANSFERENCIA DE FONDOS SEGUN CONTRATO SAJU 170 REF: DISTRIBUCION  DE FONDOS CORRESPONDIENTES AL MES DE ENERO DE 2016.DE LA LIBRETA N¿ 00099021001 TGN RECURSOS ORDINARIOS POR COSTO UTILES DE ESCRITORIO</t>
  </si>
  <si>
    <t>||TRANSFERENCIA DE FONDOS SEGUN CITE: MEFP VTCP DGPOT UPCFTGN TR-0292 /2015 DEL MEFP RECIBIDA EN LA FECHA REF: TRANSFERENCIA DEL 10% DE LOS RECURSOS DE LA CUENTA DEL DIALOGO 2000 CORRESPONDIENTES AL MES DE ENERO DE 2016 (TRAM-TSO-625)DE LA LIBRETA N¿ 00099021001 TGN RECURSOS ORDINARIOS COBRO COSTO UTILES DE ESCRITORIO</t>
  </si>
  <si>
    <t>'TRANSFERENCIA DE FONDOS||S/G. NOTA CITE: MEFP/VTCP/DGPOT/UPCTGN/TR NO.0027/16 DE LA FECHA, DEL MIN.ECO.FINAN.PUB.(HRE-TSO-629), REGULARIZACION POR CIERRE DE CUENTA.DEBITO DE LA LIBRETA NO.00052014102 MC-FONDO DE FOMENTO A LA EDUCACION CIVICO PATRIOTICA.</t>
  </si>
  <si>
    <t>||TRANSF. DE FONDOS EN ATENCION A MSJE. SWIFT 01296 DE LA FECHA (SECTOR PUBLICO)DE LA LIBRETA 01170102001 DGAC, REPOSICION UTILES DE ESCRITORIO</t>
  </si>
  <si>
    <t>'TRANSFERENCIA DE FONDOS||S/G.NOTA CITE: MEFP/VTCP/DGPOT/UPCFTGN/TR/NO.0295/2016 DE LA FECHA,DEL MIN.ECO.Y FINANC.PUB.(HRE-TSO-662),REPOSICION DE BOLETAS DE PAGO CORRESPONDIENTES A VARIAS ENTIDADES,CONSIGNADAS EN EL COMPROBANTE DE PAGO NO. 18621.DEBITO DE LA LIBRETA NO. 00099021001, REPOSICION UTILES DE ESCRITORIO.</t>
  </si>
  <si>
    <t>'TRANSFERENCIA DE FONDOS||S/G.NOTA CITE:MEFP/VTCP/DGPOT/UPCFTGN/TR/NO.0294/2016 DE LA FECHA,DEL MIN.ECO.Y FINANC.PUB.(HRE-TSO-663),REPOSICION DE BOLETAS DE PAGO CORRESPONDIENTES A VARIAS ENTIDADES,CONSIGNADAS EN EL COMPROBANTE DE PAGO NO. 18621.DEBITO DE LA LIBRETA NO. 00099021001, REPOSICION UTILES DE ESCRITORIO.</t>
  </si>
  <si>
    <t>DEPOSITO EN EL EXTERIOR SEGÚN MENSAJE SWIFT 01384 - 01385 DE FECHA 01/02/2016 POR ORDEN DE EMBAJADA DE BOLIVIA-BOGOTA-COLOMBIA REF.:DEVOLUCION SALDOS NO EJECUTADOS GESTION 201500010011101 MRE-MIN.RELACIONES EXTERIORES-OTROS INGRESOS</t>
  </si>
  <si>
    <t>DEPOSITO EN EL EXTERIOR SEGÚN MENSAJE SWIFT 01383 - 01382 DE FECHA 01/02/2016 POR ORDEN DE EMBAJADA DE BOLIVIA - BOGOTA-COLOMBIA REF.:DEVOLUCION SALDOS NO EJECUTADOS GESTION 201500099021001 TGN-RECURSOS ORDINARIOS</t>
  </si>
  <si>
    <t>DEPOSITO EN EL EXTERIOR SEGÚN MENSAJE SWIFT 01378 DE FECHA 01/02/2016 POR ORDEN DE CONSULADO DE BOLIVIA EN SEVILLA REF.: DEVOLUCION SALDOS DE PROGRAMA DOCUMENTACION GESTION 201500010011101 MRE-MIN.RELACIONES EXTERIORES-OTROS INGRESOS</t>
  </si>
  <si>
    <t>DEPOSITO EN EL EXTERIOR SEGÚN MENSAJE SWIFT 01422 DE FECHA 01/02/2016 POR ORDEN DE CONSULADO GENERAL DE BOLIVIA EN WASHINGTON D.C. REF.: DEVOLUCION DE SALDOS GASTOS DE FUNCIONAMIENTO00099021001 TGN-RECURSOS ORDINARIOS</t>
  </si>
  <si>
    <t>DEPOSITO EN EL EXTERIOR SEGÚN MENSAJE SWIFT 01421 DE FECHA 01/02/2016 POR ORDEN DE CONSULADO GENERAL DE BOLIVIA-WASHINGTON REF.:DEVOL.SALDOS PROGRAMA DE DOCUMENTACION00010011101 MRE-MIN.RELACIONES EXTERIORES-OTROS INGRESOS</t>
  </si>
  <si>
    <t>DEPOSITO EN EL EXTERIOR SEGÚN MENSAJE SWIFT 1438 DE FECHA 01/02/2016 POR ORDEN DE CONSULADO DE BOLIVIA EN TACNA (PERU) REF.: DEV DE SALDOS GASTOS DE FUNCIONAMIENTO00010011101 MRE-MIN.RELACIONES EXTERIORES-OTROS INGRESOS</t>
  </si>
  <si>
    <t>||TRANSFERENCIA DE FONDOS DEL EXTERIOR SG/ SWIFT 01153 DEL 28/01/16 A/F MIN.RR.EE. POR ORDEN DE LA EMBAJADA DE BOLIVIA EN COREA REF.: DEVOLUCION DE SALDOS GASTOS DE FUNCIONAMIENTO 2015LIBRETA 00099021001 TGN-RECURSOS ORDINARIOS</t>
  </si>
  <si>
    <t>'TRANSFERENCIA DE FONDOS||A SOL. DEL MIN,DE ECO Y FIN.PUBL. MEFP/VTCP/DGAFT/USCFT/N°0131/16 DE LA FECHA HRE TSO 690 PAGO CAPITAL E INTERES CORRIENTE, ADEUDADOS POR EL GOB.AUT.DPTAL. DE ORURO CONV.SUBSIDIARIO - PRESTAMO CAF 2324 - PROYECTO DE ELECTRIFICACIÓN RURAL.ABONO A LA LIBRETA 00990201001 TGN-RECURSOS ORDINARIOS.</t>
  </si>
  <si>
    <t>||TRANSFERENCIA DEL EXTERIOR SEGUN SWIFT NO.1437 DE LA FECHA ORDENANTE CONSULADO DE BOLIVIA EN TACNA (PERU) REF.: DEV DE SALDOS DE PROGRAMA DE DOCLIB.00010011101 MRE-MIN.RELACIONES EXTERIORES-OTROS INGRESOS</t>
  </si>
  <si>
    <t>PAGO A CAF PRÉSTAMO CFA003145 VCTO. 01-feb-2016 POR CUENTA DE TGN , NTI. 007157 VALOR 01-feb-2016 CAPITAL USD 841.465,71 INTERESES USD 132.320,48CTA. 3987 CUENTA UNICA DEL TESORO REF.: COMISIONES BANCARIAS</t>
  </si>
  <si>
    <t>'COBRO POR´||COMISIONES TRANSF.FDOS.AL EXTERIOR S/USD77.050.-,REEMB.GSTS.COMUNICACION BS220.-Y EMISION COMP.CONTABLE BS50.-REF.:PAGO 2 LC I-2015-033.LIB.00249012001 CEASS PAGO NO.2 LC I-2015-033</t>
  </si>
  <si>
    <t>||TRANSF. DE FONDOS EN ATENCION A MSJE. SWIFT 01388 DE LA FECHA (SECTOR PUBLICO)DE LA LIBRETA 01170102001 DGAC, REPOSICION UTILES DE ESCRITORIO</t>
  </si>
  <si>
    <t>||REGULARIZACIÓN DE NUESTRA OPERACIÓN N° 0838086 DE F. 04/01/2016 EN ATENCIÓN A CORREO ELECTRÓNICO DE LA  DIRECCIÓN GENERAL DE AERONAUTICA CIVIL DE LA FECHA (SECTOR PUBLICO).DEBITO DE LA LIBRETA 01170102001 DGAC, REPOSICION UTILES DE ESCRITORIO.</t>
  </si>
  <si>
    <t>'TRANSFERENCIA DE FONDOS||S/G. NOTA CITE: MEFP/VTCP/DGPOT/UPCFTGN/TR-NO.0318/2016 DE LA FECHA, DEL MIN.DE ECONOMIA Y FINANZAS PUBLICAS.(HRE-TSO-2016-704), REVERSION DEFINITIVA RENTA DIGNIDAD DE 309 BOLETAS DE PAGO MES DE SEPTIEMBRE 2015 CORRESPONDIENTES AL SENASIR.DEBITO DE LA LIBRETA NO.00099021001, REPOSICION UTILES DE ESCRITORIO.</t>
  </si>
  <si>
    <t>'TRANSFERENCIA DE FONDOS||S/G. NOTA CITE:MEFP/VTCP/DGPOT/UPCFTGN/TR-NO.0319/16 DE LA FECHA,DEL MIN.DE ECO.Y FINAN.PUB.(HRE-TSO-702),REPOSICION DE BOLETAS DE PAGO SENASIR CONSIGNADAS EN LOS COMPROBANTES DE PAGO NOS.71355,71356,71357,71358 Y 71359.DEBITO DE LA LIBRETA NO. 00099021001, REPOSICION UTILES DE ESCRITORIO.</t>
  </si>
  <si>
    <t>'TRANSFERENCIA DE FONDOS||S/G. NOTA CITE:MEFP/VTCP/DGPOT/UPCFTGN/TR-NO.0320/2016 DE LA FECHA,DEL MIN.DE ECO.Y FINAN.PUB.(HRE-TSO-703),REPOSICION BOLETAS DE PAGO CORRESPONDIENTES AL SENASIR CONSIGNADAS EN LOS COMPROBANTES DE PAGO NOS.71355,71356,71357 Y 71358.DEBITO DE LA LIBRETA N°00099021001, REPOSICION UTILES DE ESCRITORIO.</t>
  </si>
  <si>
    <t>'TRANSFERENCIA DE FONDOS||S/G. NOTA CITE: MEFP/VTCP/DGPOT/UPCFTGN/NO.0011/16 DE LA FECHA, DEL MIN.ECO.FINAN.PUB.(HRE-TSO-706), REGULARIZACION FONDOS ACREDITADOS ERRONEAMENTE EN LA CUENTA NO.0726069001 INGRESOS ORDINARIOS.DEBITO DE LA LIBRETA NO.00099021001, TGN RECURSOS ORDINARIOS.</t>
  </si>
  <si>
    <t>DEPOSITO EN EL EXTERIOR SEG¿N MENSAJE SWIFT 1455 DE FECHA 02/02/2016 POR ORDEN DE EMBASSY OF BOLIVIA (KOBENHAVN) REF.: DEVOLUCION DEL PAGO A NOTARIO POR EXCESO TSE00099021001 TGN-RECURSOS ORDINARIOS</t>
  </si>
  <si>
    <t>DEPOSITO EN EL EXTERIOR SEG¿N MENSAJE SWIFT 01451 DE FECHA 02/02/2016 POR ORDEN DE CONSULADO DE BOLIVIA EN MURCIA REF.: DEVOLUCION SALDOS GASTOS DE FUNCIONAMIENTO 201500010011101 MRE-MIN.RELACIONES EXTERIORES-OTROS INGRESOS</t>
  </si>
  <si>
    <t>||TRANSFERENCIA DE FONDOS DEL EXTERIOR SG/ SWIFT 01419 DEL 01/02/16 A/F MIN.RR.EE. POR ORDEN DEL VICECONSULADO DEL EST. PLURINACIIONAL DE BOLIVIA EN PILAR REF.: PROGRAMA  DE DOCUMENTACIONLIBRETA 00099021001 TGN-RECURSOS ORDINARIOS</t>
  </si>
  <si>
    <t>COBRO COSTOS DE PAPELERIA EN COMPLEMENTO AL COMPROBANTE CONTABLE G-0184452 DE LA FECHA00099021001 TGN-RECURSOS ORDINARIOS</t>
  </si>
  <si>
    <t>COBRO COSTOS DE PAPELERIA EN COMPLEMENTO AL COMPROBANTE CONTABLE G-0184528 DE LA FECHA00513062001 YPFB-OPERACIONES PLANTA DE SEPARACION DE LIQUIDOS RIO GRANDE (UTILES DE ESCRITORIO)</t>
  </si>
  <si>
    <t>||TRANSF. DE FONDOS EN ATENCION A MSJES. SWIFT 01426 DE 01.02.16, 01457, 01476 Y 01477 DE LA FECHA (SECTOR PUBLICO)DE LA LIBRETA 01170102001 DGAC, REPOSICION UTILES DE ESCRITORIO</t>
  </si>
  <si>
    <t>NUMERO DE LIBRETA CUT: SENASIR OPERACI¿N E18  TRANSFERENCIA DEL SISTEMA FINANCIERO POR CUENTA DE TERCEROS  A LA CUT REVERSION APORTE PATRONAL PARA LA VIVIENDA TGN MAYO 2015, A SOLICITUD DEL CLIENTE PROVIVIENDA</t>
  </si>
  <si>
    <t>NUMERO DE LIBRETA CUT: SENASIR OPERACI¿N E18  TRANSFERENCIA DEL SISTEMA FINANCIERO POR CUENTA DE TERCEROS  A LA CUT POR CONCEPTO DE REVERSION APORTE PATRONAL PARA LA VIVIENDA TGN JUNIO 2015 A SOLICITUD DE PROVIVIENDA</t>
  </si>
  <si>
    <t>||TRANSFERENCIA DE FONDOS DEL EXTERIOR SG/ SWIFT 00791 DEL 25/01/16 A/F MIN.RR.EE. POR ORDEN DEL DE BOLIVIE PARIS FR REF.: DEVOLUCION SALDOS GASTOS DE FUNCIONAMIENTOLIBRETA 00099021001 TGN-RECURSOS ORDINARIOS</t>
  </si>
  <si>
    <t>||TRANSFERENCIA DE FONDOS S/G. CITE' BUN0118/16 (HRE-TSO-755). DEVOLUCION RECURSOS DEL PROGRAMA BOLIVIA CAMBIA NO EJECUTADOS AL CIERRE DE LA GESTION 2015.A SOLICITUD DEL GOB.AUT.MCPAL. SHINAHOTA; LIBRETA 00990204115 BOLIVIA CAMBIA; BUN.</t>
  </si>
  <si>
    <t>||TRANSFERENCIA DE FONDOS DEL EXTERIOR SEGUN SWIFT NO.1289 DEL 28/01/2016 ORDENANTE CONSULADO GENERAL DE BOLIVIA (BUENOS AIRES ARGENTINA) REF.: DEVOLUCION GASTOS DE FUNCIONAMIENTOLIB.00099021001 TGN-RECURSOS ORDINARIOS</t>
  </si>
  <si>
    <t>||TRANSF. DE FONDOS DEL EXTERIOR SEGUN SWIFT 01287 DEL 28/01/2016. ORDENANTE: CONSULADO GENERAL DE BOLIVIA-CAPITAL FEDERAL. REF.:  GASTOS DE FUNCIONAMIENTOLIBRETA 00099021001 TGN-RECURSOS ORDINARIOS</t>
  </si>
  <si>
    <t>PAGO A CAF PR¿STAMO CFA008814 VCTO. 03-feb-2016 POR CUENTA DE TGN , NTI. 007223 VALOR 03-feb-2016   COMISIONES USD 112.441,13CTA. 3987 CUENTA UNICA DEL TESORO LIB. 00099021001 REF.: COMISIONES BANCARIAS</t>
  </si>
  <si>
    <t>PAGO A CAF PR¿STAMO CFA008839 VCTO. 03-feb-2016 POR CUENTA DE TGN , NTI. 007240 VALOR 03-feb-2016   COMISIONES USD 38.061,04CTA. 3987 CUENTA UNICA DEL TESORO LIB. 00099021001 REF.: COMISIONES BANCARIAS</t>
  </si>
  <si>
    <t>PAGO A CAF PR¿STAMO CFA008832 VCTO. 03-feb-2016 POR CUENTA DE TGN , NTI. 007241 VALOR 03-feb-2016   COMISIONES USD 134.166,67CTA. 3987 CUENTA UNICA DEL TESORO LIB. 00099021001 REF.: COMISIONES BANCARIAS</t>
  </si>
  <si>
    <t>VENTA DE DIVISAS SEGUN NOTA MEFP/VTCP/DGPOT/UOTGN/NO.0338/2016 A SOLICITUD DE SERVICIO GENERAL DE IDENTIFICACION PERSONAL - SEGIP REF.: GASTOS DE FUNCIONAMIENTODIFERENCIA EN EL TIPO DE CAMBIO - LIB. 00340012003 RECAUDACION EXTRANJERIA - C.I. -L.C.</t>
  </si>
  <si>
    <t>VENTA DE DIVISAS SEGUN NOTA MEFP/VTCP/DGPOT/UOTGN/NO.0338/2016 A SOLICITUD DE SERVICIO GENERAL DE IDENTIFICACION PERSONAL - SEGIP REF.: GASTOS DE FUNCIONAMIENTOLIB. 00340012003 RECAUDACION EXTRANJERIA - C.I. -L.C.</t>
  </si>
  <si>
    <t>VENTA DE DIVISAS SEGUN NOTA MEFP/VTCP/DGPOT/UOTGN/NO.0337/2016 A SOLICITUD DE SERVICIO GENERAL DE IDENTIFICACION PERSONAL - SEGIP REF.: GASTOS DE FUNCIONAMIENTO ENERO 2016LIB. 00340012003 RECAUDACION EXTRANJERIA - C.I. -L.C.</t>
  </si>
  <si>
    <t>VENTA DE DIVISAS SEGUN NOTA MEFP/VTCP/DGPOT/UOTGN/NO.0328/2016 A SOLICITUD DE SERVICIO GENERAL DE IDENTIFICACION PERSONAL - SEGIP REF.: PAGO GASTOS DE FUNCIONAMIENTO ENERO 2016LIB. 00340012003 RECAUDACION EXTRANJERIA - C.I. -L.C.</t>
  </si>
  <si>
    <t>'TRANSFERENCIA DE FONDOS||S/G.NOTA CITE:MEFP/VTCP/DGPOT/UPCFTGN/TR-NO.0018/2016 DE LA FECHA,DEL MIN.ECO.Y FINANC.PUB.(HRE-TSO-733), DEVOLUCION DE DEPOSITO ERRONEODEBITO DE LA LIBRETA NO.00670022001 OEP-TRIBUNAL DEPARTAMENTAL ELECTORAL LA PAZ.</t>
  </si>
  <si>
    <t>||TRANSF. DE FONDOS EN ATENCION A MSJE. SWIFT 01511 Y CORREO ELECTRONICO DE AASANA DE LA FECHA (SECTOR PUBLICO)DE LA LIBRETA 01170102001 DGAC, REPOSICION UTILES DE ESCRITORIO</t>
  </si>
  <si>
    <t>DEPOSITO EN EL EXTERIOR SEGÚN MENSAJE SWIFT 01593 DE FECHA 04/02/2016 POR ORDEN DE MISSION OF BOLIVIA TO THE OAS WASHINGTON DC REF.: REVERSION SALDOS GASTOS DE FUNCIONAMIENTO00099021001 TGN-RECURSOS ORDINARIOS</t>
  </si>
  <si>
    <t>DEPOSITO EN EL EXTERIOR SEGÚN MENSAJE SWIFT 01591 DE FECHA 04/02/2016 POR ORDEN DE CONSULADO GENERAL DE BOLIVIA-BUENOS AIRES REF.:PROGRAMA DE DOCUMENTACION00010011101 MRE-MIN.RELACIONES EXTERIORES-OTROS INGRESOS</t>
  </si>
  <si>
    <t>DEPOSITO EN EL EXTERIOR SEGÚN MENSAJE SWIFT 01584 DE FECHA 04/02/2016 POR ORDEN DE EMBAJADA DE BOLIVIA SAN JOSE, COSTA RICA REF.: DEVOLUCION DE SALDOS GASTOS DE FUNCIONAMIENTO00099021001 TGN-RECURSOS ORDINARIOS</t>
  </si>
  <si>
    <t>'TRANSFERENCIA DE FONDOS||S/G.NOTA CITE:MEFP/VTCP/DGAFT/UOIET/TES/NO.0410/16 DE LA FECHA,DEL MIN.ECO.Y FINANC.PUB.(HRE-TSO-765), CONV.UPRE CIF-304/12 DE F.12-11-12 CORRESP. AL PROY. APOYO  A LA PRODUCCION PISCILOS EN ATAJADOS-COMUNIDAD SAN ANTONIO.-MCPIO BELLA FLOR.ABONO A LA LIBRETA 00990204115 - BOLIVIA CAMBIA.</t>
  </si>
  <si>
    <t>'TRANSFERENCIA DE FONDOS||S/G.NOTA CITE:MEFP/VTCP/DGAFT/UOIET/TES/NO.0393/16 DE LA FECHA,DEL MIN.ECO.Y FINANC.PUB.(HRE-TSO-766), CONV.UPRE CIF-128/12 DE F.10-07-12 CORRESP. AL PROY. CONSTRUCCION CAMPO DE FUTBOL CAJUATA.ABONO A LA LIBRETA 00990204115 - BOLIVIA CAMBIA.</t>
  </si>
  <si>
    <t>||TRANSFERENCIA DE FONDOS S/G. NOTA CITE: BUN/CF103/16 DE LA FECHA. (HRE-TSO-802).A SOLICITUD VICEMIN.COCA Y DESARR.INTEGRAL,LIBRETA 00990201001,SALDOS PENDIENTES DE PAGO;BUN.</t>
  </si>
  <si>
    <t>||TRANSFERENCIA DE FONDOS S/G. CITE' BUN0122/16 DE LA FECHA (HRE-TSO-796). EN CUMPLIMIENTO AL INSTRUCTIVO DEL CIERRE PRESUPUESTARIO CONTABLE Y DE TESORERIA GESTION 2015.A SOLICITUD DEL GOB.AUT.MCPAL. PUERTO VILLARROEL; LIBRETA 00990201001 RECURSOS ORDINARIOS; BUN.</t>
  </si>
  <si>
    <t>||TRANSFERENCIA DE FONDOS S/G NOTA CITE: BUN/CF104/16 DE LA FECHA.(HRE-TSO-803).A SOLICITUD VICEMIN.COCA DESARR.INTEGRAL, LIBRETA NO.00990201001 SALDOS PENDIENTES DE PAGO; BUN.</t>
  </si>
  <si>
    <t>||TRANSFERENCIA DE FONDOS S/G NOTA CITE:BUN/CF105/16 DE LA FECHA (HRE-TSO-804).A SOLICITUD VICEMIN.COCA Y DESARR.INTEGRAL, LIBRETA NO.00990201001 SALDOS PENDIENTES DE PAGO; BUN.</t>
  </si>
  <si>
    <t>||TRANSFERENCIA DE FONDOS S/G NOTA CITE: BUN/CF106/16 DE LA FECHA.(HRE-TSO-805), MULTAS A IMPUESTOS NACIONALES.A SOLICITUD VICEMIN.COCA Y DESARR.INTEGRAL, LIBRETA NO.00990201001 SALDOS PENDIENTES DE PAGO; BUN.</t>
  </si>
  <si>
    <t>||TRANSFERENCIA DE FONDOS S/G NOTA CITE: BUN/CF/16 DE LA FECHA.(HRE-TSO-806), MULTAS A IMPUESTOS NACIONALES.A SOLICITUD VICEMIN.COCA Y DESARR.INTEGRAL, LIBRETA NO.00990201001 SALDOS PENDIENTES DE PAGO; BUN.</t>
  </si>
  <si>
    <t>COBRO COSTOS DE PAPELERIA EN COMPLEMENTO AL COMPROBANTE CONTABLE G-0184795 DE LA FECHA00513062001 YPFB-OPERACIONES PLANTA DE SEPARACION DE LIQUIDOS RIO GRANDE (UTILES DE ESCRITORIO)</t>
  </si>
  <si>
    <t>||TRANSFERENCIA DE FONDOS S/G. MENSAJES SWIFT NROS. 01563 Y 01567 DE LA FECHA (SECTOR PUBLICO).DEBITO DE LA LIBRETA 01170102001 DGAC, REPOSICION UTILES DE ESCRITORIO.</t>
  </si>
  <si>
    <t>DEPOSITO EN EL EXTERIOR SEG¿N MENSAJE SWIFT 1654 DE FECHA 05/02/2016 POR ORDEN DE EMBAJADA DEL ESTADO PLURINACIONAL DE BOLIVIA (WIEN AT) REF.: DEVOLUCION DE SALDOS GASTOS DE FUNCCIONAMIENTO00010011101 MRE-MIN.RELACIONES EXTERIORES-OTROS INGRESOS</t>
  </si>
  <si>
    <t>NUMERO DE LIBRETA CUT: 00990204115 OPERACI¿N E18  TRANSFERENCIA DEL SISTEMA FINANCIERO POR CUENTA DE TERCEROS  A LA CUT TRANSFERENCIA DE FONDOS A LA CUT POR PAGO BOLETA DE GARANTIA OP.10211218-15 POR CUENTA EMP. PVR. CONSTRUCCIONES Y SERVICIOS A FAVOR DE</t>
  </si>
  <si>
    <t>'TRANSFERENCIA DE FONDOS DE DPTOS.DE ENCAJE LEGAL DEL SISTEMA FINANCIERO A DPTOS.CTES.DEL SECTOR PUBLICO S/G CITE' BUN/CF112/16||DE LA FECHA (HRE-TSO-908), REPOSICION DE FONDOS COMISION BANCARIA BOLETA FUNCIONARIO PUBLICO.A SOLICITUD DEL MEFP.LIBRETA 00099021001 TGN-RECURSOS ORDINARIOS; BUN.</t>
  </si>
  <si>
    <t>||TRANSF. DE FONDOS EN ATENCION A MSJES. SWIFT 01637 Y 01638 DE LA FECHA (SECTOR PUBLICO)DE LA LIBRETA 01170102001 DGAC, REPOSICION UTILES DE ESCRITORIO</t>
  </si>
  <si>
    <t>'TRANSFERENCIA DE FONDOS||S/G.NOTA CITE:MEFP/VTCP/DGPOT/UPCFTGN/TR-NO.0381/2016 DE LA FECHA,DEL MIN.DE ECO.Y FINAN.PUB.(HRE-TSO-897).DEBITO DE LA LIBRETA NO.00099021001, REPOSICION UTILES DE ESCRITORIO.</t>
  </si>
  <si>
    <t>||TRANSF. DE FONDOS EN ATENCION A MSJE. SWIFT 01664 DE LA FECHA (SECTOR PUBLICO)DE LA LIBRETA 01170102001 DGAC, REPOSICION UTILES DE ESCRITORIO</t>
  </si>
  <si>
    <t>||TRANSF. DE FONDOS EN ATENCION A MSJES. SWIFT 01665 Y 01666 DE LA FECHA (SECTOR PUBLICO)DE LA LIBRETA 01170102001 DGAC, REPOSICION UTILES DE ESCRITORIO</t>
  </si>
  <si>
    <t>DEPOSITO EN EL EXTERIOR SEGÚN MENSAJE SWIFT 01732 DE FECHA 10/02/2016 POR ORDEN DE EMBAJADA DE BOLIVIA-LIMA-PERU.REF.: DEVOL.SALDOS GASTOS DE FUNCIONAMIENTO00099021001 TGN-RECURSOS ORDINARIOS</t>
  </si>
  <si>
    <t>DEPOSITO EN EL EXTERIOR SEGÚN MENSAJE SWIFT 1730 DE FECHA 10/02/2016 POR ORDEN DE EMBAJADA DE BOLIVIA (LIMA PERU) REF.: DEVOLUCION DE SALDO GASTOS DE FUNCIONAMIENTO00099021001 TGN-RECURSOS ORDINARIOS</t>
  </si>
  <si>
    <t>||TRANSFERENCIA DEL EXTERIOR SEGUN SWIFT NO.1379 DEL 01/02/2016 ORDENANTE CONS.DEL ESTADO PLURINAC.DE BOLIVIA (CORDOBA ARGENTINA) REF.: GASTOS DE FUNCIONAMIENTOLIB.00099021001 TGN-RECURSOS ORDINARIOS</t>
  </si>
  <si>
    <t>||TRANSFERENCIA DEL EXTERIOR SEGUN SWIFT NO.1380 DEL 1/02/2016 ORDENANTE CONS.DEL ESTADO PLURINAC.DE BOLIVIA (CORBOBA ARGENTINA) REF.: PROGRAMA DOCUMENTACIONLIB.00099021001 TGN-RECURSOS ORDINARIOS</t>
  </si>
  <si>
    <t>||DIFERENCIAL POR PAGO PRÉSTAMO 96/003/00 VCTO. 10/02/2016 POR CUENTA DE GAD COCHABAMBA, VALOR 10/02/2016, INTERESES EUR 3.100,87LIBRETA 00990301003 RECUP.DIFERENCIALES E INTERESES-CRED.EXT.</t>
  </si>
  <si>
    <t>||DIFERENCIAL POR PAGO PRÉSTAMO 96/003/00 VCTO. 10/02/2016 POR CUENTA DE GAD COCHABAMBA, VALOR 10/02/2016, INTERESES UFV 21.058,11LIBRETA 00990301003 RECUP.DIFERENCIALES E INTERESES-CRED.EXT.</t>
  </si>
  <si>
    <t>||TRANSFERENCIA A LA CUENTA UNICA DEL TESORO IMPORTE RETENIDO A WALTER ABRAHAM PEREZ ALANDIA  POR REMUNERACION MAXIMA CORRESPONDIENTE AL MES DE ENERO/2016 - LIBRETA N° 00990201001. SEGUN CONFIRMACION DE CORREO ELECTRONICO DE FECHA 10/02/2016  Y ROC N° 156/2016  DEL  DCR.TRANFERENCIA POR REMUNERACION MAXIMA DE WALTER PEREZ ALANDIA - ENERO/2016 LIBRETA 00990201001</t>
  </si>
  <si>
    <t>PAGO A BID PRÉSTAMO 2317/BL-BO VCTO. 10-feb-2016 POR CUENTA DE TGN , NTI. 007202 VALOR 10-feb-2016  INTERESES USD 589.862,86CTA. 3987 CUENTA UNICA DEL TESORO LIB. 00099021001 REF.: COMISIONES BANCARIAS</t>
  </si>
  <si>
    <t>PAGO A CAF PRÉSTAMO CFA008239 VCTO. 10-feb-2016 POR CUENTA DE TGN , NTI. 007220 VALOR 10-feb-2016  INTERESES USD 110.739,65 COMISIONES USD 119.606,43CTA. 3987 CUENTA UNICA DEL TESORO LIB. 00099021001 REF.: COMISIONES BANCARIAS</t>
  </si>
  <si>
    <t>PAGO A CAF PRÉSTAMO CFA008296 VCTO. 10-feb-2016 POR CUENTA DE TGN , NTI. 007231 VALOR 10-feb-2016  INTERESES USD 20.762,66 COMISIONES USD 41.193,04CTA. 3987 CUENTA UNICA DEL TESORO LIB. 00099021001 REF.: COMISIONES BANCARIAS</t>
  </si>
  <si>
    <t>PAGO A BID PRÉSTAMO 1118-SF-BO VCTO. 06-feb-2016 POR CUENTA DE TGN , NTI. 007280 VALOR 10-feb-2016 CAPITAL USD 15.288,28 INTERESES USD 8.473,13CTA. 3987 CUENTA UNICA DEL TESORO LIB. 00099021001 REF.: COMISIONES BANCARIAS</t>
  </si>
  <si>
    <t>PAGO A BID PRÉSTAMO 1075-SF-BO-8 VCTO. 06-feb-2016 POR CUENTA DE TGN , NTI. 007282 VALOR 10-feb-2016 CAPITAL USD 49.509,68 INTERESES USD 27.439,46CTA. 3987 CUENTA UNICA DEL TESORO LIB. 00099021001 REF.: COMISIONES BANCARIAS</t>
  </si>
  <si>
    <t>PAGO A BID PRÉSTAMO 2317/BL-BO VCTO. 10-feb-2016 POR CUENTA DE TGN , NTI. 007322 VALOR 10-feb-2016  INTERESES USD 11.335,73CTA. 3987 CUENTA UNICA DEL TESORO LIB. 00099021001 REF.: COMISIONES BANCARIAS</t>
  </si>
  <si>
    <t>PAGO A BEI PRESTAMO FIN 82800 VCTO. 10-feb-2016 POR CUENTA DE TGN , NTI. 007328 VALOR 10-feb-2016  COMISIONES USD 52.645,01CTA. 3987 CUENTA UNICA DEL TESORO LIB. 00099021001 REF.: COMISIONES BANCARIAS</t>
  </si>
  <si>
    <t>COBRO COSTOS DE PAPELERIA EN COMPLEMENTO AL COMPROBANTE CONTABLE G-0184972 DE LA FECHA00513062001 YPFB-OPERACIONES PLANTA DE SEPARACION DE LIQUIDOS RIO GRANDE (UTILES DE ESCRITORIO)</t>
  </si>
  <si>
    <t>COBRO COSTOS DE PAPELERIA EN COMPLEMENTO AL COMPROBANTE CONTABLE G-0185057 DE LA FECHA00513062001 YPFB-OPERACIONES PLANTA DE SEPARACION DE LIQUIDOS RIO GRANDE (UTILES DE ESCRITORIO)</t>
  </si>
  <si>
    <t>COBRO COSTOS DE PAPELERIA EN COMPLEMENTO AL COMPROBANTE CONTABLE G-0185061 DE LA FECHA00513062001 YPFB-OPERACIONES PLANTA DE SEPARACION DE LIQUIDOS RIO GRANDE (UTILES DE ESCRITORIO)</t>
  </si>
  <si>
    <t>||REGULARIZACIÓN DE NUESTRA OPERACION N°0841090 DE F. 04/02/2016 EN ATENCIÓN A CORREO ELECTRÓNICO DE LA DIRECCIÓN GENERAL DE AERONÁUTICA CIVIL DE LA FECHA (SECTOR PUBLICO).DEBITO DE LA LIBRETA 01170102001 DGAC, REPOSICION UTILES DE ESCRITORIO.</t>
  </si>
  <si>
    <t>||TRANSF. DE FONDOS EN ATENCION A MSJE. SWIFT 01672 DE LA FECHA (SECTOR PUBLICO)DE LA LIBRETA 01170102001 DGAC, REPOSICION UTILES DE ESCRITORIO</t>
  </si>
  <si>
    <t>||TRANSF. DE FONDOS EN ATENCION A MSJES. SWIFT 01676 Y 01677 DE LA FECHA (SECTOR PUBLICO)DE LA LIBRETA 01170102001 DGAC, REPOSICION UTILES DE ESCRITORIO</t>
  </si>
  <si>
    <t>||TRANSF. DE FONDOS EN ATENCION A MSJE. SWIFT 01680 DE LA FECHA (SECTOR PUBLICO)DE LA LIBRETA 01170102001 DGAC, REPOSICION UTILES DE ESCRITORIO</t>
  </si>
  <si>
    <t>||TRANSF. DE FONDOS EN ATENCION A MSJE. SWIFT 01681 Y CORREO ELECTRONICO DE LA DGAC  DE LA FECHA (SECTOR PUBLICO)DE LA LIBRETA 01170102001 DGAC, REPOSICION UTILES DE ESCRITORIO</t>
  </si>
  <si>
    <t>||TRANSF. DE FONDOS EN ATENCION A MSJE. SWIFT 01781 DE LA FECHA (SECTOR PUBLICO)DE LA LIBRETA 01170102001 DGAC, REPOSICION UTILES DE ESCRITORIO</t>
  </si>
  <si>
    <t>DEPOSITO EN EL EXTERIOR SEG¿N MENSAJE SWIFT 01884 DE FECHA 11/02/2016 POR ORDEN DE CONSULADO DE BOLIVIA-MADRID REF.:REVERSION SALDOS GASTOS DE FUNCIONAMIENTO00010011101 MRE-MIN.RELACIONES EXTERIORES-OTROS INGRESOS</t>
  </si>
  <si>
    <t>DEPOSITO EN EL EXTERIOR SEG¿N MENSAJE SWIFT 01891 - 01892 DE FECHA 11/02/2016 POR ORDEN DE EMB.REP.DA BOLIVIA - BRASILEA REF.:DEVOL.SALDOS GASTOS DE FUNCIONAMIENTO00010011101 MRE-MIN.RELACIONES EXTERIORES-OTROS INGRESOS</t>
  </si>
  <si>
    <t>||TRANSF. DE FONDOS DEL EXTERIOR SEGUN SWIFT 01765 DEL 10-02-2015. ORDENANTE: CONSULADO GERAL DA BOLIVIA-SAO PAULO. REF.: DEVOL.SALDO GASTOS DE FUNCIONAMIENTO.LIB.00099021001 TGN-RECURSOS ORDINARIOS</t>
  </si>
  <si>
    <t>||TRANSFERENCIA DE FONDOS S/G. NOTA  CITE: BUN/CF118/16 DE LA FECHA. (HRE-TSO-1120).A SOLICITUD DEL GOB.AUT.MCPAL.CHULUMANI,LIBRETA 00990201001,SALDOS DE RECURSOS PROY.FONADAL;BUN.</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</si>
  <si>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-AGOSTO/2015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</si>
  <si>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MAYO/2015 LIBRETA 00990201001</t>
  </si>
  <si>
    <t>||TRANSFERENCIA A LA CUENTA UNICA DEL TESORO IMPORTE DE VICTOR HUGO CHAVEZ SALAZAR CORRESPONDIENTE A LOS MESES DE MAYO JUNIO Y AGOSTO / 2015, SEGUN DOCUMENTOS ADJUNTOS Y "ROC" N¿ 165/2016 DEL DCR. (LIBRETA N¿ 00990201001)TRANSFERENCIA POR REMUNERACION MAXIMA DE VICTOR HUGO CHAVEZ SALAZAR - JUNIO/2015 LIBRETA 00990201001</t>
  </si>
  <si>
    <t>PAGO A CAF PR¿STAMO CFA007151 VCTO. 11-feb-2016 POR CUENTA DE TGN , NTI. 007216 VALOR 11-feb-2016 CAPITAL USD 665.636,70 INTERESES USD 167.178,35 COMISIONES USD 15.175,89CTA. 3987 CUENTA UNICA DEL TESORO LIB. 00099021001 REF.: COMISIONES BANCARIAS</t>
  </si>
  <si>
    <t>PAGO A CAF PR¿STAMO CFA007142 VCTO. 11-feb-2016 POR CUENTA DE TGN , NTI. 007229 VALOR 11-feb-2016 CAPITAL USD 3.423.727,42 INTERESES USD 923.852,56 COMISIONES USD 81.794,05CTA. 3987 CUENTA UNICA DEL TESORO LIB. 00099021001 REF.: COMISIONES BANCARIAS</t>
  </si>
  <si>
    <t>VENTA DE DIVISAS SEGUN NOTA MEFP/VTCP/DGPOT/UOTGN/NO.0392/2016 A SOLICITUD DE ORGANO ELECTORAL PLURINACIONAL REF.: REFERENDO APROBATORIO GESTION 2016LIB. 00099021001 TGN-RECURSOS ORDINARIOS</t>
  </si>
  <si>
    <t>VENTA DE DIVISAS SEGUN NOTA MEFP/VTCP/DGPOT/UOTGN/NO.0392/2016 A SOLICITUD DE ORGANO ELECTORAL PLURINACIONAL REF.: PAGO PROCESO DE REFERENDO CONSTITUCIONAL APROBATORIO 2016 VOTO EN EL EXTERIORLIB. 00099021001 TGN-RECURSOS ORDINARIOS</t>
  </si>
  <si>
    <t>VENTA DE DIVISAS SEGUN NOTA MEFP/VTCP/DGPOT/UOTGN/NO.0392/2016 A SOLICITUD DE ORGANO ELECTORAL PLURINACIONAL REF.: TRANSFERENCIA POR PROCESO DE REFERENDO CONSTITUCIONAL APROBATORIO GESTION 2016LIB. 00099021001 TGN-RECURSOS ORDINARIOS</t>
  </si>
  <si>
    <t>VENTA DE DIVISAS PARA TRANSFERENCIA DE FONDOS SEGUN NOTA MEFP/VTCP/DGPOT/UOTGN/NO.0392/2016 A SOLICITUD DE ORGANO ELECTORAL PLURINACIONAL REF.: REFERENDO APROBATORIO GESTION 2016LIB. 00099021001 TGN-RECURSOS ORDINARIOS</t>
  </si>
  <si>
    <t>VENTA DE DIVISAS SEGUN NOTA MEFP/VTCP/DGPOT/UOTGN/NO.0419/2016 A SOLICITUD DE MINISTERIO DE GOBIERNO REF.: PAGO HABERES AGREGADOS DE LA POLICIA BOLIVIANA EN EL EXTERIOR DICIEMBRE 2015LIB. 00099021001 TGN-RECURSOS ORDINARIOS</t>
  </si>
  <si>
    <t>VENTA DE DIVISAS PARA TRANSFERENCIA DE FONDOS SEGUN NOTA MEFP/VTCP/DGPOT/UOTGN/NO.0419/2016 A SOLICITUD DE MINISTERIO DE GOBIERNO REF.: PAGO HABERES AGREGADOS DE LA POLICIA BOLIVIANA EN EL EXTERIOR DICIEMBRE 2015LIB. 00099021001 TGN-RECURSOS ORDINARIOS</t>
  </si>
  <si>
    <t>||TRANSF. DE FONDOS EN ATENCION A MSJE. SWIFT 01795 DE LA FECHA (SECTOR PUBLICO)DE LA LIBRETA 01170102001 DGAC, REPOSICION UTILES DE ESCRITORIO</t>
  </si>
  <si>
    <t>00099021001 DEP.DE CHEQ.AJ..RET.DE CAM., CONCEP: REV. SALDOS NO EJECUTADOS GESTION 2015,DEP.: MIN DE DEFENSA, PROCEDENCIA: BANCO UNION S.A.,CHEQUE: 17212,FECHA DE EMISION:03/02/2016REGISTRO DEL COMPROBANTE DE TESORERIA NRO.1348653 DE FECHA 11/02/2016</t>
  </si>
  <si>
    <t>00099021001 DEP.DE CHEQ.AJ..RET.DE CAM., CONCEP: REV. SALDOS NO EJECUTADOS GESTION 2015 ALIMENTACION,DEP.: MIN DE DEFENSA ,PROCEDENCIA: BANCO UNION S.A.,CHEQUE: 62,FECHA DE EMISION:03/02/2016REGISTRO DEL COMPROBANTE DE TESORERIA NRO.1348654 DE FECHA 11/02/2016</t>
  </si>
  <si>
    <t>00099021001 DEP.DE CHEQ.AJ..RET.DE CAM., CONCEP: REV. SALDOS NO EJECUTADOS GESTION 2015,DEP.: MIN DE DEFENSA ,PROCEDENCIA: BANCO UNION S.A.,CHEQUE: 9503,FECHA DE EMISION:03/02/2016REGISTRO DEL COMPROBANTE DE TESORERIA NRO.1348655 DE FECHA 11/02/2016</t>
  </si>
  <si>
    <t>00099021001 DEP.DE CHEQ.AJ..RET.DE CAM., CONCEP: REV. SALDOS NO EJECUTADOS GESTION 2015,DEP.: MIN DE DEFENSA ,PROCEDENCIA: BANCO UNION S.A.,CHEQUE: 12778,FECHA DE EMISION:03/02/2016REGISTRO DEL COMPROBANTE DE TESORERIA NRO.1348656 DE FECHA 11/02/2016</t>
  </si>
  <si>
    <t>00099021001 DEP.DE CHEQ.AJ..RET.DE CAM., CONCEP: REV. SALDOS NO EJECUTADOS GESTION 2015,DEP.: MIN DE DEFENSA ,PROCEDENCIA: BANCO UNION S.A.,CHEQUE: 17213,FECHA DE EMISION:03/02/2016REGISTRO DEL COMPROBANTE DE TESORERIA NRO.1348658 DE FECHA 11/02/2016</t>
  </si>
  <si>
    <t>00099021001 DEP.DE CHEQ.AJ..RET.DE CAM., CONCEP: REV. SALDOS NO EJECUTADOS SOCORROS GESTION 2015,DEP.: MIN DE DEFENSA ,PROCEDENCIA: BANCO UNION S.A.,CHEQUE: 58,FECHA DE EMISION:03/02/2016REGISTRO DEL COMPROBANTE DE TESORERIA NRO.1348661 DE FECHA 11/02/2016</t>
  </si>
  <si>
    <t>00099021001 DEP.DE CHEQ.AJ..RET.DE CAM., CONCEP: DEV. DE CC NO COBRADO OCTUBRE 2015,DEP.: LA VITALICIA SEGUROS Y REASEGUROS DE VIDA SA, PROCEDENCIA: BANCO BISA S.A.,CHEQUE: 31436,FECHA DE EMISION:11/02/2016REGISTRO DEL COMPROBANTE DE TESORERIA NRO.1348733 DE FECHA 11/02/2016</t>
  </si>
  <si>
    <t>00526012001 DEP.DE CHEQ.AJ..RET.DE CAM., CONCEP: DEVOLUCION DE FONDOS,DEP.: BOLIVIA TV, PROCEDENCIA: BANCO UNION S.A.,CHEQUE: 14986,FECHA DE EMISION:01/02/2016REGISTRO DEL COMPROBANTE DE TESORERIA NRO.1348751 DE FECHA 11/02/2016</t>
  </si>
  <si>
    <t>VENTA DE DIVISAS SEGUN NOTA MEFP/VTCP/DGPOT/UOTGN/NO.0439/2016 A SOLICITUD DE MINISTERIO DE RELACIONES EXTERIORES REF.: PAGO INTERINATO ORLANDO ABASTOFLOR VICECONSUL VIEDMA-ARGENTINADIFERENCIA EN EL TIPO DE CAMBIO - LIB. 00099021001 TGN-RECURSOS ORDINARIOS</t>
  </si>
  <si>
    <t>NUMERO DE LIBRETA CUT: SENASIR OPERACIÓN E18  TRANSFERENCIA DEL SISTEMA FINANCIERO POR CUENTA DE TERCEROS  A LA CUT DEVOLUCION DE APORTES EN EXCESO TGN DESACREDITACION DEL 1RO. AL 30 SEPTIEMBRE 2015 A SOLICITUD DE BBVA PREVISION</t>
  </si>
  <si>
    <t>||TRANSF. DE FONDOS DEL EXTERIOR SEGUN SWIFT 01883 DE FECHA 11/02/2016. ORDENANTE: CONSULADO DE BOLIVIA-ARICA-CHIEL. REF.: DEVOLUCION GASTOS DE FUNCIONAMIENTOLIB.00099021001 TGN-RECURSOS ORDINARIOS</t>
  </si>
  <si>
    <t>||REGULARIZ. DEL COMPROBANTE G-0185366 DE LA FECHA POR OMISION DEL NUMERO DE LA LIBRETA PARA EL COBRO DE COMISIONES</t>
  </si>
  <si>
    <t>VENTA DE DIVISAS SEGUN NOTA MEFP/VTCP/DGPOT/UOTGN/NO.0435/2016 A SOLICITUD DE ORGANO ELECTORAL PLURINACIONAL REF.: REFERENDO APROBATORIO GESTION 2016LIB. 00099021001 TGN-RECURSOS ORDINARIOS</t>
  </si>
  <si>
    <t>VENTA DE DIVISAS SEGUN NOTA MEFP/VTCP/DGPOT/UOTGN/NO.0435/2016 A SOLICITUD DE ORGANO ELECTORAL PLURINACIONAL REF.: PROCESO DE REFERENDO CONSTITUCIONAL APROBATORIO GESTION 2016LIB. 00099021001 TGN-RECURSOS ORDINARIOS</t>
  </si>
  <si>
    <t>VENTA DE DIVISAS SEGUN NOTA MEFP/VTCP/DGPOT/UOTGN/NO.0427/2016 A SOLICITUD DE SERVICIO GENERAL DE IDENTIFICACION PERSONAL - SEGIP REF.: PAGO HABERES ENERO/2016LIB. 00340012003 RECAUDACION EXTRANJERIA - C.I. -L.C.</t>
  </si>
  <si>
    <t>VENTA DE DIVISAS SEGUN NOTA MEFP/VTCP/DGPOT/UOTGN/NO.0435/2016 A SOLICITUD DE ORGANO ELECTORAL PLURINACIONAL REF.: PAGO RECURSOS PROCESO DE REFERENDO CONSTITUCIONAL APROBATORIO 2016 VOTO EN EL EXTERIORLIB. 00099021001 TGN-RECURSOS ORDINARIOS</t>
  </si>
  <si>
    <t>VENTA DE DIVISAS SEGUN NOTA MEFP/VTCP/DGPOT/UOTGN/NO.0438/2016 A SOLICITUD DE MINISTERIO DE ECONOMIA Y FINANZAS PUBLICAS REF.: PAGO HONORARIOS POR SERV.CALIFICACION A ESCALA GLOBAL GESTION 2016</t>
  </si>
  <si>
    <t>VENTA DE DIVISAS PARA TRANSFERENCIA DE FONDOS SEGUN NOTA MEFP/VTCP/DGPOT/UOTGN/NO.0435/2016 A SOLICITUD DE ORGANO ELECTORAL PLURINACIONAL REF.: RECURSOS PARA EL PROCESO DE REFERENCO CONSTITUCIONAL GESTION 2016LIB. 00099021001 TGN-RECURSOS ORDINARIOS</t>
  </si>
  <si>
    <t>'TRANSFERENCIA DE FONDOS||S/G.NOTA CITE:MEFP/VTCP/DGCP/UODP-162/2016 DE LA FECHA, DEL MIN.DE ECO.Y FINAN.PUB.(HRE-TSO-1175), A FAVOR DEL GOBIERNO AUTONOMO MUNICIPAL DE LA PAZ.DEBITO DE LA LIBRETA NO.00099037012 PAR-IDA 5168-BS-PROY.INFRAESTRUCTURA URBANA-GAMLP.</t>
  </si>
  <si>
    <t>||RESPUESTA A DEBITOS DEL BANQUERO S/G SWIFT NOS.1972,1973,1974 DE LA FECHA REF.:COBRO COMISION EUR18.-P/TRANSFERENCIA EUR125.109,45(PAGO 4)FV:18/12/15;EUR62.042,96(PAGO 5)FV:23/12/15;EUR93.671,55(PAGO 6)FV:24/12/15 LC BCB-IMP-2014-039 PC CEASSLIB.00249012001 CEASS REF.:COMISIONES PAGOS 4,5,6 LC BCB-IMP-2014-039.</t>
  </si>
  <si>
    <t>||RESPUESTA A DEBITOS DEL BANQUERO S/G SWIFT NOS.1972,1973,1974 DE LA FECHA REF.:COBRO COMISION EUR18.-P/TRANSFERENCIA EUR125.109,45(PAGO 4)FV:18/12/15;EUR62.042,96(PAGO 5)FV:23/12/15;EUR93.671,55(PAGO 6)FV:24/12/15 LC BCB-IMP-2014-039 PC CEASSLIB.00249012001 CEASS REF.:EMISION COMP.CONTABLE COMIS.PAGOS 4,5,6 LC BCB-IMP-2014-039.</t>
  </si>
  <si>
    <t>'TRANSFERENCIA DE FONDOS||A SOL. DEL MIN,DE ECO Y FIN.PUBL. MEFP/VTCP/DGAFT/UOIET/TES/N°0835/16 DE LA FECHA HRE TSO 1177 A LA UMSA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</si>
  <si>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MEFP/VTCP/DGAFT/UOIET/TES/N°0834/16 DE LA FECHA HRE TSO 1178 A LA UPEA PROVENIENTE DEL IDH DEL MES DE ENERO DE 2016, CORRESPONDIENTE AL 25% DE FONDOS EN CUSTODIA EN LA CUENTA N°5643 TGN RESERVA UNIVERSIDADES IDH.DEBITO DE LA LIBRETA 00990201001 COBRO UTILES DE ESCRITORIO.</t>
  </si>
  <si>
    <t>'TRANSFERENCIA DE FONDOS||A SOL. DEL MIN,DE ECO Y FIN.PUBL. MEFP/VTCP/DGAFT/UOIET/TES/N°0836/16 DE LA FECHA HRE TSO 1179 A LA UMSA PROVENIENTES DEL IDH DE DICIEMBRE DE 2015, CORRESP. AL 70% DEL 50% DE FONDOS EN CUSTODIA EN LA CTA. N°5643 TGN RESERVA UNIVERSIDADES IDH.DEBITO DE LA LIBRETA 00990201001 COBRO UTILES DE ESCRITORIO.</t>
  </si>
  <si>
    <t>||RESPUESTA A DEBITO DEL BANQUERO SEGUN SWIFT 01971 DE LA FECHA. REF.: COBRO DE COMISION POR TRANSF. DE EUR 500.- VALOR 23/12/2015 A SOLICITUD DEL MEFPLIB.00099021001 TGN-RECURSOS ORDINARIOS</t>
  </si>
  <si>
    <t>||REGULARIZ. DEL COMPROBANTE G-0185366 DE LA FECHA POR OMISION DEL NUMERO DE LA LIBRETA PARA EL COBRO DE COMISIONESLIB.00099021001 TGN-RECURSOS ORDINARIOS</t>
  </si>
  <si>
    <t>||TRANSFERENCIA DEL EXTERIOR SEGUN SWIFT NO.1415 Y NO.1416 DEL 01/02/2016 ORDENANTE VICECONSULADO DEL EST.PLURINACIONAL DE BOLIVIA EN PILAR REF.: GASTOS DE FUNCIONAMIENTOLIB.00099021001 TGN-RECURSOS ORDINARIOS</t>
  </si>
  <si>
    <t>||TRANSFERENCIA DEL EXTERIOR SEGUN SWIFT NO.1486 Y NO.1485 DEL 02/02/2016 ORDENANTE VICECONSULADO DEL EST.PLURINACIONAL DE BOLIVIA EN PILAR REF.: PROGRAMA DE DOCUMENTACIONLIB.00010011101 MIN.RR.EE. - OTROS INGRESOS</t>
  </si>
  <si>
    <t>||TRANSFERENCIA DE FONDOS DEL EXTERIOR SEGUN SWIFT NO.1417 Y 1418 DEL 01/02/2016 ORDENANTE VICECONSULADO DEL EST.PLURINACIONAL DE BOLIVIA EN PILAR REF.: GASTOS DE FUNCIONAMIENTOLIB.00099021001 TGN - RECURSOS ORDINARIOS</t>
  </si>
  <si>
    <t>||REGULARIZACION SEG. CONCILIACION CTA. 4088 M/N AL 5/02/2016 DEL IMPORTE PROVISIONADO EN DEMASIA SEG. NOTA MEFPVTCP/DGPOT/UOTGN/NO.0184 DE FECHA 25/01/2016 DEL ORGANO ELECTORAL PLURINACIONALLIBRETA 00099021001 TGN-RECURSOS ORDINARIOS</t>
  </si>
  <si>
    <t>||REGULARIZACION SEG. CONCILIACION CTA. 4088 M/N AL 5/02/2016 DEL IMPORTE PROVISIONADO EN DEMASIA SEG. NOTA MEFP/VTCP/DGPOT/UOTGN/NO.0175 DE FECHA 26/01/2016 DEL MIN. RR.EE.LIBRETA 00099021001 TGN-RECURSOS ORDINARIOS</t>
  </si>
  <si>
    <t>'TRANSFERENCIA DE FONDOS||A SOL. DEL MIN,DE ECO Y FIN.PUBL. MEFP/VTCP/DGAFT/USCFT/N°0156/16 DE LA FECHA HRE TSO 1262 PAGO CAPITAL E INTERESES G.A.D. DE SANTA CRUZ. CONV. SUBSIDIARIO - PRESTAMO CAF 2324 - PAVIMENTACIÓN RUTA N°4 (KM.80) SANTA ROSA DEL SARA.ABONO A LA LIBRETA 00990201001 TGN - RECURSOS ORDINARIOS.</t>
  </si>
  <si>
    <t>VENTA DE DIVISAS SEGUN NOTA YPFB-0048-2016 Y MEFP/VTCP/DGPOT/UOTGN/NO.0473/2016 A SOLICITUD DE YACIMIENTOS PETROLIFEROS FISCALES BOLIVIANOS REF.: TRANSFERENCIA DE FONDOS GASTOS OPERATIVOS 1ER TRIMESTREDIFERENCIA EN EL TIPO DE CAMBIO - LIB. 00513012003 LBP-YPFB (2011349681373)</t>
  </si>
  <si>
    <t>DEPOSITO EN EL EXTERIOR SEG¿N MENSAJE SWIFT 2188 DE FECHA 16/02/2016 POR ORDEN DE CONSULADO DE BOLIVIA EN VALENCIA A FAVOR DEL TRIBUNAL SUPREMO ELECTORAL REF.: DEVOLUCION DE SALDOS00099021001 TGN-RECURSOS ORDINARIOS</t>
  </si>
  <si>
    <t>NUMERO DE LIBRETA CUT: 00099021001 OPERACI¿N E18  TRANSFERENCIA DEL SISTEMA FINANCIERO POR CUENTA DE TERCEROS  A LA CUT TRANSFERECNIA A LA CUENTA UNICA DEL TESORO A SOLICITUD  DE AFP FUTURO DE BOLIVA</t>
  </si>
  <si>
    <t>'TRANSFERENCIA DE FONDOS DE DPTOS.DE ENCAJE LEGAL DEL SISTEMA FINANCIERO A DPTOS.CTES.DEL SECTOR PUBLICO S/G CITE' CA/FID/076/2016||DE LA FECHA (HRE-TSO-1288). 18VO. REEMBOLSO DEL BENEFICIARIO EN EL MARCO DEL FIDEICOMISO "ENATEX".A SOLIC. MIN.DESARROLLO PRODUCTIVO Y ECONOMIA PLURAL; LIB. 00990201001 TGN-RECURSOS ORDINARIOS; BUN.</t>
  </si>
  <si>
    <t>PAGO A IDA PR¿STAMO 4558-BO VCTO. 15-feb-2016 POR CUENTA DE TGN , NTI. 007205 VALOR 16-feb-2016  INTERESES USD 103.849,13CTA. 3987 CUENTA UNICA DEL TESORO LIB. 00099021001 REF.: COMISIONES BANCARIAS</t>
  </si>
  <si>
    <t>PAGO A IDA PR¿STAMO 4379-BO VCTO. 15-feb-2016 POR CUENTA DE TGN , NTI. 007206 VALOR 16-feb-2016  INTERESES USD 33.052,84CTA. 3987 CUENTA UNICA DEL TESORO LIB. 00099021001 REF.: COMISIONES BANCARIAS</t>
  </si>
  <si>
    <t>PAGO A IDA PR¿STAMO 4440-BO VCTO. 15-feb-2016 POR CUENTA DE TGN , NTI. 007207 VALOR 16-feb-2016  INTERESES USD 12.421,03CTA. 3987 CUENTA UNICA DEL TESORO LIB. 00099021001 REF.: COMISIONES BANCARIAS</t>
  </si>
  <si>
    <t>PAGO A IDA PR¿STAMO 4378-BO VCTO. 15-feb-2016 POR CUENTA DE TGN , NTI. 007208 VALOR 16-feb-2016  INTERESES USD 63.726,55CTA. 3987 CUENTA UNICA DEL TESORO LIB. 00099021001 REF.: COMISIONES BANCARIAS</t>
  </si>
  <si>
    <t>PAGO A IDA PR¿STAMO 4068-BO VCTO. 15-feb-2016 POR CUENTA DE TGN , NTI. 007210 VALOR 16-feb-2016 CAPITAL USD 329.284,88 INTERESES USD 97.317,23CTA. 3987 CUENTA UNICA DEL TESORO LIB. 00099021001 REF.: COMISIONES BANCARIAS</t>
  </si>
  <si>
    <t>PAGO A IDA PR¿STAMO 4377-BO VCTO. 15-feb-2016 POR CUENTA DE TGN , NTI. 007211 VALOR 16-feb-2016  INTERESES USD 17.486,55CTA. 3987 CUENTA UNICA DEL TESORO LIB. 00099021001 REF.: COMISIONES BANCARIAS</t>
  </si>
  <si>
    <t>PAGO A IDA PR¿STAMO 4067-0-BO VCTO. 15-feb-2016 POR CUENTA DE TGN , NTI. 007212 VALOR 16-feb-2016 CAPITAL USD 174.228,75 INTERESES USD 51.491,76CTA. 3987 CUENTA UNICA DEL TESORO LIB. 00099021001 REF.: COMISIONES BANCARIAS</t>
  </si>
  <si>
    <t>PAGO A IDA PR¿STAMO 3854-BO VCTO. 15-feb-2016 POR CUENTA DE TGN , NTI. 007213 VALOR 16-feb-2016 CAPITAL USD 453.121,58 INTERESES USD 26.924,48CTA. 3987 CUENTA UNICA DEL TESORO LIB. 00099021001 REF.: COMISIONES BANCARIAS</t>
  </si>
  <si>
    <t>PAGO A IDA PR¿STAMO 4366-BO VCTO. 15-feb-2016 POR CUENTA DE TGN , NTI. 007214 VALOR 16-feb-2016  INTERESES USD 49.924,43CTA. 3987 CUENTA UNICA DEL TESORO LIB. 00099021001 REF.: COMISIONES BANCARIAS</t>
  </si>
  <si>
    <t>PAGO A IDA PR¿STAMO 3630-BO VCTO. 15-feb-2016 POR CUENTA DE TGN , NTI. 007215 VALOR 16-feb-2016 CAPITAL USD 784.441,39 INTERESES USD 214.194,43CTA. 3987 CUENTA UNICA DEL TESORO LIB. 00099021001 REF.: COMISIONES BANCARIAS</t>
  </si>
  <si>
    <t>PAGO A IDA PR¿STAMO 3842-BO VCTO. 15-feb-2016 POR CUENTA DE TGN , NTI. 007217 VALOR 16-feb-2016 CAPITAL USD 78.271,70 INTERESES USD 4.650,94CTA. 3987 CUENTA UNICA DEL TESORO LIB. 00099021001 REF.: COMISIONES BANCARIAS</t>
  </si>
  <si>
    <t>PAGO A IDA PR¿STAMO 3942-BO VCTO. 15-feb-2016 POR CUENTA DE TGN , NTI. 007219 VALOR 16-feb-2016 CAPITAL USD 1.198.693,80 INTERESES USD 75.719,01CTA. 3987 CUENTA UNICA DEL TESORO LIB. 00099021001 REF.: COMISIONES BANCARIAS</t>
  </si>
  <si>
    <t>PAGO A IDA PR¿STAMO 3788-BO VCTO. 15-feb-2016 POR CUENTA DE TGN , NTI. 007221 VALOR 16-feb-2016 CAPITAL USD 941.590,25 INTERESES USD 52.420,20CTA. 3987 CUENTA UNICA DEL TESORO LIB. 00099021001 REF.: COMISIONES BANCARIAS</t>
  </si>
  <si>
    <t>PAGO A IDA PR¿STAMO 3245-BO VCTO. 15-feb-2016 POR CUENTA DE TGN , NTI. 007222 VALOR 16-feb-2016 CAPITAL USD 156.838,35 INTERESES USD 51.055,24CTA. 3987 CUENTA UNICA DEL TESORO LIB. 00099021001 REF.: COMISIONES BANCARIAS</t>
  </si>
  <si>
    <t>PAGO A IDA PR¿STAMO 3235-BO VCTO. 15-feb-2016 POR CUENTA DE TGN , NTI. 007224 VALOR 16-feb-2016 CAPITAL USD 340.299,90 INTERESES USD 110.776,10CTA. 3987 CUENTA UNICA DEL TESORO LIB. 00099021001 REF.: COMISIONES BANCARIAS</t>
  </si>
  <si>
    <t>PAGO A IDA PR¿STAMO 3065-BO VCTO. 15-feb-2016 POR CUENTA DE TGN , NTI. 007225 VALOR 16-feb-2016 CAPITAL USD 325.764,62 INTERESES USD 103.603,18CTA. 3987 CUENTA UNICA DEL TESORO LIB. 00099021001 REF.: COMISIONES BANCARIAS</t>
  </si>
  <si>
    <t>PAGO A IDA PR¿STAMO 3108-BO VCTO. 15-feb-2016 POR CUENTA DE TGN , NTI. 007226 VALOR 16-feb-2016 CAPITAL USD 32.847,97 INTERESES USD 10.446,69CTA. 3987 CUENTA UNICA DEL TESORO LIB. 00099021001 REF.: COMISIONES BANCARIAS</t>
  </si>
  <si>
    <t>PAGO A IDA PR¿STAMO 3096-BO VCTO. 15-feb-2016 POR CUENTA DE TGN , NTI. 007232 VALOR 16-feb-2016 CAPITAL USD 67.335,54 INTERESES USD 21.414,73CTA. 3987 CUENTA UNICA DEL TESORO LIB. 00099021001 REF.: COMISIONES BANCARIAS</t>
  </si>
  <si>
    <t>PAGO A BIRF PR¿STAMO BIRF 7214-BO VCTO. 15-feb-2016 POR CUENTA DE TGN , NTI. 007243 VALOR 16-feb-2016 CAPITAL USD 4.170,00 INTERESES USD 360,56CTA. 3987 CUENTA UNICA DEL TESORO LIB. 00099021001 REF.: COMISIONES BANCARIAS</t>
  </si>
  <si>
    <t>PAGO A OPEP PR¿STAMO 714-P VCTO. 16-feb-2016 POR CUENTA DE TGN , NTI. 007258 VALOR 16-feb-2016 CAPITAL USD 105.263,00 INTERESES USD 12.637,46CTA. 3987 CUENTA UNICA DEL TESORO LIB. 00099021001 REF.: COMISIONES BANCARIAS</t>
  </si>
  <si>
    <t>PAGO A IDA PR¿STAMO 5170-BO VCTO. 15-feb-2016 POR CUENTA DE TGN , NTI. 007293 VALOR 16-feb-2016  INTERESES USD 192.521,15CTA. 3987 CUENTA UNICA DEL TESORO LIB. 00099021001 REF.: COMISIONES BANCARIAS</t>
  </si>
  <si>
    <t>PAGO A IDA PR¿STAMO 4396-BO VCTO. 15-feb-2016 POR CUENTA DE TGN , NTI. 007294 VALOR 16-feb-2016  INTERESES USD 44.266,72CTA. 3987 CUENTA UNICA DEL TESORO LIB. 00099021001 REF.: COMISIONES BANCARIAS</t>
  </si>
  <si>
    <t>PAGO A IDA PR¿STAMO 4382-BO VCTO. 15-feb-2016 POR CUENTA DE TGN , NTI. 007295 VALOR 16-feb-2016  INTERESES USD 34.436,95CTA. 3987 CUENTA UNICA DEL TESORO LIB. 00099021001 REF.: COMISIONES BANCARIAS</t>
  </si>
  <si>
    <t>COBRO COSTOS DE PAPELERIA EN COMPLEMENTO AL COMPROBANTE CONTABLE G-0185488 DE LA FECHA00513062001 YPFB-OPERACIONES PLANTA DE SEPARACION DE LIQUIDOS RIO GRANDE (UTILES DE ESCRITORIO)</t>
  </si>
  <si>
    <t>COBRO COSTOS DE PAPELERIA EN COMPLEMENTO AL COMPROBANTE CONTABLE G-0185506 DE LA FECHA00099021001 TGN-RECURSOS ORDINARIOS</t>
  </si>
  <si>
    <t>||TRANSF. DE FONDOS EN ATENCION A MSJE. SWIFT 02197  DE LA FECHA Y 2171 DE 15/02/16, ADEMAS DE CORREO ELECTR¿NICO DE LA DGAC  (SECTOR PUBLICO)DE LA LIBRETA 01170102001 DGAC, REPOSICION UTILES DE ESCRITORIO</t>
  </si>
  <si>
    <t>'COBRO POR¿||COMISION TRANSFERENCIA DE FONDOS AL EXTERIOR 0,10% S/USD 1.592.745.- REEMBOLSO GASTOS DE COMUNICACION BS220 Y EMISION DE CBTE. CONTABLE BS50 REF. COM. PAGO N¿1 LC I-2015-009 P/C YPFB A/F /F MAGHREB MANAGEMENT INTERNATIONAL MMI EN COMPLEMENTO A CBTE. S-0841989LIB. 00513072001 LBP-YPFB - OPERACIONES GNRGD REF. COMISIONES PAGO N¿1 LC I-2015-009</t>
  </si>
  <si>
    <t>||TRANSFERENCIA DE FONDOS DEL EXTERIOR SEGUN SWIFT NO.1290 DEL 28/01/2016 ORDENANTE CONSULADO GENERAL DE BOLIVIA (BUENOS AIRES ARGENTINA) A FAVOR DEL TRIBUNAL SUPREMO ELECTORAL (OEP)LIB. 00099021001 TGN - RECURSOS ORDINARIOS - TSE</t>
  </si>
  <si>
    <t>||TRANSF. DE FONDOS DEL EXTERIOR SEGUN SWIFT 01505 Y 01506 DE FECHA 3/02/2016. ORDENANTE: VICECONSULADO DE BOLIVIA-LA PLATA -ARGENTINA . REF.: GASTOS DE FUNCIONAMIENTOLIB.00099021001 TGN-RECURSOS ORDINARIOS</t>
  </si>
  <si>
    <t>||TRANSF. DE FONDOS DEL EXTERIOR SEGUN SWIFT 01292 DE FECHA 29/01/2016 ORDENANTE: VICECONSULADO DEL ESTADO PLURINACIONAL DE BOLIVIA -BUENOS AIRES-ARGENTINA . REF.: GASTOS DE FUNCIONAMIENTOLIB.00099021001 TGN-RECURSOS ORDINARIOS</t>
  </si>
  <si>
    <t>'TRANSFERENCIA DE FONDOS||S/G.NOTA CITE:MEFP/VTCP/DGPOT/UPCFTGN/TR-0414/2016 DE LA FECHA,DEL MIN.ECO.Y FINANC.PUB.(HRE-TSO-1291),REEMBOLSO DEL SUBSIDIO DE INCAPACIDAD TEMPORAL CORRESPONDIENTE A  ABRIL DE 2015A FAVOR DE BOLTUR.ABONO A LA LIBRETA NO. 00592012001 BOLTUR BOLETAJE Y VENTA DE PAQUETES TURISTICOS.</t>
  </si>
  <si>
    <t>||TRANSF. DE FONDOS DEL EXTERIOR SEGUN SWIFT 01454 DE FECHA 2/02/2016. ORDENANTE: REP. PERMANTE DE BOLIVIA  ANTE LA ONU-ROMA . REF.: DEVOL. SALDOS GASTOS DE FUNCIONAMIENTOLIB.00099021001 TGN-RECURSOS ORDIANRIOS</t>
  </si>
  <si>
    <t>||TRANSF. DE FONDOS DEL EXTERIOR SEGUN SWIFT 01288 DE FECHA 28/01/2016. ORDENANTE: CONSULADO GENERAL DE BOLIVIA-CAP. FEDERAL-ARGENTINA. REF.: TRIBUNAL SUPREMO ELECTORALLIB.00099021001 TGN-RECURSOS ORDINARIOS - TSE</t>
  </si>
  <si>
    <t>'TRANSFERENCIA DE FONDOS DE DPTOS.DE ENCAJE LEGAL DEL SISTEMA FINANCIERO A DPTOS.CTES.DEL SECTOR PUBLICO S/G CITE' BUN.P.CORP.033/2016||DE LA FECHA. (HRE-TSO-1297).A SOLICITUD DE BDP SAM-FIDEICOMISO N¿20 FONABOSQUE - LIBRETA NO. 02230102002; BUN.</t>
  </si>
  <si>
    <t>||TRANSFERENCIA DE FONDOS S/G. NOTA CITE: BUN0149/16 DE LA FECHA. (HRE-TSO-1300).A SOLIC.DEL MINISTERIO DE AUTONOMIAS,LIBRETA 00099021001 DEV.SALDO DE PAGO DE AGUA DIC.G/2015;BUN</t>
  </si>
  <si>
    <t>||TRANSFERENCIA DE FONDOS S/G. NOTA CITE: BUN0145/16 DE LA FECHA. (HRE-TSO-1301), PROYECTO FOMENTO A LA PRODUCCION DE PI¿A TRIPICO COCHABAMBA.A SOLIC.GOB.AUT.MCPAL.ENTRE RIOS,LIBRETA 00990201001 FONADAL SALDO DE GESTION 2015;BUN.</t>
  </si>
  <si>
    <t>||TRANSFERENCIA DE FONDOS S/G. CITE' BUN0146/16 DE LA FECHA (HRE-TSO-1302). RECURSOS NO EJECUTADOS PROY.CONST.PUENTE VEHICULAR CANELAS AL 31/12/2015.A SOLICITUD DEL GOB.AUT.MCPAL. VILLA TUNARI; LIBRETA 00990201001 RECURSOS ORDINARIOS; BUN.</t>
  </si>
  <si>
    <t>||TRANSFERENCIA DE FONDOS S/G. CITE' BUN0148/16 DE LA FECHA (HRE-TSO-1304). DEVOLUCI¿N SALDO DE PAGO DE ENERGIA  ELECTRICA DICIEMBRE/2015.A SOLICITUD DEL MIN. DE AUTONOMIAS; LIBRETA 00099021001; BUN.</t>
  </si>
  <si>
    <t>||TRANSFERENCIA DE FONDOS S/G NOTA CITE: BUN/CF129/16 DE LA FECHA.(HRE-TSO-1308), CORRESPONDE AL CAPITAL POR EL MES DE ENERO/2016 COOPERATIVA SUDAMERICANA.A SOLICITUD FONDESIF, LIBRETA NO.00099021001 TGN.RECURSOS ORDINARIOS; BUN.</t>
  </si>
  <si>
    <t>COBRO COSTOS DE PAPELERIA EN COMPLEMENTO AL COMPROBANTE CONTABLE G-0185677 DE LA FECHA00513062001 YPFB-OPERACIONES PLANTA DE SEPARACION DE LIQUIDOS RIO GRANDE (UTILES DE ESCRITORIO)</t>
  </si>
  <si>
    <t>||TRANSFERENCIA DE FONDOS DEL EXTERIOR SEGUN SWIFT NO.1290 DEL 28/01/2016 ORDENANTE CONSULADO GENERAL DE BOLIVIA (BUENOS AIRES ARGENTINA) A FAVOR DEL TRIBUNAL SUPREMO ELECTORAL (OEP)LIB. 00099021001 TGN - RECURSOS ORDINARIOS - TSE POR COBRO UTILES DE ESCRITORIO</t>
  </si>
  <si>
    <t>'TRANSFERENCIA DE FONDOS||A SOL. DEL MIN,DE ECO Y FIN.PUBL. MEFP/VTCP/DGPOT/UPCFTGN/TR-N¿0409/2016 DE LA FECHA HRE TSO 1289 REVERSION DEFINITIVA DE LA RENTA DIGNIDAD DE 8 BOLETAS DE PAGO DEL MES DE AGOSTO 2015 CORRESPONDIENTE AL SENASIR.DEBITO DE LA LIBRETA 00099021001 COBRO UTILES DE ESCRITORIO.</t>
  </si>
  <si>
    <t>||TRANSF. DE FONDOS DEL EXTERIOR SEGUN SWIFT 01454 DE FECHA 2/02/2016. ORDENANTE: REP. PERMANTE DE BOLIVIA  ANTE LA ONU-ROMA . REF.: DEVOL. SALDOS GASTOS DE FUNCIONAMIENTOLIB.00099021001 TGN-RECURSOS ORDINARIOS. REF.: UTILES DE ESCRITORIO</t>
  </si>
  <si>
    <t>||TRANSF. DE FONDOS DEL EXTERIOR SEGUN SWIFT 01288 DE FECHA 28/01/2016. ORDENANTE: CONSULADO GENERAL DE BOLIVIA-CAP. FEDERAL-ARGENTINA. REF.: TRIBUNAL SUPREMO ELECTORALLIB.00099021001 TGN-RECURSOS ORDINARIOS. REF.: UTILES DE ESCRITORIO</t>
  </si>
  <si>
    <t>||TRANSF. DE FONDOS EN ATENCION A MSJES. SWIFT 02283 Y 02284 DE LA FECHA (SECTOR PUBLICO)DE LA LIBRETA 01170102001 DGAC, REPOSICION UTILES DE ESCRITORIO</t>
  </si>
  <si>
    <t>DEPOSITO EN EL EXTERIOR SEGÚN MENSAJE SWIFT 02289 DE FECHA 18/02/2016 POR ORDEN DE CONSULATE GENERAL OF BOLIVIA-LOS ANGELES-CA. REF.: DEVOLUCION DE SALDOS00010011101 MRE-MIN.RELACIONES EXTERIORES-OTROS INGRESOS</t>
  </si>
  <si>
    <t>NUMERO DE LIBRETA CUT: 00990204115 OPERACIÓN E18  TRANSFERENCIA DEL SISTEMA FINANCIERO POR CUENTA DE TERCEROS  A LA CUT PAGO BOLETA DE GARANTIA OP 10501401-15 CONSULTORA CONSTRUCTORA CICNOC</t>
  </si>
  <si>
    <t>||REGULARIZACION SG. CONCILIACION CTA.4088 M/N AL 12/02/2016 DEL IMPORTE PROVISIONADO EN DEMASIA SG NOTA MEFP/VTCP/DGPOT/UOTGN/NO.0418/2016 DE FECHA 11/02/2016 MIN.DE RELACIONES EXTERIORES.LIB.00099021001 TGN-RECURSOS ORDINARIOS</t>
  </si>
  <si>
    <t>||TRANSF. DE FONDOS DEL EXTERIOR SEGUN SWIFT 01784 DE FECHA 11/02/2016. ORDENANTE EMBASSY OF BOLIVIA - LONDON. REF.: GASTOS DE FUNCIONAMIENTOLIB.00099021001 TGN-RECURSOS ORDINARIOS</t>
  </si>
  <si>
    <t>||MULTA POR INCUMPLIMIENTO A LA GUIA DE PROCEDIMIENTOS OPERATIVOS DE CANCELACION DE PAGOS A FUNCIONARIOS PUBLICOS Y BENEFICIARIOS DE RENTA DE ACUERDO A NOTA MEFP/VTCP/DGPOT/UAIS/N° 0970/2016 RECIBIDA EN LA FECHA  REF: BOLETA CANCELADA POR ERROR DEL SR.ZENON MAMANI Y.DE ACUERDO AL INCISO M PUNTO 13</t>
  </si>
  <si>
    <t>PAGO PRÉSTAMO BID 485-SF-BO VCTO. 18-feb-2016 POR CUENTA DE TGN , NTI. 007281 VALOR 18-feb-2016 CAPITAL USD 49.787,15 INTERESES USD 1.493,61CTA. 3987 CUENTA UNICA DEL TESORO LIB. 00099021001 REF.: COMISIONES BANCARIAS</t>
  </si>
  <si>
    <t>COBRO COSTOS DE PAPELERIA EN COMPLEMENTO AL COMPROBANTE CONTABLE G-0185820 DE LA FECHA00513062001 YPFB-OPERACIONES PLANTA DE SEPARACION DE LIQUIDOS RIO GRANDE (UTILES DE ESCRITORIO)</t>
  </si>
  <si>
    <t>||REGULARIZACION SG. CONCILIACION CTA.4088 M/N AL 12/02/2016 DEL IMPORTE PROVISIONADO DE MENOS  SG NOTA MEFP/VTCP/DGPOT/UOTGN/NO.0419/2016 DE FECHA 11/02/2016 MIN.DE GOBIERNO POL.NAL.LIB.00099021001 TGN-RECURSOS ORDINARIOS</t>
  </si>
  <si>
    <t>||COMISION TRANSFERENCIA FDOS.AL EXTERIOR 0,10% S/USD141.650.-,REEMB.GSTS.COMUNICACION BS220.-Y EMISION COMP.CONTABLE BS50.-REF.:PAGO 2 LC I-2015-024 P/C Y.P.F.B. A/F GALILEO TECHNOLOGIES S.A.,EN COMPL.A COMP.842169,18/02/16.LIB.00513012004 LBP-YPFB-UNICOMERCIAL REF.:PAGO Nº2 LC I-2015-024 P/C YPFB A/F GALILEO TECHNOLOGIES</t>
  </si>
  <si>
    <t>||TRANSF. DE FONDOS EN ATENCION A MSJE. SWIFT 02314 DE LA FECHA (SECTOR PUBLICO)DE LA LIBRETA 01170102001 DGAC, REPOSICION UTILES DE ESCRITORIO</t>
  </si>
  <si>
    <t>'COBRO POR´||COMISION AMPLIACION DE VALIDEZ 0,15% S/USD 58.336,09 POR 16 DIAS, COM. ENMIENDA BS220.- REEMB GASTOS DE COMUNICACIÓN BS220 Y EMISION DE CBTE. CONTABLE BS.50 S/G CEASS/DIR/OF. N°062/2016 REF. LC BCB-IMP-2014-033CGO. LIB. 00249012001 CEASS COBRO COMISION ENMIENDA Y AMP. DE VALIDEZ LC BCB-IMP-2014-033</t>
  </si>
  <si>
    <t>'TRANSFERENCIA DE FONDOS||A SOL. DEL MIN,DE ECO Y FIN.PUBL. MEFP/VTCP/DGAFT/USCFT/N°0175/16 DE LA FECHA HRE TSO 1397 PAGO CAPITAL EN MORA DE DEUDA EMERGENTE DEL D.S. N°24641 (4/JUNIO/1997) - ADMINISTRACIÓN DE AEROPUERTOS Y SERVICIOS AUXILIARES A LA NAVEGACIÓN AEREA.ABONO A LA LIBRETA 00990201001 TGN - RECURSOS ORDINARIOS.</t>
  </si>
  <si>
    <t>||REGULARIZACION PARCIAL DEL COMPROBANTE S-0185955 DE LA FECHA. POR REGISTRO DEL NUMERO DE LIBRETA PARA EL COBRO DE COMISIONES.</t>
  </si>
  <si>
    <t>||REGULARIZACION PARCIAL DEL COMPROBANTE S-0185956 DE LA FECHA. POR REGISTRO DEL NUMERO DE LIBRETA PARA EL COBRO DE COMISIONES.</t>
  </si>
  <si>
    <t>||REGULARIZACION PARCIAL DEL COMPROBANTE S-0185959 DE LA FECHA. POR REGISTRO DEL NUMERO DE LIBRETA PARA EL COBRO DE COMISIONES.</t>
  </si>
  <si>
    <t>PAGO A PRIV PRÉSTAMO US29731QAB32 VCTO. 22-feb-2016 POR CUENTA DE TGN , NTI. 007279 VALOR 19-feb-2016  INTERESES USD 14.875.000,00CTA. 3987 CUENTA UNICA DEL TESORO LIB. 00099021001 REF.: COMISIONES BANCARIAS</t>
  </si>
  <si>
    <t>VENTA DE DIVISAS SEGUN NOTA MEFP/VTCP/DGPOT/UOTGN/NO.0560/2016 - 1 A SOLICITUD DE ORGANO ELECTORAL PLURINACIONAL REF.: GASTOS ELECTORALESLIB. 00099021001 TGN-RECURSOS ORDINARIOS</t>
  </si>
  <si>
    <t>VENTA DE DIVISAS PARA TRANSFERENCIA DE FONDOS SEGUN NOTA MEFP/VTCP/DGPOT/UOTGN/NO.0560/2016 A SOLICITUD DE ORGANO ELECTORAL PLURINACIONAL REF.: GASTOS ELECTORALESLIB. 00099021001 TGN-RECURSOS ORDINARIOS</t>
  </si>
  <si>
    <t>||TRANSF. DE FONDOS EN ATENCION A MSJE. SWIFT 02441 DE LA FECHA (SECTOR PUBLICO)DE LA LIBRETA 01170102001 DGAC, REPOSICION UTILES DE ESCRITORIO</t>
  </si>
  <si>
    <t>||TRANSF. DE FONDOS EN ATENCION A MSJES. SWIFT 02444 Y 02445 DE LA FECHA (SECTOR PUBLICO)DE LA LIBRETA 01170102001 DGAC, REPOSICION UTILES DE ESCRITORIO</t>
  </si>
  <si>
    <t>||TRANSF. DE FONDOS EN ATENCION A MSJES. SWIFT 02442 Y 02443 DE LA FECHA (SECTOR PUBLICO)DE LA LIBRETA 01170102001 DGAC, REPOSICION UTILES DE ESCRITORIO</t>
  </si>
  <si>
    <t>||REGULARIZACION PARCIAL DEL COMPROBANTE S-0185955 DE LA FECHA. POR REGISTRO DEL NUMERO DE LIBRETA PARA EL COBRO DE COMISIONES.LIBRETA 00099021001 TGN-RECURSOS ORDINARIOS (COBRO COMISIONES)</t>
  </si>
  <si>
    <t>||REGULARIZACION PARCIAL DEL COMPROBANTE S-0185956 DE LA FECHA. POR REGISTRO DEL NUMERO DE LIBRETA PARA EL COBRO DE COMISIONES.LIBRETA 00099021001 TGN-RECURSOS ORDINARIOS (COBRO COMISIONES)</t>
  </si>
  <si>
    <t>||REGULARIZACION PARCIAL DEL COMPROBANTE S-0185959 DE LA FECHA. POR REGISTRO DEL NUMERO DE LIBRETA PARA EL COBRO DE COMISIONES.LIBRETA 00099021001 TGN-RECURSOS ORDINARIOS (COBRO COMISIONES)</t>
  </si>
  <si>
    <t>DEPOSITO EN EL EXTERIOR SEG¿N MENSAJE SWIFT 2455 DE FECHA 22/02/2016 POR ORDEN DE CONSULADO DE BOLIVIA EN SEVILLA REF.: DEVOLUCION DE SALDOS 201500099021001 TGN-RECURSOS ORDINARIOS</t>
  </si>
  <si>
    <t>PAGO A CAF PR¿STAMO CFA004990 VCTO. 22-feb-2016 POR CUENTA DE TGN , NTI. 007234 VALOR 22-feb-2016 CAPITAL USD 1.633.928,56 INTERESES USD 181.787,58CTA. 3987 CUENTA UNICA DEL TESORO LIB. 00099021001 REF.: COMISIONES BANCARIAS</t>
  </si>
  <si>
    <t>PAGO A CAF PR¿STAMO CFA004991 VCTO. 22-feb-2016 POR CUENTA DE TGN , NTI. 007236 VALOR 22-feb-2016 CAPITAL USD 1.368.750,00 INTERESES USD 183.233,31CTA. 3987 CUENTA UNICA DEL TESORO LIB. 00099021001 REF.: COMISIONES BANCARIAS</t>
  </si>
  <si>
    <t>PAGO A CAF PR¿STAMO CFA004987 VCTO. 22-feb-2016 POR CUENTA DE TGN , NTI. 007238 VALOR 22-feb-2016 CAPITAL USD 5.925.892,86 INTERESES USD 659.302,83CTA. 3987 CUENTA UNICA DEL TESORO LIB. 00099021001 REF.: COMISIONES BANCARIAS</t>
  </si>
  <si>
    <t>PAGO A CAF PR¿STAMO CFA004986 VCTO. 22-feb-2016 POR CUENTA DE TGN , NTI. 007239 VALOR 22-feb-2016 CAPITAL USD 1.852.395,24 INTERESES USD 172.732,56CTA. 3987 CUENTA UNICA DEL TESORO LIB. 00099021001 REF.: COMISIONES BANCARIAS</t>
  </si>
  <si>
    <t>PAGO A JBIC PR¿STAMO BV-P5 VCTO. 20-feb-2016 POR CUENTA DE TGN , NTI. 007406 VALOR 22-feb-2016   COMISIONES JPY 1.257.753,00CTA. 3987 CUENTA UNICA DEL TESORO LIB. 00099021001 REF.: COMISIONES BANCARIAS</t>
  </si>
  <si>
    <t>COBRO COSTOS DE PAPELERIA EN COMPLEMENTO AL COMPROBANTE CONTABLE G-0186030 DE LA FECHA00099021001 TGN-RECURSOS ORDINARIOS</t>
  </si>
  <si>
    <t>COBRO COSTOS DE PAPELERIA EN COMPLEMENTO AL COMPROBANTE CONTABLE G-0186047 DE LA FECHA00513062001 YPFB-OPERACIONES PLANTA DE SEPARACION DE LIQUIDOS RIO GRANDE (UTILES DE ESCRITORIO)</t>
  </si>
  <si>
    <t>COBRO COSTOS DE PAPELERIA EN COMPLEMENTO AL COMPROBANTE CONTABLE G-0186049 DE LA FECHA00513062001 YPFB-OPERACIONES PLANTA DE SEPARACION DE LIQUIDOS RIO GRANDE (UTILES DE ESCRITORIO)</t>
  </si>
  <si>
    <t>||TRANSF. DE FONDOS EN ATENCION A MSJE. SWIFT 02464 DE LA FECHA (SECTOR PUBLICO)DE LA LIBRETA 01170102001 DGAC, REPOSICION UTILES DE ESCRITORIO</t>
  </si>
  <si>
    <t>||TRANSF. DE FONDOS EN ATENCION A MSJE. SWIFT 02461 Y CORREOS ELECTRONICOS DE LA DGAC Y AASANA DE LA FECHA (SECTOR PUBLICO)DE LA LIBRETA 01170102001 DGAC, REPOSICION UTILES DE ESCRITORIO</t>
  </si>
  <si>
    <t>'TRANSFERENCIA DE FONDOS||A SOL. DEL MIN,DE ECO Y FIN.PUBL. MEFP/VTCP/DGPOT/UPCFTGN/TR-N¿0454/2016 DE LA FECHA HRE TSO 1415 REPOSICI¿N DE BOLETAS DE PAGO CORRESPODIENTES A VARIAS ENTIDADES, CONSIGNADAS EN EL COMPROBANTE DE PAGO N¿18623.DEBITO DE LA LIBRETA 00099021001 COBRO UTILES DE ESCRITORIO.</t>
  </si>
  <si>
    <t>'TRANSFERENCIA DE FONDOS||EN ATENCION A NOTA DEL MIN. DE ECONOMIA Y FINANZAS PUBLICAS MEFP/VTCP/DGPOT/UPCFTGN/TR-N¿0453/2016 DE LA FECHA (HRE-TSO-1416)DEBITO DE LA LIBRETA  N¿ 00099021001, REPOSICI¿N ¿TILES DE ESCRITORIO</t>
  </si>
  <si>
    <t>||COMISIONES BANCARIAS POR TRANSFERENCIA DEL COBRO DE COMISI¿N QUE EFECT¿A EL KOREA EXCHANGE BANK. REF.: PAGO PTMO. EDCF N¿ BOL-2 VCTO. 20/02/2016LIBRETA N¿ 00990201001, REF.: REEMBOLSO GTOS DE COMUNICACI¿N Y ¿TILES DE ESCRITORIO</t>
  </si>
  <si>
    <t>VENTA DE DIVISAS SEGUN NOTA YPFB-0047-2016 Y MEFP/VTCP/DGPOT/UOTGN/NO.0603/2016 A SOLICITUD DE YACIMIENTOS PETROLIFEROS FISCALES BOLIVIANOS REF.: SERVICIO DE INSPECCION DE CALIDAD Y CANTIDADDIFERENCIA EN EL TIPO DE CAMBIO - LIB. 00513012004 LBP-YPFB-UNICOMERCIAL</t>
  </si>
  <si>
    <t>DEPOSITO EN EL EXTERIOR SEG¿N MENSAJE SWIFT 2599 DE FECHA 23/02/2016 POR ORDEN DE CONSULADO DE BOLIVIA EN VALENCIA REF.: DEVOLUCION PROGRAMA GASTOS DE FUNCIONAMIENTO00010011101 MRE-MIN.RELACIONES EXTERIORES-OTROS INGRESOS</t>
  </si>
  <si>
    <t>||TRANSFERENCIA DEL EXTERIOR SEGUN SWIFT NO.2327 DEL 19/02/2016 ORDENANTE CONSULADO GERAL DA BOLIVIA (SAO PAULO) REF.: PROGRAMALIB.00010011101 MRE-MIN.RELACIONES EXTERIORES-OTROS INGRESOS</t>
  </si>
  <si>
    <t>||TRANSFERENCIA DE FONDOS DEL EXTERIOR SEGUN SWIFT 02328 DE FECHA 19/02/2016. ORDENANTE: CONSULADO GERAL DA BOLIVIA-SAO PAULO. REF.: GASTOS DE FUNCIONAMIENTO.LIBRETA 00099021001 TGN-RECURSOS ORDINARIOS</t>
  </si>
  <si>
    <t>||TRANSFERENCIA DE FONDOS S/G. NOTA CITE: BUN/CF140/16 DE LA FECHA (HRE-TSO-1431), SALDO DE RECURSOS PROYECTOS FINANCIADOS POR FONADAL.A SOLIC.GOB.AUT.MCPAL.LA ASUNTA,LIBRETA 00990201001 TGN-RECURSOS ORDINARIOS; BUN.</t>
  </si>
  <si>
    <t>||TRANSFERENCIA DE FONDOS DEL EXTERIOR SEGUN SWIFT NO.1552 DEL 03/02/2016 ORDENANTE VICECONSULADO DEL ESTADO (SAN JUSTO ARGENTINA)  REF.: PROGRAMA DE DOCUMENTACIONLIB.00010011101 TGN-RECURSOS ORDINARIOS</t>
  </si>
  <si>
    <t>'COBRO POR¿||COMISION TRANSFERENCIA FONDOS AL EXTERIOR 0.10% S/USD 17.370,68 EQUIVALENTE A EUR 15.754,34 REEMBOLSO GASTOS COMUNICACION BS220.- Y EMISION CBTE. CONTABLE BS50.- EN COMPLEMENTO A COMPROBANTE S-0842518 ADJUNTO DE LA FECHA.CGO.LIB.N¿00249012001 CEASS COMIS.TRANSF.FDOS.EXT.REEMB.GSTS.COM.EMIS.COMP.CONT.REF:BCB-IMP-2014-033</t>
  </si>
  <si>
    <t>||REGULARIZACION PARCIAL DE COMPROBANTE G-0186110 DE LA FECHA POR ERROR EN LA  APROPIACION DE CUENTA PARA EL COBRO DE COMISIONES BANCARIAS REF:SOL.YPFB-0048-2016 DEL 23/02/2016LIB.00513062001 YPFB-OPERACIONES PLANTA DE SEPARACION DE LIQUIDOS  RIO GRANDE (UTILES DE ESCRITORIO)</t>
  </si>
  <si>
    <t>'TRANSFERENCIA DE FONDOS||A SOL. DEL MIN,DE ECO Y FIN.PUBL. MEFP/VTCP/DGPOT/UPCFTGN/TR-N¿0456/2016 DE LA FECHA HRE TSO 1443 DEVOLUCI¿N DE DEPOSITO ERRONEO.DEBITO DE LA LIBRETA 00081011101 LBP-MOPSV-VICEMIN. DE TRANSPORTES.</t>
  </si>
  <si>
    <t>DEPOSITO EN EL EXTERIOR SEG¿N MENSAJE SWIFT 2650 DE FECHA 24/02/2016 POR ORDEN DE CONSULATE GENERAL-LOS ANGELES REF:DEVOLUCION GASTOS DE FUNCIONAMIENTO00010011101 MRE-MIN.RELACIONES EXTERIORES-OTROS INGRESOS</t>
  </si>
  <si>
    <t>||DEVOLUCION DE FONDOS DEL SALDO NO UTILIZADO EN TRANSF.DE FDOS.POR EUR 4.706.- A SOLICITUD DEL MIN.DE CULTURAS S/G COMP. S-842649 DE LA FECHA REF.: PAGO A F/ARGE LATEINAMERIKA SERVICE GMBH FACTURA 2015/167LIB.00099021001 TGN-RECURSOS ORDINARIOS MIN.CULTURAS POR DEVOLUCION DEL SALDO NO UTILIZADO</t>
  </si>
  <si>
    <t>||TRANSFERENCIA DE FONDOS S/G NOTA CITE: BUN/0165/16 DE LA FECHA, (HRE-TSO-1462), REVERSION DE FONDOS UE-REFRIGERIOS.A SOLICITUD MMAYA-SERNAP PARQUE NACIONAL Y ANMI.AGUARAGUE, LIBRETA NO. 00990201001; BUN.</t>
  </si>
  <si>
    <t>||TRANSF. DE FONDOS DEL EXTERIOR A F/TRIBUNAL SUPREMO ELECTORAL SEGUN SWIFT NO.1504 DE FECHA 03/02/2016 ORDENANTE CONSULADO DE BOLIVIA EN MENDOZA ARGENTINA .LIB.00099021001 TGN-RECURSOS ORDINARIOS</t>
  </si>
  <si>
    <t>||TRANSF. DE FONDOS DEL EXTERIOR SEGUN SWIFT  02453 DE FECHA 22/02/2016. ORDENANTE: CONSULADO DE BOLIVIA - MENDOZA - ARGENTINA. REF.: IMPORTE DEL TSE.LIBRETA 00099021001 TGN-RECURSOS ORDINARIOS</t>
  </si>
  <si>
    <t>||TRANSFERENCIA DE FONDOS S/G NOTA CITE: BUN/0166/16 DE LA FECHA, (HRE-TSO-1463), REVERSION DE FONDOS TGN-REFRIGERIOS.A SOLICITUD MMAYA-SERNAP PARQUE NACIONAL Y ANMI. AGUARAGUE, LIBRETA NO. 00990201001; BUN.</t>
  </si>
  <si>
    <t>||TRANSFERENCIA DE FONDOS S/G NOTA CITE: BUN0167/16 DE LA FECHA, (HRE-TSO-1464), DEPOSITO MULTAS POR INFRACCIONES.A SOLICITUD MMAYA-SERNAP PARQUE NACIONAL Y ANMI. AGUARAGUE, LIBRETA NO. 00860301101; BUN.</t>
  </si>
  <si>
    <t>||TRANSFERENCIA DE FONDOS S/G.NOTA CITE:BUN0168/16  DE LA FECHA  (HRE-TSO-1458).A SOLIC. MMAYA-SERNAP PARQUE NAL.Y ANMI  AGUARAGUE, LIBRETA 00860308003 REVERSION FONDOS GEF-BM; BUN</t>
  </si>
  <si>
    <t>VENTA DE DIVISAS SEGUN NOTA MEFP/VTCP/DGPOT/UOTGN/NO.0626/2016 A SOLICITUD DE MINISTERIO DE ECONOMIA Y FINANZAS PUBLICAS REF.:</t>
  </si>
  <si>
    <t>||VENTA DE DIVISAS S/G NOTA MEFP/VTCP/DGPOT/UOTGN/NO.0541/2016A SOLIC.DEL MINISTERIO DE CULTURAS REF.: TRANSF.DE FDOS.AL EXTERIOR A F/ARGE LATEINAMERIKA SERVICE GMBH PAGO FACTURA 2015/167LIB.00099021001 TGN-RECURSOS ORDINARIOS COMIS.TRANSF.BS35,53 SWIFT BS220.-Y UTILES BS50.-</t>
  </si>
  <si>
    <t>'COBRO POR¿||COMISION TRANSFERENCIA PAGO AL EXTERIOR 0.10% S/USD 98.210.- REEMBOLSO GASTOS DE COMUNICACION BS220.- Y EMISION CBTE. CONTABLE BS50.- EN COMPLEMENTO A CBTE. S-0842710 ADJUNTO DE LA FECHA.CGO.LIB.N¿ 00222014302 INIAF-BS PROY.INNOVACION Y SERV.AGRICOLAS REF.: PAGO LC I-2015-032</t>
  </si>
  <si>
    <t>||TRANSF. DE FONDOS EN ATENCION A MSJE. SWIFT 02622 DE LA FECHA (SECTOR PUBLICO)DE LA LIBRETA 01170102001 DGAC, REPOSICION UTILES DE ESCRITORIO</t>
  </si>
  <si>
    <t>||TRANSF. DE FONDOS EN ATENCION A MSJE. SWIFT 02621 DE LA FECHA (SECTOR PUBLICO)DE LA LIBRETA 01170102001 DGAC, REPOSICION UTILES DE ESCRITORIO</t>
  </si>
  <si>
    <t>||TRANSF. DE FONDOS EN ATENCION A MSJE. SWIFT 02607 Y REPORTE DE ACTIVIDAD DE CUENTA DE LA FECHA (SECTOR PUBLICO)DE LA LIBRETA 01170102001 DGAC, REPOSICION UTILES DE ESCRITORIO</t>
  </si>
  <si>
    <t>||TRANSF. DE FONDOS DEL EXTERIOR A F/TRIBUNAL SUPREMO ELECTORAL SEGUN SWIFT NO.1504 DE FECHA 03/02/2016 ORDENANTE CONSULADO DE BOLIVIA EN MENDOZA ARGENTINA .LIB.00099021001 TGN-RECURSOS ORDINARIOS UTILES DE ESCRITORIO</t>
  </si>
  <si>
    <t>||TRANSF. DE FONDOS DEL EXTERIOR SEGUN SWIFT  02453 DE FECHA 22/02/2016. ORDENANTE: CONSULADO DE BOLIVIA - MENDOZA - ARGENTINA. REF.: IMPORTE DEL TSE.LIBRETA 00099021001 TGN-RECURSOS ORDINARIOS. REF.: UTILES DE ESCRITORIO</t>
  </si>
  <si>
    <t>DEPOSITO EN EL EXTERIOR SEG¿N MENSAJE SWIFT 2665 DE FECHA 25/02/2016 POR ORDEN DE BOTSCHAFT DES PLURINATIONALEN-BERLIN REF:DEVOLUCION SALDOS GASTOS DE FUNCIONAMIENTO00010011101 MRE-MIN.RELACIONES EXTERIORES-OTROS INGRESOS</t>
  </si>
  <si>
    <t>DEPOSITO EN EL EXTERIOR SEG¿N MENSAJE SWIFT 2687 DE FECHA 25/02/2016 POR ORDEN DE PERMANENT MISSION OF BOLIVIA TO THE UN-GASTOS REF.: DEVOLUCION DE GASTOS DE FUNCIONAMIENTO00099021001 TGN-RECURSOS ORDINARIOS</t>
  </si>
  <si>
    <t>||REVERSION DE FONDOS SEGUN CONCILIACION CTA.4088 M/N AL 19/02/2016 POR CUMPLIR MAS DE 30 DIAS SIN EFECTUAR SU REGULARIZACIONLIB.00132069201 SEDEM-PROMIEL FINPRO-CHUQUISACA</t>
  </si>
  <si>
    <t>||TRANSFERENCIA DE FONDOS S/G.NOTA CITE:BUN0174/16  DE LA FECHA  (HRE-TSO-1495). CONSTRUCCION TERMINAL DE PASAJEROS ARPTO.COBIJA-FNDR ,PAGO PLANILLA N¿23A SOLICITUD DEL G.A.D. DE PANDO , LIBRETA 05120104501, AASANA , BUN</t>
  </si>
  <si>
    <t>||TRANSF. DE FONDOS DEL EXTERIOR  SEGUN SWIFT NO. 2288 DE 18/02/2016 A F/ MIN.RR.EE.  ORDENANTE CONSULDO DE BOLIVIA EN SEVILLA-ESPA¿A REF:DEVOLUCION DE SALDOS GASTOS DE FUNCIONAMIENTO GESTION 2015LIB.00099021001 TGN-RECURSOS ORDINARIOS</t>
  </si>
  <si>
    <t>||REGULARIZACION SEGUN CONCILIACION CTA.4088 M/N AL 19/02/2016 REF:IMPORTE PROVISIONADO EN DEMASIA EN FECHA 10/02/2016 (SPT)LIB.00099021001 TGN-RECURSOS ORDINARIOS</t>
  </si>
  <si>
    <t>TRANSFERENCIA DE FONDOS SEG¿N SOLICITUD YPFB-0057-2016 REF.: PAGO DE REGALIAS CORRESPONDIENTE A LA PRODUCCI¿N DE NOVIEMBRE 2015(UTILES DE ESCRITORIO)</t>
  </si>
  <si>
    <t>COBRO COSTOS DE PAPELERIA EN COMPLEMENTO AL COMPROBANTE CONTABLE G-0186361 DE LA FECHA00513062001 YPFB-OPERACIONES PLANTA DE SEPARACION DE LIQUIDOS RIO GRANDE (UTILES DE ESCRITORIO)</t>
  </si>
  <si>
    <t>COBRO COSTOS DE PAPELERIA EN COMPLEMENTO AL COMPROBANTE CONTABLE G-0186439 DE LA FECHA00099021001 TGN-RECURSOS ORDINARIOS</t>
  </si>
  <si>
    <t>VENTA DE DIVISAS SEGUN NOTA MEFP/VTCP/DGPOT/UOTGN/NO.0655/2016 A SOLICITUD DE SERVICIO GENERAL DE IDENTIFICACION PERSONAL - SEGIP REF.: GASTOS DE FUNCIONAMIENTO Y HABERES ENERO/2016LIB. 00340012003 RECAUDACION EXTRANJERIA - C.I. -L.C.</t>
  </si>
  <si>
    <t>VENTA DE DIVISAS SEGUN NOTA MEFP/VTCP/DGPOT/UOTGN/NO.0655/2016 A SOLICITUD DE SERVICIO GENERAL DE IDENTIFICACION PERSONAL - SEGIP REF.: GASTOS DE FUNCIONAMIENTO Y HABERES ENERO/2016DIFERENCIA EN EL TIPO DE CAMBIO - LIB. 00340012003 RECAUDACION EXTRANJERIA - C.I. -L.C.</t>
  </si>
  <si>
    <t>VENTA DE DIVISAS SEGUN NOTA MEFP/VTCP/DGPOT/UOTGN/NO.0643/2016 A SOLICITUD DE MINISTERIO DE GOBIERNO REF.: PAGO HABERES ENERO/2016LIB. 00099021001 TGN-RECURSOS ORDINARIOS</t>
  </si>
  <si>
    <t>VENTA DE DIVISAS PARA TRANSFERENCIA DE FONDOS SEGUN NOTA MEFP/VTCP/DGPOT/UOTGN/NO.0643/2016 A SOLICITUD DE MINISTERIO DE GOBIERNO REF.: PAGO HABERES ENERO/2016LIB. 00099021001 TGN-RECURSOS ORDINARIOS</t>
  </si>
  <si>
    <t>||COBRO COMISION DE TRANSFERENCIA AL EXTERIOR 0.10% S/USD 7.996,32 REEMBOLSO GASTOS DE COMUNICACION BS220.- Y EMISION CBTE. CONTABLE BS50.- EN COMPLEMENTO A COMPROBANTE S-0842913 ADJUNTO DE LA FECHA REF.: CARTA DE CREDITO I-2015-028.CGO.LIB.N¿00249012001 LBP-CEASS-CENTRAL DE ABASTECIMIENTO Y SUM. REF:CGOS PAGO N¿2 LC I-2015-028</t>
  </si>
  <si>
    <t>'TRANSFERENCIA DE FONDOS||A SOL. DEL MIN,DE ECO Y FIN.PUBL. MEFP/VTCP/DGCP/UODP-217/2016 DE LA FECHA HRE TSO 1480 A FAVOR DEL GOBIERNO AUTONOMO MUNICIPAL DE EL ALTO.DEBITO DE LA LIBRETA 00099037011 IDA 5168 - BS - PROY. INFRAESTRUCTURA URBANA - GAMEA.</t>
  </si>
  <si>
    <t>||TRANSF. DE FONDOS EN ATENCION A MSJE. SWIFT 02671 DE LA FECHA (SECTOR PUBLICO)DE LA LIBRETA 01170102001 DGAC, REPOSICION UTILES DE ESCRITORIO</t>
  </si>
  <si>
    <t>||TRANSF. DE FONDOS EN ATENCION A MSJE. SWIFT 02658 Y REPORTE DE ACTIVIDAD DE CUENTA DE LA FECHA (SECTOR PUBLICO)DE LA LIBRETA 01170102001 DGAC, REPOSICION UTILES DE ESCRITORIO</t>
  </si>
  <si>
    <t>||REGULARIZACION A NOTA MEFP/VTCP/DGPOT/UOTGN/NO.0643/2016 DEL MEFP DEL 25/02/2016. REF: IMPORTE PROVISIONADO DE MENOSLIBRETA 00099021001 TGN-RECURSOS ORDINARIOS</t>
  </si>
  <si>
    <t>PAGO A CAF PR¿STAMO CFA003747 VCTO. 26-feb-2016 POR CUENTA DE TGN , NTI. 007329 VALOR 26-feb-2016 CAPITAL USD 76.673,33 INTERESES USD 3.757,33CTA. 3987 CUENTA UNICA DEL TESORO LIB. 00990201001 REF.: COMISIONES BANCARIAS</t>
  </si>
  <si>
    <t>COBRO COSTOS DE PAPELERIA EN COMPLEMENTO AL COMPROBANTE CONTABLE G-0186583 DE LA FECHA00513062001 YPFB-OPERACIONES PLANTA DE SEPARACION DE LIQUIDOS RIO GRANDE (UTILES DE ESCRITORIO)</t>
  </si>
  <si>
    <t>COBRO DE||COSTO ¿TILES DE ESCRITORIO POR LA ELABORACI¿N DEL COMPROBANTE CONTABLE N¿ 0843162 DE LA FECHADE LA LIBRETA N¿ 00099021001 TGN - RECURSOS ORDINARIOS MONEDA NACIONAL COSTO ¿TILES DE ESCRITORIO</t>
  </si>
  <si>
    <t>COBRO DE||COSTO ¿TILES DE ESCRITORIO POR LA ELABORACI¿N DEL COMPROBANTE CONTABLE N¿ 0843178 DE LA FECHADE LA LIBRETA N¿ 00099021001 TGN - RECURSOS ORDINARIOS MONEDA NACIONAL COSTO ¿TILES DE ESCRITORIO</t>
  </si>
  <si>
    <t>COBRO DE||COSTO ¿TILES DE ESCRITORIO POR LA ELABORACI¿N DEL COMPROBANTE CONTABLE N¿ 0843181 DE LA FECHADE LA LIBRETA N¿ 00099021001 TGN - RECURSOS ORDINARIOS MONEDA NACIONAL COSTO ¿TILES DE ESCRITORIO</t>
  </si>
  <si>
    <t>COBRO DE||UTILES DE ESCRITORIO POR LA ELABORACION DEL COMPROBANTE CONTABLE NRO. 0843186 DE LA FECHADE LA LIBRETA N¿ 00099021001 TGN RECURSOS ORDINARIOS MN POR COSTO UTILES ESCRITORIO</t>
  </si>
  <si>
    <t>COBRO DE||COSTO ¿TILES DE ESCRITORIO POR LA ELABORACI¿N DEL COMPROBANTE CONTABLE N¿ 0843188 DE LA FECHADE LA LIBRETA N¿ 00099021001 TGN - RECURSOS ORDINARIOS MONEDA NACIONAL COSTO ¿TILES DE ESCRITORIO</t>
  </si>
  <si>
    <t>COBRO DE||COSTO ¿TILES DE ESCRITORIO POR LA ELABORACI¿N DEL COMPROBANTE CONTABLE N¿ 0843191 DE LA FECHADE LA LIBRETA N¿ 00099021001 TGN - RECURSOS ORDINARIOS MONEDA NACIONAL COSTO ¿TILES DE ESCRITORIO</t>
  </si>
  <si>
    <t>COBRO DE||COSTO ¿TILES DE ESCRITORIO POR LA ELABORACI¿N DEL COMPROBANTE CONTABLE N¿ 0843196 DE LA FECHADE LA LIBRETA N¿ 00099021001 TGN - RECURSOS ORDINARIOS MONEDA NACIONAL COSTO ¿TILES DE ESCRITORIO</t>
  </si>
  <si>
    <t>COBRO DE||COSTO UTILES DE ESCRITORIO POR LA EMISION DEL COMP. CONTABLE N¿ 843190 DE LA  FECHADE LA LIBRETA N¿ 00099021001 TGN RECURSOS ORDINARIOS MN POR COSTO UTILES ESCRITORIO</t>
  </si>
  <si>
    <t>COBRO DE||COSTO UTILES ESCRITORIO POR LA EMISION DEL COMPROBANTE CONTABLE N¿ 843211 DE LA FECHADE LA LIBRETA N¿ 00099021001 TGN RECURSOS ORDINARIOS MN POR COSTO UTILES ESCRITORIO</t>
  </si>
  <si>
    <t>COBRO DE||COSTO UTILES ESCRITORIO POR LA EMISION DEL COMP. CONTABLE N¿ 843223 DE LA FECHADE LA LIBRETA N¿ 00099021001 TGN RECURSOS ORIDNARIO MN POR COSTO UTILES ESCRITORIO</t>
  </si>
  <si>
    <t>COBRO DE||COSTO UTILES ESCRITORIO POR LA EMISION DEL COMP. CONTABLE N¿ 843229 DE LA FECHA.DE LA LIBRETA N¿ 00099021001 TGN RECURSOS ORDINARIOS MN POR COSTO UTILES ESCRITORIO</t>
  </si>
  <si>
    <t>COBRO DE||COSTO UTILES ESCRITORIO EMISION COMP. CONTABLE N¿ 843233 DE LA FECHADE LA LIBRETA N¿ 00099021001 TGN RECURSOS ORDINARIOS MN POR COSTO UTILES ESCRITORIO</t>
  </si>
  <si>
    <t>||TRANSF. DE FONDOS EN ATENCION A MSJES. SWIFT 02748, 02740 Y CORREO ELECTRONICO DE LA DGAC DE LA FECHA (SECTOR PUBLICO)DE LA LIBRETA 01170102001 DGAC, REPOSICION UTILES DE ESCRITORIO</t>
  </si>
  <si>
    <t>||TRANSF. DE FONDOS EN ATENCION A MSJE. SWIFT 02770 DE LA FECHA (SECTOR PUBLICO)DE LA LIBRETA 01170102001 DGAC, REPOSICION UTILES DE ESCRITORIO</t>
  </si>
  <si>
    <t>||TRANSF. DE FONDOS EN ATENCION A MSJE. SWIFT 02769 DE LA FECHA (SECTOR PUBLICO)DE LA LIBRETA 01170102001 DGAC, REPOSICION UTILES DE ESCRITORIO</t>
  </si>
  <si>
    <t>NUMERO DE LIBRETA CUT: 00990201001 OPERACI¿N E18  TRANSFERENCIA DEL SISTEMA FINANCIERO POR CUENTA DE TERCEROS  A LA CUT DEVOLUCION DE EXCEDENTES CTA CTE  FISCAL 3987069001 CUT 00990201001 TGN A SOLICITUD SRA. JIMENES CLAROS SONIA ELIZABETH</t>
  </si>
  <si>
    <t>NUMERO DE LIBRETA CUT: SENASIR OPERACI¿N E18  TRANSFERENCIA DEL SISTEMA FINANCIERO POR CUENTA DE TERCEROS  A LA CUT POR DEVOLUCIN DE PAGOS CC NO COBRADOS POR AFILIADOS CIVILES, CORRESPONDIENTE AL PERIODO AGOSTO 2015 A SOLICITUD DE BBVA PREVISION</t>
  </si>
  <si>
    <t>PAGO A BID PR¿STAMO 3091/BL-BO VCTO. 27-feb-2016 POR CUENTA DE TGN , NTI. 007313 VALOR 29-feb-2016  INTERESES USD 672,69CTA. 3987 CUENTA UNICA DEL TESORO LIB. 00099021001 REF.: COMISIONES BANCARIAS</t>
  </si>
  <si>
    <t>PAGO A OPEP PR¿STAMO 766-H VCTO. 28-feb-2016 POR CUENTA DE TGN , NTI. 007448 VALOR 29-feb-2016 CAPITAL USD 157.690,00 INTERESES USD 4.801,39CTA. 3987 CUENTA UNICA DEL TESORO LIB. 00099021001 REF.: COMISIONES BANCARIAS</t>
  </si>
  <si>
    <t>PAGO A BID PR¿STAMO 3091/BL-BO VCTO. 27-feb-2016 POR CUENTA DE TGN , NTI. 007450 VALOR 29-feb-2016  INTERESES USD 16.359,88 COMISIONES USD 75.448,65CTA. 3987 CUENTA UNICA DEL TESORO LIB. 00099021001 REF.: COMISIONES BANCARIAS</t>
  </si>
  <si>
    <t>||TRANSFERENCIA DE FONDOS SEGUN CONTRATO SAJU 170 REF: DISTRIBUCION DE FONDOS CORRESPONDIENTES AL MES DE FEBRERO 2016DE LA LIBRETA NRO. 00099021001 TGN RECURSOS ORDINARIOS POR COSTO UTILES DE ESCRITORIO</t>
  </si>
  <si>
    <t>'TRANSFERENCIA DE FONDOS||A SOL. DEL MIN,DE ECO Y FIN.PUBL. MEFP/VTCP/DGCP/UODP - 241/2016 DE LA FECHA HRE TSO 1531 PAGO BTS EXTRABURSATIL - VENCIMIENTO 1 DE MARZO D.S. N¿ 1121 DE 11 DE ENERO DE 2012.DEBITO DE LA LIBRETA 00099021001 TGN - RECURSOS ORDINARIOS.</t>
  </si>
  <si>
    <t>'TRANSFERENCIA DE FONDOS||A SOL. DEL MIN,DE ECO Y FIN.PUBL. MEFP/VTCP/DGPOT/UPCFTGN/TR-N¿0488/2016 DE LA FECHA HRE TSO 1543 REVERSI¿N DEFINITIVA DE LA RENTA DIGNIDAD DE 48 BOLETAS DE PAGO DE ABRIL, MAYO Y JUNIO DE LA GESTI¿N 2015 CORRESPONDIENTES A COSSMIL.DEBITO DE LA LIBRETA 00099021001 COBRO UTILES DE ESCRITORIO.</t>
  </si>
  <si>
    <t>'TRANSFERENCIA DE FONDOS||A SOL. DEL MIN,DE ECO Y FIN.PUBL. MEFP/VTCP/DGPOT/UPCFTGN/TR-N¿0487/2016 DE LA FECHA HRE TSO 1544 REVERSION DEFINITIVA DE LA RENTA DIGNIDAD DE 271 BOLETAS DE PAGO DE LOS MESES DE SEPTIEMBRE Y OCTUBRE 2015 CORRESPONDIENTES AL SENASIR.DEBITO DE LA LIBRETA 00099021001 COBRO UTILES DE ESCRITORIO.</t>
  </si>
  <si>
    <t>COBRO DE||COSTO UTILES DE ESCRITORIO POR LA ELABORACION DEL COMPROBANTE CONTABLE NRO. 0843395 DE LA FECHADE LA LIBRETA NRO. 00099021001 TGN RECURSOS ORDINARIOS COBRO COSTO UTILES DE ESCRITORIO</t>
  </si>
  <si>
    <t>DEPOSITO EN EL EXTERIOR SEG¿N MENSAJE SWIFT 02823 DE FECHA 01/03/2016 POR ORDEN DE EMBASSY OF THE PLURINATIONAL STATE OF BOLIVIA-WASHINGTON.REF:DEVOLUCION SALDOS00099021001 TGN-RECURSOS ORDINARIOS</t>
  </si>
  <si>
    <t>DEPOSITO EN EL EXTERIOR SEG¿N MENSAJE SWIFT 2826 DE FECHA 01/03/2016 POR ORDEN DE EMBAJADADE BOLIVIA-BRUXELLES REF:DEVOLUCION DE SALDOS GASTOS DE FUNCIONAMIENTO00010011101 MRE-MIN.RELACIONES EXTERIORES-OTROS INGRESOS</t>
  </si>
  <si>
    <t>DEPOSITO EN EL EXTERIOR SEG¿N MENSAJE SWIFT 2856 DE FECHA 01/03/2016 POR ORDEN DE CONSULADO DE BOLIVIA EN VALENCIA REF:DEVOLUCION DE SALDOS00099021001 TGN-RECURSOS ORDINARIOS</t>
  </si>
  <si>
    <t>'TRANSFERENCIA DE FONDOS||A SOL. DEL MIN,DE ECO Y FIN.PUBL. MEFP/VTCP/DGAFT/USCFT/N¿0203/16 DE LA FECHA HRE TSO 1582 PAGO CAPITAL E INTERESES, ADEUDADOS POR EL G.A.D. DE SANTA CRUZ,CONVENIO SUBSIDIARIO - PRESTAMO CAF 2324 - SISTEMA  DE ELECTRIFICACI¿N EL CARMEN RIVERO TORREZ.ABONO A LA LIBRETA 00990201001 TGN - RECURSOS ORDINARIOS.</t>
  </si>
  <si>
    <t>'TRANSFERENCIA DE FONDOS||A SOL. DEL MEFP, CITE'MEFP/VTCP/DGAFT/UOIET/TES/N¿0963/16 DE LA FECHA HRE TSO 1583 PAGO DEL GAM DE CARACOLLO (GAM CAR) CORRESP. AL CONV.FINANC. CIF/UAP/FRA/1212/2009 ENTRE VIPFE Y GAM CAR DEL 15/12/2009. PROY. IMPLEM.SIST. DE AGUA POTABLE CARACOLLO FASE I.ABONO A LA LIBRETA 00990108040 PAR-VIPFE-RECON-SEG.CONT. DE DESENDEUDAMIENTO Y DESARROLLO</t>
  </si>
  <si>
    <t>PAGO A BID PR¿STAMO 2252/BL-BO VCTO. 01-mar-2016 POR CUENTA DE TGN , NTI. 007394 VALOR 01-mar-2016  INTERESES USD 313.886,60CTA. 3987 CUENTA UNICA DEL TESORO LIB. 00099021001 REF.: COMISIONES BANCARIAS</t>
  </si>
  <si>
    <t>PAGO A BID PR¿STAMO 2252/BL-BO VCTO. 01-mar-2016 POR CUENTA DE TGN , NTI. 007415 VALOR 01-mar-2016  INTERESES USD 7.370,79CTA. 3987 CUENTA UNICA DEL TESORO LIB. 00099021001 REF.: COMISIONES BANCARIAS</t>
  </si>
  <si>
    <t>COBRO COSTOS DE PAPELERIA EN COMPLEMENTO AL COMPROBANTE CONTABLE G-0186801 DE LA FECHA00099021001 TGN-RECURSOS ORDINARIOS</t>
  </si>
  <si>
    <t>COBRO COSTOS DE PAPELERIA EN COMPLEMENTO AL COMPROBANTE CONTABLE G-0186809 DE LA FECHA00099021001 TGN-RECURSOS ORDINARIOS</t>
  </si>
  <si>
    <t>||TRANSF. DE FONDOS EN ATENCION A MSJE. SWIFT 02828 DE LA FECHA (SECTOR PUBLICO)DE LA LIBRETA 01170102001 DGAC, REPOSICION UTILES DE ESCRITORIO</t>
  </si>
  <si>
    <t>COBRO DE||COSTO UTILES DE ESCRITORIO POR LA ELABORACION DEL COMPROBANTE CONTABLE NRO. 0843526 DE LA FECHADE LA LIBRETA N¿00099021001 TGN RECURSOS,ORDINARIOS MONEDA NACIONAL COBRO COSTO UTILES DE ESCRITORIO</t>
  </si>
  <si>
    <t>||TRANSF. DE FONDOS EN ATENCION A MSJES. SWIFT 02822, 02820 Y CORREOS ELECTRONICOS DE LA DGAC Y AASANA DE LA FECHA (SECTOR PUBLICO)DE LA LIBRETA 01170102001 DGAC, REPOSICION UTILES DE ESCRITORIO</t>
  </si>
  <si>
    <t>'TRANSFERENCIA DE FONDOS||S/G.NOTA CITE:MEFP/VTCP/DGAFT/UOIET/TES/NO.1015/16 DE LA FECHA, DEL MIN.DE ECO.Y FINAN.PUB.(HRE-TSO-1591),CONV.UPRE CIF-IG 002/2016 ENTRE LA UPRE Y EL GOB.AUT.MCPAL.SAN BUENAVENTURA PROY.CONST.TINGLADO U.E. JOSE MANUEL PANDO - SAN BUENAVENTURA.DEBITO DE LA LIBRETA NO.00990204115 "BOLIVIA CAMBIA",1ER.DESEMBOLSO 20% MONTO A FINANC. S/G. LA UPRE</t>
  </si>
  <si>
    <t>'TRANSFERENCIA DE FONDOS||A SOL. DEL MIN,DE ECO Y FIN.PUBL. MEFP/VTCP/DGAFT/UOIET/TES/N¿1011/16 DE LA FECHA HRE TSO 1587 CONVENIO UPRE CIF IG 218/2016 ENTRE LA UPRE Y EL G.A.M.DE  CHULUMANI. PROY.CONSTRUC.TINGLADO POLIFUNCIONAL U.E. YARIJA.DEBITO DE LA LIBRETA 00990204115 BOLIVIA CAMBIA,1ER DESEMBOLSO 20% DEL MONTO A FINANCIAR, SG. UPRE</t>
  </si>
  <si>
    <t>'TRANSFERENCIA DE FONDOS||S/G.NOTA CITE: MEFP/VTCP/DGAFT/UOIET/TES/N¿1021/16 DE LA FECHA DEL MIN.DE ECO.Y FINAN. PUB.(HRE-TSO-1597),CONV.UPRE-CIF-IG/356/15 ENTRE LA UPRE Y EL G.A.M.TORO TORO PROY. "CONST.EDIFICIO MUNICIPAL GAM TOROTORO".DEBITO DE LIBRETA N¿00990204115 BOLIVIA CAMBIA,1ER.DESEMBOLSO 20% DEL MONTO A FINANCIAR, S/G.LA UPRE</t>
  </si>
  <si>
    <t>'TRANSFERENCIA DE FONDOS||S/G. NOTA CITE:MEFP/VTCP/DGAFT/UOIET/TES/NO.1019/16 DE LA FECHA, DEL MIN.ECO.FINAN.PUB.(HRE-TSO-1595),CONV.UPRE-CIF-IG/120/16 ENTRE LA UPRE Y EL GOB.AUT.MCPAL.SANTIAGO DE HUARI, PROY.CONST.INTERNADO U.E. LAGUNILLAS-SANTIAGO DE HUARI.DEBITO DE LA LIBRETA NO.00990204115 BOLIVIA CAMBIA, 1ER.DESEMB.EQUIV.20% MONTO A FINANC.S/G.LA UPRE.</t>
  </si>
  <si>
    <t>'TRANSFERENCIA DE FONDOS||S/G.NOTA CITE:MEFP/VTCP/DGAFT/UOIET/TES/NO.1016/16 DE LA FECHA, DEL MIN.DE ECO.Y FINAN.PUB.(HRE-TSO-1592),CONV.UPRE CIF-IG 075/2016 ENTRE LA UPRE Y EL GOB.AUT.MCPAL.SAN BUENAVENTURA PROY.CONST.COLISEO CERRADO SAN BUENAVENTURA.DEBITO DE LA LIBRETA NO.00990204115 "BOLIVIA CAMBIA",1ER.DESEMBOLSO 20% MONTO A FINANC. S/G. LA UPRE</t>
  </si>
  <si>
    <t>'TRANSFERENCIA DE FONDOS||S/G.NOTA CITE: MEFP/VTCP/DGAFT/UOIET/TES/N¿1022/16 DE LA FECHA DEL MIN.DE ECO.Y FINAN. PUB.(HRE-TSO-1598),CONV.UPRE-CIF-IG/138/16 ENTRE LA UPRE Y EL G.A.M.CHALLAPATA PROY. "CONST.SEDE SOCIAL MUNICIPAL(ASOC.USUARIOS SIST.NAL.DE RIEGO N¿2 TACAGUA).DEBITO DE LIBRETA N¿00990204115 BOLIVIA CAMBIA,1ER.DESEMBOLSO 20% DEL MONTO A FINANCIAR, S/G.LA UPRE</t>
  </si>
  <si>
    <t>'TRANSFERENCIA DE FONDOS||S/G.NOTA CITE: MEFP/VTCP/DGAFT/UOIET/TES/N¿1023/16 DE LA FECHA DEL MIN.DE ECO.Y FINAN. PUB.(HRE-TSO-1599),CONV.UPRE-CIF-IG/135/16 ENTRE LA UPRE Y EL G.A.M.CHALLAPATA PROY. "CONST.UNIDAD EDUCATIVA TECNICO HUMANISTICO JUAN EVO MORALES AYMA-CHALLAPATA"DEBITO DE LIBRETA N¿00990204115 BOLIVIA CAMBIA,1ER.DESEMBOLSO 20% DEL MONTO A FINANCIAR, S/G.LA UPRE</t>
  </si>
  <si>
    <t>'TRANSFERENCIA DE FONDOS||S/G.NOTA CITE: MEFP/VTCP/DGAFT/UOIET/TES/N¿1024/16 DE LA FECHA DEL MIN.DE ECO.Y FINAN. PUB.(HRE-TSO-1600),CONV.UPRE-CIF-IG/216/16 ENTRE LA UPRE Y EL G.A.M.CARACOLLO PROY. "CONST.INSTITUTO TECNOLOGICO SUPERIOR CARACOLLO "ITSCA".DEBITO DE LIBRETA NO.00990204115 BOLIVIA CAMBIA,1ER.DESEMBOLSO 20% MONTO A FINANCIAR S/G. LA UPRU.</t>
  </si>
  <si>
    <t>||TRANSFERENCIA DE FONDOS S/G. NOTA CITE: BUN0199/16 DE LA FECHA. (HRE-TSO-1614).A SOLIC.GOB.AUT.MCPAL.VACAS,LIBR.00990204115-BOLIVIA CAMBIA, CUMPLIMIENTO CONV.INTERINST.UPRE; BUN.</t>
  </si>
  <si>
    <t>||REVERSION DE FONDOS SEGUN CONCILIACION CTA. 4088 M/N AL 29/02/2016 POR CUMPLIR MAS DE 30 DIAS SIN EFECTUAR SU REGULARIZACIONLIBRETA 00526012001 BOLIVIA TV - RECAUDACIONES</t>
  </si>
  <si>
    <t>VENTA DE DIVISAS SEGUN NOTA MEFP/VTCP/DGPOT/UOTGN/NO.0722/2016 A SOLICITUD DE SERVICIO GENERAL DE IDENTIFICACION PERSONAL - SEGIP REF.: PAGO DE HABERES FEBRERO 2016LIB. 00340012003 RECAUDACION EXTRANJERIA - C.I. -L.C.</t>
  </si>
  <si>
    <t>VENTA DE DIVISAS SEGUN NOTA MEFP/VTCP/DGPOT/UOTGN/NO.0722/2016 A SOLICITUD DE SERVICIO GENERAL DE IDENTIFICACION PERSONAL - SEGIP REF.: PAGO DE HABERES FEBRERO 2016DIFERENCIA EN EL TIPO DE CAMBIO - LIB. 00340012003 RECAUDACION EXTRANJERIA - C.I. -L.C.</t>
  </si>
  <si>
    <t>VENTA DE DIVISAS SEGUN NOTA MEFP/VTCP/DGPOT/UOTGN/NO.0740/2016 A SOLICITUD DE SERVICIO GENERAL DE IDENTIFICACION PERSONAL - SEGIP REF.: PAGO DE HABERES FUNCIONARIOS DEL SEGIP OFICINA EN BUENOS AIRES-ARGENTINA FEBRERO/2016LIB. 00340012003 RECAUDACION EXTRANJERIA - C.I. -L.C.</t>
  </si>
  <si>
    <t>COBRO COSTOS DE PAPELERIA EN COMPLEMENTO AL COMPROBANTE CONTABLE G-0186975 DE LA FECHA00513062001 YPFB-OPERACIONES PLANTA DE SEPARACION DE LIQUIDOS RIO GRANDE (UTILES DE ESCRITORIO)</t>
  </si>
  <si>
    <t>COBRO COSTOS DE PAPELERIA EN COMPLEMENTO AL COMPROBANTE CONTABLE G-0186981 DE LA FECHA00513062001 YPFB-OPERACIONES PLANTA DE SEPARACION DE LIQUIDOS RIO GRANDE (UTILES DE ESCRITORIO)</t>
  </si>
  <si>
    <t>||TRANSFERENCIA DE FONDOS S/G. MENSAJES SWIFT NROS. 02926 Y 02914 DE LA FECHA (SECTOR PUBLICO).DEBITO DE LA LIBRETA 01170102001 DGAC, REPOSICION UTILES DE ESCRITORIO.</t>
  </si>
  <si>
    <t>VENTA DE DIVISAS SEGUN NOTA MEFP/VTCP/DGPOT/UOTGN/NO.742/2016 A SOLICITUD DE ADMINISTRACION DE SERVICIOS PORTUARIOS BOLIVIA REF.: PAGO SERV.DE FAENAS 2DA QUINCENA DE ENERO 2016DIFERENCIA EN EL TIPO DE CAMBIO - LIB. 00594012001 ASP-B FONDO DE OPERACIONES</t>
  </si>
  <si>
    <t>NUMERO DE LIBRETA CUT: 00990201001 OPERACI¿N E18  TRANSFERENCIA DEL SISTEMA FINANCIERO POR CUENTA DE TERCEROS  A LA CUT DEVOLUCION DE EXCEDENTE CTA CTE FISCAL 3987069001 CTA CUT TGN A SOLICITUD DE JIMENEZ CLAROS SONIA ELIZABETH</t>
  </si>
  <si>
    <t>||TRANSF. DE FONDOS DEL EXTERIOR SEGUN SWIFT 02666 DE FECHA 25/02/2016. ORDENANTE: REPRESENT.PERM.DE  ANTE LA ORG.DE NACIONES UNIDAS EN ROMA. REF.: DEVOL. SALDO NO EJECUTADO A FV. DEL TRIBUNAL SUPREMO ELECTORAL.LIBRETA 00099021001 TGN-RECURSOS ORDINARIOS</t>
  </si>
  <si>
    <t>||TRANSF. DE FONDOS DEL EXTERIOR SEGUN SWIFT 02776 DE FECHA 29/02/2016. ORDENANTE: EMBAJADA DE BOLIVIA-CAPITAL FEDERAL-ARGENTINA. REF.: GASTOS DE FUNCIONAMIENTO.LIBRETA 00099021001 TGN-RECURSOS ORDINARIOS</t>
  </si>
  <si>
    <t>||TRANSFERENCIA DE FONDOS S/G. MENSAJE SWIFT NRO. 02959 DE LA FECHA (SECTOR PUBLICO).DEBITO DE LA LIBRETA 01170102001 DGAC, REPOSICION UTILES DE ESCRITORIO.</t>
  </si>
  <si>
    <t>||TRANSFERENCIA DE FONDOS S/G. MENSAJE SWIFT NRO. 02982 DE LA FECHA (SECTOR PUBLICO).DEBITO DE LA LIBRETA 01170102001 DGAC, REPOSICION UTILES DE ESCRITORIO.</t>
  </si>
  <si>
    <t>'TRANSFERENCIA DE FONDOS||S/G.NOTA CITE:MEFP/VTCP/DGPOT/UPCFTGN/TR-NO.0546/2016 DE LA FECHA,DEL MIN.DE ECO.Y FINAN.PUB.(HRE-TSO-1643),REVERSION DEFINITIVA DE LAS BOLETAS SOLICITADAS POR EL SENASIR, CONSIGNADAS EN LOS COMPROBANTES DE PAGO NOS.71366 Y 71365.DEBITO DE LA LIBRETA NO. 00099021001, REPOSICION UTILES DE ESCRITORIO.</t>
  </si>
  <si>
    <t>'TRANSFERENCIA DE FONDOS||EN ATENCION A NOTA DEL MIN. DE ECONOMIA Y FINANZAS PUBLICAS MEFP/VTCP/DGPOT/UPCFTGN/TR-N¿0524/2016 DE LA FECHA (HRE-TSO-1641)DEBITO DE LA LIBRETA  N¿ 00099021001, REPOSICI¿N ¿TILES DE ESCRITORIO</t>
  </si>
  <si>
    <t>'TRANSFERENCIA DE FONDOS||EN ATENCION A NOTA DEL MIN. DE ECONOMIA Y FINANZAS PUBLICAS MEFP/VTCP/DGPOT/UPCFTGN/TR-N¿0523/2016 DE LA FECHA (HRE-TSO-1642), REVERSION DEFINITIVA BOLETAS SOLICITADAS POR SENASIR CONSIGNADA EN LOS COMPROBANTES DE PAGO NROS.71352,71351 Y 71364.DEBITO DE LA LIBRETA  N¿ 00099021001, REPOSICI¿N ¿TILES DE ESCRITORIO</t>
  </si>
  <si>
    <t>VENTA DE DIVISAS SEGUN NOTA MEFP/VTCP/DGPOT/UOTGN/NO.0778/2016 A SOLICITUD DE MINISTERIO DE RELACIONES EXTERIORES REF.: GASTOS DE FUNCIONAMIENTO FEBRERO 2016DIFERENCIA EN EL TIPO DE CAMBIO - LIB. 00099021001 TGN-RECURSOS ORDINARIOS</t>
  </si>
  <si>
    <t>PAGO A PROEX BRASIL PR¿STAMO CONV. CRED. 04.03.09 VCTO. 04-mar-2016 POR CUENTA DE TGN , NTI. 007386 VALOR 04-mar-2016 CAPITAL USD 1.134.818,69 INTERESES USD 309.805,50CTA. 3987 CUENTA UNICA DEL TESORO LIB. 00099021001 REF.: COMISIONES BANCARIAS</t>
  </si>
  <si>
    <t>COBRO COSTOS DE PAPELERIA EN COMPLEMENTO AL COMPROBANTE CONTABLE G-0187273 DE LA FECHA00513062001 YPFB-OPERACIONES PLANTA DE SEPARACION DE LIQUIDOS RIO GRANDE (UTILES DE ESCRITORIO)</t>
  </si>
  <si>
    <t>||VENTA DE DIVISAS SEGUN NOTA MEFP/VTCP/DGPOT/UOTGN/NO.0724/2016 DE FECHA 1/03/2016 A SOLICITUD DE LA AUTORIDAD DE REGULACION Y FISCALIZACION DE TELECOM.Y TRANSPORTES TRANSF.DE FDOS.AL EXTERIOR EQUIV. A CHF79,500.- A F/UNION INT.DE TELECOM-UIT POR CUOTA  ANUAL 2016LIB.00099021001 TGN-REC.ORDINAR.COMI.TRANSF.BS545,92 SWIFT BS220.- UTILES BS50.- DIF.T/C BS1.879,94</t>
  </si>
  <si>
    <t>||VENTA DE DIVISAS SEG.NOTA MEFP/VTCP/DGPOT/UOTGN/NO.0713/2016 DEL 29/02/2016 A SOL.DE LA  AUTORIDAD DE REGUL.Y FISCALIZ. DE TELECOM.Y TRANSP. TRANSF. AL EXT. EQUIV. A CHF 328.462,28 A FV/UNION INTERNACIONAL DE TELECOM. - UIT. REF.:  AMORTIZ. ANUAL DEUDA.LIB.00099021001 TGN-RECURSOS ORDINARIOS REF.: COM.P/TRANSF.FDOS.EXT.,SWIFT, UTILES Y DIF.T/C</t>
  </si>
  <si>
    <t>'TRANSFERENCIA DE FONDOS||S/G. NOTA CITE:MEFP/VTCP/DGAFT/UOIET/TES/NO.1121/16 DE LA FECHA, DEL MIN.ECO.FINAN.PUB.(HRE-TSO-1691),CONV.UPRE-CIF-IG/208/16 ENTRE LA UPRE Y EL GOB.AUT.MCPAL.CAJUATA, PROY.CONST.TINGLADO POLIFUNCIONAL U.E. PEDRO DOMINGO MURILLO (SURI-CAJUATA).DEBITO DE LA LIBRETA NO.00990204115 BOLIVIA CAMBIA, 1ER.DESEMB.EQUIV.20% MONTO A FINANC.S/G.LA UPRE.</t>
  </si>
  <si>
    <t>'TRANSFERENCIA DE FONDOS||S/G.NOTA CITE:MEFP/VTCP/DGAFT/UOIET/TES/NO.1105/16 DE LA FECHA, DEL MIN.DE ECO.Y FINAN.PUB.(HRE-TSO-1688),CONV.UPRE CIF-IG 200/2016 ENTRE LA UPRE Y EL GOB.AUT.MCPAL.YANACACHI PROY.CONST.TINGLADO U.E. HUAYRAPATA (YANACACHI).DEBITO DE LA LIBRETA NO.00990204115 "BOLIVIA CAMBIA",1ER.DESEMBOLSO 20% MONTO A FINANC. S/G. LA UPRE</t>
  </si>
  <si>
    <t>'TRANSFERENCIA DE FONDOS||S/G. NOTA CITE:MEFP/VTCP/DGAFT/UOIET/TES/NO.1124/16 DE LA FECHA, DEL MIN.ECO.FINAN.PUB.(HRE-TSO-1692),CONV.UPRE-CIF-IG/219/16 ENTRE LA UPRE Y EL GOB.AUT.MCPAL.CHULUMANI, PROY. CONST.TINGLADO POLIFUNCIONAL U.E. APA  APA-CHULUMANI.DEBITO DE LA LIBRETA NO.00990204115 BOLIVIA CAMBIA, 1ER.DESEMB.EQUIV.20% MONTO A FINANC.S/G.LA UPRE.</t>
  </si>
  <si>
    <t>'TRANSFERENCIA DE FONDOS||S/G.NOTA CITE:MEFP/VTCP/DGAFT/UOIET/TES/NO.1123/16 DE LA FECHA, DEL MIN.DE ECO.Y FINAN.PUB.(HRE-TSO-1689),CONV.UPRE CIF-IG/210/2016 ENTRE LA UPRE Y EL GOB.AUT.MCPAL.CAJUATA PROY.CONST.TINGLADO POLIFUNCIONAL U.E. AGUA RICA LUZ DE KOLLASUYO-CAJUATADEBITO DE LA LIBRETA NO.00990204115 "BOLIVIA CAMBIA",1ER.DESEMBOLSO 20% MONTO A FINANC. S/G. LA UPRE</t>
  </si>
  <si>
    <t>'TRANSFERENCIA DE FONDOS||A SOL. DEL MIN,DE ECO Y FIN.PUBL. MEFP/VTCP/DGAFT/UOIET/TES/N¿1107/16 DE LA FECHA HRE TSO 1686 CONVENIO UPRE CIF IG 193/2016 ENTRE LA UPRE Y EL G.A.M.DE VILLA LIBERTAD LICOMA. PROY.CONSTRUC. TINGLADO U.E. TIRCO - LICOMA.DEBITO DE LA LIBRETA 00990204115 BOLIVIA CAMBIA,1ER DESEMBOLSO 20% DEL MONTO A FINANCIAR, SG. UPRE</t>
  </si>
  <si>
    <t>'TRANSFERENCIA DE FONDOS||A SOL. DEL MIN,DE ECO Y FIN.PUBL. MEFP/VTCP/DGAFT/UOIET/TES/N¿1106/16 DE LA FECHA HRE TSO 1687 CONVENIO UPRE CIF IG 201/2016 ENTRE LA UPRE Y EL G.A.M.DE YANACACHI. PROY.CONSTRUC.TINGLADO U.E. JORGE ZALLES.DEBITO DE LA LIBRETA 00990204115 BOLIVIA CAMBIA,1ER DESEMBOLSO 20% DEL MONTO A FINANCIAR, SG. UPRE</t>
  </si>
  <si>
    <t>'TRANSFERENCIA DE FONDOS||S/G.NOTA CITE:MEFP/VTCP/DGAFT/UOIET/TES/NO.1122/16 DE LA FECHA, DEL MIN.DE ECO.Y FINAN.PUB.(HRE-TSO-1690),CONV.UPRE CIF-IG/209/2016 ENTRE LA UPRE Y EL GOB.AUT.MCPAL.CAJUATA PROY.CONST.TINGLADO POLIFUNCIONAL U.E. CHEKA - CAJUATA.DEBITO DE LA LIBRETA NO.00990204115 "BOLIVIA CAMBIA",1ER.DESEMBOLSO 20% MONTO A FINANC. S/G. LA UPRE</t>
  </si>
  <si>
    <t>'TRANSFERENCIA DE FONDOS||S/G. NOTA CITE:MEFP/VTCP/DGAFT/UOIET/TES/NO.1103/16 DE LA FECHA, DEL MIN.ECO.FINAN.PUB.(HRE-TSO-1698),CONV.UPRE-CIF-IG/206/16 ENTRE LA UPRE Y EL GOB.AUT.MCPAL.IRUPANA, PROY.CONST.TINGLADO POLIFUNCIONAL U.E. VICTOR CANTELLAS (LAZA)-IRUPANA.DEBITO DE LA LIBRETA NO.00990204115 BOLIVIA CAMBIA, 1ER.DESEMB.EQUIV.20% MONTO A FINANC.S/G.LA UPRE.</t>
  </si>
  <si>
    <t>'TRANSFERENCIA DE FONDOS||S/G. NOTA CITE:MEFP/VTCP/DGAFT/UOIET/TES/NO.1104/16 DE LA FECHA, DEL MIN.ECO.FINAN.PUB.(HRE-TSO-1699),CONV.UPRE-CIF-IG/207/16 ENTRE LA UPRE Y EL GOB.AUT.MCPAL.IRUPANA, PROY.CONST.TINGLADO POLIFUNCIONAL U.E. ALTO VILLA SAN ANTONIO-IRUPANA.DEBITO DE LA LIBRETA NO.00990204115 BOLIVIA CAMBIA, 1ER.DESEMB.EQUIV.20% MONTO A FINANC.S/G.LA UPRE.</t>
  </si>
  <si>
    <t>'TRANSFERENCIA DE FONDOS||S/G.NOTA CITE:MEFP/VTCP/DGAFT/UOIET/TES/NO.1118/16 DE LA FECHA, DEL MIN.DE ECO.Y FINAN.PUB.(HRE-TSO-1694),CONV.UPRE CIF-IG/204/2016 ENTRE LA UPRE Y EL GOB.AUT.MCPAL.COROICO PROY.CONST.TINGLADO POLIFUNCIONAL U.E. SAN FELIPE- COROICO.DEBITO DE LA LIBRETA NO.00990204115 "BOLIVIA CAMBIA",1ER.DESEMBOLSO 20% MONTO A FINANC. S/G. LA UPRE</t>
  </si>
  <si>
    <t>'TRANSFERENCIA DE FONDOS||S/G.NOTA CITE:MEFP/VTCP/DGAFT/UOIET/TES/NO.1119/16 DE LA FECHA, DEL MIN.DE ECO.Y FINAN.PUB.(HRE-TSO-1695),CONV.UPRE CIF-IG/203/2016 ENTRE LA UPRE Y EL GOB.AUT.MCPAL.COROICO PROY.CONST.TINGLADO POLIFUNCIONAL U.E. MIGUEL JIMENEZ PINTO-COROICO.DEBITO DE LA LIBRETA NO.00990204115 "BOLIVIA CAMBIA",1ER.DESEMBOLSO 20% MONTO A FINANC. S/G. LA UPRE</t>
  </si>
  <si>
    <t>'TRANSFERENCIA DE FONDOS||A SOL. DEL MIN,DE ECO Y FIN.PUBL. MEFP/VTCP/DGAFT/UOIET/TES/N¿1120/16 DE LA FECHA HRE TSO 1696 CONVENIO UPRE CIF IG 202/2016 ENTRE LA UPRE Y EL G.A.M.DE COROICO. PROY.CONSTRUC. DE TINGLADO POLIFUNCIONAL U.E. MIRAFLORES.DEBITO DE LA LIBRETA 00990204115 BOLIVIA CAMBIA,1ER DESEMBOLSO 20% DEL MONTO A FINANCIAR, SG. UPRE</t>
  </si>
  <si>
    <t>'TRANSFERENCIA DE FONDOS||A SOL. DEL MIN,DE ECO Y FIN.PUBL. MEFP/VTCP/DGAFT/UOIET/TES/N¿1102/16 DE LA FECHA HRE TSO 1697 CONVENIO UPRE CIF IG 205/2016 ENTRE LA UPRE Y EL G.A.M.DE IRUPANA. PROY.CONSTRUC.TINGLADO POLIFUNCIONAL U.E. HUIRI LANZA.DEBITO DE LA LIBRETA 00990204115 BOLIVIA CAMBIA,1ER DESEMBOLSO 20% DEL MONTO A FINANCIAR, SG. UPRE</t>
  </si>
  <si>
    <t>'TRANSFERENCIA DE FONDOS||S/G.NOTA CITE:MEFP/VTCP/DGAFT/UOIET/TES/NO.1315/16 DE LA FECHA, DEL MIN.DE ECO.Y FINAN.PUB.(HRE-TSO-1700),CONV.UPRE CIF-IG/045/2016 ENTRE LA UPRE Y EL GOB.AUT.MCPAL.CARIPUYO PROY.CONST.BLOQUE DE AULAS U.E. EDUARDO ABAROA - CARIPUYO.DEBITO DE LA LIBRETA NO.00990204115 "BOLIVIA CAMBIA",1ER.DESEMBOLSO 20% MONTO A FINANC. S/G. LA UPRE</t>
  </si>
  <si>
    <t>||TRANSFERENCIA DEL EXTERIOR SEGUN SWIFT NIO.3031 DEL 4/03/2016 ORDENANTE CONSULADO GERAL DA BOLIVIA (SAO P¿ULO) REF.: DEVOLUCION SALDO DEL PROGRAMA DE DOCUMENTACIONLIB.00010011101 MRE.RELACIONES EXTERIORES-OTROS INGRESOS</t>
  </si>
  <si>
    <t>||TRANSFERENCIA DE FONDOS S/G. NOTA CITE: BUN0214/16 DE LA FECHA. (HRE-TSO-1711), DEVOLUCION PRIMER AGUINALDO 2015 MARCO JEFTE VASQUES ROCHA.A SOLIC.MINISTERIO DE AUTONOMIAS-DIR.DPTAL.STA.CRUZ,LIBRETA N¿00099021001; BUN.</t>
  </si>
  <si>
    <t>PAGO PR¿STAMO BID 464-SF-BO VCTO. 06-mar-2016 POR CUENTA DE TGN , NTI. 007334 VALOR 07-mar-2016 CAPITAL USD 15.000,00 INTERESES USD 150,00CTA. 3987 CUENTA UNICA DEL TESORO LIB. 00099021001 REF.: COMISIONES BANCARIAS</t>
  </si>
  <si>
    <t>PAGO PR¿STAMO BID 445-SF-BO VCTO. 06-mar-2016 POR CUENTA DE TGN , NTI. 007335 VALOR 07-mar-2016 CAPITAL USD 166.666,56 INTERESES USD 1.666,67CTA. 3987 CUENTA UNICA DEL TESORO LIB. 00099021001 REF.: COMISIONES BANCARIAS</t>
  </si>
  <si>
    <t>PAGO A CAF PR¿STAMO CFA003565 VCTO. 07-mar-2016 POR CUENTA DE TGN , NTI. 007361 VALOR 07-mar-2016 CAPITAL USD 1.576.299,16 INTERESES USD 315.624,35CTA. 3987 CUENTA UNICA DEL TESORO LIB. 00099021001 REF.: COMISIONES BANCARIAS</t>
  </si>
  <si>
    <t>PAGO PR¿STAMO BID 126-TF-BO VCTO. 06-mar-2016 POR CUENTA DE TGN , NTI. 007362 VALOR 07-mar-2016 CAPITAL USD 66.666,66 INTERESES USD 8.333,34CTA. 3987 CUENTA UNICA DEL TESORO LIB. 00099021001 REF.: COMISIONES BANCARIAS</t>
  </si>
  <si>
    <t>'COBRO POR¿||AMPLIACION DE VALIDEZ 0,15% S/USD40.965,41.-POR 31 DIAS,COMISION ENMIENDA LC BS220.-REEMBS.GSTS.COMUNICACION BS220.-Y EMISION COMP.CONTABLE BS50.-,S/G NOTA CEASS/DIR/OF.N¿108/2016 REF.:BCB-IMP-2014-033LIB.00249012001 CEASS.REF.:COMIS.AMPL.VALIDEZ Y ENMIENDA LC BCB-IMP-2014-033</t>
  </si>
  <si>
    <t>COBRO DE||COSTO UTILES DE ESCRITORIO POR LA ELABORACION DEL COMPROBANTE CONTABLE NRO. 0843979 DE LA FECHADE LA LIBRETA N¿00099021001 TGN RECURSOS ORDINARIOS MONEDA NACIONAL COBRO COSTO UTILES DE ESCRITORIO</t>
  </si>
  <si>
    <t>'TRANSFERENCIA DE FONDOS||A SOL. DEL MIN,DE ECO Y FIN.PUBL. MEFP/VTCP/DGAFT/UOIET/TES/N¿1115/16 DE LA FECHA HRE TSO 1718 CONVENIO UPRE CIF IG 213/2016 ENTRE LA UPRE Y EL G.A.M.DE CORIPATA. PROY.CONSTRUC.TINGLADO POLIFUNCIONAL U.E. AUQUISAMA¿A.DEBITO DE LA LIBRETA 00990204115 BOLIVIA CAMBIA,1ER DESEMBOLSO 20% DEL MONTO A FINANCIAR, SG. UPRE</t>
  </si>
  <si>
    <t>'TRANSFERENCIA DE FONDOS||S/G. NOTA CITE:MEFP/VTCP/DGAFT/UOIET/TES/NO.1113/16 DE LA FECHA, DEL MIN.ECO.FINAN.PUB.(HRE-TSO-1727),CONV.UPRE-CIF-IG/0198/16 ENTRE LA UPRE Y EL GOB.AUT.MCPAL.LA ASUNTA, PROY.CONST. TINGLADO POLIFUNCIONAL U.E. JAHUIRA PAMPA - LA  ASUNTA.DEBITO DE LA LIBRETA NO.00990204115 BOLIVIA CAMBIA, 1ER.DESEMB.EQUIV.20% MONTO A FINANC.S/G.LA UPRE.</t>
  </si>
  <si>
    <t>'TRANSFERENCIA DE FONDOS||A SOL. DEL MIN,DE ECO Y FIN.PUBL. MEFP/VTCP/DGAFT/UOIET/TES/N¿1116/16 DE LA FECHA HRE TSO 1719 CONVENIO UPRE CIF IG 214/2016 ENTRE LA UPRE Y EL G.A.M.DE CORIPATA. PROY.CONSTRUC.TINGLADO POLIFUNCIONAL U.E. SAN FELIX - ARAPATA.DEBITO DE LA LIBRETA 00990204115 BOLIVIA CAMBIA,1ER DESEMBOLSO 20% DEL MONTO A FINANCIAR, SG. UPRE</t>
  </si>
  <si>
    <t>'TRANSFERENCIA DE FONDOS||S/G.NOTA CITE:MEFP/VTCP/DGAFT/UOIET/TES/NO.1316/16 DE LA FECHA, DEL MIN.DE ECO.Y FINAN.PUB.(HRE-TSO-1721),CONV.UPRE CIF-IG 505/2015 ENTRE LA UPRE Y EL GOB.AUT.MCPAL.CHUA COCANI PROY.CONST.CANCHA DE CESPED SINTETICO DE CHUA VISALAYA.DEBITO DE LA LIBRETA NO.00990204115 "BOLIVIA CAMBIA",1ER.DESEMBOLSO 20% MONTO A FINANC. S/G. LA UPRE</t>
  </si>
  <si>
    <t>'TRANSFERENCIA DE FONDOS||S/G. NOTA CITE:MEFP/VTCP/DGAFT/UOIET/TES/NO.1114/16 DE LA FECHA, DEL MIN.ECO.FINAN.PUB.(HRE-TSO-1728),CONV.UPRE-CIF-IG/0211/16 ENTRE LA UPRE Y EL GOB.AUT.MCPAL.LA ASUNTA, PROY.CONST. U.E. TECNICO HUMANISTICO EVO MORALES AYMA - LA ASUNTA.DEBITO DE LA LIBRETA NO.00990204115 BOLIVIA CAMBIA, 1ER.DESEMB.EQUIV.20% MONTO A FINANC.S/G.LA UPRE.</t>
  </si>
  <si>
    <t>'TRANSFERENCIA DE FONDOS||A SOL. DEL MIN,DE ECO Y FIN.PUBL. MEFP/VTCP/DGAFT/UOIET/TES/N¿1117/16 DE LA FECHA HRE TSO 1720 CONVENIO UPRE CIF IG 215/2016 ENTRE LA UPRE Y EL G.A.M.DE CORIPATA. PROY.CONSTRUC.TINGLADO POLIFUNCIONAL U.E LOS ANGUIA.DEBITO DE LA LIBRETA 00990204115 BOLIVIA CAMBIA,1ER DESEMBOLSO 20% DEL MONTO A FINANCIAR, SG. UPRE</t>
  </si>
  <si>
    <t>'TRANSFERENCIA DE FONDOS||S/G.NOTA CITE:MEFP/VTCP/DGAFT/UOIET/TES/NO.1108/16 DE LA FECHA, DEL MIN.DE ECO.Y FINAN.PUB.(HRE-TSO-1722),CONV.UPRE CIF-IG 0195/2016 ENTRE LA UPRE Y EL GOB.AUT.MCPAL.LA ASUNTA PROY.CONST.TINGLADO U.E. SAN AGUSTIN.DEBITO DE LA LIBRETA NO.00990204115 "BOLIVIA CAMBIA",1ER.DESEMBOLSO 20% MONTO A FINANC. S/G. LA UPRE</t>
  </si>
  <si>
    <t>'TRANSFERENCIA DE FONDOS||S/G.NOTA CITE:MEFP/VTCP/DGAFT/UOIET/TES/NO.1109/16 DE LA FECHA, DEL MIN.DE ECO.Y FINAN.PUB.(HRE-TSO-1723),CONV.UPRE CIF-IG 0197/2016 ENTRE LA UPRE Y EL GOB.AUT.MCPAL.LA ASUNTA PROY.CONST.TINGLADO POLIFUNCIONAL U.E. CHAROBAMBA.DEBITO DE LA LIBRETA NO.00990204115 "BOLIVIA CAMBIA",1ER.DESEMBOLSO 20% MONTO A FINANC. S/G. LA UPRE</t>
  </si>
  <si>
    <t>'TRANSFERENCIA DE FONDOS||S/G.NOTA CITE: MEFP/VTCP/DGAFT/UOIET/TES/N¿1110 /16 DE LA FECHA DEL MIN.DE ECO.Y FINAN. PUB.(HRE-TSO-1724),CONV.UPRE-CIF-IG 0199/16 ENTRE LA UPRE Y EL G.A.M.LA  ASUNTA .PROY. "CONST.TINGLADO POLIFUNCIONAL U.E. YANAMAYO 2".DEBITO DE LIBRETA N¿00990204115 BOLIVIA CAMBIA,1ER.DESEMBOLSO 20% DEL MONTO A FINANCIAR, S/G.LA UPRE</t>
  </si>
  <si>
    <t>'TRANSFERENCIA DE FONDOS||S/G.NOTA CITE: MEFP/VTCP/DGAFT/UOIET/TES/N¿1111/16 DE LA FECHA DEL MIN.DE ECO.Y FINAN. PUB.(HRE-TSO-1725),CONV.UPRE-CIF-IG 0196/16 ENTRE LA UPRE Y EL G.A.M.LA  ASUNTA .PROY. "CONST.TINGLADO POLIFUNCIONAL  U.E. NUEVA JERUSALEN-FLOR DE MAYO-LA  ASUNTA".DEBITO DE LIBRETA N¿00990204115 BOLIVIA CAMBIA,1ER.DESEMBOLSO 20% DEL MONTO A FINANCIAR, S/G.LA UPRE</t>
  </si>
  <si>
    <t>'TRANSFERENCIA DE FONDOS||S/G.NOTA CITE: MEFP/VTCP/DGAFT/UOIET/TES/N¿1112/16 DE LA FECHA DEL MIN.DE ECO.Y FINAN. PUB.(HRE-TSO-1726),CONV.UPRE-CIF-IG 0194/16 ENTRE LA UPRE Y EL G.A.M.LA  ASUNTA .PROY."CONST.TINGLADO POLIFUNCIONAL U.E. SIGUANI GRANDE-LA ASUNTA "DEBITO DE LIBRETA N¿00990204115 BOLIVIA CAMBIA,1ER.DESEMBOLSO 20% DEL MONTO A FINANCIAR, S/G.LA UPRE</t>
  </si>
  <si>
    <t>||TRANSFERENCIA DE FONDOS DEL EXTERIOR SEGUN SWIFT 03030 DEL 4-03-2016. ORDENANTE: CONSULADO GERAL DA BOLIVIA-SAO PAULO. REF.: DEVOLUCION SALDO GASTOS DE FUNCIONAMIENTO.LIB.00099021001 TGN-RECURSOS ORDINARIOS</t>
  </si>
  <si>
    <t>COBRO COSTOS DE PAPELERIA EN COMPLEMENTO AL COMPROBANTE CONTABLE G-0187473 DE LA FECHA00513062001 YPFB-OPERACIONES PLANTA DE SEPARACION DE LIQUIDOS RIO GRANDE (UTILES DE ESCRITORIO)</t>
  </si>
  <si>
    <t>COBRO COSTOS DE PAPELERIA EN COMPLEMENTO AL COMPROBANTE CONTABLE G-0187507 DE LA FECHA00513062001 YPFB-OPERACIONES PLANTA DE SEPARACION DE LIQUIDOS RIO GRANDE (UTILES DE ESCRITORIO)</t>
  </si>
  <si>
    <t>VENTA DE DIVISAS SEGUN NOTA MEFP/VTCP/DGPOT/UOTGN/NO.0832/2016 A SOLICITUD DE SERVICIO GENERAL DE IDENTIFICACION PERSONAL - SEGIP REF.: GASTOS DE FUNCIONAMIENTO CONSULADO EN BUENOS AIRES-ARGENTINA MARZO/2016LIB. 00340012003 RECAUDACION EXTRANJERIA - C.I. -L.C.</t>
  </si>
  <si>
    <t>VENTA DE DIVISAS SEGUN NOTA MEFP/VTCP/DGPOT/UOTGN/NO.0833/2016 A SOLICITUD DE SERVICIO GENERAL DE IDENTIFICACION PERSONAL - SEGIP REF.: GASTOS DE FUNCIONAMIENTODIFERENCIA EN EL TIPO DE CAMBIO - LIB. 00340012003 RECAUDACION EXTRANJERIA - C.I. -L.C.</t>
  </si>
  <si>
    <t>VENTA DE DIVISAS SEGUN NOTA MEFP/VTCP/DGPOT/UOTGN/NO.0833/2016 A SOLICITUD DE SERVICIO GENERAL DE IDENTIFICACION PERSONAL - SEGIP REF.: GASTOS DE FUNCIONAMIENTOLIB. 00340012003 RECAUDACION EXTRANJERIA - C.I. -L.C.</t>
  </si>
  <si>
    <t>||VENTA DE DIV.SEG.NOTA MEFP/VTCP/DGPOT/UOTGN/NO.0791/2016 DEL 4/03/2016 A SOLIC.DEL INST.NAL.DE INNOVACION AGROP. Y FORESTAL (INIAF) TRANSF.DE FDOS. AL EXT. EQUIV. A CHF 698.- A FV/ISTA SECRETARIAL. REF.: ADQUISICION DE CERTIFICADOS NARANJA.LIB.00222014302 INIAF-US.PROY.INNOVACION Y SERV.AGRICOLAS.REF.:COM.TRANS.FDOS.SWIFT,UTILES Y DIF.T/C</t>
  </si>
  <si>
    <t>'TRANSFERENCIA DE FONDOS||EN ATENCION A NOTA DEL MIN. DE ECONOMIA Y FINANZAS PUBLICAS MEFP/VTCP/DGPOT/UPCFTGN/TR/N¿0597/2016 DE LA FECHA (HRE-TSO-1769). DEVOLUCION DEL DEPOSITO ERRONEO EFECTUADO POR EL SR. FREDDY ACARAPI CH.DEBITO DE LA LIBRETA N¿ 00099021001, REPOSICI¿N ¿TILES DE ESCRITORIO</t>
  </si>
  <si>
    <t>'TRANSFERENCIA DE FONDOS||EN ATENCION A NOTA DEL MIN. DE ECONOMIA Y FINANZAS PUBLICAS MEFP/VTCP/DGPOT/UPCFTGN/TR/N¿0597/2016 DE LA FECHA (HRE-TSO-1769). DEVOLUCION DEL DEPOSITO ERRONEO EFECTUADO POR EL SR. FREDDY ACARAPI CH.DEBITO DE LA LIBRETA 00046021109 MS-MIN.SALUD-RECAUDACIONES</t>
  </si>
  <si>
    <t>||TRANSFERENCIA DE FONDOS S/G. MENSAJE SWIFT NRO. 03201 Y CORREO ELECTRONICO DE LA DIRECCION GENERAL DE AERONAUTICA CIVIL DE LA FECHA (SECTOR PUBLICO).DEBITO DE LA LIBRETA 01170102001 DGAC, REPOSICION UTILES DE ESCRITORIO.</t>
  </si>
  <si>
    <t>'TRANSFERENCIA  SEGUN CITE||UNTE-0039/2016 DE LA CORPORACION MINERA DE BOLIVIA RECIBIDA EN LA FECHA  REF: TRASPASO DE FONDOS (TRAM-TSO-1923)ABONO EN LA LIB. N¿ 01300102002 FONDO DE FINANCIAMIENTO PARA LA MINERIA "FOFIM"</t>
  </si>
  <si>
    <t>'TRANSFERENCIA DE FONDOS||S/G. NOTA CITE: MEFP/VTCP/DGAFT/USCFT/NO.0226/16 DE LA FECHA, DEL MIN.ECO.Y FINANC.PUB.(HRE-TSO-1970),PAGO DE CAPITAL EN MORA  ADEUDADO POR LA ADMINISTRACION DE AASANA,RECUPERACION POR LA DEUDA EMERGENTE DEL DECRETO SUPREMO NO.24641 (4/JUNIO/1997).ABONO A LA LIBRETA NO. 00990201001 TGN - RECURSOS ORDINARIOS.</t>
  </si>
  <si>
    <t>||TRANSFERENCIA A LA CUENTA UNICA DEL TESORO IMPORTE RETENIDO A WALTER ABRAHAM PEREZ ALANDIA POR REMUNERACION MAXIMA CORRESPONDIENTE AL MES DE FEBRERO/2016 - LIBRETA N¿ 00990201001. SEGUN COMUNICACI¿N INTERNA BCB-DIR-CI-2016-35 DE F. 09/03/2016 Y "ROC" N¿ 299/2016 DEL DCRTRANSFERENCIA POR REMUNERACI¿N M¿XIMA DE WALTER PEREZ ALANDIA - FEBRERO/2016 LIBRETA 00990201001</t>
  </si>
  <si>
    <t>PAGO A BID PR¿STAMO 1075-SF-BO-5 VCTO. 10-mar-2016 POR CUENTA DE TGN , NTI. 007337 VALOR 10-mar-2016 CAPITAL USD 109.129,53 INTERESES USD 47.835,84CTA. 3987 CUENTA UNICA DEL TESORO LIB. 00099021001 REF.: COMISIONES BANCARIAS</t>
  </si>
  <si>
    <t>PAGO A BID PR¿STAMO 995-SF-BO VCTO. 10-mar-2016 POR CUENTA DE TGN , NTI. 007345 VALOR 10-mar-2016 CAPITAL USD 20.063,30 INTERESES USD 8.794,54CTA. 3987 CUENTA UNICA DEL TESORO LIB. 00099021001 REF.: COMISIONES BANCARIAS</t>
  </si>
  <si>
    <t>PAGO A BID PR¿STAMO 993-SF-BO VCTO. 10-mar-2016 POR CUENTA DE TGN , NTI. 007349 VALOR 10-mar-2016 CAPITAL USD 4.862,68 INTERESES USD 2.131,51CTA. 3987 CUENTA UNICA DEL TESORO LIB. 00099021001 REF.: COMISIONES BANCARIAS</t>
  </si>
  <si>
    <t>PAGO A ICO ESPA¿A PR¿STAMO 01020038.0 VCTO. 10-mar-2016 POR CUENTA DE TGN , NTI. 007384 VALOR 10-mar-2016 CAPITAL EUR 195.791,12 INTERESES EUR 7.918,66CTA. 3987 CUENTA UNICA DEL TESORO LIB. 00099021001 REF.: COMISIONES BANCARIAS</t>
  </si>
  <si>
    <t>COBRO COSTOS DE PAPELERIA EN COMPLEMENTO AL COMPROBANTE CONTABLE G-0187715 DE LA FECHA00513062001 YPFB-OPERACIONES PLANTA DE SEPARACION DE LIQUIDOS RIO GRANDE (UTILES DE ESCRITORIO)</t>
  </si>
  <si>
    <t>COBRO COSTOS DE PAPELERIA EN COMPLEMENTO AL COMPROBANTE CONTABLE G-0187717 DE LA FECHA00513062001 YPFB-OPERACIONES PLANTA DE SEPARACION DE LIQUIDOS RIO GRANDE (UTILES DE ESCRITORIO)</t>
  </si>
  <si>
    <t>COBRO COSTOS DE PAPELERIA EN COMPLEMENTO AL COMPROBANTE CONTABLE G-0187721 DE LA FECHA00513062001 YPFB-OPERACIONES PLANTA DE SEPARACION DE LIQUIDOS RIO GRANDE (UTILES DE ESCRITORIO)</t>
  </si>
  <si>
    <t>PAGO AL FONDO PARA LA INTERNACIONALIZACI¿N DE LA EMPRESA (FIEM) ICO ESPA¿A POR EL PRESTAMO ICO 01020036.0 HOSPITAL SAN JUAN DE VCTO. 10-03-2016.</t>
  </si>
  <si>
    <t>||TRANSFERENCIA DE FONDOS SEGUN NOTA MEFP VTCP DGCP UODP 280/2016 RECIBIDA EN LA FECHA (TRAM TSO 1957). REF: PAGO VCTOS. CLAVE PIZARRA TGNBCBG2A15  F. VCTO. 10.03.16DE LA LIBRETA N¿ 00099021001 RECURSOS ORDINARIOS MN - BENEF. CUENTA N¿ 7256</t>
  </si>
  <si>
    <t>COBRO DE||COSTO UTILES ESCRITORIO POR LA EMISI¿N DEL COMPROBANTE CONTABLE N¿ 844368 DE LA FECHADE LA LIBRETA N¿ 00099021001 RECURSOS ORDINARIO MN POR COSTO UTILES ESCRITORIO</t>
  </si>
  <si>
    <t>COBRO DE||UTILES DE ESCRITORIO POR ELABORACION DE LA OPERACION CONTABLE N¿844378 DE LA FECHADE LA LIBRETA 00099021001 TGN RECURSOS ORDINARIOS MONEDA NACIONAL, COSTO UTILES DE ESCRITORIO</t>
  </si>
  <si>
    <t>COBRO DE||COSTO UTILES DE ESCRITORIO POR LA EMISION DEL COMPROBANTE CONTABLE N¿ 844461 DE LA FECHADE LA LIBRETA N¿ 00099021001 TGN RECURSOS ORDINARIOS MN POR COSTO UTILES ESCRITORIO</t>
  </si>
  <si>
    <t>COBRO DE||COSTO UTILES ESCRITORIO POR LA EMISION DEL COMPROBANTE CONTABLE N¿ 844517 DE LA FECHADE LA LBIRETA N¿ 00099021001 TGN RECURSOS ORDINARIOS MN</t>
  </si>
  <si>
    <t>'TRANSFERENCIA DE FONDOS||EN ATENCION A NOTA DEL MIN. DE ECO.Y FINANZAS PUBLICAS MEFP/VTCP/DGAFT/UOIET/TES/N¿1330/16  DE LA FECHA(HRE-TSO-1973), A LA UMSA PROVENIENTE DEL IDH CORRESP.ONDIENTE A ENERO/2016 70% DEL 50% FONDOS EN CUSTODIA.DEBITO DE LA LIBRETA N¿ 00990201001, REPOSICI¿N ¿TILES DE ESCRITORIO</t>
  </si>
  <si>
    <t>'TRANSFERENCIA DE FONDOS||EN ATENCION A NOTA DEL MIN. DE ECO.Y FINANZAS PUBLICAS MEFP/VTCP/DGAFT/UOIET/TES/N¿1329/16  DE LA FECHA(HRE-TSO-1974), A LA UMSA PROVENIENTE DEL IDH, CORRESPONDIENTE A FEBRERO/2016 25%  FONDOS EN CUSTODIA.DEBITO DE LA LIBRETA N¿ 00990201001, REPOSICI¿N ¿TILES DE ESCRITORIO .</t>
  </si>
  <si>
    <t>'TRANSFERENCIA DE FONDOS||EN ATENCION A NOTA DEL MIN. DE ECO.Y FINANZAS PUBLICAS MEFP/VTCP/DGAFT/UOIET/TES/N¿1328/16  DE LA FECHA(HRE-TSO-1975), A LA UPEA PROVENIENTE DEL IDH, CORRESPONDIENTE A FEBRERO/2016 25% FONDOS EN CUSTODIA.DEBITO DE LA LIBRETA N¿ 00990201001, REPOSICI¿N ¿TILES DE ESCRITORIO.</t>
  </si>
  <si>
    <t>||TRANSFERENCIA DE FONDOS S/G. CITE' BUN0231/16 DE LA FECHA (HRE-TSO-1999). PAGO DE HABERES DEL PERSONAL Y GASTOS OPERATIVOS DEL PROGRAMA PRONESA CBBA. GESTION 2016.A SOLICITUD DEL MDRYT-SENASAG SUBPROG.DE ERRADICACI¿N DE LA FIEBRE AFTOSA; LIB.00047084103; BUN.</t>
  </si>
  <si>
    <t>||REGULARIZACION PARCIAL DE COMPROBANTE G-0187874 DE LA FECHA, POR REGISTRO NUMERO DE LIBRETA</t>
  </si>
  <si>
    <t>'TRANSFERENCIA DE FONDOS||A SOL. DEL MIN,DE ECO Y FIN.PUBL. MEFP/VTCP/DGPOT/UPCFTGN/TR-N¿0632/2016 DE LA FECHA HRE TSO 2025 REVERSION DEFINITIVA DE LAS BOLETAS SOLICITADAS POR EL SENASIR, CONSIGNADAS EN LOS COMPROBANTES DE PAGO N¿71363, 71368, 71369, 71370 Y 71371.ABONO A LA LIBRETA 00099021001 TGN RECURSOS ORDINARIOS.</t>
  </si>
  <si>
    <t>'TRANSFERENCIA DE FONDOS||S/G.NOTA CITE:MEFP/VTCP/DGAFT/UOIET/TES/NO.1364/16 DE LA FECHA, DEL MIN.DE ECO.Y FINAN.PUB.(HRE-TSO-2012),CONV.UPRE CIF-IG/349/2016 ENTRE LA UPRE Y EL GOB.AUT.MCPAL. COROICO PROY.CONST.UNIDAD EDUCATIVA NUEVA ESPERANZA.DEBITO DE LA LIBRETA NO.00099024113 "BOLIVIA CAMBIA",1ER.DESEMBOLSO 20% MONTO A FINANC. S/G. LA UPRE</t>
  </si>
  <si>
    <t>'TRANSFERENCIA DE FONDOS||S/G.NOTA CITE: MEFP/VTCP/DGAFT/UOIET/TES/N¿1356 /16 DE LA FECHA DEL MIN.DE ECO.Y FINAN. PUB.(HRE-TSO-2007),CONV.UPRE-CIF-IG/336 /2016 ENTRE LA UPRE Y EL G.A.M.CORIPATA .PROY."CONST.UNIDAD EDUCATIVA SAN JUAN "DEBITO DE LIBRETA N¿00099024113 BOLIVIA CAMBIA, 1ER.DESEMBOLSO 20%  MONTO A FINANCIAR, S/G.LA UPRE.</t>
  </si>
  <si>
    <t>'TRANSFERENCIA DE FONDOS||S/G. NOTA CITE:MEFP/VTCP/DGAFT/UOIET/TES/NO.1358/16 DE LA FECHA, DEL MIN.ECO.FINAN.PUB.(HRE-TSO-2017),CONV.UPRE-CIF-IG/343/16 ENTRE LA UPRE Y EL GOB.AUT.MCPAL.YANACACHI, PROY.CONST. U.E. FLORIDA (YANACACHI).DEBITO DE LA LIBRETA NO.00099024113 BOLIVIA CAMBIA, 1ER.DESEMB.EQUIV.20% MONTO A FINANC.S/G.LA UPRE.</t>
  </si>
  <si>
    <t>||TRANSFERENCIA DE FONDOS S/G.MENSAJE SWIFT NRO. 03473 DE LA FECHA (SECTOR PUBLICO).DEBITO DE LA LIBRETA 01170102001 DGAC, REPOSICION UTILES DE ESCRITORIO.</t>
  </si>
  <si>
    <t>'TRANSFERENCIA DE FONDOS||S/G. NOTA CITE:MEFP/VTCP/DGAFT/UOIET/TES/NO.1352/16 DE LA FECHA, DEL MIN.ECO.FINAN.PUB.(HRE-TSO-2018),CONV.UPRE-CIF-IG/341/16 ENTRE LA UPRE Y EL GOB.AUT.MCPAL.LA  ASUNTA, PROY.CONST.15 AULAS Y TINGLADO U.E. EL PALMAR.DEBITO DE LA LIBRETA NO.00099024113 BOLIVIA CAMBIA, 1ER.DESEMB.EQUIV.20% MONTO A FINANC.S/G.LA UPRE.</t>
  </si>
  <si>
    <t>'TRANSFERENCIA DE FONDOS||S/G.NOTA CITE: MEFP/VTCP/DGAFT/UOIET/TES/N¿1355/15 DE LA FECHA DEL MIN.DE ECO.Y FINAN. PUB.(HRE-TSO-2008),CONV.UPRE-CIF-IG/335/2016 ENTRE LA UPRE Y EL G.A.M.CORIPATA PROY. "CONST.UNIDAD EDUCATIVA SANTIAGO TOCORONI".DEBITO DE LIBRETA N¿00099024113 BOLIVIA CAMBIA, 1ER.DESEMBOLSO 20% MONTO A FINANCIAR, S/G.LA UPRE.</t>
  </si>
  <si>
    <t>'TRANSFERENCIA DE FONDOS||S/G.NOTA CITE:MEFP/VTCP/DGAFT/UOIET/TES/NO.1351/16 DE LA FECHA, DEL MIN.ECO.FINAN.PUB.(HRE-TSO-2019),CONV.UPRE-CIF-IG/340/16 ENTRE LA UPRE Y EL G.A.M. LA ASUNTA,PROY.CONST.15 AULAS Y TINGLADO U.E. TECNICO HUMANISTICO ALVARO GARCIA LINERA-COPALANIDEBITO DE LA LIBRETA NO.00099024113 BOLIVIA CAMBIA, 1ER.DESEMB.EQUIV.20% MONTO A FINANC.S/G.LA UPRE.</t>
  </si>
  <si>
    <t>'TRANSFERENCIA DE FONDOS||S/G.NOTA CITE:MEFP/VTCP/DGAFT/UOIET/TES/NO.1360/16 DE LA FECHA, DEL MIN.DE ECO.Y FINAN.PUB.(HRE-TSO-2013),CONV.UPRE CIF-IG 352/2016 ENTRE LA UPRE Y EL GOB.AUT.MCPAL. CHULUMANI PROY.CONST.UNIDAD EDUCATIVA PASTO PATA -CHULUMANI.DEBITO DE LA LIBRETA NO.00099024113 "BOLIVIA CAMBIA",1ER.DESEMBOLSO 20% MONTO A FINANC. S/G. LA UPRE</t>
  </si>
  <si>
    <t>'TRANSFERENCIA DE FONDOS||S/G. NOTA CITE:MEFP/VTCP/DGAFT/UOIET/TES/NO.1350/16 DE LA FECHA, DEL MIN.ECO.FINAN.PUB.(HRE-TSO-2020),CONV.UPRE-CIF-IG/339/16 ENTRE LA UPRE Y EL GOB.AUT.MCPAL.LA ASUNTA, PROY.CONST.15 AULAS Y TINGLADO U.E. CHARIA.DEBITO DE LA LIBRETA NO.00099024113 BOLIVIA CAMBIA, 1ER.DESEMB.EQUIV.20% MONTO A FINANC.S/G.LA UPRE.</t>
  </si>
  <si>
    <t>'TRANSFERENCIA DE FONDOS||S/G.NOTA CITE:MEFP/VTCP/DGAFT/UOIET/TES/NO.1354/16 DE LA FECHA, DEL MIN.DE ECO.Y FINAN.PUB.(HRE-TSO-2014),CONV.UPRE CIF-IG 348/2016 ENTRE LA UPRE Y EL GOB.AUT.MCPAL. CAJUATA PROY.CONST.UNIDAD EDUCATIVA JUAN EVO MORALES AYMA SIQUIMIRANI-SECUNDARIADEBITO DE LA LIBRETA NO.00099024113 "BOLIVIA CAMBIA",1ER.DESEMBOLSO 20% MONTO A FINANC. S/G. LA UPRE</t>
  </si>
  <si>
    <t>'TRANSFERENCIA DE FONDOS||S/G.NOTA CITE:MEFP/VTCP/DGAFT/UOIET/TES/NO.1359/16 DE LA FECHA, DEL MIN.DE ECO.Y FINAN.PUB.(HRE-TSO-2015),CONV.UPRE CIF-IG 347/2016 ENTRE LA UPRE Y EL GOB.AUT.MCPAL.YANACACHI PROY.CONST.U.E. FELIX ERNESTO MOSCOSO (YANACACHI).DEBITO DE LA LIBRETA NO.00099024113 "BOLIVIA CAMBIA",1ER.DESEMBOLSO 20% MONTO A FINANC. S/G. LA UPRE</t>
  </si>
  <si>
    <t>'TRANSFERENCIA DE FONDOS||S/G.NOTA CITE: MEFP/VTCP/DGAFT/UOIET/TES/N¿1361/16 DE LA FECHA DEL MIN.DE ECO.Y FINAN. PUB.(HRE-TSO-2009),CONV.UPRE-CIF-IG/354/2016 ENTRE LA UPRE Y EL G.A.M.CHULUMANI PROY. "CONST.UNIDAD EDUCATIVA CUTUSUMA-CHULUMANI".DEBITO DE LIBRETA N¿00099024113 BOLIVIA CAMBIA, 1ER.DESEMBOLSO 20% MONTO A FINANCIAR, S/G.LA UPRE</t>
  </si>
  <si>
    <t>'TRANSFERENCIA DE FONDOS||S/G.NOTA CITE:MEFP/VTCP/DGAFT/UOIET/TES/NO.1353/16 DE LA FECHA, DEL MIN.DE ECO.Y FINAN.PUB.(HRE-TSO-2016),CONV.UPRE CIF-IG/346/2016 ENTRE LA UPRE Y EL GOB.AUT.MCPAL.CAJUATA PROY.CONST.UNIDAD EDUCATIVA ASOCIADA CAJUATA - SECUNDARIA.DEBITO DE LA LIBRETA NO.00099024113 "BOLIVIA CAMBIA",1ER.DESEMBOLSO 20% MONTO A FINANC. S/G. LA UPRE</t>
  </si>
  <si>
    <t>'TRANSFERENCIA DE FONDOS||S/G.NOTA CITE:MEFP/VTCP/DGAFT/UOIET/TES/NO.1349/16 DE LA FECHA, DEL MIN.DE ECO.Y FINAN.PUB.(HRE-TSO-2021),CONV.UPRE CIF-IG/342/2016 ENTRE LA UPRE Y EL GOB.AUT.MCPAL.LA  ASUNTA PROY.CONST.15 AULAS Y TINGLADO U.E. ELIZARDO  P¿REZ.DEBITO DE LA LIBRETA NO.00099024113 "BOLIVIA CAMBIA",1ER.DESEMBOLSO 20% MONTO A FINANC. S/G. LA UPRE</t>
  </si>
  <si>
    <t>'TRANSFERENCIA DE FONDOS||A SOL. DEL MIN,DE ECO Y FIN.PUBL. MEFP/VTCP/DGAFT/UOIET/TES/N¿1357/16 DE LA FECHA HRE TSO 2006 CONVENIO UPRE CIF IG/337/2016 ENTRE LA UPRE Y EL G.A.M.DE CORIPATA. PROY.CONSTRUC. UNIDAD EDUCATIVA MCAL. ANDRES DE SANTA CRUZ.DEBITO DE LA LIBRETA 00099024113 BOLIVIA CAMBIA,1ER DESEM.EQUIV.20% DEL MONTO A FINANCIAR, SG. UPRE</t>
  </si>
  <si>
    <t>'TRANSFERENCIA DE FONDOS||S/G.NOTA CITE: MEFP/VTCP/DGAFT/UOIET/TES/N¿1362/16 DE LA FECHA DEL MIN.DE ECO.Y FINAN. PUB.(HRE-TSO-2010),CONV.UPRE-CIF-IG/353/2016 ENTRE LA UPRE Y EL G.A.M.CHULUMANI PROY. "CONST.UNIDAD EDUCATIVA CHIMASI-CHULUMANI".DEBITO DE LIBRETA N¿00099024113 BOLIVIA CAMBIA, 1ER.DESEMBOLSO 20% MONTO A FINANCIAR, S/G.LA UPRE.</t>
  </si>
  <si>
    <t>'TRANSFERENCIA DE FONDOS||S/G.NOTA CITE: MEFP/VTCP/DGAFT/UOIET/TES/N¿1363/16 DE LA FECHA DEL MIN.DE ECO.Y FINAN. PUB.(HRE-TSO-2011),CONV.UPRE-CIF-IG/344/2016 ENTRE LA UPRE Y EL G.A.M.COROICO PROY. "CONST. UNIDAD EDUCATIVA  SANTA ROSA ".DEBITO DE LIBRETA N¿00099024113 BOLIVIA CAMBIA,1ER.DESEMBOLSO 20% MONTO A FINANCIAR, S/G.LA UPRE.</t>
  </si>
  <si>
    <t>'TRANSFERENCIA DE FONDOS||S/G.NOTA CITE:MEFP/VTCP/DGAFT/UOIET/TES/NO.1348/16 DE LA FECHA, DEL MIN.DE ECO.Y FINAN.PUB.(HRE-TSO-2022),CONV.UPRE CIF-IG/338/2016 ENTRE LA UPRE Y EL GOB.AUT.MCPAL.LA  ASUNTA PROY.CONST.15 AULAS Y TINGLADO U.E.T¿CNICO HUMAN¿STICO FIDEL CASTRO.DEBITO DE LA LIBRETA NO.00099024113 "BOLIVIA CAMBIA",1ER.DESEMBOLSO 20% MONTO A FINANC. S/G. LA UPRE</t>
  </si>
  <si>
    <t>||REGULARIZACION PARCIAL DE COMPROBANTE G-0187874 DE LA FECHA, POR REGISTRO NUMERO DE LIBRETALIBRETA 00099021001 TGN-RECURSOS ORDINARIOS (COBRO COMISIONES)</t>
  </si>
  <si>
    <t>'TRANSFERENCIA DE FONDOS||A SOL. DEL MIN,DE ECO Y FIN.PUBL. MEFP/VTCP/DGPOT/UPCFTGN/TR-N¿0632/2016 DE LA FECHA HRE TSO 2025 REVERSION DEFINITIVA DE LAS BOLETAS SOLICITADAS POR EL SENASIR, CONSIGNADAS EN LOS COMPROBANTES DE PAGO N¿71363, 71368, 71369, 71370 Y 71371.DEBITO DE LA LIBRETA 00099021001 COBRO UTILES DE ESCRITORIO.</t>
  </si>
  <si>
    <t>'TRANSFERENCIA DE FONDOS||A SOL. DEL MIN,DE ECO Y FIN.PUBL. MEFP/VTCP/DGPOT/UPCFTGN/TR-N¿0633/2016 DE LA FECHA HRE TSO 2026 REVERSION DEFINITIVA DE LAS BOLETAS DE PAGO SOLICITADO POR EL SENASIR, CONSIGNADAS EN LOS COMPROBANTES DE PAGO N¿71367, 71369, 71370 Y 71371.DEBITO DE LA LIBRETA 00099021001 COBRO UTILES DE ESCRITORIO.</t>
  </si>
  <si>
    <t>VENTA DE DIVISAS SEGUN NOTA YPFB-0095-2016Y MEFP/VTCP/DGPOT/UOTGN/NO.0860/2016 A SOLICITUD DE YACIMIENTOS PETROLIFEROS FISCALES BOLIVIANOS REF.: PAGO POR SERVICIO DE APOYO TEC. DE EXPLORACION DE SISMICA 2D EN LA CUENCA MADRE DE DIOS, ZONA NORESTE RIO BENIDIFERENCIA EN EL TIPO DE CAMBIO - LIB. 00513042001 YPFB - OPERACIONES G N E E</t>
  </si>
  <si>
    <t>NUMERO DE LIBRETA CUT: 000999021001 OPERACI¿N E18  TRANSFERENCIA DEL SISTEMA FINANCIERO POR CUENTA DE TERCEROS  A LA CUT PAGO INDEBIDO - RP PERIODO FEBRERO 2016 A SOLICITUD ADE AFP FUTURO DE BOLIVIA S.A</t>
  </si>
  <si>
    <t>NUMERO DE LIBRETA CUT: 00099021001 OPERACI¿N E18  TRANSFERENCIA DEL SISTEMA FINANCIERO POR CUENTA DE TERCEROS  A LA CUT PAGO ADELANTADO P.R.A.- RP PERIODO FEBRERO 2016 A SOLICITUD ADE AFP FUTURO DE BOLIVIA S.A</t>
  </si>
  <si>
    <t>NUMERO DE LIBRETA CUT: 00099021001 OPERACI¿N E18  TRANSFERENCIA DEL SISTEMA FINANCIERO POR CUENTA DE TERCEROS  A LA CUT COBRO INDEBIDO R2016-99-RP PERIODO FEBRERO 2016 A SOLICITUD ADE AFP FUTURO DE BOLIVIA S.A</t>
  </si>
  <si>
    <t>'TRANSFERENCIA DE FONDOS||A SOL. DEL MIN,DE ECO Y FIN.PUBL. MEFP/VTCP/DGPOT/UPCFTGN/TR-0634/2016 DE LA FECHA HRE TSO 2027 REEMBOLSO DEL SUBSIDIO DE INCAPACIDAD TEMPORAL CORRESPONDIENTE AL PERIODO ENERO A MARZO DE 2014.ABONO A LA LIBRETA 00010011101 MRE-MIN. RELACIONES EXTERIORES OTROS INGRESOS.</t>
  </si>
  <si>
    <t>||MULTA POR INCUMPLIM. A LA GUIA DE PROCEDIMIENTOS OPERATIVOS DE CANCELACION DE PAGOS A FUNCIONARIOS PUBLIC.Y BENEFICIARIOS DE RENTA DE ACUERDO A NOTA MEFP/VTCP/DGPOT/UAIS/N¿1352/2016 DE LA FECHA (HRE-TGL-3510).INCONSIST.EN FECHA DE PAGO CERTIF. BS.500.-Y ENDOSO INCOMPLETO BENEFIC.BS 2.500.-ABONO A LA LIBRETA 00099021001.</t>
  </si>
  <si>
    <t>||TRANSF. DE FONDOS DEL EXTERIOR  SEGUN SWIFT NO. 3000 DEL 3/03/2016 A F/ MIN.RR.EE.  ORDENANTE CONSULADO GERAL DA BOLIVIA REF:DEVOLUCION SALDO DE GASTOS DE FUNCIONAMIENTOLIB.00099021001 TGN-RECURSOS ORDINARIOS</t>
  </si>
  <si>
    <t>VENTA DE DIVISAS SEGUN NOTA YPFB-0097-2016 Y MEFP/VTCP/DGPOT/UOTGN/NO.0885/2016 A SOLICITUD DE YACIMIENTOS PETROLIFEROS FISCALES BOLIVIANOS REF.: SERVICIO DE SUSCRIPCION SERVICIO DE INFORMACION ESPECIALIZADALIB. 00513062001 YPFB-OPERACIONES PLANTA DE SEPARACION DE LIQUIDOS RIO GRANDE</t>
  </si>
  <si>
    <t>COBRO COSTOS DE PAPELERIA EN COMPLEMENTO AL COMPROBANTE CONTABLE G-0188023 DE LA FECHA00099021001 TGN-RECURSOS ORDINARIOS</t>
  </si>
  <si>
    <t>VENTA DE DIVISAS SEGUN NOTA YPFB-0096-2016 Y MEFP/VTCP/DGPOT/UOTGN/NO.0884/2016 A SOLICITUD DE YACIMIENTOS PETROLIFEROS FISCALES BOLIVIANOS REF.: 3ER. PAGO CONSULTORIA EN ASESORAMIENTO TECNICO ECONOMICO EN EXPLORACION.DIFERENCIA EN EL TIPO DE CAMBIO - LIB. 00513022001 YPFB - "OPERACIONES"</t>
  </si>
  <si>
    <t>'TRANSFERENCIA DE FONDOS||A SOL. DEL MIN,DE ECO Y FIN.PUBL. MEFP/VTCP/DGPOT/UPCFTGN/TR N¿0606/2016 DE LA FECHA HRE TSO 2028 REPOSICI¿N DE BOLETAS DE PAGO AL SENASIR, CONSIGNADAS EN LOS COMPROBANTES DE PAGO NROS. 71363, 71362, 71361 Y 71360.DEBITO DE LA LIBRETA 00099021001 COBRO UTILES DE ESCRITORIO.</t>
  </si>
  <si>
    <t>'TRANSFERENCIA DE FONDOS||S/G.NOTA CITE:MEFP/VTCP/DGPOT/UPCFTGN/TR-NO.0651/2016 DE LA FECHA,DEL MIN.ECO.Y FINANC.PUB.(HRE-TSO-2031), REPOSICION DE BOLETAS DE PAGO CORRESPONDIENTES A VARIAS ENTIDADES, CONSIGNADAS EN EL COMPROBANTE DE PAGO NO. 18624.DEBITO DE LA LIBRETA NO. 00099021001, REPOSICION UTILES DE ESCRITORIO.</t>
  </si>
  <si>
    <t>'TRANSFERENCIA DE FONDOS||EN ATENCION A NOTA DEL MIN. DE ECONOMIA Y FINANZAS PUBLICAS MEFP/VTCP/DGPOT/UPCFTGN/TR-N¿0607/2016 DE LA FECHA (HRE-TSO-2029)DEBITO DE LA LIBRETA  N¿ 00099021001, REPOSICI¿N ¿TILES DE ESCRITORIO</t>
  </si>
  <si>
    <t>'TRANSFERENCIA DE FONDOS||A SOL. DEL MIN,DE ECO Y FIN.PUBL. MEFP/VTCP/DGCP/UODP-282/2016 DE LA FECHA HRE TSO 2045 A FAVOR DEL GOBIERNO AUTONOMO MUNICIPAL DE LA PAZ.DEBITO DE LA LIBRETA 00099038003 DGCP-BS-FORTAL. AL DESARROLLO DE LA PRIMERA INFANCIA (ADEPI).</t>
  </si>
  <si>
    <t>COBRO DE||UTILES DE ESCRITORIO POR ELABORACION DE LA OPERACION CONTABLE N¿844781 DE LA FECHADE LA LIBRETA 00099021001 TGN RECURSOS ORDINARIOS MONEDA NACIONAL, COSTO UTILES DE ESCRITORIO</t>
  </si>
  <si>
    <t>||TRANSFERENCIA DE FONDOS S/G. MENSAJES SWIFT NROS. 03539 Y 03537 DE LA FECHA (SECTOR PUBLICO).DEBITO DE LA LIBRETA 01170102001 DGAC, REPOSICION UTILES DE ESCRITORIO.</t>
  </si>
  <si>
    <t>'TRANSFERENCIA DE FONDOS||A SOL. DEL MIN,DE ECO Y FIN.PUBL. MEFP/VTCP/DGAFT/UOIET/TES/N¿1370/16 DE LA FECHA HRE TSO 2058 CONVENIO UPRE CIF IG 298/2015 ENTRE LA UPRE Y EL G.A.M.DE SANTA ROSA. PROY.CONSTRUC.TINGLADO U.E. ISABEL RIOJA CUELLAR - ZONA CENTRAL.DEBITO DE LA LIBRETA 00099024113 BOLIVIA CAMBIA,1ER DESEM.EQUIV.20% DEL MONTO A FINANCIAR, SG. UPRE</t>
  </si>
  <si>
    <t>'TRANSFERENCIA DE FONDOS||A SOL. DEL MIN,DE ECO Y FIN.PUBL. MEFP/VTCP/DGAFT/UOIET/TES/N¿1403/16 DE LA FECHA HRE TSO 2059 CONVENIO UPRE CIF IG 351/2016 ENTRE LA UPRE Y EL G.A.M.DE IRUPANA. PROY.CONSTRUC.UNIDAD EDUCATIVA GERMAN BUSCH - IRUPANA.DEBITO DE LA LIBRETA 00099024113 BOLIVIA CAMBIA,1ER DESEM.EQUIV.20% DEL MONTO A FINANCIAR, SG. UPRE</t>
  </si>
  <si>
    <t>'TRANSFERENCIA DE FONDOS||S/G. NOTA CITE:MEFP/VTCP/DGAFT/UOIET/TES/NO.1369/16 DE LA FECHA, DEL MIN.ECO.FINAN.PUB.(HRE-TSO-2062),CONV.UPRE-CIF-IG/191/16 ENTRE LA UPRE Y EL GOB.AUT.MCPAL.POROMA, PROY.CONST.INTERNADO POROMA.DEBITO DE LA LIBRETA N¿00099024113 BOLIVIA CAMBIA, 1ER.DESEMB.EQUIV.20% MONTO A FINANC.S/G.LA UPRE.</t>
  </si>
  <si>
    <t>'TRANSFERENCIA DE FONDOS||S/G.NOTA CITE:MEFP/VTCP/DGAFT/UOIET/TES/NO.1371/16 DE LA FECHA, DEL MIN.DE ECO.Y FINAN.PUB.(HRE-TSO-2055),CONV.UPRE CIF-IG/300/2015 ENTRE LA UPRE Y EL GOB.AUT.MCPAL.SANTA ROSA PROY.CONST.TINGLADO U.E. UMBELINA CLAURE DE CUELLAR-ZONA CENTRAL.DEBITO DE LA LIBRETA NO.00099024113 "BOLIVIA CAMBIA",1ER.DESEMBOLSO 20% MONTO A FINANC. S/G. LA UPRE</t>
  </si>
  <si>
    <t>'TRANSFERENCIA DE FONDOS||S/G. NOTA CITE:MEFP/VTCP/DGAFT/UOIET/TES/NO.1368/16 DE LA FECHA, DEL MIN.ECO.FINAN.PUB.(HRE-TSO-2063),CONV.UPRE-CIF-IG/312/16 ENTRE LA UPRE Y EL GOB.AUT.MCPAL.TARATA, PROY.CONST.ESCUELA MUNICIPAL DE MUSICA TARATA.DEBITO DE LA LIBRETA N¿00099024113 BOLIVIA CAMBIA, 1ER.DESEMB.EQUIV.20% MONTO A FINANC.S/G.LA UPRE.</t>
  </si>
  <si>
    <t>'TRANSFERENCIA DE FONDOS||S/G.NOTA CITE: MEFP/VTCP/DGAFT/UOIET/TES/N¿1402/16 DE LA FECHA DEL MIN.DE ECO.Y FINAN. PUB.(HRE-TSO- 2060),CONV.UPRE-CIF-IG/350 /2016 ENTRE LA UPRE Y EL G.A.M.IRUPANA PROY. "CONST. UNIDAD EDUCATIVA AGUSTIN ASPIAZU-IRUPANA "DEBITO DE LIBRETA N¿00099024113 BOLIVIA CAMBIA, 1ER.DESEMBOLSO 20%  MONTO A FINANCIAR, S/G.LA UPRE.</t>
  </si>
  <si>
    <t>'TRANSFERENCIA DE FONDOS||S/G.NOTA CITE:MEFP/VTCP/DGAFT/UOIET/TES/NO.1373/16 DE LA FECHA, DEL MIN.DE ECO.Y FINAN.PUB.(HRE-TSO-2056),CONV.UPRE CIF-IG/299/2015 ENTRE LA UPRE Y EL GOB.AUT.MCPAL.SANTA ROSA PROY.CONST.TINGLADO U.E. TTE.CNL.GERMAN BUSCH BECERRA-ZONA CENTRAL.DEBITO DE LA LIBRETA NO.00099024113 "BOLIVIA CAMBIA",1ER.DESEMBOLSO 20% MONTO A FINANC. S/G. LA UPRE</t>
  </si>
  <si>
    <t>'TRANSFERENCIA DE FONDOS||S/G.NOTA CITE:MEFP/VTCP/DGAFT/UOIET/TES/NO.1372/16 DE LA FECHA, DEL MIN.DE ECO.Y FINAN.PUB.(HRE-TSO-2057),CONV.UPRE CIF-IG/301/2015 ENTRE LA UPRE Y EL GOB.AUT.MCPAL.SANTA ROSA PROY.CONST.TINGLADO PARQUE INFANTIL ZONA BRASIL.DEBITO DE LA LIBRETA NO.00099024113 "BOLIVIA CAMBIA",1ER.DESEMBOLSO 20% MONTO A FINANC. S/G. LA UPRE</t>
  </si>
  <si>
    <t>'TRANSFERENCIA DE FONDOS||S/G.NOTA CITE: MEFP/VTCP/DGAFT/UOIET/TES/N¿1401/16 DE LA FECHA DEL MIN.DE ECO.Y FINAN. PUB.(HRE-TSO- 2061),CONV.UPRE-CIF-IG/345 /2016 ENTRE LA UPRE Y EL G.A.M.IRUPANA PROY. "CONST. UNIDAD EDUCATIVA 5 DE MAYO-IRUPANA "DEBITO DE LIBRETA N¿00099024113 BOLIVIA CAMBIA, 1ER.DESEMBOLSO 20%  MONTO A FINANCIAR, S/G.LA UPRE.</t>
  </si>
  <si>
    <t>'TRANSFERENCIA DE FONDOS||S/G.NOTA CITE:MEFP/VTCP/DGAFT/UOIET/TES/NO.1367/16 DE LA FECHA, DEL MIN.DE ECO.Y FINAN.PUB.(HRE-TSO-2064),CONV.UPRE CIF-IG/472/2015 ENTRE LA UPRE Y EL GOB.AUT.MCPAL.CHAYANTA PROY.CONST.TINGLADO Y CANCHA POLIFUNCIONAL COMUNIDAD AMAYAPAMPADEBITO DE LA LIBRETA NO.00099024113 "BOLIVIA CAMBIA",1ER.DESEMBOLSO 20% MONTO A FINANC. S/G. LA UPRE</t>
  </si>
  <si>
    <t>||TRANSF. DE FONDOS DEL EXTERIOR SEGUN SWIFT 03085 DE FECHA 7/03/2016. ORDENANTE: CONSULADO GERAL DE BOLIVIA-RIO DE JANEIRO. REF.: DEVOL. SALDO GASTOS DE FUNCIONAMIENTOLIB. 00099021001 TGN-RECURSOS ORDINARIOS</t>
  </si>
  <si>
    <t>||TRANSF. DE FONDOS DEL EXTERIOR SEGUN SWIFT  03141 DE FECHA 8/03/2016 ORDENANTE: EMBASSY OF BOLIVIA - CONPENHAGUE-DENMARK. REF.:  REVERSION SALDOS GASTOS DE FUNCIONAMIENTO AL 31-12-201500099021001 TGN-RECURSOS ORDINARIOS</t>
  </si>
  <si>
    <t>||TRANSFERENCIA DE FONDOS SEGUN CITE: DGAA/121 DEL MINISTERIO DE MEDIO AMBIENTE Y AGUA RECIBIDA EN LA FECHA  REF: PARA LA EJECUCION DEL CONTROL DE SUSTANCIAS AGOTADORAS DE LA CAPA DE OZONO (TRAM-TSO-2072) COMISIONES CANCELADAS EN FECTIVO.ABONO EN LA LIBRETA  N¿ 00086018047 MMAYA-BS PNUMA CONTROL SUSTANCIAS AGOTADORAS CAPA  OZONO</t>
  </si>
  <si>
    <t>||REGULARIZACION SEGUN CONCILIACION CUENTA 4088 M/N AL 11/03/2016 DEL IMPORTE PROVISIONADO EN DEMASIA SEGUN NOTAS MEFP/VTCP/DGPOT/UOTGN/NOS.0809-0816/2016 MIN.DE RR.EE.LIBRETA 00099021001 TGN-RECURSOS ORDINARIOS</t>
  </si>
  <si>
    <t>PAGO A OPEP PR¿STAMO 654-P VCTO. 15-mar-2016 POR CUENTA DE TGN , NTI. 007382 VALOR 15-mar-2016 CAPITAL USD 91.760,00 INTERESES USD 11.013,47CTA. 3987 CUENTA UNICA DEL TESORO LIB. 00099021001 REF.: COMISIONES BANCARIAS</t>
  </si>
  <si>
    <t>PAGO A FONPLATA PR¿STAMO BOL 23/2014 VCTO. 15-mar-2016 POR CUENTA DE TGN , NTI. 007392 VALOR 15-mar-2016  INTERESES USD 9.104,42 COMISIONES USD 61.387,48CTA. 3987 CUENTA UNICA DEL TESORO LIB. 00099021001 REF.: COMISIONES BANCARIAS</t>
  </si>
  <si>
    <t>PAGO A IDA PR¿STAMO 5454-BO VCTO. 15-mar-2016 POR CUENTA DE TGN , NTI. 007431 VALOR 15-mar-2016  INTERESES USD 1.381,34CTA. 3987 CUENTA UNICA DEL TESORO LIB. 00099021001 REF.: COMISIONES BANCARIAS</t>
  </si>
  <si>
    <t>PAGO A OPEP PR¿STAMO 1527-P VCTO. 15-mar-2016 POR CUENTA DE TGN , NTI. 007433 VALOR 15-mar-2016  INTERESES USD 182.365,11CTA. 3987 CUENTA UNICA DEL TESORO LIB. 00099021001 REF.: COMISIONES BANCARIAS</t>
  </si>
  <si>
    <t>PAGO A OPEP PR¿STAMO 1287-P VCTO. 15-mar-2016 POR CUENTA DE TGN , NTI. 007495 VALOR 15-mar-2016 CAPITAL USD 498.180,00 INTERESES USD 269.105,60CTA. 3987 CUENTA UNICA DEL TESORO LIB. 00099021001 REF.: COMISIONES BANCARIAS</t>
  </si>
  <si>
    <t>COBRO COSTOS DE PAPELERIA EN COMPLEMENTO AL COMPROBANTE CONTABLE G-0188086 DE LA FECHA00513062001 YPFB-OPERACIONES PLANTA DE SEPARACION DE LIQUIDOS RIO GRANDE (UTILES DE ESCRITORIO)</t>
  </si>
  <si>
    <t>COBRO COSTOS DE PAPELERIA EN COMPLEMENTO AL COMPROBANTE CONTABLE G-0188166 DE LA FECHA00513062001 YPFB-OPERACIONES PLANTA DE SEPARACION DE LIQUIDOS RIO GRANDE (UTILES DE ESCRITORIO)</t>
  </si>
  <si>
    <t>COBRO COSTOS DE PAPELERIA EN COMPLEMENTO AL COMPROBANTE CONTABLE G-0188168 DE LA FECHA00513062001 YPFB-OPERACIONES PLANTA DE SEPARACION DE LIQUIDOS RIO GRANDE (UTILES DE ESCRITORIO)</t>
  </si>
  <si>
    <t>COBRO DE||UTILES DE ESCRITORIO POR ELABORACION DE LA OPERACION CONTABLE N¿844895 DE LA FECHADE LA LIBRETA 00099021001 TGN RECURSOS ORDINARIOS MONEDA NACIONAL, COSTO UTILES DE ESCRITORIO</t>
  </si>
  <si>
    <t>||RESPUESTA A DEBITO DEL BANQUERO POR COBRO COMISIONES DEL BANQUERO POR EQUIV.A EUR 3.- REF.: TRANSF.DE FDOS.A SOLIC.DEL MIN.DE CULTURAS POR EUR 4,706.- EL 24/02/2016 A F/ARGE LATEINAMERIKA SERVICE GMBH INV.2015/167LIB.00099021001 TGN-RECURSOS ORDINARIOS POR COBRO UTILES DE ESCRITORIO</t>
  </si>
  <si>
    <t>||RESPUESTA A DEBITO DEL BANQUERO POR COBRO COMISIONES DEL BANQUERO POR EQUIV.A EUR 3.- REF.: TRANSF.DE FDOS.A SOLIC.DEL MIN.DE CULTURAS POR EUR 4,706.- EL 24/02/2016 A F/ARGE LATEINAMERIKA SERVICE GMBH INV.2015/167LIB.00099021001 TGN-RECURSOS ORDINARIOS</t>
  </si>
  <si>
    <t>||RESPUESTA A DEBITO DEL BANQUERO SEG. SWIFT 03586 DE LA FECHA . REF.: COBRO COMISION EUR 50.- POR TRANSF.DE EUR 1.035.771,24 VALOR 10/02/2016 SEG.NOTA MEFP/VTCP/DGPOT/UOTGN/NO.0380/2016 DEL 5/02/2016 POR CUENTA DE LA  ABC.LIB.00291012002 ABC-RECURSOS PROPIOS. REF.: UTILES DE ESCRITORIO</t>
  </si>
  <si>
    <t>DEPOSITO EN EL EXTERIOR SEG¿N MENSAJE SWIFT 3605 DE FECHA 16/03/2016 POR ORDEN DE CONSULADO DE BOLIVIA EN CALAMA REF.: DEVOLUCION DE SALDOS DEL PROGRAMA DE DOCUMENTACION DICIEMBRE 201500010011101 MRE-MIN.RELACIONES EXTERIORES-OTROS INGRESOS</t>
  </si>
  <si>
    <t>NUMERO DE LIBRETA CUT: SENASIR OPERACI¿N E18  TRANSFERENCIA DEL SISTEMA FINANCIERO POR CUENTA DE TERCEROS  A LA CUT DEVOLUCION DE APORTES EN EXCESO TGN DESACREDITACION DEL 1RO. AL 31 AGOSTO 2015 A SOLICITUD DE BBVA PREVISION</t>
  </si>
  <si>
    <t>VENTA DE DIVISAS SEGUN NOTA MEFP/VTCP/DGPOT/UOTGN/NO.0927/2016 A SOLICITUD DE ORGANO ELECTORAL PLURINACIONAL REF.: PAGO PROCESO REFERENDO APROBATORIO 2016DIFERENCIA EN EL TIPO DE CAMBIO - LIB. 00099021001 TGN-RECURSOS ORDINARIOS</t>
  </si>
  <si>
    <t>VENTA DE DIVISAS SEGUN NOTA MEFP/VTCP/DGPOT/UOTGN/NO.0927/2016 A SOLICITUD DE ORGANO ELECTORAL PLURINACIONAL REF.: PAGO PROCESO REFERENDO APROBATORIO 2016LIB. 00099021001 TGN-RECURSOS ORDINARIOS</t>
  </si>
  <si>
    <t>COBRO COSTOS DE PAPELERIA EN COMPLEMENTO AL COMPROBANTE CONTABLE G-0188272 DE LA FECHA00513062001 YPFB-OPERACIONES PLANTA DE SEPARACION DE LIQUIDOS RIO GRANDE (UTILES DE ESCRITORIO)</t>
  </si>
  <si>
    <t>'TRANSFERENCIA DE FONDOS||S/G. NOTA CITE:MEFP/VTCP/DGAFT/UOIET/TES/NO.1422/16 DE LA FECHA, DEL MIN.ECO.FINAN.PUB.(HRE-TSO-2083),CONV.UPRE-CIF-IG/168/16 ENTRE LA UPRE Y EL GOB.AUT.MCPAL.CORIPATA, PROY.CONST.COLISEO CERRADO UMAMARCA.DEBITO DE LA LIBRETA N¿00099024113 BOLIVIA CAMBIA, 1ER.PAGO 20% DEL MONTO A FINANC.S/G.LA UPRE.</t>
  </si>
  <si>
    <t>||RESPUESTA  DEBITO DEL BANQUERO SEGUN SWIFT 03609 DE LA FECHA. REF.: COBRO COMISION EUR 32,42 POR TRANSF. DE EUR 32.422,40 VALOR 26/02/2016 SEG. NOTA  MEFP/VTCP/DGPOT/UOTGN/NO.0631/2016 DEL 24/02/2016 POR CTA. MIN. CULTURAS Y TURISMOLIB.00052027001 BS-PROG.NACIONAL DE TURISMO COMUNITARIO. REF.: UTILES DE ESCRITORIO</t>
  </si>
  <si>
    <t>'TRANSFERENCIA DE FONDOS||S/G.NOTA CITE: MEFP/VTCP/DGAFT/UOIET/TES/N¿1419/16 DE LA FECHA DEL MIN.DE ECO.Y FINAN. PUB.(HRE-TSO-2082 ),CONV.UPRE-CIF-IG/166/ 2016 ENTRE LA UPRE Y EL G.A.M.ICHOCA PROY. "CONST.4 AULAS Y DIRECCION UNIDAD EDUCATIVA ZENOBIO GALLARDO VEGA  DE MATHA COMUNIDAD MATHA ".DEBITO DE LIBRETA N¿00099024113 BOLIVIA CAMBIA, 1ER.PAGO 20% DEL MONTO A FINANCIAR, S/G.LA UPRE.</t>
  </si>
  <si>
    <t>||VENTA DE DIVISAS SEG.NOTA MEFP/VTCP/DGPOT/UOTGN/NO.0858/2016 DEL 11/03/2016 A SOLICITUD DEL INIAF. TRANSF. DE FDOS. AL EXT.EQUIV. A CHF 13.000.- A FV/ASOC.INTER.DE ANALISIS DE SEMILLAS (ISTA). REF.: AUDITORIA DE ACREDITACIONLIB.00222014302 INIAF-BS-PROY.INNOVACION Y SERV.AGRICOLAS.REF.:COM.TRANSF.FDOS,SWIFT,UTILES DIF.T/C</t>
  </si>
  <si>
    <t>||RESPUESTA A DEBITO DEL BANQUERO S/G SWIFT N¿ 03808 DE LA FECHA, REFERENCIA COBRO COMISION EUR 6.- POR TRANSFERENCIA EUR 188.992,61 FECHA VALOR 20/11/2015 CARTA DE CREDITO BCB-IMP-2014-039.CGO.LIB.N¿00249012001 CEASS REF.: COM. PAGO AL BCO EN EL EXT LC BCB-IMP-2014-039.</t>
  </si>
  <si>
    <t>||RESPUESTA A DEBITO DEL BANQUERO S/G SWIFT N¿ 03808 DE LA FECHA, REFERENCIA COBRO COMISION EUR 6.- POR TRANSFERENCIA EUR 188.992,61 FECHA VALOR 20/11/2015 CARTA DE CREDITO BCB-IMP-2014-039.CGO.LIB.N¿00249012001 CEASS REF.: PAGO COMISIONES AL BCO EN EL EXT LC BCB-IMP-2014-039.</t>
  </si>
  <si>
    <t>'TRANSFERENCIA DE FONDOS||S/G. NOTA CITE:MEFP/VTCP/DGAFT/UOIET/TES/NO.1421/16 DE LA FECHA, DEL MIN.ECO.FINAN.PUB.(HRE-TSO-2080),CONV.UPRE-CIF-IG/165/2016 ENTRE LA UPRE Y EL GOB.AUT.MCPAL.ICHOCA, PROY.CONST.CUATRO AULAS Y DIRECCION U.E. ELIZARDO PEREZ COMUNIDAD YACANCACHI.DEBITO DE LA LIBRETA N¿00099024113 BOLIVIA CAMBIA, 1ER.PAGO DEL 20% MONTO A FINANC.S/G. LA UPRE.</t>
  </si>
  <si>
    <t>'TRANSFERENCIA DE FONDOS||S/G. NOTA CITE:MEFP/VTCP/DGAFT/UOIET/TES/NO.1420/16 DE LA FECHA, DEL MIN.ECO.FINAN.PUB.(HRE-TSO-2081),CONV.UPRE-CIF-IG/164/2016 ENTRE LA UPRE Y EL GOB.AUT.MCPAL.ICHOCA, PROY.CONST.PUENTE VEHICULAR CEWINQA JAWIRA COMUNIDAD ICHOCA.DEBITO DE LA LIBRETA N¿00099024113 BOLIVIA CAMBIA, 1ER.PAGO 20% MONTO A FINANC.S/G. LA UPRE.</t>
  </si>
  <si>
    <t>||TRANSFERENCIA DE FONDOS EN ATENCION A MENSAJE SWIFT 03646 DE LA FECHA (SECTOR PUBLICO)DEBITO DE LA LIBRETA 01170102001 DGAC, REPOSICION UTILES DE ESCRITORIO</t>
  </si>
  <si>
    <t>||TRANSFERENCIA DE FONDOS S/G. MENSAJE SWIFT NRO. 03645 DE LA FECHA (SECTOR PUBLICO).DEBITO DE LA LIBRETA 01170102001 DGAC, REPOSICION UTILES DE ESCRITORIO.</t>
  </si>
  <si>
    <t>DEPOSITO EN EL EXTERIOR SEG¿N MENSAJE SWIFT 3655 DE FECHA 17/03/2016 POR ORDEN DE AMBASSADE DEL ESTAT PLURINATIONAL-PARIS REF:DEVOLUCION DE SALDOS NO EJECUTADOS MARZO 201600099021001 TGN-RECURSOS ORDINARIOS</t>
  </si>
  <si>
    <t>DEPOSITO EN EL EXTERIOR SEG¿N MENSAJE SWIFT 3654 Y 3653 DE FECHA 17/03/2016 POR ORDEN DE VICECONSULADO DE BOLIVIA (LA PLATA ARGETINA) REF.: PROGRAMA DE DOCUMENTACION00010011101 MRE-MIN.RELACIONES EXTERIORES-OTROS INGRESOS</t>
  </si>
  <si>
    <t>'TRANSFERENCIA DE FONDOS DE DPTOS.DE ENCAJE LEGAL DEL SISTEMA FINANCIERO A DPTOS.CTES.DEL SECTOR PUBLICO S/G CITE' CA/FID/130/2016||DE LA FECHA (HRE-TSO-2116). 19NO. REEEMBOLSO DEL BENEFICIARIO EN EL MARCO DEL FIDEICOMISO "ENATEX".A SOLIC.MIN.DESARR. PROD. Y ECO.PLURAL, LIBRETA NO.00990201001 TGN-RECURSOS ORDINARIOS; BUN.</t>
  </si>
  <si>
    <t>PAGO A BID PR¿STAMO 1031-SF-BO VCTO. 17-mar-2016 POR CUENTA DE TGN , NTI. 007338 VALOR 17-mar-2016 CAPITAL USD 273.104,18 INTERESES USD 127.861,26CTA. 3987 CUENTA UNICA DEL TESORO LIB. 00099021001 REF.: COMISIONES BANCARIAS</t>
  </si>
  <si>
    <t>PAGO A BID PR¿STAMO 1075-SF-BO-7 VCTO. 17-mar-2016 POR CUENTA DE TGN , NTI. 007339 VALOR 17-mar-2016 CAPITAL USD 158.333,33 INTERESES USD 74.128,11CTA. 3987 CUENTA UNICA DEL TESORO LIB. 00099021001 REF.: COMISIONES BANCARIAS</t>
  </si>
  <si>
    <t>PAGO A BID PR¿STAMO 2365/BL-BO VCTO. 17-mar-2016 POR CUENTA DE TGN , NTI. 007442 VALOR 17-mar-2016  INTERESES USD 218.712,52 COMISIONES USD 12.912,63CTA. 3987 CUENTA UNICA DEL TESORO LIB. 00099021001 REF.: COMISIONES BANCARIAS</t>
  </si>
  <si>
    <t>PAGO A BID PR¿STAMO 2365/BL-BO VCTO. 17-mar-2016 POR CUENTA DE TGN , NTI. 007443 VALOR 17-mar-2016  INTERESES USD 5.256,67CTA. 3987 CUENTA UNICA DEL TESORO LIB. 00099021001 REF.: COMISIONES BANCARIAS</t>
  </si>
  <si>
    <t>COBRO COSTOS DE PAPELERIA EN COMPLEMENTO AL COMPROBANTE CONTABLE G-0188364 DE LA FECHA00099021001 TGN-RECURSOS ORDINARIOS</t>
  </si>
  <si>
    <t>VENTA DE DIVISAS SEGUN NOTA MEFP/VTCP/DGPOT/UOTGN/NO.0943/2016 A SOLICITUD DE SERVICIO GENERAL DE IDENTIFICACION PERSONAL - SEGIP REF.: GASTOS DE FUNCIONAMIENTO MAR/2016LIB. 00340012003 RECAUDACION EXTRANJERIA - C.I. -L.C.</t>
  </si>
  <si>
    <t>VENTA DE DIVISAS SEGUN NOTA MEFP/VTCP/DGPOT/UOTGN/NO.0941/2016 A SOLICITUD DE SERVICIO GENERAL DE IDENTIFICACION PERSONAL - SEGIP REF.: PAGO HABERES CORRESPONDIENTE A FEBRERO 2016LIB. 00340012003 RECAUDACION EXTRANJERIA - C.I. -L.C.</t>
  </si>
  <si>
    <t>VENTA DE DIVISAS SEGUN NOTA MEFP/VTCP/DGPOT/UOTGN/NO.0941/2016 A SOLICITUD DE SERVICIO GENERAL DE IDENTIFICACION PERSONAL - SEGIP REF.: PAGO HABERES CORRESPONDIENTE A FEBRERO 2016DIFERENCIA EN EL TIPO DE CAMBIO - LIB. 00340012003 RECAUDACION EXTRANJERIA - C.I. -L.C.</t>
  </si>
  <si>
    <t>VENTA DE DIVISAS SEGUN NOTA MEFP/VTCP/DGPOT/UOTGN/NO.0942/2016 A SOLICITUD DE MINISTERIO DE ECONOMIA Y FINANZAS PUBLICAS REF.: PAGO SERV.ESPECIALIZADOS MERCADOS CAPITALES MARZO 2016LIB. 00099021001 TGN - RECURSOS ORDINARIOS</t>
  </si>
  <si>
    <t>COBRO COSTOS DE PAPELERIA EN COMPLEMENTO AL COMPROBANTE CONTABLE G-0188404 DE LA FECHA00513062001 YPFB-OPERACIONES PLANTA DE SEPARACION DE LIQUIDOS RIO GRANDE (UTILES DE ESCRITORIO)</t>
  </si>
  <si>
    <t>'TRANSFERENCIA DE FONDOS||EN ATENCION A NOTA DEL MIN. DE ECONOMIA Y FINANZAS PUBLICAS MEFP/VTCP/DGPOT/UPCFTGN/TR-N¿0706/2016 DE LA FECHA (HRE-TSO-2109)DEBITO DE LA LIBRETA  N¿00099021001, REPOSICI¿N ¿TILES DE ESCRITORIO</t>
  </si>
  <si>
    <t>'TRANSFERENCIA DE FONDOS||S/G.NOTA CITE:MEFP/VTCP/DGPOT/UPCFTGN/TR-NO.0705/2016 DE LA FECHA,DEL MIN.ECO.Y FINANC.PUB.(HRE-TSO-2111),REVERSION DEFINITIVA DE LA RENTA DIGNIDAD DE 50 BOLETAS DE PAGO DE JULIO,AGOSTO Y SEPTIEMBRE GESTION 2015,CORRESPONDIENTE A COSSMIL.DEBITO DE LA LIBRETA NO. 00099021001, REPOSICION UTILES DE ESCRITORIO.</t>
  </si>
  <si>
    <t>'TRANSFERENCIA DE FONDOS||EN ATENCION A NOTA DEL MIN. DE ECONOMIA Y FINANZAS PUBLICAS MEFP/VTCP/DGPOT/UPCFTGN/TR-N¿0707/2015 DE LA FECHA (HRE-TSO-2110)DEBITO DE LA LIBRETA  N¿00099021001, REPOSICI¿N ¿TILES DE ESCRITORIO</t>
  </si>
  <si>
    <t>'COBRO POR¿||COMISION TRANSFERENCIA FDOS.AL EXTERIOR 0,10% S/USD1.068.606.-,REEMB.GSTS.COMUNICACION BS220.-Y EMISION COMP.CONTABLE BS50.-REF.:PAGO 2 LC I-2015-009 P/C Y.P.F.B. A/F MAGHREB MANAGEMENT INTERNATIONAL - MMI,EN COMPL.A COMP.815437,17/03/16.LIB.00513072001 YPFB-OPERACIONES GNRGD REF.:COMISIONES PAGO 2 LC I-2015-009</t>
  </si>
  <si>
    <t>||TRANSFERENCIA DE FONDOS S/G. MENSAJE SWIFT NRO. 03661 Y CORREO ELECTRONICO DE LA DIRECCION GENERAL DE AERONAUTICA CIVIL DE LA FECHA.  (SECTOR PUBLICO).DEBITO DE LA LIBRETA 01170102001 DGAC, REPOSICION UTILES DE ESCRITORIO.</t>
  </si>
  <si>
    <t>'TRANSFERENCIA DE FONDOS DE DPTOS.DE ENCAJE LEGAL DEL SISTEMA FINANCIERO A DPTOS.CTES.DEL SECTOR PUBLICO S/G CITE' BUN/0248/16||DE LA FECHA (HRE-TSO-2262).A SOLICITUD DEL MEFP; REVERSION ANTICIPADA; LIBRETA 00099021001; BUN.</t>
  </si>
  <si>
    <t>||TRANSFERENCIA DE FONDOS S/G NOTA CITE: BUN0247/16 DE LA FECHA (HRE-TSO-2261).A SOLICITUD GOB. AUT.MCPAL.DE YOCALLA, LIBRETA NO.02250204102 SENASBA, CONTRAPARTE ;BUN.</t>
  </si>
  <si>
    <t>'TRANSFERENCIA DE FONDOS||A SOL. DEL MIN,DE ECO Y FIN.PUBL. MEFP/VTCP/DGAFT/UOIET/TES/N¿1470/16 DE F.17/03/2016 HRE TSO 2137 CONVENIO UPRE CIF IG 331/2016 ENTRE LA UPRE Y EL G.A.M.DE OMEREQUE. PROY.CONSTRUC.TINGLADO INTERNADO MUNICIPAL JUAN EVO MORALES AYMA.DEBITO DE LA LIBRETA 00099024113 BOLIVIA CAMBIA,1ER DESEM.EQUIV.20% DEL MONTO A FINANCIAR, SG. UPRE</t>
  </si>
  <si>
    <t>'TRANSFERENCIA DE FONDOS||A SOL. DEL MIN,DE ECO Y FIN.PUBL. MEFP/VTCP/DGAFT/UOIET/TES/N¿1465/16 DE F. 17/03/2016 HRE TSO 2138 CONVENIO UPRE CIF IG 311/2016 ENTRE LA UPRE Y EL G.A.M.DE MIZQUE. PROY.CONSTRUC.PUENTE VEHICULAR SOBRE EL RIO UCHAMA.DEBITO DE LA LIBRETA 00099024113 BOLIVIA CAMBIA,1ER DESEM.EQUIV.20% DEL MONTO A FINANCIAR, SG. UPRE</t>
  </si>
  <si>
    <t>'TRANSFERENCIA DE FONDOS||A SOL. DEL MIN,DE ECO Y FIN.PUBL. MEFP/VTCP/DGAFT/UOIET/TES/N¿1464/16 DE F. 17/03/2016 HRE TSO 2139 CONVENIO UPRE CIF IG 299/2016 ENTRE LA UPRE Y EL G.A.M.DE COLOMI. PROY.CONSTRUC.  U.E. JOSE SANCHEZ D-4.DEBITO DE LA LIBRETA 00099024113 BOLIVIA CAMBIA,1ER DESEM.EQUIV.20% DEL MONTO A FINANCIAR, SG. UPRE</t>
  </si>
  <si>
    <t>'TRANSFERENCIA DE FONDOS||S/G. NOTA CITE:MEFP/VTCP/DGAFT/UOIET/TES/NO.1437/16 DE FECHA 17/03/16, DEL MIN.ECO.FINAN.PUB.(HRE-TSO-2161),CONV.UPRE-CIF-IG/240/16 ENTRE LA UPRE Y EL GOB.AUT.MCPAL.CHIMORE, PROY.CONST.TINGLADO U.E. LA MISION.DEBITO DE LA LIBRETA N¿00099024113 BOLIVIA CAMBIA, 1ER.DESEMB.EQUIV.20% MONTO A FINANC.S/G.LA UPRE.</t>
  </si>
  <si>
    <t>'TRANSFERENCIA DE FONDOS||A SOL. DEL MIN,DE ECO Y FIN.PUBL. MEFP/VTCP/DGAFT/UOIET/TES/N¿1463/16 DE F. 17/03/2016 HRE TSO 2140 CONVENIO UPRE CIF IG 298/2016 ENTRE LA UPRE Y EL G.A.M.DE COLCAPIRHUA. PROY.CONSTRUC.BLOQUE NIVEL INICIAL Y PRIMARIO U.E. 15 DE ABRIL.DEBITO DE LA LIBRETA 00099024113 BOLIVIA CAMBIA,1ER DESEM.EQUIV.20% DEL MONTO A FINANCIAR, SG. UPRE</t>
  </si>
  <si>
    <t>'TRANSFERENCIA DE FONDOS||S/G.NOTA CITE:MEFP/VTCP/DGAFT/UOIET/TES/NO.1472/16 DE FECHA 17-03-16, DEL MIN.DE ECO.Y FINAN.PUB.(HRE-TSO-2171),CONV.UPRE CIF-IG/329/2016 ENTRE LA UPRE Y EL GOB.AUT.MCPAL.OMEREQUE PROY.CONST.TINGLADO U.E.CHAJRA CORRALDEBITO DE LA LIBRETA NO.00099024113 "BOLIVIA CAMBIA",1ER.DESEMBOLSO 20% MONTO A FINANC. S/G. LA UPRE</t>
  </si>
  <si>
    <t>'TRANSFERENCIA DE FONDOS||A SOL. DEL MIN,DE ECO Y FIN.PUBL. MEFP/VTCP/DGAFT/UOIET/TES/N¿1462/16 DE F. 17/03/2016 HRE TSO 2141 CONVENIO UPRE CIF IG 255/2016 ENTRE LA UPRE Y EL G.A.M.DE COCAPATA. PROY.CONSTRUC. AULAS U.E. CHOQUECAMATA - FALSURI.DEBITO DE LA LIBRETA 00099024113 BOLIVIA CAMBIA,1ER DESEM.EQUIV.20% DEL MONTO A FINANCIAR, SG. UPRE</t>
  </si>
  <si>
    <t>'TRANSFERENCIA DE FONDOS||A SOL. DEL MIN,DE ECO Y FIN.PUBL. MEFP/VTCP/DGAFT/UOIET/TES/N¿1461/16 DE F. 17/03/2016 HRE TSO 2142 CONVENIO UPRE CIF IG 267/2016 ENTRE LA UPRE Y EL G.A.M.DE CLIZA. PROY.CONSTRUC. U.E. 21 DE SEPTIEMBRE A.DEBITO DE LA LIBRETA 00099024113 BOLIVIA CAMBIA,1ER DESEM.EQUIV.20% DEL MONTO A FINANCIAR, SG. UPRE</t>
  </si>
  <si>
    <t>'TRANSFERENCIA DE FONDOS||S/G.NOTA CITE:MEFP/VTCP/DGAFT/UOIET/TES/NO.1433/16 DE FECHA 17/03/16,DEL MIN.DE ECO.Y FINAN.PUB.(HRE-TSO-2145),CONV.UPRE CIF-IG/256/2016 ENTRE LA UPRE Y EL GOB.AUT.MCPAL.TACACHI PROY.CONST.TINGLADO GRADERIAS Y CANCHA POLIFUNCIONAL U.E.CHARAGOSI.DEBITO DE LA LIBRETA NO.00099024113 "BOLIVIA CAMBIA",1ER.DESEMBOLSO 20% MONTO A FINANC. S/G. LA UPRE</t>
  </si>
  <si>
    <t>'TRANSFERENCIA DE FONDOS||A SOL. DEL MIN,DE ECO Y FIN.PUBL. MEFP/VTCP/DGAFT/UOIET/TES/N¿1460/16 DE F. 17/03/2016 HRE TSO 2143 CONVENIO UPRE CIF IG 234/2016 ENTRE LA UPRE Y EL G.A.M.DE CAPINOTA. PROY.CONSTRUC.CANCHA Y GRADERIAS ESTADIO IRPA IRPA.DEBITO DE LA LIBRETA 00099024113 BOLIVIA CAMBIA,1ER DESEM.EQUIV.20% DEL MONTO A FINANCIAR, SG. UPRE</t>
  </si>
  <si>
    <t>'TRANSFERENCIA DE FONDOS||A SOL. DEL MIN,DE ECO Y FIN.PUBL. MEFP/VTCP/DGAFT/UOIET/TES/N¿1436/16 DE F. 17/03/2016 HRE TSO 2144 CONVENIO UPRE CIF IG 316/2016 ENTRE LA UPRE Y EL G.A.M.DE INDEPENDENCIA. PROY.CONSTRUC.INTERNADO U.E. CHARAHUAYTO D-8.DEBITO DE LA LIBRETA 00099024113 BOLIVIA CAMBIA,1ER DESEM.EQUIV.20% DEL MONTO A FINANCIAR, SG. UPRE</t>
  </si>
  <si>
    <t>'TRANSFERENCIA DE FONDOS||S/G. NOTA CITE:MEFP/VTCP/DGAFT/UOIET/TES/NO.1441/16 DE FECHA 17/03/16, DEL MIN.ECO.FINAN.PUB.(HRE-TSO-2162),CONV.UPRE-CIF-IG/226/16 ENTRE LA UPRE Y EL G.A.M.AIQUILE, PROY.IMPLEMENTACION CANCHA DE FUTBOL CESPED SINTETICO COMUNIDAD SAN PEDRO.DEBITO DE LA LIBRETA N¿00099024113 BOLIVIA CAMBIA, 1ER.DESEMB.EQUIV.20% MONTO A FINANC.S/G.LA UPRE.</t>
  </si>
  <si>
    <t>'TRANSFERENCIA DE FONDOS||S/G.NOTA CITE:MEFP/VTCP/DGAFT/UOIET/TES/NO.1471/16 DE FECHA 17-03-16, DEL MIN.DE ECO.Y FINAN.PUB.(HRE-TSO-2172),CONV.UPRE CIF-IG/330/2016 ENTRE LA UPRE Y EL GOB.AUT.MCPAL.OMEREQUE PROY.CONST.TINGLADO U.E.PAMPA GRANDEDEBITO DE LA LIBRETA NO.00099024113 "BOLIVIA CAMBIA",1ER.DESEMBOLSO 20% MONTO A FINANC. S/G. LA UPRE</t>
  </si>
  <si>
    <t>'TRANSFERENCIA DE FONDOS||S/G.NOTA CITE: MEFP/VTCP/DGAFT/UOIET/TES/N¿1435/16 DE F.17/3/16 DEL MIN.DE ECO.Y FINAN. PUB.(HRE-TSO-2153),CONV.UPRE-CIF-IG/227/2016 ENTRE LA UPRE Y EL G.A.M.ENTRE RIOS PROY. "CONST. 8 AULAS U.E. HUGO CHAVEZ-ENTRE RIOS".DEBITO DE LIBRETA N¿00099024113 BOLIVIA CAMBIA, 1ER.DESEMBOLSO 20% MONTO A FINANCIAR, S/G.LA UPRE</t>
  </si>
  <si>
    <t>'TRANSFERENCIA DE FONDOS||S/G.NOTA CITE:MEFP/VTCP/DGAFT/UOIET/TES/NO.1432/16 DE FECHA 17/03/16,DEL MIN.DE ECO.Y FINAN.PUB.(HRE-TSO-2146),CONV.UPRE CIF-IG/258/2016 ENTRE LA UPRE Y EL GOB.AUT.MCPAL.TACACHI PROY.CONST.CANCHA MULTIPLE TACACHI.DEBITO DE LA LIBRETA NO.00099024113 "BOLIVIA CAMBIA",1ER.DESEMBOLSO 20% MONTO A FINANC. S/G. LA UPRE</t>
  </si>
  <si>
    <t>'TRANSFERENCIA DE FONDOS||S/G. NOTA CITE:MEFP/VTCP/DGAFT/UOIET/TES/NO.1479/16 DE FECHA 17/03/16, DEL MIN.ECO.FINAN.PUB.(HRE-TSO-2163),CONV.UPRE-CIF-IG/254/16 ENTRE LA UPRE Y EL GOB.AUT.MCPAL.PASORAPA, PROY.CONST.CALLES CASCO VIEJO PASORAPA.DEBITO DE LA LIBRETA N¿00099024113 BOLIVIA CAMBIA, 1ER.DESEMB.EQUIV.20% MONTO A FINANC.S/G.LA UPRE.</t>
  </si>
  <si>
    <t>'TRANSFERENCIA DE FONDOS||S/G.NOTA CITE:MEFP/VTCP/DGAFT/UOIET/TES/NO.1431/16 DE FECHA 17/03/16,DEL MIN.DE ECO.Y FINAN.PUB.(HRE-TSO-2148),CONV.UPRE CIF-IG/257/2016 ENTRE LA UPRE Y EL GOB.AUT.MCPAL.TACACHI PROY.CONST.4 AULAS U.E. CHARAGOSI.DEBITO DE LA LIBRETA NO.00099024113 "BOLIVIA CAMBIA",1ER.DESEMBOLSO 20% MONTO A FINANC. S/G. LA UPRE</t>
  </si>
  <si>
    <t>'TRANSFERENCIA DE FONDOS||S/G. NOTA CITE:MEFP/VTCP/DGAFT/UOIET/TES/NO.1478/16 DE FECHA 17/03/16, DEL MIN.ECO.FINAN.PUB.(HRE-TSO-2164),CONV.UPRE-CIF-IG/253/16 ENTRE LA UPRE Y EL GOB.AUT.MCPAL.PASORAPA, PROY.CONST.TINGLADO U.E. ESPINAL.DEBITO DE LA LIBRETA N¿00099024113 BOLIVIA CAMBIA, 1ER.DESEMB.EQUIV.20% MONTO A FINANC.S/G.LA UPRE.</t>
  </si>
  <si>
    <t>'TRANSFERENCIA DE FONDOS||S/G.NOTA CITE:MEFP/VTCP/DGAFT/UOIET/TES/NO.1457/16 DE FECHA 17/03/16,DEL MIN.DE ECO.Y FINAN.PUB.(HRE-TSO-2147),CONV.UPRE CIF-IG/310/2016 ENTRE LA UPRE Y EL GOB.AUT.MCPAL.BOLIVAR PROY.CONST.FRONTON TIPO I MUNICIPIO BOLIVAR.DEBITO DE LA LIBRETA NO.00099024113 "BOLIVIA CAMBIA",1ER.DESEMBOLSO 20% MONTO A FINANC. S/G. LA UPRE</t>
  </si>
  <si>
    <t>'TRANSFERENCIA DE FONDOS||S/G.NOTA CITE:MEFP/VTCP/DGAFT/UOIET/TES/NO.1530/16 DE FECHA17-03-16, DEL MIN.DE ECO.Y FINAN.PUB.(HRE-TSO-2173),CONV.UPRE CIF-IG/304/2016 ENTRE LA UPRE Y EL GOB.AUT.MCPAL.VACAS PROY.CONST.AULAS TALLERES P/U.E. TORIBIO CLAURE.DEBITO DE LA LIBRETA NO.00099024113 "BOLIVIA CAMBIA",1ER.DESEMBOLSO 20% MONTO A FINANC. S/G. LA UPRE</t>
  </si>
  <si>
    <t>'TRANSFERENCIA DE FONDOS||S/G.NOTA CITE: MEFP/VTCP/DGAFT/UOIET/TES/N¿1455/16 DE F.17/3/16 DEL MIN.DE ECO.Y FINAN. PUB.(HRE-TSO-2155),CONV.UPRE-CIF-IG/269/2016 ENTRE LA UPRE Y EL G.A.M.ARBIETO PROY. "CONST.TINGLADO Y GRADERIAS SOBRE CANCHA COMUNIDAD ARANJUEZ D-2".DEBITO DE LIBRETA N¿00099024113 BOLIVIA CAMBIA, 1ER.DESEMBOLSO 20% MONTO A FINANCIAR, S/G.LA UPRE.</t>
  </si>
  <si>
    <t>'TRANSFERENCIA DE FONDOS||S/G.NOTA CITE:MEFP/VTCP/DGAFT/UOIET/TES/NO.1458/16 DE FECHA 17/03/16,DEL MIN.DE ECO.Y FINAN.PUB.(HRE-TSO-2149),CONV.UPRE CIF-IG/309/2016 ENTRE LA UPRE Y EL GOB.AUT.MCPAL.BOLIVAR PROY.CONST.TINGLADO CANCHA MULTIFUNCIONAL Y GRADERIAS VILLA VERDEDEBITO DE LA LIBRETA NO.00099024113 "BOLIVIA CAMBIA",1ER.DESEMBOLSO 20% MONTO A FINANC. S/G. LA UPRE</t>
  </si>
  <si>
    <t>'TRANSFERENCIA DE FONDOS||S/G. NOTA CITE:MEFP/VTCP/DGAFT/UOIET/TES/NO.1481/16 DE FECHA 17/03/16, DEL MIN.ECO.FINAN.PUB.(HRE-TSO-2165),CONV.UPRE-CIF-IG/249/16 ENTRE LA UPRE Y EL GOB.AUT.MCPAL.POJO, PROY.CONST. 8 AULAS U.E. EMILIO GRAGEDA ZURITA (POJO).DEBITO DE LA LIBRETA N¿00099024113 BOLIVIA CAMBIA, 1ER.DESEMB.EQUIV.20% MONTO A FINANC.S/G.LA UPRE.</t>
  </si>
  <si>
    <t>'TRANSFERENCIA DE FONDOS||S/G.NOTA CITE:MEFP/VTCP/DGAFT/UOIET/TES/NO.1459/16 DE FECHA 17/03/16,DEL MIN.DE ECO.Y FINAN.PUB.(HRE-TSO-2150),CONV.UPRE CIF-IG/308/2016 ENTRE LA UPRE Y EL GOB.AUT.MCPAL.BOLIVAR PROY.CONST.TINGLADO CANCHA MULTIFUNCIONAL Y GRADERIAS LLAYTANI.DEBITO DE LA LIBRETA NO.00099024113 "BOLIVIA CAMBIA",1ER.DESEMBOLSO 20% MONTO A FINANC. S/G. LA UPRE</t>
  </si>
  <si>
    <t>'TRANSFERENCIA DE FONDOS||S/G.NOTA CITE: MEFP/VTCP/DGAFT/UOIET/TES/N¿1456/16 DE F.17/3/16 DEL MIN.DE ECO.Y FINAN. PUB.(HRE-TSO-2156),CONV.UPRE-CIF-IG/289/2016 ENTRE LA UPRE Y EL G.A.M.ARQUE PROY. "CONST.EDIFICIO MUNICIPAL ARQUE".DEBITO DE LIBRETA N¿00099024113 BOLIVIA CAMBIA, 1ER.DESEMBOLSO 20% MONTO A FINANCIAR, S/G.LA UPRE.</t>
  </si>
  <si>
    <t>'TRANSFERENCIA DE FONDOS||S/G. NOTA CITE:MEFP/VTCP/DGAFT/UOIET/TES/NO.1480/16 DE FECHA 17/03/16, DEL MIN.ECO.FINAN.PUB.(HRE-TSO-2166),CONV.UPRE-CIF-IG/250/16 ENTRE LA UPRE Y EL GOB.AUT.MCPAL.POJO, PROY.CONST. 8 AULAS U.E. TELESFORO GUEVARA (POJO).DEBITO DE LA LIBRETA N¿00099024113 BOLIVIA CAMBIA, 1ER.DESEMB.EQUIV.20% MONTO A FINANC.S/G.LA UPRE.</t>
  </si>
  <si>
    <t>'TRANSFERENCIA DE FONDOS||S/G.NOTA CITE: MEFP/VTCP/DGAFT/UOIET/TES/N¿1453/16 DE F.17/3/16 DEL MIN.DE ECO.Y FINAN. PUB.(HRE-TSO-2157),CONV.UPRE-CIF-IG/325/2016 ENTRE LA UPRE Y EL G.A.M.ARANI PROY. "CONST.CANCHA DE CESPED SINTETICO TAMBILLO LINDE".DEBITO DE LIBRETA N¿00099024113 BOLIVIA CAMBIA, 1ER.DESEMBOLSO 20%  MONTO A FINANCIAR, S/G.LA UPRE.</t>
  </si>
  <si>
    <t>'TRANSFERENCIA DE FONDOS||S/G. NOTA CITE:MEFP/VTCP/DGAFT/UOIET/TES/NO.1476/16 DE FECHA 17/03/16, DEL MIN.ECO.FINAN.PUB.(HRE-TSO-2167),CONV.UPRE-CIF-IG/326/16 ENTRE LA UPRE Y EL GOB.AUT.MCPAL.OMEREQUE, PROY.CONST. TINGLADO U.E. HUANACUNI GRANDE.DEBITO DE LA LIBRETA N¿00099024113 BOLIVIA CAMBIA, 1ER.DESEMB.EQUIV.20% MONTO A FINANC.S/G.LA UPRE.</t>
  </si>
  <si>
    <t>'TRANSFERENCIA DE FONDOS||S/G.NOTA CITE:MEFP/VTCP/DGAFT/UOIET/TES/NO.1440/16 DE FECHA 17/03/16,DEL MIN.DE ECO.Y FINAN.PUB.(HRE-TSO-2151),CONV.UPRE CIF-IG/224/2016 ENTRE LA UPRE Y EL GOB.AUT.MCPAL.VILLA RIVERO PROY.CONST.ESTADIO CON CESPED SINTETICO VILLA RIVERO.DEBITO DE LA LIBRETA NO.00099024113 "BOLIVIA CAMBIA",1ER.DESEMBOLSO 20% MONTO A FINANC. S/G. LA UPRE</t>
  </si>
  <si>
    <t>'TRANSFERENCIA DE FONDOS||S/G. NOTA CITE:MEFP/VTCP/DGAFT/UOIET/TES/NO.1475/16 DE FECHA 17/03/16, DEL MIN.ECO.FINAN.PUB.(HRE-TSO-2168),CONV.UPRE-CIF-IG/332/16 ENTRE LA UPRE Y EL GOB.AUT.MCPAL.OMEREQUE, PROY.CONST. FRONTON MUNICIPAL OMEREQUE.DEBITO DE LA LIBRETA N¿00099024113 BOLIVIA CAMBIA, 1ER.DESEMB.EQUIV.20% MONTO A FINANC.S/G.LA UPRE.</t>
  </si>
  <si>
    <t>'TRANSFERENCIA DE FONDOS||S/G.NOTA CITE: MEFP/VTCP/DGAFT/UOIET/TES/N¿1477/16 DE F.17/3/16 DEL MIN.DE ECO.Y FINAN. PUB.(HRE-TSO-2158 ),CONV.UPRE-CIF-IG/252 /2016 ENTRE LA UPRE Y EL G.A.M.PASORAPA PROY. "CONST.TINGLADO Y CANCHA MULTIPLE U.E. BA¿ADO REDONDO".DEBITO DE LIBRETA N¿00099024113 BOLIVIA CAMBIA, 1ER.DESEMBOLSO 20%  MONTO A FINANCIAR, S/G.LA UPRE.</t>
  </si>
  <si>
    <t>'TRANSFERENCIA DE FONDOS||S/G.NOTA CITE:MEFP/VTCP/DGAFT/UOIET/TES/NO.1434/16 DE FECHA 17/03/16,DEL MIN.DE ECO.Y FINAN.PUB.(HRE-TSO-2152),CONV.UPRE CIF-IG/225/2016 ENTRE LA UPRE Y EL GOB.AUT.MCPAL.ENTRE RIOS PROY. CONST.8 AULAS U.E. ALVARO GARCIA LINERA-ENTRE RIOS.DEBITO DE LA LIBRETA NO.00099024113 "BOLIVIA CAMBIA",1ER.DESEMBOLSO 20% MONTO A FINANC. S/G. LA UPRE</t>
  </si>
  <si>
    <t>'TRANSFERENCIA DE FONDOS||S/G.NOTA CITE:MEFP/VTCP/DGAFT/UOIET/TES/NO.1474/16 DE FECHA 17/03/16,DEL MIN.DE ECO.Y FINAN.PUB.(HRE-TSO-2169),CONV.UPRE CIF-IG/328/2016 ENTRE LA UPRE Y EL GOB.AUT.MCPAL.OMEREQUE PROY.CONST.TINGLADO UNIDAD EDUCATIVA PERERETA.DEBITO DE LA LIBRETA NO.00099024113 "BOLIVIA CAMBIA",1ER.DESEMBOLSO 20% MONTO A FINANC. S/G. LA UPRE</t>
  </si>
  <si>
    <t>'TRANSFERENCIA DE FONDOS||S/G.NOTA CITE: MEFP/VTCP/DGAFT/UOIET/TES/N¿1439/16 DE F.17/3/16 DEL MIN.DE ECO.Y FINAN. PUB.(HRE-TSO-2159 ),CONV.UPRE-CIF-IG/ 242/2016 ENTRE LA UPRE Y EL G.A.M.CHIMORE PROY. "CONST.TINGLADO U.E. ESTA¿O COLORADO".DEBITO DE LIBRETA .N¿00099024113 BOLIVIA CAMBIA, 1ER.DESEMBOLSO 20% MONTO A FINANCIAR, S/G.LA UPRE.</t>
  </si>
  <si>
    <t>'TRANSFERENCIA DE FONDOS||S/G.NOTA CITE:MEFP/VTCP/DGAFT/UOIET/TES/NO.1473/16 DE FECHA 17/03/16,DEL MIN.DE ECO.Y FINAN.PUB.(HRE-TSO-2170),CONV.UPRE CIF-IG/327/2016 ENTRE LA UPRE Y EL GOB.AUT.MCPAL.OMEREQUE PROY.CONST.TINGLADO UNIDAD EDUCATIVA PUCARA-OMEREQUE.DEBITO DE LA LIBRETA NO.00099024113 "BOLIVIA CAMBIA",1ER.DESEMBOLSO 20% MONTO A FINANC. S/G. LA UPRE</t>
  </si>
  <si>
    <t>'TRANSFERENCIA DE FONDOS||S/G.NOTA CITE: MEFP/VTCP/DGAFT/UOIET/TES/N¿1438/16 DE F.17/3/16 DEL MIN.DE ECO.Y FINAN. PUB.(HRE-TSO-2160),CONV.UPRE-CIF-IG/241/2016 ENTRE LA UPRE Y EL G.A.M.CHIMORE PROY. "CONST.TINGLADO U.E. SAN SALVADOR".DEBITO DE LIBRETA N¿00099024113 BOLIVIA CAMBIA, 1ER.DESEMBOLSO 20%  MONTO A FINANCIAR, S/G.LA UPRE.</t>
  </si>
  <si>
    <t>'TRANSFERENCIA DE FONDOS||A SOL. DEL MIN,DE ECO Y FIN.PUBL. MEFP/VTCP/DGAFT/UOIET/TES/N¿1527/16 DE LA FECHA HRE TSO 2181 CONV.UPRE CIF IG 237/2016 ENTRE  UPRE Y G.A.M.DE VILLA GUALBERTO VILLARROEL. PROY.CONST.TINGLADO Y GRADERIAS U.E. RENE PANOSO LARA - URA YANA RUMY.DEBITO DE LA LIBRETA 00099024113 BOLIVIA CAMBIA,1ER DESEM.EQUIV.20% DEL MONTO A FINANCIAR, SG. UPRE</t>
  </si>
  <si>
    <t>'TRANSFERENCIA DE FONDOS||S/G.NOTA CITE:MEFP/VTCP/DGAFT/UOIET/TES/NO.1491/16 DE LA FECHA, DEL MIN.DE ECO.Y FINAN.PUB.(HRE-TSO-2213),CONV.UPRE CIF-IG/251/2016 ENTRE LA UPRE Y EL GOB.AUT.MCPAL.SANTIVA¿EZ PROY.CONST.FRONTONES GEMELOS SANTIVA¿EZ.DEBITO DE LA LIBRETA NO.00099024113 "BOLIVIA CAMBIA",1ER.DESEMBOLSO 20% MONTO A FINANC. S/G. LA UPRE</t>
  </si>
  <si>
    <t>'TRANSFERENCIA DE FONDOS||A SOL. DEL MIN,DE ECO Y FIN.PUBL. MEFP/VTCP/DGAFT/UOIET/TES/N¿1528/16 DE LA FECHA HRE TSO 2182 CONVENIO UPRE CIF IG 236/2016 ENTRE LA UPRE Y EL G.A.M.DE VILLA GUALBERTO VILLARROEL. PROY.CONSTRUC.TINGLADO Y GRADER¿AS U.E. DURAZNILLO..DEBITO DE LA LIBRETA 00099024113 BOLIVIA CAMBIA,1ER DESEM.EQUIV.20% DEL MONTO A FINANCIAR, SG. UPRE</t>
  </si>
  <si>
    <t>'TRANSFERENCIA DE FONDOS||S/G.NOTA CITE:MEFP/VTCP/DGAFT/UOIET/TES/NO.1490/16 DE LA FECHA, DEL MIN.DE ECO.Y FINAN.PUB.(HRE-TSO-2212),CONV.UPRE CIF-IG/233/2016 ENTRE LA UPRE Y EL GOB.AUT.MCPAL.SANTIVA¿EZ PROY.CONST.TINGLADO CANCHA MULTIPLE TUNACERO.DEBITO DE LA LIBRETA NO.00099024113 "BOLIVIA CAMBIA",1ER.DESEMBOLSO 20% MONTO A FINANC. S/G. LA UPRE</t>
  </si>
  <si>
    <t>'TRANSFERENCIA DE FONDOS||S/G.NOTA CITE:MEFP/VTCP/DGAFT/UOIET/TES/NO.1495/16 DE LA FECHA, DEL MIN.DE ECO.Y FINAN.PUB.(HRE-TSO-2211),CONV.UPRE CIF-IG/324/2016 ENTRE LA UPRE Y EL GOB.AUT.MCPAL.SIPE SIPE PROY.CONST.UNIDAD EDUCATIVA SAUCE RANCHO.DEBITO DE LA LIBRETA NO.00099024113 "BOLIVIA CAMBIA",1ER.DESEMBOLSO 20% MONTO A FINANC. S/G. LA UPRE</t>
  </si>
  <si>
    <t>'TRANSFERENCIA DE FONDOS||A SOL. DEL MEFP, CITE'MEFP/VTCP/DGAFT/UOIET/TES/N¿1529/16 DE LA FECHA HRE TSO 2183 CONV.UPRE CIF IG 239/2016 ENTRE UPRE Y G.A.M.DE VILLA GUALBERTO VILLARROEL.PROY.CONST.DE GRADERIAS Y CANCHA DE CESPED NATURAL VILLA GUALBERTO VILLARROEL-CUCHUMUELADEBITO DE LA LIBRETA 00099024113 BOLIVIA CAMBIA,1ER DESEM.EQUIV.20% DEL MONTO A FINANCIAR, SG. UPRE</t>
  </si>
  <si>
    <t>'TRANSFERENCIA DE FONDOS||S/G.NOTA CITE:MEFP/VTCP/DGAFT/UOIET/TES/NO.1493/16 DE LA FECHA, DEL MIN.DE ECO.Y FINAN.PUB.(HRE-TSO-2209),CONV.UPRE CIF-IG/246/2016 ENTRE LA UPRE Y EL GOB.AUT.MCPAL.SICAYA PROY.CONST.CANCHA MULTIFUNCIONAL U.E. KARA KARA.DEBITO DE LA LIBRETA NO.00099024113 "BOLIVIA CAMBIA",1ER.DESEMBOLSO 20% MONTO A FINANC. S/G. LA UPRE</t>
  </si>
  <si>
    <t>'TRANSFERENCIA DE FONDOS||A SOL. DEL MIN,DE ECO Y FIN.PUBL. MEFP/VTCP/DGAFT/UOIET/TES/N¿1482/16 DE LA FECHA HRE TSO 2184 CONVENIO UPRE CIF IG 243/2016 ENTRE LA UPRE Y EL G.A.M.DE PUERTO VILLARROEL. PROY.CONSTRUC.TINGLADO GRADER¿AS U.E. BOLIVIA.DEBITO DE LA LIBRETA 00099024113 BOLIVIA CAMBIA,1ER DESEM.EQUIV.20% DEL MONTO A FINANCIAR, SG. UPRE</t>
  </si>
  <si>
    <t>'TRANSFERENCIA DE FONDOS||S/G.NOTA CITE: MEFP/VTCP/DGAFT/UOIET/TES/N¿1516/16 DE LA FECHA DEL MIN.DE ECO.Y FINAN. PUB.(HRE-TSO-2214 ),CONV.UPRE-CIF-IG 277/2016 ENTRE LA UPRE Y EL G.A.M.VILLA TUNARI .PROY."CONST.2 AULAS U.E. 13 DE FEBRERO-COMUNIDAD INDIGENA YURACARE BARRANQUILLAS DISTRITO 4"DEBITO DE LIBRETAN¿00099024113 BOLIVIA CAMBIA, 1ER.DESEMBOLSO 20%  MONTO A FINANCIAR, S/G.LA UPRE.</t>
  </si>
  <si>
    <t>'TRANSFERENCIA DE FONDOS||S/G.NOTA CITE:MEFP/VTCP/DGAFT/UOIET/TES/NO.1492/16 DE LA FECHA, DEL MIN.DE ECO.Y FINAN.PUB.(HRE-TSO-2208),CONV.UPRE CIF-IG/248/2016 ENTRE LA UPRE Y EL GOB.AUT.MCPAL.SICAYA PROY.CONST.PUESTO DE SALUD CORATA.DEBITO DE LA LIBRETA NO.00099024113 BOLIVIA CAMBIA, 1ER.DESEMBOLSO 20% MONTO A FINANCIAR.</t>
  </si>
  <si>
    <t>'TRANSFERENCIA DE FONDOS||A SOL. DEL MIN,DE ECO Y FIN.PUBL. MEFP/VTCP/DGAFT/UOIET/TES/N¿1483/16 DE LA FECHA HRE TSO 2185 CONVENIO UPRE CIF IG 245/2016 ENTRE LA UPRE Y EL G.A.M.DE PUERTO VILLARROEL. PROY.CONSTRUC.TINGLADO GRADERIAS Y BATERIA DE BA¿OS U.E. VIDAL DURAN.DEBITO DE LA LIBRETA 00099024113 BOLIVIA CAMBIA,1ER DESEM.EQUIV.20% DEL MONTO A FINANCIAR, SG. UPRE</t>
  </si>
  <si>
    <t>'TRANSFERENCIA DE FONDOS||A SOL. DEL MIN,DE ECO Y FIN.PUBL. MEFP/VTCP/DGAFT/UOIET/TES/N¿1484/16 DE LA FECHA HRE TSO 2186 CONVENIO UPRE CIF IG 244/2016 ENTRE LA UPRE Y EL G.A.M.DE PUERTO VILLARROEL. PROY.CONSTRUC.TINGLADO, GRADERIAS U.E. JOSE CARRASCO.DEBITO DE LA LIBRETA 00099024113 BOLIVIA CAMBIA,1ER DESEM.EQUIV.20% DEL MONTO A FINANCIAR, SG. UPRE</t>
  </si>
  <si>
    <t>'TRANSFERENCIA DE FONDOS||S/G. NOTA CITE:MEFP/VTCP/DGAFT/UOIET/TES/NO.1510/16 DE LA FECHA, DEL MIN.ECO.FINAN.PUB.(HRE-TSO-2227),CONV.UPRE-CIF-IG/320/16 ENTRE LA UPRE Y EL GOB.AUT.MCPAL.TARATA, PROY.CONST. 3 AULAS U.E. PUJYUNI-TARATA.DEBITO DE LA LIBRETA N¿00099024113 BOLIVIA CAMBIA, 1ER.DESEMB.EQUIV.20% MONTO A FINANC.S/G.LA UPRE.</t>
  </si>
  <si>
    <t>'TRANSFERENCIA DE FONDOS||A SOL. DEL MIN,DE ECO Y FIN.PUBL. MEFP/VTCP/DGAFT/UOIET/TES/N¿1522/16 DE LA FECHA HRE TSO 2187 CONVENIO UPRE CIF IG 314/2016 ENTRE LA UPRE Y EL G.A.M.DE VILA VILA. PROY.CONSTRUC. U.E. SIVINGANI SUD.DEBITO DE LA LIBRETA 00099024113 BOLIVIA CAMBIA,1ER DESEM.EQUIV.20% DEL MONTO A FINANCIAR, SG. UPRE</t>
  </si>
  <si>
    <t>'TRANSFERENCIA DE FONDOS||S/G.NOTA CITE:MEFP/VTCP/DGAFT/UOIET/TES/NO.1488/16 DE LA FECHA,DEL MIN.DE ECO.Y FINAN.PUB.(HRE-TSO-2206),CONV.UPRE CIF-IG/306/2016 ENTRE LA UPRE Y EL GOB.AUT.MCPAL.SACABA PROY.CONST.AULAS U.E. TUPAC KATARI - COMUNIDAD TUSCAPUJIO BAJO.DEBITO DE LA LIBRETA NO.00099024113 "BOLIVIA CAMBIA",1ER.DESEMBOLSO 20% MONTO A FINANC. S/G. LA UPRE</t>
  </si>
  <si>
    <t>'TRANSFERENCIA DE FONDOS||S/G.NOTA CITE: MEFP/VTCP/DGAFT/UOIET/TES/N¿1517/16 DE LA FECHA DEL MIN.DE ECO.Y FINAN. PUB.(HRE-TSO-2215 ),CONV.UPRE-CIF-IG/274/2016 ENTRE LA UPRE Y EL G.A.M.VILLA TUNARI PROY. "CONST.4 AULAS U.E.NUEVA VIDA-COMUNIDAD INDEGENA YURACARE NUEVA VIDA-DISTRITO 4".DEBITO DE LIBRETA N¿00099024113 BOLIVIA CAMBIA, 1ER.DESEMBOLSO 20% MONTO A FINANCIAR, S/G.LA UPRE.</t>
  </si>
  <si>
    <t>'TRANSFERENCIA DE FONDOS||A SOL. DEL MIN,DE ECO Y FIN.PUBL. MEFP/VTCP/DGAFT/UOIET/TES/N¿1523/16 DE LA FECHA HRE TSO 2188 CONVENIO UPRE CIF IG 315/2016 ENTRE LA UPRE Y EL G.A.M.DE VILA VILA. PROY.CONSTRUC. AULAS U.E. SIVINGANI.DEBITO DE LA LIBRETA 00099024113 BOLIVIA CAMBIA,1ER DESEM.EQUIV.20% DEL MONTO A FINANCIAR, SG. UPRE</t>
  </si>
  <si>
    <t>'TRANSFERENCIA DE FONDOS||S/G. NOTA CITE:MEFP/VTCP/DGAFT/UOIET/TES/NO.1485/16 DE LA FECHA, DEL MIN.ECO.FINAN.PUB.(HRE-TSO-2228),CONV.UPRE-CIF-IG/321/16 ENTRE LA UPRE Y EL GOB.AUT.MCPAL.PUNATA, PROY.CONST. COMPLEJO DEPORTIVO VILLA  ARENAL PUNATA.DEBITO DE LA LIBRETA N¿00099024113 BOLIVIA CAMBIA, 1ER.DESEMB.EQUIV.20% MONTO A FINANC.S/G.LA UPRE.</t>
  </si>
  <si>
    <t>'TRANSFERENCIA DE FONDOS||S/G.NOTA CITE:MEFP/VTCP/DGAFT/UOIET/TES/NO.1442/16 DE LA FECHA,DEL MIN.DE ECO.Y FINAN.PUB.(HRE-TSO-2205),CONV.UPRE CIF-IG/262/2016 ENTRE LA UPRE Y EL GOB.AUT.MCPAL.ALALAY PROY.CONST.3 AULAS MULTIGRADO U.E. GUAMAN WACHANA.DEBITO DE LA LIBRETA NO.00099024113 "BOLIVIA CAMBIA",1ER.DESEMBOLSO 20% MONTO A FINANC. S/G. LA UPRE</t>
  </si>
  <si>
    <t>'TRANSFERENCIA DE FONDOS||A SOL. DEL MIN,DE ECO Y FIN.PUBL. MEFP/VTCP/DGAFT/UOIET/TES/N¿1524/16 DE LA FECHA HRE TSO 2189 CONVENIO UPRE CIF IG 313/2016 ENTRE LA UPRE Y EL G.A.M.DE VILA VILA. PROY.CONSTRUC. U.E. SIKIMIRA.DEBITO DE LA LIBRETA 00099024113 BOLIVIA CAMBIA,1ER DESEM.EQUIV.20% DEL MONTO A FINANCIAR, SG. UPRE</t>
  </si>
  <si>
    <t>'TRANSFERENCIA DE FONDOS||S/G.NOTA CITE:MEFP/VTCP/DGAFT/UOIET/TES/NO.1449/16 DE LA FECHA, DEL MIN.DE ECO.Y FINAN.PUB.(HRE-TSO-2239),CONV.UPRE-CIF-IG/287/2016 ENTRE LA UPRE Y EL GOB.AUT.MCPAL.ANZALDO PROY.CONST.AULAS U.E. SOICO.DEBITO DE LA LIBRETA NO.00099024113 "BOLIVIA CAMBIA",1ER.DESEMBOLSO 20% MONTO A FINANC. S/G. LA UPRE</t>
  </si>
  <si>
    <t>'TRANSFERENCIA DE FONDOS||A SOL. DEL MIN,DE ECO Y FIN.PUBL. MEFP/VTCP/DGAFT/UOIET/TES/N¿1521/16 DE LA FECHA HRE TSO 2190 CONVENIO UPRE CIF IG 322/2016 ENTRE LA UPRE Y EL G.A.M.DE VINTO. PROY.CONSTRUC. U.E. CARMEN LOS ANDES.DEBITO DE LA LIBRETA 00099024113 BOLIVIA CAMBIA,1ER DESEM.EQUIV.20% DEL MONTO A FINANCIAR, SG. UPRE</t>
  </si>
  <si>
    <t>'TRANSFERENCIA DE FONDOS||S/G.NOTA CITE:MEFP/VTCP/DGAFT/UOIET/TES/NO.1443/16 DE LA FECHA,DEL MIN.DE ECO.Y FINAN.PUB.(HRE-TSO-2204),CONV.UPRE CIF-IG/260/2016 ENTRE LA UPRE Y EL GOB.AUT.MCPAL.ALALAY PROY.CONST.DOS AULAS Y TINGLADO CON GRADERIA U.E. LAGUNITA.DEBITO DE LA LIBRETA NO.00099024113 "BOLIVIA CAMBIA",1ER.DESEMBOLSO 20% MONTO A FINANC. S/G. LA UPRE</t>
  </si>
  <si>
    <t>'TRANSFERENCIA DE FONDOS||S/G.NOTA CITE: MEFP/VTCP/DGAFT/UOIET/TES/N¿1500/16 DE LA FECHA DEL MIN.DE ECO.Y FINAN. PUB.(HRE-TSO-2217),CONV.UPRE-CIF-IG 229/2016 ENTRE LA UPRE Y EL G.A.M.SHINAHOTA PROY. "CONST.CUBIERTA METALICA Y GRADERIAS UNIDAD EDUCATIVA MIRAFLORES D-2".DEBITO DE LIBRETA N¿00099024113 BOLIVIA CAMBIA, 1ER.DESEMBOLSO 20%  MONTO A FINANCIAR, S/G.LA UPRE.</t>
  </si>
  <si>
    <t>'TRANSFERENCIA DE FONDOS||S/G. NOTA CITE:MEFP/VTCP/DGAFT/UOIET/TES/NO.1466/16 DE LA FECHA, DEL MIN.ECO.FINAN.PUB.(HRE-TSO-2229),CONV.UPRE-CIF-IG/292/16 ENTRE LA UPRE Y EL GOB.AUT.MCPAL.MOROCHATA, PROY.CONST.CANCHA POLIFUNCIONAL TINGLADO Y GRADERIAS EN SAN ISIDRO.DEBITO DE LA LIBRETA N¿00099024113 BOLIVIA CAMBIA, 1ER.DESEMB.EQUIV.20% MONTO A FINANC.S/G.LA UPRE.</t>
  </si>
  <si>
    <t>'TRANSFERENCIA DE FONDOS||S/G.NOTA CITE:MEFP/VTCP/DGAFT/UOIET/TES/NO.1444/16 DE LA FECHA,DEL MIN.DE ECO.Y FINAN.PUB.(HRE-TSO-2203),CONV.UPRE CIF-IG/259/2016 ENTRE LA UPRE Y EL GOB.AUT.MCPAL.ALALAY PROY.CONST.TINGLADO CON GRADERIA U.E. 10 DE JUNIO - QOTURIDEBITO DE LA LIBRETA NO.00099024113 "BOLIVIA CAMBIA",1ER.DESEMBOLSO 20% MONTO A FINANC. S/G. LA UPRE</t>
  </si>
  <si>
    <t>'TRANSFERENCIA DE FONDOS||S/G. NOTA CITE:MEFP/VTCP/DGAFT/UOIET/TES/NO.1467/16 DE LA FECHA, DEL MIN.ECO.FINAN.PUB.(HRE-TSO-2230),CONV.UPRE-CIF-IG/290/16 ENTRE LA UPRE Y EL GOB.AUT.MCPAL.MOROCHATA, PROY.CONST. CANCHA POLIFUNCIONAL TINGLADO Y GRADERIAS EN PATA MOROCHATA.DEBITO DE LA LIBRETA N¿00099024113 BOLIVIA CAMBIA, 1ER.DESEMB.EQUIV.20% MONTO A FINANC.S/G.LA UPRE.</t>
  </si>
  <si>
    <t>'TRANSFERENCIA DE FONDOS||S/G.NOTA CITE: MEFP/VTCP/DGAFT/UOIET/TES/N¿1504/16 DE LA FECHA DEL MIN.DE ECO.Y FINAN. PUB.(HRE-TSO-2218),CONV.UPRE-CIF-IG/302/2016 ENTRE LA UPRE Y EL G.A.M.TAPACARI PROY. "CONST.TINGLADO UNIDAD EDUCATIVA  ELIZARDO PEREZ DE AZAHUANI"DEBITO DE LIBRETA N¿00099024113 BOLIVIA CAMBIA, 1ER.DESEMB. 20% MONTO A FINANCIAR, S/G.LA UPRE.</t>
  </si>
  <si>
    <t>'TRANSFERENCIA DE FONDOS||S/G.NOTA CITE:MEFP/VTCP/DGAFT/UOIET/TES/NO.1445/16 DE LA FECHA,DEL MIN.DE ECO.Y FINAN.PUB.(HRE-TSO-2202),CONV.UPRE CIF-IG/261/2016 ENTRE LA UPRE Y  GOB.AUT.MCPAL.ALALAY PROY.CONST.CANCHA MULTIPLE Y TINGLADO CON GRADERIA U.E.27 DE MAYO-VISCACHANI.DEBITO DE LA LIBRETA NO.00099024113 "BOLIVIA CAMBIA",1ER.DESEMBOLSO 20% MONTO A FINANC. S/G. LA UPRE</t>
  </si>
  <si>
    <t>'TRANSFERENCIA DE FONDOS||S/G.NOTA CITE:MEFP/VTCP/DGAFT/UOIET/TES/NO.1450/16 DE LA FECHA, DEL MIN.DE ECO.Y FINAN.PUB.(HRE-TSO-2240),CONV.UPRE-CIF-IG/280/2016 ENTRE LA UPRE Y EL GOB.AUT.MCPAL.ANZALDO PROY.CONST.AULAS U.E. HUERTA MAYU ALTO.DEBITO DE LA LIBRETA NO.00099024113 "BOLIVIA CAMBIA",1ER.DESEMBOLSO 20% MONTO A FINANC. S/G. LA UPRE</t>
  </si>
  <si>
    <t>'TRANSFERENCIA DE FONDOS||S/G. NOTA CITE:MEFP/VTCP/DGAFT/UOIET/TES/NO.1468/16 DE LA FECHA, DEL MIN.ECO.FINAN.PUB.(HRE-TSO-2231),CONV.UPRE-CIF-IG/293/16 ENTRE LA UPRE Y EL GOB.AUT.MCPAL.MOROCHATA, PROY.CONST. CANCHA POLIFUNCIONAL TINGLADO Y GRADERIAS U.E. PARTE LIBRE.DEBITO DE LA LIBRETA N¿00099024113 BOLIVIA CAMBIA, 1ER.DESEMB.EQUIV.20% MONTO A FINANC.S/G.LA UPRE.</t>
  </si>
  <si>
    <t>'TRANSFERENCIA DE FONDOS||S/G.NOTA CITE: MEFP/VTCP/DGAFT/UOIET/TES/N¿1505/16 DE LA FECHA DEL MIN.DE ECO.Y FINAN. PUB.(HRE-TSO-2219),CONV.UPRE-CIF-IG/300/2016 ENTRE LA UPRE Y EL G.A.M.TAPACARI PROY. "CONST.TINGLADO UNIDAD EDUCATIVA RAMADAS".DEBITO DE LIBRETA N¿00099024113 BOLIVIA CAMBIA, 1ER.DESEMBOLSO 20% MONTO A FINANCIAR, S/G.LA UPRE.</t>
  </si>
  <si>
    <t>'TRANSFERENCIA DE FONDOS||S/G.NOTA CITE:MEFP/VTCP/DGAFT/UOIET/TES/NO.1451/16 DE LA FECHA, DEL MIN.DE ECO.Y FINAN.PUB.(HRE-TSO-2241),CONV.UPRE-CIF-IG/279/2016 ENTRE LA UPRE Y EL GOB.AUT.MCPAL.ANZALDO PROY.CONST.AULAS U.E. PADRE ANDR¿S MONERO TORANCALI.DEBITO DE LA LIBRETA NO.00099024113 "BOLIVIA CAMBIA",1ER.DESEMBOLSO 20% MONTO A FINANC. S/G. LA UPRE</t>
  </si>
  <si>
    <t>'TRANSFERENCIA DE FONDOS||S/G.NOTA CITE: MEFP/VTCP/DGAFT/UOIET/TES/N¿1506/16 DE LA FECHA DEL MIN.DE ECO.Y FINAN. PUB.(HRE-TSO-2220),CONV.UPRE-CIF-IG/303/2016 ENTRE LA UPRE Y EL G.A.M.TAPACARI PROY. "CONST.TINGLADO INTERNADO TAPACARI PARA LA UNIDAD EDUCATIVA SUCRE".DEBITO DE LIBRETA N¿00099024113 BOLIVIA CAMBIA, 1ER.DESEMBOLSO 20%  MONTO A FINANCIAR, S/G.LA UPRE.</t>
  </si>
  <si>
    <t>'TRANSFERENCIA DE FONDOS||S/G.NOTA CITE: MEFP/VTCP/DGAFT/UOIET/TES/N¿1507/16 DE LA FECHA DEL MIN.DE ECO.Y FINAN. PUB.(HRE-TSO-2221),CONV.UPRE-CIF-IG/301/2016 ENTRE LA UPRE Y EL G.A.M.TAPACARI PROY. "CONST.TINGLADO UNIDAD EDUCATIVA  LACUYO".DEBITO DE LIBRETA N¿00099024113 BOLIVIA CAMBIA, 1ER.DESEMBOLSO 20%  MONTO A FINANCIAR, S/G.LA UPRE.</t>
  </si>
  <si>
    <t>'TRANSFERENCIA DE FONDOS||S/G.NOTA CITE: MEFP/VTCP/DGAFT/UOIET/TES/N¿1501/16 DE LA FECHA DEL MIN.DE ECO.Y FINAN. PUB.(HRE-TSO-2222),CONV.UPRE-CIF-IG/295/2016 ENTRE LA UPRE Y EL G.A.M.TACOPAYA PROY. "CONST.BLOQUE AULAS U.E.GUALBERTO VILLARROEL-CONA CONA"DEBITO DE LIBRETA N¿00099024113 BOLIVIA CAMBIA, 1ER.DESEMBOLSO. 20% MONTO A FINANCIAR, S/G.LA UPRE.</t>
  </si>
  <si>
    <t>'TRANSFERENCIA DE FONDOS||S/G.NOTA CITE: MEFP/VTCP/DGAFT/UOIET/TES/N¿1502/16 DE LA FECHA DEL MIN.DE ECO.Y FINAN. PUB.(HRE-TSO-2223),CONV.UPRE-CIF-IG/296/2016 ENTRE LA UPRE Y EL G.A.M.TACOPAYA PROY. "CONST.FRONTON MUNICIPAL TACOPAYA".DEBITO DE LIBRETA N¿00099024113 BOLIVIA CAMBIA, 1ER.DESEMBOLSO 20%  MONTO A FINANCIAR, S/G.LA UPRE.</t>
  </si>
  <si>
    <t>'TRANSFERENCIA DE FONDOS||S/G.NOTA CITE: MEFP/VTCP/DGAFT/UOIET/TES/N¿1503/16 DE LA FECHA DEL MIN.DE ECO.Y FINAN. PUB.(HRE-TSO-2224),CONV.UPRE-CIF-IG/297/2016 ENTRE LA UPRE Y EL G.A.M.TACOPAYA PROY. "CONST.BLOQUE AULAS U.E.ADOLFO MERCADO-TACOPAYA".DEBITO DE LIBRETA N¿00099024113 BOLIVIA CAMBIA, 1ER.DESEMBOLSO 20%  MONTO A FINANCIAR, S/G.LA UPRE.</t>
  </si>
  <si>
    <t>'TRANSFERENCIA DE FONDOS||A SOL. DEL MIN,DE ECO Y FIN.PUBL. MEFP/VTCP/DGAFT/UOIET/TES/N¿1446/16 DE LA FECHA HRE TSO 2191 CONVENIO UPRE CIF IG 288/2016 ENTRE LA UPRE Y EL G.A.M.DE ANZALDO. PROY.CONSTRUC.TINGLADO EN D-1.DEBITO DE LA LIBRETA 00099024113 BOLIVIA CAMBIA,1ER DESEM.EQUIV.20% DEL MONTO A FINANCIAR, SG. UPRE</t>
  </si>
  <si>
    <t>'TRANSFERENCIA DE FONDOS||S/G.NOTA CITE:MEFP/VTCP/DGAFT/UOIET/TES/NO.1511/16 DE LA FECHA,DEL MIN.DE ECO.Y FINAN.PUB.(HRE-TSO-2201),CONV.UPRE CIF-IG/305/2016 ENTRE LA UPRE Y  GOB.AUT.MCPAL.TIQUIPAYA PROY.CONST.CANCHA SINTETICA VILLA SATELITE.DEBITO DE LA LIBRETA NO.00099024113 "BOLIVIA CAMBIA",1ER.DESEMBOLSO 20% MONTO A FINANC. S/G. LA UPRE</t>
  </si>
  <si>
    <t>'TRANSFERENCIA DE FONDOS||A SOL. DEL MIN,DE ECO Y FIN.PUBL. MEFP/VTCP/DGAFT/UOIET/TES/N¿1525/16 DE LA FECHA HRE TSO 2192 CONV.UPRE CIF IG 238/2016 ENTRE LA UPRE Y EL G.A.M.DE VILLA GUALBERTO VILLARROEL. PROY.CONST.TINGLADO Y GRADER¿AS U.E. JOSE BALLIVIAN-HERRERA CANCHA.DEBITO DE LA LIBRETA 00099024113 BOLIVIA CAMBIA,1ER DESEM.EQUIV.20% DEL MONTO A FINANCIAR, SG. UPRE</t>
  </si>
  <si>
    <t>'TRANSFERENCIA DE FONDOS||A SOL. DEL MIN,DE ECO Y FIN.PUBL. MEFP/VTCP/DGAFT/UOIET/TES/N¿1526/16 DE LA FECHA HRE TSO 2193 CONVENIO UPRE CIF IG 235/2016 ENTRE LA UPRE Y EL G.A.M.DE VILLA GUALBERTO VILLARROEL. PROY.CONSTRUC.TINGLADO Y GRADERIAS U.E. TOJRACOLLO.DEBITO DE LA LIBRETA 00099024113 BOLIVIA CAMBIA,1ER DESEM.EQUIV.20% DEL MONTO A FINANCIAR, SG. UPRE</t>
  </si>
  <si>
    <t>'TRANSFERENCIA DE FONDOS||S/G.NOTA CITE:MEFP/VTCP/DGAFT/UOIET/TES/NO.1515/16 DE LA FECHA,DEL MIN.DE ECO.Y FINAN.PUB.(HRE-TSO-2200),CONV.UPRE CIF-IG/268/2016 ENTRE LA UPRE Y  GOB.AUT.MCPAL.TOTORA PROY.CONST.U.E. EPIZANA - TOTORA.DEBITO DE LA LIBRETA NO.00099024113 "BOLIVIA CAMBIA",1ER.DESEMBOLSO 20% MONTO A FINANC. S/G. LA UPRE</t>
  </si>
  <si>
    <t>'TRANSFERENCIA DE FONDOS||S/G. NOTA CITE:MEFP/VTCP/DGAFT/UOIET/TES/NO.1469/16 DE LA FECHA, DEL MIN.ECO.FINAN.PUB.(HRE-TSO-2232),CONV.UPRE-CIF-IG/291/16 ENTRE LA UPRE Y EL G.A.M.MOROCHATA, PROY.CONST.CANCHA POLIFUNCIONAL TINGLADO Y GRADERIAS U.E.SIMON BOLIVAR (QUIRI QUIRI)DEBITO DE LA LIBRETA N¿00099024113 BOLIVIA CAMBIA, 1ER.DESEMB.EQUIV.20% MONTO A FINANC.S/G.LA UPRE.</t>
  </si>
  <si>
    <t>'TRANSFERENCIA DE FONDOS||S/G.NOTA CITE:MEFP/VTCP/DGAFT/UOIET/TES/NO.1514/16 DE LA FECHA,DEL MIN.DE ECO.Y FINAN.PUB.(HRE-TSO-2199),CONV.UPRE CIF-IG/264/2016 ENTRE LA UPRE Y  GOB.AUT.MCPAL.TOLATA PROY.CONST.U.E. PRIMARIA SAN ANTONIO (TOLATA).DEBITO DE LA LIBRETA NO.00099024113 "BOLIVIA CAMBIA",1ER.DESEMBOLSO 20% MONTO A FINANC. S/G. LA UPRE</t>
  </si>
  <si>
    <t>'TRANSFERENCIA DE FONDOS||S/G.NOTA CITE:MEFP/VTCP/DGAFT/UOIET/TES/NO.1452/16 DE LA FECHA, DEL MIN.DE ECO.Y FINAN.PUB.(HRE-TSO-2242),CONV.UPRE-CIF-IG/278/2016 ENTRE LA UPRE Y EL GOB.AUT.MCPAL.ANZALDO PROY.CONST.CANCHA M¿LTIPLE Y TINGLADO CON GRADER¿AS T¿PAJ KATARI.DEBITO DE LA LIBRETA NO.00099024113 "BOLIVIA CAMBIA",1ER.DESEMBOLSO 20% MONTO A FINANC. S/G. LA UPRE</t>
  </si>
  <si>
    <t>'TRANSFERENCIA DE FONDOS||S/G. NOTA CITE:MEFP/VTCP/DGAFT/UOIET/TES/NO.1496/16 DE LA FECHA, DEL MIN.ECO.FINAN.PUB.(HRE-TSO-2233),CONV.UPRE-CIF-IG/228/16 ENTRE LA UPRE Y EL GOB.AUT.MCPAL.SHINAHOTA, PROY.CONST.CUBIERTA METALICA Y GRADERIAS U.E. CONI ALTO D-2.DEBITO DE LA LIBRETA N¿00099024113 BOLIVIA CAMBIA, 1ER.DESEMB.EQUIV.20% MONTO A FINANC.S/G.LA UPRE.</t>
  </si>
  <si>
    <t>'TRANSFERENCIA DE FONDOS||A SOL. DEL MEFP, CITE'MEFP/VTCP/DGAFT/UOIET/TES/N¿1518/16 DE LA FECHA HRE TSO 2196 CONV.UPRE CIF IG 276/2016 ENTRE UPRE Y G.A.M.DE VILLA TUNARI. PROY.CONST. DOS AULAS U.E. SAN JOSE DE BUBUZAMA-COM.INDIGENA YURACARE SAN JOSE DE BUBUZAMA-DISTRITO 4DEBITO DE LA LIBRETA 00099024113 BOLIVIA CAMBIA,1ER DESEM.EQUIV.20% DEL MONTO A FINANCIAR, SG. UPRE</t>
  </si>
  <si>
    <t>'TRANSFERENCIA DE FONDOS||S/G.NOTA CITE:MEFP/VTCP/DGAFT/UOIET/TES/NO.1520/16 DE LA FECHA,DEL MIN.DE ECO.Y FINAN.PUB.(HRE-TSO-2198),CONV.UPRE CIF-IG 273/2016 ENTRE LA UPRE Y  GOB.AUT.MCPAL.VILLA TUNARI PROY.CONST.DOS AULAS U.E. SAN JUAN DE URIYUTA-COM.INDIGENA YURACARE.DEBITO DE LA LIBRETA NO.00099024113 "BOLIVIA CAMBIA",1ER.DESEMBOLSO 20% MONTO A FINANC. S/G. LA UPRE</t>
  </si>
  <si>
    <t>'TRANSFERENCIA DE FONDOS||A SOL. DEL MIN,DE ECO Y FIN.PUBL. MEFP/VTCP/DGAFT/UOIET/TES/N¿1519/16 DE LA FECHA HRE TSO 2197 CONVENIO UPRE CIF IG 275/2016 ENTRE LA UPRE Y EL G.A.M.DE VILLA TUNARI. PROY.CONST. DOS AULAS U.E. LAS COCAS-COM.INDIGENA YURACARE LAS COCAS-DISTRITO 4DEBITO DE LA LIBRETA 00099024113 BOLIVIA CAMBIA,1ER DESEM.EQUIV.20% DEL MONTO A FINANCIAR, SG. UPRE</t>
  </si>
  <si>
    <t>'TRANSFERENCIA DE FONDOS||S/G. NOTA CITE:MEFP/VTCP/DGAFT/UOIET/TES/NO.1497/16 DE LA FECHA, DEL MIN.ECO.FINAN.PUB.(HRE-TSO-2234),CONV.UPRE-CIF-IG/232/16 ENTRE LA UPRE Y EL GOB.AUT.MCPAL.SHINAHOTA, PROY.CONST.VIVIENDA DE MAESTROS U.E. DORADO D-6.DEBITO DE LA LIBRETA N¿00099024113 BOLIVIA CAMBIA, 1ER.DESEMB.EQUIV.20% MONTO A FINANC.S/G.LA UPRE.</t>
  </si>
  <si>
    <t>||TRANSFERENCIA DE FONDOS S/G. MENSAJES SWIFT NROS. 03720 Y 03712 DE LA FECHA (SECTOR PUBLICO).DEBITO DE LA LIBRETA 01170102001 DGAC, REPOSICION UTILES DE ESCRITORIO.</t>
  </si>
  <si>
    <t>'TRANSFERENCIA DE FONDOS||S/G. NOTA CITE:MEFP/VTCP/DGAFT/UOIET/TES/NO.1499/16 DE LA FECHA, DEL MIN.ECO.FINAN.PUB.(HRE-TSO-2235),CONV.UPRE-CIF-IG/230/16 ENTRE LA UPRE Y EL GOB.AUT.MCPAL.SHINAHOTA, PROY.CONST.CUBIERTA METALICA Y GRADERIAS U.E. VILLA IMPERIAL D-5.DEBITO DE LA LIBRETA N¿00099024113 BOLIVIA CAMBIA, 1ER.DESEMB.EQUIV.20% MONTO A FINANC.S/G.LA UPRE.</t>
  </si>
  <si>
    <t>'TRANSFERENCIA DE FONDOS||S/G. NOTA CITE:MEFP/VTCP/DGAFT/UOIET/TES/NO.1498/16 DE LA FECHA, DEL MIN.ECO.FINAN.PUB.(HRE-TSO-2236),CONV.UPRE-CIF-IG/231/16 ENTRE LA UPRE Y EL GOB.AUT.MCPAL.SHINAHOTA, PROY.CONST.CUBIERTA METALICA Y GRADERIAS U.E. IBUELO DE SANTA ROSA D-6.DEBITO DE LA LIBRETA N¿00099024113 BOLIVIA CAMBIA, 1ER.DESEMB.EQUIV.20% MONTO A FINANC.S/G.LA UPRE.</t>
  </si>
  <si>
    <t>'TRANSFERENCIA DE FONDOS||S/G.NOTA CITE:MEFP/VTCP/DGAFT/UOIET/TES/NO.1512/16 DE LA FECHA, DEL MIN.DE ECO.Y FINAN.PUB.(HRE-TSO-2243),CONV.UPRE-CIF-IG/271/2016 ENTRE LA UPRE Y EL GOB.AUT.MCPAL.TIRAQUE PROY.CONST.BLOQUE  AULAS Y BATER¿A DE BA¿OS U.E.ISABEL TORRICO ARNEZ COBIJA.DEBITO DE LA LIBRETA NO.00099024113 "BOLIVIA CAMBIA",1ER.DESEMBOLSO 20% MONTO A FINANC. S/G. LA UPRE</t>
  </si>
  <si>
    <t>'TRANSFERENCIA DE FONDOS||S/G.NOTA CITE: MEFP/VTCP/DGAFT/UOIET/TES/N¿1489/16 DE LA FECHA DEL MIN.DE ECO.Y FINAN. PUB.(HRE-TSO-2225),CONV.UPRE-CIF-IG 294/2016 ENTRE LA UPRE Y EL G.A.M.SAN BENITO PROY. "IMPLEMENTACION CANCHA DE FUTBOL CESPED SINTETICO,ENMALLADO LA MAICA".DEBITO DE LIBRETA N¿00099024113 BOLIVIA CAMBIA, 1ER.DESEMBOLSO 20% MONTO A FINANCIAR, S/G.LA UPRE.</t>
  </si>
  <si>
    <t>'TRANSFERENCIA DE FONDOS||S/G. NOTA CITE:MEFP/VTCP/DGAFT/UOIET/TES/NO.1447/16 DE LA FECHA, DEL MIN.ECO.FINAN.PUB.(HRE-TSO-2237),CONV.UPRE-CIF-IG/286/16 ENTRE LA UPRE Y EL GOB.AUT.MCPAL.ANZALDO, PROY.CONST.TINGLADO U.E. PHINQUINA.DEBITO DE LA LIBRETA N¿00099024113 BOLIVIA CAMBIA, 1ER.DESEMB.EQUIV.20% MONTO A FINANC.S/G.LA UPRE.</t>
  </si>
  <si>
    <t>'TRANSFERENCIA DE FONDOS||S/G. NOTA CITE:MEFP/VTCP/DGAFT/UOIET/TES/NO.1448/16 DE LA FECHA, DEL MIN.ECO.FINAN.PUB.(HRE-TSO-2238),CONV.UPRE-CIF-IG/285/16 ENTRE LA UPRE Y EL GOB.AUT.MCPAL.ANZALDO, PROY.CONST.TINGLADO CON GRADERIAS U.E. THAQU Q'ASA.DEBITO DE LA LIBRETA N¿00099024113 BOLIVIA CAMBIA, 1ER.DESEMB.EQUIV.20% MONTO A FINANC.S/G.LA UPRE.</t>
  </si>
  <si>
    <t>'TRANSFERENCIA DE FONDOS||S/G.NOTA CITE: MEFP/VTCP/DGAFT/UOIET/TES/N¿1487/16 DE LA FECHA DEL MIN.DE ECO.Y FINAN. PUB.(HRE-TSO-2226),CONV.UPRE-CIF-IG/307/2016 ENTRE LA UPRE Y EL G.A.M.SACABA PROY. "CONST.BLOQUE DE AULAS U.E. NUEVO AMANECER KORIHUMA II"DEBITO DE LIBRETA N¿00099024113 BOLIVIA CAMBIA, 1ER.DESEMBOLSO 20%  MONTO A FINANCIAR, S/G.LA UPRE.</t>
  </si>
  <si>
    <t>'TRANSFERENCIA DE FONDOS||S/G. NOTA CITE:MEFP/VTCP/DGAFT/UOIET/TES/NO.1494/16 DE LA FECHA, DEL MIN.ECO.FINAN.PUB.(HRE-TSO-2210),CONV.UPRE-CIF-IG/247/16 ENTRE LA UPRE Y EL GOB.AUT.MCPAL.SICAYA, PROY.CONST.CANCHA MULTIFUNCIONAL U.E. HIGUERANI.DEBITO DE LA LIBRETA N¿00099024113 BOLIVIA CAMBIA, 1ER.DESEMB.EQUIV.20% MONTO A FINANC.S/G.LA UPRE.</t>
  </si>
  <si>
    <t>'TRANSFERENCIA DE FONDOS||S/G.NOTA CITE:MEFP/VTCP/DGAFT/UOIET/TES/NO.1513/16 DE LA FECHA, DEL MIN.DE ECO.Y FINAN.PUB.(HRE-TSO-2244),CONV.UPRE-CIF-IG/323/2016 ENTRE LA UPRE Y EL GOB.AUT.MCPAL.TOCO PROY.CONST.PUENTE VEHICULAR 1 CAMINO TOCO-TOCO CHIMBADEBITO DE LA LIBRETA NO.00099024113 "BOLIVIA CAMBIA",1ER.DESEMBOLSO 20% MONTO A FINANC. S/G. LA UPRE</t>
  </si>
  <si>
    <t>'TRANSFERENCIA DE FONDOS||S/G.NOTA CITE:MEFP/VTCP/DGAFT/UOIET/TES/NO.1508/16 DE LA FECHA, DEL MIN.DE ECO.Y FINAN.PUB.(HRE-TSO-2245),CONV.UPRE-CIF-IG/318/2016 ENTRE LA UPRE Y EL GOB.AUT.MCPAL.TARATA PROY.CONST.TINGLADO U.E. EDUARDO AVAROA TARATA.DEBITO DE LA LIBRETA NO.00099024113 "BOLIVIA CAMBIA",1ER.DESEMBOLSO 20% MONTO A FINANC. S/G. LA UPRE</t>
  </si>
  <si>
    <t>'TRANSFERENCIA DE FONDOS||S/G.NOTA CITE:MEFP/VTCP/DGAFT/UOIET/TES/NO.1509/16 DE LA FECHA, DEL MIN.DE ECO.Y FINAN.PUB.(HRE-TSO-2246),CONV.UPRE-CIF-IG/319/2016 ENTRE LA UPRE Y EL GOB.AUT.MCPAL.TARATA PROY.CONST.TINGLADO U.E.TUNAS MAYU TARATA.DEBITO DE LA LIBRETA NO.00099024113 "BOLIVIA CAMBIA",1ER.DESEMBOLSO 20% MONTO A FINANC. S/G. LA UPRE</t>
  </si>
  <si>
    <t>||TRANSFERENCIA DE FONDOS S/G. MENSAJE SWIFT NRO. 03753 DE LA FECHA (SECTOR PUBLICO).DEBITO DE LA LIBRETA 01170102001 DGAC, REPOSICION UTILES DE ESCRITORIO.</t>
  </si>
  <si>
    <t>||TRANSFERENCIA DE FONDOS S/G. MENSAJE SWIFT NRO. 03745 Y REPORTE DE ACTIVIDAD DE CUENTA DEL BANK OF AMERICA DE LA FECHA. (SECTOR PUBLICO).DEBITO DE LA LIBRETA 01170102001 DGAC, REPOSICION UTILES DE ESCRITORIO.</t>
  </si>
  <si>
    <t>||TRANSFERENCIA DE FONDOS S/G. MENSAJE SWIFT NRO.03762 DE LA FECHA (SECTOR PUBLICO).DEBITO DE LA LIBRETA 01170102001 DGAC, REPOSICION UTILES DE ESCRITORIO.</t>
  </si>
  <si>
    <t>NUMERO DE LIBRETA CUT: CUENTA UNICA DEL TESORO OPERACI¿N E18  TRANSFERENCIA DEL SISTEMA FINANCIERO POR CUENTA DE TERCEROS  A LA CUT REVERSION APORTE PATRONAL PARA LA VIVIENDA TGN SEPTIEMBRE 2015 A SOLICITUD DE PROVIVIENDA S.A.</t>
  </si>
  <si>
    <t>NUMERO DE LIBRETA CUT: CUENTA UNICA DEL TESORO OPERACI¿N E18  TRANSFERENCIA DEL SISTEMA FINANCIERO POR CUENTA DE TERCEROS  A LA CUT REVERSION APORTE PATRONAL PARA LA VIVIENDA TGN JULIO 2015A SOLICITUD DE PROVIVIENDA S.A.</t>
  </si>
  <si>
    <t>NUMERO DE LIBRETA CUT: CUENTA UNICA DEL TESORO  OPERACI¿N E18  TRANSFERENCIA DEL SISTEMA FINANCIERO POR CUENTA DE TERCEROS  A LA CUT REVERSION APORTE PATRONAL PARA LA VIVIENDA TGN AGOSTO 2015 A SOLICITUD DE PROVIVIENDA S.A.</t>
  </si>
  <si>
    <t>||REGULARIZACION DEL COMPROBANTE CONTABLE NO.0819483 DE F.17-07-2015, POR ERROR EN APROPIACION DE CUENTA.DEVOLUCION DE DEBITO DE F.17-07-2015.</t>
  </si>
  <si>
    <t>'TRANSFERENCIA DE FONDOS DE DPTOS.DE ENCAJE LEGAL DEL SISTEMA FINANCIERO A DPTOS.CTES.DEL SECTOR PUBLICO S/G CITE' CA/FID/133/2016||DE LA FECHA (HRE-TSO-2284). FIDEICOMISO: CONCLUSI¿N PROYECTO CONSTRUCCI¿N PLANTA DE FUNDICI¿N AUSMELT VINTO.A SOLIC.MIN. MINERIA Y METALURGIA; LIB.0099021001; CUOTA 34¿; REEB.AMORTIZ.Y COSTO DE CAPITAL; BUN.</t>
  </si>
  <si>
    <t>'TRANSFERENCIA DE FONDOS DE DPTOS.DE ENCAJE LEGAL DEL SISTEMA FINANCIERO A DPTOS.CTES.DEL SECTOR PUBLICO S/G CITE' BUN/CONLPZ/014/2016||DE LA FECHA (HRE-TSO-2285).A SOLICITUD DEL SEGIP. LIBRETA NO.00990201001,DEVOL.POR SERV.DE COBRANZAS DICIEMBRE 2015;BUN.</t>
  </si>
  <si>
    <t>'TRANSFERENCIA DE FONDOS||EN ATENCION A NOTA DEL MIN. DE ECONOMIA Y FINANZAS PUBLICAS. MEFP/VTCP/DGAFT/USCFT/N¿0295/16 DE LA FECHA(HRE-TSO-2287).RECUPERACIONES POR LA DEUDA EMERGENTE DEL D.S. N¿24641(4/JUNIO/1997)-ADM.AEROPUERTOS Y SERV.AUX. A LA NAVEGACION AEREAABONO A LA LIBRETA  N¿ 00990201001 TGN-RECURSOS ORDINARIOS, PAGO CAPITAL EN MORA ADEUDADO P/AASANA</t>
  </si>
  <si>
    <t>PAGO A CAF PR¿STAMO CFA004295 VCTO. 21-mar-2016 POR CUENTA DE TGN , NTI. 007332 VALOR 21-mar-2016 CAPITAL USD 2.532.249,49 INTERESES USD 412.862,18CTA. 3987 CUENTA UNICA DEL TESORO LIB. 00099021001 REF.: COMISIONES BANCARIAS</t>
  </si>
  <si>
    <t>PAGO A CAF PR¿STAMO CFA004274 VCTO. 21-mar-2016 POR CUENTA DE TGN , NTI. 007333 VALOR 21-mar-2016 CAPITAL USD 750.000,00 INTERESES USD 122.281,25CTA. 3987 CUENTA UNICA DEL TESORO LIB. 00099021001 REF.: COMISIONES BANCARIAS</t>
  </si>
  <si>
    <t>PAGO A EXIMBANK CHINA POPUL PR¿STAMO 2004 04 114A VCTO. 21-mar-2016 POR CUENTA DE TGN , NTI. 007352 VALOR 21-mar-2016 CAPITAL RMY 1.910.703,24 INTERESES RMY 367.132,03CTA. 3987 CUENTA UNICA DEL TESORO LIB. 00099021001 REF.: COMISIONES BANCARIAS</t>
  </si>
  <si>
    <t>PAGO A EXIMBANK CHINA POPUL PR¿STAMO GCL NO.(2007)13(184) VCTO. 21-mar-2016 POR CUENTA DE TGN , NTI. 007356 VALOR 21-mar-2016  INTERESES RMY 2.829.918,75CTA. 3987 CUENTA UNICA DEL TESORO LIB. 00099021001 REF.: COMISIONES BANCARIAS</t>
  </si>
  <si>
    <t>PAGO A EXIMBANK CHINA POPUL PR¿STAMO GCL (2011) 41 (391) VCTO. 21-mar-2016 POR CUENTA DE TGN , NTI. 007359 VALOR 21-mar-2016  INTERESES RMY 7.243.938,25CTA. 3987 CUENTA UNICA DEL TESORO LIB. 00099021001 REF.: COMISIONES BANCARIAS</t>
  </si>
  <si>
    <t>PAGO A EXIMBANK COREA PR¿STAMO EDCF NO. BOL-1 VCTO. 20-mar-2016 POR CUENTA DE TGN , NTI. 007364 VALOR 21-mar-2016 CAPITAL KRW 593.825.000,00 INTERESES KRW 229.476.750,00CTA. 3987 CUENTA UNICA DEL TESORO LIB. 00099021001 REF.: COMISIONES BANCARIAS</t>
  </si>
  <si>
    <t>PAGO A CAF PR¿STAMO CFA008340 VCTO. 21-mar-2016 POR CUENTA DE TGN , NTI. 007368 VALOR 21-mar-2016  INTERESES USD 120.732,25 COMISIONES USD 110.393,26CTA. 3987 CUENTA UNICA DEL TESORO LIB. 00099021001 REF.: COMISIONES BANCARIAS</t>
  </si>
  <si>
    <t>PAGO A BID PR¿STAMO 2771/BL-BO VCTO. 20-mar-2016 POR CUENTA DE TGN , NTI. 007385 VALOR 21-mar-2016  INTERESES USD 1.357.369,42CTA. 3987 CUENTA UNICA DEL TESORO LIB. 00099021001 REF.: COMISIONES BANCARIAS</t>
  </si>
  <si>
    <t>PAGO A BID PR¿STAMO 2771/BL-BO VCTO. 20-mar-2016 POR CUENTA DE TGN , NTI. 007389 VALOR 21-mar-2016  INTERESES USD 19.423,51CTA. 3987 CUENTA UNICA DEL TESORO LIB. 00099021001 REF.: COMISIONES BANCARIAS</t>
  </si>
  <si>
    <t>PAGO A EXIMBANK CHINA POPUL PR¿STAMO GCL (2009) 43 (294) VCTO. 21-mar-2016 POR CUENTA DE TGN , NTI. 007398 VALOR 21-mar-2016 CAPITAL RMY 9.043.802,00 INTERESES RMY 2.834.794,41CTA. 3987 CUENTA UNICA DEL TESORO LIB. 00099021001 REF.: COMISIONES BANCARIAS</t>
  </si>
  <si>
    <t>PAGO A BID PR¿STAMO 2719/BL-BO VCTO. 21-mar-2016 POR CUENTA DE TGN , NTI. 007429 VALOR 21-mar-2016  INTERESES USD 57.106,73 COMISIONES USD 36.392,87CTA. 3987 CUENTA UNICA DEL TESORO LIB. 00099021001 REF.: COMISIONES BANCARIAS</t>
  </si>
  <si>
    <t>PAGO A BID PR¿STAMO 2719/BL-BO VCTO. 21-mar-2016 POR CUENTA DE TGN , NTI. 007430 VALOR 21-mar-2016  INTERESES USD 1.365,81CTA. 3987 CUENTA UNICA DEL TESORO LIB. 00099021001 REF.: COMISIONES BANCARIAS</t>
  </si>
  <si>
    <t>PAGO A BID PR¿STAMO 2614/BL-BO VCTO. 21-mar-2016 POR CUENTA DE TGN , NTI. 007446 VALOR 21-mar-2016  INTERESES USD 72.479,31 COMISIONES USD 64.984,95CTA. 3987 CUENTA UNICA DEL TESORO LIB. 00099021001 REF.: COMISIONES BANCARIAS</t>
  </si>
  <si>
    <t>PAGO A BID PR¿STAMO 2614/BL-BO VCTO. 21-mar-2016 POR CUENTA DE TGN , NTI. 007447 VALOR 21-mar-2016  INTERESES USD 2.197,53CTA. 3987 CUENTA UNICA DEL TESORO LIB. 00099021001 REF.: COMISIONES BANCARIAS</t>
  </si>
  <si>
    <t>VENTA DE DIVISAS SEGUN NOTA YPFB-0095-2016 Y MEFP/VTCP/DGPOT/UOTGN/NO.0967/2016 A SOLICITUD DE YACIMIENTOS PETROLIFEROS FISCALES BOLIVIANOS REF.: PAGO POR EL SERVICIO FIELD SERVICE REPRESENTATIVE, SEGUIMIENTO Y CONTROL DEL MANTENIMIENTO 16000 HORAS DE TURLIB. 00513062001 YPFB-OPERACIONES PLANTA DE SEPARACION DE LIQUIDOS RIO GRANDE</t>
  </si>
  <si>
    <t>VENTA DE DIVISAS SEGUN NOTA MEFP/VTCP/DGPOT/UOTGN/NO.0960/2016 A SOLICITUD DE MINISTERIO DE GOBIERNO REF.: PAGO HABERES DE AGREGADOS DE LA POLICIA BOLIVIANA EN EL EXTERIOR FEBRERO 2016LIB. 00099021001 TGN-RECURSOS ORDINARIOS</t>
  </si>
  <si>
    <t>VENTA DE DIVISAS PARA TRANSFERENCIA DE FONDOS SEGUN NOTA MEFP/VTCP/DGPOT/UOTGN/NO.0960/2016 A SOLICITUD DE MINISTERIO DE GOBIERNO REF.: PAGO HABERES AGREGADOS Y ADJUNTOS DE LA POLICIA BOLIVIANA EN EL EXTERIOR FEB-2016LIB. 00099021001 TGN-RECURSOS ORDINARIOS</t>
  </si>
  <si>
    <t>||TRANSFERENCIA DE FONDOS EN ATENCION A NOTAS DEL MIN. ECONOMIA Y FINANZAS PUBLICAS MEFP VTCP DGCP UF-242/2016 Y 265/2016 RECIBIDAS EN F. 11 Y 18.03.16 (TRAM TSO 2023 Y 2250). REF: DEBITO AUTOMATICO A LACTEOSBOLDE LA LIBRETA N¿ 00574019201 LACTEOSBOL PLANTA LIOFILIZADORA DE PALOS BLANCOS - LA PAZ M/N</t>
  </si>
  <si>
    <t>COBRO DE||COSTO  UTILES DE ESCRITORIO POR LA EMISION DEL COMPROBANTE 845391 DE LA FECHADE LA LIB. N¿ 00574019201 LACTEOSBOL-PTA.LIOFILIZADORA DE PALOS BLANCOS-LA PAZ COSTO UTILES ESCRIT.</t>
  </si>
  <si>
    <t>COBRO DE||¿TILES DE ESCRITORIO POR LA ELABORACI¿N DE LA OPERACI¿N CONTABLE N¿ 0845453 DE LA FECHADE LA LIBRETA 00099021001 TGN - RECURSOS ORDINARIOS - MONEDA NACIONAL, COSTO ¿TILES DE ESCRITORIO</t>
  </si>
  <si>
    <t>||TRANSFERENCIA DE FONDOS S/G. MENSAJES SWIFT NROS. 03807 Y 03798 DE LA FECHA (SECTOR PUBLICO).DEBITO DE LA LIBRETA 01170102001 DGAC, REPOSICION UTILES DE ESCRITORIO.</t>
  </si>
  <si>
    <t>'TRANSFERENCIA DE FONDOS||S/G.NOTA CITE:MEFP/VTCP/DGPOT/UPCFTGN/TR-NO.0777/2016 DE LA FECHA,DEL MIN.ECO.Y FINANC.PUB.(HRE-TSO-2286),REVERSION DEFINITIVA DE LAS BOLETAS SOLICITADO POR EL SENASIR, CONSIGNADA EN EL COMPROBANTE DE PAGO NO.71376.DEBITO DE LA LIBRETA NO. 00099021001, REPOSICION UTILES DE ESCRITORIO.</t>
  </si>
  <si>
    <t>||TRANSFERENCIA DE FONDOS S/G. MENSAJES SWIFT NROS. 03823 Y 03817 DE LA FECHA (SECTOR PUBLICO).DEBITO DE LA LIBRETA 01170102001 DGAC, REPOSICION UTILES DE ESCRITORIO.</t>
  </si>
  <si>
    <t>PAGO A BID PR¿STAMO 2786/BL-BO VCTO. 22-mar-2016 POR CUENTA DE TGN , NTI. 007342 VALOR 22-mar-2016  INTERESES USD 6.362,45CTA. 3987 CUENTA UNICA DEL TESORO LIB. 00099021001 REF.: COMISIONES BANCARIAS</t>
  </si>
  <si>
    <t>PAGO A BID PR¿STAMO 2786/BL-BO VCTO. 22-mar-2016 POR CUENTA DE TGN , NTI. 007343 VALOR 22-mar-2016  INTERESES USD 168.992,86 COMISIONES USD 236.000,58CTA. 3987 CUENTA UNICA DEL TESORO LIB. 00099021001 REF.: COMISIONES BANCARIAS</t>
  </si>
  <si>
    <t>COBRO COSTOS DE PAPELERIA EN COMPLEMENTO AL COMPROBANTE CONTABLE G-0188747 DE LA FECHA00513062001 YPFB-OPERACIONES PLANTA DE SEPARACION DE LIQUIDOS RIO GRANDE (UTILES DE ESCRITORIO)</t>
  </si>
  <si>
    <t>'TRANSFERENCIA DE FONDOS||A SOL. DEL MIN,DE ECO Y FIN.PUBL. MEFP/VTCP/DGAFT/UOIET/TES/N¿1573/16 DE LA FECHA HRE TSO 2302 CONVENIO UPRE CIF IG 272/2016 ENTRE LA UPRE Y EL G.A.M.DE QUILLACOLLO. PROY.CONST. CANCHA SINTETICA DE FUTBOL M¿S CAMERINOS-SIND. AGRARIO COTAPACHI D-6DEBITO DE LA LIBRETA 00099024113 BOLIVIA CAMBIA,1ER DESEM.EQUIV.20% DEL MONTO A FINANCIAR, SG. UPRE</t>
  </si>
  <si>
    <t>||TRANSFERENCIA DE FONDOS EN ATENCION A MENSAJES SWIFT  03894 Y 03891 DE LA FECHA (SECTOR PUBLICO)DEBITO DE LA LIBRETA 01170102001 DGAC, REPOSICION UTILES DE ESCRITORIO</t>
  </si>
  <si>
    <t>NUMERO DE LIBRETA CUT: 0580102002 OPERACI¿N E18  TRANSFERENCIA DEL SISTEMA FINANCIERO POR CUENTA DE TERCEROS  A LA CUT PARA ABONO EN LA CTA 3987069001 Y POSTERIOR ABONO EN LA LIBRETA TGN 0580102002 DE EBA</t>
  </si>
  <si>
    <t>||MULTA POR INCUMPLIMIENTO A LA GUIA DE PROCEDIMIENTOS OPERATIVOS DE CANCELACION DE PAGOS A FUNCIONARIOS PUBLICOS Y BENEFICIARIOS DE RENTA DE ACUERDO A NOTA MEFP/VTCP/DGPOT/UAIS/N¿1485/2016 DE F. 21/03/16 (HRE-TGL-3975). INCUMPLIMIENTO PLAZO DEVOLUCION DE RECURSOS CASO: MAMANI YAMPARA ZENON.DE CONFORMIDAD AL INCISO M PUNTO 1; LIBRETA 00099021001.</t>
  </si>
  <si>
    <t>PAGO A CAF PR¿STAMO CFA007725 VCTO. 23-mar-2016 POR CUENTA DE TGN , NTI. 007331 VALOR 23-mar-2016 CAPITAL USD 1.115.528,55 INTERESES USD 249.758,87 COMISIONES USD 1.286,94CTA. 3987 CUENTA UNICA DEL TESORO LIB. 00099021001 REF.: COMISIONES BANCARIAS</t>
  </si>
  <si>
    <t>PAGO PR¿STAMO BID 815-SF-BO VCTO. 23-mar-2016 POR CUENTA DE TGN , NTI. 007360 VALOR 23-mar-2016 CAPITAL USD 52.524,13 INTERESES USD 13.131,03CTA. 3987 CUENTA UNICA DEL TESORO LIB. 00099021001 REF.: COMISIONES BANCARIAS</t>
  </si>
  <si>
    <t>PAGO A BID PR¿STAMO 964-SF-BO VCTO. 23-mar-2016 POR CUENTA DE TGN , NTI. 007419 VALOR 23-mar-2016 CAPITAL USD 14.072,38 INTERESES USD 5.746,77CTA. 3987 CUENTA UNICA DEL TESORO LIB. 00099021001 REF.: COMISIONES BANCARIAS</t>
  </si>
  <si>
    <t>COBRO COSTOS DE PAPELERIA EN COMPLEMENTO AL COMPROBANTE CONTABLE G-0188902 DE LA FECHA00513062001 YPFB-OPERACIONES PLANTA DE SEPARACION DE LIQUIDOS RIO GRANDE (UTILES DE ESCRITORIO)</t>
  </si>
  <si>
    <t>'TRANSFERENCIA DE FONDOS S/G CITE N¿' MEFP/VTCP/DGPOT||UPCFTGN/TR-0791/2016 DE LA FECHA,DEL MIN,DE ECO Y FINANC.PUB. ( HRE TSO 2304), DEVOLUCI¿N DE RECURSOS DEPOSITADOS ERRONEAMENTE EN LAS CUENTAS RECAUDADORAS DE YPFB.DEBITO DE LA LIBRETA 00513012002 LBP-YPFB-VENTA GAS NAT. UNRC LP CP.</t>
  </si>
  <si>
    <t>||TRANSFERENCIA DE FONDOS EN ATENCION A MENSAJE SWIFT  03927 DE LA FECHA (SECTOR PUBLICO)DEBITO DE LA LIBRETA 01170102001 DGAC, REPOSICION UTILES DE ESCRITORIO</t>
  </si>
  <si>
    <t>'TRANSFERENCIA DE FONDOS||S/G. NOTA CITE: MEFP/VTCP/DGPOT/UPCFTGN/ TR-NO.0800/2016 DE LA FECHA, DEL MIN.DE ECONOMIA Y FINANZAS PUBLICAS.(HRE-TSO-2328).REVERSION DEFINITIVA DE LAS BOLETAS SOLICITADAS POR EL SENASIR, CONSIGNADAS EN EL COMPROBANTE DE PAGO N¿ 71377.DEBITO DE LA LIBRETA NO. 00099021001, REPOSICION UTILES DE ESCRITORIO.</t>
  </si>
  <si>
    <t>'TRANSFERENCIA DE FONDOS||S/G. NOTA CITE: MEFP/VTCP/DGPOT/UPCFTGN/ TR-NO.0797/2016 DE LA FECHA, DEL MIN.DE ECONOMIA Y FINANZAS PUBLICAS.(HRE-TSO-2329).REVERSION DE BOLETAS CORRESPONDIENTES A VARIAS ENTIDADES, CONSIGNADAS EN EL COMPROBANTE DE PAGO N¿ 18626.DEBITO DE LA LIBRETA NO.00099021001, REPOSICION UTILES DE ESCRITORIO.</t>
  </si>
  <si>
    <t>'TRANSFERENCIA DE FONDOS||S/G. NOTA CITE: MEFP/VTCP/DGPOT/UPCFTGN/ TR-NO.0798/2016 DE LA FECHA, DEL MIN.DE ECONOMIA Y FINANZAS PUBLICAS.(HRE-TSO-2330).REPOSICION DE BOLETAS DE PAGO CORRESPONDIENTES A VARIAS ENTIDADES, CONSIGNADAS EN EL COMPROBANTE DE PAGO N¿ 18626.DEBITO DE LA LIBRETA NO. 00099021001, REPOSICION UTILES DE ESCRITORIO.</t>
  </si>
  <si>
    <t>||COBRO POR REEMBOLSO DE GASTOS DE COMUNICACI¿N CORRESPONDIENTE AL PAGO PTMO. BID 964/SF-BO VCTO. 23-03-2016 POR CUENTA DEL MEFP COD. LIQ. 007419LIBRETA N¿ 00099021001 TGN-RECURSOS ORDINARIOS (3987) REF. GASTOS DE COMUNICACI¿N</t>
  </si>
  <si>
    <t>'TRANSFERENCIA DE FONDOS||S/G. NOTA CITE: MEFP/VTCP/DGPOT/UPCFTGN/ TR-NO.0793/2016 DE LA FECHA, DEL MIN.DE ECONOMIA Y FINANZAS PUBLICAS.(HRE-TSO-2331).REGULARIZACION DE FONDOS ACREDITADOS ERRONEAMENTE EN LA CTA. 4924B VICEMINISTERIO DE TRANSPORTE-RECURSOS PROPIOSDEBITO D ELA LIBRETA NO. 00081011101 LBP-MOPSV-VICEMIN.DE TRANSPORTES.</t>
  </si>
  <si>
    <t>PAGO PR¿STAMO BID 549-SF-BO VCTO. 24-mar-2016 POR CUENTA DE TGN , NTI. 007370 VALOR 24-mar-2016 CAPITAL USD 23.991,66 INTERESES USD 1.439,50CTA. 3987 CUENTA UNICA DEL TESORO LIB. 00099021001 REF.: COMISIONES BANCARIAS</t>
  </si>
  <si>
    <t>PAGO PR¿STAMO BID 733-SF-BO VCTO. 24-mar-2016 POR CUENTA DE TGN , NTI. 007381 VALOR 24-mar-2016 CAPITAL USD 21.666,67 INTERESES USD 3.683,33CTA. 3987 CUENTA UNICA DEL TESORO LIB. 00099021001 REF.: COMISIONES BANCARIAS</t>
  </si>
  <si>
    <t>PAGO PR¿STAMO BID 122-TF-BO VCTO. 24-mar-2016 POR CUENTA DE TGN , NTI. 007452 VALOR 24-mar-2016 CAPITAL USD 35.000,00 INTERESES USD 1.575,00CTA. 3987 CUENTA UNICA DEL TESORO LIB. 00099021001 REF.: COMISIONES BANCARIAS</t>
  </si>
  <si>
    <t>VENTA DE DIVISAS SEGUN NOTA MEFP/VTCP/DGPOT/UOTGN/NO.1047/2016 A SOLICITUD DE SERVICIO GENERAL DE IDENTIFICACION PERSONAL - SEGIP REF.: PAGO GASTOS DE FUNCIONAMIENTO MARZO 2016DIFERENCIA EN EL TIPO DE CAMBIO - LIB. 00340012003 RECAUDACION EXTRANJERIA - C.I. -L.C.</t>
  </si>
  <si>
    <t>VENTA DE DIVISAS SEGUN NOTA MEFP/VTCP/DGPOT/UOTGN/NO.1047/2016 A SOLICITUD DE SERVICIO GENERAL DE IDENTIFICACION PERSONAL - SEGIP REF.: PAGO GASTOS DE FUNCIONAMIENTO MARZO 2016LIB. 00340012003 RECAUDACION EXTRANJERIA - C.I. -L.C.</t>
  </si>
  <si>
    <t>VENTA DE DIVISAS SEGUN NOTA MEFP/VTCP/DGPOT/UOTGN/NO.1035/2016 A SOLICITUD DE SERVICIO GENERAL DE IDENTIFICACION PERSONAL - SEGIP REF.: GASTOS DE FUNCIONAMIENTO MARZO 2016LIB. 00340012003 RECAUDACION EXTRANJERIA - C.I. -L.C.</t>
  </si>
  <si>
    <t>'TRANSFERENCIA DE FONDOS||EN ATENCION A NOTA DEL MIN. DE ECONOMIA Y FINANZAS PUBLICAS. MEFP/VTCP/DGCP/UODP-339/2016 DE LA FECHA(HRE-TSO-2342). PAGO BTS EXTRABURSATIL -VENCIMIENTO 25, 26, 27 Y 28 DE MARZO,  D.S. N¿1121 DE 11/01/2012DEBITO DE LA LIBRETA N¿ 00099021001, REPOSICI¿N ¿TILES DE ESCRITORIO</t>
  </si>
  <si>
    <t>'TRANSFERENCIA DE FONDOS||S/G.NOTA CITE:MEFP/VTCP/DGAFT/UOIET/TES/NO.1613/16 DE LA FECHA, DEL MIN.DE ECO.Y FINAN.PUB.(HRE-TSO-2348),CONV.UPRE CIF-IG 212/2016 ENTRE LA UPRE Y EL GOB.AUT.MCPAL.DESAGUADERO PROY.CONST.MERCADO CENTRAL DESAGUADERO.DEBITO DE LA LIBRETA NO.00099024113 "BOLIVIA CAMBIA",1ER.DESEMBOLSO 20% MONTO A FINANC. S/G. LA UPRE</t>
  </si>
  <si>
    <t>'TRANSFERENCIA DE FONDOS||S/G.NOTA CITE:MEFP/VTCP/DGAFT/UOIET/TES/NO.1634/16 DE LA FECHA, DEL MIN.DE ECO.Y FINAN.PUB.(HRE-TSO-2362),CONV.UPRE CIF-IG/223/2016 ENTRE LA UPRE Y EL GOB.AUT.MCPAL.WARNES PROY.CONST.MERCADO EVO MORALES AYMA WARNES.DEBITO DE LA LIBRETA NO.00099024113 "BOLIVIA CAMBIA",1ER.DESEMBOLSO 20% MONTO A FINANC. S/G. LA UPRE</t>
  </si>
  <si>
    <t>||TRANSFERENCIA DE FONDOS S/G. MENSAJES SWIFT NROS. 04124 Y 04113 DE LA FECHA (SECTOR PUBLICO).DEBITO DE LA LIBRETA 01170102001 DGAC, REPOSICION UTILES DE ESCRITORIO.</t>
  </si>
  <si>
    <t>||TRANSFERENCIA DE FONDOS S/G. MENSAJES SWIFT NROS.04125  Y 04114  DE LA FECHA.(SECTOR PUBLICO).DEBITO LIBRETA NO.01170102001 ¿DGAC¿, COBRO EMISION COMPROBANTE CONTABLE DE LA FECHA.</t>
  </si>
  <si>
    <t>VENTA DE DIVISAS SEGUN NOTA YPFB-0098-2016 Y MEFP/VTCP/DGPOT/UOTGN/NO.1034/2016 A SOLICITUD DE YACIMIENTOS PETROLIFEROS FISCALES BOLIVIANOS REF.: CERTIFICADO 1 PLANTA PROPILENO GRAN CHACODIFERENCIA EN EL TIPO DE CAMBIO - LIB. 00513052001 YPFB - GERENCIA NACIONAL DE PLANTAS DE SEPARACION</t>
  </si>
  <si>
    <t>NUMERO DE LIBRETA CUT: SENASIR OPERACI¿N E18  TRANSFERENCIA DEL SISTEMA FINANCIERO POR CUENTA DE TERCEROS  A LA CUT DEVOLUCION DE PAGOS CC NO COBRADOS POR AFILIADOS CIVILES, CORRESPONDIENTES AL PERIODO SEPTIEMBRE 2015</t>
  </si>
  <si>
    <t>||PAGO DE OBLIGACIONES CAJA NACIONAL DE SALUD PTMO. 01020010,0 EQUIPO HOSPITALARIO VCTO. 27/03/2016 S/G NOTA VIPFE/DGSIF/UAP-00384/2010LIB. 009900108045 "PAR VIPFE-RECON-PROG.CONV.DEUDA 2009 FDO. BOLIVIA - ESPA¿A"</t>
  </si>
  <si>
    <t>PAGO A BID PR¿STAMO 1038 SF-BO VCTO. 27-mar-2016 POR CUENTA DE TGN , NTI. 007371 VALOR 28-mar-2016 CAPITAL USD 3.907,46 INTERESES USD 1.868,03CTA. 3987 CUENTA UNICA DEL TESORO LIB. 00099021001 REF.: COMISIONES BANCARIAS</t>
  </si>
  <si>
    <t>PAGO A CAF PR¿STAMO CFA003805 VCTO. 28-mar-2016 POR CUENTA DE TGN , NTI. 007372 VALOR 28-mar-2016 CAPITAL USD 2.687.382,37 INTERESES USD 506.595,84CTA. 3987 CUENTA UNICA DEL TESORO LIB. 00099021001 REF.: COMISIONES BANCARIAS</t>
  </si>
  <si>
    <t>PAGO A CAF PR¿STAMO CFA003807 VCTO. 28-mar-2016 POR CUENTA DE TGN , NTI. 007373 VALOR 28-mar-2016 CAPITAL USD 4.380.611,57 INTERESES USD 825.784,83CTA. 3987 CUENTA UNICA DEL TESORO LIB. 00099021001 REF.: COMISIONES BANCARIAS</t>
  </si>
  <si>
    <t>PAGO A BID PR¿STAMO 2498/BL-BO VCTO. 26-mar-2016 POR CUENTA DE TGN , NTI. 007376 VALOR 28-mar-2016  INTERESES USD 4.315,17CTA. 3987 CUENTA UNICA DEL TESORO LIB. 00099021001 REF.: COMISIONES BANCARIAS</t>
  </si>
  <si>
    <t>PAGO A CAF PR¿STAMO CFA004616 VCTO. 28-mar-2016 POR CUENTA DE TGN , NTI. 007412 VALOR 28-mar-2016 CAPITAL USD 971.372,93 INTERESES USD 53.758,85CTA. 3987 CUENTA UNICA DEL TESORO LIB. 00099021001 REF.: COMISIONES BANCARIAS</t>
  </si>
  <si>
    <t>PAGO A BID PR¿STAMO 2057/BL-BO VCTO. 27-mar-2016 POR CUENTA DE TGN , NTI. 007414 VALOR 28-mar-2016  INTERESES USD 12.552,36CTA. 3987 CUENTA UNICA DEL TESORO LIB. 00099021001 REF.: COMISIONES BANCARIAS</t>
  </si>
  <si>
    <t>PAGO A BID PR¿STAMO 2057/BL-BO VCTO. 27-mar-2016 POR CUENTA DE TGN , NTI. 007416 VALOR 28-mar-2016 CAPITAL USD 479.458,39 INTERESES USD 308.463,60CTA. 3987 CUENTA UNICA DEL TESORO LIB. 00099021001 REF.: COMISIONES BANCARIAS</t>
  </si>
  <si>
    <t>PAGO A BID PR¿STAMO 2082/BL - BO VCTO. 27-mar-2016 POR CUENTA DE TGN , NTI. 007440 VALOR 28-mar-2016 CAPITAL USD 233.766,57 INTERESES USD 147.212,44CTA. 3987 CUENTA UNICA DEL TESORO LIB. 00099021001 REF.: COMISIONES BANCARIAS</t>
  </si>
  <si>
    <t>PAGO A BID PR¿STAMO 2082/ BL-BO VCTO. 27-mar-2016 POR CUENTA DE TGN , NTI. 007441 VALOR 28-mar-2016  INTERESES USD 5.986,93CTA. 3987 CUENTA UNICA DEL TESORO LIB. 00099021001 REF.: COMISIONES BANCARIAS</t>
  </si>
  <si>
    <t>PAGO A BID PR¿STAMO 2061/BL-BO VCTO. 27-mar-2016 POR CUENTA DE TGN , NTI. 007444 VALOR 28-mar-2016 CAPITAL USD 145.833,33 INTERESES USD 91.837,25CTA. 3987 CUENTA UNICA DEL TESORO LIB. 00099021001 REF.: COMISIONES BANCARIAS</t>
  </si>
  <si>
    <t>PAGO A BID PR¿STAMO 2061/BL-BO VCTO. 27-mar-2016 POR CUENTA DE TGN , NTI. 007445 VALOR 28-mar-2016  INTERESES USD 3.734,90CTA. 3987 CUENTA UNICA DEL TESORO LIB. 00099021001 REF.: COMISIONES BANCARIAS</t>
  </si>
  <si>
    <t>PAGO A BID PR¿STAMO 2498/BL-BO VCTO. 26-mar-2016 POR CUENTA DE TGN , NTI. 007459 VALOR 28-mar-2016  INTERESES USD 158.228,40 COMISIONES USD 9.572,16CTA. 3987 CUENTA UNICA DEL TESORO LIB. 00099021001 REF.: COMISIONES BANCARIAS</t>
  </si>
  <si>
    <t>PAGO A BID PR¿STAMO 1039-SF-BO VCTO. 27-03-2016 POR CUENTA DE TGN SEG¿N COD. LIQ. N¿007375 DE FECHA 24-03-2016, VALOR 28-03-2016 CAPITAL USD 236.332,64 INTERESES USD 112.982,81LIB. N¿00099021001 ¿TGN-Recursos Ordinarios (3987)¿ REF.: COMISIONES BANCARIAS</t>
  </si>
  <si>
    <t>'TRANSFERENCIA DE FONDOS||A SOL. DEL MIN,DE ECO Y FIN.PUBL. MEFP/VTCP/DGCP/UODP-338/2016 DE LA FECHA HRE TSO 2372 A FAVOR DEL GOBIERNO AUTONOMO MUNICIPAL DE EL ALTO.DEBITO DE LA LIBRETA 00099021001 COBRO UTILES DE ESCRITORIO.</t>
  </si>
  <si>
    <t>'TRANSFERENCIA DE FONDOS||A SOL. DEL MIN,DE ECO Y FIN.PUBL. MEFP/VTCP/DGCP/UODP-338/2016 DE LA FECHA HRE TSO 2372 A FAVOR DEL GOBIERNO AUTONOMO MUNICIPAL DE EL ALTO.DEBITO DE LA LIBRETA 00099038004 DGCP-BS-PROY.DESARROLLO Y CUIDADO DE LA INFANCIA TEMP-GAMEA.</t>
  </si>
  <si>
    <t>'TRANSFERENCIA DE FONDOS||S/G.NOTA CITE: MEFP/VTCP/DGAFT/UOIET/TES/N¿1635/16 DE LA FECHA DEL MIN.DE ECO.Y FINAN. PUB.(HRE-TSO-2364 ),CONV.UPRE-CIF-IG/333/16 ENTRE LA UPRE Y EL G.A.M.OMEREQUE PROY. "CONST.ESTADIO MUNICIPAL. DE OMEREQUE.DEBITO DE LIBRETA N¿00099024113 BOLIVIA CAMBIA, 1ER.DESEMBOLSO 20% MONTO A FINANCIAR, S/G.LA UPRE.</t>
  </si>
  <si>
    <t>'TRANSFERENCIA DE FONDOS||A SOL. DEL MIN,DE ECO Y FIN.PUBL. MEFP/VTCP/DGCP/UODP-336/2016 DE LA FECHA HRE TSO 2371 A FAVOR DEL GOBIERNO AUTONOMO MUNICIPAL DE EL ALTO.DEBITO DE LA LIBRETA 00099021001 COBRO UTILES DE ESCRITORIO.</t>
  </si>
  <si>
    <t>'TRANSFERENCIA DE FONDOS||A SOL. DEL MIN,DE ECO Y FIN.PUBL. MEFP/VTCP/DGCP/UODP-336/2016 DE LA FECHA HRE TSO 2371 A FAVOR DEL GOBIERNO AUTONOMO MUNICIPAL DE EL ALTO.DEBITO DE LA LIBRETA 00099038004 DGCP-BS-PROY. DESARROLLO Y CUIDADO DE LA INFANCIA TEMP-GAMEA.</t>
  </si>
  <si>
    <t>'TRANSFERENCIA DE FONDOS||EN ATENCION A NOTA DEL MIN. DE ECONOMIA Y FINANZAS PUBLICAS MEFP/VTCP/DGPOT/UPCFTGN/TR-N¿0810/2016 DE F.24/3/16, RECIBIDA EN LA FECHA(HRE-TSO-2380).DEBITO DE LA LIBRETA  N¿00099021001, REPOSICI¿N ¿TILES DE ESCRITORIO.</t>
  </si>
  <si>
    <t>'TRANSFERENCIA DE FONDOS||EN ATENCION A NOTA DEL MIN. DE ECONOMIA Y FINANZAS PUBLICAS MEFP/VTCP/DGPOT/UPCFTGN/TR-N¿0809/2016 DE F.24/3/16,RECIBIDA EN LA FECHA(HRE-TSO-2381).DEBITO DE LA LIBRETA  N¿00099021001, REPOSICI¿N ¿TILES DE ESCRITORIO</t>
  </si>
  <si>
    <t>COBRO DE||COSTO UTILES DE ESCRITORIO POR LA ELABORACION DEL COMPROBANTE CONTABLE NRO. 0845993 DE LA FECHADE LA LIBRETA NRO. 00099021001 TGN RECURSOS ORDINARIOS MN. COBRO COSTO UTILES DE ESCRITORIO</t>
  </si>
  <si>
    <t>'TRANSFERENCIA DE FONDOS||EN ATENCION A NOTA DEL MIN. DE ECONOMIA Y FINANZAS PUBLICAS. MEFP/VTCP/DGCP/UODP-342/2016 DE LA FECHA(HRE-TSO-2368). PAGO BTS EXTRABURSATIL -VENCIMIENTO 29 DE MARZO D.S. N¿1121 DE 11/01/2012DEBITO DE LA LIBRETA N¿ 00099021001, REPOSICI¿N ¿TILES DE ESCRITORIO</t>
  </si>
  <si>
    <t>||TRANSFERENCIA DE FONDOS EN ATENCION A MENSAJES SWIFT  04147 Y 04137 DE LA FECHA (SECTOR PUBLICO)DEBITO DE LA LIBRETA 01170102001 DGAC, REPOSICION UTILES DE ESCRITORIO</t>
  </si>
  <si>
    <t>PAGO A BID PR¿STAMO 1050-SF-BO VCTO. 29-mar-2016 POR CUENTA DE TGN , NTI. 007426 VALOR 29-mar-2016 CAPITAL USD 416.743,20 INTERESES USD 203.375,68CTA. 3987 CUENTA UNICA DEL TESORO LIB. 00099021001 REF.: COMISIONES BANCARIAS</t>
  </si>
  <si>
    <t>TRANSFERENCIA DE FONDOS SEG¿N SOLICITUD YPFB-0111-2016 REF.: PAGO DE REGALIAS CORRESPONDIENTES A DICIEMBRE 2015.(UTILES DE ESCRITORIO)</t>
  </si>
  <si>
    <t>PAGO A BID PR¿STAMO 1039-SF-BO VCTO. 27-03-2016 POR CUENTA DE TGN SEG¿N NOTA COD. LIQ. 007375 DE FECHA 24-03-2016, VALOR 27-03-2016 CAPITAL EUR 25.184,85 INTERESES EUR 12.040,04LIB.00099021001 TGN-RECURSOS ORDINARIOS (3987) REF.: COMISIONES BANCARIAS</t>
  </si>
  <si>
    <t>||TRANSFERENCIA DE FONDOS EN ATENCION A MENSAJE SWIFT  04232 DE LA FECHA (SECTOR PUBLICO)DEBITO DE LA LIBRETA 01170102001 DGAC, REPOSICION UTILES DE ESCRITORIO</t>
  </si>
  <si>
    <t>||TRANSF. DE FONDOS DEL EXTERIOR A FV/TRIBUNAL SUPREMO ELECTORAL  SEGUN SWIFT 03869 DE FECHA 22/03/2016. ORDENANTE: EMBASSY OF BOLIVIA-TOKYO-JAPAN. REF.: DEVOLUCION DE SALDOS.LIBRETA 00099021001 TGN-RECURSOS ORDINARIOS. REF.: UTILES DE ESCRITORIO</t>
  </si>
  <si>
    <t>||TRANSFERENCIA DE FONDOS S/G. MENSAJES SWIFT NROS. 04228 DE LA FECHA Y 04202 DE F. 28.03.2016. (SECTOR PUBLICO).DEBITO DE LA LIBRETA 01170102001 DGAC, REPOSICION UTILES DE ESCRITORIO.</t>
  </si>
  <si>
    <t>||TRANSFERENCIA DE FONDOS S/G. MENSAJES SWIFT NROS. 04231 Y 04222 DE LA FECHA (SECTOR PUBLICO).DEBITO DE LA LIBRETA 01170102001 DGAC, REPOSICION UTILES DE ESCRITORIO.</t>
  </si>
  <si>
    <t>'TRANSFERENCIA DE FONDOS||EN ATENCION A NOTA DEL MIN. DE ECONOMIA Y FINANZAS PUBLICAS. MEFP/VTCP/DGCP/UODP-347/2016 DE LA FECHA(HRE-TSO-2411). PAGO BTS EXTRABURSATIL -VENCIMIENTO 30 DE MARZO  D.S. N¿1121 DE 11/01/2012DEBITO DE LA LIBRETA N¿ 00099021001, REPOSICI¿N ¿TILES DE ESCRITORIO</t>
  </si>
  <si>
    <t>||TRANSFERENCIA DE FONDOS EN ATENCION A MENSAJES SWIFT  04282 Y 04274 DE LA FECHA (SECTOR PUBLICO).DEBITO DE LA LIBRETA 01170102001 DGAC, REPOSICION UTILES DE ESCRITORIO</t>
  </si>
  <si>
    <t>||TRANSFERENCIA DE FONDOS EN ATENCION A MENSAJE SWIFT  04281 DE LA FECHA (SECTOR PUBLICO).DEBITO DE LA LIBRETA 01170102001 DGAC, REPOSICION UTILES DE ESCRITORIO</t>
  </si>
  <si>
    <t>||TRANSF. DE FONDOS DEL EXT. A FV/TRIBUNAL SUPREMO ELECTORAL SEGUN SWIFT 04142 DEL 28/03/2016 ORDENANTE EMBAJADA DE BOLIVIA-SEUL-COREA. REF.:  DEVOLUCION DE SALDOS.LIB.00099021001 TGN-RECURSOS ORDINARIOS</t>
  </si>
  <si>
    <t>||VENTA DE DIVISAS S/G NOTAS YPFB/GAFC-0768 DFC-1292 URT-1034/2016 Y MEFP/VTCP/DGPOT/UOTGN/N¿1078/2016 REF.:EMISION CARTA DE CREDITO I-2016-004,COMISION EMISION L/C 0,15% S/USD624.400.-POR 258 DIAS,REEMB.GSTS.COMUNICACION BS220.-Y EMISION COMP.CONTABLE BS50.-LIB.00513072001 YPFB-OPERACIONES GNRGD REF.:COMISIONES EMISION LC I-2016-004</t>
  </si>
  <si>
    <t>||VENTA DE DIVISAS S/G NOTAS YPFB/GAFC-0767 DFC-1291 URT-1033/2016 Y MEFP/VTCP/DGPOT/UOTGN/N¿1077/2016 REF.:EMISION CARTA DE CREDITO I-2016-005,COMISION EMISION L/C 0,15% S/USD4.486.680.-POR 162 DIAS,REEMB.GSTS.COMUNICACION BS220.-Y EMISION COMP.CONTABLE BS50.-LIB.00513072001 YPFB-OPERACIONES GNRGD REF.:COMISIONES EMISION LC I-2016-005</t>
  </si>
  <si>
    <t>||TRANSF. DE FONDOS DEL EXT. A FV/TRIBUNAL SUPREMO ELECTORAL SEGUN SWIFT 04142 DEL 28/03/2016 ORDENANTE EMBAJADA DE BOLIVIA-SEUL-COREA. REF.:  DEVOLUCION DE SALDOS.LIB.00099021001 TGN-RECURSOS ORDINARIOS. REF.: UTILES DE ESCRITORIO</t>
  </si>
  <si>
    <t>||VENTA DE DIVISAS S/G NOTAS YPFB/GAFC-0769 DFC-1293 URT-1035/2016 Y MEFP/VTCP/DGPOT/UOTGN/N¿ 1085/2016 REF.: EMISION CARTA DE CREDITO I-2016-006,COMISION EMISION LC 0.15% S/USD 1.185.000.-POR 188 DIAS,REEMB.GTOS.COMUNICACION BS220.- Y EMISION CBTE. CONTABLE BS50.-CGO.LIB.N¿00513072001-YPFB OPERACIONES GNRGD REF.:COM.EMISION LC I-2016-006</t>
  </si>
  <si>
    <t>COBRO DE||COSTO UTILES DE ESCRITORIO POR LA ELABORACION DEL COMPROBANTE CONTABLE NRO. 0846422 DE LA FECHA.DE LA LIBRETA NRO. 00099021001 TGN RECURSOS ORDINARIOS MN.</t>
  </si>
  <si>
    <t>||TRANSFERENCIA DE FONDOS S/G. MENSAJE SWIFT NRO. 04301 DE LA FECHA (SECTOR PUBLICO).DEBITO DE LA LIBRETA 01170102001 DGAC, REPOSICION UTILES DE ESCRITORIO.</t>
  </si>
  <si>
    <t>||TRANSFERENCIA DE FONDOS EN ATENCION A MENSAJE SWIFT  04302 DE LA FECHA (SECTOR PUBLICO)DEBITO DE LA LIBRETA 01170102001 DGAC, REPOSICION UTILES DE ESCRITORIO</t>
  </si>
  <si>
    <t>||VENTA DE DIVISAS S/G NOTAS YPFB/GAFC-0766 DFC-1290 URT-1032/2016 Y MEFP/VTCP/DGPOT/UOTGN/N¿ 1066/2016 REF.: EMISION CARTA DE CREDITO I-2016-007,COMISION EMISION LC 0.15% S/USD 921.403,78 POR 190 DIAS,REEMB.GTOS.COMUNICACION BS220.- Y EMISION CBTE. CONTABLE BS50.-CGO.LIB.N¿00513072001-YPFB OPERACIONES GNRGD REF.:COM.EMISION LC I-2016-007</t>
  </si>
  <si>
    <t>'TRANSFERENCIA DE FONDOS||EN ATENCION A NOTA DEL MIN. DE ECONOMIA Y FINANZAS PUBLICAS. MEFP/VTCP/DGCP/UODP-359/2016 DE LA FECHA(HRE-TSO-2445). PAGO BTS EXTRABURSATIL -VENCIMIENTO 31 DE MARZO D.S. N¿1121 DE 11/01/2012DEBITO DE LA LIBRETA N¿ 00099021001, REPOSICI¿N ¿TILES DE ESCRITORIO</t>
  </si>
  <si>
    <t>||TRANSFERENCIA DE FONDOS EN ATENCION A MENSAJE SWIFT  04298 Y CORREO ELECTRONICO DE LA FECHA, DE LA  D.G.A.C.(SECTOR PUBLICO).DEBITO DE LA LIBRETA 01170102001 DGAC, REPOSICION UTILES DE ESCRITORIO</t>
  </si>
  <si>
    <t>||REGULARIZACION DIFERENCIA EN REGISTRO CTA.4088 M/N DEL 21/03/2016 CON EL IMPORTE PROVISIONADO EN NOTA MEFP/VTCP/DGPOT/UOTGN/NO.0960/2016 (MIN.GOBIERNO-POL. NAL.) REF.: PAGO DE HABERES FEBRERO/2016CARGO LIBRETA 00099021001 TGN-RECURSOS ORDINARIOS</t>
  </si>
  <si>
    <t>||TRANSFERENCIA DE FONDOS EN ATENCION A MENSAJE SWIFT  04352  DE LA FECHA (SECTOR PUBLICO)DEBITO DE LA LIBRETA 01170102001 DGAC, REPOSICION UTILES DE ESCRITORIO</t>
  </si>
  <si>
    <t>PAGO A NATIXIS FRANCIA PR¿STAMO 651-OB1 VCTO. 31-mar-2016 POR CUENTA DE TGN , NTI. 007421 VALOR 31-mar-2016 CAPITAL EUR 45.151,93 INTERESES EUR 1.436,41CTA. 3987 CUENTA UNICA DEL TESORO LIB. 00099021001 REF.: COMISIONES BANCARIAS</t>
  </si>
  <si>
    <t>COBRO COSTOS DE PAPELERIA EN COMPLEMENTO AL COMPROBANTE CONTABLE G-0189603 DE LA FECHA00513062001 YPFB-OPERACIONES PLANTA DE SEPARACION DE LIQUIDOS RIO GRANDE (UTILES DE ESCRITORIO)</t>
  </si>
  <si>
    <t>||TRANSFERENCIA DE FONDOS SEGUN NOTA DEL MINISTERIO DE ECONOM¿A Y FINANZAS P¿BLICAS MEFP VTCP DGCP UF 283/2016 RECIBIDA EN FECHA 28.03.16 (TRAM TSO 2403). REF: D¿BITO AUTOM¿TICO AL SEDEM - PROMIELDE LA LIBRETA N¿ 00132062002 SEDEM VENTAS PROMIEL</t>
  </si>
  <si>
    <t>COBRO DE||COSTO UTILES DE ESCRITORIO POR LA EMISION DEL COMPROBANTE CONTABLE N¿ 846564 DE LA FECHADE LA LIBRETA N¿ 00132062002 SEDEM VENTAS PROMIEL POR COSTO UTILES ESCRITORIO</t>
  </si>
  <si>
    <t>||TRANSFERENCIA DE FONDOS DEL EXTERIOR SG/ SWIFT 03833 DEL 22/03/2016 A/F TRIBUNAL SUPREMO ELECTORAL POR ORDEN DE CONSULADO GERAL DA BOLIVIA REF.: DEVOLUCION DE SALDOSLIBRETA 00099021001 TGN-RECURSOS ORDINARIOS, COBRO UTILES DE ESCRITORIO</t>
  </si>
  <si>
    <t>'TRANSFERENCIA DE FONDOS||EN ATENCION A NOTA DEL MIN. DE ECONOMIA Y FINANZAS PUBLICAS. MEFP/VTCP/DGCP/UODP-363/2016 DE LA FECHA(HRE-TSO-2462). PAGO BTS EXTRABURSATIL -VENCIMIENTO 1 DE ABRIL  D.S. N¿1121 DE 11/01/2012DEBITO DE LA LIBRETA N¿ 00099021001, REPOSICI¿N ¿TILES DE ESCRITORIO</t>
  </si>
  <si>
    <t>||TRANSFERENCIA DE FONDOS EN ATENCION A MENSAJE SWIFT  04382 Y CORREO ELECTRONICO DE LA FECHA, DE LA D.G.A.C. (SECTOR PUBLICO)DEBITO DE LA LIBRETA 01170102001 DGAC, REPOSICION UTILES DE ESCRITORIO</t>
  </si>
  <si>
    <t>||TRANSFERENCIA  DE FONDOS SEGUN CONTRATO SAJU 170 REF: DISTRIBUCION DE FONDOS CORRESPONDIENTES AL  MES DE MARZO 2016 Y NOTA DEL MEFP CITE: MEFP/VTCP/DGPOT/UOTGN N¿ 0303/2016 DE FECHA 03-02-16DE LA LIBRETA NRO. 00099021001 TGN RECURSOS ORDINARIOS  POR COSTO UTILES DE ESCRITORIO</t>
  </si>
  <si>
    <t>||TRANSFERENCIA DE FONDOS SEGUN NOTA DEL MINISTERIO DE ECONOMIA Y FINANZAS PUBLICAS, CITE: MEFP VTCP DGPOT UPCFTGN TR-0742/2016 DEL MEFP RECIBIDA EN LA FECHA REF: TRANSFERENCIA QUE EFECTUAMOS DEL 10 % RECURSOS DE LA CUENTA DIALOGO 2000 (COMSALUD) CORRESPONDIENTES A MARZO 2016 (TRAM-TSO-2471)DE LA LIB. N¿ 00099021001 TGN RECURSOS ORDINARIOS, COSTO UTILES DE ESCRITORIO</t>
  </si>
  <si>
    <t>'TRANSFERENCIA DE FONDOS||A SOL. DEL MIN,DE ECO Y FIN.PUBL. MEFP/VTCP/DGPOT/UPCFTGN/TR-N¿0834/2016 DE LA FECHA HRE TSO 2472 REVERSION DEFINITIVA DE RENTA DIGNIDAD DE 257 BOLETAS DE PAGO DEL MES DE NOVIEMBRE Y AGUINALDO 2015 CORRESPONDIENTE AL SENASIR.DEBITO DE LA LIBRETA 00099021001 COBRO UTILES DE ESCRITORIO.</t>
  </si>
  <si>
    <t>'TRANSFERENCIA DE FONDOS||S/G. NOTA CITE:MEFP/VTCP/DGAFT/UOIET/TES/N¿1572/16 DE LA FECHA, DEL MIN.ECO.FINAN.PUB.(HRE-TSO-2474),CONV.UPRE-CIF-IG/214/16 ENTRE LA UPRE Y EL GOB.AUT.MCPAL.VILLA VACA GUZMAN, PROY.CONST.PAVIMENTO RIGIDO BARRIO GERMAN BUSCH-MUYUPAMPA.DEBITO DE LA LIBRETA N¿00099024113 BOLIVIA CAMBIA, 1ER.DESEMB.EQUIV.20% MONTO A FINANC.S/G.LA UPRE.</t>
  </si>
  <si>
    <t>DEPOSITO EN EL EXTERIOR SEG¿N MENSAJE SWIFT 04443 DE FECHA 01/04/2016 POR ORDEN DE CONSULADO DE BOLIVIA-MURCIA-ESPA¿A. REF:DEVOLUCION DE RECURSOS00099021001 TGN-RECURSOS ORDINARIOS</t>
  </si>
  <si>
    <t>||PAGO PRESTAMO IDA 948-BO VCTO. 01-04-2016 POR CUENTA DE SAGUAPAC, VALOR 01-04-2016 CAPITAL USD 135.000.- INTERES USD 13.668,75LIB,000990201001 TGN-RECURSOS ORDINARIOS (ALIVIO MDRI)</t>
  </si>
  <si>
    <t>PAGO A IDA PR¿STAMO 2531-BO VCTO. 01-abr-2016 POR CUENTA DE TGN , NTI. 007490 VALOR 01-abr-2016 CAPITAL USD 33.334,21 INTERESES USD 4.526,92CTA. 3987 CUENTA UNICA DEL TESORO LIB. 00099021001 REF.: COMISIONES BANCARIAS</t>
  </si>
  <si>
    <t>COBRO COSTOS DE PAPELERIA EN COMPLEMENTO AL COMPROBANTE CONTABLE G-0189711 DE LA FECHA00099021001 TGN-RECURSOS ORDINARIOS</t>
  </si>
  <si>
    <t>VENTA DE DIVISAS SEGUN NOTA MEFP/VTCP/DGPOT/UOTGN/NO.1125/2016 A SOLICITUD DE SERVICIO GENERAL DE IDENTIFICACION PERSONAL - SEGIP REF.: ENTREGA DE FONDOS A OFICINA DE BUENOS AIRES-ARGENTINA PAGO HABERES MARZO 2016DIFERENCIA EN EL TIPO DE CAMBIO - LIB. 00340012003 RECAUDACION EXTRANJERIA - C.I. -L.C.</t>
  </si>
  <si>
    <t>VENTA DE DIVISAS SEGUN NOTA MEFP/VTCP/DGPOT/UOTGN/NO.1125/2016 A SOLICITUD DE SERVICIO GENERAL DE IDENTIFICACION PERSONAL - SEGIP REF.: ENTREGA DE FONDOS A OFICINA DE BUENOS AIRES-ARGENTINA PAGO HABERES MARZO 2016LIB. 00340012003 RECAUDACION EXTRANJERIA - C.I. -L.C.</t>
  </si>
  <si>
    <t>VENTA DE DIVISAS SEGUN NOTA MEFP/VTCP/DGPOT/UOTGN/NO.1100/2016 A SOLICITUD DE SERVICIO GENERAL DE IDENTIFICACION PERSONAL - SEGIP REF.: PAGO PLANILLA COMPENSACION CORRESPONDIENTE A MARZO/2016LIB. 00340012003 RECAUDACION EXTRANJERIA - C.I. -L.C.</t>
  </si>
  <si>
    <t>VENTA DE DIVISAS SEGUN NOTA MEFP/VTCP/DGPOT/UOTGN/NO.1100/2016 A SOLICITUD DE SERVICIO GENERAL DE IDENTIFICACION PERSONAL - SEGIP REF.: PAGO PLANILLA COMPENSACION CORRESPONDIENTE A MARZO/2016DIFERENCIA EN EL TIPO DE CAMBIO - LIB. 00340012003 RECAUDACION EXTRANJERIA - C.I. -L.C.</t>
  </si>
  <si>
    <t>COBRO COSTOS DE PAPELERIA EN COMPLEMENTO AL COMPROBANTE CONTABLE G-0189805 DE LA FECHA00513062001 YPFB-OPERACIONES PLANTA DE SEPARACION DE LIQUIDOS RIO GRANDE (UTILES DE ESCRITORIO)</t>
  </si>
  <si>
    <t>||TRANSFERENCIA DE FONDOS S/G. MENSAJE SWIFT NROS. 04445 Y 04437 DE LA FECHA (SECTOR PUBLICO).DEBITO DE LA LIBRETA 01170102001 DGAC, REPOSICION UTILES DE ESCRITORIO.</t>
  </si>
  <si>
    <t>||VENTA DE DIVISAS SEGUN NOTA DGCP-05-016 D.D.E. OF.NO.1091/2005 MIN.DE ECONOMIA, PAGO CUSTODIO DE VALORES REF:INVOICE 811714LIB.00099021001 TGN RECURSOS ORDINARIOS</t>
  </si>
  <si>
    <t>||VENTA DE DIVISAS SEGUN NOTA DGCP-05-016 D.D.E. OF.NO.1091/2005 MIN.DE ECONOMIA, PAGO CUSTODIO DE VALORES REF:INVOICE 811714CGO.LIB.00099021001 TGN RECURSOS ORDINARIOS,COBRO COMIS.0.10% S/USD 95.70 SWIFT BS220.-UTILES BS50.-</t>
  </si>
  <si>
    <t>'TRANSFERENCIA DE FONDOS||A SOL. DEL MIN,DE ECO Y FIN.PUBL. MEFP/VTCP/DGPOT/UPCFTGN/TR-N¿0835/2016 DE LA FECHA HRE TSO 2509 REVERSION DEFINITIVA DE LAS BOLETAS SOLICITADAS POR EL SENASIR, CONSIGNADAS EN LOS COMPROBANTES DE PAGO NROS. 71383 Y 71382.DEBITO DE LA LIBRETA 00099021001 COBRO UTILES DE ESCRITORIO.</t>
  </si>
  <si>
    <t>DEPOSITO EN EL EXTERIOR SEG¿N MENSAJE SWIFT 4549-4522 DE FECHA 04/04/2016 POR ORDEN DE CONSULADO GENERAL DE BOLIVIA-GENEVE REF:SALDOS 201600099021001 TGN-RECURSOS ORDINARIOS</t>
  </si>
  <si>
    <t>||TRANSFERENCIA DE FONDOS S/G. CITE' BUN030/16 DE LA FECHA (HRE-TSO-2538). CONSTRUCCI¿N TERMINAL DE PASAJEROS ARPTO.COBIJA-FNDR, PAGO PLANILLA N¿ 24.A SOLICITUD DEL G.A.D. DE PANDO; LIBRETA 05120104501 AASANA; BUN.</t>
  </si>
  <si>
    <t>'TRANSFERENCIA DE FONDOS||S/G.NOTA CITE: MEFP/VTCP/DGPOT/UPCFTGN/ NO.0806/2016 DE F.29-03-2016, DEL MIN.ECONOMIA Y FINANZAS PUBLICAS.(HRE-TGL-2016-4273), POR CIERRE DE LA CUENTA FISCAL NO.0673ABONO A LA LIBRETA NO.00099021001 TGN-RECURSOS ORDINARIOS.</t>
  </si>
  <si>
    <t>PAGO A CAF PR¿STAMO CFA007943 VCTO. 04-abr-2016 POR CUENTA DE TGN , NTI. 007507 VALOR 04-abr-2016  INTERESES USD 1.151.731,39CTA. 3987 CUENTA UNICA DEL TESORO LIB. 00099021001 REF.: COMISIONES BANCARIAS</t>
  </si>
  <si>
    <t>PAGO A PROEX BRASIL PR¿STAMO CONV.CDTO. 03-10-01 VCTO. 04-abr-2016 POR CUENTA DE TGN , NTI. 007540 VALOR 04-abr-2016 CAPITAL USD 2.244.551,83 INTERESES USD 24.371,35CTA. 3987 CUENTA UNICA DEL TESORO LIB. 00099021001 REF.: COMISIONES BANCARIAS</t>
  </si>
  <si>
    <t>PAGO A PROEX BRASIL PR¿STAMO  ADITIVO 19-5-2004 VCTO. 04-abr-2016 POR CUENTA DE TGN , NTI. 007541 VALOR 04-abr-2016 CAPITAL USD 4.090.323,34 INTERESES USD 44.412,73CTA. 3987 CUENTA UNICA DEL TESORO LIB. 00099021001 REF.: COMISIONES BANCARIAS</t>
  </si>
  <si>
    <t>VENTA DE DIVISAS SEGUN NOTA MEFP/VTCP/DGPOT/UOTGN/NO.1142/2016 A SOLICITUD DE SERVICIO GENERAL DE IDENTIFICACION PERSONAL - SEGIP REF.: GASTOS SERV.BASICOSLIB. 00340012003 RECAUDACION EXTRANJERIA - C.I. -L.C.</t>
  </si>
  <si>
    <t>VENTA DE DIVISAS PARA TRANSFERENCIA DE FONDOS SEGUN NOTA MEFP/VTCP/DGPOT/UOTGN/NO.1129/2016 A SOLICITUD DE MINISTERIO DE GOBIERNO REF.: PAGO DE BECAS EN EL EXERIOR DEL PAIS ENERO Y FEBRERO 2016LIB. 00099021001 TGN-RECURSOS ORDINARIOS</t>
  </si>
  <si>
    <t>COBRO COSTOS DE PAPELERIA EN COMPLEMENTO AL COMPROBANTE CONTABLE G-0189968 DE LA FECHA00099021001 TGN-RECURSOS ORDINARIOS</t>
  </si>
  <si>
    <t>COBRO DE||COSTO UTILES DE ESCRITORIO POR LA ELABORACION DEL COMPROBANTE CONTABLE NRO. 0846952 DE LA FECHADE LA LIBRETA N¿ 00099021001 TGN RECURSOS ORDINARIOS MN.</t>
  </si>
  <si>
    <t>'TRANSFERENCIA DE FONDOS||S/G.NOTA CITE: MEFP/VTCP/DGPOT/UPCFTGN/ NO.0806/2016 DE F.29-03-2016, DEL MIN.ECONOMIA Y FINANZAS PUBLICAS.(HRE-TGL-2016-4273), POR CIERRE DE LA CUENTA FISCAL NO.0673DEBITO DE LA LIBRETA NO.00099021001, REPOSICION UTILES DE ESCRITORIO.</t>
  </si>
  <si>
    <t>DEPOSITO EN EL EXTERIOR SEG¿N MENSAJE SWIFT 4583 DE FECHA 05/04/2016 POR ORDEN DE EMBASSY OF BOLIVIA (KOBENHAVN K) REF.: DEVOLUCION DE SALDOS NO EJECUTADOS AL 31.03.2016 DEL TRIBUNAL SUPREMO ELECTORAL00099021001 TGN-RECURSOS ORDINARIOS</t>
  </si>
  <si>
    <t>DEPOSITO EN EL EXTERIOR SEG¿N MENSAJE SWIFT 4580 DE FECHA 05/04/2016 POR ORDEN DE CONSULADO DE BOLIVIA EN BILBAO REF:DEVOL.00099021001 TGN-RECURSOS ORDINARIOS</t>
  </si>
  <si>
    <t>DEPOSITO EN EL EXTERIOR SEG¿N MENSAJE SWIFT 4606 DE FECHA 05/04/2016 POR ORDEN DE CONSULATE GENERAL-LOS ANGELES CALIFORNIA00099021001 TGN-RECURSOS ORDINARIOS</t>
  </si>
  <si>
    <t>PAGO A BID PR¿STAMO 2664/BL-BO VCTO. 05-abr-2016 POR CUENTA DE TGN , NTI. 007474 VALOR 05-abr-2016  INTERESES USD 58.433,85 COMISIONES USD 37.644,33CTA. 3987 CUENTA UNICA DEL TESORO LIB. 00099021001 REF.: COMISIONES BANCARIAS</t>
  </si>
  <si>
    <t>PAGO A BID PR¿STAMO 2664/BL-BO VCTO. 05-abr-2016 POR CUENTA DE TGN , NTI. 007485 VALOR 05-abr-2016  INTERESES USD 1.735,72CTA. 3987 CUENTA UNICA DEL TESORO LIB. 00099021001 REF.: COMISIONES BANCARIAS</t>
  </si>
  <si>
    <t>COBRO COSTOS DE PAPELERIA EN COMPLEMENTO AL COMPROBANTE CONTABLE G-0190017 DE LA FECHA00099021001 TGN-RECURSOS ORDINARIOS</t>
  </si>
  <si>
    <t>COBRO COSTOS DE PAPELERIA EN COMPLEMENTO AL COMPROBANTE CONTABLE G-0190019 DE LA FECHA00099021001 TGN-RECURSOS ORDINARIOS</t>
  </si>
  <si>
    <t>COBRO COSTOS DE PAPELERIA EN COMPLEMENTO AL COMPROBANTE CONTABLE G-0190103 DE LA FECHA00513062001 YPFB-OPERACIONES PLANTA DE SEPARACION DE LIQUIDOS RIO GRANDE (UTILES DE ESCRITORIO)</t>
  </si>
  <si>
    <t>COBRO COSTOS DE PAPELERIA EN COMPLEMENTO AL COMPROBANTE CONTABLE G-0190115 DE LA FECHA00099021001 TGN-RECURSOS ORDINARIOS</t>
  </si>
  <si>
    <t>'COBRO POR¿||AMPLIACION DE VALIDEZ 0.15% S/USD 40.965,41 POR 247 DIAS, COMISION ENMIENDA LC BS220.- REEMB.GTOS.COM.BS220.- Y EMISION CBTE. CONTABLE BS50.- S/G NOTA CEASS/DIR/OF.N¿175/2016 REF.:BCB-IMP-2014-033 CEASS.CGO.LIB.N¿00249012001 CEASS REF.:COM.AMP.VALIDEZ Y ENMIENDA LC BCB-IMP-2014-033.</t>
  </si>
  <si>
    <t>||TRANSFERENCIA DE FONDOS DEL EXTERIOR SG/ SWIFT 04547 DEL 04/04/16 A/F TRIBUNAL SUPREMO ELECTORAL POR ORDEN DEL CONSULADO GERAL DA BOLIVIA REF.: DEVOLUCION DE SALDOSLIBRETA 00099021001 TGN-RECURSOS ORDINARIOS, COBRO UTILES DE ESCRITORIO</t>
  </si>
  <si>
    <t>DEPOSITO EN EL EXTERIOR SEG¿N MENSAJE SWIFT 04526-04625 DE FECHA 06/04/2016 POR ORDEN DE CONSUALDO DE BOLIVIA CUZCO PERU REF.: SALDOS NO EJECUTADOS DEL TSE00099021001 TGN-RECURSOS ORDINARIOS</t>
  </si>
  <si>
    <t>VENTA DE DIVISAS SEGUN NOTA MEFP/VTCP/DGPOT/ UOTGN /NO.1170/ 2016 A SOLICITUD DE MINISTERIO DE SALUD REF.: ADQUISICION DE VACUNAS E INSUMOSDIFERENCIA EN EL TIPO DE CAMBIO - LIB. 00046024204 MS - 5% ENTES GESTORES PROGRAMAS PREVENC. Y PROYECTOS NALES.</t>
  </si>
  <si>
    <t>'TRANSFERENCIA DE FONDOS||A SOL. DEL MIN,DE ECO Y FIN.PUBL. MEFP/VTCP/DGAFT/USCFT/N¿0335/16 DE LA FECHA HRE TSO 2592 CONVENIOS SUBSIDIARIOS-PRESTAMO CAF 2324-GOB.AUT.DPTAL. DE SANTA CRUZ - PROYECTOS DE ELECTRIFICACION RURAL.ABONO A LA LIBRETA 00099021001 TGN - RECURSOS ORDINARIOS, PAGO CAPITAL E INTERESES.</t>
  </si>
  <si>
    <t>COBRO COSTOS DE PAPELERIA EN COMPLEMENTO AL COMPROBANTE CONTABLE G-0190203 DE LA FECHA00099021001 TGN-RECURSOS ORDINARIOS</t>
  </si>
  <si>
    <t>COBRO COSTOS DE PAPELERIA EN COMPLEMENTO AL COMPROBANTE CONTABLE G-0190235 DE LA FECHA00513062001 YPFB-OPERACIONES PLANTA DE SEPARACION DE LIQUIDOS RIO GRANDE (UTILES DE ESCRITORIO)</t>
  </si>
  <si>
    <t>'TRANSFERENCIA DE FONDOS||A SOL. DEL MIN,DE ECO Y FIN.PUBL. MEFP/VTCP/DGPOT/UPCFTGN/TR-N¿0878/2016 DE LA FECHA HRE TSO 2593 REPOSICION DE BOLETAS DE PAGO CORRESPONDIENTE A SENASIR Y VARIAS ENTIDADES, CONSIGNADAS EN LOS COMPROBANTES DE PAGO NROS. 71381, 71380, 71379, 71378 Y 18627.DEBITO DE LA LIBRETA 00099021001 COBRO UTILES DE ESCRITORIO.</t>
  </si>
  <si>
    <t>'TRANSFERENCIA DE FONDOS||EN ATENCION A NOTA DEL MIN. DE ECONOMIA Y FINANZAS PUBLICAS MEFP/VTCP/DGPOT/UPCFTGN/TR-N¿0879/2016 DE LA FECHA (HRE-TSO-2594).DEBITO DE LA LIBRETA  N¿ 00099021001, REPOSICI¿N ¿TILES DE ESCRITORIO.</t>
  </si>
  <si>
    <t>'TRANSFERENCIA DE FONDOS||S/G. NOTA CITE:MEFP/VTCP/DGAFT/UOIET/TES/N¿1838/16 DE LA FECHA, DEL MIN.ECO.FINAN.PUB.(HRE-TSO-2595),CONV.UPRE-CIF-IG/113/15 ENTRE LA UPRE Y EL GOB.AUT.MCPAL.SAPAHAQUI, PROY.CONST.TINGLADO U.E. MACAMACA-SAPAHAQUI.DEBITO DE LA LIBRETA N¿00099024113 BOLIVIA CAMBIA, PAGO PLANILLA N¿2, S/G. LA UPRE.</t>
  </si>
  <si>
    <t>||TRANSFERENCIA DE FONDOS S/G. MENSAJE SWIFT NRO. 04669 DE LA FECHA (SECTOR PUBLICO).DEBITO DE LA LIBRETA 01170102001 DGAC, REPOSICION UTILES DE ESCRITORIO.</t>
  </si>
  <si>
    <t>||TRANSFERENCIA DE FONDOS S/G. MENSAJE SWIFT NRO. 04670 DE LA FECHA (SECTOR PUBLICO).DEBITO DE LA LIBRETA 01170102001 DGAC, REPOSICION UTILES DE ESCRITORIO.</t>
  </si>
  <si>
    <t>'TRANSFERENCIA DE FONDOS||S/G. NOTA CITE:MEFP/VTCP/DGAFT/UOIET/TES/N¿1839/16 DE LA FECHA, DEL MIN.ECO.FINAN.PUB.(HRE-TSO-2596),CONV.UPRE-CIF-IG/263/16 ENTRE LA UPRE Y EL GOB.AUT.MCPAL.TOLATA, PROY.CONST.CANCHA POLIFUNCIONAL, TINGLADO Y GRADERIAS COMPLEJO CARCAJE (TOLATA).DEBITO DE LA LIBRETA N¿00099024113 BOLIVIA CAMBIA, 1ER.DESEMB.EQUIV.20% MONTO A FINANC.S/G.LA UPRE.</t>
  </si>
  <si>
    <t>'TRANSFERENCIA DE FONDOS||S/G.NOTA CITE:MEFP/VTCP/DGAFT/UOIET/TES/NO.1840/16 DE LA FECHA, DEL MIN.DE ECO.Y FINAN.PUB.(HRE-TSO-2597),CONV.UPRE-CIF-IG/266/2016 ENTRE LA UPRE Y EL GOB.AUT.MCPAL.TOLATA PROY.CONST.CANCHA POLIFUNCIONAL, TINGLADO,GRADERIAS VILLA COPACABANA(TOLATA).DEBITO DE LA LIBRETA NO.00099024113 "BOLIVIA CAMBIA",1ER.DESEMBOLSO 20% MONTO A FINANC. S/G. LA UPRE</t>
  </si>
  <si>
    <t>'TRANSFERENCIA DE FONDOS||S/G.NOTA CITE:MEFP/VTCP/DGAFT/UOIET/TES/NO.1841/16 DE LA FECHA, DEL MIN.DE ECO.Y FINAN.PUB.(HRE-TSO-2598),CONV.UPRE-CIF-IG/265/2016 ENTRE LA UPRE Y EL GOB.AUT.MCPAL.TOLATA PROY.CONST.TINGLADO Y GRADERIAS VALLE HERMOSO.(TOLATA).DEBITO DE LA LIBRETA NO.00099024113 "BOLIVIA CAMBIA",1ER.DESEMBOLSO 20% MONTO A FINANC.S/G. LA UPRE.</t>
  </si>
  <si>
    <t>DEPOSITO EN EL EXTERIOR SEG¿N MENSAJE SWIFT 4685 Y 4683 DE FECHA 07/04/2016 POR ORDEN DE EMBAIXADA DA REPUBLICA DA BOLIVIA (BRASILIA DF BRASIL) REF.: SALDOS TRIBUNAL SUPREMO ELECTORAL00099021001 TGN-RECURSOS ORDINARIOS</t>
  </si>
  <si>
    <t>DEPOSITO EN EL EXTERIOR SEG¿N MENSAJE SWIFT 4719 DE FECHA 07/04/2016 POR ORDEN DE EMBAJADA DEL ESTADO OTTAWA-CANADA REF:DEVOL.SALDOS00099021001 TGN-RECURSOS ORDINARIOS</t>
  </si>
  <si>
    <t>DEPOSITO EN EL EXTERIOR SEG¿N MENSAJE SWIFT 4718 DE FECHA 07/04/2016 POR ORDEN DE EMBASSY OF BOLIVIA (S-GRAVENHAGE) REF.: SALDOS TRIBUNAL SUPREMO ELECTORAL-PAISES BAJOS00099021001 TGN-RECURSOS ORDINARIOS</t>
  </si>
  <si>
    <t>COBRO COSTOS DE PAPELERIA EN COMPLEMENTO AL COMPROBANTE CONTABLE G-0190243 DE LA FECHA00513062001 YPFB-OPERACIONES PLANTA DE SEPARACION DE LIQUIDOS RIO GRANDE (UTILES DE ESCRITORIO)</t>
  </si>
  <si>
    <t>COBRO COSTOS DE PAPELERIA EN COMPLEMENTO AL COMPROBANTE CONTABLE G-0190245 DE LA FECHA00513062001 YPFB-OPERACIONES PLANTA DE SEPARACION DE LIQUIDOS RIO GRANDE (UTILES DE ESCRITORIO)</t>
  </si>
  <si>
    <t>COBRO COSTOS DE PAPELERIA EN COMPLEMENTO AL COMPROBANTE CONTABLE G-0190247 DE LA FECHA00099021001 TGN-RECURSOS ORDINARIOS</t>
  </si>
  <si>
    <t>COBRO COSTOS DE PAPELERIA EN COMPLEMENTO AL COMPROBANTE CONTABLE G-0190331 DE LA FECHA00099021001 TGN-RECURSOS ORDINARIOS</t>
  </si>
  <si>
    <t>VENTA DE DIVISAS SEGUN NOTA MEFP/VTCP/DGPOT/UOTGN/NO.1185/2016 A SOLICITUD DE MINISTERIO DE SALUD REF.: PAGO ADQUISICION DE PRODUCTOS FARMACEUTICOSLIB. 00046024204 MS - 5% ENTES GESTORES PROGRAMAS PREVENC. Y PROYECTOS NALES.</t>
  </si>
  <si>
    <t>COBRO COSTOS DE PAPELERIA EN COMPLEMENTO AL COMPROBANTE CONTABLE G-0190340 DE LA FECHA00099021001 TGN-RECURSOS ORDINARIOS</t>
  </si>
  <si>
    <t>COBRO COSTOS DE PAPELERIA EN COMPLEMENTO AL COMPROBANTE CONTABLE G-0190344 DE LA FECHA00513062001 YPFB-OPERACIONES PLANTA DE SEPARACION DE LIQUIDOS RIO GRANDE (UTILES DE ESCRITORIO)</t>
  </si>
  <si>
    <t>COBRO COSTOS DE PAPELERIA EN COMPLEMENTO AL COMPROBANTE CONTABLE G-0190348 DE LA FECHA00513062001 YPFB-OPERACIONES PLANTA DE SEPARACION DE LIQUIDOS RIO GRANDE (UTILES DE ESCRITORIO)</t>
  </si>
  <si>
    <t>COBRO COSTOS DE PAPELERIA EN COMPLEMENTO AL COMPROBANTE CONTABLE G-0190350 DE LA FECHA00513062001 YPFB-OPERACIONES PLANTA DE SEPARACION DE LIQUIDOS RIO GRANDE (UTILES DE ESCRITORIO)</t>
  </si>
  <si>
    <t>||TRANSF. DE FONDOS DEL EXTERIOR A F/TRIBUNAL SUPREMO ELECTORAL SEGUN SWIFT NOS.4523 DE 4/04/2015 ORDENANTE EMBASSY OF THE PLURINATIONAL STATE OF BOLIVIA-INDIA REF:RETURN OF EXCESS FUND.CGO. LIB.00099021001 TGN-RECURSOS ORDINARIOS (UTILES DE ESCRITORIO)</t>
  </si>
  <si>
    <t>'TRANSFERENCIA DE FONDOS||EN ATENCION A NOTA DEL MIN. DE ECO.Y FINANZAS PUBLICAS MEFP/VTCP/DGAFT/UOIET/TES/N¿1878/16  DE LA FECHA(HRE-TSO-2627)DEBITO DE LA LIBRETA N¿ 00099021001, REPOSICI¿N ¿TILES DE ESCRITORIO</t>
  </si>
  <si>
    <t>'TRANSFERENCIA DE FONDOS||A SOL. DEL MIN,DE ECO Y FIN.PUBL. MEFP/VTCP/DGAFT/UOIET/TES/N¿1880/16 DE LA FECHA HRE TSO 2625 IDH DEL MES DE FEBRERO DE 2016, CORRESPONDIENTE AL 70% DEL 50% DE FONDOS EN CUSTODIA EN LA CTA. N¿5643 TGN RESERVA UNIVERSIDADES IDH.DEBITO DE LA LIBRETA 00990201001 COBRO UTILES DE ESCRITORIO.</t>
  </si>
  <si>
    <t>'TRANSFERENCIA DE FONDOS||A SOL. DEL MIN,DE ECO Y FIN.PUBL. MEFP/VTCP/DGAFT/UOIET/TES/N¿1879/16 DE LA FECHA HRE TSO 2626 A LA UMSA PROVENIENTE DEL IDH DEL MES DE MARZO DE 2016, CORRESPONDIENTE AL 25% DE FONDOS EN CUSTODIA EN LA CUENTA N¿5643 TGN, RESERVA UNIVERSIDADES IDHDEBITO DE LA LIBRETA 00099021001 COBRO UTILES DE ESCRITORIO.</t>
  </si>
  <si>
    <t>||COBRO COM. BANCARIAS POR TRANSF. FONDOS POR ALIVIO OTORGADO POR LA REPUBLICA DE FRANCIA A BOLIVIA DE ACUERDO AL CONTRATO DE DESENDEUDAMIENTO Y DESARROLLO (3C2D) FIRMADO EL 23-12-2014 REF: DEVOLUCION DE PAGO EFECTUADO A NATIXIS POR DEUDA EXTERNA DE 31-3-2016 PTMO. 651-OB1CTA. 3987 CUENTA UNICA DEL TESORO LIB. 00099021001 REF.: COMISIONES BANCARIAS</t>
  </si>
  <si>
    <t>DEPOSITO EN EL EXTERIOR SEG¿N MENSAJE SWIFT 4754 DE FECHA 08/04/2016 POR ORDEN DE BOTSCHAFT DES PLURINATIONALEN STAATES BOLIVIEN (BERLIN) REF.: SALDOS DEL TRIBUNAL SUPREMO ELECTORAL00099021001 TGN-RECURSOS ORDINARIOS</t>
  </si>
  <si>
    <t>DEPOSITO EN EL EXTERIOR SEG¿N MENSAJE SWIFT 4757 DE FECHA 08/04/2016 POR ORDEN DE CONSULADO DE BOLIVIA EN SEVILLA REF.: TRANSFERENCIA SALDOS NO EJECUTADOS REFERENDO CONSTITUCIONAL APROBATORIO EN EL EXTERIOR 201600099021001 TGN-RECURSOS ORDINARIOS</t>
  </si>
  <si>
    <t>DEPOSITO EN EL EXTERIOR SEG¿N MENSAJE SWIFT 4751 DE FECHA 08/04/2016 POR ORDEN DE CONSULADO DE BOLIVIA EN ARICA REF:DEVOLUCION DE SALDOS VOTO EXTERIOR 201400099021001 TGN-RECURSOS ORDINARIOS</t>
  </si>
  <si>
    <t>DEPOSITO EN EL EXTERIOR SEG¿N MENSAJE SWIFT 4752 DE FECHA 08/04/2016 POR ORDEN DE CONS DEL ESTADO PLURINAC.DE BOLIVIA (CORBOBA ARGENTINA) REF.: DEVOLUCION DE SALDOS AL TRIBUNAL SUPREMO ELECTORAL00099021001 TGN-RECURSOS ORDINARIOS</t>
  </si>
  <si>
    <t>||TRANSF. DE FONDOS DEL EXTERIOR  A F/TRIBUNAL SUPREMO ELECTORAL SEGUN SWIFT NOS.4738 DEL 07/04/2016 ORDENANTE CONSULADO DE LA REP. DE BOLIVIA-ARGENTINA REF:SERVIC.LIB.00099021001 TGN-RECURSOS ORDINARIOS</t>
  </si>
  <si>
    <t>COBRO COSTOS DE PAPELERIA EN COMPLEMENTO AL COMPROBANTE CONTABLE G-0190375 DE LA FECHA00099021001 TGN-RECURSOS ORDINARIOS</t>
  </si>
  <si>
    <t>COBRO COSTOS DE PAPELERIA EN COMPLEMENTO AL COMPROBANTE CONTABLE G-0190378 DE LA FECHA00099021001 TGN-RECURSOS ORDINARIOS</t>
  </si>
  <si>
    <t>COBRO COSTOS DE PAPELERIA EN COMPLEMENTO AL COMPROBANTE CONTABLE G-0190382 DE LA FECHA00513062001 YPFB-OPERACIONES PLANTA DE SEPARACION DE LIQUIDOS RIO GRANDE (UTILES DE ESCRITORIO)</t>
  </si>
  <si>
    <t>COBRO COSTOS DE PAPELERIA EN COMPLEMENTO AL COMPROBANTE CONTABLE G-0190384 DE LA FECHA00099021001 TGN-RECURSOS ORDINARIOS</t>
  </si>
  <si>
    <t>COBRO COSTOS DE PAPELERIA EN COMPLEMENTO AL COMPROBANTE CONTABLE G-0190386 DE LA FECHA00099021001 TGN-RECURSOS ORDINARIOS</t>
  </si>
  <si>
    <t>COBRO COSTOS DE PAPELERIA EN COMPLEMENTO AL COMPROBANTE CONTABLE G-0190388 DE LA FECHA00099021001 TGN-RECURSOS ORDINARIOS</t>
  </si>
  <si>
    <t>COBRO COSTOS DE PAPELERIA EN COMPLEMENTO AL COMPROBANTE CONTABLE G-0190390 DE LA FECHA00513062001 YPFB-OPERACIONES PLANTA DE SEPARACION DE LIQUIDOS RIO GRANDE (UTILES DE ESCRITORIO)</t>
  </si>
  <si>
    <t>COBRO COSTOS DE PAPELERIA EN COMPLEMENTO AL COMPROBANTE CONTABLE G-0190402 DE LA FECHA00099021001 TGN-RECURSOS ORDINARIOS</t>
  </si>
  <si>
    <t>VENTA DE DIVISAS SEGUN NOTA MEFP/VTCP/DGPOT/UOTGN/NO.1211/2016 A SOLICITUD DE MINISTERIO DE GOBIERNO REF.: PAGO DE HABERES MARZO 2016LIB. 00099021001 TGN-RECURSOS ORDINARIOS</t>
  </si>
  <si>
    <t>COBRO COSTOS DE PAPELERIA EN COMPLEMENTO AL COMPROBANTE CONTABLE G-0190484 DE LA FECHA00513062001 YPFB-OPERACIONES PLANTA DE SEPARACION DE LIQUIDOS RIO GRANDE (UTILES DE ESCRITORIO)</t>
  </si>
  <si>
    <t>COBRO COSTOS DE PAPELERIA EN COMPLEMENTO AL COMPROBANTE CONTABLE G-0190494 DE LA FECHA00099021001 TGN-RECURSOS ORDINARIOS</t>
  </si>
  <si>
    <t>VENTA DE DIVISAS PARA TRANSFERENCIA DE FONDOS SEGUN NOTA MEFP/VTCP/DGPOT/UOTGN/NO.1211/2016 A SOLICITUD DE MINISTERIO DE GOBIERNO REF.: PAGO DE HABERES MARZO 2016LIB. 00099021001 TGN-RECURSOS ORDINARIOS</t>
  </si>
  <si>
    <t>||TRANSF. DE FONDOS DEL EXTERIOR  A F/TRIBUNAL SUPREMO ELECTORAL SEGUN SWIFT NOS.4738 DEL 07/04/2016 ORDENANTE CONSULADO DE LA REP. DE BOLIVIA-ARGENTINA REF:SERVIC.CGO. LIB.00099021001 TGN-RECURSOS ORDINARIOS UTILES DE ESCRITORIO</t>
  </si>
  <si>
    <t>||TRANSFERENCIA DE FONDOS S/G. MENSAJE SWIFT NRO. 04766 DE LA FECHA (SECTOR PUBLICO).DEBITO DE LA LIBRETA 01170102001 DGAC, REPOSICION UTILES DE ESCRITORIO.</t>
  </si>
  <si>
    <t>'COBRO DE UTILES DE ESCRITORIO POR¿||COMPLEMENTO AL COMP. S-0847554 DE LA FECHA  REF.: SOLICITUD DE LA POL. BOLIVIANA POR CAMBIO DE CUENTA BENEF.LIBRETA 00099021001 TGN-RECURSOS ORDINARIOS, COBRO UTILES DE ESCRITORIO</t>
  </si>
  <si>
    <t>'TRANSFERENCIA DE FONDOS||A SOLICITUD DEL MIN,DE ECO Y FIN.PUBL., S/G NOTA CITE: MEFP/VTCP/DGAFT/UOIET/TES/N¿1977/16 DE LA FECHA (HRE-TSO-2736), APORTES MENSUALES A LA FEDERACION DE ASOCIACIONES MUNICIPALES DE BOLIVIA - LEY NO.540 DE F.25-06-2014.DEBITO DE LA CTA. 1-18256011 COBRO UTILES DE ESCRITORIO.</t>
  </si>
  <si>
    <t>DEPOSITO EN EL EXTERIOR SEG¿N MENSAJE SWIFT 4931 DE FECHA 11/04/2016 POR ORDEN DE CONSULADO DE BOLIVIA EN VALENCIA REF:DEV00099021001 TGN-RECURSOS ORDINARIOS</t>
  </si>
  <si>
    <t>VENTA DE DIVISAS SEGUN NOTA MEFP/VTCP/DGPOT/UOTGN/NO.1225/2016 A SOLICITUD DE MINISTERIO DE RELACIONES EXTERIORES REF.: PAGO ADICIONAL PARA PASAJES Y VIATICOSDIFERENCIA EN EL TIPO DE CAMBIO - LIB. 00099021001 TGN-RECURSOS ORDINARIOS</t>
  </si>
  <si>
    <t>||MULTA POR INCUMPLIMIENTO A LA GUIA DE PROCEDIMIENTOS OPERATIVOS DE CANCELACION DE PAGOS A FUNCIONARIOS PUBLICOS Y BENEFICIARIOS DE RENTA DE ACUERDO A NOTA MEFP/VTCP/DGPOT/UAIS/N¿ 1779/2016 RECIB.EN FECHA 08/04/16 REF: VERIF.INCORRECTA DE DATOS CONTRA LA INF.EN EL SISTEMADE ACUERDO AL INCISO M, PUNTO 13</t>
  </si>
  <si>
    <t>'TRANSFERENCIA DE FONDOS||A SOL. DEL MIN,DE ECO Y FIN.PUBL. MEFP/VTCP/DGAFT/UOIET/TES/N¿2187/16 DE LA FECHA HRE TSO 2888 PAGO CAPITAL E INTERESES G.A.D. DE ORURO, CORRESP. A CONV.SUBSIDIARIOS-PRESTAMO CAF 2324-PROYECTOS DE ELECTRIFICACION RURAL.ABONO A LA LIBRETA 00099021001 TGN-RECURSOS ORDINARIOS.</t>
  </si>
  <si>
    <t>||TRANSFERENCIA A LA CUENTA UNICA DEL TESORO IMPORTE RETENIDO A WALTER ABRAHAM PEREZ ALANDIA POR REMUNERACION MAXIMA CORRESPONDIENTE AL MES DE MARZO/2016 - LIBRETA N¿ 00990201001. SEGUN COMUNICACION INTERNA BCB-DIR-CI-2016-52 DE F. 08/04//2016 Y "ROC" N¿ 489/2016 DEL DCR.TRANSFERENCIA POR REMUNERACI¿N M¿XIMA DE WALTER PEREZ ALANDIA - MARZO/2016 LIBRETA 00990201001</t>
  </si>
  <si>
    <t>PAGO PR¿STAMO BID 568-SF-BO VCTO. 10-abr-2016 POR CUENTA DE TGN , NTI. 007453 VALOR 11-abr-2016 CAPITAL USD 66.666,67 INTERESES USD 4.666,67CTA. 3987 CUENTA UNICA DEL TESORO LIB. 00099021001 REF.: COMISIONES BANCARIAS</t>
  </si>
  <si>
    <t>PAGO A BID PR¿STAMO 1597-SF-BO VCTO. 10-abr-2016 POR CUENTA DE TGN , NTI. 007454 VALOR 11-abr-2016 CAPITAL USD 501.496,36 INTERESES USD 296.250,52CTA. 3987 CUENTA UNICA DEL TESORO LIB. 00099021001 REF.: COMISIONES BANCARIAS</t>
  </si>
  <si>
    <t>PAGO A BID PR¿STAMO 1833-SF-BO VCTO. 11-abr-2016 POR CUENTA DE TGN , NTI. 007460 VALOR 11-abr-2016  INTERESES USD 588.109,70 COMISIONES USD 6.313,44CTA. 3987 CUENTA UNICA DEL TESORO LIB. 00099021001 REF.: COMISIONES BANCARIAS</t>
  </si>
  <si>
    <t>PAGO A BID PR¿STAMO 2637/BL-BO VCTO. 09-abr-2016 POR CUENTA DE TGN , NTI. 007462 VALOR 11-abr-2016  INTERESES USD 1.499,96CTA. 3987 CUENTA UNICA DEL TESORO LIB. 00099021001 REF.: COMISIONES BANCARIAS</t>
  </si>
  <si>
    <t>PAGO A BID PR¿STAMO 2597/BL-BO VCTO. 09-abr-2016 POR CUENTA DE TGN , NTI. 007471 VALOR 11-abr-2016  INTERESES USD 199.168,50 COMISIONES USD 16.658,69CTA. 3987 CUENTA UNICA DEL TESORO LIB. 00099021001 REF.: COMISIONES BANCARIAS</t>
  </si>
  <si>
    <t>PAGO A BID PR¿STAMO 2637/BL-BO VCTO. 09-abr-2016 POR CUENTA DE TGN , NTI. 007473 VALOR 11-abr-2016  INTERESES USD 65.929,04 COMISIONES USD 614,16CTA. 3987 CUENTA UNICA DEL TESORO LIB. 00099021001 REF.: COMISIONES BANCARIAS</t>
  </si>
  <si>
    <t>PAGO A BID PR¿STAMO 2597/BL-BO VCTO. 09-abr-2016 POR CUENTA DE TGN , NTI. 007488 VALOR 11-abr-2016  INTERESES USD 4.284,13CTA. 3987 CUENTA UNICA DEL TESORO LIB. 00099021001 REF.: COMISIONES BANCARIAS</t>
  </si>
  <si>
    <t>PAGO A BID PR¿STAMO 3151/BL-BO VCTO. 09-abr-2016 POR CUENTA DE TGN , NTI. 007531 VALOR 11-abr-2016  INTERESES USD 35.816,44 COMISIONES USD 99.605,06CTA. 3987 CUENTA UNICA DEL TESORO LIB. 00099021001 REF.: COMISIONES BANCARIAS</t>
  </si>
  <si>
    <t>PAGO A BID PR¿STAMO 3151/BL-BO VCTO. 09-abr-2016 POR CUENTA DE TGN , NTI. 007532 VALOR 11-abr-2016  INTERESES USD 1.237,54CTA. 3987 CUENTA UNICA DEL TESORO LIB. 00099021001 REF.: COMISIONES BANCARIAS</t>
  </si>
  <si>
    <t>COBRO COSTOS DE PAPELERIA EN COMPLEMENTO AL COMPROBANTE CONTABLE G-0190575 DE LA FECHA00099021001 TGN-RECURSOS ORDINARIOS</t>
  </si>
  <si>
    <t>COBRO COSTOS DE PAPELERIA EN COMPLEMENTO AL COMPROBANTE CONTABLE G-0190577 DE LA FECHA00513062001 YPFB-OPERACIONES PLANTA DE SEPARACION DE LIQUIDOS RIO GRANDE (UTILES DE ESCRITORIO)</t>
  </si>
  <si>
    <t>COBRO COSTOS DE PAPELERIA EN COMPLEMENTO AL COMPROBANTE CONTABLE G-0190580 DE LA FECHA00513062001 YPFB-OPERACIONES PLANTA DE SEPARACION DE LIQUIDOS RIO GRANDE (UTILES DE ESCRITORIO)</t>
  </si>
  <si>
    <t>COBRO COSTOS DE PAPELERIA EN COMPLEMENTO AL COMPROBANTE CONTABLE G-0190596 DE LA FECHA00099021001 TGN-RECURSOS ORDINARIOS</t>
  </si>
  <si>
    <t>VENTA DE DIVISAS SEGUN NOTA MEFP/VTCP/DGPOT/UOTGN/NO.1234/2016 A SOLICITUD DE CONTRALORIA GENERAL DEL ESTADO REF.: PAGO CUOTA ANUAL DE MEMBRESIA GESTION 2016LIB. 00680012001 CONTRALORIA GENERAL DEL ESTADO - INGRESOS</t>
  </si>
  <si>
    <t>'TRANSFERENCIA DE FONDOS||S/G. NOTA CITE:MEFP/VTCP/DGAFT/UOIET/TES/N¿2140/16 DE LA FECHA, DEL MIN.ECO.FINAN.PUB.(HRE-TSO-2860),CONV.UPRE-CIF-IG/144/16 ENTRE LA UPRE Y EL GOB.AUT.MCPAL.CHIMORE, PROY.CONST.PUESTO DE SALUD SENDA F.DEBITO DE LA LIBRETA N¿00099024113 BOLIVIA CAMBIA, 1ER.DESEMB.EQUIV.20% MONTO A FINANC.S/G.LA UPRE.</t>
  </si>
  <si>
    <t>'TRANSFERENCIA DE FONDOS||S/G. NOTA CITE:MEFP/VTCP/DGAFT/UOIET/TES/N¿2139/16 DE LA FECHA, DEL MIN.ECO.FINAN.PUB.(HRE-TSO-2861),CONV.UPRE-CIF-IG/0178/16 ENTRE LA UPRE Y EL GOB.AUT.MCPAL.CAMARGO, PROY.CONST. U.E. 25 DE MAYO-CAMARGO.DEBITO DE LA LIBRETA N¿00099024113 BOLIVIA CAMBIA, 1ER.DESEMB.EQUIV.20% MONTO A FINANC.S/G.LA UPRE.</t>
  </si>
  <si>
    <t>'TRANSFERENCIA DE FONDOS||S/G. NOTA CITE:MEFP/VTCP/DGAFT/UOIET/TES/N¿2141/16 DE LA FECHA, DEL MIN.ECO.FINAN.PUB.(HRE-TSO-2862),CONV.UPRE-CIF-IG/355/16 ENTRE LA UPRE Y EL GOB.AUT.MCPAL.SACABAMBA, PROY.CONST.TINGLADO Y CANCHA MULTIFUNCIONAL EN SAN ISIDRO-QUECOMA.DEBITO DE LA LIBRETA N¿00099024113 BOLIVIA CAMBIA, 1ER.DESEMB.EQUIV.20% MONTO A FINANC.S/G.LA UPRE.</t>
  </si>
  <si>
    <t>'TRANSFERENCIA DE FONDOS||S/G.NOTA CITE:MEFP/VTCP/DGAFT/UOIET/TES/NO.2146/16 DE LA FECHA, DEL MIN.DE ECO.Y FINAN.PUB.(HRE-TSO-2857),CONV.UPRE-CIF-153/2015 ENTRE LA UPRE Y EL GOB.AUT.MCPAL.BERMEJO PROY.CONST.COLISEO POLIFUNCIONAL URB.EL PORVENIR.DEBITO DE LA LIBRETA NO.00099024113 "BOLIVIA CAMBIA", PAGO PLANILLA NO.1 S/G. LA UPRE.</t>
  </si>
  <si>
    <t>'TRANSFERENCIA DE FONDOS||S/G.NOTA CITE:MEFP/VTCP/DGAFT/UOIET/TES/NO.2147/16 DE LA FECHA, DEL MIN.DE ECO.Y FINAN.PUB.(HRE-TSO-2858),CONV.UPRE-CIF-107/2014 ENTRE LA UPRE Y EL GOB.AUT.MCPAL.BERMEJO PROY.CONST.STADIUM BARRIO MUNICIPAL.DEBITO DE LA LIBRETA NO.00099024113 "BOLIVIA CAMBIA", PAGO PLANILLA NO.8 S/G. LA UPRE.</t>
  </si>
  <si>
    <t>'TRANSFERENCIA DE FONDOS||S/G.NOTA CITE:MEFP/VTCP/DGAFT/UOIET/TES/NO.2148/16 DE LA FECHA, DEL MIN.DE ECO.Y FINAN.PUB.(HRE-TSO-2859),CONV.UPRE-CIF-0121/2015 ENTRE LA UPRE Y EL GOB.AUT.MCPAL.YUNCHARA PROY.CONST.U.E.JOS¿ BALLIVIAN COPACABANA-MUNICIPIO DE YUNCHAR¿.DEBITO DE LA LIBRETA NO.00099024113 "BOLIVIA CAMBIA", PRIMER PAGO PLANILLA NO.2 S/G. LA UPRE.</t>
  </si>
  <si>
    <t>'TRANSFERENCIA DE FONDOS||A SOL. DEL MIN,DE ECO Y FIN.PUBL. MEFP/VTCP/DGAFT/UOIET/TES/N¿2142/16 DE LA FECHA HRE TSO 2863 CONVENIO UPRE CIF IG 356/2016 ENTRE LA UPRE Y EL G.A.M.DE SACABAMBA. PROY.CONSTRUC. COMEDOR Y BIBLIOTECA EN INTERNADO U.E. JESUS DE MARIA DE SACABAMBA.DEBITO DE LA LIBRETA 00099024113 BOLIVIA CAMBIA,1ER DESEM.EQUIV.20% DEL MONTO A FINANCIAR, SG. UPRE.</t>
  </si>
  <si>
    <t>'TRANSFERENCIA DE FONDOS||A SOL. DEL MIN,DE ECO Y FIN.PUBL. MEFP/VTCP/DGAFT/UOIET/TES/N¿2143/16 DE LA FECHA HRE TSO 2864 CONVENIO UPRE CIF IG/366/2016 ENTRE LA UPRE Y EL G.A.M.DE PAILON. PROY.CONSTRUC.MODULO EDUCATIVO SANTA TERESITA SECUNDARIO.DEBITO DE LA LIBRETA 00099024113 BOLIVIA CAMBIA,1ER DESEM.EQUIV.20% DEL MONTO A FINANCIAR, SG. UPRE</t>
  </si>
  <si>
    <t>COBRO DE||COSTO UTILES DE ESCRITORIO POR LA ELABORACION DEL  COMPROBANTE CONTABLE NRO. 0847836 DE LA FECHA.DE LA LIBRETA NRO. 00099021001 TGN RECURSOS ORDINARIOS MN. COBRO COSTO UTILES DE ESCRITORIO</t>
  </si>
  <si>
    <t>'TRANSFERENCIA DE FONDOS||S/G.NOTA CITE: MEFP/VTCP/DGAFT/UOIET/TES/N¿2144/16 DE LA FECHA DEL MIN.DE ECO.Y FINAN. PUB.(HRE-TSO-2865),CONV.UPRE-CIF-IG/367/2016 ENTRE LA UPRE Y EL G.A.M.PAILON PROY."CONST.COLISEO CERRADO MUNICIPAL TRES CRUCES".DEBITO DE LIBRETA N¿00099024113 BOLIVIA CAMBIA, 1ER.DESEMBOLSO 20% MONTO A FINANCIAR, S/G.LA UPRE.</t>
  </si>
  <si>
    <t>'TRANSFERENCIA DE FONDOS||S/G.NOTA CITE: MEFP/VTCP/DGAFT/UOIET/TES/N¿2145/16 DE LA FECHA DEL MIN.DE ECO.Y FINAN. PUB.(HRE-TSO-2866),CONV.UPRE-CIF-IG/365/2016 ENTRE LA UPRE Y EL G.A.M.PAILON PROY. "CONST.MODULO EDUCATIVO NACIONAL 13 DE MAYO PRIMARIO".DEBITO DE LIBRETA N¿00099024113 BOLIVIA CAMBIA, 1ER.DESEMBOLSO 20%  MONTO A FINANCIAR, S/G.LA UPRE.</t>
  </si>
  <si>
    <t>'TRANSFERENCIA DE FONDOS||S/G. NOTA CITE:MEFP/VTCP/DGAFT/UOIET/TES/N¿2063/16 DE LA FECHA, DEL MIN.ECO.FINAN.PUB.(HRE-TSO-2892),CONV.UPRE-CIF-IG-680/14 ENTRE LA UPRE Y EL GOB.AUT.MCPAL.SOPACHUY, PROY.CONST.CANCHA CON CESPED SINTETICO Y GRADERIAS SOPACHUY.DEBITO DE LA LIBRETA N¿00099024113 BOLIVIA CAMBIA, 1ER. PAGO PLANILLA N¿2  S/G. LA UPRE.</t>
  </si>
  <si>
    <t>'TRANSFERENCIA DE FONDOS||A SOL. DEL MIN,DE ECO Y FIN.PUBL. MEFP/VTCP/DGPOT/UPCFTGN/TR-N¿0916/2016 DE LA FECHA HRE TSO 2893 REVERSI¿N DEFINITIVA DE RENTA DIGNIDAD DE 418 BOLETAS DE PAGO DEL MES DE DICIEMBRE 2015 CORRESPONDIENTE AL SENASIR.DEBITO DE LA LIBRETA 00099021001 COBRO UTILES DE ESCRITORIO.</t>
  </si>
  <si>
    <t>'TRANSFERENCIA DE FONDOS||S/G.NOTA CITE:MEFP/VTCP/DGAFT/UOIET/TES/NO.2062/16 DE LA FECHA, DEL MIN.DE ECO.Y FINAN.PUB.(HRE-TSO-2891),CONV.UPRE-CIF-387/2014 ENTRE LA UPRE Y EL GOB.AUT.MCPAL.MONTEAGUDO PROY.CONST.U.E.MARIA VARGAS DE VALDA-MONTEAGUDO.DEBITO DE LA LIBRETA NO.00099024113 "BOLIVIA CAMBIA", PAGO PLANILLA NO.4 S/G. LA UPRE.</t>
  </si>
  <si>
    <t>||TRANSFERENCIA DE FONDOS DEL EXTERIOR SG/ SWIFT 04755 DEL 08/04/15 A/F TRIBUNAL SUPREMO ELECTORAL POR ORDEN DE CONSULADO GENERAL DE BOLIVIA LIMA-PERULIBRETA 00099021001 TGN-RECURSOS ORDINARIOS, COBRO UTILES DE ESCRITORIO</t>
  </si>
  <si>
    <t>DEPOSITO EN EL EXTERIOR SEG¿N MENSAJE SWIFT 04954 DE FECHA 12/04/2016 POR ORDEN DE EMBAJADA DE BOLIVIA SAN JOSE, COSTA RICA REF.: DEVOLUCION SALDO REFERENDUM 201600099021001 TGN-RECURSOS ORDINARIOS</t>
  </si>
  <si>
    <t>DEPOSITO EN EL EXTERIOR SEG¿N MENSAJE SWIFT 4958 DE FECHA 12/04/2016 POR ORDEN DE EMBAJADA DE BOLIVIA-BRUXELLES REF:SALDOS00099021001 TGN-RECURSOS ORDINARIOS</t>
  </si>
  <si>
    <t>'TRANSFERENCIA DE FONDOS||A SOL. DEL MIN,DE ECO Y FIN.PUBL. MEFP/VTCP/DGPOT/UPCFTGN/TR-N¿0921/2016 DE LA FECHA HRE TSO 2895 REVERSION DEFINITIVA DE LAS BOLETAS CONSIGNADAS EN EL COMPROBANTE DE PAGO N¿ 18628.ABONO A LA LIBRETA 00099021001 TGN - RECURSOS ORDINARIOS.</t>
  </si>
  <si>
    <t>PAGO A CAF PR¿STAMO CFA006763 VCTO. 12-abr-2016 POR CUENTA DE TGN , NTI. 007493 VALOR 12-abr-2016 CAPITAL USD 712.256,25 INTERESES USD 185.053,50CTA. 3987 CUENTA UNICA DEL TESORO LIB. 00099021001 REF.: COMISIONES BANCARIAS</t>
  </si>
  <si>
    <t>COBRO COSTOS DE PAPELERIA EN COMPLEMENTO AL COMPROBANTE CONTABLE G-0190694 DE LA FECHA00099021001 TGN-RECURSOS ORDINARIOS</t>
  </si>
  <si>
    <t>COBRO COSTOS DE PAPELERIA EN COMPLEMENTO AL COMPROBANTE CONTABLE G-0190698 DE LA FECHA00099021001 TGN-RECURSOS ORDINARIOS</t>
  </si>
  <si>
    <t>COBRO COSTOS DE PAPELERIA EN COMPLEMENTO AL COMPROBANTE CONTABLE G-0190708 DE LA FECHA00099021001 TGN-RECURSOS ORDINARIOS</t>
  </si>
  <si>
    <t>COBRO COSTOS DE PAPELERIA EN COMPLEMENTO AL COMPROBANTE CONTABLE G-0190710 DE LA FECHA00099021001 TGN-RECURSOS ORDINARIOS</t>
  </si>
  <si>
    <t>'TRANSFERENCIA DE FONDOS||A SOL. DEL MIN,DE ECO Y FIN.PUBL. MEFP/VTCP/DGPOT/UPCFTGN/TR-N¿0921/2016 DE LA FECHA HRE TSO 2895 REVERSION DEFINITIVA DE LAS BOLETAS CONSIGNADAS EN EL COMPROBANTE DE PAGO N¿ 18628.DEBITO DE LA LIBRETA 00099021001 COBRO UTILES DE ESCRITORIO.</t>
  </si>
  <si>
    <t>||VENTA DE DIVISAS SG/ NOTA MEFP/VTCP/DGPOT/UOTGN/NO.1184/2016 A SOLICITUD DEL MIN. DE SALUD, TRANSF. DE FDOS. AL EXTERIOR EQUIV. EUR 26,879,66 A/F COMERCIALIZADORA DE SERVICIOS MEDICOS CUBANOS, SA -CSMC, SA  REF.: PAGO ALOJAMIENTO Y ALIMENTACION A BECARIOSLIB.00460204207 MS-INASES BECAS DE ESPECIALIDAD PROFESIIONAL, COBRO DE COMISIONES, UTILES Y SWIFT</t>
  </si>
  <si>
    <t>||TRANSF. DE FONDOS DEL EXTERIOR A F/TRIBUNAL SUPREMO ELECTORAL SEGUN SWIFT NOS.4833 DEL 11/04/2016 ORDENANTE CONSULADO DE BOLIVIA EN IQUIQUE REF:DEVOLUCION SALDOS NO EJECUTADOS DE LOS RECURSOSCGO.LIB.00099021001 TGN-RECURSOS ORDINARIOS (UTILES DE ESCRITORIO)</t>
  </si>
  <si>
    <t>DEPOSITO EN EL EXTERIOR SEG¿N MENSAJE SWIFT 05147 DE FECHA 13/04/2016 POR ORDEN DE EMBASSY OF BOLIVIA REF:ESTOCOLMO SUECIA00099021001 TGN-RECURSOS ORDINARIOS</t>
  </si>
  <si>
    <t>DEPOSITO EN EL EXTERIOR SEG¿N MENSAJE SWIFT 5143 Y 5141 DE FECHA 13/04/2016 POR ORDEN DE EMBAJADA DE BOLIVIA (BOGOTA BOLIVIA) REF.: DEVOLUCION DE SALDOS TRIBUNAL SUPREMO ELECTORAL00099021001 TGN-RECURSOS ORDINARIOS</t>
  </si>
  <si>
    <t>||TRANSFERENCIA DE FONDOS S/G. NOTA DE CITE:BUN0335/16 DE LA FECHA (HRE-TSO-2947).A SOLICITUD GOB.AUT.DPTAL.POTOSI,LIBRETA N¿00099021001 DEVOLUCION SALDOS NO EJECUTADOS; BUN.</t>
  </si>
  <si>
    <t>||TRANSFERENCIA DE FONDOS S/G. NOTA DE CITE:BUN/CF246/16 DE LA FECHA (HRE-TSO-2948).TRANSPASO DE CAPITAL POR EL MES DE MARZO/2016  COOPERATIVA SUDAMERICANA.A SOLICITUD FONDESIF.LIBRETA N¿00099021001 TGN-RECURSOS ORDINARIOS; BUN.</t>
  </si>
  <si>
    <t>COBRO COSTOS DE PAPELERIA EN COMPLEMENTO AL COMPROBANTE CONTABLE G-0190831 DE LA FECHA00099021001 TGN-RECURSOS ORDINARIOS</t>
  </si>
  <si>
    <t>COBRO COSTOS DE PAPELERIA EN COMPLEMENTO AL COMPROBANTE CONTABLE G-0190833 DE LA FECHA00099021001 TGN-RECURSOS ORDINARIOS</t>
  </si>
  <si>
    <t>COBRO COSTOS DE PAPELERIA EN COMPLEMENTO AL COMPROBANTE CONTABLE G-0190835 DE LA FECHA00099021001 TGN-RECURSOS ORDINARIOS</t>
  </si>
  <si>
    <t>COBRO COSTOS DE PAPELERIA EN COMPLEMENTO AL COMPROBANTE CONTABLE G-0190931 DE LA FECHA00513062001 YPFB-OPERACIONES PLANTA DE SEPARACION DE LIQUIDOS RIO GRANDE (UTILES DE ESCRITORIO)</t>
  </si>
  <si>
    <t>||TRANSFERENCIA DE FONDOS S/G. MENSAJE SWIFT NRO. 05153 Y CORREO ELECTRONICO DE LA DIRECCION GENERAL DE AERONAUTICA CIVIL DE LA FECHA (SECTOR PUBLICO).DEBITO DE LA LIBRETA 01170102001 DGAC, REPOSICION UTILES DE ESCRITORIO.</t>
  </si>
  <si>
    <t>'TRANSFERENCIA DE FONDOS||S/G.NOTA CITE: MEFP/VTCP/DGAFT/UOIET/TES/N¿2227/16 DE LA FECHA,DEL MIN.DE ECO.Y FINAN. PUB.(HRE-TSO-2956 ),CONV.UPRE-CIF-013/2015 ENTRE LA UPRE Y EL G.A.M.TURCO PROY. "CONST. AULAS DE SECUNDARIA U.E. PORVENIR CHACHACOMANI".DEBITO DE LIBRETA N¿00099024113 BOLIVIA CAMBIA, PAGO PLANILLA N¿ 2,  SEGUN LA UPRE.</t>
  </si>
  <si>
    <t>||TRANSFERENCIA DE FONDOS S/G. MENSAJE SWIFT NRO. 05243 DE LA FECHA (SECTOR PUBLICO).DEBITO DE LA LIBRETA 01170102001 DGAC, REPOSICION UTILES DE ESCRITORIO.</t>
  </si>
  <si>
    <t>||TRANSFERENCIA DE FONDOS S/G. MENSAJES SWIFT NROS. 05244 Y 05232 DE LA FECHA (SECTOR PUBLICO).DEBITO DE LA LIBRETA 01170102001 DGAC, REPOSICION UTILES DE ESCRITORIO.</t>
  </si>
  <si>
    <t>||TRANSFERENCIA DE FONDOS S/G. MENSAJES SWIFT NROS. 05245 Y 05233 DE LA FECHA (SECTOR PUBLICO).DEBITO DE LA LIBRETA 01170102001 DGAC, REPOSICION UTILES DE ESCRITORIO.</t>
  </si>
  <si>
    <t>DEPOSITO EN EL EXTERIOR SEG¿N MENSAJE SWIFT 05288 DE FECHA 14/04/2016 POR ORDEN DE CONSULADO DE BOLIVIA EN MADRID REF.: DEVOLUCIION SALDOS00099021001 TGN-RECURSOS ORDINARIOS</t>
  </si>
  <si>
    <t>NUMERO DE LIBRETA CUT: 00099021001 OPERACI¿N E18  TRANSFERENCIA DEL SISTEMA FINANCIERO POR CUENTA DE TERCEROS  A LA CUT DESCUENTO COBRO INDEBIDO R026-99-RP PERIODO MARZO 2016 A SOLICITUD DE AFP FUTURO DE BOLIVA SA</t>
  </si>
  <si>
    <t>NUMERO DE LIBRETA CUT: 00099021001 OPERACI¿N E18  TRANSFERENCIA DEL SISTEMA FINANCIERO POR CUENTA DE TERCEROS  A LA CUT PAGO ADELANTADO P.R.A.-RP PERIODO MARZO 2016</t>
  </si>
  <si>
    <t>NUMERO DE LIBRETA CUT: 00099021001 OPERACI¿N E18  TRANSFERENCIA DEL SISTEMA FINANCIERO POR CUENTA DE TERCEROS  A LA CUT PAGO INDEBIDO - RP PERIODO MARZO 2016</t>
  </si>
  <si>
    <t>NUMERO DE LIBRETA CUT: SENASIR OPERACI¿N E18  TRANSFERENCIA DEL SISTEMA FINANCIERO POR CUENTA DE TERCEROS  A LA CUT PAGO CORRESPONDIENTE A MARZO 2016</t>
  </si>
  <si>
    <t>COBRO COSTOS DE PAPELERIA EN COMPLEMENTO AL COMPROBANTE CONTABLE G-0190937 DE LA FECHA00099021001 TGN-RECURSOS ORDINARIOS</t>
  </si>
  <si>
    <t>VENTA DE DIVISAS SEGUN NOTA MEFP/VTCP/DGPOT/UOTGN/NO.1244/2016 A SOLICITUD DE SERVICIO GENERAL DE IDENTIFICACION PERSONAL - SEGIP REF.: PAGO DE HABERES MARZO 2016LIB. 00340012003 RECAUDACION EXTRANJERIA - C.I. -L.C.</t>
  </si>
  <si>
    <t>COBRO COSTOS DE PAPELERIA EN COMPLEMENTO AL COMPROBANTE CONTABLE G-0190943 DE LA FECHA00513062001 YPFB-OPERACIONES PLANTA DE SEPARACION DE LIQUIDOS RIO GRANDE (UTILES DE ESCRITORIO)</t>
  </si>
  <si>
    <t>COBRO COSTOS DE PAPELERIA EN COMPLEMENTO AL COMPROBANTE CONTABLE G-0191029 DE LA FECHA00099021001 TGN-RECURSOS ORDINARIOS</t>
  </si>
  <si>
    <t>COBRO DE||COSTO UTILES DE ESCRITORIO POR LA ELABORACION DEL COMPROBANTE CONTABLE NRO. 0848156 DE LA FECHADE LA LIBRETA N¿ 00099021001 TGN RECURSOS ORDINARIOS MN. COSTO UTILES DE ESCRITORIO</t>
  </si>
  <si>
    <t>||REGULARIZACION SEGUN CONCILIACION CTA.4088 M/N AL 08/04/2016 DEL IMPORTE PROVISIONADO DE MENOS SG NOTA  MEFP/VTCP/DGPOT/UOTGN/NO.1211/2016 DEL MIN.DE GOBIERNO POL.NAL. DE FECHA  7/04/2016, PAGO DE HABERES MARZO 2016LIBRETA 00099021001 TGN - RECURSOS ORDINARIOS</t>
  </si>
  <si>
    <t>DEPOSITO EN EL EXTERIOR SEG¿N MENSAJE SWIFT 05343 DE FECHA 15/04/2016 POR ORDEN DE CONSULADO DE BOLIVIA EN VALENCIA REF.: DEVOLUCION DE PROGRAMA DE DOCUMENTACION00010011101 MRE-MIN.RELACIONES EXTERIORES-OTROS INGRESOS</t>
  </si>
  <si>
    <t>'TRANSFERENCIA DE FONDOS||EN ATENCION A NOTA DEL MIN. DE ECONOMIA Y FINANZAS PUBLICAS MEFP/VTCP/DGPOT/UPCFTGN/TR-N¿0952/2016 DE LA FECHA (HRE-TSO-2979). REEMBOLSO SUBSIDIO DE INCAPACIDAD TEMPORAL POR EL PERIODO SEPTIEMBRE A DICIEMBRE DE 2014.ABONO A LA LIBRETA  N¿ 00212102003 NRA - APORTES VOLUNTARIOS POTOSI</t>
  </si>
  <si>
    <t>'TRANSFERENCIA DE FONDOS DE DPTOS.DE ENCAJE LEGAL DEL SISTEMA FINANCIERO A DPTOS.CTES.DEL SECTOR PUBLICO S/G CITE' CA/FID/182/2016||DE F. 14/04/2016, RECIBIDA EN LA FECHA (HRE-TSO-2987), FIDEICOMISO ENATEX, 20MO.REEMBOLSO DEL BENEFICIARIO.A SOLIC.MIN.DESARRR.PROD. Y ECO.PLURAL,LIBRETA NO.00990201001 TGN-RECURSOS ORDINARIOS; BUN.</t>
  </si>
  <si>
    <t>PAGO A IDA PR¿STAMO 2650-BO VCTO. 15-abr-2016 POR CUENTA DE TGN , NTI. 007489 VALOR 15-abr-2016 CAPITAL USD 90.005,01 INTERESES USD 13.523,96CTA. 3987 CUENTA UNICA DEL TESORO LIB. 00099021001 REF.: COMISIONES BANCARIAS</t>
  </si>
  <si>
    <t>PAGO A OPEP PR¿STAMO 453-P VCTO. 15-abr-2016 POR CUENTA DE TGN , NTI. 007496 VALOR 15-abr-2016 CAPITAL USD 12.501,50 INTERESES USD 1.500,19CTA. 3987 CUENTA UNICA DEL TESORO LIB. 00099021001 REF.: COMISIONES BANCARIAS</t>
  </si>
  <si>
    <t>PAGO A IDA PR¿STAMO 5484-BO VCTO. 15-abr-2016 POR CUENTA DE TGN , NTI. 007528 VALOR 15-abr-2016  INTERESES USD 3.325,48CTA. 3987 CUENTA UNICA DEL TESORO LIB. 00099021001 REF.: COMISIONES BANCARIAS</t>
  </si>
  <si>
    <t>PAGO A IDA PR¿STAMO 5485-BO VCTO. 15-abr-2016 POR CUENTA DE TGN , NTI. 007530 VALOR 15-abr-2016  INTERESES USD 33.100,41CTA. 3987 CUENTA UNICA DEL TESORO LIB. 00099021001 REF.: COMISIONES BANCARIAS</t>
  </si>
  <si>
    <t>VENTA DE DIVISAS SEGUN NOTA MEFP/VTCP/DGPOT/UOTGN/NO.1305/2016 A SOLICITUD DE INSUMOS BOLIVIA REF.: COMPRA DE ALIMENTO BALANCEADOLIB. 00224012001 INSUMOS BOLIVIA - ADMINISTRACION CENTRAL DE FUNCIONAMIENTO</t>
  </si>
  <si>
    <t>'COBRO POR¿||COMISION TRANSFERENCIA FDOS AL EXTERIOR 0.10% S/USD 5.287.449.- REEMB. GTOS. COMUNICACION BS220.- EMISION CBTE. CONTABLE BS50.- REF.: PAGO N¿3 LC I-2015-009 EN COMPLEMENTO ACBTE. S-0848183 ADJUNTO DE LA FECHA.CGO.LIB.N¿ 00513072001 YPFB-OPERACIONES GNRGD REF.: COMISIONES PAGO N¿3 LC I-2015-009</t>
  </si>
  <si>
    <t>'TRANSFERENCIA DE FONDOS||A SOL. DEL MIN,DE ECO Y FIN.PUBL. MEFP/VTCP/DGPOT/UPCFTGN/TR-N¿0945/2016 DE LA FECHA HRE TSO 2978 REVERSION DEFINITIVA DE RENTA DIGNIDAD DE 36 BOLETAS DE PAGO DE OCTUBRE, NOVIEMBRE Y DICIEMBRE 2015 CORRESP. AL SENASIR - PAGO A DOMICILIO.DEBITO DE LA LIBRETA 00099021001 COBRO UTILES DE ESCRITORIO.</t>
  </si>
  <si>
    <t>'TRANSFERENCIA DE FONDOS||A SOL. DEL MIN,DE ECO Y FIN.PUBL. MEFP/VTCP/DGCP/UF-320/2016 DE LA FECHA HRE TSO 2983 AL FIDEICOMISO "ACCESOS SEGUROS PARA VIVIR BIEN" CONSTITUIDO CON EL FNDR.DEBITO DE LA LIBRETA 00099021001 RECURSOS ORDINARIOS.</t>
  </si>
  <si>
    <t>'TRANSFERENCIA DE FONDOS||S/G. NOTA CITE: MEFP/VTCP/DGPOT/UPCFTGN/TR-N¿0967/2016 DE LA FECHA, DEL MIN.DE ECO.FINAN.PUB.(HRE-TSO-2016-3004).REPOSICION BOLETAS DE PAGO-VARIAS ENTIDADES,CONSIGNADA  S/G. COMPROBANTE DE PAGO N¿18629.DEBITO DE LA LIBRETA N¿00099021001, REPOSICION UTILES DE ESCRITORIO.</t>
  </si>
  <si>
    <t>||TRANSFERENCIA DE FONDOS S/G. MENSAJE SWIFT NRO. 05346 DE LA FECHA (SECTOR PUBLICO).DEBITO DE LA LIBRETA 01170102001 DGAC, REPOSICION UTILES DE ESCRITORIO.</t>
  </si>
  <si>
    <t>'TRANSFERENCIA DE FONDOS||S/G. NOTA CITE:MEFP/VTCP/DGAFT/UOIET/TES/N¿2291/16 DE LA FECHA, DEL MIN.ECO.FINAN.PUB.(HRE-TSO-3017),CONV.UPRE-CIF-IG/376/16 ENTRE LA UPRE Y EL GOB.AUT.MCPAL.VILLA TUNARI, PROY.CONST.COMPLEJO DEPORTIVO DE RAQUET-BALL VILLA TUNARI.DEBITO DE LA LIBRETA N¿00099024113 BOLIVIA CAMBIA, 1ER.DESEMB.EQUIV.20% MONTO A FINANC.S/G.LA UPRE.</t>
  </si>
  <si>
    <t>'TRANSFERENCIA DE FONDOS||A SOL. DEL MIN,DE ECO Y FIN.PUBL. MEFP/VTCP/DGAFT/UOIET/TES/N¿2288/16 DE LA FECHA HRE TSO 3008 CONVENIO UPRE CIF 039/13 ENTRE LA UPRE Y EL G.A.M.DE ORURO. PROY.CONSTRUC.CENTRO PROMOCIONAL ARTESANIA EN MINIATURA DEL CALVARIO.DEBITO DE LA LIBRETA 00099024113 BOLIVIA CAMBIA, PAGO PLANILLA N¿4, SEG¿N LA UPRE.</t>
  </si>
  <si>
    <t>'TRANSFERENCIA DE FONDOS||S/G. NOTA CITE:MEFP/VTCP/DGAFT/UOIET/TES/N¿2302/16 DE LA FECHA, DEL MIN.ECO.FINAN.PUB.(HRE-TSO-3018),CONV.UPRE-CIF-IG/358/16 ENTRE LA UPRE Y EL GOB.AUT.MCPAL.VILLA TUNARI, PROY.CONST. U.E. SAN FRANCISCO KM 21.DEBITO DE LA LIBRETA N¿00099024113 BOLIVIA CAMBIA, 1ER.DESEMB.EQUIV.20% MONTO A FINANC.S/G.LA UPRE.</t>
  </si>
  <si>
    <t>'TRANSFERENCIA DE FONDOS||A SOL. DEL MIN,DE ECO Y FIN.PUBL. MEFP/VTCP/DGAFT/UOIET/TES/N¿2280/15 DE LA FECHA HRE TSO 3009 CONVENIO UPRE CIF 20/13 ENTRE LA UPRE Y EL G.A.M.DE ORURO. PROY.CONSTRUC. CENTRO INTEGRAL DE DESCANSO DEL ADULTO MAYOR WASIY D-3.DEBITO DE LA LIBRETA 00099024113 BOLIVIA CAMBIA, PAGO PLANILLA N¿5, SEG¿N LA UPRE.</t>
  </si>
  <si>
    <t>'TRANSFERENCIA DE FONDOS||A SOL. DEL MIN,DE ECO Y FIN.PUBL. MEFP/VTCP/DGAFT/UOIET/TES/N¿2282/16 DE LA FECHA HRE TSO 3010 CONVENIO UPRE CIF 032/2014 ENTRE LA UPRE Y EL G.A.M.DE ORURO. PROY.CONSTRUC.COLISEO INTEGRAL DISTRITO 3.DEBITO DE LA LIBRETA 00099024113 BOLIVIA CAMBIA, PAGO PLANILLA N¿5 DE CIERRE, SEG¿N LA UPRE.</t>
  </si>
  <si>
    <t>'TRANSFERENCIA DE FONDOS||A SOL. DEL MIN,DE ECO Y FIN.PUBL. MEFP/VTCP/DGAFT/UOIET/TES/N¿2285/16 DE LA FECHA HRE TSO 3016 CONVENIO UPRE CIF 086/13 ENTRE LA UPRE Y EL G.A.M.DE VILLA TUNARI PROY. CONSTRUCC. PISCINA OLIMPICA VILLA TUNARIDEBITO DE LA LIBRETA 00099024113 BOLIVIA CAMBIA, PAGO PLANILLA NO.6 S/G. LA UPRE.</t>
  </si>
  <si>
    <t>'TRANSFERENCIA DE FONDOS||A SOL. DEL MIN,DE ECO Y FIN.PUBL. MEFP/VTCP/DGAFT/UOIET/TES/N¿2283/16 DE LA FECHA HRE TSO 3011 CONVENIO UPRE CIF 021/2014 ENTRE LA UPRE Y EL G.A.M.DE ORURO. PROY.CONSTRUC.COMPLEJO DEPORTIVO EVO MORALES AYMA SAN MIGUEL DE ORURO II.DEBITO DE LA LIBRETA 00099024113 BOLIVIA CAMBIA, PAGO PLANILLA N¿ 2, SEG¿N LA UPRE.</t>
  </si>
  <si>
    <t>'TRANSFERENCIA DE FONDOS||A SOL. DEL MIN,DE ECO Y FIN.PUBL. MEFP/VTCP/DGAFT/UOIET/TES/N¿2281/16 DE LA FECHA HRE TSO 3012 CONVENIO UPRE CIF 0857/13 ENTRE LA UPRE Y EL G.A.M.DE PAZ¿A. PROY.CONSTRUC.COLISEO CERRADO DE TOTORAL.DEBITO DE LA LIBRETA 00099024113 BOLIVIA CAMBIA, PAGO PLANILLA N¿6, SEG¿N LA UPRE.</t>
  </si>
  <si>
    <t>'TRANSFERENCIA DE FONDOS||A SOL. DEL MIN,DE ECO Y FIN.PUBL. MEFP/VTCP/DGAFT/UOIET/TES/N¿2284/16 DE LA FECHA HRE TSO 3013 CONVENIO UPRE CIF 27/2014 ENTRE LA UPRE Y EL G.A.M.DE ANTEQUERA. PROY.CONSTRUC. CASA DE GOBIERNO DEL MUNICIPIO DE ANTEQUERA.DEBITO DE LA LIBRETA 00099024113 BOLIVIA CAMBIA, PAGO PLANILLA N¿2, SEG¿N LA UPRE.</t>
  </si>
  <si>
    <t>||TRANSFERENCIA DE FONDOS EN ATENCION A MENSAJE SWIFT  05365 DE LA FECHA (SECTOR PUBLICO).DEBITO DE LA LIBRETA 01170102001 DGAC, REPOSICION UTILES DE ESCRITORIO</t>
  </si>
  <si>
    <t>'TRANSFERENCIA DE FONDOS||S/G.NOTA CITE: MEFP/VTCP/DGAFT/UOIET/TES/N¿2287/16 DE LA FECHA DEL MIN.DE ECO.Y FINAN. PUB.(HRE-TSO-3006 ),CONV.UPRE-CIF-029/2014 ENTRE LA UPRE Y EL G.A.M.ORURO .PROY."CONST.UNIDAD EDUCATIVA 9 DE JUNIO-MUNICIPIO DE ORURO".DEBITO DE LIBRETA N¿00099024113 BOLIVIA CAMBIA, PAGO PLANILLA N¿ 1 S/G.LA UPRE.</t>
  </si>
  <si>
    <t>'TRANSFERENCIA DE FONDOS||S/G.NOTA CITE: MEFP/VTCP/DGAFT/UOIET/TES/N¿2286/16 DE LA FECHA DEL MIN.DE ECO.Y FINAN. PUB.(HRE-TSO-3007),CONV.UPRE-CIF-036/2014 ENTRE LA UPRE Y EL G.A.M.ORURO PROY. "CONST.MERCADO GRACIAS A DIOS M.S. TECHO PUMAS ANDINO-MUNICIPIO DE ORURO".DEBITO DE LIBRETA N¿00099024113 BOLIVIA CAMBIA, PAGO PLANILLA N¿ 4 S/G.LA UPRE.</t>
  </si>
  <si>
    <t>PAGO A BID PR¿STAMO 2908/BL-BO VCTO. 18-abr-2016 POR CUENTA DE TGN , NTI. 007463 VALOR 18-abr-2016   COMISIONES USD 112.948,54CTA. 3987 CUENTA UNICA DEL TESORO LIB. 00099021001 REF.: COMISIONES BANCARIAS</t>
  </si>
  <si>
    <t>COBRO COSTOS DE PAPELERIA EN COMPLEMENTO AL COMPROBANTE CONTABLE G-0191278 DE LA FECHA00099021001 TGN-RECURSOS ORDINARIOS</t>
  </si>
  <si>
    <t>COBRO DE COMISIONES AL MEFP, CTA. 3987 CUENTA UNICA DEL TESORO LIB. 00099021001, POR PAGO PRESTAMO ICO 0102000039.0 FORTALEC.UNIVERSIDAD J.M.SARACHO VCTO. 18/04/2016 DE LA UNIVERSIDAD AUTONOMA JUAN MISAEL SARACHO</t>
  </si>
  <si>
    <t>||COBRO COMISION DE TRANSFERENCIA AL EXTERIOR 0.10% S/USD 7.996,32 REEMBOLSO GASTOS DE COMUNICACION BS220.- Y EMISION CBTE. CONTABLE BS50.- EN COMPLEMENTO A COMPROBANTE S-0848391 ADJUNTO DE LA FECHA REF.: CARTA DE CREDITO I-2015-028.CGO.LIB.N¿00249012001 LBP-CEASS-CENTRAL DE ABASTECIMIENTO Y SUM. REF.: GCOS PAGO N¿3 LC I-2015-028</t>
  </si>
  <si>
    <t>||TRANSFERENCIA DE FONDOS S/G. MENSAJES SWIFT NROS. 05381 DE LA FECHA Y 05332 DE F. 15.04.2016. (SECTOR PUBLICO).DEBITO DE LA LIBRETA 01170102001 DGAC, REPOSICION UTILES DE ESCRITORIO.</t>
  </si>
  <si>
    <t>COBRO DE||COSTO UTILES DE ESCRITORIO POR LA ELABORACION DEL COMPROBANTE CONTABLE NRO. 0848399 DE LA FECHADE LA LIBRETA N¿ 00099021001 TGN RECURSOS ORDINARIOS MN. COBRO COSTO UTILES DE ESCRITORIO</t>
  </si>
  <si>
    <t>'TRANSFERENCIA DE FONDOS||EN ATENCION A NOTA DEL MIN. DE ECONOMIA Y FINANZAS PUBLICAS MEFP/VTCP/DGPOT/UPCFTGN/TR-N¿0966/2016 DE LA FECHA.(HRE-TSO-3042).DEBITO DE LA LIBRETA  N¿00099021001, REPOSICI¿N ¿TILES DE ESCRITORIO.</t>
  </si>
  <si>
    <t>'TRANSFERENCIA DE FONDOS DE DPTOS.DE ENCAJE LEGAL DEL SISTEMA FINANCIERO A DPTOS.CTES.DEL SECTOR PUBLICO S/G CITE' BUN/0352/16||DE LA FECHA  (HRE-TSO-3068)A SOLICITUD DEL MEFP, REVERSION ANTICIPADA;LIBRETA N¿00099021001, BUN.</t>
  </si>
  <si>
    <t>'TRANSFERENCIA DE FONDOS||A SOL. DEL MIN,DE ECO Y FIN.PUBL. MEFP/VTCP/DGAFT/USCFT/N¿2344/16 DE LA FECHA HRE TSO 3072 PAGO CAPITAL EN MORA, DEUDA EMERGENTE DEL D.S. N¿ 24641 (04/06/1997) - ADMINISTRACI¿N DE AEROPUERTOS Y SERVICIOS AUXILIARES A LA NAVEGACI¿N AEREA.ABONO A LA LIBRETA 00099021001 TGN - RECURSOS ORDINARIOS.</t>
  </si>
  <si>
    <t>PAGO PR¿STAMO BID 527-SF-BO VCTO. 19-abr-2016 POR CUENTA DE TGN , NTI. 007533 VALOR 19-abr-2016 CAPITAL USD 69.992,39 INTERESES USD 3.499,62CTA. 3987 CUENTA UNICA DEL TESORO LIB. 00099021001 REF.: COMISIONES BANCARIAS</t>
  </si>
  <si>
    <t>'TRANSFERENCIA DE FONDOS||A SOL. DEL MIN,DE ECO Y FIN.PUBL. MEFP/VTCP/DGAFT/UOIET/TES/N¿2300/16 DE LA FECHA HRE TSO 3044 CONVENIO UPRE CIF IG 281/2016 ENTRE LA UPRE Y EL G.A.M.DE  QUIABAYA. PROY.CONSTRUC.TINGLADO U.E. CHACAMBAYA COM. CHACAMBAYA QUIABAYA.DEBITO DE LA LIBRETA 00099024113 BOLIVIA CAMBIA,1ER DESEM.EQUIV.20% DEL MONTO A FINANCIAR, SG. UPRE</t>
  </si>
  <si>
    <t>'TRANSFERENCIA DE FONDOS||A SOL. DEL MIN,DE ECO Y FIN.PUBL. MEFP/VTCP/DGAFT/UOIET/TES/N¿2299/16 DE LA FECHA HRE TSO 3045 CONVENIO UPRE CIF IG 0282/2016 ENTRE LA UPRE Y EL G.A.M.DE QUIABAYA. PROY.CONSTRUC.TINGLADO U.E. CONCHUPATA COM.CONCHUPATA QUIABAYA.DEBITO DE LA LIBRETA 00099024113 BOLIVIA CAMBIA,1ER DESEM.EQUIV.20% DEL MONTO A FINANCIAR, SG. UPRE</t>
  </si>
  <si>
    <t>'TRANSFERENCIA DE FONDOS||A SOL. DEL MIN,DE ECO Y FIN.PUBL. MEFP/VTCP/DGAFT/UOIET/TES/N¿2298/16 DE LA FECHA HRE TSO 3046 CONVENIO UPRE CIF IG 0283/2016 ENTRE LA UPRE Y EL G.A.M.DE QUIABAYA. PROY.CONSTRUC.TINGLADO U.E. MARCUPATA COM. MARCUPATA QUIABAYA.DEBITO DE LA LIBRETA 00099024113 BOLIVIA CAMBIA,1ER DESEM.EQUIV.20% DEL MONTO A FINANCIAR, SG. UPRE</t>
  </si>
  <si>
    <t>'TRANSFERENCIA DE FONDOS||S/G. NOTA CITE:MEFP/VTCP/DGAFT/UOIET/TES/N¿2295/16 DE LA FECHA, DEL MIN.ECO.FINAN.PUB.(HRE-TSO-3050),CONV.UPRE-CIF-IG/005/15 ENTRE LA UPRE Y EL GOB.AUT.MCPAL.SAN PEDRO DE BUENA VISTA, PROY.CONST.COLISEO SAN PEDRO DE BUENA VISTA.DEBITO DE LA LIBRETA N¿00099024113 BOLIVIA CAMBIA, PAGO PLANILLA N¿2  S/G. LA UPRE.</t>
  </si>
  <si>
    <t>'TRANSFERENCIA DE FONDOS||S/G. NOTA CITE:MEFP/VTCP/DGAFT/UOIET/TES/N¿2294/16 DE LA FECHA, DEL MIN.ECO.FINAN.PUB.(HRE-TSO-3051),CONV.UPRE-CIF-IG/065/15 ENTRE LA UPRE Y EL GOB.AUT.MCPAL.SAN AGUSTIN, PROY.CONST.BATERIA DE BA¿OS U.E. 1¿ DE MAYO DE MEJILLONES.DEBITO DE LA LIBRETA N¿00099024113 BOLIVIA CAMBIA, PAGO PLANILLA N¿2  S/G. LA UPRE.</t>
  </si>
  <si>
    <t>'TRANSFERENCIA DE FONDOS||S/G. NOTA CITE:MEFP/VTCP/DGAFT/UOIET/TES/N¿2292/16 DE LA FECHA, DEL MIN.ECO.FINAN.PUB.(HRE-TSO-3052),CONV.UPRE-CIF-IG/220/16 ENTRE LA UPRE Y EL GOB.AUT.MCPAL.POJO, PROY.CONST. MERCADO YUTHUPAMPA.DEBITO DE LA LIBRETA N¿00099024113 BOLIVIA CAMBIA, 1ER.DESEMB.EQUIV.20% MONTO A FINANC.S/G.LA UPRE.</t>
  </si>
  <si>
    <t>'TRANSFERENCIA DE FONDOS||S/G.NOTA CITE:MEFP/VTCP/DGAFT/UOIET/TES/NO.2297/16 DE LA FECHA, DEL MIN.DE ECO.Y FINAN.PUB.(HRE-TSO-3047),CONV.UPRE-CIF-IG 0284/2016 ENTRE LA UPRE Y EL GOB.AUT.MCPAL.QUIABAYA  PROY.CONST.TINGLADO U.E.TARATA  COM.TARATA QUIABAYA.DEBITO DE LA LIBRETA NO.00099024113 "BOLIVIA CAMBIA",1ER.DESEMBOLSO 20% MONTO A FINANC. S/G. LA UPRE</t>
  </si>
  <si>
    <t>'TRANSFERENCIA DE FONDOS||S/G.NOTA CITE:MEFP/VTCP/DGAFT/UOIET/TES/NO.2301/16 DE LA FECHA, DEL MIN.DE ECO.Y FINAN.PUB.(HRE-TSO-3048),CONV.UPRE-CIF-IG-357/2016 ENTRE LA UPRE Y EL GOB.AUT.MCPAL.POCONA PROY.CONST.PUENTE VEHICULAR YURAJ MOLINO-PILANCHO.DEBITO DE LA LIBRETA NO.00099024113 "BOLIVIA CAMBIA",1ER.DESEMBOLSO 20% MONTO A FINANC. S/G. LA UPRE</t>
  </si>
  <si>
    <t>'TRANSFERENCIA DE FONDOS||S/G.NOTA CITE:MEFP/VTCP/DGAFT/UOIET/TES/NO.2296/16 DE LA FECHA, DEL MIN.DE ECO.Y FINAN.PUB.(HRE-TSO-3049),CONV.UPRE-CIF-249/2014 ENTRE LA UPRE Y UPEA .PROY.CONST.CONCLUSI¿N EDIF.EMBLEM¿TICO Y PARANINIFO UNIV.EL ALTO-UPEA.DEBITO DE LA LIBRETA NO.00099024113 "BOLIVIA CAMBIA", PAGO PLANILLA NO.6 S/G. LA UPRE.</t>
  </si>
  <si>
    <t>'TRANSFERENCIA DE FONDOS||S/G.NOTA CITE: MEFP/VTCP/DGAFT/UOIET/TES/N¿2279/16 DE LA FECHA DEL MIN.DE ECO.Y FINAN. PUB.(HRE-TSO-3053 ),CONV.UPRE-CIF-405 /2014 ENTRE LA UPRE Y EL G.A.M.CORQUE PROY. "CONST.MERCADO CENTRAL CORQUE-ORURO "DEBITO DE LIBRETA  N¿00099024113 BOLIVIA CAMBIA, PAGO PLANILLA N¿ 3, S/G.LA UPRE.</t>
  </si>
  <si>
    <t>'TRANSFERENCIA DE FONDOS||S/G.NOTA CITE: MEFP/VTCP/DGAFT/UOIET/TES/N¿2290/16 DE LA FECHA DEL MIN.DE ECO.Y FINAN. PUB.(HRE-TSO-3054),CONV.UPRE-CIF-IG/375/2016 ENTRE LA UPRE Y EL G.A.M.SHINAHOTA PROY. "CONST.PISTA SINTETICA DE ATLETISMO ESTADIO.MCPAL.SHINAHOTA  "DEBITO DE LIBRETA N¿00099024113 BOLIVIA CAMBIA, 1ER.DESEMBOLSO 20% MONTO A FINANCIAR, S/G.LA UPRE.</t>
  </si>
  <si>
    <t>||TRANSFERENCIA DE FONDOS S/G. MENSAJES SWIFT NROS. 05485 Y 05480 DE LA FECHA (SECTOR PUBLICO).DEBITO DE LA LIBRETA 01170102001 DGAC, REPOSICION UTILES DE ESCRITORIO.</t>
  </si>
  <si>
    <t>||TRANSFERENCIA DE FONDOS SEG¿N CITE FSFADM025/16 DEL FONDESIF, RECIBIDA EN LA FECHA REF: TRANSF. AL TGN LA AMORTIZACI¿N DE CAPITAL DE COOP. BUEN SAMARITANO Y PAULO VI DEL PRPC TGN 9¿ (TRAM-TSO-3074)ABONO EN LA LIBRETA N¿ 00099021001 TGN-RECURSOS ORDINARIOS</t>
  </si>
  <si>
    <t>'TRANSFERENCIA DE FONDOS DE DPTOS.DE ENCAJE LEGAL DEL SISTEMA FINANCIERO A DPTOS.CTES.DEL SECTOR PUBLICO S/G CITE' CA/FID/188/2016||DE LA FECHA  (HRE-TSO-3095),FIDEICOMISO CONCLUSION PROYECTO CONSTRUCCION PLANTA DE FUNDICION AUSMELT VINTO, PAGO CUOTA 35.A SOLICITUD MINISTERIO DE MINERIA Y METALURGIA, LIBRETA N¿00099021001,BUN S.A.</t>
  </si>
  <si>
    <t>PAGO A CAF PR¿STAMO CFA007357 VCTO. 20-abr-2016 POR CUENTA DE TGN , NTI. 007534 VALOR 20-abr-2016 CAPITAL USD 2.969.705,80 INTERESES USD 770.691,97 COMISIONES USD 30.004,29CTA. 3987 CUENTA UNICA DEL TESORO LIB. 00099021001 REF.: COMISIONES BANCARIAS</t>
  </si>
  <si>
    <t>PAGO A CAF PR¿STAMO CFA005702 VCTO. 20-abr-2016 POR CUENTA DE TGN , NTI. 007539 VALOR 20-abr-2016 CAPITAL USD 9.164.110,97 INTERESES USD 2.423.478,01 COMISIONES USD 1.718,07CTA. 3987 CUENTA UNICA DEL TESORO LIB. 00099021001 REF.: COMISIONES BANCARIAS</t>
  </si>
  <si>
    <t>COBRO COSTOS DE PAPELERIA EN COMPLEMENTO AL COMPROBANTE CONTABLE G-0191518 DE LA FECHA00099021001 TGN-RECURSOS ORDINARIOS</t>
  </si>
  <si>
    <t>VENTA DE DIVISAS SEGUN NOTA MEFP/VTCP/DGPOT/UOTGN/NO.1310/2016 A SOLICITUD DE MINISTERIO DE ECONOMIA Y FINANZAS PUBLICAS REF.: PAGO SERV.ESPECIALIZADOS ABRIL 2016LIB. Nro 00099021001 TGN - RECURSOS ORDINARIOS</t>
  </si>
  <si>
    <t>COBRO COSTOS DE PAPELERIA EN COMPLEMENTO AL COMPROBANTE CONTABLE G-0191550 DE LA FECHA00513062001 YPFB-OPERACIONES PLANTA DE SEPARACION DE LIQUIDOS RIO GRANDE (UTILES DE ESCRITORIO)</t>
  </si>
  <si>
    <t>'TRANSFERENCIA DE FONDOS||A SOL. DEL MIN,DE ECO Y FIN.PUBL. MEFP/VTCP/DGAFT/UOIET/TES/N¿2293/16 DE LA FECHA HRE TSO 3101 CONVENIO UPRE CIF IG 221/2016 ENTRE LA UPRE Y EL G.A.M.DE CHIMORE. PROY.CONSTRUC.UNIDAD EDUCATIVA MODELO ERNESTO GUEVARA DE LA SERNA "EL CHE".DEBITO DE LA LIBRETA 00099024113 BOLIVIA CAMBIA,1ER DESEM.EQUIV.20% DEL MONTO A FINANCIAR, SG. UPRE</t>
  </si>
  <si>
    <t>'TRANSFERENCIA DE FONDOS||S/G. NOTA CITE:MEFP/VTCP/DGAFT/UOIET/TES/N¿2354/16 DE LA FECHA, DEL MIN.ECO.FINAN.PUB.(HRE-TSO-3104),CONV.UPRE-CIF-054/15 ENTRE LA UPRE Y EL GOB.AUT.MCPAL.SHINAHOTA, PROY.CONST. INFRAESTRUCTURA DEPORTIVA SAN LUIS.DEBITO DE LA LIBRETA N¿00099024113 BOLIVIA CAMBIA, PAGO PLANILLA N¿3 S/G. LA UPRE.</t>
  </si>
  <si>
    <t>'TRANSFERENCIA DE FONDOS||A SOL. DEL MIN,DE ECO Y FIN.PUBL. MEFP/VTCP/DGAFT/UOIET/TES/N¿2356/16 DE LA FECHA HRE TSO 3102 CONVENIO UPRE CIF IG 137/2015 ENTRE LA UPRE Y EL G.A.M.DE CHACARILLA. PROY.CONSTRUC. TINGLADO U.E. ANTOFAGASTA DE CHOJ¿ACOTA.DEBITO DE LA LIBRETA 00099024113 BOLIVIA CAMBIA, PAGO PLANILLA N¿2, SEG¿N LA UPRE.</t>
  </si>
  <si>
    <t>'TRANSFERENCIA DE FONDOS||S/G. NOTA CITE:MEFP/VTCP/DGAFT/UOIET/TES/N¿2353/16 DE LA FECHA, DEL MIN.ECO.FINAN.PUB.(HRE-TSO-3105),CONV.UPRE-CIF-035/15 ENTRE LA UPRE Y EL GOB.AUT.MCPAL.SHINAHOTA, PROY.CONST.PUENTE VEHICULAR VILLA BARRIENTOS D-1.DEBITO DE LA LIBRETA N¿00099024113 BOLIVIA CAMBIA, PAGO PLANILLA N¿4 S/G. LA UPRE.</t>
  </si>
  <si>
    <t>'TRANSFERENCIA DE FONDOS||S/G.NOTA CITE: MEFP/VTCP/DGAFT/UOIET/TES/N¿2330/16 DE LA FECHA DEL MIN.DE ECO.Y FINAN. PUB.(HRE-TSO-3108),CONV.UPRE-CIF-588/2014 ENTRE LA UPRE Y EL G.A.M.VIACHA PROY. "CONST.COMPLEJO EDUCATIVO 14 DE NOVIEMBRE PAZ Y UNIDAD VIACHA ".DEBITO DE LIBRETA N¿00099024113 BOLIVIA CAMBIA, PAGO DE LA PLANILLA N¿ 6, S/G.LA UPRE.</t>
  </si>
  <si>
    <t>'TRANSFERENCIA DE FONDOS||A SOL. DEL MIN,DE ECO Y FIN.PUBL. MEFP/VTCP/DGAFT/UOIET/TES/N¿2355/16 DE LA FECHA HRE TSO 3103 CONVENIO UPRE CIF IG 314/2015 ENTRE LA UPRE Y EL G.A.M.DE PUERTO RURRENABAQUE. PROY.CONSTRUC. AULAS U.E. VILLA LOURDES-D3.DEBITO DE LA LIBRETA 00099024113 BOLIVIA CAMBIA, PAGO PLANILLA N¿2, SEG¿N LA UPRE.</t>
  </si>
  <si>
    <t>'TRANSFERENCIA DE FONDOS||S/G.NOTA CITE: MEFP/VTCP/DGAFT/UOIET/TES/N¿2328/16 DE LA FECHA DEL MIN.DE ECO.Y FINAN. PUB.(HRE-TSO-3109),CONV.UPRE-CIF-IG/112 /2015 ENTRE LA UPRE Y EL G.A.M.SAPAHAQUI PROY. "CONST.TINGLADO U.E.COBIJA DE KAHATA-SAPAHAQUI".DEBITO DE LIBRETA N¿00099024113 BOLIVIA CAMBIA, PAGO PLANILLA N¿ 2, S/G.LA UPRE.</t>
  </si>
  <si>
    <t>'TRANSFERENCIA DE FONDOS||S/G. NOTA CITE:MEFP/VTCP/DGAFT/UOIET/TES/N¿2329/16 DE LA FECHA, DEL MIN.ECO.FINAN.PUB.(HRE-TSO-3106),CONV.UPRE-CIF-IG/273/15 ENTRE LA UPRE Y EL GOB.AUT.MCPAL.SANTA  ANA, PROY.CONST.GRADERIAS CANCHA BENI-SANTA  ANA DEL YACUMA.DEBITO DE LA LIBRETA N¿00099024113 BOLIVIA CAMBIA, PAGO PLANILLA N¿1 S/G. LA UPRE.</t>
  </si>
  <si>
    <t>'TRANSFERENCIA DE FONDOS||S/G.NOTA CITE:MEFP/VTCP/DGAFT/UOIET/TES/NO.2327/16 DE LA FECHA, DEL MIN.DE ECO.Y FINAN.PUB.(HRE-TSO-3107),CONV.UPRE-CIF-097/2015 ENTRE LA UPRE Y EL GOB.AUT.MCPAL.PUERTO VILLARROEL PROY.CONST.INFRAESTRUCTURA U.E.MARISCAL DE AYACUCHO.DEBITO DE LA LIBRETA NO.000990204113 "BOLIVIA CAMBIA", PAGO PLANILLA NO.4 S/G. LA UPRE.</t>
  </si>
  <si>
    <t>'TRANSFERENCIA DE FONDOS||S/G.NOTA CITE: MEFP/VTCP/DGAFT/UOIET/TES/N¿2326/16 DE LA FECHA DEL MIN.DE ECO.Y FINAN. PUB.(HRE-TSO-3110),CONV.UPRE-CIF-1198/2013 ENTRE LA UPRE Y EL G.A.M.PUERTO GUAYARAMERIN PROY. "CONST.BLOQUE DE AULAS Y BATERIA DE BA¿OS U.E.CACHUELA ESPERANZA".DEBITO DE LIBRETA N¿00099024113 BOLIVIA CAMBIA, PAGO PLANILLA N¿ 4, S/G.LA UPRE.</t>
  </si>
  <si>
    <t>'TRANSFERENCIA DE FONDOS||S/G.NOTA CITE:MEFP/VTCP/DGAFT/UOIET/TES/NO.2319/16 DE LA FECHA, DEL MIN.DE ECO.Y FINAN.PUB.(HRE-TSO-3100),CONV.UPRE-CIF-IG 522/2015 ENTRE LA UPRE Y EL GOB.AUT.MCPAL.ACHACACHI PROY.CONST.BLOQUE DE AULAS U.E.EUFRACIO IB¿¿EZ.DEBITO DE LA LIBRETA NO.00099024113 "BOLIVIA CAMBIA",1ER.DESEMBOLSO 20% MONTO A FINANC. S/G. LA UPRE</t>
  </si>
  <si>
    <t>DEPOSITO EN EL EXTERIOR SEG¿N MENSAJE SWIFT 05565 DE FECHA 21/04/2016 POR ORDEN DE CONSULADO GENERAL DE BOLIVIA EN HOUSTON REF.: GASTOS DE FUNCIONAMIENTO SALDOS TSE00099021001 TGN-RECURSOS ORDINARIOS</t>
  </si>
  <si>
    <t>||REGULARIZACION SEGUN CONCILIACION CTA.4088 M/N AL 15/04/2016 IMPORTE PROVISIONADO EN DEMASIA  SEGUN NOTAS MEFP/VTCP/DGPOT/UOTGN/NO.1189 DEL 06/04/2016 Y NOTAS 1233-1204/2016 DEL 11/04/2016LIBRETA 00099021001 TGN RECURSOS ORDINARIOS</t>
  </si>
  <si>
    <t>VENTA DE DIVISAS SEGUN NOTA MEFP/VTCP/DGPOT/UOTGN/NO.1351/2016 A SOLICITUD DE CONTRALORIA GENERAL DEL ESTADO REF.: PAGO CUOTA ANUAL GESTION 2016LIB. 00680012001 CONTRALORIA GENERAL DEL ESTADO - INGRESOS</t>
  </si>
  <si>
    <t>VENTA DE DIVISAS SEGUN NOTA MEFP/VTCP/DGPOT/UOTGN/NO.1351/2016 A SOLICITUD DE CONTRALORIA GENERAL DEL ESTADO REF.: PAGO CUOTA ANUAL GESTION 2016DIFERENCIA EN EL TIPO DE CAMBIO - LIB. 00680012001 CONTRALORIA GENERAL DEL ESTADO - INGRESOS</t>
  </si>
  <si>
    <t>COBRO COSTOS DE PAPELERIA EN COMPLEMENTO AL COMPROBANTE CONTABLE G-0191570 DE LA FECHA00099021001 TGN-RECURSOS ORDINARIOS</t>
  </si>
  <si>
    <t>COBRO COSTOS DE PAPELERIA EN COMPLEMENTO AL COMPROBANTE CONTABLE G-0191655 DE LA FECHA00513062001 YPFB-OPERACIONES PLANTA DE SEPARACION DE LIQUIDOS RIO GRANDE (UTILES DE ESCRITORIO)</t>
  </si>
  <si>
    <t>COBRO COSTOS DE PAPELERIA EN COMPLEMENTO AL COMPROBANTE CONTABLE G-0191661 DE LA FECHA00099021001 TGN-RECURSOS ORDINARIOS</t>
  </si>
  <si>
    <t>||TRANSFERENCIA DE FONDOS S/G. MENSAJES SWIFT NROS. 05543 Y 05537 DE LA FECHA (SECTOR PUBLICO).DEBITO DE LA LIBRETA 01170102001 DGAC, REPOSICION UTILES DE ESCRITORIO.</t>
  </si>
  <si>
    <t>||TRANSFERENCIA DE FONDOS S/G. MENSAJES SWIFT NROS. 05566 Y 05561 DE LA FECHA (SECTOR PUBLICO).DEBITO DE LA LIBRETA 01170102001 DGAC, REPOSICION UTILES DE ESCRITORIO.</t>
  </si>
  <si>
    <t>PAGO A BID PR¿STAMO 2822/BL-BO VCTO. 22-abr-2016 POR CUENTA DE TGN , NTI. 007466 VALOR 22-abr-2016  INTERESES USD 3.571,38CTA. 3987 CUENTA UNICA DEL TESORO LIB. 00099021001 REF.: COMISIONES BANCARIAS</t>
  </si>
  <si>
    <t>PAGO A BID PR¿STAMO 2822/BL-BO VCTO. 22-abr-2016 POR CUENTA DE TGN , NTI. 007487 VALOR 22-abr-2016  INTERESES USD 180.447,85 COMISIONES USD 57.204,19CTA. 3987 CUENTA UNICA DEL TESORO LIB. 00099021001 REF.: COMISIONES BANCARIAS</t>
  </si>
  <si>
    <t>COBRO COSTOS DE PAPELERIA EN COMPLEMENTO AL COMPROBANTE CONTABLE G-0191784 DE LA FECHA00513062001 YPFB-OPERACIONES PLANTA DE SEPARACION DE LIQUIDOS RIO GRANDE (UTILES DE ESCRITORIO)</t>
  </si>
  <si>
    <t>COBRO COSTOS DE PAPELERIA EN COMPLEMENTO AL COMPROBANTE CONTABLE G-0191788 DE LA FECHA00513062001 YPFB-OPERACIONES PLANTA DE SEPARACION DE LIQUIDOS RIO GRANDE (UTILES DE ESCRITORIO)</t>
  </si>
  <si>
    <t>COBRO COSTOS DE PAPELERIA EN COMPLEMENTO AL COMPROBANTE CONTABLE G-0191790 DE LA FECHA00513062001 YPFB-OPERACIONES PLANTA DE SEPARACION DE LIQUIDOS RIO GRANDE (UTILES DE ESCRITORIO)</t>
  </si>
  <si>
    <t>||TRANSFERENCIA DE FONDOS S/G. MENSAJE SWIFT NRO. 05591 DE LA FECHA (SECTOR PUBLICO).DEBITO DE LA LIBRETA 01170102001 DGAC, REPOSICION UTILES DE ESCRITORIO.</t>
  </si>
  <si>
    <t>||TRANSFERENCIA DE FONDOS S/G. MENSAJE SWIFT NRO. 05589 DE LA FECHA (SECTOR PUBLICO).DEBITO DE LA LIBRETA 01170102001 DGAC, REPOSICION UTILES DE ESCRITORIO.</t>
  </si>
  <si>
    <t>||TRANSFERENCIA DE FONDOS EN ATENCION A MENSAJE SWIFT  05625 DE LA FECHA (SECTOR PUBLICO)DEBITO DE LA LIBRETA 01170102001 DGAC, REPOSICION UTILES DE ESCRITORIO</t>
  </si>
  <si>
    <t>||TRANSFERENCIA DE FONDOS EN ATENCION A MENSAJES SWIFT  05623 Y 05609 DE LA FECHA (SECTOR PUBLICO)DEBITO DE LA LIBRETA 01170102001 DGAC, REPOSICION UTILES DE ESCRITORIO</t>
  </si>
  <si>
    <t>DEPOSITO EN EL EXTERIOR SEG¿N MENSAJE SWIFT 05703 DE FECHA 25/04/2016 POR ORDEN DE CONSUALDO GERAL DA BOLIVIA-SP BRASIL REF.: DEVOLUCION00099021001 TGN-RECURSOS ORDINARIOS</t>
  </si>
  <si>
    <t>PAGO A FND PR¿STAMO NDF-160 VCTO. 24-abr-2016 POR CUENTA DE TGN , NTI. 007510 VALOR 25-abr-2016 CAPITAL USD 140.335,81 INTERESES USD 22.489,18CTA. 3987 CUENTA UNICA DEL TESORO LIB. 00099021001 REF.: COMISIONES BANCARIAS</t>
  </si>
  <si>
    <t>PAGO A FND PR¿STAMO NDF 291 VCTO. 24-abr-2016 POR CUENTA DE TGN , NTI. 007512 VALOR 25-abr-2016 CAPITAL USD 36.710,29 INTERESES USD 12.744,64CTA. 3987 CUENTA UNICA DEL TESORO LIB. 00099021001 REF.: COMISIONES BANCARIAS</t>
  </si>
  <si>
    <t>PAGO A FND PR¿STAMO NDF-320 VCTO. 24-abr-2016 POR CUENTA DE TGN , NTI. 007513 VALOR 25-abr-2016 CAPITAL USD 18.667,72 INTERESES USD 6.551,93CTA. 3987 CUENTA UNICA DEL TESORO LIB. 00099021001 REF.: COMISIONES BANCARIAS</t>
  </si>
  <si>
    <t>PAGO A FND PR¿STAMO NDF-322 VCTO. 24-abr-2016 POR CUENTA DE TGN , NTI. 007514 VALOR 25-abr-2016 CAPITAL USD 68.648,53 INTERESES USD 24.094,04CTA. 3987 CUENTA UNICA DEL TESORO LIB. 00099021001 REF.: COMISIONES BANCARIAS</t>
  </si>
  <si>
    <t>PAGO A FND PR¿STAMO NDF-358 VCTO. 24-abr-2016 POR CUENTA DE TGN , NTI. 007515 VALOR 25-abr-2016 CAPITAL EUR 47.845,29 INTERESES EUR 16.865,47CTA. 3987 CUENTA UNICA DEL TESORO LIB. 00099021001 REF.: COMISIONES BANCARIAS</t>
  </si>
  <si>
    <t>PAGO A FND PR¿STAMO NDF 367 VCTO. 24-abr-2016 POR CUENTA DE TGN , NTI. 007516 VALOR 25-abr-2016 CAPITAL EUR 24.613,13 INTERESES EUR 8.583,83CTA. 3987 CUENTA UNICA DEL TESORO LIB. 00099021001 REF.: COMISIONES BANCARIAS</t>
  </si>
  <si>
    <t>PAGO A FND PR¿STAMO NDF-157 VCTO. 24-abr-2016 POR CUENTA DE TGN , NTI. 007524 VALOR 25-abr-2016 CAPITAL USD 69.679,20 INTERESES USD 22.597,94CTA. 3987 CUENTA UNICA DEL TESORO LIB. 00099021001 REF.: COMISIONES BANCARIAS</t>
  </si>
  <si>
    <t>PAGO A FND PR¿STAMO NFD - 45 VCTO. 24-abr-2016 POR CUENTA DE TGN , NTI. 007525 VALOR 25-abr-2016 CAPITAL EUR 96.216,93 INTERESES EUR 11.185,22CTA. 3987 CUENTA UNICA DEL TESORO LIB. 00099021001 REF.: COMISIONES BANCARIAS</t>
  </si>
  <si>
    <t>COBRO COSTOS DE PAPELERIA EN COMPLEMENTO AL COMPROBANTE CONTABLE G-0191885 DE LA FECHA00099021001 TGN-RECURSOS ORDINARIOS</t>
  </si>
  <si>
    <t>COBRO COSTOS DE PAPELERIA EN COMPLEMENTO AL COMPROBANTE CONTABLE G-0191901 DE LA FECHA00099021001 TGN-RECURSOS ORDINARIOS</t>
  </si>
  <si>
    <t>||TRANSF. DE FONDOS EN ATENCION A MSJES. SWIFT 05652 Y 05647 DE LA FECHA (SECTOR PUBLICO)DE LA LIBRETA 01170102001 DGAC, REPOSICION UTILES DE ESCRITORIO</t>
  </si>
  <si>
    <t>COBRO DE||COSTO UTILES DE ESCRITORIO POR LA ELABORACION DEL COMPROBANTE CONTABLE NRO. 0849108 DE LA FECHADE LA LIBRETA N¿ 00099021001 TGN RECURSOS ORDINARIOS MN. COBRO COSTO UTILES DE ESCRITORIO</t>
  </si>
  <si>
    <t>'TRANSFERENCIA DE FONDOS||S/G. NOTA CITE:MEFP/VTCP/DGAFT/UOIET/TES/N¿2407/16 DE LA FECHA, DEL MIN.ECO.FINAN.PUB.(HRE-TSO-3196),CONV.UPRE-CIF-043/15 ENTRE LA UPRE Y EL GOB.AUT.MCPAL.SHINAHOTA, PROY.CONST.INFRAESTRUCTURA EDUCATIVA U.E. AGRIGENTO A.DEBITO DE LA LIBRETA N¿00099024113 BOLIVIA CAMBIA, PAGO PLANILLA N¿3  S/G. LA UPRE.</t>
  </si>
  <si>
    <t>'TRANSFERENCIA DE FONDOS||S/G.NOTA CITE: MEFP/VTCP/DGAFT/UOIET/TES/N¿2376/16 DE LA FECHA,DEL MIN.DE ECO.Y FINAN. PUB.(HRE-TSO-3187),CONV.UPRE-CIF-136 /2015 ENTRE LA UPRE Y EL G.A.M.VILLA TUNARI PROY. "CONST. MERCADO MODELO VILLA 14 DE SEPTIEMBRE".DEBITO DE LIBRETA N¿00099024113 BOLIVIA CAMBIA, PAGO PLANILLA N¿ 3, S/G.LA UPRE.</t>
  </si>
  <si>
    <t>'TRANSFERENCIA DE FONDOS||S/G.NOTA CITE: MEFP/VTCP/DGAFT/UOIET/TES/N¿2377/16 DE LA FECHA,DEL MIN.DE ECO.Y FINAN. PUB.(HRE-TSO-3188),CONV.UPRE-CIF-049/2015 ENTRE LA UPRE Y EL G.A.M.SHINAHOTA PROY. "CONST. 6 AULAS,BATERIA DE BA¿OS U.E. DEMETRIO CANELAS PRIMARIA".DEBITO DE LIBRETA N¿00099024113 BOLIVIA CAMBIA, PAGO PLANILLA N¿ 3, S/G.LA UPRE.</t>
  </si>
  <si>
    <t>'TRANSFERENCIA DE FONDOS||S/G.NOTA CITE: MEFP/VTCP/DGAFT/UOIET/TES/N¿2378/16 DE LA FECHA DEL MIN.DE ECO.Y FINAN. PUB.(HRE-TSO-3189),CONV.UPRE-CIF-597/2014 ENTRE LA UPRE Y EL G.A.M.VACAS PROY. "CONST. DE MERCADO CAMPESINO DE VACAS".DEBITO DE LIBRETA N¿00099024113 BOLIVIA CAMBIA, PAGO PLANILLA N¿ 6 DE CIERRE, S/G.LA UPRE.</t>
  </si>
  <si>
    <t>'TRANSFERENCIA DE FONDOS||S/G. NOTA CITE:MEFP/VTCP/DGAFT/UOIET/TES/N¿2408/16 DE LA FECHA, DEL MIN.ECO.FINAN.PUB.(HRE-TSO-3197),CONV.UPRE-CIF-261/14 ENTRE LA UPRE Y EL GOB.AUT.MCPAL.SAN RAMON, PROY.CONST.TINGLADO U.E. SANTA ROSA DE LA MINA.DEBITO DE LA LIBRETA N¿00099024113 BOLIVIA CAMBIA, PAGO PLANILLA N¿2 CIERRE S/G. LA UPRE.</t>
  </si>
  <si>
    <t>'TRANSFERENCIA DE FONDOS||S/G.NOTA CITE: MEFP/VTCP/DGAFT/UOIET/TES/N¿2379/16 DE LA FECHA,DEL MIN.DE ECO.Y FINAN. PUB.(HRE-TSO-3190),CONV.UPRE-CIF-1152/ /2013 ENTRE LA UPRE Y EL G.A.M.COROICO PROY. "CONST.  POLIFUNCIONAL CHALLA -COROICO"DEBITO DE LIBRETA N¿00099024113 BOLIVIA CAMBIA, PAGO PLANILLA N¿ 3 DE CIERRE, S/G.LA UPRE.</t>
  </si>
  <si>
    <t>'TRANSFERENCIA DE FONDOS||S/G. NOTA CITE:MEFP/VTCP/DGAFT/UOIET/TES/N¿2373/16 DE LA FECHA, DEL MIN.ECO.FINAN.PUB.(HRE-TSO-3198),CONV.UPRE-CIF-IG/009/15 ENTRE LA UPRE Y EL GOB.AUT.MCPAL.FILADELFIA, PROY.CONST.AMBIENTES NIVEL SECUNDARIA U.E. ESPIRITU.DEBITO DE LA LIBRETA N¿00099024113 BOLIVIA CAMBIA, PAGO PLANILLA N¿1  S/G. LA UPRE.</t>
  </si>
  <si>
    <t>'TRANSFERENCIA DE FONDOS||S/G.NOTA CITE: MEFP/VTCP/DGAFT/UOIET/TES/N¿2380/16 DE LA FECHA DEL MIN.DE ECO.Y FINAN. PUB.(HRE-TSO-3191),CONV.UPRE-CIF-1274/2013 ENTRE LA UPRE Y EL G.A.M.WARNES PROY. "CONST.TINGLADO Y GRADERIAS CANCHA POLIFUNCIONAL MODULO EDUCATIVO SATELITE NORTE-WARNES.DEBITO DE LIBRETA N¿00099024113 BOLIVIA CAMBIA, PAGO PLANILLA N¿ 3 DE AVANCE YCIERRE, S/G.LA UPRE.</t>
  </si>
  <si>
    <t>'TRANSFERENCIA DE FONDOS||S/G. NOTA CITE:MEFP/VTCP/DGAFT/UOIET/TES/N¿2374/16 DE LA FECHA, DEL MIN.ECO.FINAN.PUB.(HRE-TSO-3199),CONV.UPRE-CIF-086/15 ENTRE LA UPRE Y EL GOB.AUT.MCPAL.VILLA TUNARI, PROY.CONST.CENTRO DE EDUCACION  ESPECIAL SONRISAS.DEBITO DE LA LIBRETA N¿00099024113 BOLIVIA CAMBIA, PAGO PLANILLA N¿2  S/G. LA UPRE.</t>
  </si>
  <si>
    <t>'TRANSFERENCIA DE FONDOS||S/G.NOTA CITE: MEFP/VTCP/DGAFT/UOIET/TES/N¿2381/16 DE LA FECHA,DEL MIN.DE ECO.Y FINAN. PUB.(HRE-TSO-3192),CONV.UPRE-CIF-098/2015 ENTRE LA UPRE Y EL G.A.M.PUERTO VILLARROEL PROY. "CONST.LABORATORIOS-ADMISTRACION U.E. MARCELO QUIROGA SANTA CRUZ".DEBITO DE LIBRETA N¿00099024113 BOLIVIA CAMBIA, PAGO PLANILLA N¿ 3, S/G.LA UPRE.</t>
  </si>
  <si>
    <t>'TRANSFERENCIA DE FONDOS||S/G. NOTA CITE:MEFP/VTCP/DGAFT/UOIET/TES/N¿2375/16 DE LA FECHA, DEL MIN.ECO.FINAN.PUB.(HRE-TSO-3200),CONV.UPRE-CIF-079/15 ENTRE LA UPRE Y EL GOB.AUT.MCPAL.VILLA TUNARI, PROY.CONST.TINGLADO, GRADERIA U.E. MARISCAL SUCRE A.DEBITO DE LA LIBRETA N¿00099024113 BOLIVIA CAMBIA, PAGO PLANILLA N¿4 CIERRE, S/G. LA UPRE.</t>
  </si>
  <si>
    <t>'TRANSFERENCIA DE FONDOS||S/G.NOTA CITE: MEFP/VTCP/DGAFT/UOIET/TES/N¿2382/16 DE LA FECHA DEL MIN.DE ECO.Y FINAN. PUB.(HRE-TSO-3193),CONV.UPRE-CIF-IG/273/2015 ENTRE LA UPRE Y EL G.A.M.SANTA  ANA PROY. "CONST.GRADERIAS CANCHA BENI-SANTA  ANA DE YACUMA".DEBITO DE LIBRETA N¿00099024113 BOLIVIA CAMBIA, PAGO PLANILLA N¿ 2, S/G.LA UPRE.</t>
  </si>
  <si>
    <t>'TRANSFERENCIA DE FONDOS||S/G. NOTA CITE:MEFP/VTCP/DGAFT/UOIET/TES/N¿2420/16 DE LA FECHA, DEL MIN.ECO.FINAN.PUB.(HRE-TSO-3201),CONV.UPRE-CIF-IG/363/16 ENTRE LA UPRE Y EL GOB.AUT.MCPAL.LA GUARDIA, PROY.CONST.MODULO EDUCATIVO MAESTRO PITAGORAS.DEBITO DE LA LIBRETA N¿00099024113 BOLIVIA CAMBIA, 1ER.DESEMB.EQUIV.20% MONTO A FINANC.S/G.LA UPRE.</t>
  </si>
  <si>
    <t>'TRANSFERENCIA DE FONDOS||S/G.NOTA CITE: MEFP/VTCP/DGAFT/UOIET/TES/N¿2383/16 DE LA FECHA,DEL MIN.DE ECO.Y FINAN. PUB.(HRE-TSO-3194),CONV.UPRE-CIF-131/2015 ENTRE LA UPRE Y EL G.A.M.CHIMORE PROY. "CONST.PUESTO DE SALUD NUEVA ESPERANZA".DEBITO DE LIBRETA N¿00099024113 BOLIVIA CAMBIA, PAGO PLANILLA N¿ 2 DE CIERRE, S/G.LA UPRE.</t>
  </si>
  <si>
    <t>'TRANSFERENCIA DE FONDOS||S/G.NOTA CITE: MEFP/VTCP/DGAFT/UOIET/TES/N¿2406/16 DE LA FECHA DEL MIN.DE ECO.Y FINAN. PUB.(HRE-TSO-3195),CONV.UPRE-CIF-317/2014 ENTRE LA UPRE Y EL G.A.M.SHINAHOTA PROY. "CONST. TERMINAL MUNICIP¿L DE SHINAHOTA".DEBITO DE LIBRETA N¿00099024113 BOLIVIA CAMBIA, PAGO PLANILLA N¿ 8 DE AVANCE Y CIERRE, S/G.LA UPRE.</t>
  </si>
  <si>
    <t>'TRANSFERENCIA DE FONDOS||S/G. NOTA CITE:MEFP/VTCP/DGAFT/UOIET/TES/N¿2384/16 DE LA FECHA, DEL MIN.ECO.FINAN.PUB.(HRE-TSO-3202),CONV.UPRE-CIF-0835/13 ENTRE LA UPRE Y EL GOB.AUT.MCPAL.PAILON, PROY.CONST.MODULO U.E. ROSAL CENTRO JUAN EVO MORALES AYMA.DEBITO DE LA LIBRETA N¿00099024113 BOLIVIA CAMBIA, PAGO PLANILLA N¿1  S/G. LA UPRE.</t>
  </si>
  <si>
    <t>'TRANSFERENCIA DE FONDOS||S/G.NOTA CITE: MEFP/VTCP/DGAFT/UOIET/TES/N¿2366/16 DE LA FECHA DEL MIN.DE ECO.Y FINAN. PUB.(HRE-TSO-3204),CONV.UPRE-CIF-IG 0155/2016 ENTRE LA UPRE Y EL G.A.M.SUCRE PROY. "CONST.TINGLADO CAMPO DEPORTIVO BARRIO JAPON".DEBITO DE LIBRETA N¿00099024113 BOLIVIA CAMBIA, 1ER.DESEMBOLSO 20% MONTO A FINANCIAR, S/G.LA UPRE.</t>
  </si>
  <si>
    <t>'TRANSFERENCIA DE FONDOS||S/G. NOTA CITE:MEFP/VTCP/DGAFT/UOIET/TES/N¿2365/16 DE LA FECHA, DEL MIN.ECO.FINAN.PUB.(HRE-TSO-3203),CONV.UPRE-CIF-IG/0153/16 ENTRE LA UPRE Y EL GOB.AUT.MCPAL.SUCRE, PROY.CONST.INTERNADO ZONA  ALTO LAJAS TAMBO D-3.DEBITO DE LA LIBRETA N¿00099024113 BOLIVIA CAMBIA, 1ER.DESEMB.EQUIV.20% MONTO A FINANC.S/G.LA UPRE.</t>
  </si>
  <si>
    <t>'TRANSFERENCIA DE FONDOS||S/G.NOTA CITE: MEFP/VTCP/DGAFT/UOIET/TES/N¿2367/16 DE LA FECHA DEL MIN.DE ECO.Y FINAN. PUB.(HRE-TSO- 3205),CONV.UPRE-CIF-IG 0152/2016 ENTRE LA UPRE Y EL G.A.M.SUCRE PROY. "IMPLEM.CESPED SINTETICO Y GRADERIAS BARRIO BELEN".DEBITO DE LIBRETA N¿00099024113 BOLIVIA CAMBIA, 1ER.DESEMBOLSO 20% MONTO A FINANCIAR, S/G.LA UPRE.</t>
  </si>
  <si>
    <t>'TRANSFERENCIA DE FONDOS||S/G.NOTA CITE: MEFP/VTCP/DGAFT/UOIET/TES/N¿2368/16 DE LA FECHA DEL MIN.DE ECO.Y FINAN. PUB.(HRE-TSO-3206),CONV.UPRE-CIF-IG 0149/2016 ENTRE LA UPRE Y EL G.A.M.SUCRE PROY. "CONST.CENTRO DE SALUD INTEGRAL ALEGRIA".DEBITO DE LIBRETA N¿00099024113 BOLIVIA CAMBIA, 1ER.DESEMBOLSO 20% MONTO A FINANCIAR, S/G.LA UPRE</t>
  </si>
  <si>
    <t>'TRANSFERENCIA DE FONDOS||S/G.NOTA CITE: MEFP/VTCP/DGAFT/UOIET/TES/N¿2369/16 DE LA FECHA DEL MIN.DE ECO.Y FINAN. PUB.(HRE-TSO- 3207),CONV.UPRE-CIF-IG 0150/2016 ENTRE LA UPRE Y EL G.A.M.SUCRE PROY. "CONST.BLOQUE AULAS Y TALLERES U.E. ALEGRIA D-6".DEBITO DE LIBRETA N¿00099024113 BOLIVIA CAMBIA, 1ER.DESEMBOLSO 20% MONTO A FINANCIAR, S/G.LA UPRE.</t>
  </si>
  <si>
    <t>'TRANSFERENCIA DE FONDOS||S/G.NOTA CITE: MEFP/VTCP/DGAFT/UOIET/TES/N¿2370/16 DE LA FECHA DEL MIN.DE ECO.Y FINAN. PUB.(HRE-TSO- 3208),CONV.UPRE-CIF-IG 0154 /2016 ENTRE LA UPRE Y EL G.A.M.SUCRE PROY. "CONST. TINGLADO CAMPO DEPORTIVO BAJO SAN ANTONIO".DEBITO DE LIBRETA N¿00099024113 BOLIVIA CAMBIA, 1ER.DESEMBOLSO 20% MONTO A FINANCIAR, S/G.LA UPRE.</t>
  </si>
  <si>
    <t>'TRANSFERENCIA DE FONDOS||S/G.NOTA CITE: MEFP/VTCP/DGAFT/UOIET/TES/N¿2385/16 DE LA FECHA DEL MIN.DE ECO.Y FINAN. PUB.(HRE-TSO-3209 ),CONV.UPRE-CIF-120/2015 ENTRE LA UPRE Y EL G.A.M.CHIMORE PROY. "CONST.CASA COMUNAL SUB-ALCALDIA D - VIII".DEBITO DE LIBRETA N¿00099024113 BOLIVIA CAMBIA, PAGO PLANILLA N¿ 2, S/G.LA UPRE.</t>
  </si>
  <si>
    <t>DEPOSITO EN EL EXTERIOR SEG¿N MENSAJE SWIFT 05716-05714 DE FECHA 26/04/2016 POR ORDEN DE CONSUALDO DEL ESTADO PLURINACIONAL DE BOLIVIA EN ILO-PERU REF.: SALDOS TRIBUNAL SUPREMO ELECTORAL00099021001 TGN-RECURSOS ORDINARIOS</t>
  </si>
  <si>
    <t>NUMERO DE LIBRETA CUT: SENASIR OPERACI¿N E18  TRANSFERENCIA DEL SISTEMA FINANCIERO POR CUENTA DE TERCEROS  A LA CUT POR CONCEPTO DE DEVOLUCION DE PAGOS CC NO COBRADOS POR AFILIADOS CIVILES, CORRESPONDIENTE  A OCTUBRE 2015 A SIKUCUTYD DE BBVA PREVISION</t>
  </si>
  <si>
    <t>||TRANSF. DE FONDOS DEL EXTERIOR A F/TRIBUNAL SUPREMO ELECTORAL SEGUN SWIFT NO.5287 DEL 14/04/2016 ORDENANTE CONSULADO GERAL DA BOLIVIA-SAO PAULO, DEVOLUCIONES DE SALDOS NO EJECUTADOS.LIB.00099021001 TGN-RECURSOS ORDINARIOS</t>
  </si>
  <si>
    <t>||TRANSF. DE FONDOS DEL EXTERIOR A F/TRIBUNAL SUPREMO ELECTORAL SEGUN SWIFT NO.5466 DEL 19/04/2016 ORDENANTE CONSULADO GERAL DA BOLIVIA-SAO PAULO, DEVOLUCIONES DE SALDOS NO EJECUTADOS.LIB.00099021001 TGN-RECURSOS ORDINARIOS</t>
  </si>
  <si>
    <t>||TRANSFERENCIA DE FONDOS S/G. CITE' BUN0377/16 DE LA FECHA (HRE-TSO-3227). CONSTRUCCI¿N TERMINAL DE PASAJEROS ARPTO.COBIJA-FNDR, PAGO PLANILLA N¿25.A SOLICITUD DEL GOB.AUT.DPTAL. DE PANDO; LIBRETA 05120104501 AASANA; BUN.</t>
  </si>
  <si>
    <t>COBRO COSTOS DE PAPELERIA EN COMPLEMENTO AL COMPROBANTE CONTABLE G-0191944 DE LA FECHA00099021001 TGN-RECURSOS ORDINARIOS</t>
  </si>
  <si>
    <t>COBRO COSTOS DE PAPELERIA EN COMPLEMENTO AL COMPROBANTE CONTABLE G-0191978 DE LA FECHA00513062001 YPFB-OPERACIONES PLANTA DE SEPARACION DE LIQUIDOS RIO GRANDE (UTILES DE ESCRITORIO)</t>
  </si>
  <si>
    <t>COBRO COSTOS DE PAPELERIA EN COMPLEMENTO AL COMPROBANTE CONTABLE G-0192039 DE LA FECHA00513062001 YPFB-OPERACIONES PLANTA DE SEPARACION DE LIQUIDOS RIO GRANDE (UTILES DE ESCRITORIO)</t>
  </si>
  <si>
    <t>||TRANSF. DE FONDOS DEL EXTERIOR A F/TRIBUNAL SUPREMO ELECTORAL SEGUN SWIFT NOS.5241 DEL 13/04/2016 ORDENANTE EMBAJADA DE BOLIVIA-QUITO ECUADOR REF.SALDOS NO EJECUTADOSCGO.LIB.00099021001 TGN-RECURSO ORDINARIOS (UTILES DE ESCRITORIO)</t>
  </si>
  <si>
    <t>||TRANSF. DE FONDOS DEL EXTERIOR A F/TRIBUNAL SUPREMO ELECTORAL SEGUN SWIFT NO.5287 DEL 14/04/2016 ORDENANTE CONSULADO GERAL DA BOLIVIA-SAO PAULO, DEVOLUCIONES DE SALDOS NO EJECUTADOS.CGO.LIB.00099021001 TGN-RECURSOS ORDINARIOS (UTILES DE ESCRIT.)</t>
  </si>
  <si>
    <t>||TRANSF. DE FONDOS DEL EXTERIOR A F/TRIBUNAL SUPREMO ELECTORAL SEGUN SWIFT NO.5466 DEL 19/04/2016 ORDENANTE CONSULADO GERAL DA BOLIVIA-SAO PAULO, DEVOLUCIONES DE SALDOS NO EJECUTADOS.CGO.LIB.00099021001 TGN-RECURSOS ORDINARIOS (UTILES DE ESCRIT.)</t>
  </si>
  <si>
    <t>||TRANSF. DE FONDOS DEL EXTERIOR A F/TRIBUNAL SUPREMO ELECTORAL SEGUN SWIFT NO.4836 DEL 11/04/2016 ORDENANTE CONSULADO DE BOLIVIA EN POCITOS ARGENTINA, REVERSION DE SALDOS 10CGO.LIB.00099021001 TGN-RECURSOS ORDINARIOS (UTILES DE ESCRIT.)</t>
  </si>
  <si>
    <t>||TRANSFERENCIA DE FONDOS S/G. MENSAJE SWIFT NRO. 05760 DE LA FECHA (SECTOR PUBLICO).DEBITO DE LA LIBRETA 01170102001 DGAC, REPOSICION UTILES DE ESCRITORIO.</t>
  </si>
  <si>
    <t>||TRANSF. DE FONDOS EN ATENCION A MSJE. SWIFT 05788 DE LA FECHA (SECTOR PUBLICO)DE LA LIBRETA 01170102001 DGAC, REPOSICION UTILES DE ESCRITORIO</t>
  </si>
  <si>
    <t>||TRANSF. DE FONDOS EN ATENCION A MSJES. SWIFT 05789 Y 05773 DE LA FECHA (SECTOR PUBLICO)DE LA LIBRETA 01170102001 DGAC, REPOSICION UTILES DE ESCRITORIO</t>
  </si>
  <si>
    <t>||TRANSFERENCIA DE FONDOS S/G. MENSAJE SWIFT NRO. 05812 DE LA FECHA (SECTOR PUBLICO).DEBITO DE LA LIBRETA 01170102001 DGAC, REPOSICION UTILES DE ESCRITORIO.</t>
  </si>
  <si>
    <t>||TRANSFERENCIA DE FONDOS S/G MENSAJES SWIFT NROS. 05811, 05800 Y CORREO ELECTR¿NICO DE LA DIRECCION GENERAL DE AERONAUTICA CIVIL DE LA FECHA. (SECTOR PUBLICO).DEBITO DE LA LIBRETA 01170102001 DGAC, REPOSICION UTILES DE ESCRITORIO.</t>
  </si>
  <si>
    <t>VENTA DE DIVISAS SEGUN NOTA MEFP/VTCP/DGPOT/UOTGN/NO.1454/2016 A SOLICITUD DE ADMINISTRACION DE SERVICIOS PORTUARIOS BOLIVIA REF.: SERVICIO DE FAENAS 2DA.QUINCENA DE MARZODIFERENCIA EN EL TIPO DE CAMBIO - LIB. 00594012001 ASP-B FONDO DE OPERACIONES</t>
  </si>
  <si>
    <t>||TRANFERENCIA  DE FONDOS S/G. CITE' BUN0388/16 DE LA FECHA (HRE-TSO-3283).  CORRESPONDE AL 20% DE LOS INGRESOS PERCIBIDOS POR LA VENTA DEL SERVICIO DE AGUA PARA RIEGO DEL PROYECTO MULTIPLE SAN JACINTO.A SOLICITUD GOB.AUT.DPTAL. TARIJA - LIBRETA 00990201001 TGN.RECURSOS ORDINARIOS; BUN.</t>
  </si>
  <si>
    <t>||TRANSFERENCIA DE FONDOS S/G. CITE' BUN0384/16 DE LA FECHA (HRE-TSO-3288). DEPOSITO DE OTROS INGRESOS NO ESPECIFICADOS.A SOLICITUD DEL MMAYA-SERNAP PARQUE NACIONAL Y ANMI. AGUARENGUE; LIBRETA 00860301106; BUN.</t>
  </si>
  <si>
    <t>||TRANSFERENCIA DE FONDOS S/G. NOTA DE CITE:BUN0385/16 DE LA FECHA (HRE-TSO-3289),REVERSI¿N DE FONDOS CARAPARI.A SOLIC.MMAYA-SERNAP PARQUE NACIONAL Y ANMI.AGUARAGUE,LIBRETA N¿00860304201;BUN.</t>
  </si>
  <si>
    <t>PAGO A PRIV PR¿STAMO US29731QAA58 VCTO. 29-abr-2016 POR CUENTA DE TGN , NTI. 007486 VALOR 28-abr-2016  INTERESES USD 12.187.500,00CTA. 3987 CUENTA UNICA DEL TESORO LIB. 00099021001 REF.: COMISIONES BANCARIAS</t>
  </si>
  <si>
    <t>TRANSFERENCIA DE FONDOS SEG¿N SOLICITUD YPFB-0170-2016 REF.: PAGO DE REGALIAS CORRESPONDIENTES A ENERO 2016 TGN(UTILES DE ESCRITORIO)</t>
  </si>
  <si>
    <t>'TRANSFERENCIA DE FONDOS||EN ATENCION A NOTA DEL MIN. DE ECONOMIA Y FINANZAS PUBLICAS. MEFP/VTCP/DGCP/UODP-452/2016 DE LA FECHA(HRE-TSO-3269). PAGO BTS EXTRABURSATIL -VENCIMIENTO 29 DE ABRIL  D.S. N¿1121 DE 11/01/2012DEBITO DE LA LIBRETA N¿ 00099021001, REPOSICI¿N ¿TILES DE ESCRITORIO.</t>
  </si>
  <si>
    <t>||TRANSF. DE FONDOS EN ATENCION A MSJE. SWIFT 05858 DE LA FECHA (SECTOR PUBLICO)DE LA LIBRETA 01170102001 DGAC, REPOSICION UTILES DE ESCRITORIO</t>
  </si>
  <si>
    <t>||TRANSFERENCIA DE FONDOS S/G. MENSAJE SWIFT NRO. 05907 DE LA FECHA (SECTOR PUBLICO).DEBITO DE LA LIBRETA 01170102001 DGAC, REPOSICION UTILES DE ESCRITORIO.</t>
  </si>
  <si>
    <t>||MULTA POR INCUMPLIMIENTO A LA GUIA DE PROCEDIMIENTOS OPERATIVOS DE CANCELACION DE PAGOS A FUNCIONARIOS PUBLICOS Y BENEFICIARIOS DE RENTA DE ACUERDO A NOTA MEFP/VTCP/DGPOT/UAIS/N¿ 2192/2016 DE LA FECHA  REF: INCONSISTENCIA EN CERTIFICACION DE 7 BOLETAS DE PAGODE ACUERDO AL PUNTO H, INCISO 2</t>
  </si>
  <si>
    <t>'TRANSFERENCIA DE FONDOS DE DPTOS.DE ENCAJE LEGAL DEL SISTEMA FINANCIERO A DPTOS.CTES.DEL SECTOR PUBLICO S/G CITE' CA/BUN/P.CORP/98/16||DE LA FECHA (HRE-TSO-3341), FIDEICOMISO BONO JUANCITO PINTO GESTION 2013.A SOLICITUD BANCO DESARROLLO PRODUCTIVO BDP SAM, LIBRETA N¿00099021001 TGN-RECURSOS ORDINARIOS; BUN.</t>
  </si>
  <si>
    <t>COBRO COSTOS DE PAPELERIA EN COMPLEMENTO AL COMPROBANTE CONTABLE G-0192361 DE LA FECHA00513062001 YPFB-OPERACIONES PLANTA DE SEPARACION DE LIQUIDOS RIO GRANDE (UTILES DE ESCRITORIO)</t>
  </si>
  <si>
    <t>COBRO COSTOS DE PAPELERIA EN COMPLEMENTO AL COMPROBANTE CONTABLE G-0192363 DE LA FECHA00513062001 YPFB-OPERACIONES PLANTA DE SEPARACION DE LIQUIDOS RIO GRANDE (UTILES DE ESCRITORIO)</t>
  </si>
  <si>
    <t>COBRO COSTOS DE PAPELERIA EN COMPLEMENTO AL COMPROBANTE CONTABLE G-0192370 DE LA FECHA00513062001 YPFB-OPERACIONES PLANTA DE SEPARACION DE LIQUIDOS RIO GRANDE (UTILES DE ESCRITORIO)</t>
  </si>
  <si>
    <t>COBRO COSTOS DE PAPELERIA EN COMPLEMENTO AL COMPROBANTE CONTABLE G-0192390 DE LA FECHA00099021001 TGN-RECURSOS ORDINARIOS</t>
  </si>
  <si>
    <t>||TRANSFER. DE FONDOS SG. NOTA DEL MEFP CITE: MEFP/VTCP/DGPOT/UPCFTGN/TR-1065/2016 RECIBIDA EN LA FECHA REF.: TRANSFERENCIA  QUE EFECTUAMOS DEL 10% DE LOS RECURSOS DE LA CUENTA ESPECIAL DEL DIALOGO 2000 (COMSALUD) CORRESPONDIENTE A  ABRIL 2016 (TRAM-TSO-3319)DE LA LIB. N¿ 00099021001 TGN RECURSOS ORDINARIOS COBRO COSTO UTILES DE ESCRITORIO</t>
  </si>
  <si>
    <t>||TRANSFERENCIA DE FONDOS SEGUN CONTRATO SAJU 170  REF: DISTRIBUCION DE FONDOS CORRESPONDIENTES AL MES DE ABRIL 2016 Y NOTA DEL MEFP CITE: MEFP/VTCP/DGPOT/UOTGN N¿ 0303/2016 DE FECHA 03/02/16DE LA LIB. N¿ 00099021001 TGN RECURSOS ORDINARIOS POR COSTO UTILES DE ESCRITORIO</t>
  </si>
  <si>
    <t>COBRO DE||¿TILES DE ESCRITORIO POR LA ELABORACI¿N DE LA OPERACI¿N CONTABLE N¿ 0849880, DE LA FECHADE LA LIBRETA N¿ 00099021001 TGN RECURSOS ORDINARIOS M/N. COSTO ¿TILES DE ESCRITORIO</t>
  </si>
  <si>
    <t>COBRO DE||COSTO UTILES DE ESCRITORIO POR LA ELABORACION DEL COMPROBANTE CONTABLE NRO. 0849899 DE LA FECHA Y NOTA DEL MEFP CITE: MEFP/VTCP/DGPOT/UOTGN N¿ 0303/2016 DE FECHA 03/02/16.DE LA LIBRETA NRO. 00099021001 TGN RECURSOS ORDINARIOS</t>
  </si>
  <si>
    <t>||TRANSF. DE FONDOS EN ATENCION A MSJE. SWIFT 05939 DE LA FECHA (SECTOR PUBLICO)DE LA LIBRETA 01170102001 DGAC, REPOSICION UTILES DE ESCRITORIO</t>
  </si>
  <si>
    <t>||TRANSF. DE FONDOS EN ATENCION A MSJES. SWIFT 05936 Y 05925 DE LA FECHA (SECTOR PUBLICO)DE LA LIBRETA 01170102001 DGAC, REPOSICION UTILES DE ESCRITORIO</t>
  </si>
  <si>
    <t>||TRANSFERENCIA DE FONDOS DEL EXTERIOR SG/ SWIFT 05146 DEL 13/04/16 A/F DEL TRIBUNAL SUPREMO ELECTORALPOR ORDEN DE LA EMBAJADA DE BOLIVIA EN PANAMALIBRETA 00099021001 TGN-RECURSOS ORDINARIOS, COBRO UTILES DE ESCRITORIO</t>
  </si>
  <si>
    <t>||TRANSFERENCIA DE FONDOS DEL EXTERIOR SG/ SWIFT 04834 DEL 11/04/2016 A/F DEL TRIBUNAL SUPREMO ELECTORALPOR ORDEN DE LA REPRESENTACION PERMANENTE DE BOLIVIA  ANTE LA ORG. DE NACIONES UNIDAS EN ROMALIBRETA 00099021001 TGN-RECURSOS ORDINARIOS, COBRO UTILES DE ESCRITORIO</t>
  </si>
  <si>
    <t>'TRANSFERENCIA DE FONDOS||A SOL. DEL MIN,DE ECO Y FIN.PUBL. MEFP/VTCP/DGAFT/UOIET/TES/N¿2479/16 DE LA FECHA HRE TSO 3344 CONVENIO UPRE CIF 121/2015 ENTRE LA UPRE Y EL G.A.M.DE CHIMORE. PROY.CONSTRUC.OCHO AULAS U.E. ELOY GONZALES TORRICO.DEBITO DE LA LIBRETA 00099024113 BOLIVIA CAMBIA, PAGO PLANILLA N¿2, SEG¿N LA UPRE.</t>
  </si>
  <si>
    <t>'TRANSFERENCIA DE FONDOS||A SOL. DEL MIN,DE ECO Y FIN.PUBL. MEFP/VTCP/DGAFT/UOIET/TES/N¿2481/16 DE LA FECHA HRE TSO 3345 CONVENIO UPRE CIF 134/2014 ENTRE LA UPRE Y EL G.A.M.DE BELLA FLOR. PROY.CONSTRUC. U.E. EVO MORALES AYMA COMUNIDAD PUERTO EVO.DEBITO DE LA LIBRETA 00099024113 BOLIVIA CAMBIA, PAGO PLANILLA N¿4, SEG¿N LA UPRE.</t>
  </si>
  <si>
    <t>'TRANSFERENCIA DE FONDOS||A SOL. DEL MIN,DE ECO Y FIN.PUBL. MEFP/VTCP/DGAFT/UOIET/TES/N¿2480/16 DE LA FECHA HRE TSO 3346 CONVENIO UPRE CIF 672/2014 ENTRE LA UPRE Y EL G.A.M.DE HUATAJATA. PROY.CONSTRUC.BLOQUE DE AULAS Y TINGLADO U.E. SANCAJAHUIRA .DEBITO DE LA LIBRETA 00099024113 BOLIVIA CAMBIA, PAGO PLANILLA N¿1, SEG¿N LA UPRE.</t>
  </si>
  <si>
    <t>'TRANSFERENCIA DE FONDOS||A SOL. DEL MIN,DE ECO Y FIN.PUBL. MEFP/VTCP/DGAFT/UOIET/TES/N¿2478/16 DE LA FECHA HRE TSO 3347 CONVENIO UPRE CIF 133/12 ENTRE LA UPRE Y EL G.A.M.DE CARANAVI. PROY.CONSTRUC.COLISEO CERRADO CARANAVI.DEBITO DE LA LIBRETA 00099024113 BOLIVIA CAMBIA, PAGO PLANILLA N¿5, SEG¿N LA UPRE.</t>
  </si>
  <si>
    <t>'TRANSFERENCIA DE FONDOS||S/G.NOTA CITE: MEFP/VTCP/DGAFT/UOIET/TES/N¿2473/16 DE LA FECHA DEL MIN.DE ECO.Y FINAN. PUB.(HRE-TSO-3352 ),CONV.UPRE-CIF-161/2014 ENTRE LA UPRE Y EL G.A.M.RIBERALTA .PROY."CONST.U.E. GUIDO GUTIERREZ B. CRISTO REY D5-MCPIO. DE RIBERALTA"DEBITO DE LIBRETA N¿00099024113 BOLIVIA CAMBIA, PAGO PLANILLA N¿ 2, S/G.LA UPRE.</t>
  </si>
  <si>
    <t>'TRANSFERENCIA DE FONDOS||S/G.NOTA CITE:MEFP/VTCP/DGAFT/UOIET/TES/NO.2477/16 DE LA FECHA, DEL MIN.DE ECO.Y FINAN.PUB.(HRE-TSO-3348),CONV.UPRE-CIF-133/12 ENTRE LA UPRE Y EL GOB.AUT.MCPAL.CARANAVI PROY.CONST.COLISEO CERRADO CARANAVI.DEBITO DE LA LIBRETA NO.00099024113 "BOLIVIA CAMBIA", PAGO PLANILLA NO.4 S/G. LA UPRE.</t>
  </si>
  <si>
    <t>'TRANSFERENCIA DE FONDOS||S/G. NOTA CITE:MEFP/VTCP/DGAFT/UOIET/TES/N¿2469/16 DE LA FECHA, DEL MIN.ECO.FINAN.PUB.(HRE-TSO-3356),CONV.UPRE-CIF-IG/289/15 ENTRE LA UPRE Y EL GOB.AUT.MCPAL.REYES, PROY.CONST.TINGLADO POLIDEPORTIVO U.E. PE¿A  AMARILLA.DEBITO DE LA LIBRETA N¿00099024113 BOLIVIA CAMBIA, PAGO PLANILLA N¿2 CIERRE S/G. LA UPRE.</t>
  </si>
  <si>
    <t>'TRANSFERENCIA DE FONDOS||S/G.NOTA CITE: MEFP/VTCP/DGAFT/UOIET/TES/N¿2472/16 DE LA FECHA DEL MIN.DE ECO.Y FINAN. PUB.(HRE-TSO-3353 ),CONV.UPRE-CIF-0949/2013 ENTRE LA UPRE Y EL G.A.M.SAN JOAQUIN PROY. "CONST.ENLOSETADO DE 15 CALLES SAN JOAQUIN"DEBITO DE LIBRETA N¿00099024113 BOLIVIA CAMBIA, PAGO PLANILLA N¿ 3, S/G.LA UPRE.</t>
  </si>
  <si>
    <t>'TRANSFERENCIA DE FONDOS||S/G. NOTA CITE:MEFP/VTCP/DGAFT/UOIET/TES/N¿2468/16 DE LA FECHA, DEL MIN.ECO.FINAN.PUB.(HRE-TSO-3357),CONV.UPRE-CIF-554/14 ENTRE LA UPRE Y EL GOB.AUT.MCPAL.CULPINA, PROY.CONST.INTERNADO SAJLINA (MUNICIPIO DE CULPINA).DEBITO DE LA LIBRETA N¿00099024113 BOLIVIA CAMBIA, PAGO PLANILLA N¿4 S/G. LA UPRE.</t>
  </si>
  <si>
    <t>'TRANSFERENCIA DE FONDOS||S/G.NOTA CITE:MEFP/VTCP/DGAFT/UOIET/TES/NO.2476/16 DE LA FECHA, DEL MIN.DE ECO.Y FINAN.PUB.(HRE-TSO-3349),CONV.UPRE-CIF-133/12 ENTRE LA UPRE Y EL GOB.AUT.MCPAL.CARANAVI PROY.CONST.COLISEO CERRADO CARANAVI.DEBITO DE LA LIBRETA NO.00099024113 "BOLIVIA CAMBIA", PAGO PLANILLA NO.3 S/G. LA UPRE.</t>
  </si>
  <si>
    <t>'TRANSFERENCIA DE FONDOS||S/G.NOTA CITE: MEFP/VTCP/DGAFT/UOIET/TES/N¿2471/16 DE LA FECHA DEL MIN.DE ECO.Y FINAN. PUB.(HRE-TSO-3354),CONV.UPRE-CIF-265/2014 ENTRE LA UPRE Y EL G.A.M.SAN RAMON PROY. "CONST.TINGLADO U.E. JOSE MIGUEL DE VELASCO".DEBITO DE LIBRETA N¿00099024113 BOLIVIA CAMBIA, PAGO PLANILLA N¿ 2 DE CIERRE, S/G.LA UPRE.</t>
  </si>
  <si>
    <t>'TRANSFERENCIA DE FONDOS||S/G. NOTA CITE:MEFP/VTCP/DGAFT/UOIET/TES/N¿2467/16 DE LA FECHA, DEL MIN.ECO.FINAN.PUB.(HRE-TSO-3358),CONV.UPRE-CIF-IG/124/16 ENTRE LA UPRE Y EL GOB.AUT.MCPAL.CAJUATA, PROY.CONST.CENTRO DE SALUD CON INTERNACION CIRCUATA.DEBITO DE LA LIBRETA N¿00099024113 BOLIVIA CAMBIA,1ER.PAGO ANTICIPO 20% MONTO A FINANC. S/G.LA UPRE.</t>
  </si>
  <si>
    <t>'TRANSFERENCIA DE FONDOS||S/G.NOTA CITE:MEFP/VTCP/DGAFT/UOIET/TES/NO.2475/16 DE LA FECHA, DEL MIN.DE ECO.Y FINAN.PUB.(HRE-TSO-3350),CONV.UPRE-CIF-131/2015 ENTRE LA UPRE Y EL GOB.AUT.MCPAL.CHIMORE PROY.CONST.PUESTO DE SALUD NUEVA ESPERANZA.DEBITO DE LA LIBRETA NO.00099024113 "BOLIVIA CAMBIA", PAGO PLANILLA NO.1 S/G. LA UPRE.</t>
  </si>
  <si>
    <t>'TRANSFERENCIA DE FONDOS||S/G.NOTA CITE: MEFP/VTCP/DGAFT/UOIET/TES/N¿2470/16 DE LA FECHA DEL MIN.DE ECO.Y FINAN. PUB.(HRE-TSO-3355 ),CONV.UPRE-CIF-682/2014 ENTRE LA UPRE Y EL G.A.M.WARNES PROY. "CONST.MODULO EDUCATIVO EMILIO FINOT-WARNES".DEBITO DE LIBRETA N¿00099024113 BOLIVIA CAMBIA, PAGO PLANILLA N¿ 2, S/G.LA UPRE.</t>
  </si>
  <si>
    <t>'TRANSFERENCIA DE FONDOS||S/G. NOTA CITE:MEFP/VTCP/DGAFT/UOIET/TES/N¿2466/16 DE LA FECHA, DEL MIN.ECO.FINAN.PUB.(HRE-TSO-3359),CONV.UPRE-CIF-IG/364/16 ENTRE LA UPRE Y EL GOB.AUT.MCPAL.MECAPACA, PROY.CONST.PUENTE VEHICULAR ANANTA SOBRE EL RIO ACHOCALLA.DEBITO DE LA LIBRETA N¿00099024113 BOLIVIA CAMBIA,1ER.PAGO ANTICIPO 20% MONTO A FINANC. S/G.LA UPRE.</t>
  </si>
  <si>
    <t>'TRANSFERENCIA DE FONDOS||S/G.NOTA CITE:MEFP/VTCP/DGAFT/UOIET/TES/NO.2474/16 DE LA FECHA, DEL MIN.DE ECO.Y FINAN.PUB.(HRE-TSO-3351),CONV.UPRE-CIF-479/2014 ENTRE LA UPRE Y EL GOB.AUT.MCPAL.CORIPATA PROY.CONST.TINGLADO PARA POLIFUNCIONAL U.E.COSCOMA-CORIPATA.DEBITO DE LA LIBRETA NO.00099024113 "BOLIVIA CAMBIA", PAGO PLANILLA NO.2 S/G. LA UPRE.</t>
  </si>
  <si>
    <t>PAGO A CAF PR¿STAMO CFA003177 VCTO. 03-may-2016 POR CUENTA DE TGN , NTI. 007606 VALOR 03-may-2016 CAPITAL USD 1.388.217,46 INTERESES USD 218.704,99CTA. 3987 CUENTA UNICA DEL TESORO LIB. 00099021001 REF.: COMISIONES BANCARIAS</t>
  </si>
  <si>
    <t>PAGO A CAF PR¿STAMO CFA003179 VCTO. 03-may-2016 POR CUENTA DE TGN , NTI. 007607 VALOR 03-may-2016 CAPITAL USD 590.524,46 INTERESES USD 93.033,44CTA. 3987 CUENTA UNICA DEL TESORO LIB. 00099021001 REF.: COMISIONES BANCARIAS</t>
  </si>
  <si>
    <t>TRANSFERENCIA RECIBIDA DEL EXTERIOR SEG¿N MENSAJES SWIFT Nos. 06024 - 05923 (REM.EXT.) DE FECHA 03-05-2016 Y 29-04-2016 POR DESEMBOLSO DE OPEP PR¿STAMO 1527-P CARR.SACABA-CHI¿ATA-QUI.SUTICOLIBRETA N¿ 00291012002 ABC-RECURSOS PROPIOS REF.: UTILES DE ESCRITORIO</t>
  </si>
  <si>
    <t>COBRO COSTOS DE PAPELERIA SEGUN TRANSFERENCIA DEL EXTERIOR POR ORDEN DE LLAMA GAS SALIB. 00513062001 YPFB-OPERACIONES PLANTA DE SEPARACION DE LIQUIDOS RIO GRANDE</t>
  </si>
  <si>
    <t>COBRO COSTOS DE PAPELERIA SEGUN TRANSFERENCIA DEL EXTERIOR POR ORDEN DE EMBASSY OF BOLIVIA-DENMARK REF:DEVOLUCION RECURSOSLIB. 00099021001 TGN-RECURSOS ORDINARIOS</t>
  </si>
  <si>
    <t>'TRANSFERENCIA DE FONDOS||EN ATENCION A NOTA DEL MIN. DE ECONOMIA Y FINANZAS PUBLICAS MEFP/VTCP/DGPOT/UPCFTGN/TR-N¿1068/2016 DE LA FECHA (HRE-TSO-3367).DEBITO DE LA LIBRETA  N¿00099021001, REPOSICI¿N ¿TILES DE ESCRITORIO.</t>
  </si>
  <si>
    <t>'TRANSFERENCIA DE FONDOS||A SOL. DEL MIN,DE ECO Y FIN.PUBL. MEFP/VTCP/DGPOT/UPCFTGN/TR-N¿1069/2016 DE LA FECHA HRE TSO 3366 REPOSICI¿N DE BOLETAS DE PAGO A VARIAS ENTIDADES CONSIGNADAS EN LOS COMPROBANTES DE PAGO NROS. 18630 Y 18631.DEBITO DE LA LIBRETA 00099021001 COBRO UTILES DE ESCRITORIO.</t>
  </si>
  <si>
    <t>||TRANSF. DE FONDOS EN ATENCION A MSJES. SWIFT 06022 Y 06003 DE LA FECHA (SECTOR PUBLICO)DE LA LIBRETA 01170102001 DGAC, REPOSICION UTILES DE ESCRITORIO</t>
  </si>
  <si>
    <t>||TRANSF. DE FONDOS EN ATENCION A MSJE. SWIFT 06017 Y CORREO ELCTRONICO DE LA DGAC DE LA FECHA (SECTOR PUBLICO)DE LA LIBRETA 01170102001 DGAC, REPOSICION UTILES DE ESCRITORIO</t>
  </si>
  <si>
    <t>||TRANSF. DE FONDOS EN ATENCION A MSJE. SWIFT 06099 DE LA FECHA (SECTOR PUBLICO)DE LA LIBRETA 01170102001 DGAC, REPOSICION UTILES DE ESCRITORIO</t>
  </si>
  <si>
    <t>PAGO A BID PR¿STAMO 3385/BL-BO VCTO. 04-may-2016 POR CUENTA DE TGN , NTI. 007558 VALOR 04-may-2016  INTERESES USD 7.228,54CTA. 3987 CUENTA UNICA DEL TESORO LIB. 00099021001 REF.: COMISIONES BANCARIAS</t>
  </si>
  <si>
    <t>PAGO A BID PR¿STAMO 3385/BL-BO VCTO. 04-may-2016 POR CUENTA DE TGN , NTI. 007559 VALOR 04-may-2016  INTERESES USD 198.417,21 COMISIONES USD 439.537,77CTA. 3987 CUENTA UNICA DEL TESORO LIB. 00099021001 REF.: COMISIONES BANCARIAS</t>
  </si>
  <si>
    <t>PAGO A AFD PR¿STAMO CBO-1006-01-F VCTO. 04-may-2016 POR CUENTA DE TGN , NTI. 007649 VALOR 04-may-2016  COMISION EUR 300.000,00CTA. 3987 CUENTA UNICA DEL TESORO LIB. 00099021001 REF.: COMISIONES BANCARIAS</t>
  </si>
  <si>
    <t>COBRO COSTOS DE PAPELERIA SEGUN TRANSFERENCIA DEL EXTERIOR POR ORDEN DE GAS TOTAL S.A. REF.: DEPOSITO A CTA.DE FACTURA NO. 73 MES DE MAYOLIB. 00513062001 YPFB-OPERACIONES PLANTA DE SEPARACION DE LIQUIDOS RIO GRANDE</t>
  </si>
  <si>
    <t>COBRO DE||COSTO UTILES DE ESCRITORIO POR LA ELABORACION DEL COMPROBANTE CONTABLE NRO. 0850234 DE LA FECHADE LA LIB. N¿ 00099021001 TGN RECURSOS ORDINARIOS MN. COBRO COSTO UTILES DE ESCRITORIO</t>
  </si>
  <si>
    <t>'TRANSFERENCIA DE FONDOS||S/G. NOTA CITE:MEFP/VTCP/DGAFT/UOIET/TES/N¿2508/16 DE LA FECHA, DEL MIN.ECO.FINAN.PUB.(HRE-TSO-3420),CONV.UPRE-CIF-0691/13 ENTRE LA UPRE Y EL GOB.AUT.MCPAL.SAN AGUSTIN, PROY.CONST. U.E. ELIZARDO PEREZ COMUNIDAD AGUA DE CASTILLA.DEBITO DE LA LIBRETA N¿00099024113 BOLIVIA CAMBIA, PAGO PLANILLA N¿4 S/G. LA UPRE.</t>
  </si>
  <si>
    <t>'TRANSFERENCIA DE FONDOS||A SOL. DEL MIN,DE ECO Y FIN.PUBL. MEFP/VTCP/DGAFT/UOIET/TES/N¿2506/16 DE LA FECHA HRE TSO 3418 CONVENIO UPRE CIF IG/048/2015 ENTRE LA UPRE Y EL G.A.M.DE  TOMAVE. PROY.CONSTRUC.PUESTO DE SALUD TOTORA K.DEBITO DE LA LIBRETA 00099024113 BOLIVIA CAMBIA, PAGO PLANILLA N¿1, SEG¿N LA UPRE.</t>
  </si>
  <si>
    <t>'TRANSFERENCIA DE FONDOS||A SOL. DEL MIN,DE ECO Y FIN.PUBL. MEFP/VTCP/DGAFT/UOIET/TES/N¿2507/16 DE LA FECHA HRE TSO 3419 CONVENIO UPRE CIF IG 133/2015 ENTRE LA UPRE Y EL G.A.M.DE TORO TORO. PROY.CONSTRUC.DIRECCION DISTRITAL DE EDUCACI¿N TOROTORO.DEBITO DE LA LIBRETA 00099024113 BOLIVIA CAMBIA, PAGO PLANILLA N¿2, SEG¿N LA UPRE.</t>
  </si>
  <si>
    <t>'TRANSFERENCIA DE FONDOS||S/G. NOTA CITE:MEFP/VTCP/DGAFT/UOIET/TES/N¿2504/16 DE LA FECHA, DEL MIN.ECO.FINAN.PUB.(HRE-TSO-3421),CONV.UPRE-CIF-0709/13 ENTRE LA UPRE Y EL GOB.AUT.MCPAL.CHUQUIHUTA, PROY.CONST.PUESTO DE SALUD TACOPALCA.DEBITO DE LA LIBRETA N¿00099024113 BOLIVIA CAMBIA, PAGO PLANILLA N¿3 S/G. LA UPRE.</t>
  </si>
  <si>
    <t>'COBRO DE UTILES DE ESCRITORIO POR¿||EN COMPLEMENTO AL COMP. S-0850280 DE LA FECHA REF. : TRANSF. DE FDOS. A/F YPFBLIB.00513062001 YPFB-OPERACIONES PLANTA DE SEPARACION DE LIQUIDOS RIO GRANDE, (UTILES DE ESCRITORIO)</t>
  </si>
  <si>
    <t>'TRANSFERENCIA DE FONDOS||S/G.NOTA CITE: MEFP/VTCP/DGAFT/UOIET/TES/N¿2502/16 DE LA FECHA DEL MIN.DE ECO.Y FINAN. PUB.(HRE-TSO-3424),CONV.UPRE-CIF-IG/360 /2016 ENTRE LA UPRE Y EL G.A.M.SALINAS DE GARCI MENDOZA PROY. "CONST.CANCHA POLIFUNCIONAL Y TINGLADO RODEO".DEBITO DE LIBRETA N¿00099024113 BOLIVIA CAMBIA, 1ER.DESEMBOLSO 20% MONTO A FINANCIAR, S/G.LA UPRE.</t>
  </si>
  <si>
    <t>'TRANSFERENCIA DE FONDOS||S/G.NOTA CITE:MEFP/VTCP/DGAFT/UOIET/TES/NO.2505/16 DE LA FECHA, DEL MIN.DE ECO.Y FINAN.PUB.(HRE-TSO-3422),CONV.UPRE-CIF-0691/13 ENTRE LA UPRE Y EL GOB.AUT.MCPAL.SAN AGUSTIN PROY.CONST.U.E.ELIZARDO P¿REZ. COMUNIDAD AGUA DE CASTILLA.DEBITO DE LA LIBRETA NO.00099024113 "BOLIVIA CAMBIA", PAGO PLANILLA NO.3 S/G. LA UPRE.</t>
  </si>
  <si>
    <t>'TRANSFERENCIA DE FONDOS||S/G.NOTA CITE:MEFP/VTCP/DGAFT/UOIET/TES/NO.2503/16 DE LA FECHA, DEL MIN.DE ECO.Y FINAN.PUB.(HRE-TSO-3423),CONV.UPRE-CIF-IG/361/2016 ENTRE LA UPRE Y EL GOB.AUT.MCPAL.SALINAS DE GARCI MENDOZA PROY. CONST.CANCHA POLIFUNCIONAL Y TINGLADO LIPIPUJIO.DEBITO DE LA LIBRETA NO.00099024113 "BOLIVIA CAMBIA",1ER.DESEMBOLSO 20% MONTO A FINANC. S/G. LA UPRE</t>
  </si>
  <si>
    <t>||TRANSF. DE FONDOS EN ATENCION A MSJE. SWIFT 06148 DE LA FECHA (SECTOR PUBLICO)DE LA LIBRETA 01170102001 DGAC, REPOSICION UTILES DE ESCRITORIO</t>
  </si>
  <si>
    <t>VENTA DE DIVISAS CON TRANSFERENCIA DE FONDOS A SOLICITUD DE SERVICIO GENERAL DE IDENTIFICACION PERSONAL - SEGIP SEGUN SOLICITUD MEFP/VTCP/DGPOT/UOTGN/NO.1542/2016 REF: PAGO DE HABERES ABRIL 2016LIB. 00340012003 RECAUDACION EXTRANJERIA - C.I. -L.C.</t>
  </si>
  <si>
    <t>VENTA DE DIVISAS CON TRANSFERENCIA DE FONDOS A SOLICITUD DE SERVICIO GENERAL DE IDENTIFICACION PERSONAL - SEGIP SEGUN SOLICITUD MEFP/VTCP/DGPOT/UOTGN/NO.1540/2016 REF: PAGO DE HABERES MES DE ABRIL 2016LIB. 00340012003 RECAUDACION EXTRANJERIA - C.I. -L.C.</t>
  </si>
  <si>
    <t>VENTA DE DIVISAS CON TRANSFERENCIA DE FONDOS A SOLICITUD DE SERVICIO GENERAL DE IDENTIFICACION PERSONAL - SEGIP SEGUN SOLICITUD MEFP/VTCP/DGPOT/UOTGN/NO.1533/2016 REF: PAGO DE HABERES ABRIL 2016LIB. 00340012003 RECAUDACION EXTRANJERIA - C.I. -L.C.</t>
  </si>
  <si>
    <t>VENTA DE DIVISAS CON TRANSFERENCIA DE FONDOS A SOLICITUD DE MINISTERIO DE ECONOMIA Y FINANZAS PUBLICAS SEGUN SOLICITUD MEFP/VTCP/DGPOT/UOTGN/NO.1532/2016 REF: PAGO SERV.ESPECIALIZADO DE CALIFICACION DE RIESGOS DEL ESTADO PLURINACIONAL DE BOLLIB. 00099021001 TGN-RECURSOS ORDINARIOS</t>
  </si>
  <si>
    <t>COBRO COSTOS DE PAPELERIA SEGUN TRANSFERENCIA DEL EXTERIOR POR ORDEN DE COPETROL SALIB. 00513062001 YPFB-OPERACIONES PLANTA DE SEPARACION DE LIQUIDOS RIO GRANDE</t>
  </si>
  <si>
    <t>COBRO COSTOS DE PAPELERIA SEGUN TRANSFERENCIA DEL EXTERIOR POR ORDEN DE PETROBRAS PARAGUAY GAS SRLLIB. 00513062001 YPFB-OPERACIONES PLANTA DE SEPARACION DE LIQUIDOS RIO GRANDE</t>
  </si>
  <si>
    <t>'TRANSFERENCIA DE FONDOS||S/G. NOTA CITE:MEFP/VTCP/DGAFT/UOIET/TES/N¿2692/16 DE LA FECHA, DEL MIN.ECO.FINAN.PUB.(HRE-TSO-3451),CONV.UPRE-CIF-IG/394/15 ENTRE LA UPRE Y EL GOB.AUT.MCPAL.LA RIVERA, PROY.CONST.ENLOCETADO CALLES PRINCIPALES LA RIVERA.DEBITO DE LA LIBRETA N¿00099024113 BOLIVIA CAMBIA, 1ER.PAGO.EQUIV.20% MONTO A FINANC.S/G. LA UPRE.</t>
  </si>
  <si>
    <t>'TRANSFERENCIA DE FONDOS||A SOL. DEL MIN,DE ECO Y FIN.PUBL. MEFP/VTCP/DGAFT/UOIET/TES/N¿2682/16 DE LA FECHA HRE TSO 3442 CONVENIO UPRE CIF IG 336/2015 ENTRE LA UPRE Y EL G.A.M.DE ESCOMA. PROY.CONSTRUC.COLISEO CAP. 520 ULLACHAPI II CANTON COLLASUYO.DEBITO DE LA LIBRETA 00099024113 BOLIVIA CAMBIA, PAGO PLANILLA N¿1, SEG¿N LA UPRE.</t>
  </si>
  <si>
    <t>'TRANSFERENCIA DE FONDOS||A SOL. DEL MIN,DE ECO Y FIN.PUBL. MEFP/VTCP/DGAFT/UOIET/TES/N¿2683/16 DE LA FECHA HRE TSO 3443 CONVENIO UPRE CIF 0697/13 ENTRE LA UPRE Y EL G.A.M.DE MOJINETE. PROY.CONSTRUC.PUESTO DE SALUD COMUNIDAD BONETE PALCA.DEBITO DE LA LIBRETA 00099024113 BOLIVIA CAMBIA, DEVOLUCI¿N DE RETENCI¿N DEL 7%, SEG¿N LA UPRE.</t>
  </si>
  <si>
    <t>'TRANSFERENCIA DE FONDOS||A SOL. DEL MIN,DE ECO Y FIN.PUBL. MEFP/VTCP/DGAFT/UOIET/TES/N¿2684/16 DE LA FECHA HRE TSO 3444 CONVENIO UPRE CIF 681/2014 ENTRE LA UPRE Y EL G.A.M.DE COTAGAITA. PROY.CONSTRUC.PUENTE VEHICULAR TOCLA - RIBERALTA.DEBITO DE LA LIBRETA 00099024113 BOLIVIA CAMBIA, PAGO PLANILLA N¿2, SEG¿N LA UPRE.</t>
  </si>
  <si>
    <t>'TRANSFERENCIA DE FONDOS||S/G. NOTA CITE:MEFP/VTCP/DGAFT/UOIET/TES/N¿2681/16 DE LA FECHA, DEL MIN.ECO.FINAN.PUB.(HRE-TSO-3452),CONV.UPRE-CIF-264/14 ENTRE LA UPRE Y EL GOB.AUT.MCPAL.SAN RAMON, PROY.CONST. TINGLADO U.E. SAN RAMON.DEBITO DE LA LIBRETA N¿00099024113 BOLIVIA CAMBIA, PAGO PLANILLA N¿2 CIERRE, S/G. LA UPRE.</t>
  </si>
  <si>
    <t>'TRANSFERENCIA DE FONDOS||S/G.NOTA CITE:MEFP/VTCP/DGAFT/UOIET/TES/NO.2689/16 DE LA FECHA, DEL MIN.DE ECO.Y FINAN.PUB.(HRE-TSO-3448),CONV.UPRE-CIF-102/2015 ENTRE LA UPRE Y EL GOB.AUT.MCPAL.PUERTO VILLARROEL PROY.CONST.PUENTE VEHICULAR PLATILLO.DEBITO DE LA LIBRETA NO.00099024113 "BOLIVIA CAMBIA", PAGO PLANILLA NO.2 S/G. LA UPRE.</t>
  </si>
  <si>
    <t>'TRANSFERENCIA DE FONDOS||S/G.NOTA CITE: MEFP/VTCP/DGAFT/UOIET/TES/N¿2685/16 DE LA FECHA DEL MIN.DE ECO.Y FINAN. PUB.(HRE-TSO-3445),CONV.UPRE-CIF-IG/040/2015 ENTRE LA UPRE Y EL G.A.M.VILLA NUEVA .PROY."CONST.COLISEO CERRADO MUNICIPIO VILLA NUEVA C.C. LOMA ALTA".DEBITO DE LIBRETA N¿00099024113 BOLIVIA CAMBIA, PAGO PLANILLA N¿ 2, S/G.LA UPRE.</t>
  </si>
  <si>
    <t>'TRANSFERENCIA DE FONDOS||S/G.NOTA CITE: MEFP/VTCP/DGAFT/UOIET/TES/N¿2686/16 DE LA FECHA DEL MIN.DE ECO.Y FINAN.PUB.(HRE-TSO-3446 ),CONV.UPRE-CIF-IG/028 /2015 ENTRE LA UPRE Y EL G.A.M.SANPEDRO PROY. "CONST.VIVIENDA PARA MEDICOS C.C. FORTALEZA DEL ORTHON".DEBITO DE LIBRETA N¿00099024113 BOLIVIA CAMBIA, PAGO PLANILLA N¿ 2, S/G.LA UPRE.</t>
  </si>
  <si>
    <t>'TRANSFERENCIA DE FONDOS||S/G.NOTA CITE:MEFP/VTCP/DGAFT/UOIET/TES/NO.2690/16 DE LA FECHA, DEL MIN.DE ECO.Y FINAN.PUB.(HRE-TSO-3449),CONV.UPRE-CIF-IG/050/2015 ENTRE LA UPRE Y EL GOB.AUT.MCPAL.ARAMPAMPA  PROY.CONST.CENTRO DE SALUD CON INTERNACI¿N SANTIAGO.DEBITO DE LA LIBRETA NO.00099024113 "BOLIVIA CAMBIA", PAGO PLANILLA NO.2 S/G. LA UPRE.</t>
  </si>
  <si>
    <t>'TRANSFERENCIA DE FONDOS||S/G.NOTA CITE: MEFP/VTCP/DGAFT/UOIET/TES/N¿2687/16 DE LA FECHA DEL MIN.DE ECO.Y FINAN. PUB.(HRE-TSO-3447),CONV.UPRE-CIF-85 /2014 ENTRE LA UPRE Y EL G.A.M.PUERTO VILLARROEL PROY. "CONST.COLISEO VALLE TUNARI".DEBITO DE LIBRETA N¿00099024113 BOLIVIA CAMBIA, PAGO PLANILLA N¿ 2 DE CIERRE, S/G.LA UPRE.</t>
  </si>
  <si>
    <t>'TRANSFERENCIA DE FONDOS||S/G.NOTA CITE:MEFP/VTCP/DGAFT/UOIET/TES/NO.2691/16 DE LA FECHA, DEL MIN.DE ECO.Y FINAN.PUB.(HRE-TSO-3450),CONV.UPRE-CIF-060/2015 ENTRE LA UPRE Y EL GOB.AUT.MCPAL.VILLA TUNARI PROY.CONST.BLOQUE DE AULAS Y TINGLADO PARA COLEGIO PARACTY "A".DEBITO DE LA LIBRETA NO.00099024113 "BOLIVIA CAMBIA", PAGO PLANILLA NO.4 S/G. LA UPRE.</t>
  </si>
  <si>
    <t>COBRO COSTOS DE PAPELERIA SEGUN TRANSFERENCIA DEL EXTERIOR POR ORDEN DE GAS CORONA SAECALIB. 00513062001 YPFB-OPERACIONES PLANTA DE SEPARACION DE LIQUIDOS RIO GRANDE</t>
  </si>
  <si>
    <t>COBRO COSTOS DE PAPELERIA SEGUN TRANSFERENCIA DEL EXTERIOR POR ORDEN DE LLAMA GAS S.A. REF.: FACTURA 57LIB. 00513062001 YPFB-OPERACIONES PLANTA DE SEPARACION DE LIQUIDOS RIO GRANDE</t>
  </si>
  <si>
    <t>'TRANSFERENCIA DE FONDOS||S/G. NOTA CITE:MEFP/VTCP/DGAFT/UOIET/TES/N¿2688/16 DE LA FECHA, DEL MIN.ECO.FINAN.PUB.(HRE-TSO-3480),CONV.UPRE-CIF-IG/010/15 ENTRE LA UPRE Y EL GOB.AUT.MCPAL.FILADELFIA, PROY.CONST.AMBIENTES NIVEL SECUNDARIO U.E. EL CHIVE.DEBITO DE LA LIBRETA N¿00099024113 BOLIVIA CAMBIA, PAGO PLANILLA N¿3 S/G. LA UPRE.</t>
  </si>
  <si>
    <t>'TRANSFERENCIA DE FONDOS||A SOL. DEL MIN,DE ECO Y FIN.PUBL. MEFP/VTCP/DGAFT/UOIET/TES/N¿2712/16 DE LA FECHA HRE TSO 3507 PAGO CAPITAL E INTERESES G.A.D. DE SANTA CRUZ. CONVENIOS SUBSIDIARIOS PRESTAMO CAF 2324 - PROYECTOS DE ELECTRIFICACI¿N RURAL.ABONO A LA LIBRETA 00099021001 TGN - RECURSOS ORDINARIOS.</t>
  </si>
  <si>
    <t>PAGO A FONPLATA PR¿STAMO BOL 19/2011 VCTO. 07-may-2016 POR CUENTA DE TGN , NTI. 007588 VALOR 09-may-2016  INTERESES USD 522.414,69 COMISIONES USD 46.801,35CTA. 3987 CUENTA UNICA DEL TESORO LIB. 00099021001 REF.: COMISIONES BANCARIAS</t>
  </si>
  <si>
    <t>VENTA DE DIVISAS CON TRANSFERENCIA DE FONDOS A SOLICITUD DE MINISTERIO DE ECONOMIA Y FINANZAS PUBLICAS SEGUN SOLICITUD MEFP/VTCP/DGPOT/UOTGN/NO.1557/2016 REF: PAGO RENOVACION DE MEMBRESIA DEL CAMPO FERIAL CHUQUIAGO MARKA GESTION 2016-2017LIB. 00099021001 TGN-RECURSOS ORDINARIOS</t>
  </si>
  <si>
    <t>'TRANSFERENCIA DE FONDOS||EN ATENCION A NOTA DEL MIN. DE ECONOMIA Y FINANZAS PUBLICAS MEFP/VTCP/DGAFT/UOIET/TES/N¿2695/16 DE LA FECHA(HRE-TSO-3483).DEBITO DE LA LIBRETA N¿ 00099021001, REPOSICI¿N ¿TILES DE ESCRITORIO.</t>
  </si>
  <si>
    <t>'TRANSFERENCIA DE FONDOS||EN ATENCION A NOTA DEL MIN. DE ECONOMIA Y FINANZAS PUBLICAS MEFP/VTCP/DGAFT/UOIET/TES/N¿2696/16  DE LA FECHA(HRE-TSO-3484).DEBITO DE LA LIBRETA N¿ 00099021001, REPOSICI¿N ¿TILES DE ESCRITORIO.</t>
  </si>
  <si>
    <t>||TRANSFERENCIA A LA CUENTA UNICA DEL TESORO IMPORTE RETENIDO A WALTER ABRAHAM PEREZ ALANDIA POR REMUNERACION MAXIMA CORRESPONDIENTE AL MES DE ABRIL/2016 - LIBRETA N¿ 00990201001, SEGUN  CORREO ELECTRONICO DE F. 10/05/2016 Y "ROC" N¿ 715/2016 DEL DCR.TRANSFERENCIA POR REMUNERACI¿N M¿XIMA DE WALTER PEREZ ALANDIA - ABRIL/2016 LIBRETA 00990201001</t>
  </si>
  <si>
    <t>PAGO A CAF PR¿STAMO CFA005779 VCTO. 10-may-2016 POR CUENTA DE TGN , NTI. 007668 VALOR 10-may-2016 CAPITAL USD 2.350.000,00 INTERESES USD 373.638,72CTA. 3987 CUENTA UNICA DEL TESORO LIB. 00099021001 REF.: COMISIONES BANCARIAS</t>
  </si>
  <si>
    <t>PAGO A CAF PR¿STAMO CFA006843 VCTO. 10-may-2016 POR CUENTA DE TGN , NTI. 007670 VALOR 10-may-2016 CAPITAL USD 21.590,50 INTERESES USD 5.734,94CTA. 3987 CUENTA UNICA DEL TESORO LIB. 00099021001 REF.: COMISIONES BANCARIAS</t>
  </si>
  <si>
    <t>PAGO A BEI PR¿STAMO FIN 82800 VCTO. 10-may-2016 POR CUENTA DE TGN , NTI. 007678 VALOR 10-may-2016   COMISIONES USD 45.016,87CTA. 3987 CUENTA UNICA DEL TESORO LIB. 00099021001 REF.: COMISIONES BANCARIAS</t>
  </si>
  <si>
    <t>PAGO PR¿STAMO BID 467-SF-BO VCTO. 10-may-2016 POR CUENTA DE TGN , NTI. 007702 VALOR 10-may-2016 CAPITAL USD 43.333,33 INTERESES USD 866,67CTA. 3987 CUENTA UNICA DEL TESORO LIB. 00099021001 REF.: COMISIONES BANCARIAS</t>
  </si>
  <si>
    <t>COBRO COSTOS DE PAPELERIA SEGUN TRANSFERENCIA DEL EXTERIOR POR ORDEN DE CONSULATE GENL OF THE PLURINATIONAL NEW YORK REF:SALDOSLIB. 00099021001 TGN-RECURSOS ORDINARIOS</t>
  </si>
  <si>
    <t>COBRO COSTOS DE PAPELERIA SEGUN TRANSFERENCIA DEL EXTERIOR POR ORDEN DE LLAMA GAS S.A.LIB. 00513062001 YPFB-OPERACIONES PLANTA DE SEPARACION DE LIQUIDOS RIO GRANDE</t>
  </si>
  <si>
    <t>COBRO COSTOS DE PAPELERIA SEGUN TRANSFERENCIA DEL EXTERIOR POR ORDEN DE HAISEN RIBERA LEIGUE REF.: DEVOLUCION DE RECURSOS TRIBUNAL SUPREMO ELECTORALLIB. 00099021001 TGN-RECURSOS ORDINARIOS</t>
  </si>
  <si>
    <t>||TRANSF. DE FONDOS EN ATENCION A MSJE. SWIFT 06420 DE LA FECHA (SECTOR PUBLICO)DE LA LIBRETA 00117012001 DGAC, REPOSICION UTILES DE ESCRITORIO</t>
  </si>
  <si>
    <t>'TRANSFERENCIA DE FONDOS||A SOL. DEL MIN,DE ECO Y FIN.PUBL. MEFP/VTCP/DGAFT/UOIET/TES/N¿2705/16 DE LA FECHA HRE TSO 3697 CONVENIO UPRE CIF 571/2014 ENTRE LA UPRE Y EL G.A.M.DE PUERTO GONZALO MORENO. PROY.CONSTRUC.MERCADO DE ABASTO MUNICIPAL PUERTO GONZALO MORENO.DEBITO DE LA LIBRETA 00099024113 BOLIVIA CAMBIA, PAGO PLANILLA N¿2, SEG¿N LA UPRE.</t>
  </si>
  <si>
    <t>'TRANSFERENCIA DE FONDOS||S/G. NOTA CITE:MEFP/VTCP/DGAFT/UOIET/TES/N¿2709/16 DE LA FECHA, DEL MIN.ECO.FINAN.PUB.(HRE-TSO-3701),CONV.UPRE-CIF-IG/026/15 ENTRE LA UPRE Y EL GOB.AUT.MCPAL.SAN PEDRO, PROY.CONST.PUESTO DE SALUD C.C. LOMA VERDE.DEBITO DE LA LIBRETA N¿00099024113 BOLIVIA CAMBIA, PAGO PLANILLA N¿2  S/G. LA UPRE.</t>
  </si>
  <si>
    <t>'TRANSFERENCIA DE FONDOS||A SOL. DEL MIN,DE ECO Y FIN.PUBL. MEFP/VTCP/DGAFT/UOIET/TES/N¿2704/16 DE LA FECHA HRE TSO 3698 CONVENIO UPRE CIF IG 029/2015 ENTRE LA UPRE Y EL G.A.M.DE SAN PEDRO. PROY.CONSTRUC. POLIFUNCIONAL GRADERIA Y TINGLADO COMUNIDAD FORTALEZA DEL ORTHON.DEBITO DE LA LIBRETA 00099024113 BOLIVIA CAMBIA, PAGO PLANILLA N¿3, SEG¿N LA UPRE.</t>
  </si>
  <si>
    <t>'TRANSFERENCIA DE FONDOS||S/G. NOTA CITE:MEFP/VTCP/DGAFT/UOIET/TES/N¿2710/16 DE LA FECHA, DEL MIN.ECO.FINAN.PUB.(HRE-TSO-3702),CONV.UPRE-CIF-584/14 ENTRE LA UPRE Y EL GOB.AUT.MCPAL.TOMINA, PROY.CONST.COLISEO TARABUQUILLO.DEBITO DE LA LIBRETA N¿00099024113 BOLIVIA CAMBIA, PAGO PLANILLA N¿5 DE CIERRE  S/G. LA UPRE.</t>
  </si>
  <si>
    <t>'TRANSFERENCIA DE FONDOS||S/G.NOTA CITE:MEFP/VTCP/DGAFT/UOIET/TES/NO.2707/16 DE LA FECHA, DEL MIN.DE ECO.Y FINAN.PUB.(HRE-TSO-3699),CONV.UPRE-CIF-69/2014 ENTRE LA UPRE Y EL GOB.AUT.MCPAL.CUEVO PROY.CONST.INTERNADO ESTUDIANTIL MIXTO EN CUEVO.DEBITO DE LA LIBRETA NO.00099024113 "BOLIVIA CAMBIA", PAGO PLANILLA NO.2 S/G. LA UPRE.</t>
  </si>
  <si>
    <t>'TRANSFERENCIA DE FONDOS||EN ATENCION A NOTA DEL MIN. DE ECO.Y FINAN.PUB.CITE: MEFP/VTCP/DGAFT/UOIET/TES/N¿2711/16 DE LA FECHA.(HRE-TSO-3703), CONV.UPRE-CIF-249/2014 ENTRE LA UPRE Y LA UPEA PROY. CONST.CONCLUSION EDIFICIO EMBLEMATICO Y PARANINFO UNIVERSITARIO-UPEA.DEBITO DE LIBRETA N¿00099024113 BOLIVIA CAMBIA, PAGO PLANILLA NO.7 S/G. LA UPRE.</t>
  </si>
  <si>
    <t>'TRANSFERENCIA DE FONDOS||S/G.NOTA CITE:MEFP/VTCP/DGAFT/UOIET/TES/NO.2708/16 DE LA FECHA, DEL MIN.DE ECO.Y FINAN.PUB.(HRE-TSO-3700),CONV.UPRE-CIF-1236/2013 ENTRE LA UPRE Y EL GOB.AUT.MCPAL.COBIJA PROY.CONST.DE BLOQUE DE AULAS U.E.VACA DIEZ INTERMEDIO.DEBITO DE LA LIBRETA NO.00099024113 "BOLIVIA CAMBIA", PAGO PLANILLA NO.4 DE CIERRE S/G. LA UPRE.</t>
  </si>
  <si>
    <t>'TRANSFERENCIA DE FONDOS||S/G.NOTA CITE: MEFP/VTCP/DGAFT/UOIET/TES/N¿2698/16 DE LA FECHA,DEL MIN.DE ECO.Y FINAN. PUB.(HRE-TSO-3704 ),CONV.UPRE-CIF-IG 188/2016 ENTRE LA UPRE Y EL G.A.M.TAPACARI PROY. "CONST.CANCHA DE FUTBOL TIPO CESPED SINTETICO CONFITAL".DEBITO DE LIBRETA N¿00099024113 BOLIVIA CAMBIA,1ER.DESEMBOLSO 20%  MONTO A FINANCIAR, S/G.LA UPRE.</t>
  </si>
  <si>
    <t>||TRANSFERENCIA DE FONDOS SEGUN CITE: DGAA/211 DEL MINISTERIO DE MEDIO AMBIENTE Y AGUA RECIBIDA EN LA FECHA  REF: TRANSFER.DE FDOS.PARA LA FASE DE IMPLEMENTACION,OPER. Y MANTENIMIENTO SERV. DE AGUA POTABLE DEL SIST.CHUQUIAGUILLO  (TRAM-TSO-3714) COMISIONES UTILES ESCRIT. COMPTE.N¿ 0851014ABONO EN LA LIBRETA N¿ 00086014408 MMAYA-BS ORIO CHUQUIAGUILLO</t>
  </si>
  <si>
    <t>||TRANSF. DE FONDOS DEL EXTERIOR SEGUN SWIFT NO. 6567-6561 DE LA FECHA  ORDENANTE ROYAL FBO SERVICE S.A., A F/ VICEPRESIDENCIA REF:DEVOLUCION FAC FROO 521 327 897/15 RFB 12/152548.LIBRETA 00099021001 TGN-RECURSOS ORDINARIOS (VICEPRESIDENCIA DEL ESTADO)</t>
  </si>
  <si>
    <t>COBRO COSTOS DE PAPELERIA SEGUN TRANSFERENCIA DEL EXTERIOR POR ORDEN DE CORPORACION PETROLERA S.A.LIB. 00513062001 YPFB-OPERACIONES PLANTA DE SEPARACION DE LIQUIDOS RIO GRANDE</t>
  </si>
  <si>
    <t>TRANSFERENCIA RECIBIDA DEL EXTERIOR SEG¿N MENSAJES SWIFT Nos. 06442 - 06342 (REM.EXT.) DE FECHA 11-05-2016 POR DESEMBOLSO DE OPEP PR¿STAMO 1527-P REF.: WA N¿ 21 OFIDLIBRETA N¿ 00291012002 ABC-RECURSOS PROPIOS REF.: UTILES DE ESCRITORIO</t>
  </si>
  <si>
    <t>VENTA DE DIVISAS CON TRANSFERENCIA DE FONDOS A SOLICITUD DE MINISTERIO DE GOBIERNO SEGUN SOLICITUD MEFP/VTCP/DGPOT/UOTGN/NO.1606/2016 REF: PAGO DE HABERES ABRIL 2016LIB. 00099021001 TGN-RECURSOS ORDINARIOS</t>
  </si>
  <si>
    <t>VENTA DE DIVISAS CON TRANSFERENCIA DE FONDOS A SOLICITUD DE MINISTERIO DE ECONOMIA Y FINANZAS PUBLICAS SEGUN SOLICITUD MEFP/VTCP/DGPOT/UOTGN/NO.1576/2016 REF: SERVICIOS ESPECIALIZADOS OPERACIONES DEUDA PUBLICA MAYO 2016LIB. 00099021001 TGN-RECURSOS ORDINARIOS</t>
  </si>
  <si>
    <t>VENTA DE DIVISAS CON TRANSFERENCIA DE FONDOS A SOLICITUD DE SERVICIO GENERAL DE IDENTIFICACION PERSONAL - SEGIP SEGUN SOLICITUD MEFP/VTCP/DGPOT/UOTGN/NO.1604/2016 REF: PAGO GASTOS DE FUNCIONAMIENTOLIB. 00340012003 RECAUDACION EXTRANJERIA - C.I. -L.C.</t>
  </si>
  <si>
    <t>VENTA DE DIVISAS A SOLICITUD DE MINISTERIO DE GOBIERNO SEGUN SOLICITUD MEFP/VTCP/DGPOT/UOTGN/NO.1606/2016 REF: PAGO DE HABERES ABRIL 2016LIB. 00099021001 TGN-RECURSOS ORDINARIOS</t>
  </si>
  <si>
    <t>COBRO DE||COSTO UTILES DE ESCRITORIO POR LA ELABORACION DEL COMPROBANTE CONTABLE NRO. 0850978 DE LA FECHADE LA LIBRETA N¿ 00099021001 TGN RECURSOS ORDINARIOS MN. COBRO COSTO UTILES DE ESCRITORIO</t>
  </si>
  <si>
    <t>'TRANSFERENCIA DE FONDOS||EN ATENCION A NOTA DEL MIN. DE ECONOMIA Y FINANZAS PUBLICAS MEFP/VTCP/DGPOT/UPCFTGN/TR-N¿1120/2016 DE LA FECHA (HRE-TSO-3710).DEBITO DE LA LIBRETA N¿ 00099021001, REPOSICI¿N ¿TILES DE ESCRITORIO.</t>
  </si>
  <si>
    <t>'TRANSFERENCIA DE FONDOS||EN ATENCION A NOTA DEL MIN. DE ECONOMIA Y FINANZAS PUBLICAS MEFP/VTCP/DGPOT/UPCFTGN/TR-N¿1121/2016 DE LA FECHA (HRE-TSO-3711).DEBITO DE LA LIBRETA N¿ 00099021001, REPOSICI¿N ¿TILES DE ESCRITORIO.</t>
  </si>
  <si>
    <t>'TRANSFERENCIA DE FONDOS||A SOL. DEL MIN,DE ECO Y FIN.PUBL. MEFP/VTCP/DGAFT/UOIET/TES/N¿2736/16 DE LA FECHA HRE TSO 3734 CONVENIO UPRE CIF IG 029/2015 ENTRE LA UPRE Y EL G.A.M.DE SAN PEDRO. PROY.CONSTRUC.POLIFUNCINAL GRADERIA Y TINGLADO COMUNIDAD FORTALEZA DEL ORTHON.DEBITO DE LA LIBRETA 00099024113 BOLIVIA CAMBIA, PAGO PLANILLA N¿2, SEG¿N LA UPRE.</t>
  </si>
  <si>
    <t>'TRANSFERENCIA DE FONDOS||S/G. NOTA CITE:MEFP/VTCP/DGAFT/UOIET/TES/N¿2706/16 DE LA FECHA, DEL MIN.ECO.FINAN.PUB.(HRE-TSO-3738),CONV.UPRE-CIF-322/14 ENTRE LA UPRE Y EL GOB.AUT.MCPAL.SAN JOAQUIN, PROY.CONST.MERCADO MUNICIPAL DE SAN JOAQUIN.DEBITO DE LA LIBRETA N¿00099024113 BOLIVIA CAMBIA, PAGO PLANILLA N¿7, S/G. LA UPRE.</t>
  </si>
  <si>
    <t>'TRANSFERENCIA DE FONDOS||A SOL. DEL MIN,DE ECO Y FIN.PUBL. MEFP/VTCP/DGAFT/UOIET/TES/N¿2731/16 DE LA FECHA HRE TSO 3735 CONVENIO UPRE CIF 477/13 ENTRE LA UPRE Y EL G.A.M.DE ROBORE. PROY. AMPLIAC. HOSPITAL GERMAN VACA DIEZ.DEBITO DE LA LIBRETA 00099024113 BOLIVIA CAMBIA, PAGO PLANILLA N¿4 DE CIERRE, SEG¿N LA UPRE.</t>
  </si>
  <si>
    <t>'TRANSFERENCIA DE FONDOS||S/G. NOTA CITE:MEFP/VTCP/DGAFT/UOIET/TES/N¿2728/16 DE LA FECHA, DEL MIN.ECO.FINAN.PUB.(HRE-TSO-3739),CONV.UPRE-CIF-IG/387/16 ENTRE LA UPRE Y EL GOB.AUT.MCPAL.SIPE SIPE, PROY.CONST.COLISEO MARCELO QUIROGA SANTA CRUZ.DEBITO DE LA LIBRETA N¿00099024113 BOLIVIA CAMBIA, 1ER.PAGO.EQUIV.20% MONTO A FINANC.S/G. LA UPRE.</t>
  </si>
  <si>
    <t>'TRANSFERENCIA DE FONDOS||S/G.NOTA CITE:MEFP/VTCP/DGAFT/UOIET/TES/NO.2732/16 DE LA FECHA, DEL MIN.DE ECO.Y FINAN.PUB.(HRE-TSO-3736),CONV.UPRE-CIF-1166/2013 ENTRE LA UPRE Y EL GOB.AUT.MCPAL.POTOSI PROY.CONST.COMPLEJO DEPORTIVO LAS DELICIAS.DEBITO DE LA LIBRETA NO.00099024113 "BOLIVIA CAMBIA", PAGO PLANILLA NO.8 DE CIERRE S/G. LA UPRE.</t>
  </si>
  <si>
    <t>'TRANSFERENCIA DE FONDOS||S/G.NOTA CITE:MEFP/VTCP/DGAFT/UOIET/TES/NO.2737/16 DE LA FECHA, DEL MIN.DE ECO.Y FINAN.PUB.(HRE-TSO-3737),CONV.UPRE-CIF-413/2014 ENTRE LA UPRE Y EL GOB.AUT.MCPAL.SAN ANTONIO DE LOMERIO PROY.CONST.U.E.EL PUQUIO CRISTO REY.DEBITO DE LA LIBRETA NO.00099024113 "BOLIVIA CAMBIA", PAGO PLANILLA NO.2 S/G. LA UPRE.</t>
  </si>
  <si>
    <t>||TRANSFERENCIA DE FONDOS S/G. MENSAJE SWIFT NRO. 06566 DE LA FECHA (SECTOR PUBLICO).DEBITO DE LA LIBRETA 00117012001 DGAC, REPOSICION UTILES DE ESCRITORIO.</t>
  </si>
  <si>
    <t>'TRANSFERENCIA DE FONDOS||A SOL. DEL MIN,DE ECO Y FIN.PUBL. MEFP/VTCP/DGAFT/UOIET/TES/N¿2751/16 DE LA FECHA HRE TSO 3748 CONVENIO UPRE CIF IG 040/2015 ENTRE LA UPRE Y EL G.A.M.DE VILLA NUEVA. PROY.CONSTRUC.COLISEO CERRADO DEL MUNICIPIO DE VILLA NUEVA C.C. LOMA ALTA.DEBITO DE LA LIBRETA 00099024113 BOLIVIA CAMBIA, PAGO PLANILLA N¿1, SEG¿N LA UPRE.</t>
  </si>
  <si>
    <t>'TRANSFERENCIA DE FONDOS||A SOL. DEL MEFP, CITE'MEFP/VTCP/DGAFT/UOIET/TES/N¿2746/16 DE LA FECHA HRE TSO 3749 CONVENIO UPRE CIF 146/2015 ENTRE LA UPRE Y EL G.A.M.DE URIONDO. PROY. RESTAURACION IGLESIA NUESTRA SE¿ORA DE LA INMACULADA CONCEPCI¿N DEL VALLE DE LA CONCEPCION.DEBITO DE LA LIBRETA 00099024113 BOLIVIA CAMBIA, PAGO PLANILLA N¿1, SEG¿N LA UPRE.</t>
  </si>
  <si>
    <t>'TRANSFERENCIA DE FONDOS||S/G.NOTA CITE: MEFP/VTCP/DGAFT/UOIET/TES/N¿2729/16 DE LA FECHA DEL MIN.DE ECO.Y FINAN. PUB.(HRE-TSO-3751),CONV.UPRE-CIF-IG 388/ /2016 ENTRE LA UPRE Y EL G.A.M.SIPE SIPE PROY. "CONST.UNIDAD EDUCATIVA JUAN EVO MORALES AYMA ".DEBITO DE LIBRETA N¿00099024113 BOLIVIA CAMBIA, 1ER.PAGO 20% MONTO FINANCIADO, S/G.LA UPRE.</t>
  </si>
  <si>
    <t>'TRANSFERENCIA DE FONDOS||S/G. NOTA CITE:MEFP/VTCP/DGAFT/UOIET/TES/N¿2745/16 DE LA FECHA, DEL MIN.ECO.FINAN.PUB.(HRE-TSO-3743),CONV.UPRE-CIF-IG/359/16 ENTRE LA UPRE Y EL GOB.AUT.MCPAL.LA RIVERA, PROY.IMPLEM. CANCHA DE FUTBOL CON CESPED SINTETICO LA RIVERA.DEBITO DE LA LIBRETA N¿00099024113 BOLIVIA CAMBIA, 1ER.DESEMB.EQUIV.20% MONTO A FINANC.S/G.LA UPRE.</t>
  </si>
  <si>
    <t>'TRANSFERENCIA DE FONDOS||S/G.NOTA CITE: MEFP/VTCP/DGAFT/UOIET/TES/N¿2730/16 DE LA FECHA,DEL MIN.DE ECO.Y FINAN. PUB.(HRE-TSO-3750),CONV.UPRE-CIF-IG 389/ /2016 ENTRE LA UPRE Y EL G.A.M.SIPE SIPE PROY. "CONST.UNIDAD EDUCATIVA DANIEL ALBORNOZ ".DEBITO DE LIBRETA N¿00099024113 BOLIVIA CAMBIA, 1ER.PAGO 20% DEL MONTO FINANCIADO, S/G.LA UPRE.</t>
  </si>
  <si>
    <t>'TRANSFERENCIA DE FONDOS||S/G.NOTA CITE:MEFP/VTCP/DGAFT/UOIET/TES/NO.2749/16 DE LA FECHA, DEL MIN.DE ECO.Y FINAN.PUB.(HRE-TSO-3746),CONV.UPRE-CIF-363/2014 ENTRE LA UPRE Y EL GOB.AUT.MCPAL.CAJUATA PROY.CONST.6 AULAS U.E.SURI-CAJUATA.DEBITO DE LA LIBRETA NO.00099024113 "BOLIVIA CAMBIA", PAGO PLANILLA NO.1 S/G. LA UPRE.</t>
  </si>
  <si>
    <t>'TRANSFERENCIA DE FONDOS||S/G. NOTA CITE:MEFP/VTCP/DGAFT/UOIET/TES/N¿2747/16 DE LA FECHA, DEL MIN.ECO.FINAN.PUB.(HRE-TSO-3744),CONV.UPRE-CIF-146/15 ENTRE LA UPRE Y EL G.A.M.URIONDO, PROY.RESTAURACION IGLESIA NTRA.SRA. DE LA INMACULADA CONCEPCION DEL VALLE DE LA CONCEPCIONDEBITO DE LA LIBRETA N¿00099024113 BOLIVIA CAMBIA, PAGO PLANILLA N¿2  S/G. LA UPRE.</t>
  </si>
  <si>
    <t>'TRANSFERENCIA DE FONDOS||S/G.NOTA CITE:MEFP/VTCP/DGAFT/UOIET/TES/NO.2750/16 DE LA FECHA, DEL MIN.DE ECO.Y FINAN.PUB.(HRE-TSO-3747),CONV.UPRE-CIF-603/2014 ENTRE LA UPRE Y EL GOB.AUT.MCPAL.PAMPAGRANDE PROY.CONST.MERCADO MUNICIPAL DE PAMPAGRANDE.DEBITO DE LA LIBRETA NO.00099024113 "BOLIVIA CAMBIA", PAGO PLANILLA NO.5 S/G. LA UPRE.</t>
  </si>
  <si>
    <t>'TRANSFERENCIA DE FONDOS||S/G. NOTA CITE:MEFP/VTCP/DGAFT/UOIET/TES/N¿2748/16 DE LA FECHA, DEL MIN.ECO.FINAN.PUB.(HRE-TSO-3745),CONV.UPRE-CIF-146/15 ENTRE LA UPRE Y EL G.A.M.URIONDO, PROY.RESTAURACION IGLESIA NTRA.SRA. DE LA INMACULADA CONCEPCION DEL VALLE DE LA CONCEPCIONDEBITO DE LA LIBRETA N¿00099024113 BOLIVIA CAMBIA, PAGO PLANILLA N¿3  S/G. LA UPRE.</t>
  </si>
  <si>
    <t>REVERSION DEL COMPROBANTE G-0193356 DE LA FECHA POR NO EFECTUARSE LA TRANSFERENCIA DE FONDOS AL EXTERIOR REF.: SOLICITUD DEL MIN. DE EDUCACION SG/ NOTA MEFP/VTCP/DGPOT/UOTGN/NO.1605/2016&lt;LIB.00099021001 TGN-RECURSOS ORDINARIOS&gt;</t>
  </si>
  <si>
    <t>REVERSION DEL COMPROBANTE G-0193356 DE LA FECHA POR NO EFECTUARSE LA TRANSFERENCIA DE FONDOS AL EXTERIOR REF.: SOLICITUD DEL MIN. DE EDUCACION SG/ NOTA MEFP/VTCP/DGPOT/UOTGN/NO.1605/2016&lt;LIB.00099021001 TGN-RECURSOS ORDINARIOS POR DIFERENCIAL CAMBIARIO&gt;</t>
  </si>
  <si>
    <t>'TRANSFERENCIA DE FONDOS||EN ATENCION A NOTA DEL MIN. DE ECONOMIA Y FINANZAS PUBLICAS MEFP/VTCP/DGAFT/UOIET/TES/N¿2771/16 DE LA FECHA(HRE-TSO-3773),CONVENIO SUBSIDIARIO-PRESTAMO CAF 2324- GOB.AUT.MCPAL.COCHABAMBA -PROYECTO DE ELECTRIFICACION RURAL FASE III.ABONO A LA LIBRETA  N¿ 00990201001 TGN-RECURSOS ORDINARIOS,PAGO CAPITAL E INTERESES CORRIENTES.</t>
  </si>
  <si>
    <t>PAGO PR¿STAMO BID 755-SF-BO VCTO. 12-may-2016 POR CUENTA DE TGN , NTI. 007703 VALOR 12-may-2016 CAPITAL USD 63.031,08 INTERESES USD 11.345,59CTA. 3987 CUENTA UNICA DEL TESORO LIB. 00099021001 REF.: COMISIONES BANCARIAS</t>
  </si>
  <si>
    <t>VENTA DE DIVISAS CON TRANSFERENCIA DE FONDOS A SOLICITUD DE MINISTERIO DE EDUCACION SEGUN SOLICITUD MEFP/VTCP/DGPOT/UOTGN/NO.1605/2016 REF: PAGO COLEGIATURALIB. 00099021001  TGN-RECURSOS ORDINARIOS POR DIFERENCIAL CAMBIARIO</t>
  </si>
  <si>
    <t>VENTA DE DIVISAS CON TRANSFERENCIA DE FONDOS A SOLICITUD DE MINISTERIO DE EDUCACION SEGUN SOLICITUD MEFP/VTCP/DGPOT/UOTGN/NO.1605/2016 REF: PAGO COLEGIATURALIB. 00099021001  TGN-RECURSOS ORDINARIOS</t>
  </si>
  <si>
    <t>COBRO COSTOS DE PAPELERIA SEGUN TRANSFERENCIA DEL EXTERIOR POR ORDEN DE HOGAS S.A.LIB. 00513062001 YPFB-OPERACIONES PLANTA DE SEPARACION DE LIQUIDOS RIO GRANDE</t>
  </si>
  <si>
    <t>REVERSION DE COMPROBANTE CONTABLE G-0193402 DE LA FECHA POR FALLA EN EL SISTEMALIB.00513012007 YPFB-RECURSOS NACIONALIZACION</t>
  </si>
  <si>
    <t>REVERSION DEL COMPROBANTE G-0193403 DE LA FECHA POR FALLA EN EL SISTEMA&lt;LIB.00513012007 YPFB-RECURSOS NACIONALIZACION&gt;</t>
  </si>
  <si>
    <t>N¿MERO DE LIBRETA CUT: 990301013.00 OPERACI¿N T01 TRANSFERENCIA DE FONDOS A LA CUT - TESORO DIRECTO DE BANCO UNION S.A. A CUENTA UNICA DEL TESORO CON NUMERO DE SOLICITUD = 619264 Y NUMERO CORRELATIVO = 91320013052016430 A SOLICITUD DE VUN LIBRETA 00990301</t>
  </si>
  <si>
    <t>NUMERO DE LIBRETA CUT: 00099021001 OPERACI¿N E18  TRANSFERENCIA DEL SISTEMA FINANCIERO POR CUENTA DE TERCEROS  A LA CUT DESCUENTO COBRO INDEBIDO R 026-99-RP ABRIL 2016 A SOLICITUD AFP FUTURO DE BOLIVIA SA</t>
  </si>
  <si>
    <t>NUMERO DE LIBRETA CUT: 00099021001 OPERACI¿N E18  TRANSFERENCIA DEL SISTEMA FINANCIERO POR CUENTA DE TERCEROS  A LA CUT PAGO ADELANTADO PRA-RP ABRIL 2016 A SOLICITUD AFP FUTURO DE BOLIVIA SA</t>
  </si>
  <si>
    <t>NUMERO DE LIBRETA CUT: 00099021001 OPERACI¿N E18  TRANSFERENCIA DEL SISTEMA FINANCIERO POR CUENTA DE TERCEROS  A LA CUT PAGO INDEBIDO -RP ABRIL 2016 A SOLICITUD AFP FUTURO DE BOLIVIA SA</t>
  </si>
  <si>
    <t>'TRANSFERENCIA DE FONDOS||A SOL. DEL MIN,DE ECO Y FIN.PUBL. MEFP/VTCP/DGPOT/UPCFTGN/TR-1137/2016 DE LA FECHA HRE TSO 3790 REEMBOLSO DEL SUBSIDIO DE INCAPACIDAD TEMPORAL CORRESPONDIENTE AL PERIODO ENERO A NOVIEMBRE DE 2015.ABONO A LA LIBRETA 00099021001 TGN RECURSOS ORDINARIOS.</t>
  </si>
  <si>
    <t>'TRANSFERENCIA DE FONDOS||A SOL. DEL MIN,DE ECO Y FIN.PUBL. MEFP/VTCP/DGPOT/UPCFTGN/TR-1137/2016 DE LA FECHA HRE TSO 3790 REEMBOLSO DEL SUBSIDIO DE INCAPACIDAD TEMPORAL CORRESPONDIENTE AL PERIODO ENERO A NOVIEMBRE DE 2015.ABONO A LA LIBRETA 00010011101 MRE-MIN. RELACIONES EXTERIORES OTROS INGRESOS.</t>
  </si>
  <si>
    <t>'TRANSFERENCIA DE FONDOS||EN ATENCION A NOTA DEL MIN. DE ECONOMIA Y FINANZAS PUBLICAS MEFP/VTCP/DGPOT/UPCFTGN/TR-N¿0129/2016 DE LA FECHA (HRE-TSO-3788)REVERSION DEFINITIVA DE LAS BOLETAS SOLICITADAS POR EL SENASIR, COMPROB. DE PAGO N¿ 71353, 71354</t>
  </si>
  <si>
    <t>'TRANSFERENCIA DE FONDOS||EN ATENCION A NOTA DEL MIN. DE ECONOMIA Y FINANZAS PUBLICAS MEFP/VTCP/DGAFT/USCFT/TR-1136/2016 DE LA FECHA(HRE-TSO-3789),REEMBOLSO  SUBSIDIO DE INCAPACIDAD TEMPORAL CORRESP.A LOS MESES DE ENERO, MAYO Y JULIO /2014.ABONO A LA LIBRETA N¿ 00099021001 TGN RECURSOS ORDINARIOS.</t>
  </si>
  <si>
    <t>'TRANSFERENCIA DE FONDOS||EN ATENCION A NOTA DEL MIN. DE ECONOMIA Y FINANZAS PUBLICAS MEFP/VTCP/DGAFT/USCFT/TR-1136/2016 DE LA FECHA(HRE-TSO-3789),REEMBOLSO  SUBSIDIO DE INCAPACIDAD TEMPORAL CORRESP.A LOS MESES DE ENERO, MAYO Y JULIO /2014.ABONO A LA LIBRETA N¿ 00212102001  INRA-RP POTOSI.</t>
  </si>
  <si>
    <t>PAGO A CAF PR¿STAMO CFA007372 VCTO. 13-may-2016 POR CUENTA DE TGN , NTI. 007671 VALOR 13-may-2016 CAPITAL USD 2.884.615,38 INTERESES USD 600.999,58CTA. 3987 CUENTA UNICA DEL TESORO LIB. 00099021001 REF.: COMISIONES BANCARIAS</t>
  </si>
  <si>
    <t>PAGO A BID PR¿STAMO 1020-SF-BO VCTO. 13-may-2016 POR CUENTA DE TGN , NTI. 007716 VALOR 13-may-2016 CAPITAL USD 41.369,03 INTERESES USD 18.939,72CTA. 3987 CUENTA UNICA DEL TESORO LIB. 00099021001 REF.: COMISIONES BANCARIAS</t>
  </si>
  <si>
    <t>VENTA DE DIVISAS A SOLICITUD DE YACIMIENTOS PETROLIFEROS FISCALES BOLIVIANOS SEGUN SOLICITUD YPFB-0200-2016 REF: PAGO RETRIBUCION AL TITULAR ENERO/2016 (BG BOLIVIA)LIB. 00513012007 YPFB - RECURSOS NACIONALIZACION</t>
  </si>
  <si>
    <t>VENTA DE DIVISAS A SOLICITUD DE YACIMIENTOS PETROLIFEROS FISCALES BOLIVIANOS SEGUN SOLICITUD YPFB-0203-2016 REF: PAGO RETRIBUCION AL TITULAR POR EL MES DE ENERO 2016 (PLUSPETROL)LIB. 00513012007 YPFB - RECURSOS NACIONALIZACION</t>
  </si>
  <si>
    <t>COBRO COSTOS DE PAPELERIA SEGUN TRANSFERENCIA DEL EXTERIOR POR ORDEN DE VICTORIA JUAN GAS S.A.C. REF:FACT.COMERCIAL NO.80LIB. 00513062001 YPFB-OPERACIONES PLANTA DE SEPARACION DE LIQUIDOS RIO GRANDE</t>
  </si>
  <si>
    <t>COBRO COSTOS DE PAPELERIA SEGUN TRANSFERENCIA DEL EXTERIOR POR ORDEN DE LIMA GAS S.A.LIB. 00513062001 YPFB-OPERACIONES PLANTA DE SEPARACION DE LIQUIDOS RIO GRANDE</t>
  </si>
  <si>
    <t>||COBRO DE REEMBOLSO GASTOS DE COMUNICACION REF.: PAGO PR¿STAMO BID 1020-SF-BO VCTO. 13-05-2016 DEL BANCO DE DESARROLLO PRODUCTIVO POR CUENTA DEL TGN.CTA. 3987 CUENTA UNICA DEL TESORO LIB. 00099021001 REF.: COMISIONES BANCARIAS</t>
  </si>
  <si>
    <t>'TRANSFERENCIA DE FONDOS||EN ATENCION A NOTA DEL MIN. DE ECONOMIA Y FINANZAS PUBLICAS MEFP/VTCP/DGPOT/UPCFTGN/TR-N¿0129/2016 DE LA FECHA (HRE-TSO-3788)DEBITO DE LA LIBRETA  N¿ 00099021001, REPOSICI¿N ¿TILES DE ESCRITORIO</t>
  </si>
  <si>
    <t>COBRO DE||COSTO ¿TILES DE ESCRITORIO POR LA ELABORACI¿N DEL COMPROBANTE CONTABLE N¿0851316 DE LA FECHADE LA LIBRETA N¿ 00099021001 TGN RECURSOS ORDINARIOS M/N. COBRO ¿TILES DE ESCRITORIO</t>
  </si>
  <si>
    <t>'TRANSFERENCIA DE FONDOS||S/G. NOTA CITE:MEFP/VTCP/DGAFT/UOIET/TES/N¿2763/16 DE LA FECHA, DEL MIN.ECO.FINAN.PUB.(HRE-TSO-3808),CONV.UPRE-CIF-096/15 ENTRE LA UPRE Y EL GOB.AUT.MCPAL.PUERTO VILLARROEL, PROY.CONST.INFRAESTRUCTURA U.E. EBENEZER.DEBITO DE LA LIBRETA N¿000990204113 BOLIVIA CAMBIA, PAGO PLANILLA N¿4  S/G. LA UPRE.</t>
  </si>
  <si>
    <t>'TRANSFERENCIA DE FONDOS||A SOL. DEL MIN,DE ECO Y FIN.PUBL. MEFP/VTCP/DGAFT/UOIET/TES/N¿2762/16 DE LA FECHA HRE TSO 3802 CONVENIO UPRE CIF 040/2015 ENTRE LA UPRE Y EL G.A.M.DE SHINAHOTA. PROY.CONSTRUC. PUENTE VEHICULAR VILLA SANTA FE.DEBITO DE LA LIBRETA 00099024113 BOLIVIA CAMBIA, PAGO PLANILLA N¿2 DE CIERRE, SEG¿N LA UPRE.</t>
  </si>
  <si>
    <t>'TRANSFERENCIA DE FONDOS||S/G. NOTA CITE:MEFP/VTCP/DGAFT/UOIET/TES/N¿2764/16 DE LA FECHA, DEL MIN.ECO.FINAN.PUB.(HRE-TSO-3809),CONV.UPRE-CIF-IG/251/15 ENTRE LA UPRE Y EL G.A.M.TARABUCO, PROY.CONST.TINGLADO, GRADERIAS Y CANCHA POLIFUNCIONAL U.E. DR. MANUEL GUERRA MENDIETA.DEBITO DE LA LIBRETA N¿00099024113 BOLIVIA CAMBIA, PAGO PLANILLA N¿1  S/G. LA UPRE.</t>
  </si>
  <si>
    <t>'TRANSFERENCIA DE FONDOS||A SOL. DEL MIN,DE ECO Y FIN.PUBL. MEFP/VTCP/DGAFT/UOIET/TES/N¿2768/16 DE LA FECHA HRE TSO 3803 CONVENIO UPRE CIF 034/2014 ENTRE LA UPRE Y EL G.A.D. DE ORURO. PROY.CONSTRUC. INSTITUTO SUPERIOR DE COMERCIO INSCO-ESAE DEL MUNICIPIO DE ORURO.DEBITO DE LA LIBRETA 00099024113 BOLIVIA CAMBIA, PAGO PLANILLA N¿7, SEG¿N LA UPRE.</t>
  </si>
  <si>
    <t>'TRANSFERENCIA DE FONDOS||A SOL. DEL MIN,DE ECO Y FIN.PUBL. MEFP/VTCP/DGAFT/UOIET/TES/N¿2766/16 DE LA FECHA HRE TSO 3804 CONVENIO UPRE CIF 256/2014 ENTRE LA UPRE Y EL G.A.M.DE ROBORE. PROY.CONSTRUC.COLISEO MUNICIPAL HERNAN PARRAGA ORTIZ ROBORE.DEBITO DE LA LIBRETA 00099024113 BOLIVIA CAMBIA, PAGO PLANILLA N¿4, SEG¿N LA UPRE.</t>
  </si>
  <si>
    <t>'TRANSFERENCIA DE FONDOS||S/G. NOTA CITE:MEFP/VTCP/DGAFT/UOIET/TES/N¿2769/16 DE LA FECHA, DEL MIN.ECO.FINAN.PUB.(HRE-TSO-3810),CONV.UPRE-CIF-034/15 ENTRE LA UPRE Y EL GOB.AUT.MCPAL.SHINAHOTA, PROY.CONST.PUENTE VEHICULAR SAN JOSE DE SHINAHOTA.DEBITO DE LA LIBRETA N¿00099024113 BOLIVIA CAMBIA, PAGO PLANILLA N¿3 DE CIERRE, S/G. LA UPRE.</t>
  </si>
  <si>
    <t>'TRANSFERENCIA DE FONDOS||A SOL. DEL MIN,DE ECO Y FIN.PUBL. MEFP/VTCP/DGAFT/UOIET/TES/N¿2767/16 DE LA FECHA HRE TSO 3805 CONVENIO UPRE CIF IG 076/2015 ENTRE LA UPRE Y EL G.A.M.DE COTAGAITA. PROY.CONSTRUC.BLOQUE "B" Y TINGLADO UNIDAD EDUCATIVA NOR CHICHAS.DEBITO DE LA LIBRETA 00099024113 BOLIVIA CAMBIA, PAGO PLANILLA N¿2, SEG¿N LA UPRE.</t>
  </si>
  <si>
    <t>'TRANSFERENCIA DE FONDOS||A SOL. DEL MIN,DE ECO Y FIN.PUBL. MEFP/VTCP/DGAFT/UOIET/TES/N¿2765/16 DE LA FECHA HRE TSO 3806 CONVENIO UPRE CIF 013/2015 ENTRE LA UPRE Y EL G.A.M.DE TURCO. PROY.CONSTRUC.DE AULAS DE SECUNDARIA U.E. PORVENIR CHACHACOMANI.DEBITO DE LA LIBRETA 00099024113 BOLIVIA CAMBIA, PAGO PLANILLA N¿3, SEG¿N LA UPRE.</t>
  </si>
  <si>
    <t>'TRANSFERENCIA DE FONDOS||A SOL. DEL MIN,DE ECO Y FIN.PUBL. MEFP/VTCP/DGAFT/UOIET/TES/N¿2761/16 DE LA FECHA HRE TSO 3807 CONVENIO UPRE CIF 1261/2013 ENTRE LA UPRE Y EL G.A.M.DE LA GUARDIA. PROY.CONSTRUC.MODULO EDUCATIVO EVO MORALES AYMA DISTRITO N¿3 ZONA NORTE.DEBITO DE LA LIBRETA 00099024113 BOLIVIA CAMBIA, PAGO PLANILLA N¿4 DE CIERRE, SEG¿N LA UPRE.</t>
  </si>
  <si>
    <t>'TRANSFERENCIA DE FONDOS||S/G. NOTA CITE:MEFP/VTCP/DGAFT/UOIET/TES/N¿2770/16 DE LA FECHA, DEL MIN.ECO.FINAN.PUB.(HRE-TSO-3811),CONV.UPRE-CIF-056/15 ENTRE LA UPRE Y EL GOB.AUT.MCPAL.SHINAHOTA, PROY.CONST.CANCHA DE FUTBOL CENTRAL SAN ISIDRO.DEBITO DE LA LIBRETA N¿00099024113 BOLIVIA CAMBIA, PAGO PLANILLA N¿2 DE CIERRE, S/G. LA UPRE.</t>
  </si>
  <si>
    <t>'TRANSFERENCIA DE FONDOS||S/G.NOTA CITE:MEFP/VTCP/DGAFT/UOIET/TES/NO.2794/16 DE LA FECHA, DEL MIN.DE ECO.Y FINAN.PUB.(HRE-TSO-3814),CONV.UPRE-CIF-IG/184/2016 ENTRE LA UPRE Y EL GOB.AUT.MCPAL.COLQUIRI PROY.CONST.4 AULAS U.E.ARANJUEZ.DEBITO DE LA LIBRETA N¿00099024113 BOLIVIA CAMBIA, PAGO 20% MONTO  FINANCIADO S/G. LA UPRE.</t>
  </si>
  <si>
    <t>'TRANSFERENCIA DE FONDOS||S/G. NOTA CITE:MEFP/VTCP/DGAFT/UOIET/TES/N¿2792/16 DE LA FECHA, DEL MIN.ECO.FINAN.PUB.(HRE-TSO-3812),CONV.UPRE-CIF-IG/183/16 ENTRE LA UPRE Y EL GOB.AUT.MCPAL.COLQUIRI, PROY.CONST.4 AULAS U.E. PIPINI.DEBITO DE LA LIBRETA N¿00099024113 BOLIVIA CAMBIA, PAGO 20%  MONTO FINANCIADO, S/G. LA UPRE.</t>
  </si>
  <si>
    <t>'TRANSFERENCIA DE FONDOS||S/G.NOTA CITE:MEFP/VTCP/DGAFT/UOIET/TES/NO.2795/16 DE LA FECHA, DEL MIN.DE ECO.Y FINAN.PUB.(HRE-TSO-3815),CONV.UPRE-CIF-IG/185/2016 ENTRE LA UPRE Y EL GOB.AUT.MCPAL.COLQUIRI PROY.CONST.TINGLADO U.E.EDUARDO ABAROA  "A"-COLQUIRI.DEBITO DE LA LIBRETA N¿00099024113 BOLIVIA CAMBIA, PAGO 20% MONTO FINANCIADO S/G. LA UPRE.</t>
  </si>
  <si>
    <t>'TRANSFERENCIA DE FONDOS||S/G. NOTA CITE:MEFP/VTCP/DGAFT/UOIET/TES/N¿2793/16 DE LA FECHA, DEL MIN.ECO.FINAN.PUB.(HRE-TSO-3813),CONV.UPRE-CIF-IG/186/16 ENTRE LA UPRE Y EL GOB.AUT.MCPAL.COLQUIRI, PROY.CONST.TINGLADO U.E. MARISCAL DE ZEPITA-COLQUIRI.DEBITO DE LA LIBRETA N¿00099024113 BOLIVIA CAMBIA, PAGO 20%  MONTO FINANCIADO, S/G. LA UPRE.</t>
  </si>
  <si>
    <t>'TRANSFERENCIA DE FONDOS||S/G.NOTA CITE:MEFP/VTCP/DGAFT/UOIET/TES/NO.2796/16 DE LA FECHA, DEL MIN.DE ECO.Y FINAN.PUB.(HRE-TSO-3816),CONV.UPRE-CIF-IG/182/2016 ENTRE LA UPRE Y EL GOB.AUT.MCPAL.COLQUIRI PROY.CONST.TINGLADO U.E.CARLOS MONTENEGRO-COLQUIRI.DEBITO DE LA LIBRETA N¿00099024113 BOLIVIA CAMBIA, PAGO 20% MONTO FINANCIADO S/G. LA UPRE.</t>
  </si>
  <si>
    <t>'TRANSFERENCIA DE FONDOS||S/G.NOTA CITE:MEFP/VTCP/DGAFT/UOIET/TES/NO.2797/16 DE LA FECHA, DEL MIN.DE ECO.Y FINAN.PUB.(HRE-TSO-3817),CONV.UPRE-CIF-IG/109/2016 ENTRE LA UPRE Y EL GOB.AUT.MCPAL.OKINAWA UNO PROY.CONST.CANCHA POLIF.TINGLADO Y GRADERIAS U.E.24 DE MARZO.DEBITO DE LA LIBRETA N¿00099024113"BOLIVIA CAMBIA",1ER.DESEMBOLSO 20% MONTO A FINANCIAR S/G. LA UPRE</t>
  </si>
  <si>
    <t>'TRANSFERENCIA DE FONDOS||S/G.NOTA CITE:MEFP/VTCP/DGAFT/UOIET/TES/NO.2798/16 DE LA FECHA, DEL MIN.DE ECO.Y FINAN.PUB.(HRE-TSO-3818),CONV.UPRE-CIF-IG/103/2016 ENTRE LA UPRE Y EL GOB.AUT.MCPAL.SAN MIGUEL DE VELASCO PROY.CONST.TINGLADO CON GRADERIAS COMUNIDAD SAN PEDRO DE SAPOCO.DEBITO DE LA LIBRETA NO.00099024113 "BOLIVIA CAMBIA",1ER.DESEMB.20% MONTO A FINANC. S/G. LA UPRE.</t>
  </si>
  <si>
    <t>'TRANSFERENCIA DE FONDOS||EN ATENCION A NOTA DEL MIN. DE ECONOMIA Y FINANZAS PUBLICAS MEFP/VTCP/DGPOT/UPCFTGN/TR-N¿1161/2016 DE LA FECHA (HRE-TSO-3824).DEBITO DE LA LIBRETA  N¿ 00099021001, REPOSICI¿N ¿TILES DE ESCRITORIO.</t>
  </si>
  <si>
    <t>'TRANSFERENCIA DE FONDOS||EN ATENCION A NOTA DEL MIN. DE ECONOMIA Y FINANZAS PUBLICAS MEFP/VTCP/DGPOT/UPCFTGN/TR-N¿1145/2016 DE LA FECHA (HRE-TSO-3823).DEBITO DE LIBRETA  N¿ 00099021001,   REPOSICI¿N ¿TILES DE ESCRITORIO</t>
  </si>
  <si>
    <t>'TRANSFERENCIA DE FONDOS||EN ATENCION A NOTA DEL MIN. DE ECONOMIA Y FINANZAS PUBLICAS MEFP/VTCP/DGPOT/UPCFTGN/TR-N¿1146/2016 DE LA FECHA (HRE-TSO-3822).DEBITO DE LA LIBRETA N¿ 00099021001, REPOSICI¿N ¿TILES DE ESCRITORIO.</t>
  </si>
  <si>
    <t>NUMERO DE LIBRETA CUT: CUENTA UNICA DEL TESORO OPERACI¿N E18  TRANSFERENCIA DEL SISTEMA FINANCIERO POR CUENTA DE TERCEROS  A LA CUT POR CONCEPTO DE REVERSION APORTE PATRONAL PARA LA VIVIENDA TGN OCTUBRE 2016 A SOLICITUD DE PROVIVIENDA S.A.</t>
  </si>
  <si>
    <t>NUMERO DE LIBRETA CUT: CUENTA UNICA DEL TESORO OPERACI¿N E18  TRANSFERENCIA DEL SISTEMA FINANCIERO POR CUENTA DE TERCEROS  A LA CUT POR CONCEPTO DE REVERSION APORTE PATRONAL A PARA LA VIVIENDA TGN A SOLICITUD DE PROVIVIENDA SA.</t>
  </si>
  <si>
    <t>NUMERO DE LIBRETA CUT: CUENTA UNICA DEL TESORO OPERACI¿N E18  TRANSFERENCIA DEL SISTEMA FINANCIERO POR CUENTA DE TERCEROS  A LA CUT POR CONCEPTO DE REVERSION APORTE PATRONAL PARA LA VIVIENDA TGN A SOLICITUD DE PROVIVIENDA SA.</t>
  </si>
  <si>
    <t>'TRANSFERENCIA DE FONDOS||A SOL. DEL MIN,DE ECO Y FIN.PUBL. MEFP/VTCP/DGAFT/UOIET/TES/N¿2856/16 DE LA FECHA HRE TSO 3857 PAGO CAPITAL E INTERESES G.A.D. DE ORURO CONVENIO SUBSIDIARIO - PRESTAMO CAF 2324 - PROYECTO DE ELECTRIFICACION SUBESTACION CORQUE.ABONO A LA LIBRETA 00099021001 TGN - RECURSOS ORDINARIOS.</t>
  </si>
  <si>
    <t>PAGO A BID PR¿STAMO 2828/BL-BO VCTO. 15-may-2016 POR CUENTA DE TGN , NTI. 007560 VALOR 16-may-2016  INTERESES USD 624,29CTA. 3987 CUENTA UNICA DEL TESORO LIB. 00099021001 REF.: COMISIONES BANCARIAS</t>
  </si>
  <si>
    <t>PAGO A BID PR¿STAMO 1940/BL-BO VCTO. 15-may-2016 POR CUENTA DE TGN , NTI. 007563 VALOR 16-may-2016  INTERESES USD 7.821,27CTA. 3987 CUENTA UNICA DEL TESORO LIB. 00099021001 REF.: COMISIONES BANCARIAS</t>
  </si>
  <si>
    <t>PAGO A BID PR¿STAMO 2448/BL-BO VCTO. 16-may-2016 POR CUENTA DE TGN , NTI. 007568 VALOR 16-may-2016  INTERESES USD 7.464,18CTA. 3987 CUENTA UNICA DEL TESORO LIB. 00099021001 REF.: COMISIONES BANCARIAS</t>
  </si>
  <si>
    <t>PAGO A BID PR¿STAMO 2448/BL-BO VCTO. 16-may-2016 POR CUENTA DE TGN , NTI. 007575 VALOR 16-may-2016  INTERESES USD 401.827,39CTA. 3987 CUENTA UNICA DEL TESORO LIB. 00099021001 REF.: COMISIONES BANCARIAS</t>
  </si>
  <si>
    <t>PAGO A BID PR¿STAMO 1940/BL-BO VCTO. 15-may-2016 POR CUENTA DE TGN , NTI. 007655 VALOR 16-may-2016 CAPITAL USD 305.942,33 INTERESES USD 184.356,37CTA. 3987 CUENTA UNICA DEL TESORO LIB. 00099021001 REF.: COMISIONES BANCARIAS</t>
  </si>
  <si>
    <t>PAGO A OPEP PR¿STAMO 911-P VCTO. 15-may-2016 POR CUENTA DE TGN , NTI. 007680 VALOR 16-may-2016 CAPITAL USD 186.660,00 INTERESES USD 48.556,35CTA. 3987 CUENTA UNICA DEL TESORO LIB. 00099021001 REF.: COMISIONES BANCARIAS</t>
  </si>
  <si>
    <t>PAGO A FIDA PR¿STAMO 445-BO VCTO. 15-may-2016 POR CUENTA DE TGN , NTI. 007688 VALOR 16-may-2016 CAPITAL USD 130.581,52 INTERESES USD 20.566,75CTA. 3987 CUENTA UNICA DEL TESORO LIB. 00099021001 REF.: COMISIONES BANCARIAS</t>
  </si>
  <si>
    <t>PAGO A FIDA PR¿STAMO 354-BO VCTO. 15-may-2016 POR CUENTA DE TGN , NTI. 007691 VALOR 16-may-2016 CAPITAL USD 125.767,57 INTERESES USD 16.978,64CTA. 3987 CUENTA UNICA DEL TESORO LIB. 00099021001 REF.: COMISIONES BANCARIAS</t>
  </si>
  <si>
    <t>PAGO A FIDA PR¿STAMO 373-BO VCTO. 15-may-2016 POR CUENTA DE TGN , NTI. 007692 VALOR 16-may-2016 CAPITAL USD 89.186,04 INTERESES USD 12.708,08CTA. 3987 CUENTA UNICA DEL TESORO LIB. 00099021001 REF.: COMISIONES BANCARIAS</t>
  </si>
  <si>
    <t>PAGO A FIDA PR¿STAMO 714-BO VCTO. 15-may-2016 POR CUENTA DE TGN , NTI. 007693 VALOR 16-may-2016  INTERESES USD 25.426,20CTA. 3987 CUENTA UNICA DEL TESORO LIB. 00099021001 REF.: COMISIONES BANCARIAS</t>
  </si>
  <si>
    <t>PAGO A FIDA PR¿STAMO 800-BO VCTO. 15-may-2016 POR CUENTA DE TGN , NTI. 007695 VALOR 16-may-2016  INTERESES USD 17.450,49CTA. 3987 CUENTA UNICA DEL TESORO LIB. 00099021001 REF.: COMISIONES BANCARIAS</t>
  </si>
  <si>
    <t>PAGO A FIDA PR¿STAMO 540-BO VCTO. 15-may-2016 POR CUENTA DE TGN , NTI. 007698 VALOR 16-may-2016 CAPITAL USD 183.119,62 INTERESES USD 33.647,21CTA. 3987 CUENTA UNICA DEL TESORO LIB. 00099021001 REF.: COMISIONES BANCARIAS</t>
  </si>
  <si>
    <t>PAGO A BID PR¿STAMO 1839-SF-BO VCTO. 16-may-2016 POR CUENTA DE TGN , NTI. 007704 VALOR 16-may-2016  INTERESES USD 48.740,23CTA. 3987 CUENTA UNICA DEL TESORO LIB. 00099021001 REF.: COMISIONES BANCARIAS</t>
  </si>
  <si>
    <t>PAGO PR¿STAMO BID 548-SF-BO VCTO. 15-may-2016 POR CUENTA DE TGN , NTI. 007714 VALOR 16-may-2016 CAPITAL USD 66.666,67 INTERESES USD 4.000,00CTA. 3987 CUENTA UNICA DEL TESORO LIB. 00099021001 REF.: COMISIONES BANCARIAS</t>
  </si>
  <si>
    <t>PAGO A BID PR¿STAMO 2828/BL-BO VCTO. 15-may-2016 POR CUENTA DE TGN , NTI. 007718 VALOR 16-may-2016  INTERESES USD 19.357,71 COMISIONES USD 103.535,23CTA. 3987 CUENTA UNICA DEL TESORO LIB. 00099021001 REF.: COMISIONES BANCARIAS</t>
  </si>
  <si>
    <t>PAGO A FIDA PR¿STAMO I-858-BO VCTO. 15-may-2016 POR CUENTA DE TGN , NTI. 007857 VALOR 16-may-2016  INTERESES USD 17.378,83CTA. 3987 CUENTA UNICA DEL TESORO LIB. 00099021001 REF.: COMISIONES BANCARIAS</t>
  </si>
  <si>
    <t>COBRO COSTOS DE PAPELERIA SEGUN TRANSFERENCIA DEL EXTERIOR POR ORDEN DE LLAMA GAS S.A. REF.: FACTURA F/70 71LIB. 00513062001 YPFB-OPERACIONES PLANTA DE SEPARACION DE LIQUIDOS RIO GRANDE</t>
  </si>
  <si>
    <t>COBRO COSTOS DE PAPELERIA SEGUN TRANSFERENCIA DEL EXTERIOR POR ORDEN DE PETROBRAS PARAGUAY GAS SRL REF.: OPE 0/285302LIB. 00513062001 YPFB-OPERACIONES PLANTA DE SEPARACION DE LIQUIDOS RIO GRANDE</t>
  </si>
  <si>
    <t>COBRO DE||COSTO UTILES DE ESCRITORIO POR LA ELABORACION DEL COMPROBANTE CONTABLE NRO. 0851453 DE LA FECHA.DE LA LIBRETA N¿ 00099021001 TGN RECURSOS ORDINARIOS MN. COSTO UTILES DE ESCRITORIO</t>
  </si>
  <si>
    <t>||TRANSFERENCIA DE FONDOS S/G. MENSAJES SWIFT NROS. 06793 Y 06781 DE LA FECHADEBITO DE LA LIBRETA 00117012001 DGAC, REPOSICION UTILES DE ESCRITORIO.</t>
  </si>
  <si>
    <t>||TRANSFERENCIA DE FONDOS S/G. MENSAJES SWIFT NROS. 06796 Y 06782 DE LA FECHA (SECTOR PUBLICO).DEBITO DE LA LIBRETA 00117012001 DGAC, REPOSICION UTILES DE ESCRITORIO.</t>
  </si>
  <si>
    <t>'TRANSFERENCIA DE FONDOS||EN ATENCION A NOTA DEL MIN. DE ECONOMIA Y FINANZAS PUBLICAS. MEFP/VTCP/DGCP/UF-363/2016 DE LA FECHA(HRE-TSO-3858) RECURSOS FIDEICOMISO "ACCESOS SEGUROS PARA VIVIR BIEN".DEBITO DE LA LIBRETA N¿00099021001 RECURSOS ORDINARIOS.</t>
  </si>
  <si>
    <t>TRANSFERENCIA DEL EXTERIOR SEGUN CONSULADO DE BOLIVIA EN BILBAO REF:DEVO.SALDO FUNCION.BILBAO DE FECHA 17/05/2016 ORDENANTE:LIB. 00010011101 MRE-MIN.RELACIONES EXTERIORES-OTROS INGRESOS</t>
  </si>
  <si>
    <t>TRANSFERENCIA DEL EXTERIOR SEGUN SWIFT 06850 DE FECHA 17/05/2016 ORDENANTE: CONSULDADO DE BOLIVIA EN BILBAO REF.: DEV. SALDOS PROG.LIB. 00010011101 MRE-MIN.RELACIONES EXTERIORES-OTROS INGRESOS</t>
  </si>
  <si>
    <t>NUMERO DE LIBRETA CUT: SENASIR OPERACI¿N E18  TRANSFERENCIA DEL SISTEMA FINANCIERO POR CUENTA DE TERCEROS  A LA CUT DEVOLUCION DE APORTES EN EXCESO TGN DESACREDITACION DEL 1RO AL 31 DE MARZO 2015 A SOLICITUD DE BBVA PREVISION</t>
  </si>
  <si>
    <t>NUMERO DE LIBRETA CUT: SENASIR OPERACI¿N E18  TRANSFERENCIA DEL SISTEMA FINANCIERO POR CUENTA DE TERCEROS  A LA CUT POR DEVOLUCION DE PAGOS CC NO COBRADOS POR AFILIADOS CIVILES, CORRESPONDIENTE A PERDIODO NOVIEMBRE 2015 A SOLICITUD DE BBVA PREVISION</t>
  </si>
  <si>
    <t>NUMERO DE LIBRETA CUT: SENASIR OPERACI¿N E18  TRANSFERENCIA DEL SISTEMA FINANCIERO POR CUENTA DE TERCEROS  A LA CUT DEVOLUCION DE PAGOS CC NO COBRADOS POR AFILIADOS CIVILES CORRESPONDIENTE AL PERIODO OCTUBRE 2015 A SOLITUD DE BBVA PREVISION</t>
  </si>
  <si>
    <t>'TRANSFERENCIA DE FONDOS DE DPTOS.DE ENCAJE LEGAL DEL SISTEMA FINANCIERO A DPTOS.CTES.DEL SECTOR PUBLICO S/G CITE' CA/FID/218/2016||DE LA FECHA (HRE-TSO-3890), FIDEICOMISO ENATEX, 21RO REEMBOLSO DEL BENEFICIARIO.A SOLIC.MIN.DE DESARR.PROD.Y ECO.PLURAL, LIBRETA 00990201001 TGN RECURSOS ORDINARIOS; BUN.</t>
  </si>
  <si>
    <t>||TRANSFERENCIA DE FONDOS S/G. NOTA DE CITE: BUN0446/16 DE LA FECHA (HRE-TSO-3894), DEVOLUCION SALDOS NO EJECUTADOS A LA CONCLUSION DEL CONVENIO .A SOLIC.GOB.AUT.DPTAL.COCHABAMBA,LIBRETA N¿00086018007 MMAA PAR-PROY.PLAN NAL.CUENCAS; BUN.</t>
  </si>
  <si>
    <t>'TRANSFERENCIA DE FONDOS||S/G.NOTA CITE:MEFP/VTCP/DGAFT/UOIET/N¿2871/16 DE LA FECHA, DEL MIN.ECO.FINANC.PUB.(HRE-TSO-3907), PAGO CAPITAL E INTERESES CORRIENTES POR EL GOB.AUT.DPTAL.SANTA CRUZ CORRESP.AL CONVENIO SUBSIDIARIO PRESTAMO CAF-2324 PROYECTOS DE ELECTRIFICACI¿N.ABONO A LA LIBRETA N¿00099021001 TGN-RECURSOS ORDINARIOS.</t>
  </si>
  <si>
    <t>PAGO A BID PR¿STAMO 17-CD-BO VCTO. 17-may-2016 POR CUENTA DE TGN , NTI. 007725 VALOR 17-may-2016 CAPITAL CAD 21.197,53 INTERESES CAD 636,22CTA. 3987 CUENTA UNICA DEL TESORO LIB. 00099021001 REF.: COMISIONES BANCARIAS</t>
  </si>
  <si>
    <t>PAGO A FIDA PR¿STAMO E-7-BO VCTO. 15-may-2016 POR CUENTA DE TGN , NTI. 007858 VALOR 17-may-2016  INTERESES EUR 6.704,36CTA. 3987 CUENTA UNICA DEL TESORO LIB. 00099021001 REF.: COMISIONES BANCARIAS</t>
  </si>
  <si>
    <t>VENTA DE DIVISAS CON TRANSFERENCIA DE FONDOS A SOLICITUD DE SERVICIO GENERAL DE IDENTIFICACION PERSONAL - SEGIP SEGUN SOLICITUD  CITE: MEFP/VTCP/DGPOT/UOTGN/NO.1692/2016 REF: GASTOS DE FUNCIONAMIENTOLIB. 00340012003 RECAUDACION EXTRANJERIA - C.I. -L.C.</t>
  </si>
  <si>
    <t>COBRO COSTOS DE PAPELERIA SEGUN TRANSFERENCIA DEL EXTERIOR POR ORDEN DE GAS CORONA S A E C ALIB. 00513062001 YPFB-OPERACIONES PLANTA DE SEPARACION DE LIQUIDOS RIO GRANDE</t>
  </si>
  <si>
    <t>VENTA DE DIVISAS CON TRANSFERENCIA DE FONDOS A SOLICITUD DE EMPRESA PUB.PROD.ENVASES DE VIDRIO BOL.ENVIBOL SEGUN SOLICITUD  CITE: MEFP/VTCP/DGPOT/UOTGN/NO.1684/2016 REF: PAGO SUSCRIPCION CONTRATO DE SERVICIOS ESPECIALIZADOSLIB. 01320109202  SEDEM-PLANTA ENVASES DE VIDRIO CHUQUISACA-MUNICIPIO ZUDA¿EZ</t>
  </si>
  <si>
    <t>VENTA DE DIVISAS CON TRANSFERENCIA DE FONDOS A SOLICITUD DE MINISTERIO DE LA PRESIDENCIA SEGUN SOLICITUD  CITE: MEFP/VTCP/DGPOT/UOTGN/NO.1600/2016 REF: COMPRA DE EQUIP.PARA CENTROS DE REHABILITACION PERSONAS DISCAPACITADASLIB. 00990201001 TGN-RECURSOS ORDINARIOS POR DIFERENCIAL CAMBIARIO</t>
  </si>
  <si>
    <t>VENTA DE DIVISAS CON TRANSFERENCIA DE FONDOS A SOLICITUD DE MINISTERIO DE LA PRESIDENCIA SEGUN SOLICITUD  CITE: MEFP/VTCP/DGPOT/UOTGN/NO.1600/2016 REF: COMPRA DE EQUIP.PARA CENTROS DE REHABILITACION PERSONAS DISCAPACITADASLIB. 00990201001 TGN-RECURSOS ORDINARIOS</t>
  </si>
  <si>
    <t>'TRANSFERENCIA DE FONDOS||A SOL. DEL MIN,DE ECO Y FIN.PUBL. MEFP/VTCP/DGAFT/UOIET/TES/N¿2859/16 DE LA FECHA HRE TSO 3864 CONVENIO UPRE CIF IG 032/2015 ENTRE LA UPRE Y EL G.A.M.DE SANTA ROSA DEL ABUNA. PROY.CONST.TINGLADO EN LA U.E.PEDRO DOMINGO MURILLO COMUNIDAD NACEBE.DEBITO DE LA LIBRETA 00099024113 BOLIVIA CAMBIA, PAGO PLANILLA N¿1, SEG¿N LA UPRE.</t>
  </si>
  <si>
    <t>'TRANSFERENCIA DE FONDOS||A SOL. DEL MIN,DE ECO Y FIN.PUBL. MEFP/VTCP/DGAFT/UOIET/TES/N¿2858/16 DE LA FECHA HRE TSO 3865 CONVENIO UPRE CIF 413/2014 ENTRE LA UPRE Y EL G.A.M.DE SAN ANTONIO DE LOMERIO. PROY.CONSTRUC. U.E. EL PUQUIO CRISTO REY.DEBITO DE LA LIBRETA 00099024113 BOLIVIA CAMBIA, PAGO PLANILLA N¿3, SEG¿N LA UPRE.</t>
  </si>
  <si>
    <t>'TRANSFERENCIA DE FONDOS||S/G.NOTA CITE: MEFP/VTCP/DGAFT/UOIET/TES/N¿2860/16 DE LA FECHA DEL MIN.DE ECO.Y FINAN. PUB.(HRE-TSO-3863),CONV.UPRE-CIF-60/2014 ENTRE LA UPRE Y EL G.A.M.WARNES PROY. "CONST.CANCHA DE CESPED SINTETICO ESTADIO SAMUEL VACA JIMENEZ-WARNES".DEBITO DE LA LIBRETA N¿00099024113 BOLIVIA CAMBIA, PAGO PLANILLA N¿ 1, S/G.LA UPRE.</t>
  </si>
  <si>
    <t>'TRANSFERENCIA DE FONDOS||S/G. NOTA CITE:MEFP/VTCP/DGAFT/UOIET/TES/N¿2864/16 DE LA FECHA, DEL MIN.ECO.FINAN.PUB.(HRE-TSO-3906),CONV.UPRE-CIF-IG/032/16 ENTRE LA UPRE Y EL GOB.AUT.MCPAL.SANTA ROSA DEL ABUNA, PROY.CONST.TINGLADO U.E. PEDRO DOMINGO MURILLO COMUNIDAD NACEBE.DEBITO DE LA LIBRETA N¿00099024113 BOLIVIA CAMBIA, PAGO PLANILLA N¿2  S/G. LA UPRE.</t>
  </si>
  <si>
    <t>'TRANSFERENCIA DE FONDOS||S/G.NOTA CITE:MEFP/VTCP/DGAFT/UOIET/TES/NO.2869/16 DE LA FECHA, DEL MIN.DE ECO.Y FINAN.PUB.(HRE-TSO-3904),CONV.UPRE-CIF-093/2015 ENTRE LA UPRE Y EL GOB.AUT.MCPAL.PUERTO VILLARROEL PROY.CONST.PUENTE VEHICULAR ARROYO COOPERATIVA .DEBITO DE LIBRETA NO.00099024113"BOLIVIA CAMBIA",PAGO PLANILLA NO.3 DE AVANCE Y CIERRE S/G.LA UPRE.</t>
  </si>
  <si>
    <t>||TRANSFERENCIA DE FONDOS S/G. MENSAJE SWIFT NRO. 06847 Y CORREO ELECTRONICO DE LA DIRECCI¿N GENERAL DE AERONAUTICA CIVIL DE LA FECHA (SECTOR PUBLICO).DEBITO DE LA LIBRETA 00117012001 DGAC, REPOSICION UTILES DE ESCRITORIO.</t>
  </si>
  <si>
    <t>'TRANSFERENCIA DE FONDOS||S/G.NOTA CITE:MEFP/VTCP/DGAFT/UOIET/TES/NO.2863/16 DE LA FECHA, DEL MIN.DE ECO.Y FINAN.PUB.(HRE-TSO-3905),CONV.UPRE-CIF-IG/362/2016 ENTRE LA UPRE Y EL GOB.AUT.MCPAL.VILLA LIBERTAD LICOMA PROY.CONST.U.E.MODELO VILLA LIBERTAD LICOMA.DEBITO DE LA LIBRETA NO.00099024113 "BOLIVIA CAMBIA",1ER.DESEMBOLSO 20% MONTO A FINANC. S/G. LA UPRE</t>
  </si>
  <si>
    <t>TRANSFERENCIA DEL EXTERIOR SEGUN SWIFT 06963 DE FECHA 18/05/2016 ORDENANTE: CONSULADO DE BOLIVIA EN ORAN ARGENTINA REF.: DEVOLUCION DE RECURSOS DEL TRIBUNAL SUPREMO ELECTORALLIB. 00099021001 TGN-RECURSOS ORDINARIOS</t>
  </si>
  <si>
    <t>NUMERO DE LIBRETA CUT: 00086051101 OPERACI¿N E18  TRANSFERENCIA DEL SISTEMA FINANCIERO POR CUENTA DE TERCEROS  A LA CUT EJEC BOLETA CT 033253-0200</t>
  </si>
  <si>
    <t>||REGULARIZACION SEGUN CONCILIACION CTA.4088 M/N AL 13/05/2016 IMPORTE PROVISIONADO EN DEMASIA, SEGUN NOTA  MEFP/VTCP/DGPOT/UOTGN/NO.1586/2016 DE FECHA 10/05/2016LIB.00099021001 TGN-RECURSOS ORDINARIOS.</t>
  </si>
  <si>
    <t>||TRANSFERENCIA DE FONDOS S/G NOTA CITE: BUN0452/16 DE LA FECHA (HRE-TSO-3940), SALDOS NO UTILIZADOS POR PAGO DE REFRIGERIOS DEL MES DE ENERO 2016 DE FONDOS TGN.A SOLICITUD MMAYA-SERNAP PARQUE NACIONAL TUNARI, LIBRETA N¿00099021001; BUN.</t>
  </si>
  <si>
    <t>||TRANSFERENCIA DE FONDOS S/G. NOTA DE CITE:BUN0454/16 DE LA FECHA (HRE-TSO-3938).DEVOLUCI¿N DE FONDOS NO EJECUTADOS CORRESPONDIENTE AL MES DE ABRIL/2016.A SOLIC.MMAYA-SERNAP-PARQUE NACIONAL KAA IYA DEL GRAN CHACO,LIBRETA N¿0086038003; BUN.</t>
  </si>
  <si>
    <t>'TRANSFERENCIA DE FONDOS||SOL. MEFP, CITE'MEFP/VTCP/DGAFT/TES/N¿2831/16 DE F.17/05/16 RECIBIDA EN LA FECHA HRE TSO 3945 EN EL MARCO DEL ART.116 LEY N¿031 Y CONV.UPRE CIF-327/12 DE F. 07/12/2012 CORRESP. A PROY. APOYO A LA PROD.MANEJO GANADO VACUNO LECHERO COM.MOTACUSAL.ABONO A LA LIBRETA 00099024113 BOLIVIA CAMBIA.</t>
  </si>
  <si>
    <t>'TRANSFERENCIA DE FONDOS||S/G.NOTA CITE: MEFP/VTCP/DGAFT/UOIET/TES/N¿2802/16 DE LA FECHA DEL MIN.DE ECO.Y FINAN. PUB.(HRE-TSO-3946),CONV.UPRE-CIF-342/12. PROY."IMPLEMENT.CENTRO DE ACOPIO Y TRANSP.FLUVIAL EN APOYO AL SECTOR PROD DE LAS COMUNIDADES RIBERE¿AS DEL RIO MAMORE"ABONO A LA LIBRETA N¿00099024113 BOLIVIA CAMBIA.</t>
  </si>
  <si>
    <t>||REGULARIZACION PARCIAL DEL COMP. G-193860 DE LA FECHA  POR ERROR EN NUMERO DE CUENTA PARA EL COBRO DE COMISIONES DE TRANSFERENCIA AL EXTERIOR, MSJ SWIFT Y UTILES REF.: TRANSFERENCIA AL EXTERIOR DE USD 4.300.- SG/SOLICITUD MP-0013-2016 Y MEFP/VTCP/DGPOT/UOTGN/NO.1677/2016 DE LA FECHALIB.00990201001 TGN-RECURSOS ORDINARIOS</t>
  </si>
  <si>
    <t>VENTA DE DIVISAS CON TRANSFERENCIA DE FONDOS A SOLICITUD DE MINISTERIO DE LA PRESIDENCIA SEGUN SOLICITUD MP-0013-2016 CITE: MEFP/VTCP/DGPOT/UOTGN/NO.1677/2016 REF: MANTENIMIENTO FAB 097LIB. 00990201001 TGN-RECURSOS ORDINARIOS</t>
  </si>
  <si>
    <t>COBRO COSTOS DE PAPELERIA SEGUN TRANSFERENCIA DEL EXTERIOR POR ORDEN DE GAS CORONA S A E C A (ASUNCION PARAGUAY)LIB. 00513062001 YPFB-OPERACIONES PLANTA DE SEPARACION DE LIQUIDOS RIO GRANDE</t>
  </si>
  <si>
    <t>COBRO COSTOS DE PAPELERIA SEGUN TRANSFERENCIA DEL EXTERIOR POR ORDEN DE CONSULADO GENERAL DE BOLIVIA CHILELIB. 00099021001 TGN-RECURSOS ORDINARIOS</t>
  </si>
  <si>
    <t>COBRO COSTOS DE PAPELERIA SEGUN TRANSFERENCIA DEL EXTERIOR POR ORDEN DE CONSULADO DE BOLIVIA EN ORAN ARGENTINA REF.: DEVOLUCION DE RECURSOS DEL TRIBUNAL SUPREMO ELECTORALLIB. 00099021001 TGN-RECURSOS ORDINARIOS</t>
  </si>
  <si>
    <t>||REGULARIZACION SEGUN CONCILIACION CTA.4088 M/N AL 13/05/2016 IMPORTE PROVISIONADO DE MENOS  SEGUN NOTA MEFP/VTCP/DGPOT/UOTGN/NO.1606/2016 DEL 11/05/2016 MIN. DE GOBIERNO-POL.NALLIB. 00099021001 TGN RECURSOS ORDINARIOS</t>
  </si>
  <si>
    <t>||TRANSF. DE FONDOS EN ATENCION A MSJE. SWIFT 06951 DE LA FECHA (SECTOR PUBLICO)DE LA LIBRETA 00117012001 DGAC, REPOSICION UTILES DE ESCRITORIO</t>
  </si>
  <si>
    <t>||TRANSF. DE FONDOS DEL EXTERIOR SEG. SWIFT 06848 DEL 17/05/2016 A FV/OEP ORDENANTE, CONSULADO DE BOLIVIA EN MENDOZA-ARGENTINA. REF.: DEVOL.SALDOS NO EJECUTADOS DEL TRIBUNAL SUPREMO ELECTORALLIBRETA 00099021001 TGN-RECURSOS ORDINARIOS</t>
  </si>
  <si>
    <t>||TRANSFERENCIA DE FONDOS S/G. CITE' BUN0459/16 DE LA FECHA (HRE-TSO-3988). PAGO PLANILLA N¿7 SUPERVISION TECNICA PROY. CONST.TERMINAL DE PASAJEROS ARPTO.COBIJA - FNDR.A SOLICITUD DEL G.A.D. DE PANDO; LIBRETA 05120104501 AASANA, BUN.</t>
  </si>
  <si>
    <t>||TRANSFERENCIA DE FONDOS S/G. NOTA DE CITE: BUN0461/16 DE LA FECHA (HRE-TSO-3984),DEVOLUCI¿N DE FONDOS TGN APS UE PACBIO NO EJECUTADOS EN EL MES DE MARZO GESTION 2016.A SOLIC.MMAYA-SERNAP PARQUE NACIONAL AMBORO,LIBRETA N¿00099021001; BUN.</t>
  </si>
  <si>
    <t>||MULTA POR INCUMPLIMIENTO A LA GUIA DE PROCEDIMIENTOS OPERATIVOS DE CANCELACION DE PAGOS A FUNCIONARIOS PUBLICOS Y BENEFICIARIOS DE RENTA DE ACUERDO A NOTA MEFP/VTCP/DGPOT/UAIS/N¿ 2608/2016 RECIBIDA EN FECHA 18/05/16 REF: CANCEL. DE 2 BOLETAS DE PAGO SIN LA VERIF. DEBIDADE CONFORMIDAD AL INCISO M, PUNTO 13</t>
  </si>
  <si>
    <t>'TRANSFERENCIA DE FONDOS||A SOL. DEL MIN,DE ECO Y FIN.PUBL. MEFP/VTCP/DGAFT/UOIET/TES/N¿2922/16 DE LA FECHA HRE TSO 4002 PAGO CAPITAL EN MORA AASANA - RECUPERACIONES POR DEUDA EMERGENTE POR EL D.S. N¿24641 (04/06/1997).ABONO A LA LIBRETA 00099021001 TGN - RECURSOS ORDINARIOS.</t>
  </si>
  <si>
    <t>'COBRO DE UTILES DE ESCRITORIO POR¿||TRANSF. DE FDOS DEL EXT.  EN COMPLEMENTO AL COMPROBANTE NO. G-0851859 DE LA FECHALIB.00513062001 YPFB-OP. PLANTA DE SEPARACION DE LIQUIDOS RIO GRANDE. REF. UTILES DE ESCRITORIO</t>
  </si>
  <si>
    <t>||TRANSF. DE FONDOS DEL EXTERIOR SEG. SWIFT 06848 DEL 17/05/2016 A FV/OEP ORDENANTE, CONSULADO DE BOLIVIA EN MENDOZA-ARGENTINA. REF.: DEVOL.SALDOS NO EJECUTADOS DEL TRIBUNAL SUPREMO ELECTORALLIBRETA 00099021001 TGN-RECURSOS ORDINARIOS. REF.: UTILES DE ESCRITORIO</t>
  </si>
  <si>
    <t>'TRANSFERENCIA DE FONDOS||S/G.NOTA CITE:MEFP/VTCP/DGPOT/UPCFTGN/TR-N¿1216/16 DE LA FECHA, DEL MIN.ECO.FINAN.PUB.(HRE-TSO-3964), REVERSION DEFINITIVA DE BOLETAS DE PAGO-VARIAS ENTIDADES, CONSIGNADA S/G. COMPROBANTE DE PAGO N¿71389.DEBITO DE LA LIBRETA N¿00099021001, REPOSICION UTILES DE ESCRITORIO.</t>
  </si>
  <si>
    <t>'TRANSFERENCIA DE FONDOS||S/G. NOTA CITE:MEFP/VTCP/DGAFT/UOIET/TES/N¿2932/16 DE LA FECHA, DEL MIN.ECO.FINAN.PUB.(HRE-TSO-3980),CONV.UPRE-CIF-275/14 ENTRE LA UPRE Y EL GOB.AUT.MCPAL.SAN JOSE, PROY.CONST. U.E. SAN ANTONIO DE SAN JOSE DE CHIQUITOS.DEBITO DE LA LIBRETA N¿00099024113 BOLIVIA CAMBIA, PAGO PLANILLA N¿5 S/G. LA UPRE.</t>
  </si>
  <si>
    <t>COBRO DE||COSTO UTILES DE ESCRITORIO POR LA ELABORACION DEL COMPROBANTE CONTABLE N¿ 0851912 DE LA FECHADE LA LIB. N¿ 00099021001 TGN RECURSOS ORDINARIOS MN. COBRO COSTO UTILES DE ESCRITORIO</t>
  </si>
  <si>
    <t>'TRANSFERENCIA DE FONDOS||S/G. NOTA CITE:MEFP/VTCP/DGAFT/UOIET/TES/N¿2933/16 DE LA FECHA, DEL MIN.ECO.FINAN.PUB.(HRE-TSO-3981),CONV.UPRE-CIF-068/14 ENTRE LA UPRE Y EL GOB.AUT.MCPAL.MONTERO, PROY.CONST.CENTRO DE HABILITACION Y REHABILITACION INTEGRAL COMUNITARIA.DEBITO DE LA LIBRETA N¿00099024113 BOLIVIA CAMBIA, PAGO PLANILLA N¿5 S/G. LA UPRE.</t>
  </si>
  <si>
    <t>||TRANSF. DE FONDOS EN ATENCION A MSJES. SWIFT 06996 Y 06977 DE LA FECHA (SECTOR PUBLICO)DE LA LIBRETA 00117012001 DGAC, REPOSICION UTILES DE ESCRITORIO</t>
  </si>
  <si>
    <t>'TRANSFERENCIA DE FONDOS||A SOL. DEL MIN,DE ECO Y FIN.PUBL. MEFP/VTCP/DGAFT/UOIET/TES/N¿2895/16 DE LA FECHA HRE TSO 4001 CONVENIO UPRE CIF IG 360/2015 ENTRE LA UPRE Y EL G.A.M.DE CARABUCO. PROY.CONSTRUC.PUENTE VEHICULAR WILAJAHUIRA.DEBITO DE LA LIBRETA 00099024113 BOLIVIA CAMBIA, PAGO DEL.20% DEL MONTO FINANCIADO, SG. UPRE</t>
  </si>
  <si>
    <t>'TRANSFERENCIA DE FONDOS||S/G. NOTA CITE:MEFP/VTCP/DGAFT/UOIET/TES/N¿2897/16 DE LA FECHA, DEL MIN.ECO.FINAN.PUB.(HRE-TSO-3998),CONV.UPRE-CIF-IG/358/15 ENTRE LA UPRE Y EL GOB.AUT.MCPAL.LAJA, PROY.CONST.PUENTE VEHICULAR KATARI.DEBITO DE LA LIBRETA N¿00099024113 BOLIVIA CAMBIA, PAGO 20% MONTO FINANCIADO S/G. LA UPRE.</t>
  </si>
  <si>
    <t>'TRANSFERENCIA DE FONDOS||S/G. NOTA CITE:MEFP/VTCP/DGAFT/UOIET/TES/N¿2898/16 DE LA FECHA, DEL MIN.ECO.FINAN.PUB.(HRE-TSO-3999),CONV.UPRE-CIF-IG/345/16 ENTRE LA UPRE Y EL GOB.AUT.MCPAL.SAN PEDRO DE TIQUINA, PROY.CONST. 6 AULAS U.E. PUERTO MEJILLONES CALATA GRANDE.DEBITO DE LA LIBRETA N¿00099024113 BOLIVIA CAMBIA, PAGO 20%  MONTO FINANCIADO S/G. LA UPRE.</t>
  </si>
  <si>
    <t>'TRANSFERENCIA DE FONDOS||S/G. NOTA CITE:MEFP/VTCP/DGAFT/UOIET/TES/N¿2899/16 DE LA FECHA, DEL MIN.ECO.FINAN.PUB.(HRE-TSO-4000),CONV.UPRE-CIF-IG/346/15 ENTRE LA UPRE Y EL GOB.AUT.MCPAL.SAN PEDRO DE TIQUINA, PROY.CONST. 6 AULAS U.E. SAN PEDRO DE TIQUINA.DEBITO DE LA LIBRETA N¿00099024113 BOLIVIA CAMBIA, PAGO 20% MONTO FINANCIADO S/G. LA UPRE.</t>
  </si>
  <si>
    <t>'TRANSFERENCIA DE FONDOS||S/G.NOTA CITE:MEFP/VTCP/DGAFT/UOIET/TES/NO.2900/16 DE LA FECHA, DEL MIN.DE ECO.Y FINAN.PUB.(HRE-TSO-3994),CONV.UPRE-CIF-IG/344/2015 ENTRE LA UPRE Y EL GOB.AUT.MCPAL.SAN PEDRO DE TIQUINA PROY.CONST.4 AULAS U.E. VILLA  AMACARI.DEBITO DE LA LIBRETA N¿00099024113 BOLIVIA CAMBIA, PAGO 20% MONTO  FINANCIADO S/G. LA UPRE.</t>
  </si>
  <si>
    <t>'TRANSFERENCIA DE FONDOS||S/G.NOTA CITE:MEFP/VTCP/DGAFT/UOIET/TES/NO.2901/16 DE LA FECHA, DEL MIN.DE ECO.Y FINAN.PUB.(HRE-TSO-3995),CONV.UPRE-CIF-IG/279/2015 ENTRE LA UPRE Y EL GOB.AUT.MCPAL.SAN RAM¿N PROY.CONST.VILLA OL¿MPICA SAN RAM¿N.DEBITO DE LA LIBRETA N¿00099024113 BOLIVIA CAMBIA, PAGO 20% MONTO FINANCIADO S/G. LA UPRE.</t>
  </si>
  <si>
    <t>||TRANSF. DE FONDOS EN ATENCION A MSJES. SWIFT 07041 Y 07037 DE LA FECHA (SECTOR PUBLICO)DE LA LIBRETA 00117012001 DGAC, REPOSICION UTILES DE ESCRITORIO</t>
  </si>
  <si>
    <t>'TRANSFERENCIA DE FONDOS||S/G.NOTA CITE:MEFP/VTCP/DGAFT/UOIET/TES/NO.2896/16 DE LA FECHA, DEL MIN.DE ECO.Y FINAN.PUB.(HRE-TSO-3996),CONV.UPRE-CIF-IG/357/2015 ENTRE LA UPRE Y EL GOB.AUT.MCPAL.LAJA PROY.CONST.PUENTE VEHICULAR RIO PALLINA BAJA.DEBITO DE LA LIBRETA N¿00099024113 BOLIVIA CAMBIA, PAGO 20% MONTO  FINANCIADO S/G. LA UPRE.</t>
  </si>
  <si>
    <t>'TRANSFERENCIA DE FONDOS||S/G.NOTA CITE:MEFP/VTCP/DGAFT/UOIET/TES/NO.2894/16 DE LA FECHA, DEL MIN.DE ECO.Y FINAN.PUB.(HRE-TSO-3997),CONV.UPRE-CIF-IG/359/2015 ENTRE LA UPRE Y EL GOB.AUT.MCPAL.CARABUCO PROY.CONST.PUENTE VEHICULAR MOLINO JAHUIRA.DEBITO DE LA LIBRETA N¿00099024113 BOLIVIA CAMBIA, PAGO 20% MONTO  FINANCIADO S/G. LA UPRE.</t>
  </si>
  <si>
    <t>||TRANSFERENCIA DE FONDOS SEG¿N CITE FSFADM028/16 DEL FONDESIF, RECIBIDA EN LA FECHA REF: TRANSFERENCIA AL TGN LA AMORTIZACI¿N DE CAPITAL DE COOP. BUEN SAMARITANO Y PAULO VI DEL PRPC TGN 9¿ (TRAM-TSO-4010)ABONO EN LA LIBRETA N¿ 00099021001 TGN-RECURSOS ORDINARIOS</t>
  </si>
  <si>
    <t>PAGO A CAF PR¿STAMO CFA005802 VCTO. 20-may-2016 POR CUENTA DE TGN , NTI. 007614 VALOR 20-may-2016 CAPITAL USD 2.403.977,89 INTERESES USD 647.508,38 COMISIONES USD 16.009,20CTA. 3987 CUENTA UNICA DEL TESORO LIB. 00099021001 REF.: COMISIONES BANCARIAS</t>
  </si>
  <si>
    <t>PAGO PR¿STAMO BID 803-SF-BO VCTO. 20-may-2016 POR CUENTA DE TGN , NTI. 007715 VALOR 20-may-2016 CAPITAL USD 83.325,60 INTERESES USD 19.164,89CTA. 3987 CUENTA UNICA DEL TESORO LIB. 00099021001 REF.: COMISIONES BANCARIAS</t>
  </si>
  <si>
    <t>'TRANSFERENCIA DE FONDOS||A SOL. DEL MIN,DE ECO Y FIN.PUBL. MEFP/VTCP/DGAFT/UOIET/TES/N¿2936/16 DE LA FECHA HRE TSO 4034 CONVENIO UPRE CIF IG 025/2015 ENTRE LA UPRE Y EL G.A.M.DE SAN LORENZO. PROY.CONSTRUC.TINGLADO Y POLIFUNCIONAL CON GRADERIAS U.E. 6 DE JUNIO COM.LORETO.DEBITO DE LA LIBRETA 00099024113 BOLIVIA CAMBIA, PAGO PLANILLA N¿1, SEG¿N LA UPRE.</t>
  </si>
  <si>
    <t>'TRANSFERENCIA DE FONDOS||S/G. NOTA CITE:MEFP/VTCP/DGAFT/UOIET/TES/N¿2937/16 DE LA FECHA, DEL MIN.ECO.FINAN.PUB.(HRE-TSO-4029),CONV.UPRE-CIF-IG/147/15 ENTRE LA UPRE Y EL GOB.AUT.MCPAL.MECAPACA, PROY.CONST.TINGLADO DE CANCHA DEPORTIVA U.E. ILLIMANI WILACOTA.DEBITO DE LA LIBRETA N¿00099024113 BOLIVIA CAMBIA, PAGO PLANILLA N¿2 DE CIERRE S/G. LA UPRE.</t>
  </si>
  <si>
    <t>'TRANSFERENCIA DE FONDOS||S/G.NOTA CITE:MEFP/VTCP/DGAFT/UOIET/TES/NO.2920/16 DE LA FECHA, DEL MIN.DE ECO.Y FINAN.PUB.(HRE-TSO-4027),CONV.UPRE-CIF-554/2014 ENTRE LA UPRE Y EL GOB.AUT.MCPAL.CULPINA PROY.CONST.INTERNADO SAJLINA (MUNICIPIO DE CULPINA).DEBITO DE LA LIBRETA NO.00099024113 "BOLIVIA CAMBIA", PAGO PLANILLA NO.5 S/G. LA UPRE.</t>
  </si>
  <si>
    <t>'TRANSFERENCIA DE FONDOS||S/G. NOTA CITE:MEFP/VTCP/DGAFT/UOIET/TES/N¿2921/16 DE LA FECHA, DEL MIN.ECO.FINAN.PUB.(HRE-TSO-4028),CONV.UPRE-CIF-639/14 ENTRE LA UPRE Y EL GOB.AUT.MCPAL.CHULUMANI, PROY.CONST. VIVIENDAS DE PROFESORES DE HUANCANE-CHULUMANI.DEBITO DE LA LIBRETA N¿00099024113 BOLIVIA CAMBIA, PAGO 20% MONTO FINANCIADO S/G. LA UPRE.</t>
  </si>
  <si>
    <t>'TRANSFERENCIA DE FONDOS||S/G.NOTA CITE: MEFP/VTCP/DGAFT/UOIET/TES/N¿2939/16 DE LA FECHA DEL MIN.DE ECO.Y FINAN. PUB.(HRE-TSO-4030),CONV.UPRE-CIF-IG 384/2016 ENTRE LA UPRE Y EL G.A.M.SAN BENITO.PROY."CONST.GRADERIAS CANCHA DE FUTBOL COMPLEJO DEPORTIVO PARACAYA-SAN BENITO"DEBITO DE LIBR.N¿00099024113 BOLIVIA CAMBIA, 1ER.DESEMBOLSO 20% DEL MONTO A FINANCIAR, S/G.LA UPRE</t>
  </si>
  <si>
    <t>'TRANSFERENCIA DE FONDOS||A SOL. DEL MIN,DE ECO Y FIN.PUBL. MEFP/VTCP/DGAFT/UOIET/TES/N¿2934/16 DE LA FECHA HRE TSO 4033 CONVENIO UPRE CIF 086/13 ENTRE LA UPRE Y EL G.A.M.DE VILLA TUNARI. PROY.CONSTRUC.PISCINA OLIMPICA VILLA TUNARI.DEBITO DE LA LIBRETA 00099024113 BOLIVIA CAMBIA, PAGO PLANILLA N¿1, SEG¿N LA UPRE.</t>
  </si>
  <si>
    <t>'TRANSFERENCIA DE FONDOS||A SOL. DEL MIN,DE ECO Y FIN.PUBL. MEFP/VTCP/DGAFT/UOIET/TES/N¿2935/16 DE LA FECHA HRE TSO 4032 CONVENIO UPRE CIF 365/12 ENTRE LA UPRE Y EL G.A.M.DE SAN PEDRO DE BUENA VISTA. PROY.CONSTRUC.COLISEO CHIRO Q'ASA.DEBITO DE LA LIBRETA 00099024113 BOLIVIA CAMBIA, PAGO PLANILLA N¿5 DE CIERRE, SEG¿N LA UPRE.</t>
  </si>
  <si>
    <t>'TRANSFERENCIA DE FONDOS||S/G.NOTA CITE: MEFP/VTCP/DGAFT/UOIET/TES/N¿2938/16 DE LA FECHA DEL MIN.DE ECO.Y FINAN. PUB.(HRE-TSO-4031),CONV.UPRE-CIF-IG 383/2016 ENTRE LA UPRE Y EL G.A.M.SAN BENITO.PROY."CONST.UNIDAD EDUCATIVA LA BELGICA-SAN BENITO"DEBITO DE LIBR.N¿00099024113 BOLIVIA CAMBIA, 1ER.DESEMBOLSO 20% DEL MONTO A FINANCIAR, S/G.LA UPRE</t>
  </si>
  <si>
    <t>'TRANSFERENCIA DE FONDOS||S/G.NOTA CITE:MEFP/VTCP/DGAFT/UOIET/TES/NO.2941/16 DE LA FECHA, DEL MIN.DE ECO.Y FINAN.PUB.(HRE-TSO-4026),CONV.UPRE-CIF-IG/025/2015 ENTRE LA UPRE Y EL GOB.AUT.MCPAL.SAN LORENZO PROY.CONST.TINGLADO POLIFUN.CON GRADERIAS U.E.6 DE JUNIO COM.LORETO.DEBITO DE LA LIBRETA NO.00099024113 "BOLIVIA CAMBIA", PAGO PLANILLA NO.2 DE CIERRE S/G. LA UPRE.</t>
  </si>
  <si>
    <t>TRANSFERENCIA DEL EXTERIOR SEGUN MJE.SWIFT NO.7115 DE FECHA 23/05/2016 ORDENANTE: CONSULADO GENERAL DE BOLIVIA-BARCELONA REF:DEVOLUCION DE SALDOS A F/TRIBUNAL SUPREMO ELECTORALLIB. 00099021001 TGN-RECURSOS ORDINARIOS</t>
  </si>
  <si>
    <t>||TRANSFERENCIA DE FONDOS S/G NOTA CITE: BUN0471/16 DE LA FECHA (HRE-TSO-4056), VENTA MADERA Y MULTA POR INFRACCIONES APROVECHAMIENTO ILEGAL RECURSOS FORESTALES EN EL PN ANMI I¿AO.A SOLICITUD MMAYA-SERNAP-PN ANMI I¿AO, LIBRETA N¿00099021001 TGN-RECURSOS ORDINARIOS; BUN.</t>
  </si>
  <si>
    <t>'TRANSFERENCIA DE FONDOS||A SOL. DEL MIN,DE ECO Y FIN.PUBL. MEFP/VTCP/DGAFT/UOIET/TES/N¿2976/16 DE LA FECHA HRE TSO 4079 PAGO DE CAPITAL E INTERESES CORRIENTES, ADEUDADOS POR EL G.A.D. DE POTOSI, CONV. SUBSIDIARIO - PRESTAMOS CAF 2324 - FONDO DE APORTE LOCAL.ABONO A LA LIBRETA 00099021001 TGN - RECURSOS ORDINARIOS.</t>
  </si>
  <si>
    <t>'TRANSFERENCIA DE FONDOS||A SOL. DEL MIN,DE ECO Y FIN.PUBL. MEFP/VTCP/DGAFT/UOIET/TES/N¿2974/16 DE LA FECHA HRE TSO 4078 PAGO DE CAPITAL E INTERESES CORRIENTES, ADEUDADOS POR EL G.A.D. DE PANDO, CONV. SUBSIDIARIO - PRESTAMO CAF 2324 - FONDO DE APORTE LOCAL.ABONO A LA LIBRETA 00099021001 TGN - RECURSOS ORDINARIOS.</t>
  </si>
  <si>
    <t>'TRANSFERENCIA DE FONDOS||S/G.NOTA CITE:MEFP/VTCP/DGAFT/UOIET/TES/N¿2970/16 DE LA FECHA, DEL MIN.ECO.FINANC.PUB.(HRE-TSO-4075), PAGO DE CAPITAL E INTERESES CORRIENTES POR EL GOB.AUT.DPTAL.COCHABAMBA CORRESP. AL CONVENIO SUBSIDIARIO PRESTAMO CAF-2324 FONDO DE APORTE LOCAL.ABONO A LA LIBRETA N¿00099021001 TGN-RECURSOS ORDINARIOS.</t>
  </si>
  <si>
    <t>'TRANSFERENCIA DE FONDOS||A SOL. DEL MIN,DE ECO Y FIN.PUBL. MEFP/VTCP/DGAFT/UOIET/TES/N¿2984/16 DE LA FECHA HRE TSO 4077 PAGO DE CAPITAL E INTESES CORRIENTES, ADEUDADOS POR EL G.A.D. DE LA PAZ-CONV. SUBSIDIARIO - PROGRAMA MULTISECTORIAL DE INFRAESTRUCTURA RURAL-PRESTAMO CAF 2324,ABONO A LA LIBRETA 00099021001 TGN - RECURSOS ORDINARIOS.</t>
  </si>
  <si>
    <t>'TRANSFERENCIA DE FONDOS||S/G.NOTA CITE:MEFP/VTCP/DGAFT/UOIET/TES/N¿2978/16 DE LA FECHA, DEL MIN.ECO.FINANC.PUB.(HRE-TSO-4072), PAGO DE CAPITAL E INTERESES ADEUDADOS POR EL GOB.AUT.DPTAL.SANTA CRUZ CORRESP. AL CONVENIO SUBSIDIARIO PRESTAMO CAF-2324 FONDO DE APORTE LOCAL.ABONO A LA LIBRETA N¿00099021001 TGN-RECURSOS ORDINARIOS.</t>
  </si>
  <si>
    <t>'TRANSFERENCIA DE FONDOS||S/G. NOTA CITE: MEFP/VTCP/DGAFT/UOIET/TES/NO.2966/16 DE LA FECHA, DEL MIN.ECO.Y FINANC.PUB.(HRE-TSO-4073),CONV.SUBSIDIARIOS-PR¿STAMO CAF 2324-GOB.AUT.DPTAL.DEL BENI-FONDO DE APORTE LOCAL.ABONO A LA LIBRETA NO.00099021001 TGN RECURSOS ORDINARIOS, PAGO CAPITAL E INTERESES CORRIENTES.</t>
  </si>
  <si>
    <t>PAGO A FONPLATA PR¿STAMO BOL-18/2004 VCTO. 22-may-2016 POR CUENTA DE TGN , NTI. 007667 VALOR 23-may-2016 CAPITAL USD 2.320.847,47 INTERESES USD 382.908,01CTA. 3987 CUENTA UNICA DEL TESORO LIB. 00099021001 REF.: COMISIONES BANCARIAS</t>
  </si>
  <si>
    <t>PAGO A CAF PR¿STAMO CFA002962 VCTO. 23-may-2016 POR CUENTA DE TGN , NTI. 007673 VALOR 23-may-2016 CAPITAL USD 153.126,91 INTERESES USD 15.966,66CTA. 3987 CUENTA UNICA DEL TESORO LIB. 00099021001 REF.: COMISIONES BANCARIAS</t>
  </si>
  <si>
    <t>PAGO A CAF PR¿STAMO CFA003390 VCTO. 23-may-2016 POR CUENTA DE TGN , NTI. 007677 VALOR 23-may-2016 CAPITAL USD 924.737,48 INTERESES USD 180.808,01CTA. 3987 CUENTA UNICA DEL TESORO LIB. 00099021001 REF.: COMISIONES BANCARIAS</t>
  </si>
  <si>
    <t>PAGO A BID PR¿STAMO 1057-SF-BO VCTO. 23-may-2016 POR CUENTA DE TGN , NTI. 007707 VALOR 23-may-2016 CAPITAL USD 312.441,49 INTERESES USD 152.349,13CTA. 3987 CUENTA UNICA DEL TESORO LIB. 00099021001 REF.: COMISIONES BANCARIAS</t>
  </si>
  <si>
    <t>PAGO A BID PR¿STAMO 1056-SF-BO VCTO. 23-may-2016 POR CUENTA DE TGN , NTI. 007708 VALOR 23-may-2016 CAPITAL USD 13.761,77 INTERESES USD 6.710,36CTA. 3987 CUENTA UNICA DEL TESORO LIB. 00099021001 REF.: COMISIONES BANCARIAS</t>
  </si>
  <si>
    <t>PAGO A BID PR¿STAMO 1743-SF-BO VCTO. 23-may-2016 POR CUENTA DE TGN , NTI. 007726 VALOR 23-may-2016  INTERESES USD 74.633,96CTA. 3987 CUENTA UNICA DEL TESORO LIB. 00099021001 REF.: COMISIONES BANCARIAS</t>
  </si>
  <si>
    <t>COBRO COSTOS DE PAPELERIA SEGUN TRANSFERENCIA DEL EXTERIOR POR ORDEN DE CONSULADO GENERAL DE BOLIVIA-BARCELONA REF:DEVOLUCION DE SALDOS A F/TRIBUNAL SUPREMO ELECTORALLIB. 00099021001 TGN-RECURSOS ORDINARIOS</t>
  </si>
  <si>
    <t>COBRO COSTOS DE PAPELERIA SEGUN TRANSFERENCIA DEL EXTERIOR POR ORDEN DE EMBAJADA DEL ESTADO PLURINACIONAL DE BOLIVIA AT REF.: SALDOS NO EJECUTADOS RECURSOS DEL TSE REFERENDO CONSTITUCIONAL 2016LIB. 00099021001 TGN-RECURSOS ORDINARIOS</t>
  </si>
  <si>
    <t>VENTA DE DIVISAS CON TRANSFERENCIA DE FONDOS A SOLICITUD DE SERVICIO DESARROLLO EMPRESAS PUBLICAS PRODUCTIVAS - PAPELBOL SEGUN SOLICITUD  CITE: MEFP/VTCP/DGPOT/UOTGN/NO.1739/2016 REF: MAQUINARIA Y EQUIPO DE PRODUCCIONLIB. 01320102003 SEDEM - ADMINISTRACION DE OPERACIONES PAPELBOL</t>
  </si>
  <si>
    <t>COBRO COSTOS DE PAPELERIA SEGUN TRANSFERENCIA DEL EXTERIOR POR ORDEN DELIB. 00099021001 TGN-RECURSOS ORDINARIOS</t>
  </si>
  <si>
    <t>'TRANSFERENCIA DE FONDOS||A SOL. DEL MIN,DE ECO Y FIN.PUBL. MEFP/VTCP/DGAFT/UOIET/TES/N¿2948/16 DE LA FECHA HRE TSO 4044 CONVENIO UPRE CIF IG-139/2015 ENTRE LA UPRE Y EL G.A.M.DE TIQUIPAYA. PROY.CONSTRUC. U.E. MONTECILLO ALTO.DEBITO DE LA LIBRETA 00099024113 BOLIVIA CAMBIA, PAGO PLANILLA N¿2, SEG¿N LA UPRE.</t>
  </si>
  <si>
    <t>'TRANSFERENCIA DE FONDOS||S/G. NOTA CITE:MEFP/VTCP/DGAFT/UOIET/TES/N¿2950/16 DE LA FECHA, DEL MIN.ECO.FINAN.PUB.(HRE-TSO-4047),CONV.UPRE-CIF-377/14 ENTRE LA UPRE Y EL GOB.AUT.MCPAL. LLALLAGUA, PROY.CONST.COLEGIO 1RO. DE MAYO B.DEBITO DE LA LIBRETA N¿00099024113 BOLIVIA CAMBIA, PAGO PLANILLA N¿3 S/G. LA UPRE.</t>
  </si>
  <si>
    <t>'TRANSFERENCIA DE FONDOS||A SOL. DEL MIN,DE ECO Y FIN.PUBL. MEFP/VTCP/DGAFT/UOIET/TES/N¿2947/16 DE LA FECHA HRE TSO 4042 CONVENIO UPRE CIF 087/2015 ENTRE LA UPRE Y EL G.A.M.DE PUERTO VILLARROEL. PROY.CONSTRUC.PUENTES VEHICULARES CRISTAL 3 Y JORDAN.DEBITO DE LA LIBRETA 000990204113 BOLIVIA CAMBIA, PAGO DE LA PLANILLA N¿2 DE CIERRE, SEG¿N LA UPRE.</t>
  </si>
  <si>
    <t>'TRANSFERENCIA DE FONDOS||A SOL. DEL MIN,DE ECO Y FIN.PUBL. MEFP/VTCP/DGAFT/UOIET/TES/N¿2949/16 DE LA FECHA HRE TSO 4041 CONVENIO UPRE CIF 068/2015 ENTRE LA UPRE Y EL G.A.M.DE VILLA TUNARI. PROY.CONSTRUC.CENTRO DE SALUD JATUN PAMPA.DEBITO DE LA LIBRETA 00099024113 BOLIVIA CAMBIA, PAGO PLANILLA N¿4, SEG¿N LA UPRE.</t>
  </si>
  <si>
    <t>'TRANSFERENCIA DE FONDOS||S/G.NOTA CITE: MEFP/VTCP/DGAFT/UOIET/TES/N¿2952/16 DE LA FECHA DEL MIN.DE ECO.Y FINAN. PUB.(HRE-TSO-4043 ),CONV.UPRE-CIF-107/2014 ENTRE LA UPRE Y EL G.A.M.BERMEJO .PROY."CONST.STADIUM BARRIO MUNICIPAL"DEBITO DE LIBR.N¿00099024113 BOLIVIA CAMBIA, PAGO DE LA PLANILLA N¿ 9, S/G.LA UPRE</t>
  </si>
  <si>
    <t>'TRANSFERENCIA DE FONDOS||S/G.NOTA CITE: MEFP/VTCP/DGAFT/UOIET/TES/N¿2946/16 DE LA FECHA DEL MIN.DE ECO.Y FINAN. PUB.(HRE-TSO-4045),CONV.UPRE-CIF-126/2015 ENTRE LA UPRE Y EL G.A.M.CHIMORE.PROY."CONST.UNIDAD EDUCATIVA MODELO PRIMARIA HUGO CHAVEZ FRIAS CHIMORE"DEBITO DE LIBR.N¿00099024113 BOLIVIA CAMBIA, PAGO DE LA PLANILLA N¿ 3, S/G.LA UPRE</t>
  </si>
  <si>
    <t>'TRANSFERENCIA DE FONDOS||S/G.NOTA CITE: MEFP/VTCP/DGAFT/UOIET/TES/N¿2951/16 DE LA FECHA DEL MIN.DE ECO.Y FINAN. PUB.(HRE-TSO-4046),CONV.UPRE-CIF-100/2015 ENTRE LA UPRE Y EL G.A.M.PUERTO VILLARROEL .PROY."CONST.CENTRO DE SALUD TAMBORADA"DEBITO DE LIBR.N¿000990204113 BOLIVIA CAMBIA, PAGO DE LA PLANILLA N¿ 3 DE CIERRE, S/G.LA UPRE</t>
  </si>
  <si>
    <t>'TRANSFERENCIA DE FONDOS||A SOL. DEL MIN,DE ECO Y FIN.PUBL. MEFP/VTCP/DGPOT/UPCFTGN/TR-N¿1236/2016 DE LA FECHA HRE TSO 4071 REPOSICI¿N DE BOLETAS DE PAGO A VARIAS ENTIDADES, CONSIGNADAS EN EL COMPROBANTE DE PAGO N¿18635.DEBITO DE LA LIBRETA 00099021001 COBRO UTILES DE ESCRITORIO.</t>
  </si>
  <si>
    <t>'TRANSFERENCIA DE FONDOS||A SOL. DEL MIN,DE ECO Y FIN.PUBL. MEFP/VTCP/DGPOT/UPCFTGN/TR-N¿1238/2016 DE LA FECHA HRE TSO 4070 REPOSICION DE BOLETAS DE PAGO A VARIAS ENTIDADES, CONSIGNADAS EN EL COMPROBANTE DE PAGO N¿18635.DEBITO DE LA LIBRETA 00099021001 COBRO UTILES DE ESCRITORIO.</t>
  </si>
  <si>
    <t>'TRANSFERENCIA DE FONDOS||A SOL. DEL MIN,DE ECO Y FIN.PUBL. MEFP/VTCP/DGPOT/UPCFTGN/TR-N¿1229/2016 DE LA FECHA HRE TSO 4069 REVERSION DEFINITIVA DE RENTA DIGNIDAD DE 4  BOLETAS DE PAGO DE SEPTIEMBRE Y OCTUBRE 2015 CORRESP. A PENSIONES VITALICIAS DE PERSONAJES NOTABLES (SENASIR).DEBITO DE LA LIBRETA 00099021001 COBRO UTILES DE ESCRITORIO.</t>
  </si>
  <si>
    <t>||VENTA DE DIVISAS S/G NOTAS EASBA - NE GG - DF N¿212/2016 Y MEFP/VTCO/DGPOT/UOTGN/NO. 1726/2016 REF. PROVISION DE FONDOS EMISION CARTA DE CREDITO I-2016-011, COBRO EMISION 0,15% S/USD2.728.636.- POR 84 DIAS, REEMB. GASTOS DE COMUNICACION BS220.-Y EMISION DE CBTE.CONTABLECUT. LIBRETA N¿00586019203 GASTO CORRIENTE EASBA - SANO N¿400.</t>
  </si>
  <si>
    <t>||TRANSFERENCIA DE FONDOS S/G NOTA CITE: BUN/CF322/16 DE LA FECHA (HRE-TSO-4110), DEVOLUCION DE SALDOS NO EJECUTADOS PROYECTOS PLAN MANEJO DE CUENCAS Y SUBCUENCAS RIOS JACH'A JAWIRA.A SOLICITUD DEL GOB.AUT.MCPAL.LA PAZ, LIBRETA N¿00860108012 MMAA-PAR-BS-PROY.PLAN NAL.DE CUENCAS.</t>
  </si>
  <si>
    <t>PAGO A FONPLATA PR¿STAMO BOL 22/2014 VCTO. 24-may-2016 POR CUENTA DE TGN , NTI. 007648 VALOR 24-may-2016  INTERESES USD 15.974,74 COMISIONES USD 48.335,72CTA. 3987 CUENTA UNICA DEL TESORO LIB. 00099021001 REF.: COMISIONES BANCARIAS</t>
  </si>
  <si>
    <t>PAGO A FONPLATA PR¿STAMO BOL 21/2014 VCTO. 24-may-2016 POR CUENTA DE TGN , NTI. 007672 VALOR 24-may-2016  INTERESES USD 58.948,87 COMISIONES USD 74.357,96CTA. 3987 CUENTA UNICA DEL TESORO LIB. 00099021001 REF.: COMISIONES BANCARIAS</t>
  </si>
  <si>
    <t>PAGO PR¿STAMO BID 569-SF-BO VCTO. 24-may-2016 POR CUENTA DE TGN , NTI. 007709 VALOR 24-may-2016 CAPITAL USD 9.884,75 INTERESES USD 691,93CTA. 3987 CUENTA UNICA DEL TESORO LIB. 00099021001 REF.: COMISIONES BANCARIAS</t>
  </si>
  <si>
    <t>PAGO PR¿STAMO BID 579-SF-BO VCTO. 24-may-2016 POR CUENTA DE TGN , NTI. 007710 VALOR 24-may-2016 CAPITAL USD 16.576,10 INTERESES USD 1.160,33CTA. 3987 CUENTA UNICA DEL TESORO LIB. 00099021001 REF.: COMISIONES BANCARIAS</t>
  </si>
  <si>
    <t>PAGO PR¿STAMO BID 571-2-SF-BO VCTO. 24-may-2016 POR CUENTA DE TGN , NTI. 007722 VALOR 24-may-2016 CAPITAL USD 118.333,33 INTERESES USD 8.283,33CTA. 3987 CUENTA UNICA DEL TESORO LIB. 00099021001 REF.: COMISIONES BANCARIAS</t>
  </si>
  <si>
    <t>VENTA DE DIVISAS CON TRANSFERENCIA DE FONDOS A SOLICITUD DE MINISTERIO DE SALUD SEGUN SOLICITUD  CITE: MEFP/VTCP/DGPOT/UOTGN/NO.1741/2016 REF: PAGO DE ALOJAMIENTO Y ALIMENTACION A BECARIOS.LIB. 00046024207 MS-INASES BECAS DE ESPECIALIDAD PROFESIONAL</t>
  </si>
  <si>
    <t>VENTA DE DIVISAS A SOLICITUD DE MINISTERIO DE GOBIERNO SEGUN SOLICITUD  CITE: MEFP/VTCP/DGPOT/UOTGN/NO.1747/2016 REF: PAGO DE BECAS CORRESP.A LOS MESES DE MARZO-ABRIL DE 2016LIB. 00099021001 TGN-RECURSOS ORDINARIOS</t>
  </si>
  <si>
    <t>COBRO COSTOS DE PAPELERIA SEGUN TRANSFERENCIA DEL EXTERIOR POR ORDEN DE CORPORACION PETROLERA S.A. ASUNCION-PARAGUAYLIB. 00513062001 YPFB-OPERACIONES PLANTA DE SEPARACION DE LIQUIDOS RIO GRANDE</t>
  </si>
  <si>
    <t>COBRO COSTOS DE PAPELERIA SEGUN TRANSFERENCIA DEL EXTERIOR POR ORDEN DE EMBAJADA DE BOLIVIA EN MOSCU-RUSIA REF.:DEVOLUCION SALDOS TSE.LIB. 00099021001 TGN-RECURSOS ORDINARIOS</t>
  </si>
  <si>
    <t>||TRANSFERENCIA DE FONDOS S/G. MENSAJE SWIFT NRO. 07164 DE LA FECHA (SECTOR PUBLICO).DEBITO DE LA LIBRETA 00117012001 DGAC, REPOSICION UTILES DE ESCRITORIO.</t>
  </si>
  <si>
    <t>'TRANSFERENCIA DE FONDOS||S/G. NOTA CITE: MEFP/VTCP/DGAFT/UOIET/TES/ NO.2981/16 DE LA FECHA, DEL MIN.DE ECONOMIA Y FINANZAS PUBLICAS(HRE-TSO-4088) .REVERSION DE OPERACION SOLICIT. P/EL G.A.M. DE ORURO.PROY."PUENTE DISTRIBUIDOR VEHICULAR AV.CIRCUNVALACION-AV.DEL EJERCITO"DEBITO DE LA LIBRETA N¿ 00099021001,  REPOSICI¿N ¿TILES DE ESCRITORIO.</t>
  </si>
  <si>
    <t>COBRO DE||COSTO UTILES DE ESCRITORIO POR LA ELABORACION DEL COMPROBANTE CONTABLE N¿ 0852353 DE LA FECHA.DE LA LIBRETA N¿ 00099021001 TGN RECURSOS ORDINARIOS COBRO COSTO UTILES DE ESCRITORIO</t>
  </si>
  <si>
    <t>'TRANSFERENCIA DE FONDOS||S/G. NOTA CITE:MEFP/VTCP/DGAFT/UOIET/TES/N¿2953/16 DE LA FECHA, DEL MIN.ECO.FINAN.PUB.(HRE-TSO-4112), CONV.UPRE-CIF-673/14 ENTRE LA UPRE Y EL GOB.AUT.MCPAL.CABEZAS, PROY.CONST.CENTRO MATERNO INFANTIL FRANCISCO MORA.DEBITO DE LA LIBRETA N¿00099024113 BOLIVIA CAMBIA, PAGO PLANILLA N¿2 S/G. LA UPRE.</t>
  </si>
  <si>
    <t>||COMISION TRANSFERENCIA FDOS.AL EXTERIOR 0,10% S/USD28.522,80.-,REEMB.GSTS.COMUNICACION BS220.-Y EMISION COMP.CONTABLE BS50.-REF.:PAGO 4 LC I-2015-028 P/C CEASS A/F DONGKUK VIETNAM CO LTD.,EN COMPL.A COMP.852412,24/05/16.LIB.00249012001 LBP-CEASS-CENTRAL DE ABASTECIMIENTO Y SUMINISTROS DE SALUD REF.:I-2015-028</t>
  </si>
  <si>
    <t>'TRANSFERENCIA DE FONDOS||S/G. NOTA CITE:MEFP/VTCP/DGAFT/UOIET/TES/N¿2954/16 DE LA FECHA, DEL MIN.ECO.FINAN.PUB.(HRE-TSO-4113),CONV.UPRE-CIF-IG/195/15 ENTRE LA UPRE Y EL GOB.AUT.MCPAL.SANTIAGO DE MACHACA, PROY.CONST.TINGLADO U.E. VILLA EXALTACION.DEBITO DE LA LIBRETA N¿00099024113 BOLIVIA CAMBIA, PAGO PLANILLA N¿2 S/G. LA UPRE.</t>
  </si>
  <si>
    <t>'TRANSFERENCIA DE FONDOS||S/G.NOTA CITE:MEFP/VTCP/DGAFT/UOIET/TES/NO.2957/16 DE LA FECHA, DEL MIN.DE ECO.Y FINAN.PUB.(HRE-TSO-4116),CONV.UPRE-CIF-IG/118/2015 ENTRE LA UPRE Y EL GOB.AUT.MCPAL.COLQUENCHA PROY.CONST.4 AULAS EN LA U.E.ANTOFAGASTA-MARQUIRIVI-MACHACAMARCA.DEBITO DE LA LIBRETA NO.00099024113 "BOLIVIA CAMBIA", PAGO PLANILLA NO.1 S/G. LA UPRE.</t>
  </si>
  <si>
    <t>'TRANSFERENCIA DE FONDOS||S/G.NOTA CITE: MEFP/VTCP/DGAFT/UOIET/TES/N¿2955/16 DE LA FECHA DEL MIN.DE ECO.Y FINAN. PUB.(HRE-TSO-4114 ),CONV.UPRE-CIF-181/13 ENTRE LA UPRE Y EL G.A.D.DE ORURO PROY. "CONST.CENTRO DE ACOGIDA GOTA DE LECHE-MUNICIPIO DE ORURO".DEBITO DE LIBRETA N¿00099024113 BOLIVIA CAMBIA, PAGO PLANILLA N¿ 5 DE CIERRE, S/G.LA UPRE.</t>
  </si>
  <si>
    <t>'TRANSFERENCIA DE FONDOS||S/G.NOTA CITE: MEFP/VTCP/DGAFT/UOIET/TES/N¿2956/16 DE LA FECHA DEL MIN.DE ECO.Y FINAN. PUB.(HRE-TSO-4115),CONV.UPRE-CIF-IG/318/2015 ENTRE LA UPRE Y EL G.A.M.TRINIDAD PROY. "CONST.MERCADO 13 DE ABRIL DISTRITO 2".DEBITO DE LIBRETA N¿00099024113 BOLIVIA CAMBIA, PAGO PLANILLA N¿ 1, S/G.LA UPRE.</t>
  </si>
  <si>
    <t>||TRANSF. DE FONDOS EN ATENCION A MSJES. SWIFT 07213 Y 07204 DE LA FECHA (SECTOR PUBLICO)DE LA LIBRETA 00117012001 DGAC, REPOSICION UTILES DE ESCRITORIO</t>
  </si>
  <si>
    <t>TRANSFERENCIA RECIBIDA DEL EXTERIOR SEG¿N MENSAJES SWIFT Nos. 07248-07243 (REM.EXT.) DE FECHA 25-05-2016 POR DESEMBOLSO DE IDA PR¿STAMO 5168-BO REF.: 001 02-GAMEALIBRETA N¿ 00990307018  IDA 5168 - USD - PROY. INFRAESTRCUTURA URBANA - GAMEA</t>
  </si>
  <si>
    <t>PAGO A BID PR¿STAMO 2951/BL-BO VCTO. 25-may-2016 POR CUENTA DE TGN , NTI. 007570 VALOR 25-may-2016  INTERESES USD 644,24CTA. 3987 CUENTA UNICA DEL TESORO LIB. 00099021001 REF.: COMISIONES BANCARIAS</t>
  </si>
  <si>
    <t>PAGO A BID PR¿STAMO 2951/BL-BO VCTO. 25-may-2016 POR CUENTA DE TGN , NTI. 007580 VALOR 25-may-2016  INTERESES USD 20.973,06 COMISIONES USD 198.241,10CTA. 3987 CUENTA UNICA DEL TESORO LIB. 00099021001 REF.: COMISIONES BANCARIAS</t>
  </si>
  <si>
    <t>PAGO A BID PR¿STAMO 1099-SF-BO VCTO. 25-may-2016 POR CUENTA DE TGN , NTI. 007712 VALOR 25-may-2016 CAPITAL USD 322.323,01 INTERESES USD 169.992,32CTA. 3987 CUENTA UNICA DEL TESORO LIB. 00099021001 REF.: COMISIONES BANCARIAS</t>
  </si>
  <si>
    <t>PAGO A BID PR¿STAMO 2880/BL-BO VCTO. 25-may-2016 POR CUENTA DE TGN , NTI. 007717 VALOR 25-may-2016  INTERESES USD 11.178,61 COMISIONES USD 28.319,29CTA. 3987 CUENTA UNICA DEL TESORO LIB. 00099021001 REF.: COMISIONES BANCARIAS</t>
  </si>
  <si>
    <t>PAGO A BID PR¿STAMO 2880/BL-BO VCTO. 25-may-2016 POR CUENTA DE TGN , NTI. 007920 VALOR 25-may-2016  INTERESES USD 377,27CTA. 3987 CUENTA UNICA DEL TESORO LIB. 00099021001 REF.: COMISIONES BANCARIAS</t>
  </si>
  <si>
    <t>PROVISION DE FONDOS A SOLICITUD DE YACIMIENTOS PETROLIFEROS FISCALES BOLIVIANOS SEGUN SOLICITUD YPFB-0226-2016 REF: PAGO DE IDH POR EL MES DE FEBRERO/2016LIB. 00513012007 YPFB - RECURSOS NACIONALIZACION</t>
  </si>
  <si>
    <t>PROVISION DE FONDOS A SOLICITUD DE YACIMIENTOS PETROLIFEROS FISCALES BOLIVIANOS SEGUN SOLICITUD YPFB-0239-2016 REF: PAGO REGALIAS TGN POR EL MES DE FEBRERO 2016LIB. 00513012007 YPFB - RECURSOS NACIONALIZACION</t>
  </si>
  <si>
    <t>COBRO COSTOS DE PAPELERIA SEGUN TRANSFERENCIA DEL EXTERIOR POR ORDEN DE VICTORIA JUAN GAS S.A.C.CUZCO-PERU. REF.:PAGO FACTURA COMERCIAL N.88LIB. 00513062001 YPFB-OPERACIONES PLANTA DE SEPARACION DE LIQUIDOS RIO GRANDE</t>
  </si>
  <si>
    <t>PAGO A BID PR¿STAMO 1101-SF-BO VCTO. 25-05-2016 POR CUENTA DE TGN SEG¿N NOTA COD. LIQ.007713 DE FECHA 19-05-2016, VALOR 25-05-2016 CAPITAL USD 1.168.076,01 INTERESES USD 616.040,27REF.: COMISIONES BANCARIAS</t>
  </si>
  <si>
    <t>'TRANSFERENCIA DE FONDOS||S/G. NOTA CITE:MEFP/VTCP/DGAFT/UOIET/TES/N¿2980/16 DE FECHA 24/05/2016, DEL MIN.ECO.FINAN.PUB.(HRE-TSO-4117),CONV.UPRE-CIF-IG/148/15 ENTRE LA UPRE Y EL GOB.AUT.MCPAL.MECAPACA, PROY.CONST.TINGLADO CANCHA DEPORTIVA U.E. SAN PEDRO DE CHANCA.DEBITO DE LA LIBRETA N¿00099024113 BOLIVIA CAMBIA, PAGO PLANILLA N¿2 DE CIERRE, S/G. LA UPRE.</t>
  </si>
  <si>
    <t>||VENTA DE DIVISAS S/G NOTAS YPFB/PRS/GAFC-1193 DFC-1935-URT-1525/2016 Y MEFP/VTCP/DGPOT/UOTGN/N¿1627/2016 REF.:EMISION CARTA DE CREDITO I-2016-012,COMISION EMISION L/C 0,15% S/USD10.420.000.-POR 220 DIAS,REEMB.GSTS.COMUNICACION BS220.-Y EMISION COMP.CONTABLE BS50.-LIB.00513072001 YPFB - OPERACIONES GNRGD REF.:COMISIONES EMISION LC I-2016-012</t>
  </si>
  <si>
    <t>||TRANSF. DE FONDOS EN ATENCION A MSJE. SWIFT 07228 Y CORREO ELECTRONICO DE LA DGAC DE LA FECHA (SECTOR PUBLICO)DE LA LIBRETA 00117012001 DGAC, REPOSICION UTILES DE ESCRITORIO</t>
  </si>
  <si>
    <t>||TRANSFERENCIA DE FONDOS S/G. MENSAJE SWIFT NRO. 07263 DE LA FECHA (SECTOR PUBLICO).DEBITO DE LA LIBRETA 00117012001 DGAC, REPOSICION UTILES DE ESCRITORIO.</t>
  </si>
  <si>
    <t>PAGO A BID PR¿STAMO 2971/BL-BO VCTO. 26-may-2016 POR CUENTA DE TGN , NTI. 007571 VALOR 27-may-2016  INTERESES USD 26.369,48CTA. 3987 CUENTA UNICA DEL TESORO LIB. 00099021001 REF.: COMISIONES BANCARIAS</t>
  </si>
  <si>
    <t>PAGO A BID PR¿STAMO 2233/BL-BO VCTO. 27-may-2016 POR CUENTA DE TGN , NTI. 007572 VALOR 27-may-2016  INTERESES USD 9.328,69CTA. 3987 CUENTA UNICA DEL TESORO LIB. 00099021001 REF.: COMISIONES BANCARIAS</t>
  </si>
  <si>
    <t>PAGO A BID PR¿STAMO 2233/BL-BO VCTO. 27-may-2016 POR CUENTA DE TGN , NTI. 007581 VALOR 27-may-2016 CAPITAL USD 364.583,32 INTERESES USD 401.727,33CTA. 3987 CUENTA UNICA DEL TESORO LIB. 00099021001 REF.: COMISIONES BANCARIAS</t>
  </si>
  <si>
    <t>PAGO A BID PR¿STAMO 2971/BL-BO VCTO. 26-may-2016 POR CUENTA DE TGN , NTI. 007584 VALOR 27-may-2016  INTERESES USD 2.227.056,86CTA. 3987 CUENTA UNICA DEL TESORO LIB. 00099021001 REF.: COMISIONES BANCARIAS</t>
  </si>
  <si>
    <t>PAGO A BID PR¿STAMO 2199/BL-BO VCTO. 27-may-2016 POR CUENTA DE TGN , NTI. 007629 VALOR 27-may-2016 CAPITAL USD 291.666,66 INTERESES USD 299.365,31CTA. 3987 CUENTA UNICA DEL TESORO LIB. 00099021001 REF.: COMISIONES BANCARIAS</t>
  </si>
  <si>
    <t>PAGO A BID PR¿STAMO 2199/BL-BO VCTO. 27-may-2016 POR CUENTA DE TGN , NTI. 007661 VALOR 27-may-2016  INTERESES USD 7.462,95CTA. 3987 CUENTA UNICA DEL TESORO LIB. 00099021001 REF.: COMISIONES BANCARIAS</t>
  </si>
  <si>
    <t>PAGO A BID PR¿STAMO 2223/BL-BO VCTO. 27-may-2016 POR CUENTA DE TGN , NTI. 007735 VALOR 27-may-2016 CAPITAL USD 290.775,68 INTERESES USD 290.410,23CTA. 3987 CUENTA UNICA DEL TESORO LIB. 00099021001 REF.: COMISIONES BANCARIAS</t>
  </si>
  <si>
    <t>PAGO A BID PR¿STAMO 2223/BL-BO VCTO. 27-may-2016 POR CUENTA DE TGN , NTI. 007736 VALOR 27-may-2016  INTERESES USD 7.440,15CTA. 3987 CUENTA UNICA DEL TESORO LIB. 00099021001 REF.: COMISIONES BANCARIAS</t>
  </si>
  <si>
    <t>PAGO A BID PR¿STAMO 2216/BL-BO VCTO. 27-may-2016 POR CUENTA DE TGN , NTI. 007737 VALOR 27-may-2016  INTERESES USD 1.844,58CTA. 3987 CUENTA UNICA DEL TESORO LIB. 00099021001 REF.: COMISIONES BANCARIAS</t>
  </si>
  <si>
    <t>PAGO A BID PR¿STAMO 2216/BL-BO VCTO. 27-may-2016 POR CUENTA DE TGN , NTI. 007739 VALOR 27-may-2016 CAPITAL USD 72.090,10 INTERESES USD 64.814,56 COMISIONES USD 4,35CTA. 3987 CUENTA UNICA DEL TESORO LIB. 00099021001 REF.: COMISIONES BANCARIAS</t>
  </si>
  <si>
    <t>PAGO A BID PR¿STAMO 1101-SF-BO VCTO. 25-05-2016 POR CUENTA DE TGN SEG¿N COD. LIQ. 007713 DE FECHA 19-05-2016, VALOR 26-05-2016 CAPITAL EUR 50.744,03 INTERESES EUR 26.762,27CTA.3987 CUENTA UNICA DEL TESORO LIBRETA 00099021001 REF.: COMISIONES BANCARIAS</t>
  </si>
  <si>
    <t>TRANSFERENCIA DE FONDOS A SOLICITUD DE MINISTERIO DE ECONOMIA Y FINANZAS PUBLICAS  REF: PAGO MEMBRESIA DEL ESTADO PLURINACIONAL DE BOLIVIALIB. 00099021001 TGN-RECURSOS ORDINARIOS</t>
  </si>
  <si>
    <t>||REGULARIZ. SEGUN CONCILIACION CTA. 4088 M/N AL 20/05/2016 IMPORTE PROVISIONADO DE MENOS SEG. NOTA MEFP/VTCP/DGPOT/UOTGN/NO.1573/2016 DE FECHA  10/05/2016 PAGO GASTOS DE FUNCIONAMIENTO MAYO/2016.LIBRETA NO.00099021001 TGN - RECURSOS ORDINARIOS</t>
  </si>
  <si>
    <t>||TRANSFERENCIA DE FONDOS S/G. MENSAJE SWIFT NRO. 07305 DE LA FECHA (SECTOR PUBLICO).DEBITO DE LA LIBRETA 00117012001 DGAC, REPOSICION UTILES DE ESCRITORIO.</t>
  </si>
  <si>
    <t>||TRANSFERENCIA DE FONDOS EN ATENCION A MENSAJES SWIFT  07306 Y 07278 DE LA FECHA (SECTOR PUBLICO)DEBITO DE LA LIBRETA 00117012001 DGAC, REPOSICION UTILES DE ESCRITORIO</t>
  </si>
  <si>
    <t>'TRANSFERENCIA DE FONDOS||S/G.NOTA CITE:MEFP/VTCP/DGAFT/UOIET/TES/NO.2987/16 DE LA FECHA, DEL MIN.DE ECO.Y FINAN.PUB.(HRE-TSO-4158),CONV.UPRE-CIF-IG/230/2015 ENTRE LA UPRE Y EL GOB.AUT.MCPAL. LAS CARRERAS PROY.CONST.TINGLADO U.E.EL MONTE DE SANDOVAL.DEBITO DE LA LIBRETA NO.00990204115 "BOLIVIA CAMBIA", PAGO PLANILLA NO.1 S/G. LA UPRE.</t>
  </si>
  <si>
    <t>||TRANSFERENCIA DE FONDOS EN ATENCION A MENSAJE SWIFT  07351 DE LA FECHA (SECTOR PUBLICO)DEBITO DE LA LIBRETA 00117012001 DGAC, REPOSICION UTILES DE ESCRITORIO</t>
  </si>
  <si>
    <t>'TRANSFERENCIA DE FONDOS||S/G. NOTA CITE:MEFP/VTCP/DGAFT/UOIET/TES/N¿3045/16 DE LA FECHA, DEL MIN.ECO.FINAN.PUB.(HRE-TSO-4168),CONV.UPRE-CIF-IG/115/15 ENTRE LA UPRE Y EL GOB.AUT.MCPAL.ACASIO, PROY.CONST.BLOQUE DE AULAS U.E. JOSE RIVERA.DEBITO DE LA LIBRETA N¿00990204115 BOLIVIA CAMBIA, PAGO PLANILLA N¿2 S/G. LA UPRE.</t>
  </si>
  <si>
    <t>'TRANSFERENCIA DE FONDOS||S/G.NOTA CITE:MEFP/VTCP/DGAFT/UOIET/TES/NO.3048/16 DE LA FECHA, DEL MIN.DE ECO.Y FINAN.PUB.(HRE-TSO-4165),CONV.UPRE-CIF-615/2014 ENTRE LA UPRE Y EL GOB.AUT.MCPAL.COLQUECHACA PROY.CONST.COLISEO CERRADO MACHA.DEBITO DE LA LIBRETA NO.00099024113 "BOLIVIA CAMBIA", PAGO PLANILLA NO.3 S/G. LA UPRE.</t>
  </si>
  <si>
    <t>'TRANSFERENCIA DE FONDOS||S/G. NOTA CITE:MEFP/VTCP/DGAFT/UOIET/TES/N¿3044/16 DE LA FECHA, DEL MIN.ECO.FINAN.PUB.(HRE-TSO-4169),CONV.UPRE-CIF-IG/396/16 ENTRE LA UPRE Y EL GOB.AUT.MCPAL.BETANZOS, PROY.CONST. U.E. VILLA CARMEN-BETANZOS.DEBITO DE LA LIBRETA N¿00099024113 BOLIVIA CAMBIA, 1ER.DESEMB.EQUIV.20% MONTO A FINANC.S/G.LA UPRE.</t>
  </si>
  <si>
    <t>'TRANSFERENCIA DE FONDOS||S/G.NOTA CITE:MEFP/VTCP/DGAFT/UOIET/TES/NO.3047/16 DE LA FECHA, DEL MIN.DE ECO.Y FINAN.PUB.(HRE-TSO-4166),CONV.UPRE-CIF-IG/287/2015 ENTRE LA UPRE Y EL GOB.AUT.MCPAL.SAN BORJA PROY.CONST.MODULO EDUCATIVO EN LA U.E. COCHABAMBA.DEBITO DE LA LIBRETA NO.00099024113 "BOLIVIA CAMBIA", PAGO PLANILLA NO.2 S/G. LA UPRE.</t>
  </si>
  <si>
    <t>'TRANSFERENCIA DE FONDOS||S/G. NOTA CITE:MEFP/VTCP/DGAFT/UOIET/TES/N¿3019/16 DE LA FECHA, DEL MIN.ECO.FINAN.PUB.(HRE-TSO-4170),CONV.UPRE-CIF-IG/340/15 ENTRE LA UPRE Y EL GOB.AUT.MCPAL.CHALLAPATA, PROY.CONST.COLISEO CERRADO CRUCE CULTA.DEBITO DE LA LIBRETA N¿00099024113 BOLIVIA CAMBIA, 1ER.PAGO.EQUIV.20% MONTO FINANCIADO, S/G.LA UPRE.</t>
  </si>
  <si>
    <t>'TRANSFERENCIA DE FONDOS||A SOL. DEL MIN,DE ECO Y FIN.PUBL. MEFP/VTCP/DGAFT/UOIET/TES/N¿3049/16 DE LA FECHA HRE TSO 4163 CONVENIO UPRE CIF 323/0014 ENTRE LA UPRE Y EL G.A.M.DE SAN JOAQUIN. PROY.CONSTRUC. U.E. 6 DE JUNIO.DEBITO DE LA LIBRETA 00099024113 BOLIVIA CAMBIA, PAGO PLANILLA N¿7, SEG¿N LA UPRE.</t>
  </si>
  <si>
    <t>'TRANSFERENCIA DE FONDOS||A SOL. DEL MIN,DE ECO Y FIN.PUBL. MEFP/VTCP/DGAFT/UOIET/TES/N¿3016/16 DE LA FECHA HRE TSO 4164 CONVENIO UPRE CIF IG/203/2015 ENTRE LA UPRE Y EL G.A.M.DE DESAGUADERO. PROY.CONSTRUC. TINGLADO DEPORTIVO SAN PEDRO.DEBITO DE LA LIBRETA 00099024113 BOLIVIA CAMBIA,PAGO PLANILLA N¿2, SEG¿N LA UPRE.</t>
  </si>
  <si>
    <t>'TRANSFERENCIA DE FONDOS||S/G.NOTA CITE:MEFP/VTCP/DGAFT/UOIET/TES/NO.3046/16 DE LA FECHA, DEL MIN.DE ECO.Y FINAN.PUB.(HRE-TSO-4167),CONV.UPRE-CIF-IG/273/2015 ENTRE LA UPRE Y EL GOB.AUT.MCPAL.SANTA  ANA PROY.CONST.DE GRADER¿AS CANCHA BENI-SANTA  ANA DEL YACUMA.DEBITO DE LA LIBRETA NO.00099024113 "BOLIVIA CAMBIA", PAGO PLANILLA NO.3 S/G. LA UPRE.</t>
  </si>
  <si>
    <t>'TRANSFERENCIA DE FONDOS||S/G.NOTA CITE: MEFP/VTCP/DGAFT/UOIET/TES/N¿3018/16 DE LA FECHA DEL MIN.DE ECO.Y FINAN. PUB.(HRE-TSO-4171 ),CONV.UPRE-CIF-IG/380/2016 ENTRE LA UPRE Y EL G.A.M.UMALA PROY. "CONST. CANCHA DE CESPED SINTETICO HUARI BELEN".DEBITO DE LIBRETA N¿00099024113 BOLIVIA CAMBIA,1ER.DESEMBOLSO 20% MONTO FINANCIADO S/G.LA UPRE.</t>
  </si>
  <si>
    <t>'TRANSFERENCIA DE FONDOS||S/G.NOTA CITE: MEFP/VTCP/DGAFT/UOIET/TES/N¿3017/16 DE LA FECHA DEL MIN.DE ECO.Y FINAN. PUB.(HRE-TSO-4172 ),CONV.UPRE-CIF-012/2015 ENTRE LA UPRE Y EL G.A.M. EL TORNO .PROY."CONST. MODULO EDUCATIVO UNID.EDUC.SANTA RITA "DEBITO DE LIBRETA N¿00099024113 BOLIVIA CAMBIA, PAGO PLANILLA N¿ 3, S/G.LA UPRE.</t>
  </si>
  <si>
    <t>||TRANSFERENCIA DE FONDOS DEL EXTERIOR SG/ SWIFT 06984-06982 DEL 19/05/2016 A/F MIN.RR.EE. POR ORDEN DEL VICECONSULADO DEL EST. PLURINACIONAL DE BOLIVIA EN PILARLIBRETA 00099021001 TGN-RECURSOS ORDINARIOS</t>
  </si>
  <si>
    <t>||TRANSFERENCIA DE FONDOS S/G. CITE' BUN0494/16 DE LA FECHA (HRE-TSO-4264).A SOLICITUD DEL MDRYT-SENASAG; LIBRETA 00047084204 MDRYT-SENASAG DISTRITAL ORURO GOBERNACION; BUN.</t>
  </si>
  <si>
    <t>||TRANSFERENCIA DE FONDOS S/G. CITE' BUN0495/16 DE LA FECHA (HRE-TSO-4265). CONSTRUCCION TERMINAL DE PASAJEROS ARPTO. COBIJA -FNDR, PAGO PLANILLA N¿26.A SOLICITUD DEL G.A.D. PANDO; LIBRETA 05120104501 AASANA; BUN.</t>
  </si>
  <si>
    <t>PAGO A CAF PR¿STAMO CFA007657 VCTO. 30-may-2016 POR CUENTA DE TGN , NTI. 007619 VALOR 31-may-2016 CAPITAL USD 2.844.758,52 INTERESES USD 714.051,68 COMISIONES USD 13.964,85CTA. 3987 CUENTA UNICA DEL TESORO LIB. 00099021001 REF.: COMISIONES BANCARIAS</t>
  </si>
  <si>
    <t>PAGO A CAF PR¿STAMO CFA007649 VCTO. 31-may-2016 POR CUENTA DE TGN , NTI. 007650 VALOR 31-may-2016 CAPITAL USD 99.522,46 INTERESES USD 29.728,84CTA. 3987 CUENTA UNICA DEL TESORO LIB. 00099021001 REF.: COMISIONES BANCARIAS</t>
  </si>
  <si>
    <t>PAGO A PDVSA PR¿STAMO SA137065 VCTO. 28-05-2016 POR CUENTA DE YPFB SEG¿N NOTA MEFP/VTCP/DGPOT/UOTGN/N¿1708/2016 DE FECHA 19-05-2016, VALOR 31-05-2016 CAPITAL USD 52.817,38 INTERESES USD 13.732,51LIBRETA N¿ 00513012004 YPFB UNICOMERCIAL  REF.: COMISIONES BANCARIAS</t>
  </si>
  <si>
    <t>COBRO COSTOS DE PAPELERIA SEGUN TRANSFERENCIA DEL EXTERIOR POR ORDEN DE PETROBRAS PARAGUAY GAS SRL REF.:OPE 0/287183LIB. 00513062001 YPFB-OPERACIONES PLANTA DE SEPARACION DE LIQUIDOS RIO GRANDE</t>
  </si>
  <si>
    <t>VENTA DE DIVISAS CON TRANSFERENCIA DE FONDOS A SOLICITUD DE A.A.S.A.N.A. SEGUN SOLICITUD  CITE: MEFP/VTCP/DGPOT/UOTGN/NO.1801/2016 REF: ADQUISICION SISTEMA DE ILUMINACION DE PISTA PARA AEROPUERTO CHIMORELIB. 05120102001 LBP-AASANA-PACS SONET</t>
  </si>
  <si>
    <t>'TRANSFERENCIA DE FONDOS||S/G.NOTA CITE:MEFP/VTCP/DGAFT/UOIET/TES/NO.3094/16 DE FECHA 30-05-2016, DEL MIN.DE ECO.Y FINAN.PUB.(HRE-TSO-4207),CONV.UPRE-CIF-682/2014 ENTRE LA UPRE Y EL GOB.AUT.MCPAL.WARNES PROY.CONST.MODULO EDUCATIVO EMILIO FINOT-WARNES.DEBITO DE LA LIBRETA NO.00099024113 "BOLIVIA CAMBIA", PAGO PLANILLA NO.3 S/G. LA UPRE.</t>
  </si>
  <si>
    <t>'TRANSFERENCIA DE FONDOS||S/G. NOTA CITE:MEFP/VTCP/DGAFT/UOIET/TES/N¿3073/16 DE FECHA 30/05/2016, DEL MIN.ECO.FINAN.PUB.(HRE-TSO-4219),CONV.UPRE-CIF-IG/176/15 ENTRE LA UPRE Y EL GOB.AUT.MCPAL.JESUS DE MACHACA, PROY.CONST.CINCO AULAS Y DIRECCION U.E. CHAMA-COMUNIDAD CHAMA.DEBITO DE LA LIBRETA N¿00099024113 BOLIVIA CAMBIA, SALDOS NO EJECUTADOS GESTION/2015 S/G. LA UPRE.</t>
  </si>
  <si>
    <t>'TRANSFERENCIA DE FONDOS||S/G.NOTA CITE: MEFP/VTCP/DGAFT/UOIET/TES/N¿3064/16 DE F.30/5/16 DEL MIN.DE ECO.Y FINAN. PUB.(HRE-TSO-4215 ),CONV.UPRE-CIF-IG/032 /2015 ENTRE LA UPRE Y EL G.A.M.SANTA ROSA DEL ABUNA PROY. "CONST.TINGLADO EN LA U.E. PEDRO DOMINGO MURILLO COMUNIDAD NACEBE"DEBITO DE LIBRETA N¿00099024113 BOLIVIA CAMBIA, PAGO PLANILLA N¿ 3 DE CIERRE, S/G.LA UPRE.</t>
  </si>
  <si>
    <t>'TRANSFERENCIA DE FONDOS||A SOL. DEL MIN,DE ECO Y FIN.PUBL. MEFP/VTCP/DGAFT/UOIET/TES/N¿3090/16 DE F. 30/05/2016 HRE TSO 4211 CONVENIO UPRE CIF 130/2015 ENTRE LA UPRE Y EL G.A.M.DE CHIMORE. PROY.CONSTRUC.MURO PERIMETRAL U.E. SENDA III.DEBITO DE LA LIBRETA 00099024113 BOLIVIA CAMBIA, PAGO PLANILLA N¿3 DE CIERRE, SEG¿N LA UPRE.</t>
  </si>
  <si>
    <t>'TRANSFERENCIA DE FONDOS||S/G. NOTA CITE:MEFP/VTCP/DGAFT/UOIET/TES/N¿3074/16 DE FECHA 30/05/2016, DEL MIN.ECO.FINAN.PUB.(HRE-TSO-4220),CONV.UPRE-CIF-IG/074/15 ENTRE LA UPRE Y EL GOB.AUT.MCPAL.CKOCHAS, PROY.CONST.OCHO AULAS POLIFUNCIONAL U.E. MEDIA LUNA.DEBITO DE LA LIBRETA N¿00099024113 BOLIVIA CAMBIA, SALDOS NO EJECUTADOS GESTION/2015 S/G. LA UPRE.</t>
  </si>
  <si>
    <t>'TRANSFERENCIA DE FONDOS||A SOL. DEL MIN,DE ECO Y FIN.PUBL. MEFP/VTCP/DGAFT/UOIET/TES/N¿3083/16 DE F.30/05/16 HRE TSO 4212 CONVENIO UPRE CIF 0664/13 ENTRE LA UPRE Y EL G.A.M.DE CHAQUI. PROY.CONSTRUC.TINGLADO POLIDEPORTIVO RODERO.DEBITO DE LA LIBRETA 00099024113 BOLIVIA CAMBIA, SALDOS NO EJECUTADOS GESTION 2015, SEG¿N LA UPRE.</t>
  </si>
  <si>
    <t>'TRANSFERENCIA DE FONDOS||S/G.NOTA CITE:MEFP/VTCP/DGAFT/UOIET/TES/NO.3093/16 DE FECHA 30/05/2016, DEL MIN.DE ECO.Y FINAN.PUB.(HRE-TSO-4208),CONV.UPRE-CIF-1129/2013 ENTRE LA UPRE Y EL GOB.AUT.MCPAL.SAN MATIAS PROY.CONST.PAVIMENTO DE LA AVENIDA EDUARDO AVAROA-MUNICIPIO SAN MATIAS.DEBITO DE LA LIBRETA NO.00099024113 "BOLIVIA CAMBIA", PAGO PLANILLA NO.4 DE CIERRE S/G. LA UPRE.</t>
  </si>
  <si>
    <t>'TRANSFERENCIA DE FONDOS||S/G.NOTA CITE: MEFP/VTCP/DGAFT/UOIET/TES/N¿3063/16 DE F.30/05/16 DEL MIN.DE ECO.Y FINAN. PUB.(HRE-TSO-4216),CONV.UPRE-CIF-IG/023/2015 ENTRE LA UPRE Y EL G.A.M.SAN LORENZO PROY. "CONST.TINGLADO Y POLIFUNCIONAL CON GRADERIAS U.E. 12 DE OCT.COM.STA.ELENA".DEBITO DE LIBRETA N¿00099024113 BOLIVIA CAMBIA, PAGO PLANILLA N¿ 1, S/G.LA UPRE.</t>
  </si>
  <si>
    <t>'TRANSFERENCIA DE FONDOS||S/G. NOTA CITE:MEFP/VTCP/DGAFT/UOIET/TES/N¿3087/16 DE FECHA 30/05/2016, DEL MIN.ECO.FINAN.PUB.(HRE-TSO-4221),CONV.UPRE-CIF-138/12 ENTRE LA UPRE Y EL GOB.AUT.MCPAL.MAPIRI, PROY.CONST.ESTADIO MUNICIPAL DE MAPIRI JUAN EVO MORALES AYMA.DEBITO DE LA LIBRETA N¿00099024113 BOLIVIA CAMBIA, PAGO PLANILLA N¿3 S/G. LA UPRE.</t>
  </si>
  <si>
    <t>'TRANSFERENCIA DE FONDOS||A SOL. DEL MIN,DE ECO Y FIN.PUBL. MEFP/VTCP/DGAFT/UOIET/TES/N¿3081/16 DE F. 30/05/16 HRE TSO 4213 CONVENIO UPRE CIF IG 058/2015 ENTRE LA UPRE Y EL G.A.M.DE CHAQUI. PROY.CONSTRUC.TINGLADO Y CANCHA DEPORTIVA POLIFUNCIONAL U.E. EDUARDO AVAROA.DEBITO DE LA LIBRETA 00099024113 BOLIVIA CAMBIA, SALDOS NO EJECUTADOS GESTION 2015, SEG¿N LA UPRE.</t>
  </si>
  <si>
    <t>'TRANSFERENCIA DE FONDOS||A SOL. DEL MIN,DE ECO Y FIN.PUBL. MEFP/VTCP/DGAFT/UOIET/TES/N¿3089/16 DE F.30.05.2016 HRE TSO 4214 CONVENIO UPRE CIF IG 289/2015 ENTRE LA UPRE Y EL G.A.M.DE REYES. PROY.CONSTRUC.TINGLADO POLIDEPORTIVO U.E. PE¿A AMARILLA.DEBITO DE LA LIBRETA 00099024113 BOLIVIA CAMBIA, PAGO DEVOLUCI¿N DE RETENCI¿N DEL 7%, SEG¿N UPRE.</t>
  </si>
  <si>
    <t>'TRANSFERENCIA DE FONDOS||S/G. NOTA CITE:MEFP/VTCP/DGAFT/UOIET/TES/N¿3082/16 DE FECHA 30/05/2016, DEL MIN.ECO.FINAN.PUB.(HRE-TSO-4222),CONV.UPRE-CIF-IG/059/15 ENTRE LA UPRE Y EL GOB.AUT.MCPAL.CHAQUI, PROY.CONST.TINGLADO U.E. MARISCAL ANDRES DE SANTA CRUZ CHAQUI.DEBITO DE LA LIBRETA N¿00099024113 BOLIVIA CAMBIA, SALDOS NO EJECUTADOS GESTION/2015 S/G. LA UPRE.</t>
  </si>
  <si>
    <t>'TRANSFERENCIA DE FONDOS||S/G.NOTA CITE:MEFP/VTCP/DGAFT/UOIET/TES/NO.3092/16 DE FECHA 30-05-2016, DEL MIN.DE ECO.Y FINAN.PUB.(HRE-TSO-4209),CONV.UPRE-CIF-372/2014 ENTRE LA UPRE Y EL GOB.AUT.MCPAL.MONTERO PROY.CONST.MERCADO MUNICIPAL DE MONTERO.DEBITO DE LA LIBRETA NO.00099024113 "BOLIVIA CAMBIA", PAGO PLANILLA NO.5 S/G. LA UPRE.</t>
  </si>
  <si>
    <t>'TRANSFERENCIA DE FONDOS||S/G.NOTA CITE: MEFP/VTCP/DGAFT/UOIET/TES/N¿3071/16 DE F.30/05/16 DEL MIN.DE ECO.Y FINAN.PUB.(HRE-TSO-4217),CONV.UPRE-CIF-IG/178 /2015 ENTRE LA UPRE Y EL G.A.M.JESUS DE MACHACA PROY. "CONST.5 CINCO AULAS Y DIRECCION EN LA U.E.NEPTAL VIRIS-COMUNIDAD TITICANI TATACA".DEBITO DE LIBRETA N¿00099024113 BOLIVIA CAMBIA,SALDOS NO EJECUTADOS GESTION/2015,SEGUN LA UPRE.</t>
  </si>
  <si>
    <t>'TRANSFERENCIA DE FONDOS||S/G.NOTA CITE:MEFP/VTCP/DGAFT/UOIET/TES/NO.3091/16 DE FECHA 30-05-2016, DEL MIN.DE ECO.Y FINAN.PUB.(HRE-TSO-4210),CONV.UPRE-CIF-655/2014 ENTRE LA UPRE Y EL GOB.AUT.MCPAL.PUERTO PEREZ PROY.CONST.COLISEO PUERTO PEREZ.DEBITO DE LA LIBRETA NO.00099024113 "BOLIVIA CAMBIA", PAGO PLANILLA NO.4 S/G. LA UPRE.</t>
  </si>
  <si>
    <t>'TRANSFERENCIA DE FONDOS||S/G.NOTA CITE: MEFP/VTCP/DGAFT/UOIET/TES/N¿3072/16 DE F.30/05/16 DEL MIN.DE ECO.Y FINAN. PUB.(HRE-TSO-4218),CONV.UPRE-CIF-IG/177/2015 ENTRE LA UPRE Y EL G.A.M.JESUS DE MACHACA PROY. "CONST.CINCO  AULAS Y DIRECCION EN LA U.E.JOSE CARRASCO-COMUNIDAD KALLA BAJA".DEBITO DE LIBRETA N¿00099024113 BOLIVIA CAMBIA,SALDOS NO EJECUTADOS GESTION 2015,SEGUN LA UPRE.</t>
  </si>
  <si>
    <t>||TRANSFERENCIA DE FONDOS DEL EXTERIOR SG/ SWIFT 07210 DEL 24/05/2016 A FAVOR DEL TRIBUNAL SUPREMO ELECTORAL POR ORDEN DE CONSULADO GENERAL DE BOLIVIA  BUENOS AIRES ARGENTINA REF.: DEVOLUCION DE SALDOSLIBRETA 00099021001 TGN-RECURSOS ORDINARIOS, COBRO UTILES DE ESCRITORIO</t>
  </si>
  <si>
    <t>||TRANSFERENCIA DE FONDOS SEG¿N CONTRATO SAJU 170 REF: DISTRIBUCI¿N DE FONDOS CORRESPONDIENTES AL MES DE MAYO 2016 Y NOTA DEL MEFP CITE MEFP/VTCP/DGPOT/UOTGN N¿0303/2016 DE FECHA 03/02/2016DE LA LIBRETA N¿ 00099021001 TGN RECURSOS ORDINARIOS, COSTO ¿TILES DE ESCRITORIO</t>
  </si>
  <si>
    <t>'TRANSFERENCIA DE FONDOS||S/G. NOTA CITE:MEFP/VTCP/DGAFT/UOIET/TES/N¿3078/16 DE LA FECHA, DEL MIN.ECO.FINAN.PUB.(HRE-TSO-4244),CONV.UPRE-CIF-IG/041/15 ENTRE LA UPRE Y EL GOB.AUT.MCPAL.SACACA, PROY.CONST.TINGLADO Y CAMPO DEPORTIVO U.E. TUPAC AMARU B.DEBITO DE LA LIBRETA N¿00099024113 BOLIVIA CAMBIA, SALDOS NO EJECUTADOS GESTION/2015 S/G. LA UPRE.</t>
  </si>
  <si>
    <t>'TRANSFERENCIA DE FONDOS||S/G. NOTA CITE:MEFP/VTCP/DGAFT/UOIET/TES/N¿3076/16 DE LA FECHA, DEL MIN.ECO.FINAN.PUB.(HRE-TSO-4245),CONV.UPRE-CIF-IG/044/15 ENTRE LA UPRE Y EL GOB.AUT.MCPAL.SACACA, PROY.CONST. 2 AULAS Y ADMINISTRACION U.E. KACHUMA.DEBITO DE LA LIBRETA N¿00099024113 BOLIVIA CAMBIA, SALDOS NO EJECUTADOS GESTION/2015 S/G. LA UPRE.</t>
  </si>
  <si>
    <t>'TRANSFERENCIA DE FONDOS||S/G. NOTA CITE:MEFP/VTCP/DGAFT/UOIET/TES/N¿3075/16 DE LA FECHA, DEL MIN.ECO.FINAN.PUB.(HRE-TSO-4246),CONV.UPRE-CIF-IG/043/15 ENTRE LA UPRE Y EL GOB.AUT.MCPAL.SACACA, PROY.CONST. 2 AULAS Y ADMINISTRACION U.E. OVEJERIA.DEBITO DE LA LIBRETA N¿00099024113 BOLIVIA CAMBIA, SALDOS NO EJECUTADOS GESTION/2015 S/G. LA UPRE.</t>
  </si>
  <si>
    <t>'TRANSFERENCIA DE FONDOS||A SOL. DEL MIN,DE ECO Y FIN.PUBL. MEFP/VTCP/DGAFT/UOIET/TES/N¿3099/16 DE LA FECHA HRE TSO 4236 CONVENIO UPRE CIF 187/2015 ENTRE LA UPRE Y EL G.A.M.DE SACABA. PROY.CONSTRUC. U.E. HUGO CHAVEZ FRIAS.DEBITO DE LA LIBRETA 00099024113 BOLIVIA CAMBIA, SALDOS NO EJECUTADOS GESTION 2015, SG. UPRE.</t>
  </si>
  <si>
    <t>'TRANSFERENCIA DE FONDOS||S/G. NOTA CITE:MEFP/VTCP/DGAFT/UOIET/TES/N¿3080/16 DE LA FECHA, DEL MIN.ECO.FINAN.PUB.(HRE-TSO-4247),CONV.UPRE-CIF-IG/060/15 ENTRE LA UPRE Y EL GOB.AUT.MCPAL.CHAQUI, PROY.CONST.TINGLADO U.E. SANTIAGO MESTRIO DON DIEGO.DEBITO DE LA LIBRETA N¿00099024113 BOLIVIA CAMBIA, SALDOS NO EJECUTADOS GESTION/2015 S/G. LA UPRE.</t>
  </si>
  <si>
    <t>'TRANSFERENCIA DE FONDOS||A SOL. DEL MIN,DE ECO Y FIN.PUBL. MEFP/VTCP/DGAFT/UOIET/TES/N¿3096/16 DE LA FECHA HRE TSO 4235 CONVENIO UPRE CIF 184/12 ENTRE LA UPRE Y EL G.A.M.DE VIACHA. PROY.CONSTRUC. U.E. VILIROCO A Y B D-6.DEBITO DE LA LIBRETA 00099024113 BOLIVIA CAMBIA, SALDOS NO EJECUTADOS GESTION 2015, SEG¿N LA UPRE.</t>
  </si>
  <si>
    <t>'TRANSFERENCIA DE FONDOS||A SOL. DEL MIN,DE ECO Y FIN.PUBL. MEFP/VTCP/DGAFT/UOIET/TES/N¿3060/16 DE LA FECHA HRE TSO 4234 CONVENIO UPRE CIF 561/2014 ENTRE LA UPRE Y EL G.A.M.DE PUCARA. PROY. IMPLEMENTACI¿N DE CESPED SINT¿TICO EN CANCHA DE FUTBOL.DEBITO DE LA LIBR.00099024113 BOLIVIA CAMBIA, DEVOL. RECURSOS NO EJECUTADOS GESTION 2014, SG UPRE.</t>
  </si>
  <si>
    <t>COBRO DE||COSTO UTILES DE ESCRITORIO POR LA ELABORACION DEL COMPROBANTE CONTABLE NRO. 0853224 DE LA FECHADE LA LIBRETA N¿ 00099021001 TGN RECURSOS ORDINARIOS MN. COBRO COSTO UTILES DE ESCRITORIO</t>
  </si>
  <si>
    <t>'TRANSFERENCIA DE FONDOS||A SOL. DEL MEFP, CITE'MEFP/VTCP/DGAFT/UOIET/TES/N¿3062/16 DE LA FECHA HRE TSO 4233 CONVENIO UPRE CIF 559/2014 ENTRE LA UPRE Y EL G.A.M.DE PUCARA. PROY. IMPLEM. TANQUES DE PVC ACUMULADORES DE AGUA PARA LAS UNID.FAMILIARES EN LAS COM. LOMA LARGA,EL TIPAL Y EL POTRERO.DEBITO DE LA LIBR.00099024113 BOLIVIA CAMBIA, DEVOLUCI¿N RECUSOS NO EJECUTADOS GESTION 2014, SG.UPRE</t>
  </si>
  <si>
    <t>'TRANSFERENCIA DE FONDOS||A SOL. DEL MIN,DE ECO Y FIN.PUBL. MEFP/VTCP/DGAFT/UOIET/TES/N¿3079/16 DE LA FECHA HRE TSO 4249 CONVENIO UPRE CIF IG 061/2015 ENTRE LA UPRE Y EL G.A.M.DE  CHAQUI. PROY.CONSTRUC. DOS TALLERES Y UN LABORATORIO U.E. VILLA IMPERIAL CHAQUI BA¿OS.DEBITO DE LA LIBRETA 00099024113 BOLIVIA CAMBIA, SALDOS NO EJECUTADOS GESTION 2015, SG. LA UPRE.</t>
  </si>
  <si>
    <t>'TRANSFERENCIA DE FONDOS||S/G.NOTA CITE:MEFP/VTCP/DGAFT/UOIET/TES/NO.3097/16 DE LA FECHA, DEL MIN.DE ECO.Y FINAN.PUB.(HRE-TSO-4232),CONV.UPRE-CIF-119/12 ENTRE LA UPRE Y EL GOB.AUT.MCPAL.SACABA PROY.CONST.UNIDAD POLIDEPORTIVO SACABA.DEBITO DE LA LIBRETA NO.00099024113 "BOLIVIA CAMBIA",SALDOS NO EJECUTADOS GESTION/2015 S/G. LA UPRE.</t>
  </si>
  <si>
    <t>'TRANSFERENCIA DE FONDOS||S/G.NOTA CITE:MEFP/VTCP/DGAFT/UOIET/TES/NO.3098/16 DE LA FECHA, DEL MIN.DE ECO.Y FINAN.PUB.(HRE-TSO-4237),CONV.UPRE-CIF-557/2014 ENTRE LA UPRE Y EL GOB.AUT.MCPAL.SACABA PROY.CONST.HOSPITAL DE SEGUNDO NIVEL SOLOMON KLEIN-DISTRITO 2.DEBITO DE LA LIBRETA NO.00099024113 "BOLIVIA CAMBIA",SALDOS NO EJECUTADOS GESTION/2015 S/G. LA UPRE.</t>
  </si>
  <si>
    <t>||TRANSFERENCIA DE FONDOS SG CITE:MEFP/VTCP/DGPOT/UPCFTGN/TR-1289/2016 DEL MEFP RECIBIDA EN LA FECHA  REF: TRANSFERENCIA QUE EFECTUAMOS DEL 10% DE LOS RECURSOS DE LA CUENTA DEL DIALOGO 2000 (COMSALUD) CORRESPONDIENTE A MAYO 2016 (TRAM-TSO-4252)DE LA LIBRETA N¿ 00099021001 TGN RECURSOS ORDINARIOS COBRO COSTO UTILES DE ESCRITORIO</t>
  </si>
  <si>
    <t>'TRANSFERENCIA DE FONDOS||S/G.NOTA CITE: MEFP/VTCP/DGAFT/UOIET/TES/N¿3059/16 DE LA FECHA DEL MIN.DE ECO.Y FINAN. PUB.(HRE-TSO-4240),CONV.UPRE-CIF-0421/13 ENTRE LA UPRE Y EL G.A.M.COCAPATA PROY. "CONST.4 AULAS DIRECCION,6 VIVIENDAS Y BATERIA BA¿OS U.E. INCACASANI".DEBITO DE LIBRETA N¿00099024113 BOLIVIA CAMBIA, DEVOL. RECURS.NO EJECUT. GEST/2014 S/G. LA UPRE.</t>
  </si>
  <si>
    <t>'TRANSFERENCIA DE FONDOS||S/G.NOTA CITE:MEFP/VTCP/DGAFT/UOIET/TES/NO.3095/16 DE LA FECHA, DEL MIN.DE ECO.Y FINAN.PUB.(HRE-TSO-4238),CONV.UPRE-CIF-IG/324/2015 ENTRE LA UPRE Y EL GOB.AUT.MCPAL.VIACHA PROY.CONST.U.E.T¿CNICO HUMAN¿STICO HUGO ORDO¿EZ SARAVIA DISTRITO-1.DEBITO DE LA LIBRETA NO.00099024113 "BOLIVIA CAMBIA",SALDOS NO EJECUTADOS GESTION/2015 S/G. LA UPRE.</t>
  </si>
  <si>
    <t>'TRANSFERENCIA DE FONDOS||S/G.NOTA CITE: MEFP/VTCP/DGAFT/UOIET/TES/N¿3061/16 DE LA FECHA DEL MIN.DE ECO.Y FINAN.PUB.(HRE-TSO-4241),CONV.UPRE-CIF-560/14 ENTRE LA UPRE Y EL G.A.M.PUCARA PROY. "CONST.MODULO EDUCATIVO OLGA RENGEL DE CABRERA-PUCARA".DEBITO DE LIBRETA N¿00099024113 BOLIVIA CAMBIA, DEVOL.RECURS.NO EJECUT. GEST/2014 S/G. LA UPRE.</t>
  </si>
  <si>
    <t>'TRANSFERENCIA DE FONDOS||S/G.NOTA CITE: MEFP/VTCP/DGAFT/UOIET/TES/N¿3065/16 DE LA FECHA DEL MIN.DE ECO.Y FINAN. PUB.(HRE-TSO-4242),CONV.UPRE-CIF-061/2015 ENTRE LA UPRE Y EL G.A.M.VILLA TUNARI PROY. "CONST.8 AULAS BAT.BA¿OS, TINGLADO Y CANCHA MULTIPLE U.E.TODOS SANTOS "DEBITO DE LIBRETA N¿00099024113 BOLIVIA CAMBIA, PAGOPLANILLA N¿ 3, S/G.LA UPRE.</t>
  </si>
  <si>
    <t>'TRANSFERENCIA DE FONDOS||S/G.NOTA CITE: MEFP/VTCP/DGAFT/UOIET/TES/N¿3077/16 DE LA FECHA DEL MIN.DE ECO.Y FINAN. PUB.(HRE-TSO-4243),CONV.UPRE-CIF-IG/042/2015 ENTRE LA UPRE Y EL G.A.M.SACACA  PROY. "CONST.TINGLADO Y CAMPO DEPORTIVPO U.E. CHALLAQASA".DEBITO DE LIBRETA N¿00099024113 BOLIVIA CAMBIA, DEVOL.RECURS. NO EJECUT. GEST/2015 S/G. LA UPRE.</t>
  </si>
  <si>
    <t>||VENTA DE DIVISAS S/G NOTAS EASBA - NE GG - GAF-DF N¿87/2016  Y MEFP/VTCP/DGPOT/UOTGN/N¿1786/2016 REF.: PROV. DE FDOS. EMISION CARTA DE CREDITO I-2016-013, COBRO EMISION 0,15% S/USD921.302.- POR 91 DIAS, REEMB. GASTOS DE COMUNICACION BS220.- Y EMISION DE CBTE. CTBLE BS50CUT. LIBRETA N¿00586019203 GASTO CORRIENTE EASBA-SANO N¿400</t>
  </si>
  <si>
    <t>'TRANSFERENCIA DE FONDOS||S/G.NOTA CITE:MEFP/VTCP/DGAFT/UOIET/TES/NO.3058/16 DE LA FECHA, DEL MIN.DE ECO.Y FINAN.PUB.(HRE-TSO-4239),CONV.UPRE-CIF-27/2014 ENTRE LA UPRE Y EL GOB.AUT.MCPAL.ANTEQUERA PROY.CONST.CASA DE GOBIERNO DEL MUNICIPIO ANTEQUERA-ORURO.DEBITO DE LA LIBRETA N¿00099024113 BOLIVIA CAMBIA,PAGO DEVOL.RECURS.NO EJECUT. GEST/14 S/G.LA UPRE.</t>
  </si>
  <si>
    <t>||TRANSF. DE FONDOS DEL EXTERIOR A  F/TRIBUNAL SUPREMO ELECTORAL SEGUN SWIFT NO.7211 DEL 24/05/2016 ORDENANTE CONSULADO GENERAL DE BOLIVIA BUENOS AIRES ARGENTINA REF.SALDO NO EJECUTADO RECURSOS PARA EL VOTO EN EL EXTERIOR REFERENDO CONSTITUCIONAL.CGO.LIB.00099021001 TGN-RECURSOS ORDINARIOS (UTILES DE ESCRITORIO)</t>
  </si>
  <si>
    <t>'TRANSFERENCIA DE FONDOS||S/G.NOTA CITE:MEFP/VTCP/DGAFT/UOIET/TES/NO.3088/16 DE LA FECHA, DEL MIN.DE ECO.Y FINAN.PUB.(HRE-TSO-4248),CONV.UPRE-CIF-030/2014 ENTRE LA UPRE Y EL GOB.AUT.MCPAL.ORURO PROY.CONST.U.E.DIOS ES AMOR-MUNICIPIO DE ORURO.DEBITO DE LA LIBRETA NO.00099024113 "BOLIVIA CAMBIA", PAGO PLANILLA NO.5 DE CIERRE S/G. LA UPRE.</t>
  </si>
  <si>
    <t>||TRANSF. DE FONDOS EN ATENCION A MSJE. SWIFT 07442 DE LA FECHA (SECTOR PUBLICO)DE LA LIBRETA 00117012001 DGAC, REPOSICION UTILES DE ESCRITORIO</t>
  </si>
  <si>
    <t>||TRANSF. DE FONDOS EN ATENCION A MSJE. SWIFT 07438 DE LA FECHA (SECTOR PUBLICO)DE LA LIBRETA 00117012001 DGAC, REPOSICION UTILES DE ESCRITORIO</t>
  </si>
  <si>
    <t>||TRANSF. DE FONDOS EN ATENCION A MSJES. SWIFT 07441, 07419 Y CORREO ELECTRONICO DE LA DGAC DE LA FECHA (SECTOR PUBLICO)DE LA LIBRETA 00117012001 DGAC, REPOSICION UTILES DE ESCRITORIO</t>
  </si>
  <si>
    <t>||TRANSF. DE FONDOS EN ATENCION A MSJE. SWIFT 07440 Y CORREO ELECTRONICO DE LA DGAC DE LA FECHA (SECTOR PUBLICO)DE LA LIBRETA 00117012001 DGAC, REPOSICION UTILES DE ESCRITORIO</t>
  </si>
  <si>
    <t>'TRANSFERENCIA DE FONDOS||A SOL. DEL MIN,DE ECO Y FIN.PUBL. MEFP/VTCP/DGCP/UODP-559/2016 DE LA FECHA HRE TSO 4278 A FAVOR DEL GOBIERNO AUTONOMO MUNICIPAL DE LA PAZ.DEBITO DE LA LIBRETA 00099037012 PAR-IDA 5168-BS-PROY. INFRAESTRUCTURA URBANA - GAMLP.</t>
  </si>
  <si>
    <t>PAGO A CAF PRÉSTAMO CFA007840 VCTO. 01-jun-2016 POR CUENTA DE TGN , NTI. 007801 VALOR 01-jun-2016 CAPITAL USD 197.409,14 INTERESES USD 52.004,81 COMISIONES USD 15.011,98 CTA. 3987 CUENTA UNICA DEL TESORO LIB. 00099021001 REF.: COMISIONES BANCARIAS</t>
  </si>
  <si>
    <t>||TRANSFERENCIA DE FONDOS S/G. MENSAJES SWIFT NROS. 07471 Y 07464 DE LA FECHA (SECTOR PUBLICO). DEBITO DE LA LIBRETA 00117012001 DGAC, REPOSICION UTILES DE ESCRITORIO.</t>
  </si>
  <si>
    <t>||TRANSFERENCIA DE FONDOS S/G. MENSAJE SWIFT NRO. 07469 DE LA FECHA (SECTOR PUBLICO). DEBITO DE LA LIBRETA 00117012001 DGAC, REPOSICION UTILES DE ESCRITORIO.</t>
  </si>
  <si>
    <t>||TRANSFERENCIA DE FONDOS S/G. MENSAJES SWIFT 07520 Y 07513 DE LA FECHA (SECTOR PUBLICO). DEBITO DE LA LIBRETA 00117012001 DGAC, REPOSICION UTILES DE ESCRITORIO.</t>
  </si>
  <si>
    <t>COBRO COSTOS DE PAPELERIA SEGUN TRANSFERENCIA DEL EXTERIOR POR ORDEN DE PETROBRAS PARAGUAY GAS SRL LIB. 00513062001 YPFB-OPERACIONES PLANTA DE SEPARACION DE LIQUIDOS RIO GRANDE</t>
  </si>
  <si>
    <t>COBRO COSTOS DE PAPELERIA SEGUN TRANSFERENCIA DEL EXTERIOR POR ORDEN DE HOGAS S.A. LIB. 00513062001 YPFB-OPERACIONES PLANTA DE SEPARACION DE LIQUIDOS RIO GRANDE</t>
  </si>
  <si>
    <t>VENTA DE DIVISAS CON TRANSFERENCIA DE FONDOS A SOLICITUD DE YACIMIENTOS PETROLIFEROS FISCALES BOLIVIANOS SEGUN SOLICITUD YPFB-0253-2016 CITE: MEFP/VTCP/DGPOT/UOTGN/NO.1821/2016 REF: ANTICIPO 20 PORCIENTO ADQUISICION TUBERIAS DE PERFORACION DE 5 PULGADAS OD DRILL PIPE LIB. 00513032001 YPFB - ACTIVIDADES VPACF</t>
  </si>
  <si>
    <t>Pago de capital e intereses corrientes, adeudados por el Gobierno Autónomo Departamental del Beni, correspondientes al Convenio Préstamo CAF 2324 - Proyecto de Electrificación ITUBA.</t>
  </si>
  <si>
    <t>PAGO A BID PRÉSTAMO 1927/BL-BO VCTO. 02-jun-2016 POR CUENTA DE TGN , NTI. 007764 VALOR 02-jun-2016 CAPITAL USD 309.265,46 INTERESES USD 188.682,57 CTA. 3987 CUENTA UNICA DEL TESORO LIB. 00099021001 REF.: COMISIONES BANCARIAS</t>
  </si>
  <si>
    <t>PAGO A BID PRÉSTAMO 1678-SF-BO VCTO. 02-jun-2016 POR CUENTA DE TGN , NTI. 007740 VALOR 02-jun-2016 CAPITAL USD 202.033,57 INTERESES USD 121.274,59 CTA. 3987 CUENTA UNICA DEL TESORO LIB. 00099021001 REF.: COMISIONES BANCARIAS</t>
  </si>
  <si>
    <t>||TRANSFERENCIA DE FONDOS S/G. CITE' BUN0513/16 DE LA FECHA (HRE-TSO-4316). DEVOLUCION SALDOS NO EJECUTADOS PROYECTO MANEJO INTEGRADO Y APROVECHAMIENTO DE LA CUENCA HIDROGRÁFICA TACAGUA EN CUMPLIMIENTO DEL CONVENIO INTERINSTITUCIONAL. A SOLICITUD DEL G.A.M. DE CHALLAPATA; LIBRETA 00860108012 MMAA-PAR-BS-PROYS.PLAN NAL.CUENCAS; BUN.</t>
  </si>
  <si>
    <t>||TRANSFERENCIA DE FONDOS S/G. NOTA DE CITE:BUN0517/16 DE LA FECHA (HRE-TSO-4313),DEVOLUCIÓN DE CAJA PETROLERA DE SALUD,POR INCAPACIDAD TEMPORAL DE FEBRERO 2016,DE LA SRA.ELIZABETH FERNANDA REVOLLO BALLESTEROS. A SOLIC.EMPRESA BOLIVIANA DE INDUSTRIALIZACION DE HIDROCARBUROS,LIBRETA N°00990201001; BUN.</t>
  </si>
  <si>
    <t>Transferencia que efectuamos para de devolución de recursos a la empresa ESMICAL S.A. por concepto del deposito en demasía efectuado el 04/01/2016 s/g notas CITE: DFC 1939 URT-1528/2016 y CITE: MEFP/VPCF/DGCF/UCCF No 431/2016</t>
  </si>
  <si>
    <t>COBRO COSTOS DE PAPELERIA SEGUN TRANSFERENCIA DEL EXTERIOR POR ORDEN DE LIMA GAS S.A. LIB. 00513062001 YPFB-OPERACIONES PLANTA DE SEPARACION DE LIQUIDOS RIO GRANDE</t>
  </si>
  <si>
    <t>||TRANSFERENCIA DE FONDOS S/G. MENSAJE SWIFT NRO. 07627 Y CORREO ELECTRONICO DE LA DIRECCION GENERAL DE AERONAUTICA CIVIL DE LA FECHA. (SECTOR PUBLICO). DEBITO DE LA LIBRETA 00117012001 DGAC, REPOSICION UTILES DE ESCRITORIO.</t>
  </si>
  <si>
    <t>COBRO COSTOS DE PAPELERIA SEGUN TRANSFERENCIA DEL EXTERIOR POR ORDEN DE CORPORACION PETROLERA S.A.-ASUNCION-PARAGUAY REF.: PAGO PRE-FACTURA NRO.118/2016 LIB. 00513062001 YPFB-OPERACIONES PLANTA DE SEPARACION DE LIQUIDOS RIO GRANDE</t>
  </si>
  <si>
    <t>COBRO COSTOS DE PAPELERIA SEGUN TRANSFERENCIA DEL EXTERIOR POR ORDEN DE LLAMA GAS S.A. LIB. 00513062001 YPFB-OPERACIONES PLANTA DE SEPARACION DE LIQUIDOS RIO GRANDE</t>
  </si>
  <si>
    <t>PAGO A BID PRÉSTAMO 1093-SF-BO VCTO. 05-jun-2016 POR CUENTA DE TGN , NTI. 007751 VALOR 06-jun-2016 CAPITAL USD 20.396,87 INTERESES USD 10.610,66 CTA. 3987 CUENTA UNICA DEL TESORO LIB. 00099021001 REF.: COMISIONES BANCARIAS</t>
  </si>
  <si>
    <t>Pago de capital e intereses corrientes CAF 2324, a favor del TGN, adeudados por el GAD Tarija, correspondiente al proyecto de Preinversión Estudio y Mejoramiento de la Gestión de Riego Proyecto Múltiple San Jacinto.</t>
  </si>
  <si>
    <t>Pago de capital e intereses corrientes CAF 2324 a favor TGN, adeudados por el GAD Potosí, correspondiente al Convenio Subsidiario Electrificación Rural Aymaya, Layme, Puraca, Jucumani y Kharacha.</t>
  </si>
  <si>
    <t>COBRO COSTOS DE PAPELERIA SEGUN TRANSFERENCIA DEL EXTERIOR POR ORDEN DE COPETROL S.A. (PARAGUAY) LIB. 00513062001 YPFB-OPERACIONES PLANTA DE SEPARACION DE LIQUIDOS RIO GRANDE</t>
  </si>
  <si>
    <t>Traspaso s/g Informe MEFP/VTCP/DGPOT/UPCFTGN/N°1304/2016 , gastos de funcionamiento del FDI correspondiente al mes de mayo 2016.</t>
  </si>
  <si>
    <t>Traspaso s/g Informe MEFP/VTCP/DGPOT/UPCFTGN/N°1302/2016, transferencia de recursos para gastos de funcionamiento de la UL-FDPPIOYCC correspondiente al mes de mayo 2016.</t>
  </si>
  <si>
    <t>COBRO COSTOS DE PAPELERIA SEGUN TRANSFERENCIA DEL EXTERIOR POR ORDEN DE PERUANA DE COMBUSTIBLE S.A. LIB. 00513062001 YPFB-OPERACIONES PLANTA DE SEPARACION DE LIQUIDOS RIO GRANDE</t>
  </si>
  <si>
    <t>COBRO COSTOS DE PAPELERIA SEGUN TRANSFERENCIA DEL EXTERIOR POR ORDEN DE LIMA GAS S.A.-CALLAO-PERU. REF.: T029816001 LIB. 00513062001 YPFB-OPERACIONES PLANTA DE SEPARACION DE LIQUIDOS RIO GRANDE</t>
  </si>
  <si>
    <t>PAGO A BID PRÉSTAMO 1091-SF-BO VCTO. 05-jun-2016 POR CUENTA DE TGN , NTI. 007859 VALOR 06-jun-2016 CAPITAL USD 160.783,14 INTERESES USD 83.641,04 CTA. 3987 CUENTA UNICA DEL TESORO LIB. 00099021001 REF.: COMISIONES BANCARIAS</t>
  </si>
  <si>
    <t>Comision de la transferencia Nro.2 y tipo de transferencia TRLF</t>
  </si>
  <si>
    <t>COBRO COSTOS DE PAPELERIA SEGUN TRANSFERENCIA DEL EXTERIOR POR ORDEN DE GAS CORONA S A E C A (ASUNCION PARAGUAY) REF.: PAGO FACTURA LIB. 00513062001 YPFB-OPERACIONES PLANTA DE SEPARACION DE LIQUIDOS RIO GRANDE</t>
  </si>
  <si>
    <t>||REGULARIZ. DEL COMPROBANTE G-0198290 DEL DEPTO. DE OPERACIONES CAMBIARIAS DE F.06/06/16 EN ATENCIÓN A MSJE. SWIFT 07729 Y CORREO ELECTRÓNICO DE LA DIRECCION GENERAL DE AERONAUTICA CIVIL RECIBIDO EN LA FECHA DE LA LIBRETA 00117012001 DGAC, REPOSICION UTILES DE ESCRITORIO</t>
  </si>
  <si>
    <t>COBRO DE||COSTO UTILES DE ESCRITORIO POR LA ELABORACION DEL COMPROBANTE CONTABLE NRO. 0853852 DE LA FECHA. DE LA LIBRETA CUT N° 00513052001 YPFB GERENCIA NAL PLANTAS DE SEPARACION COSTO UTILES DE ESCRITORIO</t>
  </si>
  <si>
    <t>COBRO DE||COSTO UTILES DE ESCRITORIO POR LA ELABORACION DEL COMPROBANTE CONTABLE NRO. 0853842 DE LA FECHA DE LA LIB. CUT N° 00513052001 YPFB GERENCIA NAL PLANTAS DE SEPARACION COSTO UTILES DE ESCRITORIO</t>
  </si>
  <si>
    <t>PAGO A BID PRÉSTAMO 987/SF-BO VCTO. 07-jun-2016 POR CUENTA DE TGN , NTI. 007754 VALOR 07-jun-2016 CAPITAL USD 82.367,27 INTERESES USD 34.607,20 CTA. 3987 CUENTA UNICA DEL TESORO LIB. 00099021001 REF.: COMISIONES BANCARIAS</t>
  </si>
  <si>
    <t>PAGO A BID PRÉSTAMO 1701-SF-BO VCTO. 07-jun-2016 POR CUENTA DE TGN , NTI. 007741 VALOR 07-jun-2016 CAPITAL USD 250.000,00 INTERESES USD 150.056,15 CTA. 3987 CUENTA UNICA DEL TESORO LIB. 00099021001 REF.: COMISIONES BANCARIAS</t>
  </si>
  <si>
    <t>Pago de capital e intereses corrientes CAF 2324, a favor del TGN, adeudados por el GAD Potosí, correspondiente al PROYECTO MEJORAMIENTO Y CONSTRUCCION DEL SISTEMA DE RIEGO ARIPALCA.</t>
  </si>
  <si>
    <t>TRANSFERENCIA DEL EXTERIOR SEGUN SWIFT 07781 DE FECHA 07/06/2016 ORDENANTE: KARLO YAKUP MILOVIC-ESTAMBUL-TR.REF:RECAUDACION GESTORIA CONSULAR LIB. 00010011102 MIN.RR.EE.-GESTORIA CONSULAR LEY NO.3108</t>
  </si>
  <si>
    <t>PAGO A GOB.CHINA PRÉSTAMO CDB 23/12/2010 VCTO. 12-jun-2016 POR CUENTA DE TGN , NTI. 007936 VALOR 07-jun-2016 CAPITAL USD 10.397.500,00 INTERESES USD 3.972.378,61 CTA. 3987 CUENTA UNICA DEL TESORO LIB. 00099021001 REF.: COMISIONES BANCARIAS</t>
  </si>
  <si>
    <t>Comision de la transferencia Nro.5 y tipo de transferencia TRLF</t>
  </si>
  <si>
    <t>COBRO COSTOS DE PAPELERIA SEGUN TRANSFERENCIA DEL EXTERIOR POR ORDEN DE VICTORIA JUAN GAS S.A.C.-CUZCO-PERU.REF.:PAGO PRE-FACTURA NO.126 LIB. 00513062001 YPFB-OPERACIONES PLANTA DE SEPARACION DE LIQUIDOS RIO GRANDE</t>
  </si>
  <si>
    <t>COBRO COSTOS DE PAPELERIA SEGUN TRANSFERENCIA DEL EXTERIOR POR ORDEN DE VICTORIA JUAN GAS S.A.C. (CUZCO PERU) REF.: PAGO NORTA DE DEBITO DCPI-ND-5/2016 LIB. 00513062001 YPFB-OPERACIONES PLANTA DE SEPARACION DE LIQUIDOS RIO GRANDE</t>
  </si>
  <si>
    <t>PAGO A BID PRÉSTAMO 1075-SF-BO-4 VCTO. 09-jun-2016 POR CUENTA DE TGN , NTI. 007752 VALOR 09-jun-2016 CAPITAL USD 64.710,00 INTERESES USD 24.598,27 CTA. 3987 CUENTA UNICA DEL TESORO LIB. 00099021001 REF.: COMISIONES BANCARIAS</t>
  </si>
  <si>
    <t>Comision de la transferencia Nro.3 y tipo de transferencia TRDE</t>
  </si>
  <si>
    <t>PAGO A CAF PRÉSTAMO CFA002845 VCTO. 09-jun-2016 POR CUENTA DE TGN , NTI. 007811 VALOR 09-jun-2016 CAPITAL USD 2.291.666,67 INTERESES USD 227.161,46 CTA. 3987 CUENTA UNICA DEL TESORO LIB. 00099021001 REF.: COMISIONES BANCARIAS</t>
  </si>
  <si>
    <t>||TRANSFERENCIA A LA CUENTA UNICA DEL TESORO IMPORTE RETENIDO A WALTER ABRAHAM PEREZ ALANDIA POR REMUNERACION MAXIMA CORRESPONDIENTE AL MES DE MAYO/2016 - LIBRETA N° 00990201001, SEGUN COMUNICACION INTERNA BCB-DIR-CI-2016-96 DE 09/06/2016 Y "ROC" N° 962/2016 DEL DCR. TRANSFERENCIA POR REMUNERACIÓN MÁXIMA DE WALTER PEREZ ALANDIA - MAYO/2016 LIBRETA 00990201001</t>
  </si>
  <si>
    <t>PAGO A BID PRÉSTAMO 931-SF-BO VCTO. 09-jun-2016 POR CUENTA DE TGN , NTI. 007870 VALOR 09-jun-2016 CAPITAL USD 59.136,79 INTERESES USD 22.479,70 CTA. 3987 CUENTA UNICA DEL TESORO LIB. 00099021001 REF.: COMISIONES BANCARIAS</t>
  </si>
  <si>
    <t>PAGO PRÉSTAMO BID 929-SF-BO VCTO. 09-jun-2016 POR CUENTA DE TGN , NTI. 007835 VALOR 09-jun-2016 CAPITAL USD 118.168,14 INTERESES USD 44.919,36 CTA. 3987 CUENTA UNICA DEL TESORO LIB. 00099021001 REF.: COMISIONES BANCARIAS</t>
  </si>
  <si>
    <t>||TRANSF. DE FONDOS EN ATENCION A MSJES. SWIFT 07893 DE LA FECHA Y 07462 DE 01/06/16 (SECTOR PUBLICO) DE LA LIBRETA 00117012001 DGAC, REPOSICION UTILES DE ESCRITORIO</t>
  </si>
  <si>
    <t>||TRANSF. DE FONDOS EN ATENCION A MSJE. SWIFT 07856 Y CORREO ELECTRONICO DE LA DGAC DE LA FECHA (SECTOR PUBLICO) DE LA LIBRETA 00117012001 DGAC, REPOSICION UTILES DE ESCRITORIO</t>
  </si>
  <si>
    <t>VENTA DE DIVISAS CON TRANSFERENCIA DE FONDOS A SOLICITUD DE YACIMIENTOS PETROLIFEROS FISCALES BOLIVIANOS SEGUN SOLICITUD 20 REF: PAGO A LA EMPRESA PARADIGM GEOPHYSICAL, SEGÚN INVOICE Nº5102129, NOTA LP-GTIC-USTI-321/2016, INFORME DE RECEPCIÓN GTIC-USTI-159/2016, HOJA DE RUTA YPFB-LPZ-PRS-GCC-9633/20 LIB. 00513012003 LBP-YPFB (2011349681373) POR DIFERENCIAL CAMBIARIO</t>
  </si>
  <si>
    <t>VENTA DE DIVISAS CON TRANSFERENCIA DE FONDOS A SOLICITUD DE DIRECCION GENERAL DE AERONAUTICA CIVIL SEGUN SOLICITUD 10 REF: TRANSFERENCIA DE RECURSOS AL BCB COMPRA DE DIVISAS POR PAGO 50% SERV. DE MANT. AERONAVE CP-2600 BEECHCRAFT B300 EMPRESA WAS INC. DE ACUERDO A INF. UNA-0219/DGAC-16079/2016 ADJUN LIB. 00117012001 LBP-DGAC-DIRECCION GRAL.DE AERONAUTICA CIVIL (4010430031)</t>
  </si>
  <si>
    <t>A requerimiento de Yacimientos Petrolíferos Fiscales Bolivianos, según nota CITE: DFC-1852 URT-1457/2016 y en virtud a la nota interna CITE: MEFP/VPCF/DGCF/UCCF No. 432/2016, se solicita la transferencia de recursos por devolución de depósitos realizados erróneamente en la cuenta Recaudadora No. 100</t>
  </si>
  <si>
    <t>Comision de la transferencia Nro.5 y tipo de transferencia TRDE</t>
  </si>
  <si>
    <t>Comision de la transferencia Nro.2 y tipo de transferencia TRDE</t>
  </si>
  <si>
    <t>VENTA DE DIVISAS CON TRANSFERENCIA DE FONDOS A SOLICITUD DE YACIMIENTOS PETROLIFEROS FISCALES BOLIVIANOS SEGUN SOLICITUD 16 REF: ASPEN TECHNOLOGY INC.-PAGO SEGÚN INVOICE N° 7095429 DE 215.517,19 SUS CORRESPONDIENTE A LA GNF, POR ADQUISICIÓN DE LICENCIAS DE USO SOFTWARE HYSYS, CON RETENCIÓN DEL 12.5% LIB. 00513032001 YPFB - ACTIVIDADES VPACF</t>
  </si>
  <si>
    <t>COBRO COSTOS DE PAPELERIA SEGUN TRANSFERENCIA DEL EXTERIOR POR ORDEN DE COPETROL S.A.REF.: EXPORTACION DE GLP Y OTROS LIB. 00513062001 YPFB-OPERACIONES PLANTA DE SEPARACION DE LIQUIDOS RIO GRANDE</t>
  </si>
  <si>
    <t>||TRANSFERENCIA DE FONDOS DEL EXTERIOR SEGUN SWIFT NO.7862 DEL 09/06/2016 ORDENANTE CONSULADO DE BOLIVIA (BARCELONA) REF.: DEVOLUCION DE SALDOS NO EJECUTADOS DEL PROGRAMA LIB.00010011101 MRE-MIN.RELACIONES EXTERIORES - OTROS INGRESOS</t>
  </si>
  <si>
    <t>Pago de capital e intereses corrientes CAF 2324 a favor del TGN, adeudados por el GAD Santa Cruz, correspondiente al Convenio Subsidiario Proyecto Sistema de Electrificación San Andrés - Villa Victoria (117/2007).</t>
  </si>
  <si>
    <t>PAGO A CAF PRÉSTAMO CFA006993 VCTO. 14-jun-2016 POR CUENTA DE TGN , NTI. 007915 VALOR 14-jun-2016 CAPITAL USD 2.976.373,48 INTERESES USD 820.137,67 COMISIONES USD 61.952,72 CTA. 3987 CUENTA UNICA DEL TESORO LIB. 00099021001 REF.: COMISIONES BANCARIAS</t>
  </si>
  <si>
    <t>PAGO A CAF PRÉSTAMO CFA006995 VCTO. 14-jun-2016 POR CUENTA DE TGN , NTI. 007846 VALOR 14-jun-2016 CAPITAL USD 1.034.802,94 INTERESES USD 168.341,62 CTA. 3987 CUENTA UNICA DEL TESORO LIB. 00099021001 REF.: COMISIONES BANCARIAS</t>
  </si>
  <si>
    <t>COBRO COSTOS DE PAPELERIA SEGUN TRANSFERENCIA DEL EXTERIOR POR ORDEN DE CORPORACION PETROLERA S.A. LIB. 00513062001 YPFB-OPERACIONES PLANTA DE SEPARACION DE LIQUIDOS RIO GRANDE</t>
  </si>
  <si>
    <t>Comision de la transferencia Nro.2 y tipo de transferencia TRLE</t>
  </si>
  <si>
    <t>Transferencia en cumplimiento al DS N0913 de 15/06/2011 y el Convenio Interinstitucional de Financiamiento UPRE-CIF-336/2014, suscrito entre la UPRE y el GAM de Puerto Guayaramerin Proyecto Construccion Coliseo Municipal Guayaramerin, correspondiente al pago por devolucion de recursos no ejecutados</t>
  </si>
  <si>
    <t>Transferencia en cumplimiento al DS N0913 de 15/06/2011 y el Convenio Intergubernativo de Financiamiento UPRE-CIF-IG/336/2015, suscrito entre la UPRE y el GAM de Escoma Proyecto Construccion Coliseo Cap. 520 Ullachapi II Canton Collasuyo, correspondiente al pago por devolucion de recursos no ejecuta</t>
  </si>
  <si>
    <t>Transferencia en cumplimiento al DS N0913 de 15/06/2011 y el Convenio Interinstitucional de Financiamiento UPRE-CIF-638/2014, suscrito entre la UPRE y el GAM de Chulumani Construccion Viviendas de Profesores de Tajma - Chulumani, correspondiente al pago por devolucion de recursos no ejecutados de la</t>
  </si>
  <si>
    <t>Transferencia en cumplimiento al DS N0913 de 15/06/2011 y el Convenio Intergubernativo de Financiamiento UPRE-CIF-IG-332/2015, suscrito entre la UPRE y el GAD de Pando Construccion de Puentes en los Barrios: Evo Morales, La Amistad, Perla del Acre, 1ro. De Mayo y Paraiso del Municipio de Cobija, cor</t>
  </si>
  <si>
    <t>Transferencia en cumplimiento al DS N0913 de 15/06/2011 y el Convenio Intergubernativo de Financiamiento UPRE-CIF-IG/049/15, suscrito entre la UPRE y el GAM de Porco Proyecto Construccion Coliseo Cerrado Agua de Castilla (Porco), correspondiente al pago por devolucion de recursos no ejecutados de la</t>
  </si>
  <si>
    <t>Transferencia en cumplimiento al DS N0913 de 15/06/2011 y el Convenio Intergubernativo de Financiamiento UPRE-CIF-IG/171/2015, suscrito entre la UPRE y el GAM de Achocalla Proyecto Construccion Coliseo Cerrado Achocalla, correspondiente al pago por devolucion de recursos no ejecutados de la gestion</t>
  </si>
  <si>
    <t>Transferencia en cumplimiento al DS N0913 de 15/06/2011 y el Convenio Intergubernativo de Financiamiento UPRE-CIF-IG/187/2015, suscrito entre la UPRE y el GAM de Tiahuanacu Proyecto Construccion Cancha de Futbol Cesped Sintetico Zona Oeste Pillapi - Tiahuanacu, correspondiente al pago por devolucion</t>
  </si>
  <si>
    <t>Transferencia en cumplimiento al DS N0913 de 15/06/2011 y el Convenio Interinstitucional de Financiamiento UPRE-CIF-06/2014, suscrito entre la UPRE y el GAM de Tiahuanacu Proyecto Construccion del Coliseo Cerrado Puma Punku - Tiahuanacu, correspondiente al pago por devolucion de recursos no ejecutad</t>
  </si>
  <si>
    <t>Transferencia en cumplimiento al DS N0913 de 15/06/2011 y el Convenio Interinstitucional de Financiamiento UPRE-CIF-130/2015, suscrito entre la UPRE y el GAM de Chimore Proyecto Construccion Muro Perimetral Unidad Educativa Senda III, correspondiente al pago por devolucion de recursos no ejecutados</t>
  </si>
  <si>
    <t>Transferencia en cumplimiento al DS N0913 de 15/06/2011 y el Convenio Interinstitucional de Financiamiento UPRE-CIF-124/2015, suscrito entre la UPRE y el GAM de Chimore Proyecto Const. Dos Aulas y Una Vivienda Escuela Pocoata, correspondiente al pago por devolucion de recursos no ejecutados de la ge</t>
  </si>
  <si>
    <t>Transferencia en cumplimiento al DS N0913 de 15/06/2011 y el Convenio Interinstitucional de Financiamiento UPRE-CIF-133/2015, suscrito entre la UPRE y el GAM de Chimore Proyecto Construccion Tres Aulas y Bateria de Banos U.E. Avelino Sinani, correspondiente al pago por devolucion de recursos no ejec</t>
  </si>
  <si>
    <t>Transferencia en cumplimiento al DS N0913 de 15/06/2011 y el Convenio Interinstitucional de Financiamiento UPRE-CIF-104/2015, suscrito entre la UPRE y el GAM de Chimore Proyecto Const. Tinglado con Graderias Unidad Educativa Senda E, correspondiente al pago por devolucion de recursos no ejecutados d</t>
  </si>
  <si>
    <t>Transferencia en cumplimiento al DS N0913 de 15/06/2011 y el Convenio Interinstitucional de Financiamiento UPRE-CIF-109/2015, suscrito entre la UPRE y el GAM de Chimore Proyecto Const. Tinglado con Graderias U.E. Cesarsama, correspondiente al pago por devolucion de recursos no ejecutados de la gesti</t>
  </si>
  <si>
    <t>Transferencia en cumplimiento al DS N0913 de 15/06/2011 y el Convenio Interinstitucional de Financiamiento UPRE-CIF-105/2015, suscrito entre la UPRE y el GAM de Chimore Proyecto Const. Edificio Municipal Chimore, correspondiente al pago por devolucion de recursos no ejecutados de la gestion 2015, se</t>
  </si>
  <si>
    <t>Transferencia en cumplimiento al DS N0913 de 15/06/2011 y el Convenio Interinstitucional de Financiamiento UPRE-CIF-089/2015, suscrito entre la UPRE y el GAM de Puerto Villarroel Proyecto Construccion Puente Vehicular Condor, correspondiente al pago por devolucion de recursos no ejecutados de la ges</t>
  </si>
  <si>
    <t>Transferencia en cumplimiento al DS N0913 de 15/06/2011 y el Convenio Interinstitucional de Financiamiento UPRE-CIF-102/2015, suscrito entre la UPRE y el GAM de Puerto Villarroel Proyecto Construccion Puente Vehicular Platillo, correspondiente al pago por devolucion de recursos no ejecutados de la g</t>
  </si>
  <si>
    <t>Transferencia en cumplimiento al DS N0913 de 15/06/2011 y el Convenio Interinstitucional de Financiamiento UPRE-CIF-088/2015, suscrito entre la UPRE y el GAM de Puerto Villarroel Proyecto Construccion Puente Vehicular Veronica, correspondiente al pago por devolucion de recursos no ejecutados de la g</t>
  </si>
  <si>
    <t>Transferencia en cumplimiento al DS N0913 de 15/06/2011 y el Convenio Interinstitucional de Financiamiento UPRE-CIF-101/2015, suscrito entre la UPRE y el GAM de Puerto Villarroel Proyecto Construccion Puente Vehicular Segunda Saavedra, correspondiente al pago por devolucion de recursos no ejecutados</t>
  </si>
  <si>
    <t>Transferencia en cumplimiento al DS N0913 de 15/06/2011 y el Convenio Interinstitucional de Financiamiento UPRE-CIF-108/2015, suscrito entre la UPRE y el GAM de Puerto Villarroel Proyecto Const. Centro de Salud Puerto Villarroel, correspondiente al pago por devolucion de recursos no ejecutados de la</t>
  </si>
  <si>
    <t>Transferencia en cumplimiento al DS N0913 de 15/06/2011 y el Convenio Interinstitucional de Financiamiento UPRE-CIF-099/2015, suscrito entre la UPRE y el GAM de Puerto Villarroel Proyecto Construccion Aulas U.E. Trinitario, correspondiente al pago por devolucion de recursos no ejecutados de la gesti</t>
  </si>
  <si>
    <t>Transferencia en cumplimiento al DS N0913 de 15/06/2011 y el Convenio Interinstitucional de Financiamiento UPRE-CIF-009/2015, suscrito entre la UPRE y el GAM de Oruro Proyecto Construccion Mercado Camacho - Oruro, correspondiente al pago por devolucion de recursos no ejecutados de la gestion 2015, s</t>
  </si>
  <si>
    <t>Transferencia en cumplimiento al DS N0913 de 15/06/2011 y el Convenio Interinstitucional de Financiamiento UPRE-CIF-008/2015, suscrito entre la UPRE y el GAM de Oruro Proyecto Construccion Unidad Educativa Guido Villagomez, correspondiente al pago por devolucion de recursos no ejecutados de la gesti</t>
  </si>
  <si>
    <t>Transferencia en cumplimiento al DS N0913 de 15/06/2011 y el Convenio Intergubernativo de Financiamiento UPRE-CIF-IG 248/2015, suscrito entre la UPRE y el GAM de Presto Proyecto Construccion Tinglado Unidad Educativa Rodeo El Palmar, correspondiente al pago por devolucion de recursos no ejecutados d</t>
  </si>
  <si>
    <t>Transferencia en cumplimiento al DS N0913 de 15/06/2011 y el Convenio Intergubernativo de Financiamiento UPRE-CIF-IG/308/2015, suscrito entre la UPRE y el GAM de Padcaya Proyecto Construccion Cancha Deportiva con Cesped Sintetico Padcaya, correspondiente al pago por devolucion de recursos no ejecuta</t>
  </si>
  <si>
    <t>Transferencia en cumplimiento al DS N0913 de 15/06/2011 y el Convenio Intergubernativo de Financiamiento UPRE-CIF-IG/307/2015, suscrito entre la UPRE y el GAM de Padcaya Proyecto Construccion Coliseo Polideportivo Canas, correspondiente al pago por devolucion de recursos no ejecutados de la gestion</t>
  </si>
  <si>
    <t>Transferencia en cumplimiento al DS N0913 de 15/06/2011 y el Convenio Interinstitucional de Financiamiento UPRE-CIF-147/2015, suscrito entre la UPRE y el GAM de Padcaya Proyecto Construccion Albergue Adulto Mayor Padcaya, correspondiente al pago por devolucion de recursos no ejecutados de la gestion</t>
  </si>
  <si>
    <t>Transferencia en cumplimiento al DS N0913 de 15/06/2011 y el Convenio Intergubernativo de Financiamiento UPRE-CIF-IG 265/2015, suscrito entre la UPRE y el GAM de Tomina Proyecto Construccion Puesto de Salud Comunidad Villa Flores, correspondiente al pago por devolucion de recursos no ejecutados de l</t>
  </si>
  <si>
    <t>Transferencia en cumplimiento al DS N0913 de 15/06/2011 y el Convenio Interinstitucional de Financiamiento UPRE-CIF-022/11, suscrito entre la UPRE y el GAM de Montero Proyecto Construccion Complejo Racquetbol - Montero, correspondiente al pago por devolucion de recursos no ejecutados de la gestion 2</t>
  </si>
  <si>
    <t>Transferencia en cumplimiento al DS N0913 de 15/06/2011 y el Convenio Intergubernativo de Financiamiento UPRE-CIF-IG 254/2015, suscrito entre la UPRE y el GAM de Yamparaez Proyecto Construccion Centro de Salud con Internacion Sotomayor-Yamparaez, correspondiente al pago por devolucion de recursos no</t>
  </si>
  <si>
    <t>Transferencia en cumplimiento al DS N0913 de 15/06/2011 y el Convenio Intergubernativo de Financiamiento UPRE-CIF-IG/102/15, suscrito entre la UPRE y el GAM de Belen de Urmiri Proyecto Construccion Tinglado con Cancha Polifuncional U.E. Cahuayo, correspondiente al pago por devolucion de recursos no</t>
  </si>
  <si>
    <t>Transferencia en cumplimiento al DS N0913 de 15/06/2011 y el Convenio Intergubernativo de Financiamiento UPRE-CIF-IG/101/2015, suscrito entre la UPRE y el GAM de Belen de Urmiri Proyecto Construccion Internado U.E. Vacuyo, correspondiente al pago por devolucion de recursos no ejecutados de la gestio</t>
  </si>
  <si>
    <t>Transferencia en cumplimiento al DS N0913 de 15/06/2011 y el Convenio Intergubernativo de Financiamiento UPRE-CIF-IG/076/2015, suscrito entre la UPRE y el GAM de Cotagaita Proyecto Construccion Bloque B y Tinglado Unidad Educativa Nor Chichas (Cotagaita), correspondiente al pago por devolucion de re</t>
  </si>
  <si>
    <t>Transferencia en cumplimiento al DS N0913 de 15/06/2011 y el Convenio Intergubernativo de Financiamiento UPRE-CIF-IG/351/2015, suscrito entre la UPRE y el GAM Copacabana Proyecto Construccion 6 Aulas y Direccion U.E. Yumani - Isla del Sol, correspondiente al pago por devolucion de recursos no ejecut</t>
  </si>
  <si>
    <t>Transferencia en cumplimiento al DS N0913 de 15/06/2011 y el Convenio Intergubernativo de Financiamiento UPRE-CIF-IG/352/2015, suscrito entre la UPRE y el GAM de Copacabana Proyecto Construccion 5 Aulas y Direccion U.E. Rosario de Chissi, correspondiente al pago por devolucion de recursos no ejecuta</t>
  </si>
  <si>
    <t>Transferencia en cumplimiento al DS N0913 de 15/06/2011 y Convenio Intergubernativo de Financiamiento UPRE-CIF-IG/350/2015, suscrito entre la UPRE y el GAM Copacabana Proyecto Construccion 6 Aulas y Direccion U.E. 16 de Julio - Locka, correspondiente al pago por devolucion de recursos no ejecutados</t>
  </si>
  <si>
    <t>COBRO DE||COSTO UTILES DE ESCRITORIO POR LA ELABORACION DEL COMPROBANTE CONTABLE NRO. 0854645 DE LA FECHA. DE LA LIBRETA NRO. 00099021001 TGN RECURSOS ORDINARIOS MN. COBRO COSTO UTILES DE ESCRITORIO</t>
  </si>
  <si>
    <t>Pago de capital e intereses corrientes a favor del TGN, adeudados por el GAD Santa Cruz, correspondiente al Convenio Subsidiario CAF 2324 Proyecto Sistema de Electrificacion Santa Rosa Total.</t>
  </si>
  <si>
    <t>PAGO A ICO ESPAÑA PRÉSTAMO 01020037.0 VCTO. 15-jun-2016 POR CUENTA DE TGN , NTI. 007889 VALOR 15-jun-2016 CAPITAL USD 195.121,94 CTA. 3987 CUENTA UNICA DEL TESORO LIB. 00099021001 REF.: COMISIONES BANCARIAS</t>
  </si>
  <si>
    <t>PAGO A IDA PRÉSTAMO 3378-BO VCTO. 15-jun-2016 POR CUENTA DE TGN , NTI. 007825 VALOR 15-jun-2016 CAPITAL USD 7.752,93 INTERESES USD 2.377,41 CTA. 3987 CUENTA UNICA DEL TESORO LIB. 00099021001 REF.: COMISIONES BANCARIAS</t>
  </si>
  <si>
    <t>PAGO A IDA PRÉSTAMO 3471-BO VCTO. 15-jun-2016 POR CUENTA DE TGN , NTI. 007826 VALOR 15-jun-2016 CAPITAL USD 14.653,79 INTERESES USD 4.601,92 CTA. 3987 CUENTA UNICA DEL TESORO LIB. 00099021001 REF.: COMISIONES BANCARIAS</t>
  </si>
  <si>
    <t>PAGO A IDA PRÉSTAMO 2742-1-BO VCTO. 15-jun-2016 POR CUENTA DE TGN , NTI. 007830 VALOR 15-jun-2016 CAPITAL USD 23.749,28 INTERESES USD 5.794,70 CTA. 3987 CUENTA UNICA DEL TESORO LIB. 00099021001 REF.: COMISIONES BANCARIAS</t>
  </si>
  <si>
    <t>PAGO A IDA PRÉSTAMO 3541-BO VCTO. 15-jun-2016 POR CUENTA DE TGN , NTI. 007829 VALOR 15-jun-2016 CAPITAL USD 317.347,90 INTERESES USD 100.813,58 CTA. 3987 CUENTA UNICA DEL TESORO LIB. 00099021001 REF.: COMISIONES BANCARIAS</t>
  </si>
  <si>
    <t>PAGO A OPEP PRÉSTAMO 604-P VCTO. 15-jun-2016 POR CUENTA DE TGN , NTI. 007828 VALOR 15-jun-2016 CAPITAL USD 84.450,00 INTERESES USD 10.137,14 CTA. 3987 CUENTA UNICA DEL TESORO LIB. 00099021001 REF.: COMISIONES BANCARIAS</t>
  </si>
  <si>
    <t>PAGO A OPEP PRÉSTAMO 1332-P VCTO. 15-jun-2016 POR CUENTA DE TGN , NTI. 007943 VALOR 15-jun-2016 CAPITAL USD 333.300,00 INTERESES USD 138.063,53 CTA. 3987 CUENTA UNICA DEL TESORO LIB. 00099021001 REF.: COMISIONES BANCARIAS</t>
  </si>
  <si>
    <t>PAGO A BID PRÉSTAMO 1075-SF-BO-6 VCTO. 15-jun-2016 POR CUENTA DE TGN , NTI. 007753 VALOR 15-jun-2016 CAPITAL USD 237.894,16 INTERESES USD 107.079,62 CTA. 3987 CUENTA UNICA DEL TESORO LIB. 00099021001 REF.: COMISIONES BANCARIAS</t>
  </si>
  <si>
    <t>PAGO A BID PRÉSTAMO 1075-SF-BO-9 VCTO. 15-jun-2016 POR CUENTA DE TGN , NTI. 007742 VALOR 15-jun-2016 CAPITAL USD 133.333,33 INTERESES USD 73.351,99 CTA. 3987 CUENTA UNICA DEL TESORO LIB. 00099021001 REF.: COMISIONES BANCARIAS</t>
  </si>
  <si>
    <t>PAGO A BID PRÉSTAMO 1075-SF-BO-10 VCTO. 15-jun-2016 POR CUENTA DE TGN , NTI. 007743 VALOR 15-jun-2016 CAPITAL USD 331.952,63 INTERESES USD 182.620,42 CTA. 3987 CUENTA UNICA DEL TESORO LIB. 00099021001 REF.: COMISIONES BANCARIAS</t>
  </si>
  <si>
    <t>PAGO A BID PRÉSTAMO 1121-SF-BO VCTO. 15-jun-2016 POR CUENTA DE TGN , NTI. 007744 VALOR 15-jun-2016 CAPITAL USD 1.645,62 INTERESES USD 938,25 CTA. 3987 CUENTA UNICA DEL TESORO LIB. 00099021001 REF.: COMISIONES BANCARIAS</t>
  </si>
  <si>
    <t>PAGO A BID PRÉSTAMO 1126-SF-BO VCTO. 15-jun-2016 POR CUENTA DE TGN , NTI. 007745 VALOR 15-jun-2016 CAPITAL USD 50.276,55 INTERESES USD 27.659,14 CTA. 3987 CUENTA UNICA DEL TESORO LIB. 00099021001 REF.: COMISIONES BANCARIAS</t>
  </si>
  <si>
    <t>PAGO A BID PRÉSTAMO 1127-SF-BO VCTO. 15-jun-2016 POR CUENTA DE TGN , NTI. 007747 VALOR 15-jun-2016 CAPITAL USD 3.150,00 INTERESES USD 1.732,94 CTA. 3987 CUENTA UNICA DEL TESORO LIB. 00099021001 REF.: COMISIONES BANCARIAS</t>
  </si>
  <si>
    <t>PAGO A BID PRÉSTAMO 1128-SF-BO VCTO. 15-jun-2016 POR CUENTA DE TGN , NTI. 007748 VALOR 15-jun-2016 CAPITAL USD 31.712,59 INTERESES USD 17.446,37 CTA. 3987 CUENTA UNICA DEL TESORO LIB. 00099021001 REF.: COMISIONES BANCARIAS</t>
  </si>
  <si>
    <t>PAGO A BID PRÉSTAMO 1512-SF-BO VCTO. 15-jun-2016 POR CUENTA DE TGN , NTI. 007749 VALOR 15-jun-2016 CAPITAL USD 272.277,62 INTERESES USD 152.514,27 CTA. 3987 CUENTA UNICA DEL TESORO LIB. 00099021001 REF.: COMISIONES BANCARIAS</t>
  </si>
  <si>
    <t>PAGO A BID PRÉSTAMO 1519-SF-BO VCTO. 15-jun-2016 POR CUENTA DE TGN , NTI. 007750 VALOR 15-jun-2016 CAPITAL USD 157.616,67 INTERESES USD 88.287,80 CTA. 3987 CUENTA UNICA DEL TESORO LIB. 00099021001 REF.: COMISIONES BANCARIAS</t>
  </si>
  <si>
    <t>VENTA DE DIVISAS CON TRANSFERENCIA DE FONDOS A SOLICITUD DE YACIMIENTOS PETROLIFEROS FISCALES BOLIVIANOS SEGUN SOLICITUD 38 REF: PAGO A ICIS, POR SUSCRIPCION A SERVICIOS DE INFORMACION ESPECIALIZADA DE PRECIOS DE POLIPROPILENO ASIA PACIFICO. LIB. 00513022001 YPFB - "OPERACIONES"</t>
  </si>
  <si>
    <t>PAGO A BID PRÉSTAMO 1515-SF-BO VCTO. 15-jun-2016 POR CUENTA DE TGN , NTI. 007861 VALOR 15-jun-2016 CAPITAL USD 18.915,66 INTERESES USD 10.595,47 CTA. 3987 CUENTA UNICA DEL TESORO LIB. 00099021001 REF.: COMISIONES BANCARIAS</t>
  </si>
  <si>
    <t>PAGO A BID PRÉSTAMO 1006-SF-BO VCTO. 15-jun-2016 POR CUENTA DE TGN , NTI. 007860 VALOR 15-jun-2016 CAPITAL USD 192.620,44 INTERESES USD 86.701,25 CTA. 3987 CUENTA UNICA DEL TESORO LIB. 00099021001 REF.: COMISIONES BANCARIAS</t>
  </si>
  <si>
    <t>A requerimiento de Yacimientos Petroliferos Fiscales Bolivianos con nota CITE: DFC-2067 URT-1640/2016 y en virtud a la nota CITE: MEFP/VTCP/DGCF/UCCF No.468/2016, se solicita la devolucion de recursos por deposito realizado en demasia.</t>
  </si>
  <si>
    <t>Transferencia en cumplimiento al DS N0913 de 15/06/2011 y el Convenio Interinstitucional de Financiamiento UPRE-CIF-127/2015, suscrito entre la UPRE y el GAM de Chimore Construccion Aulas y Vivienda Maestros U.E. 10 de mayo, correspondiente al pago de la planilla N 4, segun la UPRE.</t>
  </si>
  <si>
    <t>Transferencia en cumplimiento al DS N0913 de 15/06/2011 y el Convenio Intergubernativo de Financiamiento UPRE-CIF-IG/054/2015, suscrito entre la UPRE y el GAM de Colquechaca Proyecto Construccion Bloque de Aulas y Laboratorio Unidad Educativa Roberto Hinojosa Colquechaca, correspondiente al pago por</t>
  </si>
  <si>
    <t>Transferencia en cumplimiento al DS N0913 de 15/06/2011 y el Convenio Intergubernativo de Financiamiento UPRE-CIF-IG/173/2015, suscrito entre la UPRE y el GAM de Patacamaya Construccion Tinglado U.E. Taipillanga - Patacamaya, correspondiente al pago por devolucion de recursos no ejecutados de la ges</t>
  </si>
  <si>
    <t>Transferencia en cumplimiento al DS N0913 de 15/06/2011 y el Convenio Interinstitucional de Financiamiento UPRE-CIF-559/2014, suscrito entre la UPRE y el GAM de Pucara Implementacion de Tanques de PVC Acumuladores de Agua para las Unidades Familiares en las Comunidades de Loma Larga, El Tipal y El P</t>
  </si>
  <si>
    <t>Transferencia en cumplimiento al DS N0913 de 15/06/2011 y el Convenio Intergubernativo de Financiamiento UPRE-CIF-IG 154/2015, suscrito entre la UPRE y el GAM de Papel Pampa Proyecto Construccion de Dos Aulas en la Unidad Educativa Julian Apaza - Rivera, correspondiente al pago por devolucion de rec</t>
  </si>
  <si>
    <t>Transferencia en cumplimiento al DS N0913 de 15/06/2011 y el Convenio Intergubernativo de Financiamiento UPRE-CIF-IG/160/2015, suscrito entre la UPRE y el GAM de Papel Pampa Proyecto Construccion de Dos Aulas en la U.E. Villa Esperanza-Colqueamaya, correspondiente al pago por devolucion de recursos</t>
  </si>
  <si>
    <t>Transferencia en cumplimiento al DS N0913 de 15/06/2011 y el Convenio Intergubernativo de Financiamiento UPRE-CIF-IG/159/2015, suscrito entre la UPRE y el GAM de Papel Pampa Proyecto Const. de Dos Aulas y Una Direccion en la U.E. Pacifico- Papel Pampa, correspondiente al pago por devolucion de recur</t>
  </si>
  <si>
    <t>Transferencia en cumplimiento al DS N0913 de 15/06/2011 y el Convenio Intergubernativo de Financiamiento UPRE-CIF-IG/280/2015, suscrito entre la UPRE y el GAM de Puerto Guayaramerin Proyecto Const. Plaza de la Tradicion Zona Ex Aeropuerto Mun. Guarayamerin, correspondiente al pago por devolucion de</t>
  </si>
  <si>
    <t>Transferencia en cumplimiento al DS N0913 de 15/06/2011 y el Convenio Intergubernativo de Financiamiento UPRE-CIF-IG/161/2015, suscrito entre la UPRE y el GAM de Papel Pampa Proyecto Construccion de Dos Aulas en la U.E. Pacollo-Pacollo, correspondiente al pago por devolucion de recursos no ejecutado</t>
  </si>
  <si>
    <t>Transferencia en cumplimiento al DS N0913 de 15/06/2011 y el Convenio Intergubernativo de Financiamiento UPRE-CIF-IG 156/2015, suscrito entre la UPRE y el GAM de Papel Pampa Proyecto Construccion de Dos Aulas y Una Direccion en la Unidad Educativa Santos Marca Thola - Mollebamba, correspondiente al</t>
  </si>
  <si>
    <t>Transferencia en cumplimiento al DS N0913 de 15/06/2011 y el Convenio Intergubernativo de Financiamiento UPRE-CIF-IG/157/2015, suscrito entre la UPRE y el GAM de Papel Pampa Proyecto Const. de Dos Aulas y Una Direccion en la U.E. Waldo Ballivian- Escalona, correspondiente al pago por devolucion de r</t>
  </si>
  <si>
    <t>Transferencia en cumplimiento al DS N0913 de 15/06/2011 y el Convenio Intergubernativo de Financiamiento UPRE-CIF-IG/304/2015, suscrito entre la UPRE y el GAM de San Andres Ampliacion de Dos Aulas con Bateria de Bano U.E. Union y Fe, correspondiente al pago por devolucion de recursos no ejecutados d</t>
  </si>
  <si>
    <t>Transferencia en cumplimiento al DS N0913 de 15/06/2011 y el Convenio Intergubernativo de Financiamiento UPRE-CIF-IG/306/2015, suscrito entre la UPRE y el GAM de San Andres Ampliacion de Dos Aula con Bateria de Bano U.E. Nueva Alianza, correspondiente al pago por devolucion de recursos no ejecutados</t>
  </si>
  <si>
    <t>Transferencia en cumplimiento al DS N0913 de 15/06/2011 y el Convenio Intergubernativo de Financiamiento UPRE-CIF-IG/305/2015, suscrito entre la UPRE y el GAM de San Andres Ampliacion de Dos Aula con Bateria de Bano U.E. Villa Alba, correspondiente al pago por devolucion de recursos no ejecutados de</t>
  </si>
  <si>
    <t>Transferencia en cumplimiento al DS N0913 de 15/06/2011 y el Convenio Interinstitucional de Financiamiento UPRE-CIF-0915/2013, suscrito entre la UPRE y el GAM de El Alto Proyecto Construccion de Bateria de Banos Unidad Educativa Jose Antonio Paredes Candia, correspondiente al pago por devolucion de</t>
  </si>
  <si>
    <t>Transferencia en cumplimiento al DS N0913 de 15/06/2011 y el Convenio Intergubernativo de Financiamiento UPRE-CIF-IG/070/15, suscrito entre la UPRE y el GAM de Puna Proyecto Construccion Aulas Unidad Educativa G. Maldini de Chacabuco (Municipio Puna), correspondiente al pago por devolucion de recurs</t>
  </si>
  <si>
    <t>Transferencia en cumplimiento al DS N0913 de 15/06/2011 y el Convenio Intergubernativo de Financiamiento UPRE-CIF-IG/069/15, suscrito entre la UPRE y el GAM de Puna Proyecto Construccion Aulas Unidad Educativa Yascapi (Municipio Puna), correspondiente al pago por devolucion de recursos no ejecutados</t>
  </si>
  <si>
    <t>Transferencia en cumplimiento al DS N0913 de 15/06/2011 y el Convenio Intergubernativo de Financiamiento UPRE-CIF-IG/024/2015, suscrito entre la UPRE y el GAM de San Lorenzo Proyecto Construccion Tinglado y Polifuncional con Graderias Com. Trinidacito, correspondiente al pago por devolucion de recur</t>
  </si>
  <si>
    <t>Transferencia en cumplimiento al DS N0913 de 15/06/2011 y el Convenio Intergubernativo de Financiamiento UPRE-CIF-IG/025/2015, suscrito entre la UPRE y el GAM de San Lorenzo Proyecto Construccion Tinglado y Polifuncional con Graderias U.E. 6 de Junio Com. Loreto, correspondiente al pago por devoluci</t>
  </si>
  <si>
    <t>Transferencia en cumplimiento al DS N0913 de 15/06/2011 y el Convenio Interinstitucional de Financiamiento UPRE-CIF-0562/13, suscrito entre la UPRE y el GAM de Loreto Proyecto Construccion Modulo U.E. Santa Rosa de la Boca, correspondiente al pago por devolucion de recursos no ejecutados de la gesti</t>
  </si>
  <si>
    <t>Transferencia en cumplimiento al DS N0913 de 15/06/2011 y el Convenio Interinstitucional de Financiamiento UPRE-CIF-123/2015, suscrito entre la UPRE y el GAM de Chimore Proyecto Construccion Centro Ecoturistico Puerto Aurora, correspondiente al pago por devolucion de recursos no ejecutados de la ges</t>
  </si>
  <si>
    <t>Comision de la transferencia Nro.6 y tipo de transferencia TRDE</t>
  </si>
  <si>
    <t>Transferencia en cumplimiento al DS N0913 de 15/06/2011 y el Convenio Interinstitucional de Financiamiento UPRE-CIF-121/2015, suscrito entre la UPRE y el GAM de Chimore Proyecto Const. Ocho Aulas U.E. Eloy Gonzales Torrico, correspondiente al pago por devolucion de recursos no ejecutados de la gesti</t>
  </si>
  <si>
    <t>||TRANSF. DE FONDOS EN ATENCION A MSJE. SWIFT 08146 DE LA FECHA (SECTOR PUBLICO) DE LA LIBRETA 00117012001 DGAC, REPOSICION UTILES DE ESCRITORIO</t>
  </si>
  <si>
    <t>||TRANSF. DE FONDOS EN ATENCION A MSJES. SWIFT 08147 Y 08136 DE LA FECHA (SECTOR PUBLICO) DE LA LIBRETA 00117012001 DGAC, REPOSICION UTILES DE ESCRITORIO</t>
  </si>
  <si>
    <t>VENTA DE DIVISAS CON TRANSFERENCIA DE FONDOS A SOLICITUD DE MINISTERIO DE RELACIONES EXTERIORES SEGUN SOLICITUD 56 REF: PAGO DE COMPENSACIÓN DE COSTO DE VIDA DEL SERVICIO DIPLOMÁTICO, CONSULAR Y AGREGADOS COMERCIALES CORRESPONDIENTE AL MES DE MAYO/2016, S/G PLANILLAS DE RECURSOS HUMANOS Nº 051601. LIB. 00099021001 TGN-RECURSOS ORDINARIOS (3987) POR DIFERENCIAL CAMBIARIO</t>
  </si>
  <si>
    <t>Transferencia en cumplimiento al DS N0913 de 15/06/2011 y el Convenio Interinstitucional de Financiamiento UPRE-CIF-0721/2013, suscrito entre la UPRE y el GAM de Patacamaya Proyecto Construccion Coliseo Cerrado Patacamaya (Conclusion), correspondiente al pago por devolucion de recursos no ejecutados</t>
  </si>
  <si>
    <t>Transferencia en cumplimiento al DS N0913 de 15/06/2011 y el Convenio Interinstitucional de Financiamiento UPRE-CIF-0722/13, suscrito entre la UPRE y el GAM de Uriondo Proyecto Construccion Centro de Salud SAFCI con Camas Calamuchita, correspondiente al pago por devolucion de recursos no ejecutados</t>
  </si>
  <si>
    <t>Transferencia en cumplimiento al DS N0913 de 15/06/2011 y el Convenio Interinstitucional de Financiamiento UPRE-CIF-664/2014, suscrito entre la UPRE y el GAM de Pucarani Proyecto Construccion Coliseo Cerrado Pucarani, correspondiente al pago por devolucion de recursos no ejecutados de la gestion 201</t>
  </si>
  <si>
    <t>Transferencia en cumplimiento al DS N0913 de 15/06/2011 y el Convenio Intergubernativo de Financiamiento UPRE-CIF-IG/347/2015, suscrito entre la UPRE y el GAM de Pucarani Proyecto Const. Aulas U.E. Antofagasta (Vilaque) (Pucarani), correspondiente al pago por devolucion de recursos no ejecutados de</t>
  </si>
  <si>
    <t>Transferencia en cumplimiento al DS N0913 de 15/06/2011 y el Convenio Intergubernativo de Financiamiento UPRE-CIF-IG/349/2015, suscrito entre la UPRE y el GAM de Pucarani Proyecto Const. Aulas U.E. Huarisuyo (Huarisuyo) (Pucarani), correspondiente al pago por devolucion de recursos no ejecutados de</t>
  </si>
  <si>
    <t>Transferencia en cumplimiento al DS N0913 de 15/06/2011 y el Convenio Intergubernativo de Financiamiento UPRE-CIF-IG/348/2015, suscrito entre la UPRE y el GAM de Pucarani Proyecto Const. Aulas U.E. Calama (Palcoco) (Pucarani), correspondiente al pago por devolucion de recursos no ejecutados de la ge</t>
  </si>
  <si>
    <t>Transferencia en cumplimiento al DS N0913 de 15/06/2011 y el Convenio Interinstitucional de Financiamiento UPRE-CIF-352/12, suscrito entre la UPRE y el GAM de San Pedro de Curahuara Proyecto Construccion Coliseo Cerrado Evo Morales, correspondiente al pago por devolucion de recursos no ejecutados de</t>
  </si>
  <si>
    <t>Transferencia en cumplimiento al DS N0913 de 15/06/2011 y el Convenio Interinstitucional de Financiamiento UPRE-CIF-002/2015, suscrito entre la UPRE y el GAM de Culpina Proyecto Construccion Tinglado Unidad Educativa La Cueva (Municipio de Culpina), correspondiente al pago por devolucion de recursos</t>
  </si>
  <si>
    <t>Transferencia en cumplimiento al DS N0913 de 15/06/2011 y el Convenio Intergubernativo de Financiamiento UPRE-CIF-IG 269/2015, suscrito entre la UPRE y el GAM de Culpina Proyecto Construccion Campo Ferial Culpina, correspondiente al pago por devolucion de recursos no ejecutados de la gestion 2015, s</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</si>
  <si>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</si>
  <si>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249/2015, suscrito entre la UPRE y el GAM de Tarabuco Proyecto Construccion Tinglado Unidad Educativa Pampa Lupiara, correspondiente al pago por devolucion de recursos no ejecutados d</t>
  </si>
  <si>
    <t>Transferencia en cumplimiento al DS N0913 de 15/06/2011 y el Convenio Interinstitucional de Financiamiento UPRE-CIF-1239/2013, suscrito entre la UPRE y el GAM de Cobija Proyecto Construccion Centro Multisectorial Cobija B, correspondiente al pago por devolucion de recursos no ejecutados de la gestio</t>
  </si>
  <si>
    <t>Transferencia en cumplimiento al DS N0913 de 15/06/2011 y el Convenio Interinstitucional de Financiamiento UPRE-CIF-1243/2013, suscrito entre la UPRE y el GAM de Cobija Proyecto Construccion Unidad Educativa Mariano Baptista, correspondiente al pago por devolucion de recursos no ejecutados de la ges</t>
  </si>
  <si>
    <t>Transferencia en cumplimiento al DS N0913 de 15/06/2011 y el Convenio Interinstitucional de Financiamiento UPRE-CIF-1240/2013, suscrito entre la UPRE y el GAM de Cobija Proyecto Construccion Unidad Educativa Victor Leon Arrueta, correspondiente al pago por devolucion de recursos no ejecutados de la</t>
  </si>
  <si>
    <t>Transferencia en cumplimiento al DS N0913 de 15/06/2011 y el Convenio Interinstitucional de Financiamiento UPRE-CIF-594/2014, suscrito entre la UPRE y el GAM de Santivanez Proyecto Construccion Mercado Central de Ferias Santivanez, correspondiente al pago por devolucion de recursos no ejecutados de</t>
  </si>
  <si>
    <t>Transferencia en cumplimiento al DS N0913 de 15/06/2011 y el Convenio Interinstitucional de Financiamiento UPRE-CIF-0502/13, suscrito entre la UPRE y el GAM de Arani Proyecto Construccion 12 Aulas U.E. German Prado, correspondiente al pago por devolucion de recursos no ejecutados de la gestion 2015,</t>
  </si>
  <si>
    <t>Transferencia en cumplimiento al DS N0913 de 15/06/2011 y el Convenio Interinstitucional de Financiamiento UPRE-CIF-073/2015, suscrito entre la UPRE y el GAM de Villa Tunari Proyecto Construccion Posta de Salud Agraria La Union, correspondiente al pago por devolucion de recursos no ejecutados de la</t>
  </si>
  <si>
    <t>Transferencia en cumplimiento al DS N0913 de 15/06/2011 y el Convenio Interinstitucional de Financiamiento UPRE-CIF-064/2015, suscrito entre la UPRE y el GAM de Villa Tunari Proyecto Construccion 5 Aulas y Banos U.E. 22 De Octubre, correspondiente al pago por devolucion de recursos no ejecutados de</t>
  </si>
  <si>
    <t>Transferencia en cumplimiento al DS N0913 de 15/06/2011 y el Convenio Interinstitucional de Financiamiento UPRE-CIF-085/2015, suscrito entre la UPRE y el GAM de Villa Tunari Proyecto Construccion Tinglado y Graderia U.E. Tisum Pampa, correspondiente al pago por devolucion de recursos no ejecutados d</t>
  </si>
  <si>
    <t>Transferencia en cumplimiento al DS N0913 de 15/06/2011 y el Convenio Interinstitucional de Financiamiento UPRE-CIF-158/2015, suscrito entre la UPRE y el GAM de Villa Tunari Proyecto Construccion Coliseo Paractito N9, correspondiente al pago por devolucion de recursos no ejecutados de la gestion 201</t>
  </si>
  <si>
    <t>Transferencia en cumplimiento al DS N0913 de 15/06/2011 y el Convenio Interinstitucional de Financiamiento UPRE-CIF-144/2015, suscrito entre la UPRE y el GAM de El Puente Proyecto Construccion Centro de Salud San Lorencito, correspondiente al pago por devolucion de recursos no ejecutados de la gesti</t>
  </si>
  <si>
    <t>Transferencia en cumplimiento al DS N0913 de 15/06/2011 y el Convenio Intergubernativo de Financiamiento UPRE-CIF-IG/216/2015, suscrito entre la UPRE y el GAM de El Villar Proyecto Construccion Tinglado Unidad Educativa Manuel Ascencio Padilla, correspondiente al pago por devolucion de recursos no e</t>
  </si>
  <si>
    <t>Transferencia en cumplimiento al DS N0913 de 15/06/2011 y el Convenio Intergubernativo de Financiamiento UPRE-CIF-IG 268/2015, suscrito entre la UPRE y el GAM de San Lucas Proyecto Construccion Tinglado Cancha Polifuncional U.E. Eduardo Abaroa San Lucas, correspondiente al pago por devolucion de rec</t>
  </si>
  <si>
    <t>Transferencia en cumplimiento al DS N0913 de 15/06/2011 y el Convenio Interinstitucional de Financiamiento UPRE-CIF-164/2015, suscrito entre la UPRE y el GAM de Quillacollo Proyecto Construccion Centro de Acogida para el Adulto Mayor de Quillacollo D-4, correspondiente al pago por devolucion de recu</t>
  </si>
  <si>
    <t>Transferencia en cumplimiento al DS N0913 de 15/06/2011 y el Convenio Interinstitucional de Financiamiento UPRE-CIF-163/2015, suscrito entre la UPRE y el GAM de Quillacollo Proyecto Construccion Complejo Deportivo Canchas de Raquetbol Evo Morales Ayma D-3 Quillacollo, correspondiente al pago por dev</t>
  </si>
  <si>
    <t>Transferencia en cumplimiento al DS N0913 de 15/06/2011 y el Convenio Intergubernativo de Financiamiento UPRE-CIF-IG 271/2015, suscrito entre la UPRE y el GAM de Yotala Proyecto Construccion Edificio Direccion Distrital de Educacion Villa Yotala, correspondiente al pago por devolucion de recursos no</t>
  </si>
  <si>
    <t>Transferencia en cumplimiento al DS N0913 de 15/06/2011 y el Convenio Intergubernativo de Financiamiento UPRE-CIF-IG/382/2016, suscrito entre la UPRE y el GAM de El Choro Const. Coliseo Cerrado San Pedro de Challacollo, correspondiente al primer desembolso equivalente al 20%, segun la UPRE.</t>
  </si>
  <si>
    <t>Transferencia en cumplimiento al DS N0913 de 15/06/2011 y el Convenio Intergubernativo de Financiamiento UPRE-CIF-IG/393/2016, suscrito entre la UPRE y el GAM de Puerto Villarroel Construccion Complejo Educativo Bello Horizonte, correspondiente al primer desembolso equivalente al 20%, segun la UPRE.</t>
  </si>
  <si>
    <t>Transferencia en cumplimiento al DS N0913 de 15/06/2011 y el Convenio Intergubernativo de Financiamiento UPRE-CIF-IG/392/2016, suscrito entre la UPRE y el GAM de Puerto Villarroel Construccion Infraestructura U.E. 2 de Marzo, correspondiente al primer desembolso equivalente al 20%, segun la UPRE.</t>
  </si>
  <si>
    <t>Transferencia en cumplimiento al DS N0913 de 15/06/2011 y el Convenio Intergubernativo de Financiamiento UPRE-CIF-IG 368/2016, suscrito entre la UPRE y el GAM de Carapari Construccion Reorganizacion Mercado Municipal Carapari, correspondiente al primer desembolso equivalente al 20%, segun la UPRE.</t>
  </si>
  <si>
    <t>||REGULARIZACION DE NUESTRO COMPROBANTE NRO. G0194556 DE FECHA 25-05-2016 POR MALA APROPIACION DE CUENTAS LIBRETA N° 00990307018 IDA 5168-USD-PROY.INFRAESTRUCTURA URBANA-GAMEA</t>
  </si>
  <si>
    <t>COBRO DE||COSTO UTILES DE ESCRITORIO POR LA ELABORACION DEL COMPROBANTE CONTABLE N° 0854843 DE LA FECHA. DE LA LIBRETA N° 00099021001 TGN RECURSOS ORDINARIOS MN. COBRO COSTO UTILES DE ESCRITORIO</t>
  </si>
  <si>
    <t>COBRO COSTOS DE PAPELERIA SEGUN TRANSFERENCIA DEL EXTERIOR POR ORDEN DE COPETROL S.A. LIB. 00513062001 YPFB-OPERACIONES PLANTA DE SEPARACION DE LIQUIDOS RIO GRANDE</t>
  </si>
  <si>
    <t>VENTA DE DIVISAS CON TRANSFERENCIA DE FONDOS A SOLICITUD DE SERVICIO GENERAL DE IDENTIFICACION PERSONAL - SEGIP SEGUN SOLICITUD 60 REF: ENTREGA DE FONDOS A LA OFICINA DE BUENOS AIRES - ARGENTINA PARA GASTOS EN BIENES Y SERVICIOS, SEGUN NOTA 045/2016, SOLICITUD 7, CERT.1316. LIB. 00340012003 RECAUDACION EXTRANJERIA - C.I. -L.C.</t>
  </si>
  <si>
    <t>VENTA DE DIVISAS CON TRANSFERENCIA DE FONDOS A SOLICITUD DE SERVICIO GENERAL DE IDENTIFICACION PERSONAL - SEGIP SEGUN SOLICITUD 62 REF: ENVIO DE FONDOS A LA OFICINA DE WASHINGTON DC - EEUU, PARA GASTOS EN SERVICIOS BASICOS, SEGUN NOTA 018/2016,CERT.1279. LIB. 00340012003 RECAUDACION EXTRANJERIA - C.I. -L.C.</t>
  </si>
  <si>
    <t>VENTA DE DIVISAS CON TRANSFERENCIA DE FONDOS A SOLICITUD DE SERVICIO GENERAL DE IDENTIFICACION PERSONAL - SEGIP SEGUN SOLICITUD 61 REF: ENTREGA DE FONDOS A LA OFICINA DE BUENOS AIRES - ARGENTINA PARA GASTO EN SERVICIOS BASICOS Y BIENES Y SERVICIOS, SEGUN NOTA 045/2016, SOLICITUD 7, CERT.1316. LIB. 00340012003 RECAUDACION EXTRANJERIA - C.I. -L.C.</t>
  </si>
  <si>
    <t>COBRO COSTOS DE PAPELERIA SEGUN TRANSFERENCIA DEL EXTERIOR POR ORDEN DE PERUANA DE COMBUSTIBLE S.A. REF.: FACT 90 LIB. 00513062001 YPFB-OPERACIONES PLANTA DE SEPARACION DE LIQUIDOS RIO GRANDE</t>
  </si>
  <si>
    <t>Transferencia en cumplimiento al DS N0913 de 15/06/2011 y el Convenio Intergobernativo de Financiamiento UPRE-CIF-IG 377/2016, suscrito entre la UPRE y el GAD de Tarija Construccion Cancha de Cesped Sintetico en Sella Cercado de la Ciudad de Tarija, correspondiente al primer desembolso equivalente a</t>
  </si>
  <si>
    <t>Transferencia en cumplimiento al DS N0913 de 15/06/2011 y el Convenio Intergobernativo de Financiamiento UPRE-CIF-IG 379/2016, suscrito entre la UPRE y el GAD de Tarija Construccion Campo Deportivo con Cesped Sintetico en Tomatitas, correspondiente al primer desembolso equivalente al 20%, segun la U</t>
  </si>
  <si>
    <t>Transferencia en cumplimiento al DS N0913 de 15/06/2011 y el Convenio Intergobernativo de Financiamiento UPRE-CIF-IG 378/2016, suscrito entre la UPRE y el GAD de Tarija Ampliacion Infraestructura Hospital Virgen de Chaguaya 3er Nivel Bermejo, correspondiente al primer desembolso equivalente al 20%,</t>
  </si>
  <si>
    <t>Transferencia en cumplimiento al DS N0913 de 15/06/2011 y el Convenio Intergobernativo de Financiamiento UPRE-CIF-IG 386/2016, suscrito entre la UPRE y el GAD de Tarija Construccion Cancha de Futbol de Cesped Sintetico Distrito V Huayllajara, correspondiente al primer desembolso equivalente al 20%,</t>
  </si>
  <si>
    <t>Transferencia en cumplimiento al DS N0913 de 15/06/2011 y el Convenio Intergobernativo de Financiamiento UPRE-CIF-IG 385/2016, suscrito entre la UPRE y el GAD de Tarija Construccion Instituto Tecnologico 2 de Agosto Iscayachi, correspondiente al primer desembolso equivalente al 20%, segun la UPRE.</t>
  </si>
  <si>
    <t>Transferencia en cumplimiento al DS N0913 de 15/06/2011 y el Convenio Intergobernativo de Financiamiento UPRE-CIF-IG 394/2016, suscrito entre la UPRE y el GAD de Tarija Construccion Laboratorio Instituto Tecnologico Uriondo, correspondiente al primer desembolso equivalente al 20%, segun la UPRE.</t>
  </si>
  <si>
    <t>Transferencia en cumplimiento al DS N0913 de 15/06/2011 y el Convenio Interinstitucional de Financiamiento UPRE-CIF-074/2015, suscrito entre la UPRE y el GAM de Villa Tunari Construccion Posta de Salud Capihuara, correspondiente al pago de planilla N 4 de cierre, segun la UPRE.</t>
  </si>
  <si>
    <t>Transferencia en cumplimiento al DS N0913 de 15/06/2011 y el Convenio Interinstitucional de Financiamiento UPRE-CIF-110/2015, suscrito entre la UPRE y el GAM de Villa Tunari Construccion 4 Aulas Banos U. E. San Julian, correspondiente al pago de planilla N 4 de cierre, segun la UPRE.</t>
  </si>
  <si>
    <t>Transferencia en cumplimiento al DS N0913 de 15/06/2011 y el Convenio Interinstitucional de Financiamiento UPRE-CIF-080/2015, suscrito entre la UPRE y el GAM de Villa Tunari Construccion Tinglado y Graderia U.E. Naranjitos, correspondiente al pago de planilla N 3 de cierre, segun la UPRE.</t>
  </si>
  <si>
    <t>Transferencia en cumplimiento al DS N0913 de 15/06/2011 y el Convenio Interinstitucional de Financiamiento UPRE-CIF-070/2015, suscrito entre la UPRE y el GAM de Villa Tunari Construccion Centro de Salud Todos Santos, correspondiente al pago de planilla N 4, segun la UPRE.</t>
  </si>
  <si>
    <t>Transferencia en cumplimiento al DS N0913 de 15/06/2011 y el Convenio Interinstitucional de Financiamiento UPRE-CIF-138/2015, suscrito entre la UPRE y el GAM de Huachacalla Proyecto Construccion Plaza de Armas 25 de Julio Huachacalla (Conclusion), correspondiente al pago del 20% de anticipo del mont</t>
  </si>
  <si>
    <t>Transferencia en cumplimiento al DS N0913 de 15/06/2011 y el Convenio Intergubernativo de Financiamiento UPRE-CIF-IG 152/2015, suscrito entre la UPRE y el GAM de Tinguipaya Construccion Centro de Salud con Internacion Jahuacaya, correspondiente al pago de planilla N 2, segun la UPRE.</t>
  </si>
  <si>
    <t>Transferencia en cumplimiento al DS N0913 de 15/06/2011 y el Convenio Interinstitucional de Financiamiento UPRE-CIF-135/2015, suscrito entre la UPRE y el GAM de Villa Tunari Construccion Bloque de Aulas U.E. Prof. Elizardo Perez Tarde, correspondiente al pago de planilla N 3, segun la UPRE.</t>
  </si>
  <si>
    <t>Transferencia en cumplimiento al DS N0913 de 15/06/2011 y el Convenio Intergubernativo de Financiamiento UPRE-CIF-IG/162/2015, suscrito entre la UPRE y el GAM de Uyuni Construccion de Dos Canchas de Raquet y Dos Canchas Fronton Municipal Uyuni, correspondiente al pago de planilla N 1, segun la UPRE.</t>
  </si>
  <si>
    <t>||TRANSFERENCIA DE FONDOS S/G. MENSAJES SWIFT NROS. 08518 Y 08500 DE LA FECHA (SECTOR PUBLICO). DEBITO DE LA LIBRETA 00117012001 DGAC, REPOSICION UTILES DE ESCRITORIO.</t>
  </si>
  <si>
    <t>Transferencia en cumplimiento al DS N0913 de 15/06/2011 y el Convenio Intergubernativo de Financiamiento UPRE-CIF-IG/181/2016, suscrito entre la UPRE y el GAM de Porvenir Construccion Mercado Modelo del Municipio de Porvenir, correspondiente al primer desembolso equivalente al 20%, segun la UPRE.</t>
  </si>
  <si>
    <t>Transferencia en cumplimiento al DS N0913 de 15/06/2011 y el Convenio Interinstitucional de Financiamiento UPRE-CIF-005/2015, suscrito entre la UPRE y el GAM de Buena Vista Construccion Coliseo San Pedro de Buena Vista, correspondiente al pago de planilla N 3, segun la UPRE.</t>
  </si>
  <si>
    <t>Transferencia en cumplimiento al DS N0913 de 15/06/2011 y el Convenio Intergubernativo de Financiamiento UPRE-CIF-IG 401/2016, suscrito entre la UPRE y el GAM de Villa Zudanez Proyecto Construccion Escuela Nacional de Salud Subsede Zudanez, correspondiente al pago del 20% de anticipo del monto finan</t>
  </si>
  <si>
    <t>Transferencia en cumplimiento al DS N0913 de 15/06/2011 y el Convenio Interinstitucional de Financiamiento UPRE-CIF-204/12, suscrito entre la UPRE y el GAM de Tarija Construccion Cine Teatro Municipal de la Ciudad de Tarija, correspondiente al pago de planilla N 11 de cierre, segun la UPRE.</t>
  </si>
  <si>
    <t>Transferencia en cumplimiento al DS N0913 de 15/06/2011 y el Convenio Intergubernativo de Financiamiento UPRE-CIF-IG 402/2016, suscrito entre la UPRE y el GAM de San Lucas Proyecto Construccion Mercado Central San Lucas, correspondiente al pago del 20% de anticipo del monto financiado, segun la UPRE</t>
  </si>
  <si>
    <t>Transferencia en cumplimiento al DS N0913 de 15/06/2011 y el Convenio Intergubernativo de Financiamiento UPRE-CIF-IG/385/2015, suscrito entre la UPRE y el GAM de Toledo Construccion Tinglado U.E. Marcelo Quiroga Santa Cruz - Jauso, correspondiente al pago de planilla N 2, segun la UPRE.</t>
  </si>
  <si>
    <t>Transferencia en cumplimiento al DS N0913 de 15/06/2011 y el Convenio Interinstitucional de Financiamiento UPRE-CIF-0868/2013, suscrito entre la UPRE y el GAM de Ixiamas Construccion Bloque de Aulas e Infraestructura Deportiva U.E. 15 de Agosto-Ixiamas, correspondiente al pago de la planilla N 1, se</t>
  </si>
  <si>
    <t>'TRANSFERENCIA DE FONDOS||A SOL. DEL MIN,DE ECO Y FIN.PUBL. MEFP/VTCP/DGCP/UODP-608/2016 DE LA FECHA HRE TSO 4680 A FAVOR DEL GOBIERNO AUTONOMO MUNICIPAL DE EL ALTO. DEBITO DE LA LIBRETA 00099038004 DGCP-BS-PROY.DESARROLLO Y CUIDADO DE LA INFANCIA TEMP-GAMEA.</t>
  </si>
  <si>
    <t>||TRANSFERENCIA DE FONDOS S/G. MENSAJE SWIFT NRO. 08308 DE LA FECHA (SECTOR PUBLICO). DEBITO DE LA LIBRETA 00117012001 DGAC, REPOSICION UTILES DE ESCRITORIO.</t>
  </si>
  <si>
    <t>TRANSFERENCIA DEL EXTERIOR SEGUN SWIFT 08536 DE FECHA 20/06/2016 ORDENANTE: CONSULADO DE BOLIVIA EN MILAN REF.: DEVOLUCION DE SALDOS TSE 2015 LIB. 00099021001 TGN-RECURSOS ORDINARIOS</t>
  </si>
  <si>
    <t>Debito Automatico por incumplimiento del GAM La Guardia, correspondiente al Convenio de Interinstitucional de Financiamiento UPRE-CIF-1262/2013 de fecha 12 de diciembre de 2013 suscrito entre la Unidad de Proyectos Especiales y el GAM la Guardia proyecto Construccion Modulo Educativo Maria Ayma Dist</t>
  </si>
  <si>
    <t>'TRANSFERENCIA DE FONDOS||A SOL. DEL MIN,DE ECO Y FIN.PUBL. MEFP/VTCP/DGAFT/UOIET/TES/NÂ°3415/16 DE LA FECHA HRE TSO 4714, RECUPERACIONES POR LA DEUDA EMERGENTE DEL D.S. NÂ°24641 (4/JUNIO/1997) - AASANA. ABONO A LA LIBRETA 00099021001 TGN - RECURSOS ORDINARIOS, PAGO CAPITAL EN MORA.</t>
  </si>
  <si>
    <t>COBRO COSTOS DE PAPELERIA SEGUN TRANSFERENCIA DEL EXTERIOR POR ORDEN DE CONSULADO DE BOLIVIA EN MILAN REF.: DEVOLUCION DE SALDOS TSE 2015 LIB. 00099021001 TGN-RECURSOS ORDINARIOS</t>
  </si>
  <si>
    <t>PAGO A CAF PRÃSTAMO CFA003300 VCTO. 20-jun-2016 POR CUENTA DE TGN , NTI. 007820 VALOR 20-jun-2016 CAPITAL USD 8.181.818,18 INTERESES USD 1.080.625,00 CTA. 3987 CUENTA UNICA DEL TESORO LIB. 00099021001 REF.: COMISIONES BANCARIAS</t>
  </si>
  <si>
    <t>PAGO A CAF PRÃSTAMO CFA008041 VCTO. 20-jun-2016 POR CUENTA DE TGN , NTI. 007817 VALOR 20-jun-2016 CAPITAL USD 566.670,83 INTERESES USD 164.670,77 CTA. 3987 CUENTA UNICA DEL TESORO LIB. 00099021001 REF.: COMISIONES BANCARIAS</t>
  </si>
  <si>
    <t>PAGO A CAF PRÃSTAMO CFA003299 VCTO. 20-jun-2016 POR CUENTA DE TGN , NTI. 007845 VALOR 20-jun-2016 CAPITAL USD 3.627.889,46 INTERESES USD 479.158,54 CTA. 3987 CUENTA UNICA DEL TESORO LIB. 00099021001 REF.: COMISIONES BANCARIAS</t>
  </si>
  <si>
    <t>PAGO A CAF PRÃSTAMO CFA004808 VCTO. 20-jun-2016 POR CUENTA DE TGN , NTI. 007890 VALOR 20-jun-2016 CAPITAL USD 527.768,68 INTERESES USD 44.544,99 CTA. 3987 CUENTA UNICA DEL TESORO LIB. 00099021001 REF.: COMISIONES BANCARIAS</t>
  </si>
  <si>
    <t>PAGO PRÃSTAMO JBIC BV-C1 VCTO. 20-06-2016 POR CUENTA DE TGN SEGÃN NOTA MEFP/VTCP/DGCP/UODP-634/2016 DE FECHA 17-06-2016, VALOR 20-06-2016 CAPITAL UFV 8.665.177,65 INTERESES UFV 1.088.904,44 LIBRETA 00099021001 RECURSOS ORDINARIOS (3987)</t>
  </si>
  <si>
    <t>Transferencia en cumplimiento al DS N0913 de 15/06/2011 y el Convenio Intergubernativo de Financiamiento UPRE-CIF-IG/179/2015, suscrito entre la UPRE y el GAM de Santiago de Callapa Proyecto Construccion Plaza Principal Callapa, correspondiente al pago por devolucion de recursos no ejecutados de la</t>
  </si>
  <si>
    <t>Transferencia en cumplimiento al DS N0913 de 15/06/2011 y el Convenio Intergubernativo de Financiamiento UPRE-CIF-IG/093/2015, suscrito entre la UPRE y el GAM de Atocha Construccion Tinglado Unidad Educativa Mariscal Sucre - Animas, correspondiente al pago de la planilla N 1, segun la UPRE.</t>
  </si>
  <si>
    <t>Transferencia en cumplimiento al DS N0913 de 15/06/2011 y el Convenio Intergubernativo de Financiamiento UPRE-CIF-IG/092/2015, suscrito entre la UPRE y el GAM de Atocha Construccuon Tinglado Unidad Educativa Bolivia - Telamayu, correspondiente al pago de la planilla N 1, segun la UPRE.</t>
  </si>
  <si>
    <t>Transferencia en cumplimiento al DS N0913 de 15/06/2011 y el Convenio Intergubernativo de Financiamiento UPRE-CIF-IG 246/2015, suscrito entre la UPRE y el GAM de Presto Construccion Tinglado Unidad Educativa Ricardo Mujia de Presto, correspondiente al pago de la planilla N 1, segun la UPRE.</t>
  </si>
  <si>
    <t>Transferencia en cumplimiento al DS N0913 de 15/06/2011 y el Convenio Intergubernativo de Financiamiento UPRE-CIF-IG/047/2015, suscrito entre la UPRE y el GAM de Tomave Construccion Puesto de Salud Pajcha, correspondiente al pago de la planilla N 1, segun la UPRE.</t>
  </si>
  <si>
    <t>Transferencia en cumplimiento al DS N0913 de 15/06/2011 y el Convenio Interinstitucional de Financiamiento UPRE-CIF-146/2015, suscrito entre la UPRE y el GAM de Uriondo Restauracion Iglesia Nuestra Senora de la Inmaculada Concepcion del Valle de la Concepcion, correspondiente al pago de la planilla</t>
  </si>
  <si>
    <t>Transferencia en cumplimiento al DS N0913 de 15/06/2011 y el Convenio Interinstitucional de Financiamiento UPRE-CIF-153/2015, suscrito entre la UPRE y el GAM de Bermejo Const. Coliseo Polifuncional Urb. El Porvenir, correspondiente al pago de la planilla N 2, segun la UPRE.</t>
  </si>
  <si>
    <t>Transferencia en cumplimiento al DS N0913 de 15/06/2011 y el Convenio Interinstitucional de Financiamiento UPRE-CIF-057/2015, suscrito entre la UPRE y el GAM de Shinahota Const. Mercado Municipal Ibuelo, correspondiente al pago de la planilla N 3, segun la UPRE.</t>
  </si>
  <si>
    <t>Transferencia en cumplimiento al DS N0913 de 15/06/2011 y el Convenio Interinstitucional de Financiamiento UPRE-CIF-684/2014, suscrito entre la UPRE y el GAM de Warnes Construccion Modulo Educativo Colinas del Norte - Warnes, correspondiente al pago de la planilla N 1, segun la UPRE.</t>
  </si>
  <si>
    <t>Transferencia en cumplimiento al DS N0913 de 15/06/2011 y el Convenio Interinstitucional de Financiamiento UPRE-CIF-107/2014, suscrito entre la UPRE y el GAM de Bermejo Construccion Stadium Barrio Municipal, correspondiente al pago de la planilla N 10, segun la UPRE.</t>
  </si>
  <si>
    <t>Transferencia en cumplimiento al DS N0913 de 15/06/2011 y el Convenio Interinstitucional de Financiamiento UPRE-CIF-155/2015, suscrito entre la UPRE y el GAM de Entre Rios Construccion Tinglado Unidad Educativa Tentapiau, correspondiente al pago de la planilla N 1, segun la UPRE.</t>
  </si>
  <si>
    <t>Transferencia en cumplimiento al DS N0913 de 15/06/2011 y el Convenio Intergubernativo de Financiamiento UPRE-CIF-IG/071/2015, suscrito entre la UPRE y el GAM de Caiz D Const. Cancha Fronton Municipal Caiza D, correspondiente al pago de la planilla N 1, segun la UPRE.</t>
  </si>
  <si>
    <t>Transferencia en cumplimiento al DS N0913 de 15/06/2011 y el Convenio Intergubernativo de Financiamiento UPRE-CIF-IG 524/2015, suscrito entre la UPRE y el GAM de Cabezas Const. Modulo Educativo Rio Seco, correspondiente al pago de la planilla N 1, segun la UPRE.</t>
  </si>
  <si>
    <t>Transferencia en cumplimiento al DS N0913 de 15/06/2011 y el Convenio Intergubernativo de Financiamiento UPRE-CIF-272/12, suscrito entre la UPRE y el GAD Potosi Proyecto Construccion Centro Ferial y Eventos Culturales Potosi, correspondiente al pago de la planilla N12, segun la UPRE.</t>
  </si>
  <si>
    <t>Transferencia en cumplimiento al DS N0913 de 15/06/2011 y el Convenio Intergubernativo de Financiamiento UPRE-CIF-IG/073/2015, suscrito entre la UPRE y el GAM de Caiza D Proyecto Construccion Tinglado Unidad Educativa Chajnacaya, correspondiente al pago de la planilla N1, segun la UPRE.</t>
  </si>
  <si>
    <t>Transferencia en cumplimiento al DS N0913 de 15/06/2011 y el Convenio Interinstitucional de Financiamiento UPRE-CIF-036/2015, suscrito entre la UPRE y el GAM de Shinahota Proyecto Const. Puente Vehicular Chispitas 2, correspondiente al pago de la planilla N4 de cierre, segun la UPRE.</t>
  </si>
  <si>
    <t>Transferencia en cumplimiento al DS N0913 de 15/06/2011 y el Convenio Interinstitucional de Financiamiento UPRE-CIF-186/2014, suscrito entre la UPRE y el GAM de Villa Tunari Proyecto Construccion Coliseo Mayca Monte Distrito 11, correspondiente al pago de la planilla N8 de cierre, segun la UPRE.</t>
  </si>
  <si>
    <t>Transferencia en cumplimiento al DS N0913 de 15/06/2011 y el Convenio Interinstitucional de Financiamiento UPRE-CIF-076/2015, suscrito entre la UPRE y el GAM Villa Tunari Proyecto Construccion Tinglado y Cancha U. E. Buena Vista, correspondiente al pago de la planilla N5, segun la UPRE.</t>
  </si>
  <si>
    <t>Transferencia en cumplimiento al DS N0913 de 15/06/2011 y el Convenio Intergubernativo de Financiamiento UPRE-CIF-IG/066/2015, suscrito entre la UPRE y el GAM San Agustin Proyecto Construccion Bateria de Banos Unidad Educativa Elizardo Perez de Todos Santos, correspondiente al pago de la planilla N2</t>
  </si>
  <si>
    <t>||TRANSFERENCIA DE FONDOS S/G. MENSAJE SWIFT NRO. 08596 DE LA FECHA (SECTOR PUBLICO). DEBITO DE LA LIBRETA 00117012001 DGAC, REPOSICION UTILES DE ESCRITORIO.</t>
  </si>
  <si>
    <t>||TRANSFERENCIA DE FONDOS S/G. MENSAJES SWIFT NROS. 08598 Y 08582 DE LA FECHA (SECTOR PUBLICO). DEBITO DE LA LIBRETA 00117012001 DGAC, REPOSICION UTILES DE ESCRITORIO.</t>
  </si>
  <si>
    <t>||VENTA DE DIVISAS SEGUN NOTA DGCP-05-016D.D.E.OF.NO.1091/2005 MIN. DE ECONOMIA, PAGO CUSTODIO DE VALORES REF:INVOICE 826551 LIBRETA 00099021001 TGN RECURSOS ORDINARIOS</t>
  </si>
  <si>
    <t>||VENTA DE DIVISAS SEGUN NOTA DGCP-05-016D.D.E.OF.NO.1091/2005 MIN. DE ECONOMIA, PAGO CUSTODIO DE VALORES REF:INVOICE 826551 CGO.LIBRETA 00099021001 TGN RECURSOS ORDINARIOS,COBRO COMIS. 0.10% S/USD 99.70 MJE.220.-UT.BS50.-</t>
  </si>
  <si>
    <t>Pago de capital e intereses corrientes a favor del TGN, adeudados por el GAD Santa Cruz, correspondiente al Convenio Subsidiario CAF 2324 Proyecto Sistema de Electrificacion San Matias 125/2008.</t>
  </si>
  <si>
    <t>VENTA DE DIVISAS CON TRANSFERENCIA DE FONDOS A SOLICITUD DE YACIMIENTOS PETROLIFEROS FISCALES BOLIVIANOS SEGUN SOLICITUD 69 REF: 5TO PAGO A BEICIP FRANLAB POR SERVICIO DE ?CONSULTORÍA EN ASESORAMIENTO TÉCNICO ECONÓMICO EN EXPLORACIÓN? CONTRATO ALG-VPACF-SCZ-054/2014. LIB. 00513022001 YPFB - "OPERACIONES"</t>
  </si>
  <si>
    <t>COBRO COSTOS DE PAPELERIA SEGUN TRANSFERENCIA DEL EXTERIOR POR ORDEN DE LLAMA GAS S.A.LIMA-PERU.REF.:T041219001 LIB. 00513062001 YPFB-OPERACIONES PLANTA DE SEPARACION DE LIQUIDOS RIO GRANDE</t>
  </si>
  <si>
    <t>COBRO COSTOS DE PAPELERIA SEGUN TRANSFERENCIA DEL EXTERIOR POR ORDEN DE GAS CORONA SAECA, ASUNCION-PARAGUAY. REF.:PAGO DE FACTURA NRO.8102 LIB. 00513062001 YPFB-OPERACIONES PLANTA DE SEPARACION DE LIQUIDOS RIO GRANDE</t>
  </si>
  <si>
    <t>TRANSFERENCIA RECIBIDA DEL EXTERIOR SEGÚN MENSAJES SWIFT Nos. 08624-08614 (REM.EXT.) DE FECHA 22-06-2016 POR DESEMBOLSO DE CAF PRÉSTAMO CFA008604 CARR.EPIZANA-COMARAPA-EL TORNO LIBRETA N° 00291012002 ABC-RECURSOS PROPIOS REF.: UTILES DE ESCRITORIO</t>
  </si>
  <si>
    <t>||TRANSFERENCIA DE FONDOS S/G. MENSAJES SWIFT NROS. 08627 Y CORREO ELECTRONICO DE LA DIRECCIÓN GENERAL DE AERONAUTICA CIVIL DE LA FECHA (SECTOR PUBLICO). DEBITO DE LA LIBRETA 00117012001 DGAC, REPOSICION UTILES DE ESCRITORIO.</t>
  </si>
  <si>
    <t>||TRANSFERENCIA DE FONDOS S/G. MENSAJE SWIFT NRO. 08631 Y CORREO ELECTRONICO DE LA DIRECCION GENERAL DE AERONAUTICA CIVIL DE LA FECHA (SECTOR PUBLICO). DEBITO DE LA LIBRETA 00117012001 DGAC, REPOSICION UTILES DE ESCRITORIO.</t>
  </si>
  <si>
    <t>COBRO COSTOS DE PAPELERIA SEGUN TRANSFERENCIA DEL EXTERIOR POR ORDEN DE VICTORIA JUAN GAS S.A.C. REF.FACTURA NO.119 LIB. 00513062001 YPFB-OPERACIONES PLANTA DE SEPARACION DE LIQUIDOS RIO GRANDE</t>
  </si>
  <si>
    <t>COBRO COSTOS DE PAPELERIA SEGUN TRANSFERENCIA DEL EXTERIOR POR ORDEN DE HOGAS S.A.LIMA-PERU.RFF.:EXPORTACION DE GAS Y OTROS LIB. 00513062001 YPFB-OPERACIONES PLANTA DE SEPARACION DE LIQUIDOS RIO GRANDE</t>
  </si>
  <si>
    <t>VENTA DE DIVISAS CON TRANSFERENCIA DE FONDOS A SOLICITUD DE MINISTERIO DE LA PRESIDENCIA SEGUN SOLICITUD 82 REF: DIVISAS $US.80.450.- FLIGHT SAFETY -9101017102- CURSO PILOTOS MPR LIB. 00099021001 TGN-RECURSOS ORDINARIOS (3987)</t>
  </si>
  <si>
    <t>A requerimiento de Yacimientos Petroliferos Fiscales Bolivianos con nota CITE: DFC-2067 URT-1641/2016 y en virtud a la nota CITE: MEFP/VTCP/DGCF/UCCF No.467/2016, se solicita la devolucion de recursos por deposito realizado en demasia.</t>
  </si>
  <si>
    <t>A requerimiento de Direccion Nacional de Fiscalizacion y Recaudaciones de la Policia Boliviana, segun nota CITE: Oficio No. 01/2016 y en virtud a la nota interna CITE: MEFP/VPCF/DGCF/UCCF No. 470/2016, se solicita la transferencia de recursos por devolucion de depositos realizados erroneamente en la</t>
  </si>
  <si>
    <t>Transferencia en cumplimiento al DS N0913 de 15/06/2011 y el Convenio Intergubernativo de Financiamiento UPRE-CIF-IG/093/2016, suscrito entre la UPRE y el GAM de Gutierrez Proyecto Const. Cancha, Graderia y Tinglado Comunidad San Miguel de Positos, correspondiente al pago de la planilla N1, segun la</t>
  </si>
  <si>
    <t>||TRANSF. DE FONDOS EN ATENCION A MSJES. SWIFT 08723 Y 08714 DE LA FECHA (SECTOR PUBLICO) DE LA LIBRETA 00117012001 DGAC, REPOSICION UTILES DE ESCRITORIO</t>
  </si>
  <si>
    <t>||TRANSF. DE FONDOS EN ATENCION A MSJE. SWIFT 08727 DE LA FECHA (SECTOR PUBLICO) DE LA LIBRETA 00117012001 DGAC, REPOSICION UTILES DE ESCRITORIO</t>
  </si>
  <si>
    <t>||TRANSF. DE FONDOS EN ATENCION A MSJE. SWIFT 08759 DE LA FECHA (SECTOR PUBLICO) DE LA LIBRETA 00117012001 DGAC, REPOSICION UTILES DE ESCRITORIO</t>
  </si>
  <si>
    <t>||TRANSF. DE FONDOS EN ATENCION A MSJES. SWIFT 08760 Y 08744 DE LA FECHA (SECTOR PUBLICO) DE LA LIBRETA 00117012001 DGAC, REPOSICION UTILES DE ESCRITORIO</t>
  </si>
  <si>
    <t>'TRANSFERENCIA DE FONDOS||A SOL. DEL MIN,DE ECO Y FIN.PUBL. CITE: MEFP/VTCP/DGPOT/UPCFTGN/TR-N°1422/2016 DE LA FECHA (HRE TSO 4741),REPOSICIÓN BOLETAS DE PAGO DE SENASIR Y OTRAS ENTIDADES, CONSIGNADAS EN LOS COMPROBANTES DE PAGO NROS. 18637, 71401, 71400, 71399 Y 71398. DEBITO DE LA LIBRETA 00099021001 COBRO UTILES DE ESCRITORIO.</t>
  </si>
  <si>
    <t>'TRANSFERENCIA DE FONDOS||A SOL. DEL MEFP, CITE' MEFP/VTCP/DGPOT/UPCFTGN/TR-N°1423/2016 DE LA FECHA (HRE TSO 4742), REPOSICIÓN BOLETAS DE PAGO A DOMICILIO CORRESP. A SENASIR Y VARIAS ENTIDADES CONSIGNADAS EN LOS COMPROB.PAGO NROS. 18637, 71402, 71401, 71400, 71399 Y 71398. DEBITO DE LA LIBRETA 00099021001 COBRO UTILES DE ESCRITORIO.</t>
  </si>
  <si>
    <t>'TRANSFERENCIA DE FONDOS||S/G. NOTA CITE: MEFP/VTCP/DGPOT/UPCFTGN/TR-N°1414/16 DE LA FECHA, DEL MIN.DE ECONOMIA Y FINANZAS PUBLICAS.(HRE-TSO-4743). DEBITO DE LA LIBRETA NO.00099021001, REPOSICION UTILES DE ESCRITORIO.</t>
  </si>
  <si>
    <t>'TRANSFERENCIA DE FONDOS||S/G. NOTA CITE: MEFP/VTCP/DGPOT/UPCFTGN/TR N°1413/16 DE LA FECHA, DEL MIN.DE ECONOMIA Y FINANZAS PUBLICAS.(HRE-TSO-4744). DEBITO DE LA LIBRETA NO.00099021001, REPOSICION UTILES DE ESCRITORIO.</t>
  </si>
  <si>
    <t>Traspaso de recursos de la cuenta especial 6883 a la libreta 00588012002 por Usd 400.000,00.- a Bs 2.744.000,00 para pago de sueldos del mes de junio de 2006, asignaciones familiares y pago a proveedores por bienes y servicios.</t>
  </si>
  <si>
    <t>VENTA DE DIVISAS CON TRANSFERENCIA DE FONDOS A SOLICITUD DE MINISTERIO DE LA PRESIDENCIA SEGUN SOLICITUD 90 REF: DIVISAS $US. 4.300.- CAMP SYSTEM -944803750 MANTENIMIENTO AERONAVE LIB. 00099021001 TGN-RECURSOS ORDINARIOS (3987)</t>
  </si>
  <si>
    <t>VENTA DE DIVISAS CON TRANSFERENCIA DE FONDOS A SOLICITUD DE MINISTERIO DE LA PRESIDENCIA SEGUN SOLICITUD 88 REF: DIVISAS $US 10.863,96 A DASSAULT FALCON-381023401350 LIB. 00099021001 TGN-RECURSOS ORDINARIOS (3987)</t>
  </si>
  <si>
    <t>VENTA DE DIVISAS CON TRANSFERENCIA DE FONDOS A SOLICITUD DE MINISTERIO DE LA PRESIDENCIA SEGUN SOLICITUD 89 REF: DIVISAS $US.45.178.60 -ROYAL FBO - 102351465 - VIAJE EE.UU. LIB. 00099021001 TGN-RECURSOS ORDINARIOS (3987)</t>
  </si>
  <si>
    <t>VENTA DE DIVISAS CON TRANSFERENCIA DE FONDOS A SOLICITUD DE MINISTERIO DE LA PRESIDENCIA SEGUN SOLICITUD 95 REF: DIVISAS $US. 249.713.66 -ROYAL FBO - 0102351465 - VIAJES A EUROPA E IRAN LIB. 00099021001 TGN-RECURSOS ORDINARIOS (3987)</t>
  </si>
  <si>
    <t>VENTA DE DIVISAS CON TRANSFERENCIA DE FONDOS A SOLICITUD DE MINISTERIO DE LA PRESIDENCIA SEGUN SOLICITUD 94 REF: DIVISAS $US. 2.815.41 AIRBUS HELICOPTER -999011819 -REPUESTOS AERONAVE. LIB. 00099021001 TGN-RECURSOS ORDINARIOS (3987)</t>
  </si>
  <si>
    <t>VENTA DE DIVISAS CON TRANSFERENCIA DE FONDOS A SOLICITUD DE MINISTERIO DE LA PRESIDENCIA SEGUN SOLICITUD 91 REF: DIVISAS $US. 15732.41 AIRBUS HELICOPTER -999011819- REPUESTOS AERONAVE LIB. 00099021001 TGN-RECURSOS ORDINARIOS (3987)</t>
  </si>
  <si>
    <t>VENTA DE DIVISAS CON TRANSFERENCIA DE FONDOS A SOLICITUD DE MINISTERIO DE LA PRESIDENCIA SEGUN SOLICITUD 92 REF: DIVISAS $US 716,31 SATCOM DIRECT - 2000055025245 - TELEFONO SATELITAL LIB. 00099021001 TGN-RECURSOS ORDINARIOS (3987)</t>
  </si>
  <si>
    <t>COBRO COSTOS DE PAPELERIA SEGUN TRANSFERENCIA DEL EXTERIOR POR ORDEN DE PERUANA DE COMBUSTIBLE S.A.LIMA-PERU. REF.:FACTURA 103 LIB. 00513062001 YPFB-OPERACIONES PLANTA DE SEPARACION DE LIQUIDOS RIO GRANDE</t>
  </si>
  <si>
    <t>Transferencia en cumplimiento al DS N0913 de 15/06/2011 y el Convenio Interinstitucional de Financiamiento UPRE-CIF-004/2015, suscrito entre la UPRE y el GAM San Pedro de Buena Vista Proyecto Construccion Centro Artesanal Qhayana, correspondiente al pago de la planilla N1, segun la UPRE.</t>
  </si>
  <si>
    <t>Transferencia en cumplimiento al DS N0913 de 15/06/2011 y el Convenio Interinstitucional de Financiamiento UPRE-CIF-089/2015, suscrito entre la UPRE y el GAM Puerto Villarroel Proyecto Construccion Puente Vehicular Condor, correspondiente al pago de la planilla N1, segun la UPRE.</t>
  </si>
  <si>
    <t>Transferencia en cumplimiento al DS N0913 de 15/06/2011 y el Convenio Intergubernativo de Financiamiento UPRE-CIF-IG 395/2016, suscrito entre la UPRE y el GAM de Colcapirhua Proyecto Construccion Campo Deportivo Graderias San Jose Kami, correspondiente al pago del 20% de anticipo del monto financiad</t>
  </si>
  <si>
    <t>Transferencia en cumplimiento al DS N0913 de 15/06/2011 y el Convenio Interinstitucional de Financiamiento UPRE-CIF-107/2014, suscrito entre la UPRE y el GAM Bermejo Proyecto Construccion Stadium Barrio Municipal, correspondiente al pago de la planilla N11, segun la UPRE.</t>
  </si>
  <si>
    <t>Transferencia en cumplimiento al DS N0913 de 15/06/2011 y el Convenio Interinstitucional de Financiamiento UPRE-CIF-105/2015, suscrito entre la UPRE y el GAM Chimore Proyecto Const. Edificio Municipal Chimore, correspondiente al pago de la planilla N1, segun la UPRE.</t>
  </si>
  <si>
    <t>Transferencia en cumplimiento al DS N0913 de 15/06/2011 y el Convenio Interinstitucional de Financiamiento UPRE-CIF-086/13, suscrito entre la UPRE y el GAM Villa Tunari Proyecto Construccion Piscina Olimpica Villa Tunari, correspondiente al pago de la planilla N2, segun la UPRE.</t>
  </si>
  <si>
    <t>Transferencia en cumplimiento al DS N0913 de 15/06/2011 y el Convenio Intergubernativo de Financiamiento UPRE-CIF-IG/483/2015, suscrito entre la UPRE y el GAM Corque Proyecto Construccion Internado Unidad Educativa Huayllapacha, correspondiente al pago de la planilla N2, segun la UPRE.</t>
  </si>
  <si>
    <t>Transferencia en cumplimiento al DS N0913 de 15/06/2011 y el Convenio Interinstitucional de Financiamiento UPRE-CIF-683/2014, suscrito entre la UPRE y el GAM Warnes Proyecto Construccion Cancha de Cesped Sintetico Terracor - Warnes, correspondiente al pago la planilla N3, segun la UPRE.</t>
  </si>
  <si>
    <t>Transferencia en cumplimiento al DS N0913 de 15/06/2011 y el Convenio Intergubernativo de Financiamiento UPRE-CIF-IG 250/2015, suscrito entre la UPRE y el GAM Tarabuco Proyecto Construccion Tinglado Unidad Educativa Jorge Anibarro Zapata (Cororo), correspondiente al pago la planilla N1, segun la UPR</t>
  </si>
  <si>
    <t>Transferencia en cumplimiento al DS N0913 de 15/06/2011 y el Convenio Interinstitucional de Financiamiento UPRE-CIF-165/2015, suscrito entre la UPRE y el GAM Entre Rios Proyecto Const. Albergue y Comedor Unidad Educativa Naurenda, correspondiente al pago la planilla N2,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</si>
  <si>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2, segun l</t>
  </si>
  <si>
    <t>Transferencia en cumplimiento al DS N0913 de 15/06/2011 y el Convenio Intergubernativo de Financiamiento UPRE-CIF-IG/229/2015, suscrito entre la UPRE y el GAM de Las Carreras proyecto Construccion Tinglado Las Carreras, correspondiente al pago de la planilla N 1, segun la UPRE.</t>
  </si>
  <si>
    <t>Transferencia en cumplimiento al DS N0913 de 15/06/2011 y el Convenio Interinstitucional de Financiamiento UPRE-CIF-125/2015, suscrito entre la UPRE y el GAM de Chimore proyecto Const. Muro Perimetral U.E. Valle Hermoso, correspondiente al pago de la planilla N 3,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</si>
  <si>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3, segun la UPRE.</t>
  </si>
  <si>
    <t>Transferencia en cumplimiento al DS N0913 de 15/06/2011 y el Convenio Interinstitucional de Financiamiento UPRE-CIF-042/2015, suscrito entre la UPRE y el GAM de Shinahota Ampl. de Infraestructura Educativa U.E. EFE Tropical, correspondiente al pago de la planilla N 4, segun la UPRE.</t>
  </si>
  <si>
    <t>Transferencia en cumplimiento al DS N0913 de 15/06/2011 y el Convenio Intergubernativo de Financiamiento UPRE-CIF-IG/400/2016, suscrito entre la UPRE y el GAM de Alto Beni Proyecto Construccion Modulo Educativo Caserios Nueve, en el Municipio de El Alto Beni, del Departamento de La Paz, correspondie</t>
  </si>
  <si>
    <t>Transferencia en cumplimiento al DS N0913 de 15/06/2011 y el Convenio Intergubernativo de Financiamiento UPRE-CIF-IG/053/2015, suscrito entre la UPRE y el GAM de San Pedro de Buena Vista Proyecto Construccion Internado Unidad Educativa Sacana, correspondiente al pago de la planilla N1, segun la UPRE</t>
  </si>
  <si>
    <t>Transferencia en cumplimiento al DS N0913 de 15/06/2011 y el Convenio Intergubernativo de Financiamiento UPRE-CIF-IG/371/2016, suscrito entre la UPRE y el GAM de Tarata Proyecto Const. Tinglado U.E. La Maica, correspondiente al pago del 20% de anticipo del monto financiado, segun la UPRE.</t>
  </si>
  <si>
    <t>Transferencia en cumplimiento al DS N0913 de 15/06/2011 y el Convenio Intergubernativo de Financiamiento UPRE-CIF-IG/372/2016, suscrito entre la UPRE y el GAM de Tarata Proyecto Const. Tinglado U.E. Viscachani, correspondiente al pago del 20% de anticipo del monto financiado, segun la UPRE.</t>
  </si>
  <si>
    <t>Transferencia en cumplimiento al DS N0913 de 15/06/2011 y el Convenio Intergubernativo de Financiamiento UPRE-CIF-IG/369/2016, suscrito entre la UPRE y el GAM de Tarata Proyecto Const. Tinglado U.E. Lokhosga, correspondiente al pago del 20% de anticipo del monto financiado, segun la UPRE.</t>
  </si>
  <si>
    <t>Transferencia en cumplimiento al DS N0913 de 15/06/2011 y el Convenio Intergubernativo de Financiamiento UPRE-CIF-IG/370/2016, suscrito entre la UPRE y el GAM de Tarata Proyecto Const. 4 Aulas U.E. Huerta Mayu - Tarata, correspondiente al pago del 20% de anticipo del monto financiado, segun la UPRE.</t>
  </si>
  <si>
    <t>Transferencia en cumplimiento al DS N0913 de 15/06/2011 y el Convenio Interinstitucional de Financiamiento UPRE-CIF-1112/2013, suscrito entre la UPRE y el GAM Urubicha Proyecto Fomento a la Produccion y Procesamiento de Arroz en el Municipio de Urubicha, correspondiente al pago de devolucion de rete</t>
  </si>
  <si>
    <t>Transferencia en cumplimiento al DS N0913 de 15/06/2011 y el Convenio Interinstitucional de Financiamiento UPRE-CIF-070/2014, suscrito entre la UPRE y el GAM San Joaquin Proyecto Construccion Coliseo Cerrado San Joaquin, correspondiente al pago de la planilla N6 de cierre, segun la UPRE.</t>
  </si>
  <si>
    <t>Transferencia en cumplimiento al DS N0913 de 15/06/2011 y el Convenio Interinstitucional de Financiamiento UPRE-CIF-128/2015, suscrito entre la UPRE y el GAM Chimore Proyecto Construccion Muro Perimetral U.E. Entre Rios Tacuaral, correspondiente al pago de la planilla N4 de cierre, segun la UPRE.</t>
  </si>
  <si>
    <t>Transferencia en cumplimiento al DS N0913 de 15/06/2011 y el Convenio Intergubernativo de Financiamiento UPRE-CIF-IG/302/2015, suscrito entre la UPRE y el GAM San Ignacio Proyecto Construccion de Graderia Recta Preferencia Estadio Orlando Castro, correspondiente al pago de la planilla N1, segun la U</t>
  </si>
  <si>
    <t>Comision de la transferencia Nro.8 y tipo de transferencia TRDE</t>
  </si>
  <si>
    <t>Transferencia en cumplimiento al DS N0913 de 15/06/2011 y el Convenio Interinstitucional de Financiamiento UPRE-CIF-165/2015, suscrito entre la UPRE y el GAM Entre Rios Proyecto Const. Albergue y Comedor Unidad Educativa Naurenda, correspondiente al pago de la planilla N1, segun la UPRE.</t>
  </si>
  <si>
    <t>TRANSFERENCIA RECIBIDA DEL EXTERIOR SEGÚN MENSAJES SWIFT Nos. 08889-08874 (REM.EXT.) DE FECHA 27-06-2016 POR DESEMBOLSO DE BID PRÉSTAMO 3667/BL-BO 0001 OPS0201627652A LIBRETA N°00099021001 RECURSOS ORDINARIOS (3987) REF.: UTILES DE ESCRITORIO</t>
  </si>
  <si>
    <t>TRANSFERENCIA RECIBIDA DEL EXTERIOR SEGÚN MENSAJES SWIFT Nos. 08888-08873 (REM.EXT.) DE FECHA 27-06-2016 POR DESEMBOLSO DE BID PRÉSTAMO 3667/BL-BO 0001 OPS0201627652A LIBRETA N° 00099021001 RECURSOS ORDINARIOS (3987) REF. UTILES DE ESCRITORIO</t>
  </si>
  <si>
    <t>Transferencia en cumplimiento al DS N0913 de 15/06/2011 y el Convenio Intergubernativo de Financiamiento UPRE-CIF-IG/347/2015, suscrito entre la UPRE y el GAM de Pucarani proyecto Const. Aulas U.E. Antofagasta (Vilaque) (Pucarani), correspondiente al pago de la planilla N 2, segun la UPRE.</t>
  </si>
  <si>
    <t>Transferencia en cumplimiento al DS N0913 de 15/06/2011 y el Convenio Intergubernativo de Financiamiento UPRE-CIF-IG/348/2015, suscrito entre la UPRE y el GAM Pucarani Proyecto Const. Aulas U.E. Calama (Palcoco) (Pucarani), correspondiente al pago de la planilla N2, segun la UPRE.</t>
  </si>
  <si>
    <t>||TRANSFERENCIA DE FONDOS S/G. MENSAJE SWIFT NRO. 08842 DE LA FECHA (SECTOR PUBLICO). DEBITO DE LA LIBRETA 00117012001 DGAC, REPOSICION UTILES DE ESCRITORIO.</t>
  </si>
  <si>
    <t>Pago de capital e intereses corrientes a favor del TGN, adeudados por el GAD Oruro, correspondiente al Convenio Subsidiario CAF 2324 Proyectos de Sistema de Electrificacion Rural.</t>
  </si>
  <si>
    <t>PROVISION DE FONDOS A SOLICITUD DE YACIMIENTOS PETROLIFEROS FISCALES BOLIVIANOS SEGUN SOLICITUD YPFB-0274-2016 REF: PAGO REGALIAS MARZO/2016 A TGN LIB. 00099021001 TGN YPFB PARTICIPACION 6% PRODUCCIÓN BRUTA DE HIDROCARBUROS BOCA DE POZO</t>
  </si>
  <si>
    <t>VENTA DE DIVISAS CON TRANSFERENCIA DE FONDOS A SOLICITUD DE MINISTERIO DE LA PRESIDENCIA SEGUN SOLICITUD 101 REF: DIVISAS USD. 7.574.28 -TURBOMECA - 30879802 - REPUESTOS AVION LIB. 00099021001 TGN-RECURSOS ORDINARIOS (3987)</t>
  </si>
  <si>
    <t>VENTA DE DIVISAS CON TRANSFERENCIA DE FONDOS A SOLICITUD DE MINISTERIO DE LA PRESIDENCIA SEGUN SOLICITUD 102 REF: DOLARES 15.067.64 -DASSAULT FALCON - 30442598 - MANTENIMIENTO AEREONAVE FAB-001 LIB. 00099021001 TGN-RECURSOS ORDINARIOS (3987)</t>
  </si>
  <si>
    <t>VENTA DE DIVISAS CON TRANSFERENCIA DE FONDOS A SOLICITUD DE SERVICIO GENERAL DE IDENTIFICACION PERSONAL - SEGIP SEGUN SOLICITUD 106 REF: ENTREGA DE FONDOS A LA OFICINA DE CALAMA - CHILE PARA PAGO DE PLANILLA DE COMPENSACION CORRESPONDIENTE AL MES DE JUNIO. LIB. 00340012003 RECAUDACION EXTRANJERIA - C.I. -L.C.</t>
  </si>
  <si>
    <t>VENTA DE DIVISAS CON TRANSFERENCIA DE FONDOS A SOLICITUD DE SERVICIO GENERAL DE IDENTIFICACION PERSONAL - SEGIP SEGUN SOLICITUD 105 REF: ENTREGA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</si>
  <si>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104 REF: ENVIO DE FONDOS A LA OFICINA DE BUENOS AIRES - ARGENTINA PARA PAGO DE HABERES CORRESPONDIENTE AL MES DE JUNIO. LIB. 00340012003 RECAUDACION EXTRANJERIA - C.I. -L.C.</t>
  </si>
  <si>
    <t>VENTA DE DIVISAS CON TRANSFERENCIA DE FONDOS A SOLICITUD DE SERVICIO GENERAL DE IDENTIFICACION PERSONAL - SEGIP SEGUN SOLICITUD 103 REF: ENTREGA DE FONDOS A LA OFICINA DE WASHINGTON - EEUU PARA PAGO DE PLANILLA DE COMPENSACION CORRESPONDIENTE AL MES DE JUNIO. LIB. 00340012003 RECAUDACION EXTRANJERIA - C.I. -L.C.</t>
  </si>
  <si>
    <t>Comision de la transferencia Nro.7 y tipo de transferencia TRLF</t>
  </si>
  <si>
    <t>A requerimiento del Ministerio de Obras Publicas, Servicios y Vivienda, segun nota CITE: MOPSV/DGAA N289/2016 y en virtud a la nota interna CITE: MEFP/VPCF/DGCF/UCCF No. 490/2016, se solicita la transferencia de recursos por devolucion de depositos realizados erroneamente en la libreta No. 000810111</t>
  </si>
  <si>
    <t>Transferencia en cumplimiento al DS N0913 de 15/06/2011 y el Convenio Interinstitucional de Financiamiento UPRE-CIF-0503/13, suscrito entre la UPRE y el GAM de Arani proyecto Construccion Tinglado Unidad Educativa Linde, correspondiente a saldos no ejecutados gestion 2014, segun la UPRE.</t>
  </si>
  <si>
    <t>Transferencia en cumplimiento al DS N0913 de 15/06/2011 y el Convenio Interinstitucional de Financiamiento UPRE-CIF-0502/13, suscrito entre la UPRE y el GAM de Arani proyecto Construccion 12 Aulas U. E. German Prado, correspondiente a saldos no ejecutados gestion 2014, segun la UPRE.</t>
  </si>
  <si>
    <t>Transferencia en cumplimiento al DS N0913 de 15/06/2011 y el Convenio Interinstitucional de Financiamiento UPRE-CIF-076/2015, suscrito entre la UPRE y el GAM de Villa Tunari proyecto Construccion Tinglado y Cancha U. E. Buena Vista, correspondiente al pago de la devolucion de retencion del 7%, segun</t>
  </si>
  <si>
    <t>Transferencia en cumplimiento al DS N0913 de 15/06/2011 y el Convenio Interinstitucional de Financiamiento UPRE-CIF-006/2015, suscrito entre la UPRE y el GAM de San Pedro de Buena Vista proyecto Construccion Bloque de Aulas y Cancha Multifuncional con Tinglado U.E. Toracari, correspondiente a saldos</t>
  </si>
  <si>
    <t>Transferencia en cumplimiento al DS N0913 de 15/06/2011 y el Convenio Interinstitucional de Financiamiento UPRE-CIF-005/2015, suscrito entre la UPRE y el GAM de San Pedro de Buena Vista proyecto Construccion Coliseo San Pedro de Buena Vista, correspondiente a saldos no ejecutados gestion 2015, segun</t>
  </si>
  <si>
    <t>Transferencia en cumplimiento al DS N0913 de 15/06/2011 y el Convenio Interinstitucional de Financiamiento UPRE-CIF-004/2015, suscrito entre la UPRE y el GAM de San Pedro de Buena Vista proyecto Construccion Centro Artesanal Qhayana, correspondiente a saldos no ejecutados gestion 2015, segun la UPRE</t>
  </si>
  <si>
    <t>Transferencia en cumplimiento al DS N0913 de 15/06/2011 y el Convenio Intergubernativo de Financiamiento UPRE-CIF-IG/053/2015, suscrito entre la UPRE y el GAM de San Pedro de Buena Vista proyecto Construccion Internado Unidad Educativa Sacana, correspondiente a saldos no ejecutados gestion 2015, seg</t>
  </si>
  <si>
    <t>Transferencia en cumplimiento al DS N0913 de 15/06/2011 y el Convenio Intergubernativo de Financiamiento UPRE-CIF-IG/011/2015, suscrito entre la UPRE y el GAM de Ingavi proyecto Construccion Tinglado Polifuncional con Graderia U.E. Humaitha Comunidad Humaitha, correspondiente a saldos no ejecutados</t>
  </si>
  <si>
    <t>Transferencia en cumplimiento al DS N0913 de 15/06/2011 y el Convenio Intergubernativo de Financiamiento UPRE-CIF-IG/012/2015, suscrito entre la UPRE y el GAM de Ingavi proyecto Construccion Tinglado Polifuncional con Graderia U.E. Ingavi, correspondiente a saldos no ejecutados gestion 2015, segun l</t>
  </si>
  <si>
    <t>Transferencia en cumplimiento al DS N0913 de 15/06/2011 y el Convenio Intergubernativo de Financiamiento UPRE-CIF-IG/013/2015, suscrito entre la UPRE y el GAM de Ingavi proyecto Construccion Vivienda para Medicos Comunidad Humaytha, correspondiente a saldos no ejecutados gestion 2015, segun la UPRE.</t>
  </si>
  <si>
    <t>Transferencia en cumplimiento al DS N0913 de 15/06/2011 y el Convenio Intergubernativo de Financiamiento UPRE-CIF-IG/014/2015, suscrito entre la UPRE y el GAM de Ingavi proyecto Construccion Vivienda para Medicos Comunidad Ingavi, correspondiente a saldos no ejecutados gestion 2015, segun la UPRE.</t>
  </si>
  <si>
    <t>Transferencia en cumplimiento al DS N0913 de 15/06/2011 y el Convenio Interigubernativo de Financiamiento UPRE-CIF-IG/212/2015, suscrito entre la UPRE y el GAM de Quirusillas proyecto Construccion Modulo U.E. Nestor Paz Zamora - Quirusillas, correspondiente a saldos no ejecutados gestion 2015, segun</t>
  </si>
  <si>
    <t>Transferencia en cumplimiento al DS N0913 de 15/06/2011 y el Convenio Interinstitucional de Financiamiento UPRE-CIF-1172/2013, suscrito entre la UPRE y la Universidad Nacional de Siglo XX proyecto Construccion Edificio Academico, Extension de la Universidad Nacional Siglo XX en el Municipio de Colqu</t>
  </si>
  <si>
    <t>Transferencia en cumplimiento al DS N0913 de 15/06/2011 y el Convenio Interinstitucional de Financiamiento UPRE-CIF-055/2015, suscrito entre la UPRE y el GAM Shinahota Proyecto Construccion Infraestructura Deportiva Central 4 de Abril, correspondiente al pago de la planilla N4 de cierre, segun la UP</t>
  </si>
  <si>
    <t>Transferencia en cumplimiento al DS N0913 de 15/06/2011 y el Convenio Interinstitucional de Financiamiento UPRE-CIF-129/2015, suscrito entre la UPRE y el GAM Chimore, Proyecto Construccion Muro Perimetral U.E. San Andres, correspondiente al pago de la planilla N4 de cierre, segun la UPRE.</t>
  </si>
  <si>
    <t>Transferencia en cumplimiento al DS N0913 de 15/06/2011 y el Convenio Interinstitucional de Financiamiento UPRE-CIF-132/2015, suscrito entre la UPRE y el GAM Chimore Proyecto Construccion Puesto de Salud San Andres, correspondiente al pago de la planilla N3 de cierre, segun la UPRE.</t>
  </si>
  <si>
    <t>Transferencia en cumplimiento al DS N0913 de 15/06/2011 y el Convenio Intergubernativo de Financiamiento UPRE-CIF-1204/2013, suscrito entre la UPRE y el GAM de Caranavi proyecto Construccion Piscina Semi Olimpica Caranavi, correspondiente a saldos no ejecutados gestion 2015, segun la UPRE.</t>
  </si>
  <si>
    <t>Transferencia en cumplimiento al DS N0913 de 15/06/2011 y el Convenio Intergubernativo de Financiamiento UPRE-CIF-IG/079/15, suscrito entre la UPRE y el GAM de San Pedro de Quemes proyecto Construccion Centro de Salud San Pedro de Quemes, correspondiente a saldos no ejecutados gestion 2015, segun la</t>
  </si>
  <si>
    <t>Transferencia en cumplimiento al DS N0913 de 15/06/2011 y el Convenio Intergubernativo de Financiamiento UPRE-CIF-IG 140/2015, suscrito entre la UPRE y el GAM de Pocoata proyecto Construccion Puesto de Salud Suki, correspondiente a saldos no ejecutados gestion 2015, segun la UPRE.</t>
  </si>
  <si>
    <t>Transferencia en cumplimiento al DS N0913 de 15/06/2011 y el Convenio Intergubernativo de Financiamiento UPRE-CIF-IG 141/2015, suscrito entre la UPRE y el GAM de Pocoata proyecto Construccion Puesto de Salud Vinaya, correspondiente a saldos no ejecutados gestion 2015, segun la UPRE.</t>
  </si>
  <si>
    <t>Transferencia en cumplimiento al DS N0913 de 15/06/2011 y el Convenio Intergubernativo de Financiamiento UPRE-CIF-IG/083/2015, suscrito entre la UPRE y el GAM de Chayanta proyecto Construccion Puesto de Salud Irupata, correspondiente a saldos no ejecutados gestion 2015, segun la UPRE.</t>
  </si>
  <si>
    <t>Transferencia en cumplimiento al DS N0913 de 15/06/2011 y el Convenio Intergubernativo de Financiamiento UPRE-CIF-IG/084/2015, suscrito entre la UPRE y el GAM de Chayanta proyecto Construccion Tinglado U.E. Tomas Katari de Cocafaya, correspondiente a saldos no ejecutados gestion 2015, segun la UPRE.</t>
  </si>
  <si>
    <t>Transferencia en cumplimiento al DS N0913 de 15/06/2011 y el Convenio Intergubernativo de Financiamiento UPRE-CIF-IG/082/2015, suscrito entre la UPRE y el GAM de Chayanta proyecto Construccion Tinglado U.E. Mariscal Andres de Santa Cruz B, correspondiente a saldos no ejecutados gestion 2015, segun l</t>
  </si>
  <si>
    <t>Transferencia en cumplimiento al DS N0913 de 15/06/2011 y el Convenio Interinstitucional de Financiamiento UPRE-CIF-151/2015, suscrito entre la UPRE y el GAM de Carapari proyecto Const. Tinglado Graderias y Escenario U.E. Jesus de Nazareno, correspondiente al pago de la planilla N 1, segun la UPRE.</t>
  </si>
  <si>
    <t>Transferencia en cumplimiento al DS N0913 de 15/06/2011 y el Convenio Interinstitucional de Financiamiento UPRE-CIF-075/2015, suscrito entre la UPRE y el GAM de Villa Tunari proyecto Construccion Tinglado y Graderias U. E. 2 de Junio, correspondiente al pago de la planilla N 4 de cierre, segun la UP</t>
  </si>
  <si>
    <t>Transferencia en cumplimiento al DS N0913 de 15/06/2011 y el Convenio Interinstitucional de Financiamiento UPRE-CIF-095/2015, suscrito entre la UPRE y el GAM de Puerto Villarroel proyecto Const. Puente Nuevo Amanecer, correspondiente al pago de la planilla N 1, segun la UPRE.</t>
  </si>
  <si>
    <t>Transferencia en cumplimiento al DS N0913 de 15/06/2011 y el Convenio Interinstitucional de Financiamiento UPRE-CIF-013/12, suscrito entre la UPRE y el GAM de Potosi proyecto Construccion Mercado Las Lecherias, correspondiente a saldos no ejecutados en la gestion 2015, segun la UPRE.</t>
  </si>
  <si>
    <t>Transferencia en cumplimiento al DS N0913 de 15/06/2011 y el Convenio Intergubernativo de Financiamiento UPRE-CIF-273/12, suscrito entre la UPRE y el GAM de Potosi proyecto Construccion Parque Recreacional Cultural Potosi, correspondiente a saldos no ejecutados en la gestion 2015, segun la UPRE.</t>
  </si>
  <si>
    <t>Transferencia en cumplimiento al DS N0913 de 15/06/2011 y el Convenio Interinstitucional de Financiamiento UPRE-CIF-643/2014, suscrito entre la UPRE y el GAM de Potosi proyecto Construccion Unidad Educativa Elizardo Perez Villa Victoria, correspondiente a saldos no ejecutados en la gestion 2015, seg</t>
  </si>
  <si>
    <t>Transferencia en cumplimiento al DS N0913 de 15/06/2011 y el Convenio Interinstitucional de Financiamiento UPRE-CIF-642/2014, suscrito entre la UPRE y el GAM de Potosi proyecto Construccion Colegio Tecnico Humanistico Siglo XXI, correspondiente a saldos no ejecutados en la gestion 2015, segun la UPR</t>
  </si>
  <si>
    <t>Transferencia en cumplimiento al DS N0913 de 15/06/2011 y el Convenio Interinstitucional de Financiamiento UPRE-CIF-644/2014, suscrito entre la UPRE y el GAM de Potosi proyecto Construccion Escuela Mina Robertito, correspondiente a saldos no ejecutados en la gestion 2015, segun la UPRE.</t>
  </si>
  <si>
    <t>Transferencia en cumplimiento al DS N0913 de 15/06/2011 y el Convenio Intergubernativo de Financiamiento UPRE-CIF-IG/322/2015, suscrito entre la UPRE y el GAM de Potosi proyecto Construccion Graderias, Tinglado, Cancha Polifuncional y Banos J.V. Paraiso Distrito 12, correspondiente a saldos no ejecu</t>
  </si>
  <si>
    <t>Transferencia en cumplimiento al DS N0913 de 15/06/2011 y el Convenio Intergubernativo de Financiamiento UPRE-CIF-IG/321/2015, suscrito entre la UPRE y el GAM de Potosi proyecto Construccion Bloque Aulas, Direcciones, Salon Multifuncional U.E. San Clemente A y B, correspondiente a saldos no ejecutad</t>
  </si>
  <si>
    <t>Transferencia en cumplimiento al DS N0913 de 15/06/2011 y el Convenio Intergubernativo de Financiamiento UPRE-CIF-IG/320/2015, suscrito entre la UPRE y el GAM de Potosi proyecto Construccion Bloque Aulas, Direcciones, Biblioteca y Cancha U.E. Don Bosco B, correspondiente a saldos no ejecutados en la</t>
  </si>
  <si>
    <t>Transferencia en cumplimiento al DS N0913 de 15/06/2011 y el Convenio Intergubernativo de Financiamiento UPRE-CIF-IG/319/2015, suscrito entre la UPRE y el GAM de Potosi proyecto Construccion Coliseo Zonal Villa Costanera Distrito 5, correspondiente a saldos no ejecutados en la gestion 2015, segun la</t>
  </si>
  <si>
    <t>'TRANSFERENCIA DE FONDOS||A SOL. DEL MIN,DE ECO Y FIN.PUBL. MEFP/VTCP/DGPOT/UPCFTGN/TR-N°1453/2016 DE LA FECHA HRE TSO 4791 REPOSICION DE BOLETAS DE PAGO A VARIAS ENTIDADES, CONSIGNADAS EN EL COMPROBANTE DE PAGO N° 18638. DEBITO DE LA LIBRETA 00099021001 COBRO UTILES DE ESCRITORIO.</t>
  </si>
  <si>
    <t>'TRANSFERENCIA DE FONDOS||A SOL. DEL MIN,DE ECO Y FIN.PUBL. MEFP/VTCP/DGPOT/UPCFTGN/TR-N°1452/2016 DE LA FECHA HRE TSO 4793 REPOSICIÓN DE BOLETAS DE PAGO A VARIAS ENTIDADES, CONSIGNADAS EN EL COMPROBANTE DE PAGO N°18638. DEBITO DE LA LIBRETA 00099021001 COBRO UTILES DE ESCRITORIO.</t>
  </si>
  <si>
    <t>||TRANSFERENCIA DE FONDOS S/G. MENSAJE SWIFT NRO. 08961 DE LA FECHA (SECTOR PUBLICO). DEBITO DE LA LIBRETA 00117012001 DGAC, REPOSICION UTILES DE ESCRITORIO.</t>
  </si>
  <si>
    <t>||TRANSFERENCIA DE FONDOS S/G. NOTA DE CITE:BUN0576/16 DE LA FECHA (HRE-TSO-4834), CONCILIACION DE CIERRE FINANCIERO SUMI. A SOLIC.GOB.AUT.MCPAL.MONTERO,LIBRETA N°00460204402 DEVOL.RECURS.AL FDO.SOLIDARIO NAL.; BUN.</t>
  </si>
  <si>
    <t>VENTA DE DIVISAS CON TRANSFERENCIA DE FONDOS A SOLICITUD DE MINISTERIO DE GOBIERNO SEGUN SOLICITUD 122 REF: HABERES DE AGREGADOS Y ADJUNTOS DE LA POLICIA BOLIVIANA DEL MES DE MAYO 2016. LIB. 00099021001 TGN-RECURSOS ORDINARIOS (3987)</t>
  </si>
  <si>
    <t>COBRO COSTOS DE PAPELERIA SEGUN TRANSFERENCIA DEL EXTERIOR POR ORDEN DE CONSULADO GERAL DA BOLIVIA SAO PAULO REF.: OPTSP2-148917-16 LIB. 00340012003 RECAUDACION EXTRANJERIA - C.I. -L.C.</t>
  </si>
  <si>
    <t>Transferencia en cumplimiento al DS N0913 de 15/06/2011 y el Convenio Intergubernativo de Financiamiento UPRE-CIF-IG/232/2015, suscrito entre la UPRE y el GAM San Javier Proyecto Construccion Plaza Principal Comunidad San Pedro Nuevo, correspondiente al pago de la planilla N1, segun la UPRE.</t>
  </si>
  <si>
    <t>Transferencia en cumplimiento al DS N0913 de 15/06/2011 y el Convenio Interinstitucional de Financiamiento UPRE-CIF-329/12, suscrito entre la UPRE y el GAM Villa Nueva Proyecto Construccion 6 Aulas U.E. Andres Idagua, correspondiente al pago de la devolucion de retencion del 7%, segun la UPRE.</t>
  </si>
  <si>
    <t>Transferencia en cumplimiento al DS N0913 de 15/06/2011 y el Convenio Intergubernativo de Financiamiento UPRE-CIF-IG/209/2015, suscrito entre la UPRE y el GAM Charana Proyecto Construccion Casa Gobierno Municipal de Charana, correspondiente al pago de la planilla N2, segun la UPRE.</t>
  </si>
  <si>
    <t>Transferencia en cumplimiento al DS N0913 de 15/06/2011 y el Convenio Interinstitucional de Financiamiento UPRE-CIF-316/12, suscrito entre la UPRE y el GAM Santos Mercado Proyecto Construccion Unidad Educativa Comunidad Buena Vista, correspondiente al pago de la devolucion de retencion del 7%, segun</t>
  </si>
  <si>
    <t>Transferencia en cumplimiento al DS N0913 de 15/06/2011 y el Convenio Interinstitucional de Financiamiento UPRE-CIF-0523/13, suscrito entre la UPRE y el GAM Sacaba Proyecto Construccion Tinglado y Graderias para Cancha Multiple U.E. Inca Rancho, correspondiente al pago de la devolucion de retencion</t>
  </si>
  <si>
    <t>Transferencia en cumplimiento al DS N0913 de 15/06/2011 y el Convenio Interinstitucional de Financiamiento UPRE-CIF-394/2014, suscrito entre la UPRE y el GAM Pelechuco Proyecto Construccion Bloque de 6 Aulas U.E. Hilo Hilo - Pelechuco, correspondiente al pago de la planilla N2, segun la UPRE.</t>
  </si>
  <si>
    <t>Transferencia en cumplimiento al DS N0913 de 15/06/2011 y el Convenio Interinstitucional de Financiamiento UPRE-CIF-0686/13, suscrito entre la UPRE y el GAM Betanzos Proyecto Construccion Campo Deportivo y Tinglado Unidad Educativa 10 de Noviembre Vila Vila, correspondiente al pago de la planilla N1</t>
  </si>
  <si>
    <t>Transferencia en cumplimiento al DS N0913 de 15/06/2011 y el Convenio Interinstitucional de Financiamiento UPRE-CIF-77/2014, suscrito entre la UPRE y el GAM Villa Alcala Proyecto Construccion Mercado Pueblo de Alcala, correspondiente al pago de la planilla N6 de cierre, segun la UPRE.</t>
  </si>
  <si>
    <t>Transferencia en cumplimiento al DS N0913 de 15/06/2011 y el Convenio Interinstitucional de Financiamiento UPRE-CIF-565/2014, suscrito entre la UPRE y el GAM Puerto Villarroel Proyecto Construccion Terminal de Buses Regional Ivirgarzama, correspondiente al pago de la planilla N5 de cierre, segun la</t>
  </si>
  <si>
    <t>Transferencia en cumplimiento al DS N0913 de 15/06/2011 y el Convenio Interinstitucional de Financiamiento UPRE-CIF-0656/13, suscrito entre la UPRE y el GAM San Pedro de Quemes Proyecto Construccion Coliseo Cerrado San Pedro de Quemes, correspondiente al pago de la planilla N2, segun la UPRE.</t>
  </si>
  <si>
    <t>Transferencia en cumplimiento al DS N0913 de 15/06/2011 y el Convenio Intergubernativo de Financiamiento UPRE-CIF-IG/184/2015, suscrito entre la UPRE y el GAM de San Andres de Machaca Proyecto Construccion de Tinglado U.E. San Andres de Machaca, correspondiente al pago por devolucion de recursos no</t>
  </si>
  <si>
    <t>Transferencia en cumplimiento al DS N0913 de 15/06/2011 y el Convenio Intergubernativo de Financiamiento UPRE-CIF-IG/186/2015, suscrito entre la UPRE y el GAM de San Andres de Machaca Proyecto Construccion de Tinglado U.E. Laquinamaya, correspondiente al pago por devolucion de recursos no ejecutados</t>
  </si>
  <si>
    <t>Transferencia en cumplimiento al DS N0913 de 15/06/2011 y el Convenio Intergubernativo de Financiamiento UPRE-CIF-IG/182/2015, suscrito entre la UPRE y el GAM de San Andres de Machaca Proyecto Construccion de Tinglado de U.E. Conchacollo, correspondiente al pago por devolucion de recursos no ejecuta</t>
  </si>
  <si>
    <t>Transferencia en cumplimiento al DS N0913 de 15/06/2011 y el Convenio Intergubernativo de Financiamiento UPRE-CIF-IG/183/2015, suscrito entre la UPRE y el GAM de San Andres de Machaca Proyecto Construccion Banos y Duchas U.E. Nazacara, correspondiente al pago por devolucion de recursos no ejecutados</t>
  </si>
  <si>
    <t>Transferencia en cumplimiento al DS N0913 de 15/06/2011 y el Convenio Intergubernativo de Financiamiento UPRE-CIF-IG/208/2015, suscrito entre la UPRE y el GAM de Nazacara de Pacajes Proyecto Construccion Cancha de Cesped Sintetico Simon Bolivar de Nazacara, correspondiente al pago por devolucion de</t>
  </si>
  <si>
    <t>Transferencia en cumplimiento al DS N0913 de 15/06/2011 y el Convenio Intergubernativo de Financiamiento UPRE-CIF-IG/114/2015, suscrito entre la UPRE y el GAM de Sapahaqui Proyecto Construccion Bloques de Aulas U.E. San Marcos - Sapahaqui, correspondiente al pago por devolucion de recursos no ejecut</t>
  </si>
  <si>
    <t>Transferencia en cumplimiento al DS N0913 de 15/06/2011 y el Convenio Intergubernativo de Financiamiento UPRE-CIF-IG/337/2015, suscrito entre la UPRE y el GAM de Tito Yupanqui Proyecto Construccion Centro de Salud Huatapampa, correspondiente al pago por devolucion de recursos no ejecutados de la ges</t>
  </si>
  <si>
    <t>Transferencia en cumplimiento al DS N0913 de 15/06/2011 y el Convenio Intergubernativo de Financiamiento UPRE-CIF-IG/338/2015, suscrito entre la UPRE y el GAM de Tito Yupanqui Proyecto Construccion 6 Aulas U.E. Nacional Tito Yupanqui, correspondiente al pago por devolucion de recursos no ejecutados</t>
  </si>
  <si>
    <t>Transferencia en cumplimiento al DS N0913 de 15/06/2011 y el Convenio Intergubernativo de Financiamiento UPRE-CIF-IG/339/2015, suscrito entre la UPRE y el GAM de Tito Yupanqui Proyecto Construccion 4 Aulas y Bateria de Banos U.E. Chichilaya, correspondiente al pago por devolucion de recursos no ejec</t>
  </si>
  <si>
    <t>Transferencia en cumplimiento al DS N0913 de 15/06/2011 y el Convenio Intergubernativo de Financiamiento UPRE-CIF-IG/391/2016, suscrito entre la UPRE y el GAM Colquiri Proyecto Const. Modulo U.E. Mariscal de Ayacucho Colquiri, correspondiente al pago del 20% de anticipo del monto financiado, segun l</t>
  </si>
  <si>
    <t>Transferencia en cumplimiento al DS N0913 de 15/06/2011 y el Convenio Intergubernativo de Financiamiento UPRE-CIF-IG/318/2015, suscrito entre la UPRE y el GAM Trinidad Proyecto Construccion Mercado 13 de Abril Distrito 2, correspondiente al pago de la planilla N2,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</si>
  <si>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por devolucion de recursos no</t>
  </si>
  <si>
    <t>Transferencia en cumplimiento al DS N0913 de 15/06/2011 y el Convenio Intergubernativo de Financiamiento UPRE-CIF-IG/341/2015, suscrito entre la UPRE y el GAM de Mocomoco Proyecto Construccion Cancha Cesped Sintetico Mocomoco, correspondiente al pago por devolucion de recursos no ejecutados de la ge</t>
  </si>
  <si>
    <t>Transferencia en cumplimiento al DS N0913 de 15/06/2011 y el Convenio Interinstitucional de Financiamiento UPRE-CIF-137/2015, suscrito entre la UPRE y el GAM de Potosi proyecto Construccion Coliseo Liceo Sucre, correspondiente a saldos no ejecutados en la gestion 2015, segun la UPRE.</t>
  </si>
  <si>
    <t>'COBRO POR´||COMISION TRANSFERENCIA FDOS.AL EXTERIOR 0,10% S/USD1.119.086,20.-,REEMB.GSTS.COMUNICACION BS220.-Y EMISION COMP.CONTABLE BS50.-REF.:PAGO 1 LC I-2016-011 P/C EASBA A/F BRN INTERNACIONAL INDUSTRIA E COMERCIO,EN COMPL.A COMP.856115,29/06/16. LIB.00586019203 GASTO CORRIENTE EASBA - SANO Nº 400 REF.:COMISIONES PAGO 1 LC I-2016-011</t>
  </si>
  <si>
    <t>||TRANSFERENCIA DE FONDOS S/G. MENSAJES SWIFT NROS. 08973 Y 08966 DE LA FECHA (SECTOR PUBLICO). DEBITO DE LA LIBRETA 00117012001 DGAC, REPOSICION UTILES DE ESCRITORIO.</t>
  </si>
  <si>
    <t>||TRANSFERENCIA DE FONDOS S/G. MENSAJES SWIFT NROS. 09014 Y 08992 DE LA FECHA (SECTOR PUBLICO). DEBITO DE LA LIBRETA 00117012001 DGAC, REPOSICION UTILES DE ESCRITORIO.</t>
  </si>
  <si>
    <t>||TRANSFERENCIA DE FONDOS S/G. MENSAJE SWIFT NRO. 09010 DE LA FECHA (SECTOR PUBLICO). DEBITO DE LA LIBRETA 00117012001 DGAC, REPOSICION UTILES DE ESCRITORIO.</t>
  </si>
  <si>
    <t>||TRANSFERENCIA DE FONDOS S/G. MENSAJE SWIFT NRO. 09036 DE LA FECHA (SECTOR PUBLICO). DEBITO DE LA LIBRETA 00117012001 DGAC, REPOSICION UTILES DE ESCRITORIO.</t>
  </si>
  <si>
    <t>||TRANSFERENCIA DE FONDOS S/G. NOTA CITE: MEFP/VTCP/DGPOT/UOTGN/N°1946/2016 DE LA FECHA, DEL MIN.ECONOMIA Y FINANZAS PUBLICAS.(HRE-TGL-9490), RECTIFICACION DE DEPOSIT0 POR YACIMIENTOS PETROLIFEROS FISCALES BOLIVIANOS DE F.14-04-2016. DEBITO DE LA LIBRETA NO.00513022001, REPOSICION UTILES DE ESCRITORIO.</t>
  </si>
  <si>
    <t>||TRANSFERENCIA DE FONDOS S/G NOTA CITE: BUN/0584/16 DE LA FECHA (HRE-TSO-4861), PROY. CONTRUCCION TERMINAL DE PASAJEROS ARPTO.COBIJA-FNDR. A SOLIC. GOB.AUT.DPTAL.PANDO, LIBRETA N°05120104501 AASANA-PAGO PLANILLA NO.09 SUPERV.TECNICA; BUN.</t>
  </si>
  <si>
    <t>||TRANSFERENCIA DE FONDOS S/G. NOTA DE CITE: BUN0585/16 DE LA FECHA (HRE-TSO-4857).PROY. CONSTRUCCION TERMINAL DE PASAJEROS ARPTO.COBIJA-FNDR. A SOLIC.GOB.AUT.DPTAL.DE PANDO, LIBRETA 05120104501 AASANA, PAGO PLANILLA NO.08 SUPERV.TECNICA; BUN.</t>
  </si>
  <si>
    <t>Pago de capital e intereses corrientes a favor del TGN, adeudados por el GAD Potosi, correspondiente al Convenio Subsidiario CAF 2324 Proyectos de Sistema de Electrificacion Rural.</t>
  </si>
  <si>
    <t>PAGO A KFW ALEMANIA PRÉSTAMO KFW 200565168 VCTO. 30-jun-2016 POR CUENTA DE TGN , NTI. 007875 VALOR 30-jun-2016 CAPITAL EUR 98.000,00 INTERESES EUR 22.500,00 CTA. 3987 CUENTA UNICA DEL TESORO LIB. 00099021001 REF.: COMISIONES BANCARIAS</t>
  </si>
  <si>
    <t>PAGO A KFW ALEMANIA PRÉSTAMO KFW 200365650 VCTO. 30-jun-2016 POR CUENTA DE TGN , NTI. 007873 VALOR 30-jun-2016 CAPITAL EUR 338.000,00 INTERESES EUR 73.590,00 CTA. 3987 CUENTA UNICA DEL TESORO LIB. 00099021001 REF.: COMISIONES BANCARIAS</t>
  </si>
  <si>
    <t>PAGO A KFW ALEMANIA PRÉSTAMO KFW 9565037 VCTO. 30-jun-2016 POR CUENTA DE TGN , NTI. 007782 VALOR 30-jun-2016 CAPITAL EUR 10.000,00 INTERESES EUR 3.576,22 CTA. 3987 CUENTA UNICA DEL TESORO LIB. 00099021001 REF.: COMISIONES BANCARIAS</t>
  </si>
  <si>
    <t>PAGO A NATIXIS FRANCIA PRÉSTAMO 651-OB1 VCTO. 30-jun-2016 POR CUENTA DE TGN , NTI. 007918 VALOR 30-jun-2016 CAPITAL EUR 47.727,55 INTERESES EUR 1.322,11 CTA. 3987 CUENTA UNICA DEL TESORO LIB. 00099021001 REF.: COMISIONES BANCARIAS</t>
  </si>
  <si>
    <t>PAGO PRÉSTAMO KFW ALEMANIA I-H-033 VCTO. 30-06-2016 POR CUENTA DE TGN SEGÚN NOTA MEFP/VTCP/DGCP/UODP-658/2016 DE FECHA 28-06-2016, VALOR 30-06-2016 CAPITAL UFV 1.683.058,33 INTERESES UFV 33.661,17 LIBRETA N°00099021001 RECURSOS ORDINARIOS (3987)</t>
  </si>
  <si>
    <t>PAGO PRÉSTAMO KFW ALEMANIA I-H-047 VCTO. 30-06-2016 POR CUENTA DE TGN SEGÚN NOTA MEFP/VTCP/DGPOT/UODP-658/2016 DE FECHA 28-06-2016, VALOR 30-06-2016 CAPITAL UFV 943.562,09 INTERESES UFV 117.063,86 LIBRETA N° 00099021001 RECURSOS ORDINARIOS (3987)</t>
  </si>
  <si>
    <t>PAGO PRÉSTAMO KFW ALEMANIA I-H-051 VCTO. 30-06-2016 POR CUENTA DE TGN SEGÚN NOTA MEFP/VTCP/DGPOT/UODP-658/2016 DE FECHA 28-06-2016, VALOR 30-06-2016 CAPITAL UFV 663.953,72 INTERESES UFV 89.633,76 LIBRETA N° 00099021001 RECURSOS ORDINARIOS (3987)</t>
  </si>
  <si>
    <t>TRANSFERENCIA RECIBIDA DEL EXTERIOR SEGÚN MENSAJES SWIFT Nos. 09099-09088 (REM.EXT.) DE FECHA 30-06-2016 POR DESEMBOLSO DE CAF PRÉSTAMO CFA008239 CARRETERA PADILLA-EL SALTO LIBRETA N° 00291012002 ABC-RECURSOS PROPIOS REF.: UTILES DE ESCRITORIO</t>
  </si>
  <si>
    <t>TRANSFERENCIA RECIBIDA DEL EXTERIOR SEGÚN MENSAJES SWIFT Nos. 09098-09087 (REM.EXT.) DE FECHA 30-06-2016 POR DESEMBOLSO DE CAF PRÉSTAMO CFA008604 CARR.EPIZANA-COMARAPA-EL TORNO LIBRETA N° 00291012002 ABC-RECURSOS PROPIOS REF.: UTILES DE ESCRITORIO</t>
  </si>
  <si>
    <t>PAGO PRÉSTAMO KFW ALEMANIA 9365263 VCTO. 30-06-2016 POR CUENTA DE TGN SEGÚN NOTA COD. LIQ 007884 DE FECHA 22-06-2016, VALOR 30-06-2016 CAPITAL EUR 60.857,12 INTERESES EUR 8.215,71 LIBRETA N° 00099021001 RECURSOS ORDINARIOS (3987)</t>
  </si>
  <si>
    <t>PAGO PRÉSTAMO KFW ALEMANIA I-H-035 VCTO. 30-06-2016 POR CUENTA DE TGN SEGÚN NOTA MEFP/VTCP/DGCP/UODP-658/2016 DE FECHA 28-06-2016, VALOR 30-06-2016 CAPITAL UFV 1.239.910,76 INTERESES UFV 22.683,89 LIBRETA N° 00099021001 RECURSOS ORDINARIOS (3987)</t>
  </si>
  <si>
    <t>Transferencia en cumplimiento al DS N0913 de 15/06/2011 y el Convenio Interinstitucional de Financiamiento UPRE-CIF-078/2014, suscrito entre la UPRE y el GAM Villa Alcala Proyecto Construccion Complejo Educativo Integral Municipio Alcala, correspondiente al pago de la planilla N6 de cierre, segun la</t>
  </si>
  <si>
    <t>Transferencia en cumplimiento al DS N0913 de 15/06/2011 y el Convenio Interinstitucional de Financiamiento UPRE-CIF-023/13, suscrito entre la UPRE y el GAM Santiago de Huata Proyecto Construccion Coliseo Cerrado Santiago de Huata, correspondiente al pago de la planilla N2, segun la UPRE.</t>
  </si>
  <si>
    <t>Transferencia en cumplimiento al DS N0913 de 15/06/2011 y el Convenio Interinstitucional de Financiamiento UPRE-CIF-652/2014, suscrito entre la UPRE y el GAM Carapari Proyecto Construccion de Cancha de Futbol San Alberto, correspondiente al pago de la planilla N3, segun la UPRE.</t>
  </si>
  <si>
    <t>Transferencia en cumplimiento al DS N0913 de 15/06/2011 y el Convenio Intergubernativo de Financiamiento UPRE-CIF-IG/090/2015, suscrito entre la UPRE y el GAM Tupiza Proyecto Construccion Aulas Unidad Educativa 26 de Agosto, correspondiente al pago de la planilla N2, segun la UPRE.</t>
  </si>
  <si>
    <t>Transferencia en cumplimiento al DS N0913 de 15/06/2011 y el Convenio Interinstitucional de Financiamiento UPRE-CIF-161/2015, suscrito entre la UPRE y el GAM Quillacollo Proyecto Construccion Unidad Educativa Modelo Marquina D-7 Quillacollo, correspondiente al pago de la planilla N2, segun la UPRE.</t>
  </si>
  <si>
    <t>AJUSTE DE COBRO AL TGN PRESTAMO DE LA KFW ALEMANIA I-H-035 DEL TGN SEGÚN NOTA MEFP/VTCP/DGCP/UODP-658/2016 DE FECHA 28-06-2016 DEL MEFP. LIBRETA N° 00099021001 RECURSOS ORDINARIOS MN</t>
  </si>
  <si>
    <t>||REGULARIZACIÓN DE NUESTRA OPERACIÓN N°0856231 DE F. 29/06/2016 EN ATENCIÓN A CORREO ELECTRÓNICO DE LA DIRECCIÓN GENERAL DE AERONAUTICA CIVIL DE LA FECHA (SECTOR PUBLICO). DEBITO DE LA LIBRETA 00117012001 DGAC, REPOSICION UTILES DE ESCRITORIO.</t>
  </si>
  <si>
    <t>'TRANSFERENCIA DE FONDOS||S/G. NOTA CITE: MH/VTCP/DGT/UO/OB NO.1844/2008 DE F.21-10-2008 DEL MIN.DE HACIENDA S/G. DETALLE ADJUNTO. DEBITO DE LA LIBRETA NO.00990201001, REPOSICION UTILES DE ESCRITORIO.</t>
  </si>
  <si>
    <t>||MULTA POR INCUMPLIMIENTO A LA GUIA DE PROCEDIMIENTOS OPERATIVOS DE CANCELACION DE PAGOS A FUNCIONARIOS PUBLICOS Y BENEFICIARIOS DE RENTA DE ACUERDO A NOTA MEFP/VTCP/DGPOT/UAIS/N° 03373/201 RECIBIDA EN 30/06/16 REF: INCUMPLIMIENTO A FECHA MAXIMA DE DEVOLUCION DE RECURSOS A LA LIBRETA N° 00099021001, DE CONFORMIDAD AL INCISO M, NUMERAL 1</t>
  </si>
  <si>
    <t>VENTA DE DIVISAS CON TRANSFERENCIA DE FONDOS A SOLICITUD DE MINISTERIO DE ECONOMIA Y FINANZAS PUBLICAS SEGUN SOLICITUD 131 REF: TRANSFERENCIA AL B.C.B. CTA.4088069001 PARA PAGO A BLOOMBERG FINANCE L.P., POR SERV. ESP. OPER. DEUDA PUBLICA MERCADOS CAPITAL EXTERNOS, MES JUNIO/2016., SEGUN MEFP/VTCP/DG LIB. 00099021001 TGN-RECURSOS ORDINARIOS (3987)</t>
  </si>
  <si>
    <t>VENTA DE DIVISAS CON TRANSFERENCIA DE FONDOS A SOLICITUD DE YACIMIENTOS PETROLIFEROS FISCALES BOLIVIANOS SEGUN SOLICITUD 129 REF: 3ER PAGO SERVICIO DE CONSULTORÍA ?MODELOS INTEGRADOS CAMPOS AQUIO-INCAHUASI, MARGARITA-HUACAYA, SAN ALBERTO Y SAN ANTONIO" SEGÚN CONTRATO YPFB-315/2015, PRIMER CONTRATO M LIB. 00513022001 YPFB - "OPERACIONES"</t>
  </si>
  <si>
    <t>VENTA DE DIVISAS CON TRANSFERENCIA DE FONDOS A SOLICITUD DE DIRECCION GENERAL DE AERONAUTICA CIVIL SEGUN SOLICITUD 130 REF: MANTENIMIENTO AERONAVE CP-2600 BEECHCRAFT B300 EMPRESA WAS INC. DE ACUERDO A INF. UNA-0219/DGAC-16079/2016 PAGO USD 71.613,00 T/C 6.96 ADJUNTOS LIB. 00117012001 LBP-DGAC-DIRECCION GRAL.DE AERONAUTICA CIVIL (4010430031)</t>
  </si>
  <si>
    <t>TRANSFERENCIA RECIBIDA DEL EXTERIOR SEGÚN MENSAJES SWIFT Nos. 09192-09188 (REM.EXT.) DE FECHA 01-07-2016 POR DESEMBOLSO DE CAF PRÉSTAMO CFA007657 PUESTA A PTO. CARRETERAS LIBRETA N° 00291012002 ABC-RECURSOS PROPIOS REF.: UTILES DE ESCRITORIO</t>
  </si>
  <si>
    <t>Comision de la transferencia Nro.8 y tipo de transferencia TRLF</t>
  </si>
  <si>
    <t>Comision de la transferencia Nro.9 y tipo de transferencia TRLF</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</si>
  <si>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N1, segun l</t>
  </si>
  <si>
    <t>Transferencia en cumplimiento al DS N0913 de 15/06/2011 y el Convenio Intergubernativo de Financiamiento UPRE-CIF-IG/091/2015, suscrito entre la UPRE y el GAM Tupiza Proyecto Construccion Aulas Unidad Educativa 7 de Noviembre, correspondiente al pago de la planilla N1, segun la UPRE.</t>
  </si>
  <si>
    <t>||TRANSFERENCIA DE FONDOS S/G. MENSAJE SWIFT NROS. 09180 Y 09173 DE LA FECHA (SECTOR PUBLICO). DEBITO DE LA LIBRETA 00117012001 DGAC, REPOSICION UTILES DE ESCRITORIO.</t>
  </si>
  <si>
    <t>'TRANSFERENCIA DE FONDOS||EN ATENCION A NOTA DEL MIN. DE ECONOMIA Y FINANZAS PUBLICAS MEFP/VTCP/DGPOT/UPCFTGN/TR-N°1484/2016 DE F.01/07/2016 (HRE-TSO-4903). ANONO A LA LIBRETA N°00099021001 TGN-RECURSOS ORDINARIOS, REVERS. DEF. DE BOLETAS DE PAGO-SENASIR.</t>
  </si>
  <si>
    <t>PAGO PRÉSTAMO VAR.ACRE.EXT. CLUB PARIS-BID-IDA VCTO. 04-jul-2016 POR CUENTA DE TGN , NTI. 008038 VALOR 04-jul-2016 CAPITAL BS 199.363.257,47 INTERESES BS 49.611.554,84 CTA. 3987 CUENTA UNICA DEL TESORO LIB. 00099021001</t>
  </si>
  <si>
    <t>PAGO PRÉSTAMO VAR.ACRE.EXT. CLUB PARIS-BID-IDA VCTO. 04-jul-2016 POR CUENTA DE TGN , NTI. 008038 VALOR 04-jul-2016 CAPITAL BS 199.363.257,47 INTERESES BS 49.611.554,84 CTA. 3987 CUENTA UNICA DEL TESORO LIB. 00099021001 REF.: COMISIONES BANCARIAS</t>
  </si>
  <si>
    <t>COBRO COSTOS DE PAPELERIA SEGUN TRANSFERENCIA DEL EXTERIOR POR ORDEN DE CORPORACION PERTROLERA S.A. LIB. 00513062001 YPFB-OPERACIONES PLANTA DE SEPARACION DE LIQUIDOS RIO GRANDE</t>
  </si>
  <si>
    <t>PAGO PRÉSTAMO VAR.ACRE.BILAT. VARIOS CLUB DE PARIS VCTO. 04-jul-2016 POR CUENTA DE TGN , NTI. 008026 VALOR 04-jul-2016 CAPITAL UFV 46.500.009,68 INTERESES UFV 6.976.910,47 CTA. 3987 CUENTA UNICA DEL TESORO LIB. 00099021001</t>
  </si>
  <si>
    <t>PAGO PRÉSTAMO VAR.ACRE.BILAT. VARIOS CLUB DE PARIS VCTO. 04-jul-2016 POR CUENTA DE TGN , NTI. 008026 VALOR 04-jul-2016 CAPITAL UFV 46.500.009,68 INTERESES UFV 6.976.910,47 CTA. 3987 CUENTA UNICA DEL TESORO LIB. 00099021001 REF.: COMISIONES BANCARIAS</t>
  </si>
  <si>
    <t>Transferencia en cumplimiento al DS N0913 de 15/06/2011 y el Convenio Intergubernativo de Financiamiento UPRE-CIF-IG 140/2015, suscrito entre la UPRE y el GAM Pocoata Proyecto Construccion Puesto de Salud Suki, correspondiente al pago de la planilla N1, segun la UPRE.</t>
  </si>
  <si>
    <t>Transferencia en cumplimiento al DS N0913 de 15/06/2011 y el Convenio Interinstitucional de Financiamiento UPRE-CIF-026/2014, suscrito entre la UPRE y la Universidad Tecnica de Oruro Proyecto Construccion Edificio Laboratorio de Medio Ambiente Spectrolab - UTO, correspondiente al pago de la planilla</t>
  </si>
  <si>
    <t>Transferencia en cumplimiento al DS N0913 de 15/06/2011 y el Convenio Intergubernativo de Financiamiento UPRE-CIF-IG/349/2015, suscrito entre la UPRE y el GAM Pucarani Proyecto Const. Aulas U.E. Huarisuyo (Huarisuyo) (Pucarani), correspondiente al pago de la planilla N2, segun la UPRE.</t>
  </si>
  <si>
    <t>Transferencia en cumplimiento al DS N0913 de 15/06/2011 y el Convenio Intergubernativo de Financiamiento UPRE-CIF-IG/101/15, suscrito entre la UPRE y el GAM Belen de Urmiri Proyecto Construccion Internado U.E. Vacuyo, correspondiente al pago de la planilla N1, segun la UPRE.</t>
  </si>
  <si>
    <t>Transferencia en cumplimiento al DS N0913 de 15/06/2011 y el Convenio Intergubernativo de Financiamiento UPRE-CIF-IG/129/2015, suscrito entre la UPRE y el GAM San Pedro de Curahuara Proyecto Construccion Dos Aulas y Direccion U.E. Luis Espinal - Llocohuta, correspondiente al pago de la planilla N2 d</t>
  </si>
  <si>
    <t>Transferencia en cumplimiento al DS N0913 de 15/06/2011 y el Convenio Intergubernativo de Financiamiento UPRE-CIF-IG/034/2015, suscrito entre la UPRE y el GAM Sena Proyecto Construccion Guarderia Infantil Evito en la Localidad de Sena, correspondiente al pago de la planilla N2, segun la UPRE.</t>
  </si>
  <si>
    <t>Transferencia en cumplimiento al DS N0913 de 15/06/2011 y el Convenio Interinstitucional de Financiamiento UPRE-CIF-578/2014, suscrito entre la UPRE y el GAM San Pablo de Huacareta Proyecto Construccion Colegio Nivel Secundario Rosario del Ingre, correspondiente al pago de la planilla N4 segun la UP</t>
  </si>
  <si>
    <t>Transferencia en cumplimiento al DS N0913 de 15/06/2011 y el Convenio Intergubernativo de Financiamiento UPRE-CIF-IG/064/2015, suscrito entre la UPRE y el GAM San Agustin Proyecto Construccion Bateria de Banos Unidad Educativa Simon Bolivar de San Agustin, correspondiente al pago de la planilla N2,</t>
  </si>
  <si>
    <t>Transferencia en cumplimiento al DS N0913 de 15/06/2011 y el Convenio Intergubernativo de Financiamiento UPRE-CIF-IG/354/2015, suscrito entre la UPRE y el GAM Puerto Perez Proyecto Construccion 6 Aulas Unidad Educativa Cumana, correspondiente al pago de la planilla N2, segun la UPRE.</t>
  </si>
  <si>
    <t>'TRANSFERENCIA DE FONDOS||S/G. NOTA CITE: MEFP/VTCP/DGPOT/UPCFTGN/TR-N° 1487/2016 DE F.01-07-2016, DEL MIN.DE ECONOMIA Y FINANZAS PUBLICAS(HRE.TSO-4904), REPOSICION BOLETAS DE PAGO VARIAS ENTIDADES CONSIGNADA EN EL COMPROBANTE DE PAGO N°18639. DEBITO DE LA LIBRETA NO.00099021001, REPOSICION UTILES DE ESCRITORIO.</t>
  </si>
  <si>
    <t>'TRANSFERENCIA DE FONDOS||S/G. NOTA CITE: MEFP/VTCP/DGPOT/UPCFTGN/TR-N° 1486/2016 DE F.01-07-2016, DEL MIN.DE ECONOMIA Y FINANZAS PUBLICAS(HRE.TSO-4905). DEBITO DE LA LIBRETA NO.00099021001, REPOSICION UTILES DE ESCRITORIO.</t>
  </si>
  <si>
    <t>COBRO COSTOS DE PAPELERIA SEGUN TRANSFERENCIA DEL EXTERIOR POR ORDEN DE GAS CORONA S A E C A LIB. 00513062001 YPFB-OPERACIONES PLANTA DE SEPARACION DE LIQUIDOS RIO GRANDE</t>
  </si>
  <si>
    <t>COBRO COSTOS DE PAPELERIA SEGUN TRANSFERENCIA DEL EXTERIOR POR ORDEN DE PETROBRAS PARAGUAY GAS SRL.- ASUNCION-PARAGUAY. LIB. 00513062001 YPFB-OPERACIONES PLANTA DE SEPARACION DE LIQUIDOS RIO GRANDE</t>
  </si>
  <si>
    <t>COBRO COSTOS DE PAPELERIA SEGUN TRANSFERENCIA DEL EXTERIOR POR ORDEN DE LIMA GAS S.A.-CALLAO-PERU LIB. 00513062001 YPFB-OPERACIONES PLANTA DE SEPARACION DE LIQUIDOS RIO GRANDE</t>
  </si>
  <si>
    <t>Transferencia en cumplimiento al DS N0913 de 15/06/2011 y el Convenio Intergubernativo de Financiamiento UPRE-CIF-IG/262/2016, suscrito entre la UPRE y el GAM Alalay Proyecto Const. 3 Aulas Multigrado Unidad Educativa Guaman Wachana, correspondiente al pago de la planilla N2, segun la UPRE.</t>
  </si>
  <si>
    <t>Transferencia en cumplimiento al DS N0913 de 15/06/2011 y el Convenio Intergubernativo de Financiamiento UPRE-CIF-IG/149/2015, suscrito entre la UPRE y el GAM Luribay Proyecto Const. de 6 Aulas U.E. Rvdo. Leoncio Victor Arauzo, correspondiente al pago de la planilla N2, segun la UPRE.</t>
  </si>
  <si>
    <t>Transferencia en cumplimiento al DS N0913 de 15/06/2011 y el Convenio Intergubernativo de Financiamiento UPRE-CIF-IG/046/2015, suscrito entre la UPRE y el GAM Tomave Proyecto Construccion Puesto de Salud Pelca, correspondiente al pago de la planilla N1, segun la UPRE.</t>
  </si>
  <si>
    <t>Transferencia en cumplimiento al DS N0913 de 15/06/2011 y el Convenio Interinstitucional de Financiamiento UPRE-CIF-146/2015, suscrito entre la UPRE y el GAM Uriondo Proyecto Restauracion Iglesia Nuestra Senora de la Inmaculada Concepcion del Valle de la Concepcion, correspondiente al pago de la pla</t>
  </si>
  <si>
    <t>Transferencia en cumplimiento al DS N0913 de 15/06/2011 y el Convenio Intergubernativo de Financiamiento UPRE-CIF-IG 189/2015, suscrito entre la UPRE y el GAM Caquiaviri Proyecto Construccion Cancha de Cesped Sintetico Caquiaviri , correspondiente al pago de la planilla N3 de avance y cierre, segun</t>
  </si>
  <si>
    <t>Transferencia en cumplimiento al DS N0913 de 15/06/2011 y el Convenio Intergubernativo de Financiamiento UPRE-CIF-IG/260/2016, suscrito entre la UPRE y el GAM Alalay Proyecto Const. Dos Aulas y Tinglado con Graderia en la Unidad Educativa Lagunita, correspondiente al pago de la planilla N2, segun la</t>
  </si>
  <si>
    <t>Transferencia en cumplimiento al DS N0913 de 15/06/2011 y el Convenio Interinstitucional de Financiamiento UPRE-CIF-097/2015, suscrito entre la UPRE y el GAM Puerto Villarroel Proyecto Construccion Infraestructura U.E. Mariscal de Ayacucho, correspondiente al pago de la planilla N5, segun la UPRE.</t>
  </si>
  <si>
    <t>Transferencia en cumplimiento al DS N0913 de 15/06/2011 y el Convenio Interinstitucional de Financiamiento UPRE-CIF-086/2015, suscrito entre la UPRE y el GAM Villa Tunari Proyecto Construccion Centro de Educacion Especial Sonrisas, correspondiente al pago de la planilla N3, segun la UPRE.</t>
  </si>
  <si>
    <t>Transferencia en cumplimiento al DS N0913 de 15/06/2011 y el Convenio Intergubernativo de Financiamiento UPRE-CIF-IG/259/2016, suscrito entre la UPRE y el GAM Alalay Proyecto Const. Tinglado con Graderia en la Unidad Educativa 10 de Junio - Qoturi, correspondiente al pago de la planilla N2, segun la</t>
  </si>
  <si>
    <t>Transferencia en cumplimiento al DS N0913 de 15/06/2011 y el Convenio Interinstitucional de Financiamiento UPRE-CIF-0598/13, suscrito entre la UPRE y el GAM Comarapa Proyecto Construccion Unidad Educativa Pulquina Abajo, correspondiente al pago de la planilla N5 e avance y cierre, segun la UPRE.</t>
  </si>
  <si>
    <t>Transferencia en cumplimiento al DS N0913 de 15/06/2011 y el Convenio Interinstitucional de Financiamiento UPRE-CIF-387/2014, suscrito entre la UPRE y el GAM Monteagudo Proyecto Construccion Unidad Educativa Maria Vargas de Valda - Monteagudo, correspondiente al pago de la planilla N6 cierre, segun</t>
  </si>
  <si>
    <t>Transferencia en cumplimiento al DS N0913 de 15/06/2011 y el Convenio Interinstitucional de Financiamiento UPRE-CIF-560/2014, suscrito entre la UPRE y el GAM Pucara Proyecto Construccion Modulo Educativo Olga Rengel de Cabrera - Pucara, correspondiente al pago de la planilla N3 de avance y cierre, s</t>
  </si>
  <si>
    <t>Transferencia en cumplimiento al DS N0913 de 15/06/2011 y el Convenio Interinstitucional de Financiamiento UPRE-CIF-046/2015, suscrito entre la UPRE y el GAM Shinahota Proyecto Const. Cubierta Metalica y Amurallado U.E. Churo Grande, correspondiente al pago de la planilla N3 de cierre, segun la UPRE</t>
  </si>
  <si>
    <t>COBRO DE||UTILES DE ESCRITORIO POR ELABORACION DE LA OPERACION CONTABLE N°856827 DE LA FECHA DE LA LIBRETA 00099021001 TGN RECURSOS ORDINARIOS MONEDA NACIONAL, COSTO UTILES DE ESCRITORIO</t>
  </si>
  <si>
    <t>'TRANSFERENCIA DE FONDOS||EN ATENCION A NOTA DEL MIN. DE ECONOMIA Y FINANZAS PUBLICAS. MEFP/VTCP/DGCP/UODP-682/2016 DE LA FECHA(HRE-TSO-4920),PAGO BTS EXTRABURSATIL -VENCIMIENTO 6 DE JULIO, D.S. N°1121 DE 11/01/2012. DEBITO DE LA LIBRETA N° 00099021001, REPOSICIÓN ÚTILES DE ESCRITORIO.</t>
  </si>
  <si>
    <t>||TRANSFERENCIA DE FONDOS S/G.NOTA CITE: BUN0609/16 DE LA FECHA.(HRE-TSO-4943),CONSTRUCCION TERMINAL DE PASAJEROS ARPTO.COBIJA-FNDR. A SOLICITUD GOB.AUT.DPTAL.DE PANDO , LIBRETA 05120104501,AASANA PAGO PLANILLA NO.27; BUN.</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</si>
  <si>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 POR DIFERENCIAL CAMBIARIO</t>
  </si>
  <si>
    <t>VENTA DE DIVISAS CON TRANSFERENCIA DE FONDOS A SOLICITUD DE DIRECCION GENERAL DE AERONAUTICA CIVIL SEGUN SOLICITUD 133 REF: TRANSFERENCIA DE RECURSOS CONTRIBUCIONES ANUALES A LA ORGANIZACIÓN DE AVIACIÓN CIVIL INTERNACIONAL COMO ESTADO MIEMBRO; DOLAR CANADIENSE 35.737,00 T/C 5.26114 RESOLUCIÓN A38-24 LIB. 00117012001 LBP-DGAC-DIRECCION GRAL.DE AERONAUTICA CIVIL (4010430031)</t>
  </si>
  <si>
    <t>PAGO PRÉSTAMO BID 741-SF-BO VCTO. 06-jul-2016 POR CUENTA DE TGN , NTI. 008036 VALOR 06-jul-2016 CAPITAL BS 2.462.573,02 CTA. 3987 CUENTA UNICA DEL TESORO LIB. 00099021001</t>
  </si>
  <si>
    <t>PAGO PRÉSTAMO BID 741-SF-BO VCTO. 06-jul-2016 POR CUENTA DE TGN , NTI. 008036 VALOR 06-jul-2016 CAPITAL BS 2.462.573,02 CTA. 3987 CUENTA UNICA DEL TESORO LIB. 00099021001 REF.: COMISIONES BANCARIAS</t>
  </si>
  <si>
    <t>PAGO A CAF PRÉSTAMO CFA007894 VCTO. 06-jul-2016 POR CUENTA DE TGN , NTI. 007999 VALOR 06-jul-2016 CAPITAL USD 641.703,15 INTERESES USD 188.130,26 CTA. 3987 CUENTA UNICA DEL TESORO LIB. 00099021001 REF.: COMISIONES BANCARIAS</t>
  </si>
  <si>
    <t>COBRO COSTOS DE PAPELERIA SEGUN TRANSFERENCIA DEL EXTERIOR POR ORDEN DE VICTORIA JUAN GAS S.A.C.REF.:PAGO PRE-FACTURA N.152 LIB. 00513062001 YPFB-OPERACIONES PLANTA DE SEPARACION DE LIQUIDOS RIO GRANDE</t>
  </si>
  <si>
    <t>COBRO COSTOS DE PAPELERIA SEGUN TRANSFERENCIA DEL EXTERIOR POR ORDEN DE CONSULADO DE BOLIVIA EN CALAMA CHILE LIB. 00340012003 RECAUDACION EXTRANJERIA - C.I. -L.C.</t>
  </si>
  <si>
    <t>COBRO COSTOS DE PAPELERIA SEGUN TRANSFERENCIA DEL EXTERIOR POR ORDEN DE GAS TOTAL S.A.REF.: FACTURA NO.129 LIB. 00513062001 YPFB-OPERACIONES PLANTA DE SEPARACION DE LIQUIDOS RIO GRANDE</t>
  </si>
  <si>
    <t>Transferencia en cumplimiento al DS N0913 de 15/06/2011 y el Convenio Intergubernativo de Financiamiento UPRE-CIF-IG/148/2016, suscrito entre la UPRE y el GAM Carangas Proyecto Implementacion Cancha de Cesped Sintetico Municipio de Carangas, correspondiente al pago del 20% de anticipo del monto fina</t>
  </si>
  <si>
    <t>Transferencia en cumplimiento al DS N0913 de 15/06/2011 y el Convenio Intergubernativo de Financiamiento UPRE-CIF-IG/146/2016, suscrito entre la UPRE y el GAM Carangas Proyecto Construccion Tinglado, Graderias y Ampliacion de Cancha Unidad Educativa Eliodoro Villazon, correspondiente al pago del 20%</t>
  </si>
  <si>
    <t>Transferencia en cumplimiento al DS N0913 de 15/06/2011 y el Convenio Intergubernativo de Financiamiento UPRE-CIF-IG/147/2016, suscrito entre la UPRE y el GAM Carangas Proyecto Construccion Tinglado, Graderias y Ampliacion de Cancha Unidad Educativa Mantos (Carangas), correspondiente al pago del 20%</t>
  </si>
  <si>
    <t>'COBRO POR´||COMISION TRANSFERENCIA FDOS.AL EXTERIOR 0,10% S/USD260.547,10.-,REEMB.GSTS.COMUNICACION BS220.-Y EMISION COMP.CONTABLE BS50.-REF.:PAGO 3 LC I-2016-011 P/C EASBA A/F BRN INTERNACIONAL INDUSTRIA E COMERCIO,EN COMPL.A COMP.856923,06/07/16. LIB.00586019203 GASTO CORRIENTE EASBA - SANO Nº 400 REF.:COMISIONES PAGO 3 LC I-2016-011</t>
  </si>
  <si>
    <t>COBRO DE||COSTO UTILES DE ESCRITORIO POR LA ELABORACION DEL COMPROBANTE CONTABLE NRO. 0856934 DE LA FECHA DE LA LIBRETA N° 00513052001 YPFB GER. NAL. DE PLANTAS DE SEPARACION POR COSTO UTILES DE ESCRITORIO</t>
  </si>
  <si>
    <t>||TRANSFERENCIA DE FONDOS DEL EXTERIOR SG/ SWIFT 09274 DEL 05/07/2016 A/F SEGIP POR ORDEN DEL CONSULADO GENERAL DE BOLIVIA EN BUENOS AIRES ARGENTINA LIB.00340012003 RECAUDACION EXTRANJERIA CI-LC. COBRO UTILES DE ESCRITORIO</t>
  </si>
  <si>
    <t>||COBRO DE COMISIONES AL TGN,POR ADMINISTRACIÓN DE VALORES PUBLICOS C EN MN, POR EL MES DE JUNIO DE 2016, SEGÚN CARTA MEFP/VTCP/DGCP/UODP-686/2016 LIBRETA N°.00099021001, DE FECHA 06/07/2016 DEL MINISTERIO DE ECONOMIA Y FINANZAS PUBLICAS LIBRETA N°.00099021001</t>
  </si>
  <si>
    <t>||TRANSF. DE FONDOS DEL EXTERIOR SEGUN SWIFT 09229 DE FECHA 5/07/2016 POR ORDEN DE AMBASSADE DE BOLIVIE-PARIS-FRANCIA LIB.00099021001 TGN-RECURSOS ORDINARIOS</t>
  </si>
  <si>
    <t>Traspaso s/g nota CITE: FDI/DGE/EXT/N 023/2016 e informe CITE: MEFP/VTCP/DGPOT/UPCFTGN/INF N1511/2016 por transferencia de recursos al FDI a favor de las UNIBOL, correspondiente al mes de junio de 2016.</t>
  </si>
  <si>
    <t>TRANSFERENCIA DE FONDOS AL EXTERIOR A SOLICITUD DE TESORO GENERAL DE LA NACION SEGUN SOLICITUD 168 REF: PAGO AL CENTRO INTERNACIONAL DE ESTUDIOS PARA LA CONSERVACIÓN Y RESTAURACIÓN DE BIENES CULTURALES (ICCROM), POR CONCEPTO DE MEMBRESÍA POR EUROS369,00, SEGÚN SOLICITUD VRE-DGRM-CS-51/2016. EQUIVALE LIB. 00099021001 TGN-RECURSOS ORDINARIOS (3987) POR DIFERENCIAL CAMBIARIO</t>
  </si>
  <si>
    <t>COBRO COSTOS DE PAPELERIA SEGUN TRANSFERENCIA DEL EXTERIOR POR ORDEN DE LLAMA GAS S.A.- PERU LIB. 00513062001 YPFB-OPERACIONES PLANTA DE SEPARACION DE LIQUIDOS RIO GRANDE</t>
  </si>
  <si>
    <t>COBRO COSTOS DE PAPELERIA SEGUN TRANSFERENCIA DEL EXTERIOR POR ORDEN DE COPETROL SA LIB. 00513062001 YPFB-OPERACIONES PLANTA DE SEPARACION DE LIQUIDOS RIO GRANDE</t>
  </si>
  <si>
    <t>Reposicion por Gasto Operativo de la operacion tipo TRLF y Nro.13</t>
  </si>
  <si>
    <t>||TRANSFERENCIA DE FONDOS EN ATENCION A MENSAJE SWIFT 09402 DE LA FECHA (SECTOR PUBLICO) DEBITO DE LA LIBRETA 00117012001 DGAC, REPOSICION UTILES DE ESCRITORIO.</t>
  </si>
  <si>
    <t>||TRANSFERENCIA DE FONDOS S/G. NOTA DE CITE:BUN0616/16 DE LA FECHA (HRE-TSO-5017),DEVOLUCIÓN DE RECURSOS OTORGADOS A TRAVÉS DEL MMYA NO EJECUTADOS. A SOLIC.GOB.AUT.MCPAL.PRESTO,LIBRETA N°00086018007 MMAA-PAR-BS-PROYECTOS PLAN NAL. DE CUENCAS; BUN.</t>
  </si>
  <si>
    <t>||TRANSFERENCIA DE FONDOS S/G NOTA CITE: BUN/CF386/16 DE LA FECHA (HRE-TSO-5019),DEVOLUCION SALDOS NO EJECUTADOS PROYECTO PLANTA DE INDUSTRIALIZACION Y COMERCIALIZACION DE MATE DE COCA INFUSIONES COMBINADAS Y PRODUCTOS DERIVADOS-INALMAMA. A SOLIC.GOB.AUT.DPTAL.LA PAZ, LIBRETA N°00990201101 TGN. FONADAL; BUN.</t>
  </si>
  <si>
    <t>||TRANSFERENCIA A LA CUENTA UNICA DEL TESORO IMPORTE RETENIDO A WALTER ABRAHAM PEREZ ALANDIA POR REMUNERACION MAXIMA CORRESPONDIENTE AL MES DE JUNIO/2016 - LIBRETA N° 00990201001, SEGUN COMUNICACION INTERNA BCB-DIR-CI-2016-113 DE 07/07/2016 Y "ROC" N° 1217/2016 DEL DCR. TRANSFERENCIA POR REMUNERACIÓN MÁXIMA DE WALTER PEREZ ALANDIA - JUNIO/2016 LIBRETA N° 00990201001</t>
  </si>
  <si>
    <t>Pago de capital e intereses corrientes a favor del TGN, adeudados por el GAD Santa Cruz, correspondiente al Convenio Subsidiario CAF 2324 Proyecto de Sistema de Electrificacion Rural San Antonio del Lomerio Fases I y II (Sistema).</t>
  </si>
  <si>
    <t>Transferencia en cumplimiento al DS N0913 de 15/06/2011 y el Convenio Interinstitucional de Financiamiento UPRE-CIF-075/2015, suscrito entre la UPRE y el GAM Villa Tunari Proyecto Construccion Tinglado y Graderias U.E. 2 de Junio, correspondiente al pago de la devolucion de retencion, segun la UPRE.</t>
  </si>
  <si>
    <t>Transferencia en cumplimiento al DS N0913 de 15/06/2011 y el Convenio Interinstitucional de Financiamiento UPRE-CIF-162/2015, suscrito entre la UPRE y el GAM Quillacollo Proyecto Construccion Casa de Apoyo Educativo Integral para Nino, Nina y Adolescente D-7 Quillacollo, correspondiente al pago de l</t>
  </si>
  <si>
    <t>Transferencia en cumplimiento al DS N0913 de 15/06/2011 y el Convenio Interinstitucional de Financiamiento UPRE-CIF-124/2015, suscrito entre la UPRE y el GAM Chimore Proyecto Const. Dos Aulas y Una Vivienda Escuela Pocoata, correspondiente al pago de la planilla N2, segun la UPRE.</t>
  </si>
  <si>
    <t>Transferencia en cumplimiento al DS N0913 de 15/06/2011 y el Convenio Interinstitucional de Financiamiento UPRE-CIF-0740/13, suscrito entre la UPRE y el GAM San Ignacio de Velasco Proyecto Construccion Terminal de Buses 2da. Fase Barrio Guapazal, correspondiente al pago de la devolucion de retencion</t>
  </si>
  <si>
    <t>Transferencia en cumplimiento al DS N0913 de 15/06/2011 y el Convenio Interinstitucional de Financiamiento UPRE-CIF-091/2015, suscrito entre la UPRE y el GAM Puerto Villarroel Proyecto Construccion Puente Vehicular Santa Ana D, correspondiente al pago de la planilla N2 de avance y cierre, segun la U</t>
  </si>
  <si>
    <t>Transferencia en cumplimiento al DS N0913 de 15/06/2011 y el Convenio Intergubernativo de Financiamiento UPRE-CIF-IG/011/2015, suscrito entre la UPRE y el GAM Ingavi Proyecto Construccion Tinglado Polifuncional con Graderia U.E. Humaitha Comunidad Humaitha, correspondiente al pago de la planilla N1,</t>
  </si>
  <si>
    <t>Transferencia en cumplimiento al DS N0913 de 15/06/2011 y el Convenio Interinstitucional de Financiamiento UPRE-CIF-107/2014, suscrito entre la UPRE y el GAM Bermejo Proyecto Construccion Stadium Barrio Municipal, correspondiente al pago de la planilla N12, segun la UPRE.</t>
  </si>
  <si>
    <t>Transferencia en cumplimiento al DS N0913 de 15/06/2011 y el Convenio Interinstitucional de Financiamiento UPRE-CIF-673/2014, suscrito entre la UPRE y el GAM Cabezas Proyecto Construccion Centro Materno Infantil Francisco Mora, correspondiente al pago de la planilla N3, segun la UPRE.</t>
  </si>
  <si>
    <t>Transferencia en cumplimiento al DS N0913 de 15/06/2011 y el Convenio Interinstitucional de Financiamiento UPRE-CIF-0959/2013, suscrito entre la UPRE y el GAM Cabezas Proyecto Construccion Modulo Educativo Francisco Mora, correspondiente al pago de la planilla N5 de avance y cierre, segun la UPRE.</t>
  </si>
  <si>
    <t>Transferencia en cumplimiento al DS N0913 de 15/06/2011 y el Convenio Intergubernativo de Financiamiento UPRE-CIF-IG/496/2015, suscrito entre la UPRE y el GAM Chuma Proyecto Const. de Aulas Unidad Educativa Maximiliano Ortiz A, correspondiente al pago de la planilla N2, segun</t>
  </si>
  <si>
    <t>'TRANSFERENCIA DE FONDOS||S/G. NOTA CITE: MEFP/VTCP/DGCP/UODP-695/2016 DE LA FECHA, DEL MIN.DE ECONOMIA Y FINANZAS PUBLICAS(HRE-TSO-5102), A FAVOR DEL GOBIERNO AUTONOMO MUNICIPAL DE LA PAZ. DEBITO DE LA LIBRETA NO.00099037010 DGCP BS PROGRAMA DE DRENAJE PLUVIAL 2440/BL-BO.BID.</t>
  </si>
  <si>
    <t>'TRANSFERENCIA DE FONDOS||S/G. NOTA CITE: MEFP/VTCP/DGCP/UODP-697/2016 DE LA FECHA, DEL MIN.DE ECONOMIA Y FINANZAS PUBLICAS(HRE-TSO-5103), A FAVOR DEL GOBIERNO AUTONOMO MUNICIPAL DE LA PAZ. DEBITO DE LA LIBRETA NO.00099037010 DGCP BS PROGRAMA DE DRENAJE PLUVIAL 2440/BL-BO.BID.</t>
  </si>
  <si>
    <t>Transferencia que efectuamos en reversion a solicitud N79 enviada a traves del Sistema de Gestion Publica, por monto erroneo.</t>
  </si>
  <si>
    <t>Pago de capital e interese corriente a favor del TGN, adeudados por el GAD Santa Cruz, correspondientes a los Convenios Subsidiarios CAF 2324 de Proyectos de Sistema de Electrificacion Rural.</t>
  </si>
  <si>
    <t>Transferencia en cumplimiento al DS N0913 de 15/06/2011 y el Convenio de Financiamiento y Ejecucion UPRE-CIF-0141/13, suscrito entre la UPRE y el GAM de Santiago de Huata proyecto Construccion Salon de Auditorio y Oficinas Administrativas Escuela Superior de Formacion de Maestras y Maestros Santiago</t>
  </si>
  <si>
    <t>||TRANSFERENCIA DE FONDOS EN ATENCION A MENSAJE SWIFT 9542 Y 9537 DE LA FECHA (SECTOR PUBLICO) DE LA LIBRETA 00117012001 DGAC, REPOSICION UTILES DE ESCRITORIO</t>
  </si>
  <si>
    <t>COBRO DE||COBRO ÚTILES DE ESCRITORIO POR LA ELABORACIÓN DE LA OPERACIÓN CONTABLE N° 0857525 DE LA FECHA DE LA LIBRETA N° 00099021001 TGN RECURSOS ORDINARIOS MONEDA NACIONAL, COSTO ÚTILES DE ESCRITORIO</t>
  </si>
  <si>
    <t>||TRANSFERENCIA DE FONDOS EN ATENCION A MENSAJE SWIFT 9546 Y CORREO ELECTRONICO DE LA FECHA, DE LA DGAC.(SECTOR PUBLICO). DE LA LIBRETA 00117012001 DGAC, REPOSICION UTILES DE ESCRITORIO.</t>
  </si>
  <si>
    <t>TRANSFERENCIA RECIBIDA DEL EXTERIOR SEGÚN MENSAJES SWIFT Nos. 09585-09573 (REM.EXT.) DE FECHA 11-07-2016 POR DESEMBOLSO DE FONPLATA PRÉSTAMO BOL 23/2014 GAF/BOL-059/2016 DESEMB. NRO. 3 LIBRETA N° 00291012002 ABC-RECURSOS PROPIOS REF.: UTILES DE ESCRITORIO</t>
  </si>
  <si>
    <t>COBRO COSTOS DE PAPELERIA SEGUN TRANSFERENCIA DEL EXTERIOR POR ORDEN DE PERUANA DE COMBUSTIBLE S.A. REF.: FACTURAS 120 118 LIB. 00513062001 YPFB-OPERACIONES PLANTA DE SEPARACION DE LIQUIDOS RIO GRANDE</t>
  </si>
  <si>
    <t>Transferencia en cumplimiento al DS N0913 de 15/06/2011 y el Convenio Intergubernativo de Financiamiento UPRE-CIF-IG/010/2015, suscrito entre la UPRE y el GAM Filadelfia Proyecto Construccion Ambientes Nivel Secundario Unidad Educativa El Chive, correspondiente al pago de la planilla N4 de cierre, s</t>
  </si>
  <si>
    <t>Transferencia en cumplimiento al DS N0913 de 15/06/2011 y el Convenio Intergubernativo de Financiamiento UPRE-CIF-IG/064/2016, suscrito entre la UPRE y el GAM Ascension de Guarayos Proyecto Construccion Tinglado para la Comunidad Villa Fatima Guarayos, correspondiente al pago de la planilla N1, segu</t>
  </si>
  <si>
    <t>Transferencia en cumplimiento al DS N0913 de 15/06/2011 y el Convenio Interinstitucional de Financiamiento UPRE-CIF-294/2014, suscrito entre la UPRE y el GAM Challapata Proyecto Construccion Unidad Educativa Nemecio Barrientos Marka Qaqachaka del Municipio de Challapata - Oruro, correspondiente al p</t>
  </si>
  <si>
    <t>Transferencia en cumplimiento al DS N0913 de 15/06/2011 y el Convenio Intergubernativo de Financiamiento UPRE-CIF-IG/069/2016, suscrito entre la UPRE y el GAM Ascension de Guarayos Proyecto Construccion Tinglado para la Comunidad Santa Maria Guarayos, correspondiente al pago de la planilla N1, segun</t>
  </si>
  <si>
    <t>Traspaso s/g Informe MEFP/VTCP/DGPOT/UPCFTGN INF N 1575/2016. Transferencia de recursos al FDI correspondiente a gasto de funcionamiento para el mes de junio.</t>
  </si>
  <si>
    <t>VENTA DE DIVISAS CON TRANSFERENCIA DE FONDOS A SOLICITUD DE DIRECCION GENERAL DE AERONAUTICA CIVIL SEGUN SOLICITUD 238 REF: TRANSFERENCIA USD 31.821,61 T/C 6.96 OACI, PAGO TOTAL DE MEMBRECIA TRAIN AIR PLUS ANUAL DE ACUERDO A INFORME INAC-CBB-ADM-FIN N 042/2016. LIB. 00117012001 LBP-DGAC-DIRECCION GRAL.DE AERONAUTICA CIVIL (4010430031)</t>
  </si>
  <si>
    <t>VENTA DE DIVISAS CON TRANSFERENCIA DE FONDOS A SOLICITUD DE MINISTERIO DE RELACIONES EXTERIORES SEGUN SOLICITUD 239 REF: PAGO DE HABERES Y COMPENSACIÓN DE COSTO DE VIDA PARA AUXILIARES II, CORRESPONDIENTE AL MES DE JUNIO, S/G PLANILLAS DE RECURSOS HUMANOS Nº061602. LIB. 00010011102 MIN.RELACIONES EXTERIORES - GESTORIA CONSULAR LEY Nº 3108</t>
  </si>
  <si>
    <t>Transferencia en cumplimiento al DS N0913 de 15/06/2011 y el Convenio Intergubernativo de Financiamiento UPRE-CIF-IG/068/2016, suscrito entre la UPRE y el GAM de Ascencion de Guarayos proyecto Construccion Tinglado Unidad Educativa 17 de Febrero - Guarayos, correspondiente al pago de la planilla N 1</t>
  </si>
  <si>
    <t>Transferencia en cumplimiento al DS N0913 de 15/06/2011 y el Convenio Interinstitucional de Financiamiento UPRE-CIF-604/2014, suscrito entre la UPRE y el GAM de Santiago de Huari proyecto Construccion Coliseo Cerrado Santiago de Huari - Conclusion, correspondiente al pago de la planilla N 3, segun l</t>
  </si>
  <si>
    <t>Transferencia en cumplimiento al DS N0913 de 15/06/2011 y el Convenio Interinstitucional de Financiamiento UPRE-CIF-074/2015, suscrito entre la UPRE y el GAM de Villa Tunari proyecto Construccion Posta de Salud Capihuara, correspondiente al pago de la devolucion de retencion, segun la UPRE.</t>
  </si>
  <si>
    <t>Transferencia en cumplimiento al DS N0913 de 15/06/2011 y el Convenio Interinstitucional de Financiamiento UPRE-CIF-1136/2013, suscrito entre la UPRE y el GAM de Padcaya proyecto Construccion Centro Integral Multisectorial para Atencion a Personas con Discapacidad Prov. Arce, correspondiente al pago</t>
  </si>
  <si>
    <t>Transferencia en cumplimiento al DS N0913 de 15/06/2011 y el Convenio Intergubernativo de Financiamiento UPRE-CIF-IG/204/2015, suscrito entre la UPRE y el GAM de Comanche proyecto Construccion Tinglado Unidad Educativa Comanche, correspondiente al pago de la planilla N 3, segun la UPRE.</t>
  </si>
  <si>
    <t>Transferencia en cumplimiento al DS N0913 de 15/06/2011 y el Convenio Intergubernativo de Financiamiento UPRE-CIF-IG 251/2015, suscrito entre la UPRE y el GAM de Tarabuco proyecto Construccion Tinglado, Graderias y Cancha Polifuncional Unidad Educativa Dr. Manuel Guerra Mendieta, correspondiente al</t>
  </si>
  <si>
    <t>Transferencia en cumplimiento al DS N0913 de 15/06/2011 y el Convenio Intergubernativo de Financiamiento UPRE-CIF-IG 248/2015, suscrito entre la UPRE y el GAM de Presto proyecto Construccion Tinglado Unidad Educativa Rodeo El Palmar, correspondiente al pago de la planilla N 1, segun la UPRE.</t>
  </si>
  <si>
    <t>Transferencia en cumplimiento al DS N0913 de 15/06/2011 y el Convenio Interinstitucional de Financiamiento UPRE-CIF-050/2015, suscrito entre la UPRE y el GAM de Shinahota proyecto Const. Bateria de Banos Viviendas de Maestros y Amurallado U.E. Villa Fernandez, correspondiente al pago de la planilla</t>
  </si>
  <si>
    <t>Transferencia en cumplimiento al DS N0913 de 15/06/2011 y el Convenio Interinstitucional de Financiamiento UPRE-CIF-005/2015, suscrito entre la UPRE y el GAM San Pedro de Buena Vista Proyecto Construccion Coliseo San Pedro de Buena Vista, correspondiente al pago de la planilla N4, segun la UPRE.</t>
  </si>
  <si>
    <t>Transferencia en cumplimiento al DS N0913 de 15/06/2011 y el Convenio Interinstitucional de Financiamiento UPRE-CIF-653/2014, suscrito entre la UPRE y el GAM Carapari Proyecto Construccion de Cancha de Futbol Las Sidras, correspondiente al pago de la planilla N2, segun la UPRE.</t>
  </si>
  <si>
    <t>||TRANSFERENCIA DE FONDOS EN ATENCIÓN A MENSAJE SWIFT 09806 DE LA FECHA (SECTOR PUBLICO) DE LA LIBRETA 00117012001 DGAC, REPOSICION UTILES DE ESCRITORIO</t>
  </si>
  <si>
    <t>VENTA DE DIVISAS CON TRANSFERENCIA DE FONDOS A SOLICITUD DE MINISTERIO DE LA PRESIDENCIA SEGUN SOLICITUD 242 REF: DOLARES 26,324.46 - ROYAL FBO - 0102351465 - VIAJE PRESIDENCIAL AL EXTERIOR LIB. 00099021001 TGN-RECURSOS ORDINARIOS (3987)</t>
  </si>
  <si>
    <t>VENTA DE DIVISAS CON TRANSFERENCIA DE FONDOS A SOLICITUD DE MINISTERIO DE LA PRESIDENCIA SEGUN SOLICITUD 245 REF: DIVISAS USD 500.68 SATCOM DIRECT 2000055025245 TELEFONO SATELITAL LIB. 00099021001 TGN-RECURSOS ORDINARIOS (3987)</t>
  </si>
  <si>
    <t>VENTA DE DIVISAS CON TRANSFERENCIA DE FONDOS A SOLICITUD DE MINISTERIO DE LA PRESIDENCIA SEGUN SOLICITUD 244 REF: DIVISAS USD 3,065.03 DASSAULT FALCON 381023401350 REPUESTOS FAB-001 LIB. 00099021001 TGN-RECURSOS ORDINARIOS (3987)</t>
  </si>
  <si>
    <t>VENTA DE DIVISAS CON TRANSFERENCIA DE FONDOS A SOLICITUD DE MINISTERIO DE LA PRESIDENCIA SEGUN SOLICITUD 243 REF: DIVISAS $US. 22.404.- DASSAULT FALCON - 381023401350 - MANUEAL OPERACIONES VUELOS AERONAVE. LIB. 00099021001 TGN-RECURSOS ORDINARIOS (3987)</t>
  </si>
  <si>
    <t>COBRO COSTOS DE PAPELERIA SEGUN TRANSFERENCIA DEL EXTERIOR POR ORDEN DE LIMA GAS S.A. (PERU) LIB. 00513062001 YPFB-OPERACIONES PLANTA DE SEPARACION DE LIQUIDOS RIO GRANDE</t>
  </si>
  <si>
    <t>Transferencia en cumplimiento al DS N0913 de 15/06/2011 y el Convenio Intergubernativo de Financiamiento UPRE-CIF-IG/050/2016, suscrito entre la UPRE y el GAM Ascension de Guarayos Proyecto Construccion Tinglado para el Barrio Residencial Guarayos, correspondiente al pago de la planilla N1, segun la</t>
  </si>
  <si>
    <t>Transferencia en cumplimiento al DS N0913 de 15/06/2011 y el Convenio Intergubernativo de Financiamiento UPRE-CIF-IG/164/2015, suscrito entre la UPRE y el GAM de Umala proyecto Construccion Tinglado U.E. Santiago de Ventilla, correspondiente al pago de la planilla N 2,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</si>
  <si>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13, segun la UPRE.</t>
  </si>
  <si>
    <t>Transferencia en cumplimiento al DS N0913 de 15/06/2011 y el Convenio Intergubernativo de Financiamiento UPRE-CIF-IG/075/2015, suscrito entre la UPRE y el GAM de Villazon proyecto Construccion Centro de Salud San Judas Tadeo, correspondiente al pago de la planilla N 3, segun la UPRE.</t>
  </si>
  <si>
    <t>Transferencia en cumplimiento al DS N0913 de 15/06/2011 y el Convenio Interinstitucional de Financiamiento UPRE-CIF-144/2015, suscrito entre la UPRE y el GAM de El Puente proyecto Construccion Centro de Salud San Lorencito, correspondiente al pago de la planilla N 1, segun la UPRE.</t>
  </si>
  <si>
    <t>Transferencia en cumplimiento al DS N0913 de 15/06/2011 y el Convenio Intergubernativo de Financiamiento UPRE-CIF-IG/043/2015, suscrito entre la UPRE y el GAM de Sacaca proyecto Construccion 2 Aulas y Administracion U.E. Ovejeria, correspondiente al pago de la planilla N 1 de cierre, segun la UPRE.</t>
  </si>
  <si>
    <t>Transferencia en cumplimiento al DS N0913 de 15/06/2011 y el Convenio Intergubernativo de Financiamiento UPRE-CIF-IG/126/2015, suscrito entre la UPRE y el GAM de San Pedro de Curahuara proyecto Construccion de Puente Vehicular Llocohuta, correspondiente al pago de la planilla N 2 de cierre, segun la</t>
  </si>
  <si>
    <t>Transferencia en cumplimiento al DS N0913 de 15/06/2011 y el Convenio Interinstitucional de Financiamiento UPRE-CIF-059/2015, suscrito entre la UPRE y el GAM de Villa Tunari proyecto Construccion 8 Aulas U. E. Litoral, correspondiente al pago de la planilla N 4 de cierre, segun la UPRE.</t>
  </si>
  <si>
    <t>Transferencia en cumplimiento al DS N0913 de 15/06/2011 y el Convenio Intergubernativo de Financiamiento UPRE-CIF-IG 271/2015, suscrito entre la UPRE y el GAM de Yotala proyecto Construccion Edificio Direccion Distrital de Educacion Villa Yotala, correspondiente al pago de la planilla N 1, segun la</t>
  </si>
  <si>
    <t>Transferencia en cumplimiento al DS N0913 de 15/06/2011 y el Convenio Intergubernativo de Financiamiento UPRE-CIF-IG/013/2015, suscrito entre la UPRE y el GAM de Ingavi proyecto Construccion Vivienda para Medicos Comunidad Humaytha, correspondiente al pago de la planilla N 1, segun la UPRE.</t>
  </si>
  <si>
    <t>Transferencia en cumplimiento al DS N0913 de 15/06/2011 y el Convenio Intergubernativo de Financiamiento UPRE-CIF-IG/014/2015, suscrito entre la UPRE y el GAM de Ingavi proyecto Construccion Vivienda para Medicos Comunidad Ingavi, correspondiente al pago de la planilla N 1, segun la UPRE.</t>
  </si>
  <si>
    <t>Transferencia en cumplimiento al DS N0913 de 15/06/2011 y el Convenio Interinstitucional de Financiamiento UPRE-CIF-134/2014, suscrito entre la UPRE y el GAM de Bella Flor proyecto Construccion Unidad Educativa Evo Morales Ayma Comunidad Puerto Evo, correspondiente al pago de la planilla N 5, segun</t>
  </si>
  <si>
    <t>Transferencia en cumplimiento al DS N0913 de 15/06/2011 y el Convenio Intergubernativo de Financiamiento UPRE-CIF-IG/047/2015, suscrito entre la UPRE y el GAM de Tomave proyecto Construccion Puesto de Salud Pajcha, correspondiente al pago de la planilla N 1, segun la UPRE.</t>
  </si>
  <si>
    <t>Transferencia en cumplimiento al DS N0913 de 15/06/2011 y el Convenio Interintitucional de Financiamiento UPRE-CIF-093/2015, suscrito entre la UPRE y el GAM de Puerto Villarroel proyecto Construccion Puente Vehicular Arroyo Cooperativa, correspondiente al pago de la devolucion de retencion, segun la</t>
  </si>
  <si>
    <t>Transferencia en cumplimiento al DS N0913 de 15/06/2011 y el Convenio Interintitucional de Financiamiento UPRE-CIF-117/2015, suscrito entre la UPRE y el GAM de Chimore proyecto Const. Centro Cultural Chimore, correspondiente al pago de la planilla N 3, segun la UPRE.</t>
  </si>
  <si>
    <t>Transferencia en cumplimiento al DS N0913 de 15/06/2011 y el Convenio Intergubernativo de Financiamiento UPRE-CIF-IG/012/2015, suscrito entre la UPRE y el GAM de Ingavi proyecto Construccion Tinglado Polifuncional con Graderia U.E. Ingavi, correspondiente al pago de la planilla N 1, segun la UPRE.</t>
  </si>
  <si>
    <t>Transferencia en cumplimiento al DS N0913 de 15/06/2011 y el Convenio Intergubernativo de Financiamiento UPRE-CIF-IG/049/2016, suscrito entre la UPRE y el GAM de Mairana proyecto Construccion Tinglado y Graderia U.E. Prof. Jesus Saldias Osinaga - Mairana, correspondiente al pago de la planilla N 1,</t>
  </si>
  <si>
    <t>COBRO DE||UTILES DE ESCRITORIO POR ELABORACION DE LA OPERACION CONTABLE N°857868 DE LA FECHA DE LA LIBRETA 00099021001 TGN RECURSOS ORDINARIOS MONEDA NACIONAL, COSTO UTILES DE ESCRITORIO</t>
  </si>
  <si>
    <t>||TRANSF. SEGUN SOLICITUD DEL VICEMINISTERIO DE PRESUPUESTOS Y CONTABILIDAD FISCAL EN NOTA MEFP/VTCP/DGPOT/UOTGN/NO.2090/2016 DE LA FECHA REF.: ERROR EN PROCESAMIENTO DE SOLICITUD 228 LIB.00010011101 MIN.RR.EE.- OTROS INGRESOS</t>
  </si>
  <si>
    <t>PAGO A OPEP PRÉSTAMO 519-P VCTO. 15-jul-2016 POR CUENTA DE TGN , NTI. 008009 VALOR 15-jul-2016 CAPITAL USD 35.255,00 INTERESES USD 3.819,85 CTA. 3987 CUENTA UNICA DEL TESORO LIB. 00099021001 REF.: COMISIONES BANCARIAS</t>
  </si>
  <si>
    <t>PAGO A OPEP PRÉSTAMO 463-P VCTO. 15-jul-2016 POR CUENTA DE TGN , NTI. 008008 VALOR 15-jul-2016 CAPITAL USD 22.209,00 INTERESES USD 2.406,04 CTA. 3987 CUENTA UNICA DEL TESORO LIB. 00099021001 REF.: COMISIONES BANCARIAS</t>
  </si>
  <si>
    <t>PAGO A OPEP PRÉSTAMO 749-P VCTO. 15-jul-2016 POR CUENTA DE TGN , NTI. 008011 VALOR 15-jul-2016 CAPITAL USD 138.880,00 INTERESES USD 35.880,53 CTA. 3987 CUENTA UNICA DEL TESORO LIB. 00099021001 REF.: COMISIONES BANCARIAS</t>
  </si>
  <si>
    <t>PAGO A OPEP PRÉSTAMO 529-P VCTO. 15-jul-2016 POR CUENTA DE TGN , NTI. 008010 VALOR 15-jul-2016 CAPITAL USD 30.156,00 INTERESES USD 3.266,81 CTA. 3987 CUENTA UNICA DEL TESORO LIB. 00099021001 REF.: COMISIONES BANCARIAS</t>
  </si>
  <si>
    <t>COBRO COSTOS DE PAPELERIA SEGUN TRANSFERENCIA DEL EXTERIOR POR ORDEN DE EMBAJADA DEL ESTADO PLURINACIONAL DE BOLIVIA-MEXICO. REF: SALDOS LIB. 00099021001 TGN-RECURSOS ORDINARIOS</t>
  </si>
  <si>
    <t>COBRO COSTOS DE PAPELERIA SEGUN TRANSFERENCIA DEL EXTERIOR POR ORDEN DE PERUANA DE COMBUSTIBLE S.A.REF.:FACTURA 123 LIB. 00513062001 YPFB-OPERACIONES PLANTA DE SEPARACION DE LIQUIDOS RIO GRANDE</t>
  </si>
  <si>
    <t>Transferencia en cumplimiento al DS N0913 de 15/06/2011 y el Convenio Interinstitucional de Financiamiento UPRE-CIF-101/2015, suscrito entre la UPRE y el GAM de Puerto Villarroel proyecto Construccion Puente Vehicular Segunda Saavedra, correspondiente al pago de la planilla N 2, segun la UPRE.</t>
  </si>
  <si>
    <t>Transferencia en cumplimiento al DS N0913 de 15/06/2011 y el Convenio Interinstitucional de Financiamiento UPRE-CIF-110/2015, suscrito entre la UPRE y el GAM de Villa Tunari proyecto Construccion 4 Aulas Banos U. E. San Julian, correspondiente al pago de la devolucion de retencion, segun la UPRE.</t>
  </si>
  <si>
    <t>Transferencia en cumplimiento al DS N0913 de 15/06/2011 y el Convenio Interinstitucional de Financiamiento UPRE-CIF-079/2015, suscrito entre la UPRE y el GAM de Villa Tunari proyecto Construccion Tinglado y Graderia U. E. Mariscal Sucre A, correspondiente al pago de la devolucion de retencion, segun</t>
  </si>
  <si>
    <t>Transferencia en cumplimiento al DS N0913 de 15/06/2011 y el Convenio Intergubernativo de Financiamiento UPRE-CIF-IG/311/2015, suscrito entre la UPRE y el GAM de Machareti proyecto Construccion Centro de Salud de Internacion Carandayti, correspondiente al pago de la planilla N 2, segun la UPRE.</t>
  </si>
  <si>
    <t>Transferencia en cumplimiento al DS N0913 de 15/06/2011 y el Convenio Intergubernativo de Financiamiento UPRE-CIF-IG/311/2015, suscrito entre la UPRE y el GAM de Machareti proyecto Construccion Centro de Salud de Internacion Carandayti, correspondiente al pago de la planilla N 1, segun la UPRE.</t>
  </si>
  <si>
    <t>Transferencia en cumplimiento al DS N0913 de 15/06/2011 y el Convenio Intergubernativo de Financiamiento UPRE-CIF-IG/047/2016, suscrito entre la UPRE y el GAM de Mairana proyecto Construccion Tinglado y Graderia U.E. Fanny Velasco Nunez - Mairana, correspondiente al pago de la planilla N 1, segun la</t>
  </si>
  <si>
    <t>Transferencia en cumplimiento al DS N0913 de 15/06/2011 y el Convenio Interinstitucional de Financiamiento UPRE-CIF-022/11, suscrito entre la UPRE y el GAM de Montero proyecto Construccion Complejo de Racquetbol - Montero, correspondiente al pago de la planilla N 7 de avance y cierre, segun la UPRE.</t>
  </si>
  <si>
    <t>Transferencia en cumplimiento al DS N0913 de 15/06/2011 y el Convenio Intergubernativo de Financiamiento UPRE-CIF-IG/115/2015, suscrito entre la UPRE y el GAM de Acasio proyecto Construccion Bloque de Aulas Unidad Educativa Jose Rivera, correspondiente al pago de la planilla N 3, segun la UPRE.</t>
  </si>
  <si>
    <t>Transferencia en cumplimiento al DS N0913 de 15/06/2011 y el Convenio Intergubernativo de Financiamiento UPRE-CIF-IG/205/2015, suscrito entre la UPRE y el GAM de Comanche proyecto Construccion Tinglado Unidad Educativa Tocopilla Cantuyo B, correspondiente al pago de la planilla N 3, segun la UPRE.</t>
  </si>
  <si>
    <t>Transferencia en cumplimiento al DS N0913 de 15/06/2011 y el Convenio Interinstitucional de Financiamiento UPRE-CIF-581/2014, suscrito entre la UPRE y el GAM de San Pablo de Huacareta proyecto Construccion Colegio San Jorge Ipati, correspondiente al pago de la planilla N 6, segun la UPRE.</t>
  </si>
  <si>
    <t>Transferencia en cumplimiento al DS N0913 de 15/06/2011 y el Convenio Interinstitucional de Financiamiento UPRE-CIF-0960/2013, suscrito entre la UPRE y el GAM de Padcaya proyecto Construccion Modulo Coliseo Polideportivo Camacho, correspondiente al pago de la planilla N 9 de avance y cierre, segun l</t>
  </si>
  <si>
    <t>Transferencia en cumplimiento al DS N0913 de 15/06/2011 y el Convenio Interinstitucional de Financiamiento UPRE-CIF-045/2015, suscrito entre la UPRE y el GAM de Shinahota proyecto Const. Cubierta Metalica y Amurallado U.E. Majo Pampa B, correspondiente al pago de la planilla N 4 de cierre, segun la</t>
  </si>
  <si>
    <t>'TRANSFERENCIA DE FONDOS||S/G. NOTA CITE: MEFP/VTCP/DGPOT/UPCFTGN/TR-1587/2016 DE LA FECHA,DEL MIN.DE ECONOMIA Y FINANZAS PUBLICAS(HRE-TSO-5253). DEBITO DE LA LIBRETA NO.00099021001, REPOSICION UTILES DE ESCRITORIO.</t>
  </si>
  <si>
    <t>TRANSFERENCIA AUTOMATICA SEGUN INSTRUCCION DEL MINISTERIO DE ECONOMIA Y FINANZAS PUBLICAS LIBRETA 00990201001 TGN RECURSOS ORDINARIOS</t>
  </si>
  <si>
    <t>Pago de capital e interes corriente a favor del TGN, adeudados por el GAD La Paz, correspondiente al Credito CAF 2760.</t>
  </si>
  <si>
    <t>Pago de capital e interes corriente a favor del TGN, adeudados por el GAD Potosi, correspondientes a los Convenios Subsidiarios CAF 2324 de Proyectos de Sistema de Electrificacion Rural.</t>
  </si>
  <si>
    <t>COBRO COSTOS DE PAPELERIA SEGUN TRANSFERENCIA DEL EXTERIOR POR ORDEN DE CORPORACION PETROLERA S.A.-ASUNCION-PARAGUAY LIB. 00513062001 YPFB-OPERACIONES PLANTA DE SEPARACION DE LIQUIDOS RIO GRANDE</t>
  </si>
  <si>
    <t>PAGO A CAF PRÉSTAMO CFA002762 VCTO. 18-jul-2016 POR CUENTA DE TGN , NTI. 007995 VALOR 18-jul-2016 CAPITAL USD 12.220,53 INTERESES USD 1.420,86 CTA. 3987 CUENTA UNICA DEL TESORO LIB. 00099021001 REF.: COMISIONES BANCARIAS</t>
  </si>
  <si>
    <t>Transferencia en cumplimiento al DS N0913 de 15/06/2011 y el Convenio Intergubernativo de Financiamiento UPRE-CIF-IG/044/2016, suscrito entre la UPRE y el GAM de El Carmen Rivero Torrez proyecto Construccion Tinglado y Cancha Polifuncional U.E. Palmera, correspondiente al pago de la planilla N 2, se</t>
  </si>
  <si>
    <t>Transferencia en cumplimiento al DS N0913 de 15/06/2011 y el Convenio Interinstitucional de Financiamiento UPRE-CIF-1272/2013, suscrito entre la UPRE y el GAM de San Julian proyecto Construccion Mercado San Julian, correspondiente al pago de la planilla N 7 de avance y cierre, segun la UPRE.</t>
  </si>
  <si>
    <t>Transferencia en cumplimiento al DS N0913 de 15/06/2011 y el Convenio Interinstitucional de Financiamiento UPRE-CIF-0597/13, suscrito entre la UPRE y el GAM de Comarapa proyecto Construccion Unidad Educativa Prof. Lidia Quintana de Aranibar, correspondiente al pago de la planilla N 6 de cierre, segu</t>
  </si>
  <si>
    <t>Transferencia en cumplimiento al DS N0913 de 15/06/2011 y el Convenio Interinstitucional de Financiamiento UPRE-CIF-053/2015, suscrito entre la UPRE y el GAM de Shinahota proyecto Const. Infraestructura U.E. San Jose de Shinahota, correspondiente al pago de la planilla N 3, segun la UPRE.</t>
  </si>
  <si>
    <t>Transferencia en cumplimiento al DS N0913 de 15/06/2011 y el Convenio Interinstitucional de Financiamiento UPRE-CIF-109/2015, suscrito entre la UPRE y el GAM de Chimore proyecto Const. Tinglado con Graderias U.E. Cesarsama, correspondiente al pago de la planilla N 2 de cierre, segun la UPRE.</t>
  </si>
  <si>
    <t>Transferencia en cumplimiento al DS N0913 de 15/06/2011 y el Convenio Interinstitucional de Financiamiento UPRE-CIF-0361/13, suscrito entre la UPRE y el GAM de Villa Tunari proyecto Construccion Tinglado, Graderias y Cancha Multiple Mayca Monte, correspondiente al pago de la planilla N 3, segun la U</t>
  </si>
  <si>
    <t>Transferencia en cumplimiento al DS N0913 de 15/06/2011 y el Convenio Intergubernativo de Financiamiento UPRE-CIF-IG/478/2015, suscrito entre la UPRE y el GAM de Tolata proyecto Construccion Graderias Complejo Deportivo Villa Lourdes - Tolata, correspondiente al pago de la planilla N 2, segun la UPR</t>
  </si>
  <si>
    <t>Transferencia en cumplimiento al DS N0913 de 15/06/2011 y el Convenio Intergubernativo de Financiamiento UPRE-CIF-IG/348/2015, suscrito entre la UPRE y el GAM de Pucarani proyecto Const. Aulas U.E. Calama (Palcoco) (Pucarani), correspondiente al pago de la planilla N 3, segun la UPRE.</t>
  </si>
  <si>
    <t>Transferencia en cumplimiento al DS N0913 de 15/06/2011 y el Convenio Intergubernativo de Financiamiento UPRE-CIF-IG/347/2015, suscrito entre la UPRE y el GAM de Pucarani proyecto Const. Aulas U.E. Antofagasta (Vilaque) (Pucarani), correspondiente al pago de la planilla N 3, segun la UPRE.</t>
  </si>
  <si>
    <t>Transferencia en cumplimiento al DS N0913 de 15/06/2011 y el Convenio Interinstitucional de Financiamiento UPRE-CIF-153/2015, suscrito entre la UPRE y el GAM de Bermejo proyecto Const. Coliseo Polifuncional Urb. El Porvenir, correspondiente al pago de la planilla N 3, segun la UPRE.</t>
  </si>
  <si>
    <t>Transferencia en cumplimiento al DS N0913 de 15/06/2011 y el Convenio Interinstitucional de Financiamiento UPRE-CIF-316/2014, suscrito entre la UPRE y el GAM de Shinahota proyecto Ampliacion Edificio Municipal de Shinahota, correspondiente al pago de la planilla N 6 de cierre, segun la UPRE.</t>
  </si>
  <si>
    <t>||TRANSFERENCIA DE FONDOS EN ATENCIÓN A MENSAJES SWIFT 09964 Y 09956 DE LA FECHA (SECTOR PUBLICO). DE LA LIBRETA 00117012001 DGAC, REPOSICION UTILES DE ESCRITORIO</t>
  </si>
  <si>
    <t>||COBRO DE COMISIONES BANCARIAS POR TRANSF. FONDOS POR ALIVIO OTORGADO POR LA REPUBLICA DE FRANCIA A BOLIVIA DE ACUERDO AL CONTRATO DE DESENDEUDAMIENTO Y DESARROLLO (3C2D) FIRMADO EL 23 -12-2014 REF: DEVOLUCION PAGO EFECTUADO A NATIXIS POR DEUDA EXT DE 30-6-2016 651-OB1 LIB.00099021001 RECURSOS ORDINARIOS -3987 REF: COMISIONES BANCARIAS</t>
  </si>
  <si>
    <t>'TRANSFERENCIA DE FONDOS DE DPTOS.DE ENCAJE LEGAL DEL SISTEMA FINANCIERO A DPTOS.CTES.DEL SECTOR PUBLICO S/G CITE' CA/FID/293/2016||DE LA FECHA (HRE-TSO-5277), FIDEICOMISO CONCLUSION PROYECTO CONSTRUCCION PLANTA DE FUNDICION AUSMELT VINTO. A SOLIC.MIN.MINERIA Y METALURGIA,LIBR.NO.00099021001 PAGO CUOTA 38 REEMB.AMORT.Y COSTO CAPITAL; BUN.</t>
  </si>
  <si>
    <t>'TRANSFERENCIA DE FONDOS||S/G.NOTA CITE: MEFP/VTCP/DGAFT/UOIET/TES/N°3822/16 DE LA FECHA, DEL MIN.DE ECO.Y FINAN.PUB.(HRE-TSO-5278), RECUPERACIONES POR LA DEUDA EMERGENTE DEL D.S. N° 24641(4/JUNIO/1997)-ADMINISTRACION DE AEROPUERTOS Y SERVICOS AUXILIARES A LA NAVEGACION AEREA. ABONO A LA LIBRETA N°00099021001 TGN-RECURSOS ORDINARIOS, PAGO CAPITAL EN MORA</t>
  </si>
  <si>
    <t>TRANSFERENCIA RECIBIDA DEL EXTERIOR SEGÚN MENSAJES SWIFT Nos. 09998-09993 (REM.EXT.) DE FECHA 19-07-2016 POR DESEMBOLSO DE CAF PRÉSTAMO CFA008604 CARR.EPIZANA-COMARAPA-EL TORNO LIBRETA N° 00291012002 ABC-RECURSOS PROPIOS REF.: UTILES DE ESCRITORIO</t>
  </si>
  <si>
    <t>TRANSFERENCIA RECIBIDA DEL EXTERIOR SEGÚN MENSAJES SWIFT Nos. 09994-09989 (REM.EXT.) DE FECHA 19-07-2016 POR DESEMBOLSO DE CAF PRÉSTAMO CFA007860 CARRETERA CHACAPUCO RAVELO LIBRETA N° 00291012002 ABC-RECURSOS PROPIOS REF.: UTILES DE ESCRITORIO</t>
  </si>
  <si>
    <t>TRANSFERENCIA RECIBIDA DEL EXTERIOR SEGÚN MENSAJES SWIFT Nos. 09995-09990 (REM.EXT.) DE FECHA 19-07-2016 POR DESEMBOLSO DE CAF PRÉSTAMO CFA008789 CARR.MONTEAGUDO-MUYU-IPA LIBRETA N° 00291012002 ABC-RECURSOS PROPIOS REF.: UTILES DE ESCRITORIO</t>
  </si>
  <si>
    <t>VENTA DE DIVISAS CON TRANSFERENCIA DE FONDOS A SOLICITUD DE INSUMOS BOLIVIA SEGUN SOLICITUD 283 REF: PAGO A LA EMPRESA PERUANA GANVET E.I.R.L. POR LA SEGUNDA ENTREGA DE ALIMENTO BALANCEADO PARA PECES, 80 BOLSAS EN PRESENTACIÓN DE 25 KG. SEGÚN INFORME DE CONFORMIDAD INBOL GCEYC N°62/2016, FACTURA N°6 LIB. 00224012001 INSUMOS BOLIVIA - ADMINISTRACION CENTRAL DE FUNCIONAMIENTO</t>
  </si>
  <si>
    <t>COBRO COSTOS DE PAPELERIA SEGUN TRANSFERENCIA DEL EXTERIOR POR ORDEN DE GAS CORONA SAECA LIB. 00513062001 YPFB-OPERACIONES PLANTA DE SEPARACION DE LIQUIDOS RIO GRANDE</t>
  </si>
  <si>
    <t>COBRO COSTOS DE PAPELERIA SEGUN TRANSFERENCIA DEL EXTERIOR POR ORDEN DE VICTORIA JUAN GAS S.A.C.-CUZCO-PERU.REF.:PAGO FACTURA COMERCIAL N 13. LIB. 00513062001 YPFB-OPERACIONES PLANTA DE SEPARACION DE LIQUIDOS RIO GRANDE</t>
  </si>
  <si>
    <t>Transferencia en cumplimiento al DS N0913 de 15/06/2011 y el Convenio Interinstitucional de Financiamiento UPRE-CIF-680/2014, suscrito entre la UPRE y el GAM de Sopachuy proyecto Construccion Cancha con Cesped Sintetico y Graderias Sopachuy, correspondiente al pago de la planilla N 3, segun la UPRE.</t>
  </si>
  <si>
    <t>Transferencia en cumplimiento al DS N0913 de 15/06/2011 y el Convenio Intergubernativo de Financiamiento UPRE-CIF-IG/306/2016, suscrito entre la UPRE y el GAM de Sacaba proyecto Const. Aulas U.E. Tupac Katari Comunidad Tuscapujio Bajo, correspondiente al pago de la planilla N 2, segun la UPRE.</t>
  </si>
  <si>
    <t>Transferencia en cumplimiento al DS N0913 de 15/06/2011 y el Convenio Intergubernativo de Financiamiento UPRE-CIF-IG/294/2015, suscrito entre la UPRE y el GAM de Monteagudo proyecto Construccion Tinglado Unidad Educativa Zapallar - Monteagudo, correspondiente al pago de la planilla N 3, segun la UPR</t>
  </si>
  <si>
    <t>Transferencia en cumplimiento al DS N0913 de 15/06/2011 y el Convenio Intergubernativo de Financiamiento UPRE-CIF-IG 260/2015, suscrito entre la UPRE y el GAM de Villa Azurduy proyecto Construccion Campo Deportivo Polifuncional Unidad Educativa Rodeo Grande, correspondiente al pago de la planilla N</t>
  </si>
  <si>
    <t>Transferencia en cumplimiento al DS N0913 de 15/06/2011 y el Convenio Interinstitucional de Financiamiento UPRE-CIF-636/2014, suscrito entre la UPRE y el GAM de Humanata proyecto Construccion Coliseo Cerrado Humanata, correspondiente al pago de la planilla N 4 de cierre, segun la UPRE.</t>
  </si>
  <si>
    <t>Transferencia en cumplimiento al DS N0913 de 15/06/2011 y el Convenio Intergubernativo de Financiamiento UPRE-CIF-IG/145/2015, suscrito entre la UPRE y el GAM Mecapaca Proyecto Construccion de Aulas en la U.E. Huayhuasi, correspondiente al pago de la planilla N2 de cierre, segun la UPRE.</t>
  </si>
  <si>
    <t>COBRO DE||COSTO UTILES DE ESCRITORIO POR LA ELABORACION DEL COMPROBANTE CONTABLE NRO. 0858143 DE LA FECHA DE LA LIBRETA N° 00099021001 TGN RECURSOS ORDINARIOS MONEDA NACIONAL COSTO UTILES DE ESCRITORIO</t>
  </si>
  <si>
    <t>||TRANSFERENCIA DE FONDOS EN ATENCIÓN A MENSAJES SWIFT 10003 Y 09987 DE LA FECHA (SECTOR PUBLICO). DE LA LIBRETA 00117012001 DGAC, REPOSICION UTILES DE ESCRITORIO.</t>
  </si>
  <si>
    <t>VENTA DE DIVISAS CON TRANSFERENCIA DE FONDOS A SOLICITUD DE MINISTERIO DE LA PRESIDENCIA SEGUN SOLICITUD 285 REF: DIVISAS USD 8.722.- ROYAL FBO - CTA.102351465- SERVICIO VIAJE A VENEZUELA LIB. 00099021001 TGN-RECURSOS ORDINARIOS (3987)</t>
  </si>
  <si>
    <t>PAGO PRÉSTAMO BID 518-SF-BO VCTO. 20-jul-2016 POR CUENTA DE TGN , NTI. 007956 VALOR 20-jul-2016 CAPITAL USD 41.040,37 INTERESES USD 1.641,61 CTA. 3987 CUENTA UNICA DEL TESORO LIB. 00099021001 REF.: COMISIONES BANCARIAS</t>
  </si>
  <si>
    <t>COBRO COSTOS DE PAPELERIA SEGUN TRANSFERENCIA DEL EXTERIOR POR ORDEN DE CORPORACION ANDINA DEL GAS PERU REF.: BPI PAGO DE FACTURAS SEGUN CONTRATO 000399 LIB. 00513062001 YPFB-OPERACIONES PLANTA DE SEPARACION DE LIQUIDOS RIO GRANDE</t>
  </si>
  <si>
    <t>TRANSFERENCIA RECIBIDA DEL EXTERIOR SEGÚN MENSAJES SWIFT Nos. 10198-10196 (REM.EXT.) DE FECHA 20-07-2016 POR DESEMBOLSO DE FONPLATA PRÉSTAMO BOL 20/2013 GAF/BOL-066/2016 DESEMB N° 10 LIBRETA N° 00291012002 ABC-RECURSOS PROPIOS REF.: UTILES DE ESCRITORIO</t>
  </si>
  <si>
    <t>||VENTA DE DIVISAS S/G NOTA EASBA-NE-GG-N° 446/2016 Y ASIGNACION DE DIVISAS DEL MEFP REF.:PROV. DE FDOS. EMISION CARTA DE CREDITO I-2016-020, COBRO EMISION 0.15% S/USD 1.714.632,76 POR 118 DIAS, REEM. GASTOS DE COMUNICACION BS 220.- Y EMISION DE CBTE. CONTABLE BS 50.-. CGO.LIB.N° 00586019203 GASTO CORRIENTE EASBA-SANO N° 400</t>
  </si>
  <si>
    <t>||AMPLIACION DE VALIDEZ 0,15% S/USD 430.000 POR 51 DIAS, REEMB. GASTOS DE COMUNICACION BS220 Y EMISION CBTE. CONTABLE BS50.- S/G NOTA YPFB/GCIL: 797/DPO:635/2016, REF.: I-2016-008 LIB.00513012004 LPB - YPFB UNICOMERCIAL REF. I-2016-008</t>
  </si>
  <si>
    <t>COBRO COSTOS DE PAPELERIA SEGUN TRANSFERENCIA DEL EXTERIOR POR ORDEN DE HOGAS S.A. (LIMA PERU) REF.: REF.: EXPORTACION GLP Y OTROS LIB. 00513062001 YPFB-OPERACIONES PLANTA DE SEPARACION DE LIQUIDOS RIO GRANDE</t>
  </si>
  <si>
    <t>Transferencia en cumplimiento al DS N0913 de 15/06/2011 y el Convenio Interinstitucional de Financiamiento UPRE-CIF-159/2015, suscrito entre la UPRE y el GAM de Quillacollo proyecto Construccion Terminal Interprovincial D-3 Quillacollo, correspondiente al pago de la planilla N 3, segun la UPRE.</t>
  </si>
  <si>
    <t>Transferencia en cumplimiento al DS N0913 de 15/06/2011 y el Convenio Intergubernativo de Financiamiento UPRE-CIF-IG/237/2015, suscrito entre la UPRE y el GAM de San Joaquin proyecto Construccion Tinglado U.E. Arturo Cuellar Rea - San Joaquin, correspondiente al pago de la planilla N 2 de avance y c</t>
  </si>
  <si>
    <t>Transferencia en cumplimiento al DS N0913 de 15/06/2011 y el Convenio Intergubernativo de Financiamiento UPRE-CIF-IG/446/2015, suscrito entre la UPRE y el GAM de Saipina proyecto Construccion Modulo Unidad Educativa San Rafael, correspondiente al pago de la planilla N 1, segun la UPRE.</t>
  </si>
  <si>
    <t>Transferencia en cumplimiento al DS N0913 de 15/06/2011 y el Convenio Interinstitucional de Financiamiento UPRE-CIF-590/2014, suscrito entre la UPRE y el GAM de Viacha proyecto Construccion Unidad Educativa Hacia El Mar Viacha, correspondiente al pago de la planilla N 5 de cierre, segun la UPRE.</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</si>
  <si>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1, segun la UPRE</t>
  </si>
  <si>
    <t>||REGULARIZACION DEL COMPROBANTE CONTABLE NO.858323 DE F.20/07/2016 S/G. CORREO ELECTRONICO DE DIRECCION GENERAL DE AERONAUTICA CIVIL, DE LA FECHA. DE LA LIBRETA 00117012001 DGAC, REPOSICION UTILES DE ESCRITORIO</t>
  </si>
  <si>
    <t>||TRANSFERENCIA DE FONDOS S/G NOTA CITE: BUN0643/16 DE LA FECHA (HRE-TSO-5319), , DEVOLUCION SALDO NO EJECUTADO PROY.ESTABL.LINEA BASE DEL ESTADO DEL PROCESO DE DEGRADACION DE TIERRAS SECAS DE BOLIVIA. A SOLICITUD DE U.M.S.S., LIBRETA N°00086018007, MMAA-PAR-BS-PROY.PLAN NAL. DE CUENCAS; BUN.</t>
  </si>
  <si>
    <t>COBRO COSTOS DE PAPELERIA SEGUN TRANSFERENCIA DEL EXTERIOR POR ORDEN DE COPETROL SA (PARAGUAY) REF.: EXPORTACION GLP Y OTROS LIB. 00513062001 YPFB-OPERACIONES PLANTA DE SEPARACION DE LIQUIDOS RIO GRANDE</t>
  </si>
  <si>
    <t>COBRO COSTOS DE PAPELERIA SEGUN TRANSFERENCIA DEL EXTERIOR POR ORDEN DE PERUANA DE COMBUSTIBLE S.A.REF.: FACT 131 LIB. 00513062001 YPFB-OPERACIONES PLANTA DE SEPARACION DE LIQUIDOS RIO GRANDE</t>
  </si>
  <si>
    <t>Transferencia en cumplimiento al DS N0913 de 15/06/2011 y el Convenio Intergubernativo de Financiamiento UPRE-CIF-IG/024/2016, suscrito entre la UPRE y el GAM de Boyuibe proyecto Construccion Pavimento Rigido Calle Comercio Municipio de Boyuibe, correspondiente al pago de la planilla N 2, segun la U</t>
  </si>
  <si>
    <t>Transferencia en cumplimiento al DS N0913 de 15/06/2011 y el Convenio Interinstitucional de Financiamiento UPRE-CIF-315/2014, suscrito entre la UPRE y el GAM de Sacaba proyecto Construccion Matadero Municipal Sacaba, correspondiente al pago de la planilla N 4, segun la UPRE.</t>
  </si>
  <si>
    <t>Transferencia en cumplimiento al DS N0913 de 15/06/2011 y el Convenio Interinstitucional de Financiamiento UPRE-CIF-086/13, suscrito entre la UPRE y el GAM de Villa Tunari proyecto Construccion Piscina Olimpica Villa Tunari, correspondiente al pago de la planilla N 3, segun la UPRE.</t>
  </si>
  <si>
    <t>Transferencia en cumplimiento al DS N0913 de 15/06/2011 y el Convenio Intergubernativo de Financiamiento UPRE-CIF-IG/005/2015, suscrito entre la UPRE y el GAM de Bolpebra proyecto Construccion Polifuncional Comunidad Bioceanica, correspondiente al pago de la planilla N 2, segun la UPRE.</t>
  </si>
  <si>
    <t>Transferencia en cumplimiento al DS N0913 de 15/06/2011 y el Convenio Interinstitucional de Financiamiento UPRE-CIF-679/2014, suscrito entre la UPRE y el GAM de Pelechuco proyecto Construccion Colegio Cerrado Ulla Ulla - Pelechuco, correspondiente al pago de la planilla N 2, segun la UPRE.</t>
  </si>
  <si>
    <t>Transferencia en cumplimiento al DS N0913 de 15/06/2011 y el Convenio Intergubernativo de Financiamiento UPRE-CIF-IG 404/2016, suscrito entre la UPRE y el GAM de Icla proyecto Construccion Coliseo Cerrado Icla, correspondiente al primer desembolso equivalente al 20% del monto a financiar, segun la U</t>
  </si>
  <si>
    <t>Transferencia en cumplimiento al DS N0913 de 15/06/2011 y el Convenio Intergubernativo de Financiamiento UPRE-CIF-IG/102/15, suscrito entre la UPRE y el GAM de Belen de Urmiri proyecto Construccion Tinglado con Cancha Polifuncional U. E. Cahuayo, correspondiente al pago de la planilla N 1 de cierre,</t>
  </si>
  <si>
    <t>Transferencia en cumplimiento al DS N0913 de 15/06/2011 y el Convenio Intergubernativo de Financiamiento UPRE-CIF-IG/016/2015, suscrito entre la UPRE y el GAM de Nueva Esperanza proyecto Construccion Unidad Educativa Bruno Racua Comunidad Tres Hermanos, correspondiente al pago de la planilla N 2, se</t>
  </si>
  <si>
    <t>Transferencia en cumplimiento al DS N0913 de 15/06/2011 y el Convenio Interinstitucional de Financiamiento UPRE-CIF-041/2015, suscrito entre la UPRE y el GAM de Shinahota proyecto Const. Puente Vehicular Rio Shinahota, correspondiente al pago de la planilla N 4 cierre, segun la UPRE.</t>
  </si>
  <si>
    <t>Transferencia en cumplimiento al DS N0913 de 15/06/2011 y el Convenio Intergubernativo de Financiamiento UPRE-CIF-IG/150/2015, suscrito entre la UPRE y el GAM de Yaco proyecto Const. Diez Aulas Unidad Educativa German Busch de Tablachaca - Yaco, correspondiente al pago de la planilla N 2, segun la U</t>
  </si>
  <si>
    <t>Transferencia en cumplimiento al DS N0913 de 15/06/2011 y el Convenio Interinstitucional de Financiamiento UPRE-CIF-281/2014, suscrito entre la UPRE y el GAM de Ascension de Guarayos proyecto Construccion Modulo Educativo Jose Barrero Valverde, correspondiente al pago de la planilla N 6, segun la UP</t>
  </si>
  <si>
    <t>Transferencia en cumplimiento al DS N0913 de 15/06/2011 y el Convenio Intergubernativo de Financiamiento UPRE-CIF-IG/002/2015, suscrito entre la UPRE y el GAM de Bella Flor proyecto Construccion Puesto de Salud Comunidad Mapajo, correspondiente al pago de la planilla N 2 de cierre, segun la UPRE.</t>
  </si>
  <si>
    <t>||TRANSFERENCIA DE FONDOS S/G. MENSAJES SWIFT NROS. 10296 Y 10287 DE LA FECHA (SECTOR PUBLICO). DEBITO DE LA LIBRETA 00117012001 DGAC, REPOSICION UTILES DE ESCRITORIO.</t>
  </si>
  <si>
    <t>PAGO A BID PRÉSTAMO 1098-SF-BO VCTO. 25-jul-2016 POR CUENTA DE TGN , NTI. 007957 VALOR 25-jul-2016 CAPITAL USD 123.951,36 INTERESES USD 64.102,50 CTA. 3987 CUENTA UNICA DEL TESORO LIB. 00099021001 REF.: COMISIONES BANCARIAS</t>
  </si>
  <si>
    <t>||TRANSFERENCIA DE FONDOS SG. MENSAJE SWIFT NRO. 10318 DE LA FECHA (SECTOR PUBLICO). DEBITO DE LA LIBRETA 00117012001 DGAC, REPOSICION UTILES DE ESCRITORIO.</t>
  </si>
  <si>
    <t>COBRO DE||UTILES DE ESCRITORIO POR ELABORACION DE LA OPERACION CONTABLE N°858560 DE LA FECHA DE LA LIBRETA 00099021001 TGN RECURSOS ORDINARIOS MONEDA NACIONAL, COSTO UTILES DE ESCRITORIO</t>
  </si>
  <si>
    <t>'TRANSFERENCIA DE FONDOS||A SOL. DEL MIN,DE ECO Y FIN.PUBL. MEFP/VTCP/DGCP/UF-532/2016 DE LA FECHA HRE TSO 5325 FIDEICOMISO "ACCESOS SEGUROS PARA VIVIR BIEN". DEBITO DE LA LIBRETA 00099021001 RECURSOS ORDINARIOS.</t>
  </si>
  <si>
    <t>'TRANSFERENCIA DE FONDOS||A SOL. DEL MIN,DE ECO Y FIN.PUBL. MEFP/VTCP/DGCP/UF-532/2016 DE LA FECHA HRE TSO 5325 FIDEICOMISO "ACCESOS SEGUROS PARA VIVIR BIEN". DEBITO DE LA LIBRETA 00099021001 COBRO UTILES DE ESCRITORIO.</t>
  </si>
  <si>
    <t>||TRANSFERENCIA DE FONDOS S/G. MENSAJES SWIFT NROS. 10319 Y 10311 DE LA FECHA (SECTOR PUBLICO). DEBITO DE LA LIBRETA 00117012001 DGAC, REPOSICION UTILES DE ESCRITORIO.</t>
  </si>
  <si>
    <t>||TRANSFERENCIA DE FONDOS S/G. MENSAJE SWIFT NRO. 10344 DE LA FECHA (SECTOR PUBLICO). DEBITO DE LA LIBRETA 00117012001 DGAC, REPOSICION UTILES DE ESCRITORIO.</t>
  </si>
  <si>
    <t>||TRANSFERENCIA DE FONDOS S/G. MENSAJE SWIFT NRO. 10360 DE LA FECHA (SECTOR PUBLICO). DEBITO DE LA LIBRETA 00117012001 DGAC, REPOSICION UTILES DE ESCRITORIO.</t>
  </si>
  <si>
    <t>A requerimiento del Fondo de Desarrollo Regional (FNDR) con nota CITE: DE-GEF-FI-TES-JLS-2876-CAR/2016, solicita la transferencia de recursos que corresponden al pago de interes en el marco del Contrato de Fideicomiso suscrito entre el Ministerio de Economia y Finanzas Publicas y el FNDR.</t>
  </si>
  <si>
    <t>COBRO COSTOS DE PAPELERIA SEGUN TRANSFERENCIA DEL EXTERIOR POR ORDEN DE LLAMA GAS S.A. LIMA-PERU LIB. 00513062001 YPFB-OPERACIONES PLANTA DE SEPARACION DE LIQUIDOS RIO GRANDE</t>
  </si>
  <si>
    <t>PAGO A CAF PRÉSTAMO CFA006536 VCTO. 26-jul-2016 POR CUENTA DE TGN , NTI. 007966 VALOR 26-jul-2016 CAPITAL USD 2.033.448,43 INTERESES USD 645.533,48 COMISIONES USD 11.962,77 CTA. 3987 CUENTA UNICA DEL TESORO LIB. 00099021001 REF.: COMISIONES BANCARIAS</t>
  </si>
  <si>
    <t>PAGO A CAF PRÉSTAMO CFA006534 VCTO. 26-jul-2016 POR CUENTA DE TGN , NTI. 007989 VALOR 26-jul-2016 CAPITAL USD 791.607,14 INTERESES USD 231.616,55 CTA. 3987 CUENTA UNICA DEL TESORO LIB. 00099021001 REF.: COMISIONES BANCARIAS</t>
  </si>
  <si>
    <t>PAGO A CAF PRÉSTAMO CFA006532 VCTO. 26-jul-2016 POR CUENTA DE TGN , NTI. 007990 VALOR 26-jul-2016 CAPITAL USD 1.053.595,08 INTERESES USD 308.271,67 CTA. 3987 CUENTA UNICA DEL TESORO LIB. 00099021001 REF.: COMISIONES BANCARIAS</t>
  </si>
  <si>
    <t>VENTA DE DIVISAS CON TRANSFERENCIA DE FONDOS A SOLICITUD DE YACIMIENTOS PETROLIFEROS FISCALES BOLIVIANOS SEGUN SOLICITUD 308 REF: GLJ PETROLEUM CONSULTANTS.- 1ER PAGO SERVICIO DE CONSULTORÍA ?ESTUDIO TÉCNICO DE LOS CAMPOS DE INCAHUASI Y AQUÍO PARA DETERMINAR LA EXISTENCIA O NO DE RESERVORIOS COMPART LIB. 00513022001 YPFB - "OPERACIONES"</t>
  </si>
  <si>
    <t>VENTA DE DIVISAS CON TRANSFERENCIA DE FONDOS A SOLICITUD DE SERVICIO GENERAL DE IDENTIFICACION PERSONAL - SEGIP SEGUN SOLICITUD 297 REF: ENTREGA DE FONDOS A LA OFICINA DE BUENOS AIRES - ARGENTINA PARA GASTOS EN BIENES Y SERVICIOS. LIB. 00340012003 RECAUDACION EXTRANJERIA - C.I. -L.C.</t>
  </si>
  <si>
    <t>VENTA DE DIVISAS CON TRANSFERENCIA DE FONDOS A SOLICITUD DE MINISTERIO DE GOBIERNO SEGUN SOLICITUD 301 REF: HABERES DE AGREGADOS Y ADJUNTOS POLICIALES EN EL EXTERIOR, CORRESPONDIENTE AL MES DE JUNIO 2016, SEGUN PLANILLA ADJUNTA. LIB. 00099021001 TGN-RECURSOS ORDINARIOS (3987)</t>
  </si>
  <si>
    <t>VENTA DE DIVISAS CON TRANSFERENCIA DE FONDOS A SOLICITUD DE SERVICIO GENERAL DE IDENTIFICACION PERSONAL - SEGIP SEGUN SOLICITUD 307 REF: ENTREGA DE FONDOS A LA OFICINA DE BUENOS AIRES - ARGENTINA PARA GASTOS EN BIENES Y SERVICIOS Y SERVICIOS BASICOS. LIB. 00340012003 RECAUDACION EXTRANJERIA - C.I. -L.C.</t>
  </si>
  <si>
    <t>Transferencia en cumplimiento al DS N0913 de 15/06/2011 y el Convenio Intergubernativo de Financiamiento UPRE-CIF-IG 018/2015, suscrito entre la UPRE y el GAM de Porvenir proyecto Construccion Centro de Mantenimiento de Vehiculos Livianos 13 de Octubre Municipio de Porvenir, correspondiente al pago</t>
  </si>
  <si>
    <t>Transferencia en cumplimiento al DS N0913 de 15/06/2011 y el Convenio Intergubernativo de Financiamiento UPRE-CIF-IG/033/2015, suscrito entre la UPRE y el GAM de Sena proyecto Construccion de la Unidad Educativa Las Mercedes en la Comunidad Las Mercedes, correspondiente al pago de la planilla N 2 de</t>
  </si>
  <si>
    <t>Reposicion por Gasto Operativo de la operacion tipo TRLF y Nro.20</t>
  </si>
  <si>
    <t>'COBRO POR´||COMISION TRANSFERENCIA PAGO AL EXTERIOR 0.10% S/USD 13.178,40 REEMBOLSO GASTOS DE COMUNICACION BS 220.- Y EMISION CBTE. CONTABLE BS 50.- EN COMPLEMENTO A CBTE. S-0858658 ADJUNTO DE LA FECHA. CGO LIBRETA N° 00586019203 GASTO CORRIENTE EASBA-SANO N° 400</t>
  </si>
  <si>
    <t>||TRANSFERENCIA DE FONDOS S/G. MENSAJE SWFIT NRO. 10372 Y CORREO ELECTRÓNICO DE LA DIRECCIÓN GENERAL DE AERONAUTICA CIVIL DE LA FECHA (SECTOR PUBLICO). DEBITO DE LA LIBRETA 00117012001 DGAC, REPOSICION UTILES DE ESCRITORIO.</t>
  </si>
  <si>
    <t>||TRANSFERENCIA DE FONDOS EN ATENCION A MENSAJE SWIFT 10414 DE LA FECHA (SECTOR PUBLICO). DEBITO DE LA LIBRETA 00117012001 DGAC, REPOSICION UTILES DE ESCRITORIO.</t>
  </si>
  <si>
    <t>PAGO A CAF PRÉSTAMO CFA005544 VCTO. 27-jul-2016 POR CUENTA DE TGN , NTI. 007983 VALOR 27-jul-2016 CAPITAL USD 9.318,46 INTERESES USD 1.967,37 CTA. 3987 CUENTA UNICA DEL TESORO LIB. 00099021001 REF.: COMISIONES BANCARIAS</t>
  </si>
  <si>
    <t>VENTA DE DIVISAS CON TRANSFERENCIA DE FONDOS A SOLICITUD DE SERVICIO GENERAL DE IDENTIFICACION PERSONAL - SEGIP SEGUN SOLICITUD 315 REF: ENVIO DE FONDOS A LA OFICINA DE WASHINGTON - EEUU, PARA GASTOS EN BIENES Y SERVICIOS, SEGUN NOTA 027/2016, SOLICITUD 2, CERT.1781. LIB. 00340012003 RECAUDACION EXTRANJERIA - C.I. -L.C.</t>
  </si>
  <si>
    <t>VENTA DE DIVISAS CON TRANSFERENCIA DE FONDOS A SOLICITUD DE SERVICIO GENERAL DE IDENTIFICACION PERSONAL - SEGIP SEGUN SOLICITUD 314 REF: ENVIO DE FONDOS A LA OFICINA DE WASHINGTON - EEUU, PARA GASTOS EN ACTIVOS FIJOS, SEGUN NOTA 027/2016, SOLICITUD 2, CERT.1781. LIB. 00340012003 RECAUDACION EXTRANJERIA - C.I. -L.C.</t>
  </si>
  <si>
    <t>VENTA DE DIVISAS CON TRANSFERENCIA DE FONDOS A SOLICITUD DE MINISTERIO DE ECONOMIA Y FINANZAS PUBLICAS SEGUN SOLICITUD 310 REF: TRANSFERENCIA AL B.C.B. CTA.4088069001 PARA PAGO A BLOOMBERG FINANCE L.P., POR SERV. ESP. OPER. DEUDA PUBLICA MERCADOS CAPITAL EXTERNOS, MES JULIO/2016., SEGUN MEFP/VTCP/DG LIB. 00099021001 TGN-RECURSOS ORDINARIOS (3987)</t>
  </si>
  <si>
    <t>VENTA DE DIVISAS CON TRANSFERENCIA DE FONDOS A SOLICITUD DE YACIMIENTOS PETROLIFEROS FISCALES BOLIVIANOS SEGUN SOLICITUD 311 REF: PAGO CERTIFICADO 1, EMPRESA BASELL POLIOLEFINE ITALIA S.R.L. POR SERVICIO DE ?LICENCIAMIENTO Y PAQUETE DE DISEÑO DE PROCESOS (PDP) PARA EL PROCESO POLIMERIZACIÓN DE PROPI LIB. 00513052001 YPFB_GERENCIA NACIONAL DE PLANTAS DE SEPARACIÓN</t>
  </si>
  <si>
    <t>COBRO COSTOS DE PAPELERIA SEGUN TRANSFERENCIA DEL EXTERIOR POR ORDEN DE CONSULADO GERAL DA BOLIVIA-SAO PAULO LIB. 00340012003 RECAUDACION EXTRANJERIA - C.I. -L.C.</t>
  </si>
  <si>
    <t>COBRO COSTOS DE PAPELERIA SEGUN TRANSFERENCIA DEL EXTERIOR POR ORDEN DE LLAMA GAS S.A.- LIMA-PERU. LIB. 00513062001 YPFB-OPERACIONES PLANTA DE SEPARACION DE LIQUIDOS RIO GRANDE</t>
  </si>
  <si>
    <t>COBRO COSTOS DE PAPELERIA SEGUN TRANSFERENCIA DEL EXTERIOR POR ORDEN DE VICTORIA JUAN GAS S.A.C. REF.: FACT COMERCIAL NO. 20 LIB. 00513062001 YPFB-OPERACIONES PLANTA DE SEPARACION DE LIQUIDOS RIO GRANDE</t>
  </si>
  <si>
    <t>Transferencia en cumplimiento al DS N0913 de 15/06/2011 y el Convenio Intergubernativo de Financiamiento UPRE-CIF-IG/424/2016, suscrito entre la UPRE y el GAM de Potosi proyecto Construccion Unidad Educativa Tecnico Humanistico La Chaca D-8, correspondiente al primer desembolso equivalente al 20% de</t>
  </si>
  <si>
    <t>Transferencia en cumplimiento al DS N0913 de 15/06/2011 y el Convenio Intergubernativo de Financiamiento UPRE-CIF-IG/423/2016, suscrito entre la UPRE y el GAM de Potosi proyecto Construccion Mercado Calvario D-4, correspondiente al primer desembolso equivalente al 20% del monto a financiar, segun la</t>
  </si>
  <si>
    <t>Transferencia en cumplimiento al DS N0913 de 15/06/2011 y el Convenio Intergubernativo de Financiamiento UPRE-CIF-IG/426/2016, suscrito entre la UPRE y el GAM de Potosi proyecto Construccion Centro de Educacion Virtual Pary Orcko D-8, correspondiente al primer desembolso equivalente al 20% del monto</t>
  </si>
  <si>
    <t>Transferencia en cumplimiento al DS N0913 de 15/06/2011 y el Convenio Intergubernativo de Financiamiento UPRE-CIF-IG/425/2016, suscrito entre la UPRE y el GAM de Potosi proyecto Construccion Unidad Educativa Tecnico Humanistico Warisata D-12, correspondiente al primer desembolso equivalente al 20% d</t>
  </si>
  <si>
    <t>Transferencia en cumplimiento al DS N0913 de 15/06/2011 y el Convenio Intergubernativo de Financiamiento UPRE-CIF-IG/418/2016, suscrito entre la UPRE y el GAM de Potosi proyecto Construccion Centro de Educacion Tecnico Alternativa Potosi D-7, correspondiente al primer desembolso equivalente al 20% d</t>
  </si>
  <si>
    <t>Transferencia en cumplimiento al DS N0913 de 15/06/2011 y el Convenio Intergubernativo de Financiamiento UPRE-CIF-IG/420/2016, suscrito entre la UPRE y el GAM de Potosi proyecto Construccion Centro de Educacion Tecnico Alternativa Huayna Capac D-20, correspondiente al primer desembolso equivalente a</t>
  </si>
  <si>
    <t>Transferencia en cumplimiento al DS N0913 de 15/06/2011 y el Convenio Intergubernativo de Financiamiento UPRE-CIF-IG/419/2016, suscrito entre la UPRE y el GAM de Potosi proyecto Construccion Unidad Educativa Tecnico Humanistico 3 de Mayo D-17, correspondiente al primer desembolso equivalente al 20%</t>
  </si>
  <si>
    <t>Transferencia en cumplimiento al DS N0913 de 15/06/2011 y el Convenio Intergubernativo de Financiamiento UPRE-CIF-IG/422/2016, suscrito entre la UPRE y el GAM de Potosi proyecto Construccion Bloque Aulas, Comedor y Tinglado U.E. 1ro de Mayo de San Idelfonso D-16, correspondiente al primer desembolso</t>
  </si>
  <si>
    <t>Transferencia en cumplimiento al DS N0913 de 15/06/2011 y el Convenio Intergubernativo de Financiamiento UPRE-CIF-IG/421/2016, suscrito entre la UPRE y el GAM de Potosi proyecto Construccion Mercado Villa Banzer D-10, correspondiente al primer desembolso equivalente al 20% del monto a financiar, seg</t>
  </si>
  <si>
    <t>Reposicion por Gasto Operativo de la operacion tipo TRLF y Nro.24</t>
  </si>
  <si>
    <t>Reposicion por Gasto Operativo de la operacion tipo TRLF y Nro.21</t>
  </si>
  <si>
    <t>'COBRO POR´||COMISION TRANSFERENCIA PAGO AL EXTERIOR 0.10% S/USD 209.553,90 REEMBOLSO GASTOS DE COMUNICACION BS 220.- Y EMISION CBTE. CONTABLE BS 50.- EN COMPLEMENTO A CBTE. S-0858838 ADJUNTO DE LA FECHA. CGO. LIBRETA N° 00586019203 GASTO CORRIENTE EASBA-SANO N° 400 REF.: PAGO LC I-2016-013</t>
  </si>
  <si>
    <t>COBRO DE||COBRO ÚTILES DE ESCRITORIO POR ELABORACIÓN DE LA OPERACIÓN CONTABLE N° 858961 DE LA FECHA DE LA LIBRETA N° 00513052001 YPFB GCIA.NAL DE PLANTAS DE SEPARACIÓN, COSTO ÚTILES DE ESCRITORIO</t>
  </si>
  <si>
    <t>COBRO DE||ÚTILES DE ESCRITORIO POR ELABORACIÓN DE LA OPERACIÓN CONTABLE N° 858966 DE LA FECHA DE LA LIBRETA N° 00513052001 YPFB GCIA.NAL DE PLANTAS DE SEPARACIÓN, COSTO ÚTILES DE ESCRITORIO</t>
  </si>
  <si>
    <t>COBRO DE||ÚTILES DE ESCRITORIO POR LA ELABORACIÓN DEL COMPROBANTE CONTABLE N° 0858974 DE LA FECHA DE LA LIBRETA N°00513052001 YPFB GERENCIA NACIONAL DE PLANTAS DE SEPARACIÓN, COSTO ÚTILES DE ESC.</t>
  </si>
  <si>
    <t>COBRO DE||ÚTILES DE ESCRITORIO POR LA ELABORACIÓN DEL COMPROBANTE CONTABLE N° 0859986 DE LA FECHA DE LA LIBRETA N°00513052001 YPFB GERENCIA NACIONAL DE PLANTAS DE SEPARACIÓN, COSTO ÚTILES DE ESC.</t>
  </si>
  <si>
    <t>||TRANSFERENCIA DE FONDOS S/G. MENSAJES SWIFT NROS. 10454 Y 10433 DE LA FECHA (SECTOR PUBLICO). DEBITO DE LA LIBRETA 00117012001 DGAC, REPOSICION UTILES DE ESCRITORIO.</t>
  </si>
  <si>
    <t>||TRANSFERENCIA DE FONDOS S/G. MENSAJE SWIFT NRO. 10495 DE LA FECHA (SECTOR PUBLICO). DEBITO DE LA LIBRETA 00117012001 DGAC, REPOSICION UTILES DE ESCRITORIO.</t>
  </si>
  <si>
    <t>||TRANSFERENCIA DE FONDOS S/G. MENSAJES SWIFT NROS. 10492 Y 10479 DE LA FECHA (SECTOR PUBLICO). DEBITO DE LA LIBRETA 00117012001 DGAC, REPOSICION UTILES DE ESCRITORIO.</t>
  </si>
  <si>
    <t>||TRANSFERENCIA DE FONDOS S/G. MENSAJES SWIFT NROS. 10494 Y 10481 DE LA FECHA (SECTOR PUBLICO). DEBITO DE LA LIBRETA 00117012001 DGAC, REPOSICION UTILES DE ESCRITORIO.</t>
  </si>
  <si>
    <t>TRANSFERENCIA DE FONDOS S/G CITE N°||TRANSF.DEE FDOS.SG.NOTA DEL MIN. DE ECO.Y FINANZAS PUBLICAS, CITE: MEFP VTCP DGAFT UOIET TES N°3855/16 DE LA FECHA REF:TRANSF. A LOS G.A.M.BENEF.POR CONCEPTO DE PATENTES PETROLERAS CORRESP.GEST.2016,SG DETALLE ADJUNTO (TRAM-TSO- 5357) DE LA LIB. N° 00990201001 TGN. RECURSOS ORDINARIOS, COSTO UTILES DE ESCRITORIO</t>
  </si>
  <si>
    <t>VENTA DE DIVISAS CON TRANSFERENCIA DE FONDOS A SOLICITUD DE AUTORIDAD DE REG.Y FISCALIZ.DE TELECOMUNICACIONES Y TRANSP. SEGUN SOLICITUD 332 REF: PAGO A LA UNION INTERNACIONAL DE TELECOMUNICACIONES POR CURSO DE CAPACITACION A DISTANCIA E-LEARNING ON "BROADBAND INTERNET AND FUTURE NETWORKS" PARA DOS S LIB. 00099021001 TGN-RECURSOS ORDINARIOS (3987)</t>
  </si>
  <si>
    <t>TRANSFERENCIA RECIBIDA DEL EXTERIOR SEGÚN MENSAJES SWIFT Nos. 10569-10556 (REM.EXT.) DE FECHA 28-07-2016 POR DESEMBOLSO DE CAF PRÉSTAMO CFA008604 CARR.EPIZANA-COMARAPA-EL TORNO LIBRETA N° 00291012002 ABC-RECURSOS PROPIOS REF.: UTILES DE ESCRITORIO</t>
  </si>
  <si>
    <t>Transferencia en cumplimiento al DS N0913 de 15/06/2011 y el Convenio Interinstitucional de Financiamiento UPRE-CIF-651/2014, suscrito entre la UPRE y el GAM Tiraque Proyecto Construccion Comedor Educativo U.E. Simon Bolivar Koari - Tiraque, correspondiente al pago de la planilla N2 de cierre, segun</t>
  </si>
  <si>
    <t>Transferencia en cumplimiento al DS N0913 de 15/06/2011 y el Convenio Interinstitucional de Financiamiento UPRE-CIF-083/2015, suscrito entre la UPRE y el GAM Villa Tunari Proyecto Construccion Tinglado y Graderia U.E. Cristal Mayu, correspondiente al pago de la planilla N4 de cierre, segun la UPRE.</t>
  </si>
  <si>
    <t>Transferencia en cumplimiento al DS N0913 de 15/06/2011 y el Convenio Interinstitucional de Financiamiento UPRE-CIF-135/2015, suscrito entre la UPRE y el GAM Villa Tunari Proyecto Construccion Bloque de Aulas U.E. Prof. Elizardo Perez Tarde, correspondiente al pago de la planilla N4, segun la UPRE.</t>
  </si>
  <si>
    <t>Transferencia en cumplimiento al DS N0913 de 15/06/2011 y el Convenio Interinstitucional de Financiamiento UPRE-CIF-121/2015, suscrito entre la UPRE y el GAM Chimore Proyecto Const. Ocho Aulas U.E. Eloy Gonzales Torrico, correspondiente al pago de la planilla N3, segun la UPRE.</t>
  </si>
  <si>
    <t>Transferencia en cumplimiento al DS N0913 de 15/06/2011 y el Convenio Intergubernativo de Financiamiento UPRE-CIF-IG/261/2016, suscrito entre la UPRE y el GAM Alalay Proyecto Const. Cancha Multiple y Tinglado con Graderia en la Unidad Educativa 27 de Mayo - Viscachani, correspondiente al pago de la</t>
  </si>
  <si>
    <t>Transferencia en cumplimiento al DS N0913 de 15/06/2011 y el Convenio Intergubernativo de Financiamiento UPRE-CIF-IG 258/2015, suscrito entre la UPRE y el GAM Tarvita Proyecto Construccion Sede Sub Alcaldia Cruz Kasa, correspondiente al pago de la planilla N1, segun la UPRE.</t>
  </si>
  <si>
    <t>Transferencia en cumplimiento al DS N0913 de 15/06/2011 y el Convenio Intergubernativo de Financiamiento UPRE-CIF-IG/085/2015, suscrito entre la UPRE y el GAM Llallagua Proyecto Construccion Bloque de Aulas U.E. Capunita Ayllu Sikuya, correspondiente al pago de la planilla N1, segun la UPRE.</t>
  </si>
  <si>
    <t>Transferencia en cumplimiento al DS N0913 de 15/06/2011 y el Convenio Intergubernativo de Financiamiento UPRE-CIF-IG/099/2016, suscrito entre la UPRE y el GAM de San Antonio de Lomerio Proyecto Const. Tinglado y Graderias en la Unidad Educativa 13 de Junio - Comunidad San Antonio de Lomerio, corresp</t>
  </si>
  <si>
    <t>Transferencia en cumplimiento al DS N0913 de 15/06/2011 y el Convenio Interinstitucional de Financiamiento UPRE-CIF-1012/2013, suscrito entre la UPRE y el GAM Mineros Proyecto Construccion Mercado Municipal El Progreso - Bartolina Sisa, correspondiente al pago de la planilla N3, segun la UPRE.</t>
  </si>
  <si>
    <t>Transferencia en cumplimiento al DS N0913 de 15/06/2011 y el Convenio Intergubernativo de Financiamiento UPRE-CIF-IG/0100/2016, suscrito entre la UPRE y el GAM de San Antonio de Lomerio Proyecto Const. Tinglado y Graderias en la Unidad Educativa Villa Chavez - Comunidad Salinas, correspondiente al p</t>
  </si>
  <si>
    <t>||TRANSFERENCIA DE FONDOS S/G. MENSAJE SWIFT NRO. 10536 DE LA FECHA (SECTOR PUBLICO). DEBITO DE LA LIBRETA 00117012001 DGAC, REPOSICION UTILES DE ESCRITORIO.</t>
  </si>
  <si>
    <t>||REGULARIZACIÓN DE NUESTRA OPERACIÓN NRO. 0858830 DE F. 26.07.2016 EN ATENCIÓN CORREO ELECTRÓNICO DE LA DIRECCIÓN GENERAL DE AERONAUTICA CIVIL DE LA FECHA. (SECTOR PUBLICO). DEBITO DE LA LIBRETA 00117012001 DGAC, REPOSICION UTILES DE ESCRITORIO.</t>
  </si>
  <si>
    <t>||TRANSFERENCIA DE FONDOS S/G. MENSAJES SWIFT NROS. 10571 Y 10553 DE LA FECHA (SECTOR PUBLICO). DEBITO DE LA LIBRETA 00117012001 DGAC, REPOSICION UTILES DE ESCRITORIO.</t>
  </si>
  <si>
    <t>||TRANSFERENCIA DE FONDOS S/G. MENSAJE SWIFT NRO. 10585 DE LA FECHA (SECTOR PUBLICO). DEBITO DE LA LIBRETA 00117012001 DGAC, REPOSICION UTILES DE ESCRITORIO.</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</si>
  <si>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0178908</t>
  </si>
  <si>
    <t>'TRANSFERENCIA DE FONDOS DE DPTOS.DE ENCAJE LEGAL DEL SISTEMA FINANCIERO A DPTOS.CTES.DEL SECTOR PUBLICO S/G CITE' BUN.SUBGCIA/NAL/||OE/842/07/2016 DEL BUSA DE 28/7/16. REGULARIZ.6 PAGOS OBSERV. POR EL BUSA DE DISTINTAS FECHAS REALIZ. A TRAVÉS DEL SPT, DE ACUERDO A REUNION DE 27/7/16 DE F.15/06/16 COMPROBANTE 0178925</t>
  </si>
  <si>
    <t>'TRANSFERENCIA DE FONDOS DE DPTOS.DE ENCAJE LEGAL DEL SISTEMA FINANCIERO A DPTOS.CTES.DEL SECTOR PUBLICO S/G CITE' BUN.SUBGCIA/NAL/||OE/842/07/2016 DEL BUSA DE 28/7/16. REGULARIZ.6 PAGOS OBSERV. POR EL BUSA DE DISTINTAS FECHAS REALIZ. A TRAVÉS DEL SPT, DE ACUERDO A REUNION DE 27/7/16 DE F.05/07/16 COMPROBANTE 0220097</t>
  </si>
  <si>
    <t>||MULTA POR INCUMPLIMIENTO A LA GUIA DE PROCEDIMIENTOS OPERATIVOS DE CANCELACION DE PAGOS A FUNCIONARIOS PUBLICOS Y BENEFICIARIOS DE RENTA DE ACUERDO A NOTA MEFP/VTCP/DGPOT/UAIS/N° 4358/2016 RECIBIDA EN LA FECHA REF: PAGO DE BOLETA SIN LA VERIFICACION CORRESP.EN SISTEMA A LA LIBRETA 00099021001, DE CONFORMIDAD AL INCISO M PUNTO 13</t>
  </si>
  <si>
    <t>Transferencia que efectuamos, a requerimiento del Fondo de Desarrollo Regional del Sistema Financiero y de Apoyo al Sector Productivo segun nota CITE: FSF-DAA-NE-1259/2016, por concepto de capital por el mes de junio /2016 de la Cooperativa Sudamerica al TGN, misma que debera ser transferida a la cu</t>
  </si>
  <si>
    <t>Transferencia que efectuamos a solicitud del Fondo Nacional de Desarrollo Regional (FNDR) con nota CITE: DE-GEF-FI-TES-JLS-2914-CAR/2016,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</si>
  <si>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DE-GEF-FI-TES-JLS-2913-CAR/2016, por concepto de pago de capital e interes en el marco del Contrato de Fideicomiso suscrito entre el Ministerio de Economia y Finanzas Publicas y el FNDR, mismos q</t>
  </si>
  <si>
    <t>Transferencia que efectuamos a solicitud del Fondo Nacional de Desarrollo Regional (FNDR) con nota CITE: DE-GEF-FI-TES-JLS-2912-CAR/2016, por concepto de pago de interes en el marco del Contrato de Fideicomiso suscrito entre el Ministerio de Economia y Finanzas Publicas y el FNDR, mismos que seran t</t>
  </si>
  <si>
    <t>Transferencia en cumplimiento al DS N0913 de 15/06/2011 y el Convenio Intergubernativo de Financiamiento UPRE-CIF-IG/483/2015, suscrito entre la UPRE y el GAM de Corque proyecto Construccion Internado Unidad Educativa Huayllapacha, correspondiente al pago de la planilla N 3,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</si>
  <si>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</si>
  <si>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UPRE-CIF-643/2014, suscrito entre la UPRE y el GAM de Potosi proyecto Construccion Unidad Educativa Elizardo Perez Villa Victoria, correspondiente al pago de la planilla N 3, segun la UPRE.</t>
  </si>
  <si>
    <t>Transferencia en cumplimiento al DS N0913 de 15/06/2011 y el Convenio Intergubernativo de Financiamiento UPRE-CIF-IG/398/2016, suscrito entre la UPRE y el GAM de Sica Sica proyecto Const. Casa Integral Central Agraria Sica Sica, correspondiente al primer desembolso equivalente al 20% del Monto a fin</t>
  </si>
  <si>
    <t>Transferencia en cumplimiento al DS N0913 de 15/06/2011 y el Convenio Intergubernativo de Financiamiento UPRE-CIF-IG/397/2016, suscrito entre la UPRE y el GAM de Sica Sica proyecto Const. Mercado Agropecuario Lahuachaca, correspondiente al primer desembolso equivalente al 20% del Monto a financiar,</t>
  </si>
  <si>
    <t>Transferencia en cumplimiento al DS N0913 de 15/06/2011 y el Convenio Intergubernativo de Financiamiento UPRE-CIF-IG/399/2016, suscrito entre la UPRE y el GAM de Achocalla proyecto Const. U.E. Uypaca - Achocalla, correspondiente al primer desembolso equivalente al 20% del Monto a financiar, segun la</t>
  </si>
  <si>
    <t>Transferencia en cumplimiento al DS N0913 de 15/06/2011 y el Convenio Interinstitucional de Financiamiento UPRE-CIF-109/2015, suscrito entre la UPRE y el GAM de Chimore proyecto Const. Tinglado con Graderias U.E. Cesarsama, correspondiente al pago de la devolucion de retencion, segun la UPRE.</t>
  </si>
  <si>
    <t>Transferencia en cumplimiento al DS N0913 de 15/06/2011 y el Convenio Interinstitucional de Financiamiento UPRE-CIF-002/2015, suscrito entre la UPRE y el GAM de Culpina proyecto Construccion Tinglado Unidad Educativa La Cueva (Municipio de Culpina), correspondiente al pago de la planilla N 2 de cier</t>
  </si>
  <si>
    <t>Transferencia en cumplimiento al DS N0913 de 15/06/2011 y el Convenio Intergubernativo de Financiamiento UPRE-CIF-IG 524/2015, suscrito entre la UPRE y el GAM de Cabezas proyecto Const. Modulo Educativo Rio Seco, correspondiente al pago de la planilla N 2, segun la UPRE.</t>
  </si>
  <si>
    <t>Transferencia en cumplimiento al DS N0913 de 15/06/2011 y el Convenio Interinstitucional de Financiamiento UPRE-CIF-374/2014, suscrito entre la UPRE y el GAM de Tinguipaya proyecto Construccion Colegio Jahuacaya, correspondiente al pago de la planilla N 4, segun la UPRE.</t>
  </si>
  <si>
    <t>Transferencia en cumplimiento al DS N0913 de 15/06/2011 y el Convenio Intergubernativo de Financiamiento UPRE-CIF-IG/229/2016, suscrito entre la UPRE y el GAM de Shinahota proyecto Const. Cubierta Metalica y Graderias U.E. Miraflores D-2, correspondiente al pago de la planilla N 1, segun la UPRE.</t>
  </si>
  <si>
    <t>Transferencia en cumplimiento al DS N0913 de 15/06/2011 y el Convenio Interinstitucional de Financiamiento UPRE-CIF-048/2015, suscrito entre la UPRE y el GAM de Shinahota proyecto Const. Dos Aulas Cancha Multiple y Cubierta Metalica U.E. Ivirizu Bajo, correspondiente al pago de la planilla N 4, segu</t>
  </si>
  <si>
    <t>Transferencia en cumplimiento al DS N0913 de 15/06/2011 y el Convenio Interinstitucional de Financiamiento UPRE-CIF-081/2015, suscrito entre la UPRE y el GAM de Villa Tunari proyecto Construccion Tinglado y Graderia U.E. Chocolatal, correspondiente al pago de la devolucion de retencion del 7%, segun</t>
  </si>
  <si>
    <t>Transferencia en cumplimiento al DS N0913 de 15/06/2011 y el Convenio Interinstitucional de Financiamiento UPRE-CIF-081/2015, suscrito entre la UPRE y el GAM de Villa Tunari proyecto Construccion Tinglado y Graderia U.E. Chocolatal, correspondiente al pago de la planilla N 5, segun la UPRE.</t>
  </si>
  <si>
    <t>Transferencia en cumplimiento al DS N0913 de 15/06/2011 y el Convenio Interinstitucional de Financiamiento UPRE-CIF-081/2015, suscrito entre la UPRE y el GAM de Villa Tunari proyecto Construccion Tinglado y Graderia U.E. Chocolatal, correspondiente al pago de la planilla N 4, segun la UPRE.</t>
  </si>
  <si>
    <t>Transferencia en cumplimiento al DS N0913 de 15/06/2011 y el Convenio Interinstitucional de Financiamiento UPRE-CIF-682/2014, suscrito entre la UPRE y el GAM de Warnes proyecto Construccion Modulo Educativo Emilio Finot - Warnes, correspondiente al pago de la planilla N 4, segun la UPRE.</t>
  </si>
  <si>
    <t>Reposicion por Gasto Operativo de la operacion tipo TRDE y Nro.11</t>
  </si>
  <si>
    <t>Reposicion por Gasto Operativo de la operacion tipo TRDE y Nro.10</t>
  </si>
  <si>
    <t>Reposicion por Gasto Operativo de la operacion tipo TRLF y Nro.27</t>
  </si>
  <si>
    <t>Transferencia en cumplimiento al DS N0913 de 15/06/2011 y el Convenio Interinstitucional de Financiamiento UPRE-CIF-064/2015, suscrito entre la UPRE y el GAM Villa Tunari Proyecto Construccion 5 Aulas y Banos U.E. 22 de Octubre, correspondiente al pago de la planilla N3 de cierre, segun la UPRE.</t>
  </si>
  <si>
    <t>Transferencia en cumplimiento al DS N0913 de 15/06/2011 y el Convenio Interinstitucional de Financiamiento UPRE-CIF-0579/2013, suscrito entre la UPRE y la Universidad Nacional Siglo XX Proyecto Construccion Internado Universidad Nacional Siglo XX - Llallagua - Potosi, correspondiente al pago de la p</t>
  </si>
  <si>
    <t>Transferencia en cumplimiento al DS N0913 de 15/06/2011 y el Convenio Intergubernativo de Financiamiento UPRE-CIF-IG/117/2015, suscrito entre la UPRE y el GAM Colquencha Proyecto Construccion 4 Aulas en la Unidad Educativa Eduardo Abaroa - Machacamarca, correspondiente al pago de la planilla N1, seg</t>
  </si>
  <si>
    <t>Transferencia en cumplimiento al DS N0913 de 15/06/2011 y el Convenio Interinstitucional de Financiamiento UPRE-CIF-0155/13, suscrito entre la UPRE y el GAM Camargo Proyecto Ampliacion Infraestructura Colegio Muyuquiri, correspondiente al pago de la planilla N4 de cierre, segun la UPRE.</t>
  </si>
  <si>
    <t>Transferencia en cumplimiento al DS N0913 de 15/06/2011 y el Convenio Intergubernativo de Financiamiento UPRE-CIF-IG/419/2015, suscrito entre la UPRE y el GAM Turco Proyecto Construccion Tinglado U.E. - Eduardo Avaroa Asuncion de Laca Laca, correspondiente al pago de la planilla N2, segun la UPRE.</t>
  </si>
  <si>
    <t>||TRANSF.DE FONDOS SG. CONTRATO DE SERVICIOS SAJU 170 REF: DISTRIBUCION DE FONDOS CORRESPONDIENTES AL MES DE JULIO 2016 Y NOTA DEL MEFP CITE : MEFP VTCP DGPOT UOTGN N° 0303/16 DE FECHA 03-02-16 DE LA LIB. N°00099021001 TGN RECURSOS ORDINARIOS,COSTO UTILES DE ESCRITORIO,</t>
  </si>
  <si>
    <t>||TRANSFERENCIA DE FONDOS S/G. MENSAJES SWIFT NROS. 10606 Y 10598 DE LA FECHA (SECTOR PUBLICO). DEBITO DE LA LIBRETA 00117012001 DGAC, REPOSICION UTILES DE ESCRITORIO.</t>
  </si>
  <si>
    <t>COBRO DE||COSTO UTILES DE ESCRITORIO POR LA ELABORACION DEL COMPROBANTE CONTABLE NRO. 0859409 DE LA FECHA Y NOTA DEL MINISTERIO DE ECONOMIA Y FINANZAS PUBLICAS CITE: MEFP/VTCP/DGPOT/UOTGN N° 0303/2016 RECIBIDA EN FECHA 03 DE FEBRERO DE 2016 DE LA LIBRETA N° 00099021001 TGN RECURSOS ORDINARIOS COBRO COSTO UTILES DE ESCRITORIO</t>
  </si>
  <si>
    <t>'TRANSFERENCIA DE FONDOS||A SOL. DEL MIN,DE ECO Y FIN.PUBL. MEFP/VTCP/DGPOT/UPCFTGN/TR/N°1658/2016 DE LA FECHA HRE TSO 5389 REPOSICIÓN DE BOLETAS DE PAGO CORRESPONDIENTE AL SENASIR, CONSIGNADAS EN LOS COMPROBANTES DE PAGO NROS. 71419, 71418, 71417 Y 71416. DEBITO DE LA LIBRETA 00099021001 RECURSOS ORDINARIOS.</t>
  </si>
  <si>
    <t>||TRANSFERENCIA DE FONDOS S/G. MENSAJE SWIFT NRO. 10609 Y CORREO ELECTRONICO DE LA DIRECCION GENERAL DE AERONAUTICA CIVIL DE LA FECHA (SECTOR PUBLICO). DEBITO DE LA LIBRETA 00117012001 DGAC, REPOSICION UTILES DE ESCRITORIO.</t>
  </si>
  <si>
    <t>||TRANSFERENCIA DE FONDOS S/G. MENSAJE SWIFT NRO. 10656 DE LA FECHA (SECTOR PUBLICO). DEBITO DE LA LIBRETA 00117012001 DGAC, REPOSICION UTILES DE ESCRITORIO.</t>
  </si>
  <si>
    <t>||TRANSFERENCIA DE FONDOS S/G. MENSAJE SWIFT NRO. 10654 DE LA FECHA (SECTOR PUBLICO). DEBITO DE LA LIBRETA 00117012001 DGAC, REPOSICION UTILES DE ESCRITORIO.</t>
  </si>
  <si>
    <t>||TRANSFERENCIA DE FONDOS S/G. MENSAJE SWIFT NRO. 10653 DE LA FECHA (SECTOR PUBLICO). DEBITO DE LA LIBRETA 00117012001 DGAC, REPOSICION UTILES DE ESCRITORIO.</t>
  </si>
  <si>
    <t>Pago de capital e interes corriente a favor del TGN, adeudados por el GAD Oruro, correspondientes al Convenio Subsidiario CAF 2324 del Proyecto de Electrificacion Poopo Paneles Solares.</t>
  </si>
  <si>
    <t>A: 00099021001.Transferencia que efectuamos, a requerimiento del Fondo del Fondo Nacional de Desarrollo Regional (FNDR) segun nota CITE: DE-GEF-FI-TES-JLS-2930-CAR/16, por concepto de pago de interes en el marco del Contrato de Fideicomiso suscrito entre el Ministerio de Economia y Finanzas Publicas</t>
  </si>
  <si>
    <t>PAGO A CAF PRÉSTAMO CFA003145 VCTO. 01-ago-2016 POR CUENTA DE TGN , NTI. 008029 VALOR 01-ago-2016 CAPITAL USD 841.465,71 INTERESES USD 128.473,11 CTA. 3987 CUENTA UNICA DEL TESORO LIB. 00099021001 REF.: COMISIONES BANCARIAS</t>
  </si>
  <si>
    <t>Transferencia en cumplimiento al DS N0913 de 15/06/2011 y el Convenio Interinstitucional de Financiamiento UPRE-CIF-375/2014, suscrito entre la UPRE y el GAM de Tinguipaya proyecto Construccion Internado, Aulas y Tinglado Unidad Educativa Challamayu, correspondiente al pago de la planilla N 4, segun</t>
  </si>
  <si>
    <t>Transferencia en cumplimiento al DS N0913 de 15/06/2011 y el Convenio Interinstitucional de Financiamiento UPRE-CIF-0655/13, suscrito entre la UPRE y el GAM de Urmiri proyecto Construccion Puente Vehicular y Accesos Belen Pampa - Puitucu, correspondiente al pago de la planilla N 3 de cierre, segun l</t>
  </si>
  <si>
    <t>Transferencia en cumplimiento al DS N0913 de 15/06/2011 y el Convenio Interinstitucional de Financiamiento UPRE-CIF-144/2015, suscrito entre la UPRE y el GAM de El Puente proyecto Construccion Centro de Salud San Lorencito, correspondiente al pago de la planilla N 2, segun la UPRE.</t>
  </si>
  <si>
    <t>Transferencia en cumplimiento al DS N0913 de 15/06/2011 y el Convenio Interinstitucional de Financiamiento UPRE-CIF-129/2015, suscrito entre la UPRE y el GAM de Chimore proyecto Construccion Muro Perimetral U.E. San Andres, correspondiente al pago de la devolucion de retencion del 7%, segun la UPRE.</t>
  </si>
  <si>
    <t>Transferencia en cumplimiento al DS N0913 de 15/06/2011 y el Convenio Interinstitucional de Financiamiento UPRE-CIF-106/2014, suscrito entre la UPRE y el GAM de Bermejo proyecto Construccion Mercado Colonia Linares, correspondiente al pago de la planilla N 7, segun la UPRE.</t>
  </si>
  <si>
    <t>Transferencia en cumplimiento al DS N0913 de 15/06/2011 y el Convenio Interinstitucional de Financiamiento UPRE-CIF-106/2014, suscrito entre la UPRE y el GAM de Bermejo proyecto Construccion Mercado Colonia Linares, correspondiente al pago de la planilla N 6, segun la UPRE.</t>
  </si>
  <si>
    <t>COBRO DE||COSTO UTILES DE ESCRITORIO POR LA ELABORACION DEL COMPROBANTE CONTABLE NRO. 0859583 DE LA FECHA DE LA LIBRETA N° 00099021001 TGN RECURSOS ORDINARIOS MONEDA NACIONAL COSTO UTILES DE ESCRITORIO</t>
  </si>
  <si>
    <t>||TRANSFERENCIA DE FONDOS S/G. MENSAJES SWIFT NROS. 10732 Y 10719 DE LA FECHA (SECTOR PUBLICO). DEBITO DE LA LIBRETA 00117012001 DGAC, REPOSICION UTILES DE ESCRITORIO.</t>
  </si>
  <si>
    <t>VENTA DE DIVISAS CON TRANSFERENCIA DE FONDOS A SOLICITUD DE YACIMIENTOS PETROLIFEROS FISCALES BOLIVIANOS SEGUN SOLICITUD 353 REF: PAGO A NOBLE AMERICAS CORP GASTOS OPERATIVOS - SHIFTING OPERACION YUKON STAR, LIB. 00513012004 LBP-YPFB-UNICOMERCIAL (4030005415/1-2188907)</t>
  </si>
  <si>
    <t>VENTA DE DIVISAS CON TRANSFERENCIA DE FONDOS A SOLICITUD DE YACIMIENTOS PETROLIFEROS FISCALES BOLIVIANOS SEGUN SOLICITUD 356 REF: PAGO A NOBLE AMERICAS CORP GASTOS OPERATIVOS - SHIFTING LIB. 00513012004 LBP-YPFB-UNICOMERCIAL (4030005415/1-2188907)</t>
  </si>
  <si>
    <t>VENTA DE DIVISAS CON TRANSFERENCIA DE FONDOS A SOLICITUD DE SERVICIO GENERAL DE IDENTIFICACION PERSONAL - SEGIP SEGUN SOLICITUD 361 REF: ENTREGA DE FONDOS A LA OFICINA DE CALAMA - CHILE PARA PAGO DE PLANILLA DE COMPENSACION CORRESPONDIENTE AL MES DE JULIO, SEGUN NOTA 0768/2016, CERT.1810. LIB. 00340012003 RECAUDACION EXTRANJERIA - C.I. -L.C.</t>
  </si>
  <si>
    <t>VENTA DE DIVISAS CON TRANSFERENCIA DE FONDOS A SOLICITUD DE SERVICIO GENERAL DE IDENTIFICACION PERSONAL - SEGIP SEGUN SOLICITUD 362 REF: ENTREGA DE FONDOS A LA OFICINA DE WASHIGTON - EEUU PARA PAGO DE PLANILLA DE COMPENSACION CORRESPONDIENTE AL MES DE JULIO, SEGUN NOTA 0768/2016, CERT.1809. LIB. 00340012003 RECAUDACION EXTRANJERIA - C.I. -L.C.</t>
  </si>
  <si>
    <t>VENTA DE DIVISAS CON TRANSFERENCIA DE FONDOS A SOLICITUD DE YACIMIENTOS PETROLIFEROS FISCALES BOLIVIANOS SEGUN SOLICITUD 373 REF: PAGO A EMPRESA INSPECTORATE SERVICES PERU S.A.C. SERVICIO DE INSPECCIÓN TERMINAL DE ILO FEBRERO 2016 LIB. 00513012004 LBP-YPFB-UNICOMERCIAL (4030005415/1-2188907)</t>
  </si>
  <si>
    <t>VENTA DE DIVISAS CON TRANSFERENCIA DE FONDOS A SOLICITUD DE MINISTERIO DE LA PRESIDENCIA SEGUN SOLICITUD 371 REF: DIVISAS USD 39.930.69 -AIRBUS HELICOPTER -CTA.999011819- REPUESTOS AERONAVES MPR. LIB. 00099021001 TGN-RECURSOS ORDINARIOS (3987)</t>
  </si>
  <si>
    <t>VENTA DE DIVISAS CON TRANSFERENCIA DE FONDOS A SOLICITUD DE YACIMIENTOS PETROLIFEROS FISCALES BOLIVIANOS SEGUN SOLICITUD 369 REF: CONTRATACION DE LA CONSULTORIA CAPACITACION ESPECIALIZADA EN EL SISTEMA DE GESTION DE RESPONSABILIDAD SOCIAL CORPORATIVA LIB. 00513012003 LBP-YPFB (2011349681373)</t>
  </si>
  <si>
    <t>VENTA DE DIVISAS CON TRANSFERENCIA DE FONDOS A SOLICITUD DE SERVICIO GENERAL DE IDENTIFICACION PERSONAL - SEGIP SEGUN SOLICITUD 360 REF: ENTREGA DE FONDOS A LA OFICINA DE BUENOS AIRES - ARGENTINA PARA PAGO DE HABERES CORRESPONDIENTE AL MES DE JULIO DE 2016, SEGUN NOTA 0767/2016, CERT.1808. LIB. 00340012003 RECAUDACION EXTRANJERIA - C.I. -L.C.</t>
  </si>
  <si>
    <t>COBRO COSTOS DE PAPELERIA SEGUN TRANSFERENCIA DEL EXTERIOR POR ORDEN DE PETROBRAS PARAGUAY GAS SRL. (ASUNCION PARAGUAY) REF.: OPE 0/295682 LIB. 00513062001 YPFB-OPERACIONES PLANTA DE SEPARACION DE LIQUIDOS RIO GRANDE</t>
  </si>
  <si>
    <t>COBRO COSTOS DE PAPELERIA SEGUN TRANSFERENCIA DEL EXTERIOR POR ORDEN DE LLAMA GAS S.A.- LIMA-PERU LIB. 00513062001 YPFB-OPERACIONES PLANTA DE SEPARACION DE LIQUIDOS RIO GRANDE</t>
  </si>
  <si>
    <t>COBRO COSTOS DE PAPELERIA SEGUN TRANSFERENCIA DEL EXTERIOR POR ORDEN DE GAS TOTAL S.A. REF.: ANTICIPO GLP CUENTA S/CONTRATO NO.62 DE FECHA 26/02/16 LIB. 00513062001 YPFB-OPERACIONES PLANTA DE SEPARACION DE LIQUIDOS RIO GRANDE</t>
  </si>
  <si>
    <t>Transferencia que efectuamos a requerimiento de Yacimientos Petroliferos Fiscales Bolivianos, segun nota CITE: DFC-2444 URT-1884/2016 y en virtud a la nota interna CITE: MEFP/VPCF/DGCF/UCCF No.573/16 de la Direccion General de Contabilidad Fiscal, por concepto de deposito erroneo efectuado en la cue</t>
  </si>
  <si>
    <t>||TRANSFERENCIA DE FONDOS S/G. MENSAJE SWIFT NRO. 10759 DE LA FECHA (SECTOR PUBLICO). DEBITO DE LA LIBRETA 00117012001 DGAC, REPOSICION UTILES DE ESCRITORIO.</t>
  </si>
  <si>
    <t>'TRANSFERENCIA DE FONDOS DE DPTOS.DE ENCAJE LEGAL DEL SISTEMA FINANCIERO A DPTOS.CTES.DEL SECTOR PUBLICO S/G CITE' BUN0679/16||DE LA FECHA (HRE-TSO-5435), REGULARIZACION ABONO SIN REGISTRO CONTABLE DE FECHA 12/07/2016 SIN CTA.BENEFICIARO FINAL VIA SPT. A SOLICITUD BUN S.A., LIBRETA N°00099021001; BUN.</t>
  </si>
  <si>
    <t>Traspaso s/g Informe MEFP/VTCP/DGPOT/UPCFTGN INF N 1690/2016. Transferencia de recursos al FDI a favor de las UNIBOL, correspondiente a gasto de funcionamiento para el mes de julio.</t>
  </si>
  <si>
    <t>Traspaso s/g Informe MEFP/VTCP/DGPOT/UPCFTGN INF N 1692/2016. Transferencia de recursos para gastos de funcionamiento al FDI , correspondiente a gasto de funcionamiento para el mes de julio.</t>
  </si>
  <si>
    <t>Traspaso s/g Nota MEFP/VTCP/DGPOT/UAIS INF N 4286/2016. Transferencia de recursos por la reversion definitiva de boletas consignadas en el comprobante de pago N18645.</t>
  </si>
  <si>
    <t>COBRO COSTOS DE PAPELERIA SEGUN TRANSFERENCIA DEL EXTERIOR POR ORDEN DE PERUANA DE CONBUSTIBLE S.A. REF.: FACTURA 9 LIB. 00513062001 YPFB-OPERACIONES PLANTA DE SEPARACION DE LIQUIDOS RIO GRANDE</t>
  </si>
  <si>
    <t>COBRO COSTOS DE PAPELERIA SEGUN TRANSFERENCIA DEL EXTERIOR POR ORDEN DE CORPORACION PETROLERA S.A. (ASUNCION PARAGUAY) REF.: EXPORTACION GLP Y OTROS FACTURA NO.27 LIB. 00513062001 YPFB-OPERACIONES PLANTA DE SEPARACION DE LIQUIDOS RIO GRANDE</t>
  </si>
  <si>
    <t>Transferencia en cumplimiento al DS N0913 de 15/06/2011 y el Convenio Intergubernativo de Financiamiento UPRE-CIF-IG/065/2016, suscrito entre la UPRE y el GAM Urubicha Proyecto Const. Cancha Poli. Tingl. Grad. U.E. Nuestra Senora de la Paz 1, correspondiente al pago de la planilla N1, segun la UPRE.</t>
  </si>
  <si>
    <t>Transferencia en cumplimiento al DS N0913 de 15/06/2011 y el Convenio Intergubernativo de Financiamiento UPRE-CIF-IG/045/2016, suscrito entre la UPRE y el GAM El Carmen Rivero Torrez Proyecto Construccion Tinglado y Cancha Polifuncional U.E. Santa Rosa - Bocaina, correspondiente al pago de la planil</t>
  </si>
  <si>
    <t>Transferencia en cumplimiento al DS N0913 de 15/06/2011 y el Convenio Interinstitucional de Financiamiento UPRE-CIF-52/2014, suscrito entre la UPRE y el GAM Robore Proyecto Construccion Unidad Educativa Antonio Frias Oviedo, correspondiente al pago de la planilla N3, segun la UPRE.</t>
  </si>
  <si>
    <t>Transferencia en cumplimiento al DS N0913 de 15/06/2011 y el Convenio Interinstitucional de Financiamiento UPRE-CIF-011/2015, suscrito entre la UPRE y el GAM Escoma Proyecto Construccion de Nuevas Aulas Unidad Educativa San Jose Primaria Secundaria, correspondiente al pago de la planilla N3, segun l</t>
  </si>
  <si>
    <t>Transferencia en cumplimiento al DS N0913 de 15/06/2011 y el Convenio Intergubernativo de Financiamiento UPRE-CIF-IG/059/2015, suscrito entre la UPRE y el GAM El Chaqui Proyecto Construccion Tinglado Unidad Educativa Mariscal Andres de Santa Cruz Chaqui, correspondiente al pago de la planilla N2 de</t>
  </si>
  <si>
    <t>Transferencia que efectuamos a requerimiento de Yacimientos Petroliferos Fiscales Bolivianos, segun nota CITE: DFC-2445 URT-1885/2016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</si>
  <si>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DFC-2443 URT-1883/2016 y en virtud a la nota interna CITE: MEFP/VPCF/DGCF/UCCF No.573/16 de la Direccion General de Contabilidad Fiscal, por concepto de deposito erroneo efectuado en la cue</t>
  </si>
  <si>
    <t>Transferencia que efectuamos a requerimiento de Yacimientos Petroliferos Fiscales Bolivianos, segun nota CITE: DFC-2446 URT-1886/2016 y en virtud a la nota interna CITE: MEFP/VPCF/DGCF/UCCF No.573/16 de la Direccion General de Contabilidad Fiscal, por concepto de deposito en demasia efectuado en la</t>
  </si>
  <si>
    <t>De: 00513012004.Transferencia que efectuamos a requerimiento de Yacimientos Petroliferos Fiscales Bolivianos, segun nota CITE: DFC-2280 URT-1780/2016 y en virtud a la nota interna CITE: MEFP/VPCF/DGCF/UCCF No.572/16 de la Direccion General de Contabilidad Fiscal, por concepto de depositoerroneo efec</t>
  </si>
  <si>
    <t>De: 00513012004.Transferencia que efectuamos a requerimiento de Yacimientos Petroliferos Fiscales Bolivianos, segun nota CITE: DFC-2281 URT-1781/2016 y en virtud a la nota interna CITE: MEFP/VPCF/DGCF/UCCF No.572/16 de la Direccion General de Contabilidad Fiscal, por concepto de depositoerroneo efec</t>
  </si>
  <si>
    <t>De: 00513012004. A solicitud de YPFB con nota CITE: DFC-2283 URT-1783/2016 y en virtud a la nota interna CITE: MEFP/VPCF/DGCF/UCCF No.572/2016 de la Direccion General de Contabilidad Fiscal, se solicita la transferencia de recursos por depositos erroneos depositados en la cuenta corriente fiscal No.</t>
  </si>
  <si>
    <t>De: 00513012004.Transferencia que efectuamos a requerimiento de Yacimientos Petroliferos Fiscales Bolivianos, segun nota CITE: DFC-2282 URT-1783/2016 y en virtud a la nota interna CITE: MEFP/VPCF/DGCF/UCCF No.572/16 de la Direccion General de Contabilidad Fiscal, por concepto de depositoerroneo efec</t>
  </si>
  <si>
    <t>Reposicion por Gasto Operativo de la operacion tipo TRDE y Nro.16</t>
  </si>
  <si>
    <t>||TRANSFERENCIA DE FONDOS S/G. MENSAJE SWIFT NRO. 10806 DE LA FECHA (SECTOR PUBLICO). DEBITO DE LA LIBRETA 00117012001 DGAC, REPOSICION UTILES DE ESCRITORIO.</t>
  </si>
  <si>
    <t>||REGULARIZACION DE LA OPERACION NRO. 0859642 DE F. 01/08/2016 EN ATENCIÓN A CORREO ELECTRÓNICO DE LA DIRECCIÓN GENERAL DE AERONAUTICA CIVIL DE LA FECHA .(SECTOR PUBLICO). DEBITO DE LA LIBRETA 00117012001 DGAC, REPOSICION UTILES DE ESCRITORIO.</t>
  </si>
  <si>
    <t>Traspaso s/g Informe MEFP/VTCP/DGPOT/UPCFTGN INF N 1691/2016. Transferencia de recursos para gastos de funcionamiento de la UL-FDPPIOYCC, correspondiente al mes de julio de 2016.</t>
  </si>
  <si>
    <t>COBRO COSTOS DE PAPELERIA SEGUN TRANSFERENCIA DEL EXTERIOR POR ORDEN DE CONSULADO DE BOLIVIA EN CALAMA REF.: DEVOLUCION DE SALDOS NO EJECUTADOS DEL TRIBUNAL SUPREMO ELECTORAL LIB. 00099021001 TGN-RECURSOS ORDINARIOS</t>
  </si>
  <si>
    <t>VENTA DE DIVISAS CON TRANSFERENCIA DE FONDOS A SOLICITUD DE YACIMIENTOS PETROLIFEROS FISCALES BOLIVIANOS SEGUN SOLICITUD 384 REF: PAGO EMPRESA BASELL POLIOLEFINE ITALIA S.R.L. CERTIFICADO 3 POR SERVICIO DE ?LICENCIAMIENTO Y PAQUETE DE DISEÑO DE PROCESOS (PDP) PARA EL PROCESO POLIMERIZACIÓN DE PROPIL LIB. 00513052001 YPFB_GERENCIA NACIONAL DE PLANTAS DE SEPARACIÓN</t>
  </si>
  <si>
    <t>VENTA DE DIVISAS CON TRANSFERENCIA DE FONDOS A SOLICITUD DE YACIMIENTOS PETROLIFEROS FISCALES BOLIVIANOS SEGUN SOLICITUD 386 REF: PAGO A COMPAÑIA DE PETROLEOS DE CHILE S.A. PROVISION DE DIESEL OIL LIB. 00513012004 LBP-YPFB-UNICOMERCIAL (4030005415/1-2188907)</t>
  </si>
  <si>
    <t>VENTA DE DIVISAS CON TRANSFERENCIA DE FONDOS A SOLICITUD DE YACIMIENTOS PETROLIFEROS FISCALES BOLIVIANOS SEGUN SOLICITUD 385 REF: PAGO A COMPAÑIA DE PETROLEOS DE CHILE S.A. PROVISION DE DIESEL OIL LIB. 00513012004 LBP-YPFB-UNICOMERCIAL (4030005415/1-2188907)</t>
  </si>
  <si>
    <t>COBRO COSTOS DE PAPELERIA SEGUN TRANSFERENCIA DEL EXTERIOR POR ORDEN DE GAS CORONA S.A.E.C.A. REF.: PAGO FACTURA N 15, N 22 Y N 25 LIB. 00513062001 YPFB-OPERACIONES PLANTA DE SEPARACION DE LIQUIDOS RIO GRANDE</t>
  </si>
  <si>
    <t>Transferencia en cumplimiento al DS N0913 de 15/06/2011 y el Convenio Intergubernativo de Financiamiento UPRE-CIF-IG/468/2016, suscrito entre la UPRE y el GAM de Cobija proyecto Const. Mercado Municipal Evo Morales Ayma - Cobija, correspondiente al primer desembolso equivalente al 20% del monto a fi</t>
  </si>
  <si>
    <t>Transferencia en cumplimiento al DS N0913 de 15/06/2011 y el Convenio Intergubernativo de Financiamiento UPRE-CIF-IG/469/2016, suscrito entre la UPRE y el GAM de Cobija proyecto Const. Unidad Educativa Cobija A Barrio Conavi, correspondiente al primer desembolso equivalente al 20% del monto a financ</t>
  </si>
  <si>
    <t>||TRANSFERENCIA DE FONDOS S/G. MENSAJES SWIFT NROS. 10945 Y 10935 DE LA FECHA (SECTOR PUBLICO). DEBITO DE LA LIBRETA 00117012001 DGAC, REPOSICION UTILES DE ESCRITORIO.</t>
  </si>
  <si>
    <t>VENTA DE DIVISAS CON TRANSFERENCIA DE FONDOS A SOLICITUD DE MINISTERIO DE GOBIERNO SEGUN SOLICITUD 390 REF: HABERES DE AGREGADOS Y ADJUNTOS DE LA POLICIA BOLIVIANA, CORRESPONDIENTE AL MES DE JULIO 2016. (CUENTAS EN EL EXTRANJERO) LIB. 00099021001 TGN-RECURSOS ORDINARIOS (3987)</t>
  </si>
  <si>
    <t>Transferencia en cumplimiento al DS N0913 de 15/06/2011 y el Convenio Intergubernativo de Financiamiento UPRE-CIF-IG/209/2015, suscrito entre la UPRE y el GAM de Charana Proyecto Construccion Casa Gobierno Municipal de Charana, correspondiente al pago por devolucion de recursos no ejecutados de la g</t>
  </si>
  <si>
    <t>Transferencia en cumplimiento al DS N0913 de 15/06/2011 y el Convenio Interinstitucional de Financiamiento UPRE-CIF-684/2014, suscrito entre la UPRE y el GAM de Warnes proyecto Construccion Modulo Educativo Colinas del Norte - Warnes, correspondiente al pago de la planilla N 2, segun la UPRE.</t>
  </si>
  <si>
    <t>Transferencia en cumplimiento al DS N0913 de 15/06/2011 y el Convenio Interinstitucional de Financiamiento UPRE-CIF-671/2014, suscrito entre la UPRE y el GAM de Camargo proyecto Construccion Terminal de Buses Camargo, correspondiente al pago de la planilla N 4, segun la UPRE.</t>
  </si>
  <si>
    <t>Transferencia en cumplimiento al DS N0913 de 15/06/2011 y el Convenio Intergubernativo de Financiamiento UPRE-CIF-IG/081/2016, suscrito entre la UPRE y el GAM de San Juan proyecto Construccion Tinglado, Graderias y Cancha Polifuncional Barrio Bella Union (San Juan), correspondiente al pago de la pla</t>
  </si>
  <si>
    <t>Transferencia en cumplimiento al DS N0913 de 15/06/2011 y el Convenio Intergubernativo de Financiamiento UPRE-CIF-IG/446/2015, suscrito entre la UPRE y el GAM de Saipina proyecto Construccion Modulo Unidad Educativa San Rafael, correspondiente al pago de la planilla N 2, segun la UPRE.</t>
  </si>
  <si>
    <t>Transferencia en cumplimiento al DS N0913 de 15/06/2011 y el Convenio Intergubernativo de Financiamiento UPRE-CIF-IG/447/2015, suscrito entre la UPRE y el GAM de Ascension de Guarayos proyecto Construccion Polifuncional Deportivo 16 de Julio - Guarayos, correspondiente al pago de la planilla N 1, se</t>
  </si>
  <si>
    <t>Transferencia en cumplimiento al DS N0913 de 15/06/2011 y el Convenio Intergubernativo de Financiamiento UPRE-CIF-IG 246/2015, suscrito entre la UPRE y el GAM de Presto proyecto Construccion Tinglado Unidad Educativa Ricardo Mujia de Presto, correspondiente al pago de la planilla N 2 de cierre, segu</t>
  </si>
  <si>
    <t>Transferencia en cumplimiento al DS N0913 de 15/06/2011 y el Convenio Intergubernativo de Financiamiento UPRE-CIF-IG/405/2015, suscrito entre la UPRE y el GAM de Yunguyo de Litoral proyecto Construccion Unidad Educativa General Jose Ballivian, correspondiente al pago de la planilla N 2, segun la UPR</t>
  </si>
  <si>
    <t>Transferencia en cumplimiento al DS N0913 de 15/06/2011 y el Convenio Intergubernativo de Financiamiento UPRE-CIF-IG/083/2016, suscrito entre la UPRE y el GAM de Robore proyecto Const. Adoquinado de Calles con Pavic Estacion de Ferrocarriles, correspondiente al pago de la planilla N 2, segun la UPRE</t>
  </si>
  <si>
    <t>||TRANSFERENCIA DE FONDOS S/G. MENSAJE SWIFT NRO. 10981 DE LA FECHA (SECTOR PUBLICO). DEBITO DE LA LIBRETA 00117012001 DGAC, REPOSICION UTILES DE ESCRITORIO.</t>
  </si>
  <si>
    <t>'TRANSFERENCIA DE FONDOS||EN ATENCION A NOTA DEL MIN. DE ECONOMIA Y FINANZAS PUBLICAS CITE: MEFP/VTCP/DGCP/UODP-789/2016 DE LA FECHA(HRE-TSO-5465), A FAVOR DEL GOB IERNO AUTONOMO MUNICIPAL EL ALTO. DEBITO DE LA LIBRETA N° 00099037011 "IDA 5168 - BS-PROY.INFRAESTRUCTURA URBANA - GAMEA".</t>
  </si>
  <si>
    <t>||TRANSFERENCIA DE FONDOS DEL EXTERIOR SG/ SWIFT 10975 DEL 05/08/2016 POR ORDEN DEL CONSULADO DE BOLIVIA EN CALAMA - CHILE REF.: RECAUDACION DE CARNET MES DE JULIO ABONO LIB.00340012005 SEGIP-RECAUDACION EXTERIOR-CEDULAS DE IDENTIDAD</t>
  </si>
  <si>
    <t>PAGO A BID PRÉSTAMO 1075-SF-BO-8 VCTO. 06-ago-2016 POR CUENTA DE TGN , NTI. 008121 VALOR 08-ago-2016 CAPITAL USD 49.509,68 INTERESES USD 26.589,13 CTA. 3987 CUENTA UNICA DEL TESORO LIB. 00099021001 REF.: COMISIONES BANCARIAS</t>
  </si>
  <si>
    <t>PAGO A BID PRÉSTAMO 1118-SF-BO VCTO. 06-ago-2016 POR CUENTA DE TGN , NTI. 008119 VALOR 08-ago-2016 CAPITAL USD 15.267,97 INTERESES USD 8.199,65 CTA. 3987 CUENTA UNICA DEL TESORO LIB. 00099021001 REF.: COMISIONES BANCARIAS</t>
  </si>
  <si>
    <t>Transferencia en cumplimiento al DS N0913 de 15/06/2011 y el Convenio Intergubernativo de Financiamiento UPRE-CIF-IG 465/2016, suscrito entre la UPRE y el GAM Huanuni Proyecto Construccion Unidad Educativa Bolivia - Huanuni, correspondiente al pago del 20% de anticipo del monto financiado, segun la</t>
  </si>
  <si>
    <t>Transferencia en cumplimiento al DS N0913 de 15/06/2011 y el Convenio Intergubernativo de Financiamiento UPRE-CIF-IG 466/2016, suscrito entre la UPRE y el GAM Huanuni Proyecto Construccion Terminal de Buses - Huanuni, correspondiente al pago del 20% de anticipo del monto financiado, segun la UPRE.</t>
  </si>
  <si>
    <t>Transferencia en cumplimiento al DS N0913 de 15/06/2011 y el Convenio Intergubernativo de Financiamiento UPRE-CIF-IG/437/2016, suscrito entre la UPRE y el GAM San Pedro Proyecto Construccion Modulo Educativo U.E. San Pedro, correspondiente al pago del 20% de anticipo del monto financiado, segun la U</t>
  </si>
  <si>
    <t>Transferencia en cumplimiento al DS N0913 de 15/06/2011 y el Convenio Intergubernativo de Financiamiento UPRE-CIF-IG/436/2016, suscrito entre la UPRE y el GAM San Pedro Proyecto Construccion Modulo Educativo U.E. Sagrado Corazon, correspondiente al pago del 20% de anticipo del monto financiado, segu</t>
  </si>
  <si>
    <t>Transferencia en cumplimiento al DS N0913 de 15/06/2011 y el Convenio Intergubernativo de Financiamiento UPRE-CIF-IG 001/2016, suscrito entre la UPRE y el GAM Ayata Proyecto Construccion Palacio Consistorial del G.A.M. Ayata, correspondiente al pago del 20% de anticipo del monto financiado, segun la</t>
  </si>
  <si>
    <t>Transferencia en cumplimiento al DS N0913 de 15/06/2011 y el Convenio Intergubernativo de Financiamiento UPRE-CIF-IG/462/2016, suscrito entre la UPRE y el GAM de Huanuni proyecto Construccion Cancha de Futbol de Cesped Sintetico Huanuni, correspondiente al primer desembolso equivalente al 20% del mo</t>
  </si>
  <si>
    <t>Transferencia en cumplimiento al DS N0913 de 15/06/2011 y el Convenio Intergubernativo de Financiamiento UPRE-CIF-IG/463/2016, suscrito entre la UPRE y el GAM de Huanuni proyecto Construccion Tinglado Mas Graderias Unidad Educativa Venezuela, correspondiente al primer desembolso equivalente al 20% d</t>
  </si>
  <si>
    <t>Transferencia en cumplimiento al DS N0913 de 15/06/2011 y el Convenio Intergubernativo de Financiamiento UPRE-CIF-IG 430/2016, suscrito entre la UPRE y el GAM de Huanuni proyecto Construccion Unidad Educativa 12 de Abril Huanuni, correspondiente al primer desembolso equivalente al 20% del monto a fi</t>
  </si>
  <si>
    <t>Transferencia en cumplimiento al DS N0913 de 15/06/2011 y el Convenio Interinstitucional de Financiamiento UPRE-CIF-405/2014, suscrito entre la UPRE y el GAM de Corque proyecto Construccion Mercado Central Corque - Oruro, correspondiente al pago de la planilla N 4, segun la UPRE.</t>
  </si>
  <si>
    <t>Transferencia en cumplimiento al DS N0913 de 15/06/2011 y el Convenio Intergubernativo de Financiamiento UPRE-CIF-IG 434/2016, suscrito entre la UPRE y el GAM Padcaya Proyecto Construccion Unidad Educativa San Antonio de Mecoya, correspondiente al pago del 20% de anticipo del monto financiado, segun</t>
  </si>
  <si>
    <t>COBRO DE||ÚTILES DE ESCRITORIO POR LA ELABORACIÓN DEL COMPROBANTE CONTABLE N° 0860067 DE LA FECHA DE LA LIBRETA N° 00099021001 TGN RECURSOS ORDINARIOS - MONEDA NACIONAL, COSTO ÚTILES DE ESCRITORIO</t>
  </si>
  <si>
    <t>||TRANSFERENCIA DE FONDOS S/G. MENSAJES SWIFT NROS. 11050 Y 11041 DE LA FECHA (SECTOR PUBLICO). DEBITO DE LA LIBRETA 00117012001 DGAC, REPOSICION UTILES DE ESCRITORIO.</t>
  </si>
  <si>
    <t>||TRANSFERENCIA DE FONDOS S/G. MENSAJE SWIFT NRO. 11044 Y CORREO ELECTRONICO DE LA DIRECCIÓN GENERAL DE AERONAUTICA CIVIL DE LA FECHA (SECTOR PUBLICO). DEBITO DE LA LIBRETA 00117012001 DGAC, REPOSICION UTILES DE ESCRITORIO.</t>
  </si>
  <si>
    <t>||TRANSFERENCIA DE FONDOS S/G. MENSAJE SWIFT NRO. 11047 Y CORREO ELECTRONICO DE LA DIRECCIÓN GENERAL DE AERONAUTICA CIVIL DE LA FECHA (SECTOR PUBLICO). DEBITO DE LA LIBRETA 00117012001 DGAC, REPOSICION UTILES DE ESCRITORIO.</t>
  </si>
  <si>
    <t>||TRANSFERENCIA DE FONDOS DEL EXTERIOR SG/ SWIFT 10975 DEL 05/08/2016 POR ORDEN DEL CONSULADO DE BOLIVIA EN CALAMA - CHILE REF.: RECAUDACION DE CARNET MES DE JULIO LIB.00340012003 RECAUDACION EXTRANJERIA CI-LC., COBRO UTILES DE ESCRITORIO</t>
  </si>
  <si>
    <t>NÚMERO DE LIBRETA CUT: 990301013.00 OPERACIÓN T01 TRANSFERENCIA DE FONDOS A LA CUT - TESORO DIRECTO DE BANCO UNION S.A. A CUENTA UNICA DEL TESORO CON NUMERO DE SOLICITUD = 1056192 Y NUMERO CORRELATIVO = 91320008082016227 00990301013 TGN RECURSOS ORDINARIO</t>
  </si>
  <si>
    <t>NÚMERO DE LIBRETA CUT: 990301013.00 OPERACIÓN T01 TRANSFERENCIA DE FONDOS A LA CUT - TESORO DIRECTO DE BANCO UNION S.A. A CUENTA UNICA DEL TESORO CON NUMERO DE SOLICITUD = 1054592 Y NUMERO CORRELATIVO = 91320008082016221 00990301013 TGN RECURSOS ORDINARIO</t>
  </si>
  <si>
    <t>||TRANSFERENCIA A LA CUENTA UNICA DEL TESORO IMPORTE RETENIDO A WALTER ABRAHAM PEREZ ALANDIA POR REMUNERACION MAXIMA CORRESPONDIENTE AL MES DE JULIO/2016 - LIBRETA N° 00990201001, SEGUN COMUNICACIÓN INTERNA BCB-DIR-CI-2016-127 DE 08/08/2016 Y "ROC" N° 1373/2016 DEL DCR. TRANSFERENCIA POR REMUNERACIÓN MÁXIMA DE WALTER PEREZ ALANDIA - JULIO/2016 LIBRETA N° 00990201001</t>
  </si>
  <si>
    <t>||TRANSFERENCIA DE FONDOS, SEGÚN NOTA DEL BANCO UNIÓN CITE: BUN0696/16 DE LA FECHA (HRE-TSO-5601). A SOLICITUD DEL G.A.M. DE PUERTO RICO; LIBRETA 00099024113 BOLIIVIA CAMBIA; BUN</t>
  </si>
  <si>
    <t>||MULTA POR INCUMPLIMIENTO A LA GUIA DE PROCEDIMIENTOS OPERATIVOS DE CANCELACION DE BOLETAS DE PAGOS A FUNCIONARIOS PUBLICOS Y BENEFICIARIOS DE RENTA DE ACUERDO A NOTA MEFP/VTCP/DGPOT/UAIS/N° 4599/2016 DE FECHA 08/08/2016. DE CONFORMIDAD AL INCISO M PUNTOS 9 Y 13; LIBRETA 00099021001.</t>
  </si>
  <si>
    <t>PAGO A FONPLATA PRÉSTAMO BOL 19/2011 VCTO. 09-ago-2016 POR CUENTA DE TGN , NTI. 008152 VALOR 09-ago-2016 CAPITAL USD 1.659.160,88 INTERESES USD 358.335,09 COMISIONES USD 12.938,43 CTA. 3987 CUENTA UNICA DEL TESORO LIB. 00099021001 REF.: COMISIONES BANCARIAS</t>
  </si>
  <si>
    <t>VENTA DE DIVISAS CON TRANSFERENCIA DE FONDOS A SOLICITUD DE SERVICIO GENERAL DE IDENTIFICACION PERSONAL - SEGIP SEGUN SOLICITUD 403 REF: ENVIO DE FONDOS A BUENOS AIRES - ARGENTINA PARA PAGO DE PLANILLA DE COMPENSACION CORRESPONDIENTE A LOS MESES DE JUNIO Y JULIO/2016, SEGUN NOTA 858 Y 860, CERT.1930 LIB. 00340012003 RECAUDACION EXTRANJERIA - C.I. -L.C.</t>
  </si>
  <si>
    <t>VENTA DE DIVISAS CON TRANSFERENCIA DE FONDOS A SOLICITUD DE YACIMIENTOS PETROLIFEROS FISCALES BOLIVIANOS SEGUN SOLICITUD 400 REF: PAGO A INSPECTORATE SERVICES PERU SAC SERVICIO DE INSPECCION DESPACHO TERMINAL ILO MAYO 2016 LIB. 00513012004 LBP-YPFB-UNICOMERCIAL (4030005415/1-2188907)</t>
  </si>
  <si>
    <t>VENTA DE DIVISAS CON TRANSFERENCIA DE FONDOS A SOLICITUD DE YACIMIENTOS PETROLIFEROS FISCALES BOLIVIANOS SEGUN SOLICITUD 399 REF: PAGO A EMPRESA NOBLE AMERICAS CORP PROVISION DE DIESEL OIL JULIO 2016 BUQUE CAPE BIRD LOTE 2 LIB. 00513012004 LBP-YPFB-UNICOMERCIAL (4030005415/1-2188907)</t>
  </si>
  <si>
    <t>COBRO COSTOS DE PAPELERIA SEGUN TRANSFERENCIA DEL EXTERIOR POR ORDEN DE CONSULADO GENERAL DE BOLIVIA-BUENOS AIRES ARGENTINA LIB. 00340012003 RECAUDACION EXTRANJERIA - C.I. -L.C.</t>
  </si>
  <si>
    <t>Transferencia en cumplimiento al DS N0913 de 15/06/2011 y el Convenio Intergubernativo de Financiamiento UPRE-CIF-IG 427/2016, suscrito entre la UPRE y el GAM de Colcapirhua proyecto Construccion Unidad Educativa Modelo San Miguel, correspondiente al primer desembolso equivalente al 20% del monto a</t>
  </si>
  <si>
    <t>Transferencia en cumplimiento al DS N0913 de 15/06/2011 y el Convenio Intergubernativo de Financiamiento UPRE-CIF-IG 428/2016, suscrito entre la UPRE y el GAM de Colcapirhua proyecto Construccion Unidad Educativa Modelo Carlos Villegas, correspondiente al primer desembolso equivalente al 20% del mon</t>
  </si>
  <si>
    <t>||TRANSFERENCIA DE FONDOS S/G. MENSAJE SWIFT NRO. 11122 DE LA FECHA (SECTOR PUBLICO). DEBITO DE LA LIBRETA 00117012001 DGAC, REPOSICION UTILES DE ESCRITORIO.</t>
  </si>
  <si>
    <t>||REGULARIZACIÓN DE NUESTRA OPERACION NRO. 0860172 DE F. 08/08/2016 EN ATENCIÓN A CORREO ELECTRÓNICO DE LA DIRECCIÓN GENERAL DE AERONAUTICA CIVIL DE LA FECHA (SECTOR PUBLICO). DEBITO DE LA LIBRETA 00117012001 DGAC, REPOSICION UTILES DE ESCRITORIO.</t>
  </si>
  <si>
    <t>'COBRO POR´||COMISION DE TRANSFERENCIA FDOS. AL EXTERIOR 0,10% S/USD258.000.- REEMB. GASTOS DE COMUNICACION BS220.- Y EMISION COMP. CONTABLE BS.50.- REF. PAGO 1 LC I-2016-008 P/C YPFB A/F DELTA COMPRESION SRL EN COMPLEMENTO A CBTE. S-0860301 DE LA FECHA ADJUNTO LIB. 00513012004 LBP-YPFB-UNICOMERCIAL REF. COMISIONES PAGO 1 LC-I-2016-008</t>
  </si>
  <si>
    <t>||TRANSFERENCIA DE FONDOS S/G. MENSAJE SWIFT NRO. 11187 DE LA FECHA (SECTOR PUBLICO). DEBITO DE LA LIBRETA 00117012001 DGAC, REPOSICION UTILES DE ESCRITORIO.</t>
  </si>
  <si>
    <t>TRANSFERENCIA DEL EXTERIOR SEGUN MJE.SWIFT NOS.11152-11150 DE FECHA 09/08/2016 ORDENANTE: CONSULADO GENERAL DE BOLIVIA-BUENOS AIRES ARGENTINA LIB. 00340012005 SEGIP - RECAUDACION EXTERIOR - CEDULAS DE IDENTIDAD</t>
  </si>
  <si>
    <t>VENTA DE DIVISAS CON TRANSFERENCIA DE FONDOS A SOLICITUD DE SERVICIO GENERAL DE IDENTIFICACION PERSONAL - SEGIP SEGUN SOLICITUD 413 REF: ENTREGA DE FONDOS A LA OFICINA DE SAO PAULO - BRASIL PARA GASTOS EN SERVICIOS BASICOS Y BIENES Y SERVICIOS, SEGUN NOTA 008/2016, SOLICITUD 3, CERT.1944. LIB. 00340012003 RECAUDACION EXTRANJERIA - C.I. -L.C.</t>
  </si>
  <si>
    <t>A solicitud de YPFB con nota CITE: DFC-2496 URT-1912/2016 y en virtud a la nota interna CITE:MEFP/VPCF/DGCF/UCCF No.614/2016 de la Direccion General de Contabilidad Fiscal, se solicita la transferencia de recursos por depositos erroneos depositados en la cuenta corriente fiscal No.10000006024800 YP</t>
  </si>
  <si>
    <t>Transferencia en cumplimiento al DS N0913 de 15/06/2011 y el Convenio Intergubernativo de Financiamiento UPRE-CIF-IG/116/2015, suscrito entre la UPRE y el GAM de Colquechaca proyecto Construccion 8 Aulas en la Unidad Educativa Colquencha - Colquencha, correspondiente al pago de la planilla N 1, segu</t>
  </si>
  <si>
    <t>Transferencia en cumplimiento al DS N0913 de 15/06/2011 y el Convenio Interinstitucional de Financiamiento UPRE-CIF-150/2015, suscrito entre la UPRE y el GAM de Entre Rios proyecto Construccion Centro Cultural y Museo Entre Rios, correspondiente al pago de la planilla N 6,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</si>
  <si>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al pago de la planilla N 2, seg</t>
  </si>
  <si>
    <t>Transferencia en cumplimiento al DS N0913 de 15/06/2011 y el Convenio Intergubernativo de Financiamiento UPRE-CIF-IG 253/2015, suscrito entre la UPRE y el GAM de Padilla proyecto Construccion Plaza Manuel Ascencio Padilla, correspondiente al pago de la planilla N 1, segun la UPRE.</t>
  </si>
  <si>
    <t>Transferencia en cumplimiento al DS N0913 de 15/06/2011 y el Convenio Intergubernativo de Financiamiento UPRE-CIF-IG/100/2015, suscrito entre la UPRE y el GAM de Yocalla proyecto Construccion Unidad Educativa Fray Jose Antonio Zampa, correspondiente al pago de la planilla N 2, segun la UPRE.</t>
  </si>
  <si>
    <t>Transferencia en cumplimiento al DS N0913 de 15/06/2011 y el Convenio Interinstitucional de Financiamiento UPRE-CIF 0220/13, suscrito entre la UPRE y el GAM de El Choro proyecto Construccion Colegio Cerrado El Choro, correspondiente al pago de la planilla N 4, segun la UPRE.</t>
  </si>
  <si>
    <t>Transferencia en cumplimiento al DS N0913 de 15/06/2011 y el Convenio Intergubernativo de Financiamiento UPRE-CIF-IG/098/2015, suscrito entre la UPRE y el GAM de San Antonino de Esmoruco proyecto Construccion Internado Unidad Educativa Francia de Guadalupe, correspondiente al pago de la planilla N 2</t>
  </si>
  <si>
    <t>Transferencia en cumplimiento al DS N0913 de 15/06/2011 y el Convenio Intergubernativo de Financiamiento UPRE-CIF-IG/231/2015, suscrito entre la UPRE y el GAM de Las Carreras proyecto Construccion Tinglado Comunidad San Juan del Oro, correspondiente al pago de la planilla N1, segun la UPRE.</t>
  </si>
  <si>
    <t>Transferencia en cumplimiento al DS N0913 de 15/06/2011 y el Convenio Interinstitucional de Financiamiento UPRE-CIF-672/2014, suscrito entre la UPRE y el GAM de Huatajata proyecto Construccion Bloque de Aulas y Tinglado U.E. Sancajahuira - Huatajata, correspondiente al pago de la planilla N 2, segun</t>
  </si>
  <si>
    <t>Transferencia en cumplimiento al DS N0913 de 15/06/2011 y el Convenio Intergubernativo de Financiamiento UPRE-CIF-IG 250/2015, suscrito entre la UPRE y el GAM de Tarabuco proyecto Construccion Tinglado Unidad Educativa Jorge Anibarro Zapata (Cororo), correspondiente al pago de la planilla N2, segun</t>
  </si>
  <si>
    <t>Transferencia en cumplimiento al DS N0913 de 15/06/2011 y el Convenio Interinstitucional de Financiamiento UPRE-CIF-553/2014, suscrito entre la UPRE y el GAM de San Lucas proyecto Construccion Internado Colegio Mixto Maria Ayma de Morales - Ocuri, correspondiente al pago de la planilla N 3, segun la</t>
  </si>
  <si>
    <t>Transferencia en cumplimiento al DS N0913 de 15/06/2011 y el Convenio Interinstitucional de Financiamiento UPRE-CIF-0723/13, suscrito entre la UPRE y el GAM La Guardia Proyecto Construccion Modulo Educativo Cambao Km 9 Distrito N3, correspondiente al pago de la planilla N4 de avance y cierre, segun</t>
  </si>
  <si>
    <t>Transferencia en cumplimiento al DS N0913 de 15/06/2011 y el Convenio Intergubernativo de Financiamiento UPRE-CIF-IG/079/2016, suscrito entre la UPRE y el GAM San Juan Proyecto Construccion Tinglado, Graderias y Cancha Polifuncional U.E. Raul Menacho, correspondiente al pago de la planilla N1, segun</t>
  </si>
  <si>
    <t>Transferencia en cumplimiento al DS N0913 de 15/06/2011 y el Convenio Intergubernativo de Financiamiento UPRE-CIF-IG/076/2015, suscrito entre la UPRE y el GAM Cotagaita Proyecto Construccion Bloque B y Tinglado Unidad Educativa Nor Chichas (Cotagaita), correspondiente al pago de la planilla N3, segu</t>
  </si>
  <si>
    <t>Transferencia en cumplimiento al DS N0913 de 15/06/2011 y el Convenio Intergubernativo de Financiamiento UPRE-CIF-IG/097/2015, suscrito entre la UPRE y el GAM San Pablo de Lipez Proyecto Construccion Dos Aulas, Direccion y Banos Unidad Educativa Nuevos Horizontes de Viluyo, correspondiente al pago d</t>
  </si>
  <si>
    <t>Transferencia en cumplimiento al DS N0913 de 15/06/2011 y el Convenio Intergubernativo de Financiamiento UPRE-CIF-IG/066/2016, suscrito entre la UPRE y el GAM Urubicha Proyecto Const. Direccion Distrital de Educacion Urubicha, correspondiente al pago de la planilla N1, segun la UPRE.</t>
  </si>
  <si>
    <t>Transferencia en cumplimiento al DS N0913 de 15/06/2011 y el Convenio Intergobernativo de Financiamiento UPRE-CIF-272/12, suscrito entre la UPRE y el GAD de Potosi proyecto Construccion Centro Ferial y Eventos Culturales Potosi, correspondiente al pago de la planilla N 14, segun la UPRE.</t>
  </si>
  <si>
    <t>Transferencia en cumplimiento al DS N0913 de 15/06/2011 y el Convenio Intergubernativo de Financiamiento UPRE-CIF-IG 433/2016, suscrito entre la UPRE y el GAM Padcaya Proyecto Construccion Unidad Educativa Simon Bolivar de Rejara, correspondiente al primer pago del 20% del monto financiado, segun la</t>
  </si>
  <si>
    <t>Transferencia en cumplimiento al DS N0913 de 15/06/2011 y el Convenio Intergubernativo de Financiamiento UPRE-CIF-IG 416/2016, suscrito entre la UPRE y el GAM de Sacaba proyecto Construccion Graderias y Camerinos Campo Deportivo Chullpamogo D-4, correspondiente al primer desembolso equivalente al 20</t>
  </si>
  <si>
    <t>Transferencia en cumplimiento al DS N0913 de 15/06/2011 y el Convenio Intergubernativo de Financiamiento UPRE-CIF-IG 413/2016, suscrito entre la UPRE y el GAM de Sacaba proyecto Construccion Infraestructura Deportiva Racket Distrito 4, correspondiente al primer desembolso equivalente al 20% del mont</t>
  </si>
  <si>
    <t>Transferencia en cumplimiento al DS N0913 de 15/06/2011 y el Convenio Intergubernativo de Financiamiento UPRE-CIF-IG 410/2016, suscrito entre la UPRE y el GAM de Sacaba proyecto Construccion Mercado Zonal Curubamba, correspondiente al primer desembolso equivalente al 20% del monto a financiar, segun</t>
  </si>
  <si>
    <t>Transferencia en cumplimiento al DS N0913 de 15/06/2011 y el Convenio Intergubernativo de Financiamiento UPRE-CIF-IG 407/2016, suscrito entre la UPRE y el GAM de Sacaba proyecto Construccion Unidad Educativa Paulo Freire D-2, correspondiente al primer desembolso equivalente al 20% del monto a financ</t>
  </si>
  <si>
    <t>Transferencia en cumplimiento al DS N0913 de 15/06/2011 y el Convenio Intergubernativo de Financiamiento UPRE-CIF-IG 406/2016, suscrito entre la UPRE y el GAM de Sacaba proyecto Construccion Unidad Educativa Villa Obrajes B D-7, correspondiente al primer desembolso equivalente al 20% del monto a fin</t>
  </si>
  <si>
    <t>Transferencia en cumplimiento al DS N0913 de 15/06/2011 y el Convenio Intergubernativo de Financiamiento UPRE-CIF-IG 405/2016, suscrito entre la UPRE y el GAM de Sacaba proyecto Construccion Unidad Educativa Lava Lava, correspondiente al primer desembolso equivalente al 20% del monto a financiar, se</t>
  </si>
  <si>
    <t>Transferencia en cumplimiento al DS N0913 de 15/06/2011 y el Convenio Intergubernativo de Financiamiento UPRE-CIF-IG 415/2016, suscrito entre la UPRE y el GAM de Sacaba proyecto Construccion Unidad Educativa Fiscal 22 de Enero D-Aguirre, correspondiente al primer desembolso equivalente al 20% del mo</t>
  </si>
  <si>
    <t>Transferencia en cumplimiento al DS N0913 de 15/06/2011 y el Convenio Intergubernativo de Financiamiento UPRE-CIF-IG 412/2016, suscrito entre la UPRE y el GAM de Sacaba proyecto Construccion Centro de Acogida Temporal a la Ninez y la Mujer Sacaba, correspondiente al primer desembolso equivalente al</t>
  </si>
  <si>
    <t>Transferencia en cumplimiento al DS N0913 de 15/06/2011 y el Convenio Intergubernativo de Financiamiento UPRE-CIF-IG 409/2016, suscrito entre la UPRE y el GAM de Sacaba proyecto Construccion Infraestructura Deportiva Pelota Vasca Distrito 3, correspondiente al primer desembolso equivalente al 20% de</t>
  </si>
  <si>
    <t>Transferencia en cumplimiento al DS N0913 de 15/06/2011 y el Convenio Intergubernativo de Financiamiento UPRE-CIF-IG 408/2016, suscrito entre la UPRE y el GAM de Sacaba proyecto Construccion Coliseo Municipal Distrito 2, correspondiente al primer desembolso equivalente al 20% del monto a financiar,</t>
  </si>
  <si>
    <t>De: 00378012002 Reposicion por Gasto Operativo de la operacion tipo TRLF y Nro.30</t>
  </si>
  <si>
    <t>COBRO DE||COSTO UTILES DE ESCRITORIO POR LA ELABORACION DEL COMPROBANTE CONTABLE N° 0860527 DE LA FECHA DE LA LIB. N° 00099021001 TGN RECURSOS ORDINARIOS MONEDA NACIONAL COSTO UTILES DE ESCRITORIO</t>
  </si>
  <si>
    <t>NÚMERO DE LIBRETA CUT: 990301013.00 OPERACIÓN T01 TRANSFERENCIA DE FONDOS A LA CUT - TESORO DIRECTO DE BANCO UNION S.A. A CUENTA UNICA DEL TESORO CON NUMERO DE SOLICITUD = 1074342 Y NUMERO CORRELATIVO = 91320010082016346 00990301013 TGN RECURSOS ORDINARIO</t>
  </si>
  <si>
    <t>PAGO A CAF PRÉSTAMO CFA007151 VCTO. 11-ago-2016 POR CUENTA DE TGN , NTI. 008078 VALOR 11-ago-2016 CAPITAL USD 776.112,62 INTERESES USD 245.492,98 COMISIONES USD 8.778,64 CTA. 3987 CUENTA UNICA DEL TESORO LIB. 00099021001 REF.: COMISIONES BANCARIAS</t>
  </si>
  <si>
    <t>PAGO A CAF PRÉSTAMO CFA007142 VCTO. 11-ago-2016 POR CUENTA DE TGN , NTI. 008071 VALOR 11-ago-2016 CAPITAL USD 4.061.272,04 INTERESES USD 1.260.304,45 COMISIONES USD 56.786,33 CTA. 3987 CUENTA UNICA DEL TESORO LIB. 00099021001 REF.: COMISIONES BANCARIAS</t>
  </si>
  <si>
    <t>COBRO COSTOS DE PAPELERIA SEGUN TRANSFERENCIA DEL EXTERIOR POR ORDEN DE CORPORACION ANDINA DEL GAS PERU SAC LIB. 00513062001 YPFB-OPERACIONES PLANTA DE SEPARACION DE LIQUIDOS RIO GRANDE</t>
  </si>
  <si>
    <t>Transferencia en cumplimiento al DS N0913 de 15/06/2011 y el Convenio Interinstitucional de Financiamiento UPRE-CIF-014/2015, suscrito entre la UPRE y el GAM El Torno Proyecto Construccion Modulo Educativo Marcelo Quiroga Santa Cruz, correspondiente al pago de la planilla N4, segun la UPRE.</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</si>
  <si>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planilla N2 de cierr</t>
  </si>
  <si>
    <t>Transferencia en cumplimiento al DS N0913 de 15/06/2011 y el Convenio Intergubernativo de Financiamiento UPRE-CIF-IG/024/2015, suscrito entre la UPRE y el GAM San Lorenzo Proyecto Construccion Tinglado y Polifuncional con Graderias Com. Trinidacito, correspondiente al pago de la devolucion de retenc</t>
  </si>
  <si>
    <t>Transferencia en cumplimiento al DS N0913 de 15/06/2011 y el Convenio Intergubernativo de Financiamiento UPRE-CIF-IG/0110/2016, suscrito entre la UPRE y el GAM Cabezas Proyecto Construccion Centro de Salud con Camas Pampa del Coscal, correspondiente al pago de la planilla N1, segun la UPRE.</t>
  </si>
  <si>
    <t>Transferencia en cumplimiento al DS N0913 de 15/06/2011 y el Convenio Intergubernativo de Financiamiento UPRE-CIF-IG/025/2015, suscrito entre la UPRE y el GAM de San Lorenzo proyecto Construccion Tinglado y Polifuncional con Graderias U. E. 6 de Junio Com. Loreto, correspondiente al pago por devoluc</t>
  </si>
  <si>
    <t>Transferencia en cumplimiento al DS N0913 de 15/06/2011 y el Convenio Interinstitucional de Financiamiento UPRE-CIF-121/2015, suscrito entre la UPRE y el GAM de Chimore proyecto Const. Ocho Aulas U.E. Eloy Gonzales Torrico, correspondiente al pago de la planilla N 4 de cierre, segun la UPRE.</t>
  </si>
  <si>
    <t>Transferencia en cumplimiento al DS N0913 de 15/06/2011 y el Convenio Intergubernativo de Financiamiento UPRE-CIF-IG/241/2016, suscrito entre la UPRE y el GAM de Chimore proyecto Const. Tinglado Unidad Educativa San Salvador, correspondiente al pago de la planilla N 2, segun la UPRE.</t>
  </si>
  <si>
    <t>Transferencia en cumplimiento al DS N0913 de 15/06/2011 y el Convenio Intergubernativo de Financiamiento UPRE-CIF-IG 411/2016, suscrito entre la UPRE y el GAM de Sacaba proyecto Construccion Puente Vehicular Rio Maylanco Distrito 2, correspondiente al primer desembolso equivalente al 20% del monto a</t>
  </si>
  <si>
    <t>||TRANSFERENCIA DE FONDOS S/G. MENSAJE SWIFT NRO. 11452 DE LA FECHA (SECTOR PUBLICO). DEBITO DE LA LIBRETA 00117012001 DGAC, REPOSICION UTILES DE ESCRITORIO.</t>
  </si>
  <si>
    <t>NÚMERO DE LIBRETA CUT: 990301013.00 OPERACIÓN T01 TRANSFERENCIA DE FONDOS A LA CUT - TESORO DIRECTO DE BANCO UNION S.A. A CUENTA UNICA DEL TESORO CON NUMERO DE SOLICITUD = 1081138 Y NUMERO CORRELATIVO = 91320011082016405 00990301013 TGN RECURSOS ORDINARIO</t>
  </si>
  <si>
    <t>NÚMERO DE LIBRETA CUT: 990301013.00 OPERACIÓN T01 TRANSFERENCIA DE FONDOS A LA CUT - TESORO DIRECTO DE BANCO UNION S.A. A CUENTA UNICA DEL TESORO CON NUMERO DE SOLICITUD = 1091144 Y NUMERO CORRELATIVO = 91320012082016471 00990301013 RECURSOS ORDINARIOS A</t>
  </si>
  <si>
    <t>Debito Automatico por incumplimiento del GAM Puerto Guayaramerin (GAM PGU), correspondiente al Convenio Intergubernativo de Financiamiento UPRE-CIF-IG 455/2015 de fecha 18 de diciembre de 2015, suscrito entre la Unidad de Proyectos Especiales y el GAM PGU proyecto Construccion Mercado Central Guayar</t>
  </si>
  <si>
    <t>COBRO COSTOS DE PAPELERIA SEGUN TRANSFERENCIA DEL EXTERIOR POR ORDEN DE VICTORIA JUAN GAS S.A.C. REF.: FACT. N 39 LIB. 00513062001 YPFB-OPERACIONES PLANTA DE SEPARACION DE LIQUIDOS RIO GRANDE</t>
  </si>
  <si>
    <t>VENTA DE DIVISAS CON TRANSFERENCIA DE FONDOS A SOLICITUD DE YACIMIENTOS PETROLIFEROS FISCALES BOLIVIANOS SEGUN SOLICITUD 420 REF: PAGO A COMPAÑIA DE PETROLEOS DE CHILE COPEC PROVISION DIESEL OIL JULIO 2016 LIB. 00513012004 LBP-YPFB-UNICOMERCIAL (4030005415/1-2188907)</t>
  </si>
  <si>
    <t>VENTA DE DIVISAS CON TRANSFERENCIA DE FONDOS A SOLICITUD DE YACIMIENTOS PETROLIFEROS FISCALES BOLIVIANOS SEGUN SOLICITUD 423 REF: PAGO A TRAFIGURA PTE LTD POR SUMINISTRO DE INSUMOS DE DIESEL OÍL Y GASOLINA LIB. 00513012004 LBP-YPFB-UNICOMERCIAL (4030005415/1-2188907)</t>
  </si>
  <si>
    <t>VENTA DE DIVISAS CON TRANSFERENCIA DE FONDOS A SOLICITUD DE MINISTERIO DE LA PRESIDENCIA SEGUN SOLICITUD 424 REF: DIVISAS USD 27.851.58 -HONEYWELL INT.- CTA# 9102597771-SERVICIO MSP AERONAVE MPR LIB. 00099021001 TGN-RECURSOS ORDINARIOS (3987)</t>
  </si>
  <si>
    <t>VENTA DE DIVISAS CON TRANSFERENCIA DE FONDOS A SOLICITUD DE YACIMIENTOS PETROLIFEROS FISCALES BOLIVIANOS SEGUN SOLICITUD 425 REF: PAGO A LA EMPRESA VITOL POR SUMINISTRO DE INSUMOS Y ADITIVOS Y DIESEL OIL AGOSTO 2016 LIB. 00513012004 LBP-YPFB-UNICOMERCIAL (4030005415/1-2188907)</t>
  </si>
  <si>
    <t>||TRANSFERENCIA DE FONDOS S/G. MENSAJE SWIFT NRO. 11510 DE LA FECHA (SECTOR PUBLICO). DEBITO DE LA LIBRETA 00117012001 DGAC, REPOSICION UTILES DE ESCRITORIO.</t>
  </si>
  <si>
    <t>||TRANSFERENCIA DE FONDOS S/G. MENSAJE SWIFT NRO. 11513 DE LA FECHA (SECTOR PUBLICO). DEBITO DE LA LIBRETA 00117012001 DGAC, REPOSICION UTILES DE ESCRITORIO.</t>
  </si>
  <si>
    <t>NÚMERO DE LIBRETA CUT: 990301013.00 OPERACIÓN T01 TRANSFERENCIA DE FONDOS A LA CUT - TESORO DIRECTO DE BANCO UNION S.A. A CUENTA UNICA DEL TESORO CON NUMERO DE SOLICITUD = 1102558 Y NUMERO CORRELATIVO = 91320015082016527 00990301013 TGN RECURSOS ORDINARIO</t>
  </si>
  <si>
    <t>Debito Automatico por incumplimiento del GAM Puerto Guayaramerin (GAM PGU), correspondiente al Convenio Intergubernativo de Financiamiento UPRE-CIF-IG 456/2015 de fecha 18 de diciembre de 2015, suscrito entre la Unidad de Proyectos Especiales y el GAM PGU proyecto Construccion U.E. Belen OTB Belen D</t>
  </si>
  <si>
    <t>PAGO A IDA PRÉSTAMO 3096-BO VCTO. 15-ago-2016 POR CUENTA DE TGN , NTI. 008109 VALOR 15-ago-2016 CAPITAL USD 67.933,61 INTERESES USD 22.163,25 CTA. 3987 CUENTA UNICA DEL TESORO LIB. 00099021001 REF.: COMISIONES BANCARIAS</t>
  </si>
  <si>
    <t>COBRO COSTOS DE PAPELERIA SEGUN TRANSFERENCIA DEL EXTERIOR POR ORDEN DE HOGAS S.A. LIMA-PERU LIB. 00513062001 YPFB-OPERACIONES PLANTA DE SEPARACION DE LIQUIDOS RIO GRANDE</t>
  </si>
  <si>
    <t>PAGO A IDA PRÉSTAMO 3108-BO VCTO. 15-ago-2016 POR CUENTA DE TGN , NTI. 008117 VALOR 15-ago-2016 CAPITAL USD 33.139,73 INTERESES USD 10.811,83 CTA. 3987 CUENTA UNICA DEL TESORO LIB. 00099021001 REF.: COMISIONES BANCARIAS</t>
  </si>
  <si>
    <t>PAGO A IDA PRÉSTAMO 3065-BO VCTO. 15-ago-2016 POR CUENTA DE TGN , NTI. 008108 VALOR 15-ago-2016 CAPITAL USD 328.658,05 INTERESES USD 107.224,44 CTA. 3987 CUENTA UNICA DEL TESORO LIB. 00099021001 REF.: COMISIONES BANCARIAS</t>
  </si>
  <si>
    <t>PAGO A IDA PRÉSTAMO 3235-BO VCTO. 15-ago-2016 POR CUENTA DE TGN , NTI. 008115 VALOR 15-ago-2016 CAPITAL USD 343.322,44 INTERESES USD 114.605,02 CTA. 3987 CUENTA UNICA DEL TESORO LIB. 00099021001 REF.: COMISIONES BANCARIAS</t>
  </si>
  <si>
    <t>PAGO A IDA PRÉSTAMO 3245-BO VCTO. 15-ago-2016 POR CUENTA DE TGN , NTI. 008116 VALOR 15-ago-2016 CAPITAL USD 158.231,39 INTERESES USD 52.819,92 CTA. 3987 CUENTA UNICA DEL TESORO LIB. 00099021001 REF.: COMISIONES BANCARIAS</t>
  </si>
  <si>
    <t>PAGO A IDA PRÉSTAMO 3630-BO VCTO. 15-ago-2016 POR CUENTA DE TGN , NTI. 008112 VALOR 15-ago-2016 CAPITAL USD 791.408,80 INTERESES USD 222.277,90 CTA. 3987 CUENTA UNICA DEL TESORO LIB. 00099021001 REF.: COMISIONES BANCARIAS</t>
  </si>
  <si>
    <t>PAGO A IDA PRÉSTAMO 3788-BO VCTO. 15-ago-2016 POR CUENTA DE TGN , NTI. 008131 VALOR 15-ago-2016 CAPITAL USD 949.953,45 INTERESES USD 58.430,29 CTA. 3987 CUENTA UNICA DEL TESORO LIB. 00099021001 REF.: COMISIONES BANCARIAS</t>
  </si>
  <si>
    <t>PAGO A IDA PRÉSTAMO 3842-BO VCTO. 15-ago-2016 POR CUENTA DE TGN , NTI. 008132 VALOR 15-ago-2016 CAPITAL USD 78.966,92 INTERESES USD 5.155,77 CTA. 3987 CUENTA UNICA DEL TESORO LIB. 00099021001 REF.: COMISIONES BANCARIAS</t>
  </si>
  <si>
    <t>PAGO A IDA PRÉSTAMO 3854-BO VCTO. 15-ago-2016 POR CUENTA DE TGN , NTI. 008133 VALOR 15-ago-2016 CAPITAL USD 457.146,21 INTERESES USD 29.847,36 CTA. 3987 CUENTA UNICA DEL TESORO LIB. 00099021001 REF.: COMISIONES BANCARIAS</t>
  </si>
  <si>
    <t>PAGO A IDA PRÉSTAMO 3942-BO VCTO. 15-ago-2016 POR CUENTA DE TGN , NTI. 008134 VALOR 15-ago-2016 CAPITAL USD 1.209.340,60 INTERESES USD 83.532,23 CTA. 3987 CUENTA UNICA DEL TESORO LIB. 00099021001 REF.: COMISIONES BANCARIAS</t>
  </si>
  <si>
    <t>PAGO A IDA PRÉSTAMO 4067-0-BO VCTO. 15-ago-2016 POR CUENTA DE TGN , NTI. 008136 VALOR 15-ago-2016 CAPITAL USD 175.776,25 INTERESES USD 53.357,85 CTA. 3987 CUENTA UNICA DEL TESORO LIB. 00099021001 REF.: COMISIONES BANCARIAS</t>
  </si>
  <si>
    <t>PAGO A IDA PRÉSTAMO 4068-BO VCTO. 15-ago-2016 POR CUENTA DE TGN , NTI. 008138 VALOR 15-ago-2016 CAPITAL USD 332.209,59 INTERESES USD 100.844,07 CTA. 3987 CUENTA UNICA DEL TESORO LIB. 00099021001 REF.: COMISIONES BANCARIAS</t>
  </si>
  <si>
    <t>VENTA DE DIVISAS CON TRANSFERENCIA DE FONDOS A SOLICITUD DE MINISTERIO DE LA PRESIDENCIA SEGUN SOLICITUD 435 REF: DIVISAS USD 177.95 -GOGO BUSINESS - CTA# 103690172665- TELEFONO SATELITAL AERONAVERS MPR. LIB. 00099021001 TGN-RECURSOS ORDINARIOS (3987)</t>
  </si>
  <si>
    <t>PAGO A BIRF PRÉSTAMO BIRF 7214-BO VCTO. 15-ago-2016 POR CUENTA DE TGN , NTI. 008156 VALOR 15-ago-2016 CAPITAL USD 4.170,00 INTERESES USD 490,72 CTA. 3987 CUENTA UNICA DEL TESORO LIB. 00099021001 REF.: COMISIONES BANCARIAS</t>
  </si>
  <si>
    <t>Transferencia en cumplimiento al DS N0913 de 15/06/2011 y el Convenio Intergubernativo de Financiamiento UPRE-CIF-IG/105/2015, suscrito entre la UPRE y el GAM de Tacobamba proyecto Construccion Internado Unidad Educativa Chalviri, correspondiente al pago de la planilla N 1, segun la UPRE.</t>
  </si>
  <si>
    <t>Transferencia en cumplimiento al DS N0913 de 15/06/2011 y el Convenio Intergobernativo de Financiamiento UPRE-CIF-IG-332/2015, suscrito entre la UPRE y el GAD de Pando proyecto Construccion de Puentes en los Barrios: Evo Morales, La Amistad, Perla del Acre, 1ro. de Mayo y Paraiso del Municipio de Co</t>
  </si>
  <si>
    <t>Transferencia en cumplimiento al DS N0913 de 15/06/2011 y el Convenio Interinstitucional de Financiamiento UPRE-CIF-579/2014, suscrito entre la UPRE y el GAM de San Pablo de Huacareta proyecto Construccion Campo Ferial Huacareta, correspondiente al pago de la planilla N 7,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</si>
  <si>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5, segun la UPRE.</t>
  </si>
  <si>
    <t>Transferencia en cumplimiento al DS N0913 de 15/06/2011 y el Convenio Interinstitucional de Financiamiento UPRE-CIF-165/2015, suscrito entre la UPRE y el GAM de Entre Rios proyecto Const. Albergue y Comedor Unidad Educativa Naurenda, correspondiente al pago de la planilla N 4, segun la UPRE.</t>
  </si>
  <si>
    <t>Transferencia en cumplimiento al DS N0913 de 15/06/2011 y el Convenio Interinstitucional de Financiamiento UPRE-CIF-150/2015, suscrito entre la UPRE y el GAM de Entre Rios proyecto Construccion Centro Cultural y Museo Entre Rios, correspondiente al pago de la planilla N 5, segun la UPRE.</t>
  </si>
  <si>
    <t>COBRO DE||ÚTILES DE ESCRITORIO POR LA ELABORACIÓN DEL COMPROBANTE CONTABLE N° 0860799 DE LA FECHA DE LA LIBRETA N° 00099021001 TGN RECURSOS ORDINARIOS - MONEDA NACIONAL, COSTO ÚTILES DE ESCRITORIO</t>
  </si>
  <si>
    <t>'COBRO POR´||AMPLIACION DE VALIDEZ 0,15% S/USD409.295,40.-POR107 DIAS,REEMBS.GSTS.COMUNICACION BS220.-Y EMISION COMP.CONTABLE BS50.-,S/G NOTA EASBA-NE-GG-Nº511/2016,12/08/16 REF.:I-2016-011 P/C EASBA A/F BRN INTERNACIONAL INDUSTRIA E COMERCIO LTDA. CTA.00586019203 GASTO CORRIENTE EASBA-SANO Nº 400 REF.:COMIS.AMPL.VALIDEZ LC I-2016-011</t>
  </si>
  <si>
    <t>||TRANSFERENCIA DE FONDOS S/G. MENSAJES SWIFT NROS. 11571 Y 11569 DE LA FECHA (SECTOR PUBLICO). DEBITO DE LA LIBRETA 00117012001 DGAC, REPOSICION UTILES DE ESCRITORIO.</t>
  </si>
  <si>
    <t>NÚMERO DE LIBRETA CUT: 990301013.00 OPERACIÓN T01 TRANSFERENCIA DE FONDOS A LA CUT - TESORO DIRECTO DE BANCO UNION S.A. A CUENTA UNICA DEL TESORO CON NUMERO DE SOLICITUD = 1108457 Y NUMERO CORRELATIVO = 91320016082016571 A SOLICITUD DE VALORES UNION</t>
  </si>
  <si>
    <t>PAGO A OPEP PRÉSTAMO 714-P VCTO. 16-ago-2016 POR CUENTA DE TGN , NTI. 008053 VALOR 16-ago-2016 CAPITAL USD 105.263,00 INTERESES USD 11.579,00 CTA. 3987 CUENTA UNICA DEL TESORO LIB. 00099021001 REF.: COMISIONES BANCARIAS</t>
  </si>
  <si>
    <t>VENTA DE DIVISAS CON TRANSFERENCIA DE FONDOS A SOLICITUD DE MINISTERIO DE ECONOMIA Y FINANZAS PUBLICAS SEGUN SOLICITUD 460 REF: TRANSFERENCIA AL B.C.B. CTA.4088069001 PARA PAGO A FITCH RATINGS, INC. (JP MORGAN CHASE - NEW YORK, NY - ABA # 021-0000-21 - ACCOUNT # 530-5011-63 USA), POR CALIFICACION DE LIB. 00099021001 TGN-RECURSOS ORDINARIOS (3987)</t>
  </si>
  <si>
    <t>||REGISTRO DE LA COMISION DE AMPLIACION DE VALIDEZ 0,15% S/USD 318.554.- POR 46 DIAS, REEMBOLSO GASTOS DE COMUNICACION BS220.- COMISION ENMIENDA BS220.-, EMISION DE CBTE. CTBLE BS50.- SEGUN NOTA YPFB/GCIL:936/DPO:739/2016 ADJUNTA. CGO. LIB. N°00513012004 LBP-YPFB UNICOMERCIAL REF.:COM. AMP. VAL. LC I-2016-022</t>
  </si>
  <si>
    <t>COBRO COSTOS DE PAPELERIA SEGUN TRANSFERENCIA DEL EXTERIOR POR ORDEN DE HOGAS S.A. (LIMA PERU) LIB. 00513062001 YPFB-OPERACIONES PLANTA DE SEPARACION DE LIQUIDOS RIO GRANDE</t>
  </si>
  <si>
    <t>||COBRO COMISION DE AVISO BS 220.- (C/U) POR LAS CARTAS DE CREDITO G451649 Y GG451650 EMITIDAS POR EL BANCO BILBAO VISCAYA ARGENTARIA S.A. POR CUENTA DE MESSRS BDDF INDUSTRIES S.P.A. A FAVOR DE ENVIBOL Y COBRO EMISION COMPROBANTE CONTABLE BS 50.- CGO.LIB.N°00132019202 SEDEM-PLANTA ENVASES DE VIDRIO CHUQUISACA-MUN ZUDAÑEZ REF.:CGOS GTIA INT</t>
  </si>
  <si>
    <t>||TRANSFERENCIA DE FONDOS S/G. MENSAJE SWIFT NRO. 11696 DE LA FECHA (SECTOR PUBLICO). DEBITO DE LA LIBRETA 00117012001 DGAC, REPOSICION UTILES DE ESCRITORIO.</t>
  </si>
  <si>
    <t>||TRANSFERENCIA DE FONDOS S/G. MENSAJE SWIFT NRO. 11703 DE LA FECHA (SECTOR PUBLICO). DEBITO DE LA LIBRETA 00117012001 DGAC, REPOSICION UTILES DE ESCRITORIO.</t>
  </si>
  <si>
    <t>NÚMERO DE LIBRETA CUT: 990301013.00 OPERACIÓN T01 TRANSFERENCIA DE FONDOS A LA CUT - TESORO DIRECTO DE BANCO UNION S.A. A CUENTA UNICA DEL TESORO CON NUMERO DE SOLICITUD = 1127465 Y NUMERO CORRELATIVO = 91320018082016683 A SOLICITUD DE VALORES UNION</t>
  </si>
  <si>
    <t>||MULTA POR INCUMPLIMIENTO A LA GUIA DE PROCEDIMIENTOS OPERATIVOS DE CANCELACION DE BOLETAS DE PAGOS A FUNCIONARIOS PUBLICOS Y BENEFICIARIOS DE RENTA DE ACUERDO A NOTA MEFP/VTCP/DGPOT/UAIS/N° 4803/2016 RECIBIDA EN F. 17/08/16 REF:BOLETAS DE PAGO OBSERV. JUNIO,JULIO,AGOSTO, SEPT. Y OCT. 2015. EN CUMPLIMIENTO A INCISO M PUNTOS 9 Y13; LIBRETA 00099021001.</t>
  </si>
  <si>
    <t>COBRO COSTOS DE PAPELERIA SEGUN TRANSFERENCIA DEL EXTERIOR POR ORDEN DE GAS TOTAL S.A. REF: CONTRATO NO.62 LIB. 00513062001 YPFB-OPERACIONES PLANTA DE SEPARACION DE LIQUIDOS RIO GRANDE</t>
  </si>
  <si>
    <t>PAGO PRÉSTAMO BID 485-SF-BO VCTO. 18-ago-2016 POR CUENTA DE TGN , NTI. 008063 VALOR 18-ago-2016 CAPITAL USD 49.787,15 INTERESES USD 995,74 CTA. 3987 CUENTA UNICA DEL TESORO LIB. 00099021001 REF.: COMISIONES BANCARIAS</t>
  </si>
  <si>
    <t>VENTA DE DIVISAS CON TRANSFERENCIA DE FONDOS A SOLICITUD DE DIRECCION GENERAL DE AERONAUTICA CIVIL SEGUN SOLICITUD 478 REF: TRANSF. COOPERACION TECNICA RLA/06/901 USD 35.721,00, ASISTENCIA PARA LA IMPLANTACIÓN DE UN SISTEMA REGIONAL DE ATM, Y EL SOPORTE DE TECNOLOGIA CNS, CONTRIBUCIÓN GESTIÓN 2016, LIB. 00117012001 LBP-DGAC-DIRECCION GRAL.DE AERONAUTICA CIVIL (4010430031)</t>
  </si>
  <si>
    <t>VENTA DE DIVISAS CON TRANSFERENCIA DE FONDOS A SOLICITUD DE DIRECCION GENERAL DE AERONAUTICA CIVIL SEGUN SOLICITUD 479 REF: TRANSF. USD 311.202,50 T/C 6.96; 50% S/G CONTRATO ADHESIÓN SERVICIO DE MANTENIMIENTO EN EL EXTER. AERONAVE BEECHCRAFT B300 CP2600, EMPRESA WORL AVIATION SUPPLIER INC. LIB. 00117012001 LBP-DGAC-DIRECCION GRAL.DE AERONAUTICA CIVIL (4010430031)</t>
  </si>
  <si>
    <t>A solicitud de YPFB con nota CITE: DFC-2927 URT-2180/2016 y en virtud a la nota interna CITE:MEFP/VPCF/DGCF/UCCF No.649/2016 de la Direccion General de Contabilidad Fiscal, se solicita la transferencia de recursos por depositos erroneos depositados en la cuenta corriente fiscal No.1000006024818 YPFB</t>
  </si>
  <si>
    <t>Transferencia que efectuamos a requerimiento de Yacimientos Petroliferos Fiscales Bolivianos, segun nota CITE: DFC-2926 URT-2179/2016 y en virtud a la nota interna CITE: MEFP/VPCF/DGCF/UCCF No.648/16 de la Direccion General de Contabilidad Fiscal, por concepto de deposito en demasia efectuado en la</t>
  </si>
  <si>
    <t>De: 00340012003 Reposicion por Gasto Operativo de la operacion tipo TRDE y Nro.28</t>
  </si>
  <si>
    <t>Transferencia en cumplimiento al DS N0913 de 15/06/2011 y el Convenio Intergubernativo de Financiamiento UPRE-CIF-IG 517/2015, suscrito entre la UPRE y el GAM de Santiago de Huata proyecto Construccion Unidad Educativa Nacional Watari, correspondiente al pago de la planilla N 3, segun la UPRE.</t>
  </si>
  <si>
    <t>Transferencia en cumplimiento al DS N0913 de 15/06/2011 y el Convenio Interinstitucional de Financiamiento UPRE-CIF-649/2014, suscrito entre la UPRE y el GAM de Curva proyecto Construccion Bloque de Aulas e Infraestructura Deportiva U.E. San Pedro de Curva, correspondiente al pago de la planilla N 5</t>
  </si>
  <si>
    <t>Transferencia en cumplimiento al DS N0913 de 15/06/2011 y el Convenio Interinstitucional de Financiamiento UPRE-CIF-141/2015, suscrito entre la UPRE y el GAM de San Lorenzo proyecto Construccion Asfaltado Canasmoro, correspondiente al pago de la planilla N 3, segun la UPRE.</t>
  </si>
  <si>
    <t>Transferencia en cumplimiento al DS N0913 de 15/06/2011 y el Convenio Interinstitucional de Financiamiento UPRE-CIF-141/2015, suscrito entre la UPRE y el GAM de San Lorenzo proyecto Construccion Asfaltado Canasmoro, correspondiente al pago de la planilla N 2, segun la UPRE.</t>
  </si>
  <si>
    <t>Transferencia en cumplimiento al DS N0913 de 15/06/2011 y el Convenio Interinstitucional de Financiamiento UPRE-CIF-141/2015, suscrito entre la UPRE y el GAM de San Lorenzo proyecto Construccion Asfaltado Canasmoro, correspondiente al pago de la planilla N 1, segun la UPRE.</t>
  </si>
  <si>
    <t>Transferencia en cumplimiento al DS N0913 de 15/06/2011 y el Convenio Interinstitucional de Financiamiento UPRE-CIF-162/2015, suscrito entre la UPRE y el GAM de Quillacollo proyecto Construccion Casa de Apoyo Educativo Integral para Nino, Nina y Adolescente D-7 Quillacollo, correspondiente al pago d</t>
  </si>
  <si>
    <t>Transferencia en cumplimiento al DS N0913 de 15/06/2011 y el Convenio Interinstitucional de Financiamiento UPRE-CIF-1180/2013, suscrito entre la UPRE y el GAM de Potosi proyecto Ampliacion Unidad Educativa 21 de Enero, correspondiente al pago de la planilla N 3, segun la UPRE.</t>
  </si>
  <si>
    <t>Transferencia en cumplimiento al DS N0913 de 15/06/2011 y el Convenio Intergubernativo de Financiamiento UPRE-CIF-IG/305/2016, suscrito entre la UPRE y el GAM de Tiquipaya proyecto Const. Cancha Sintetica Villa Satelite, correspondiente al pago de la planilla N 1, segun la UPRE.</t>
  </si>
  <si>
    <t>Transferencia en cumplimiento al DS N0913 de 15/06/2011 y el Convenio Intergubernativo de Financiamiento UPRE-CIF-IG/099/2015, suscrito entre la UPRE y el GAM de Mojinete proyecto Construccion Centro de Salud Casa Grande, correspondiente al pago de la planilla N 2, segun la UPRE.</t>
  </si>
  <si>
    <t>Transferencia en cumplimiento al DS N0913 de 15/06/2011 y el Convenio Intergubernativo de Financiamiento UPRE-CIF-IG/170/2015, suscrito entre la UPRE y el GAM de Malla proyecto Construccion Dos Aulas Unidad Educativa Janumarca, correspondiente al pago de la planilla N 2 de cierre, segun la UPRE.</t>
  </si>
  <si>
    <t>Transferencia en cumplimiento al DS N0913 de 15/06/2011 y el Convenio Interinstitucional de Financiamiento UPRE-CIF-015/2015, suscrito entre la UPRE y el GAM de Monteagudo proyecto Construccion Kinder Dolly Borja de Mendoza - Monteagudo, correspondiente al pago de la planilla N 2, segun la UPRE.</t>
  </si>
  <si>
    <t>Transferencia en cumplimiento al DS N0913 de 15/06/2011 y el Convenio Intergubernativo de Financiamiento UPRE-CIF-IG/232/2015, suscrito entre la UPRE y el GAM de San Javier proyecto Construccion Plaza Principal Comunidad San Pedro Nuevo, correspondiente al pago de la planilla N 2, segun la UPRE.</t>
  </si>
  <si>
    <t>Transferencia en cumplimiento al DS N0913 de 15/06/2011 y el Convenio Intergubernativo de Financiamiento UPRE-CIF-IG/017/2015, suscrito entre la UPRE y el GAM de Nueva Esperanza proyecto Construccion Puesto de Salud Nueva Esperanza, correspondiente al pago de la planilla N 2, segun la UPRE.</t>
  </si>
  <si>
    <t>||TRANSFERENCIA DE FONDOS S/G. MENSAJES SWIFT NROS. 11721 Y 11714 DE LA FECHA (SECTOR PUBLICO). DEBITO DE LA LIBRETA 00117012001 DGAC, REPOSICION UTILES DE ESCRITORIO.</t>
  </si>
  <si>
    <t>||TRANSFERENCIA DE FONDOS S/G. MENSAJE SWIFT NRO. 11752 DE LA FECHA (SECTOR PUBLICO). DEBITO DE LA LIBRETA 00117012001 DGAC, REPOSICION UTILES DE ESCRITORIO.</t>
  </si>
  <si>
    <t>||TRANSFERENCIA DE FONDOS S/G. MENSAJE SWIFT NRO. 11751 DE LA FECHA (SECTOR PUBLICO). DEBITO DE LA LIBRETA 00117012001 DGAC, REPOSICION UTILES DE ESCRITORIO.</t>
  </si>
  <si>
    <t>||TRANSFERENCIA DE FONDOS S/G. MENSAJE SWIFT NRO. 11750 DE LA FECHA (SECTOR PUBLICO). DEBITO DE LA LIBRETA 00117012001 DGAC, REPOSICION UTILES DE ESCRITORIO.</t>
  </si>
  <si>
    <t>'TRANSFERENCIA DE FONDOS||A SOL. DEL MIN,DE ECO Y FIN.PUBL. MEFP/VTCP/DGAFT/UOIET/TES/N°4254/16 DE LA FECHA HRE TSO 5867 RECUPERACIONES POR LA DEUDA EMERGENTE DEL D.S. N°24641 (04/06/1997) - ADMINISTRACIÓN DE AEROPUERTOS Y SERVICIOS AUXILIARES A LA NAVEGACIÓN AÉREA. ABONO A LA LIBRETA 00099021001 TGN - RECURSOS ORDINARIOS.</t>
  </si>
  <si>
    <t>'TRANSFERENCIA DE FONDOS DE DPTOS.DE ENCAJE LEGAL DEL SISTEMA FINANCIERO A DPTOS.CTES.DEL SECTOR PUBLICO S/G CITE' BUN/CF 450/16||DE LA FECHA (HRE-TSO-5854 ) A SOLIC.DEL MEFP, LIBRETA N° 00099021001 REPOS.DE FONDOS COMIS.BANC.BOL. FUNC.PUB.; BUN.</t>
  </si>
  <si>
    <t>NÚMERO DE LIBRETA CUT: 990301013.00 OPERACIÓN T01 TRANSFERENCIA DE FONDOS A LA CUT - TESORO DIRECTO DE BANCO UNION S.A. A CUENTA UNICA DEL TESORO CON NUMERO DE SOLICITUD = 1135615 Y NUMERO CORRELATIVO = 91320019082016749 A SOLICITUD DE VALORES UNION</t>
  </si>
  <si>
    <t>COBRO COSTOS DE PAPELERIA SEGUN TRANSFERENCIA DEL EXTERIOR POR ORDEN DE LIB. 00513062001 YPFB-OPERACIONES PLANTA DE SEPARACION DE LIQUIDOS RIO GRANDE</t>
  </si>
  <si>
    <t>Transferencia en cumplimiento al DS N0913 de 15/06/2011 y el Convenio Interinstitucional de Financiamiento UPRE-CIF-1276/2013, suscrito entre la UPRE y el GAM Warnes Proyecto Construccion del Estadio de la Asociacion Crucena de Futbol - Warnes, correspondiente al pago de la planilla N11 avance y cie</t>
  </si>
  <si>
    <t>||TRANSFERENCIA DE FONDOS S/G. MENSAJE SWIFT NRO. 11769 Y 11762 DE LA FECHA (SECTOR PUBLICO). DEBITO DE LA LIBRETA 00117012001 DGAC, REPOSICION UTILES DE ESCRITORIO.</t>
  </si>
  <si>
    <t>||TRANSFERENCIA DE FONDOS S/G. MENSAJE SWIFT NRO. 11809 DE LA FECHA (SECTOR PUBLICO). DEBITO DE LA LIBRETA 00117012001 DGAC, REPOSICION UTILES DE ESCRITORIO.</t>
  </si>
  <si>
    <t>NÚMERO DE LIBRETA CUT: 99301013.00 OPERACIÓN T01 TRANSFERENCIA DE FONDOS A LA CUT - TESORO DIRECTO DE BANCO UNION S.A. A CUENTA UNICA DEL TESORO CON NUMERO DE SOLICITUD = 1144033 Y NUMERO CORRELATIVO = 91320022082016799 A SOLICITUD DE VALORES UNION</t>
  </si>
  <si>
    <t>'COBRO POR´||COMISION TRANSFERENCIA PAGO AL EXTERIOR 0.10% S/USD 560.374,40 REEMBOLSO GASTOS DE COMUNICACION BS 220.- Y EMISION CBTE. CONTABLE BS 50.- EN COMPLEMENTO A CBTE. S-0861358 ADJUNTO DE LA FECHA. CGO.LIB.N° 00586019203 GASTO CORRIENTE EASBA-SANO N°400 REF.: PAGO N°3 LC I-2016-013</t>
  </si>
  <si>
    <t>||TRANSFERENCIA DE FONDOS S/G. MENSAJE SWIFT NRO. 11870 DE LA FECHA (SECTOR PUBLICO). DEBITO DE LA LIBRETA 00117012001 DGAC, REPOSICION UTILES DE ESCRITORIO.</t>
  </si>
  <si>
    <t>||VENTA DE DIVISAS SEGUN NOTA DGCP-05-016D.D.E. OF. NO. 1091/2005 MIN. DE ECONOMIA , PAGO CUSTODIIO DE VALORES REF.: FACTURA 837978 LIBRETA 00099021001 TGN RECURSOS ORDINARIOS</t>
  </si>
  <si>
    <t>||VENTA DE DIVISAS SEGUN NOTA DGCP-05-016D.D.E. OF. NO. 1091/2005 MIN. DE ECONOMIA , PAGO CUSTODIIO DE VALORES REF.: FACTURA 837978 CGO.LIB.00099021001 TGN RECURSOS ORDINARIOS, COMISION 0,10% S/USD 94,34 SWIFT BS220,- UTILES BS50,-</t>
  </si>
  <si>
    <t>PAGO A CAF PRÉSTAMO CFA004990 VCTO. 22-ago-2016 POR CUENTA DE TGN , NTI. 008094 VALOR 22-ago-2016 CAPITAL USD 1.633.928,56 INTERESES USD 229.048,14 CTA. 3987 CUENTA UNICA DEL TESORO LIB. 00099021001 REF.: COMISIONES BANCARIAS</t>
  </si>
  <si>
    <t>PAGO A CAF PRÉSTAMO CFA004986 VCTO. 22-ago-2016 POR CUENTA DE TGN , NTI. 008092 VALOR 22-ago-2016 CAPITAL USD 1.852.395,24 INTERESES USD 206.551,95 CTA. 3987 CUENTA UNICA DEL TESORO LIB. 00099021001 REF.: COMISIONES BANCARIAS</t>
  </si>
  <si>
    <t>PAGO A CAF PRÉSTAMO CFA004987 VCTO. 22-ago-2016 POR CUENTA DE TGN , NTI. 008093 VALOR 22-ago-2016 CAPITAL USD 5.925.892,86 INTERESES USD 830.706,28 CTA. 3987 CUENTA UNICA DEL TESORO LIB. 00099021001 REF.: COMISIONES BANCARIAS</t>
  </si>
  <si>
    <t>PAGO A CAF PRÉSTAMO CFA004991 VCTO. 22-ago-2016 POR CUENTA DE TGN , NTI. 008095 VALOR 22-ago-2016 CAPITAL USD 1.368.750,00 INTERESES USD 220.937,88 CTA. 3987 CUENTA UNICA DEL TESORO LIB. 00099021001 REF.: COMISIONES BANCARIAS</t>
  </si>
  <si>
    <t>Transferencia en cumplimiento al DS N0913 de 15/06/2011 y el Convenio Interinstitucional de Financiamiento UPRE-CIF-043/2015, suscrito entre la UPRE y el GAM Shinahota Proyecto Const. Infraestructura Educativa U.E. Agrigento A, correspondiente al pago de la planilla N4 de cierre, segun la UPRE.</t>
  </si>
  <si>
    <t>Transferencia en cumplimiento al DS N0913 de 15/06/2011 y el Convenio Intergubernativo de Financiamiento UPRE-CIF-IG 045/2015, suscrito entre la UPRE y el GAM Caripuyo Proyecto Construccion Bloque de Aulas Unidad Educativa Eduardo Abaroa - Caripuyo, correspondiente al pago de la planilla N4, segun l</t>
  </si>
  <si>
    <t>Transferencia en cumplimiento al DS N0913 de 15/06/2011 y el Convenio Intergubernativo de Financiamiento UPRE-CIF-IG/007/2015, suscrito entre la UPRE y el GAM Bolpebra Proyecto Construccion Vivienda para Medicos Comunidad Mukdem, correspondiente al pago de la planilla N2 de cierre, segun la UPRE.</t>
  </si>
  <si>
    <t>Transferencia en cumplimiento al DS N0913 de 15/06/2011 y el Convenio Intergubernativo de Financiamiento UPRE-CIF-IG/006/2015, suscrito entre la UPRE y el GAM Bolpebra Proyecto Construccion Vivienda para Medicos Comunidad Nareuda, correspondiente al pago de la planilla N2 de cierre, segun la UPRE.</t>
  </si>
  <si>
    <t>Transferencia en cumplimiento al DS N0913 de 15/06/2011 y el Convenio Intergubernativo de Financiamiento UPRE-CIF-IG/276/2015, suscrito entre la UPRE y el GAM Baures Proyecto Construccion Bloque Materno Infantil Hospital Hugo Banzer Suarez-Baures, correspondiente al pago de la planilla N1, segun la</t>
  </si>
  <si>
    <t>Transferencia en cumplimiento al DS N0913 de 15/06/2011 y el Convenio Interinstitucional de Financiamiento UPRE-CIF-0969/2013, suscrito entre la UPRE y el GAM Comarapa Proyecto Construccion Mini Complejo Deportivo Unidad Educativa Mariano Eliodoro Saucedo Sevilla, correspondiente al pago de la plani</t>
  </si>
  <si>
    <t>Transferencia en cumplimiento al DS N0913 de 15/06/2011 y el Convenio Intergubernativo de Financiamiento UPRE-CIF-IG/069/15, suscrito entre la UPRE y el GAM Puna Proyecto Construccion Aulas Unidad Educativa Yascapi (Municipio Puna), correspondiente al pago de la planilla N1, segun la UPRE.</t>
  </si>
  <si>
    <t>Transferencia en cumplimiento al DS N0913 de 15/06/2011 y el Convenio Intergubernativo de Financiamiento UPRE-CIF-IG/ 247/2015, suscrito entre la UPRE y el GAM Presto Proyecto Construccion Tinglado Unidad Educativa Tomoroco, correspondiente al pago de la planilla N1, segun la UPRE.</t>
  </si>
  <si>
    <t>Transferencia en cumplimiento al DS N0913 de 15/06/2011 y el Convenio Intergubernativo de Financiamiento UPRE-CIF-IG-/475/2015, suscrito entre la UPRE y el GAM de Monteagudo proyecto Construccion Casa de la Cultura Monteagudo, correspondiente al pago de la planilla N 2, segun la UPRE.</t>
  </si>
  <si>
    <t>NÚMERO DE LIBRETA CUT: 990301013.00 OPERACIÓN T01 TRANSFERENCIA DE FONDOS A LA CUT - TESORO DIRECTO DE BANCO UNION S.A. A CUENTA UNICA DEL TESORO CON NUMERO DE SOLICITUD = 1147631 Y NUMERO CORRELATIVO = 91320023082016856 VENTA DE BONOS POR CUENTA DE VALOR</t>
  </si>
  <si>
    <t>VENTA DE DIVISAS CON TRANSFERENCIA DE FONDOS A SOLICITUD DE MINISTERIO DE LA PRESIDENCIA SEGUN SOLICITUD 503 REF: DIVISAS USD 6,585.00.- HONEYWEEL CTA.658554399-SERVICIO GDS PARA AERONAVE MPR (A CUENTA S/ USD 12,185.00) LIB. 00099021001 TGN-RECURSOS ORDINARIOS (3987)</t>
  </si>
  <si>
    <t>COBRO COSTOS DE PAPELERIA SEGUN TRANSFERENCIA DEL EXTERIOR POR ORDEN DE PERUANA DE COMBUSTIBLE S.A.LIMA-PERU. REF.:FACT.32 LIB. 00513062001 YPFB-OPERACIONES PLANTA DE SEPARACION DE LIQUIDOS RIO GRANDE</t>
  </si>
  <si>
    <t>Transferencia que efectuamos a requerimiento de la Empresa Estatal de Transporte por Cable Mi Teleferico, segun nota CITE:GAF-DF-EGM-0128-CAR/2016 y en virtud a la nota interna CITE: MEFP/VPCF/DGCF/UCCF/No.660/16 de la Direccion General de Contabilidad Fiscal de esta Cartera de Estado, por concepto</t>
  </si>
  <si>
    <t>||TRANSFERENCIA DE FONDOS S/G. MENSAJE SWIFT NRO. 11876 DE LA FECHA (SECTOR PUBLICO). DEBITO DE LA LIBRETA 00117012001 DGAC, REPOSICION UTILES DE ESCRITORIO.</t>
  </si>
  <si>
    <t>||TRANSFERENCIA DE FONDOS S/G. MENSAJES SWIFT NROS. 11912 Y 11898 DE LA FECHA (SECTOR PUBLICO). DEBITO DE LA LIBRETA 00117012001 DGAC, REPOSICION UTILES DE ESCRITORIO.</t>
  </si>
  <si>
    <t>Transferencia que efectuamos a requerimiento de la Unidad de Administracion e Informacion Salarial segun nota MEFP/VTCP/DGPOT/UAIS/4752/16 y en virtud a informe Tecnico MEFP/DGAA/UF/No.01/16 de la Dir. Gral. de Asuntos Administrativos e Informe Legal MEFP/DGAJ/UAJ/No.12/16 de la Dir. Gral. de Asunto</t>
  </si>
  <si>
    <t>NÚMERO DE LIBRETA CUT: 990301013.00 OPERACIÓN T01 TRANSFERENCIA DE FONDOS A LA CUT - TESORO DIRECTO DE BANCO UNION S.A. A CUENTA UNICA DEL TESORO CON NUMERO DE SOLICITUD = 1151156 Y NUMERO CORRELATIVO = 91320024082016907 TRANSFERENCIA POR VENTA DE BONOS P</t>
  </si>
  <si>
    <t>||TRANSFERENCIA DE FONDOS S/G. CITE' BUN/746/2016 DE LA FECHA (HRE-TSO-5901). PAGO PLANILLA N°10 SUPERVISION TECNICA PROY.CONST. EDIFICIO TERMINAL DE PASAJEROS ARPTO. CAP.ANIBAL ARAB FADUL DE LA CIUDAD DE COBIJA. A SOLICITUD DEL G.A.D. DE PANDO; LIBRETA 05120104501 FNDR.</t>
  </si>
  <si>
    <t>De: 00340012003 Reposicion por Gasto Operativo de la operacion tipo TRDE y Nro.33</t>
  </si>
  <si>
    <t>'TRANSFERENCIA DE FONDOS||A SOL. DEL MIN,DE ECO Y FIN.PUBL. MEFP/VTCP/DGPOT/UPCFTGN/TR-N°1846/2016 DE LA FECHA HRE TSO 5911 REPOSICIÓN DE BOLETAS DE PAGO A VARIAS ENTIDADES CONSIGNADAS EN LOS COMPROBANTES DE PAGO NROS. 18947 Y 18649. DEBITO DE LA LIBRETA 00099021001 COBRO UTILES DE ESCRITORIO.</t>
  </si>
  <si>
    <t>'TRANSFERENCIA DE FONDOS||S/G. NOTA CITE: MEFP/VTCP/DGPOT/UPCFTGN TR-N°1855/2016 DE LA FECHA, DEL MIN.DE ECONOMIA Y FINANZAS PUBLICAS.(HRE-TSO-5910). DEBITO DE LA LIBRETA N°00099021001, REPOSICION UTILES DE ESCRITORIO.</t>
  </si>
  <si>
    <t>VENTA DE DIVISAS CON TRANSFERENCIA DE FONDOS A SOLICITUD DE YACIMIENTOS PETROLIFEROS FISCALES BOLIVIANOS SEGUN SOLICITUD 524 REF: PAGO A SOLAR TURBINES POR SERVICIO DE ASESORAMIENTO Y ASISTENCIA TECNICA DE UN TECNICO ESPECIALISTA EN TURBINAS SOLAR MARS90, RET. IUE-BE BS. 16.375.89.- RET. 7% BS. 9170 LIB. 00513062001 YPFB-OPERACIONES PLANTA DE SEPARACION DE LIQUIDOS RIO GRANDE</t>
  </si>
  <si>
    <t>Transferencia en cumplimiento al DS N0913 de 15/06/2011 y el Convenio Intergubernativo de Financiamiento UPRE-CIF-IG/213/2015, suscrito entre la UPRE y el GAM de Mizque proyecto Construccion Coliseo Multifuncional de Mizque, correspondiente a saldos no ejecutados gestion 2015, segun la UPRE.</t>
  </si>
  <si>
    <t>Transferencia en cumplimiento al DS N0913 de 15/06/2011 y el Convenio Intergubernativo de Financiamiento UPRE-CIF-IG-/235/2016, suscrito entre la UPRE y el GAM de Villa Gualberto Villarroel proyecto Const. Tinglado y Graderias Unidad Educativa Tojracollo, correspondiente al pago de la planilla N 2 d</t>
  </si>
  <si>
    <t>Transferencia en cumplimiento al DS N0913 de 15/06/2011 y el Convenio Interinstitucional de Financiamiento UPRE-CIF0600/13, suscrito entre la UPRE y el GAM de Villamontes proyecto Construccion Mini Coliseo Comunidad Ibibobo Villa Montes, correspondiente a saldos no ejecutados Gestion 2015, segun la</t>
  </si>
  <si>
    <t>Transferencia en cumplimiento al DS N0913 de 15/06/2011 y el Convenio Interinstitucional de Financiamiento UPRE-CIF-140/2015, suscrito entre la UPRE y el GAM de Villamontes proyecto Construccion Centro de Salud Barrio Bolivar, correspondiente a saldos no ejecutados Gestion 2015, segun la UPRE.</t>
  </si>
  <si>
    <t>Transferencia en cumplimiento al DS N0913 de 15/06/2011 y el Convenio Intergubernativo de Financiamiento UPRE-CIF-IG/057/2015, suscrito entre la UPRE y el GAM de Betanzos proyecto Construccion Bloque de Aulas U.E. Santa Ana de Potobamba, correspondiente a saldos no ejecutados gestion 2015, segun la</t>
  </si>
  <si>
    <t>Transferencia en cumplimiento al DS N0913 de 15/06/2011 y el Convenio Intergubernativo de Financiamiento UPRE-CIF-IG/086/2015, suscrito entre la UPRE y el GAM de Llallagua proyecto Construccion Centro de Salud Catavi, correspondiente a saldos no ejecutados gestion 2015, segun la UPRE.</t>
  </si>
  <si>
    <t>Transferencia en cumplimiento al DS N0913 de 15/06/2011 y el Convenio Intergubernativo de Financiamiento UPRE-CIF-IG/085/2015, suscrito entre la UPRE y el GAM de Llallagua proyecto Construccion Bloque de Aulas U.E. Capunita Ayllu Sikuya, correspondiente a saldos no ejecutados gestion 2015, segun la</t>
  </si>
  <si>
    <t>Transferencia en cumplimiento al DS N0913 de 15/06/2011 y el Convenio Intergubernativo de Financiamiento UPRE-CIF-IG 252/2015, suscrito entre la UPRE y el GAM de Villa Alcala proyecto Construccion Puente Vehicular Ingreso Poblacion de Alcala, correspondiente a saldos no ejecutados gestion 2015, segu</t>
  </si>
  <si>
    <t>Transferencia en cumplimiento al DS N0913 de 15/06/2011 y el Convenio Intergubernativo de Financiamiento UPRE-CIF-IG/333/2015, suscrito entre la UPRE y el GAM de Puerto Acosta proyecto Construccion de 4 Aulas Unidad Educativa Chacahuara, correspondiente a saldos no ejecutados gestion 2015, segun la</t>
  </si>
  <si>
    <t>Transferencia en cumplimiento al DS N0913 de 15/06/2011 y el Convenio Intergubernativo de Financiamiento UPRE-CIF-IG/334/2015, suscrito entre la UPRE y el GAM de Puerto Acosta proyecto Construccion de 6 Aulas Unidad Educativa Mcal. Sucre, correspondiente a saldos no ejecutados gestion 2015, segun la</t>
  </si>
  <si>
    <t>Transferencia en cumplimiento al DS N0913 de 15/06/2011 y el Convenio Intergubernativo de Financiamiento UPRE-CIF-IG/335/2015, suscrito entre la UPRE y el GAM de Puerto Acosta proyecto Construccion de 6 Aulas Unidad Educativa Taypi Chinaya B, correspondiente a saldos no ejecutados gestion 2015, segu</t>
  </si>
  <si>
    <t>Transferencia en cumplimiento al DS N0913 de 15/06/2011 y el Convenio Intergubernativo de Financiamiento UPRE-CIF-IG 264/2015, suscrito entre la UPRE y el GAM de Poroma proyecto Construccion Tinglado y Graderias Unidad Educativa San Andres de Poroma, correspondiente a saldos no ejecutados gestion 20</t>
  </si>
  <si>
    <t>Transferencia en cumplimiento al DS N0913 de 15/06/2011 y el Convenio Intergubernativo de Financiamiento UPRE-CIF-IG 263/2015, suscrito entre la UPRE y el GAM de Poroma proyecto Construccion Tinglado y Graderias Unidad Educativa Zanabria, correspondiente a saldos no ejecutados gestion 2015, segun la</t>
  </si>
  <si>
    <t>Transferencia en cumplimiento al DS N0913 de 15/06/2011 y el Convenio Intergubernativo de Financiamiento UPRE-CIF-IG 262/2015, suscrito entre la UPRE y el GAM de Poroma proyecto Construccion de Tinglado y Graderias Unidad Educativa San Juan de Horcas, correspondiente a saldos no ejecutados gestion 2</t>
  </si>
  <si>
    <t>Transferencia en cumplimiento al DS N0913 de 15/06/2011 y el Convenio Intergubernativo de Financiamiento UPRE-CIF-IG-/071/2015, suscrito entre la UPRE y el GAM de Caiza D proyecto Const. Cancha Fronton Municipal Caiza D, correspondiente a saldos no ejecutados gestion 2015, segun la UPRE.</t>
  </si>
  <si>
    <t>Transferencia en cumplimiento al DS N0913 de 15/06/2011 y el Convenio Intergubernativo de Financiamiento UPRE-CIF-IG-/323/2015, suscrito entre la UPRE y el GAM de Viacha proyecto Construccion Unidad Educativa Tecnico Humanistico 6 de Junio Distrito - 7, correspondiente a saldos no ejecutados gestion</t>
  </si>
  <si>
    <t>Transferencia en cumplimiento al DS N0913 de 15/06/2011 y el Convenio Interinstitucional de Financiamiento UPRE-CIF-46/2014, suscrito entre la UPRE y el GAM de Uyuni proyecto Construccion Aulas, Campo Deportivo y Tinglado U.E. Jorge Patino Aramayo, correspondiente a saldos no ejecutados Gestion 2015</t>
  </si>
  <si>
    <t>Transferencia en cumplimiento al DS N0913 de 15/06/2011 y el Convenio Intergubernativo de Financiamiento UPRE-CIF-IG-/288/2015, suscrito entre la UPRE y el GAM de Reyes proyecto Remodelacion Plaza Principal de Reyes Zona Central, correspondiente a saldos no ejecutados gestion 2015, segun la UPRE.</t>
  </si>
  <si>
    <t>Transferencia en cumplimiento al DS N0913 de 15/06/2011 y el Convenio Intergubernativo de Financiamiento UPRE-CIF-IG-/289/2015, suscrito entre la UPRE y el GAM de Reyes proyecto Construccion Tinglado Polifuncional Unidad Educativa Pena Amarilla, correspondiente a saldos no ejecutados gestion 2015, s</t>
  </si>
  <si>
    <t>NÚMERO DE LIBRETA CUT: 990301013.00 OPERACIÓN T01 TRANSFERENCIA DE FONDOS A LA CUT - TESORO DIRECTO DE BANCO UNION S.A. A CUENTA UNICA DEL TESORO CON NUMERO DE SOLICITUD = 1154216 Y NUMERO CORRELATIVO = 91320025082016957 OPERACIONES DE VENTA DE BONOS BTX</t>
  </si>
  <si>
    <t>A requerimiento de Yacimiewnto Petroliferos Fiscales Bolivianos (YFPB), en la cual solicita la devolucion de depositos erroneos con nota CITE: DFC-3033 URT-2208/2016</t>
  </si>
  <si>
    <t>A requerimiento de Yacimiento Petroliferos Fiscales Bolivianos (YPFB), con nota CITE: DFC-3031 URT-2206/2016 en la cual solicita la devolucion de depositos en demasia.</t>
  </si>
  <si>
    <t>A requerimiento de Yacimientos Petroliferos Fiscales Bolivianos (YFPB) con nota CITE: DFC-3030 URT-2205/2016 solicita la devolucion de deposito erroneo.</t>
  </si>
  <si>
    <t>De: 00340012003 Reposicion por Gasto Operativo de la operacion tipo TRDE y Nro.37</t>
  </si>
  <si>
    <t>Transferencia en cumplimiento al DS N0913 de 15/06/2011 y el Convenio Interinstitucional de Financiamiento UPRE-CIF-575/2014, suscrito entre la UPRE y el GAD de Pando proyecto Construccion y Equipamiento Hospital de Tercer Nivel - Municipio de Cobija, correspondiente al pago de la planilla N 3, segu</t>
  </si>
  <si>
    <t>Transferencia en cumplimiento al DS N0913 de 15/06/2011 y el Convenio Interinstitucional de Financiamiento UPRE-CIF-092/2015, suscrito entre la UPRE y el GAM de Puerto Villarroel proyecto Construccion Puente Cajon Agua Rica, correspondiente al pago de la devolucion de retencion del 7%, segun la UPRE</t>
  </si>
  <si>
    <t>VENTA DE DIVISAS CON TRANSFERENCIA DE FONDOS A SOLICITUD DE YACIMIENTOS PETROLIFEROS FISCALES BOLIVIANOS SEGUN SOLICITUD 532 REF: PAGO BEICIP FRANLAB 6TO PAGO (25% SEGUNDO TRIMESTRE 2016) FACTURA IN-16-0345-BF OFFSHORE POR SERVICIO DE ?CONSULTORÍA EN ASESORAMIENTO TÉCNICO ECONÓMICO EN EXPLORACIÓN? C LIB. 00513022001 YPFB - "OPERACIONES"</t>
  </si>
  <si>
    <t>VENTA DE DIVISAS CON TRANSFERENCIA DE FONDOS A SOLICITUD DE YACIMIENTOS PETROLIFEROS FISCALES BOLIVIANOS SEGUN SOLICITUD 533 REF: PAGO A COPEC PROVISION DE DIESEL OIL CARGAS EFECTUADAS DE JULIO A AGOSTO 2016 LIB. 00513012004 LBP-YPFB-UNICOMERCIAL (4030005415/1-2188907)</t>
  </si>
  <si>
    <t>VENTA DE DIVISAS CON TRANSFERENCIA DE FONDOS A SOLICITUD DE YACIMIENTOS PETROLIFEROS FISCALES BOLIVIANOS SEGUN SOLICITUD 542 REF: PAGO A PETROPERU SA PROVISION DE DIESEL OIL AGOSTO 2016 LIB. 00513012004 LBP-YPFB-UNICOMERCIAL (4030005415/1-2188907)</t>
  </si>
  <si>
    <t>COBRO COSTOS DE PAPELERIA SEGUN TRANSFERENCIA DEL EXTERIOR POR ORDEN DE VICTORIA JUAN GAS S.A.C. REF:PAGO FACTURA COMERCIAL NO.52 LIB. 00513062001 YPFB-OPERACIONES PLANTA DE SEPARACION DE LIQUIDOS RIO GRANDE</t>
  </si>
  <si>
    <t>Transferencia en cumplimiento al DS N0913 de 15/06/2011 y el Convenio Interinstitucional de Financiamiento UPRE-CIF-099/2015, suscrito entre la UPRE y el GAM Puerto Villarroel Proyecto Construccion Aulas U.E. Trinitario, correspondiente al pago de la planilla N3 de cierre, segun la UPRE.</t>
  </si>
  <si>
    <t>Transferencia en cumplimiento al DS N0913 de 15/06/2011 y el Convenio Interinstitucional de Financiamiento UPRE-CIF-158/2015, suscrito entre la UPRE y el GAM Villa Tunari Proyecto Construccion Coliseo Paractito Distrito N9, correspondiente al pago de la planilla N2, segun la UPRE.</t>
  </si>
  <si>
    <t>Transferencia en cumplimiento al DS N0913 de 15/06/2011 y el Convenio Intergubernativo de Financiamiento UPRE-CIF-IG/20/2015, suscrito entre la UPRE y el GAM Porvenir Proyecto Construccion Centro Productivo y Social para Pescadores Porvenir, correspondiente al pago de la planilla N2 de cierre, segun</t>
  </si>
  <si>
    <t>Transferencia en cumplimiento al DS N0913 de 15/06/2011 y el Convenio Intergubernativo de Financiamiento UPRE-CIF-IG/285/2015, suscrito entre la UPRE y el GAM Puerto Siles Proyecto Construccion Bloque de Aulas U.E. Altura El Carmen, correspondiente al pago de la planilla N1, segun la UPRE.</t>
  </si>
  <si>
    <t>Transferencia en cumplimiento al DS N0913 de 15/06/2011 y el Convenio Intergubernativo de Financiamiento UPRE-CIF-IG/19/2015, suscrito entre la UPRE y el GAM Porvenir Proyecto Const. Centro Desarrollo de Formacion y Capacitacion Marcial Ventura, correspondiente al pago de la planilla N2 de cierre, s</t>
  </si>
  <si>
    <t>Transferencia en cumplimiento al DS N0913 de 15/06/2011 y el Convenio Intergubernativo de Financiamiento UPRE-CIF-IG/228/2016, suscrito entre la UPRE y el GAM Shinahota Proyecto Const. Cubierta Metalica y Graderias U.E. Coni Alto D-2, correspondiente al pago de la planilla N1, segun la UPRE.</t>
  </si>
  <si>
    <t>Transferencia en cumplimiento al DS N0913 de 15/06/2011 y el Convenio Intergubernativo de Financiamiento UPRE-CIF-IG/048/2016, suscrito entre la UPRE y el GAM Mairana Proyecto Construccion Tinglado y Graderia U.E. Adrian Melgar - Mairana, correspondiente al pago de la planilla N2, segun la UPRE.</t>
  </si>
  <si>
    <t>Transferencia en cumplimiento al DS N0913 de 15/06/2011 y el Convenio Intergubernativo de Financiamiento UPRE-CIF-IG/285/2015, suscrito entre la UPRE y el GAM Puerto Siles Proyecto Construccion Bloque de Aulas U.E. Altura El Carmen, correspondiente al pago de la planilla N2, segun la UPRE.</t>
  </si>
  <si>
    <t>Transferencia en cumplimiento al DS N0913 de 15/06/2011 y el Convenio Interinstitucional de Financiamiento UPRE-CIF-139/2015, suscrito entre la UPRE y el GAM Tiquipaya Proyecto Construccion Unidad Educativa Montecillo Alto, correspondiente al pago de la planilla N3, segun la UPRE.</t>
  </si>
  <si>
    <t>Transferencia en cumplimiento al DS N0913 de 15/06/2011 y el Convenio Intergubernativo de Financiamiento UPRE-CIF-IG/162/2015, suscrito entre la UPRE y el GAM de Uyuni proyecto Construccion de Dos Canchas de Raquet y Dos Canchas Fronton Municipal Uyuni, correspondiente al pago de la planilla N 2, se</t>
  </si>
  <si>
    <t>Transferencia en cumplimiento al DS N0913 de 15/06/2011 y el Convenio Intergubernativo de Financiamiento UPRE-CIF-IG/443/2015, suscrito entre la UPRE y el GAM de Charagua proyecto Construccion Coliseo en la Comunidad San Isidro del Espino, correspondiente al pago de la planilla N 1, segun la UPRE.</t>
  </si>
  <si>
    <t>Transferencia en cumplimiento al DS N0913 de 15/06/2011 y el Convenio Intergubernativo de Financiamiento UPRE-CIF-IG/442/2015, suscrito entre la UPRE y el GAM de Ascension de Guarayos proyecto Construccion Coliseo Cerrado Municipal Juan Evo Morales - Guarayos, correspondiente al pago de la planilla</t>
  </si>
  <si>
    <t>Transferencia en cumplimiento al DS N0913 de 15/06/2011 y el Convenio Intergubernativo de Financiamiento UPRE-CIF-IG/216/2015, suscrito entre la UPRE y el GAM de El Villar proyecto Construccion Tinglado Unidad Educativa Manuel Ascencio Padilla, correspondiente al pago de la planilla N 1, segun la UP</t>
  </si>
  <si>
    <t>Transferencia en cumplimiento al DS N0913 de 15/06/2011 y el Convenio Interinstitucional de Financiamiento UPRE-CIF-372/2014, suscrito entre la UPRE y el GAM de Montero proyecto Construccion Mercado de Montero, correspondiente al pago de la planilla N 6, segun la UPRE.</t>
  </si>
  <si>
    <t>Transferencia en cumplimiento al DS N0913 de 15/06/2011 y el Convenio Interinstitucional de Financiamiento UPRE-CIF-068/2015, suscrito entre la UPRE y el GAM de Villa Tunari proyecto Construccion Centro de Salud Jatun Pampa, correspondiente al pago de la planilla N 5, segun la UPRE.</t>
  </si>
  <si>
    <t>Transferencia en cumplimiento al DS N0913 de 15/06/2011 y el Convenio Intergubernativo de Financiamiento UPRE-CIF-IG/009/2015, suscrito entre la UPRE y el GAM de Filadelfia proyecto Construccion Ambientes Nivel Secundario Unidad Educativa Espiritu, correspondiente al pago de la planilla N 3, segun l</t>
  </si>
  <si>
    <t>Transferencia en cumplimiento al DS N0913 de 15/06/2011 y el Convenio Interinstitucional de Financiamiento UPRE-CIF-063/2015, suscrito entre la UPRE y el GAM de Villa Tunari proyecto Construccion 8 Aulas U. E. Paracty B, correspondiente al pago de la planilla N 4 de cierre, segun la UPRE.</t>
  </si>
  <si>
    <t>Transferencia en cumplimiento al DS N0913 de 15/06/2011 y el Convenio Intergubernativo de Financiamiento UPRE-CIF-IG/375/2016, suscrito entre la UPRE y el GAM de Shinahota proyecto Construccion Pista Sintetica de Atletismo Estadio Municipal Shinahota, correspondiente al pago de la planilla N 1, segu</t>
  </si>
  <si>
    <t>Transferencia en cumplimiento al DS N0913 de 15/06/2011 y el Convenio Intergubernativo de Financiamiento UPRE-CIF-IG/246/2016, suscrito entre la UPRE y el GAM de Sicaya proyecto Const. Cancha Multifuncional Unidad Educativa Kara Kara, correspondiente al pago de la planilla N 2, segun la UPRE.</t>
  </si>
  <si>
    <t>Transferencia en cumplimiento al DS N0913 de 15/06/2011 y el Convenio Intergubernativo de Financiamiento UPRE-CIF-IG/389/2015, suscrito entre la UPRE y el GAM de Pampa Aullagas proyecto Construccion Adoquinado Calles Principales Pampa Aullagas C/Mejillones, Los Angeles, Litoral, L. Cabrera, Calama,</t>
  </si>
  <si>
    <t>NÚMERO DE LIBRETA CUT: 990301013.00 OPERACIÓN T01 TRANSFERENCIA DE FONDOS A LA CUT - TESORO DIRECTO DE BANCO UNION S.A. A CUENTA UNICA DEL TESORO CON NUMERO DE SOLICITUD = 1158512 Y NUMERO CORRELATIVO = 91320026082016026 VENTA DE BONOS BTX</t>
  </si>
  <si>
    <t>||TRANSFERENCIA DE FONDOS S/G. MENSAJES SWIFT NRO. 12084 DE LA FECHA. (SECTOR PUBLICO). DEBITO DE LA LIBRETA 00117012001, REPOSICION UTILES DE ESCRITORIO.</t>
  </si>
  <si>
    <t>||TRANSFERENCIA DE FONDOS S/G. MENSAJE SWIFT NRO. 12130 DE LA FECHA (SECTOR PUBLICO). DEBITO DE LA LIBRETA 00117012001 DGAC, REPOSICION UTILES DE ESCRITORIO.</t>
  </si>
  <si>
    <t>PROVISION DE FONDOS A SOLICITUD DE YACIMIENTOS PETROLIFEROS FISCALES BOLIVIANOS SEGUN SOLICITUD YPFB-0325-2016 REF: PAGO REGALIAS AL DEPARTAMENTO DE TGN MAYO/16 LIB. 00099021001 TGN YPFB PARTICIPACION 6% PRODUCCIÓN BRUTA DE HIDROCARBUROS BOCA DE POZO</t>
  </si>
  <si>
    <t>PAGO A CAF PRÉSTAMO CFA003747 VCTO. 26-ago-2016 POR CUENTA DE TGN , NTI. 008096 VALOR 26-ago-2016 CAPITAL USD 91.089,62 INTERESES USD 16.345,77 CTA. 3987 CUENTA UNICA DEL TESORO LIB. 00099021001 REF.: COMISIONES BANCARIAS</t>
  </si>
  <si>
    <t>COBRO COSTOS DE PAPELERIA SEGUN TRANSFERENCIA DEL EXTERIOR POR ORDEN DE DNP INTERNACIONAL SA REF:DEVOLUCION PAGO EN EXCEDENTE LIB. 00513012004 LBP-YPFB-UNICOMERCIAL (4030005415/1-2188907)</t>
  </si>
  <si>
    <t>Transferencia en cumplimiento al DS N0913 de 15/06/2011 y el Convenio Intergubernativo de Financiamiento UPRE-CIF-IG/287/2015, suscrito entre la UPRE y el GAM de San Borja proyecto Construccion Modulo Educativo en la Unidad Educativa Cochabamba, correspondiente al pago de la planilla N 3, segun la U</t>
  </si>
  <si>
    <t>||AMPLIACION DE VALIDEZ 0,15% S/USD138.195,30.-POR 16 DIAS,COMISION REEMBS.GSTS.COMUNICACION BS220.-Y EMISION COMP.CONTABLE BS50.-,S/G NOTA EASBA-NE-GG Nº578/2016 REF.:I-2016-013 P/C EASBA A/F MAGHREB MANAGEMENT INTERNATIONAL-MMI. LIB.00586019203 GASTO CORRIENTE EASBA-SANO Nº 400 REF.:COMISIONES AMPL.VAL.LC I-2016-013</t>
  </si>
  <si>
    <t>||TRANSFERENCIA DE FONDOS S/G. MENSAJES SWIFT NROS. 12085 Y 12076 DE LA FECHA. (SECTOR PUBLICO). DEBITO DE LA LIBRETA 00117012001, REPOSICION UTILES DE ESCRITORIO.</t>
  </si>
  <si>
    <t>Pago de capital e interes corriente a favor del TGN, adeudados por el GAD Santa Cruz, correspondiente al Convenio Subsidiario CAF 2324 del Proyecto de Electrificacion El Carmen Rivero Torrez.</t>
  </si>
  <si>
    <t>||MULTA POR INCUMPLIMIENTO A LA GUIA DE PROCEDIMIENTOS OPERATIVOS DE CANCELACION DE BOLETAS DE PAGOS A FUNCIONARIOS PUBLICOS Y BENEFICIARIOS DE RENTA DE ACUERDO A NOTA MEFP/VTCP/DGPOT/UAIS/N° 4902/2016 RECIBIDA EN F.26/08/16 REF: INCONSIST.CERTIF. SR. APULACA VALERIANO GUMERCINDO. EN CUMPLIMIENTO AL INCISO M PUNTO 13; LIBRETA 00099021001.</t>
  </si>
  <si>
    <t>||TRANSF. DE FONDOS DEL EXTERIOR A F/TRIBUNAL SUPREMO ELECTORAL SEGUN SWIFT NO.12046 DEL 25/08/2016 ORDENANTE CONSULADO GERAL DA BOLIVIA-SAO PAULO BRASIL REF:DEVOLUCION DE SALDOS NO EJECUTADOS LIB.00099021001 TGN RECURSOS ORDINARIOS</t>
  </si>
  <si>
    <t>'TRANSFERENCIA DE FONDOS S/G CITE Nº' MEFP/VTCP/DGPOT/||/UPCFTGN/TR N°1897/16 DE LA FECHA, DEL MIN.DE ECONOMIA Y FINANZAS PUBLICAS (HRE-TSO-5955). DEBITO DE LA LIBRETA N°00513012004 LBP-YPFB-UNICOMERCIAL, REGUL-DE FONDO ACREDITADO.</t>
  </si>
  <si>
    <t>Transferencia en cumplimiento al DS N0913 de 15/06/2011 y el Convenio Intergubernativo de Financiamiento UPRE-CIF-IG/213/2015, suscrito entre la UPRE y el GAM de Mizque proyecto Construccion Coliseo Multifuncional de Mizque, correspondiente al pago de la planilla N 2, segun la UPRE.</t>
  </si>
  <si>
    <t>Transferencia en cumplimiento al DS N0913 de 15/06/2011 y el Convenio Intergubernativo de Financiamiento UPRE-CIF-IG/069/2016, suscrito entre la UPRE y el GAM de Ascension de Guarayos proyecto Construccion Tinglado para la Comunidad Santa Maria Guarayos, correspondiente al pago de la planilla N 2, s</t>
  </si>
  <si>
    <t>Transferencia en cumplimiento al DS N0913 de 15/06/2011 y el Convenio Intergubernativo de Financiamiento UPRE-CIF-IG/247/2016, suscrito entre la UPRE y el GAM de Sicaya proyecto Const. Cancha Multifuncional Unidad Educativa Higuerani, correspondiente al pago de la planilla N 2, segun la UPRE.</t>
  </si>
  <si>
    <t>Transferencia en cumplimiento al DS N0913 de 15/06/2011 y el Convenio Interinstitucional de Financiamiento UPRE-CIF-1098/2013, suscrito entre la UPRE y el GAM de Ascension de Guarayos proyecto Construccion Villa Olimpica Ascension de Guarayos, correspondiente al pago de la planilla N 4, segun la UPR</t>
  </si>
  <si>
    <t>Transferencia en cumplimiento al DS N0913 de 15/06/2011 y el Convenio Interinstitucional de Financiamiento UPRE-CIF-096/2015, suscrito entre la UPRE y el GAM de Puerto Villarroel proyecto Construccion Infraestructura U.E. Ebenezer, correspondiente al pago de la planilla N 5 de cierre, segun la UPRE.</t>
  </si>
  <si>
    <t>Transferencia en cumplimiento al DS N0913 de 15/06/2011 y el Convenio Interinstitucional de Financiamiento UPRE-CIF-080/2015, suscrito entre la UPRE y el GAM de Villa Tunari proyecto Construccion Tinglado y Graderia U. E. Naranjitos, correspondiente al pago de la devolucion de retencion, segun la UP</t>
  </si>
  <si>
    <t>Transferencia que efectuamos a requerimiento del Ministerio de Obras Publicas, Servicios y Vivienda segun nota CITE: MOPSV/DGAA No.446/2016 y en virtud a la nota interna CITE: MEFP/VPCF/DGCF/UCCF No. 679/16 de la Direccion General de Contabilidad Fiscal de esta Cartera de Estado y de acuerdo al Comp</t>
  </si>
  <si>
    <t>COBRO DE||UTILES DE ESCRITORIO POR ELABORACION DE LA OPERACION CONTABLE N°862020 DE LA FECHA DE LA LIBRETA 00099021001 TGN RECURSOS ORDINARIOS MONEDA NACIONAL, COSTO UTILES DE ESCRITORIO</t>
  </si>
  <si>
    <t>'COBRO POR´||COMISION DE TRANSFERENCIA FDOS. AL EXTERIOR 0.10% S/USD 172.000.- REEM. GTOS. DE COMUNICACION BS 220.- Y EMISION CBTE. CONTABLE BS 50.- REF.: PAGO N° 2 LC I-2016-008 EN COMPLEMENTO A CBTE. S-0862030 ADJUNTO DE LA FECHA. CGO.LIB.N° 00513012004 LBP-YPFB-UNICOMERCIAL REF.: COMISIONES PAGO N°2 LC I-2016-008.</t>
  </si>
  <si>
    <t>||TRANSF. DE FONDOS DEL EXTERIOR A F/TRIBUNAL SUPREMO ELECTORAL SEGUN SWIFT NO.12046 DEL 25/08/2016 ORDENANTE CONSULADO GERAL DA BOLIVIA-SAO PAULO BRASIL REF:DEVOLUCION DE SALDOS NO EJECUTADOS CGO.LIB.00099021001 TGN RECURSOS ORDINARIOS UTILES DE ESCRITORIO</t>
  </si>
  <si>
    <t>COBRO DE||ÚTILES DE ESCRITORIO POR LA ELABORACIÓN DEL COMPROBANTE CONTABLE N° 0862065 DE LA FECHA DE LA LIBRETA N°00513052001 YPFB GERENCIA NACIONAL DE PLANTAS DE SEPARACIÓN, COSTO ÚTILES DE ESC.</t>
  </si>
  <si>
    <t>COBRO DE||ÚTILES DE ESCRITORIO POR LA ELABORACIÓN DEL COMPROBANTE CONTABLE N° 0862068 DE LA FECHA DE LA LIBRETA N°00513052001 YPFB GERENCIA NACIONAL DE PLANTAS DE SEPARACIÓN, COSTO ÚTILES DE ESC.</t>
  </si>
  <si>
    <t>||TRANSFERENCIA DE FONDOS S/G. MENSAJES SWIFT NROS. 12191 - 12175 Y CORREO ELECTRÓNICO DE LA DIRECCIÓN GENERAL DE AERONAUTICA CIVIL DE LA FECHA (SECTOR PUBLICO). DEBITO DE LA LIBRETA 00117012001 DGAC, REPOSICION UTILES DE ESCRITORIO.</t>
  </si>
  <si>
    <t>TRANSFERENCIA DEL EXTERIOR SEGUN SWIFT 12254-12253 DE FECHA 30/08/2016 ORDENANTE: CONSULADO GENERAL DE BOLIVIA BUENOS AIRES REF.: 969-CPRA. CANJE/ARB.DIPL/CONSU LIB. 00340012005 SEGIP - RECAUDACION EXTERIOR - CEDULAS DE IDENTIDAD</t>
  </si>
  <si>
    <t>||TRANSFERENCIA DE FONDOS S/G. NOTA CITE:BUN0759/16 DE LA FECHA (HRE-TSO-5975). CORRESP.AL 44.37%, CONV. N°109 PARA LA EJEC.DEL PROY.AGUA POTABLE Y SANEAMIENTO EN PEQ.LOCALIDADES Y COMUNID.RURALES DEL DPTO. DE CHUQUISACA. A SOLIC.GOB.AUT.DPTAL.DE CHUQUISACA, LIBR.N°00086054201 MMAYA-BS PROG.PEQ.COMUNID APORTE LOCAL;BUN.</t>
  </si>
  <si>
    <t>||MULTA POR INCUMPLIMIENTO A LA GUIA DE PROCEDIMIENTOS OPERATIVOS DE CANCELACION DE BOLETAS DE PAGOS A FUNCIONARIOS PUBLICOS Y BENEFICIARIOS DE RENTA DE ACUERDO A NOTA MEFP/VTCP/DGPOT/UAIS/N° 5099/2016 RECIBIDA EN LA FECHA (HRE-TGL-13087). EN CUMPLIMIENTO AL INCISO M PUNTOS 13 Y 9; LIBRETA 00099021001.</t>
  </si>
  <si>
    <t>||TRANSFERENCIA DE FONDOS S/G. MENSAJE SWIFT NRO. 12255 DE LA FECHA (SECTOR PUBLICO). DEBITO DE LA LIBRETA 00117012001 DGAC, REPOSICION UTILES DE ESCRITORIO.</t>
  </si>
  <si>
    <t>VENTA DE DIVISAS CON TRANSFERENCIA DE FONDOS A SOLICITUD DE YACIMIENTOS PETROLIFEROS FISCALES BOLIVIANOS SEGUN SOLICITUD 553 REF: PAGO A EMPRESA NOBLE AMERICAS CORP PROVISION DE DIESEL OIL AGOSTO 2016 LIB. 00513012004 LBP-YPFB-UNICOMERCIAL (4030005415/1-2188907)</t>
  </si>
  <si>
    <t>COBRO COSTOS DE PAPELERIA SEGUN TRANSFERENCIA DEL EXTERIOR POR ORDEN DE CONSULADO GENERAL DE BOLIVIA BUENOS AIRES REF.: 969-CPRA. CANJE/ARB.DIPL/CONSU LIB. 00340012003 RECAUDACION EXTRANJERIA - C.I. -L.C.</t>
  </si>
  <si>
    <t>COBRO DE||UTILES DE ESCRITORIO POR ELABORACION DE LA OPERACION CONTABLE N°862225 DE LA FECHA DE LA LIBRETA 00099021001 TGN RECURSOS ORDINARIOS MONEDA NACIONAL, COSTO UTILES DE ESCRITORIO</t>
  </si>
  <si>
    <t>Debito Automatico por incumplimiento del GAM Puerto Rico (GAM PRI), correspondiente al Convenio Interinstitucional de Financiamiento UPRE-CIF-325/12 de fecha 07 de diciembre de 2015, suscrito entre la Unidad de Proyectos Especiales y el GAM PRI proyecto Apoyo a la Produccion Manejo Ganado Vacuno Lec</t>
  </si>
  <si>
    <t>NÚMERO DE LIBRETA CUT: 990301013.00 OPERACIÓN T01 TRANSFERENCIA DE FONDOS A LA CUT - TESORO DIRECTO DE BANCO UNION S.A. A CUENTA UNICA DEL TESORO CON NUMERO DE SOLICITUD = 1168087 Y NUMERO CORRELATIVO = 91320031082016256 OPERACIONES VENTA DE BONOS BTX</t>
  </si>
  <si>
    <t>COBRO DE||COSTO UTILES DE ESCRITORIO POR LA ELABORACION DEL COMPROBANTE CONTABLE N° 0862413 DE LA FECHA Y NOTA DEL MINISTERIO DE ECONOMIA Y FINANZAS PUBLICAS CITE: MEFP/VTCP/DGPOT/UOTGN N° 0303/2016 RECIBIDA EN FECHA 03-02-16. DE LA LIBRETA N° 00099021001 TGN RECURSOS ORDINARIOS COBRO COSTO UTILES DE ESCRITORIO</t>
  </si>
  <si>
    <t>||TRANSFERENCIA DE FONDOS S/G. MENSAJE SWIFT NRO. 12280 Y CORREO ELECTRÓNICO DE LA DIRECCIÓN GENERAL DE AERONAUTICA CIVIL DE LA FECHA (SECTOR PUBLICO). DEBITO DE LA LIBRETA 00117012001 DGAC, REPOSICION UTILES DE ESCRITORIO.</t>
  </si>
  <si>
    <t>||TRANSFERENCIA DE FONDOS S/G. MENSAJE SWIFT NRO. 12343 DE LA FECHA (SECTOR PUBLICO). DEBITO DE LA LIBRETA 00117012001 DGAC, REPOSICION UTILES DE ESCRITORIO.</t>
  </si>
  <si>
    <t>||TRANSFERENCIA DE FONDOS S/G. MENSAJES SWIFT NROS. 12342 Y 12341 DE LA FECHA (SECTOR PUBLICO). DEBITO DE LA LIBRETA 00117012001 DGAC, REPOSICION UTILES DE ESCRITORIO.</t>
  </si>
  <si>
    <t>PAGO A OPEP PRÉSTAMO 766-H VCTO. 28-ago-2016 POR CUENTA DE TGN , NTI. 008054 VALOR 31-ago-2016 CAPITAL USD 157.690,00 INTERESES USD 3.154,41 CTA. 3987 CUENTA UNICA DEL TESORO LIB. 00099021001 REF.: COMISIONES BANCARIAS</t>
  </si>
  <si>
    <t>VENTA DE DIVISAS CON TRANSFERENCIA DE FONDOS A SOLICITUD DE MINISTERIO DE ECONOMIA Y FINANZAS PUBLICAS SEGUN SOLICITUD 573 REF: TRANSFERENCIA AL B.C.B. CTA.4088069001 PARA PAGO A BLOOMBERG FINANCE L.P., POR SERVICIOS ESPECIALES OPERACIONES DEUDA PUBLICA MERCADOS CAPITAL EXTERNOS (DOS TERMINALES BLOO LIB. 00099021001 TGN-RECURSOS ORDINARIOS (3987)</t>
  </si>
  <si>
    <t>VENTA DE DIVISAS CON TRANSFERENCIA DE FONDOS A SOLICITUD DE SERVICIO DESARROLLO EMPRESAS PUBLICAS PRODUCTIVAS SEGUN SOLICITUD 574 REF: I/2016-18058 TRANSFERENCIA DE FONDOS AL EXTERIOR POR EL ANTICIPO DEL 30%, DE CONTRATO Nº 002-2016 CON LA EMPRESA ITALIANA BDF INDUSTRIES S.P.A. "PROVISION DE UN HORN LIB. 00132019202 SEDEM-PLANTA ENVASES DE VIDRIO CHUQUISACA-MUNICIPIO ZUDAÑEZ</t>
  </si>
  <si>
    <t>Transferencia en cumplimiento al DS N0913 de 15/06/2011 y el Convenio Intergubernativo de Financiamiento UPRE-CIF-IG/432/2016, suscrito entre la UPRE y el GAM de Mineros proyecto Const. Modulo Educativo U.E. Juana Azurduy de Padilla, correspondiente al primer desembolso equivalente al 20% del monto</t>
  </si>
  <si>
    <t>Transferencia en cumplimiento al DS N0913 de 15/06/2011 y el Convenio Intergubernativo de Financiamiento UPRE-CIF-IG/431/2016, suscrito entre la UPRE y el GAM de Mineros proyecto Const. Modulo Educativo U.E. Juan Evo Morales Ayma, correspondiente al primer desembolso equivalente al 20% del monto a f</t>
  </si>
  <si>
    <t>TRANSFERENCIA DEL EXTERIOR SEGUN SWIFT 12366 DE FECHA 01/09/2016 ORDENANTE: CONSULADO GENERAL DE BOLIVI EN MILAN REF.: DEVOLUCION SALDOS PROGRAMA DOCUMENT. CONS. GEN. DE BOLIVIA EN MILAN LIB. 00010011101 PAR-MRE-MATRICULA CONSULAR</t>
  </si>
  <si>
    <t>TRANSFERENCIA DEL EXTERIOR SEGUN SWIFT 12365 DE FECHA 01/09/2016 ORDENANTE: CONSULADO GENERAL DE BOLIVIA EN MILAN LIB. 00099021001 TGN-RECURSOS ORDINARIOS</t>
  </si>
  <si>
    <t>||MULTA POR INCUMPLIMIENTO A LA GUIA DE PROCEDIMIENTOS OPERATIVOS DE CANCELACION DE BOLETAS DE PAGOS A FUNCIONARIOS PUBLICOS Y BENEFICIARIOS DE RENTA DE ACUERDO A NOTA MEFP/VTCP/DGPOT/UAIS/N°5100/2016 RECIBIDA EN FECHA 31/08/16 REF:OBSERV. CERTIF. BOLETAS DE PAGO MARZO/2016. EN CUMPLIMIENTO AL INCISO M PUNTOS 13 Y 9; LIBRETA 00099021001.</t>
  </si>
  <si>
    <t>||MULTA POR INCUMPLIMIENTO A LA GUIA DE PROCEDIMIENTOS OPERATIVOS DE CANCELACION DE BOLETAS DE PAGOS A FUNCIONARIOS PUBLICOS Y BENEFICIARIOS DE RENTA DE ACUERDO A NOTA MEFP/VTCP/DGPOT/UAIS/N°5098/2016 RECIBIDA EN FECHA 31/08/16 REF: OBSERV.CERTIF. BOLETAS DE PAGO FEBRERO/2016. EN CUMPLIMIENTO AL INCISO M PUNTO 9; LIBRETA 00099021001.</t>
  </si>
  <si>
    <t>||TRANSFERENCIA DE FONDOS S/G. MENSAJES SWIFT NROS. 12371 Y 12361 DE LA FECHA (SECTOR PUBLICO). DEBITO DE LA LIBRETA 00117012001 DGAC, REPOSICION UTILES DE ESCRITORIO.</t>
  </si>
  <si>
    <t>PAGO A BID PRÉSTAMO 2252/BL-BO VCTO. 01-sep-2016 POR CUENTA DE TGN , NTI. 008241 VALOR 01-sep-2016 CAPITAL USD 287.688,49 INTERESES USD 309.652,96 CTA. 3987 CUENTA UNICA DEL TESORO LIB. 00099021001 REF.: COMISIONES BANCARIAS</t>
  </si>
  <si>
    <t>VENTA DE DIVISAS CON TRANSFERENCIA DE FONDOS A SOLICITUD DE MINISTERIO DE ECONOMIA Y FINANZAS PUBLICAS SEGUN SOLICITUD 584 REF: TRANSFERENCIA AL B.C.B. CTA.4088069001 PARA PAGO A THE BANK OF NEW YORK MELLON, POR COMISIÓN DE ADMINISTRACIÓN ANUAL DEL TRUSTEE PERÍODO DEL 22/08/2016 AL 21/08/2017, SEGUN LIB. 00099021001 TGN-RECURSOS ORDINARIOS (3987)</t>
  </si>
  <si>
    <t>COBRO COSTOS DE PAPELERIA SEGUN TRANSFERENCIA DEL EXTERIOR POR ORDEN DE CONSULADO GENERAL DE BOLIVIA EN MILAN REF:MISION DE BERGAMO - ITALIA LIB. 00099021001 TGN-RECURSOS ORDINARIOS</t>
  </si>
  <si>
    <t>COBRO COSTOS DE PAPELERIA SEGUN TRANSFERENCIA DEL EXTERIOR POR ORDEN DE CONSULADO GENERAL DE BOLIVIA EN MILAN LIB. 00099021001 TGN-RECURSOS ORDINARIOS</t>
  </si>
  <si>
    <t>COBRO COSTOS DE PAPELERIA SEGUN TRANSFERENCIA DEL EXTERIOR POR ORDEN DE LIMA GAS S.A.- CALLAO 01-PERU LIB. 00513062001 YPFB-OPERACIONES PLANTA DE SEPARACION DE LIQUIDOS RIO GRANDE</t>
  </si>
  <si>
    <t>NÚMERO DE LIBRETA CUT: 990301013.00 OPERACIÓN T01 TRANSFERENCIA DE FONDOS A LA CUT - TESORO DIRECTO DE BANCO UNION S.A. A CUENTA UNICA DEL TESORO CON NUMERO DE SOLICITUD = 1174008 Y NUMERO CORRELATIVO = 91320002092016378 TRANSFERENCIA AL TGN POR VENTA BON</t>
  </si>
  <si>
    <t>De: 00513012004 Transferencia que efectuamos a requerimiento de Yacimientos Petroliferos Fiscales Bolivianos segun nota CITE: DFC-3173 URT-2341/2016 y en virtud a la nota interna CITE: MEFP/VPCF/DGCF/UCCF No. 695/16 de la Direccion General de Contabilidad Fiscal de esta Cartera de Estado y de acuerd</t>
  </si>
  <si>
    <t>De: 00513012004 Transferencia que efectuamos a requerimiento de Yacimientos Petroliferos Fiscales Bolivianos segun nota CITE: DFC-3172 URT-2340/2016 y en virtud a la nota interna CITE: MEFP/VPCF/DGCF/UCCF No. 695/16 de la Direccion General de Contabilidad Fiscal de esta Cartera de Estado y de acuerd</t>
  </si>
  <si>
    <t>De: 00513012003 Transferencia que efectuamos a requerimiento de Yacimientos Petroliferos Fiscales Bolivianos segun nota CITE: DFC-3174 URT-2342/2016 y en virtud a la nota interna CITE: MEFP/VPCF/DGCF/UCCF No. 692/16 de la Direccion General de Contabilidad Fiscal de esta Cartera de Estado y de acuerd</t>
  </si>
  <si>
    <t>'TRANSFERENCIA DE FONDOS||A SOL. DEL MIN,DE ECO Y FIN.PUBL. MEFP/VTCP/DGCP/UODP-880/2016 DE LA FECHA HRE TSO 6016 PAGO BTS EXTRABURSATIL - VENCIMIENTO 3, 4 Y 5 DE SEPTIEMBRE DE 2016 D.S. N°1121 DE 11 DE ENERO DE 2012. DEBITO DE LA LIBRETA 00099021001 COBRO UTILES DE ESCRITORIO.</t>
  </si>
  <si>
    <t>'COBRO POR´||COMISION TRANSFERENCIA FDOS. AL EXTERIOR 0.10% S/USD 1.220.636,92 REEMBOLSO GTOS. COMUNICACION BS 220.- Y EMISION CBTE. CONTABLE BS 50.- REF.: PAGO N° 1 LC I-2016-020 EN COMPLEMENTO A CBTE. S-0862738. CGO.LIB.N° 00586019203 GASTO CORRIENTE EASBA-SANO N°400 REF.: COMISIONES PAGO N°1 LC I-2016-020</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</si>
  <si>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 POR DIFERENCIAL CAMBIARIO</t>
  </si>
  <si>
    <t>VENTA DE DIVISAS CON TRANSFERENCIA DE FONDOS A SOLICITUD DE MINISTERIO DE ECONOMIA Y FINANZAS PUBLICAS SEGUN SOLICITUD 582 REF: TRANSFERENCIA AL B.C.B CTA.4088069001 PARA PAGO A DEXIA BANQUE INTERNATIONALE LUXEMBOURG (THE BANK OF NEW YORK MELLON - LUXEMBOURG ), COMISIÓN AGENTE PAGADOR TRUSTEE PERÍOD LIB. 00099021001 TGN-RECURSOS ORDINARIOS (3987)</t>
  </si>
  <si>
    <t>VENTA DE DIVISAS CON TRANSFERENCIA DE FONDOS A SOLICITUD DE YACIMIENTOS PETROLIFEROS FISCALES BOLIVIANOS SEGUN SOLICITUD 587 REF: PAGO A INSPECTORATE SERVICES PERU SAC INSPECCION DE CANTIDAD EN EL DESPACHO DE DOI JUNIO 2016 LIB. 00513012004 LBP-YPFB-UNICOMERCIAL (4030005415/1-2188907)</t>
  </si>
  <si>
    <t>COBRO COSTOS DE PAPELERIA SEGUN TRANSFERENCIA DEL EXTERIOR POR ORDEN DE CORPORACION PETROLERA S.A. REF.: PAGO FACTURAS NRO 62 Y 63 LIB. 00513062001 YPFB-OPERACIONES PLANTA DE SEPARACION DE LIQUIDOS RIO GRANDE</t>
  </si>
  <si>
    <t>De: 00099024113 Transferencia en cumplimiento al DS N0913 de 15/06/2011 y el Convenio Intergubernativo de Financiamiento UPRE-CIF-IG/179/2016, suscrito entre la UPRE y el GAM Nueva Esperanza Proyecto Construccion Cancha y Tinglado Polifuncional Unidad Educativa Bruno Racua, correspondiente al primer</t>
  </si>
  <si>
    <t>De: 00099024113 Transferencia en cumplimiento al DS N0913 de 15/06/2011 y el Convenio Intergubernativo de Financiamiento UPRE-CIF-IG/374/2016, suscrito entre la UPRE y el GAM San Lorenzo Proyecto Const. Modulo para la U.E. 24 de Septiembre, Com. Blanca Flor, correspondiente al primer desembolso del</t>
  </si>
  <si>
    <t>De: 00099024113 Transferencia en cumplimiento al DS N0913 de 15/06/2011 y el Convenio Intergubernativo de Financiamiento UPRE-CIF-IG/063/2016, suscrito entre la UPRE y el GAM de San Carlos proyecto Construccion Modulo Educativo Antofagasta, correspondiente al pago de la planilla N 2, segun la UPRE.</t>
  </si>
  <si>
    <t>De: 00099024113 Transferencia en cumplimiento al DS N0913 de 15/06/2011 y el Convenio Interinstitucional de Financiamiento UPRE-CIF-318/12, suscrito entre la UPRE y el GAM de Santos Mercado proyecto Telecentro Comunidad Reserva, correspondiente al pago por devolucion de retencion del 7%, segun la UP</t>
  </si>
  <si>
    <t>De: 00099024113 Transferencia en cumplimiento al DS N0913 de 15/06/2011 y el Convenio Intergubernativo de Financiamiento UPRE-CIF-IG/114/2015, suscrito entre la UPRE y el GAM de Sapahaqui proyecto Construccion Bloques de Aulas U.E. San Marcos - Sapahaqui, correspondiente al pago de la planilla N 2 d</t>
  </si>
  <si>
    <t>De: 00099024113 Transferencia en cumplimiento al DS N0913 de 15/06/2011 y el Convenio Intergubernativo de Financiamiento UPRE-CIF-IG/153/2015, suscrito entre la UPRE y el GAM de Sica Sica proyecto Construccion Unidad Educativa Villa Busch, correspondiente al pago de la planilla N 2, segun la UPRE.</t>
  </si>
  <si>
    <t>De: 00099024113 Transferencia en cumplimiento al DS N0913 de 15/06/2011 y el Convenio Interinstitucional de Financiamiento UPRE-CIF-005/2015, suscrito entre la UPRE y el GAM de San Pedro de Buena Vista proyecto Construccion Coliseo San Pedro de Buena Vista, correspondiente al pago de la planilla N 5</t>
  </si>
  <si>
    <t>De: 00099024113 Transferencia en cumplimiento al DS N0913 de 15/06/2011 y el Convenio Interinstitucional de Financiamiento UPRE-CIF-006/2015, suscrito entre la UPRE y el GAM de San Pedro de Buena Vista proyecto Construccion Bloque de Aulas y Cancha Multifuncional con Tinglado U.E. Toracari, correspo</t>
  </si>
  <si>
    <t>De: 00099024113 Transferencia en cumplimiento al DS N0913 de 15/06/2011 y el Convenio Interinstitucional de Financiamiento UPRE-CIF-108/2015, suscrito entre la UPRE y el GAM de Puerto Villarroel proyecto Const. Centro de Salud Puerto Villarroel, correspondiente al pago de la planilla N 2, segun la U</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</si>
  <si>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7, segun la U</t>
  </si>
  <si>
    <t>De: 00099024113 Transferencia en cumplimiento al DS N0913 de 15/06/2011 y el Convenio Intergubernativo de Financiamiento UPRE-CIF-IG/050/2016, suscrito entre la UPRE y el GAM de Ascension de Guarayos proyecto Construccion Tinglado para el Barrio Residencial Guarayos, correspondiente al pago de la pl</t>
  </si>
  <si>
    <t>De: 00099024113 Transferencia en cumplimiento al DS N0913 de 15/06/2011 y el Convenio Interinstitucional de Financiamiento UPRE-CIF-588/2014, suscrito entre la UPRE y el GAM de Viacha proyecto Construccion Complejo Educativo 14 de Noviembre Paz y Unidad Viacha, correspondiente al pago de la planilla</t>
  </si>
  <si>
    <t>De: 00099024113 Transferencia en cumplimiento al DS N0913 de 15/06/2011 y el Convenio Intergubernativo de Financiamiento UPRE-CIF-IG/068/2016, suscrito entre la UPRE y el GAM de Ascension de Guarayos proyecto Construccion Tinglado Unidad Educativa 17 de febrero - Guarayos, correspondiente al pago de</t>
  </si>
  <si>
    <t>De: 00099024113 Transferencia en cumplimiento al DS N0913 de 15/06/2011 y el Convenio Intergubernativo de Financiamiento UPRE-CIF-IG/242/2016, suscrito entre la UPRE y el GAM de Chimore proyecto Const. Tinglado Unidad Educativa Estano Colorado, correspondiente al pago de la planilla N 2, segun la UP</t>
  </si>
  <si>
    <t>De: 00099024113 Transferencia en cumplimiento al DS N0913 de 15/06/2011 y el Convenio Intergubernativo de Financiamiento UPRE-CIF-IG/064/2016, suscrito entre la UPRE y el GAM de Ascension de Guarayos proyecto Construccion Tinglado para la Comunidad Villa Fatima Guarayos, correspondiente al pago de l</t>
  </si>
  <si>
    <t>De: 00099024113 Transferencia en cumplimiento al DS N0913 de 15/06/2011 y el Convenio Intergubernativo de Financiamiento UPRE-CIF-IG/068/2015, suscrito entre la UPRE y el GAM de San Agustin proyecto Construccion Bateria de Banos Unidad Educativa Cerro Gordo Union Progreso, correspondiente al pago de</t>
  </si>
  <si>
    <t>De: 00099024113 Transferencia en cumplimiento al DS N0913 de 15/06/2011 y el Convenio Interinstitucional de Financiamiento UPRE-CIF-052/2015, suscrito entre la UPRE y el GAM de Shinahota proyecto Const. Cancha Multiple y Cubierta Metalica U.E. Dorado Grande, correspondiente al pago de la planilla N</t>
  </si>
  <si>
    <t>NÚMERO DE LIBRETA CUT: 990301013.00 OPERACIÓN T01 TRANSFERENCIA DE FONDOS A LA CUT - TESORO DIRECTO DE BANCO UNION S.A. A CUENTA UNICA DEL TESORO CON NUMERO DE SOLICITUD = 1177954 Y NUMERO CORRELATIVO = 91320005092016445 OPERACIONES VENTA BONOS BTX</t>
  </si>
  <si>
    <t>COBRO DE||UTILES DE ESCRITORIO POR ELABORACION DE LA OPERACION CONTABLE N°862812 DE LA FECHA DE LA LIBRETA 00099021001 TGN RECURSOS ORDINARIOS MONEDA NACIONAL, COSTO UTILES DE ESCRITORIO</t>
  </si>
  <si>
    <t>'TRANSFERENCIA DE FONDOS||A SOL. DEL MIN,DE ECO Y FIN.PUBL. MEFP/VTCP/DGCP/UODP-885/2016 DE LA FECHA (HRE-TSO-6034). PAGO BTS EXTRABURSÁTIL - VENCIMIENTO 6 DE SEPTIEMBRE DE 2016 D.S. N°1121 DE 11 DE ENERO DE 2012. DEBITO DE LA LIBRETA 00099021001 COBRO UTILES DE ESCRITORIO.</t>
  </si>
  <si>
    <t>COBRO COSTOS DE PAPELERIA SEGUN TRANSFERENCIA DEL EXTERIOR POR ORDEN DE PETROBRAS PARAGUAY GAS SRL REF.:OPE 0/300086 LIB. 00513062001 YPFB-OPERACIONES PLANTA DE SEPARACION DE LIQUIDOS RIO GRANDE</t>
  </si>
  <si>
    <t>De: 00099024113 Transferencia en cumplimiento al DS N0913 de 15/06/2011 y el Convenio Intergubernativo de Financiamiento UPRE-CIF-IG/454/2016, suscrito entre la UPRE y el GAM de San Agustin proyecto Const. Unidad Educativa Cerro Gordo Union Progreso, correspondiente al primer desembolso equivalente</t>
  </si>
  <si>
    <t>De: 00099024113 Transferencia en cumplimiento al DS N0913 de 15/06/2011 y el Convenio Intergubernativo de Financiamiento UPRE-CIF-IG/453/2016, suscrito entre la UPRE y el GAM de San Agustin proyecto Const. Internado Unidad Educativa Simon Bolivar de San Agustin, correspondiente al primer desembolso</t>
  </si>
  <si>
    <t>De: 00099024113 Transferencia en cumplimiento al DS N0913 de 15/06/2011 y el Convenio Intergubernativo de Financiamiento UPRE-CIF-IG 456/2016, suscrito entre la UPRE y el GAM de Mojinete proyecto Construccion Fronton Mojinete, correspondiente al primer desembolso equivalente al 20% del monto a finan</t>
  </si>
  <si>
    <t>De: 00099024113 Transferencia en cumplimiento al DS N0913 de 15/06/2011 y el Convenio Intergubernativo de Financiamiento UPRE-CIF-IG/455/2016, suscrito entre la UPRE y el GAM de Caiza D proyecto Implem. Cancha con Cesped Sintetico (103 X 66) Cantuyo, correspondiente al primer desembolso equivalente</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</si>
  <si>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al primer desembols</t>
  </si>
  <si>
    <t>De: 00099024113 Transferencia en cumplimiento al DS N0913 de 15/06/2011 y el Convenio Intergubernativo de Financiamiento UPRE-CIF-IG/452/2016, suscrito entre la UPRE y el GAM de San Pedro de Tiquina proyecto Const. Plaza Turistica 16 de Julio San Pedro de Tiquina, correspondiente al primer desembols</t>
  </si>
  <si>
    <t>De: 00099024113 Transferencia en cumplimiento al DS N0913 de 15/06/2011 y el Convenio Intergubernativo de Financiamiento UPRE-CIF-IG 439/2016, suscrito entre la UPRE y el GAM de Puerto Villarroel proyecto Construccion Puente Vehicular 1 de Mayo, correspondiente al primer desembolso equivalente al 20</t>
  </si>
  <si>
    <t>De: 00099024113 Transferencia en cumplimiento al DS N0913 de 15/06/2011 y el Convenio Intergubernativo de Financiamiento UPRE-CIF-IG/459/2016, suscrito entre la UPRE y el GAM de Tomave proyecto Construccion Mercado La Yurenita Yura, correspondiente al primer desembolso equivalente al 20% del monto a</t>
  </si>
  <si>
    <t>De: 00099024113 Transferencia en cumplimiento al DS N0913 de 15/06/2011 y el Convenio Intergubernativo de Financiamiento UPRE-CIF-IG/461/2016, suscrito entre la UPRE y el GAM de San Antonino de Esmoruco proyecto Construccion Unidad Educativa Prof. Florencio Mamani Toconas, correspondiente al primer</t>
  </si>
  <si>
    <t>De: 00099024113 Transferencia en cumplimiento al DS N0913 de 15/06/2011 y el Convenio Intergubernativo de Financiamiento UPRE-CIF-IG 457/2016, suscrito entre la UPRE y el GAM de Tomave proyecto Construccion Unidad Educativa Elizardo Perez de Keluyo, correspondiente al primer desembolso equivalente a</t>
  </si>
  <si>
    <t>De: 00099024113 Transferencia en cumplimiento al DS N0913 de 15/06/2011 y el Convenio Intergubernativo de Financiamiento UPRE-CIF-IG/365/2015, suscrito entre la UPRE y el GAM de Carabuco proyecto Construccion Aulas Unidad Educativa Ursula Goyzueta, correspondiente al primer desembolso equivalente al</t>
  </si>
  <si>
    <t>De: 00099024113 Transferencia en cumplimiento al DS N0913 de 15/06/2011 y el Convenio Intergubernativo de Financiamiento UPRE-CIF-IG-332/2015, suscrito entre la UPRE y el GAD de Pando proyecto Construccion de Puentes en los Barrios: Evo Morales, La Amistad, Perla del Acre, 1ro. de Mayo y Paraiso del</t>
  </si>
  <si>
    <t>TRANSFERENCIA DEL EXTERIOR SEGUN SWIFT 12521 DE FECHA 06/09/2016 ORDENANTE: CONSULADO GENERAL DE BOLIVIA-BUENOS AIRES-ARG.REF.:S25-SERVICIOS DEL GOBIERNO LIB. 00340012005 SEGIP - RECAUDACION EXTERIOR - CEDULAS DE IDENTIDAD</t>
  </si>
  <si>
    <t>A:00099024113 Debito Automatico por incumplimiento del GAM Riberalta (GAM RIB), correspondiente al Convenio Intergubernativo de Financiamiento UPRE-CIF-IG/281/2015 de fecha 06 de noviembre de 2015, suscrito entre la Unidad de Proyectos Especiales y el GAM RIB proyecto Const. Teatro Municipal Pedro S</t>
  </si>
  <si>
    <t>NÚMERO DE LIBRETA CUT: 990301013.00 OPERACIÓN T01 TRANSFERENCIA DE FONDOS A LA CUT - TESORO DIRECTO DE BANCO UNION S.A. A CUENTA UNICA DEL TESORO CON NUMERO DE SOLICITUD = 1181184 Y NUMERO CORRELATIVO = 91320006092016501 OPERACIONES VENTA DE BONOS BTX</t>
  </si>
  <si>
    <t>||COBRO DE COMISIONES AL TGN. POR ADMINISTRACION DE VALORES "C" EN M/N POR EL MES DE AGOSTO/2016, SEGUN CARTA MEFP/VTCP/DGCP/UODP-887/2016 DE F.06/09/16 DEL MIN. DE ECONOMIA Y FIN. PUBLICAS Y CUADRO ADJUNTO. LIBRETA N° 00099021001</t>
  </si>
  <si>
    <t>VENTA DE DIVISAS CON TRANSFERENCIA DE FONDOS A SOLICITUD DE SERVICIO GENERAL DE IDENTIFICACION PERSONAL - SEGIP SEGUN SOLICITUD 593 REF: ENTREGA DE FONDOS A LA OFICINA DE WASHINGTON - EEUU PARA PAGO DE PLANILLA DE COMPENSACION CORRESPONDIENTE AL MES DE AGOSTO/2016, SEGUN NOTA 0928/2016, CERT.2203. LIB. 00340012003 RECAUDACION EXTRANJERIA - C.I. -L.C.</t>
  </si>
  <si>
    <t>VENTA DE DIVISAS CON TRANSFERENCIA DE FONDOS A SOLICITUD DE YACIMIENTOS PETROLIFEROS FISCALES BOLIVIANOS SEGUN SOLICITUD 595 REF: PAGO A PLATTS INFORMACION ESPECIALIZADA PRECIOS PLATTS DE JULIO 2016 A JULIO 2017 LIB. 00513012004 LBP-YPFB-UNICOMERCIAL (4030005415/1-2188907)</t>
  </si>
  <si>
    <t>VENTA DE DIVISAS CON TRANSFERENCIA DE FONDOS A SOLICITUD DE SERVICIO GENERAL DE IDENTIFICACION PERSONAL - SEGIP SEGUN SOLICITUD 596 REF: ENTREGA DE FONDOS A LA OFICINA DE CALAMA - CHILE PARA PAGO DE PLANILLA DE COMPENSACION CORRESPONDIENTE AL MES DE AGOSTO/2016, SEGUN NOTA 0929/2016, CERT.2202. LIB. 00340012003 RECAUDACION EXTRANJERIA - C.I. -L.C.</t>
  </si>
  <si>
    <t>VENTA DE DIVISAS CON TRANSFERENCIA DE FONDOS A SOLICITUD DE SERVICIO GENERAL DE IDENTIFICACION PERSONAL - SEGIP SEGUN SOLICITUD 597 REF: ENTREGA DE FONDOS A LA OFICINA DE BUENOS AIRES - ARGENTINA PARA PAGO DE PLANILLA DE COMPENSACION CORRESPONDIENTE AL MES DE AGOSTO/2016, SEGUN NOTA 0927/2016, CERT. LIB. 00340012003 RECAUDACION EXTRANJERIA - C.I. -L.C.</t>
  </si>
  <si>
    <t>PAGO A CAF PRÉSTAMO CFA003565 VCTO. 06-sep-2016 POR CUENTA DE TGN , NTI. 008214 VALOR 06-sep-2016 CAPITAL USD 1.576.299,16 INTERESES USD 352.465,42 CTA. 3987 CUENTA UNICA DEL TESORO LIB. 00099021001 REF.: COMISIONES BANCARIAS</t>
  </si>
  <si>
    <t>COBRO COSTOS DE PAPELERIA SEGUN TRANSFERENCIA DEL EXTERIOR POR ORDEN DE GAS CORONA SAECA-ASUNCION-PARAGUAY.REF.:ANTICIPO SEGUN CONTRATO DE YPFB DLG. LIB. 00513062001 YPFB-OPERACIONES PLANTA DE SEPARACION DE LIQUIDOS RIO GRANDE</t>
  </si>
  <si>
    <t>PAGO A PROEX BRASIL PRÉSTAMO CONV. CRED. 04.03.09 VCTO. 05-sep-2016 POR CUENTA DE TGN , NTI. 008233 VALOR 06-sep-2016 CAPITAL USD 1.134.818,69 INTERESES USD 301.609,59 CTA. 3987 CUENTA UNICA DEL TESORO LIB. 00099021001 REF.: COMISIONES BANCARIAS</t>
  </si>
  <si>
    <t>VENTA DE DIVISAS CON TRANSFERENCIA DE FONDOS A SOLICITUD DE EMPRESA ESTATAL DE TRANSPORTE POR CABLE MI TELEFERICO SEGUN SOLICITUD 599 REF: TRANSFERENCIA DE PAGO AL EXTERIOR A LA EMPRESA TELEFÉRICOS DOPPELMAYR BOLIVIA S.A. CORRESPONDIENTE AL CERTIFICADO DE PAGO N°8, POR LA CONSTRUCCIÓN DE LA SEGUNDA LIB. 00591012003 EMPRESA ESTATAL TRANSPORTE POR CABLE MI TELEFERICO FASE II</t>
  </si>
  <si>
    <t>VENTA DE DIVISAS CON TRANSFERENCIA DE FONDOS A SOLICITUD DE MINISTERIO DE SALUD SEGUN SOLICITUD 591 REF: PAGO A CSMC SA NRO. CTA. 0300000004292620 BANCO FINANCIERO INTERNACIONAL S.A. LA HABANA, DIRECCIÓN 5TA. AVENIDA 9009 ESQUINA. 92 MIRAMAR-PLAYA- LA HABANA-CUBA, CÓDIGO SWIFT: BFICCUHH PAGO EN EURO LIB. 00046024204 MS - 5% ENTES GESTORES PROGRAMAS PREVENC. Y PROYECTOS NALES. POR DIFERENCIAL CAMBIARIO</t>
  </si>
  <si>
    <t>COBRO COSTOS DE PAPELERIA SEGUN TRANSFERENCIA DEL EXTERIOR POR ORDEN DE CONSULADO GENERAL DE BOLIVIA-BUENOS AIRES-ARG.REF.:S25-SERVICIOS DEL GOBIERNO LIB. 00340012003 RECAUDACION EXTRANJERIA - C.I. -L.C.</t>
  </si>
  <si>
    <t>COBRO COSTOS DE PAPELERIA SEGUN TRANSFERENCIA DEL EXTERIOR POR ORDEN DE PERUANA DE COMBUSTIBLE S.A.-LIMA-PERU.REF.: FACT 44 LIB. 00513062001 YPFB-OPERACIONES PLANTA DE SEPARACION DE LIQUIDOS RIO GRANDE</t>
  </si>
  <si>
    <t>PAGO PRÉSTAMO BID 126-TF-BO VCTO. 06-sep-2016 POR CUENTA DE TGN , NTI. 008236 VALOR 06-sep-2016 CAPITAL USD 66.666,66 INTERESES USD 8.000,00 CTA. 3987 CUENTA UNICA DEL TESORO LIB. 00099021001 REF.: COMISIONES BANCARIAS</t>
  </si>
  <si>
    <t>De: 00099024113 Transferencia en cumplimiento al DS N0913 de 15/06/2011 y el Convenio Interinstitucional de Financiamiento UPRE-CIF-136/2015, suscrito entre la UPRE y el GAM Villa Tunari Proyecto Construccion Mercado Modelo Villa 14 de Septiembre, correspondiente al pago de la planilla N4, segun la</t>
  </si>
  <si>
    <t>De: 00099024113 Transferencia en cumplimiento al DS N0913 de 15/06/2011 y el Convenio Interinstitucional de Financiamiento UPRE-CIF-411/2014, suscrito entre la UPRE y el GAM Irupana Proyecto Construccion Tinglado para Polifuncional U.E. La Plazuela, correspondiente al pago de la devolucion de retenc</t>
  </si>
  <si>
    <t>De: 00099024113 Transferencia en cumplimiento al DS N0913 de 15/06/2011 y el Convenio Intergubernativo de Financiamiento UPRE-CIF-IG 257/2015, suscrito entre la UPRE y el GAM Villa Zudanez Proyecto Construccion Mercado Central Zudanez, correspondiente al pago de la planilla N1, segun la UPRE.</t>
  </si>
  <si>
    <t>De: 00099024113 Transferencia en cumplimiento al DS N0913 de 15/06/2011 y el Convenio Intergubernativo de Financiamiento UPRE-CIF-IG/230/2016, suscrito entre la UPRE y el GAM Shinahota Proyecto Const. Cubierta Metalica y Graderias U.E. Villa Imperial D-5, correspondiente al pago de la planilla N1, s</t>
  </si>
  <si>
    <t>De: 00099024113 Transferencia en cumplimiento al DS N0913 de 15/06/2011 y el Convenio Interinstitucional de Financiamiento UPRE-CIF-409/2014, suscrito entre la UPRE y el GAM Irupana Proyecto Construccion Tinglado para Polifuncional U.E. Chicaloma, correspondiente al pago de la devolucion de retencio</t>
  </si>
  <si>
    <t>De: 00099024113 Transferencia en cumplimiento al DS N0913 de 15/06/2011 y el Convenio Interinstitucional de Financiamiento UPRE-CIF-107/2015, suscrito entre la UPRE y el GAM Chimore Proyecto Const. C.E.A. San Jose Obrero Chimore, correspondiente al pago de la planilla N2, segun la UPRE.</t>
  </si>
  <si>
    <t>De: 00099024113 Transferencia en cumplimiento al DS N0913 de 15/06/2011 y el Convenio Intergubernativo de Financiamiento UPRE-CIF-IG/328/2016, suscrito entre la UPRE y el GAM Omereque Proyecto Construccion Tinglado Unidad Educativa Perereta, correspondiente al pago de la planilla N2, segun la UPRE.</t>
  </si>
  <si>
    <t>De: 00099024113 Transferencia en cumplimiento al DS N0913 de 15/06/2011 y el Convenio Intergubernativo de Financiamiento UPRE-CIF-IG/045/2016, suscrito entre la UPRE y el GAM El Carmen Rivero Torrez Proyecto Construccion Tinglado y Cancha Polifuncional U.E Santa Rosa - Bocaina, correspondiente al pa</t>
  </si>
  <si>
    <t>De: 00099024113 Transferencia en cumplimiento al DS N0913 de 15/06/2011 y el Convenio Interinstitucional de Financiamiento UPRE-CIF-655/2014, suscrito entre la UPRE y el GAM Puerto Perez Proyecto Construccion Coliseo Puerto Perez, correspondiente al pago de la planilla N5 de cierre, segun la UPRE.</t>
  </si>
  <si>
    <t>De: 00099024113 Transferencia en cumplimiento al DS N0913 de 15/06/2011 y el Convenio Interinstitucional de Financiamiento UPRE-CIF-044/2015, suscrito entre la UPRE y el GAM Shinahota Proyecto Const. Cubierta Metalica y Amurallado U.E. Majo Pampa A, correspondiente al pago de la planilla N3 de avanc</t>
  </si>
  <si>
    <t>De: 00099024113 Transferencia en cumplimiento al DS N0913 de 15/06/2011 y el Convenio Intergubernativo de Financiamiento UPRE-CIF-IG 473/2016, suscrito entre la UPRE y el GAM de Vinto proyecto Construccion Mercado Central Vinto, correspondiente al primer desembolso equivalente al 20% del monto a fin</t>
  </si>
  <si>
    <t>De: 00099024113 Transferencia en cumplimiento al DS N0913 de 15/06/2011 y el Convenio Intergubernativo de Financiamiento UPRE-CIF-IG 475/2016, suscrito entre la UPRE y el GAM de Vinto proyecto Construccion Puente Vehicular C.A.R., correspondiente al primer desembolso equivalente al 20% del monto a f</t>
  </si>
  <si>
    <t>De: 00099024113 Transferencia en cumplimiento al DS N0913 de 15/06/2011 y el Convenio Intergubernativo de Financiamiento UPRE-CIF-IG 474/2016, suscrito entre la UPRE y el GAM de Vinto proyecto Construccion Unidad Educativa Maria Ayma Sexta Parte, correspondiente al primer desembolso equivalente al 2</t>
  </si>
  <si>
    <t>TRANSFERENCIA DEL EXTERIOR SEGUN SWIFT 12603 DE FECHA 07/09/2016 ORDENANTE: CONSULADO DE BOLIVIA-SALTA-ARG.REF.:REFERENDUM APROBATORIO LIB. 00099021001 TGN-RECURSOS ORDINARIOS</t>
  </si>
  <si>
    <t>A:00099024113 Debito Automatico por incumplimiento del GAM Puerto Rico (GAM PRI), correspondiente al Convenio Interinstitucional de Financiamiento UPRE-CIF-323/12 de fecha 07 de diciembre de 2012, suscrito entre la Unidad de Proyectos Especiales y el GAM PRI proyecto Apoyo a la Produccion Manejo Gan</t>
  </si>
  <si>
    <t>||TRANSFERENCIA A LA CUENTA UNICA DEL TESORO IMPORTE RETENIDO A WALTER ABRAHAM PEREZ ALANDIA POR REMUNERACIÓN MÁXIMA CORRESPONDIENTE AL MES DE AGOSTO/2016 - LIBRETA N° 00990201001, SEGÚN COMUNICACIÓN INTERNA BCB-DIR-CI-2016-146 Y "ROC" N° 1542/2016 DEL DCR. TRANSFERENCIA POR REMUNERACIÓN MAXIMA DE WALTER PEREZ ALANDIA - AGOSTO/2016 LIBRETA N° 00990201001</t>
  </si>
  <si>
    <t>||TRANSFERENCIA DE FONDOS S/G. MENSAJES SWIFT NROS. 12600 DE LA FECHA Y 12568 DE F. 06/09/16 (SECTOR PUBLICO). DEBITO DE LA LIBRETA 00117012001 DGAC, REPOSICION UTILES DE ESCRITORIO.</t>
  </si>
  <si>
    <t>'TRANSFERENCIA DE FONDOS||A SOL. DEL MIN,DE ECO Y FIN.PUBL. MEFP/VTCP/DGACP/UF-588/2016 DE LA FECHA HRE TSO 6066 FIDEICOMISO DE PROCEDIMIENTO DE SOLUCIÓN DE LA EX MUTUAL DEL PUEBLO-RESTITUCIÓN DE GARANTIA DE CUMPLIMIENTO DE CONTRATO. DEBITO DE LA LIBRETA 00099030001 TGN - GARANTIA DE CUMPLIMIENTO DE LOS CONTRATOS DE FIDEICOMISO.</t>
  </si>
  <si>
    <t>'TRANSFERENCIA DE FONDOS||A SOL. DEL MIN,DE ECO Y FIN.PUBL. MEFP/VTCP/DGACP/UF-588/2016 DE LA FECHA HRE TSO 6066 FIDEICOMISO DE PROCEDIMIENTO DE SOLUCIÓN DE LA EX MUTUAL DEL PUEBLO-RESTITUCIÓN DE GARANTIA DE CUMPLIMIENTO DE CONTRATO. DEBITO DE LA LIBRETA 00099021001 COBRO UTILES DE ESCRITORIO.</t>
  </si>
  <si>
    <t>'TRANSFERENCIA DE FONDOS||EN ATENCION A NOTA DEL MIN. DE ECONOMIA Y FINANZAS PUBLICAS. MEFP/VTCP/DGCP/UODP-888/2016 DE LA FECHA(HRE-TSO-6065), PAGO BTS EXTRABURSATIL-VENCIMIENTO 8 DE SEPTIEMBRE DE 2016 D.S. N°1121 DE 11/01/2012. DEBITO DE LA LIBRETA N° 00099021001, REPOSICIÓN ÚTILES DE ESCRITORIO.</t>
  </si>
  <si>
    <t>'TRANSFERENCIA DE FONDOS||A SOL. DEL MIN,DE ECO Y FIN.PUBL. MEFP/VTCP/DGCP-UF-670/2016 DE LA FECHA HRE TSO 6067 FIDEICOMISO DE PROCEDIMIENTO DE SOLUCIÓN DE LA EX MUTUAL MANUTATA-RESTITUCIÓN DE GARANTÍA DE CUMPLIMIENTO DE CONTRATO. DEBITO DE LA LIBRETA 00099030001 TGN - GARANTÍA DE CUMPLIMIENTO DE LOS CONTRATOS DE FIDEICOMISO.</t>
  </si>
  <si>
    <t>'TRANSFERENCIA DE FONDOS||A SOL. DEL MIN,DE ECO Y FIN.PUBL. MEFP/VTCP/DGCP-UF-670/2016 DE LA FECHA HRE TSO 6067 FIDEICOMISO DE PROCEDIMIENTO DE SOLUCIÓN DE LA EX MUTUAL MANUTATA-RESTITUCIÓN DE GARANTÍA DE CUMPLIMIENTO DE CONTRATO. DEBITO DE LA LIBRETA 00099021001 COBRO UTILES DE ESCRITORIO.</t>
  </si>
  <si>
    <t>||TRANSFERENCIA DE FONDOS S/G. MENSAJE SWIFT NRO. 12653 DE LA FECHA (SECTOR PUBLICO). DEBITO DE LA LIBRETA 00117012001 DGAC, REPOSICION UTILES DE ESCRITORIO.</t>
  </si>
  <si>
    <t>COBRO COSTOS DE PAPELERIA SEGUN TRANSFERENCIA DEL EXTERIOR POR ORDEN DE CONSULADO DE BOLIVIA-SALTA-ARG.REF.:REFERENDUM APROBATORIO LIB. 00099021001 TGN-RECURSOS ORDINARIOS</t>
  </si>
  <si>
    <t>VENTA DE DIVISAS CON TRANSFERENCIA DE FONDOS A SOLICITUD DE MINISTERIO DE LA PRESIDENCIA SEGUN SOLICITUD 606 REF: DIVISAS USD. 120.044.73 BGIRO A AIRBUS HELICOPTER - CTA.999011819 REPUESTOS PARA ERONAVES MPR. LIB. 00099021001 TGN-RECURSOS ORDINARIOS (3987)</t>
  </si>
  <si>
    <t>VENTA DE DIVISAS CON TRANSFERENCIA DE FONDOS A SOLICITUD DE MINISTERIO DE LA PRESIDENCIA SEGUN SOLICITUD 603 REF: DIVISAS USD 1.698.47 -GIRO A: DASSAULT FALCON - CTA3 381023401350- TRANSPORTE REPUESTOS AERONAVE MPR LIB. 00099021001 TGN-RECURSOS ORDINARIOS (3987)</t>
  </si>
  <si>
    <t>De: 00099024113 Transferencia en cumplimiento al DS N0913 de 15/06/2011 y el Convenio Intergubernativo de Financiamiento UPRE-CIF-IG 201/2016, suscrito entre la UPRE y el GAM de Yanacachi proyecto Construccion Tinglado U.E. Jorge Zalles (Yanacachi), correspondiente al pago de la planilla N 2 de cier</t>
  </si>
  <si>
    <t>De: 00099024113 Transferencia en cumplimiento al DS N0913 de 15/06/2011 y el Convenio Interinstitucional de Financiamiento UPRE-CIF-126/2015, suscrito entre la UPRE y el GAM de Chimore proyecto Const. Unidad Educativa Modelo Primaria Hugo Chavez Frias Chimore, correspondiente al pago de la planilla</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</si>
  <si>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2, segun la</t>
  </si>
  <si>
    <t>De: 00099024113 Transferencia en cumplimiento al DS N0913 de 15/06/2011 y el Convenio Interinstitucional de Financiamiento UPRE-CIF-1169/2013, suscrito entre la UPRE y el GAM de Potosi proyecto Construccion Tinglado, Nestor Denevil Morales, correspondiente al pago de la planilla N 3 de cierre, segun</t>
  </si>
  <si>
    <t>De: 00099024113 Transferencia en cumplimiento al DS N0913 de 15/06/2011 y el Convenio Intergubernativo de Financiamiento UPRE-CIF-IG 269/2016, suscrito entre la UPRE y el GAM de Arbieto proyecto Const. Tinglado y Graderias Sobre Cancha Comunidad Aranjuez D-2, correspondiente al pago de la planilla N</t>
  </si>
  <si>
    <t>De: 00099024113 Transferencia en cumplimiento al DS N0913 de 15/06/2011 y el Convenio Intergubernativo de Financiamiento UPRE-CIF-IG/495/2015, suscrito entre la UPRE y el GAM de Chuma proyecto Const. de Aulas Unidad Educativa Timusi, correspondiente al pago de la planilla N 1 de cierre, segun la UPR</t>
  </si>
  <si>
    <t>De: 00099024113 Transferencia en cumplimiento al DS N0913 de 15/06/2011 y el Convenio Intergubernativo de Financiamiento UPRE-CIF-IG/302/2015, suscrito entre la UPRE y el GAM de San Ignacio proyecto Construccion de Graderia Recta Preferencia Estadio Orlando Castro, correspondiente al pago de la plan</t>
  </si>
  <si>
    <t>De: 00099024113 Transferencia en cumplimiento al DS N0913 de 15/06/2011 y el Convenio Intergubernativo de Financiamiento UPRE-CIF-IG/182/2015, suscrito entre la UPRE y el GAM de San Andres de Machaca proyecto Construccion de Tinglado de U.E. Conchacollo, correspondiente al pago de la planilla N 2 ci</t>
  </si>
  <si>
    <t>De: 00099024113 Transferencia en cumplimiento al DS N0913 de 15/06/2011 y el Convenio Interinstitucional de Financiamiento UPRE-CIF-0361/13, suscrito entre la UPRE y el GAM de Villa Tunari proyecto Construccion Tinglado, Graderias y Cancha Multiple Mayca Monte, correspondiente al pago de la planilla</t>
  </si>
  <si>
    <t>De: 00099024113 Transferencia en cumplimiento al DS N0913 de 15/06/2011 y el Convenio Intergubernativo de Financiamiento UPRE-CIF-IG/210/2016, suscrito entre la UPRE y el GAM de Cajuata proyecto Construccion Tinglado Polifuncional Unidad Educativa Agua Rica Luz de Kollasuyo - Cajuata, correspondient</t>
  </si>
  <si>
    <t>De: 00099024113 Transferencia en cumplimiento al DS N0913 de 15/06/2011 y el Convenio Intergubernativo de Financiamiento UPRE-CIF-IG/192/2015, suscrito entre la UPRE y el GAM de Waldo Ballivian proyecto Construccion 6 Aulas, Direccion, Sala de Docentes y Bano Unidad Educativa Tumarapi - Tumarapi, co</t>
  </si>
  <si>
    <t>De: 00099024113 Transferencia en cumplimiento al DS N0913 de 15/06/2011 y el Convenio Intergubernativo de Financiamiento UPRE-CIF-IG 225/2015, suscrito entre la UPRE y el GAM de Icla proyecto Ampliacion Centro de Salud Integral Virgen de Rosario Icla, correspondiente al pago de la planilla N 1, segu</t>
  </si>
  <si>
    <t>De: 00099024113 Transferencia en cumplimiento al DS N0913 de 15/06/2011 y el Convenio Interinstitucional de Financiamiento UPRE-CIF-004/2015, suscrito entre la UPRE y el GAM de San Pedro de Buena Vista proyecto Construccion Centro Artesanal Qhayana, correspondiente al pago de la planilla N 2, segun</t>
  </si>
  <si>
    <t>'TRANSFERENCIA'||RECIBIDA DEL EXTERIOR POR DESEMBOLSO DEL BID, REF.: ATN-JF-14113-BO REQ 0007 OPS0201639881A LIB. 00051018013 MIN.AUTONOMIAS-APOYO CONSOLIDACION DE LAS AIOCS BOLIVIA BID (REM.EXT.) SWIFT 12703</t>
  </si>
  <si>
    <t>TRANSFERENCIA DE FONDOS AL EXTERIOR A SOLICITUD DE YACIMIENTOS PETROLIFEROS FISCALES BOLIVIANOS SEGUN SOLICITUD YPFB-0340-2016 REF: PAGO POLIZA DE MANTENIMIENTO DE OFERTA LIB. 00513012003 LBP-YPFB (2011349681373)</t>
  </si>
  <si>
    <t>VENTA DE DIVISAS CON TRANSFERENCIA DE FONDOS A SOLICITUD DE YACIMIENTOS PETROLIFEROS FISCALES BOLIVIANOS SEGUN SOLICITUD 612 REF: TRANSFERENCIA DE FONDOS TERCER TRIMESTRE REPRESENTACION YPFB - ARGENTINA LIB. 00513012003 LBP-YPFB (2011349681373)</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</si>
  <si>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</si>
  <si>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UPRE-CIF-147/2015, suscrito entre la UPRE y el GAM de Padcaya proyecto Construccion Albergue Adulto Mayor Padcaya, correspondiente al pago de la planilla N 1, segun la UPRE.</t>
  </si>
  <si>
    <t>De: 00099024113 Transferencia en cumplimiento al DS N0913 de 15/06/2011 y el Convenio Intergubernativo de Financiamiento UPRE-CIF-IG 270/2015, suscrito entre la UPRE y el GAM de Incahuasi proyecto Ampliacion Unidad Educativa Nacional Junin (Bloque Nuevo) Municipio de Incahuasi, correspondiente al pa</t>
  </si>
  <si>
    <t>De: 00099024113 Transferencia en cumplimiento al DS N0913 de 15/06/2011 y el Convenio Intergubernativo de Financiamiento UPRE-CIF-IG/309/2015, suscrito entre la UPRE y el GAM de Camataqui - Villa Abecia proyecto Construccion Unidad Educativa 2 de Agosto, correspondiente al pago de la planilla N 1, s</t>
  </si>
  <si>
    <t>De: 00099024113 Transferencia en cumplimiento al DS N0913 de 15/06/2011 y el Convenio Interinstitucional de Financiamiento UPRE-CIF-252/12, suscrito entre la UPRE y el GAM de El Puente proyecto Construccion Coliseo Iscayachi Municipio El Puente, correspondiente al pago de la planilla N 7 de avance y</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</si>
  <si>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1, seg</t>
  </si>
  <si>
    <t>De: 00099024113 Transferencia en cumplimiento al DS N0913 de 15/06/2011 y el Convenio Intergubernativo de Financiamiento UPRE-CIF-IG 252/2015, suscrito entre la UPRE y el GAM de Villa Alcala proyecto Construccion Puente Vehicular Ingreso Poblacion de Alcala, correspondiente al pago de la planilla N</t>
  </si>
  <si>
    <t>De: 00099024113 Transferencia en cumplimiento al DS N0913 de 15/06/2011 y el Convenio Interinstitucional de Financiamiento UPRE-CIF-086/13, suscrito entre la UPRE y el GAM de Villa Tunari proyecto Construccion Piscina Olimpica Villa Tunari, correspondiente al pago de la planilla N4, segun la UPRE.</t>
  </si>
  <si>
    <t>De: 00099024113 Transferencia en cumplimiento al DS N0913 de 15/06/2011 y el Convenio Intergubernativo de Financiamiento UPRE-CIF-IG/200/2015, suscrito entre la UPRE y el GAM Corocoro Proyecto Const. de Direccion, Biblioteca y Dos Aulas Multigrado U.E. Elizardo Perez, correspondiente al pago de la p</t>
  </si>
  <si>
    <t>De: 00099024113 Transferencia en cumplimiento al DS N0913 de 15/06/2011 y el Convenio Intergubernativo de Financiamiento UPRE-CIF-IG/385/2015, suscrito entre la UPRE y el GAM Toledo Proyecto Construccion Tinglado U.E. Marcelo Quiroga Santa Cruz - Jauso, correspondiente al pago de la planilla N3 de c</t>
  </si>
  <si>
    <t>De: 00099024113 Transferencia en cumplimiento al DS N0913 de 15/06/2011 y el Convenio Intergubernativo de Financiamiento UPRE-CIF-IG 450/2015, suscrito entre la UPRE y el GAM Huacaraje Proyecto Construccion Plaza El Carmen - Huacaraje, correspondiente al pago de la planilla N1, segun la UPRE.</t>
  </si>
  <si>
    <t>De: 00099024113 Transferencia en cumplimiento al DS N0913 de 15/06/2011 y el Convenio Intergubernativo de Financiamiento UPRE-CIF-IG/265/2016, suscrito entre la UPRE y el GAM Tolata Proyecto Const. Tinglado y Graderias Valle Hermoso (Tolata), correspondiente al pago de la planilla N2 de cierre, segu</t>
  </si>
  <si>
    <t>De: 00099024113 Transferencia en cumplimiento al DS N0913 de 15/06/2011 y el Convenio Intergubernativo de Financiamiento UPRE-CIF-IG/063/2015, suscrito entre la UPRE y el GAM Tahua Proyecto Construccion Bloque de Aulas U.E. John Fitzgerald Kennedy - Tahua, correspondiente al pago de la planilla N4,</t>
  </si>
  <si>
    <t>De: 00099024113 Transferencia en cumplimiento al DS N0913 de 15/06/2011 y el Convenio Intergubernativo de Financiamiento UPRE-CIF-IG/151/2015, suscrito entre la UPRE y el GAM Luribay Proyecto Construccion Puente Vehicular Huanuni, correspondiente al pago de la planilla N3 de cierre, segun la UPRE.</t>
  </si>
  <si>
    <t>De: 00099024113 Transferencia en cumplimiento al DS N0913 de 15/06/2011 y el Convenio Intergubernativo de Financiamiento UPRE-CIF-IG/228/2015, suscrito entre la UPRE y el GAM Camargo Proyecto Const. Puente Vehicular Quitucancha Condoriri, correspondiente al pago de la planilla N1, segun la UPRE.</t>
  </si>
  <si>
    <t>De: 00099024113 Transferencia en cumplimiento al DS N0913 de 15/06/2011 y el Convenio Intergubernativo de Financiamiento UPRE-CIF-IG/028/2015, suscrito entre la UPRE y el GAM de San Pedro proyecto Construccion Vivienda para Medicos C.C. Fortaleza del Orthon, correspondiente al pago de la planilla N</t>
  </si>
  <si>
    <t>De: 00099024113 Transferencia en cumplimiento al DS N0913 de 15/06/2011 y el Convenio Interinstitucional de Financiamiento UPRE-CIF-0835/13, suscrito entre la UPRE y el GAM de Pailon proyecto Construccion Modulo U.E. Rosal Centro (Juan Evo Morales Ayma) C/Rosal Centro, correspondiente al pago de la</t>
  </si>
  <si>
    <t>De: 00099024113 Transferencia en cumplimiento al DS N0913 de 15/06/2011 y el Convenio Interinstitucional de Financiamiento UPRE-CIF-1258/2013, suscrito entre la UPRE y el GAM de Concepcion proyecto Construccion Matadero Municipal de Concepcion, correspondiente al pago de la planilla N 3, segun la UP</t>
  </si>
  <si>
    <t>'TRANSFERENCIA'||RECIBIDA DEL EXTERIOR POR DESEMBOLSO DEL BID, REF.: ATN-JF-14113-BO REQ 0007 OPS0201639881A LIB. 00051018013 MIN.AUTONOMIAS-APOYO CONSOLIDACION DE LAS AIOCS BOLIVIA BID, REF: UT.ESCRITORIO</t>
  </si>
  <si>
    <t>NÚMERO DE LIBRETA CUT: 990301013.00 OPERACIÓN T01 TRANSFERENCIA DE FONDOS A LA CUT - TESORO DIRECTO DE BANCO UNION S.A. A CUENTA UNICA DEL TESORO CON NUMERO DE SOLICITUD = 1191808 Y NUMERO CORRELATIVO = 91320009092016683 OPERACIONES VENTA BONOS BTX</t>
  </si>
  <si>
    <t>VENTA DE DIVISAS CON TRANSFERENCIA DE FONDOS A SOLICITUD DE MINISTERIO DE LA PRESIDENCIA SEGUN SOLICITUD 619 REF: DIVISAS USD 185.00 SATCOM DIRECT CTA. 2000055025245 SERVICIO TELF SATELITAL JULIO LIB. 00099021001 TGN-RECURSOS ORDINARIOS (3987)</t>
  </si>
  <si>
    <t>VENTA DE DIVISAS CON TRANSFERENCIA DE FONDOS A SOLICITUD DE MINISTERIO DE GOBIERNO SEGUN SOLICITUD 613 REF: HABERES DE AGREGADOS Y ADJUNTOS A AGREGADOS DE LA POLICIA BOLIVIANA CORRESPONDIENTE AL MES DE AGOSTO 2016, SEGUN PLANILLA ADJUNTA (CUENTAS EXTRANJERAS) LIB. 00099021001 TGN-RECURSOS ORDINARIOS (3987)</t>
  </si>
  <si>
    <t>COBRO COSTOS DE PAPELERIA SEGUN TRANSFERENCIA DEL EXTERIOR POR ORDEN DE LIMA GAS S.A.-LIMA-PERU LIB. 00513062001 YPFB-OPERACIONES PLANTA DE SEPARACION DE LIQUIDOS RIO GRANDE</t>
  </si>
  <si>
    <t>COBRO COSTOS DE PAPELERIA SEGUN TRANSFERENCIA DEL EXTERIOR POR ORDEN DE EMPRESA NACIONAL DE ENERGIA ENEX SA-SANTIAGO-CL LIB. 00513012004 YPFB - RECURSOS NACIONALIZACIÓN</t>
  </si>
  <si>
    <t>COBRO DE||ÚTILES DE ESCRITORIO POR LA ELABORACIÓN DEL COMPROBANTE CONTABLE N° 0863204 DE LA FECHA DE LA LIBRETA N° 00099021001 TGN RECURSOS ORDINARIOS - MONEDA NACIONAL, COSTO ÚTILES DE ESCRITORIO</t>
  </si>
  <si>
    <t>De: 00099024113 Transferencia en cumplimiento al DS N0913 de 15/06/2011 y el Convenio Interinstitucional de Financiamiento UPRE-CIF-151/2015, suscrito entre la UPRE y el GAM de Carapari proyecto Const. Tinglado Graderias y Escenario U.E. Jesus de Nazareno, correspondiente a saldos no ejecutados gest</t>
  </si>
  <si>
    <t>De: 00099024113 Transferencia en cumplimiento al DS N0913 de 15/06/2011 y el Convenio Interinstitucional de Financiamiento UPRE-CIF-652/2014, suscrito entre la UPRE y el GAM de Carapari proyecto Construccion de Cancha de Futbol San Alberto, correspondiente a saldos no ejecutados gestion 2015, segun</t>
  </si>
  <si>
    <t>De: 00099024113 Transferencia en cumplimiento al DS N0913 de 15/06/2011 y el Convenio Intergubernativo de Financiamiento UPRE-CIF-IG/093/2015, suscrito entre la UPRE y el GAM de Atocha proyecto Construccion Tinglado Unidad Educativa Mariscal Sucre - Animas, correspondiente a saldos no ejecutados ges</t>
  </si>
  <si>
    <t>De: 00099024113 Transferencia en cumplimiento al DS N0913 de 15/06/2011 y el Convenio Intergubernativo de Financiamiento UPRE-CIF-IG/092/2015, suscrito entre la UPRE y el GAM de Atocha proyecto Construccion Tinglado Unidad Educativa Bolivia - Telamayu, correspondiente a saldos no ejecutados gestio 2</t>
  </si>
  <si>
    <t>De: 00099024113 Transferencia en cumplimiento al DS N0913 de 15/06/2011 y el Convenio Interinstitucional de Financiamiento UPRE-CIF-663/2014, suscrito entre la UPRE y el GAM de Atocha proyecto Construccion Coliseo Cerrado Animas, correspondiente a saldos no ejecutados gestion 2015, segun la UPRE.</t>
  </si>
  <si>
    <t>De: 00099024113 Transferencia en cumplimiento al DS N0913 de 15/06/2011 y el Convenio Intergubernativo de Financiamiento UPRE-CIF-IG/311/2015, suscrito entre la UPRE y el GAM de Machareti proyecto Construccion Centro de Salud de Internacion Carandayti, correspondiente a saldos no ejecutados gestion</t>
  </si>
  <si>
    <t>De: 00099024113 Transferencia en cumplimiento al DS N0913 de 15/06/2011 y el Convenio Intergubernativo de Financiamiento UPRE-CIF-IG 255/2015, suscrito entre la UPRE y el GAM de Villa Serrano proyecto Construccion Unidad Educativa Franz Tamayo Villa serrano, correspondiente a saldos no ejecutados ge</t>
  </si>
  <si>
    <t>De: 00099024113 Transferencia en cumplimiento al DS N0913 de 15/06/2011 y el Convenio Intergubernativo de Financiamiento UPRE-CIF-IG/117/2015, suscrito entre la UPRE y el GAM de Colquencha proyecto Construccion 4 Aulas en la Unidad Educativa Eduardo Abaroa - Machacamarca, correspondiente a saldos no</t>
  </si>
  <si>
    <t>De: 00099024113 Transferencia en cumplimiento al DS N0913 de 15/06/2011 y el Convenio Intergubernativo de Financiamiento UPRE-CIF-IG 304/2015, suscrito entre la UPRE y el GAM de Villa Charcas proyecto Construccion U.E. Nivel Inicial Villa Charcas, correspondiente a saldos no ejecutados gestion 2015,</t>
  </si>
  <si>
    <t>'COBRO DE UTILES DE ESCRITORIO POR´||COMPLEMENTO A COMPROBANTE S-863424 DE LA FECHA LIB.00099021001 TGN-RECURSOS ORDINARIOS.</t>
  </si>
  <si>
    <t>'TRANSFERENCIA DE FONDOS||A SOL. DEL MIN,DE ECO Y FIN.PUBL. MEFP/VTCP/DGCP/UODP-896/2016 DE LA FECHA HRE TSO 6276 PAGO BTS EXTRABURSATIL - VENCIMIENTO 13 DE SEPTIEMBRE DE 2016 D.S. N°1121 DE 11 DE ENERO DE 2012. DEBITO DE LA LIBRETA 00099021001 COBRO UTILES DE ESCRITORIO.</t>
  </si>
  <si>
    <t>COBRO COSTOS DE PAPELERIA SEGUN TRANSFERENCIA DEL EXTERIOR POR ORDEN DE GAS CORONA S.A.E.C.A.-ASUNCION-PARAGUAY.REF.:PAGO FACTURAS N 54 Y N 60 LIB. 00513062001 YPFB-OPERACIONES PLANTA DE SEPARACION DE LIQUIDOS RIO GRANDE</t>
  </si>
  <si>
    <t>PAGO A BID PRÉSTAMO 993-SF-BO VCTO. 10-sep-2016 POR CUENTA DE TGN , NTI. 008243 VALOR 12-sep-2016 CAPITAL USD 4.862,68 INTERESES USD 2.102,38 CTA. 3987 CUENTA UNICA DEL TESORO LIB. 00099021001 REF.: COMISIONES BANCARIAS</t>
  </si>
  <si>
    <t>PAGO A BID PRÉSTAMO 995-SF-BO VCTO. 10-sep-2016 POR CUENTA DE TGN , NTI. 008258 VALOR 12-sep-2016 CAPITAL USD 20.063,30 INTERESES USD 8.674,36 CTA. 3987 CUENTA UNICA DEL TESORO LIB. 00099021001 REF.: COMISIONES BANCARIAS</t>
  </si>
  <si>
    <t>PAGO A BID PRÉSTAMO 1075-SF-BO-5 VCTO. 10-sep-2016 POR CUENTA DE TGN , NTI. 008254 VALOR 12-sep-2016 CAPITAL USD 109.129,53 INTERESES USD 47.182,12 CTA. 3987 CUENTA UNICA DEL TESORO LIB. 00099021001 REF.: COMISIONES BANCARIAS</t>
  </si>
  <si>
    <t>PAGO A ICO ESPAÑA PRÉSTAMO 01020038.0 VCTO. 10-sep-2016 POR CUENTA DE TGN , NTI. 008301 VALOR 12-sep-2016 CAPITAL EUR 195.791,12 INTERESES EUR 7.505,33 CTA. 3987 CUENTA UNICA DEL TESORO LIB. 00099021001 REF.: COMISIONES BANCARIAS</t>
  </si>
  <si>
    <t>De: 00099024113 Transferencia en cumplimiento al DS N0913 de 15/06/2011 y el Convenio Intergubernativo de Financiamiento UPRE-CIF-IG 454/2015, suscrito entre la UPRE y el GAM de Huacaraje proyecto Construccion Tinglado Metalico Unidad Educativa Juan Antonio Velarde Guerra Comunidad La Embrolla - Hua</t>
  </si>
  <si>
    <t>De: 00099024113 Transferencia en cumplimiento al DS N0913 de 15/06/2011 y el Convenio Intergubernativo de Financiamiento UPRE-CIF-IG 451/2015, suscrito entre la UPRE y el GAM de Huacaraje proyecto Construccion Tinglado Metalico en la Unidad Educativa Fabian Mercado Rapu de Huacaraje, correspondiente</t>
  </si>
  <si>
    <t>De: 00099024113 Transferencia en cumplimiento al DS N0913 de 15/06/2011 y el Convenio Intergubernativo de Financiamiento UPRE-CIF-IG/198/2015, suscrito entre la UPRE y el GAM de Corocoro proyecto Construccion de Aulas, Direccion, Deposito de Desayuno Escolar y Sala de Estudio U.E. Anco Aque, corresp</t>
  </si>
  <si>
    <t>De: 00099024113 Transferencia en cumplimiento al DS N0913 de 15/06/2011 y el Convenio Intergubernativo de Financiamiento UPRE-CIF-IG/082/2015, suscrito entre la UPRE y el GAM de Chayanta proyecto Construccion Tinglado U.E. Mariscal Andres de Santa Cruz B, correspondiente al pago de la planilla N 2 d</t>
  </si>
  <si>
    <t>De: 00099024113 Transferencia en cumplimiento al DS N0913 de 15/06/2011 y el Convenio Intergubernativo de Financiamiento UPRE-CIF-IG 472/2016, suscrito entre la UPRE y el GAM de San Lorenzo proyecto Construccion Unidad Educativa Mixta Tomatas Grande, correspondiente al primer desembolso equivalente</t>
  </si>
  <si>
    <t>De: 00099024113 Transferencia en cumplimiento al DS N0913 de 15/06/2011 y el Convenio Intergubernativo de Financiamiento UPRE-CIF-IG 460/2016, suscrito entre la UPRE y el GAM de Villa Gualberto Villarroel proyecto Construccion Cancha de Cesped Sintetico Yana Rumi, correspondiente al primer desembols</t>
  </si>
  <si>
    <t>De: 00099024113 Transferencia en cumplimiento al DS N0913 de 15/06/2011 y el Convenio Intergubernativo de Financiamiento UPRE-CIF-IG 429/2016, suscrito entre la UPRE y el GAM de Cajuata proyecto Construccion Unidad Educativa Asociada Canamina, correspondiente al primer desembolso equivalente al 20%</t>
  </si>
  <si>
    <t>De: 00099024113 Transferencia en cumplimiento al DS N0913 de 15/06/2011 y el Convenio Intergubernativo de Financiamiento UPRE-CIF-IG/449/2016, suscrito entre la UPRE y el GAM de Villa Libertad Licoma proyecto Const. Cancha de Cesped Sintetico Licoma, correspondiente al primer desembolso equivalente</t>
  </si>
  <si>
    <t>De: 00099024113 Transferencia en cumplimiento al DS N0913 de 15/06/2011 y el Convenio Interinstitucional de Financiamiento UPRE-CIF-685/2014, suscrito entre la UPRE y el GAM de Warnes proyecto Construccion Coliseo Municipal Guajojo - Warnes, correspondiente al pago de la planilla N 2 de avance y cie</t>
  </si>
  <si>
    <t>De: 00290012001 Reposicion por Gasto Operativo de la operacion tipo TRLF y Nro.40</t>
  </si>
  <si>
    <t>De: 00099024113 Transferencia en cumplimiento al DS N0913 de 15/06/2011 y el Convenio Interinstitucional de Financiamiento UPRE-CIF-095/2015, suscrito entre la UPRE y el GAM de Puerto Villarroel proyecto Const. Puente Nuevo Amanecer, correspondiente a saldos no ejecutados gestion 2015, segun la UPRE</t>
  </si>
  <si>
    <t>De: 00099024113 Transferencia en cumplimiento al DS N0913 de 15/06/2011 y el Convenio Intergubernativo de Financiamiento UPRE-CIF-IG 246/2015, suscrito entre la UPRE y el GAM de Presto proyecto Construccion Tinglado Unidad Educativa Ricardo Mujia de Presto, correspondiente a saldos no ejecutados ges</t>
  </si>
  <si>
    <t>De: 00099024113 Transferencia en cumplimiento al DS N0913 de 15/06/2011 y el Convenio Intergubernativo de Financiamiento UPRE-CIF-IG 247/2015, suscrito entre la UPRE y el GAM de Presto proyecto Construccion Tinglado Unidad Educativa Tomoroco, correspondiente a saldos no ejecutados gestion 2015, segu</t>
  </si>
  <si>
    <t>De: 00099024113 Transferencia en cumplimiento al DS N0913 de 15/06/2011 y el Convenio Interinstitucional de Financiamiento UPRE-CIF-1197/2013, suscrito entre la UPRE y el GAM de Puerto Guayaramerin proyecto Construccion Bloque de Aulas y Bateria de Banos U.E. Liceo Guayaramerin, correspondiente a sa</t>
  </si>
  <si>
    <t>NÚMERO DE LIBRETA CUT: 990301013.00 OPERACIÓN T01 TRANSFERENCIA DE FONDOS A LA CUT - TESORO DIRECTO DE BANCO UNION S.A. A CUENTA UNICA DEL TESORO CON NUMERO DE SOLICITUD = 1199895 Y NUMERO CORRELATIVO = 91320013092016803 A SOLICITUD VALORES UNION TRANSFER</t>
  </si>
  <si>
    <t>A:00099021001 Transferencia que efectuamos a requerimiento de la Unidad de Administracion e Informacion Salarial segun nota CITE: MEFP/VTCP/DGPOT/UAIS/4919/2016 a solicitud del Servicio Nacional de Patrimonio del Estado (SENAPE) y en virtud a los informes Tecnico y Legal SNPE/IN/DAF-064URH y SNPE/IN</t>
  </si>
  <si>
    <t>A:00099021001 Transferencia de recursos a requerimiento del Fondo de Desarrollo del Sistema Financiero y Apoyo al Sector Productivo, con nota CITE: FSF-DAA-NE-1657/2016, por concepto de transferencia de capital por el mes de agosto/2016, de la Cooperativa Sudamerica al TGN.</t>
  </si>
  <si>
    <t>A:00099021001 Devolucion retencion de descuentos efectuados por Convenios de Compensacion de Cotizaciones con SEGUROS PROVIDA S.A., correspondiente al mes de julio 2016 y aguinaldo 2013 al 2015. S/G. nota de traspaso SENASIR UAF-TTES N 0129/2016, de fecha 12/09/2016</t>
  </si>
  <si>
    <t>A:00099021001 Devolucion Retencion de Descuentos efectuados por Convenios de Compenzacion de Cotizaciones con LA VITALICIA SEGUROS Y REASEGUROS DE VIDA S.A., correspondiente al mes de JULIO 2016 y Aguinaldo 2006 al 2015. S/G. nota SENASIR UAF-TTES N 0130/2016, de fecha 12/09/2016.</t>
  </si>
  <si>
    <t>A:00099021001 Devolucion Retencion de Descuentos efectuados por Convenios de Compenzacion de Cotizaciones con FUTURO DE BOLIVIA AFP S.A., correspondiente al mes de JULIO 2016 y Aguinaldo 2013 al 2015. S/G. nota SENASIR UAF-TTES N 0131/2016, de fecha 12/09/2016.</t>
  </si>
  <si>
    <t>A:00099021001 Devolucion Retencion de Descuentos efectuados por Convenios de Compenzacion de Cotizaciones con BBVA PREVISION AFP S.A., correspondiente al mes de JULIO 2016 y Aguinaldo 2008 al 2015. S/G. nota SENASIR UAF-TTES N 0132/2016, de fecha 12/09/2016.</t>
  </si>
  <si>
    <t>NÚMERO DE LIBRETA CUT: 990301013.00 OPERACIÓN T01 TRANSFERENCIA DE FONDOS A LA CUT - TESORO DIRECTO DE BANCO UNION S.A. A CUENTA UNICA DEL TESORO CON NUMERO DE SOLICITUD = 1202530 Y NUMERO CORRELATIVO = 91320014092016842 OPERACIONES DE VENTA BONOS BTX</t>
  </si>
  <si>
    <t>'TRANSFERENCIA DE FONDOS||A SOL. DEL MIN,DE ECO Y FIN.PUBL. MEFP/VTCP/DGCP/UODP-908/2016 DE LA FECHA HRE TSO 6308 PAGO BTS EXTRABURSATIL - VENCIMIENTO 15 DE SEPTIEMBRE DE 2016 D.S. N°1121 DE 11 DE ENERO DE 2012. DEBITO DE LA LIBRETA 00099021001 TGN - RECURSOS ORDINARIOS.</t>
  </si>
  <si>
    <t>'TRANSFERENCIA DE FONDOS||EN ATENCION A NOTA DEL MIN. DE ECONOMIA Y FINANZAS PUBLICAS. MEFP/VTCP/DGCP/UODP-906/2016 DE LA FECHA(HRE-TSO-6319), A FAVOR DEL GOBIERNO AUTONOMO DEPARTAMENTAL DE SANTA CRUZ. DEBITO DE LA LIBRETA N° 00099037013 "PAR-CAF 8237 - BS - PROG.INFRAESTRUCTURA RURAL - GADSC"</t>
  </si>
  <si>
    <t>'TRANSFERENCIA DE FONDOS||EN ATENCION A NOTA DEL MIN. DE ECONOMIA Y FINANZAS PUBLICAS. MEFP/VTCP/DGCP/UODP-906/2016 DE LA FECHA(HRE-TSO-6319), A FAVOR DEL GOBIERNO AUTONOMO DEPARTAMENTAL DE SANTA CRUZ. DEBITO DE LA LIBRETA N° 00099021001, REPOSICIÓN ÚTILES DE ESCRITORIO.</t>
  </si>
  <si>
    <t>||REGISTRO COBRO COMISION AVISO CARTAS DE CREDITO STANDBY BS220.-Y EMISION COMP.CONTABLE BS50.-REF.:G451649 Y G451650 (BCB:SB-R-2016-30 Y SB-R-2016-31) A/F EMPRESA PUBLICA PRODUCTIVA ENVASES DE VIDRIO DE BOLIVIA-ENVIBOL. LIB.00132019202 SEDEM PLANTA ENVASES DE VIDRIO CHUQUISACA MUN.ZUDAÑEZ REF.:G451649 Y G451650</t>
  </si>
  <si>
    <t>COBRO COSTOS DE PAPELERIA SEGUN TRANSFERENCIA DEL EXTERIOR POR ORDEN DE GAS CORONA S.A.E.C.A. REF:ANTICIPO SEGUN CONTRATO YPFB LIB. 00513062001 YPFB-OPERACIONES PLANTA DE SEPARACION DE LIQUIDOS RIO GRANDE</t>
  </si>
  <si>
    <t>TRANSFERENCIA DEL EXTERIOR SEGUN MJE.SWIFT NO.13100 DE FECHA 15/09/2016 ORDENANTE: CONSULADO DE BOLIVIA EN CALAMA REF:RECAUDACIONES LIB. 00340012005 SEGIP - RECAUDACION EXTERIOR - CEDULAS DE IDENTIDAD</t>
  </si>
  <si>
    <t>NÚMERO DE LIBRETA CUT: 990301013.00 OPERACIÓN T01 TRANSFERENCIA DE FONDOS A LA CUT - TESORO DIRECTO DE BANCO UNION S.A. A CUENTA UNICA DEL TESORO CON NUMERO DE SOLICITUD = 1206036 Y NUMERO CORRELATIVO = 91320015092016901 TRANSFERENCIA POR OPERACIONES VENT</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</si>
  <si>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3, segun la UPRE.</t>
  </si>
  <si>
    <t>COBRO DE||UTILES DE ESCRITORIO POR ELABORACION DE LA OPERACION CONTABLE N°863725 DE LA FECHA DE LA LIBRETA 00099021001 TGN RECURSOS ORDINARIOS MONEDA NACIONAL, COSTO UTILES DE ESCRITORIO</t>
  </si>
  <si>
    <t>COBRO COSTOS DE PAPELERIA SEGUN TRANSFERENCIA DEL EXTERIOR POR ORDEN DE CONSULADO DE BOLIVIA EN CALAMA REF:RECAUDACIONES LIB. 00340012003 RECAUDACION EXTRANJERIA - C.I. -L.C.</t>
  </si>
  <si>
    <t>COBRO COSTOS DE PAPELERIA SEGUN TRANSFERENCIA DEL EXTERIOR POR ORDEN DE GAS TOTAL S.A.-SAN ANTONIO-PARAGUAY.REF.:ANTICIPO GLP A CUENTA S/CONTRATO N 62 DE FECHA 29-02-16 LIB. 00513062001 YPFB-OPERACIONES PLANTA DE SEPARACION DE LIQUIDOS RIO GRANDE</t>
  </si>
  <si>
    <t>PAGO A OPEP PRÉSTAMO 1287-P VCTO. 15-sep-2016 POR CUENTA DE TGN , NTI. 008192 VALOR 15-sep-2016 CAPITAL USD 498.180,00 INTERESES USD 259.110,72 CTA. 3987 CUENTA UNICA DEL TESORO LIB. 00099021001 REF.: COMISIONES BANCARIAS</t>
  </si>
  <si>
    <t>PAGO A OPEP PRÉSTAMO 654-P VCTO. 15-sep-2016 POR CUENTA DE TGN , NTI. 008191 VALOR 15-sep-2016 CAPITAL USD 91.760,00 INTERESES USD 10.100,97 CTA. 3987 CUENTA UNICA DEL TESORO LIB. 00099021001 REF.: COMISIONES BANCARIAS</t>
  </si>
  <si>
    <t>VENTA DE DIVISAS CON TRANSFERENCIA DE FONDOS A SOLICITUD DE YACIMIENTOS PETROLIFEROS FISCALES BOLIVIANOS SEGUN SOLICITUD 658 REF: PAGO A SGS CHILE LTDA SERVICIO DE INSPECCION DESPACHO DIESEL OIL ABRIL 2016 LIB. 00513012004 LBP-YPFB-UNICOMERCIAL (4030005415/1-2188907)</t>
  </si>
  <si>
    <t>De: 00099024113 Transferencia en cumplimiento al DS N0913 de 15/06/2011 y el Convenio Intergubernativo de Financiamiento UPRE-CIF-IG/128/2015, suscrito entre la UPRE y el GAM de San Pedro de Curahuara proyecto Construccion de Laboratorio de Quimica y Computacion U.E. Huisco Kari, correspondiente al</t>
  </si>
  <si>
    <t>De: 00099024113 Transferencia en cumplimiento al DS N0913 de 15/06/2011 y el Convenio Interinstitucional de Financiamiento UPRE-CIF-153/2015, suscrito entre la UPRE y el GAM Bermejo Proyecto Const. Coliseo Polifuncional Urb. El Porvenir, correspondiente al pago de la planilla N4, segun la UPRE.</t>
  </si>
  <si>
    <t>De: 00099024113 Transferencia en cumplimiento al DS N0913 de 15/06/2011 y el Convenio Interinstitucional de Financiamiento UPRE-CIF-664/2014, suscrito entre la UPRE y el GAM Pucarani Proyecto Construccion Coliseo Cerrado Pucarani, correspondiente al pago de la planilla N5, segun la UPRE.</t>
  </si>
  <si>
    <t>De: 00099024113 Transferencia en cumplimiento al DS N0913 de 15/06/2011 y el Convenio Intergubernativo de Financiamiento UPRE-CIF-IG/263/2016, suscrito entre la UPRE y el GAM Tolata Proyecto Const. Cancha Polifuncional, Tinglado y Graderias Complejo Carcaje (Tolata), correspondiente al pago de la pl</t>
  </si>
  <si>
    <t>A:00099024113 Debito Automatico por incumplimiento del GAM Villa Vaca Guzman (GAM MUY), correspondiente al Convenio Interinstitucional de Financiamiento UPRE-CIF-161/12 de fecha 16 de agosto de 2012, suscrito entre la Unidad de Proyectos Especiales y el GAM MUY proyecto Construccion Coliseo Muyupamp</t>
  </si>
  <si>
    <t>NÚMERO DE LIBRETA CUT: 990301013.00 OPERACIÓN T01 TRANSFERENCIA DE FONDOS A LA CUT - TESORO DIRECTO DE BANCO UNION S.A. A CUENTA UNICA DEL TESORO CON NUMERO DE SOLICITUD = 1209791 Y NUMERO CORRELATIVO = 91320016092016978 OPERACIONES VENTA DE BONOS BTX</t>
  </si>
  <si>
    <t>||TRANSFERENCIA DE FONDOS S/G. MENSAJES SWIFT NROS. 13187 Y 13178 DE LA FECHA (SECTOR PUBLICO). DEBITO DE LA LIBRETA 00117012001 DGAC, REPOSICION UTILES DE ESCRITORIO.</t>
  </si>
  <si>
    <t>||TRANSFERENCIA DE FONDOS S/G. MENSAJES SWIFT NROS. 13241 Y 13240 DE LA FECHA. (SECTOR PUBLICO). DEBITO DE LA LIBRETA 00117012001 DGAC, REPOSICION UTILES DE ESCRITORIO.</t>
  </si>
  <si>
    <t>COBRO COSTOS DE PAPELERIA SEGUN TRANSFERENCIA DEL EXTERIOR POR ORDEN DE CONSULADO GENERAL DE BOLIVIA-BARCELONA REF:GESTORIA CONSULAR LIB. 00010011102 MIN.RELACIONES EXTERIORES - GESTORIA CONSULAR LEY Nº 3108</t>
  </si>
  <si>
    <t>VENTA DE DIVISAS CON TRANSFERENCIA DE FONDOS A SOLICITUD DE SERVICIO GENERAL DE IDENTIFICACION PERSONAL - SEGIP SEGUN SOLICITUD 662 REF: ENTREGA DE FONDOS A LA OFICINA DE BUENOS AIRES - ARGENTINA PARA GASTOS EN SERVICIOS BASICOS Y BIENES Y SERVICIOS, SEGUN NOTA 074/2016, SOLICITUD 9, CERT.2274. LIB. 00340012003 RECAUDACION EXTRANJERIA - C.I. -L.C.</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</si>
  <si>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8, segun la U</t>
  </si>
  <si>
    <t>De: 00099024113 Transferencia en cumplimiento al DS N0913 de 15/06/2011 y el Convenio Interinstitucional de Financiamiento UPRE-CIF-106/2014, suscrito entre la UPRE y el GAM de Bermejo proyecto Construccion Mercado Colonia Linares, correspondiente al pago de la planilla N 8, segun la UPRE.</t>
  </si>
  <si>
    <t>De: 00099024113 Transferencia en cumplimiento al DS N0913 de 15/06/2011 y el Convenio Intergubernativo de Financiamiento UPRE-CIF-IG/328/2015, suscrito entre la UPRE y el GAM de Puerto Villarroel proyecto Const. Puente Vehicular Santa Rosa, correspondiente al pago de la planilla N 2 de cierre, segun</t>
  </si>
  <si>
    <t>De: 00099024113 Transferencia en cumplimiento al DS N0913 de 15/06/2011 y el Convenio Intergubernativo de Financiamiento UPRE-CIF-IG/091/2015, suscrito entre la UPRE y el GAM de Tupiza proyecto Construccion Aulas Unidad Educativa 7 de Noviembre, correspondiente al pago de la planilla N 2, segun la U</t>
  </si>
  <si>
    <t>De: 00099024113 Transferencia en cumplimiento al DS N0913 de 15/06/2011 y el Convenio Intergubernativo de Financiamiento UPRE-CIF-IG/416/2015, suscrito entre la UPRE y el GAM de Coipasa proyecto Construccion Salon de Actos U.E. Simon Bolivar Municipio de Coipasa, correspondiente al pago de la planil</t>
  </si>
  <si>
    <t>De: 00099024113 Transferencia en cumplimiento al DS N0913 de 15/06/2011 y el Convenio Intergubernativo de Financiamiento UPRE-CIF-IG/327/2015, suscrito entre la UPRE y el GAM de Puerto Villarroel proyecto Const. Puente Vehicular Potosi Sobre Arroyo Magarenos D-VI, correspondiente al pago de la plani</t>
  </si>
  <si>
    <t>De: 00099024113 Transferencia en cumplimiento al DS N0913 de 15/06/2011 y el Convenio Interinstitucional de Financiamiento UPRE-CIF-360/2014, suscrito entre la UPRE y el GAM de Tupiza proyecto Construccion Unidad Educativa Tecnico Humanistico Gral. Rufino Carrasco, correspondiente al pago de la plan</t>
  </si>
  <si>
    <t>De: 00099024113 Transferencia en cumplimiento al DS N0913 de 15/06/2011 y el Convenio Intergubernativo de Financiamiento UPRE-CIF-IG 254/2015, suscrito entre la UPRE y el GAM de Yamparaez proyecto Construccion Centro de Salud con Internacion Sotomayor - Yamparaez, correspondiente al pago de la plani</t>
  </si>
  <si>
    <t>De: 00099024113 Transferencia en cumplimiento al DS N0913 de 15/06/2011 y el Convenio Interinstitucional de Financiamiento UPRE-CIF-140/2015, suscrito entre la UPRE y el GAM de Villamontes proyecto Construccion Centro de Salud Barrio Bolivar, correspondiente al pago de la planilla N 1, segun la UPRE</t>
  </si>
  <si>
    <t>De: 00099024113 Transferencia en cumplimiento al DS N0913 de 15/06/2011 y el Convenio Intergubernativo de Financiamiento UPRE-CIF-IG 255/2015, suscrito entre la UPRE y el GAM de Villa Serrano proyecto Construccion Unidad Educativa Franz Tamayo Villa serrano, correspondiente al pago de la planilla N</t>
  </si>
  <si>
    <t>De: 00099024113 Transferencia en cumplimiento al DS N0913 de 15/06/2011 y el Convenio Intergubernativo de Financiamiento UPRE-CIF-IG/015/2015, suscrito entre la UPRE y el GAM de Nueva Esperanza proyecto Construccion Cinco Viviendas para Maestros Unidad Educativa Monte Sinai Comunidad Arca de Israel,</t>
  </si>
  <si>
    <t>De: 00099024113 Transferencia en cumplimiento al DS N0913 de 15/06/2011 y el Convenio Interinstitucional de Financiamiento UPRE-CIF-074/13, suscrito entre la UPRE y el GAM Puerto Siles Proyecto Construccion Unidad Educativa Santa Rosa de Vigo, correspondiente al pago de la planilla N2 de avance y ci</t>
  </si>
  <si>
    <t>De: 00099024113 Transferencia en cumplimiento al DS N0913 de 15/06/2011 y el Convenio Interinstitucional de Financiamiento UPRE-CIF-146/2015, suscrito entre la UPRE y el GAM de Uriondo proyecto Restauracion Iglesia Nuestra Senora de la Inmaculada Concepcion del Valle de la Concepcion, correspondient</t>
  </si>
  <si>
    <t>DIFERENCIAL POR PAGO PRÉSTAMO 1075-SF-BO VCTO. 18-09-2016 POR CUENTA DE FNDR SEGÚN NOTA COD. LIQ. 008275 DE FECHA 16-09-2016, VALOR 19-09-2016 CAPITAL USD 41.847,32 INTERESES USD 21.037,99 LIBRETA 00099031002 RECUP.DIFERENCIALES CAPITAL E INTERES-CRED.EXT.</t>
  </si>
  <si>
    <t>NÚMERO DE LIBRETA CUT: 990301013.00 OPERACIÓN T01 TRANSFERENCIA DE FONDOS A LA CUT - TESORO DIRECTO DE BANCO UNION S.A. A CUENTA UNICA DEL TESORO CON NUMERO DE SOLICITUD = 1214070 Y NUMERO CORRELATIVO = 91320019092016039 OPERACIONES DE VENTA BONOS BCT</t>
  </si>
  <si>
    <t>COBRO DE||UTILES DE ESCRITORIO POR ELABORACION DE LA OPERACION CONTABLE N°863986 DE LA FECHA DE LA LIBRETA 00099021001 TGN RECURSOS ORDINARIOS MONEDA NACIONAL, COSTO UTILES DE ESCRITORIO</t>
  </si>
  <si>
    <t>PAGO A BID PRÉSTAMO 1075-SF-BO-7 VCTO. 17-sep-2016 POR CUENTA DE TGN , NTI. 008255 VALOR 19-sep-2016 CAPITAL USD 158.333,33 INTERESES USD 73.231,33 CTA. 3987 CUENTA UNICA DEL TESORO LIB. 00099021001 REF.: COMISIONES BANCARIAS</t>
  </si>
  <si>
    <t>PAGO A BID PRÉSTAMO 1075-SF-BO VCTO. 18-sep-2016 POR CUENTA DE TGN , NTI. 008274 VALOR 19-sep-2016 CAPITAL USD 42.626,74 INTERESES USD 21.429,83 CTA. 3987 CUENTA UNICA DEL TESORO LIB. 00099021001 REF.: COMISIONES BANCARIAS</t>
  </si>
  <si>
    <t>PAGO A BID PRÉSTAMO 1031-SF-BO VCTO. 17-sep-2016 POR CUENTA DE TGN , NTI. 008273 VALOR 19-sep-2016 CAPITAL USD 272.863,76 INTERESES USD 126.203,21 CTA. 3987 CUENTA UNICA DEL TESORO LIB. 00099021001 REF.: COMISIONES BANCARIAS</t>
  </si>
  <si>
    <t>DIFERENCIAL POR PAGO PRÉSTAMO 1075-SF-BO VCTO. 18-09-2016 POR CUENTA DE FNDR SEGÚN NOTA COD. LIQ. 008275 DE FECHA 16-09-2016, VALOR 20-09-2016 CAPITAL USD 1.190,87 INTERESES USD 598,69 LIBRETA N°00099031002 RECUP.DIFERENCIALES CAPITAL E INTERESES - CRED. EXT.</t>
  </si>
  <si>
    <t>De: 00041014101 Reposicion por Gasto Operativo de la operacion tipo TRLF y Nro.50</t>
  </si>
  <si>
    <t>'TRANSFERENCIA DE FONDOS||A SOL. DEL MIN,DE ECO Y FIN.PUBL. MEFP/VTCP/DGPOT/UPCFTGN/TR-N°2089/2016 DE LA FECHA HRE TSO 6387 REPOSICIÓN DE BOLETAS DE VARIAS ENTIDADES CONSIGNADAS EN EL COMPROBANTE DE PAGO N° 18656. DEBITO DE LA LIBRETA 00099021001 COBRO UTILES DE ESCRITORIO.</t>
  </si>
  <si>
    <t>||TRANSFERENCIA DE FONDOS S/G. MENSAJE SWIFT NRO. 13310 Y CORREO ELECTRONICO DE LA DIRECCION GENERAL DE AERONAUTICA CIVIL DE LA FECHA. (SECTOR PUBLICO). DEBITO DE LA LIBRETA 00117012001 DGAC, REPOSICION UTILES DE ESCRITORIO.</t>
  </si>
  <si>
    <t>COBRO COSTOS DE PAPELERIA SEGUN TRANSFERENCIA DEL EXTERIOR POR ORDEN DE VICTORIA JUAN GAS S.A.C. REF.:PAGO PREFACTURA N 248 LIB. 00513062001 YPFB-OPERACIONES PLANTA DE SEPARACION DE LIQUIDOS RIO GRANDE</t>
  </si>
  <si>
    <t>PAGO A EXIMBANK COREA PRÉSTAMO EDCF NO. BOL-1 VCTO. 20-sep-2016 POR CUENTA DE TGN , NTI. 008310 VALOR 20-sep-2016 CAPITAL KRW 593.825.000,00 INTERESES KRW 224.514.650,00 CTA. 3987 CUENTA UNICA DEL TESORO LIB. 00099021001 REF.: COMISIONES BANCARIAS</t>
  </si>
  <si>
    <t>VENTA DE DIVISAS CON TRANSFERENCIA DE FONDOS A SOLICITUD DE DIRECCION GENERAL DE AERONAUTICA CIVIL SEGUN SOLICITUD 699 REF: PAGO EMP. WAS INC. USD 311.205,50 Y 2.658,00 MANTENIMIENTO DE AEROAVE BEECHCRAFT CP 2600; S/G CONTRATO SERV. DE MANT. ITEMS 87 AL 192, INFORME DSO-1431/2016 DGAC-27660/2016, LIB. 00117012001 LBP-DGAC-DIRECCION GRAL.DE AERONAUTICA CIVIL (4010430031)</t>
  </si>
  <si>
    <t>VENTA DE DIVISAS CON TRANSFERENCIA DE FONDOS A SOLICITUD DE YACIMIENTOS PETROLIFEROS FISCALES BOLIVIANOS SEGUN SOLICITUD 679 REF: PAGO A TRAFIGURA PTE LTD PROVISION DE DIESEL OIL Y GASOLINA ESPECIAL SEPTIEMBRE 2016 LIB. 00513012004 LBP-YPFB-UNICOMERCIAL (4030005415/1-2188907)</t>
  </si>
  <si>
    <t>De: 00099024113 Transferencia en cumplimiento al DS N0913 de 15/06/2011 y el Convenio Intergubernativo de Financiamiento UPRE-CIF-IG/482/2015, suscrito entre la UPRE y el GAM de Belen de Andamarca proyecto Construccion Cancha Polifuncional - Calama, correspondiente al pago de la planilla N 1 de avan</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</si>
  <si>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1, segun l</t>
  </si>
  <si>
    <t>De: 00099024113 Transferencia en cumplimiento al DS N0913 de 15/06/2011 y el Convenio Intergubernativo de Financiamiento UPRE-CIF-IG/408/2015, suscrito entre la UPRE y el GAM de Belen de Andamarca proyecto Construccion Puesto de Salud Real Machacamarca, correspondiente al pago de la planilla N 1, se</t>
  </si>
  <si>
    <t>De: 00099024113 Transferencia en cumplimiento al DS N0913 de 15/06/2011 y el Convenio Intergubernativo de Financiamiento UPRE-CIF-IG/058/2015, suscrito entre la UPRE y el GAM de Chaqui proyecto Construccion Tinglado y Cancha Deportiva Polifuncional Unidad Educativa Eduardo Avaroa (Chaqui), correspon</t>
  </si>
  <si>
    <t>De: 00099024113 Transferencia en cumplimiento al DS N0913 de 15/06/2011 y el Convenio Intergubernativo de Financiamiento UPRE-CIF-IG/326/2015, suscrito entre la UPRE y el GAM de Puerto Villarroel proyecto Const. Puente Cajon Montero Sobre Arroyo Alaska D-VI, correspondiente al pago de la planilla N</t>
  </si>
  <si>
    <t>De: 00099024113 Transferencia en cumplimiento al DS N0913 de 15/06/2011 y el Convenio Intergubernativo de Financiamiento UPRE-CIF-IG/0110/2016, suscrito entre la UPRE y el GAM de Cabezas proyecto Construccion Centro de Salud con Camas Pampa del Coscal, correspondiente al pago de la planilla N 2, seg</t>
  </si>
  <si>
    <t>||MULTA POR INCUMPLIM. A LA GUIA DE PROCEDIMIENTOS OPERATIVOS DE CANCELACION DE BOLETAS DE PAGOS A FUNCIONARIOS PUBLICOS Y BENEFICIARIOS DE RENTA DE ACUERDO A NOTA MEFP/VTCP/DGPOT/UAIS/N°5569/2016 RECIBIDA EN F.20/09/16 REF. INCONSIST. EN CERTIF. BOLETAS DE PAGO ABRIL/2016. EN CUMPLIMIENTO AL INCISO M PUNTOS 9 Y13; LIBRETA 00099021001.</t>
  </si>
  <si>
    <t>'TRANSFERENCIA DE FONDOS||A SOL. DEL MIN,DE ECO Y FIN.PUBL. MEFP/VTCP/DGCP/UODP-931/2016 DE LA FECHA HRE TSO 6395 PAGO BTS EXTRABURSATIL - VENCIMIENTO 22 DE SEPTIEMBRE DE 2016 D.S. N° 1121 DE 11 DE ENERO DE 2012. DEBITO DE LA LIBRETA 00099021001 COBRO UTILES DE ESCRITORIO.</t>
  </si>
  <si>
    <t>||TRANSFERENCIA DE FONDOS S/G. MENSAJE SWIFT NRO. 13399 DE LA FECHA (SECTOR PUBLICO). DEBITO DE LA LIBRETA 00117012001 DGAC, REPOSICION UTILES DE ESCRITORIO.</t>
  </si>
  <si>
    <t>PAGO A CAF PRÉSTAMO CFA004295 VCTO. 21-sep-2016 POR CUENTA DE TGN , NTI. 008216 VALOR 21-sep-2016 CAPITAL USD 2.532.249,49 INTERESES USD 488.745,25 CTA. 3987 CUENTA UNICA DEL TESORO LIB. 00099021001 REF.: COMISIONES BANCARIAS</t>
  </si>
  <si>
    <t>PAGO A CAF PRÉSTAMO CFA004274 VCTO. 21-sep-2016 POR CUENTA DE TGN , NTI. 008215 VALOR 21-sep-2016 CAPITAL USD 750.000,00 INTERESES USD 144.756,25 CTA. 3987 CUENTA UNICA DEL TESORO LIB. 00099021001 REF.: COMISIONES BANCARIAS</t>
  </si>
  <si>
    <t>PAGO A EXIMBANK CHINA POPUL PRÉSTAMO 2004 04 114A VCTO. 21-sep-2016 POR CUENTA DE TGN , NTI. 008293 VALOR 21-sep-2016 CAPITAL RMY 1.910.703,24 INTERESES RMY 351.636,00 CTA. 3987 CUENTA UNICA DEL TESORO LIB. 00099021001 REF.: COMISIONES BANCARIAS</t>
  </si>
  <si>
    <t>PAGO A EXIMBANK CHINA POPUL PRÉSTAMO 2004 8 118 VCTO. 21-sep-2016 POR CUENTA DE YPFB , NTI. 008292 VALOR 21-sep-2016 CAPITAL RMY 6.620.579,87 INTERESES RMY 1.285.930,33 CTA. 00513012002 LBP-YPFB-VENTA GAS NAT.UNRC LP CP (2011349951300)</t>
  </si>
  <si>
    <t>PAGO A EXIMBANK CHINA POPUL PRÉSTAMO 2004 8 118 VCTO. 21-sep-2016 POR CUENTA DE YPFB , NTI. 008292 VALOR 21-sep-2016 CAPITAL RMY 6.620.579,87 INTERESES RMY 1.285.930,33 CTA. 00513012002 LBP-YPFB-VENTA GAS NAT.UNRC LP CP (2011349951300) REF.: COMISIONES BANCARIAS</t>
  </si>
  <si>
    <t>PAGO A EXIMBANK CHINA POPUL PRÉSTAMO GCL (2009) 43 (294) VCTO. 21-sep-2016 POR CUENTA DE TGN , NTI. 008289 VALOR 21-sep-2016 CAPITAL RMY 9.043.802,00 INTERESES RMY 2.773.499,42 CTA. 3987 CUENTA UNICA DEL TESORO LIB. 00099021001 REF.: COMISIONES BANCARIAS</t>
  </si>
  <si>
    <t>COBRO COSTOS DE PAPELERIA SEGUN TRANSFERENCIA DEL EXTERIOR POR ORDEN DE COPETROL S.A.-ASUNCION-PARAGUAY LIB. 00513062001 YPFB-OPERACIONES PLANTA DE SEPARACION DE LIQUIDOS RIO GRANDE</t>
  </si>
  <si>
    <t>De: 00099024113 Transferencia en cumplimiento al DS N0913 de 15/06/2011 y el Convenio Interinstitucional de Financiamiento UPRE-CIF-175/2014, suscrito entre la UPRE y el GAM Warnes Proyecto Const. de Tinglado Comunidad La Finca - Warnes, correspondiente al pago de la planilla N1 de avance y cierre,</t>
  </si>
  <si>
    <t>De: 00099024113 Transferencia en cumplimiento al DS N0913 de 15/06/2011 y el Convenio Interinstitucional de Financiamiento UPRE-CIF-172/2014, suscrito entre la UPRE y el GAM Warnes, Proyecto Const. de Tinglado U.E. Clara Chuchio - Warnes, correspondiente al pago de la planilla N1 de avance y cierre,</t>
  </si>
  <si>
    <t>De: 00099024113 Transferencia en cumplimiento al DS N0913 de 15/06/2011 y el Convenio Intergubernativo de Financiamiento UPRE-CIF-IG/021/2016, suscrito entre la UPRE y el GAM El Torno Proyecto Construccion Modulo Educativo Lic. Zachary Macy Manana, correspondiente al pago de la planilla N2, segun la</t>
  </si>
  <si>
    <t>A:00099021001 Pago de capital e interes corriente a favor del TGN, adeudados por el GAD Santa Cruz, correspondiente al Convenio Subsidiario CAF 2324 del Proyecto de Preinversion Estudio Mejoramiento del Sistema de Riego Choreti Itanambicua.</t>
  </si>
  <si>
    <t>'TRANSFERENCIA DE FONDOS||A SOL. DEL MIN,DE ECO Y FIN.PUBL. MEFP/VTCP/DGCP/UODP-936/2016 DE LA FECHA HRE TSO 6420 PAGO BTS EXTRABURSATIL - VENCIMIENTO 23 DE SEPTIEMBRE DE 2016 D.S. N° 1121 DE 11 DE ENERO DE 2012. DEBITO DE LA LIBRETA 00099021001 COBRO UTILES DE ESCRITORIO.</t>
  </si>
  <si>
    <t>||TRANSFERENCIA DE FONDOS S/G. MENSAJES SWIFT 13424, 13423 Y CORREO ELECTRÓNICO DE LA DIRECCION GENERAL DE AERONAUTICA CIVIL DE LA FECHA (SECTOR PUBLICO). DEBITO DE LA LIBRETA 00117012001 DGAC, REPOSICION UTILES DE ESCRITORIO.</t>
  </si>
  <si>
    <t>VENTA DE DIVISAS CON TRANSFERENCIA DE FONDOS A SOLICITUD DE MINISTERIO DE ECONOMIA Y FINANZAS PUBLICAS SEGUN SOLICITUD 719 REF: TRANSFERENCIA AL B.C.B. CTA.4088069001 PARA PAGO A BLOOMBERG FINANCE L.P., POR SERVICIOS ESPECIALES OPERACIONES DEUDA PUBLICA MERCADOS CAPITAL EXTERNOS (DOS TERMINALES BLOO LIB. 00099021001 TGN-RECURSOS ORDINARIOS (3987)</t>
  </si>
  <si>
    <t>NÚMERO DE LIBRETA CUT: 990301013.00 OPERACIÓN T01 TRANSFERENCIA DE FONDOS A LA CUT - TESORO DIRECTO DE BANCO UNION S.A. A CUENTA UNICA DEL TESORO CON NUMERO DE SOLICITUD = 1227649 Y NUMERO CORRELATIVO = 91320023092016298 OPERACIONES VENTA BONOS BTX</t>
  </si>
  <si>
    <t>De: 00099024113 Transferencia en cumplimiento al DS N0913 de 15/06/2011 y el Convenio Intergubernativo de Financiamiento UPRE-CIF-IG 268/2015, suscrito entre la UPRE y el GAM de San Lucas proyecto Construccion Tinglado Cancha Polifuncional U.E. Eduardo Abaroa San Lucas, correspondiente al pago de la</t>
  </si>
  <si>
    <t>De: 00099024113 Transferencia en cumplimiento al DS N0913 de 15/06/2011 y el Convenio Intergubernativo de Financiamiento UPRE-CIF-IG 269/2015, suscrito entre la UPRE y el GAM de Culpina proyecto Construccion Campo Ferial Culpina, correspondiente al pago de la planilla N 1, segun la UPRE.</t>
  </si>
  <si>
    <t>De: 00099024113 Transferencia en cumplimiento al DS N0913 de 15/06/2011 y el Convenio Intergubernativo de Financiamiento UPRE-CIF-IG/266/2016, suscrito entre la UPRE y el GAM de Tolata proyecto Const. Cancha Polifuncional, Tinglado y Graderias Villa Copacabana (Tolata), correspondiente al pago de la</t>
  </si>
  <si>
    <t>De: 00099024113 Transferencia en cumplimiento al DS N0913 de 15/06/2011 y el Convenio Intergubernativo de Financiamiento UPRE-CIF-IG/327/2016, suscrito entre la UPRE y el GAM de Omereque proyecto Construccion Tinglado Unidad Educativa Pucara - Omereque, correspondiente al pago de la planilla N 2, se</t>
  </si>
  <si>
    <t>De: 00099024113 Transferencia en cumplimiento al DS N0913 de 15/06/2011 y el Convenio Interinstitucional de Financiamiento UPRE-CIF-156/2015, suscrito entre la UPRE y el GAM de Puerto Villarroel proyecto Construccion Coliseo Valle Sacta, correspondiente al pago de la planilla N 1, segun la UPRE.</t>
  </si>
  <si>
    <t>De: 00099024113 Transferencia en cumplimiento al DS N0913 de 15/06/2011 y el Convenio Intergubernativo de Financiamiento UPRE-CIF-IG/046/2016, suscrito entre la UPRE y el GAM de Mineros proyecto Construccion Modulo Educativo Mariscal Santa Cruz I - Minero, correspondiente al pago de la planilla N 2,</t>
  </si>
  <si>
    <t>De: 00099024113 Transferencia en cumplimiento al DS N0913 de 15/06/2011 y el Convenio Intergubernativo de Financiamiento UPRE-CIF-IG/213/2016, suscrito entre la UPRE y el GAM Coripata, Proyecto Construccion Tinglado Polifuncional U.E. Auquisamana - Coripata, correspondiente al pago de la planilla N2</t>
  </si>
  <si>
    <t>De: 00099024113 Transferencia en cumplimiento al DS N0913 de 15/06/2011 y el Convenio Intergubernativo de Financiamiento UPRE-CIF-IG/134/2015, suscrito entre la UPRE y el GAM Chacarilla, Proyecto CONSTRUCCION 2 AULAS MAS DIRECCION U.E. ROSA PATA, correspondiente al pago de la planilla N2 de cierre,</t>
  </si>
  <si>
    <t>De: 00099024113 Transferencia en cumplimiento al DS N0913 de 15/06/2011 y el Convenio Interinstitucional de Financiamiento UPRE-CIF-IG/229/2016, suscrito entre la UPRE y el GAM Carangas Const. Cubierta Metalica y Graderias U.E. Miraflores D-2, correspondiente al pago de la planilla N2, segun la UPRE</t>
  </si>
  <si>
    <t>De: 00099024113 Transferencia en cumplimiento al DS N0913 de 15/06/2011 y el Convenio Interinstitucional de Financiamiento UPRE-CIF-IG/491/2015, suscrito entre la UPRE y el GAM Carangas, Proyecto Construccion Calzada Adyacentes y Plaza Principal Mantos, correspondiente al pago de la planilla N2, seg</t>
  </si>
  <si>
    <t>De: 00099024113 Transferencia en cumplimiento al DS N0913 de 15/06/2011 y el Convenio Interinstitucional de Financiamiento UPRE-CIF-IG 516/2015, suscrito entre la UPRE y el GAM Santiago de Huata Proyecto Construccion Unidad Educativa Phorejoni, correspondiente al pago de la planilla N3, segun la UPR</t>
  </si>
  <si>
    <t>De: 00099024113 Transferencia en cumplimiento al DS N0913 de 15/06/2011 y el Convenio Intergubernativo de Financiamiento UPRE-CIF-IG/042/2015, suscrito entre la UPRE y el GAM Sacaca Proyecto Construccion Tinglado y Campo Deportivo U.E. Challaqasa, correspondiente al pago de la planilla N2 de cierre,</t>
  </si>
  <si>
    <t>De: 00099024113 Transferencia en cumplimiento al DS N0913 de 15/06/2011 y el Convenio Intergubernativo de Financiamiento UPRE-CIF-IG 167/2016, suscrito entre la UPRE y el GAM de Tacacoma proyecto Construccion de Aulas Unidad Educativa Chumisa, correspondiente al pago de la planilla N 2, segun la UPR</t>
  </si>
  <si>
    <t>||EN COMPLEMENTO A NUESTRO COMPROBANTE G-275955 DE LA FECHA POR COBRO DE GASTOS DE COMUNICACION POR PAGO DEL PRESTAMO BID 964-SF-BO VCTO. 23-09-2016 SEGUN COD. LIQ. 8281, VALOR 23-09-2016 LIB. 00099021001 TGN-RECURSOS ORDINARIOS (3987)</t>
  </si>
  <si>
    <t>COBRO DE||UTILES DE ESCRITORIO POR ELABORACION DE LA OPERACION CONTABLE N°864405 DE LA FECHA DE LA LIBRETA 00099021001 TGN RECURSOS ORDINARIOS MONEDA NACIONAL, COSTO UTILES DE ESCRITORIO</t>
  </si>
  <si>
    <t>||TRANSFERENCIA DE FONDOS S/G. MENSAJES SWIFT NROS. 13520 Y 13516 DE LA FECHA. (SECTOR PUBLICO). DEBITO DE LA LIBRETA 00117012001 DGAC, REPOSICION UTILES DE ESCRITORIO.</t>
  </si>
  <si>
    <t>PAGO A CAF PRÉSTAMO CFA007725 VCTO. 23-sep-2016 POR CUENTA DE TGN , NTI. 008221 VALOR 23-sep-2016 CAPITAL USD 1.115.528,55 INTERESES USD 288.274,68 COMISIONES USD 1.301,09 CTA. 3987 CUENTA UNICA DEL TESORO LIB. 00099021001 REF.: COMISIONES BANCARIAS</t>
  </si>
  <si>
    <t>PAGO PRÉSTAMO BID 815-SF-BO VCTO. 23-sep-2016 POR CUENTA DE TGN , NTI. 008244 VALOR 23-sep-2016 CAPITAL USD 52.524,13 INTERESES USD 12.605,79 CTA. 3987 CUENTA UNICA DEL TESORO LIB. 00099021001 REF.: COMISIONES BANCARIAS</t>
  </si>
  <si>
    <t>PAGO A BID PRÉSTAMO 964-SF-BO VCTO. 23-sep-2016 POR CUENTA DE TGN , NTI. 008281 VALOR 23-sep-2016 CAPITAL USD 14.068,08 INTERESES USD 5.657,97 CTA. 3987 CUENTA UNICA DEL TESORO LIB. 00099021001 REF.: COMISIONES BANCARIAS</t>
  </si>
  <si>
    <t>VENTA DE DIVISAS CON TRANSFERENCIA DE FONDOS A SOLICITUD DE MINISTERIO DE LA PRESIDENCIA SEGUN SOLICITUD 728 REF: DIVISAS USD. 35.145.67 GIRO A: AIRBUS HELICOPTER , CTA# 999011819, REPUESTOS PARA ERONAVE MPR. LIB. 00099021001 TGN-RECURSOS ORDINARIOS (3987)</t>
  </si>
  <si>
    <t>VENTA DE DIVISAS CON TRANSFERENCIA DE FONDOS A SOLICITUD DE YACIMIENTOS PETROLIFEROS FISCALES BOLIVIANOS SEGUN SOLICITUD 727 REF: PAGO A PETROPERÚ POR LA PROVISIÓN DE 13,500,000 LITROS DE DIESEL OIL IMPORTADOS PARA EL MES DE SEPTIEMBRE DE 2016 LIB. 00513012004 LBP-YPFB-UNICOMERCIAL (4030005415/1-2188907)</t>
  </si>
  <si>
    <t>VENTA DE DIVISAS CON TRANSFERENCIA DE FONDOS A SOLICITUD DE MINISTERIO DE LA PRESIDENCIA SEGUN SOLICITUD 746 REF: DIVISAS USD. 2.801.28 GIRO A : DASSAULT FALCON , CTA.# 381023401350, REPUESTOS AERONAVE MPR. LIB. 00099021001 TGN-RECURSOS ORDINARIOS (3987)</t>
  </si>
  <si>
    <t>De: 00099024113 Transferencia en cumplimiento al DS N0913 de 15/06/2011 y el Convenio Interinstitucional de Financiamiento UPRE-CIF-135/2014, suscrito entre la UPRE y el GAM de Bella Flor proyecto Construccion Coliseo Cerrado Garcia Linera Comunidad Santa Lucia, correspondiente al pago de la planill</t>
  </si>
  <si>
    <t>De: 00099024113 Transferencia en cumplimiento al DS N0913 de 15/06/2011 y el Convenio Intergubernativo de Financiamiento UPRE-CIF-IG/016/2015, suscrito entre la UPRE y el GAM de Nueva Esperanza proyecto Construccion Unidad Educativa Bruno Racua Comunidad Tres Hermanos, correspondiente al pago de la</t>
  </si>
  <si>
    <t>De: 00099024113 Transferencia en cumplimiento al DS N0913 de 15/06/2011 y el Convenio Interinstitucional de Financiamiento UPRE-CIF-161/2015, suscrito entre la UPRE y el GAM de Quillacollo proyecto Construccion Unidad Educativa Modelo Marquina D-7 Quillacollo, correspondiente al pago de la planilla</t>
  </si>
  <si>
    <t>De: 00099024113 Transferencia en cumplimiento al DS N0913 de 15/06/2011 y el Convenio Interinstitucional de Financiamiento UPRE-CIF-169/2014, suscrito entre la UPRE y el GAM de Warnes proyecto Const. de Tinglado U.E. Candelaria - Warnes, correspondiente al pago de la planilla N 1 de avance y cierre,</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</si>
  <si>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3, seg</t>
  </si>
  <si>
    <t>PAGO A BID PRÉSTAMO 1116-SF-BO VCTO. 25-sep-2016 POR CUENTA DE GOB.AUT.DEPT.TARIJA , VALOR 26-sep-2016 CAPITAL USD 30.679,25 INTERESES USD 16.657,32 LIB. 00099021001 RECURSOS ORDINARIOS (3987) - MDRI</t>
  </si>
  <si>
    <t>A:00099021001 Devolucion Retencion de Descuentos por RECUPERACION DEL PRA, correspondiente al mes de agosto 2016. S/G Nota SENASIR UAF-TTES-0135/2016</t>
  </si>
  <si>
    <t>A:00099021001 Devolucion Retencion de Descuentos por COBROS y PAGOS INDEBIDOS, correspondiente al mes de agosto 2016. S/G Nota SENASIR UAF-TTES-0134/2016</t>
  </si>
  <si>
    <t>NÚMERO DE LIBRETA CUT: 990301013.00 OPERACIÓN T01 TRANSFERENCIA DE FONDOS A LA CUT - TESORO DIRECTO DE BANCO UNION S.A. A CUENTA UNICA DEL TESORO CON NUMERO DE SOLICITUD = 1231615 Y NUMERO CORRELATIVO = 91320026092016359 TRANSFERENCIA POR OPERACIONES VENT</t>
  </si>
  <si>
    <t>PAGO PRÉSTAMO BID 733-SF-BO VCTO. 24-sep-2016 POR CUENTA DE TGN , NTI. 008245 VALOR 26-sep-2016 CAPITAL USD 21.666,67 INTERESES USD 3.466,67 CTA. 3987 CUENTA UNICA DEL TESORO LIB. 00099021001 REF.: COMISIONES BANCARIAS</t>
  </si>
  <si>
    <t>PAGO PRÉSTAMO BID 549-SF-BO VCTO. 24-sep-2016 POR CUENTA DE TGN , NTI. 008203 VALOR 26-sep-2016 CAPITAL USD 23.991,66 INTERESES USD 1.199,58 CTA. 3987 CUENTA UNICA DEL TESORO LIB. 00099021001 REF.: COMISIONES BANCARIAS</t>
  </si>
  <si>
    <t>PAGO PRÉSTAMO BID 122-TF-BO VCTO. 24-sep-2016 POR CUENTA DE TGN , NTI. 008235 VALOR 26-sep-2016 CAPITAL USD 35.000,00 INTERESES USD 1.181,25 CTA. 3987 CUENTA UNICA DEL TESORO LIB. 00099021001 REF.: COMISIONES BANCARIAS</t>
  </si>
  <si>
    <t>De: 00340012002 Reposicion por Gasto Operativo de la operacion tipo TRDE y Nro.57</t>
  </si>
  <si>
    <t>A:00099021001 Pago de capital e interes corriente a favor del TGN, adeudados por el GAD Chuquisaca, correspondientes a Convenios Subsidiarios CAF 2324 de Proyectos de Riego Chachimayu y Tomina.</t>
  </si>
  <si>
    <t>NÚMERO DE LIBRETA CUT: 990301013.00 OPERACIÓN T01 TRANSFERENCIA DE FONDOS A LA CUT - TESORO DIRECTO DE BANCO UNION S.A. A CUENTA UNICA DEL TESORO CON NUMERO DE SOLICITUD = 1235175 Y NUMERO CORRELATIVO = 91320027092016415 OPERACIONES VENTA DE BONOS BTX</t>
  </si>
  <si>
    <t>'TRANSFERENCIA DE FONDOS DE DPTOS.DE ENCAJE LEGAL DEL SISTEMA FINANCIERO A DPTOS.CTES.DEL SECTOR PUBLICO S/G CITE' BUN/0834/16||DE LA FECHA (HRE-TSO-6487). A SOLIC. MEFP; REVERSION DE FONDOS POR ERROR EN TRANS.ELECT. F.21/09/2016; LIBR. 00099021001; BUN.</t>
  </si>
  <si>
    <t>||TRANSFERENCIA DE FONDOS S/G. NOTA CITE:BUN0829/15 DE LA FECHA (HRE-TSO-6490),EJECUCIÓN DEL PROY.ECTO "AMPLIACION SISTEMA DE ALCANTARILLADO SANITARIO IVIRGARZAMA". A SOLIC.G.A.M. PUERTO VILLARROEL,LIBRETA N°00225024102"SENASBA-IMP. HIDROCARB-GOB.MCPALES.;BUN.</t>
  </si>
  <si>
    <t>||TRANSFERENCIA DE FONDOS S/G. MENSAJE SWIFT NRO.13643 Y CORREO ELECTRÓNICO DE LA DIRECCIÓN GENERAL DE AERONAUTICA CIVIL DE LA FECHA . (SECTOR PÚBLICO). DEBITO DE LA LIBRETA 00117012001 DGAC, REPOSICION UTILES DE ESCRITORIO.</t>
  </si>
  <si>
    <t>||REGULARIZACION DE LA OPERACION NRO. 0864442 DE F. 23.09.2016 EN ATENCIÓN A CORREO ELECTRÓNICO DE LA DIRECCIÓN GENERAL DE AERONAUTICA CIVIL DE LA FECHA (SECTOR PUBLICO). DEBITO DE LA LIBRETA 00117012001 DGAC, REPOSICION UTILES DE ESCRITORIO.</t>
  </si>
  <si>
    <t>||TRANSFERENCIA DE FONDOS S/G. MENSAJES SWIFT NRO. 13653 DE LA FECHA. (SECTOR PUBLICO). DEBITO DE LA LIBRETA 00117012001 DGAC, REPOSICION UTILES DE ESCRITORIO.</t>
  </si>
  <si>
    <t>PROVISION DE FONDOS A SOLICITUD DE YACIMIENTOS PETROLIFEROS FISCALES BOLIVIANOS SEGUN SOLICITUD YPFB-0351-2016 REF: PAGO REGALIAS MES DE JUNIO/16 AL TGN LIB. 00099021001 TGN YPFB PARTICIPACION 6% PRODUCCIÓN BRUTA DE HIDROCARBUROS BOCA DE POZO</t>
  </si>
  <si>
    <t>PAGO A CAF PRÉSTAMO CFA004616 VCTO. 27-sep-2016 POR CUENTA DE TGN , NTI. 008311 VALOR 27-sep-2016 CAPITAL USD 971.372,93 INTERESES USD 135.707,87 CTA. 3987 CUENTA UNICA DEL TESORO LIB. 00099021001 REF.: COMISIONES BANCARIAS</t>
  </si>
  <si>
    <t>PAGO A CAF PRÉSTAMO CFA003807 VCTO. 27-sep-2016 POR CUENTA DE TGN , NTI. 008224 VALOR 27-sep-2016 CAPITAL USD 4.380.611,57 INTERESES USD 936.930,68 CTA. 3987 CUENTA UNICA DEL TESORO LIB. 00099021001 REF.: COMISIONES BANCARIAS</t>
  </si>
  <si>
    <t>PAGO A CAF PRÉSTAMO CFA003805 VCTO. 27-sep-2016 POR CUENTA DE TGN , NTI. 008225 VALOR 27-sep-2016 CAPITAL USD 2.687.382,37 INTERESES USD 574.780,70 CTA. 3987 CUENTA UNICA DEL TESORO LIB. 00099021001 REF.: COMISIONES BANCARIAS</t>
  </si>
  <si>
    <t>PAGO A BID PRÉSTAMO 2082/BL - BO VCTO. 27-sep-2016 POR CUENTA DE TGN , NTI. 008306 VALOR 27-sep-2016 CAPITAL USD 233.766,57 INTERESES USD 139.804,16 CTA. 3987 CUENTA UNICA DEL TESORO LIB. 00099021001 REF.: COMISIONES BANCARIAS</t>
  </si>
  <si>
    <t>VENTA DE DIVISAS CON TRANSFERENCIA DE FONDOS A SOLICITUD DE YACIMIENTOS PETROLIFEROS FISCALES BOLIVIANOS SEGUN SOLICITUD 767 REF: PAGO A LA EMPRESA SGS CHILE SERVICIO DE INSPECCION DESPACHO DOI FEBRERO 2016 LIB. 00513012004 LBP-YPFB-UNICOMERCIAL (4030005415/1-2188907)</t>
  </si>
  <si>
    <t>PAGO A BID PRÉSTAMO 2057/BL-BO VCTO. 27-sep-2016 POR CUENTA DE TGN , NTI. 008277 VALOR 27-sep-2016 CAPITAL USD 479.246,28 INTERESES USD 286.602,69 CTA. 3987 CUENTA UNICA DEL TESORO LIB. 00099021001 REF.: COMISIONES BANCARIAS</t>
  </si>
  <si>
    <t>PAGO A BID PRÉSTAMO 1038 SF-BO VCTO. 27-sep-2016 POR CUENTA DE TGN , NTI. 008247 VALOR 27-sep-2016 CAPITAL USD 3.907,46 INTERESES USD 1.846,54 CTA. 3987 CUENTA UNICA DEL TESORO LIB. 00099021001 REF.: COMISIONES BANCARIAS</t>
  </si>
  <si>
    <t>PAGO A BID PRÉSTAMO 1039-SF-BO VCTO. 27-sep-2016 POR CUENTA DE TGN , NTI. 008309 VALOR 27-sep-2016 CAPITAL USD 264.678,30 INTERESES USD 125.081,67 CTA. 3987 CUENTA UNICA DEL TESORO LIB. 00099021001 REF.: COMISIONES BANCARIAS</t>
  </si>
  <si>
    <t>PAGO A BID PRÉSTAMO 2061/BL-BO VCTO. 27-sep-2016 POR CUENTA DE TGN , NTI. 008302 VALOR 27-sep-2016 CAPITAL USD 145.833,33 INTERESES USD 87.215,66 CTA. 3987 CUENTA UNICA DEL TESORO LIB. 00099021001 REF.: COMISIONES BANCARIAS</t>
  </si>
  <si>
    <t>De: 00513012004 A requerimiento del Yacimiento Petroliferos Fiscales Bolivianos (YPFB), con notas internas CITE: Nos. 3252, 3253, 3234 y 3311 URT-2403, 2404, 2405 Y 2443/2016 en la cual solicita la devolucion de depositos erroneos.</t>
  </si>
  <si>
    <t>De: 00513012004 A requerimiento de Yacimientos Petroliferos Fiscales Bolivianos (YPFB), con notas CITE: DFC-Nos. 3307, 3308,3309 y 3310 URT - 2439,2440, 2441 y 2442, en la cual solicita la devolucion de de depositos en demasia.</t>
  </si>
  <si>
    <t>De: 00340012003 Reposicion por Gasto Operativo de la operacion tipo TRDE y Nro.56</t>
  </si>
  <si>
    <t>NÚMERO DE LIBRETA CUT: 990301013.00 OPERACIÓN T01 TRANSFERENCIA DE FONDOS A LA CUT - TESORO DIRECTO DE BANCO UNION S.A. A CUENTA UNICA DEL TESORO CON NUMERO DE SOLICITUD = 1239691 Y NUMERO CORRELATIVO = 91320028092016474 OPERACIONES POR VENTA BONOS BTX</t>
  </si>
  <si>
    <t>'COBRO POR´||COMISION TRANSFERENCIA FDOS.AL EXTERIOR 0,10% S/USD138.195,30.-,REEMB.GSTS.COMUNICACION BS220.-Y EMISION COMP.CONTABLE BS50.-REF.:PAGO 4 LC I-2016-013 P/C EASBA A/F BRN INTERNACIONAL INDUSTRIA E COMERCIO LTDA.,EN COMPL.A COMP.864898,28/09/16. LIB.00586019203 GASTO CORRIENTE EASBA-SANO Nº400 REF.:PAGO 4 LC I-2016-013</t>
  </si>
  <si>
    <t>||TRANSFERENCIA DE FONDOS S/G. MENSAJES SWIFT NROS. 13738 Y 13731 DE LA FECHA. (SECTOR PUBLICO). DEBITO DE LA LIBRETA 00117012001 DGAC, REPOSICION UTILES DE ESCRITORIO.</t>
  </si>
  <si>
    <t>COBRO COSTOS DE PAPELERIA SEGUN TRANSFERENCIA DEL EXTERIOR POR ORDEN DE COPETROL SA REF.EXPORTACION GLP Y OTROS LIB. 00513062001 YPFB-OPERACIONES PLANTA DE SEPARACION DE LIQUIDOS RIO GRANDE</t>
  </si>
  <si>
    <t>VENTA DE DIVISAS CON TRANSFERENCIA DE FONDOS A SOLICITUD DE YACIMIENTOS PETROLIFEROS FISCALES BOLIVIANOS SEGUN SOLICITUD 777 REF: PAGO A NOBLE AMÉRICAS CORP POR EL SUMINISTRO DE DIÉSEL OÍL EMBARQUE SEPTIEMBRE 2016 LIB. 00513012004 LBP-YPFB-UNICOMERCIAL (4030005415/1-2188907)</t>
  </si>
  <si>
    <t>De: 00099024113 Transferencia en cumplimiento al DS N0913 de 15/06/2011 y el Convenio Intergubernativo de Financiamiento UPRE-CIF-IG/072/2015, suscrito entre la UPRE y el GAM Caiza D, Proyecto Construccion Tinglado Unidad Educativa Villa Verde, correspondiente al pago de la planilla N1 de cierre, se</t>
  </si>
  <si>
    <t>De: 00099024113 Transferencia en cumplimiento al DS N0913 de 15/06/2011 y el Convenio Intergubernativo de Financiamiento UPRE-CIF-IG 226/2015, suscrito entre la UPRE y el GAM Sopachuy, Proyecto Construccion Unidad Educativa San Juan de Horcas, correspondiente al pago de la planilla N1, segun la UPRE</t>
  </si>
  <si>
    <t>TRANSFERENCIA DEL EXTERIOR SEGUN SWIFT 13777 DE FECHA 29/09/2016 ORDENANTE: CONSULADO GERAL DA BOLIVIA SAO PAULO-SP LIB. 00340012005 SEGIP - RECAUDACION EXTERIOR - CEDULAS DE IDENTIDAD</t>
  </si>
  <si>
    <t>NÚMERO DE LIBRETA CUT: 990301013.00 OPERACIÓN T01 TRANSFERENCIA DE FONDOS A LA CUT - TESORO DIRECTO DE BANCO UNION S.A. A CUENTA UNICA DEL TESORO CON NUMERO DE SOLICITUD = 1243261 Y NUMERO CORRELATIVO = 91320029092016565 TRANSFERENCIA POR OPERACIONES POR</t>
  </si>
  <si>
    <t>||REGISTRO DEVOLUCION DE FONDOS POR CANCELACION CARTA DE CREDITO I-2015-008,P/C Y.P.F.B. A/F SHANDONG KERUI PETROLEUM EQUIPMENT CO.LTD.,S/G NOTA YPFB/GAFC-2511 DFC-3659 URT-2651/2016,27/09/16. LIB.00513072001 REF.:YPFB - OPERACIONES GNRGD REF.:DEVOLUCION FDOS.P/CANCELACION LC I-2015-008.</t>
  </si>
  <si>
    <t>||TRANSFERENCIA DE FONDOS S/G. NOTA CITE: BUN0841/16 DE LA FECHA (HRE-TSO-6553), CORRESPONDE AL 20% DE LOS INGRESOS PERCIBIDOS POR LA VENTA DE SERVICIO DE AGUA PARA RIEGO DEL PROYECTO MULTIPLE SAN JACINTO. A SOLIC.GOB.AUT.DPTAL.TARIJA-CUENTA UNICA GOBERNACION-CUG, LIBRETA N°00990201001; BUN.</t>
  </si>
  <si>
    <t>||TRANSFERENCIA DE FONDOS S/G. MENSAJE SWIFT NRO. 13750 DE LA FECHA (SECTOR PUBLICO). DEBITO DE LA LIBRETA 00117012001 DGAC, REPOSICION UTILES DE ESCRITORIO.</t>
  </si>
  <si>
    <t>COBRO DE||UTILES DE ESCRITORIO POR ELABORACION DE LA OPERACION CONTABLE N°865221 DE LA FECHA DE LA LIBRETA 00099021001 TGN RECURSOS ORDINARIOS MONEDA NACIONAL, COSTO UTILES DE ESCRITORIO</t>
  </si>
  <si>
    <t>'COBRO DE UTILES DE ESCRITORIO POR´||BS50.-REF.:DEVOLUCION DE FONDOS POR CANCELACION CARTA DE CREDITO I-2015-008,P/C Y.P.F.B. A/F SHANDONG KERUI PETROLEUM EQUIPMENT CO.LTD.,S/G NOTA YPFB/GAFC-2511 DFC-3659 URT-2651/2016,27/09/16. LIB.00513072001 REF.:YPFB - OPERACIONES GNRGD REF.:EMISION COMP.CONTABLE CANCELACION LC I-2015-008</t>
  </si>
  <si>
    <t>||TRANSFERENCIA DE FONDOS S/G. MENSAJES SWIFT NROS. 13769 Y 13770 DE LA FECHA. (SECTOR PUBLICO). DEBITO DE LA LIBRETA 00117012001 DGAC, REPOSICION UTILES DE ESCRITORIO.</t>
  </si>
  <si>
    <t>PAGO A BID PRÉSTAMO 1050-SF-BO VCTO. 29-sep-2016 POR CUENTA DE TGN , NTI. 008288 VALOR 29-sep-2016 CAPITAL USD 417.022,61 INTERESES USD 201.264,69 CTA. 3987 CUENTA UNICA DEL TESORO LIB. 00099021001 REF.: COMISIONES BANCARIAS</t>
  </si>
  <si>
    <t>VENTA DE DIVISAS CON TRANSFERENCIA DE FONDOS A SOLICITUD DE YACIMIENTOS PETROLIFEROS FISCALES BOLIVIANOS SEGUN SOLICITUD 783 REF: PAGO CONSULTORIA ESTUDIO DE ESCALA SALARAIAL DE YPFB CORPORACION LIB. 00513012003 LBP-YPFB (2011349681373)</t>
  </si>
  <si>
    <t>VENTA DE DIVISAS CON TRANSFERENCIA DE FONDOS A SOLICITUD DE YACIMIENTOS PETROLIFEROS FISCALES BOLIVIANOS SEGUN SOLICITUD 784 REF: PAGO CERTIFICADO Nº 3 EMPRESA UOP ? HONEYWELL COMPANY: POR ?LICENCIAMIENTO Y PAQUETE DE DISEÑO DE PROCESOS (PDP) PARA EL PROCESO DE DESHIDROGENACIÓN DE PROPANO (OLEFLEX), LIB. 00513052001 YPFB_GERENCIA NACIONAL DE PLANTAS DE SEPARACIÓN</t>
  </si>
  <si>
    <t>VENTA DE DIVISAS CON TRANSFERENCIA DE FONDOS A SOLICITUD DE MINISTERIO DE LA PRESIDENCIA SEGUN SOLICITUD 788 REF: DIVISAS USD 550.46 PARA SATCOM DIRECT CTA2000055025245 TELEFONO SATELITAL LIB. 00099021001 TGN-RECURSOS ORDINARIOS (3987)</t>
  </si>
  <si>
    <t>COBRO COSTOS DE PAPELERIA SEGUN TRANSFERENCIA DEL EXTERIOR POR ORDEN DE CONSULADO GERAL DA BOLIVIA SAO PAULO-SP LIB. 00340012003 RECAUDACION EXTRANJERIA - C.I. -L.C.</t>
  </si>
  <si>
    <t>||REGISTRO DE LA COMISION DE AMPLIACION DE VALIDEZ 0,15% S/USD 318.554.- POR 46 DIAS, REEMBOLSO GASTOS DE COMUNICACION BS220.- , EMISION DE CBTE. CONTABLE BS50.- SEGUN NOTA YPFB/GCIL:1137/DPO:922/2016 ADJUNTA CGO. LIB. N°00513012004 LBP-YPFB UNICOMERCIAL REF.: COM. AMP.VAL. LC I-2016-022</t>
  </si>
  <si>
    <t>||TRANSFERENCIA DE FONDOS S/G. MENSAJES SWIFT NROS. 13748 Y 13740 DE LA FECHA (SECTOR PUBLICO). DEBITO DE LA LIBRETA 00117012001 DGAC, REPOSICION UTILES DE ESCRITORIO.</t>
  </si>
  <si>
    <t>A:00099021001 Transferencia que efectuamos a solicitud de la Empresa Nacional de Electricidad segun nota CITE: ENDE-DGFN-9/48-16 y en virtud a lo establecido en el paragrafo II, Articulo 6 del Decreto Supremo No. 2899 de fecha 15 de septiembre de 2016, para el financiamiento del subsidio a la perman</t>
  </si>
  <si>
    <t>A:00099021001 Transferencia que efectuamos a solicitud de la Corporacion Minera de Bolivia segun nota CITE: UNTE-0183/2016 en virtud a lo establecido en el paragrafo II, Articulo 6 del Decreto Supremo No. 2899 de fecha 15 de septiembre de 2016, para el financiamiento del subsidio a lapermanencia esc</t>
  </si>
  <si>
    <t>||COMISIONES BANCARIAS POR DESEMBOLSO CORRESPONDIENTE A LA INICIATIVA HIPC II DIALOGO NACIONAL 2000 SEGUN LEY 2235 DE FECHA 31-07-2001, D.S. 26426 DE FECHA 01-12-2001 Y LEY 211 DE FECHA 23-12-2011 Y NOTA MEFP/VTCP/DGCP/UODP-839/2016 DE FECHA 28-09-2016 DEL MEFP LIB N° 00099021001 "TGN- RECURSOS ORDINARIOS (3987)" REF.: UTILES DE ESCRITORIO</t>
  </si>
  <si>
    <t>||TRANSFERENCIA DE FONDOS S/G. MENSAJES SWIFT NRO. 13866 DE LA FECHA. (SECTOR PUBLICO). DEBITO DE LA LIBRETA 00117012001 DGAC, REPOSICION UTILES DE ESCRITORIO.</t>
  </si>
  <si>
    <t>||TRANSFERENCIA DE FONDOS S/G. MENSAJES SWIFT NRO. 13867 DE LA FECHA. (SECTOR PUBLICO). DEBITO DE LA LIBRETA 00117012001 DGAC, REPOSICION UTILES DE ESCRITORIO.</t>
  </si>
  <si>
    <t>COBRO DE||ÚTILES DE ESCRITORIO POR LA ELABORACIÓN DEL COMPROBANTE CONTABLE N° 0865601 DE LA FECHA Y NOTA DEL MEFP CITE: MEFP/VTCP/DGPOT/UOTGN N° 0303/2016 RECIBIDA EN FECHA 03/02/2016 DE LA LIBRETA N° 00099021001 TGN RECURSOS ORDINARIOS</t>
  </si>
  <si>
    <t>'TRANSFERENCIA DE FONDOS||S/G. NOTA CITE: MH/VTCP/DGT/UO/OB NO.1844/2008 DE F.21-10-2008 DEL MIN.DE HACIENDA S/G. DETALLE ADJUNTO. (COMPLEMENTO AL IDH DE F.28-09-16). DEBITO DE LA LIBRETA NO.00990201001, REPOSICION UTILES DE ESCRITORIO.</t>
  </si>
  <si>
    <t>'COBRO DE'||UTILES DE ESCRITORIO S/G. NOTA CITE: MEFP/VTCP/DGPOT/UPCFTGN/N°2154/2016 DE LA FECHA, DEL MIN.DE ECONOMIA Y FINANZAS PUBLICAS.(HRE-TGL-14839), COMPLEMENTO A LA OPERACION CONTABLE NO.-0865541 DE LA FECHA. DEBITO DE LA LIBRETA N°00099021001 TGN-RECURSOS ORDINARIOS".</t>
  </si>
  <si>
    <t>De: 00099024113 Transferencia en cumplimiento al DS N0913 de 15/06/2011 y el Convenio Intergubernativo de Financiamiento UPRE-CIF-IG/249/2016, suscrito entre la UPRE y el GAM Pojo Proyecto Const. 8 Aulas U.E. Emilio Grageda Zurita (Pojo), correspondiente al pago de la planilla N2, segun la UPRE.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</si>
  <si>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N2, segun la UPRE.</t>
  </si>
  <si>
    <t>De: 00099024113 Transferencia en cumplimiento al DS N0913 de 15/06/2011 y el Convenio Interinstitucional de Financiamiento UPRE-CIF-090/2015, suscrito entre la UPRE y el GAM Puerto Villarroel Proyecto Construccion Puentes Vehiculares Menores Camino Tupiza, correspondiente al pago de la planilla N2 d</t>
  </si>
  <si>
    <t>De: 00099024113 Transferencia en cumplimiento al DS N0913 de 15/06/2011 y el Convenio Intergubernativo de Financiamiento UPRE-CIF-IG/264/2016, suscrito entre la UPRE y el GAM Tolata Proyecto Const. Unidad Educativa Primaria San Antonio (Tolata), correspondiente al pago de la planilla N2, segun la UP</t>
  </si>
  <si>
    <t>De: 00099024113 Transferencia en cumplimiento al DS N0913 de 15/06/2011 y el Convenio Interinstitucional de Financiamiento UPRE-CIF-078/2015, suscrito entre la UPRE y el GAM Villa Tunari Proyecto Construccion Tinglado y Graderia U.E. Minera Llallagua, correspondiente al pago de la planilla N3 de cie</t>
  </si>
  <si>
    <t>De: 00099024113 Transferencia en cumplimiento al DS N0913 de 15/06/2011 y el Convenio Intergubernativo de Financiamiento UPRE-CIF-IG/332/2016, suscrito entre la UPRE y el GAM Omereque Proyecto Construccion Fronton Municipal Omereque, correspondiente al pago de la planilla N2, segun la UPRE.</t>
  </si>
  <si>
    <t>De: 00099024113 Transferencia en cumplimiento al DS N0913 de 15/06/2011 y el Convenio Intergubernativo de Financiamiento UPRE-CIF-IG/180/2015, suscrito entre la UPRE y el GAM Arani, Proyecto Construccion Aulas Unidad Educativa Arani, correspondiente al pago de la planilla N1, segun la UPRE.</t>
  </si>
  <si>
    <t>De: 00099024113 Transferencia en cumplimiento al DS N0913 de 15/06/2011 y el Convenio Intergubernativo de Financiamiento UPRE-CIF-IG 435/2016, suscrito entre la UPRE, el GAD Tarija y el GAM Padcaya, Proyecto Construccion Cancha Deportiva con Cesped Sintetico Huacanqui, correspondiente al pago del 20</t>
  </si>
  <si>
    <t>De: 00099024113 Transferencia en cumplimiento al DS N0913 de 15/06/2011 y el Convenio Intergubernativo de Financiamiento UPRE-CIF-IG/373/2016, suscrito entre la UPRE y el GAM Huarina, Proyecto Construccion Unidad Educativa Jose Miguel Lanza - Huarina, correspondiente al pago del 20% de anticipo del</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</si>
  <si>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del 20% de anti</t>
  </si>
  <si>
    <t>De: 00099024113 Transferencia en cumplimiento al DS N0913 de 15/06/2011 y el Convenio Intergubernativo de Financiamiento UPRE-CIF-IG/481/2016, suscrito entre la UPRE y el GAM Santa Rosa del Sara, Proyecto Construccion Coliseo Municipal Juan Evo Morales Ayma, correspondiente al pago del 20% de antici</t>
  </si>
  <si>
    <t>De: 00099024113 Transferencia en cumplimiento al DS N0913 de 15/06/2011 y el Convenio Intergubernativo de Financiamiento UPRE-CIF-IG/486/2016, suscrito entre la UPRE y el GAM Potosi, Proyecto Construccion Unidad Educativa Litoral, correspondiente al pago del 20% de anticipo del monto financiado, seg</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</si>
  <si>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t>
  </si>
  <si>
    <t>De: 00099024113 Transferencia en cumplimiento al DS N0913 de 15/06/2011 y el Convenio Intergubernativo de Financiamiento UPRE-CIF-IG/261/2016, suscrito entre la UPRE y el GAM Alalay, Proyecto Const. Cancha Multiple y Tinglado con Graderia en la Unidad Educativa 27 de Mayo - Viscachani, correspondien</t>
  </si>
  <si>
    <t>De: 00099024113 Transferencia en cumplimiento al DS N0913 de 15/06/2011 y el Convenio Intergubernativo de Financiamiento UPRE-CIF-IG/103/2016, suscrito entre la UPRE y el GAM San Miguel, Proyecto Construccion Tinglado con Graderias Comunidad San Pedro de Sapoco, correspondiente al pago de la planill</t>
  </si>
  <si>
    <t>De: 00099024113 Transferencia en cumplimiento al DS N0913 de 15/06/2011 y el Convenio Intergubernativo de Financiamiento UPRE-CIF-IG/085/2016, suscrito entre la UPRE y el GAM Cotoca, Proyecto Construccion Tinglado y Graderias Barrio 8 de Diciembre, correspondiente al pago de la planilla N1, segun la</t>
  </si>
  <si>
    <t>||REGISTRO COBRO COMISION AVISO CARTA DE CREDITO STANDBY BS220.-Y EMISION COMP.CONTABLE BS50.-REF.:31134020163504 (BCB:SB-R-2016-36) A/F Y.P.F.B.,EN COMPL.A COMP.865420,30/09/16. LIB.00513012007 YPFB - RECURSOS NACIONALIZACIÓN</t>
  </si>
  <si>
    <t>'TRANSFERENCIA DE FONDOS||A SOL. DEL MIN,DE ECO Y FIN.PUBL. MEFP/VTCP/DGPOT/UPCFTGN/TR-N°2128/2016 DE LA FECHA HRE TSO 6562 REPOSICIÓN DE BOLETAS DE PAGO SOLICITADOS POR VARIAS ENTIDADES, CONSIGNADAS EN EL COMPROBANTE DE PAGO N° 18658. DEBITO DE LA LIBRETA 00099021001 COBRO UTILES DE ESCRITORIO.</t>
  </si>
  <si>
    <t>||TRANSFERENCIA DE FONDOS SEGÚN CONTRATO DE SERVICIOS SAJU 170 REF: DISTRIBUCIÓN DE FONDOS CORRESPONDIENTES AL MES DE SEPTIEMBRE 2016 Y NOTA DEL MINISTERIO DE ECONOMÍA Y FINANZAS PÚBLICAS CITE: MEFP/VTCP/DGPOT/UOTGN N°303/2016 DE FECHA 03/02/16 DE LA LIBRETA N° 00099021001 TGN RECURSOS ORDINARIOS, COSTO ÚTILES DE ESCRITORIO</t>
  </si>
  <si>
    <t>COBRO COSTOS DE PAPELERIA SEGUN TRANSFERENCIA DEL EXTERIOR POR ORDEN DE GAS CORONA S.A.E.C.A. REF:ANTICIPO LIB. 00513062001 YPFB-OPERACIONES PLANTA DE SEPARACION DE LIQUIDOS RIO GRANDE</t>
  </si>
  <si>
    <t>PAGO A NATIXIS FRANCIA PRÉSTAMO 651-OB1 VCTO. 30-sep-2016 POR CUENTA DE TGN , NTI. 008222 VALOR 30-sep-2016 CAPITAL EUR 32.228,22 INTERESES EUR 928,44 CTA. 3987 CUENTA UNICA DEL TESORO LIB. 00099021001 REF.: COMISIONES BANCARIAS</t>
  </si>
  <si>
    <t>VENTA DE DIVISAS CON TRANSFERENCIA DE FONDOS A SOLICITUD DE SERVICIO GENERAL DE IDENTIFICACION PERSONAL - SEGIP SEGUN SOLICITUD 802 REF: ENTREGA DE FONDOS A LA OFICINA DE WASHINGTON - EEUU PARA GASTOS EN BIENES Y SERVICIOS Y ACTIVOS FIJOS, SEGUN NOTA 039/2016, SOLICITUD 3, CERT.2585. LIB. 00340012003 RECAUDACION EXTRANJERIA - C.I. -L.C.</t>
  </si>
  <si>
    <t>VENTA DE DIVISAS CON TRANSFERENCIA DE FONDOS A SOLICITUD DE SERVICIO GENERAL DE IDENTIFICACION PERSONAL - SEGIP SEGUN SOLICITUD 801 REF: ENTREGA DE FONDOS A LA OFICINA DE WASHINGTON - EEUU PARA GASTOS EN BIENES Y SERVICIOS, SEGUN NOTA 039/2016, SOLICITUD 3, CERT.2585. LIB. 00340012003 RECAUDACION EXTRANJERIA - C.I. -L.C.</t>
  </si>
  <si>
    <t>VENTA DE DIVISAS CON TRANSFERENCIA DE FONDOS A SOLICITUD DE SERVICIO GENERAL DE IDENTIFICACION PERSONAL - SEGIP SEGUN SOLICITUD 800 REF: ENTREGA DE FONDOS A LA OFICINA DE WASHINGTON - EEUU PARA PAGO DE PLANILLA DE COMPENSACIÓN CORRESPONDIENTE AL MES DE SEPTIEMBRE/2016, SEGUN NOTA 1028/2016, CERT.258 LIB. 00340012003 RECAUDACION EXTRANJERIA - C.I. -L.C.</t>
  </si>
  <si>
    <t>VENTA DE DIVISAS CON TRANSFERENCIA DE FONDOS A SOLICITUD DE ADUANA NACIONAL DE BOLIVIA SEGUN SOLICITUD 797 REF: NUCTECH COMPANY LIMITED/ PAGO POR MANTENIMIENTO DE DOS ESCANERES MOVILES DE INSPECCION NO INTRUSIVA CORRESPONDIENTE AL DECIMO PAGO (AGOSTO-2016) SEGUN INFORME AN-GNFGC-DIAFC N° 161/2016 Y LIB. 00283012002 ADUANA NAL.-RECURSOS PROPIOS (4169-03D353)</t>
  </si>
  <si>
    <t>VENTA DE DIVISAS CON TRANSFERENCIA DE FONDOS A SOLICITUD DE SERVICIO GENERAL DE IDENTIFICACION PERSONAL - SEGIP SEGUN SOLICITUD 803 REF: ENTREGA DE FONDOS A LA OFICINA DE BUENOS AIRES - ARGENTINA PARA PAGO DE PLANILLA DE COMPENSACION CORRESPONDIENTE AL MES DE SEPTIEMBRE/2016, SEGUN NOTA 1027/2016, C LIB. 00340012003 RECAUDACION EXTRANJERIA - C.I. -L.C.</t>
  </si>
  <si>
    <t>De: 00099024113 Transferencia en cumplimiento al DS N0913 de 15/06/2011 y el Convenio Intergubernativo de Financiamiento UPRE-CIF-IG/310/2016, suscrito entre la UPRE y el GAM Bolivar Proyecto Const. Fronton Tipo I Municipio Bolivar, correspondiente al pago de la planilla N1, segun la UPRE.</t>
  </si>
  <si>
    <t>De: 00099024113 Transferencia en cumplimiento al DS N0913 de 15/06/2011 y el Convenio Intergubernativo de Financiamiento UPRE-CIF-IG/347/2015, suscrito entre la UPRE y el GAM Pucarani, Proyecto Const. Aulas U.E. Antofagasta (Vilaque) (Pucarani), correspondiente al pago de la planilla N4 de cierre, s</t>
  </si>
  <si>
    <t>De: 00099024113 Transferencia en cumplimiento al DS N0913 de 15/06/2011 y el Convenio Intergubernativo de Financiamiento UPRE-CIF-IG 021/2015, suscrito entre la UPRE y el GAM Puerto Gonzalo Moreno, Proyecto Construccion y Equipamiento Unidad Educativa Gonzalo Moreno Fase I en Comunidad Gonzalo Moren</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</si>
  <si>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N2, segun la</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</si>
  <si>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N1, segun la</t>
  </si>
  <si>
    <t>De: 00099024113 Transferencia en cumplimiento al DS N0913 de 15/06/2011 y el Convenio Intergubernativo de Financiamiento UPRE-CIF-IG/262/2016, suscrito entre la UPRE y el GAM Alalay, Proyecto Const. 3 Aulas Multigrado Unidad Educativa Guaman Wachana, correspondiente al pago de la planilla N3 de cier</t>
  </si>
  <si>
    <t>De: 00099024113 Transferencia en cumplimiento al DS N0913 de 15/06/2011 y el Convenio Intergubernativo de Financiamiento UPRE-CIF-IG/259/2016, suscrito entre la UPRE y el GAM Alalay, Proyecto Const. Tinglado con Graderia en la Unidad Educativa 10 de Junio - Qoturi, correspondiente al pago de la plan</t>
  </si>
  <si>
    <t>De: 00099024113 Transferencia en cumplimiento al DS N0913 de 15/06/2011 y el Convenio Intergubernativo de Financiamiento UPRE-CIF-IG/302/2016, suscrito entre la UPRE y el GAM Tapacari, Proyecto Const. de Tinglado Unidad Educativa Elizardo Perez de Azahuani, correspondiente al pago de la planilla N2,</t>
  </si>
  <si>
    <t>De: 00099024113 Transferencia en cumplimiento al DS N0913 de 15/06/2011 y el Convenio Intergubernativo de Financiamiento UPRE-CIF-IG/187/2015, suscrito entre la UPRE y el GAM Tiahuanacu, Proyecto Construccion Cancha de Futbol Cesped Sintetico Zona Oeste Pillapi - Tiahuanacu, correspondiente al pago</t>
  </si>
  <si>
    <t>De: 00099024113 Transferencia en cumplimiento al DS N0913 de 15/06/2011 y el Convenio Intergubernativo de Financiamiento UPRE-CIF-IG/329/2015, suscrito entre la UPRE y el GAM Puerto Villarroel, Proyecto Const. Puente Cajon Barrio 11 de Octubre (Ivirgarzama), correspondiente al pago de la planilla N2</t>
  </si>
  <si>
    <t>De: 00099024113 Transferencia en cumplimiento al DS N0913 de 15/06/2011 y el Convenio Interinstitucional de Financiamiento UPRE-CIF-0361/13, suscrito entre la UPRE y el GAM Villa Tunari, Proyecto Construccion Tinglado, Graderias y Cancha Multiple Mayca Monte, correspondiente al pago de la devolucion</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</si>
  <si>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 a</t>
  </si>
  <si>
    <t>De: 00099024113 Transferencia en cumplimiento al DS N0913 de 15/06/2011 y el Convenio Intergubernativo de Financiamiento UPRE-CIF-IG 477/2016, suscrito entre la UPRE y el GAM Villa de Huacaya Proyecto Construccion U.E. Tecnico Humanistico 13 de Junio Huacaya, correspondiente al pago del 20% de antic</t>
  </si>
  <si>
    <t>De: 00099024113 Transferencia en cumplimiento al DS N0913 de 15/06/2011 y el Convenio Intergubernativo de Financiamiento UPRE-CIF-IG 464/2016, suscrito entre la UPRE y el GAM de Mizque proyecto Construccion Unidad Educativa Puente Pampa, correspondiente al primer desembolso equivalente al 20% del mo</t>
  </si>
  <si>
    <t>De: 00099024113 Transferencia en cumplimiento al DS N0913 de 15/06/2011 y el Convenio Intergubernativo de Financiamiento UPRE-CIF-IG 478/2016, suscrito entre la UPRE y el GAM de Mizque proyecto Construccion Unidad Educativa Martin Cardenas, correspondiente al primer desembolso equivalente al 20% del</t>
  </si>
  <si>
    <t>De: 00099024113 Transferencia en cumplimiento al DS N0913 de 15/06/2011 y el Convenio Intergubernativo de Financiamiento UPRE-CIF-IG/476/2016, suscrito entre la UPRE y el GAM San Pablo de Lipez Proyecto Construccion Unidad Educativa Nueva Esperanza de Polulos Comunidad de Polulos, correspondiente al</t>
  </si>
  <si>
    <t>De: 00099024113 Transferencia en cumplimiento al DS N0913 de 15/06/2011 y el Convenio Intergubernativo de Financiamiento UPRE-CIF-IG/419/2015, suscrito entre la UPRE y el GAM Turco Proyecto Construccion Tinglado U.E. Eduardo Avaroa Asuncion de Laca Laca, correspondiente al pago de la planilla N3, se</t>
  </si>
  <si>
    <t>De: 00099024113 Transferencia en cumplimiento al DS N0913 de 15/06/2011 y el Convenio Intergubernativo de Financiamiento UPRE-CIF-IG 519/2015, suscrito entre la UPRE y el GAM Punata Proyecto Construccion U.E. Evo Morales Ayma Punata, correspondiente al pago de la planilla N2, segun la UPRE.</t>
  </si>
  <si>
    <t>De: 00099024113 Transferencia en cumplimiento al DS N0913 de 15/06/2011 y el Convenio Intergubernativo de Financiamiento UPRE-CIF-IG/260/2016, suscrito entre la UPRE y el GAM Alalay Proyecto Const. Dos Aulas y Tinglado con Graderia en la Unidad Educativa Lagunita, correspondiente al pago de la plani</t>
  </si>
  <si>
    <t>De: 00099024113 Transferencia en cumplimiento al DS N0913 de 15/06/2011 y el Convenio Interinstitucional de Financiamiento UPRE-CIF-083/2015, suscrito entre la UPRE y el GAM Villa Tunari Proyecto Construccion Tinglado y Graderia U.E. Cristal Mayu, correspondiente al pago de la devolucion de retencio</t>
  </si>
  <si>
    <t>MINISTERIO DE DESARROLLO PRODUCTIVO Y ECONOMIA PLURAL "MDPEP"</t>
  </si>
  <si>
    <t>FONDO DE FINANCIAMIENTO PARA LA MINERIA " FOFIM"</t>
  </si>
  <si>
    <t>DEPOSITOS ADUANEROS BOLIVIANOS  "DAB"</t>
  </si>
  <si>
    <t>05800102001 DEPOSITO DE EFECTIVO, DEPOSITANTE: DEP. ADUANEROS BOLIVIANOS, CONCEPTO: DEVOLUCION, CUENTA DE DEPOSITO: CUENTA UNICA DEL TESORO</t>
  </si>
  <si>
    <t>LACTEOS BOLIVIA "LACTEOSBOL"</t>
  </si>
  <si>
    <t>05740102002 DEP.DE CHEQ.AJENOS,RET.DE CAM.,CONCEPTO: DEV. DE  FONDOS,DEP.: LACTEOSBOL , PROCEDENCIA: BANCO UNION S.A., CHEQUE: 4176, FECHA DE EMISION:31/12/2015</t>
  </si>
  <si>
    <t>05740102002 DEP.DE CHEQ.AJENOS,RET.DE CAM.,CONCEPTO: DEV. DE  FONDOS,DEP.: LACTEOSBOL , PROCEDENCIA: BANCO UNION S.A., CHEQUE: 4175, FECHA DE EMISION:31/12/2015</t>
  </si>
  <si>
    <t xml:space="preserve">MINISTERIO DE SALUD </t>
  </si>
  <si>
    <t>00465508004 DEPOSITO DE EFECTIVO, DEPOSITANTE: CARLA ANDREA PARADA BARBA, CONCEPTO: DEVOLUCION DE SALDO FUENTE 80 ORGANISMO 729, CUENTA DE DEPOSITO: CUENTA UNICA DEL TESORO</t>
  </si>
  <si>
    <t>05740102002 DEP.DE CHEQ.AJENOS,RET.DE CAM.,CONCEPTO: DEV.  DE  FONDOS,DEP.: LACTEOSBOL , PROCEDENCIA: BANCO UNION S.A., CHEQUE: 4174, FECHA DE EMISION:31/12/2015</t>
  </si>
  <si>
    <t>05740102002 DEP.DE CHEQ.AJENOS,RET.DE CAM.,CONCEPTO: DEV.  DE  FONDOS,DEP.: LACTEOSBOL , PROCEDENCIA: BANCO UNION S.A., CHEQUE: 4173, FECHA DE EMISION:31/12/2015</t>
  </si>
  <si>
    <t>05740102002 DEP.DE CHEQ.AJENOS,RET.DE CAM.,CONCEPTO: DEV. DE  FONDOS,DEP.: LACTEOSBOL , PROCEDENCIA: BANCO UNION S.A., CHEQUE: 4172, FECHA DE EMISION:31/12/2015</t>
  </si>
  <si>
    <t>05740102002 DEP.DE CHEQ.AJENOS,RET.DE CAM.,CONCEPTO: DEV.  DE  FONDOS,DEP.: LACTEOSBOL , PROCEDENCIA: BANCO UNION S.A., CHEQUE: 4170, FECHA DE EMISION:30/12/2015</t>
  </si>
  <si>
    <t>ORGANO JUDICIAL "OJ"</t>
  </si>
  <si>
    <t>05920102001 DEPOSITO DE EFECTIVO, DEPOSITANTE: EMPRESA ESTATAL BOLIVIANA DE TURISMO, CONCEPTO: DEVOLUCION DE SALDO CAJA CHICA, CUENTA DE DEPOSITO: CUENTA UNICA DEL TESORO</t>
  </si>
  <si>
    <t>00990201001 DEPOSITO DE EFECTIVO, DEPOSITANTE: LOURDES HUARAS / AUX-CONTABLE-U.E.N.C.I.D-MOPSV, CONCEPTO: PAGO EXCEDENTE REFRIGERIO BS.18, CUENTA DE DEPOSITO: CUENTA UNICA DEL TESORO</t>
  </si>
  <si>
    <t>SERVICIO NACIONAL DE AREAS PROTEGIDAS "SERNAP"</t>
  </si>
  <si>
    <t xml:space="preserve">DIRECCION GENERAL DE PROGRAMACIÓN Y 
OPERACIONES DEL TESORO
</t>
  </si>
  <si>
    <t>00990201001 DEP.DE CHEQ.AJENOS,RET.DE CAM.,CONCEPTO: GIRO: GUSTAVO JUAN TANGO FLORES,DEP.: BANCO UNION SA , PROCEDENCIA: BANCO UNION S.A., CHEQUE: 137671, FECHA DE EMISION:31/12/2015</t>
  </si>
  <si>
    <t>00990201001 DEP.DE CHEQ.AJENOS,RET.DE CAM.,CONCEPTO: GIRO: PAZ BALLIVIAN SERGIO ANTONIO,DEP.: BANCO UNION SA , PROCEDENCIA: BANCO UNION S.A., CHEQUE: 137669, FECHA DE EMISION:31/12/2015</t>
  </si>
  <si>
    <t>00990201001 DEP.DE CHEQ.AJENOS,RET.DE CAM.,CONCEPTO: GIRO: MONTAÑO TERCEROS CLARY MABEL,DEP.: BANCO UNION SA , PROCEDENCIA: BANCO UNION S.A., CHEQUE: 137670, FECHA DE EMISION:31/12/2015</t>
  </si>
  <si>
    <t>00990201001 DEPOSITO DE EFECTIVO, DEPOSITANTE: HECTOR BENITO AVILA MARIN, CONCEPTO: DEVOLUCION DE HABERES NOVIEMBRE 2015 (MINISTERIO DE EDUCACION), CUENTA DE DEPOSITO: CUENTA UNICA DEL TESORO</t>
  </si>
  <si>
    <t>MINISTERIO DE DESARROLLO RURAL Y TIERRAS "MDRYT"</t>
  </si>
  <si>
    <t>00479207001 DEPOSITO DE EFECTIVO, DEPOSITANTE: PROYECTO VALE, CONCEPTO: SALDOS NO EJECUTADOS EN LA GESTION 2015, CUENTA DE DEPOSITO: CUENTA UNICA DEL TESORO</t>
  </si>
  <si>
    <t>00990201001 DEPOSITO DE EFECTIVO, DEPOSITANTE: VEIZAGA BAQUEROS RONALD ALBERTO, CONCEPTO: DEVOLUCION ASIGNACION DE VIATICOS, CUENTA DE DEPOSITO: CUENTA UNICA DEL TESORO</t>
  </si>
  <si>
    <t>00990201001 DEPOSITO DE EFECTIVO, DEPOSITANTE: ANGELICA TERCEROS DE SALCEDO, CONCEPTO: DUODECIMAS DE AGUINALDO 2015, CUENTA DE DEPOSITO: CUENTA UNICA DEL TESORO</t>
  </si>
  <si>
    <t>01300102002 DEPOSITO DE EFECTIVO, DEPOSITANTE: COOP MINERA UNION AUCAPATA LTDA, CONCEPTO: PAGO CUOTA 21 CAPITAL E INTERES COOP MINERA AUCAPATA LTDA, CUENTA DE DEPOSITO: CUENTA UNICA DEL TESORO</t>
  </si>
  <si>
    <t>00460204206 DEP.DE CHEQ.AJENOS,RET.DE CAM.,CONCEPTO: REVERSION DE FONDOS,DEP.: MINISTERIO DE SALUD , PROCEDENCIA: BANCO UNION S.A., CHEQUE: 1115, FECHA DE EMISION:29/12/2015</t>
  </si>
  <si>
    <t>00460204206 DEP.DE CHEQ.AJENOS,RET.DE CAM.,CONCEPTO: REVERSION DE FONDOS,DEP.: MINISTERIO DE SALUD , PROCEDENCIA: BANCO UNION S.A., CHEQUE: 1114, FECHA DE EMISION:29/12/2015</t>
  </si>
  <si>
    <t>ADMINSTRADORA BOLIVIANA DE CARRETERAS "ABC"</t>
  </si>
  <si>
    <t>02910102006 DEP.DE CHEQ.AJENOS,RET.DE CAM.,CONCEPTO: DEP DERECHO DE VIA,DEP.: ENTEL S.A. , PROCEDENCIA: BANCO MERCANTIL SANTA CRUZ SA., CHEQUE: 194174, FECHA DE EMISION:30/12/2015</t>
  </si>
  <si>
    <t>00990201001 DEPOSITO DE EFECTIVO, DEPOSITANTE: JOSE LUIS LAURA RIVADENEIRA, CONCEPTO: DEV. DE HABERES MAYO 2015, CUENTA DE DEPOSITO: CUENTA UNICA DEL TESORO</t>
  </si>
  <si>
    <t>00990201001 DEPOSITO DE EFECTIVO, DEPOSITANTE: JOSE LUIS LAURA RIVADENEIRA, CONCEPTO: DEV. DE HABERES DUODECIMAS DE AGUINALDO 2015, CUENTA DE DEPOSITO: CUENTA UNICA DEL TESORO</t>
  </si>
  <si>
    <t>00990201001 DEPOSITO DE EFECTIVO, DEPOSITANTE: JOSE LUIS LAURA RIVADENEIRA, CONCEPTO: DEV. DE HABERES REINTEGRO MAYO 2015, CUENTA DE DEPOSITO: CUENTA UNICA DEL TESORO</t>
  </si>
  <si>
    <t>EMPRESA PUBLICA "QUIPUS"</t>
  </si>
  <si>
    <t>05900102001 DEPOSITO DE EFECTIVO, DEPOSITANTE: ARIEL LOZANO EMP. QUIPUS, CONCEPTO: DEVOLUCION DE VIATICOS, CUENTA DE DEPOSITO: CUENTA UNICA DEL TESORO</t>
  </si>
  <si>
    <t>EMPRESA AZUCARERA SAN BUENAVENTURA " EASBA"</t>
  </si>
  <si>
    <t>05860109203 DEPOSITO DE EFECTIVO, DEPOSITANTE: EMP AZUCARERA SAN BUENAVENTURA EASBA, CONCEPTO: DEVOLUCION DE FONDOS, CUENTA DE DEPOSITO: CUENTA UNICA DEL TESORO</t>
  </si>
  <si>
    <t>AUTORIDAD JURISDICCIONAL ADMINISTRATIVA MINERA "AJAM"</t>
  </si>
  <si>
    <t>00990201001 DEPOSITO DE EFECTIVO, DEPOSITANTE: OSCAR G. ESCALIER ALARCON CI:2297245, CONCEPTO: ASUNTOS ADMINISTRATIVOS DE PASAJES, CUENTA DE DEPOSITO: CUENTA UNICA DEL TESORO</t>
  </si>
  <si>
    <t>00099021001 DEPOSITO DE EFECTIVO, DEPOSITANTE: M. REL EXTERIORES-CESAR ECHEVERRIA JAUREGUI, CONCEPTO: SUB COMISION TECNICA MIXTA ARGENTINA ( ABR), CUENTA DE DEPOSITO: CUENTA UNICA DEL TESORO</t>
  </si>
  <si>
    <t>MINISTERIO DE  RELACIONES EXTERIORES "RR-EE"</t>
  </si>
  <si>
    <t>00010011101 DEPOSITO DE EFECTIVO, DEPOSITANTE: M. DE REL EXTERIORES-CESAR ECHEVERRIA JAUREGUI, CONCEPTO: SUB COMISION ARGENTINA (NOV), CUENTA DE DEPOSITO: CUENTA UNICA DEL TESORO</t>
  </si>
  <si>
    <t>00010011101 DEPOSITO DE EFECTIVO, DEPOSITANTE: M. DE REL EXTERIORES-CESAR ECHEVERRIA JAUREGUI, CONCEPTO: SUB COMISION PARAGUAY, CUENTA DE DEPOSITO: CUENTA UNICA DEL TESORO</t>
  </si>
  <si>
    <t>00099021001 DEPOSITO DE EFECTIVO, DEPOSITANTE: ILVIRA BAUTISTA MARCA, CONCEPTO: DEVOLUCION DOS MESES DE AGUINALDO, CUENTA DE DEPOSITO: CUENTA UNICA DEL TESORO</t>
  </si>
  <si>
    <t>MINISTERIO DE GOBIERNO "MGOB"</t>
  </si>
  <si>
    <t>00015028002 DEPOSITO DE EFECTIVO, DEPOSITANTE: POLICIA BOLIVIANA, CONCEPTO: REVERSION FONDOS PARA CUATRO TALLERES FELCV, CUENTA DE DEPOSITO: CUENTA UNICA DEL TESORO</t>
  </si>
  <si>
    <t>FONDO NACIONAL DE DESARROLLO FORESTAL " FONABOSQUE"</t>
  </si>
  <si>
    <t>00223012001 DEPOSITO DE EFECTIVO, DEPOSITANTE: PABLO FERNANDEZ WIELER, CONCEPTO: DEVOLUCION PAGO EN DEMASIA AGUINALDO GESTION 2015, CUENTA DE DEPOSITO: CUENTA UNICA DEL TESORO</t>
  </si>
  <si>
    <t>00223012001 DEPOSITO DE EFECTIVO, DEPOSITANTE: PABLO FERNANDEZ WIELER, CONCEPTO: DEVOLUCION PAGO EN DEMASIA AGUINALDO ESFUERZO POR BOLIVIA GESTION 2015, CUENTA DE DEPOSITO: CUENTA UNICA DEL TESORO</t>
  </si>
  <si>
    <t>00099021001 DEPOSITO DE EFECTIVO, DEPOSITANTE: LUCRECIA VELARDE VDA FLORES, CONCEPTO: PARA DEPARTAMENTO DE SENASIR, CUENTA DE DEPOSITO: CUENTA UNICA DEL TESORO</t>
  </si>
  <si>
    <t>00099021001 DEPOSITO DE EFECTIVO, DEPOSITANTE: DPTO III OPERACIONES DEL EJERCITO, CONCEPTO: RETENCION 13% VIATICOS, CUENTA DE DEPOSITO: CUENTA UNICA DEL TESORO</t>
  </si>
  <si>
    <t>00047257001 DEP.DE CHEQ.AJENOS,RET.DE CAM.,CONCEPTO: REV. POR CIERRE DE GESTION 2015,DEP.: UEP- ACCESOS UOL - PATACAMAYA , PROCEDENCIA: BANCO UNION S.A., CHEQUE: 902, FECHA DE EMISION:31/12/2015</t>
  </si>
  <si>
    <t>UNIDAD DE COORDINACION DE PROGRAMAS Y PROYECTOS "UCPP"</t>
  </si>
  <si>
    <t>00035031101 DEPOSITO DE EFECTIVO, DEPOSITANTE: MEFP - UCPP, CONCEPTO: INGRESO AL PARQUEO VEHICULAR DEL C.F.CH.M. DURANTE EL MES DE DICIEMBRE 2015, CUENTA DE DEPOSITO: CUENTA UNICA DEL TESORO</t>
  </si>
  <si>
    <t>00099021001 DEP.DE CHEQ.AJENOS,RET.DE CAM.,CONCEPTO: CIERRE DE FONDOS ALQUILER VEHICULO MISION FIDA,DEP.: UEP - ACCESOS UOL RIBERALTA , PROCEDENCIA: BANCO UNION S.A., CHEQUE: 739, FECHA DE EMISION:30/12/2015</t>
  </si>
  <si>
    <t>00047258002 DEPOSITO DE EFECTIVO, DEPOSITANTE: UEP ACCESOS, CONCEPTO: FONDOS EN AVANCE, CUENTA DE DEPOSITO: CUENTA UNICA DEL TESORO</t>
  </si>
  <si>
    <t>00099021001 DEP.DE CHEQ.AJENOS,RET.DE CAM.,CONCEPTO: AUTORIDAD IMPUGNACION TRIBUTARIA - DEV. INCAPA. -OCT/15,DEP.: CAJA PETROLERA DE SALUD , PROCEDENCIA: BANCO UNION S.A., CHEQUE: 8616, FECHA DE EMISION:06/01/2016</t>
  </si>
  <si>
    <t>00099021001 DEP.DE CHEQ.AJENOS,RET.DE CAM.,CONCEPTO: DEVOLUCION DE CC NO COBRADA SEPTIEMBRE/2015,DEP.: LA VITALICIA SEGUROS Y REASEGUROS DE VIDA S.A. , PROCEDENCIA: BANCO BISA S.A., CHEQUE: 31332, FECHA DE EMISION:06/01/2016</t>
  </si>
  <si>
    <t>00099021001 DEP.DE CHEQ.AJENOS,RET.DE CAM.,CONCEPTO: AUTORIDAD DE IMPUGNACION TRIBUTARIA DEV. INCAP. JUNIO/15,DEP.: CAJA PETROLERA DE SALUD , PROCEDENCIA: BANCO UNION S.A., CHEQUE: 8432, FECHA DE EMISION:22/12/2015</t>
  </si>
  <si>
    <t>00047257001 DEPOSITO DE EFECTIVO, DEPOSITANTE: UEP-ACCESOS UOL RIBERALTA, CONCEPTO: CIERRE FONDOS EN AVANCE PARA GASTOS OPERATIVOS SOL 22/2015, CUENTA DE DEPOSITO: CUENTA UNICA DEL TESORO</t>
  </si>
  <si>
    <t>00099021001 DEP.DE CHEQ.AJENOS,RET.DE CAM.,CONCEPTO: AUTORIDAD IMPUGNAICON TRIBUTARIA DEV. INCAP. AGOSTO/15,DEP.: CAJA PETROLERA DE SALUD , PROCEDENCIA: BANCO UNION S.A., CHEQUE: 8506, FECHA DE EMISION:06/01/2016</t>
  </si>
  <si>
    <t>00099021001 DEP.DE CHEQ.AJENOS,RET.DE CAM.,CONCEPTO: AUTORIDAD IMPUGNACION TRIBUTARIA DEV. INCAP. SEPTIEMBRE/15,DEP.: CAJA PETROLERA DE SALUD , PROCEDENCIA: BANCO UNION S.A., CHEQUE: 8478, FECHA DE EMISION:06/01/2016</t>
  </si>
  <si>
    <t>00099021001 DEPOSITO DE EFECTIVO, DEPOSITANTE: FBMC - DAYAMI LEISA CORDERO VAZQUEZ, CONCEPTO: DEVOLUCION POR CONCEPTO DE TASA CORRESPONDIENTE AL MES DE DICIEMBRE 2015, CUENTA DE DEPOSITO: CUENTA UNICA DEL TESORO</t>
  </si>
  <si>
    <t>00099021001 DEPOSITO DE EFECTIVO, DEPOSITANTE: FBMC - DAYAMI LEISA CORDERO VAZQUEZ, CONCEPTO: DEVOLUCION POR CONCEPTO DE ALIMENTO CORRESPONDIENTE AL MES DICIEMBRE 2015, CUENTA DE DEPOSITO: CUENTA UNICA DEL TESORO</t>
  </si>
  <si>
    <t>00099021001 DEPOSITO DE EFECTIVO, DEPOSITANTE: FBMC - DAYAMI LEISA CORDERO VAZQUEZ, CONCEPTO: DEVOLUCION POR CONCEPTO DE GAS LICUADO CORRESPONDIENTE AL MES DE DICIEMBRE 2015, CUENTA DE DEPOSITO: CUENTA UNICA DEL TESORO</t>
  </si>
  <si>
    <t>00099021001 DEPOSITO DE EFECTIVO, DEPOSITANTE: FBMC - DAYAMI LEISA CORDERO VAZQUEZ, CONCEPTO: DEVOLUCUICON POR CONCEPTO DE COMUNICACIONES CORRESPONDIENTE AL MES DICIEMBRE 2015, CUENTA DE DEPOSITO: CUENTA UNICA DEL TESORO</t>
  </si>
  <si>
    <t>00099021001 DEPOSITO DE EFECTIVO, DEPOSITANTE: FBMC - DAYAMI LEISA CORDERO VAZQUEZ, CONCEPTO: DEVOLUCION POR CONCEPTO DE REPARACION Y MANTENIMIENTO DE EQUIPOS CORRESPONDIENTE AL MES DE DICIEMBRE, CUENTA DE DEPOSITO: CUENTA UNICA DEL TESORO</t>
  </si>
  <si>
    <t>00099021001 DEPOSITO DE EFECTIVO, DEPOSITANTE: FBMC - DAYAMI LEISA CORDERO VAZQUEZ, CONCEPTO: DEVOLUCION POR CONCEPTO DE REPARACION Y MANTENIEMIENTO DE INMUEBLE CORRESPONDIENTE A DICIEMBRE 2015, CUENTA DE DEPOSITO: CUENTA UNICA DEL TESORO</t>
  </si>
  <si>
    <t>00099021001 DEPOSITO DE EFECTIVO, DEPOSITANTE: FBMC - DAYAMI LEISA CORDERO VAZQUEZ, CONCEPTO: DEVOL POR CONCEPTO DE MANTENIMIENTO REPARACION DE VEHICULOS, MAQUINARIAS Y EQUIPOS DICIEMBRE 2015, CUENTA DE DEPOSITO: CUENTA UNICA DEL TESORO</t>
  </si>
  <si>
    <t>00099021001 DEPOSITO DE EFECTIVO, DEPOSITANTE: FBMC - DAYAMI LEISA CORDERO VAZQUEZ, CONCEPTO: DEVOLUCION POR CONCEPTO DE COMBUSTIBLE, LUBRICANTES Y OTROS DERIVADOS MES DICIEMBRE 2015, CUENTA DE DEPOSITO: CUENTA UNICA DEL TESORO</t>
  </si>
  <si>
    <t>00099021001 DEPOSITO DE EFECTIVO, DEPOSITANTE: IRENE BALLADARES VELASQUEZ, CONCEPTO: DEVOLUCION AL SENASIR COACTIVO SOCIAL, CUENTA DE DEPOSITO: CUENTA UNICA DEL TESORO</t>
  </si>
  <si>
    <t>00099021001 DEPOSITO DE EFECTIVO, DEPOSITANTE: CAMARA DE SENADORES, CONCEPTO: DEVOLUCION POR RETENCIONES IMPOSITIVAS DEL C-31 - 1215, CUENTA DE DEPOSITO: CUENTA UNICA DEL TESORO</t>
  </si>
  <si>
    <t>00099021001 DEPOSITO DE EFECTIVO, DEPOSITANTE: BAT ESC COM I VIDAURRE FREDY CHOQUEHUANCA C., CONCEPTO: SERVICIOS BASICOS, CUENTA DE DEPOSITO: CUENTA UNICA DEL TESORO</t>
  </si>
  <si>
    <t>00099021001 DEPOSITO DE EFECTIVO, DEPOSITANTE: VICTOR CARLOS CANDIA RODRIGUEZ, CONCEPTO: DOBLE PERCEPCION, CUENTA DE DEPOSITO: CUENTA UNICA DEL TESORO</t>
  </si>
  <si>
    <t>00099021001 DEPOSITO DE EFECTIVO, DEPOSITANTE: MINISTERIO DE RELACIONES EXTERIORES, CONCEPTO: DEVOLUCION DE GASTOS DE FUNCIONAMIENTO 31-12-2014, 31-07-2014, 11-03-2015, CUENTA DE DEPOSITO: CUENTA UNICA DEL TESORO</t>
  </si>
  <si>
    <t>00099021001 DEP.DE CHEQ.AJENOS,RET.DE CAM.,CONCEPTO: GIRO: RENE MARCELO BALLESTEROS APAZA,DEP.: BANCO UNION S.A. , PROCEDENCIA: BANCO UNION S.A., CHEQUE: 137675, FECHA DE EMISION:07/01/2016</t>
  </si>
  <si>
    <t>00099021001 DEP.DE CHEQ.AJENOS,RET.DE CAM.,CONCEPTO: GIRO: GARCIA PE¿ARRIETA FEDERICO,DEP.: BANCO UNION S.A. , PROCEDENCIA: BANCO UNION S.A., CHEQUE: 137676, FECHA DE EMISION:07/01/2016</t>
  </si>
  <si>
    <t>00099021001 DEP.DE CHEQ.AJENOS,RET.DE CAM.,CONCEPTO: DEV. VIAT. Y GTOS. DE REPRES. PARIS-FRANCIA 10 AL 19/12/15 DESC. TASA DE EMB. HECTOR ARCE ZACONETA,DEP.: PROCURADURIA GENERAL DEL ESTADO</t>
  </si>
  <si>
    <t>00099021001 DEP.DE CHEQ.AJENOS,RET.DE CAM.,CONCEPTO: DEV. SUBSIDIOS POR INCAPACIDAD TEMPORAL CAJA PETROLERA DE SALUD,DEP.: PROCURADURIA GENERAL DEL ESTADO , PROCEDENCIA: BANCO UNION S.A., CHEQUE: 1393, FECHA DE EMISION:30/12/2015</t>
  </si>
  <si>
    <t>MINISTERIO DE AUTONOMIAS "MAUT"</t>
  </si>
  <si>
    <t>00051018013 DEP.DE CHEQ.AJENOS,RET.DE CAM.,CONCEPTO: DEV. SALDOS NO EJECUTADOS,DEP.: MIN DE AUTONOMIAS , PROCEDENCIA: BANCO UNION S.A., CHEQUE: 50, FECHA DE EMISION:06/01/2016</t>
  </si>
  <si>
    <t>00099021001 DEPOSITO DE EFECTIVO, DEPOSITANTE: BATALLON DE TRANSPORTES - I "EL ALTO", CONCEPTO: REVERSION POR CONCEPTO DE ENERGIA ELECTRICA, CUENTA DE DEPOSITO: CUENTA UNICA DEL TESORO</t>
  </si>
  <si>
    <t>00099021001 DEPOSITO DE EFECTIVO, DEPOSITANTE: BATALLON DE TRANSPORTES - I " EL ALTO", CONCEPTO: REVERSION POR CONCEPTO DE AGUA POTABLE, CUENTA DE DEPOSITO: CUENTA UNICA DEL TESORO</t>
  </si>
  <si>
    <t>00099021001 DEP.DE CHEQ.AJENOS,RET.DE CAM.,CONCEPTO: DEVOLUCION DE COTIZACION EXCESO EMP FBP,DEP.: FUTURO DE BOLIVIA S.A. AFP , PROCEDENCIA: BANCO DE CREDITO DE BOLIVIA S.A., CHEQUE: 42623, FECHA DE EMISION:07/01/2016</t>
  </si>
  <si>
    <t>00099021001 DEP.DE CHEQ.AJENOS,RET.DE CAM.,CONCEPTO: DEVOLUCION DE COTIZACION EXCESO EMPLEADOR,DEP.: FUTURO DE BOLIVIA S.A. AFP , PROCEDENCIA: BANCO DE CREDITO DE BOLIVIA S.A., CHEQUE: 42624, FECHA DE EMISION:07/01/2016</t>
  </si>
  <si>
    <t>00046058003 DEPOSITO DE EFECTIVO, DEPOSITANTE: GOBIERNO AUTONOMO MUNICIPAL DE AGATA, CONCEPTO: MIN DE SALUD Y DEPORTES - FONDOS CANASTA DESNUTRICION CERO, CUENTA DE DEPOSITO: CUENTA UNICA DEL TESORO</t>
  </si>
  <si>
    <t>00099021001 DEPOSITO DE EFECTIVO, DEPOSITANTE: REMIGIA CHAMBI DE CALLISAYA, CONCEPTO: COBRO INDEBIDO POR NUEVAS NUPCIAS, CUENTA DE DEPOSITO: CUENTA UNICA DEL TESORO</t>
  </si>
  <si>
    <t>00099021001 DEPOSITO DE EFECTIVO, DEPOSITANTE: CMI-1 CAP. ING. GUARACHI O., CONCEPTO: REVERSION DE ENERGIA ELECTRICA, CUENTA DE DEPOSITO: CUENTA UNICA DEL TESORO</t>
  </si>
  <si>
    <t>00099021001 DEPOSITO DE EFECTIVO, DEPOSITANTE: NELZON CALLE ORTIZ, CONCEPTO: DEP DOS DUODECIMAS DE AGUINALDO, CUENTA DE DEPOSITO: CUENTA UNICA DEL TESORO</t>
  </si>
  <si>
    <t>00046024204 DEPOSITO DE EFECTIVO, DEPOSITANTE: JESUS GOMEZ, CONCEPTO: DEVOLUCION DE VIATICOS, CUENTA DE DEPOSITO: CUENTA UNICA DEL TESORO</t>
  </si>
  <si>
    <t>00046024204 DEPOSITO DE EFECTIVO, DEPOSITANTE: VIDAL MONTA¿O, CONCEPTO: DEVOLUCION DE VIATICOS, CUENTA DE DEPOSITO: CUENTA UNICA DEL TESORO</t>
  </si>
  <si>
    <t>00015011108 DEPOSITO DE EFECTIVO, DEPOSITANTE: EMERIK MEDRANO PARI, CONCEPTO: DEVOLUCION DE FONDOS AL C-31 7562 A NOMBRE DE EMERIK MEDRANO PARI, CUENTA DE DEPOSITO: CUENTA UNICA DEL TESORO</t>
  </si>
  <si>
    <t>00099021001 DEPOSITO DE EFECTIVO, DEPOSITANTE: ESCUELA MILITAR DE EQUITACION GERMAN BUSCH, CONCEPTO: REVERSION POR CONCEPTO DE EXAMEN DE LABORATORIO PARA 13 CABALLOS DE LA EMEE, CUENTA DE DEPOSITO: CUENTA UNICA DEL TESORO</t>
  </si>
  <si>
    <t>00099021001 DEPOSITO DE EFECTIVO, DEPOSITANTE: FELIPA QUISPE VDA. DE SALCEDO CI 2540497 LP, CONCEPTO: COBROS INDEBIDOS-DEVOLUCION, CUENTA DE DEPOSITO: CUENTA UNICA DEL TESORO</t>
  </si>
  <si>
    <t>00099021001 DEPOSITO DE EFECTIVO, DEPOSITANTE: LUIS ANGEL ALIAGA SANCHEZ, CONCEPTO: DOBLE PERCEPCION, CUENTA DE DEPOSITO: CUENTA UNICA DEL TESORO</t>
  </si>
  <si>
    <t>00099021001 DEPOSITO DE EFECTIVO, DEPOSITANTE: COLEGIO MILITAR DEL EJERCITO, CONCEPTO: REVERSION DE SERVICIO DE TELEFONIA CORRESPONDIENTE AL MES DE NOV/15, CUENTA DE DEPOSITO: CUENTA UNICA DEL TESORO</t>
  </si>
  <si>
    <t>00099021001 DEPOSITO DE EFECTIVO, DEPOSITANTE: RI -2 MCAL ANTONIO I. DE SUCRE, CONCEPTO: REVERSION POR SALDO NO EJECUTADO EN SERVICIOS BASICOS -ENER ELEC DIC/2015, CUENTA DE DEPOSITO: CUENTA UNICA DEL TESORO</t>
  </si>
  <si>
    <t>00099021001 DEPOSITO DE EFECTIVO, DEPOSITANTE: LUIS FERNANDO BENAVIDES FUENTES, CONCEPTO: REVERSION PASAJES, CUENTA DE DEPOSITO: CUENTA UNICA DEL TESORO</t>
  </si>
  <si>
    <t>00099021001 DEPOSITO DE EFECTIVO, DEPOSITANTE: EJERCITO DE BOLIVIA GCA-I "GRAL. DIV. A. SANTIAGO", CONCEPTO: DEVOLUCION POR CONCEPTO DE VIATICOS, CUENTA DE DEPOSITO: CUENTA UNICA DEL TESORO</t>
  </si>
  <si>
    <t>00035031101 DEP.DE CHEQ.AJENOS,RET.DE CAM.,CONCEPTO: ALQUILER AUDITORIO ILLIMANI PARA SORTEO E INAUGURACION DEL CAMPEONATO FUTBOL -CEPB,DEP.: MEEP-UCPP , PROCEDENCIA: BANCO UNION S.A., CHEQUE: 532, FECHA DE EMISION:06/01/2016</t>
  </si>
  <si>
    <t>00099021001 DEPOSITO DE EFECTIVO, DEPOSITANTE: ZULEMA SALAS PEREZ, CONCEPTO: DEVOLUCION DE DUODECIMAS DE LA RENTA DIGNIDAD, CUENTA DE DEPOSITO: CUENTA UNICA DEL TESORO</t>
  </si>
  <si>
    <t>00099021001 DEPOSITO DE EFECTIVO, DEPOSITANTE: RAA -8 AGUIRRE, CONCEPTO: COMBUSTIBLE, CUENTA DE DEPOSITO: CUENTA UNICA DEL TESORO</t>
  </si>
  <si>
    <t>00099021001 DEPOSITO DE EFECTIVO, DEPOSITANTE: RAA-8 AGUIRRE, CONCEPTO: REVERSION SERVICIOS BASICOS  DICIEMBRE, CUENTA DE DEPOSITO: CUENTA UNICA DEL TESORO</t>
  </si>
  <si>
    <t>00099021001 DEPOSITO DE EFECTIVO, DEPOSITANTE: PABLO DAVID HERRERA SARDAN - 5686453 CH, CONCEPTO: DEVOLUCION SALARIO POR 19 DIAS DEBIDO A RENUNCIA, CUENTA DE DEPOSITO: CUENTA UNICA DEL TESORO</t>
  </si>
  <si>
    <t>00099021001 DEPOSITO DE EFECTIVO, DEPOSITANTE: PASTORINA XIMENA LIMA MAMANI, CONCEPTO: DEVOLUCION DE BONO FRONTERA, CUENTA DE DEPOSITO: CUENTA UNICA DEL TESORO</t>
  </si>
  <si>
    <t>INSTITUTO NACIONAL DE ESTADISTICA "INE"</t>
  </si>
  <si>
    <t>00206012001 DEPOSITO DE EFECTIVO, DEPOSITANTE: INE, CONCEPTO: REVERSION DE SALDOS NO EJECUTADOS  INE, CUENTA DE DEPOSITO: CUENTA UNICA DEL TESORO</t>
  </si>
  <si>
    <t>00015011108 DEPOSITO DE EFECTIVO, DEPOSITANTE: FALY ESPINOZA MARQUEZ, CONCEPTO: DESCARGOS FONDOS EN AVANCE, CUENTA DE DEPOSITO: CUENTA UNICA DEL TESORO</t>
  </si>
  <si>
    <t>00046024204 DEPOSITO DE EFECTIVO, DEPOSITANTE: PABLO E. VIDAURRE PRIETO-SEDES LA PAZ, CONCEPTO: REVERSION SALDOS SEDES LA PAZ PREV 145/2014  U.E., CUENTA DE DEPOSITO: CUENTA UNICA DEL TESORO</t>
  </si>
  <si>
    <t>00099021001 DEPOSITO DE EFECTIVO, DEPOSITANTE: IVAN JESUS QUISPE MAMANI CI: 9872510 LP, CONCEPTO: BLADIMIR JUARES CADIZ CI 3997642PT, CUENTA DE DEPOSITO: CUENTA UNICA DEL TESORO</t>
  </si>
  <si>
    <t>00099021001 DEPOSITO DE EFECTIVO, DEPOSITANTE: FIDELIA FLORES DE CONDE, CONCEPTO: DEVOLUCION POR DOBLE PERCEPCION, CUENTA DE DEPOSITO: CUENTA UNICA DEL TESORO</t>
  </si>
  <si>
    <t>MINISTERIO DE CULTURAS  Y TURISMO "MCULT"</t>
  </si>
  <si>
    <t>00099021001 DEPOSITO DE EFECTIVO, DEPOSITANTE: MINISTERIO DE CULTURA Y TURISMO, CONCEPTO: DIFERENCIA DE COTIZACION INICIAL DE 1 PASAJE, CUENTA DE DEPOSITO: CUENTA UNICA DEL TESORO</t>
  </si>
  <si>
    <t>00099021001 DEPOSITO DE EFECTIVO, DEPOSITANTE: OLGA MARINA MERCADO DE BLACUTT, CONCEPTO: DEVOLUCION DE AGUINALDO, CUENTA DE DEPOSITO: CUENTA UNICA DEL TESORO</t>
  </si>
  <si>
    <t>00099021001 DEPOSITO DE EFECTIVO, DEPOSITANTE: DORIAN CHRISTHYAN ZAPATA RIOJA, CONCEPTO: DEVOLUCION DE DEMASIA EN PAGO DE PRIMER AGUINALDO MINISTERIO DE AUTONOMIAS, CUENTA DE DEPOSITO: CUENTA UNICA DEL TESORO</t>
  </si>
  <si>
    <t>00099021001 DEPOSITO DE EFECTIVO, DEPOSITANTE: DORIAN CHRISTHYAN ZAPATA RIOJA, CONCEPTO: DEVOLUCION DE FONDOS EN PASAJE SIN USAR MINISTERIO DE AUTONOMIAS TGN/10/111, CUENTA DE DEPOSITO: CUENTA UNICA DEL TESORO</t>
  </si>
  <si>
    <t>00099021001 DEPOSITO DE EFECTIVO, DEPOSITANTE: JORGE JUAN PADILLA ELIAS CI 1259497, CONCEPTO: DEVOLUCION DE MONTO EXCEDENTE AL SALARIO DEL PRSIDENTE, MES DICIEMBRE 2015, CUENTA DE DEPOSITO: CUENTA UNICA DEL TESORO</t>
  </si>
  <si>
    <t>00099021001 DEPOSITO DE EFECTIVO, DEPOSITANTE: BRACAMONTE ALANIZ HUMBERTO CI 5567062, CONCEPTO: DEVOLUCION DE MONTO EXCEDENTE AL SALARIO DEL PRESIDENTE, MES DICIEMBRE 2015, CUENTA DE DEPOSITO: CUENTA UNICA DEL TESORO</t>
  </si>
  <si>
    <t>00099021001 DEPOSITO DE EFECTIVO, DEPOSITANTE: JORGE JUAN PADILLA ELIAS CI 1259497, CONCEPTO: DEVOLUCION DE MONTO EXCEDENTE AL SALARIO DEL PRSIDENTE, MES NOVIEMBRE 2015, CUENTA DE DEPOSITO: CUENTA UNICA DEL TESORO</t>
  </si>
  <si>
    <t>00099021001 DEP.DE CHEQ.AJENOS,RET.DE CAM.,CONCEPTO: PAGO POR SUBSIDIO DE MATERNIDAD,DEP.: CAJA DE SALUD DE LA BANCA PRIVADA , PROCEDENCIA: BANCO NACIONAL DE BOLIVIA S.A., CHEQUE: 5847978, FECHA DE EMISION:29/12/2015</t>
  </si>
  <si>
    <t>CAJA DE SALUD DEL SERVICIO NACIONAL DE CAMINOS Y RAMAS ANEXAS "CSSNCRA"</t>
  </si>
  <si>
    <t>00099021001 DEP.DE CHEQ.AJENOS,RET.DE CAM.,CONCEPTO: DEVOLUCION DE CC NO COBRADO SEPTIEMBRE 2015,DEP.: LA VITALICIA SEGUROS Y REASEGUROS DE VIDA SA , PROCEDENCIA: BANCO BISA S.A., CHEQUE: 31339, FECHA DE EMISION:11/01/2016</t>
  </si>
  <si>
    <t>00099021001 DEP.DE CHEQ.AJENOS,RET.DE CAM.,CONCEPTO: CONCILIACION CC,DEP.: ROSARIO MIRABAL MALDONADO , PROCEDENCIA: BANCO DE CREDITO DE BOLIVIA S.A., CHEQUE: 426783, FECHA DE EMISION:11/01/2016</t>
  </si>
  <si>
    <t>00099021001 DEP.DE CHEQ.AJENOS,RET.DE CAM.,CONCEPTO: CONCILIACION FC,DEP.: ROSARIO MIRABAL MALDONADO , PROCEDENCIA: BANCO DE CREDITO DE BOLIVIA S.A., CHEQUE: 426791, FECHA DE EMISION:11/01/2016</t>
  </si>
  <si>
    <t>00099021001 DEPOSITO DE EFECTIVO, DEPOSITANTE: MARIO RICARDO APULACA VALERIANO, CONCEPTO: DEP. DOS DUODECIMAS DE AGUINALDO, CUENTA DE DEPOSITO: CUENTA UNICA DEL TESORO</t>
  </si>
  <si>
    <t>00099021001 DEPOSITO DE EFECTIVO, DEPOSITANTE: ZULEMA SILVESTRE SANTANDER, CONCEPTO: REVERSION ESC MIL DE SARGENTOS DEL EJERCITO, CUENTA DE DEPOSITO: CUENTA UNICA DEL TESORO</t>
  </si>
  <si>
    <t>00099021001 DEPOSITO DE EFECTIVO, DEPOSITANTE: BPM-IV SLDO. RODOLFO SILES, CONCEPTO: REVERSION DE FONDOS, CUENTA DE DEPOSITO: CUENTA UNICA DEL TESORO</t>
  </si>
  <si>
    <t>VICEPRESIDENCIA DEL ESTADO PLURINACIONAL "VPEP"</t>
  </si>
  <si>
    <t>00099021001 DEP.DE CHEQ.AJENOS,RET.DE CAM.,CONCEPTO: REVERSION AL PREVENTIVO # 791 POR PROVISION DE PASAJES,DEP.: VICEPRESIDENCIA DEL ESTADO , PROCEDENCIA: BANCO UNION S.A., CHEQUE: 12127, FECHA DE EMISION:07/01/2016</t>
  </si>
  <si>
    <t>00099021001 DEP.DE CHEQ.AJENOS,RET.DE CAM.,CONCEPTO: REVERSION AL PREVENTIVO # 385 POR PROVISION DE PASAJES,DEP.: VICEPRESIDENCIA DEL ESTADO , PROCEDENCIA: BANCO UNION S.A., CHEQUE: 12125, FECHA DE EMISION:07/01/2016</t>
  </si>
  <si>
    <t>00099021001 DEP.DE CHEQ.AJENOS,RET.DE CAM.,CONCEPTO: REVERSION AL PREVENTIVO # 678 POR PROVISION DE PASAJES,DEP.: VICEPRESIDENCIA DEL ESTADO , PROCEDENCIA: BANCO UNION S.A., CHEQUE: 12126, FECHA DE EMISION:07/01/2016</t>
  </si>
  <si>
    <t>00099021001 DEP.DE CHEQ.AJENOS,RET.DE CAM.,CONCEPTO: REVERSION AL PREVENTIVO # 1137 POR PROVISION DE PASAJES,DEP.: VICEPRESIDENCIA DEL ESTADO , PROCEDENCIA: BANCO UNION S.A., CHEQUE: 12130, FECHA DE EMISION:07/01/2016</t>
  </si>
  <si>
    <t>00099021001 DEP.DE CHEQ.AJENOS,RET.DE CAM.,CONCEPTO: REVERSION AL PREVENTIVO # 1120 POR PROVISION DE PASAJES,DEP.: VICEPRESIDENCIA DEL ESTADO , PROCEDENCIA: BANCO UNION S.A., CHEQUE: 12129, FECHA DE EMISION:07/01/2016</t>
  </si>
  <si>
    <t>00099021001 DEP.DE CHEQ.AJENOS,RET.DE CAM.,CONCEPTO: REVERSION AL PREVENTIVO # 1039 POR PROVISION DE PASAJES,DEP.: VICEPRESIDENCIA DEL ESTADO , PROCEDENCIA: BANCO UNION S.A., CHEQUE: 12128, FECHA DE EMISION:07/01/2016</t>
  </si>
  <si>
    <t>00099021001 DEP.DE CHEQ.AJENOS,RET.DE CAM.,CONCEPTO: REVERSION AL PREVENTIVO # 06 POR PROVISION DE PASAJES,DEP.: VICEPRESIDENCIA DEL ESTADO , PROCEDENCIA: BANCO UNION S.A., CHEQUE: 12124, FECHA DE EMISION:07/01/2016</t>
  </si>
  <si>
    <t>00099021001 DEPOSITO DE EFECTIVO, DEPOSITANTE: CENTRO GRAL DE MANT DE MAT BELICO III(STA CRUZ), CONCEPTO: REVERSION DE SERVICIOS BASICOS "AGUA" DEL MES DE DICIEMBRE DEL 2015, CUENTA DE DEPOSITO: CUENTA UNICA DEL TESORO</t>
  </si>
  <si>
    <t>00099021001 DEPOSITO DE EFECTIVO, DEPOSITANTE: CENTRO GRAL DE MANT DE MAT BELICO III(STA CRUZ), CONCEPTO: REVERSION DE SERVICIOS BASICOS "SERVICIO TELEFONICO" DEL MES DE NOVIEMBRE DEL 2015, CUENTA DE DEPOSITO: CUENTA UNICA DEL TESORO</t>
  </si>
  <si>
    <t>00099021001 DEPOSITO DE EFECTIVO, DEPOSITANTE: CENTRO GRAL DE MANT DE MAT BELICO III(STA CRUZ), CONCEPTO: REVERSION DE SERVICIOS BASICOS "SERVICIO TELEFONICO" DEL MES DE DICIEMBRE DEL 2015, CUENTA DE DEPOSITO: CUENTA UNICA DEL TESORO</t>
  </si>
  <si>
    <t>00099021001 DEPOSITO DE EFECTIVO, DEPOSITANTE: PORFIRIO VILLAGOMEZ, CONCEPTO: DEVOLUCION DE PASAJES ( DIFERENCIA ) GESTION 2015, CUENTA DE DEPOSITO: CUENTA UNICA DEL TESORO</t>
  </si>
  <si>
    <t>00099021001 DEPOSITO DE EFECTIVO, DEPOSITANTE: CENTRO GRAL DE MANT DE MAT BELICO III(STA CRUZ), CONCEPTO: REVERSION DE SERVICIOS "AGUA" DEL MES DE NOVIEMBRE DEL 2015, CUENTA DE DEPOSITO: CUENTA UNICA DEL TESORO</t>
  </si>
  <si>
    <t>BOLIVIA TV  "BTV"</t>
  </si>
  <si>
    <t>00526012001 DEP.DE CHEQ.AJENOS,RET.DE CAM.,CONCEPTO: DEVOLUCION DE FONDOS,DEP.: BOLIVIA TV , PROCEDENCIA: BANCO UNION S.A., CHEQUE: 14861, FECHA DE EMISION:11/01/2016</t>
  </si>
  <si>
    <t>00526012001 DEP.DE CHEQ.AJENOS,RET.DE CAM.,CONCEPTO: DEVOLUCION DE FONDOS,DEP.: BOLIVIA TV , PROCEDENCIA: BANCO UNION S.A., CHEQUE: 14864, FECHA DE EMISION:11/01/2016</t>
  </si>
  <si>
    <t>00526012001 DEP.DE CHEQ.AJENOS,RET.DE CAM.,CONCEPTO: DEVOLUCION DE FONDOS,DEP.: BOLIVIA TV , PROCEDENCIA: BANCO UNION S.A., CHEQUE: 14865, FECHA DE EMISION:11/01/2016</t>
  </si>
  <si>
    <t>00099021001 DEPOSITO DE EFECTIVO, DEPOSITANTE: FABIAN OSCAR ROJAS GARCIA, CONCEPTO: DEVOLUCION SALDO DE ASIGNACION DE PASAJES, CUENTA DE DEPOSITO: CUENTA UNICA DEL TESORO</t>
  </si>
  <si>
    <t>00099021001 DEPOSITO DE EFECTIVO, DEPOSITANTE: SORAYA VERA TROCHE, CONCEPTO: REVERSION SRVICIOS BASICOS DEL EJERCITO, CUENTA DE DEPOSITO: CUENTA UNICA DEL TESORO</t>
  </si>
  <si>
    <t>YACIMIENTOS PETROLIFEROS FICALES BOLIVIANOS "YPFB"</t>
  </si>
  <si>
    <t>00513012003 DEPOSITO DE EFECTIVO, DEPOSITANTE: MARIA ROSARIO SILVA FERNANDEZ, CONCEPTO: DEP. PARA REVERSION, CUENTA DE DEPOSITO: CUENTA UNICA DEL TESORO</t>
  </si>
  <si>
    <t>00513012003 DEPOSITO DE EFECTIVO, DEPOSITANTE: ARMINDA AGUIRRE GUTIERREZ, CONCEPTO: DEP. PARA REVERSION, CUENTA DE DEPOSITO: CUENTA UNICA DEL TESORO</t>
  </si>
  <si>
    <t>00099021001 DEPOSITO DE EFECTIVO, DEPOSITANTE: JUAN CHAMBI YANA, CONCEPTO: REVERSION DE SERVICIOS BASICOS DIC/15, CUENTA DE DEPOSITO: CUENTA UNICA DEL TESORO</t>
  </si>
  <si>
    <t>00099021001 DEPOSITO DE EFECTIVO, DEPOSITANTE: JUAN CHAMBI YANA, CONCEPTO: REVERSION ENERGIA ELECTRICA DIC/15, CUENTA DE DEPOSITO: CUENTA UNICA DEL TESORO</t>
  </si>
  <si>
    <t>00099021001 DEPOSITO DE EFECTIVO, DEPOSITANTE: SONIA ARDAYA SOSA C.I. 4179488 BN, CONCEPTO: DEVOLUCION DE SUELDO, CUENTA DE DEPOSITO: CUENTA UNICA DEL TESORO</t>
  </si>
  <si>
    <t>00099021001 DEP.DE CHEQ.AJENOS,RET.DE CAM.,CONCEPTO: DEVOLUCION DE CC NO COBRADO SEPTIEMBRE 2015,DEP.: LA VITALICIA SEGUROS Y REASEGUROS DE VIDA SA , PROCEDENCIA: BANCO BISA S.A., CHEQUE: 31340, FECHA DE EMISION:12/01/2016</t>
  </si>
  <si>
    <t>00099021001 DEPOSITO DE EFECTIVO, DEPOSITANTE: MIN DE DESARROLLO RURAL Y TIERRAS, CONCEPTO: DEVOLUCION, CUENTA DE DEPOSITO: CUENTA UNICA DEL TESORO</t>
  </si>
  <si>
    <t>00099021001 DEPOSITO DE EFECTIVO, DEPOSITANTE: ANTONIO DAVID CHAMBI FLORES - PM SANTA CRUZ, CONCEPTO: (TELEFONO) PAGO POR CONSUMO DE LLAMADAS, CUENTA DE DEPOSITO: CUENTA UNICA DEL TESORO</t>
  </si>
  <si>
    <t>00099021001 DEPOSITO DE EFECTIVO, DEPOSITANTE: HULDA  MARLENA QUISPE MARCA, CONCEPTO: DEV. DE HABERES, CUENTA DE DEPOSITO: CUENTA UNICA DEL TESORO</t>
  </si>
  <si>
    <t>MINISTERIO DE MEDIO AMBIENTE Y AGUA "MMAYA"</t>
  </si>
  <si>
    <t>00099021001 DEPOSITO DE EFECTIVO, DEPOSITANTE: PADILLA ELIAS JORGE JUAN CI.1259497, CONCEPTO: DEVOLUCION DE PAGO EN EXCESO DEL SALARIO MAYOR AL PRESIDENTE-OCTUBRE 2015, CUENTA DE DEPOSITO: CUENTA UNICA DEL TESORO</t>
  </si>
  <si>
    <t>00099021001 DEPOSITO DE EFECTIVO, DEPOSITANTE: PADILLA ELIAS JORGE JUAN CI.1259497, CONCEPTO: DEVOLUCION DE PAGO EN EXCESO DEL SALARIO MAYOR AL DEL PRESIDENTE-SEPTIEMBRE 2015, CUENTA DE DEPOSITO: CUENTA UNICA DEL TESORO</t>
  </si>
  <si>
    <t>00099021001 DEPOSITO DE EFECTIVO, DEPOSITANTE: ROCABADO ARDUZ VICTOR CI. 1248966, CONCEPTO: DEVOLUCION DE PAGO EN EXCESO DEL SALARIO MAYOR AL DEL PRESIDENTE-JUNIO 2015, CUENTA DE DEPOSITO: CUENTA UNICA DEL TESORO</t>
  </si>
  <si>
    <t>MINISTERIO DE DEFENSA "MDEF"</t>
  </si>
  <si>
    <t>00099021001 DEPOSITO DE EFECTIVO, DEPOSITANTE: DECIMA DIVISION DEL EJERCITO, CONCEPTO: SALDOS NO EJECUTADOS, CUENTA DE DEPOSITO: CUENTA UNICA DEL TESORO</t>
  </si>
  <si>
    <t>AUTORIDAD DE SUPERVISION DEL SISTEMA FINANCIERO "ASFI"</t>
  </si>
  <si>
    <t>00099021001 DEP.DE CHEQ.AJENOS,RET.DE CAM.,CONCEPTO: GIRO: GRILO SALVATIERRA MARIA ESTELA,DEP.: BANCO UNION S.A. , PROCEDENCIA: BANCO UNION S.A., CHEQUE: 137679, FECHA DE EMISION:13/01/2016</t>
  </si>
  <si>
    <t>00099021001 DEP.DE CHEQ.AJENOS,RET.DE CAM.,CONCEPTO: GIRO: MACIAS ABASTO JOSE MARCIAL,DEP.: BANCO UNION S.A. , PROCEDENCIA: BANCO UNION S.A., CHEQUE: 137680, FECHA DE EMISION:13/01/2016</t>
  </si>
  <si>
    <t>00099021001 DEP.DE CHEQ.AJENOS,RET.DE CAM.,CONCEPTO: GIRO: BALDIVIESO SAENZ RENE JESUS,DEP.: BANCO UNION S.A. , PROCEDENCIA: BANCO UNION S.A., CHEQUE: 137681, FECHA DE EMISION:13/01/2016</t>
  </si>
  <si>
    <t>00099021001 DEP.DE CHEQ.AJENOS,RET.DE CAM.,CONCEPTO: GIRO: MARCELO FELIPE BATALLANOS HUARACHI,DEP.: BANCO UNION S.A. , PROCEDENCIA: BANCO UNION S.A., CHEQUE: 137682, FECHA DE EMISION:13/01/2016</t>
  </si>
  <si>
    <t>00099021001 DEP.DE CHEQ.AJENOS,RET.DE CAM.,CONCEPTO: GIRO: FERREIRA ZENTENO FREDDY RAUL,DEP.: BANCO UNION S.A. , PROCEDENCIA: BANCO UNION S.A., CHEQUE: 137683, FECHA DE EMISION:13/01/2016</t>
  </si>
  <si>
    <t>00099021001 DEPOSITO DE EFECTIVO, DEPOSITANTE: EJERCITO DE BOLIVIA, CONCEPTO: REV. SERVICIOS BASICOS DIC/2015 DEL BAL. III PANDO, CUENTA DE DEPOSITO: CUENTA UNICA DEL TESORO</t>
  </si>
  <si>
    <t>00099021001 DEPOSITO DE EFECTIVO, DEPOSITANTE: EJERCITO DE BOLIVIA, CONCEPTO: REV. SERVICIOS BASICOS DIC/2015 DEL BALING I CNL EUSTAQUIO  MENDEZ, CUENTA DE DEPOSITO: CUENTA UNICA DEL TESORO</t>
  </si>
  <si>
    <t>00099021001 DEPOSITO DE EFECTIVO, DEPOSITANTE: EJERCITO DE BOLIVIA, CONCEPTO: REV. SERVICIOS BASICOS DIC/2015 DEL SEPTIMA DIVISION, CUENTA DE DEPOSITO: CUENTA UNICA DEL TESORO</t>
  </si>
  <si>
    <t>00513012003 DEPOSITO DE EFECTIVO, DEPOSITANTE: ARIEL BANDA QUIROGA, CONCEPTO: DEVOLUCION HABERES, CUENTA DE DEPOSITO: CUENTA UNICA DEL TESORO</t>
  </si>
  <si>
    <t>INSTITUTO NACIONAL DE INNOVACION AGROPECUARIA Y FORESTAL  "INIAF"</t>
  </si>
  <si>
    <t>00222014302 DEP.DE CHEQ.AJENOS,RET.DE CAM.,CONCEPTO: REVERSION,DEP.: LOPEZ NUÑEZ ADRIAN , PROCEDENCIA: BANCO UNION S.A., CHEQUE: 886, FECHA DE EMISION:13/01/2016</t>
  </si>
  <si>
    <t>00222014302 DEP.DE CHEQ.AJENOS,RET.DE CAM.,CONCEPTO: REVERSION,DEP.: JOSE CORTEZ , PROCEDENCIA: BANCO UNION S.A., CHEQUE: 887, FECHA DE EMISION:13/01/2016</t>
  </si>
  <si>
    <t>00222014302 DEP.DE CHEQ.AJENOS,RET.DE CAM.,CONCEPTO: REVERSION,DEP.: PABLO GUTIERREZ , PROCEDENCIA: BANCO UNION S.A., CHEQUE: 889, FECHA DE EMISION:13/01/2016</t>
  </si>
  <si>
    <t>00222014302 DEP.DE CHEQ.AJENOS,RET.DE CAM.,CONCEPTO: REVERSION,DEP.: MIGUEL MOREIRA , PROCEDENCIA: BANCO UNION S.A., CHEQUE: 896, FECHA DE EMISION:13/01/2016</t>
  </si>
  <si>
    <t>00099021001 DEP.DE CHEQ.AJENOS,RET.DE CAM.,CONCEPTO: REVERSION,DEP.: MANUEL CUADIAY , PROCEDENCIA: BANCO UNION S.A., CHEQUE: 894, FECHA DE EMISION:13/01/2016</t>
  </si>
  <si>
    <t>00222014302 DEP.DE CHEQ.AJENOS,RET.DE CAM.,CONCEPTO: REVERSION,DEP.: MANUEL CUADIAY , PROCEDENCIA: BANCO UNION S.A., CHEQUE: 893, FECHA DE EMISION:13/01/2016</t>
  </si>
  <si>
    <t>00222012001 DEP.DE CHEQ.AJENOS,RET.DE CAM.,CONCEPTO: REVERSION,DEP.: LUIS CALVIMONTE , PROCEDENCIA: BANCO UNION S.A., CHEQUE: 892, FECHA DE EMISION:13/01/2016</t>
  </si>
  <si>
    <t>00222014302 DEP.DE CHEQ.AJENOS,RET.DE CAM.,CONCEPTO: REVERSION,DEP.: VICTOR COPA , PROCEDENCIA: BANCO UNION S.A., CHEQUE: 890, FECHA DE EMISION:13/01/2016</t>
  </si>
  <si>
    <t>MINISTERIO DE ECONOMIA Y FINANZAS PUBLICAS "MEFP"</t>
  </si>
  <si>
    <t>00099021001 DEP.DE CHEQ.AJENOS,RET.DE CAM.,CONCEPTO: DEVOLUCION DE PASAJES Y VIATICOS CONSULTORES DE D.G.S.G.I.F.,DEP.: MIN.ECONOMIA Y FINANZAS PUBLICAS , PROCEDENCIA: BANCO UNION S.A., CHEQUE: 5275, FECHA DE EMISION:11/01/2016</t>
  </si>
  <si>
    <t>BOLIVIANA DE AVIACION  "BOA"</t>
  </si>
  <si>
    <t>00099021001 DEPOSITO DE EFECTIVO, DEPOSITANTE: BOA, CONCEPTO: DEVOLUCION DE PASAJES AEREOS LEONARDO HUMERES, CUENTA DE DEPOSITO: CUENTA UNICA DEL TESORO</t>
  </si>
  <si>
    <t>00099021001 DEPOSITO DE EFECTIVO, DEPOSITANTE: RCM-5 LANZA, CONCEPTO: ENERGIA ELECTRICA, CUENTA DE DEPOSITO: CUENTA UNICA DEL TESORO</t>
  </si>
  <si>
    <t>00099021001 DEPOSITO DE EFECTIVO, DEPOSITANTE: RCM-5 LANZA, CONCEPTO: TELEFONIA, CUENTA DE DEPOSITO: CUENTA UNICA DEL TESORO</t>
  </si>
  <si>
    <t>00099021001 DEPOSITO DE EFECTIVO, DEPOSITANTE: KINDRA STEPHANY VELASCO CAICEDO, CONCEPTO: DEVOLUCION PRIMER AGUINALDO, CUENTA DE DEPOSITO: CUENTA UNICA DEL TESORO</t>
  </si>
  <si>
    <t>00099021001 DEPOSITO DE EFECTIVO, DEPOSITANTE: ENILCE KARINA CASTRO VELASQUEZ, CONCEPTO: DEP. DE DIFERENCIA, CUENTA DE DEPOSITO: CUENTA UNICA DEL TESORO</t>
  </si>
  <si>
    <t>00099021001 DEPOSITO DE EFECTIVO, DEPOSITANTE: GERMAN TARQUINO CONDORI, CONCEPTO: DUODECIMA DE AGUNALDO, CUENTA DE DEPOSITO: CUENTA UNICA DEL TESORO</t>
  </si>
  <si>
    <t>00099021001 DEPOSITO DE EFECTIVO, DEPOSITANTE: SEGUNDA DIVISION DEL EJERCITO, CONCEPTO: REVERSION DE SERVICIOS BASICOS, CUENTA DE DEPOSITO: CUENTA UNICA DEL TESORO</t>
  </si>
  <si>
    <t>00099021001 DEPOSITO DE EFECTIVO, DEPOSITANTE: DIVISION QUINTA, CONCEPTO: REVERSION DE SERVICIOS BASICOS MES DE DICIEMBRE, CUENTA DE DEPOSITO: CUENTA UNICA DEL TESORO</t>
  </si>
  <si>
    <t>00099021001 DEPOSITO DE EFECTIVO, DEPOSITANTE: RC 7 CHICHAS, CONCEPTO: DEVOLUCION DE RECURSOS NO EJECUTADOS SERVICIOS BASICOS ( AGUA ), CUENTA DE DEPOSITO: CUENTA UNICA DEL TESORO</t>
  </si>
  <si>
    <t>00099021001 DEPOSITO DE EFECTIVO, DEPOSITANTE: RC 7 CHICHAS, CONCEPTO: DEVOLUCION DE RECURSOS NO EJECUTADOS SEGUROS CONTRA ACCIDENTES PARA VEHICULO SOAT, CUENTA DE DEPOSITO: CUENTA UNICA DEL TESORO</t>
  </si>
  <si>
    <t>00010011102 DEPOSITO DE EFECTIVO, DEPOSITANTE: TITO ALBERTO CHAVEZ CHUQUIMIA, CONCEPTO: DEV. DE RECURSOS DE CARGO DE CUENTA, CUENTA DE DEPOSITO: CUENTA UNICA DEL TESORO</t>
  </si>
  <si>
    <t>00099021001 DEPOSITO DE EFECTIVO, DEPOSITANTE: MANCHEGO, CONCEPTO: REVISION DE SERVICIOS BASICOS, CUENTA DE DEPOSITO: CUENTA UNICA DEL TESORO</t>
  </si>
  <si>
    <t>00222014302 DEP.DE CHEQ.AJENOS,RET.DE CAM.,CONCEPTO: SUBSIDIO DE INCAPACIDAD TEMPORAL DE PERSONAL INIAF CORRESPONDIENTE MES SEPTIEMBRE 2015,DEP.: CAJA DE SALUD DE CAMINOS Y R.A. , PROCEDENCIA: BANCO UNION S.A., CHEQUE: 5717, FECHA DE EMISION:31/12/2015</t>
  </si>
  <si>
    <t>ASAMBLEA LEGISLATIVA PLURINACIONAL "ALP"</t>
  </si>
  <si>
    <t>00099021001 DEP.DE CHEQ.AJENOS,RET.DE CAM.,CONCEPTO: DEVOLUCION DE RECURSOS DEL C-31 - 1747,DEP.: CAMARA DE SENADORES , PROCEDENCIA: BANCO UNION S.A., CHEQUE: 26, FECHA DE EMISION:30/12/2015</t>
  </si>
  <si>
    <t>00222014302 DEP.DE CHEQ.AJENOS,RET.DE CAM.,CONCEPTO: REVERSION,DEP.: INIAF - SUCRE , PROCEDENCIA: BANCO UNION S.A., CHEQUE: 1904, FECHA DE EMISION:20/12/2015</t>
  </si>
  <si>
    <t>00099021001 DEPOSITO DE EFECTIVO, DEPOSITANTE: ELOISA MENA DE LAYME, CONCEPTO: DUODECIMAS DE AGUINALDO, CUENTA DE DEPOSITO: CUENTA UNICA DEL TESORO</t>
  </si>
  <si>
    <t>00099021001 DEPOSITO DE EFECTIVO, DEPOSITANTE: PROMOCION PROFESIONAL DEL EJERCITO, CONCEPTO: REVERSION TGN RECURSOS ORDINARIOS CUENTA 3987, CUENTA DE DEPOSITO: CUENTA UNICA DEL TESORO</t>
  </si>
  <si>
    <t>00580012001 DEPOSITO DE EFECTIVO, DEPOSITANTE: PORFIRIO AGUILAR MAYTA, CONCEPTO: DEV. POR CURSOS, CUENTA DE DEPOSITO: CUENTA UNICA DEL TESORO</t>
  </si>
  <si>
    <t>AGENCIA ESTATAL DE VIVIENDA "AEVIVIENDA"</t>
  </si>
  <si>
    <t>00342012001 DEP.DE CHEQ.AJENOS,RET.DE CAM.,CONCEPTO: DEVOLUCION FONDOS EN AVANCE,DEP.: A.E.V REGIONAL TARIJA , PROCEDENCIA: BANCO UNION S.A., CHEQUE: 1109, FECHA DE EMISION:06/01/2016</t>
  </si>
  <si>
    <t>00099021001 DEPOSITO DE EFECTIVO, DEPOSITANTE: RCM-4 INGAVI EL ALTO- ALBERTO POMA P., CONCEPTO: REV. EN PARTIDA SERVICIOS  TELEFONICO POR EL MES DE DICIEMBRE, CUENTA DE DEPOSITO: CUENTA UNICA DEL TESORO</t>
  </si>
  <si>
    <t>00099024113 DEP.DE CHEQ.AJENOS,RET.DE CAM.,CONCEPTO: DEVOLUCION DE RECURSOS OTORGADOS POR EL FONADAL NO EJECUTADOS AL CIERRE GESTION 2015,DEP.: GOB. AUTONOMO MUNICIPAL DE CHIMORE , PROCEDENCIA: BANCO UNION S.A., CHEQUE: 4676, FECHA DE EMISION:14/01/2016</t>
  </si>
  <si>
    <t xml:space="preserve">GOBIERNO AUTONOMO MUNICIPAL DE CHIMORE </t>
  </si>
  <si>
    <t>00099024113 DEP.DE CHEQ.AJENOS,RET.DE CAM.,CONCEPTO: DEV. DE RECURSOS OTROGADOS POR EL MIN. DE OBRAS PUB. SER. Y VIVIENDA NO EJECUTADOS GESTION 2015,DEP.: GOB. AUTONOMO MUNICIPAL DE CHIMORE</t>
  </si>
  <si>
    <t>00099021001 DEPOSITO DE EFECTIVO, DEPOSITANTE: BATALLON DE COMUNICACIONES I, CONCEPTO: SERVICOS BASICOS, CUENTA DE DEPOSITO: CUENTA UNICA DEL TESORO</t>
  </si>
  <si>
    <t>00099021001 DEPOSITO DE EFECTIVO, DEPOSITANTE: JULIO CESAR YAPUCHURA ALEJO, CONCEPTO: DEV. GASTOS DE FUNCIONAMEINTO, CUENTA DE DEPOSITO: CUENTA UNICA DEL TESORO</t>
  </si>
  <si>
    <t>00099021001 DEPOSITO DE EFECTIVO, DEPOSITANTE: BATALLON ECOLOGICO - DR. MARTIN CARDENAS, CONCEPTO: REVERSION DE ENERGIA ELECTRICA, CUENTA DE DEPOSITO: CUENTA UNICA DEL TESORO</t>
  </si>
  <si>
    <t>UNIVERSIDAD PUBLICA DE EL ALTO "UPEA"</t>
  </si>
  <si>
    <t>00099021001 DEPOSITO DE EFECTIVO, DEPOSITANTE: UPEA - CARLOS JOHNNY CALLISAYA CRUZ, CONCEPTO: DEVOLUCION POR MAXIMA REMUNERACION PERMITIDA, CUENTA DE DEPOSITO: CUENTA UNICA DEL TESORO</t>
  </si>
  <si>
    <t>00099021001 DEPOSITO DE EFECTIVO, DEPOSITANTE: CARLOS SEBASTIAN MAMANI CUENCA, CONCEPTO: REVERSION AL C-31 N 206, CUENTA DE DEPOSITO: CUENTA UNICA DEL TESORO</t>
  </si>
  <si>
    <t>00099021001 DEPOSITO DE EFECTIVO, DEPOSITANTE: ARMADA BOLIVIANA, CONCEPTO: REVERSION SERVICIOS BASICOS, CUENTA DE DEPOSITO: CUENTA UNICA DEL TESORO</t>
  </si>
  <si>
    <t>00099021001 DEPOSITO DE EFECTIVO, DEPOSITANTE: REYNALDO CRUZ MONTA¿O, CONCEPTO: DUODECIMA DE AGUINALDO, CUENTA DE DEPOSITO: CUENTA UNICA DEL TESORO</t>
  </si>
  <si>
    <t>00099021001 DEPOSITO DE EFECTIVO, DEPOSITANTE: ESCONBOL -SANANDITA, CONCEPTO: SALDO SOBRANTE DE SERVICIOS TELEFONICOS DIC /2015, CUENTA DE DEPOSITO: CUENTA UNICA DEL TESORO</t>
  </si>
  <si>
    <t>MINISTERIO DE EDUCACION            "MEDU"</t>
  </si>
  <si>
    <t>00016041101 DEPOSITO DE EFECTIVO, DEPOSITANTE: MIN DE EDUCACION-EDIBERTO TARQUI AYALA, CONCEPTO: DEVOLUCION DE VIATICOS, CUENTA DE DEPOSITO: CUENTA UNICA DEL TESORO</t>
  </si>
  <si>
    <t>00099021001 DEPOSITO DE EFECTIVO, DEPOSITANTE: HORTENSIA JIMENEZ RIVERA, CONCEPTO: REVERSION AL C-31  N¿ 190, CUENTA DE DEPOSITO: CUENTA UNICA DEL TESORO</t>
  </si>
  <si>
    <t>00035011104 DEPOSITO DE EFECTIVO, DEPOSITANTE: MINISTERIO DE ECONOMIA Y FINANZAS PUBLICAS, CONCEPTO: POR LA VENTA DE PUBLICACIONES IMPRESAS MEB Y CIEB CORRESPONDIENTE AL MES DE DICIEMBRE, CUENTA DE DEPOSITO: CUENTA UNICA DEL TESORO</t>
  </si>
  <si>
    <t>00099021001 DEPOSITO DE EFECTIVO, DEPOSITANTE: EJERCITO DE BOLIVIA, CONCEPTO: REVERSION SERVICIOS BASICOS-MES DICIEMBRE/15 REG ESC PM-3 GRAL E. ARCE, CUENTA DE DEPOSITO: CUENTA UNICA DEL TESORO</t>
  </si>
  <si>
    <t>00099021001 DEPOSITO DE EFECTIVO, DEPOSITANTE: DIREC GRAL FORMACION DE MAESTRO  MIN EDUCACION, CONCEPTO: DEVOLUCION DE HABER AGUINALDO Y ESFUERZO POR BOLIVIA, CUENTA DE DEPOSITO: CUENTA UNICA DEL TESORO</t>
  </si>
  <si>
    <t>00099021001 DEPOSITO DE EFECTIVO, DEPOSITANTE: MIGUEL COSME ROJAS- MIN DE EDUCACION, CONCEPTO: DEVOLUCION AGOSTO-SEPTIEMBRE A¿O 2015, CUENTA DE DEPOSITO: CUENTA UNICA DEL TESORO</t>
  </si>
  <si>
    <t>INSTITUTO PLURINACIONAL DE  ESTUDIO DE LENGUAS Y CULTURAS "ILPEC"</t>
  </si>
  <si>
    <t>00344018001 DEPOSITO DE EFECTIVO, DEPOSITANTE: VICTOR CUIZARA ATANACIO, CONCEPTO: DEV. SALDO NO EJECUTADO POA - 2016, CUENTA DE DEPOSITO: CUENTA UNICA DEL TESORO</t>
  </si>
  <si>
    <t>00513012003 DEPOSITO DE EFECTIVO, DEPOSITANTE: AURELIO CAMACHO MALDONADO, CONCEPTO: REVERSION DE SALARIOS, CUENTA DE DEPOSITO: CUENTA UNICA DEL TESORO</t>
  </si>
  <si>
    <t>00513012003 DEPOSITO DE EFECTIVO, DEPOSITANTE: EFRAIN TEJERINA ORDO¿EZ, CONCEPTO: REVERSION DE SALARIOS, CUENTA DE DEPOSITO: CUENTA UNICA DEL TESORO</t>
  </si>
  <si>
    <t>00099021001 DEPOSITO DE EFECTIVO, DEPOSITANTE: VALENTIN DIAZ CLAURE, CONCEPTO: DOBLE PERCEPCION, CUENTA DE DEPOSITO: CUENTA UNICA DEL TESORO</t>
  </si>
  <si>
    <t>00099021001 DEPOSITO DE EFECTIVO, DEPOSITANTE: WILLY RAMIRO BUSTILLOS ZAMBRANA, CONCEPTO: DEVOLUCION DE PASAJES Y VIATICOS, CUENTA DE DEPOSITO: CUENTA UNICA DEL TESORO</t>
  </si>
  <si>
    <t>00099021001 DEPOSITO DE EFECTIVO, DEPOSITANTE: AIDA LUZ MORALES VDA DE ROSSO, CONCEPTO: RECUPERACION DE COBRO INDEBIDO POR EL ASEGURADO, CUENTA DE DEPOSITO: CUENTA UNICA DEL TESORO</t>
  </si>
  <si>
    <t>00513142001 DEP.DE CHEQ.AJENOS,RET.DE CAM.,CONCEPTO: DEVOLUCION DE LA EMPRESA BRASCO,DEP.: EMPRESA BRASCO SRL. , PROCEDENCIA: BANCO DE CREDITO DE BOLIVIA S.A., CHEQUE: 8862, FECHA DE EMISION:31/12/2015</t>
  </si>
  <si>
    <t>00099021001 DEPOSITO DE EFECTIVO, DEPOSITANTE: ARMADA BOLIVIANA, CONCEPTO: POR REVERSION, CUENTA DE DEPOSITO: CUENTA UNICA DEL TESORO</t>
  </si>
  <si>
    <t>00099021001 DEPOSITO DE EFECTIVO, DEPOSITANTE: CARLOS AYAVIRI COLQUE, CONCEPTO: SERVICIOS BASICOS, CUENTA DE DEPOSITO: CUENTA UNICA DEL TESORO</t>
  </si>
  <si>
    <t>00099021001 DEPOSITO DE EFECTIVO, DEPOSITANTE: CARLOS AYAVIRI COLQUE, CONCEPTO: DEVOLUCION DE COMBUSTIBLE, CUENTA DE DEPOSITO: CUENTA UNICA DEL TESORO</t>
  </si>
  <si>
    <t>00099021001 DEPOSITO DE EFECTIVO, DEPOSITANTE: MINISTERIO DE SALUD, CONCEPTO: DEVOLUCION DE FONDOS NO EJECUTADOS, CUENTA DE DEPOSITO: CUENTA UNICA DEL TESORO</t>
  </si>
  <si>
    <t>00099021001 DEPOSITO DE EFECTIVO, DEPOSITANTE: VIDAL CONDORI MAYTA, CONCEPTO: DEVOLUCION DE BONO A CARGO DEL MES OCTUBRE 2015, CUENTA DE DEPOSITO: CUENTA UNICA DEL TESORO</t>
  </si>
  <si>
    <t>00526012001 DEPOSITO DE EFECTIVO, DEPOSITANTE: BOLIVIA TV ALDO MIRANDA GUTIERREZ, CONCEPTO: DEVOLUCION DE VIATICOS, CUENTA DE DEPOSITO: CUENTA UNICA DEL TESORO</t>
  </si>
  <si>
    <t>00099021001 DEPOSITO DE EFECTIVO, DEPOSITANTE: WINSTON DONOSO CUBA COMANDANTE RI - 11 BOQUERON, CONCEPTO: SOBRANTE  DE TELEFONO, CUENTA DE DEPOSITO: CUENTA UNICA DEL TESORO</t>
  </si>
  <si>
    <t>00099021001 DEPOSITO DE EFECTIVO, DEPOSITANTE: WINSTON DONOSO CUBA COMANDANTE RI - 11 BOQUERON, CONCEPTO: SOBRANTE ENERGIA ELECTRICA, CUENTA DE DEPOSITO: CUENTA UNICA DEL TESORO</t>
  </si>
  <si>
    <t>00046021109 DEPOSITO DE EFECTIVO, DEPOSITANTE: ABELINO QUISBERTH HUANCA, CONCEPTO: REFRIGERIO ADMINISTRATIVA    PREV 9636  REVERSION, CUENTA DE DEPOSITO: CUENTA UNICA DEL TESORO</t>
  </si>
  <si>
    <t>00099021001 DEPOSITO DE EFECTIVO, DEPOSITANTE: BAT ING V "OVANDO", CONCEPTO: SALDOS NO EJECUTADOS, CUENTA DE DEPOSITO: CUENTA UNICA DEL TESORO</t>
  </si>
  <si>
    <t>00051018013 DEPOSITO DE EFECTIVO, DEPOSITANTE: MIN DE AUTONOMIAS- JUAN CARLOS ESPINOZA, CONCEPTO: DEV. DE  FONDOS EN AVANCE, CUENTA DE DEPOSITO: CUENTA UNICA DEL TESORO</t>
  </si>
  <si>
    <t>00099021001 DEPOSITO DE EFECTIVO, DEPOSITANTE: FILOMENA MAYTA VDA. DE RAMOS, CONCEPTO: DEVOLUCION A SENASIR, CUENTA DE DEPOSITO: CUENTA UNICA DEL TESORO</t>
  </si>
  <si>
    <t>EMPRESA ESTATAL "BOLIVIANA DE TURISMO"</t>
  </si>
  <si>
    <t>00592012001 DEPOSITO DE EFECTIVO, DEPOSITANTE: SAMUEL MIRANDA LIMACHI, CONCEPTO: DEVOLUCION POR INCUMPLIMIENTO PRE AVISO LGT, CUENTA DE DEPOSITO: CUENTA UNICA DEL TESORO</t>
  </si>
  <si>
    <t>00015011108 DEP.DE CHEQ.AJENOS,RET.DE CAM.,CONCEPTO: DEV. DE  FONDOS,DEP.: MIN DE GOBIERNO , PROCEDENCIA: BANCO UNION S.A., CHEQUE: 50386, FECHA DE EMISION:31/12/2015</t>
  </si>
  <si>
    <t>00099024113 DEP.DE CHEQ.AJENOS,RET.DE CAM.,CONCEPTO: DEV. DE REC.OTORGADO A TRAVES DEL PROGRAMA BOLIVIA CAMBIA NO EJECUTADOS AL CIERRE DE GESTION 2015,DEP.: GOBIERNO AUTONOMO MUNICIPAL DE CHIMORE</t>
  </si>
  <si>
    <t>00099021001 DEPOSITO DE EFECTIVO, DEPOSITANTE: TEODORO MAMANI VILLCA, CONCEPTO: DEVOLUCION PAGO UNICO SEGUN D.S. 822, CUENTA DE DEPOSITO: CUENTA UNICA DEL TESORO</t>
  </si>
  <si>
    <t>00099021001 DEP.DE CHEQ.AJENOS,RET.DE CAM.,CONCEPTO: GIRO: MARIA ELENA MONTA¿O FLORES,DEP.: BANCO UNION , PROCEDENCIA: BANCO UNION S.A., CHEQUE: 137688, FECHA DE EMISION:19/01/2016</t>
  </si>
  <si>
    <t>00099021001 DEP.DE CHEQ.AJENOS,RET.DE CAM.,CONCEPTO: GIRO. TORREZ ORTIZ CABRERA GONZALO VICTOR,DEP.: BANCO UNION , PROCEDENCIA: BANCO UNION S.A., CHEQUE: 137687, FECHA DE EMISION:19/01/2016</t>
  </si>
  <si>
    <t>00099021001 DEP.DE CHEQ.AJENOS,RET.DE CAM.,CONCEPTO: GIRO: TORREZ ORTIZ CABRERA GONZALO VICTOR,DEP.: BANCO UNION SA , PROCEDENCIA: BANCO UNION S.A., CHEQUE: 137685, FECHA DE EMISION:19/01/2016</t>
  </si>
  <si>
    <t>00099021001 DEP.DE CHEQ.AJENOS,RET.DE CAM.,CONCEPTO: GIRO: MU¿OZ ALVARADO VIGMAR,DEP.: BANCO UNION SA , PROCEDENCIA: BANCO UNION S.A., CHEQUE: 137686, FECHA DE EMISION:19/01/2016</t>
  </si>
  <si>
    <t>00099024113 DEP.DE CHEQ.AJENOS,RET.DE CAM.,CONCEPTO: DEVOLUCION DE SALDOS NO EJECUTADOS PROYECTOS UPRE,DEP.: G.A.M. CHACARILLA , PROCEDENCIA: BANCO UNION S.A., CHEQUE: 21, FECHA DE EMISION:15/01/2016</t>
  </si>
  <si>
    <t>FONDO NACIONAL DE INVERSION PRODUCTIVA Y SOCIAL "FPS"</t>
  </si>
  <si>
    <t>00287102001 DEPOSITO DE EFECTIVO, DEPOSITANTE: PCLAVIJO/FPS/CEN, CONCEPTO: REV. REFRIGERIOS C-31 N 1001, CUENTA DE DEPOSITO: CUENTA UNICA DEL TESORO</t>
  </si>
  <si>
    <t>00287102001 DEPOSITO DE EFECTIVO, DEPOSITANTE: PCLAVIJO/FPS/CEN, CONCEPTO: REV. REFRIGERIOS C-31 N 1276, CUENTA DE DEPOSITO: CUENTA UNICA DEL TESORO</t>
  </si>
  <si>
    <t>00287102001 DEPOSITO DE EFECTIVO, DEPOSITANTE: PCLAVIJO/FPS/CEN, CONCEPTO: REV. REFRIGERIOS C-31 N 1151, CUENTA DE DEPOSITO: CUENTA UNICA DEL TESORO</t>
  </si>
  <si>
    <t>MINISTERIO DE OBRAS PUBLICAS, SERVICIOS Y VIVIENDA "MOPSV"</t>
  </si>
  <si>
    <t>00099021001 DEP.DE CHEQ.AJENOS,RET.DE CAM.,CONCEPTO: PAGO POR SUBSIDIO DE ENFERMEDAD Y MATERNIDAD,DEP.: CAJA DE SALUD DE LA BANCA PRIVADA , PROCEDENCIA: BANCO NACIONAL DE BOLIVIA S.A., CHEQUE: 5848155, FECHA DE EMISION:31/12/2015</t>
  </si>
  <si>
    <t>00099021001 DEPOSITO DE EFECTIVO, DEPOSITANTE: RAMON CHINO MAMANI, CONCEPTO: DUODECIMAS DE AGUINALDO, CUENTA DE DEPOSITO: CUENTA UNICA DEL TESORO</t>
  </si>
  <si>
    <t>00099021001 DEPOSITO DE EFECTIVO, DEPOSITANTE: JUAN CARLOS REA HURTADO, CONCEPTO: PERCEPCION INDEBIDA DE HABERES, CUENTA DE DEPOSITO: CUENTA UNICA DEL TESORO</t>
  </si>
  <si>
    <t>00099021001 DEPOSITO DE EFECTIVO, DEPOSITANTE: DIONICIO AGUILAR, CONCEPTO: DESCUENTO DE AGUINALDO DUODECIMAS, CUENTA DE DEPOSITO: CUENTA UNICA DEL TESORO</t>
  </si>
  <si>
    <t>00099021001 DEPOSITO DE EFECTIVO, DEPOSITANTE: FRANZ PABLO FLORES  CRUZ, CONCEPTO: REVERSION DE PASAJES, CUENTA DE DEPOSITO: CUENTA UNICA DEL TESORO</t>
  </si>
  <si>
    <t>00099021001 DEPOSITO DE EFECTIVO, DEPOSITANTE: COLEGIO MILITAR DEL EJERCITO, CONCEPTO: REVERSION SERVICIOS BASICOS, SERVICIO DE TELEFONIA, CUENTA DE DEPOSITO: CUENTA UNICA DEL TESORO</t>
  </si>
  <si>
    <t>00099021001 DEPOSITO DE EFECTIVO, DEPOSITANTE: COLEGIO MILITAR DEL EJERCITO, CONCEPTO: REVERSION SERVICIOS BASICOS ENERGIA ELECTRICA DICIEMBRE/15, CUENTA DE DEPOSITO: CUENTA UNICA DEL TESORO</t>
  </si>
  <si>
    <t>00099021001 DEPOSITO DE EFECTIVO, DEPOSITANTE: COLEGIO MILITAR DEL EJERCITO, CONCEPTO: REVERSION SERVICIOS BASICOS AGUA DICIEMBRE/15, CUENTA DE DEPOSITO: CUENTA UNICA DEL TESORO</t>
  </si>
  <si>
    <t>00099021001 DEPOSITO DE EFECTIVO, DEPOSITANTE: ALVARO PEDRO CUELLAR ALMENDARES, CONCEPTO: DEV. VIATICOS AL EXTERIOR Y GASTOS DE REPRESENTACION REPUBLICA DE PANAMA, CUENTA DE DEPOSITO: CUENTA UNICA DEL TESORO</t>
  </si>
  <si>
    <t>00099021001 DEPOSITO DE EFECTIVO, DEPOSITANTE: HECTOR CLEMENTE BIZARROQUE GODOY, CONCEPTO: PAGO DUODECIMAS DE AGUINALDO, CUENTA DE DEPOSITO: CUENTA UNICA DEL TESORO</t>
  </si>
  <si>
    <t>00526012001 DEPOSITO DE EFECTIVO, DEPOSITANTE: BOLIVIA TV, CONCEPTO: DEVOLUCION DE PASAJES, CUENTA DE DEPOSITO: CUENTA UNICA DEL TESORO</t>
  </si>
  <si>
    <t>00099021001 DEP.DE CHEQ.AJENOS,RET.DE CAM.,CONCEPTO: GIRO: FERNANDEZ MALDONADO ALVARO ROLANDO,DEP.: BANCO UNION SA , PROCEDENCIA: BANCO UNION S.A., CHEQUE: 137692, FECHA DE EMISION:20/01/2016</t>
  </si>
  <si>
    <t>00099021001 DEP.DE CHEQ.AJENOS,RET.DE CAM.,CONCEPTO: GIRO: CUEVAS ANA MARIA CAREAGA GARNICA DE,DEP.: BANCO UNION SA , PROCEDENCIA: BANCO UNION S.A., CHEQUE: 137691, FECHA DE EMISION:20/01/2016</t>
  </si>
  <si>
    <t>00099021001 DEP.DE CHEQ.AJENOS,RET.DE CAM.,CONCEPTO: GIRO: PACHECO MURILLO DANIEL,DEP.: BANCO UNION SA , PROCEDENCIA: BANCO UNION S.A., CHEQUE: 137690, FECHA DE EMISION:20/01/2016</t>
  </si>
  <si>
    <t>00099021001 DEPOSITO DE EFECTIVO, DEPOSITANTE: REG SAT 24 TTE M. ARCOS, CONCEPTO: REVERSION SERVICIOS BASICOS, CUENTA DE DEPOSITO: CUENTA UNICA DEL TESORO</t>
  </si>
  <si>
    <t>00099021001 DEP.DE CHEQ.AJENOS,RET.DE CAM.,CONCEPTO: COMPENSACION MENSUAL DE COTIZACIONES,DEP.: FUTURO DE BOLIVIA  S.A. AFP , PROCEDENCIA: BANCO DE CREDITO DE BOLIVIA S.A., CHEQUE: 42803, FECHA DE EMISION:19/01/2016</t>
  </si>
  <si>
    <t>00099021001 DEPOSITO DE EFECTIVO, DEPOSITANTE: HECTOR CLEMENTE BIZARROQUE GODOY, CONCEPTO: PAGO DE AGUINALDO DUODECIMAS, CUENTA DE DEPOSITO: CUENTA UNICA DEL TESORO</t>
  </si>
  <si>
    <t>00099021001 DEPOSITO DE EFECTIVO, DEPOSITANTE: TAIYO MOTORS S.A., CONCEPTO: SOLICITUD DE DEVOLUCION POR ERROR DE PAGO, CUENTA DE DEPOSITO: CUENTA UNICA DEL TESORO</t>
  </si>
  <si>
    <t>CONSERVARIO PLURINACIONAL DE MUSICA "COPLUMU"</t>
  </si>
  <si>
    <t>00109012001 DEPOSITO DE EFECTIVO, DEPOSITANTE: HEBER PEREDO, CONCEPTO: DEV. DEL 7% POR CUMPLIMEINTO DE CONTRATO DEL CONSERVATORIO PLURINACIONAL DE MUSICA, CUENTA DE DEPOSITO: CUENTA UNICA DEL TESORO</t>
  </si>
  <si>
    <t>00099021001 DEPOSITO DE EFECTIVO, DEPOSITANTE: REGIMIENTO COLORADOS DE BOLIVIA, CONCEPTO: REVERSION SERVICIOS BASICOS DIC-15, CUENTA DE DEPOSITO: CUENTA UNICA DEL TESORO</t>
  </si>
  <si>
    <t>00099021001 DEPOSITO DE EFECTIVO, DEPOSITANTE: SENASIR, CONCEPTO: DOBLE PERCEPCION, CUENTA DE DEPOSITO: CUENTA UNICA DEL TESORO</t>
  </si>
  <si>
    <t>00099021001 DEPOSITO DE EFECTIVO, DEPOSITANTE: JEANETTE OLMOS SOTO, CONCEPTO: DEVOLUCION, CUENTA DE DEPOSITO: CUENTA UNICA DEL TESORO</t>
  </si>
  <si>
    <t>00526012001 DEPOSITO DE EFECTIVO, DEPOSITANTE: BOLIVIA TV, CONCEPTO: DEVOLUCION DE VIATICOS, CUENTA DE DEPOSITO: CUENTA UNICA DEL TESORO</t>
  </si>
  <si>
    <t>00099021001 DEPOSITO DE EFECTIVO, DEPOSITANTE: ESCUELA TECNICA DE SALUD, CONCEPTO: DEVOLUCION DE PAGO DE SUELDO FUNCIONARIA LORENA IBETH ZENTENO, CUENTA DE DEPOSITO: CUENTA UNICA DEL TESORO</t>
  </si>
  <si>
    <t>00650024101 DEP.DE CHEQ.AJENOS,RET.DE CAM.,CONCEPTO: CIERRE DE GESTION BRIGADA PARLAMENTARIA DE POTOSI,DEP.: CAMARA DE DIPUTADOS , PROCEDENCIA: BANCO UNION S.A., CHEQUE: 734, FECHA DE EMISION:21/01/2016</t>
  </si>
  <si>
    <t>00099021001 DEPOSITO DE EFECTIVO, DEPOSITANTE: MILTON LARA BELTRAN, CONCEPTO: SERVICIOS BASICOS POR TELEFONO, CUENTA DE DEPOSITO: CUENTA UNICA DEL TESORO</t>
  </si>
  <si>
    <t>00099021001 DEPOSITO DE EFECTIVO, DEPOSITANTE: MILTON LARA BELTRAN, CONCEPTO: SERVICIOS BASICOS POR LUZ, CUENTA DE DEPOSITO: CUENTA UNICA DEL TESORO</t>
  </si>
  <si>
    <t>MINISTERIO DE COMUNICACIÓN "MCOM"</t>
  </si>
  <si>
    <t>00099021001 DEP.DE CHEQ.AJENOS,RET.DE CAM.,CONCEPTO: DEVOLUCION DE FONDOS EFECTUADOS POR EL SR WILDER ALBARO CHOQUE PALLY,DEP.: SENASIR , PROCEDENCIA: BANCO UNION S.A., CHEQUE: 16601, FECHA DE EMISION:14/01/2016</t>
  </si>
  <si>
    <t>00099021001 DEPOSITO DE EFECTIVO, DEPOSITANTE: CARMEN ALMENDRAS, CONCEPTO: DEVOLUCION, CUENTA DE DEPOSITO: CUENTA UNICA DEL TESORO</t>
  </si>
  <si>
    <t>MINISTERIO DE LA PRESIDENCIA                   "MPRES"</t>
  </si>
  <si>
    <t>00099021001 DEP.DE CHEQ.AJENOS,RET.DE CAM.,CONCEPTO: DEVOLUCION SALDO FONDO FIJO 2015,DEP.: MINISTERIO DE LA PRESIDENCIA , PROCEDENCIA: BANCO UNION S.A., CHEQUE: 5411, FECHA DE EMISION:21/01/2016</t>
  </si>
  <si>
    <t>00099021001 DEPOSITO DE EFECTIVO, DEPOSITANTE: GONZALO VICTOR PATTY CORDOVA, CONCEPTO: DEVOLUCION DE COMBUSTIBLE, CUENTA DE DEPOSITO: CUENTA UNICA DEL TESORO</t>
  </si>
  <si>
    <t>00099021001 DEP.DE CHEQ.AJENOS,RET.DE CAM.,CONCEPTO: DEV. COTIZACION EXCESO EMP. FBP,DEP.: FUTURO DE BOLIVIA S.A. AFP , PROCEDENCIA: BANCO DE CREDITO DE BOLIVIA S.A., CHEQUE: 428110, FECHA DE EMISION:20/01/2016</t>
  </si>
  <si>
    <t>00099021001 DEP.DE CHEQ.AJENOS,RET.DE CAM.,CONCEPTO: DEV. COTIZACION EXCESO EMPLEADOR,DEP.: FUTURO DE BOLIVIA S.A. AFP , PROCEDENCIA: BANCO DE CREDITO DE BOLIVIA S.A., CHEQUE: 428128, FECHA DE EMISION:20/01/2016</t>
  </si>
  <si>
    <t>00081011101 DEPOSITO DE EFECTIVO, DEPOSITANTE: EMP DE TRANS NAL E INT TRANS ORURO  SRL., CONCEPTO: POR TRANSFERENCIA DE FONDOS PARA DEVOLUCION DE DEP ERRADO, CUENTA DE DEPOSITO: CUENTA UNICA DEL TESORO</t>
  </si>
  <si>
    <t>CAJA PETROLERA DE SALUD PETROLERA "CPS"</t>
  </si>
  <si>
    <t>00099021001 DEP.DE CHEQ.AJENOS,RET.DE CAM.,CONCEPTO: AUT. CTROL DE EMPRESAS DEV. INCAP. TEMPORAL JUNIO/15,DEP.: CAJA PETROLERA DE SALUD , PROCEDENCIA: BANCO UNION S.A., CHEQUE: 8433, FECHA DE EMISION:22/12/2015</t>
  </si>
  <si>
    <t>00099021001 DEPOSITO DE EFECTIVO, DEPOSITANTE: GUADALUPE NAVARRO DE TRIVE¿O, CONCEPTO: DEP. UNA DUODECIMA DE AGUINALDO, CUENTA DE DEPOSITO: CUENTA UNICA DEL TESORO</t>
  </si>
  <si>
    <t>00099021001 DEPOSITO DE EFECTIVO, DEPOSITANTE: EJERCITO DE BOLIVIA, CONCEPTO: REVERSION, CUENTA DE DEPOSITO: CUENTA UNICA DEL TESORO</t>
  </si>
  <si>
    <t>AGENCIA PARA EL DESARROLLO DE LAS MACROREGIONES Y ZONAS FRONTERIZAS "ADEMAF"</t>
  </si>
  <si>
    <t>00099021001 DEPOSITO DE EFECTIVO, DEPOSITANTE: ADEMAF, CONCEPTO: DEVOLUCION DE FONDOS  C-31  1787, CUENTA DE DEPOSITO: CUENTA UNICA DEL TESORO</t>
  </si>
  <si>
    <t>00086074101 DEP.DE CHEQ.AJENOS,RET.DE CAM.,CONCEPTO: RECURSOS DE CONTRAPARTE DEL GAD. DE LA PAZ CONS. SIST. DE RIEGO PATAMANTA PROG. PROAR,DEP.: MMAYA - GAD. DE LA PAZ , PROCEDENCIA: BANCO UNION S.A., CHEQUE: 45425, FECHA DE EMISION:31/12/2015</t>
  </si>
  <si>
    <t>00099021001 DEPOSITO DE EFECTIVO, DEPOSITANTE: JULIA  ALICIA CASTRO OLMOS, CONCEPTO: DEP. TRES DUODECIMAS DE AGUINALDO, CUENTA DE DEPOSITO: CUENTA UNICA DEL TESORO</t>
  </si>
  <si>
    <t>00099021001 DEPOSITO DE EFECTIVO, DEPOSITANTE: JESSY DORKAS CHAVEZ BLANCO, CONCEPTO: UNA DIODECIMA DE AGUINALDO, CUENTA DE DEPOSITO: CUENTA UNICA DEL TESORO</t>
  </si>
  <si>
    <t>00099021001 DEPOSITO DE EFECTIVO, DEPOSITANTE: GREGORIO VICENTE APAZA, CONCEPTO: DEVOLUCION DE HABERES MES DE JULIO MAGISTERIO, CUENTA DE DEPOSITO: CUENTA UNICA DEL TESORO</t>
  </si>
  <si>
    <t>00099021001 DEPOSITO DE EFECTIVO, DEPOSITANTE: REYNALDO GALVEZ DELGADO, CONCEPTO: DUODECIMA DE AGUINALDO, CUENTA DE DEPOSITO: CUENTA UNICA DEL TESORO</t>
  </si>
  <si>
    <t>00099021001 DEPOSITO DE EFECTIVO, DEPOSITANTE: ESCUELA DE COMANDO Y ESTADO MAYOR, CONCEPTO: REVERSION POR SALDOS NO EJECUTADOS SERVICIOS BASICOS TELEFONO MES DE NOVIEMBRE 2015, CUENTA DE DEPOSITO: CUENTA UNICA DEL TESORO</t>
  </si>
  <si>
    <t>00099021001 DEPOSITO DE EFECTIVO, DEPOSITANTE: ESCUELA DE COMANDO Y ESTADO MAYOR, CONCEPTO: REVERSION POR SALDOS NO EJECUTADOS SERVICIOS BASICOS TELEFONO MES DE DICIEMBRE 2015, CUENTA DE DEPOSITO: CUENTA UNICA DEL TESORO</t>
  </si>
  <si>
    <t>00099021001 DEPOSITO DE EFECTIVO, DEPOSITANTE: ESCUELA DE COMANDO Y ESTADO MAYOR, CONCEPTO: REVERSION POR SALDOS NO EJECUTADOS SERVICIOS BASICOS  ENERGIA ELECTRICA MES DE NOVIEMBRE 2015, CUENTA DE DEPOSITO: CUENTA UNICA DEL TESORO</t>
  </si>
  <si>
    <t>00099021001 DEPOSITO DE EFECTIVO, DEPOSITANTE: RAMOS CASTRO BEATRIZ SANDRA, CONCEPTO: DEVOLUCION POR PAGO DE MAYOR COM C31-796 POR VENTA DE BATERIAS, CUENTA DE DEPOSITO: CUENTA UNICA DEL TESORO</t>
  </si>
  <si>
    <t>00099021001 DEP.DE CHEQ.AJENOS,RET.DE CAM.,CONCEPTO: DEV. DE PASAJES NO UTILIZADOS Y VIATIOS NO DESCARGADOS SR. IDON CHIVI VARGAS,DEP.: MINISTERIO DE COMUNICACIONES , PROCEDENCIA: BANCO UNION S.A., CHEQUE: 7893, FECHA DE EMISION:18/01/2016</t>
  </si>
  <si>
    <t>00650024101 DEP.DE CHEQ.AJENOS,RET.DE CAM.,CONCEPTO: POR EL SERVICIO DE FOTOCOPIAS, USO DE ENERGIA ELECTRICA DEL MES DE DICIEMBRE/ 2015,DEP.: CAMARA DE DIPUTADOS , PROCEDENCIA: BANCO UNION S.A., CHEQUE: 12483, FECHA DE EMISION:14/01/2016</t>
  </si>
  <si>
    <t>INSTITUTO NACIONAL DE REFORMA AGRARIA "INRA"</t>
  </si>
  <si>
    <t>00212092001 DEP.DE CHEQ.AJENOS,RET.DE CAM.,CONCEPTO: APORTES VOLUNTARIOS INRA ORURO,DEP.: INRA - ORURO , PROCEDENCIA: BANCO UNION S.A., CHEQUE: 3539, FECHA DE EMISION:31/12/2015</t>
  </si>
  <si>
    <t>00212092001 DEP.DE CHEQ.AJENOS,RET.DE CAM.,CONCEPTO: CONVENIO GOLF CLUB ORURO INRA ORURO,DEP.: INRA - ORURO , PROCEDENCIA: BANCO UNION S.A., CHEQUE: 3540, FECHA DE EMISION:31/12/2015</t>
  </si>
  <si>
    <t>00212092001 DEP.DE CHEQ.AJENOS,RET.DE CAM.,CONCEPTO: APORTES VOLUNTARIOS INRA - ORURO,DEP.: INRA - ORURO , PROCEDENCIA: BANCO UNION S.A., CHEQUE: 3538, FECHA DE EMISION:31/12/2015</t>
  </si>
  <si>
    <t>00099021001 DEP.DE CHEQ.AJENOS,RET.DE CAM.,CONCEPTO: GIRO : TORRICO BASCOPE ROSEMARY,DEP.: BANCO UNION S.A. , PROCEDENCIA: BANCO UNION S.A., CHEQUE: 137695, FECHA DE EMISION:26/01/2016</t>
  </si>
  <si>
    <t>00099021001 DEPOSITO DE EFECTIVO, DEPOSITANTE: DIEGO ANDRES MOLINA HORTA, CONCEPTO: DEVOLUCION POR CURSOS DE CAPACITACION, CUENTA DE DEPOSITO: CUENTA UNICA DEL TESORO</t>
  </si>
  <si>
    <t>00099021001 DEPOSITO DE EFECTIVO, DEPOSITANTE: ELIZHABET ERGUETA DEL VILLAR, CONCEPTO: DEVOLUCION POR CURSOS DE CAPACITACION, CUENTA DE DEPOSITO: CUENTA UNICA DEL TESORO</t>
  </si>
  <si>
    <t>00099021001 DEP.DE CHEQ.AJENOS,RET.DE CAM.,CONCEPTO: GIRO : ALFARO DENUS GONZALO,DEP.: BANCO UNION S.A. , PROCEDENCIA: BANCO UNION S.A., CHEQUE: 137694, FECHA DE EMISION:26/01/2016</t>
  </si>
  <si>
    <t>00099021001 DEP.DE CHEQ.AJENOS,RET.DE CAM.,CONCEPTO: GIRO : DURAN TORANZOS ZUNILDA,DEP.: BANCO UNION S.A. , PROCEDENCIA: BANCO UNION S.A., CHEQUE: 137693, FECHA DE EMISION:26/01/2016</t>
  </si>
  <si>
    <t>00099021001 DEPOSITO DE EFECTIVO, DEPOSITANTE: ABENOR HERNAN ALFARO ORDO¿EZ, CONCEPTO: DEVOLUCION POR CURSOS DE CAPACITACION, CUENTA DE DEPOSITO: CUENTA UNICA DEL TESORO</t>
  </si>
  <si>
    <t>00099021001 DEP.DE CHEQ.AJENOS,RET.DE CAM.,CONCEPTO: GIRO : TICONA CONDORI NORA,DEP.: BANCO UNION S.A. , PROCEDENCIA: BANCO UNION S.A., CHEQUE: 137696, FECHA DE EMISION:26/01/2016</t>
  </si>
  <si>
    <t>SERVICIO DE IDENTIFICACION PERSONAL "SEGIP"</t>
  </si>
  <si>
    <t>00099021001 DEP.DE CHEQ.AJENOS,RET.DE CAM.,CONCEPTO: DEV.  DEP. REALIZADOS A LA CTA. DEL FONDO ROTATIVO FONDOS ENTREGADOS POR VIAJE AL EXT. GESTION 2015,DEP.: VICEPRESIDENCIA DEL ESTADO</t>
  </si>
  <si>
    <t>00099021001 DEP.DE CHEQ.AJENOS,RET.DE CAM.,CONCEPTO: RECUPERACION DE TRIBUTOS FISCALES PARA POSTERIOR REVERSION,DEP.: SEGIP-OFICINA  NACIONAL , PROCEDENCIA: BANCO UNION S.A., CHEQUE: 8926, FECHA DE EMISION:31/12/2015</t>
  </si>
  <si>
    <t>VIAS BOLIVIA ""V B "</t>
  </si>
  <si>
    <t>00292082001 DEP.DE CHEQ.AJENOS,RET.DE CAM.,CONCEPTO: DEV. DE SALDOS SANTA  CRUZ,DEP.: VIAS BOLIVIA , PROCEDENCIA: BANCO UNION S.A., CHEQUE: 3015, FECHA DE EMISION:18/01/2016</t>
  </si>
  <si>
    <t>00513012003 DEPOSITO DE EFECTIVO, DEPOSITANTE: JENNY ORTIZ LLANOS, CONCEPTO: DEP. A JENNY ORTIZ LLANOS, CUENTA DE DEPOSITO: CUENTA UNICA DEL TESORO</t>
  </si>
  <si>
    <t>00099021001 DEPOSITO DE EFECTIVO, DEPOSITANTE: RI - 20 "PADILLA", CONCEPTO: DEVOLUCION DE RECURSOS NO EJECUTADOS SERVICIOS BASICOS, ENERGIA ELECTRICA, CUENTA DE DEPOSITO: CUENTA UNICA DEL TESORO</t>
  </si>
  <si>
    <t>00513012003 DEPOSITO DE EFECTIVO, DEPOSITANTE: JENNY ORTIZ LLANOS, CONCEPTO: DEP. JENNY ORTIZ LLANOS, CUENTA DE DEPOSITO: CUENTA UNICA DEL TESORO</t>
  </si>
  <si>
    <t>00099021001 DEPOSITO DE EFECTIVO, DEPOSITANTE: AUTORIDAD DE SUPERVISION DEL SISTEMA FINANCIERO, CONCEPTO: OTROS INGRESOS, CUENTA DE DEPOSITO: CUENTA UNICA DEL TESORO</t>
  </si>
  <si>
    <t>00099021001 DEPOSITO DE EFECTIVO, DEPOSITANTE: JORGE CHNGARA CASTRO - IBTEN, CONCEPTO: DEVOLUCION VIATICOS, CUENTA DE DEPOSITO: CUENTA UNICA DEL TESORO</t>
  </si>
  <si>
    <t>00099021001 DEPOSITO DE EFECTIVO, DEPOSITANTE: EDWIN CHALY ACHU ACARAPI, CONCEPTO: REVERSION, CUENTA DE DEPOSITO: CUENTA UNICA DEL TESORO</t>
  </si>
  <si>
    <t>00099021001 DEP.DE CHEQ.AJENOS,RET.DE CAM.,CONCEPTO: GIRO  CARVALLO ROJAS EMILIA ROSA,DEP.: BANCO UNION  S.A. , PROCEDENCIA: BANCO UNION S.A., CHEQUE: 137700, FECHA DE EMISION:27/01/2016</t>
  </si>
  <si>
    <t>00099021001 DEP.DE CHEQ.AJENOS,RET.DE CAM.,CONCEPTO: GIRO  DURANDAL MONTA¿O JHONNY ROMAN,DEP.: BANCO UNION  S.A. , PROCEDENCIA: BANCO UNION S.A., CHEQUE: 137701, FECHA DE EMISION:27/01/2016</t>
  </si>
  <si>
    <t>ORGANO ELECTORAL PLURINACIONAL "OEP"</t>
  </si>
  <si>
    <t>00099021001 DEP.DE CHEQ.AJENOS,RET.DE CAM.,CONCEPTO: BAJAS TEMPORALES COMPRENDIDO DESDE NOVIEMBRE 20 A AGOSTO 2015,DEP.: ADEMAF , PROCEDENCIA: BANCO UNION S.A., CHEQUE: 875, FECHA DE EMISION:31/12/2015</t>
  </si>
  <si>
    <t>00099021001 DEP.DE CHEQ.AJENOS,RET.DE CAM.,CONCEPTO: RECUPERACION DE GASTOS POR LA VIA EXTRAJUDICIAL DURANTE LA GESTION 2015,DEP.: ADEMAF , PROCEDENCIA: BANCO UNION S.A., CHEQUE: 873, FECHA DE EMISION:31/12/2015</t>
  </si>
  <si>
    <t>SERVICIO NACIONAL DE REGISTRO Y COMERCIALIZACION DE MINERALES Y METALES "SENARECOM"</t>
  </si>
  <si>
    <t>00221012001 DEPOSITO DE EFECTIVO, DEPOSITANTE: SENARECOM, CONCEPTO: DEVOLUCION SALDO C-31 NUMERO 00005, CUENTA DE DEPOSITO: CUENTA UNICA DEL TESORO</t>
  </si>
  <si>
    <t>00222014302 DEPOSITO DE EFECTIVO, DEPOSITANTE: HEBER JORGE JUANIQUINA CHAMBI, CONCEPTO: DEVOLUCION DE RECURSOS( GESTION ANTERIOR), CUENTA DE DEPOSITO: CUENTA UNICA DEL TESORO</t>
  </si>
  <si>
    <t>00574012001 DEPOSITO DE EFECTIVO, DEPOSITANTE: LACTEOSBOL, CONCEPTO: DEVOLUCION GASTOS NO EJECUTADOS FONDOS EN AVANCE MES DE AGOSTO DE 2015, CUENTA DE DEPOSITO: CUENTA UNICA DEL TESORO</t>
  </si>
  <si>
    <t>00574012002 DEPOSITO DE EFECTIVO, DEPOSITANTE: LACTEOSBOL, CONCEPTO: DEVOLUCION DE FONDOS EN AVANCE NO EJECUTADOS MES DE NOVIEMBRE 2015, CUENTA DE DEPOSITO: CUENTA UNICA DEL TESORO</t>
  </si>
  <si>
    <t>00222014302 DEPOSITO DE EFECTIVO, DEPOSITANTE: ALEX JACOBO MACHICADO ALCONZ, CONCEPTO: VIATICOS Y PASAJES EVENTO DE CAPACITACION ELAB.EJECUCION Y EVAL. DE PROYECTO DE INVESTIGACION, CUENTA DE DEPOSITO: CUENTA UNICA DEL TESORO</t>
  </si>
  <si>
    <t>00099021001 DEPOSITO DE EFECTIVO, DEPOSITANTE: EJERCITO DE BOLIVIA, CONCEPTO: REVERSION ENERGIA ELECTRICA, CUENTA DE DEPOSITO: CUENTA UNICA DEL TESORO</t>
  </si>
  <si>
    <t>00099021001 DEPOSITO DE EFECTIVO, DEPOSITANTE: CENTRO GENERAL DE MANTENIMIENTO DEL EJERCITO, CONCEPTO: REVERSION TGN RECURSOS ORDINARIOS CUENTA 3987, CUENTA DE DEPOSITO: CUENTA UNICA DEL TESORO</t>
  </si>
  <si>
    <t>00099021001 DEPOSITO DE EFECTIVO, DEPOSITANTE: VICTOR CRESPO SOLIZ, CONCEPTO: DEVOLUCION  P.R.A, CUENTA DE DEPOSITO: CUENTA UNICA DEL TESORO</t>
  </si>
  <si>
    <t>00099021001 DEPOSITO DE EFECTIVO, DEPOSITANTE: REGIMIENTO - 2 BOLIVAR, CONCEPTO: REVERSION TELEFONICA, CUENTA DE DEPOSITO: CUENTA UNICA DEL TESORO</t>
  </si>
  <si>
    <t>00099021001 DEPOSITO DE EFECTIVO, DEPOSITANTE: ROLY EDGAR ARUQUIPA HUAYCHO, CONCEPTO: PAGO EN DEMASIA X 20 DIAS DEL MES DE DICIEMBRE 2015, CUENTA DE DEPOSITO: CUENTA UNICA DEL TESORO</t>
  </si>
  <si>
    <t>00099021001 DEPOSITO DE EFECTIVO, DEPOSITANTE: EJERCITO DE BOLIVIA C GRAL. MANTTO ART-IV, CONCEPTO: REVERSION AGUA, CUENTA DE DEPOSITO: CUENTA UNICA DEL TESORO</t>
  </si>
  <si>
    <t>00099021001 DEPOSITO DE EFECTIVO, DEPOSITANTE: EJERCITO DE BOLIVIA C GRAL. MANTTO ART-IV, CONCEPTO: REVERSION ENERGIA ELECTRICA, CUENTA DE DEPOSITO: CUENTA UNICA DEL TESORO</t>
  </si>
  <si>
    <t>00099021001 DEPOSITO DE EFECTIVO, DEPOSITANTE: DIR GRAL DE FORMACION DE MAESTROS-MIN DE EDU., CONCEPTO: DEVOLUCION DE SUELDOS ABRIL A NOVIEMBRE, CUENTA DE DEPOSITO: CUENTA UNICA DEL TESORO</t>
  </si>
  <si>
    <t>00099021001 DEPOSITO DE EFECTIVO, DEPOSITANTE: GUILLERMO NORIEGA THENIER, CONCEPTO: DEVOLUCION DE RECURSOS, CUENTA DE DEPOSITO: CUENTA UNICA DEL TESORO</t>
  </si>
  <si>
    <t>GOBIERNO AUTONOMO DEPARTAMENTA DE  LA PAZ "GAD-LPZ"</t>
  </si>
  <si>
    <t>00099021001 DEPOSITO DE EFECTIVO, DEPOSITANTE: ADOLFO DAMIAN CONTRERAS CALLISAYA - SEDES-LAPAZ, CONCEPTO: DEVOLUCION DE FONDOS POR PAGO DEL BONO DE ANTIGUEDAD EN 2 ITEMS, CUENTA DE DEPOSITO: CUENTA UNICA DEL TESORO</t>
  </si>
  <si>
    <t>MINISTERIO DE GOBIERNO             "MGOB"</t>
  </si>
  <si>
    <t>INSTITUTO DEL SEGURO AGRARIO     "INSA"</t>
  </si>
  <si>
    <t>00099021001 DEP.DE CHEQ.AJENOS,RET.DE CAM.,CONCEPTO: REVERSION,DEP.: INSA , PROCEDENCIA: BANCO UNION S.A., CHEQUE: 1064, FECHA DE EMISION:27/01/2016</t>
  </si>
  <si>
    <t>00099021001 DEPOSITO DE EFECTIVO, DEPOSITANTE: GIOCONDA JAIMES TELLEZ - INE, CONCEPTO: DEP. POR SALDOS NO EJECUTADOS INE 2015, CUENTA DE DEPOSITO: CUENTA UNICA DEL TESORO</t>
  </si>
  <si>
    <t>00099021001 DEP.DE CHEQ.AJENOS,RET.DE CAM.,CONCEPTO: DEV AL TGN POR LAS TRANSACCIONES 170-171-172 PERIODO NOV 2006 A DIC 2013,DEP.: FUTURO DE BOLIVIA SA AFP , PROCEDENCIA: BANCO DE CREDITO DE BOLIVIA S.A., CHEQUE: 42834, FECHA DE EMISION:27/01/2016</t>
  </si>
  <si>
    <t>00099021001 DEPOSITO DE EFECTIVO, DEPOSITANTE: ELIZABET CHIPANA RAMOS, CONCEPTO: DEVOLUCION DE VIATICOS, CUENTA DE DEPOSITO: CUENTA UNICA DEL TESORO</t>
  </si>
  <si>
    <t>00292032001 DEPOSITO DE EFECTIVO, DEPOSITANTE: GERMAN TUMIRI JIMENEZ - VIAS BOLIVIA, CONCEPTO: DEVOLUCION DE FONDOS EN AVANCE, CUENTA DE DEPOSITO: CUENTA UNICA DEL TESORO</t>
  </si>
  <si>
    <t>00099021001 DEPOSITO DE EFECTIVO, DEPOSITANTE: HECTOR GUIDO RIVERA VARGAS, CONCEPTO: DOBLE PERCEPCION, CUENTA DE DEPOSITO: CUENTA UNICA DEL TESORO</t>
  </si>
  <si>
    <t>00081011101 DEPOSITO DE EFECTIVO, DEPOSITANTE: MAXIMO PAREDES AVILA, CONCEPTO: DEVOLUCION DE MULTAS IMPUESTOS NACIONALES, CUENTA DE DEPOSITO: CUENTA UNICA DEL TESORO</t>
  </si>
  <si>
    <t>00099021001 DEPOSITO DE EFECTIVO, DEPOSITANTE: ANA ROSARIO ILLANES DE SAINZ, CONCEPTO: DOS DUODECIMAS DE AGUINALDO, CUENTA DE DEPOSITO: CUENTA UNICA DEL TESORO</t>
  </si>
  <si>
    <t>00344014601 DEPOSITO DE EFECTIVO, DEPOSITANTE: MARCELINO POSIVA, CONCEPTO: DEV DEM FONDOS NO EJECUTADOS EN LA ACTIVIDAD DE SEGUIMIENTO AL MODELO EDUCATIVO GUARANI, CUENTA DE DEPOSITO: CUENTA UNICA DEL TESORO</t>
  </si>
  <si>
    <t>00046088001 DEPOSITO DE EFECTIVO, DEPOSITANTE: MINISTERIO DE SALUD, CONCEPTO: SALDO TALLER 2011 - RECON PROGRAMA DE FORTALECIMIENTO, CUENTA DE DEPOSITO: CUENTA UNICA DEL TESORO</t>
  </si>
  <si>
    <t>00099021001 DEPOSITO DE EFECTIVO, DEPOSITANTE: YOLANDA SILVETH QUIROGA ROJAS, CONCEPTO: DEVOLUCION DE VIATICOS VIAJE A TARIJA, CUENTA DE DEPOSITO: CUENTA UNICA DEL TESORO</t>
  </si>
  <si>
    <t>00099021001 DEPOSITO DE EFECTIVO, DEPOSITANTE: SIMON FORTUNATO QUISBERT VERA, CONCEPTO: REMBOLSO DUODECIMAS AGUINALDO, CUENTA DE DEPOSITO: CUENTA UNICA DEL TESORO</t>
  </si>
  <si>
    <t>00099021001 DEPOSITO DE EFECTIVO, DEPOSITANTE: WALTER VILLARROEL MOROCHI EX CONSUL, CONCEPTO: DEV  RENDICION DE CUENTAS DE GASTOS DE FUNCIONAMAIENTO DEL CONSULADO DEL ESTADO PLURINACIONAL DE BOL, CUENTA DE DEPOSITO: CUENTA UNICA DEL TESORO</t>
  </si>
  <si>
    <t>00574012002 DEPOSITO DE EFECTIVO, DEPOSITANTE: LACTEOSBOL, CONCEPTO: DEV. DE GASTOS  NO EJECUTADOS MES DE DICIEMBRE 2015, CUENTA DE DEPOSITO: CUENTA UNICA DEL TESORO</t>
  </si>
  <si>
    <t>00574012002 DEPOSITO DE EFECTIVO, DEPOSITANTE: LACTEOSBOL, CONCEPTO: DEV. GASTOS NO EJECUTADOS MES DE FEBRERO 2015, CUENTA DE DEPOSITO: CUENTA UNICA DEL TESORO</t>
  </si>
  <si>
    <t>00574012002 DEPOSITO DE EFECTIVO, DEPOSITANTE: LACTEOSBOL, CONCEPTO: DEVOLUCION GASTOS NO EJECUTADOS MES DE MAYO DE 2015, CUENTA DE DEPOSITO: CUENTA UNICA DEL TESORO</t>
  </si>
  <si>
    <t>00099021001 DEP.DE CHEQ.AJENOS,RET.DE CAM.,CONCEPTO: GIRO: JUAN GUALBERTO ROMERO GONZALES,DEP.: BANCO UNION S.A. , PROCEDENCIA: BANCO UNION S.A., CHEQUE: 137702, FECHA DE EMISION:29/01/2016</t>
  </si>
  <si>
    <t>00099021001 DEPOSITO DE EFECTIVO, DEPOSITANTE: HUMBERTO ZEBALLOS FLORES, CONCEPTO: DOBLE PERCEPCION, CUENTA DE DEPOSITO: CUENTA UNICA DEL TESORO</t>
  </si>
  <si>
    <t>00015011108 DEP.DE CHEQ.AJENOS,RET.DE CAM.,CONCEPTO: REMANENTE,DEP.: MINISTERIO DE GOBIERNO , PROCEDENCIA: BANCO UNION S.A., CHEQUE: 50388, FECHA DE EMISION:31/12/2015</t>
  </si>
  <si>
    <t>00046024204 DEP.DE CHEQ.AJENOS,RET.DE CAM.,CONCEPTO: DEVOLUCION DE BAJAS POR INCAPACIDAD TEMPORAL,DEP.: MINISTERIO DE SALUD , PROCEDENCIA: BANCO UNION S.A., CHEQUE: 16196, FECHA DE EMISION:31/12/2015</t>
  </si>
  <si>
    <t>00099021001 DEPOSITO DE EFECTIVO, DEPOSITANTE: DANIELA GALARZA, CONCEPTO: DEVOLUCION DE PASAJES 2014, CUENTA DE DEPOSITO: CUENTA UNICA DEL TESORO</t>
  </si>
  <si>
    <t>00099021001 DEPOSITO DE EFECTIVO, DEPOSITANTE: MARIEL RIVERO, CONCEPTO: DEVOLUCION DE PASAJES 2014, CUENTA DE DEPOSITO: CUENTA UNICA DEL TESORO</t>
  </si>
  <si>
    <t>00046021109 DEP.DE CHEQ.AJENOS,RET.DE CAM.,CONCEPTO: DEVOLUCION DE BAJAS POR INCAPACIDAD TEMPORAL,DEP.: MINISTERIO DE SALUD , PROCEDENCIA: BANCO UNION S.A., CHEQUE: 16197, FECHA DE EMISION:31/12/2015</t>
  </si>
  <si>
    <t>00099021001 DEPOSITO DE EFECTIVO, DEPOSITANTE: LUIS FERNANDO MIRANDA, CONCEPTO: DEVOLUCION DE PASAJES 2014, CUENTA DE DEPOSITO: CUENTA UNICA DEL TESORO</t>
  </si>
  <si>
    <t>00099021001 DEPOSITO DE EFECTIVO, DEPOSITANTE: ROSA JIMENEZ CASTILLO, CONCEPTO: COMPROMISO DE DEVOLUCION DE DEUDA, CUENTA DE DEPOSITO: CUENTA UNICA DEL TESORO</t>
  </si>
  <si>
    <t>00099021001 DEPOSITO DE EFECTIVO, DEPOSITANTE: PATRICIO MAMANI M., CONCEPTO: DEP. DUODECIMAS AGUINALDO 2015, CUENTA DE DEPOSITO: CUENTA UNICA DEL TESORO</t>
  </si>
  <si>
    <t>00099021001 DEPOSITO DE EFECTIVO, DEPOSITANTE: FELIPA  AYALA DE NINAHUANCA, CONCEPTO: PAGO POR COBRO INDEBIDO, CUENTA DE DEPOSITO: CUENTA UNICA DEL TESORO</t>
  </si>
  <si>
    <t>00580012001 DEPOSITO DE EFECTIVO, DEPOSITANTE: CLAUDIA SAILER, CONCEPTO: DEV. DEP. ADUANEROS BOLIVIANOS, CUENTA DE DEPOSITO: CUENTA UNICA DEL TESORO</t>
  </si>
  <si>
    <t>00099021001 DEPOSITO DE EFECTIVO, DEPOSITANTE: PETER ZAMBRANA AVILA, CONCEPTO: DEP. POR DEVOLUCION DE HABERES MIN. OBRAS PUB. SERVICIOS Y VIVIENDA, CUENTA DE DEPOSITO: CUENTA UNICA DEL TESORO</t>
  </si>
  <si>
    <t>00099021001 DEPOSITO DE EFECTIVO, DEPOSITANTE: RC-10 GRAL. JOSE M. MERCADO, CONCEPTO: REVERSION TGN RECURSOS ORDINARIOS, CUENTA DE DEPOSITO: CUENTA UNICA DEL TESORO</t>
  </si>
  <si>
    <t>00099021001 DEPOSITO DE EFECTIVO, DEPOSITANTE: ESC. DEF. DEL ALBA, CONCEPTO: REVERSION TGN RECURSOS ORDINARIOS, CUENTA DE DEPOSITO: CUENTA UNICA DEL TESORO</t>
  </si>
  <si>
    <t>00041044201 DEPOSITO DE EFECTIVO, DEPOSITANTE: ALEJANDRO COLOMO LOPEZ, CONCEPTO: REVERSION DE RECURSOS NO UTILIZADOS, CUENTA DE DEPOSITO: CUENTA UNICA DEL TESORO</t>
  </si>
  <si>
    <t>00099021001 DEPOSITO DE EFECTIVO, DEPOSITANTE: YENNY GREGORIA GALLARDO PAREDES, CONCEPTO: CATEGORIA INDEBIDA MIN - EDU, CUENTA DE DEPOSITO: CUENTA UNICA DEL TESORO</t>
  </si>
  <si>
    <t>00099021001 DEPOSITO DE EFECTIVO, DEPOSITANTE: GUSTAVO DE LA PEÑA HARA, CONCEPTO: PAGO SERVICIO TELEFONIA FIJA TARIJA Y CHUQ DECIMA (ULTIMA) CUOTA GESTION 2013, CUENTA DE DEPOSITO: CUENTA UNICA DEL TESORO</t>
  </si>
  <si>
    <t>00099021001 DEPOSITO DE EFECTIVO, DEPOSITANTE: CAROLINA BANDA ROSSEL, CONCEPTO: PAGO SERVICIO TELEFONIA FIJA TARIJA Y CHUQ DECIMA (ULTIMA) CUOTA GESTION 2013, CUENTA DE DEPOSITO: CUENTA UNICA DEL TESORO</t>
  </si>
  <si>
    <t>00099021001 DEPOSITO DE EFECTIVO, DEPOSITANTE: RADIO CENTINELA 311010, CONCEPTO: REVERSION SERVICIOS BASICOS DICIEMBRE / 15, CUENTA DE DEPOSITO: CUENTA UNICA DEL TESORO</t>
  </si>
  <si>
    <t>00099021001 DEPOSITO DE EFECTIVO, DEPOSITANTE: HONORATO CALDERON CALDERON, CONCEPTO: EXCESO DE MAXIMA RENUMERACION PERMITIDA MES MAYO 2015, CUENTA DE DEPOSITO: CUENTA UNICA DEL TESORO</t>
  </si>
  <si>
    <t>00099021001 DEPOSITO DE EFECTIVO, DEPOSITANTE: HONORATO CALDERON CALDERON, CONCEPTO: EXCESO DE MAXIMA RENUMERACION PERMITIDA MES JUNIO 2015, CUENTA DE DEPOSITO: CUENTA UNICA DEL TESORO</t>
  </si>
  <si>
    <t>00099021001 DEPOSITO DE EFECTIVO, DEPOSITANTE: HONORATO CALDERON CALDERON, CONCEPTO: EXCESO DE MAXIMA RENUMERACION PERMITIDA MES JULIO 2015, CUENTA DE DEPOSITO: CUENTA UNICA DEL TESORO</t>
  </si>
  <si>
    <t>00099021001 DEPOSITO DE EFECTIVO, DEPOSITANTE: HONORATO CALDERON CALDERON, CONCEPTO: EXCESO DE MAXIMA RENUMERACION PERMITIDA MES AGOSTO 2015, CUENTA DE DEPOSITO: CUENTA UNICA DEL TESORO</t>
  </si>
  <si>
    <t>00099021001 DEPOSITO DE EFECTIVO, DEPOSITANTE: CNL. DAEN GASTON RAMIRO PEÑALOZA ESCALERA, CONCEPTO: SERVICIOS BASICOS DE LA ESCUELA DE APLICACION DE ARMAS Y TECNOLOGIA, CUENTA DE DEPOSITO: CUENTA UNICA DEL TESORO</t>
  </si>
  <si>
    <t>00099021001 DEPOSITO DE EFECTIVO, DEPOSITANTE: NIEVES VILLEGAS FLORES, CONCEPTO: DEVOLUCION, CUENTA DE DEPOSITO: CUENTA UNICA DEL TESORO</t>
  </si>
  <si>
    <t>00047258002 DEPOSITO DE EFECTIVO, DEPOSITANTE: EYBER MARTINEZ VELASQUEZ, CONCEPTO: DEVOLUCION DE RECURSOS, FONDOS EN AVANCE, CUENTA DE DEPOSITO: CUENTA UNICA DEL TESORO</t>
  </si>
  <si>
    <t>00099021001 DEPOSITO DE EFECTIVO, DEPOSITANTE: WALTER FLORES AREVALO, CONCEPTO: DEVOLUCION, CUENTA DE DEPOSITO: CUENTA UNICA DEL TESORO</t>
  </si>
  <si>
    <t>00099021001 DEP.DE CHEQ.AJENOS,RET.DE CAM.,CONCEPTO: DEV. POR INCAPACIDAD TEMPORAL POR EL MES DE NOV./2015 MIN.COM.BS.7,388.01 OTROS INGRESOS 4,403.06,DEP.: CAJA PETROLERA DE SALUD , PROCEDENCIA: BANCO UNION S.A., CHEQUE: 8812, FECHA DE EMISION:29/01/2016</t>
  </si>
  <si>
    <t>00015011108 DEPOSITO DE EFECTIVO, DEPOSITANTE: MINISTERIO DE GOBIERNO, CONCEPTO: REMANENTE, CUENTA DE DEPOSITO: CUENTA UNICA DEL TESORO</t>
  </si>
  <si>
    <t>00046024204 DEPOSITO DE EFECTIVO, DEPOSITANTE: CLAUDIA ROMERO CRUZ - MINISTERIO DE SALUD, CONCEPTO: REVERSION DE FONDOS PREV. 6534 CAMPA¿A DE VACUNACION, CUENTA DE DEPOSITO: CUENTA UNICA DEL TESORO</t>
  </si>
  <si>
    <t>00099021001 DEPOSITO DE EFECTIVO, DEPOSITANTE: HUGO LUDWING VERA PLAZA SEDES LP MIN DE SALUD, CONCEPTO: DEVOLUCION DE HABERES - JUN /2015, CUENTA DE DEPOSITO: CUENTA UNICA DEL TESORO</t>
  </si>
  <si>
    <t>00099021001 DEPOSITO DE EFECTIVO, DEPOSITANTE: HUGO LUDWING VERA PLAZA SEDES LP MIN DE SALUD, CONCEPTO: DEVOLUCION DE HABERES - JUL /2015, CUENTA DE DEPOSITO: CUENTA UNICA DEL TESORO</t>
  </si>
  <si>
    <t>00099021001 DEPOSITO DE EFECTIVO, DEPOSITANTE: HUGO LUDWING VERA PLAZA SEDES LP MIN DE SALUD, CONCEPTO: DEVOLUCION DE HABERES - AGO/2015, CUENTA DE DEPOSITO: CUENTA UNICA DEL TESORO</t>
  </si>
  <si>
    <t>00099021001 DEPOSITO DE EFECTIVO, DEPOSITANTE: REIM - 23 MAX TOLEDO, CONCEPTO: REVERSION SERVICIOS BASICOS MES DICIEMBRE /15, CUENTA DE DEPOSITO: CUENTA UNICA DEL TESORO</t>
  </si>
  <si>
    <t>00099021001 DEPOSITO DE EFECTIVO, DEPOSITANTE: HUGO LUDWING VERA PLAZA SEDES LP MIN DE SALUD, CONCEPTO: DEVOLUCION DE HABERES - MAY/2015, CUENTA DE DEPOSITO: CUENTA UNICA DEL TESORO</t>
  </si>
  <si>
    <t>00099021001 DEPOSITO DE EFECTIVO, DEPOSITANTE: MAURA NORAH TEZANOS PINTO GUERRA, CONCEPTO: DOBLE PERCEPCION, CUENTA DE DEPOSITO: CUENTA UNICA DEL TESORO</t>
  </si>
  <si>
    <t>00099021001 DEPOSITO DE EFECTIVO, DEPOSITANTE: ANGEL E. VEISAGA QUISPE, CONCEPTO: DEVOLUCION EXCEDENTE EN SUELDO POR LEY FINANCIAL MES DE MAYO, CUENTA DE DEPOSITO: CUENTA UNICA DEL TESORO</t>
  </si>
  <si>
    <t>00099021001 DEPOSITO DE EFECTIVO, DEPOSITANTE: ANGEL E. VEIZAGA QUISPE, CONCEPTO: DEVOLUCION EXCEDENTE EN SUELDO POR LEY FINANCIAL MES DE JUNIO, CUENTA DE DEPOSITO: CUENTA UNICA DEL TESORO</t>
  </si>
  <si>
    <t>00099021001 DEPOSITO DE EFECTIVO, DEPOSITANTE: ANGEL E. VEIZAGA QUISPE, CONCEPTO: DEVOLUCION EXCEDENTE EN SUELDO POR LEY FINANCIAL MES DE AGOSTO, CUENTA DE DEPOSITO: CUENTA UNICA DEL TESORO</t>
  </si>
  <si>
    <t>00099021001 DEPOSITO DE EFECTIVO, DEPOSITANTE: ANGEL E. VEIZAGA QUISPE, CONCEPTO: DEVOLUCION EXCEDENTE EN SUELDO POR LEY FINANCIAL MES DE JULIO, CUENTA DE DEPOSITO: CUENTA UNICA DEL TESORO</t>
  </si>
  <si>
    <t>00099021001 DEPOSITO DE EFECTIVO, DEPOSITANTE: MARIA EUGENIA RODRIGUEZ HERHARDT, CONCEPTO: DOBLE PERCEPCION, CUENTA DE DEPOSITO: CUENTA UNICA DEL TESORO</t>
  </si>
  <si>
    <t>INSTITUTO BOLIVIANO DE METROLOGIA "IBMETRO"</t>
  </si>
  <si>
    <t>00099021001 DEPOSITO DE EFECTIVO, DEPOSITANTE: MIN DE DESARROLLO RURAL Y TIERRAS, CONCEPTO: DEVOLUCION DE TELEFONIA MOVIL EXCEDENTE, CUENTA DE DEPOSITO: CUENTA UNICA DEL TESORO</t>
  </si>
  <si>
    <t xml:space="preserve">MINISTERIO DE DEPÒRTES </t>
  </si>
  <si>
    <t>00099021001 DEPOSITO DE EFECTIVO, DEPOSITANTE: TITO  MONTA¿O MIN DE DEPORTES, CONCEPTO: DEV. DE SOBRANTE ADQUISICION DE PSAJE AEREO GESTION 2015, CUENTA DE DEPOSITO: CUENTA UNICA DEL TESORO</t>
  </si>
  <si>
    <t>00099021001 DEPOSITO DE EFECTIVO, DEPOSITANTE: NELY PINTO MIN DE DEPORTES, CONCEPTO: DEV. DE SOBRANTE ADQUISICION DE PASAJE AEREO GESTION 2015, CUENTA DE DEPOSITO: CUENTA UNICA DEL TESORO</t>
  </si>
  <si>
    <t>00099021001 DEPOSITO DE EFECTIVO, DEPOSITANTE: JEANETTE OLMOS SOTO, CONCEPTO: DEVOLUCION - DOBLE PERCEPCION, CUENTA DE DEPOSITO: CUENTA UNICA DEL TESORO</t>
  </si>
  <si>
    <t>00099021001 DEPOSITO DE EFECTIVO, DEPOSITANTE: ASFI- MARIA RENE SAHONERO, CONCEPTO: DEVOLUCION POR LLAMADAS TELEFONICAS  ENTIDAD 203, CUENTA DE DEPOSITO: CUENTA UNICA DEL TESORO</t>
  </si>
  <si>
    <t>00046024204 DEP.DE CHEQ.AJENOS,RET.DE CAM.,CONCEPTO: REVERSION FONDOS: MINISTERIO DE SALUD,DEP.: CELSO MENDOZA ALIAGA , PROCEDENCIA: BANCO UNION S.A., CHEQUE: 137705, FECHA DE EMISION:02/02/2016</t>
  </si>
  <si>
    <t>00099021001 DEPOSITO DE EFECTIVO, DEPOSITANTE: ALEJANDRO MACHICAO BARBERY, CONCEPTO: PAGO TAC, CUENTA DE DEPOSITO: CUENTA UNICA DEL TESORO</t>
  </si>
  <si>
    <t>00099021001 DEPOSITO DE EFECTIVO, DEPOSITANTE: VICTOR HUGO CUTIPA NINA, CONCEPTO: DOBLE PERCEPCION, CUENTA DE DEPOSITO: CUENTA UNICA DEL TESORO</t>
  </si>
  <si>
    <t>00099021001 DEPOSITO DE EFECTIVO, DEPOSITANTE: MARCO JAVIER BALDIVIA SAAVEDRA, CONCEPTO: DEVOLUCION POR LA ENTREGA DE FONDOS CON CARGO A CUENTAS POR COBRAR FONDOS EN AVANCE, CUENTA DE DEPOSITO: CUENTA UNICA DEL TESORO</t>
  </si>
  <si>
    <t>00015011108 DEPOSITO DE EFECTIVO, DEPOSITANTE: MARCO JAVIER BALDIVIA SAAVEDRA, CONCEPTO: DEVOLUCION PO LA ENTREGA DE FONDOS CON CARGO A CUENTAS POR COBRAR FONDOS EN AVANCE, CUENTA DE DEPOSITO: CUENTA UNICA DEL TESORO</t>
  </si>
  <si>
    <t>00046024204 DEP.DE CHEQ.AJENOS,RET.DE CAM.,CONCEPTO: REVERSION DE  FONDOS,DEP.: MINISTERIO DE SALUD , PROCEDENCIA: BANCO UNION S.A., CHEQUE: 1157, FECHA DE EMISION:29/01/2016</t>
  </si>
  <si>
    <t>EMPRESA BOLIVIANA DE ALMENDRAS Y DERIVADOS "EBA"</t>
  </si>
  <si>
    <t>00099021001 DEPOSITO DE EFECTIVO, DEPOSITANTE: ARMADA BOLIVIANA OSCAR ZAMBRANA VILAR, CONCEPTO: REVERSION DE RECURSOS NO EJCUTADOS, CUENTA DE DEPOSITO: CUENTA UNICA DEL TESORO</t>
  </si>
  <si>
    <t>00099021001 DEPOSITO DE EFECTIVO, DEPOSITANTE: VICEPRESIDENCIA DEL ESTADO, CONCEPTO: REVERSION AL PREVENTIVO N¿ 2629 (POR USO DE HOSPEDAJE DEL 01 AL 02 DE ENERO 2016-HOTEL CHALALAN, CUENTA DE DEPOSITO: CUENTA UNICA DEL TESORO</t>
  </si>
  <si>
    <t>00526012001 DEPOSITO DE EFECTIVO, DEPOSITANTE: GISELA KARINA LOPEZ RIVAS- BOLIVIA  TV, CONCEPTO: DEVOLUCION DE  VIATICOS, CUENTA DE DEPOSITO: CUENTA UNICA DEL TESORO</t>
  </si>
  <si>
    <t>00047257001 DEPOSITO DE EFECTIVO, DEPOSITANTE: UEP-ACCESOS UOL-RIBERALTA-JUAN M. NU¿EZ PERALTA, CONCEPTO: DEVOLUCION DE FONDOS EN AVANCE PARA COMPRA DE COMBUSTIBLE, CUENTA DE DEPOSITO: CUENTA UNICA DEL TESORO</t>
  </si>
  <si>
    <t>00099021001 DEP.DE CHEQ.AJENOS,RET.DE CAM.,CONCEPTO: DEVOLUCION DE CC NO COBRADA OCTUBRE 2015,DEP.: LA VITALICIA SEGUROS Y REASEGUROS DE VIDA SA , PROCEDENCIA: BANCO BISA S.A., CHEQUE: 31429, FECHA DE EMISION:03/02/2016</t>
  </si>
  <si>
    <t>00099021001 DEPOSITO DE EFECTIVO, DEPOSITANTE: PAOLA GUMUCIO ESCOBAR, CONCEPTO: DEVOLUCION AGUINALDO, CUENTA DE DEPOSITO: CUENTA UNICA DEL TESORO</t>
  </si>
  <si>
    <t>00099021001 DEPOSITO DE EFECTIVO, DEPOSITANTE: JESUS A. COLQUE MU¿OZ, CONCEPTO: DEVOLUCION DE VIATICOS, CUENTA DE DEPOSITO: CUENTA UNICA DEL TESORO</t>
  </si>
  <si>
    <t>00099021001 DEPOSITO DE EFECTIVO, DEPOSITANTE: RIM-8 AYACUCHO, CONCEPTO: REVERSION TELEFONO DIC. RIM - 8 AYACUCHO, CUENTA DE DEPOSITO: CUENTA UNICA DEL TESORO</t>
  </si>
  <si>
    <t>00099021001 DEPOSITO DE EFECTIVO, DEPOSITANTE: RIM-8 AYACUCHO, CONCEPTO: REVERSION ENERGIA ELECTRICA DICIEMBRE RIM -8 AYACUCHO, CUENTA DE DEPOSITO: CUENTA UNICA DEL TESORO</t>
  </si>
  <si>
    <t>00099021001 DEPOSITO DE EFECTIVO, DEPOSITANTE: EDWIN SIÑANI CHAMBI, CONCEPTO: DOBLE PERCEPCION, CUENTA DE DEPOSITO: CUENTA UNICA DEL TESORO</t>
  </si>
  <si>
    <t>00099021001 DEPOSITO DE EFECTIVO, DEPOSITANTE: NARDA LUZ SALINAS ARGOTE, CONCEPTO: DOBLE PERCEPCION, CUENTA DE DEPOSITO: CUENTA UNICA DEL TESORO</t>
  </si>
  <si>
    <t>00099021001 DEPOSITO DE EFECTIVO, DEPOSITANTE: CLAUDIO HUMBERTO MONTENEGRO DE LA RIVA, CONCEPTO: DEVOLUCION SUELDO AGOSTO 2015 POR PASAR TECHO SALARIAL NO PERMITIDO POR LEY FINANCIAL, CUENTA DE DEPOSITO: CUENTA UNICA DEL TESORO</t>
  </si>
  <si>
    <t>00099021001 DEPOSITO DE EFECTIVO, DEPOSITANTE: CLAUDIO HUMBERTO MONTENEGRO DE LA RIVA, CONCEPTO: DEVOLUCION SUELDO JULIO 2015 POR PASAR TECHO SALARIAL NO PERMITIDO POR LEY FINANCIAL, CUENTA DE DEPOSITO: CUENTA UNICA DEL TESORO</t>
  </si>
  <si>
    <t>00099021001 DEPOSITO DE EFECTIVO, DEPOSITANTE: CLAUDIO HUMBERTO MONTENEGRO DE LA RIVA, CONCEPTO: DEVOLUCION SUELDO MAYO 2015 POR PASAR TECHO SALARIAL NO PERMITIDO POR LEY FINANCIAL, CUENTA DE DEPOSITO: CUENTA UNICA DEL TESORO</t>
  </si>
  <si>
    <t>00099021001 DEPOSITO DE EFECTIVO, DEPOSITANTE: CLAUDIO HUMBERTO MONTENEGRO DE LA RIVA, CONCEPTO: DEVOLUCION SUELDO JUNIO 2015 POR PASAR TECHO SALARIAL NO PERMITIDO POR LEY FINANCIAL, CUENTA DE DEPOSITO: CUENTA UNICA DEL TESORO</t>
  </si>
  <si>
    <t>00099021001 DEP.DE CHEQ.AJENOS,RET.DE CAM.,CONCEPTO: GIRO: FERNANDEZ MALDONADO ALVARO ROLANDO,DEP.: BANCO UNION  S.A. , PROCEDENCIA: BANCO UNION S.A., CHEQUE: 137710, FECHA DE EMISION:04/02/2016</t>
  </si>
  <si>
    <t>00291012006 DEP.DE CHEQ.AJENOS,RET.DE CAM.,CONCEPTO: GIRO: KAREN TERESA BALCAZAR CRONENBOLD,DEP.: BANCO UNION  S.A , PROCEDENCIA: BANCO UNION S.A., CHEQUE: 137707, FECHA DE EMISION:04/02/2016</t>
  </si>
  <si>
    <t>00099021001 DEPOSITO DE EFECTIVO, DEPOSITANTE: MARINA ESPADA DE ACEBEY - C.I. 2410122 L.P., CONCEPTO: DEVOLUCION DEL PRA, CUENTA DE DEPOSITO: CUENTA UNICA DEL TESORO</t>
  </si>
  <si>
    <t>00099021001 DEP.DE CHEQ.AJENOS,RET.DE CAM.,CONCEPTO: GIRO: PEREZ QUIROGA EDUARDO,DEP.: BANCO UNION  S.A , PROCEDENCIA: BANCO UNION S.A., CHEQUE: 137709, FECHA DE EMISION:04/02/2016</t>
  </si>
  <si>
    <t>00099021001 DEPOSITO DE EFECTIVO, DEPOSITANTE: JAIME D. ENRRIQUEZ TORDOYA - POLICIA BOLIVIANA, CONCEPTO: REVERSION HABERES Y RECUPERACION APORTES, CUENTA DE DEPOSITO: CUENTA UNICA DEL TESORO</t>
  </si>
  <si>
    <t>MINISTERIO DE AUTONOMIAS         "MAUT"</t>
  </si>
  <si>
    <t>00099021001 DEP.DE CHEQ.AJENOS,RET.DE CAM.,CONCEPTO: DEP. PARA LA REV. C-31 2142, FTE 10 DEL MINJ. AUTONOMIAS,DEP.: MINISTERIO DE AUTONOMIAS , PROCEDENCIA: BANCO UNION S.A., CHEQUE: 1254, FECHA DE EMISION:02/02/2016</t>
  </si>
  <si>
    <t>00099021001 DEPOSITO DE EFECTIVO, DEPOSITANTE: YOHONI CUENCA SARZURI, CONCEPTO: REGULARIZACION POR TOPE SALARIAL, CUENTA DE DEPOSITO: CUENTA UNICA DEL TESORO</t>
  </si>
  <si>
    <t>00099021001 DEPOSITO DE EFECTIVO, DEPOSITANTE: SUSANA INFANTE MOLLINEDO, CONCEPTO: DEVOLUCION DE DUODECIMAS DE AGUINALDO, CUENTA DE DEPOSITO: CUENTA UNICA DEL TESORO</t>
  </si>
  <si>
    <t>00099021001 DEP.DE CHEQ.AJENOS,RET.DE CAM.,CONCEPTO: GIRO:LEGUIZAMON SANZETENEA RAMIRO FERNANDO,DEP.: BANCO UNION SA , PROCEDENCIA: BANCO UNION S.A., CHEQUE: 137708, FECHA DE EMISION:04/02/2016</t>
  </si>
  <si>
    <t>00099021001 DEPOSITO DE EFECTIVO, DEPOSITANTE: ASFI - MOLINA CARLOS, CONCEPTO: REPOSICION MULTA -EMPRESA INFORME C, CUENTA DE DEPOSITO: CUENTA UNICA DEL TESORO</t>
  </si>
  <si>
    <t>00344014601 DEPOSITO DE EFECTIVO, DEPOSITANTE: FABIOLA BELTRAN - IPELC, CONCEPTO: DEVOLUCION SALDO FERIA DEL LIBRO, CUENTA DE DEPOSITO: CUENTA UNICA DEL TESORO</t>
  </si>
  <si>
    <t>00099021001 DEPOSITO DE EFECTIVO, DEPOSITANTE: LUCRECIA VELARDE VDA DE FLORES, CONCEPTO: PARA DEPARTAMENTO DE SENASIR, CUENTA DE DEPOSITO: CUENTA UNICA DEL TESORO</t>
  </si>
  <si>
    <t>LACTEOS BOLIVIA                    "LACTEOSBOL"</t>
  </si>
  <si>
    <t>00574012002 DEP.DE CHEQ.AJENOS,RET.DE CAM.,CONCEPTO: DEV. DE  FONDOS NO UTILIZADOS,DEP.: LACTEOSBOL , PROCEDENCIA: BANCO UNION S.A., CHEQUE: 4201, FECHA DE EMISION:05/02/2016</t>
  </si>
  <si>
    <t>00574012002 DEP.DE CHEQ.AJENOS,RET.DE CAM.,CONCEPTO: DEV. DE  FONDOS NO UTILIZADOS,DEP.: LACTEOSBOL , PROCEDENCIA: BANCO UNION S.A., CHEQUE: 4200, FECHA DE EMISION:05/02/2016</t>
  </si>
  <si>
    <t>00574012002 DEP.DE CHEQ.AJENOS,RET.DE CAM.,CONCEPTO: DEV. DE  FONDOS NO UTILIZADOS,DEP.: LACTEOSBOL , PROCEDENCIA: BANCO UNION S.A., CHEQUE: 4202, FECHA DE EMISION:05/02/2016</t>
  </si>
  <si>
    <t>00574012002 DEP.DE CHEQ.AJENOS,RET.DE CAM.,CONCEPTO: DEV. DE  FONDOS NO UTILIZADOS,DEP.: LACTEOSBOL , PROCEDENCIA: BANCO UNION S.A., CHEQUE: 4199, FECHA DE EMISION:05/02/2016</t>
  </si>
  <si>
    <t>MINISTERIO DE TRABAJO, EMPLEO Y PREVISION SOCIAL  "MTEPS"</t>
  </si>
  <si>
    <t>00099021001 DEPOSITO DE EFECTIVO, DEPOSITANTE: LIMBERT JUAN ROMERO TERRAZAS, CONCEPTO: DEVOLUCION POR DOBLE PERCEPCION DE AGUINALDO 2015, CUENTA DE DEPOSITO: CUENTA UNICA DEL TESORO</t>
  </si>
  <si>
    <t>00099021001 DEPOSITO DE EFECTIVO, DEPOSITANTE: LIMBERT JUAN ROMERO TERRAZAS, CONCEPTO: DEVOLUCION AGUINALDO ESFUERZO POR BOLIVIA 2015, CUENTA DE DEPOSITO: CUENTA UNICA DEL TESORO</t>
  </si>
  <si>
    <t>00099021001 DEPOSITO DE EFECTIVO, DEPOSITANTE: MARCO ANTONIO CAVIEDES V., CONCEPTO: DEVOLUCION SALARIAL EXCEDENTE, CUENTA DE DEPOSITO: CUENTA UNICA DEL TESORO</t>
  </si>
  <si>
    <t>00099021001 DEPOSITO DE EFECTIVO, DEPOSITANTE: MODESTO YUJRA GUTIERREZ, CONCEPTO: DEVOLUCION DOBLE PERCEPCION, CUENTA DE DEPOSITO: CUENTA UNICA DEL TESORO</t>
  </si>
  <si>
    <t>00046024204 DEPOSITO DE EFECTIVO, DEPOSITANTE: MILTON JALA ARUQUIPA, CONCEPTO: REVERSION FONDOS - MINISTERIO DE SALUD, CUENTA DE DEPOSITO: CUENTA UNICA DEL TESORO</t>
  </si>
  <si>
    <t>00099021001 DEPOSITO DE EFECTIVO, DEPOSITANTE: JULIO ALANOCA COARETI, CONCEPTO: DOBLE PERCEPCION, CUENTA DE DEPOSITO: CUENTA UNICA DEL TESORO</t>
  </si>
  <si>
    <t>00099021001 DEPOSITO DE EFECTIVO, DEPOSITANTE: YOLANDA AYALA VDA DE GUTIERREZ, CONCEPTO: PAGO UNICO, CUENTA DE DEPOSITO: CUENTA UNICA DEL TESORO</t>
  </si>
  <si>
    <t>00099021001 DEP.DE CHEQ.AJENOS,RET.DE CAM.,CONCEPTO: GIRO: HERBAS CORTEZ ABDON,DEP.: BANCO UNION S.A. , PROCEDENCIA: BANCO UNION S.A., CHEQUE: 137711, FECHA DE EMISION:10/02/2016</t>
  </si>
  <si>
    <t>00099021001 DEP.DE CHEQ.AJENOS,RET.DE CAM.,CONCEPTO: GIRO: LARA TORRICO ANTONIO,DEP.: BANCO UNION S.A. , PROCEDENCIA: BANCO UNION S.A., CHEQUE: 137712, FECHA DE EMISION:10/02/2016</t>
  </si>
  <si>
    <t>00099021001 DEP.DE CHEQ.AJENOS,RET.DE CAM.,CONCEPTO: CONCILIACION COMPENSACION MENSUAL DE COTIZACIONES,DEP.: FUTURO DE BOLIVIA  SA-AFP , PROCEDENCIA: BANCO DE CREDITO DE BOLIVIA S.A., CHEQUE: 42897, FECHA DE EMISION:10/02/2016</t>
  </si>
  <si>
    <t>00099021001 DEPOSITO DE EFECTIVO, DEPOSITANTE: FELIPA QUISPE VDA DE SALCEDO CI. 2540497 LP, CONCEPTO: COBROS INDEBIDO - DEVOLUCION, CUENTA DE DEPOSITO: CUENTA UNICA DEL TESORO</t>
  </si>
  <si>
    <t>00099021001 DEPOSITO DE EFECTIVO, DEPOSITANTE: AGUSTINA ALVARADO VDA DE ORTEGA, CONCEPTO: DEV. DE 2 DUODECIMAS DE AGUINALDO 2015, CUENTA DE DEPOSITO: CUENTA UNICA DEL TESORO</t>
  </si>
  <si>
    <t>00099021001 DEPOSITO DE EFECTIVO, DEPOSITANTE: ADEMAF, CONCEPTO: DEVOLUCION DE FONDOS DE VIATICOS C-31 1459, CUENTA DE DEPOSITO: CUENTA UNICA DEL TESORO</t>
  </si>
  <si>
    <t>00099021001 DEPOSITO DE EFECTIVO, DEPOSITANTE: ESTELA VELA QUISPE - SEDES LA PAZ, CONCEPTO: DEVOLUCION BONO DE VACUNACION, CUENTA DE DEPOSITO: CUENTA UNICA DEL TESORO</t>
  </si>
  <si>
    <t>00099021001 DEPOSITO DE EFECTIVO, DEPOSITANTE: BURGOA PORCEL NANCY LUZ CI. 1385073, CONCEPTO: DEVOLUCION DE PAGO EN EXCESO, DEL SALARIO MAYOR AL DEL PRESIDENTE ENERO 2016, CUENTA DE DEPOSITO: CUENTA UNICA DEL TESORO</t>
  </si>
  <si>
    <t>00109012001 DEPOSITO DE EFECTIVO, DEPOSITANTE: MARIO ELOY VASQUEZ FLORES, CONCEPTO: DEV. POR PAGO DE REFRIGERIOS, CUENTA DE DEPOSITO: CUENTA UNICA DEL TESORO</t>
  </si>
  <si>
    <t>00099021001 DEPOSITO DE EFECTIVO, DEPOSITANTE: MIN DE LA PRESIDENCIA- RAFAEL PABON, CONCEPTO: DEV. DE MEDIO  DIA DE VIATICOS DE VIAJE AL BENI- RAFAEL PABON, CUENTA DE DEPOSITO: CUENTA UNICA DEL TESORO</t>
  </si>
  <si>
    <t>EMPRESA ESTATAL DE TRANSPORTE POR CABLE " MI TELEFERICO"</t>
  </si>
  <si>
    <t>00591012001 DEPOSITO DE EFECTIVO, DEPOSITANTE: BANCO MERCANTIL SANTA CRUZ SA, CONCEPTO: PAGO DE SERVICIO DE ENERGIA DE ATM ESTACION AJAYUNI ESTACION CENTRAL, CUENTA DE DEPOSITO: CUENTA UNICA DEL TESORO</t>
  </si>
  <si>
    <t>CONTRALORIA GENERAL DEL ESTADO "CGE"</t>
  </si>
  <si>
    <t>00680012001 DEPOSITO DE EFECTIVO, DEPOSITANTE: PATRICIA BACARREZA CORDOVA, CONCEPTO: MULTA INCUMPLIMIENTO DEL CONTRATO, CUENTA DE DEPOSITO: CUENTA UNICA DEL TESORO</t>
  </si>
  <si>
    <t>00099021001 DEP.DE CHEQ.AJENOS,RET.DE CAM.,CONCEPTO: GIRO: VILLAZON MARITHZA FRESSIA DEL CASTILLO DE,DEP.: BANCO UNION SA , PROCEDENCIA: BANCO UNION S.A., CHEQUE: 137717, FECHA DE EMISION:12/02/2016</t>
  </si>
  <si>
    <t>00099021001 DEP.DE CHEQ.AJENOS,RET.DE CAM.,CONCEPTO: GIRO: ARTURO GUILLERMO CAMACHO VILLARROEL,DEP.: BANCO UNION SA , PROCEDENCIA: BANCO UNION S.A., CHEQUE: 137718, FECHA DE EMISION:12/02/2016</t>
  </si>
  <si>
    <t>00046024204 DEP.DE CHEQ.AJENOS,RET.DE CAM.,CONCEPTO: TRANSFERENCIA ENTRE CUENTAS POR ERROR DE DEP DE LA CAJA NACIONAL DE SALUD ATOCHA,DEP.: MINISTERIO DE SALUD , PROCEDENCIA: BANCO UNION S.A., CHEQUE: 9, FECHA DE EMISION:25/01/2016</t>
  </si>
  <si>
    <t>00099021001 DEP.DE CHEQ.AJENOS,RET.DE CAM.,CONCEPTO: REVERSION DE FONDOS POR PAGO EN DEMASIAS POR LLAMADAS DE TELEFONO MOVIL,DEP.: MINISTERIO DE SALUD , PROCEDENCIA: BANCO UNION S.A., CHEQUE: 1166, FECHA DE EMISION:03/02/2016</t>
  </si>
  <si>
    <t>00099021001 DEPOSITO DE EFECTIVO, DEPOSITANTE: BURGOA PORCEL NANCY LUZ, CONCEPTO: DEVOLUCION DE PAGO EN EXCESO, DEL SALARIO MAYOR AL DEL PRESIDENTE - ENERO 2016, CUENTA DE DEPOSITO: CUENTA UNICA DEL TESORO</t>
  </si>
  <si>
    <t>00099021001 DEPOSITO DE EFECTIVO, DEPOSITANTE: JEANETHE CORBALAN AYARZA, CONCEPTO: DEVOLUCION A LA CUT POR PAGOS NO EFECTIVIZADOS POR ADQUISICION DE IMAGINES Y FOTOS, CUENTA DE DEPOSITO: CUENTA UNICA DEL TESORO</t>
  </si>
  <si>
    <t>00099021001 DEPOSITO DE EFECTIVO, DEPOSITANTE: RUFINO JOSE SIÑANI ALANOCA, CONCEPTO: TOPE SALARIAL, CUENTA DE DEPOSITO: CUENTA UNICA DEL TESORO</t>
  </si>
  <si>
    <t>MINISTERIO DE DEFENSA                 "MDEF"</t>
  </si>
  <si>
    <t>00099021001 DEPOSITO DE EFECTIVO, DEPOSITANTE: R1 - 22 MEJILLONES, CONCEPTO: DEVOLUCION DE RECURSOS NO EJECUTADOS, CUENTA DE DEPOSITO: CUENTA UNICA DEL TESORO</t>
  </si>
  <si>
    <t>00099021001 DEPOSITO DE EFECTIVO, DEPOSITANTE: R1 - 22 MEJILLONES, CONCEPTO: DEVOLUCION DE RECURSOS NO EJECUATDOS, CUENTA DE DEPOSITO: CUENTA UNICA DEL TESORO</t>
  </si>
  <si>
    <t>00206012001 DEPOSITO DE EFECTIVO, DEPOSITANTE: NELSON ELMER PLATA CONDE, CONCEPTO: REVERSION DE SUELDO OCTUBRE DEL 2015 AL INE, CUENTA DE DEPOSITO: CUENTA UNICA DEL TESORO</t>
  </si>
  <si>
    <t>00099021001 DEP.DE CHEQ.AJENOS,RET.DE CAM.,CONCEPTO: GIRO: PERALTA CABALLERO JOSE MAURICIO ENRIQUE,DEP.: BANCO UNION SA , PROCEDENCIA: BANCO UNION S.A., CHEQUE: 137719, FECHA DE EMISION:16/02/2016</t>
  </si>
  <si>
    <t>00099021001 DEP.DE CHEQ.AJENOS,RET.DE CAM.,CONCEPTO: GIRO: PEREIRA FUENTES ROMMEL,DEP.: BANCO UNION SA , PROCEDENCIA: BANCO UNION S.A., CHEQUE: 137720, FECHA DE EMISION:16/02/2016</t>
  </si>
  <si>
    <t>00020011102 DEP.DE CHEQ.AJENOS,RET.DE CAM.,CONCEPTO: DEP PARA PAGO HABERES MES ENERO/2016,DEP.: MINISTERIO DE DEFENSA , PROCEDENCIA: BANCO UNION S.A., CHEQUE: 12822, FECHA DE EMISION:15/02/2016</t>
  </si>
  <si>
    <t>00099021001 DEPOSITO DE EFECTIVO, DEPOSITANTE: MINISTERIO DE DEPORTES, CONCEPTO: DEV. FONDOS EN AVANCE PARA LA COPA ESTADO PLURINACIONAL DE BOLIVIA, CUENTA DE DEPOSITO: CUENTA UNICA DEL TESORO</t>
  </si>
  <si>
    <t>00526012001 DEPOSITO DE EFECTIVO, DEPOSITANTE: BOLIVIA TV-RUBEN AUZA CASTILLO, CONCEPTO: DEVOLUCION DE PASAJES - BOLIVIA TV, CUENTA DE DEPOSITO: CUENTA UNICA DEL TESORO</t>
  </si>
  <si>
    <t>00035011104 DEPOSITO DE EFECTIVO, DEPOSITANTE: MINISTERIO DE ECONOMIA Y FINANZAS PUBLICAS, CONCEPTO: POR LA VENTA DE PUBLICACIONES MEB Y CIEB, CORRESPONDIENTE AL MES DE ENERO, CUENTA DE DEPOSITO: CUENTA UNICA DEL TESORO</t>
  </si>
  <si>
    <t>00099021001 DEPOSITO DE EFECTIVO, DEPOSITANTE: ANTONIO NORIEGA CHINCHERO, CONCEPTO: DOBLE PERSEPCION, CUENTA DE DEPOSITO: CUENTA UNICA DEL TESORO</t>
  </si>
  <si>
    <t>00099021001 DEPOSITO DE EFECTIVO, DEPOSITANTE: MIN DE LA PRESIDENCIA, CONCEPTO: DEV. DE VIATICOS, CUENTA DE DEPOSITO: CUENTA UNICA DEL TESORO</t>
  </si>
  <si>
    <t>00099021001 DEPOSITO DE EFECTIVO, DEPOSITANTE: JULIAN QUISPE TORREZ, CONCEPTO: REVERSION DE HABERES, CUENTA DE DEPOSITO: CUENTA UNICA DEL TESORO</t>
  </si>
  <si>
    <t>SERVICIO DE IMPUESTOS NACIONALES "SIN"</t>
  </si>
  <si>
    <t>00099021001 DEPOSITO DE EFECTIVO, DEPOSITANTE: KARLA VILLARROEL H., CONCEPTO: DEVOLUCION DE PASAJES, CUENTA DE DEPOSITO: CUENTA UNICA DEL TESORO</t>
  </si>
  <si>
    <t>00099021001 DEPOSITO DE EFECTIVO, DEPOSITANTE: HUGO G. SILVA ALANOCA - MIN. DE SALUD, CONCEPTO: REVERSION PREVENTIVO 9577, CUENTA DE DEPOSITO: CUENTA UNICA DEL TESORO</t>
  </si>
  <si>
    <t>00099021001 DEPOSITO DE EFECTIVO, DEPOSITANTE: R1-36  SLDO  SANTOS PARIANO, CONCEPTO: REV. SERVICIOS BASICOS TELEFONO, CUENTA DE DEPOSITO: CUENTA UNICA DEL TESORO</t>
  </si>
  <si>
    <t>00099021001 DEPOSITO DE EFECTIVO, DEPOSITANTE: R1-36  SLDO  SANTOS PARIAMO, CONCEPTO: REV. SERVICIOS  BASICOS AGUA, CUENTA DE DEPOSITO: CUENTA UNICA DEL TESORO</t>
  </si>
  <si>
    <t>00099021001 DEPOSITO DE EFECTIVO, DEPOSITANTE: ASFI- CRISTIAN MARTINEZ, CONCEPTO: DEV. DE  FONDOS NO UTILIZADOS, CUENTA DE DEPOSITO: CUENTA UNICA DEL TESORO</t>
  </si>
  <si>
    <t>00099021001 DEPOSITO DE EFECTIVO, DEPOSITANTE: JOSE LUIS ALCAZAR JEMIO, CONCEPTO: DEVOLUCION DE HABERES JUNIO 2015, CUENTA DE DEPOSITO: CUENTA UNICA DEL TESORO</t>
  </si>
  <si>
    <t>00099021001 DEPOSITO DE EFECTIVO, DEPOSITANTE: JOSE LUIS ALCAZAR JEMIO, CONCEPTO: DEVOLUCION DE HABERES JULIO 2015, CUENTA DE DEPOSITO: CUENTA UNICA DEL TESORO</t>
  </si>
  <si>
    <t>00099021001 DEPOSITO DE EFECTIVO, DEPOSITANTE: JOSE LUIS ALCAZAR JEMIO, CONCEPTO: DEVOLUCION DE HABERES AGOSTO 2015, CUENTA DE DEPOSITO: CUENTA UNICA DEL TESORO</t>
  </si>
  <si>
    <t>00099021001 DEPOSITO DE EFECTIVO, DEPOSITANTE: MARIA ELENA VALLE ALARCON, CONCEPTO: DEVOLUCION DE DOS DIAS DE HABER, CUENTA DE DEPOSITO: CUENTA UNICA DEL TESORO</t>
  </si>
  <si>
    <t>00099021001 DEPOSITO DE EFECTIVO, DEPOSITANTE: ARMADA BOLIVIANA, CONCEPTO: REVERSION, CUENTA DE DEPOSITO: CUENTA UNICA DEL TESORO</t>
  </si>
  <si>
    <t>00099021001 DEPOSITO DE EFECTIVO, DEPOSITANTE: RODRIGO D. RODRIGUEZ FERNANDEZ C.I. 3590241, CONCEPTO: REVERSION SALARIO, CUENTA DE DEPOSITO: CUENTA UNICA DEL TESORO</t>
  </si>
  <si>
    <t>00099021001 DEP.DE CHEQ.AJENOS,RET.DE CAM.,CONCEPTO: GIRO: ROJAS DEL POZO GONZALO RAMIRO RAFAEL,DEP.: BANCO UNION S.A. , PROCEDENCIA: BANCO UNION S.A., CHEQUE: 137724, FECHA DE EMISION:18/02/2016</t>
  </si>
  <si>
    <t>00099021001 DEP.DE CHEQ.AJENOS,RET.DE CAM.,CONCEPTO: GIRO: LORA ORTUÑO JUANA LIDIA,DEP.: BANCO UNION S.A. , PROCEDENCIA: BANCO UNION S.A., CHEQUE: 137723, FECHA DE EMISION:18/02/2016</t>
  </si>
  <si>
    <t>00099021001 DEP.DE CHEQ.AJENOS,RET.DE CAM.,CONCEPTO: GIRO: CASTRO SOTO MARIA DEL ROSARIO,DEP.: BANCO UNION S.A. , PROCEDENCIA: BANCO UNION S.A., CHEQUE: 137722, FECHA DE EMISION:18/02/2016</t>
  </si>
  <si>
    <t>00099021001 DEP.DE CHEQ.AJENOS,RET.DE CAM.,CONCEPTO: GIRO: TORRICO VEGA WILMA,DEP.: BANCO UNION S.A. , PROCEDENCIA: BANCO UNION S.A., CHEQUE: 137721, FECHA DE EMISION:18/02/2016</t>
  </si>
  <si>
    <t>00099021001 DEP.DE CHEQ.AJENOS,RET.DE CAM.,CONCEPTO: GIRO: EMILIO TOMAS MARTINEZ CASTELLON,DEP.: BANCO UNION S.A. , PROCEDENCIA: BANCO UNION S.A., CHEQUE: 137725, FECHA DE EMISION:18/02/2016</t>
  </si>
  <si>
    <t>00099021001 DEPOSITO DE EFECTIVO, DEPOSITANTE: CARLOS ADRIAN TELLERIA NARVAEZ, CONCEPTO: REVERSION AL C-31 N°17, CUENTA DE DEPOSITO: CUENTA UNICA DEL TESORO</t>
  </si>
  <si>
    <t>00099021001 DEPOSITO DE EFECTIVO, DEPOSITANTE: ALEJANDRO QUIROZ FERREL, CONCEPTO: REVERSION AL C-31 N° 18, CUENTA DE DEPOSITO: CUENTA UNICA DEL TESORO</t>
  </si>
  <si>
    <t>00086038007 DEP.DE CHEQ.AJENOS,RET.DE CAM.,CONCEPTO: DEVOLUCION PAGO C-31 2424/2014,DEP.: INTERCON SRL. , PROCEDENCIA: BANCO UNION S.A., CHEQUE: 94, FECHA DE EMISION:17/02/2016</t>
  </si>
  <si>
    <t>00099021001 DEP.DE CHEQ.AJENOS,RET.DE CAM.,CONCEPTO: POR DEVOLUCION DE RECURSOS NO UTILIZADOS Y DIFERNCIA DE REDONDEO,DEP.: ADEMAF , PROCEDENCIA: BANCO UNION S.A., CHEQUE: 16, FECHA DE EMISION:18/02/2016</t>
  </si>
  <si>
    <t>00526012001 DEPOSITO DE EFECTIVO, DEPOSITANTE: BOLIVIA  TV - PERCY  ESPEJO YAMPASI, CONCEPTO: DEV. DE VIATICOS, CUENTA DE DEPOSITO: CUENTA UNICA DEL TESORO</t>
  </si>
  <si>
    <t>00526012001 DEPOSITO DE EFECTIVO, DEPOSITANTE: RODRIGO ZACONETA LIMPIAS, CONCEPTO: DEVOLUCION DE PASAJES, CUENTA DE DEPOSITO: CUENTA UNICA DEL TESORO</t>
  </si>
  <si>
    <t>00526012001 DEPOSITO DE EFECTIVO, DEPOSITANTE: BOLVIA TV- CLAUDIA PRADO AGUIRRE, CONCEPTO: DEV. PASAJES VIATICOS, CUENTA DE DEPOSITO: CUENTA UNICA DEL TESORO</t>
  </si>
  <si>
    <t>MINISTERIO DE COMUNICACIÓN     "MCOM"</t>
  </si>
  <si>
    <t>00099021001 DEPOSITO DE EFECTIVO, DEPOSITANTE: MIN DE COMUNICACION, CONCEPTO: DEV. SALDO REFRIGERO NOV/2015 MIN DE COMUNICACION  C-31 9698, CUENTA DE DEPOSITO: CUENTA UNICA DEL TESORO</t>
  </si>
  <si>
    <t>00099021001 DEPOSITO DE EFECTIVO, DEPOSITANTE: MIN DE COMUNICACION, CONCEPTO: DEV. SALDO REFRIGERIO OCT/2015 MIN COMUNICACION ( C-31 8705), CUENTA DE DEPOSITO: CUENTA UNICA DEL TESORO</t>
  </si>
  <si>
    <t>ADMINISTRACION DE AEROPUERTOS Y SERVICIOS AUXILIARES A LA NAVEGACION AEREA "AASANA"</t>
  </si>
  <si>
    <t>00512012001 DEPOSITO DE EFECTIVO, DEPOSITANTE: AASANA, CONCEPTO: DEV. SALDO PASAJE, CUENTA DE DEPOSITO: CUENTA UNICA DEL TESORO</t>
  </si>
  <si>
    <t>00099021001 DEPOSITO DE EFECTIVO, DEPOSITANTE: EDGAR GIOVANNI PINTO PEREDO C.I. 5490612 CH., CONCEPTO: DEVOLUCION DE FONDOS POR PERCEPCION INDEBIDA DE HABERES ABRIL/2013, CUENTA DE DEPOSITO: CUENTA UNICA DEL TESORO</t>
  </si>
  <si>
    <t>00099021001 DEPOSITO DE EFECTIVO, DEPOSITANTE: RAUL LOPEZ LIMA C.I. 666131 OR., CONCEPTO: DEVOLUCION POR PERCEPCION INDEBIDA DE HABERES ENERO-FEBRERO/2015 - ESFM SIMON RODRIGUEZ, CUENTA DE DEPOSITO: CUENTA UNICA DEL TESORO</t>
  </si>
  <si>
    <t>00086088701 DEPOSITO DE EFECTIVO, DEPOSITANTE: CAROLINA CHOQUE REYNAGA, CONCEPTO: REEMBOLSO PASAJES AEREOS NO UTILIZADOS GEST 2015, CUENTA DE DEPOSITO: CUENTA UNICA DEL TESORO</t>
  </si>
  <si>
    <t>00086088701 DEPOSITO DE EFECTIVO, DEPOSITANTE: MONICA QUISPE SANCHEZ, CONCEPTO: DEVOLUCION E  FONDOS EN AVANCE, CUENTA DE DEPOSITO: CUENTA UNICA DEL TESORO</t>
  </si>
  <si>
    <t>00099021001 DEP.DE CHEQ.AJENOS,RET.DE CAM.,CONCEPTO: REVERSION DE VIATICOS PREV 937 DEL SEÑOR RAMIRO,DEP.: MINISTERIO DE COMINICACION , PROCEDENCIA: BANCO UNION S.A., CHEQUE: 7912, FECHA DE EMISION:02/02/2016</t>
  </si>
  <si>
    <t>00526012001 DEPOSITO DE EFECTIVO, DEPOSITANTE: BOLIVIA  TV- LIDIA LUCIA CHAVEZ CHAMBI, CONCEPTO: DEV. DE VIATICOS, CUENTA DE DEPOSITO: CUENTA UNICA DEL TESORO</t>
  </si>
  <si>
    <t>00087011101 DEP.DE CHEQ.AJENOS,RET.DE CAM.,CONCEPTO: TRANSFERENCIA DEP DEVOLUCION DE PASAJES Y CUENTAS POR COBRAR EXDINACOM,DEP.: MINISTERIO DE COMINICACION , PROCEDENCIA: BANCO UNION S.A., CHEQUE: 7909, FECHA DE EMISION:02/02/2016</t>
  </si>
  <si>
    <t>00099021001 DEP.DE CHEQ.AJENOS,RET.DE CAM.,CONCEPTO: DEVOLUCION DE PAGO EN DEMASIA SUELDO/ 2014 SNDRA RODRIGUEZ CAMPOY,DEP.: MINISTERIO DE RELACIONES EXTERIORES , PROCEDENCIA: BANCO UNION S.A., CHEQUE: 930, FECHA DE EMISION:18/02/2016</t>
  </si>
  <si>
    <t>00099021001 DEP.DE CHEQ.AJENOS,RET.DE CAM.,CONCEPTO: DEVOLUCION DE PAGO EN DEMASIA DEL COSTO DE VIDA 2014 A MARIA MAGDALENA CAJIAS DE LA VEGA,DEP.: MINISTERIO DE RELACIONES EXTERIORES</t>
  </si>
  <si>
    <t>00109012001 DEPOSITO DE EFECTIVO, DEPOSITANTE: MERY CLAUDIA HUANCA MAQUERA, CONCEPTO: DEVOLUCION DE INCAPACIDAD, CUENTA DE DEPOSITO: CUENTA UNICA DEL TESORO</t>
  </si>
  <si>
    <t>00099021001 DEPOSITO DE EFECTIVO, DEPOSITANTE: LA VALLE CATERING, CONCEPTO: REVERSION POR DEVEGAMIENTO 2015, CUENTA DE DEPOSITO: CUENTA UNICA DEL TESORO</t>
  </si>
  <si>
    <t>00099021001 DEPOSITO DE EFECTIVO, DEPOSITANTE: LA VALLE CATERING, CONCEPTO: REVERSION POR DEVENGAMIENTO 2015, CUENTA DE DEPOSITO: CUENTA UNICA DEL TESORO</t>
  </si>
  <si>
    <t>00099021001 DEPOSITO DE EFECTIVO, DEPOSITANTE: SEDES LA PAZ, CONCEPTO: POR CONCEPTO DE DEVOLUCION DE BONO FRONTERA, CUENTA DE DEPOSITO: CUENTA UNICA DEL TESORO</t>
  </si>
  <si>
    <t>00099021001 DEP.DE CHEQ.AJENOS,RET.DE CAM.,CONCEPTO: DEVOLUCION INCAPACIDAD TEMP AUT IMPUG TRIBUTARIA - NOV/15,DEP.: CAJA PETROLERA DE SALUD , PROCEDENCIA: BANCO UNION S.A., CHEQUE: 8810, FECHA DE EMISION:19/02/2016</t>
  </si>
  <si>
    <t>00099021001 DEP.DE CHEQ.AJENOS,RET.DE CAM.,CONCEPTO: H.C. SENADORES - DEVOLUCION INCAPACIDAD TEMP - NOV/15,DEP.: CAJA PETROLERA DE SALUD , PROCEDENCIA: BANCO UNION S.A., CHEQUE: 8813, FECHA DE EMISION:19/02/2016</t>
  </si>
  <si>
    <t>00099021001 DEP.DE CHEQ.AJENOS,RET.DE CAM.,CONCEPTO: H.C. DIPUTADOS - DEVOLUCION INCAPACIDAD TEMP- NOV / 2015,DEP.: CAJA PETROLERA DE SALUD , PROCEDENCIA: BANCO UNION S.A., CHEQUE: 8814, FECHA DE EMISION:19/02/2016</t>
  </si>
  <si>
    <t>00526012001 DEPOSITO DE EFECTIVO, DEPOSITANTE: BOLIVIA TV- JHIMMY ARIAS CUELLAR, CONCEPTO: DEVOLUCION DE VIATICOS, CUENTA DE DEPOSITO: CUENTA UNICA DEL TESORO</t>
  </si>
  <si>
    <t>00099021001 DEPOSITO DE EFECTIVO, DEPOSITANTE: BPE IV TTE VICTOR EDUARDO, CONCEPTO: REV. SERVICIOS BASICOS DEVOLUCIO, CUENTA DE DEPOSITO: CUENTA UNICA DEL TESORO</t>
  </si>
  <si>
    <t>00099021001 DEPOSITO DE EFECTIVO, DEPOSITANTE: BPE IV TTE VICTOR EDUARDO, CONCEPTO: REV. SERVICISO BASICOS DEVOLUCION, CUENTA DE DEPOSITO: CUENTA UNICA DEL TESORO</t>
  </si>
  <si>
    <t>00526012001 DEPOSITO DE EFECTIVO, DEPOSITANTE: BOLIVIA  TV- MARCELO ALVAREZ, CONCEPTO: DEV. DE VIATICOS, CUENTA DE DEPOSITO: CUENTA UNICA DEL TESORO</t>
  </si>
  <si>
    <t>EMPRESA PUBLICA                          "QUIPUS"</t>
  </si>
  <si>
    <t>00590012001 DEPOSITO DE EFECTIVO, DEPOSITANTE: FREDDY MURILLO ROJAS, CONCEPTO: DEVOLUCION DE VIATICOS, CUENTA DE DEPOSITO: CUENTA UNICA DEL TESORO</t>
  </si>
  <si>
    <t>00099021001 DEPOSITO DE EFECTIVO, DEPOSITANTE: LA CUISINE  S.A., CONCEPTO: POR CONCEPTO DE MULTA, CUENTA DE DEPOSITO: CUENTA UNICA DEL TESORO</t>
  </si>
  <si>
    <t>00099021001 DEPOSITO DE EFECTIVO, DEPOSITANTE: VICTORIANO MAMANI ARUQUIPA, CONCEPTO: DEVOLUCION DE RENTA AL SENASIR, CUENTA DE DEPOSITO: CUENTA UNICA DEL TESORO</t>
  </si>
  <si>
    <t>00099021001 DEPOSITO DE EFECTIVO, DEPOSITANTE: GROVER RODRIGUEZ VILLARREAL-CAM DE SENADORES, CONCEPTO: REVERSION POR DEVENGADO 2015, CUENTA DE DEPOSITO: CUENTA UNICA DEL TESORO</t>
  </si>
  <si>
    <t>00099021001 DEPOSITO DE EFECTIVO, DEPOSITANTE: SUSAN GARCIA AFINO, CONCEPTO: DEVOLUCION, CUENTA DE DEPOSITO: CUENTA UNICA DEL TESORO</t>
  </si>
  <si>
    <t>00099021001 DEPOSITO DE EFECTIVO, DEPOSITANTE: MODESTO PAJARITO LUQUE, CONCEPTO: DOBLE PERCEPCION, CUENTA DE DEPOSITO: CUENTA UNICA DEL TESORO</t>
  </si>
  <si>
    <t>00212012001 DEPOSITO DE EFECTIVO, DEPOSITANTE: VICENTE MAMANI CHOQUEHUANCA, CONCEPTO: INRA- DEVOLUCION DE GASTOS OPERATIVO - COMBUSTIBLE, CUENTA DE DEPOSITO: CUENTA UNICA DEL TESORO</t>
  </si>
  <si>
    <t>AUTORIDAD DE FISCALIZACION Y CONTROL DE TELECOMUNICACIONES Y TRANSPORTE ""ATT"</t>
  </si>
  <si>
    <t>00099021001 DEP.DE CHEQ.AJENOS,RET.DE CAM.,CONCEPTO: DEP POR DESCUENTOS DE LLAMADAS TELEFONICAS DEL MES DE ENERO /2016,DEP.: MARIA ANGELICA TARIFA BORDA - ATT , PROCEDENCIA: BANCO UNION S.A., CHEQUE: 4748, FECHA DE EMISION:16/02/2016</t>
  </si>
  <si>
    <t>AUTORIDAD GENERAL DE IMPUGNACION TRIBUTARIA "AGIT"</t>
  </si>
  <si>
    <t>00169014101 DEPOSITO DE EFECTIVO, DEPOSITANTE: FREDDY GONZALO MEDINACELLI CABRERA, CONCEPTO: DEVOLUCION DE FONDOS, CUENTA DE DEPOSITO: CUENTA UNICA DEL TESORO</t>
  </si>
  <si>
    <t>00099021001 DEPOSITO DE EFECTIVO, DEPOSITANTE: SANDRA BEATRIZ DORIA MEDINA RIVERA, CONCEPTO: EXCESO DE HABERES ENERO 2016, CUENTA DE DEPOSITO: CUENTA UNICA DEL TESORO</t>
  </si>
  <si>
    <t>00099021001 DEPOSITO DE EFECTIVO, DEPOSITANTE: RI - 3 PEREZ, CONCEPTO: DEVOLUCION SOAT - 2016, CUENTA DE DEPOSITO: CUENTA UNICA DEL TESORO</t>
  </si>
  <si>
    <t>00099021001 DEPOSITO DE EFECTIVO, DEPOSITANTE: RI-27 ANTOFAGASTA, CONCEPTO: DEVOLUCION ENERGIA ELECTRICA DICIEMBRE 2015, CUENTA DE DEPOSITO: CUENTA UNICA DEL TESORO</t>
  </si>
  <si>
    <t>00099021001 DEPOSITO DE EFECTIVO, DEPOSITANTE: MINISTERIO DE SALUD-JUAN CARLOS FLORES HERRERA, CONCEPTO: DEVOLUCION DE SALDO PREV 00670/2014 X INSPECCION VEHICULAR, CUENTA DE DEPOSITO: CUENTA UNICA DEL TESORO</t>
  </si>
  <si>
    <t>00526012001 DEPOSITO DE EFECTIVO, DEPOSITANTE: RODRIGO MAURICIO ZACONETA LIMPIAS, CONCEPTO: DEVOLUCION DE PASAJES, CUENTA DE DEPOSITO: CUENTA UNICA DEL TESORO</t>
  </si>
  <si>
    <t>00099021001 DEPOSITO DE EFECTIVO, DEPOSITANTE: JAIME AYALA OPORTO, CONCEPTO: DOBLE PERCEPCION, CUENTA DE DEPOSITO: CUENTA UNICA DEL TESORO</t>
  </si>
  <si>
    <t>00099021001 DEPOSITO DE EFECTIVO, DEPOSITANTE: MARIO DAZA BLANCO, CONCEPTO: DEP. POR EXCESO DE DE HABERES DEL MES DE MARZO/2015 A JUNIO/2015, CUENTA DE DEPOSITO: CUENTA UNICA DEL TESORO</t>
  </si>
  <si>
    <t>00099021001 DEPOSITO DE EFECTIVO, DEPOSITANTE: ANTONIO CRUZ VALENCIA QUISPE, CONCEPTO: DE REVERSION DE HABERES DEL MES DE JUNIO DE 2015, CUENTA DE DEPOSITO: CUENTA UNICA DEL TESORO</t>
  </si>
  <si>
    <t>00099021001 DEPOSITO DE EFECTIVO, DEPOSITANTE: ANTONIO CRUZ VALENCIA QUISPE, CONCEPTO: DE REVERSION DE HABERES DEL MES DE MAYO 2015, CUENTA DE DEPOSITO: CUENTA UNICA DEL TESORO</t>
  </si>
  <si>
    <t>00099021001 DEPOSITO DE EFECTIVO, DEPOSITANTE: SEDES LA PAZ, CONCEPTO: DEVOLUCION DE 1ER AGUNALDO, CUENTA DE DEPOSITO: CUENTA UNICA DEL TESORO</t>
  </si>
  <si>
    <t>00099021001 DEPOSITO DE EFECTIVO, DEPOSITANTE: SEDES LA PAZ, CONCEPTO: DEVOLUCION DEL 2DO AGUINALDO, CUENTA DE DEPOSITO: CUENTA UNICA DEL TESORO</t>
  </si>
  <si>
    <t>00099021001 DEPOSITO DE EFECTIVO, DEPOSITANTE: SEDES LA PAZ, CONCEPTO: DEVOLUCION DE SALARIO DEL MES DICIEMBRE 2015 POR DECLARATORIA EN COMISION DE ESTUDIO, CUENTA DE DEPOSITO: CUENTA UNICA DEL TESORO</t>
  </si>
  <si>
    <t>00099021001 DEPOSITO DE EFECTIVO, DEPOSITANTE: SEDES LA PAZ, CONCEPTO: DEV DE SALARIO MES DE NOV 2015 POR DECLARATORIA EN COMISION DE ESTUDIO SIN GOCE DE HABERES, CUENTA DE DEPOSITO: CUENTA UNICA DEL TESORO</t>
  </si>
  <si>
    <t>00099021001 DEPOSITO DE EFECTIVO, DEPOSITANTE: MOISES CUAJERA SACACA, CONCEPTO: DOBLE PERSEPCION, CUENTA DE DEPOSITO: CUENTA UNICA DEL TESORO</t>
  </si>
  <si>
    <t>00099021001 DEPOSITO DE EFECTIVO, DEPOSITANTE: DANIEL ANTEZANA SEVERICH, CONCEPTO: DOBLE PERCEPCION, CUENTA DE DEPOSITO: CUENTA UNICA DEL TESORO</t>
  </si>
  <si>
    <t>00099021001 DEPOSITO DE EFECTIVO, DEPOSITANTE: BERTHA TROCHE COLQUE, CONCEPTO: DOBLE PERCEPCION, CUENTA DE DEPOSITO: CUENTA UNICA DEL TESORO</t>
  </si>
  <si>
    <t>FONDO DE DESARROLLO IDIGENA       "FDI"</t>
  </si>
  <si>
    <t>00373024101 DEPOSITO DE EFECTIVO, DEPOSITANTE: FONDO DE DESARROLLO INDIGENA, CONCEPTO: DEV. DE  FONDOS EN AVANCE PARA PAGO DE GASTOS JUDICIALES, CUENTA DE DEPOSITO: CUENTA UNICA DEL TESORO</t>
  </si>
  <si>
    <t>MINISTERIO DE LA PRESIDENCIA    UNIDAD DE PROYECTOS ESPECIALES "UPRE"</t>
  </si>
  <si>
    <t>00099021001 DEP.DE CHEQ.AJENOS,RET.DE CAM.,CONCEPTO: GIRO: CARDOZO URIBE AIDEE LOURDES,DEP.: BANCO UNION S.A. , PROCEDENCIA: BANCO UNION S.A., CHEQUE: 137731, FECHA DE EMISION:23/02/2016</t>
  </si>
  <si>
    <t>00099021001 DEP.DE CHEQ.AJENOS,RET.DE CAM.,CONCEPTO: GIRO: JHERSSON SORIA SANDOVAL,DEP.: BANCO UNION S.A. , PROCEDENCIA: BANCO UNION S.A., CHEQUE: 137732, FECHA DE EMISION:23/02/2016</t>
  </si>
  <si>
    <t>00099021001 DEP.DE CHEQ.AJENOS,RET.DE CAM.,CONCEPTO: GIRO: GONZALES JEMIO FREDDY,DEP.: BANCO UNION S.A. , PROCEDENCIA: BANCO UNION S.A., CHEQUE: 137730, FECHA DE EMISION:23/02/2016</t>
  </si>
  <si>
    <t>00099021001 DEP.DE CHEQ.AJENOS,RET.DE CAM.,CONCEPTO: GIRO: MARTHA MONTECINOS CANDIA,DEP.: BANCO UNION S.A. , PROCEDENCIA: BANCO UNION S.A., CHEQUE: 137729, FECHA DE EMISION:23/02/2016</t>
  </si>
  <si>
    <t>00099021001 DEP.DE CHEQ.AJENOS,RET.DE CAM.,CONCEPTO: GIRO:GARCIA SAINZ MARIO,DEP.: BANCO UNION S.A. , PROCEDENCIA: BANCO UNION S.A., CHEQUE: 137728, FECHA DE EMISION:23/02/2016</t>
  </si>
  <si>
    <t>00099021001 DEP.DE CHEQ.AJENOS,RET.DE CAM.,CONCEPTO: GIRO: CARVALLO ROJAS EMILIA ROSA,DEP.: BANCO UNION S.A. , PROCEDENCIA: BANCO UNION S.A., CHEQUE: 137727, FECHA DE EMISION:23/02/2016</t>
  </si>
  <si>
    <t>00099021001 DEP.DE CHEQ.AJENOS,RET.DE CAM.,CONCEPTO: GIRO: IRIARTE TERAN DE MONTA¿O ESTHER SORAYA,DEP.: BANCO UNION S.A. , PROCEDENCIA: BANCO UNION S.A., CHEQUE: 137726, FECHA DE EMISION:23/02/2016</t>
  </si>
  <si>
    <t>00099021001 DEPOSITO DE EFECTIVO, DEPOSITANTE: ICONICA  SRL, CONCEPTO: REVISION POR DEVENGAMIENTO 2015, CUENTA DE DEPOSITO: CUENTA UNICA DEL TESORO</t>
  </si>
  <si>
    <t>VIAS BOLIVIA                                                 " V B "</t>
  </si>
  <si>
    <t>00099021001 DEPOSITO DE EFECTIVO, DEPOSITANTE: ANTOLIN AYAVIRI GOMEZ, CONCEPTO: DEV. GM-DGAA-UFI-CF-IN-82/2015 CPTES:164/14,209/14, CUENTA DE DEPOSITO: CUENTA UNICA DEL TESORO</t>
  </si>
  <si>
    <t>00099021001 DEPOSITO DE EFECTIVO, DEPOSITANTE: GUILLERMO JESUS SALAZAR LOPEZ, CONCEPTO: DOBLE PERCEPCION, CUENTA DE DEPOSITO: CUENTA UNICA DEL TESORO</t>
  </si>
  <si>
    <t>00099021001 DEPOSITO DE EFECTIVO, DEPOSITANTE: MIGUEL ANGEL PEDREGAL PARDO, CONCEPTO: DOBLE PERCEPCION, CUENTA DE DEPOSITO: CUENTA UNICA DEL TESORO</t>
  </si>
  <si>
    <t>00223012001 DEPOSITO DE EFECTIVO, DEPOSITANTE: WALTER  OSCO FRIAS, CONCEPTO: DEV. DE VIATICOS M-14 C-31 N 14, CUENTA DE DEPOSITO: CUENTA UNICA DEL TESORO</t>
  </si>
  <si>
    <t>00223012001 DEPOSITO DE EFECTIVO, DEPOSITANTE: WALTER OSCO FRIAS, CONCEPTO: DE. DE VIATICOS C-31 N 14 M-14, CUENTA DE DEPOSITO: CUENTA UNICA DEL TESORO</t>
  </si>
  <si>
    <t>00099021001 DEPOSITO DE EFECTIVO, DEPOSITANTE: DR. EDGAR JONNY HUIZA LIMACHI, CONCEPTO: DEV. POR RENUMERACION MAXIMA, CUENTA DE DEPOSITO: CUENTA UNICA DEL TESORO</t>
  </si>
  <si>
    <t>00099021001 DEPOSITO DE EFECTIVO, DEPOSITANTE: DR. EDGAR JONNY HUIZA LIMACHI, CONCEPTO: DEV. POR RENUMERCION MAXIMA, CUENTA DE DEPOSITO: CUENTA UNICA DEL TESORO</t>
  </si>
  <si>
    <t>00099021001 DEPOSITO DE EFECTIVO, DEPOSITANTE: ROSA JARJURI FLORES, CONCEPTO: DEVOLUCION, CUENTA DE DEPOSITO: CUENTA UNICA DEL TESORO</t>
  </si>
  <si>
    <t>00099021001 DEP.DE CHEQ.AJENOS,RET.DE CAM.,CONCEPTO: TRANSFERENCIA DE RECURSOS ORDINARIO DEL PROYECTO MEJORAMEINTO DE CAFE ORGANICO FINANCIADO , FONADAL,DEP.: GOB. AUTONOMO MUNICIPAL PALOS BLANCOS</t>
  </si>
  <si>
    <t>00099021001 DEP.DE CHEQ.AJENOS,RET.DE CAM.,CONCEPTO: TRANSFERENCIA DE RECURSOS ORDINARIO DEL PROYECTO MEJORAMEINTO DE CACAO ORGANICO,DEP.: GOBIERNO AUTONOMO MUNICIPAL PALOS BLANCOS , PROCEDENCIA: BANCO UNION S.A., CHEQUE: 6728, FECHA DE EMISION:17/02/2016</t>
  </si>
  <si>
    <t>00099021001 DEPOSITO DE EFECTIVO, DEPOSITANTE: WILLY POZO TORRICO, CONCEPTO: REVERSION DE RECURSOS NO EJECUTADOS POR CONCEPTO DE PASAJES AL EXTERIOR, CUENTA DE DEPOSITO: CUENTA UNICA DEL TESORO</t>
  </si>
  <si>
    <t>00099021001 DEPOSITO DE EFECTIVO, DEPOSITANTE: JORGE BERNARDO AGUILAR BENAVIDES, CONCEPTO: DOBLE PERCEPCION, CUENTA DE DEPOSITO: CUENTA UNICA DEL TESORO</t>
  </si>
  <si>
    <t>00099021001 DEPOSITO DE EFECTIVO, DEPOSITANTE: EJERCITO DE BOLIVIA, CONCEPTO: REV. SALDOS NO EJECUTADOS SERVICIOS BASICOS DEL MES DE DIC. 2015 AGUA, CUENTA DE DEPOSITO: CUENTA UNICA DEL TESORO</t>
  </si>
  <si>
    <t>00099021001 DEPOSITO DE EFECTIVO, DEPOSITANTE: EJERCITO DE BOLIVIA, CONCEPTO: REV. SALDOS NO EJECUTADOS SERVICISO BASICOS DEL MES DE DIC 2015  TELEFONIA, CUENTA DE DEPOSITO: CUENTA UNICA DEL TESORO</t>
  </si>
  <si>
    <t>00099021001 DEPOSITO DE EFECTIVO, DEPOSITANTE: MIN DE CULTURAS Y TURISMO, CONCEPTO: DEV. DE REFRIGERIO, CUENTA DE DEPOSITO: CUENTA UNICA DEL TESORO</t>
  </si>
  <si>
    <t>00099021001 DEPOSITO DE EFECTIVO, DEPOSITANTE: EDSON POLO -  MIN DE DEPORTES, CONCEPTO: DEV. FONDOS EN AVANCE COPA ESTADO PLURINACIONAL SUB-18, CUENTA DE DEPOSITO: CUENTA UNICA DEL TESORO</t>
  </si>
  <si>
    <t>00099021001 DEPOSITO DE EFECTIVO, DEPOSITANTE: BEATRIZ ESTRELLA DE RAPOSO, CONCEPTO: DEVOLUCION DUODECIMA DE AGUINALDO, CUENTA DE DEPOSITO: CUENTA UNICA DEL TESORO</t>
  </si>
  <si>
    <t>00580012001 DEPOSITO DE EFECTIVO, DEPOSITANTE: BRAYAN LUIS ARRATIA GUZMAN, CONCEPTO: DEVOLUCION DE VIATICOS, CUENTA DE DEPOSITO: CUENTA UNICA DEL TESORO</t>
  </si>
  <si>
    <t>00099021001 DEPOSITO DE EFECTIVO, DEPOSITANTE: RENE GONZALO PARRAGA GALLARDO, CONCEPTO: DOBLE PERCEPCION, CUENTA DE DEPOSITO: CUENTA UNICA DEL TESORO</t>
  </si>
  <si>
    <t>00099021001 DEP.DE CHEQ.AJENOS,RET.DE CAM.,CONCEPTO: CANCELACION SERVICIOS BASICOS MES DICIEMBRE 2015,DEP.: CAMARA DE SENADORES , PROCEDENCIA: BANCO UNION S.A., CHEQUE: 6012, FECHA DE EMISION:25/01/2016</t>
  </si>
  <si>
    <t>00099021001 DEPOSITO DE EFECTIVO, DEPOSITANTE: MONICA BARRIENTOS FERNANDEZ, CONCEPTO: DEVOLUCION FONDOS EN AVANCE REFRIGERIOS S/G C31 - 145/2016, CUENTA DE DEPOSITO: CUENTA UNICA DEL TESORO</t>
  </si>
  <si>
    <t>00650024101 DEPOSITO DE EFECTIVO, DEPOSITANTE: SORZANO MIRANDA BRIGITTE MAGALI, CONCEPTO: DEVOLUCION AGUINALDO DE NAVIDAD, CUENTA DE DEPOSITO: CUENTA UNICA DEL TESORO</t>
  </si>
  <si>
    <t>00650024101 DEPOSITO DE EFECTIVO, DEPOSITANTE: SORZANO MIRANDA BRIGITTE MAGALI, CONCEPTO: DEVOLUCION SEGUNDO AGUINALDO ESFUERZO POR BOLIVIA, CUENTA DE DEPOSITO: CUENTA UNICA DEL TESORO</t>
  </si>
  <si>
    <t>00099021001 DEPOSITO DE EFECTIVO, DEPOSITANTE: VIVIANA TICONA COPA, CONCEPTO: DOBLE PERCEPCION, CUENTA DE DEPOSITO: CUENTA UNICA DEL TESORO</t>
  </si>
  <si>
    <t>00650024101 DEPOSITO DE EFECTIVO, DEPOSITANTE: LAURA ALARO ROBERTO, CONCEPTO: DEVOLUCION AGUINALDO DE NAVIDAD, CUENTA DE DEPOSITO: CUENTA UNICA DEL TESORO</t>
  </si>
  <si>
    <t>00650024101 DEPOSITO DE EFECTIVO, DEPOSITANTE: LAURA ALARO ROBERTO, CONCEPTO: DEVOLUCION SEGUNDO AGUINALDO ESFUERZO POR BOLIVIA, CUENTA DE DEPOSITO: CUENTA UNICA DEL TESORO</t>
  </si>
  <si>
    <t>00526012001 DEPOSITO DE EFECTIVO, DEPOSITANTE: RUBEN GONZALO AUZA C. - BOLIVIA T.V., CONCEPTO: DEVOLUCION DE VIATICOS - BOLIVIA T.V., CUENTA DE DEPOSITO: CUENTA UNICA DEL TESORO</t>
  </si>
  <si>
    <t>00526012001 DEPOSITO DE EFECTIVO, DEPOSITANTE: LUCIO ESCOBAR - BOLIVIA T.V., CONCEPTO: DEVOLUCION DE VIATICOS - BOLIVIA T.V., CUENTA DE DEPOSITO: CUENTA UNICA DEL TESORO</t>
  </si>
  <si>
    <t>00526012001 DEPOSITO DE EFECTIVO, DEPOSITANTE: CELSO MAMANI - BOLIVIA T.V., CONCEPTO: DEVOLUCION DE VIATICOS - BOLIVIA T.V., CUENTA DE DEPOSITO: CUENTA UNICA DEL TESORO</t>
  </si>
  <si>
    <t>00099021001 DEPOSITO DE EFECTIVO, DEPOSITANTE: HUMBERTO ZEBALLOS FLORES, CONCEPTO: DOBLE PERCEPCION CNS - UMSA   ENERO/2016, CUENTA DE DEPOSITO: CUENTA UNICA DEL TESORO</t>
  </si>
  <si>
    <t>00099021001 DEPOSITO DE EFECTIVO, DEPOSITANTE: HUMBERTO ZEBALLOS FLORES, CONCEPTO: DOBLEPERCEPCION CNS - UMSA FEBRERO/2016, CUENTA DE DEPOSITO: CUENTA UNICA DEL TESORO</t>
  </si>
  <si>
    <t>00099021001 DEPOSITO DE EFECTIVO, DEPOSITANTE: MELISA VIVIANA BRESS VIRGOS, CONCEPTO: DEVOLUCION DE HABERES, CUENTA DE DEPOSITO: CUENTA UNICA DEL TESORO</t>
  </si>
  <si>
    <t>00099021001 DEPOSITO DE EFECTIVO, DEPOSITANTE: ROMAN J HURTADO FLORES, CONCEPTO: DEV. DE PASAJES, CUENTA DE DEPOSITO: CUENTA UNICA DEL TESORO</t>
  </si>
  <si>
    <t>00099021001 DEPOSITO DE EFECTIVO, DEPOSITANTE: LILIAM VIRGINIA JIMENEZ DE LORA, CONCEPTO: DUODECIMAS AGUINALDO, CUENTA DE DEPOSITO: CUENTA UNICA DEL TESORO</t>
  </si>
  <si>
    <t>00099021001 DEPOSITO DE EFECTIVO, DEPOSITANTE: LILIAM VIRGINIA JIMENEZ DE LORA, CONCEPTO: DUODECIMAS DE AGUINALDO, CUENTA DE DEPOSITO: CUENTA UNICA DEL TESORO</t>
  </si>
  <si>
    <t>00287102001 DEPOSITO DE EFECTIVO, DEPOSITANTE: FPS- OF CENTRAL, CONCEPTO: DEV.. REPOSICION EN DEMASIA VIATICOS GESTION 2015, CUENTA DE DEPOSITO: CUENTA UNICA DEL TESORO</t>
  </si>
  <si>
    <t>00099021001 DEPOSITO DE EFECTIVO, DEPOSITANTE: MANUEL FERNANDO QUILLE FLORES, CONCEPTO: DEVOLUCION, CUENTA DE DEPOSITO: CUENTA UNICA DEL TESORO</t>
  </si>
  <si>
    <t>00099021001 DEPOSITO DE EFECTIVO, DEPOSITANTE: HONDA SERVICE, CONCEPTO: REVERSION, DEVENGAMIENTO HONDA SERVICE, CUENTA DE DEPOSITO: CUENTA UNICA DEL TESORO</t>
  </si>
  <si>
    <t>00099021001 DEPOSITO DE EFECTIVO, DEPOSITANTE: CLAUDIO PEREZ LOPEZ, CONCEPTO: REV. DE HABERES FEBRERO DE 2014, CUENTA DE DEPOSITO: CUENTA UNICA DEL TESORO</t>
  </si>
  <si>
    <t>00099021001 DEPOSITO DE EFECTIVO, DEPOSITANTE: CLAUDIO PEREZ LOPEZ, CONCEPTO: REV. DE HABERES DE MARZO 2014, CUENTA DE DEPOSITO: CUENTA UNICA DEL TESORO</t>
  </si>
  <si>
    <t>00099021001 DEPOSITO DE EFECTIVO, DEPOSITANTE: CLAUDIO PEREZ LOPEZ, CONCEPTO: REV. DE HABERES DE ABRIL 2014, CUENTA DE DEPOSITO: CUENTA UNICA DEL TESORO</t>
  </si>
  <si>
    <t>00099021001 DEPOSITO DE EFECTIVO, DEPOSITANTE: CLAUDIO PEREZ LOPEZ, CONCEPTO: REV. DE HABERES MAYO 2014, CUENTA DE DEPOSITO: CUENTA UNICA DEL TESORO</t>
  </si>
  <si>
    <t>00099021001 DEPOSITO DE EFECTIVO, DEPOSITANTE: CLAUDIO PEREZ LOPEZ, CONCEPTO: REV. DE HABERES JUNIO  2014, CUENTA DE DEPOSITO: CUENTA UNICA DEL TESORO</t>
  </si>
  <si>
    <t>00099021001 DEPOSITO DE EFECTIVO, DEPOSITANTE: CLAUDIO PEREZ LOPEZ, CONCEPTO: REV. DE HABERES 2014 REINTEGRO, CUENTA DE DEPOSITO: CUENTA UNICA DEL TESORO</t>
  </si>
  <si>
    <t>00099021001 DEP.DE CHEQ.AJENOS,RET.DE CAM.,CONCEPTO: DEVOLUCION DE DEP ERRONEO,DEP.: MINISTERIO DE EDUCACION , PROCEDENCIA: BANCO UNION S.A., CHEQUE: 19738, FECHA DE EMISION:23/02/2016</t>
  </si>
  <si>
    <t>00099021001 DEP.DE CHEQ.AJENOS,RET.DE CAM.,CONCEPTO: GIRO: ANTONIO JOSE PARDO NOVAK,DEP.: BANCO UNION S.A. , PROCEDENCIA: BANCO UNION S.A., CHEQUE: 137734, FECHA DE EMISION:25/02/2016</t>
  </si>
  <si>
    <t>00099021001 DEP.DE CHEQ.AJENOS,RET.DE CAM.,CONCEPTO: GIRO: DORIA MEDINA CARDOZO ROLANDO,DEP.: BANCO UNION S.A. , PROCEDENCIA: BANCO UNION S.A., CHEQUE: 137735, FECHA DE EMISION:25/02/2016</t>
  </si>
  <si>
    <t>00099021001 DEP.DE CHEQ.AJENOS,RET.DE CAM.,CONCEPTO: GIRO: ANTONIO JOSE PARDO NOVAK,DEP.: BANCO UNION S.A. , PROCEDENCIA: BANCO UNION S.A., CHEQUE: 137733, FECHA DE EMISION:25/02/2016</t>
  </si>
  <si>
    <t>00099021001 DEPOSITO DE EFECTIVO, DEPOSITANTE: REYMI FERREIRA JUSTINIANO, CONCEPTO: DEVOLUCION MAX REMUNERACION CORRESPONDIENTE MES DE DIC/2015 SR. REYMI FERREIRA JUSTINIANO, CUENTA DE DEPOSITO: CUENTA UNICA DEL TESORO</t>
  </si>
  <si>
    <t>00099021001 DEPOSITO DE EFECTIVO, DEPOSITANTE: ROSARIO DAYSI GARABITO LIZECA, CONCEPTO: DEV. POR LEY FINANCIAL, CUENTA DE DEPOSITO: CUENTA UNICA DEL TESORO</t>
  </si>
  <si>
    <t>00650024101 DEPOSITO DE EFECTIVO, DEPOSITANTE: PANDO VIAMONT ROGER ENOC, CONCEPTO: DEVOLUCION DE AGUINALDO NAVIDAD, CUENTA DE DEPOSITO: CUENTA UNICA DEL TESORO</t>
  </si>
  <si>
    <t>00650024101 DEPOSITO DE EFECTIVO, DEPOSITANTE: PANDO VIAMONT ROGER ENOC, CONCEPTO: DEVOLUCION SEGUNDO AGUINALDO ESFUERZO POR BOLIVIA, CUENTA DE DEPOSITO: CUENTA UNICA DEL TESORO</t>
  </si>
  <si>
    <t>00099021001 DEPOSITO DE EFECTIVO, DEPOSITANTE: AMERICO WILSON AGUILAR MOLLO ARMADA BOLIVIANA, CONCEPTO: DEVOLUCIOJN DE RECURSOS POR PASAJES (REVERSION), CUENTA DE DEPOSITO: CUENTA UNICA DEL TESORO</t>
  </si>
  <si>
    <t>00099021001 DEPOSITO DE EFECTIVO, DEPOSITANTE: AMERICO WILSON AGUILAR MOLLO ARMADA BOLIVIANA, CONCEPTO: DEVOLUCION DE RECURSOS POR PASAJES Y VIATICOS (REVERSION), CUENTA DE DEPOSITO: CUENTA UNICA DEL TESORO</t>
  </si>
  <si>
    <t>00099021001 DEPOSITO DE EFECTIVO, DEPOSITANTE: JOSE RAMIRO URIARTE ORTIZ, CONCEPTO: DEVOLUCION SABSA C31 N¿ 2799 GESTION 2014, CUENTA DE DEPOSITO: CUENTA UNICA DEL TESORO</t>
  </si>
  <si>
    <t>AGENCIA NACIONAL DE HIDROCARBUROS "ANH"</t>
  </si>
  <si>
    <t>00099021001 DEP.DE CHEQ.AJENOS,RET.DE CAM.,CONCEPTO: GIRO: CONCHARI SOSA JOSE LUIS,DEP.: BANCO UNION S.A. , PROCEDENCIA: BANCO UNION S.A., CHEQUE: 137736, FECHA DE EMISION:26/02/2016</t>
  </si>
  <si>
    <t>00099021001 DEPOSITO DE EFECTIVO, DEPOSITANTE: FAUSTINO MAMANI PORI, CONCEPTO: DOBLE PERCEPCION, CUENTA DE DEPOSITO: CUENTA UNICA DEL TESORO</t>
  </si>
  <si>
    <t>00099021001 DEPOSITO DE EFECTIVO, DEPOSITANTE: JULIO OSWALDO VASQUEZ AQUINO, CONCEPTO: DOBLE PERCEPCION, CUENTA DE DEPOSITO: CUENTA UNICA DEL TESORO</t>
  </si>
  <si>
    <t>00099021001 DEPOSITO DE EFECTIVO, DEPOSITANTE: ZENOBIO NINA ARTEAGA, CONCEPTO: POR EXCESO HABERES DE MARZO/2015 A OCTUBRE/2015, CUENTA DE DEPOSITO: CUENTA UNICA DEL TESORO</t>
  </si>
  <si>
    <t>AUTORIDAD DE FISCALIZACION Y CONTROL SOCIAL DE AGUA POTABLE Y SANEAMIENETO BASICO "AAPS"</t>
  </si>
  <si>
    <t>00099021001 DEPOSITO DE EFECTIVO, DEPOSITANTE: ROLANDO ELIAS CONDORI CHAMA, CONCEPTO: COMPLETANDO DUODECIMA DE AGUINALDO, CUENTA DE DEPOSITO: CUENTA UNICA DEL TESORO</t>
  </si>
  <si>
    <t>00099021001 DEPOSITO DE EFECTIVO, DEPOSITANTE: LUIS MIGUEL GUTIERREZ CRUZ, CONCEPTO: COMISIONES BANCARIAS, CUENTA DE DEPOSITO: CUENTA UNICA DEL TESORO</t>
  </si>
  <si>
    <t>00015011108 DEPOSITO DE EFECTIVO, DEPOSITANTE: MERCEDES URQUIOLA MENDEZ, CONCEPTO: EXCEDENTE EN LA FACTURA DE LLAMADAS EN LINEA TELEFONICA MOVIL, CUENTA DE DEPOSITO: CUENTA UNICA DEL TESORO</t>
  </si>
  <si>
    <t>00099021001 DEPOSITO DE EFECTIVO, DEPOSITANTE: MIN DE CULTURAS Y TURISMO, CONCEPTO: DEV. ERVICIO DE CAFETERIA ENERO 2015, CUENTA DE DEPOSITO: CUENTA UNICA DEL TESORO</t>
  </si>
  <si>
    <t>00099021001 DEPOSITO DE EFECTIVO, DEPOSITANTE: MIN DE CULTURAS Y TURISMO, CONCEPTO: DEV. SERVICIO DE CAFETERIA FEBRERO 2015, CUENTA DE DEPOSITO: CUENTA UNICA DEL TESORO</t>
  </si>
  <si>
    <t>00099021001 DEPOSITO DE EFECTIVO, DEPOSITANTE: MIN DE CULTURAS Y TURISMO, CONCEPTO: DEV. SERVICIO DE CAFETERIA MARZO 2015, CUENTA DE DEPOSITO: CUENTA UNICA DEL TESORO</t>
  </si>
  <si>
    <t>00099021001 DEPOSITO DE EFECTIVO, DEPOSITANTE: MIN DE CULTURAS Y TURISMO, CONCEPTO: DEV SERVICIO  DE CAFETERIA  MAYO 2015, CUENTA DE DEPOSITO: CUENTA UNICA DEL TESORO</t>
  </si>
  <si>
    <t>00099021001 DEPOSITO DE EFECTIVO, DEPOSITANTE: MIN DE CULTURAS Y TURISMO, CONCEPTO: DEV. SERVICIO DE CAFETERIA JUNIO 2015, CUENTA DE DEPOSITO: CUENTA UNICA DEL TESORO</t>
  </si>
  <si>
    <t>00099021001 DEPOSITO DE EFECTIVO, DEPOSITANTE: MIN DE CULTURAS Y TURISMO, CONCEPTO: DEV. SERVICIO DE CAFETERIA DIC 2014, CUENTA DE DEPOSITO: CUENTA UNICA DEL TESORO</t>
  </si>
  <si>
    <t>00041041102 DEPOSITO DE EFECTIVO, DEPOSITANTE: SIMON ALBERTO HINOJOSA NORIEGA, CONCEPTO: DEVOLUCION EXCEDENTE DE SUELDO, CUENTA DE DEPOSITO: CUENTA UNICA DEL TESORO</t>
  </si>
  <si>
    <t>00041031107 DEPOSITO DE EFECTIVO, DEPOSITANTE: WILLY  CRUZ  CHOQUE, CONCEPTO: DEV. POR GASTOS DE TASA RODAGE, CUENTA DE DEPOSITO: CUENTA UNICA DEL TESORO</t>
  </si>
  <si>
    <t>00099021001 DEP.DE CHEQ.AJENOS,RET.DE CAM.,CONCEPTO: DESCUENTO DE VIATICOS POR FALTA DE DESCARGO GABRIEL ASPORT PEREZ,DEP.: MIN. ECONOMIA , PROCEDENCIA: BANCO UNION S.A., CHEQUE: 5285, FECHA DE EMISION:26/02/2016</t>
  </si>
  <si>
    <t>00035011105 DEP.DE CHEQ.AJENOS,RET.DE CAM.,CONCEPTO: DESCUENTO DE VIATICOS POR FALTA DE DESCARGO ALEX PORFIRIO FLORES,DEP.: MIN. ECONOMIA , PROCEDENCIA: BANCO UNION S.A., CHEQUE: 5286, FECHA DE EMISION:26/02/2016</t>
  </si>
  <si>
    <t>00099021001 DEP.DE CHEQ.AJENOS,RET.DE CAM.,CONCEPTO: REVERSION DE FONDOS,DEP.: MINISTERIO DE SALUD , PROCEDENCIA: BANCO UNION S.A., CHEQUE: 1180, FECHA DE EMISION:11/02/2016</t>
  </si>
  <si>
    <t>00046024204 DEP.DE CHEQ.AJENOS,RET.DE CAM.,CONCEPTO: REVERSION DE FONDOS,DEP.: MINISTERIO DE SALUD , PROCEDENCIA: BANCO UNION S.A., CHEQUE: 1191, FECHA DE EMISION:18/02/2016</t>
  </si>
  <si>
    <t>00099021001 DEP.DE CHEQ.AJENOS,RET.DE CAM.,CONCEPTO: AUTORIDAD IMPUGNACION TRIBUTARIA DEV. INCAPACIDAD TEMPORAL DIC2015,DEP.: CAJA PETROLERA DE SALUD , PROCEDENCIA: BANCO UNION S.A., CHEQUE: 8970, FECHA DE EMISION:26/02/2016</t>
  </si>
  <si>
    <t>00099021001 DEP.DE CHEQ.AJENOS,RET.DE CAM.,CONCEPTO: H.M SENADORES DEV. INCAPACIDAD TEMPORAL DIC 2015,DEP.: CAJA PETROLERA DE SALUD , PROCEDENCIA: BANCO UNION S.A., CHEQUE: 8969, FECHA DE EMISION:26/02/2016</t>
  </si>
  <si>
    <t>00035011105 DEP.DE CHEQ.AJENOS,RET.DE CAM.,CONCEPTO: REEMBOLSO DE SIT PERIODO DICIEMBRE/2015,DEP.: MINISTERIO DE ECONOMIA Y FINANZAS PUBLICAS , PROCEDENCIA: BANCO UNION S.A., CHEQUE: 16671, FECHA DE EMISION:17/02/2016</t>
  </si>
  <si>
    <t>00099021001 DEP.DE CHEQ.AJENOS,RET.DE CAM.,CONCEPTO: MIN COMUNICACION DEV. INCAPACIDAD TEMPORAL SPET.2015,DEP.: CAJA PETROLERA DE SALUD , PROCEDENCIA: BANCO UNION S.A., CHEQUE: 9005, FECHA DE EMISION:26/02/2016</t>
  </si>
  <si>
    <t>00099021001 DEP.DE CHEQ.AJENOS,RET.DE CAM.,CONCEPTO: MIN COMUNICACION DEV. INCAPACIDAD TEMPORAL AGOSTO2015,DEP.: CAJA PETROLERA DE SALUD , PROCEDENCIA: BANCO UNION S.A., CHEQUE: 9004, FECHA DE EMISION:26/02/2016</t>
  </si>
  <si>
    <t>00099021001 DEP.DE CHEQ.AJENOS,RET.DE CAM.,CONCEPTO: SOBERANIA ALIMENTARIA DEVOLUCION INCAPACIDAD TEMPORAL DIC 2015,DEP.: CAJA PETROLERA DE SALUD , PROCEDENCIA: BANCO UNION S.A., CHEQUE: 8971, FECHA DE EMISION:26/02/2016</t>
  </si>
  <si>
    <t>00099021001 DEP.DE CHEQ.AJENOS,RET.DE CAM.,CONCEPTO: SOBERANIA ALIMENTARIA DEV. INCAP TEMP. NOV 2015,DEP.: CAJA PETROLERA DE SALUD , PROCEDENCIA: BANCO UNION S.A., CHEQUE: 8826, FECHA DE EMISION:19/02/2016</t>
  </si>
  <si>
    <t>00099021001 DEP.DE CHEQ.AJENOS,RET.DE CAM.,CONCEPTO: DEVOLUCION DE GARANTIA,DEP.: A.A.P.S. , PROCEDENCIA: BANCO UNION S.A., CHEQUE: 856, FECHA DE EMISION:19/02/2016</t>
  </si>
  <si>
    <t>00099021001 DEP.DE CHEQ.AJENOS,RET.DE CAM.,CONCEPTO: MULTAS PREVENTIVO # 245,DEP.: SENASIR , PROCEDENCIA: BANCO UNION S.A., CHEQUE: 16784, FECHA DE EMISION:24/02/2016</t>
  </si>
  <si>
    <t>ADUANA NACIONAL                                "AN"</t>
  </si>
  <si>
    <t>00015011108 DEPOSITO DE EFECTIVO, DEPOSITANTE: MINISTERIO DE GOBIERNO, CONCEPTO: PAGO LLAMADAS DE CELULAR, CUENTA DE DEPOSITO: CUENTA UNICA DEL TESORO</t>
  </si>
  <si>
    <t xml:space="preserve">EMPRESA ESTRATEGICA BOLIVIANA DE CONSTRUCCION Y CONSERVACION DE INFRAESTRUCTURA CIVIL </t>
  </si>
  <si>
    <t>00099021001 DEPOSITO DE EFECTIVO, DEPOSITANTE: COLEGIO MILITAR DEL EJERCITO, CONCEPTO: REVERSION SOAT 2016 COL-MIL, CUENTA DE DEPOSITO: CUENTA UNICA DEL TESORO</t>
  </si>
  <si>
    <t>00099021001 DEPOSITO DE EFECTIVO, DEPOSITANTE: SEGIP - JAIME VACA FERNANDEZ, CONCEPTO: REVERSION DE PAGO DEL MES DE ENERO, CUENTA DE DEPOSITO: CUENTA UNICA DEL TESORO</t>
  </si>
  <si>
    <t>00099021001 DEPOSITO DE EFECTIVO, DEPOSITANTE: DIONICIO QUISPE APAZA, CONCEPTO: DOBLE PERCEPCION, CUENTA DE DEPOSITO: CUENTA UNICA DEL TESORO</t>
  </si>
  <si>
    <t>00099021001 DEPOSITO DE EFECTIVO, DEPOSITANTE: BENITO FERNANDEZ F., CONCEPTO: DOBLE PERCEPCION, CUENTA DE DEPOSITO: CUENTA UNICA DEL TESORO</t>
  </si>
  <si>
    <t>00099021001 DEPOSITO DE EFECTIVO, DEPOSITANTE: MAX EGUIVAR ESTRADA, CONCEPTO: COMPROBANTE 631/DA 19545 - DEVOLUCION VIATICOS SNTA CRUZ VIAJE DEL 25 AL 26 JUNIO GESTION 2015, CUENTA DE DEPOSITO: CUENTA UNICA DEL TESORO</t>
  </si>
  <si>
    <t>00099021001 DEPOSITO DE EFECTIVO, DEPOSITANTE: MAX EGUIVAR ESTRADA, CONCEPTO: COMPROBANTE 645/DA 19556 - DEV. VIATICOS VIAJE SANTA CRUZ GESTION 2015 DEL 30 DE JUNIO AL 2 DE JULIO, CUENTA DE DEPOSITO: CUENTA UNICA DEL TESORO</t>
  </si>
  <si>
    <t>00099021001 DEPOSITO DE EFECTIVO, DEPOSITANTE: BORIS MAX TELLERIA-MIN. DE LA PRESIDENCIA UE.FNSE, CONCEPTO: DEVOLUCION DE FONDOS SOBRANTES DE COMPRA DE COMBUSTIBLE, CUENTA DE DEPOSITO: CUENTA UNICA DEL TESORO</t>
  </si>
  <si>
    <t>00223012001 DEPOSITO DE EFECTIVO, DEPOSITANTE: JUAN CARLOS SORIA MERUVIA, CONCEPTO: DEVOLUCION DE VIATICOS M-15 VIAJE A CAPINOTA, CUENTA DE DEPOSITO: CUENTA UNICA DEL TESORO</t>
  </si>
  <si>
    <t>00291012002 DEPOSITO DE EFECTIVO, DEPOSITANTE: DANIELA CONDE MENA, CONCEPTO: EXCESO DE LLAMADAS, CUENTA DE DEPOSITO: CUENTA UNICA DEL TESORO</t>
  </si>
  <si>
    <t>00099021001 DEP.DE CHEQ.AJENOS,RET.DE CAM.,CONCEPTO: DEV SUBSIDIOS POR INCAPACIDAD TEMPORAL GESTION 2015,DEP.: MINISTERIO DE DEPORTES , PROCEDENCIA: BANCO UNION S.A., CHEQUE: 893, FECHA DE EMISION:16/02/2016</t>
  </si>
  <si>
    <t>00099021001 DEPOSITO DE EFECTIVO, DEPOSITANTE: JOSE RAIMUNDO ZAPATA VASQUEZ, CONCEPTO: DEVOLUCION  C31/7610, CUENTA DE DEPOSITO: CUENTA UNICA DEL TESORO</t>
  </si>
  <si>
    <t>00099021001 DEPOSITO DE EFECTIVO, DEPOSITANTE: MARIO RICARDO EGUIVAR, CONCEPTO: DOBLE PERCEPCION, CUENTA DE DEPOSITO: CUENTA UNICA DEL TESORO</t>
  </si>
  <si>
    <t>00099021001 DEP.DE CHEQ.AJENOS,RET.DE CAM.,CONCEPTO: GIRO: ISNADO ALVARADO FERMIN,DEP.: BANCO UNION S.A. , PROCEDENCIA: BANCO UNION S.A., CHEQUE: 137741, FECHA DE EMISION:01/03/2016</t>
  </si>
  <si>
    <t>00099021001 DEP.DE CHEQ.AJENOS,RET.DE CAM.,CONCEPTO: GIRO: MUKAY MURAKAMI ERICK DANIEL,DEP.: BANCO UNION S.A. , PROCEDENCIA: BANCO UNION S.A., CHEQUE: 137740, FECHA DE EMISION:01/03/2016</t>
  </si>
  <si>
    <t>00099021001 DEP.DE CHEQ.AJENOS,RET.DE CAM.,CONCEPTO: H.C. DIPUTADOS - DEV. INCAPACIDAD TEMPORAL - DIC/2015,DEP.: CAJA PETROLERA DE SALUD , PROCEDENCIA: BANCO UNION S.A., CHEQUE: 8972, FECHA DE EMISION:29/02/2016</t>
  </si>
  <si>
    <t>00099021001 DEPOSITO DE EFECTIVO, DEPOSITANTE: LADISLAO FERNANDO QUISBERT FLORES, CONCEPTO: DOBLE PERCEPCION, CUENTA DE DEPOSITO: CUENTA UNICA DEL TESORO</t>
  </si>
  <si>
    <t>00046104201 DEPOSITO DE EFECTIVO, DEPOSITANTE: NICODEM LADISLAO AQUINO CALDERON, CONCEPTO: REVERSION FONDOS NO EJECUTADOS, CUENTA DE DEPOSITO: CUENTA UNICA DEL TESORO</t>
  </si>
  <si>
    <t>00099021001 DEPOSITO DE EFECTIVO, DEPOSITANTE: EGBERTO VLADIMIRO ERGUETA VEGA, CONCEPTO: DOBLE PERCEPCION, CUENTA DE DEPOSITO: CUENTA UNICA DEL TESORO</t>
  </si>
  <si>
    <t>LOTERIA NACIONAL DE BENEFICIENCIA Y SALUBRIDAD "LONABOL"</t>
  </si>
  <si>
    <t>00099021001 DEPOSITO DE EFECTIVO, DEPOSITANTE: ANDRES CUELLAR GUTIERREZ CI. 1943151 SC, CONCEPTO: REVERSION HABERES NOVIEMBRE 2015, CUENTA DE DEPOSITO: CUENTA UNICA DEL TESORO</t>
  </si>
  <si>
    <t>00099021001 DEPOSITO DE EFECTIVO, DEPOSITANTE: ANDRES CUELLAR GUTIERREZ CI. 1943151 SC, CONCEPTO: REVERSION HABERES OCTUBRE 2015, CUENTA DE DEPOSITO: CUENTA UNICA DEL TESORO</t>
  </si>
  <si>
    <t>00099021001 DEPOSITO DE EFECTIVO, DEPOSITANTE: ANDRES CUELLAR GUTIERREZ CI. 1943151 SC, CONCEPTO: REVERSION 1ER AGUINALDO 2015, CUENTA DE DEPOSITO: CUENTA UNICA DEL TESORO</t>
  </si>
  <si>
    <t>00099021001 DEPOSITO DE EFECTIVO, DEPOSITANTE: ANDRES CUELLAR GUTIERREZ CI. 1943151 SC, CONCEPTO: REVERSION 2DO AGUINALDO 2015, CUENTA DE DEPOSITO: CUENTA UNICA DEL TESORO</t>
  </si>
  <si>
    <t>00099021001 DEPOSITO DE EFECTIVO, DEPOSITANTE: ANDRES CUELLAR GUTIERREZ CI. 1943151 SC, CONCEPTO: REVERSION HABERES DICIEMBRE 2015, CUENTA DE DEPOSITO: CUENTA UNICA DEL TESORO</t>
  </si>
  <si>
    <t>00099021001 DEPOSITO DE EFECTIVO, DEPOSITANTE: FEBONA, CONCEPTO: DEVOLUCION COSTO PASAJE AEREO NADADORA MARIA JOSE RIBERA, CUENTA DE DEPOSITO: CUENTA UNICA DEL TESORO</t>
  </si>
  <si>
    <t>00099021001 DEPOSITO DE EFECTIVO, DEPOSITANTE: EJERCITO DE BOLIVIA SEXTA DIVISION DEL EJERCITO, CONCEPTO: REVERSION SALDO NO EJECUTADO ADQUISICION SOAT, CUENTA DE DEPOSITO: CUENTA UNICA DEL TESORO</t>
  </si>
  <si>
    <t>00099021001 DEPOSITO DE EFECTIVO, DEPOSITANTE: EJERCITO DE BOLIVIA RC-2 BALLIVIAN, CONCEPTO: REVERSION SALDO NO EJECUTADO ADQUISICION SOAT, CUENTA DE DEPOSITO: CUENTA UNICA DEL TESORO</t>
  </si>
  <si>
    <t>00046024204 DEPOSITO DE EFECTIVO, DEPOSITANTE: MIN DE SALUD - PATRICIA E, VENTURA BARRANCOS, CONCEPTO: REVERSION SALDO FONDOS EN AVANCE C-31 11311, CUENTA DE DEPOSITO: CUENTA UNICA DEL TESORO</t>
  </si>
  <si>
    <t>00099021001 DEPOSITO DE EFECTIVO, DEPOSITANTE: EDUARDO ALVARADO BURGOA, CONCEPTO: DEVOLUCION DE HONORARIOS DEL MES DE ENERO/2016 PLANILLA 410023-CHOQUE SOTO CARLA CONCEPCION, CUENTA DE DEPOSITO: CUENTA UNICA DEL TESORO</t>
  </si>
  <si>
    <t>UNIVERSIDAD MAYOR DE SAN ANDRES "UMSA"</t>
  </si>
  <si>
    <t>00099021001 DEPOSITO DE EFECTIVO, DEPOSITANTE: UMSA - RAUL  PEREYRA, CONCEPTO: DEV. DE EXCEDENTE DE PAGOS DE SALARIOS, CUENTA DE DEPOSITO: CUENTA UNICA DEL TESORO</t>
  </si>
  <si>
    <t>00574012002 DEPOSITO DE EFECTIVO, DEPOSITANTE: ERNESTO FELIPE PAREDES MANCILLA, CONCEPTO: DEVOLUCION DE FONDOS PARA MANTENIMIENTO, CUENTA DE DEPOSITO: CUENTA UNICA DEL TESORO</t>
  </si>
  <si>
    <t>00099021001 DEP.DE CHEQ.AJENOS,RET.DE CAM.,CONCEPTO: GIRO: MUKAY MURAKAMI ERICK DANIEL,DEP.: BANCO UNION SA , PROCEDENCIA: BANCO UNION S.A., CHEQUE: 137742, FECHA DE EMISION:02/03/2016</t>
  </si>
  <si>
    <t>00291012002 DEP.DE CHEQ.AJENOS,RET.DE CAM.,CONCEPTO: PAGO DEUDA GESTIONES ANTERIORES,DEP.: EMPRESA CONSTRUCTORA MARISCAL SUCRE LTDA , PROCEDENCIA: BANCO NACIONAL DE BOLIVIA S.A., CHEQUE: 862970, FECHA DE EMISION:01/03/2016</t>
  </si>
  <si>
    <t>00099021001 DEPOSITO DE EFECTIVO, DEPOSITANTE: JEANETTE OLMOS SOTO, CONCEPTO: DEVOLUCION DOBLE PERCEPCION, CUENTA DE DEPOSITO: CUENTA UNICA DEL TESORO</t>
  </si>
  <si>
    <t>00099021001 DEPOSITO DE EFECTIVO, DEPOSITANTE: ALEJANDRO RAMIRO PACHECO PELAEZ, CONCEPTO: DOBLE PERCEPCION, CUENTA DE DEPOSITO: CUENTA UNICA DEL TESORO</t>
  </si>
  <si>
    <t>00287102001 DEP.DE CHEQ.AJENOS,RET.DE CAM.,CONCEPTO: REEMBOLSO INCAPACIDAD DE CAJA  CORDES  AL F.P.S.,DEP.: CAJA DE SALUD CORDES-GABRIEL SALGUEIRO ARUQUIPA , PROCEDENCIA: BANCO UNION S.A., CHEQUE: 14879, FECHA DE EMISION:24/02/2016</t>
  </si>
  <si>
    <t>00099021001 DEP.DE CHEQ.AJENOS,RET.DE CAM.,CONCEPTO: REEMBOLSO  INCAPACIDAD CAJA CORDES A LA U.C.P.P.,DEP.: CAJA DE SALUD CORDES-GABRIEL SALGUEIRO ARUQUIPA , PROCEDENCIA: BANCO UNION S.A., CHEQUE: 14878, FECHA DE EMISION:24/02/2016</t>
  </si>
  <si>
    <t>00099021001 DEPOSITO DE EFECTIVO, DEPOSITANTE: MARIO YUJRA ROQUE, CONCEPTO: EXCESO SALARIAL MESES AGOSTO Y SEPTIEMBRE 2015, CUENTA DE DEPOSITO: CUENTA UNICA DEL TESORO</t>
  </si>
  <si>
    <t>00099021001 DEP.DE CHEQ.AJENOS,RET.DE CAM.,CONCEPTO: DEV. DE COTIZACION EXCESO EMPLEADOR,DEP.: FUTURO DE BOLIVIA  S.A.  AFP , PROCEDENCIA: BANCO DE CREDITO DE BOLIVIA S.A., CHEQUE: 43174, FECHA DE EMISION:02/03/2016</t>
  </si>
  <si>
    <t>00046024204 DEPOSITO DE EFECTIVO, DEPOSITANTE: DIONICIO LIMACHI MAMANI, CONCEPTO: REVERSION FONDOS NO EJECUTADOS, CUENTA DE DEPOSITO: CUENTA UNICA DEL TESORO</t>
  </si>
  <si>
    <t>00099021001 DEPOSITO DE EFECTIVO, DEPOSITANTE: GCAE- I  GRAL DIV A SANTIAGO, CONCEPTO: REVERSION DE ENERGIA ELECTRICA, CUENTA DE DEPOSITO: CUENTA UNICA DEL TESORO</t>
  </si>
  <si>
    <t>00099021001 DEPOSITO DE EFECTIVO, DEPOSITANTE: NORAH OLIVER AGUIRRE VDA DE BELTRAN, CONCEPTO: DOBLE PERCEPCION, CUENTA DE DEPOSITO: CUENTA UNICA DEL TESORO</t>
  </si>
  <si>
    <t>00099021001 DEPOSITO DE EFECTIVO, DEPOSITANTE: SANDRA BETZABE LOPEZ CH, CONCEPTO: DEV. DE SUBSIDIO DE LACTANCIA, CUENTA DE DEPOSITO: CUENTA UNICA DEL TESORO</t>
  </si>
  <si>
    <t>00046024204 DEPOSITO DE EFECTIVO, DEPOSITANTE: PATRICIA EONIS VENTURA BARRANCOS, CONCEPTO: REVERSION SALDO FONDOS EN AVANCE C-31 11311, CUENTA DE DEPOSITO: CUENTA UNICA DEL TESORO</t>
  </si>
  <si>
    <t>00099021001 DEPOSITO DE EFECTIVO, DEPOSITANTE: RI-4 LOA, CONCEPTO: REVERSION DE  FONDOS NO EJECUTADOS  SOAT  2016, CUENTA DE DEPOSITO: CUENTA UNICA DEL TESORO</t>
  </si>
  <si>
    <t>00099021001 DEPOSITO DE EFECTIVO, DEPOSITANTE: ALVARO RODRIGO FERNHOLZ JEMIO, CONCEPTO: DEVOLUCION DE PORCENTAJE DE SUELDO DE FEBRERO A DICIEMBRE MAS AGUINALDOS GESTION 2015, CUENTA DE DEPOSITO: CUENTA UNICA DEL TESORO</t>
  </si>
  <si>
    <t>00099021001 DEPOSITO DE EFECTIVO, DEPOSITANTE: ALVARO RODRIGO FERNHOLZ JEMIO, CONCEPTO: DEVOLUCION DE PORCENTAJE DE SUELDO DEL MES DE ENERO DE LA GESTION 2016, CUENTA DE DEPOSITO: CUENTA UNICA DEL TESORO</t>
  </si>
  <si>
    <t>00099021001 DEPOSITO DE EFECTIVO, DEPOSITANTE: AIDA LUZ MORALES VDA DE ROSSO-SENASIR, CONCEPTO: CONVENIO DE PAGO N¿ 009116, CUENTA DE DEPOSITO: CUENTA UNICA DEL TESORO</t>
  </si>
  <si>
    <t>00099021001 DEPOSITO DE EFECTIVO, DEPOSITANTE: ROBERTO VICTOR COPALI MITA CI. 4412210 CB, CONCEPTO: REVERSION DE AGUA CORRESPONDIENTE AL MES DE NOVIEMBRE/15 RC-1 AVAROA, CUENTA DE DEPOSITO: CUENTA UNICA DEL TESORO</t>
  </si>
  <si>
    <t>00099021001 DEPOSITO DE EFECTIVO, DEPOSITANTE: CARMEN LUCERO VERA  REA, CONCEPTO: DEP DE UNA DUODECIMA DE AGUINALDO A¿O 2015, CUENTA DE DEPOSITO: CUENTA UNICA DEL TESORO</t>
  </si>
  <si>
    <t>00099021001 DEPOSITO DE EFECTIVO, DEPOSITANTE: MIN DE CUL Y TUR- JOAQUIN RODAS DORADO, CONCEPTO: DEVOLUCION DE VIATICOS, CUENTA DE DEPOSITO: CUENTA UNICA DEL TESORO</t>
  </si>
  <si>
    <t>00099021001 DEP.DE CHEQ.AJENOS,RET.DE CAM.,CONCEPTO: DEVOLUCION DE CC NO COBRADA NOVIEMBRE Y AGUINALDO 2015,DEP.: LA VITALICIA SEGUROS Y REASEGUROS DE VIDA SA , PROCEDENCIA: BANCO BISA S.A., CHEQUE: 31524, FECHA DE EMISION:03/03/2016</t>
  </si>
  <si>
    <t>00099021001 DEPOSITO DE EFECTIVO, DEPOSITANTE: WILFREDO MAIDANA SALAZAR, CONCEPTO: DOBLE PERCEPCION, CUENTA DE DEPOSITO: CUENTA UNICA DEL TESORO</t>
  </si>
  <si>
    <t>00099021001 DEPOSITO DE EFECTIVO, DEPOSITANTE: CLOTILDE CASTRO CARDENAS, CONCEPTO: DOBLE PERCEPCION, CUENTA DE DEPOSITO: CUENTA UNICA DEL TESORO</t>
  </si>
  <si>
    <t>00099021001 DEPOSITO DE EFECTIVO, DEPOSITANTE: MIRIAM CAYETANO CHOQUE, CONCEPTO: EXCESO DE HABERES SECTOR PUBLICO, CUENTA DE DEPOSITO: CUENTA UNICA DEL TESORO</t>
  </si>
  <si>
    <t>00015011108 DEPOSITO DE EFECTIVO, DEPOSITANTE: JORGE PEREZ VALENZUELA, CONCEPTO: EXEDENTE EN LA FACTURACION DE LLAMADAS, CUENTA DE DEPOSITO: CUENTA UNICA DEL TESORO</t>
  </si>
  <si>
    <t>00015011108 DEPOSITO DE EFECTIVO, DEPOSITANTE: FREDDY CAYO AROZAMEN - MINISTERIO DE GOBIERNO, CONCEPTO: DEVOLUCION POR EXEDENTE DE LINEA CELULAR A NOMBRE DE FREDDY CAYO AROZAMEN, CUENTA DE DEPOSITO: CUENTA UNICA DEL TESORO</t>
  </si>
  <si>
    <t>00099021001 DEPOSITO DE EFECTIVO, DEPOSITANTE: MIN DE EDUCACION - JUAN CARLOS GONZALES, CONCEPTO: DEVOLUCION, CUENTA DE DEPOSITO: CUENTA UNICA DEL TESORO</t>
  </si>
  <si>
    <t>00099021001 DEPOSITO DE EFECTIVO, DEPOSITANTE: ESTELA VELA QUISPE, CONCEPTO: DEVOLUCION BONO DE VACUNACION, CUENTA DE DEPOSITO: CUENTA UNICA DEL TESORO</t>
  </si>
  <si>
    <t>00099021001 DEPOSITO DE EFECTIVO, DEPOSITANTE: HUGO GONZALO OLIVARES AYALA, CONCEPTO: DEVOLUCION HABERES NOVIEMBRE DEL 2015, CUENTA DE DEPOSITO: CUENTA UNICA DEL TESORO</t>
  </si>
  <si>
    <t>00099021001 DEPOSITO DE EFECTIVO, DEPOSITANTE: FELIPA AYALA DE NINAHUANCA, CONCEPTO: PAGO POR COBRO INDEVIDO, CUENTA DE DEPOSITO: CUENTA UNICA DEL TESORO</t>
  </si>
  <si>
    <t>00099021001 DEP.DE CHEQ.AJENOS,RET.DE CAM.,CONCEPTO: DEVOLUCION,DEP.: CREDITO CON EDUCACION RURAL CRECER , PROCEDENCIA: BANCO BISA S.A., CHEQUE: 16967, FECHA DE EMISION:04/03/2016</t>
  </si>
  <si>
    <t>00099021001 DEPOSITO DE EFECTIVO, DEPOSITANTE: LUCRECIA VELARDE VDA. DE FLORES, CONCEPTO: PARA DEPARTAMENTO DE SANASIR, CUENTA DE DEPOSITO: CUENTA UNICA DEL TESORO</t>
  </si>
  <si>
    <t>00099021001 DEPOSITO DE EFECTIVO, DEPOSITANTE: HUMBERTO ZEBALLOS FLORES C.I. 583589 OR, CONCEPTO: PERCEPCION EXCEDENTARIA  HABERES CNS - UMSA  EL SECTOR PUBLICO ENERO 2015, CUENTA DE DEPOSITO: CUENTA UNICA DEL TESORO</t>
  </si>
  <si>
    <t>00099021001 DEPOSITO DE EFECTIVO, DEPOSITANTE: HUMBERTO ZEBALLOS FLORES C.I. 583589 OR, CONCEPTO: PERCEPCION EXEDENTARIA HABERES CNS- UMSA SECTOR PUBLICO FEBRERO 2015, CUENTA DE DEPOSITO: CUENTA UNICA DEL TESORO</t>
  </si>
  <si>
    <t>00099021001 DEPOSITO DE EFECTIVO, DEPOSITANTE: HUMBERTO ZEBALLOS FLORES C.I. 583589 OR, CONCEPTO: PERCEPCION EXCEDENTARIA HABERES CNS-UMSA SECTOR PUBLICO MARZO 2015, CUENTA DE DEPOSITO: CUENTA UNICA DEL TESORO</t>
  </si>
  <si>
    <t>00099021001 DEPOSITO DE EFECTIVO, DEPOSITANTE: HUMBERTO ZEBALLOS FLORES C.I. 583589 OR, CONCEPTO: PERCEPCION EXCEDENTARIA HABERES CNS-UMSA SECTOR PUBLICO ABRIL 2015, CUENTA DE DEPOSITO: CUENTA UNICA DEL TESORO</t>
  </si>
  <si>
    <t>00099021001 DEPOSITO DE EFECTIVO, DEPOSITANTE: HUMBERTO ZEBALLOS FLORES C.I. 583589 OR, CONCEPTO: PERCEPCION EXCEDENTARIA HABERES CNS- UMSA SECTOR PUBLICO MAYO 2015, CUENTA DE DEPOSITO: CUENTA UNICA DEL TESORO</t>
  </si>
  <si>
    <t>00099021001 DEPOSITO DE EFECTIVO, DEPOSITANTE: HUMBERTO ZEBALLOS FLORES C.I. 583589 OR, CONCEPTO: PERCEPCION EXCEDENTARIA HABERES CNS-UMSA SECTOR PUBLICO JUNIO 2015, CUENTA DE DEPOSITO: CUENTA UNICA DEL TESORO</t>
  </si>
  <si>
    <t>00099021001 DEPOSITO DE EFECTIVO, DEPOSITANTE: HUMBERTO ZEBALLOS FLORES C.I. 583589 OR, CONCEPTO: PERCEPCION EXCEDENTARIA HABERES CNS- UMSA SECTOR PUBLICO JULIO 2015, CUENTA DE DEPOSITO: CUENTA UNICA DEL TESORO</t>
  </si>
  <si>
    <t>00099021001 DEPOSITO DE EFECTIVO, DEPOSITANTE: HUMBERTO ZEBALLOS FLORES C.I. 583589 OR, CONCEPTO: PERCEPCION EXCEDENTARIA HABERES  CNS - UMSA SECTOR PUBLICO AGOSTO 2015, CUENTA DE DEPOSITO: CUENTA UNICA DEL TESORO</t>
  </si>
  <si>
    <t>00099021001 DEPOSITO DE EFECTIVO, DEPOSITANTE: HUMBERTO ZEBALLOS FLORES C.I. 583589 OR, CONCEPTO: PERCEPCION EXCEDENTARIA HABERES CNS-UMSA SECTOR PUBLICO OCTUBRE 2015, CUENTA DE DEPOSITO: CUENTA UNICA DEL TESORO</t>
  </si>
  <si>
    <t>00099021001 DEPOSITO DE EFECTIVO, DEPOSITANTE: HUMBERTO ZEBALLOS FLORES C.I. 583589 OR, CONCEPTO: PERCECPION EXCEDENTARIA HABERES CNS-UMSA SECTOR PUBLICO NOVIEMBRE 2015, CUENTA DE DEPOSITO: CUENTA UNICA DEL TESORO</t>
  </si>
  <si>
    <t>00099021001 DEPOSITO DE EFECTIVO, DEPOSITANTE: HUMBERTO ZEBALLOS FLORES C.I. 583589 OR, CONCEPTO: PERCEPCION EXCEDENTARIA HABERES CNS-UMSA SECTOR PUBLICO DICIEMBRE 2015, CUENTA DE DEPOSITO: CUENTA UNICA DEL TESORO</t>
  </si>
  <si>
    <t>00099021001 DEPOSITO DE EFECTIVO, DEPOSITANTE: OCTAVIO RIVEROS CORNEJO, CONCEPTO: DOBLE PERCEPCION, CUENTA DE DEPOSITO: CUENTA UNICA DEL TESORO</t>
  </si>
  <si>
    <t>00099021001 DEPOSITO DE EFECTIVO, DEPOSITANTE: HUMBERTO ZEBALLOS FLORES C.I. 583589 OR, CONCEPTO: PERCEPCION EXCEDENTARIA HABERES CNS-UMSA SECTOR PUBLICO SEPTIEMBRE 2015, CUENTA DE DEPOSITO: CUENTA UNICA DEL TESORO</t>
  </si>
  <si>
    <t>00046024204 DEPOSITO DE EFECTIVO, DEPOSITANTE: MIRIAM CANAVIRI TORREZ, CONCEPTO: REVERSION SUPERVICION SEGUIMIENTO Y CAPACITACION DE LA INSTRUCCION DE LA VACUNA ANTINEUMOCOCICA, CUENTA DE DEPOSITO: CUENTA UNICA DEL TESORO</t>
  </si>
  <si>
    <t>00099021001 DEPOSITO DE EFECTIVO, DEPOSITANTE: FELIPA PETRONILA LIMACHI VARGAS, CONCEPTO: DOBLE PERCEPCION, CUENTA DE DEPOSITO: CUENTA UNICA DEL TESORO</t>
  </si>
  <si>
    <t>CENTRAL DE ABASTECIMIENTO Y SUMINISTROS DE SALUD "CEASS"</t>
  </si>
  <si>
    <t>00249012001 DEPOSITO DE EFECTIVO, DEPOSITANTE: CEASS, CONCEPTO: DEV. DE SALDO DE  FONDOS EN AVANCE, CUENTA DE DEPOSITO: CUENTA UNICA DEL TESORO</t>
  </si>
  <si>
    <t>CONSERVARIO PLURINACIONAL DE MUSICA  "COPLUMU"</t>
  </si>
  <si>
    <t>00109012001 DEPOSITO DE EFECTIVO, DEPOSITANTE: MARIO ELOY VASQUEZ FLORES, CONCEPTO: DEMASIA PAGO  REFRIGERIOS, CUENTA DE DEPOSITO: CUENTA UNICA DEL TESORO</t>
  </si>
  <si>
    <t>00015011108 DEPOSITO DE EFECTIVO, DEPOSITANTE: MINISTERIO DE GOBIERNO-NINETH CRESPO ALVAREZ, CONCEPTO: POR EXCESO DE CONSUMO DE LINEA INSTITUCIONAL, CUENTA DE DEPOSITO: CUENTA UNICA DEL TESORO</t>
  </si>
  <si>
    <t>00099021001 DEPOSITO DE EFECTIVO, DEPOSITANTE: FIDEL SEGALES PABON, CONCEPTO: DEVOLUCION DE EXCEDENTE SALARIAL DE LOS MESES ENERO Y FEBRERO 2016(SUMA DE SALARIO CNS-UMSA), CUENTA DE DEPOSITO: CUENTA UNICA DEL TESORO</t>
  </si>
  <si>
    <t>00099021001 DEPOSITO DE EFECTIVO, DEPOSITANTE: SRDES LA PAZ-ADOLFO D. CONTRERAS CALLISAYA, CONCEPTO: DEVOLUCION DE PAGO DE ANTIGUEDAD EN 2 MEDIOS TIEMPOS, CUENTA DE DEPOSITO: CUENTA UNICA DEL TESORO</t>
  </si>
  <si>
    <t>00099021001 DEP.DE CHEQ.AJENOS,RET.DE CAM.,CONCEPTO: PAGO INCAPACIDADES TEMPORALES ( REEMBOLSO MIN DE ECONOMIA Y FINANZAS PUBLICAS),DEP.: CAJA NACIONAL DE SALUD , PROCEDENCIA: BANCO UNION S.A., CHEQUE: 9695, FECHA DE EMISION:04/03/2016</t>
  </si>
  <si>
    <t>00099021001 DEP.DE CHEQ.AJENOS,RET.DE CAM.,CONCEPTO: PAGO INCAPACIDAD TEMPORALES (REEMBOLSO MIN ECONOMIA Y FINANZAS PUBLICAS),DEP.: CAJA NACIONAL DE SALUD , PROCEDENCIA: BANCO UNION S.A., CHEQUE: 9696, FECHA DE EMISION:04/03/2016</t>
  </si>
  <si>
    <t>00099021001 DEP.DE CHEQ.AJENOS,RET.DE CAM.,CONCEPTO: PAGO INCAPACIDADES TEMPORALES ( REEMBOLSO  MIN ECONOMIA Y FINANZAS PUBLICAS),DEP.: CAJA NACIONAL DE SALUD , PROCEDENCIA: BANCO UNION S.A., CHEQUE: 9697, FECHA DE EMISION:04/03/2016</t>
  </si>
  <si>
    <t>00099021001 DEP.DE CHEQ.AJENOS,RET.DE CAM.,CONCEPTO: PAGO INCAPACIDADES TEMPORALES ( REEMBOLSO MIN ECONOMIA Y FINANZAS PUBLICAS),DEP.: CAJA NACIONAL DE SALUD , PROCEDENCIA: BANCO UNION S.A., CHEQUE: 9721, FECHA DE EMISION:04/03/2016</t>
  </si>
  <si>
    <t>00099021001 DEP.DE CHEQ.AJENOS,RET.DE CAM.,CONCEPTO: PAGO INCAPACIDADES TEMPORALES ( REEMBOLSO MIN ECONOMIA Y FINANZAS PUBLICAS),DEP.: CAJA NACIONAL DE SALUD , PROCEDENCIA: BANCO UNION S.A., CHEQUE: 9720, FECHA DE EMISION:04/03/2016</t>
  </si>
  <si>
    <t>00099021001 DEP.DE CHEQ.AJENOS,RET.DE CAM.,CONCEPTO: PAGO INCAPACIDADES TEMPORALES ( REEMBOLSO MIN ECONOMIA Y FINANZAS PUBLICAS),DEP.: CAJA NACIONAL DE SALUD , PROCEDENCIA: BANCO UNION S.A., CHEQUE: 9718, FECHA DE EMISION:04/03/2016</t>
  </si>
  <si>
    <t>00099021001 DEP.DE CHEQ.AJENOS,RET.DE CAM.,CONCEPTO: PAGO INCAPACIDADES TEMPORALES ( REEMBOLSO MIN ECONOMIA Y FINANZAS PUBLICAS),DEP.: CAJA NACIONAL DE SALUD , PROCEDENCIA: BANCO UNION S.A., CHEQUE: 9724, FECHA DE EMISION:04/03/2016</t>
  </si>
  <si>
    <t>00099021001 DEP.DE CHEQ.AJENOS,RET.DE CAM.,CONCEPTO: PAGO INCAPACIDADES TEMPORALES ( REEMBOLSO MIN ECONOMIA Y FINANZAS PUBLICAS),DEP.: CAJA NACIONAL DE SALUD , PROCEDENCIA: BANCO UNION S.A., CHEQUE: 9726, FECHA DE EMISION:04/03/2016</t>
  </si>
  <si>
    <t>00099021001 DEP.DE CHEQ.AJENOS,RET.DE CAM.,CONCEPTO: PAGO INCAPACIDADES TEMPORALES ( REEMBOLSO MIN ECONOMIA Y FINANZAS PUBLICAS),DEP.: CAJA NACIONAL DE SALUD , PROCEDENCIA: BANCO UNION S.A., CHEQUE: 9725, FECHA DE EMISION:04/03/2016</t>
  </si>
  <si>
    <t>00099021001 DEPOSITO DE EFECTIVO, DEPOSITANTE: MARITZA TORREZ VICTORIA, CONCEPTO: DOBLE PERCEPCION SENASIR, CUENTA DE DEPOSITO: CUENTA UNICA DEL TESORO</t>
  </si>
  <si>
    <t>00099021001 DEPOSITO DE EFECTIVO, DEPOSITANTE: JUAN CARLOS MEDRANO BARREDA, CONCEPTO: DEVOLUCION DE EXCEDENTE, CUENTA DE DEPOSITO: CUENTA UNICA DEL TESORO</t>
  </si>
  <si>
    <t>00099021001 DEP.DE CHEQ.AJENOS,RET.DE CAM.,CONCEPTO: GIRO; CHOQUILLA QUISPE JHENNY MARLEN,DEP.: BANCO UNION S.A. , PROCEDENCIA: BANCO UNION S.A., CHEQUE: 140501, FECHA DE EMISION:07/03/2016</t>
  </si>
  <si>
    <t>00099021001 DEP.DE CHEQ.AJENOS,RET.DE CAM.,CONCEPTO: GIRO: MENA CABALLERO NELSON,DEP.: BANCO UNION S.A. , PROCEDENCIA: BANCO UNION S.A., CHEQUE: 140500, FECHA DE EMISION:07/03/2016</t>
  </si>
  <si>
    <t>00099021001 DEP.DE CHEQ.AJENOS,RET.DE CAM.,CONCEPTO: GIRO: JAIME AYLLON ACOSTA,DEP.: BANCO UNION S.A. , PROCEDENCIA: BANCO UNION S.A., CHEQUE: 140499, FECHA DE EMISION:07/03/2016</t>
  </si>
  <si>
    <t>00099021001 DEP.DE CHEQ.AJENOS,RET.DE CAM.,CONCEPTO: GIRO:ARTURO GUILLERMO CAMACHO VILLARROEL,DEP.: BANCO UNION S.A. , PROCEDENCIA: BANCO UNION S.A., CHEQUE: 140498, FECHA DE EMISION:07/03/2016</t>
  </si>
  <si>
    <t>00099021001 DEP.DE CHEQ.AJENOS,RET.DE CAM.,CONCEPTO: GIRO: CANAZA MENESES JUAN ALFONZO,DEP.: BANCO UNION S.A. , PROCEDENCIA: BANCO UNION S.A., CHEQUE: 137745, FECHA DE EMISION:07/03/2016</t>
  </si>
  <si>
    <t>00099021001 DEP.DE CHEQ.AJENOS,RET.DE CAM.,CONCEPTO: GIRO:MOLINA REJAS MARIA WILMA,DEP.: BANCO UNION S.A. , PROCEDENCIA: BANCO UNION S.A., CHEQUE: 137744, FECHA DE EMISION:07/03/2016</t>
  </si>
  <si>
    <t>00099021001 DEP.DE CHEQ.AJENOS,RET.DE CAM.,CONCEPTO: GIRO:BELLOT VILLARROEL WILLAM PEDRO,DEP.: BANCO UNION S.A. , PROCEDENCIA: BANCO UNION S.A., CHEQUE: 137743, FECHA DE EMISION:07/03/2016</t>
  </si>
  <si>
    <t>00099021001 DEPOSITO DE EFECTIVO, DEPOSITANTE: WALDO CALLISAYA CONDORI, CONCEPTO: DOBLE PERCEPCION, CUENTA DE DEPOSITO: CUENTA UNICA DEL TESORO</t>
  </si>
  <si>
    <t>00099021001 DEPOSITO DE EFECTIVO, DEPOSITANTE: TOMAS  LARICO QUISPE, CONCEPTO: DOBLE PERCEPCION MES DE ENERO SENASIR, CUENTA DE DEPOSITO: CUENTA UNICA DEL TESORO</t>
  </si>
  <si>
    <t>00099021001 DEPOSITO DE EFECTIVO, DEPOSITANTE: PERCY RADA CHAVEZ, CONCEPTO: DOBLE PERCEPCION, CUENTA DE DEPOSITO: CUENTA UNICA DEL TESORO</t>
  </si>
  <si>
    <t>00099021001 DEPOSITO DE EFECTIVO, DEPOSITANTE: YOLANDA VARINIA ECHENIQUE FLORES, CONCEPTO: PAGO DE HABERES INDEBIDOS POR 14 DIAS ESCUELA SUP DE FORMACION AM.J, CUENTA DE DEPOSITO: CUENTA UNICA DEL TESORO</t>
  </si>
  <si>
    <t>00099021001 DEPOSITO DE EFECTIVO, DEPOSITANTE: FELIPA QUISPE VDA DE SALCEDO C.I. 2540497 LP, CONCEPTO: COBROS INDEBIDOS-DEVOLUCION, CUENTA DE DEPOSITO: CUENTA UNICA DEL TESORO</t>
  </si>
  <si>
    <t>00526012001 DEPOSITO DE EFECTIVO, DEPOSITANTE: CELSO MAMANI - BOLIVIA TV, CONCEPTO: DEV. DE PASAJES, CUENTA DE DEPOSITO: CUENTA UNICA DEL TESORO</t>
  </si>
  <si>
    <t>00099021001 DEPOSITO DE EFECTIVO, DEPOSITANTE: ANDRES VALLE MOLLO, CONCEPTO: DOBLE PERCEPCION, CUENTA DE DEPOSITO: CUENTA UNICA DEL TESORO</t>
  </si>
  <si>
    <t>00099021001 DEPOSITO DE EFECTIVO, DEPOSITANTE: LUSMILA ARIAS VDA DE CESPEDES, CONCEPTO: DEVOLUCION AGUINALDO / 2015, CUENTA DE DEPOSITO: CUENTA UNICA DEL TESORO</t>
  </si>
  <si>
    <t>00099021001 DEPOSITO DE EFECTIVO, DEPOSITANTE: NATIVIDAD NAV LAZCANO, CONCEPTO: DEV. HABERES MAS APORTE PATRONAL, CUENTA DE DEPOSITO: CUENTA UNICA DEL TESORO</t>
  </si>
  <si>
    <t>00099031004 DEPOSITO DE EFECTIVO, DEPOSITANTE: MIN DE GOBIERNO, CONCEPTO: FRANCCIONAMIENTO  NOCRES MIN DE GOBIERNO, CUENTA DE DEPOSITO: CUENTA UNICA DEL TESORO</t>
  </si>
  <si>
    <t>ORQUESTA SIFONICA NACIONAL         "OSF"</t>
  </si>
  <si>
    <t>00108012001 DEPOSITO DE EFECTIVO, DEPOSITANTE: ERNESTO DUARTE, CONCEPTO: VENTA 3 ABONOS PLATEA, CUENTA DE DEPOSITO: CUENTA UNICA DEL TESORO</t>
  </si>
  <si>
    <t>00108012001 DEPOSITO DE EFECTIVO, DEPOSITANTE: NOELIA RIVERA, CONCEPTO: VENTA 2 ABONOS PLATEA, CUENTA DE DEPOSITO: CUENTA UNICA DEL TESORO</t>
  </si>
  <si>
    <t>00591012001 DEP.DE CHEQ.AJENOS,RET.DE CAM.,CONCEPTO: RECAUDACION,DEP.: HERBERT  VILLAMIL , PROCEDENCIA: BANCO UNION S.A., CHEQUE: 668, FECHA DE EMISION:23/02/2016</t>
  </si>
  <si>
    <t>00591012001 DEP.DE CHEQ.AJENOS,RET.DE CAM.,CONCEPTO: RECAUDACION,DEP.: HERBERT  VILLAMIL , PROCEDENCIA: BANCO UNION S.A., CHEQUE: 671, FECHA DE EMISION:23/02/2016</t>
  </si>
  <si>
    <t>00099021001 DEPOSITO DE EFECTIVO, DEPOSITANTE: TEDDY MACHICADO MANRIQUE, CONCEPTO: PARA COBRO DE UTILES DE ESCRITORIO, CUENTA DE DEPOSITO: CUENTA UNICA DEL TESORO</t>
  </si>
  <si>
    <t>00099021001 DEPOSITO DE EFECTIVO, DEPOSITANTE: RI-27 ANTOFAGASTA, CONCEPTO: REV. SOAT, CUENTA DE DEPOSITO: CUENTA UNICA DEL TESORO</t>
  </si>
  <si>
    <t>00046024204 DEPOSITO DE EFECTIVO, DEPOSITANTE: RENE PAUL ESPEJO ZEBALLOS, CONCEPTO: DEVOLUCION DE VIATICOS, CUENTA DE DEPOSITO: CUENTA UNICA DEL TESORO</t>
  </si>
  <si>
    <t>00526012001 DEPOSITO DE EFECTIVO, DEPOSITANTE: FORTUNATO ALIAGA AGUILAR - BOLIVIA TV, CONCEPTO: DEVOLUCION DE PASAJE, CUENTA DE DEPOSITO: CUENTA UNICA DEL TESORO</t>
  </si>
  <si>
    <t>00099021001 DEPOSITO DE EFECTIVO, DEPOSITANTE: EJERCITO DE   BOLIVIA, CONCEPTO: REVERSION SALDOS NO EJECUTADOS SERVICIOS BASICOS DEL MES DE DICIEMBRE 2015 AGUA, CUENTA DE DEPOSITO: CUENTA UNICA DEL TESORO</t>
  </si>
  <si>
    <t>00099021001 DEPOSITO DE EFECTIVO, DEPOSITANTE: NORMA VILLARROEL ORELLANA, CONCEPTO: COBRO INDEVIDO, CUENTA DE DEPOSITO: CUENTA UNICA DEL TESORO</t>
  </si>
  <si>
    <t>00046024204 DEPOSITO DE EFECTIVO, DEPOSITANTE: RENAN TORRICO, CONCEPTO: ENVIO DE MEDICAMENTOS DE PROGRAMA DE TUBERCULOSIS, CUENTA DE DEPOSITO: CUENTA UNICA DEL TESORO</t>
  </si>
  <si>
    <t>00099021001 DEPOSITO DE EFECTIVO, DEPOSITANTE: REGIMIENTO AYACUCHO, CONCEPTO: REVERSION DE SOAT, CUENTA DE DEPOSITO: CUENTA UNICA DEL TESORO</t>
  </si>
  <si>
    <t>00099021001 DEPOSITO DE EFECTIVO, DEPOSITANTE: LUIS FERNANDO ARAMAYO MERCADO CI.963152 CBBA, CONCEPTO: DEVOLUCION DOBLE PERCEPCION PERIODOS ENERO Y FEBRERO/2016, CUENTA DE DEPOSITO: CUENTA UNICA DEL TESORO</t>
  </si>
  <si>
    <t>00099021001 DEPOSITO DE EFECTIVO, DEPOSITANTE: CLAUDIO LOPEZ DIAZ-DIR.GRAL.FORM.MAESTROS-MIN.EDU., CONCEPTO: DEVOLUCION HABERES DICIEMBRE, AGUINALDO ESFUERZO POR BOLIVIA, BONO Y RETROACTIVO DE INCREMENTO, CUENTA DE DEPOSITO: CUENTA UNICA DEL TESORO</t>
  </si>
  <si>
    <t>00099021001 DEPOSITO DE EFECTIVO, DEPOSITANTE: LUIS FERNANDO ARAMAYO MERCADO CI.963152 CBBA, CONCEPTO: DEVOLUCION DOBLE PERCEPCION PERIODOS ENERO - FEBRERO /2016, CUENTA DE DEPOSITO: CUENTA UNICA DEL TESORO</t>
  </si>
  <si>
    <t>00099021001 DEP.DE CHEQ.AJENOS,RET.DE CAM.,CONCEPTO: GIRO: PE¿ALOZA VALENZUELA JUAN JOSE,DEP.: BANCO UNION S.A. , PROCEDENCIA: BANCO UNION S.A., CHEQUE: 140507, FECHA DE EMISION:09/03/2016</t>
  </si>
  <si>
    <t>00099021001 DEP.DE CHEQ.AJENOS,RET.DE CAM.,CONCEPTO: GIRO: FLORES PEREYRA ALCIDES,DEP.: BANCO UNION S.A. , PROCEDENCIA: BANCO UNION S.A., CHEQUE: 140506, FECHA DE EMISION:09/03/2016</t>
  </si>
  <si>
    <t>00099021001 DEP.DE CHEQ.AJENOS,RET.DE CAM.,CONCEPTO: GIRO:FLORES PEREYRA ALCIDES,DEP.: BANCO UNION S.A. , PROCEDENCIA: BANCO UNION S.A., CHEQUE: 140505, FECHA DE EMISION:09/03/2016</t>
  </si>
  <si>
    <t>00212092001 DEP.DE CHEQ.AJENOS,RET.DE CAM.,CONCEPTO: DEVOLUCION S/ AUDITORIA INRA - ORURO,DEP.: INRA - ORURO , PROCEDENCIA: BANCO UNION S.A., CHEQUE: 3560, FECHA DE EMISION:04/03/2016</t>
  </si>
  <si>
    <t>00212092001 DEP.DE CHEQ.AJENOS,RET.DE CAM.,CONCEPTO: DEVOLUCION S/ AUDITORIA INRA - ORURO,DEP.: INRA - ORURO , PROCEDENCIA: BANCO UNION S.A., CHEQUE: 3561, FECHA DE EMISION:04/03/2016</t>
  </si>
  <si>
    <t>00099021001 DEPOSITO DE EFECTIVO, DEPOSITANTE: ISAAC CACERES CHAVEZ, CONCEPTO: REVERSION, CUENTA DE DEPOSITO: CUENTA UNICA DEL TESORO</t>
  </si>
  <si>
    <t>00046024204 DEPOSITO DE EFECTIVO, DEPOSITANTE: CLAUDIA INES COPA, CONCEPTO: DEVOLUCION DE VIATICO, CUENTA DE DEPOSITO: CUENTA UNICA DEL TESORO</t>
  </si>
  <si>
    <t>00099021001 DEPOSITO DE EFECTIVO, DEPOSITANTE: JULIO GOMEZ PONGO, CONCEPTO: DEVOLUCION DE PAGO UNICO PARA CAMBIO DE BENEFICIO SEGUN D.S. 822, CUENTA DE DEPOSITO: CUENTA UNICA DEL TESORO</t>
  </si>
  <si>
    <t>00108012001 DEPOSITO DE EFECTIVO, DEPOSITANTE: FABIAN SOTO MAYOR, CONCEPTO: ABONO (1) PLATEA, CUENTA DE DEPOSITO: CUENTA UNICA DEL TESORO</t>
  </si>
  <si>
    <t>00108012001 DEPOSITO DE EFECTIVO, DEPOSITANTE: CECILIA MARIACA, CONCEPTO: ABONOS (2) MEZZANINE "A", CUENTA DE DEPOSITO: CUENTA UNICA DEL TESORO</t>
  </si>
  <si>
    <t>00108012001 DEPOSITO DE EFECTIVO, DEPOSITANTE: PATRICIO GUTIERREZ, CONCEPTO: ABONOS (2) PLATEA, CUENTA DE DEPOSITO: CUENTA UNICA DEL TESORO</t>
  </si>
  <si>
    <t>00108012001 DEPOSITO DE EFECTIVO, DEPOSITANTE: GUILLERMO ESPINOZA RIOS, CONCEPTO: ABONOS (2) PLATEA, CUENTA DE DEPOSITO: CUENTA UNICA DEL TESORO</t>
  </si>
  <si>
    <t>00099021001 DEPOSITO DE EFECTIVO, DEPOSITANTE: RCB-2 TARAPACA, CONCEPTO: SOAT 2016, CUENTA DE DEPOSITO: CUENTA UNICA DEL TESORO</t>
  </si>
  <si>
    <t>MINISTERIO DE PLANIFICACION DEL DESARROLLO "MPD"</t>
  </si>
  <si>
    <t>00066101101 DEP.DE CHEQ.AJENOS,RET.DE CAM.,CONCEPTO: MIN PLANIFICACION- ADMINISTRACION EDF EX USAID, POR MANTENIMIENTO DEL EDF EX USAID -COMODATO,DEP.: MINISTERIO DE PLANIFICACION DEL DESARROLLO</t>
  </si>
  <si>
    <t>00099021001 DEP.DE CHEQ.AJENOS,RET.DE CAM.,CONCEPTO: GIRO: ENCINAS LEDEZMA LUCIA,DEP.: BANCO UNION S.A. , PROCEDENCIA: BANCO UNION S.A., CHEQUE: 140509, FECHA DE EMISION:10/03/2016</t>
  </si>
  <si>
    <t>00099021001 DEP.DE CHEQ.AJENOS,RET.DE CAM.,CONCEPTO: GIRO:SUAREZ BARRIENTOS EDUARDO LUIS,DEP.: BANCO UNION S.A. , PROCEDENCIA: BANCO UNION S.A., CHEQUE: 140508, FECHA DE EMISION:10/03/2016</t>
  </si>
  <si>
    <t>00342012001 DEP.DE CHEQ.AJENOS,RET.DE CAM.,CONCEPTO: DEVOLUCION FONDOS EN AVANCE,DEP.: A.E.V. REGIONAL ORURO , PROCEDENCIA: BANCO UNION S.A., CHEQUE: 736, FECHA DE EMISION:29/02/2016</t>
  </si>
  <si>
    <t>00099021001 DEP.DE CHEQ.AJENOS,RET.DE CAM.,CONCEPTO: TRANSFERENCIA DE RECURSOS AL BANCO CENTRAL DE BOLIVIA,DEP.: GOB. AUTONOMO MCPAL. PALOS BLANCOS , PROCEDENCIA: BANCO UNION S.A., CHEQUE: 6833, FECHA DE EMISION:03/03/2016</t>
  </si>
  <si>
    <t>00099021001 DEP.DE CHEQ.AJENOS,RET.DE CAM.,CONCEPTO: TRANSFERECNIA DE RECURSOS AL BANCO CENTRAL DE BOLIVIA,DEP.: GOB. AUTONOMO MCPAL PALOS BLANCOS , PROCEDENCIA: BANCO UNION S.A., CHEQUE: 6834, FECHA DE EMISION:03/03/2016</t>
  </si>
  <si>
    <t>00099021001 DEP.DE CHEQ.AJENOS,RET.DE CAM.,CONCEPTO: TRANSFERENCIA DE RECURSOS AL BANCO CENTRAL  DE  BOLIVIA,DEP.: GOB. AUTONOMO MCPAL PALOS BLANCOS , PROCEDENCIA: BANCO UNION S.A., CHEQUE: 6835, FECHA DE EMISION:03/03/2016</t>
  </si>
  <si>
    <t>00099021001 DEPOSITO DE EFECTIVO, DEPOSITANTE: KATHERINE ARIAS, CONCEPTO: PREVENTIVO 300, CUENTA DE DEPOSITO: CUENTA UNICA DEL TESORO</t>
  </si>
  <si>
    <t>00526012001 DEPOSITO DE EFECTIVO, DEPOSITANTE: BOLIVIA TV BORIS LUIS CARTAGENA FORONDA, CONCEPTO: DEVOLUCION DE PASAJES-BOLIVIA TV, CUENTA DE DEPOSITO: CUENTA UNICA DEL TESORO</t>
  </si>
  <si>
    <t>00099021001 DEP.DE CHEQ.AJENOS,RET.DE CAM.,CONCEPTO: DEVOLUCION FC,DEP.: FUTURO DE BOLIVIA SA- AFP , PROCEDENCIA: BANCO DE CREDITO DE BOLIVIA S.A., CHEQUE: 43278, FECHA DE EMISION:10/03/2016</t>
  </si>
  <si>
    <t>00526012001 DEPOSITO DE EFECTIVO, DEPOSITANTE: BOLIVIA TV RUBEN AUZA CASTILLO, CONCEPTO: DEVOLUCION DE PASAJES-BOLIVIA TV, CUENTA DE DEPOSITO: CUENTA UNICA DEL TESORO</t>
  </si>
  <si>
    <t>00099021001 DEP.DE CHEQ.AJENOS,RET.DE CAM.,CONCEPTO: DEVOLUCION CC,DEP.: FUTURO DE BOLIVIA SA- AFP , PROCEDENCIA: BANCO DE CREDITO DE BOLIVIA S.A., CHEQUE: 43277, FECHA DE EMISION:10/03/2016</t>
  </si>
  <si>
    <t>00086068001 DEPOSITO DE EFECTIVO, DEPOSITANTE: MMAYA - WILLIAM POCOACA C., CONCEPTO: DEV. POR COMPRA DE GASOLINA, CUENTA DE DEPOSITO: CUENTA UNICA DEL TESORO</t>
  </si>
  <si>
    <t>00099021001 DEPOSITO DE EFECTIVO, DEPOSITANTE: IRENE BALLADARES  VELASQUES, CONCEPTO: DEV. AL SENASIR  COACTIVO SOCIAL, CUENTA DE DEPOSITO: CUENTA UNICA DEL TESORO</t>
  </si>
  <si>
    <t>00099021001 DEPOSITO DE EFECTIVO, DEPOSITANTE: IRENE BALLADARES  VELASQUES, CONCEPTO: DEV. AL SENASIR COACTIVO SOCIAL, CUENTA DE DEPOSITO: CUENTA UNICA DEL TESORO</t>
  </si>
  <si>
    <t>00221012001 DEPOSITO DE EFECTIVO, DEPOSITANTE: SENARECOM, CONCEPTO: DEVOLUCION REFRIGERIO MES DE DICIEMBRE C-31 N¿ 65, CUENTA DE DEPOSITO: CUENTA UNICA DEL TESORO</t>
  </si>
  <si>
    <t>00526012001 DEPOSITO DE EFECTIVO, DEPOSITANTE: BOLIVIA TV- BORIS LUIS CARTAGENA F, CONCEPTO: DEV. DE VIATICOS Y PASAJES BOLIVIA TV, CUENTA DE DEPOSITO: CUENTA UNICA DEL TESORO</t>
  </si>
  <si>
    <t>00099021001 DEPOSITO DE EFECTIVO, DEPOSITANTE: ROGELIO TANGA MARCA, CONCEPTO: DEVOLUCION DE SALDO DEL MES ENERO 2016, CUENTA DE DEPOSITO: CUENTA UNICA DEL TESORO</t>
  </si>
  <si>
    <t>00099021001 DEP.DE CHEQ.AJENOS,RET.DE CAM.,CONCEPTO: COMPENSACION MENSUAL DE COTIZACION,DEP.: FUTURO DE BOLIVIA S.A. AFP , PROCEDENCIA: BANCO DE CREDITO DE BOLIVIA S.A., CHEQUE: 433771, FECHA DE EMISION:11/03/2016</t>
  </si>
  <si>
    <t>00099021001 DEPOSITO DE EFECTIVO, DEPOSITANTE: LUIS SERAPIO MAMANI ARUQUIPA, CONCEPTO: DEV POR PERCEPCION INDEBIDA DE HABERES DE JUL 1993 A MAR 1994 Y MAR 1998 A FEB 2000, CUENTA DE DEPOSITO: CUENTA UNICA DEL TESORO</t>
  </si>
  <si>
    <t>00108012001 DEPOSITO DE EFECTIVO, DEPOSITANTE: TOBIAS PABEL, CONCEPTO: (1) ABONO POR 9 PROGRAMAS, CUENTA DE DEPOSITO: CUENTA UNICA DEL TESORO</t>
  </si>
  <si>
    <t>00108012001 DEPOSITO DE EFECTIVO, DEPOSITANTE: ALFONSO BARRIENTOS, CONCEPTO: ABONO (1) PLATEA, CUENTA DE DEPOSITO: CUENTA UNICA DEL TESORO</t>
  </si>
  <si>
    <t>00108012001 DEPOSITO DE EFECTIVO, DEPOSITANTE: ORQUESTA SINPONICA NACIONAL, CONCEPTO: APORTES VOLUNTARIOS 10/03/16 PROGRAMAS DE MANO, CUENTA DE DEPOSITO: CUENTA UNICA DEL TESORO</t>
  </si>
  <si>
    <t>00099021001 DEPOSITO DE EFECTIVO, DEPOSITANTE: BAT. ING. - I "E. MENDEZ", CONCEPTO: REVERSION SOAT GESTION 2016 DEL BAT. ING. - I "E. MENDEZ", CUENTA DE DEPOSITO: CUENTA UNICA DEL TESORO</t>
  </si>
  <si>
    <t>00099021001 DEPOSITO DE EFECTIVO, DEPOSITANTE: BAT. ING. - III "GRAL PANDO", CONCEPTO: REVERSION SOAT GESTION 2016 DEL BAT. ING. - III "GRAL PANDO", CUENTA DE DEPOSITO: CUENTA UNICA DEL TESORO</t>
  </si>
  <si>
    <t>00046024204 DEPOSITO DE EFECTIVO, DEPOSITANTE: LUCIO LOPEZ APAZA, CONCEPTO: REVERSION SALDOS NO EJECUTADOS SEDES LA PAZ PREV. 6843/15 U.E.35, CUENTA DE DEPOSITO: CUENTA UNICA DEL TESORO</t>
  </si>
  <si>
    <t>00046104202 DEPOSITO DE EFECTIVO, DEPOSITANTE: GUIDO AMADEO AMPUERO ARANDA, CONCEPTO: DEVOLUCION DE FONDOS, CUENTA DE DEPOSITO: CUENTA UNICA DEL TESORO</t>
  </si>
  <si>
    <t>MINISTERIO DE JUSTICIA                 "MJUST"</t>
  </si>
  <si>
    <t>00099021001 DEP.DE CHEQ.AJENOS,RET.DE CAM.,CONCEPTO: REVERSION FRACCION DE CC-TGN CASO DOLLY GUZMAN DE PANTOJA,DEP.: SEGUROS PROVIDA SA , PROCEDENCIA: BANCO NACIONAL DE BOLIVIA S.A., CHEQUE: 2312727, FECHA DE EMISION:11/03/2016</t>
  </si>
  <si>
    <t>00099021001 DEPOSITO DE EFECTIVO, DEPOSITANTE: RAMIRO CONDARCO CALLISAYA C.I. 6087660L.P, CONCEPTO: REV, HABERES FEBRERO 2014, CUENTA DE DEPOSITO: CUENTA UNICA DEL TESORO</t>
  </si>
  <si>
    <t>00099021001 DEP.DE CHEQ.AJENOS,RET.DE CAM.,CONCEPTO: PAGO  POR SUBSIDIO DE ENFERMEDAD Y MATERNIDAD CORRESPONDIENTE AL MES DE DOC. 2015,DEP.: CAJA DE SALUD DE LA BANCA PRIVADA , PROCEDENCIA: BANCO NACIONAL DE BOLIVIA S.A., CHEQUE: 5848830, FECHA DE EMISION:29/02/</t>
  </si>
  <si>
    <t>00291012002 DEPOSITO DE EFECTIVO, DEPOSITANTE: CARLOS ARTURO CHAVEZ ALANDIA - ABC, CONCEPTO: REPOSICION CREDENCIAL ABC, CUENTA DE DEPOSITO: CUENTA UNICA DEL TESORO</t>
  </si>
  <si>
    <t>00099021001 DEPOSITO DE EFECTIVO, DEPOSITANTE: BPE - II "CNL. O. MOSCOSO", CONCEPTO: REVERSION SOAT 2016 BPE-II "CNL. O. MOSCOSO", CUENTA DE DEPOSITO: CUENTA UNICA DEL TESORO</t>
  </si>
  <si>
    <t>00046024204 DEPOSITO DE EFECTIVO, DEPOSITANTE: CARMEN ATORA VILLCA DE VINAYA, CONCEPTO: DEVOLUCION DE VIATICOS, CUENTA DE DEPOSITO: CUENTA UNICA DEL TESORO</t>
  </si>
  <si>
    <t>00099021001 DEPOSITO DE EFECTIVO, DEPOSITANTE: RAMIRO FERNANDO PINILLA LIZARRAGA CI 3474215 LP, CONCEPTO: D.S. 2242 REGULARIZACION MAYO 2015 A DIC 2015 MEEP/TCP/DGPOT/UAIS-CPI/N¿ 07/2015, CUENTA DE DEPOSITO: CUENTA UNICA DEL TESORO</t>
  </si>
  <si>
    <t>00099021001 DEP.DE CHEQ.AJENOS,RET.DE CAM.,CONCEPTO: REV. DE  FONDOS,DEP.: MIN DE SALUD , PROCEDENCIA: BANCO UNION S.A., CHEQUE: 1284, FECHA DE EMISION:01/03/2016</t>
  </si>
  <si>
    <t>00046024204 DEP.DE CHEQ.AJENOS,RET.DE CAM.,CONCEPTO: REV DE  FONDOS,DEP.: MIN DE SALUD , PROCEDENCIA: BANCO UNION S.A., CHEQUE: 1285, FECHA DE EMISION:01/03/2016</t>
  </si>
  <si>
    <t>00099021001 DEPOSITO DE EFECTIVO, DEPOSITANTE: LIZETH PONCE TROCHE, CONCEPTO: DEV. DE  SALDO NO UTILIZADO POR CONCEPTO DE FOTOCOPIAS, CUENTA DE DEPOSITO: CUENTA UNICA DEL TESORO</t>
  </si>
  <si>
    <t>00099021001 DEPOSITO DE EFECTIVO, DEPOSITANTE: MIGUEL ANGEL MALDONADO PAZ, CONCEPTO: REPOSICION DE REFRIGERIOS, CUENTA DE DEPOSITO: CUENTA UNICA DEL TESORO</t>
  </si>
  <si>
    <t>00046021109 DEP.DE CHEQ.AJENOS,RET.DE CAM.,CONCEPTO: DEV. DE BAJAS POR INCAPACIDAD TEMPORAL,DEP.: MIN DE SALUD , PROCEDENCIA: BANCO UNION S.A., CHEQUE: 17012, FECHA DE EMISION:09/03/2016</t>
  </si>
  <si>
    <t>00046024204 DEP.DE CHEQ.AJENOS,RET.DE CAM.,CONCEPTO: DEV. DE BAJAS POR INCAPACIDAD TEMPORAL,DEP.: MIN DE SALUD , PROCEDENCIA: BANCO UNION S.A., CHEQUE: 17011, FECHA DE EMISION:09/03/2016</t>
  </si>
  <si>
    <t>00099021001 DEP.DE CHEQ.AJENOS,RET.DE CAM.,CONCEPTO: GIRO : I¿IGUEZ GUTIERREZ LADISLAO,DEP.: BANCO UNION S.A. , PROCEDENCIA: BANCO UNION S.A., CHEQUE: 140517, FECHA DE EMISION:15/03/2016</t>
  </si>
  <si>
    <t>00099021001 DEP.DE CHEQ.AJENOS,RET.DE CAM.,CONCEPTO: GIRO: ACOSTA CALLEJO WILMA,DEP.: BANCO UNION S.A. , PROCEDENCIA: BANCO UNION S.A., CHEQUE: 140511, FECHA DE EMISION:15/03/2016</t>
  </si>
  <si>
    <t>00099021001 DEP.DE CHEQ.AJENOS,RET.DE CAM.,CONCEPTO: GIRO: ESPINOZA HURTADO HERBERT,DEP.: BANCO UNION S.A. , PROCEDENCIA: BANCO UNION S.A., CHEQUE: 140513, FECHA DE EMISION:15/03/2016</t>
  </si>
  <si>
    <t>00099021001 DEP.DE CHEQ.AJENOS,RET.DE CAM.,CONCEPTO: GIRO: MUKAY MURAKAMI ERICK DANIEL,DEP.: BANCO UNION S.A. , PROCEDENCIA: BANCO UNION S.A., CHEQUE: 140515, FECHA DE EMISION:15/03/2016</t>
  </si>
  <si>
    <t>00287102001 DEP.DE CHEQ.AJENOS,RET.DE CAM.,CONCEPTO: REEMBOLSO POR INCAPACIDAD DE CAJA CORDES AL F.P.S.,DEP.: CAJA DE SALUD CORDES , PROCEDENCIA: BANCO UNION S.A., CHEQUE: 15065, FECHA DE EMISION:11/03/2016</t>
  </si>
  <si>
    <t>00099021001 DEP.DE CHEQ.AJENOS,RET.DE CAM.,CONCEPTO: GIRO: ESPINOZA FLORES JOSE GERMAN,DEP.: BANCO UNION S.A. , PROCEDENCIA: BANCO UNION S.A., CHEQUE: 140512, FECHA DE EMISION:15/03/2016</t>
  </si>
  <si>
    <t>00099021001 DEPOSITO DE EFECTIVO, DEPOSITANTE: MINISTERIO DE LA PRESIDENCIA, CONCEPTO: DEVOLUCION VIATICOS - SANTA CRUZ 2015 SR. ALFREDO RADA VELES, CUENTA DE DEPOSITO: CUENTA UNICA DEL TESORO</t>
  </si>
  <si>
    <t>00099021001 DEP.DE CHEQ.AJENOS,RET.DE CAM.,CONCEPTO: MIN DE COMUNICACION DEV. INCAPACIDAD TEMPORAL OCT 2015,DEP.: CAJA PETROLERA DE SALUD , PROCEDENCIA: BANCO UNION S.A., CHEQUE: 9089, FECHA DE EMISION:15/03/2016</t>
  </si>
  <si>
    <t>00512012001 DEPOSITO DE EFECTIVO, DEPOSITANTE: VICTOR QUEVEDO  AASANA, CONCEPTO: DEVOLUCION PASAJES PREV 202, CUENTA DE DEPOSITO: CUENTA UNICA DEL TESORO</t>
  </si>
  <si>
    <t>00046024204 DEPOSITO DE EFECTIVO, DEPOSITANTE: CARLOS EFRAIN AGUILAR CUELA, CONCEPTO: REVERSION FONDOS - MINISTERIO DE SALUD, CUENTA DE DEPOSITO: CUENTA UNICA DEL TESORO</t>
  </si>
  <si>
    <t>00099021001 DEPOSITO DE EFECTIVO, DEPOSITANTE: MIN DE EDUCACION EDGAR GIOVANNI PINTO PEREDO, CONCEPTO: DEV. DE SUELDO, CUENTA DE DEPOSITO: CUENTA UNICA DEL TESORO</t>
  </si>
  <si>
    <t>00099021001 DEPOSITO DE EFECTIVO, DEPOSITANTE: JOSE LIZARRO- MIN DE LA PRESIDENCIA, CONCEPTO: DEV. DE VIATICOS, CUENTA DE DEPOSITO: CUENTA UNICA DEL TESORO</t>
  </si>
  <si>
    <t>00099021001 DEPOSITO DE EFECTIVO, DEPOSITANTE: PEDRO MARCELO OLIVA ESTOFAN- MIN DE LA PRESIDENCIA, CONCEPTO: DEV. DE VIATICOS, CUENTA DE DEPOSITO: CUENTA UNICA DEL TESORO</t>
  </si>
  <si>
    <t>00099021001 DEP.DE CHEQ.AJENOS,RET.DE CAM.,CONCEPTO: GIRO: OROZCO VARGAS MARTHA,DEP.: BANCO UNION S.A. , PROCEDENCIA: BANCO UNION S.A., CHEQUE: 140519, FECHA DE EMISION:16/03/2016</t>
  </si>
  <si>
    <t>00099021001 DEP.DE CHEQ.AJENOS,RET.DE CAM.,CONCEPTO: GIRO:TERCEROS ILLESCAS LUZ ARMINDA,DEP.: BANCO UNION S.A. , PROCEDENCIA: BANCO UNION S.A., CHEQUE: 140518, FECHA DE EMISION:16/03/2016</t>
  </si>
  <si>
    <t>00099021001 DEPOSITO DE EFECTIVO, DEPOSITANTE: MARIA DEL CARMEN MOLINA ACOSTA, CONCEPTO: POR SOAT, CUENTA DE DEPOSITO: CUENTA UNICA DEL TESORO</t>
  </si>
  <si>
    <t>00099021001 DEPOSITO DE EFECTIVO, DEPOSITANTE: ROSARIO DAYSI GARABITO LIZECA-CI. 1271367 PO, CONCEPTO: DEVOLUCION POR LEY FINANCIAL, CUENTA DE DEPOSITO: CUENTA UNICA DEL TESORO</t>
  </si>
  <si>
    <t>00099021001 DEPOSITO DE EFECTIVO, DEPOSITANTE: GERARDO HUACANI COCARICO, CONCEPTO: GASTOS NO UTILIZADOS EN SERVICIOS BASICOS MES DICIEMBRE 2015, CUENTA DE DEPOSITO: CUENTA UNICA DEL TESORO</t>
  </si>
  <si>
    <t>00099021001 DEP.DE CHEQ.AJENOS,RET.DE CAM.,CONCEPTO: DEVOLUCION SALDOS PROYECTOS FONADAL,DEP.: GOBIERNO AUTONOMO MUNICIPAL DE COROICO , PROCEDENCIA: BANCO UNION S.A., CHEQUE: 5671, FECHA DE EMISION:14/03/2016</t>
  </si>
  <si>
    <t>00099021001 DEPOSITO DE EFECTIVO, DEPOSITANTE: GERARDO HUACANI COCARICO, CONCEPTO: GASTOS NO UTILIZADOS SOAT 2016, CUENTA DE DEPOSITO: CUENTA UNICA DEL TESORO</t>
  </si>
  <si>
    <t>00099021001 DEPOSITO DE EFECTIVO, DEPOSITANTE: SANTIAGO CONDORI COSME - C.I. 2406154 L.P., CONCEPTO: HORAS DE TRABAJO DEL MAGISTERIO RURAL, CUENTA DE DEPOSITO: CUENTA UNICA DEL TESORO</t>
  </si>
  <si>
    <t>00099021001 DEP.DE CHEQ.AJENOS,RET.DE CAM.,CONCEPTO: GIRO: LEDEZMA VARGAS CARLA CECILIA,DEP.: BANCO UNION S.A. , PROCEDENCIA: BANCO UNION S.A., CHEQUE: 140520, FECHA DE EMISION:17/03/2016</t>
  </si>
  <si>
    <t>00222014302 DEP.DE CHEQ.AJENOS,RET.DE CAM.,CONCEPTO: INCAPACIDAD TEMPORAL SUBSIDIO INIAF CORRESPONDIENTE MES DICIEMBRE 2015,DEP.: CAJA DE SALUD DE CAMINOS Y RA , PROCEDENCIA: BANCO UNION S.A., CHEQUE: 5875, FECHA DE EMISION:03/03/2016</t>
  </si>
  <si>
    <t>00099021001 DEP.DE CHEQ.AJENOS,RET.DE CAM.,CONCEPTO: PAGO INCAPACIDADES TEMPORALES (REEMBOLSO MIN. ECONOMIA Y FINANZAS PUBLICAS),DEP.: CAJA NACIONAL DE SALUD , PROCEDENCIA: BANCO UNION S.A., CHEQUE: 9804, FECHA DE EMISION:17/03/2016</t>
  </si>
  <si>
    <t>00099021001 DEP.DE CHEQ.AJENOS,RET.DE CAM.,CONCEPTO: PAGO INCAPACIDADES TEMPORALES (REEMBOLSO MIN. ECONOMIA Y FINANZAS PUBLICAS),DEP.: CAJA NACIONAL DE SALUD , PROCEDENCIA: BANCO UNION S.A., CHEQUE: 9805, FECHA DE EMISION:17/03/2016</t>
  </si>
  <si>
    <t>00099021001 DEP.DE CHEQ.AJENOS,RET.DE CAM.,CONCEPTO: PAGO INCAPACIDADES TEMPORALES (REEMBOLSO MIN. ECONOMIA Y FINANZAS PUBLICAS),DEP.: CAJA NACIONAL DE SALUD , PROCEDENCIA: BANCO UNION S.A., CHEQUE: 9803, FECHA DE EMISION:17/03/2016</t>
  </si>
  <si>
    <t>DIRECCION DEL NOTARIADAO PUBLICO "DIRNOPLU"</t>
  </si>
  <si>
    <t>00155012001 DEP.DE CHEQ.AJENOS,RET.DE CAM.,CONCEPTO: DEP. POR DEVOLUCION DE LA CAJA PETROLERA DE SALUD POR INCAPACIDAD TEMPORAL,DEP.: DIRECCION DEL NOTARIADO PLURINACIONAL - DIRMOPLU , PROCEDENCIA: BANCO UNION S.A., CHEQUE: 12, FECHA DE EMISION:15/03/2016</t>
  </si>
  <si>
    <t>00099021001 DEPOSITO DE EFECTIVO, DEPOSITANTE: QUINTA DIVISION-FRANZ ANTONIO NINA MACHACA, CONCEPTO: REV P SERVICIOS BASICOS ELECTRICIDAD, CUENTA DE DEPOSITO: CUENTA UNICA DEL TESORO</t>
  </si>
  <si>
    <t>00015011108 DEPOSITO DE EFECTIVO, DEPOSITANTE: ALEZA MISHELL NU¿EZ MOLDES, CONCEPTO: EXCEDENTWE USO TELEFONO CELULAR, CUENTA DE DEPOSITO: CUENTA UNICA DEL TESORO</t>
  </si>
  <si>
    <t>00046024204 DEPOSITO DE EFECTIVO, DEPOSITANTE: JAVIER FLORES S., CONCEPTO: REV. PASAJES TERRESTRES, CUENTA DE DEPOSITO: CUENTA UNICA DEL TESORO</t>
  </si>
  <si>
    <t>00046104201 DEPOSITO DE EFECTIVO, DEPOSITANTE: GUADALUPE MARCA KANTUTA, CONCEPTO: REVERSION DE FONDOS NO UTILIZADOS, CUENTA DE DEPOSITO: CUENTA UNICA DEL TESORO</t>
  </si>
  <si>
    <t>00099021001 DEPOSITO DE EFECTIVO, DEPOSITANTE: VICTOR HUGO LAVAYEN ARANIBAR SEDES LA PAZ, CONCEPTO: DEV. DE RECURSOS LEY FINANCIAL  ABRIL - MAYO 2015, CUENTA DE DEPOSITO: CUENTA UNICA DEL TESORO</t>
  </si>
  <si>
    <t>00047257001 DEP.DE CHEQ.AJENOS,RET.DE CAM.,CONCEPTO: REV. DE  FONDOS EN AVANCE,DEP.: UEP- ACCESOS UOL PATACAMAYA , PROCEDENCIA: BANCO UNION S.A., CHEQUE: 917, FECHA DE EMISION:17/03/2016</t>
  </si>
  <si>
    <t>00047257001 DEP.DE CHEQ.AJENOS,RET.DE CAM.,CONCEPTO: REV. DE  FONDOS EN AVANCE,DEP.: UEP- ACCESOS UOL PATACAMAYA , PROCEDENCIA: BANCO UNION S.A., CHEQUE: 915, FECHA DE EMISION:17/03/2016</t>
  </si>
  <si>
    <t>00099021001 DEPOSITO DE EFECTIVO, DEPOSITANTE: JORGE JUAN PADILLA ELIAS, CONCEPTO: DEV. DE AGUINALDO Y DOBLE AGUINALDO, CUENTA DE DEPOSITO: CUENTA UNICA DEL TESORO</t>
  </si>
  <si>
    <t>00130012001 DEPOSITO DE EFECTIVO, DEPOSITANTE: COOPERATIVA MINERA AURIFERA UNION LTDA, CONCEPTO: PAGO DE INTERESES, CUENTA DE DEPOSITO: CUENTA UNICA DEL TESORO</t>
  </si>
  <si>
    <t>00099021001 DEPOSITO DE EFECTIVO, DEPOSITANTE: AYDEE  GONZALES OPORTO, CONCEPTO: DEV. DE HABERES, CUENTA DE DEPOSITO: CUENTA UNICA DEL TESORO</t>
  </si>
  <si>
    <t>00099021001 DEPOSITO DE EFECTIVO, DEPOSITANTE: RI-14 FLORIDA, CONCEPTO: SOAT 2016, CUENTA DE DEPOSITO: CUENTA UNICA DEL TESORO</t>
  </si>
  <si>
    <t>00099021001 DEP.DE CHEQ.AJENOS,RET.DE CAM.,CONCEPTO: REEMBOLSO DE SUBSIDIO DE MATERNIDAD, CORRESPONDIENTE AL MES DE ENERO 2016,DEP.: CAJA DE SALUD DE LA BANCA PRIVADA , PROCEDENCIA: BANCO NACIONAL DE BOLIVIA S.A., CHEQUE: 5849044, FECHA DE EMISION:09/03/2016</t>
  </si>
  <si>
    <t>00099021001 DEP.DE CHEQ.AJENOS,RET.DE CAM.,CONCEPTO: PAGO POR SUBSIDIO DE ENFERMEDAD Y MATERNIDAD CORRESPONDIENTE AL MES DE DICIEMBRE 2015,DEP.: CAJA DE SALUD DE LA BANCA PRIVADA , PROCEDENCIA: BANCO NACIONAL DE BOLIVIA S.A., CHEQUE: 5849043, FECHA DE EMISION:09</t>
  </si>
  <si>
    <t>00099021001 DEPOSITO DE EFECTIVO, DEPOSITANTE: MIN DE COMUNICACION-WILLY DAVALOS PIZARRO, CONCEPTO: DEP POR EXCEDENTES DE CONSUMO DE CELULARES, CUENTA DE DEPOSITO: CUENTA UNICA DEL TESORO</t>
  </si>
  <si>
    <t>00099021001 DEPOSITO DE EFECTIVO, DEPOSITANTE: MARIA DE LOS ANGELES CARRASCO, CONCEPTO: DEP. DUODECIMAS DE AGUINALDO, CUENTA DE DEPOSITO: CUENTA UNICA DEL TESORO</t>
  </si>
  <si>
    <t>00574012002 DEPOSITO DE EFECTIVO, DEPOSITANTE: ROGERS JUAN ICHUTA TRIGUERO, CONCEPTO: DEVOLUCION DE FONDOS NO EJECUTADOS, CUENTA DE DEPOSITO: CUENTA UNICA DEL TESORO</t>
  </si>
  <si>
    <t>00099021001 DEPOSITO DE EFECTIVO, DEPOSITANTE: FILOMENA MAYTA VDA DE RAMOS, CONCEPTO: DEVOLUCION A SENASIR, CUENTA DE DEPOSITO: CUENTA UNICA DEL TESORO</t>
  </si>
  <si>
    <t>00099021001 DEPOSITO DE EFECTIVO, DEPOSITANTE: RI-13 MONTES- JUAN CARLOS NINA MACHACA, CONCEPTO: REV. POR ADQUISICION SOAT CONTRA ACCIDENTES PARA VEHICULOS, CUENTA DE DEPOSITO: CUENTA UNICA DEL TESORO</t>
  </si>
  <si>
    <t>00099021001 DEPOSITO DE EFECTIVO, DEPOSITANTE: RI-13 MONTES- JUAN CARLOS NINA MACHACA, CONCEPTO: REV. POR SERVICIOS BASICOS "TELEFONIA", CUENTA DE DEPOSITO: CUENTA UNICA DEL TESORO</t>
  </si>
  <si>
    <t>SERVICIO DE DESARROLLO DE LAS EMPRESAS PUBLICAS PRODUCTIVAS "SEDEM"</t>
  </si>
  <si>
    <t>00132052001 DEP.DE CHEQ.AJENOS,RET.DE CAM.,CONCEPTO: DEVOLUCION DE FONDOS POR SALDOS NO UTILIZADOS,DEP.: SEDEM , PROCEDENCIA: BANCO UNION S.A., CHEQUE: 1535, FECHA DE EMISION:17/03/2016</t>
  </si>
  <si>
    <t>00132052001 DEP.DE CHEQ.AJENOS,RET.DE CAM.,CONCEPTO: DEVOLUCION DE FONDOS POR SALDOS NO UTILIZADOS,DEP.: SEDEM , PROCEDENCIA: BANCO UNION S.A., CHEQUE: 1536, FECHA DE EMISION:17/03/2016</t>
  </si>
  <si>
    <t>00574012002 DEP.DE CHEQ.AJENOS,RET.DE CAM.,CONCEPTO: DEVOLUCION DE FONDOS,DEP.: LACTEOSBOL , PROCEDENCIA: BANCO UNION S.A., CHEQUE: 4238, FECHA DE EMISION:20/03/2016</t>
  </si>
  <si>
    <t>00574012002 DEP.DE CHEQ.AJENOS,RET.DE CAM.,CONCEPTO: DEVOLUCION DE FONDOS,DEP.: LACTEOSBOL , PROCEDENCIA: BANCO UNION S.A., CHEQUE: 4241, FECHA DE EMISION:20/03/2016</t>
  </si>
  <si>
    <t>00574012002 DEP.DE CHEQ.AJENOS,RET.DE CAM.,CONCEPTO: DEVOLUCION DE FONDOS,DEP.: LACTEOSBOL , PROCEDENCIA: BANCO UNION S.A., CHEQUE: 4242, FECHA DE EMISION:20/03/2016</t>
  </si>
  <si>
    <t>00574012002 DEP.DE CHEQ.AJENOS,RET.DE CAM.,CONCEPTO: DEVOLUCION DE FONDOS,DEP.: LACTEOSBOL , PROCEDENCIA: BANCO UNION S.A., CHEQUE: 4239, FECHA DE EMISION:20/03/2016</t>
  </si>
  <si>
    <t>00574012002 DEP.DE CHEQ.AJENOS,RET.DE CAM.,CONCEPTO: DEVOLUCION DE FONDOS,DEP.: LACTEOSBOL , PROCEDENCIA: BANCO UNION S.A., CHEQUE: 4244, FECHA DE EMISION:20/03/2016</t>
  </si>
  <si>
    <t>00574012002 DEP.DE CHEQ.AJENOS,RET.DE CAM.,CONCEPTO: DEVOLUCION DE FONDOS,DEP.: LACTEOSBOL , PROCEDENCIA: BANCO UNION S.A., CHEQUE: 4243, FECHA DE EMISION:20/03/2016</t>
  </si>
  <si>
    <t>00574012002 DEP.DE CHEQ.AJENOS,RET.DE CAM.,CONCEPTO: DEVOLUCION DE FONDOS,DEP.: LACTEOSBOL , PROCEDENCIA: BANCO UNION S.A., CHEQUE: 4236, FECHA DE EMISION:20/03/2016</t>
  </si>
  <si>
    <t>00574012002 DEP.DE CHEQ.AJENOS,RET.DE CAM.,CONCEPTO: DEVOLUCION DE FONDOS,DEP.: LACTEOSBOL , PROCEDENCIA: BANCO UNION S.A., CHEQUE: 4235, FECHA DE EMISION:20/03/2016</t>
  </si>
  <si>
    <t>BOLIVIANA DE AVIACION                     "BOA"</t>
  </si>
  <si>
    <t>00099021001 DEP.DE CHEQ.AJENOS,RET.DE CAM.,CONCEPTO: REVERSION DE EXEDENTE PASO TRANSP Y REC SANTA CRUZ MES DE DICIEMBRE C-31 10021 PERS SEG,DEP.: MINISTERIO DE COMUNICACION , PROCEDENCIA: BANCO UNION S.A., CHEQUE: 8068, FECHA DE EMISION:17/03/2016</t>
  </si>
  <si>
    <t>00099021001 DEPOSITO DE EFECTIVO, DEPOSITANTE: ALEX SAUL FACIO FLORES, CONCEPTO: DEVOLUCION DE SALARIO, CUENTA DE DEPOSITO: CUENTA UNICA DEL TESORO</t>
  </si>
  <si>
    <t>00526012001 DEPOSITO DE EFECTIVO, DEPOSITANTE: BOLIVIA TV -FELIPE SANTANDER, CONCEPTO: DEVOLUCION DE PASAJES, CUENTA DE DEPOSITO: CUENTA UNICA DEL TESORO</t>
  </si>
  <si>
    <t>00099021001 DEPOSITO DE EFECTIVO, DEPOSITANTE: MABEL YABETA SOSA, CONCEPTO: DOBLE PERCEPCION, CUENTA DE DEPOSITO: CUENTA UNICA DEL TESORO</t>
  </si>
  <si>
    <t>00099021001 DEPOSITO DE EFECTIVO, DEPOSITANTE: JORGE FIGUEROA CUIZA, CONCEPTO: DEVOLUCION - PAGO INDEBIDO DE HABERES MAGISTERIO FISCAL POR EL MES: FEBRERO 2016, CUENTA DE DEPOSITO: CUENTA UNICA DEL TESORO</t>
  </si>
  <si>
    <t>00099021001 DEPOSITO DE EFECTIVO, DEPOSITANTE: TRINIDAD  ROLDAN DE RAMOS, CONCEPTO: DOBLE PERCEPCION, CUENTA DE DEPOSITO: CUENTA UNICA DEL TESORO</t>
  </si>
  <si>
    <t>00291012002 DEPOSITO DE EFECTIVO, DEPOSITANTE: MARCO ANTONIO MENESES COVARRUBIAS, CONCEPTO: DEP POR REPOSICION DE CREDENCIAL, CUENTA DE DEPOSITO: CUENTA UNICA DEL TESORO</t>
  </si>
  <si>
    <t>00099021001 DEPOSITO DE EFECTIVO, DEPOSITANTE: PEDRO ALIAGA MAQUERA, CONCEPTO: DOBLE PERCEPCION, CUENTA DE DEPOSITO: CUENTA UNICA DEL TESORO</t>
  </si>
  <si>
    <t>00099021001 DEPOSITO DE EFECTIVO, DEPOSITANTE: JUANA PAREDES CHUQUIMIA, CONCEPTO: DOBLE PERCEPCION, CUENTA DE DEPOSITO: CUENTA UNICA DEL TESORO</t>
  </si>
  <si>
    <t>00099021001 DEP.DE CHEQ.AJENOS,RET.DE CAM.,CONCEPTO: GIRO: RAMIREZ GLORIA RIANETT VISCARRA ALBA DE,DEP.: BANCO UNION SA , PROCEDENCIA: BANCO UNION S.A., CHEQUE: 140522, FECHA DE EMISION:22/03/2016</t>
  </si>
  <si>
    <t>00574012002 DEP.DE CHEQ.AJENOS,RET.DE CAM.,CONCEPTO: DEVOLUCION DE FONDOS,DEP.: LACTEOSBOL , PROCEDENCIA: BANCO UNION S.A., CHEQUE: 4247, FECHA DE EMISION:21/03/2016</t>
  </si>
  <si>
    <t>00574012002 DEP.DE CHEQ.AJENOS,RET.DE CAM.,CONCEPTO: DEVOLUCION DE FONDOS,DEP.: LACTEOSBOL , PROCEDENCIA: BANCO UNION S.A., CHEQUE: 4248, FECHA DE EMISION:21/03/2016</t>
  </si>
  <si>
    <t>00574012002 DEP.DE CHEQ.AJENOS,RET.DE CAM.,CONCEPTO: DEVOLUCION DE FONDOS,DEP.: LACTEOSBOL , PROCEDENCIA: BANCO UNION S.A., CHEQUE: 4251, FECHA DE EMISION:21/03/2016</t>
  </si>
  <si>
    <t>00574012002 DEP.DE CHEQ.AJENOS,RET.DE CAM.,CONCEPTO: DEVOLUCION DE FONDOS,DEP.: LACTEOSBOL , PROCEDENCIA: BANCO UNION S.A., CHEQUE: 4252, FECHA DE EMISION:21/03/2016</t>
  </si>
  <si>
    <t>00574012002 DEP.DE CHEQ.AJENOS,RET.DE CAM.,CONCEPTO: DEVOLUCION DE FONDOS,DEP.: LACTEOSBOL , PROCEDENCIA: BANCO UNION S.A., CHEQUE: 4253, FECHA DE EMISION:21/03/2016</t>
  </si>
  <si>
    <t>00574012002 DEP.DE CHEQ.AJENOS,RET.DE CAM.,CONCEPTO: DEVOLUCION DE FONDOS,DEP.: LACTEOSBOL , PROCEDENCIA: BANCO UNION S.A., CHEQUE: 4254, FECHA DE EMISION:21/03/2016</t>
  </si>
  <si>
    <t>00574012002 DEP.DE CHEQ.AJENOS,RET.DE CAM.,CONCEPTO: DEVOLUCION DE FONDOS,DEP.: LACTEOSBOL , PROCEDENCIA: BANCO UNION S.A., CHEQUE: 4246, FECHA DE EMISION:20/03/2016</t>
  </si>
  <si>
    <t>00574012002 DEP.DE CHEQ.AJENOS,RET.DE CAM.,CONCEPTO: DEVOLUCION DE FONDOS,DEP.: LACTEOSBOL , PROCEDENCIA: BANCO UNION S.A., CHEQUE: 4245, FECHA DE EMISION:20/03/2016</t>
  </si>
  <si>
    <t>00574012002 DEP.DE CHEQ.AJENOS,RET.DE CAM.,CONCEPTO: DEVOLUCION DE FONDOS,DEP.: LACTEOSBOL , PROCEDENCIA: BANCO UNION S.A., CHEQUE: 4260, FECHA DE EMISION:21/03/2016</t>
  </si>
  <si>
    <t>00574012002 DEP.DE CHEQ.AJENOS,RET.DE CAM.,CONCEPTO: DEVOLUCION DE FONDOS,DEP.: LACTEOSBOL , PROCEDENCIA: BANCO UNION S.A., CHEQUE: 4250, FECHA DE EMISION:21/03/2016</t>
  </si>
  <si>
    <t>00574012002 DEP.DE CHEQ.AJENOS,RET.DE CAM.,CONCEPTO: DEVOLUCION DE FONDOS,DEP.: LACTEOSBOL , PROCEDENCIA: BANCO UNION S.A., CHEQUE: 4249, FECHA DE EMISION:21/03/2016</t>
  </si>
  <si>
    <t>00574012002 DEP.DE CHEQ.AJENOS,RET.DE CAM.,CONCEPTO: DEVOLUCION DE FONDOS,DEP.: LACTEOSBOL , PROCEDENCIA: BANCO UNION S.A., CHEQUE: 4256, FECHA DE EMISION:21/03/2016</t>
  </si>
  <si>
    <t>00574012002 DEP.DE CHEQ.AJENOS,RET.DE CAM.,CONCEPTO: DEVOLUCION DE FONDOS,DEP.: LACTEOSBOL , PROCEDENCIA: BANCO UNION S.A., CHEQUE: 4258, FECHA DE EMISION:21/03/2016</t>
  </si>
  <si>
    <t>00574012002 DEP.DE CHEQ.AJENOS,RET.DE CAM.,CONCEPTO: DEVOLUCION DE FONDOS,DEP.: LACTEOSBOL , PROCEDENCIA: BANCO UNION S.A., CHEQUE: 4257, FECHA DE EMISION:21/03/2016</t>
  </si>
  <si>
    <t>00574012002 DEP.DE CHEQ.AJENOS,RET.DE CAM.,CONCEPTO: DEVOLUCION DE FONDOS,DEP.: LACTEOSBOL , PROCEDENCIA: BANCO UNION S.A., CHEQUE: 4255, FECHA DE EMISION:21/03/2016</t>
  </si>
  <si>
    <t>00099021001 DEP.DE CHEQ.AJENOS,RET.DE CAM.,CONCEPTO: DEVOLUCION DE COTIZACION EXCESO EMPRESA FBP,DEP.: FUTURO DE BOLIVIA S.A. AFP , PROCEDENCIA: BANCO DE CREDITO DE BOLIVIA S.A., CHEQUE: 434654, FECHA DE EMISION:22/03/2016</t>
  </si>
  <si>
    <t>00099021001 DEP.DE CHEQ.AJENOS,RET.DE CAM.,CONCEPTO: DEVOLUCION DE COTIZACION EXCESO EMPLEADOR,DEP.: FUTURO DE BOLIVIA S.A. AFP , PROCEDENCIA: BANCO DE CREDITO DE BOLIVIA S.A., CHEQUE: 434662, FECHA DE EMISION:22/03/2016</t>
  </si>
  <si>
    <t>00099021001 DEPOSITO DE EFECTIVO, DEPOSITANTE: SILVESTRE CALIZAYA MAMANI, CONCEPTO: REVERSION DEL 2DO AGUINALDO, CUENTA DE DEPOSITO: CUENTA UNICA DEL TESORO</t>
  </si>
  <si>
    <t>00099021001 DEPOSITO DE EFECTIVO, DEPOSITANTE: SILVESTRE CALIZAYA MAMANI, CONCEPTO: REVERSION DEL 1ER AGUINALDO, CUENTA DE DEPOSITO: CUENTA UNICA DEL TESORO</t>
  </si>
  <si>
    <t>00099021001 DEPOSITO DE EFECTIVO, DEPOSITANTE: SILVESTRE CALIZAYA MAMANI, CONCEPTO: REVERSION DE HABERES DEL MES FEBRERO, CUENTA DE DEPOSITO: CUENTA UNICA DEL TESORO</t>
  </si>
  <si>
    <t>00099021001 DEPOSITO DE EFECTIVO, DEPOSITANTE: SILVESTRE CALIZAYA MAMANI, CONCEPTO: REVERSION DE HABERES DEL MES ENERO, CUENTA DE DEPOSITO: CUENTA UNICA DEL TESORO</t>
  </si>
  <si>
    <t>00099021001 DEPOSITO DE EFECTIVO, DEPOSITANTE: SILVESTRE CALIZAYA MAMANI, CONCEPTO: REVERSION DE HABERES DEL MES DICIEMBRE, CUENTA DE DEPOSITO: CUENTA UNICA DEL TESORO</t>
  </si>
  <si>
    <t>00099021001 DEPOSITO DE EFECTIVO, DEPOSITANTE: SILVESTRE CALIZAYA MAMANI, CONCEPTO: REVERSION DE HABERES DEL MES NOVIEMBRE, CUENTA DE DEPOSITO: CUENTA UNICA DEL TESORO</t>
  </si>
  <si>
    <t>00099021001 DEPOSITO DE EFECTIVO, DEPOSITANTE: SILVESTRE CALIZAYA MAMANI, CONCEPTO: REVERSION DE HABERES DEL MES OCTUBRE, CUENTA DE DEPOSITO: CUENTA UNICA DEL TESORO</t>
  </si>
  <si>
    <t>00099021001 DEP.DE CHEQ.AJENOS,RET.DE CAM.,CONCEPTO: AUT IMPUGNACION TRIBUTARIA-DEVOLUCION INCAPACIDAD TEMPORAL-ENERO/16,DEP.: CAJA PETROLERA DE SALUD , PROCEDENCIA: BANCO UNION S.A., CHEQUE: 9110, FECHA DE EMISION:22/03/2016</t>
  </si>
  <si>
    <t>00099021001 DEP.DE CHEQ.AJENOS,RET.DE CAM.,CONCEPTO: H. CAMARA DE DIPUTADOS-DEVOLUCION INCAPACIDAD TEMPORAL-ENERO/16,DEP.: CAJA PETROLERA DE SALUD , PROCEDENCIA: BANCO UNION S.A., CHEQUE: 9108, FECHA DE EMISION:22/03/2016</t>
  </si>
  <si>
    <t>00099021001 DEP.DE CHEQ.AJENOS,RET.DE CAM.,CONCEPTO: H. CAMARA DE SENADORES-DEVOLUCION INCAPACIDAD TEMPORAL-ENERO/16,DEP.: CAJA PETROLERA DE SALUD , PROCEDENCIA: BANCO UNION S.A., CHEQUE: 9107, FECHA DE EMISION:22/03/2016</t>
  </si>
  <si>
    <t>00099021001 DEPOSITO DE EFECTIVO, DEPOSITANTE: BEN JULIUS GARCIA RADA, CONCEPTO: MAXIMA REMUNERACION PERMITIDA DEVOLUCION MES MAYO 2015, CUENTA DE DEPOSITO: CUENTA UNICA DEL TESORO</t>
  </si>
  <si>
    <t>00099021001 DEPOSITO DE EFECTIVO, DEPOSITANTE: BEN JULIUS GARCIA RADA, CONCEPTO: MAXIMA REMUNERACION PERMITIDA DEVOLUCION MES JUNIO 2015, CUENTA DE DEPOSITO: CUENTA UNICA DEL TESORO</t>
  </si>
  <si>
    <t>00099021001 DEPOSITO DE EFECTIVO, DEPOSITANTE: BEN JULIUS GARCIA RADA, CONCEPTO: MAXIMA REMUNERACION PERMITIDA DEVOLUCION MES JULIO 2015, CUENTA DE DEPOSITO: CUENTA UNICA DEL TESORO</t>
  </si>
  <si>
    <t>00099021001 DEPOSITO DE EFECTIVO, DEPOSITANTE: BEN JULIUS GARCIA RADA, CONCEPTO: MAXIMA REMUNERACION PERMITIDA DEVOLUCION MES AGOSTO, CUENTA DE DEPOSITO: CUENTA UNICA DEL TESORO</t>
  </si>
  <si>
    <t>00099021001 DEPOSITO DE EFECTIVO, DEPOSITANTE: RI- 26 BARRIENTOS, CONCEPTO: REVERSION POR CONCEPTO DE DINERO NO EJECUTADO POR COMPRA DE SOAT, CUENTA DE DEPOSITO: CUENTA UNICA DEL TESORO</t>
  </si>
  <si>
    <t>00586019202 DEPOSITO DE EFECTIVO, DEPOSITANTE: JOSE MANUEL PINTO LIJERON, CONCEPTO: DEVOLUCION FONDOS EN AVANCE, CUENTA DE DEPOSITO: CUENTA UNICA DEL TESORO</t>
  </si>
  <si>
    <t>00046024204 DEPOSITO DE EFECTIVO, DEPOSITANTE: ROSMERY AZURDUY JALIRI, CONCEPTO: DEVOLUCION DE VIATICOS ACTIVIDAD 02/14 C-31 - 977, CUENTA DE DEPOSITO: CUENTA UNICA DEL TESORO</t>
  </si>
  <si>
    <t>00070011102 DEP.DE CHEQ.AJENOS,RET.DE CAM.,CONCEPTO: DEVOLUCION VIATICOS REVERTIDOS ALDO BURGOS,DEP.: MINISTERIO DE TRABAJO , PROCEDENCIA: BANCO UNION S.A., CHEQUE: 7417, FECHA DE EMISION:18/03/2016</t>
  </si>
  <si>
    <t>00099021001 DEPOSITO DE EFECTIVO, DEPOSITANTE: MIGUEL ALFONSO DANZ MACEDA, CONCEPTO: DOBLE PERCEPCION, CUENTA DE DEPOSITO: CUENTA UNICA DEL TESORO</t>
  </si>
  <si>
    <t>00099021001 DEP.DE CHEQ.AJENOS,RET.DE CAM.,CONCEPTO: DEVOLUCION DE GASTOS OBSERVADOS,DEP.: JERJES JUSTINIANO TALAVERA , PROCEDENCIA: BANCO UNION S.A., CHEQUE: 937, FECHA DE EMISION:22/03/2016</t>
  </si>
  <si>
    <t>00099021001 DEPOSITO DE EFECTIVO, DEPOSITANTE: NINOSKA CARLA COLQUE CHURATA, CONCEPTO: DEP EL SALDO A LA CUENTA, CUENTA DE DEPOSITO: CUENTA UNICA DEL TESORO</t>
  </si>
  <si>
    <t>00099021001 DEPOSITO DE EFECTIVO, DEPOSITANTE: MARIANO CUSI ASISTIRE, CONCEPTO: DOBLE PERCEPCION, CUENTA DE DEPOSITO: CUENTA UNICA DEL TESORO</t>
  </si>
  <si>
    <t>00099021001 DEPOSITO DE EFECTIVO, DEPOSITANTE: DAVID FLORES BARROSO, CONCEPTO: DEVOLUCION DOBLE PERCEPCION, CUENTA DE DEPOSITO: CUENTA UNICA DEL TESORO</t>
  </si>
  <si>
    <t>00099021001 DEPOSITO DE EFECTIVO, DEPOSITANTE: FERNANDO GENARO CARVAJAL VILLAFUERTE, CONCEPTO: DEVOLUCION MONTO EXCEDENTE MES MAYO 2015 LEY FINANCIAL, CUENTA DE DEPOSITO: CUENTA UNICA DEL TESORO</t>
  </si>
  <si>
    <t>00099021001 DEPOSITO DE EFECTIVO, DEPOSITANTE: FERNANDO GENARO CARVAJAL VILLAFUERTE, CONCEPTO: DEVOLUCION MONTO EXCEDENTE MES JUNIO 2015 LEY FINANCIAL, CUENTA DE DEPOSITO: CUENTA UNICA DEL TESORO</t>
  </si>
  <si>
    <t>00099021001 DEPOSITO DE EFECTIVO, DEPOSITANTE: FERNANDO GENARO CARVAJAL VILLAFUERTE, CONCEPTO: DEVOLUCION MONTO EXCEDENTE MES JULIO 2015 LEY FINANCIAL, CUENTA DE DEPOSITO: CUENTA UNICA DEL TESORO</t>
  </si>
  <si>
    <t>00099021001 DEPOSITO DE EFECTIVO, DEPOSITANTE: FERNANDO GENARO CARVAJAL VILLAFUERTE, CONCEPTO: DEVOLUCION MONTO MES AGOSTO 2015 LEY FINANCIAL, CUENTA DE DEPOSITO: CUENTA UNICA DEL TESORO</t>
  </si>
  <si>
    <t>00099021001 DEPOSITO DE EFECTIVO, DEPOSITANTE: RA - 5 "VERGARA", CONCEPTO: REVERSION SALDOS NO EJECUTADOS / ADQ. SEGURO SOAT, CUENTA DE DEPOSITO: CUENTA UNICA DEL TESORO</t>
  </si>
  <si>
    <t>00099021001 DEPOSITO DE EFECTIVO, DEPOSITANTE: IRMA VINO VERA, CONCEPTO: DOBLE PERCEPCION, CUENTA DE DEPOSITO: CUENTA UNICA DEL TESORO</t>
  </si>
  <si>
    <t>00099021001 DEPOSITO DE EFECTIVO, DEPOSITANTE: STEPHANIE MALDONADO ROCHA, CONCEPTO: DEVOLUCION, CUENTA DE DEPOSITO: CUENTA UNICA DEL TESORO</t>
  </si>
  <si>
    <t>00099021001 DEPOSITO DE EFECTIVO, DEPOSITANTE: VICTOR HUGO HUARANCA  VACA CORTES, CONCEPTO: DEV. MES AGOSTO 2015 EXCEDENTE RENUMERACION PERMITIDA, CUENTA DE DEPOSITO: CUENTA UNICA DEL TESORO</t>
  </si>
  <si>
    <t>00099021001 DEPOSITO DE EFECTIVO, DEPOSITANTE: VICTOR HUGO HUARANCA  VACA CORTES, CONCEPTO: DEV. MES JULIO 2015 EXCEDENTE RENUMERACION PERMITIDA, CUENTA DE DEPOSITO: CUENTA UNICA DEL TESORO</t>
  </si>
  <si>
    <t>00099021001 DEPOSITO DE EFECTIVO, DEPOSITANTE: VICTOR HUGO HUARANCA  VACA CORTES, CONCEPTO: DEV. MES JUNIO 2015 EXCEDENTE RENUMERACION PERMITIDA, CUENTA DE DEPOSITO: CUENTA UNICA DEL TESORO</t>
  </si>
  <si>
    <t>00099021001 DEPOSITO DE EFECTIVO, DEPOSITANTE: SANDRA BEATRIZ DORIA MEDINA RIVERA, CONCEPTO: EXCESO DE HABERES FEBRERO 2016, CUENTA DE DEPOSITO: CUENTA UNICA DEL TESORO</t>
  </si>
  <si>
    <t>00099021001 DEPOSITO DE EFECTIVO, DEPOSITANTE: VICTOR HUGO HUARANCA  VACA CORTES, CONCEPTO: DEV. MES MAYO 2015 EXCEDENTE RENUMERACION PERMITIDA, CUENTA DE DEPOSITO: CUENTA UNICA DEL TESORO</t>
  </si>
  <si>
    <t>00680012001 DEP.DE CHEQ.AJENOS,RET.DE CAM.,CONCEPTO: DEVOLUCION PASAJES TERRESTRES,DEP.: CONTRALORIA GENERAL DEL ESTADO , PROCEDENCIA: BANCO UNION S.A., CHEQUE: 4133, FECHA DE EMISION:21/03/2016</t>
  </si>
  <si>
    <t>SERVICIO NACIONAL DEL RIEGO    "SENARI"</t>
  </si>
  <si>
    <t>00099021001 DEP.DE CHEQ.AJENOS,RET.DE CAM.,CONCEPTO: SERVICIO DEPARTAMENTAL DE RIEGO-DEVOLUCION DE RECURSOS EN DEMASIA-ORURO,DEP.: CAJA PETROLERA DE SALUD , PROCEDENCIA: BANCO UNION S.A., CHEQUE: 9144, FECHA DE EMISION:24/03/2016</t>
  </si>
  <si>
    <t>00099021001 DEP.DE CHEQ.AJENOS,RET.DE CAM.,CONCEPTO: GIRO: VIDAL GONZALES CESAREO,DEP.: BANCO UNION S.A. , PROCEDENCIA: BANCO UNION S.A., CHEQUE: 140527, FECHA DE EMISION:24/03/2016</t>
  </si>
  <si>
    <t>00099021001 DEP.DE CHEQ.AJENOS,RET.DE CAM.,CONCEPTO: GIRO: CONDORI MAMANI VITALIA,DEP.: BANCO UNION S.A. , PROCEDENCIA: BANCO UNION S.A., CHEQUE: 140525, FECHA DE EMISION:24/03/2016</t>
  </si>
  <si>
    <t>00099021001 DEP.DE CHEQ.AJENOS,RET.DE CAM.,CONCEPTO: GIRO:ANGULO CARDOZO MIRTHA CIRA,DEP.: BANCO UNION S.A. , PROCEDENCIA: BANCO UNION S.A., CHEQUE: 140524, FECHA DE EMISION:24/03/2016</t>
  </si>
  <si>
    <t>00099021001 DEPOSITO DE EFECTIVO, DEPOSITANTE: CLAUDIA VIRGINIA QUISPE LUQUE, CONCEPTO: DEVOLUCION 2 DUODECIMAS DE AGUINALDO, CUENTA DE DEPOSITO: CUENTA UNICA DEL TESORO</t>
  </si>
  <si>
    <t>00099021001 DEPOSITO DE EFECTIVO, DEPOSITANTE: MARY PATRICIA AMANDA CORDERO CARDENAS, CONCEPTO: DEVOLUCION DIPLOMADO DERECHO ADMINISTRATIVO, CUENTA DE DEPOSITO: CUENTA UNICA DEL TESORO</t>
  </si>
  <si>
    <t>00099021001 DEPOSITO DE EFECTIVO, DEPOSITANTE: MARTHA IRENE LOPEZ POMA, CONCEPTO: DEVOLUCION, CUENTA DE DEPOSITO: CUENTA UNICA DEL TESORO</t>
  </si>
  <si>
    <t>00099021001 DEPOSITO DE EFECTIVO, DEPOSITANTE: DIVA ANA MURILLO MENDEZ, CONCEPTO: DOBLE PERCEPCION, CUENTA DE DEPOSITO: CUENTA UNICA DEL TESORO</t>
  </si>
  <si>
    <t>00099021001 DEPOSITO DE EFECTIVO, DEPOSITANTE: PRIMITIVO RAMIRO MARIACA SUXO, CONCEPTO: DOBLE PERCEPCION, CUENTA DE DEPOSITO: CUENTA UNICA DEL TESORO</t>
  </si>
  <si>
    <t>00099021001 DEP.DE CHEQ.AJENOS,RET.DE CAM.,CONCEPTO: GIRO: CORTEZ ROJAS ELISA,DEP.: BANCO UINION S.A. , PROCEDENCIA: BANCO UNION S.A., CHEQUE: 140530, FECHA DE EMISION:28/03/2016</t>
  </si>
  <si>
    <t>00099021001 DEPOSITO DE EFECTIVO, DEPOSITANTE: MARIA ANGELICA PUENTE VILA, CONCEPTO: DEVOLUCION DE HABERES FEBRERO, CUENTA DE DEPOSITO: CUENTA UNICA DEL TESORO</t>
  </si>
  <si>
    <t>00086074101 DEP.DE CHEQ.AJENOS,RET.DE CAM.,CONCEPTO: RECURSOS DE CONTRAPARTE GAM DE CLIZA,PROGRAMA PROAR,DEP.: MMAYA-UCP/CAF - GAM DE CLIZA , PROCEDENCIA: BANCO UNION S.A., CHEQUE: 7609, FECHA DE EMISION:29/02/2016</t>
  </si>
  <si>
    <t>SERVICIO AL MEJORAMIENTO DE LA NAVEGACION AMAZONICA "SEMENA"</t>
  </si>
  <si>
    <t>00192014101 DEPOSITO DE EFECTIVO, DEPOSITANTE: SEMENA- ALFONSO PAZ SUAREZ, CONCEPTO: DEVOLUCION DE ZARPE Y ATAQUE DEL PREVENTIVO N¿ 59, CUENTA DE DEPOSITO: CUENTA UNICA DEL TESORO</t>
  </si>
  <si>
    <t>00099021001 DEPOSITO DE EFECTIVO, DEPOSITANTE: ARMADA BOLIVIANA - LUCIANO ORETEA ARANO, CONCEPTO: PASAJES NO EJECUTADOS, CUENTA DE DEPOSITO: CUENTA UNICA DEL TESORO</t>
  </si>
  <si>
    <t>00099021001 DEPOSITO DE EFECTIVO, DEPOSITANTE: AASANA, CONCEPTO: REVERSION ANTICIPADA POR EXCESO DE PAGO, CUENTA DE DEPOSITO: CUENTA UNICA DEL TESORO</t>
  </si>
  <si>
    <t>00099021001 DEPOSITO DE EFECTIVO, DEPOSITANTE: JUAN PEDRO CARVAJAL CARVAJAL, CONCEPTO: DOBLE PERCEPCION, CUENTA DE DEPOSITO: CUENTA UNICA DEL TESORO</t>
  </si>
  <si>
    <t>00099021001 DEPOSITO DE EFECTIVO, DEPOSITANTE: ROSARIO VEIZAGA DE GUTIERREZ, CONCEPTO: DOBLE PERSEPCION, CUENTA DE DEPOSITO: CUENTA UNICA DEL TESORO</t>
  </si>
  <si>
    <t>00099021001 DEPOSITO DE EFECTIVO, DEPOSITANTE: NELLY MORALES CESPEDES, CONCEPTO: DEVOLUCION DE PASAJES - 2013, CUENTA DE DEPOSITO: CUENTA UNICA DEL TESORO</t>
  </si>
  <si>
    <t>00099021001 DEPOSITO DE EFECTIVO, DEPOSITANTE: ESCUELA DE APLICACION DE ARMAS Y TECNOLOGICA, CONCEPTO: REVERSION DE GASTOS NO EJECUTADOS SOAT, CUENTA DE DEPOSITO: CUENTA UNICA DEL TESORO</t>
  </si>
  <si>
    <t>SERVICIO GEOLOGICO MINERO "SERGEOMIN"</t>
  </si>
  <si>
    <t>00099021001 DEPOSITO DE EFECTIVO, DEPOSITANTE: JHONNY QUISPE PATTY, CONCEPTO: POR CONCEPTO DE TELEFONIA DEL MES DE DICIEMBRE DE 2015, CUENTA DE DEPOSITO: CUENTA UNICA DEL TESORO</t>
  </si>
  <si>
    <t>00099021001 DEPOSITO DE EFECTIVO, DEPOSITANTE: JHONNY QUISPE  PATTY, CONCEPTO: POR CONCEPTO DE ALIMENTACION DE ANIMALES CORRESPONDIENTE AL MES DE AGOSTO DE 2015, CUENTA DE DEPOSITO: CUENTA UNICA DEL TESORO</t>
  </si>
  <si>
    <t>00099021001 DEPOSITO DE EFECTIVO, DEPOSITANTE: JHONNY QUISPE  PATTY, CONCEPTO: POR  CONCEPTO ALIMENTACION DE ANIMALES CORRESPONDIENTE AL MES DE JULIO DE 2015, CUENTA DE DEPOSITO: CUENTA UNICA DEL TESORO</t>
  </si>
  <si>
    <t>00041031107 DEPOSITO DE EFECTIVO, DEPOSITANTE: DANIELA ZARATE MOGRO, CONCEPTO: DEVOLUCION GASTO EN PASAJES, CUENTA DE DEPOSITO: CUENTA UNICA DEL TESORO</t>
  </si>
  <si>
    <t>00099021001 DEPOSITO DE EFECTIVO, DEPOSITANTE: EMELINA VELASCO LAZARTE, CONCEPTO: DEVOLUCION PAGO DE HABER FEBRERO 2016, CUENTA DE DEPOSITO: CUENTA UNICA DEL TESORO</t>
  </si>
  <si>
    <t>00099021001 DEP.DE CHEQ.AJENOS,RET.DE CAM.,CONCEPTO: DEV. DE SALDO POR PAGO DEL SEGUNDO AGUINALDO A EX- FUNCIONARIO ISRAEL SALAZAR YUPANQUI,DEP.: SENASIR , PROCEDENCIA: BANCO UNION S.A., CHEQUE: 297, FECHA DE EMISION:18/03/2016</t>
  </si>
  <si>
    <t>00373024101 DEPOSITO DE EFECTIVO, DEPOSITANTE: FONDO DE DESARROLLO INDIGENA, CONCEPTO: DEV. DE  FONDOS EN AVANCE PARA PAGO DE GASTOS JUDICIALES Y OTROS GASTOS, CUENTA DE DEPOSITO: CUENTA UNICA DEL TESORO</t>
  </si>
  <si>
    <t>00283012002 DEP.DE CHEQ.AJENOS,RET.DE CAM.,CONCEPTO: VIATICOS,DEP.: ADUANA NACIONAL DE BOLIVIA , PROCEDENCIA: BANCO UNION S.A., CHEQUE: 1969, FECHA DE EMISION:23/03/2016</t>
  </si>
  <si>
    <t>00099021001 DEPOSITO DE EFECTIVO, DEPOSITANTE: JULIO PATZI PACO, CONCEPTO: DOBLE PERCEPCION, CUENTA DE DEPOSITO: CUENTA UNICA DEL TESORO</t>
  </si>
  <si>
    <t>00099021001 DEPOSITO DE EFECTIVO, DEPOSITANTE: GROVER CHAVARRIA RODRIGUEZ, CONCEPTO: DOBLE PERCEPCION, CUENTA DE DEPOSITO: CUENTA UNICA DEL TESORO</t>
  </si>
  <si>
    <t>00099021001 DEPOSITO DE EFECTIVO, DEPOSITANTE: MERCEDES ANABE ZURITA, CONCEPTO: DEVOLUCION DE DEUDECIMA DE AGUINALDO, CUENTA DE DEPOSITO: CUENTA UNICA DEL TESORO</t>
  </si>
  <si>
    <t>00526012001 DEPOSITO DE EFECTIVO, DEPOSITANTE: HENRY ALBERTO ROJAS REVOLLO - BOLIVIA TV, CONCEPTO: DEVOLUCION DE MONTO PARCIAL EN PLANILLA DEL FUNCIONARIO ESPINJOZA FABRIC FAVIO ALFREDO, CUENTA DE DEPOSITO: CUENTA UNICA DEL TESORO</t>
  </si>
  <si>
    <t>00081014202 DEPOSITO DE EFECTIVO, DEPOSITANTE: OMAR ELADIO PEREZ NOGALES, CONCEPTO: REPOSICION DE 1 DIA DE SALARIO 31-01-2015, CUENTA DE DEPOSITO: CUENTA UNICA DEL TESORO</t>
  </si>
  <si>
    <t>00099021001 DEPOSITO DE EFECTIVO, DEPOSITANTE: ROSSIO CONCEPCION BUENO PEREZ, CONCEPTO: DEVOLUCION DE REFRIGERIOS MES DE ENERO DE ACUERDO A CONTRATO, CUENTA DE DEPOSITO: CUENTA UNICA DEL TESORO</t>
  </si>
  <si>
    <t>00574012003 DEPOSITO DE EFECTIVO, DEPOSITANTE: MOLINERA OKI S.R.L., CONCEPTO: DEVOLUCION FACTURAS N¿! 1094 Y 1095 LACTEOSBOL - ORURO, CUENTA DE DEPOSITO: CUENTA UNICA DEL TESORO</t>
  </si>
  <si>
    <t>00099021001 DEPOSITO DE EFECTIVO, DEPOSITANTE: CRISTIAN VARGAS  FERRUFINO, CONCEPTO: DEP. POR DEUDA TELEFONICA EX SENATER / H.R  5312, CUENTA DE DEPOSITO: CUENTA UNICA DEL TESORO</t>
  </si>
  <si>
    <t>00099021001 DEPOSITO DE EFECTIVO, DEPOSITANTE: GIOVANNA PEREZ ROCA, CONCEPTO: DEVOLUCION POR DOBLE PERCEPCION, CUENTA DE DEPOSITO: CUENTA UNICA DEL TESORO</t>
  </si>
  <si>
    <t>00099021001 DEPOSITO DE EFECTIVO, DEPOSITANTE: NUE  MORON CARRASCO, CONCEPTO: REV. POR PAGO DE VIATICOS  GESTION 201 NUE MORON C.I. 2822922 S.C., CUENTA DE DEPOSITO: CUENTA UNICA DEL TESORO</t>
  </si>
  <si>
    <t>00099021001 DEPOSITO DE EFECTIVO, DEPOSITANTE: JUAN CARLOS UGARTE VARGAS, CONCEPTO: REV. POR NO COMPRA DE UN SEGURO SOAT, CUENTA DE DEPOSITO: CUENTA UNICA DEL TESORO</t>
  </si>
  <si>
    <t>00099021001 DEPOSITO DE EFECTIVO, DEPOSITANTE: SULLMA FATIMA LEON, CONCEPTO: DOBLE PERCECPION, CUENTA DE DEPOSITO: CUENTA UNICA DEL TESORO</t>
  </si>
  <si>
    <t>00099021001 DEPOSITO DE EFECTIVO, DEPOSITANTE: SEDES LA PAZ, CONCEPTO: RECURSOS ORDINARIOS, CUENTA DE DEPOSITO: CUENTA UNICA DEL TESORO</t>
  </si>
  <si>
    <t>00099021001 DEPOSITO DE EFECTIVO, DEPOSITANTE: ISAAC CACERES CHAVEZ, CONCEPTO: REVERSION DE ALIMENTOS PARA ANIMALES, CUENTA DE DEPOSITO: CUENTA UNICA DEL TESORO</t>
  </si>
  <si>
    <t>00099021001 DEPOSITO DE EFECTIVO, DEPOSITANTE: JOANY JENNY FELIPEZ MITA, CONCEPTO: DEVOLUCION SALARIO, CUENTA DE DEPOSITO: CUENTA UNICA DEL TESORO</t>
  </si>
  <si>
    <t>00132012003 DEPOSITO DE EFECTIVO, DEPOSITANTE: SEDEM - PEPLBOL, CONCEPTO: DEVOLUCION PAGO HABERES DICIEMBRE 2015, CUENTA DE DEPOSITO: CUENTA UNICA DEL TESORO</t>
  </si>
  <si>
    <t>00046024204 DEPOSITO DE EFECTIVO, DEPOSITANTE: PROFIRIO CHIRINOS FERNANDEZ, CONCEPTO: DEV. DE VIATICOS ACTIVIDAD 02/14 C-31 -977, CUENTA DE DEPOSITO: CUENTA UNICA DEL TESORO</t>
  </si>
  <si>
    <t>00099021001 DEPOSITO DE EFECTIVO, DEPOSITANTE: BAT ESC COM I VIDAURRE, CONCEPTO: REVERSION DEL SEGURO OBLIGATORIO DE ACCIDENTES DE TRANSITO (SOAT), CUENTA DE DEPOSITO: CUENTA UNICA DEL TESORO</t>
  </si>
  <si>
    <t>00526012001 DEPOSITO DE EFECTIVO, DEPOSITANTE: DAVID LAURA - BOLIVIA TV, CONCEPTO: DEVOLUCION, CUENTA DE DEPOSITO: CUENTA UNICA DEL TESORO</t>
  </si>
  <si>
    <t>00513212001 DEPOSITO DE EFECTIVO, DEPOSITANTE: "NINA BRAVO", CONCEPTO: DEVOLUCION DE FONDOS, CUENTA DE DEPOSITO: CUENTA UNICA DEL TESORO</t>
  </si>
  <si>
    <t>00099021001 DEPOSITO DE EFECTIVO, DEPOSITANTE: DOMINGO FAUSTINO CALLISAYA CHURA, CONCEPTO: DOBLE PERCEPCION, CUENTA DE DEPOSITO: CUENTA UNICA DEL TESORO</t>
  </si>
  <si>
    <t>00099021001 DEP.DE CHEQ.AJENOS,RET.DE CAM.,CONCEPTO: REEMBOLSO SIT PERIODO ENERO/2016 FUENTE 10-111,DEP.: MINISTERIO DE ECONOMIA Y FINANZAS PUBLICAS , PROCEDENCIA: BANCO UNION S.A., CHEQUE: 17180, FECHA DE EMISION:22/03/2016</t>
  </si>
  <si>
    <t>00099021001 DEPOSITO DE EFECTIVO, DEPOSITANTE: ARMADA BOLIVIANA CN. LUCIANO ORETEA ARANO, CONCEPTO: VIATICOS NO EJECUTADOS, CUENTA DE DEPOSITO: CUENTA UNICA DEL TESORO</t>
  </si>
  <si>
    <t>00099021001 DEPOSITO DE EFECTIVO, DEPOSITANTE: EJERCITO DE BOLIVIA, CONCEPTO: DEVOLUCION DE FONDOS NO EJECUTADOS, CUENTA DE DEPOSITO: CUENTA UNICA DEL TESORO</t>
  </si>
  <si>
    <t>00099021001 DEPOSITO DE EFECTIVO, DEPOSITANTE: RAUL SILVA  SEGALES, CONCEPTO: DOBLE PERCEPCION, CUENTA DE DEPOSITO: CUENTA UNICA DEL TESORO</t>
  </si>
  <si>
    <t>00046024204 DEP.DE CHEQ.AJENOS,RET.DE CAM.,CONCEPTO: DEVOLUCION DE BAJAS POR INCAPACIDAD TEMPORAL,DEP.: MINISTERIO DE SALUD , PROCEDENCIA: BANCO UNION S.A., CHEQUE: 17223, FECHA DE EMISION:23/03/2016</t>
  </si>
  <si>
    <t>00046021109 DEP.DE CHEQ.AJENOS,RET.DE CAM.,CONCEPTO: DEVOLUCION DE BAJAS POR INCAPACIDAD TEMPORAL,DEP.: MINISTERIO DE SALUD , PROCEDENCIA: BANCO UNION S.A., CHEQUE: 17222, FECHA DE EMISION:23/03/2016</t>
  </si>
  <si>
    <t>00099021001 DEPOSITO DE EFECTIVO, DEPOSITANTE: CARLOS FIDEL URQUIETA GALVAN - SEDES  LA  PAZ, CONCEPTO: DEV. EXCEDENTE SALARIAL SEGUN LEY FINANCIAL AGOSTO 2015, CUENTA DE DEPOSITO: CUENTA UNICA DEL TESORO</t>
  </si>
  <si>
    <t>00099021001 DEPOSITO DE EFECTIVO, DEPOSITANTE: CARLOS FIDEL URQUIETA GALVAN - SEDES  LA  PAZ, CONCEPTO: DEV.  EXCEDENTE SALARIAL SEGUN LEY FINANCIAL JULIO 2015, CUENTA DE DEPOSITO: CUENTA UNICA DEL TESORO</t>
  </si>
  <si>
    <t>00099021001 DEPOSITO DE EFECTIVO, DEPOSITANTE: CARLOS FIDEL URQUIETA GALVAN - SEDES  LA  PAZ, CONCEPTO: DEV. EXCEDENTE SALARIAL SEGUN LEY FINANCIAL JUNIO 2015, CUENTA DE DEPOSITO: CUENTA UNICA DEL TESORO</t>
  </si>
  <si>
    <t>00099021001 DEPOSITO DE EFECTIVO, DEPOSITANTE: CARLOS FIDEL URQUIETA GALVAN - SEDES  LA  PAZ, CONCEPTO: DEV. DE EXCEDENTE SALARIAL SEGUN LEY FINANCIAL MAYO 2015, CUENTA DE DEPOSITO: CUENTA UNICA DEL TESORO</t>
  </si>
  <si>
    <t>00292092001 DEP.DE CHEQ.AJENOS,RET.DE CAM.,CONCEPTO: DEVOLUCION SALDOS BENI-PANDO,DEP.: VIAS-BOLIVIA , PROCEDENCIA: BANCO UNION S.A., CHEQUE: 3047, FECHA DE EMISION:30/03/2016</t>
  </si>
  <si>
    <t>00292012001 DEP.DE CHEQ.AJENOS,RET.DE CAM.,CONCEPTO: DEVOLUCION SALDOS OFICINA NACIONAL,DEP.: VIAS-BOLIVIA , PROCEDENCIA: BANCO UNION S.A., CHEQUE: 3048, FECHA DE EMISION:30/03/2016</t>
  </si>
  <si>
    <t>00099021001 DEPOSITO DE EFECTIVO, DEPOSITANTE: SEFERINO JULIO CHAVEZ RIOS-SEDES LA PAZ, CONCEPTO: DEVOLUCION POR MAXIMA REMUNERACION PERMITIDA DEL MES DE AGOSTO DE 2015, CUENTA DE DEPOSITO: CUENTA UNICA DEL TESORO</t>
  </si>
  <si>
    <t>00099021001 DEPOSITO DE EFECTIVO, DEPOSITANTE: SEFERINO JULIO CHAVEZ RIOS-SEDES LA PAZ, CONCEPTO: DEVOLUCION POR MAXIMA REMUNERACION PERMITIDA DEL MES DE JULIO DE 2015, CUENTA DE DEPOSITO: CUENTA UNICA DEL TESORO</t>
  </si>
  <si>
    <t>00099021001 DEPOSITO DE EFECTIVO, DEPOSITANTE: SEFERINO JULIO CHAVEZ RIOS-SEDES LA PAZ, CONCEPTO: DEVOLUCION POR MAXIMA REMUNERACION PERMITIDA DEL MES DE JUNIO DE 2015, CUENTA DE DEPOSITO: CUENTA UNICA DEL TESORO</t>
  </si>
  <si>
    <t>00099021001 DEPOSITO DE EFECTIVO, DEPOSITANTE: LIDIA MARINA SANCHEZ QUEZADA, CONCEPTO: DEVOLUCION C-31 N¿ 3467/2013, CUENTA DE DEPOSITO: CUENTA UNICA DEL TESORO</t>
  </si>
  <si>
    <t>00099021001 DEPOSITO DE EFECTIVO, DEPOSITANTE: ROBERTO LUCIO MOREIRA CORDOVA, CONCEPTO: DOBLE PERCEPION, CUENTA DE DEPOSITO: CUENTA UNICA DEL TESORO</t>
  </si>
  <si>
    <t>00099021001 DEPOSITO DE EFECTIVO, DEPOSITANTE: EUSTAQUIO MAMANI APAZA - MAGISTERIO, CONCEPTO: DOBLE PERCEPCION, CUENTA DE DEPOSITO: CUENTA UNICA DEL TESORO</t>
  </si>
  <si>
    <t>00099021001 DEPOSITO DE EFECTIVO, DEPOSITANTE: MIN DE EDUCACION-PEDRO CRESPO ALVIZURI, CONCEPTO: DEVOLUCION DE EXCEDENTE DE HABERES, CUENTA DE DEPOSITO: CUENTA UNICA DEL TESORO</t>
  </si>
  <si>
    <t>00047261101 DEPOSITO DE EFECTIVO, DEPOSITANTE: APD PACU, CONCEPTO: DEP. POR BEATRIZ TARQUI P. REV. SALDOS NO EJECUTADOS EN LA FERIA DEL PESCADO C31-14, CUENTA DE DEPOSITO: CUENTA UNICA DEL TESORO</t>
  </si>
  <si>
    <t>00373024101 DEPOSITO DE EFECTIVO, DEPOSITANTE: ANGEL FERNANDO SALMON ALAYZA, CONCEPTO: DEVOLUCION POR FONDO EN AVANCE, AL FONDO DE DESARROLLO INDIGENA, CUENTA DE DEPOSITO: CUENTA UNICA DEL TESORO</t>
  </si>
  <si>
    <t>00223012003 DEPOSITO DE EFECTIVO, DEPOSITANTE: JOSE LUIS DE URIOSTE TABOLARA, CONCEPTO: DEVOLUCION DE VIATICOS, CUENTA DE DEPOSITO: CUENTA UNICA DEL TESORO</t>
  </si>
  <si>
    <t>00099021001 DEPOSITO DE EFECTIVO, DEPOSITANTE: EJERCITO DE BOLIVIA - VIDAL SEQUEIROS, CONCEPTO: REVERSION SERVICIO DE TELEFONIA RA 7 TUMUSLA EJERCITO DE BOLIVO - VIDAL SEQUEIROS, CUENTA DE DEPOSITO: CUENTA UNICA DEL TESORO</t>
  </si>
  <si>
    <t>00099021001 DEPOSITO DE EFECTIVO, DEPOSITANTE: SEFERINO JULIO CHAVEZ RIOS - SEDE LA PAZ, CONCEPTO: DEV. POR MAXIMA RENUMERACION PERMITIDA DEL MES DE MAYO DE 2015, CUENTA DE DEPOSITO: CUENTA UNICA DEL TESORO</t>
  </si>
  <si>
    <t>00099021001 DEPOSITO DE EFECTIVO, DEPOSITANTE: LUIS F. TAPIA BARRIENTOS, CONCEPTO: DEVOLUCION PASANTIA NOVIEMBRE /2015, CUENTA DE DEPOSITO: CUENTA UNICA DEL TESORO</t>
  </si>
  <si>
    <t>00099021001 DEPOSITO DE EFECTIVO, DEPOSITANTE: AYDEE QUISBERT MAMANI, CONCEPTO: DEVOLUCION PASANTIA NOVIEMBRE /2015, CUENTA DE DEPOSITO: CUENTA UNICA DEL TESORO</t>
  </si>
  <si>
    <t>00099021001 DEPOSITO DE EFECTIVO, DEPOSITANTE: ALBERTO POMA PARIGUANA, CONCEPTO: REVERSION EN PARTIDA SERVICIOS TELEFONICOS POR EL MES DICIEMBRE/15, CUENTA DE DEPOSITO: CUENTA UNICA DEL TESORO</t>
  </si>
  <si>
    <t>00099021001 DEPOSITO DE EFECTIVO, DEPOSITANTE: NICANOR CHOQUE MERLO, CONCEPTO: DOBLE PERCEPCION, CUENTA DE DEPOSITO: CUENTA UNICA DEL TESORO</t>
  </si>
  <si>
    <t>00130012001 DEP.DE CHEQ.AJENOS,RET.DE CAM.,CONCEPTO: PAGO DE INTERES ORDINARIO CUOTA N¿ 75,DEP.: COMERMIN , PROCEDENCIA: BANCO MERCANTIL SANTA CRUZ SA., CHEQUE: 6617, FECHA DE EMISION:31/03/2016</t>
  </si>
  <si>
    <t>00099021001 DEPOSITO DE EFECTIVO, DEPOSITANTE: MINISTERIO DE COMUNICACION, CONCEPTO: REVERSION SALDO REFRIGERIO DICIEMBRE 2015 C-31 10045, CUENTA DE DEPOSITO: CUENTA UNICA DEL TESORO</t>
  </si>
  <si>
    <t>00099021001 DEPOSITO DE EFECTIVO, DEPOSITANTE: REG. SAT.SVA 12 MANCHEGO, CONCEPTO: REVERSION TGN RECURSOS ORDINARIOS, CUENTA DE DEPOSITO: CUENTA UNICA DEL TESORO</t>
  </si>
  <si>
    <t>00099021001 DEPOSITO DE EFECTIVO, DEPOSITANTE: MAX COCHI TRUJILLO, CONCEPTO: DEVOLUCION DE RECURSOS, CUENTA DE DEPOSITO: CUENTA UNICA DEL TESORO</t>
  </si>
  <si>
    <t>00099021001 DEPOSITO DE EFECTIVO, DEPOSITANTE: HUGO ANGEL ESCOBAR FERNANDEZ, CONCEPTO: DEV. DE BOLETA, CUENTA DE DEPOSITO: CUENTA UNICA DEL TESORO</t>
  </si>
  <si>
    <t>00099021001 DEP.DE CHEQ.AJENOS,RET.DE CAM.,CONCEPTO: REVERSION FRACCION CC NUA 11036141 MARIO ARMANDO LOAYZA,DEP.: SEGUROS PROVIDA SA , PROCEDENCIA: BANCO NACIONAL DE BOLIVIA S.A., CHEQUE: 4350179, FECHA DE EMISION:31/03/2016</t>
  </si>
  <si>
    <t>00099021001 DEPOSITO DE EFECTIVO, DEPOSITANTE: CARLOS JIMMY VARGAS  BONADONA, CONCEPTO: DEV. DE HABERES DE FEBREO DE 2016+, CUENTA DE DEPOSITO: CUENTA UNICA DEL TESORO</t>
  </si>
  <si>
    <t>00099021001 DEPOSITO DE EFECTIVO, DEPOSITANTE: MIN DE AUT-KINDRA STEPHANY VELASCO CAICEDO, CONCEPTO: VIATICOS NO EJECUTADOS, CUENTA DE DEPOSITO: CUENTA UNICA DEL TESORO</t>
  </si>
  <si>
    <t>00099021001 DEPOSITO DE EFECTIVO, DEPOSITANTE: MARINA ESPADA DE ACEBEY CI: 2410122 LP, CONCEPTO: DEVOLUCION DEL PRA, CUENTA DE DEPOSITO: CUENTA UNICA DEL TESORO</t>
  </si>
  <si>
    <t>00099021001 DEPOSITO DE EFECTIVO, DEPOSITANTE: PATRICIA MALDONADO, CONCEPTO: DEV. VIATICOS C31- 1534/2015, CUENTA DE DEPOSITO: CUENTA UNICA DEL TESORO</t>
  </si>
  <si>
    <t>00099021001 DEPOSITO DE EFECTIVO, DEPOSITANTE: BENITO GERMAN PEREZ BISCAFE, CONCEPTO: DOBLE PERCEPCION, CUENTA DE DEPOSITO: CUENTA UNICA DEL TESORO</t>
  </si>
  <si>
    <t>00099021001 DEPOSITO DE EFECTIVO, DEPOSITANTE: RI-22 "MEJILLONES", CONCEPTO: REVERSION POR CONCEPTO DE SERVICIOS BASICOS (AGUA) CORRESPONDIENTE AL MES NOVIEMBRE DE 2015, CUENTA DE DEPOSITO: CUENTA UNICA DEL TESORO</t>
  </si>
  <si>
    <t>00099021001 DEPOSITO DE EFECTIVO, DEPOSITANTE: RI - 22 "MEJILLONES", CONCEPTO: REVERSION POR CONCEPTO DE SERVICIOS BASICOS (AGUA) CORRESPONDIENTE AL MES DICIEMBRE DE 2015, CUENTA DE DEPOSITO: CUENTA UNICA DEL TESORO</t>
  </si>
  <si>
    <t>00099021001 DEPOSITO DE EFECTIVO, DEPOSITANTE: FELIPA AYALA DE NINAHUANCA, CONCEPTO: PAGO POR COBRO INDEBIDO, CUENTA DE DEPOSITO: CUENTA UNICA DEL TESORO</t>
  </si>
  <si>
    <t>00291012002 DEPOSITO DE EFECTIVO, DEPOSITANTE: LUDGAR DURAN BAUTISTA, CONCEPTO: DEVOLUCION EXCESO TELEFONICO, CUENTA DE DEPOSITO: CUENTA UNICA DEL TESORO</t>
  </si>
  <si>
    <t>00291012002 DEPOSITO DE EFECTIVO, DEPOSITANTE: EDWIN HUANACOMA LUNA, CONCEPTO: DEVOLUCION EXCESO TELEFONICO, CUENTA DE DEPOSITO: CUENTA UNICA DEL TESORO</t>
  </si>
  <si>
    <t>00099021001 DEPOSITO DE EFECTIVO, DEPOSITANTE: MARIA LUISA RAMIREZ VDA DE LUNA, CONCEPTO: PAGO DE LA NOTA DE CARGO DEL 12/01/2015 SENASIR, CUENTA DE DEPOSITO: CUENTA UNICA DEL TESORO</t>
  </si>
  <si>
    <t>00015011108 DEPOSITO DE EFECTIVO, DEPOSITANTE: PAMELA ROXANA CAPARICONA CORDOVA, CONCEPTO: REMANENTE, CUENTA DE DEPOSITO: CUENTA UNICA DEL TESORO</t>
  </si>
  <si>
    <t>00291012002 DEPOSITO DE EFECTIVO, DEPOSITANTE: CARLOS LUJAN FERRUFINO, CONCEPTO: POR EXCESO DE LLAMADAS, CUENTA DE DEPOSITO: CUENTA UNICA DEL TESORO</t>
  </si>
  <si>
    <t>00291012002 DEPOSITO DE EFECTIVO, DEPOSITANTE: ABC DANIELA CONDE, CONCEPTO: POR EXCESO DE LLAMADAS, CUENTA DE DEPOSITO: CUENTA UNICA DEL TESORO</t>
  </si>
  <si>
    <t>00099021001 DEPOSITO DE EFECTIVO, DEPOSITANTE: ERIKA DENISSE MARTINEZ SALINAS, CONCEPTO: DEVOLUCION DE VIATICOS, CUENTA DE DEPOSITO: CUENTA UNICA DEL TESORO</t>
  </si>
  <si>
    <t>00099021001 DEPOSITO DE EFECTIVO, DEPOSITANTE: FIDEL SEGALES PABON - C.I. 2326678 L.P., CONCEPTO: EXCEDENTE SALARIAL POR LEY FINANCIAL DE MARZO 2016 DEVOLUCION C.N.S. -UMSA, CUENTA DE DEPOSITO: CUENTA UNICA DEL TESORO</t>
  </si>
  <si>
    <t>00099021001 DEPOSITO DE EFECTIVO, DEPOSITANTE: BALDIVIESO SAENZ RENE - C.I. 1328213, CONCEPTO: DEVOLUCION DE PAGO EN EXCESO DEL SALARIO MAYOR AL DEL PRESIDENTE MARZO 2016, CUENTA DE DEPOSITO: CUENTA UNICA DEL TESORO</t>
  </si>
  <si>
    <t>00099021001 DEP.DE CHEQ.AJENOS,RET.DE CAM.,CONCEPTO: GIRO: FLORES CHOQUE LADISLAO,DEP.: BANCO UNION SA , PROCEDENCIA: BANCO UNION S.A., CHEQUE: 140536, FECHA DE EMISION:05/04/2016</t>
  </si>
  <si>
    <t>00099021001 DEP.DE CHEQ.AJENOS,RET.DE CAM.,CONCEPTO: GIRO: ZELAYA ACU¿A BERNARDO,DEP.: BANCO UNION SA , PROCEDENCIA: BANCO UNION S.A., CHEQUE: 140535, FECHA DE EMISION:05/04/2016</t>
  </si>
  <si>
    <t>00574012003 DEPOSITO DE EFECTIVO, DEPOSITANTE: LACTEOSBOL, CONCEPTO: DEVOLUCION DE ALQUILERES, CUENTA DE DEPOSITO: CUENTA UNICA DEL TESORO</t>
  </si>
  <si>
    <t>00099021001 DEPOSITO DE EFECTIVO, DEPOSITANTE: EDUARDA DIAZ  ZENTENO, CONCEPTO: FONDO EN AVANCE, CUENTA DE DEPOSITO: CUENTA UNICA DEL TESORO</t>
  </si>
  <si>
    <t>00192014101 DEPOSITO DE EFECTIVO, DEPOSITANTE: SEMENA ALFONSO PAZ SUAREZ, CONCEPTO: DEVOLUCION DE CINTA AISLANTE DEL PREVENTIVO N¿ 59, CUENTA DE DEPOSITO: CUENTA UNICA DEL TESORO</t>
  </si>
  <si>
    <t>00099021001 DEPOSITO DE EFECTIVO, DEPOSITANTE: NIEVES HORTENSIA IBIETA CAMPOVERDE, CONCEPTO: DOBLE PERCEPCION, CUENTA DE DEPOSITO: CUENTA UNICA DEL TESORO</t>
  </si>
  <si>
    <t>00099021001 DEPOSITO DE EFECTIVO, DEPOSITANTE: ROLANDO QUISBERT CHOQUE, CONCEPTO: RECUPERACION DE BS. 88 CORRESPONDIENTE AL DESCUENTO DEL 3% CAJA NACIONAL DE SALUD, CUENTA DE DEPOSITO: CUENTA UNICA DEL TESORO</t>
  </si>
  <si>
    <t>00099021001 DEP.DE CHEQ.AJENOS,RET.DE CAM.,CONCEPTO: DEVOLUCION DE CC NO COBRADA DICIEMBRE 2015,DEP.: LA VITALICIA SEGUROS Y REASEGUROS DE VIDA SA , PROCEDENCIA: BANCO BISA S.A., CHEQUE: 31642, FECHA DE EMISION:05/04/2016</t>
  </si>
  <si>
    <t>00099021001 DEPOSITO DE EFECTIVO, DEPOSITANTE: NESTOR DAVID QUISPE CHOQUEHUANCA, CONCEPTO: DOBLE PERCEPCION, CUENTA DE DEPOSITO: CUENTA UNICA DEL TESORO</t>
  </si>
  <si>
    <t>00099021001 DEPOSITO DE EFECTIVO, DEPOSITANTE: HORTENSIA LAURA ROTALES, CONCEPTO: DOBLE PERCEPCION, CUENTA DE DEPOSITO: CUENTA UNICA DEL TESORO</t>
  </si>
  <si>
    <t>00099021002 DEPOSITO DE EFECTIVO, DEPOSITANTE: QUINTIN MAMANI MENDOZA CI: 2063385 LP, CONCEPTO: DOBLE PERCEPCION, CUENTA DE DEPOSITO: CUENTA UNICA DEL TESORO</t>
  </si>
  <si>
    <t>00099021001 DEPOSITO DE EFECTIVO, DEPOSITANTE: AIDA LUZ MORALES VDA DE ROSSO, CONCEPTO: CONVENIO DE PAGO 009,16, CUENTA DE DEPOSITO: CUENTA UNICA DEL TESORO</t>
  </si>
  <si>
    <t>00099021001 DEP.DE CHEQ.AJENOS,RET.DE CAM.,CONCEPTO: DEVOLUCION DE RECURSOS,DEP.: GOBIERNO AUTONOMO MUNICIPAL CARANAVI , PROCEDENCIA: BANCO UNION S.A., CHEQUE: 5554, FECHA DE EMISION:04/04/2016</t>
  </si>
  <si>
    <t>00108012001 DEPOSITO DE EFECTIVO, DEPOSITANTE: MARCELA RIVERA, CONCEPTO: APOYO VOLUNTARIO, CUENTA DE DEPOSITO: CUENTA UNICA DEL TESORO</t>
  </si>
  <si>
    <t>00086058002 DEP.DE CHEQ.AJENOS,RET.DE CAM.,CONCEPTO: DEVOLUCION POR MULTA MINISTERIO DE MEDIO AMBIENTE Y AGUA MMAYA UCP-PAAP,DEP.: EMPRESA CONSTRUCTORA BRASIL S.R.L. , PROCEDENCIA: BANCO BISA S.A., CHEQUE: 319, FECHA DE EMISION:06/04/2016</t>
  </si>
  <si>
    <t>00099021001 DEP.DE CHEQ.AJENOS,RET.DE CAM.,CONCEPTO: GIRO: MUKAY MURAKAMI ERICK DANIEL,DEP.: BANCO UNION S.A. , PROCEDENCIA: BANCO UNION S.A., CHEQUE: 140540, FECHA DE EMISION:06/04/2016</t>
  </si>
  <si>
    <t>00099021001 DEP.DE CHEQ.AJENOS,RET.DE CAM.,CONCEPTO: GIRO: RAMIREZ MU¿OZ FRANZ LUIS,DEP.: BANCO UNION S.A. , PROCEDENCIA: BANCO UNION S.A., CHEQUE: 140537, FECHA DE EMISION:06/04/2016</t>
  </si>
  <si>
    <t>00099021001 DEP.DE CHEQ.AJENOS,RET.DE CAM.,CONCEPTO: GIRO: MENDEZ ACU¿A JOHNNY DETER,DEP.: BANCO UNION S..A , PROCEDENCIA: BANCO UNION S.A., CHEQUE: 140539, FECHA DE EMISION:06/04/2016</t>
  </si>
  <si>
    <t>00099021001 DEPOSITO DE EFECTIVO, DEPOSITANTE: ROCIO TORREZ SURI, CONCEPTO: PREVENTIVO 117, CUENTA DE DEPOSITO: CUENTA UNICA DEL TESORO</t>
  </si>
  <si>
    <t>00574012003 DEPOSITO DE EFECTIVO, DEPOSITANTE: MAYTIH QUISPIA MERCADO, CONCEPTO: DEVOLUCION DE FONDOS EN AVANCE 2015 DE LACTEOSBOL, CUENTA DE DEPOSITO: CUENTA UNICA DEL TESORO</t>
  </si>
  <si>
    <t>00099021001 DEPOSITO DE EFECTIVO, DEPOSITANTE: WANDA NOGALES, CONCEPTO: DEVOLUCION DE PASAJES 2013, CUENTA DE DEPOSITO: CUENTA UNICA DEL TESORO</t>
  </si>
  <si>
    <t>00212082004 DEPOSITO DE EFECTIVO, DEPOSITANTE: ROBERTO JOAQUIN COLQUE AGUILERA, CONCEPTO: DEVOLUCION DE VIATICOS C-31-66, CUENTA DE DEPOSITO: CUENTA UNICA DEL TESORO</t>
  </si>
  <si>
    <t>00099021001 DEPOSITO DE EFECTIVO, DEPOSITANTE: NILDA ROSA LLAVEZ VDA. DE ESPRELLA, CONCEPTO: SALDO FALTANTE A LA DEVOLUCION DE HABERES DE JUNIO, JULIO Y AGOSTO/2015 POR DOBLE PRECEPCION, CUENTA DE DEPOSITO: CUENTA UNICA DEL TESORO</t>
  </si>
  <si>
    <t>00099021001 DEPOSITO DE EFECTIVO, DEPOSITANTE: LIBRERIA Y PAPELERIA OLIMPIA S.R.L., CONCEPTO: DEVOLUCION AL MINISTERIO DE RELACIONES EXTERIORES, CUENTA DE DEPOSITO: CUENTA UNICA DEL TESORO</t>
  </si>
  <si>
    <t>00099021001 DEPOSITO DE EFECTIVO, DEPOSITANTE: FELIPA QUISPE VDA. DE SALCEDO  CI:2540497 LP, CONCEPTO: COBROS INDEVIDOS-DEVOLUCION, CUENTA DE DEPOSITO: CUENTA UNICA DEL TESORO</t>
  </si>
  <si>
    <t>00526012001 DEPOSITO DE EFECTIVO, DEPOSITANTE: CINDY CECILIA JIMENEZ BECERRA, CONCEPTO: DEVOLUCION DE PASAJES DEBIDO A EXTRAVIO, CUENTA DE DEPOSITO: CUENTA UNICA DEL TESORO</t>
  </si>
  <si>
    <t>00099021001 DEPOSITO DE EFECTIVO, DEPOSITANTE: NICOLAS H. MAMANI MENDOZA, CONCEPTO: DEVOLUCION DE SALDO POR CIERRE CAJA CHICA - HEIDY RODRIGUEZ, CUENTA DE DEPOSITO: CUENTA UNICA DEL TESORO</t>
  </si>
  <si>
    <t>00291012003 DEP.DE CHEQ.AJENOS,RET.DE CAM.,CONCEPTO: MULTA POR CAMBIO DE PERSONAL DEL PROYECTO "EL SILLAR",DEP.: SINOHYDRO CORPORATION LIMITED SUCURSAL BOLIVIA , PROCEDENCIA: BANCO UNION S.A., CHEQUE: 552, FECHA DE EMISION:06/04/2016</t>
  </si>
  <si>
    <t>TRANSPORTES AEREOS BOLIVIANOS   "TAB"</t>
  </si>
  <si>
    <t>00525012001 DEP.DE CHEQ.AJENOS,RET.DE CAM.,CONCEPTO: PAGO HABERES AL PERSONAL,DEP.: TRANSPORTES AEREOS BOLIVIANOS , PROCEDENCIA: BANCO UNION S.A., CHEQUE: 4776, FECHA DE EMISION:06/04/2016</t>
  </si>
  <si>
    <t>00192012001 DEPOSITO DE EFECTIVO, DEPOSITANTE: SEMENA JAIME FLORES FLORES, CONCEPTO: DEVOLUCION DE RECURSOS NO UTILIZADOS EN LA COMPRA DE COMBUSTIBLE,PREVENTIVO N¿76, CUENTA DE DEPOSITO: CUENTA UNICA DEL TESORO</t>
  </si>
  <si>
    <t>00108012001 DEPOSITO DE EFECTIVO, DEPOSITANTE: CARLOS MARTINS, CONCEPTO: VENTA DE ABONOS (2) MEZZ. A II PROGRAMAS, CUENTA DE DEPOSITO: CUENTA UNICA DEL TESORO</t>
  </si>
  <si>
    <t>00108012001 DEPOSITO DE EFECTIVO, DEPOSITANTE: ORQUESTA SINFONICA NACIONAL, CONCEPTO: APORTOS VOLUNTARIOS 06/04/2016, CUENTA DE DEPOSITO: CUENTA UNICA DEL TESORO</t>
  </si>
  <si>
    <t>00212012001 DEP.DE CHEQ.AJENOS,RET.DE CAM.,CONCEPTO: DISPOSICION DEFINITIVA DE BIENES INRA - POTOSI,DEP.: INRA - POTOSI , PROCEDENCIA: BANCO UNION S.A., CHEQUE: 3547, FECHA DE EMISION:04/04/2016</t>
  </si>
  <si>
    <t>00052014102 DEP.DE CHEQ.AJENOS,RET.DE CAM.,CONCEPTO: DEP GOBIERNO AUTONOMO DEPARTAMENTAL DE LA PAZ PREMIO GUDNAR MENDOZA,DEP.: MINISTERIO DE CULTURAS Y TURISMO , PROCEDENCIA: BANCO UNION S.A., CHEQUE: 2609, FECHA DE EMISION:07/04/2016</t>
  </si>
  <si>
    <t>00041044201 DEP.DE CHEQ.AJENOS,RET.DE CAM.,CONCEPTO: DEVOLUCION,DEP.: RADIO PANAMERICANA , PROCEDENCIA: BANCO MERCANTIL SANTA CRUZ SA., CHEQUE: 13893, FECHA DE EMISION:06/04/2016</t>
  </si>
  <si>
    <t>00099021001 DEP.DE CHEQ.AJENOS,RET.DE CAM.,CONCEPTO: POR REVERSION DE FONDOS,DEP.: SERNAP-TOROTORO , PROCEDENCIA: BANCO UNION S.A., CHEQUE: 602, FECHA DE EMISION:31/03/2016</t>
  </si>
  <si>
    <t>CAJA NACIONAL DE SALUD                   "CNS"</t>
  </si>
  <si>
    <t>00099021001 DEPOSITO DE EFECTIVO, DEPOSITANTE: MDRYT- GRACIELA MERCEDES HEREDIA CATACORA, CONCEPTO: DEVOLUCION DE SALDO DE FONDO EN AVANCE, CUENTA DE DEPOSITO: CUENTA UNICA DEL TESORO</t>
  </si>
  <si>
    <t>00099021001 DEPOSITO DE EFECTIVO, DEPOSITANTE: PAULINO TOLA MAMANI, CONCEPTO: DEVOLUCION DEL PAGO UNICO SEGUN DS 822, CUENTA DE DEPOSITO: CUENTA UNICA DEL TESORO</t>
  </si>
  <si>
    <t>00099021001 DEP.DE CHEQ.AJENOS,RET.DE CAM.,CONCEPTO: GIRO: HENRY MAMANI RODRIGUEZ,DEP.: BANCO UNION SA , PROCEDENCIA: BANCO UNION S.A., CHEQUE: 140544, FECHA DE EMISION:08/04/2016</t>
  </si>
  <si>
    <t>00108012001 DEPOSITO DE EFECTIVO, DEPOSITANTE: ORQUESTA SINFONICA NACIONAL, CONCEPTO: APORTES VOLUNTARIOS 07/04/2016, CUENTA DE DEPOSITO: CUENTA UNICA DEL TESORO</t>
  </si>
  <si>
    <t>00099021001 DEP.DE CHEQ.AJENOS,RET.DE CAM.,CONCEPTO: GIRO: ALIENDRE DEIDAD CABRERA DE,DEP.: BANCO UNION SA , PROCEDENCIA: BANCO UNION S.A., CHEQUE: 140543, FECHA DE EMISION:08/04/2016</t>
  </si>
  <si>
    <t>00283012002 DEP.DE CHEQ.AJENOS,RET.DE CAM.,CONCEPTO: DEVOLUCION,DEP.: ADUANA NACIONAL , PROCEDENCIA: BANCO UNION S.A., CHEQUE: 1991, FECHA DE EMISION:30/03/2016</t>
  </si>
  <si>
    <t>00099021001 DEPOSITO DE EFECTIVO, DEPOSITANTE: TCNL. DEM. MARCO A. GOMEZ VACA, CONCEPTO: REVERSION COMBUSTIBLE, CUENTA DE DEPOSITO: CUENTA UNICA DEL TESORO</t>
  </si>
  <si>
    <t>00099021001 DEPOSITO DE EFECTIVO, DEPOSITANTE: ELVIRA ALVAREZ ORDO¿EZ - CI.4750661 L.P., CONCEPTO: DEVOLUCION SALARIO MAXIMO PERMITIDO LEY FINANCIAL AGOSTO 2015, CUENTA DE DEPOSITO: CUENTA UNICA DEL TESORO</t>
  </si>
  <si>
    <t>00099021001 DEPOSITO DE EFECTIVO, DEPOSITANTE: ELVIRA ALVAREZ ORDO¿EZ - CI.4750661 L.P., CONCEPTO: DEVOLUCION SALARIO MAXIMO PERMITIDO LEY FINANCIAL JULIO 2015, CUENTA DE DEPOSITO: CUENTA UNICA DEL TESORO</t>
  </si>
  <si>
    <t>00099021001 DEPOSITO DE EFECTIVO, DEPOSITANTE: ELVIRA ALVAREZ ORDO¿EZ - CI.4750661 L.P., CONCEPTO: DEVOLUCION SALARIO MAXIMO PERMITIDO LEY FINANCIAL JUNIO 2015, CUENTA DE DEPOSITO: CUENTA UNICA DEL TESORO</t>
  </si>
  <si>
    <t>00099021001 DEPOSITO DE EFECTIVO, DEPOSITANTE: ELVIRA ALVAREZ ORDO¿EZ - CI.4750661 L.P., CONCEPTO: DEVOLUCION SALARIO MAXIMO PERMITIDO LEY FINANCIAL MAYO 2015, CUENTA DE DEPOSITO: CUENTA UNICA DEL TESORO</t>
  </si>
  <si>
    <t>00099021001 DEPOSITO DE EFECTIVO, DEPOSITANTE: SEDES LA PAZ, CONCEPTO: DEVOLUCION DE FONDOS POR PAGO DE BONO DE ANTIGUEDAD EN DOS MEDIOS TIEMPOS, CUENTA DE DEPOSITO: CUENTA UNICA DEL TESORO</t>
  </si>
  <si>
    <t>00099021001 DEPOSITO DE EFECTIVO, DEPOSITANTE: ELVIRA ALVAREZ ORDO¿EZ - CI.4750661 L.P., CONCEPTO: DEVOLUCION SALARIO MAXIMO PERMITIDO LEY FINANCIAL ABRIL 2015, CUENTA DE DEPOSITO: CUENTA UNICA DEL TESORO</t>
  </si>
  <si>
    <t>00099021001 DEPOSITO DE EFECTIVO, DEPOSITANTE: ELVIRA ALVAREZ ORDO¿EZ - CI.4750661 L.P., CONCEPTO: DEVOLUCION SALARIO MAXIMO PERMITIDO LEY FINANCIAL MARZO 2015, CUENTA DE DEPOSITO: CUENTA UNICA DEL TESORO</t>
  </si>
  <si>
    <t>00099021001 DEPOSITO DE EFECTIVO, DEPOSITANTE: ELVIRA ALVAREZ ORDO¿EZ - CI.4750661 L.P., CONCEPTO: DEVOLUCION SALARIO MAXIMO PERMITIDO LEY FINANCIAL FEBRERO 2015, CUENTA DE DEPOSITO: CUENTA UNICA DEL TESORO</t>
  </si>
  <si>
    <t>00099021001 DEPOSITO DE EFECTIVO, DEPOSITANTE: ROSIO VARGAS AGNO, CONCEPTO: REVERSION ENERGIA ELECTRICA DICIEMBRE DEL 2015 DEL BATALLON DE INGENIERIA II ROMAN CARANAVI, CUENTA DE DEPOSITO: CUENTA UNICA DEL TESORO</t>
  </si>
  <si>
    <t>00099021001 DEPOSITO DE EFECTIVO, DEPOSITANTE: ISAAC QUENTA CAILLANTE-MINISTERIO DE EDUCACION, CONCEPTO: DOBLE PERCEPCION, CUENTA DE DEPOSITO: CUENTA UNICA DEL TESORO</t>
  </si>
  <si>
    <t>00099021001 DEPOSITO DE EFECTIVO, DEPOSITANTE: ROSIO VARGAS AGNO, CONCEPTO: REVERSION TELEFONIA NOVIEMBRE DEL 2015 DEL BATALLON DE INGENIERIA II ROMAN CARANAVI, CUENTA DE DEPOSITO: CUENTA UNICA DEL TESORO</t>
  </si>
  <si>
    <t>00099021001 DEPOSITO DE EFECTIVO, DEPOSITANTE: ROSIO VARGAS AGNO, CONCEPTO: REVERSION ENERGIA ELECTRICA NOVIEMBRE DEL 2015 DEL BATALLON DE INGENIERIA II ROMAN CARANAVI, CUENTA DE DEPOSITO: CUENTA UNICA DEL TESORO</t>
  </si>
  <si>
    <t>00099021001 DEP.DE CHEQ.AJENOS,RET.DE CAM.,CONCEPTO: DEV. DE SALDOS NO EJECUTADOS DEL C31-1686 DE LA GESTION 2015,DEP.: CAMARA DE SENADORES , PROCEDENCIA: BANCO UNION S.A., CHEQUE: 6035, FECHA DE EMISION:28/03/2016</t>
  </si>
  <si>
    <t>00099021001 DEP.DE CHEQ.AJENOS,RET.DE CAM.,CONCEPTO: DEV. DE SALDOS NO EJECUTADOS DEL C31-1685 DE LA GESTION 2015,DEP.: CAMARA DE SENADORES , PROCEDENCIA: BANCO UNION S.A., CHEQUE: 6034, FECHA DE EMISION:28/03/2016</t>
  </si>
  <si>
    <t>00099021001 DEP.DE CHEQ.AJENOS,RET.DE CAM.,CONCEPTO: DEV. SALDOS NO EJECUTADOS DEL C31-1688 DE LA GESTION 2015,DEP.: CAMARA DE SENADORES , PROCEDENCIA: BANCO UNION S.A., CHEQUE: 6033, FECHA DE EMISION:28/03/2016</t>
  </si>
  <si>
    <t>00099021001 DEP.DE CHEQ.AJENOS,RET.DE CAM.,CONCEPTO: DEV. DE SALDOS NO EJECUTADOS DEL C31-1687 DE LA GESTION 2015,DEP.: CAMARA DE SENADORES , PROCEDENCIA: BANCO UNION S.A., CHEQUE: 6031, FECHA DE EMISION:28/03/2016</t>
  </si>
  <si>
    <t>00099021001 DEPOSITO DE EFECTIVO, DEPOSITANTE: SANTOS SILLERICO CONDORI, CONCEPTO: REVERSION LOTE, CUENTA DE DEPOSITO: CUENTA UNICA DEL TESORO</t>
  </si>
  <si>
    <t>00035011104 DEPOSITO DE EFECTIVO, DEPOSITANTE: MINISTERIO DE ECONOMIA Y FINANZAS PUBLICAS, CONCEPTO: POR LA VENTA DE PUBLICACIONES DE LA MEB Y CIEB DEL MES DE MARZO, CUENTA DE DEPOSITO: CUENTA UNICA DEL TESORO</t>
  </si>
  <si>
    <t>00099021001 DEP.DE CHEQ.AJENOS,RET.DE CAM.,CONCEPTO: REEMBOLSO DE CAJA CORDES AL MINISTERIO DE MEDIO AMBIENTE Y AGUA POR INCAPACIDAD,DEP.: CAJA DE SALUD CORDES , PROCEDENCIA: BANCO UNION S.A., CHEQUE: 92, FECHA DE EMISION:30/03/2016</t>
  </si>
  <si>
    <t>AUTORIDA PLURINACIONAL DE LA MADRE TIERRA  "APMT"</t>
  </si>
  <si>
    <t>00348014401 DEP.DE CHEQ.AJENOS,RET.DE CAM.,CONCEPTO: REEMBOLSO DE CAJA CORDES A LA AUTORIDAD PLIRINACIONAL DE LA MADRE TIERRA POR INCAPACIDAD,DEP.: CAJA DE SALUD CORDES , PROCEDENCIA: BANCO UNION S.A., CHEQUE: 96, FECHA DE EMISION:30/03/2016</t>
  </si>
  <si>
    <t>00099021001 DEPOSITO DE EFECTIVO, DEPOSITANTE: ESTHER SOSSA O¿A, CONCEPTO: DEVOLUCION HABERES FEBRERO 2016, CUENTA DE DEPOSITO: CUENTA UNICA DEL TESORO</t>
  </si>
  <si>
    <t>00099021001 DEP.DE CHEQ.AJENOS,RET.DE CAM.,CONCEPTO: REVERSION CC NUA 19388147 MELVY ROSA GUTIERREZ LORAS VDA DE TAPIA,DEP.: SEGUROS PROVIDA SA , PROCEDENCIA: BANCO NACIONAL DE BOLIVIA S.A., CHEQUE: 2312728, FECHA DE EMISION:07/04/2016</t>
  </si>
  <si>
    <t>00526012001 DEP.DE CHEQ.AJENOS,RET.DE CAM.,CONCEPTO: TRASPASO DE FONDOS DE LA CTA 1-4713679 A LA CUT POR CUENTAS POR COBRAR,DEP.: BOLIVIA TV , PROCEDENCIA: BANCO UNION S.A., CHEQUE: 15231, FECHA DE EMISION:11/04/2016</t>
  </si>
  <si>
    <t>00099021001 DEP.DE CHEQ.AJENOS,RET.DE CAM.,CONCEPTO: DEVOLUCION CC TGN CASO WALTER ALVAREZ VASQUEZ NUA 1352556,DEP.: SEGUROS PROVIDA SA , PROCEDENCIA: BANCO NACIONAL DE BOLIVIA S.A., CHEQUE: 4350182, FECHA DE EMISION:08/04/2016</t>
  </si>
  <si>
    <t>00099021001 DEP.DE CHEQ.AJENOS,RET.DE CAM.,CONCEPTO: DEVOLUCION DE COTIZACION EXCESO EMP FBP,DEP.: FUTURO DE BOLIVIA S.A AFP , PROCEDENCIA: BANCO DE CREDITO DE BOLIVIA S.A., CHEQUE: 436121, FECHA DE EMISION:08/04/2016</t>
  </si>
  <si>
    <t>00099021001 DEP.DE CHEQ.AJENOS,RET.DE CAM.,CONCEPTO: DEVOLUCION DE COTIZACIONES EXCESO EMPLEADOR,DEP.: FUTURO DE BOLIVIA S.A. AFP , PROCEDENCIA: BANCO DE CREDITO DE BOLIVIA S.A., CHEQUE: 436139, FECHA DE EMISION:08/04/2016</t>
  </si>
  <si>
    <t>00223012004 DEPOSITO DE EFECTIVO, DEPOSITANTE: ELIZABETH SABINA AYOROA MURILLO, CONCEPTO: DEVOLUCION FONDOS POR CONSULTORIA PROY REFORESTACION POR ESTACAS DIC/2015, CUENTA DE DEPOSITO: CUENTA UNICA DEL TESORO</t>
  </si>
  <si>
    <t>00223012004 DEPOSITO DE EFECTIVO, DEPOSITANTE: ELIZABETH SABINA AYOROA MURILLO, CONCEPTO: DEVOLUCION DE FONDOS C31 -70/16 POR CONSULTORIA ENERO/2016, CUENTA DE DEPOSITO: CUENTA UNICA DEL TESORO</t>
  </si>
  <si>
    <t>00099021001 DEPOSITO DE EFECTIVO, DEPOSITANTE: FREDDY IVAN CONDORI CUNO, CONCEPTO: IMPORTE POR COBRO INDEBIDO, CUENTA DE DEPOSITO: CUENTA UNICA DEL TESORO</t>
  </si>
  <si>
    <t>00046024204 DEPOSITO DE EFECTIVO, DEPOSITANTE: RAMIRO BUSTILLOS DOMINGUEZ, CONCEPTO: DEVOLUCION DE VIATICO 02/14 C-31-977, CUENTA DE DEPOSITO: CUENTA UNICA DEL TESORO</t>
  </si>
  <si>
    <t>00099021001 DEPOSITO DE EFECTIVO, DEPOSITANTE: NELSON REYNALDO QUIROZ SOLIZ CI 6408130 CBBA, CONCEPTO: REVERSION HABERES FEBRERO 2016, CUENTA DE DEPOSITO: CUENTA UNICA DEL TESORO</t>
  </si>
  <si>
    <t>00099021001 DEPOSITO DE EFECTIVO, DEPOSITANTE: NELSON REYNALDO QUIROZ SOLIZ CI 6408130 CBBA, CONCEPTO: REVERSION DE HABERES ENERO 2016, CUENTA DE DEPOSITO: CUENTA UNICA DEL TESORO</t>
  </si>
  <si>
    <t>00283012002 DEPOSITO DE EFECTIVO, DEPOSITANTE: GREBI ERICK VEGA TERAN, CONCEPTO: DEVOLUCION DE VIATICOS, CUENTA DE DEPOSITO: CUENTA UNICA DEL TESORO</t>
  </si>
  <si>
    <t>00283012002 DEPOSITO DE EFECTIVO, DEPOSITANTE: ELIODORO CHOQUE MAMANI, CONCEPTO: DEVOLUCION DE VIATICOS, CUENTA DE DEPOSITO: CUENTA UNICA DEL TESORO</t>
  </si>
  <si>
    <t>00099021001 DEPOSITO DE EFECTIVO, DEPOSITANTE: DELIA LAIME GUTIERREZ, CONCEPTO: DEVOLUCION DE RECURSOS NO EJECUTADOS, CUENTA DE DEPOSITO: CUENTA UNICA DEL TESORO</t>
  </si>
  <si>
    <t>00035011104 DEPOSITO DE EFECTIVO, DEPOSITANTE: FERNANDO CHUQUIMIA BONIFAZ, CONCEPTO: VENTA DE LIBROS A LIBRERIAS, CUENTA DE DEPOSITO: CUENTA UNICA DEL TESORO</t>
  </si>
  <si>
    <t>00099021001 DEPOSITO DE EFECTIVO, DEPOSITANTE: GERMAN CUTILE LA TORRE, CONCEPTO: DEVOLUCION DE COBRO INDEBIDO SUELDO MARZO 2016 (03/2016), CUENTA DE DEPOSITO: CUENTA UNICA DEL TESORO</t>
  </si>
  <si>
    <t>00099021001 DEPOSITO DE EFECTIVO, DEPOSITANTE: GERMAN CUTILE LA TORRE, CONCEPTO: DEVOLUCION DE COBRO INDEBIDO SUELDO FEBRERO 2016 (02/2016), CUENTA DE DEPOSITO: CUENTA UNICA DEL TESORO</t>
  </si>
  <si>
    <t>00046024204 DEPOSITO DE EFECTIVO, DEPOSITANTE: CARMEN ATORA VILLCA, CONCEPTO: DEVOLUCION DE VIATICOS, CUENTA DE DEPOSITO: CUENTA UNICA DEL TESORO</t>
  </si>
  <si>
    <t>00099021001 DEPOSITO DE EFECTIVO, DEPOSITANTE: EMILIO ALI MAMANI, CONCEPTO: DEVOLUCION DEL PAGO UNICO, CUENTA DE DEPOSITO: CUENTA UNICA DEL TESORO</t>
  </si>
  <si>
    <t>00099021001 DEPOSITO DE EFECTIVO, DEPOSITANTE: JUAN CARLOS MENDOZA HUANCA CI 4333662, CONCEPTO: REVERSION HABERES FEBRERO 2016, CUENTA DE DEPOSITO: CUENTA UNICA DEL TESORO</t>
  </si>
  <si>
    <t>00099021001 DEPOSITO DE EFECTIVO, DEPOSITANTE: JUANA LOURDES VERA BUSTILLOS DE VACAFLOR, CONCEPTO: DEVOLUCION POR DOBLE PERCEPCION, CUENTA DE DEPOSITO: CUENTA UNICA DEL TESORO</t>
  </si>
  <si>
    <t>00099021001 DEPOSITO DE EFECTIVO, DEPOSITANTE: GUIDO ALVARO MONTA¿O DURAN, CONCEPTO: DEVOLUCION DE PASAJES-2013, CUENTA DE DEPOSITO: CUENTA UNICA DEL TESORO</t>
  </si>
  <si>
    <t>00099021001 DEP.DE CHEQ.AJENOS,RET.DE CAM.,CONCEPTO: GIRO: MARIO LUIS TORRICO APONTE,DEP.: BANCO UNION S.A. , PROCEDENCIA: BANCO UNION S.A., CHEQUE: 140546, FECHA DE EMISION:12/04/2016</t>
  </si>
  <si>
    <t>00099021001 DEP.DE CHEQ.AJENOS,RET.DE CAM.,CONCEPTO: GIRO: MARIA ELENA CHIRI ACZAMA,DEP.: BANCO UNION S.A. , PROCEDENCIA: BANCO UNION S.A., CHEQUE: 140548, FECHA DE EMISION:12/04/2016</t>
  </si>
  <si>
    <t>00099021001 DEP.DE CHEQ.AJENOS,RET.DE CAM.,CONCEPTO: REV A LA CUT POR DEVOLUCION DE PRIMAS DE CIA.NAL.SEGURO DE VIDA Y SALUD, DE FUNCIONARIOS DE LA UELIC,DEP.: MINISTERIO DE GOBIERNO-UELICN</t>
  </si>
  <si>
    <t>00099021001 DEPOSITO DE EFECTIVO, DEPOSITANTE: FRANCISCO TINTAYA CANCHILLA, CONCEPTO: DUO DECIMA DE AGUINALDO, CUENTA DE DEPOSITO: CUENTA UNICA DEL TESORO</t>
  </si>
  <si>
    <t>00099021001 DEP.DE CHEQ.AJENOS,RET.DE CAM.,CONCEPTO: COMPENSACION MENSUAL DE COTIZACIONES,DEP.: FUTURO DE BOLIVIA SA AFP , PROCEDENCIA: BANCO DE CREDITO DE BOLIVIA S.A., CHEQUE: 436220, FECHA DE EMISION:12/04/2016</t>
  </si>
  <si>
    <t>00526012001 DEPOSITO DE EFECTIVO, DEPOSITANTE: VICENTE LUIS CALVO ZEBALLOS - BOLIVIA TV, CONCEPTO: DEVOLUCION DE PASAJES, CUENTA DE DEPOSITO: CUENTA UNICA DEL TESORO</t>
  </si>
  <si>
    <t>00099021001 DEPOSITO DE EFECTIVO, DEPOSITANTE: ANTONIO NICANOR CHOQUE CANTUTA, CONCEPTO: DEVOLUCION DE DUODECIMAS DE AGUINALDO, CUENTA DE DEPOSITO: CUENTA UNICA DEL TESORO</t>
  </si>
  <si>
    <t>00046021109 DEPOSITO DE EFECTIVO, DEPOSITANTE: MINISTERIO DE SALUD, CONCEPTO: DEVOLUCION DE SALDOS, CUENTA DE DEPOSITO: CUENTA UNICA DEL TESORO</t>
  </si>
  <si>
    <t>00099021001 DEPOSITO DE EFECTIVO, DEPOSITANTE: NELSON REYNALDO QUIROZ SOLIZ  6408130 CBBA, CONCEPTO: REVERSION HABERES MARZO 2016, CUENTA DE DEPOSITO: CUENTA UNICA DEL TESORO</t>
  </si>
  <si>
    <t>00070011102 DEP.DE CHEQ.AJENOS,RET.DE CAM.,CONCEPTO: DEVOLUCION DE BOLETAS AEREOS NO UTILIZADOS DE V. CACERES  E. CALDERON, J MARIABO,DEP.: MINISTERIO DE TRABAJO , PROCEDENCIA: BANCO UNION S.A., CHEQUE: 7464, FECHA DE EMISION:11/04/2016</t>
  </si>
  <si>
    <t>00099021001 DEPOSITO DE EFECTIVO, DEPOSITANTE: VICTOR HUGO LAVAYEN ARANIBAR - SEDES LA PAZ, CONCEPTO: DEVOLUCION DE DINERO LEY FINANCIAL JULIO 2015, CUENTA DE DEPOSITO: CUENTA UNICA DEL TESORO</t>
  </si>
  <si>
    <t>00099021001 DEPOSITO DE EFECTIVO, DEPOSITANTE: VICTOR HUGO LAVAYEN ARANIBAR - SEDES LA PAZ, CONCEPTO: DEVOLUCION DE DIENRO LEY FINANCIAL JUNIO 2015, CUENTA DE DEPOSITO: CUENTA UNICA DEL TESORO</t>
  </si>
  <si>
    <t>00015011108 DEPOSITO DE EFECTIVO, DEPOSITANTE: MAURA JUDITH CHOQUE ALAVE CI. 4921547 LP, CONCEPTO: TELEFONIA, CUENTA DE DEPOSITO: CUENTA UNICA DEL TESORO</t>
  </si>
  <si>
    <t>00342012001 DEPOSITO DE EFECTIVO, DEPOSITANTE: AG EST DE VIVIENDA-ERICK A. CLAVIJO TRUJILLO, CONCEPTO: DEVOLUCION FONDOS EN AVANCE, CUENTA DE DEPOSITO: CUENTA UNICA DEL TESORO</t>
  </si>
  <si>
    <t>00099021001 DEP.DE CHEQ.AJENOS,RET.DE CAM.,CONCEPTO: COMPENSACION MENSUAL DE COTIZACIONES,DEP.: FUTURO DE BOLIVIA S.A. AFP , PROCEDENCIA: BANCO DE CREDITO DE BOLIVIA S.A., CHEQUE: 436741, FECHA DE EMISION:13/04/2016</t>
  </si>
  <si>
    <t>00099021001 DEPOSITO DE EFECTIVO, DEPOSITANTE: NANCY BERTHA HUANCA FERNANDEZ, CONCEPTO: SALDO ASIGANCAION DE FONDOS, CUENTA DE DEPOSITO: CUENTA UNICA DEL TESORO</t>
  </si>
  <si>
    <t>00099021001 DEP.DE CHEQ.AJENOS,RET.DE CAM.,CONCEPTO: DEVOLUCION COBROS INDEBIDOS GRUPO 5,DEP.: SENASIR , PROCEDENCIA: BANCO UNION S.A., CHEQUE: 6897, FECHA DE EMISION:30/03/2016</t>
  </si>
  <si>
    <t>00099021001 DEPOSITO DE EFECTIVO, DEPOSITANTE: BAYARDO MARTINEZ VILLARROEL, CONCEPTO: DEVOLUCION DE REEMBOLSO AL MINISTERIO DE RELACIONES EXTERIORES, CUENTA DE DEPOSITO: CUENTA UNICA DEL TESORO</t>
  </si>
  <si>
    <t>00099021001 DEPOSITO DE EFECTIVO, DEPOSITANTE: ESC.MIL. DE EJECUTACION DEL EJERCITO "G. BUSCH", CONCEPTO: REVERSION POR ADQUISICION DE COMBUSTIBLE EMEE MARZO 2015, CUENTA DE DEPOSITO: CUENTA UNICA DEL TESORO</t>
  </si>
  <si>
    <t>00099021001 DEPOSITO DE EFECTIVO, DEPOSITANTE: AMALIA CAROLINA ORTEGA PEREZ, CONCEPTO: DEVOLUCION DEL PAGO EN EXCESO DEL SALARIO MAYO DEL PRESIDENTE  MAYO 2015, CUENTA DE DEPOSITO: CUENTA UNICA DEL TESORO</t>
  </si>
  <si>
    <t>00099021001 DEPOSITO DE EFECTIVO, DEPOSITANTE: AMALIA CAROLINA ORTEGA PEREZ, CONCEPTO: DEVOLUCION DEL PAGO EN EXCESO DEL SALARIO MAYOR DEL PRESIDENTE  JULIO 2015, CUENTA DE DEPOSITO: CUENTA UNICA DEL TESORO</t>
  </si>
  <si>
    <t>00099021001 DEPOSITO DE EFECTIVO, DEPOSITANTE: AMALIA CAROLINA ORTEGA PEREZ, CONCEPTO: DEVOLUCION DEL PAGO EN EXCESO DEL SALARIO MAYOR DEL PRESIDENTE  SEPTIEMBRE 2015, CUENTA DE DEPOSITO: CUENTA UNICA DEL TESORO</t>
  </si>
  <si>
    <t>00099021001 DEPOSITO DE EFECTIVO, DEPOSITANTE: RAMIRO ONIL VILLARROEL GARCIA, CONCEPTO: DEVOLUCION DE PAGO DE HABERES DEL MES DE MARZO 2016, CUENTA DE DEPOSITO: CUENTA UNICA DEL TESORO</t>
  </si>
  <si>
    <t>00340012003 DEPOSITO DE EFECTIVO, DEPOSITANTE: FELIX BALDERRAMA VEIZAGA CI. 5907833 CB, CONCEPTO: EXTRANJERIA-CI-LC DEVOLUCION DE PAGO DEL MES DE MARZO-2016, CUENTA DE DEPOSITO: CUENTA UNICA DEL TESORO</t>
  </si>
  <si>
    <t>00099021001 DEPOSITO DE EFECTIVO, DEPOSITANTE: GUTEMBERG CUCHALLO UELICN, CONCEPTO: DEVOLUCION PAGO DE HABERES DIC/15 (APORTE PATRONAL), CUENTA DE DEPOSITO: CUENTA UNICA DEL TESORO</t>
  </si>
  <si>
    <t>00047018022 DEPOSITO DE EFECTIVO, DEPOSITANTE: DIEGO ARMANDO TERRAZAS MARISCAL CI 5900028, CONCEPTO: DEVOLUCION DE PASAJES DANIDA, CUENTA DE DEPOSITO: CUENTA UNICA DEL TESORO</t>
  </si>
  <si>
    <t>00047018022 DEPOSITO DE EFECTIVO, DEPOSITANTE: PRIMITIVA LAYME CANCARI CI 4804180 LP, CONCEPTO: DEVOLUCION DE PASAJES, CUENTA DE DEPOSITO: CUENTA UNICA DEL TESORO</t>
  </si>
  <si>
    <t>00099021001 DEP.DE CHEQ.AJENOS,RET.DE CAM.,CONCEPTO: DEVOLUCION COTIZACION EXCESO EMPLEADOR,DEP.: FUTURO DE BOLIVIA SA AFP , PROCEDENCIA: BANCO DE CREDITO DE BOLIVIA S.A., CHEQUE: 436865, FECHA DE EMISION:12/04/2016</t>
  </si>
  <si>
    <t>00099021001 DEP.DE CHEQ.AJENOS,RET.DE CAM.,CONCEPTO: DEVOLUCION DE COTIZACION EXCESO EMP FBP,DEP.: FUTURO DE BOLIVIA AFP , PROCEDENCIA: BANCO DE CREDITO DE BOLIVIA S.A., CHEQUE: 436832, FECHA DE EMISION:12/04/2016</t>
  </si>
  <si>
    <t>00047018022 DEPOSITO DE EFECTIVO, DEPOSITANTE: MIGUEL ANGEL CHUNGARA OJEDA CI 549282, CONCEPTO: DEVOLUCION DE PASAJES, CUENTA DE DEPOSITO: CUENTA UNICA DEL TESORO</t>
  </si>
  <si>
    <t>00099021001 DEP.DE CHEQ.AJENOS,RET.DE CAM.,CONCEPTO: GIRO: TERCEROS BERNARDINA CUELLAR DE,DEP.: BANCO UNION SA , PROCEDENCIA: BANCO UNION S.A., CHEQUE: 140552, FECHA DE EMISION:14/04/2016</t>
  </si>
  <si>
    <t>00099021001 DEP.DE CHEQ.AJENOS,RET.DE CAM.,CONCEPTO: GIRO: TERCEROS BERNARDINA CUELLAR DE,DEP.: BANCO UNION SA , PROCEDENCIA: BANCO UNION S.A., CHEQUE: 140553, FECHA DE EMISION:14/04/2016</t>
  </si>
  <si>
    <t>00099021001 DEP.DE CHEQ.AJENOS,RET.DE CAM.,CONCEPTO: GIRO: PACHECO GARCIA ROBERTO,DEP.: BANCO UNION SA , PROCEDENCIA: BANCO UNION S.A., CHEQUE: 140549, FECHA DE EMISION:14/04/2016</t>
  </si>
  <si>
    <t>00099021001 DEPOSITO DE EFECTIVO, DEPOSITANTE: GINA LUZ DAVALOS DE BERNAL, CONCEPTO: DEVOLUCION POR DESCUENTOS, CUENTA DE DEPOSITO: CUENTA UNICA DEL TESORO</t>
  </si>
  <si>
    <t>00099021001 DEPOSITO DE EFECTIVO, DEPOSITANTE: GINA LUZ DAVALOS ZABALA DE BERNAL, CONCEPTO: DEVOLUCION DE SALARIO DE MARZO, CUENTA DE DEPOSITO: CUENTA UNICA DEL TESORO</t>
  </si>
  <si>
    <t>00099021001 DEPOSITO DE EFECTIVO, DEPOSITANTE: IRENE BALLADARES VELASQUEZ, CONCEPTO: DEVOLUCION AL SENASIR-COACTIVO SOCIAL, CUENTA DE DEPOSITO: CUENTA UNICA DEL TESORO</t>
  </si>
  <si>
    <t>00526012001 DEPOSITO DE EFECTIVO, DEPOSITANTE: BOLIVIA TV-DAVID LAURA MAMANI, CONCEPTO: DEVOLUCION DE VIATICO, CUENTA DE DEPOSITO: CUENTA UNICA DEL TESORO</t>
  </si>
  <si>
    <t>00526012001 DEPOSITO DE EFECTIVO, DEPOSITANTE: BOLIVIA TV- FREDDY HUAYPE LOPEZ, CONCEPTO: DEVOLUCION DE VIATICOS, CUENTA DE DEPOSITO: CUENTA UNICA DEL TESORO</t>
  </si>
  <si>
    <t>00526012001 DEPOSITO DE EFECTIVO, DEPOSITANTE: BOLIVIA TV- FREDDY ALANES MOLLINEDO, CONCEPTO: DEVOLUCION DE VIATICOS, CUENTA DE DEPOSITO: CUENTA UNICA DEL TESORO</t>
  </si>
  <si>
    <t>00526012001 DEPOSITO DE EFECTIVO, DEPOSITANTE: BOLIVIA TV- OSCAR RAMOS RAMOS, CONCEPTO: DEVOLUCION DE VIATICOS, CUENTA DE DEPOSITO: CUENTA UNICA DEL TESORO</t>
  </si>
  <si>
    <t>00526012001 DEPOSITO DE EFECTIVO, DEPOSITANTE: BOLIVIA TV- SERGIO REVOLLO, CONCEPTO: DEVOLUCION DE VIATICOS, CUENTA DE DEPOSITO: CUENTA UNICA DEL TESORO</t>
  </si>
  <si>
    <t>00526012001 DEPOSITO DE EFECTIVO, DEPOSITANTE: BOLIVIA TV- ENRIQUE VELASCO, CONCEPTO: DEVOLUCION DE VIATICOS, CUENTA DE DEPOSITO: CUENTA UNICA DEL TESORO</t>
  </si>
  <si>
    <t>00526012001 DEPOSITO DE EFECTIVO, DEPOSITANTE: BOLIVIA TV- JORGE QUISPE CACHI, CONCEPTO: DEVOLUCION DE VIATICOS, CUENTA DE DEPOSITO: CUENTA UNICA DEL TESORO</t>
  </si>
  <si>
    <t>00081011101 DEPOSITO DE EFECTIVO, DEPOSITANTE: JHEZBEL NEYZA LIMA SEVERICH, CONCEPTO: DEVOLUCION DE REPOSICION DE SUELDO, CUENTA DE DEPOSITO: CUENTA UNICA DEL TESORO</t>
  </si>
  <si>
    <t>00099021001 DEPOSITO DE EFECTIVO, DEPOSITANTE: FUERZAS ARMADAS DEL ESTADO-EJERCITO, CONCEPTO: DEVOLUCION DE VIATICOS, CUENTA DE DEPOSITO: CUENTA UNICA DEL TESORO</t>
  </si>
  <si>
    <t>00099021001 DEPOSITO DE EFECTIVO, DEPOSITANTE: MINISTERIO DE GOBIERNO-UELICN-VIVIAN HILARA HUANCA, CONCEPTO: DEVOLUCION HABERES DICIEMBRE 2015 S/ INFORME AUDITORIA, CUENTA DE DEPOSITO: CUENTA UNICA DEL TESORO</t>
  </si>
  <si>
    <t>00099021001 DEPOSITO DE EFECTIVO, DEPOSITANTE: ANDRES ONTIVEROS, CONCEPTO: DEVOLUCION PRIMA DEL SEGURO CHAVEZ DEBRIE, CUENTA DE DEPOSITO: CUENTA UNICA DEL TESORO</t>
  </si>
  <si>
    <t>00099021001 DEPOSITO DE EFECTIVO, DEPOSITANTE: MINISTERIO DE COMUNICACION, CONCEPTO: AJUSTE POR DIFERENCIA EN EL MONTO DE RETENCION, CUENTA DE DEPOSITO: CUENTA UNICA DEL TESORO</t>
  </si>
  <si>
    <t>00099021001 DEP.DE CHEQ.AJENOS,RET.DE CAM.,CONCEPTO: DEVOLUCION DE COTIZACION EXCESO EMPLEADOR,DEP.: FUTURO DE BOLIVIA S.A AFP , PROCEDENCIA: BANCO DE CREDITO DE BOLIVIA S.A., CHEQUE: 437426, FECHA DE EMISION:14/04/2016</t>
  </si>
  <si>
    <t>00099021001 DEPOSITO DE EFECTIVO, DEPOSITANTE: PAOLA ADRIANA VARGAS OLMOS, CONCEPTO: DEVOLUCION PASAJES AEREOS2014, CUENTA DE DEPOSITO: CUENTA UNICA DEL TESORO</t>
  </si>
  <si>
    <t>00099021001 DEPOSITO DE EFECTIVO, DEPOSITANTE: EDWIN JULIO AGUILAR CALDERON, CONCEPTO: RECURSOS PARA ESTIBADORES, CUENTA DE DEPOSITO: CUENTA UNICA DEL TESORO</t>
  </si>
  <si>
    <t>00099021001 DEPOSITO DE EFECTIVO, DEPOSITANTE: DELIA ELY RONQUILLO COLQUE, CONCEPTO: DEVOLUCION DE SUELDO QUE NO CORRESPONDE, CUENTA DE DEPOSITO: CUENTA UNICA DEL TESORO</t>
  </si>
  <si>
    <t>00099021001 DEPOSITO DE EFECTIVO, DEPOSITANTE: JEANETTE OLMOS SOTO, CONCEPTO: DEVOLUCION POR DOBLE PERCEPCION, CUENTA DE DEPOSITO: CUENTA UNICA DEL TESORO</t>
  </si>
  <si>
    <t>00099021001 DEPOSITO DE EFECTIVO, DEPOSITANTE: LAURA POVEDA PALACIOS, CONCEPTO: DEVOLUCION VIATICOS, CUENTA DE DEPOSITO: CUENTA UNICA DEL TESORO</t>
  </si>
  <si>
    <t>00099021001 DEPOSITO DE EFECTIVO, DEPOSITANTE: U.E.E. CBBA - EJERCITO DE BOLIVIA, CONCEPTO: DEVOLUCION DE RECURSOS NO EJECUTADOS, CUENTA DE DEPOSITO: CUENTA UNICA DEL TESORO</t>
  </si>
  <si>
    <t>00041044201 DEPOSITO DE EFECTIVO, DEPOSITANTE: RADIOS FIDES LA PAZ S.R.L., CONCEPTO: DEV. PASES NO EMITIDOS DE CU¿AS RADIALES DE LOS DIAS 20 AL 26 DE OCT. 2015 PARA EL DIA DE LA LECHE, CUENTA DE DEPOSITO: CUENTA UNICA DEL TESORO</t>
  </si>
  <si>
    <t>SERVICIO NACIONAL PARA LA SOSTENIBILIDAD DE LOS SERVICIOS EN SANEAMIENTO BASICO "SENASBA"</t>
  </si>
  <si>
    <t>00225024101 DEPOSITO DE EFECTIVO, DEPOSITANTE: EDITH ESPEJO LAURA, CONCEPTO: DEVOLUCION DE FONDOS - RETENCION DE IMPUSTOS, CUENTA DE DEPOSITO: CUENTA UNICA DEL TESORO</t>
  </si>
  <si>
    <t>00015011101 DEPOSITO DE EFECTIVO, DEPOSITANTE: EDGAR MARTIN DIAZ POMA, CONCEPTO: DEVOLUCION BONO DE FRONTERA ENERO Y FEBRERO, CUENTA DE DEPOSITO: CUENTA UNICA DEL TESORO</t>
  </si>
  <si>
    <t>00099021001 DEPOSITO DE EFECTIVO, DEPOSITANTE: FELIPE MENDOZA MACHICADO - UELICN, CONCEPTO: DEVOLUCION PAGO DE HABERES S/ AUDITORIA, CUENTA DE DEPOSITO: CUENTA UNICA DEL TESORO</t>
  </si>
  <si>
    <t>00099021001 DEPOSITO DE EFECTIVO, DEPOSITANTE: YUBANURE MOYE MARITHA- UELICN, CONCEPTO: DEVOLUCION PAGO DE HABERES S/AUDITORIA, CUENTA DE DEPOSITO: CUENTA UNICA DEL TESORO</t>
  </si>
  <si>
    <t>00099021001 DEPOSITO DE EFECTIVO, DEPOSITANTE: JHONNY SEGALES ORTIZ - UELICN, CONCEPTO: DEVOLUCION PAGO DE HABERES S/AUDITORIA(APORTE PATRONAL), CUENTA DE DEPOSITO: CUENTA UNICA DEL TESORO</t>
  </si>
  <si>
    <t>00099021001 DEP.DE CHEQ.AJENOS,RET.DE CAM.,CONCEPTO: POR DEVOLUCION DE LLAMADAS TELEFONICA,DESCUENTO EFECTUADO EN LA PLANILLA DEL MES 03/2016,DEP.: MARIA ANGELICA TARIFA BORDA , PROCEDENCIA: BANCO UNION S.A., CHEQUE: 4789, FECHA DE EMISION:13/04/2016</t>
  </si>
  <si>
    <t>00099021001 DEPOSITO DE EFECTIVO, DEPOSITANTE: OMAR SAMUEL ARIZACA CHOQUE 6614917 PO, CONCEPTO: DEVOLUCION DE HABER MAGISTERIO MARZO 2016, CUENTA DE DEPOSITO: CUENTA UNICA DEL TESORO</t>
  </si>
  <si>
    <t>00099021001 DEPOSITO DE EFECTIVO, DEPOSITANTE: LUIS GABRIEL CASTRILLO CASTELLON, CONCEPTO: DEVOLUCION VIATICOS 2013, CUENTA DE DEPOSITO: CUENTA UNICA DEL TESORO</t>
  </si>
  <si>
    <t>00099021001 DEPOSITO DE EFECTIVO, DEPOSITANTE: KEVIN CARDENAS, CONCEPTO: DEVOLUCION DE PASAJES - 2013, CUENTA DE DEPOSITO: CUENTA UNICA DEL TESORO</t>
  </si>
  <si>
    <t>00099021001 DEPOSITO DE EFECTIVO, DEPOSITANTE: ELISA VEGA, CONCEPTO: DEVOLUCION DE PASAJES  2013, CUENTA DE DEPOSITO: CUENTA UNICA DEL TESORO</t>
  </si>
  <si>
    <t>00099021001 DEPOSITO DE EFECTIVO, DEPOSITANTE: IVERINT LOPEZ, CONCEPTO: DEVOLUCION DE PASAJES - 2013, CUENTA DE DEPOSITO: CUENTA UNICA DEL TESORO</t>
  </si>
  <si>
    <t>00099021001 DEPOSITO DE EFECTIVO, DEPOSITANTE: EJERCITO DE BOLIVIA RI - 7 MARZANA, CONCEPTO: REVERSION SALDO NO EJECUTADO SOAT VEHICULAR DIC/2015, CUENTA DE DEPOSITO: CUENTA UNICA DEL TESORO</t>
  </si>
  <si>
    <t>00108012001 DEPOSITO DE EFECTIVO, DEPOSITANTE: DELEITE SALUDABLE SRL, CONCEPTO: APORTE VOLUNTARIO, CUENTA DE DEPOSITO: CUENTA UNICA DEL TESORO</t>
  </si>
  <si>
    <t>00099021001 DEPOSITO DE EFECTIVO, DEPOSITANTE: TCNL.DEM MARCO A. GOMEZ VACA, CONCEPTO: REVERSION DE SOAT - SECCION DE AVIACION DEL EJERCITO 2 SANTA CRUZ, CUENTA DE DEPOSITO: CUENTA UNICA DEL TESORO</t>
  </si>
  <si>
    <t>00086018043 DEPOSITO DE EFECTIVO, DEPOSITANTE: MINISTERIO DE MEDIO AMBIENTE Y AGUA, CONCEPTO: DEVOLUCION DE SALDO, CUENTA DE DEPOSITO: CUENTA UNICA DEL TESORO</t>
  </si>
  <si>
    <t>00099021001 DEPOSITO DE EFECTIVO, DEPOSITANTE: MARIO CAMPOS MENDOZA, CONCEPTO: REVERSION, CUENTA DE DEPOSITO: CUENTA UNICA DEL TESORO</t>
  </si>
  <si>
    <t>00099021001 DEPOSITO DE EFECTIVO, DEPOSITANTE: ESCUELA MILITAR DE INGENIERIA DEL EJERCITO, CONCEPTO: REVERSION SOAT EMEE GESTION 2016, CUENTA DE DEPOSITO: CUENTA UNICA DEL TESORO</t>
  </si>
  <si>
    <t>00099021001 DEP.DE CHEQ.AJENOS,RET.DE CAM.,CONCEPTO: DEVOLUCION COTIZACION EXCESO EMP FBP,DEP.: FUTURO DE BOLIVIA S.A. AFP , PROCEDENCIA: BANCO DE CREDITO DE BOLIVIA S.A., CHEQUE: 437541, FECHA DE EMISION:15/04/2016</t>
  </si>
  <si>
    <t>00099021001 DEP.DE CHEQ.AJENOS,RET.DE CAM.,CONCEPTO: DEVOLUCION DE COTIZACION EXCESO EMPLEADOR,DEP.: FUTURO DE BOLIVIA S.A. AFP , PROCEDENCIA: BANCO DE CREDITO DE BOLIVIA S.A., CHEQUE: 437558, FECHA DE EMISION:15/04/2016</t>
  </si>
  <si>
    <t>00526012001 DEPOSITO DE EFECTIVO, DEPOSITANTE: BOLIVIA TV SOFIA CHAMBI REDRIGUEZ, CONCEPTO: DEVOLUCION DE PASAJES, CUENTA DE DEPOSITO: CUENTA UNICA DEL TESORO</t>
  </si>
  <si>
    <t>00099021001 DEPOSITO DE EFECTIVO, DEPOSITANTE: IRINEO ARUQUIPA CHIPANA CI 4881837 LP, CONCEPTO: DEVOLUCION DE PASAJES - 2013, CUENTA DE DEPOSITO: CUENTA UNICA DEL TESORO</t>
  </si>
  <si>
    <t>00099021001 DEPOSITO DE EFECTIVO, DEPOSITANTE: MIN DE EDU- PEDRO CRESPO ALVIZURI, CONCEPTO: DEVOLUCION DE EXCEDENTE DE HABERES, CUENTA DE DEPOSITO: CUENTA UNICA DEL TESORO</t>
  </si>
  <si>
    <t>00046024204 DEPOSITO DE EFECTIVO, DEPOSITANTE: DORA LOPEZ HURTADO, CONCEPTO: DEVOLUCION DE VIATICOS, CUENTA DE DEPOSITO: CUENTA UNICA DEL TESORO</t>
  </si>
  <si>
    <t>00099021001 DEPOSITO DE EFECTIVO, DEPOSITANTE: AUTORIDAD PLURINACIONAL DE LA MADRE TIERRA, CONCEPTO: REVERSION PLANILLA, CUENTA DE DEPOSITO: CUENTA UNICA DEL TESORO</t>
  </si>
  <si>
    <t>00099021001 DEP.DE CHEQ.AJENOS,RET.DE CAM.,CONCEPTO: GIRO: ALBERTA HUARACHI QUISPE,DEP.: BANCO UNION S.A. , PROCEDENCIA: BANCO UNION S.A., CHEQUE: 140555, FECHA DE EMISION:19/04/2016</t>
  </si>
  <si>
    <t>00099021001 DEP.DE CHEQ.AJENOS,RET.DE CAM.,CONCEPTO: GIRO: CANAZA MENESES JUAN ALFONZO,DEP.: BANCO UNION S.A. , PROCEDENCIA: BANCO UNION S.A., CHEQUE: 140554, FECHA DE EMISION:19/04/2016</t>
  </si>
  <si>
    <t>00046024402 DEP.DE CHEQ.AJENOS,RET.DE CAM.,CONCEPTO: GIRO VON BOECK CUELLAR JORGE,DEP.: BANCO UNION S.A. , PROCEDENCIA: BANCO UNION S.A., CHEQUE: 140556, FECHA DE EMISION:19/04/2016</t>
  </si>
  <si>
    <t>00526012001 DEP.DE CHEQ.AJENOS,RET.DE CAM.,CONCEPTO: DEVOLUCION POR VENTA DE SERVICIOS CTA FONDO ROTATIVO 1-4713679 BUN,DEP.: BOLIVIA TV , PROCEDENCIA: BANCO UNION S.A., CHEQUE: 15260, FECHA DE EMISION:19/04/2016</t>
  </si>
  <si>
    <t>00046058003 DEP.DE CHEQ.AJENOS,RET.DE CAM.,CONCEPTO: DEP POR DEVOLUCION DE RECURSOS DEL PROGRAMA DESNUTRICION CERO DEL CT-CONAN MIN DE SALUD,DEP.: GOB AUTONOMO MUNICIPAL DE YACO , PROCEDENCIA: BANCO UNION S.A., CHEQUE: 4, FECHA DE EMISION:19/04/2016</t>
  </si>
  <si>
    <t>00099021001 DEP.DE CHEQ.AJENOS,RET.DE CAM.,CONCEPTO: DEVOLUCION DE PASAJES GESTION 2013 - 2014 C-31/2965 C-31/3246,DEP.: BOLIVIANA DE AVIACION , PROCEDENCIA: BANCO UNION S.A., CHEQUE: 6092, FECHA DE EMISION:14/04/2016</t>
  </si>
  <si>
    <t>00010011102 DEP.DE CHEQ.AJENOS,RET.DE CAM.,CONCEPTO: DEVOLUCION DE PASAJE GESTION 2013 C-31/4282 C-31 934,DEP.: BOLIVIANA DE AVIACION , PROCEDENCIA: BANCO UNION S.A., CHEQUE: 6082, FECHA DE EMISION:14/04/2016</t>
  </si>
  <si>
    <t>00099021001 DEPOSITO DE EFECTIVO, DEPOSITANTE: EJERCITO DE BOLIVIA - RESA - 25 TOCOPILLA, CONCEPTO: REVERSION POR CONCEPTO DE TELEFONIA CORRESPONDIENTE MES DIC/15, CUENTA DE DEPOSITO: CUENTA UNICA DEL TESORO</t>
  </si>
  <si>
    <t>00099021001 DEPOSITO DE EFECTIVO, DEPOSITANTE: EJERCITO DE BOLIVIA - RESA - 25 TOCOPILLA, CONCEPTO: REVERSION POR CONCEPTO DE TELEFONIA CORRESPONDIENTE MES NOV/15, CUENTA DE DEPOSITO: CUENTA UNICA DEL TESORO</t>
  </si>
  <si>
    <t>00099021001 DEPOSITO DE EFECTIVO, DEPOSITANTE: EJERCITO DE BOLIVIA - RESA - 25 TOCOPILLA, CONCEPTO: REVERSION POR CONCEPTO DE COMBUSTIBLE CORRESPONDIENTE MES OCT/15, CUENTA DE DEPOSITO: CUENTA UNICA DEL TESORO</t>
  </si>
  <si>
    <t>00099021001 DEPOSITO DE EFECTIVO, DEPOSITANTE: EJERCITO DE BOLIVIA - RESA - 25 TOCOPILLA, CONCEPTO: REVERSION POR CONCEPTO DE COMBUSTIBLE CORRESPONDIENTE MES JUL/15, CUENTA DE DEPOSITO: CUENTA UNICA DEL TESORO</t>
  </si>
  <si>
    <t>00099021001 DEPOSITO DE EFECTIVO, DEPOSITANTE: EJERCITO DE BOLIVIA - RESA - 25 TOCOPILLA, CONCEPTO: REVERSION POR CONCEPTO DE COMBUSTIBLE CORRESPONDIENTE AL MES AGO/15, CUENTA DE DEPOSITO: CUENTA UNICA DEL TESORO</t>
  </si>
  <si>
    <t>00099021001 DEPOSITO DE EFECTIVO, DEPOSITANTE: MINISTERIO DE DEPORTES MARIA L. LISIDRO RAMOS, CONCEPTO: DEVOLUCION DE FONDOS EN AVANCE DE LA CARRERA PEDESTRE 10K TARIJA 2016, CUENTA DE DEPOSITO: CUENTA UNICA DEL TESORO</t>
  </si>
  <si>
    <t>00099021001 DEPOSITO DE EFECTIVO, DEPOSITANTE: REPM-3 " GRAL E. ARZE, CONCEPTO: REVERSION, CUENTA DE DEPOSITO: CUENTA UNICA DEL TESORO</t>
  </si>
  <si>
    <t>00513212001 DEPOSITO DE EFECTIVO, DEPOSITANTE: ADALBERTO JORGE CARRASCO AGUILERA, CONCEPTO: DEVOLUCION DE FONDOS, CUENTA DE DEPOSITO: CUENTA UNICA DEL TESORO</t>
  </si>
  <si>
    <t>00099021001 DEPOSITO DE EFECTIVO, DEPOSITANTE: CAROLINA RESNIKOWSKY BELTRAN, CONCEPTO: DEVOLUCION DE VIATICOS, CUENTA DE DEPOSITO: CUENTA UNICA DEL TESORO</t>
  </si>
  <si>
    <t>00099021001 DEPOSITO DE EFECTIVO, DEPOSITANTE: SANDRA BEATRIZ DORIA MEDINA RIVERA, CONCEPTO: EXCESO DE HABERES MARZO 2016, CUENTA DE DEPOSITO: CUENTA UNICA DEL TESORO</t>
  </si>
  <si>
    <t>00292032001 DEPOSITO DE EFECTIVO, DEPOSITANTE: NELLY MARISCAL CARRASCO-VIAS BOLIVIA REG LA PAZ, CONCEPTO: PAGO INCORRECTO POR CONCEPTO DE TRANSPORTE MES DE DICIEMBRE 2015, CUENTA DE DEPOSITO: CUENTA UNICA DEL TESORO</t>
  </si>
  <si>
    <t>00292032001 DEPOSITO DE EFECTIVO, DEPOSITANTE: NELLY MARISCAL CARRASCO-VIAS BOLIVIA REG LA PAZ, CONCEPTO: PAGO EN DEMACIA POR CONCEPTO DE AGUINALDO MES DE DICIEMBRE 2015 SR CRISTIAN CHECA Y YECID GUTIERRES, CUENTA DE DEPOSITO: CUENTA UNICA DEL TESORO</t>
  </si>
  <si>
    <t>00292032001 DEPOSITO DE EFECTIVO, DEPOSITANTE: NELLY MARISCAL CARRASCO-VIAS BOLIVIA REG LA PAZ, CONCEPTO: PAGO INCORRECTO POR CONCEPTO DE REFRIGERIO MES DE DICIEMBRE 2015, CUENTA DE DEPOSITO: CUENTA UNICA DEL TESORO</t>
  </si>
  <si>
    <t>00292032001 DEPOSITO DE EFECTIVO, DEPOSITANTE: NELLY MARISCAL CARRASCO-VIAS BOLIVIA REG LA PAZ, CONCEPTO: PAGO INCORRECTO POR CONCEPTO DE TRANSPORTE MES DE DICEMBRE 2015, CUENTA DE DEPOSITO: CUENTA UNICA DEL TESORO</t>
  </si>
  <si>
    <t>00099021001 DEPOSITO DE EFECTIVO, DEPOSITANTE: VITALIANO MOLINA ERGUETA, CONCEPTO: DEVOLUCION DE PENSIONES, CUENTA DE DEPOSITO: CUENTA UNICA DEL TESORO</t>
  </si>
  <si>
    <t>00526012001 DEP.DE CHEQ.AJENOS,RET.DE CAM.,CONCEPTO: CTA DE FONDO ROTATIVO N¿ 1-4713679,DEP.: BOLIVIA TV , PROCEDENCIA: BANCO UNION S.A., CHEQUE: 15267, FECHA DE EMISION:19/04/2016</t>
  </si>
  <si>
    <t>00099021001 DEPOSITO DE EFECTIVO, DEPOSITANTE: ELIZABET QUISPE AREQUIPA, CONCEPTO: DEVOLUCION DE UN DIA DE TRABAJO MES DE ABRIL/2015 CUENTA 3987069001, CUENTA DE DEPOSITO: CUENTA UNICA DEL TESORO</t>
  </si>
  <si>
    <t>00099021001 DEP.DE CHEQ.AJENOS,RET.DE CAM.,CONCEPTO: REEMBOLSO DE SIT PERIODO FEBRERO/2016,DEP.: MINISTERIO DE ECONOMIA Y FINANZAS PUBLICAS , PROCEDENCIA: BANCO UNION S.A., CHEQUE: 17527, FECHA DE EMISION:12/04/2016</t>
  </si>
  <si>
    <t>00099021001 DEPOSITO DE EFECTIVO, DEPOSITANTE: LUIS SEBASTIAN VILLANUEVA CHUQUIMIA, CONCEPTO: DOBLE PERCEPCION, CUENTA DE DEPOSITO: CUENTA UNICA DEL TESORO</t>
  </si>
  <si>
    <t>00099021001 DEPOSITO DE EFECTIVO, DEPOSITANTE: MILAN RUIZ ROMERO, CONCEPTO: ALQUILER, CUENTA DE DEPOSITO: CUENTA UNICA DEL TESORO</t>
  </si>
  <si>
    <t>00099021001 DEPOSITO DE EFECTIVO, DEPOSITANTE: HERNAN RAUL ALARCON LUNA, CONCEPTO: DOBLE PERCEPCION, CUENTA DE DEPOSITO: CUENTA UNICA DEL TESORO</t>
  </si>
  <si>
    <t>00099021001 DEPOSITO DE EFECTIVO, DEPOSITANTE: FELIPE GUTIERREZ MAMANI, CONCEPTO: DOBLE PERCEPCION, CUENTA DE DEPOSITO: CUENTA UNICA DEL TESORO</t>
  </si>
  <si>
    <t>00099021001 DEPOSITO DE EFECTIVO, DEPOSITANTE: BERTHA MENA LUNA, CONCEPTO: REVERSION DE BOLETA POR NO CORRESPONDER EL PAGO DEL MES DE MARZO, CUENTA DE DEPOSITO: CUENTA UNICA DEL TESORO</t>
  </si>
  <si>
    <t>00099021001 DEPOSITO DE EFECTIVO, DEPOSITANTE: LUIS ALI TORREZ, CONCEPTO: DOBLE PERCEPCION, CUENTA DE DEPOSITO: CUENTA UNICA DEL TESORO</t>
  </si>
  <si>
    <t>00222014302 DEPOSITO DE EFECTIVO, DEPOSITANTE: STEPHANIE MALDONADO ROCHA, CONCEPTO: REVERSION, CUENTA DE DEPOSITO: CUENTA UNICA DEL TESORO</t>
  </si>
  <si>
    <t>00222014302 DEPOSITO DE EFECTIVO, DEPOSITANTE: SOCIEDAD DE GESTION CONSULTIVA SRL, CONCEPTO: REVERSION C-31 4919, CUENTA DE DEPOSITO: CUENTA UNICA DEL TESORO</t>
  </si>
  <si>
    <t>00222014302 DEPOSITO DE EFECTIVO, DEPOSITANTE: ARANDA DE LOZA PRIMITIVA, CONCEPTO: REVERSIION C-31 4921, CUENTA DE DEPOSITO: CUENTA UNICA DEL TESORO</t>
  </si>
  <si>
    <t>00099021001 DEPOSITO DE EFECTIVO, DEPOSITANTE: FELIPE SANTIAGO CHACOLLA CHOQUE, CONCEPTO: DOBLE PERCEPCION, CUENTA DE DEPOSITO: CUENTA UNICA DEL TESORO</t>
  </si>
  <si>
    <t>00099021001 DEPOSITO DE EFECTIVO, DEPOSITANTE: RAFAEL DE LA RIVA - MIN DE DEPORTES, CONCEPTO: DEV SALDOS FONDOS EN AVANCE CURSO NAL DE ENTRENAMIENTO DEPORTIVO F.F.A.A., CUENTA DE DEPOSITO: CUENTA UNICA DEL TESORO</t>
  </si>
  <si>
    <t>00099021001 DEPOSITO DE EFECTIVO, DEPOSITANTE: FLAVIO ALCIDES ESCOBAR GONZALES-MIN DE CUL Y TUR, CONCEPTO: DEVOLUCION DE PASAJES Y VIATICOS, CUENTA DE DEPOSITO: CUENTA UNICA DEL TESORO</t>
  </si>
  <si>
    <t>00099021001 DEPOSITO DE EFECTIVO, DEPOSITANTE: FLAVIO ALCIDES ESCOBAR GONZALES-MIN DE CUL Y TUR, CONCEPTO: DEVOLUCION DE PASAJES Y VIATICOS - 2013, CUENTA DE DEPOSITO: CUENTA UNICA DEL TESORO</t>
  </si>
  <si>
    <t>00099021001 DEPOSITO DE EFECTIVO, DEPOSITANTE: RI-21 " ILLIMANI ", CONCEPTO: POR NO COMPRAR SEGURO DEL SOAT, CUENTA DE DEPOSITO: CUENTA UNICA DEL TESORO</t>
  </si>
  <si>
    <t>00099021001 DEPOSITO DE EFECTIVO, DEPOSITANTE: ERNESTO ROSSELL ARTEAGA, CONCEPTO: DEVOLUCION RECURSOS ASIGNADOS EVENTO RALLY DAKAR 2016, CUENTA DE DEPOSITO: CUENTA UNICA DEL TESORO</t>
  </si>
  <si>
    <t>00099021001 DEPOSITO DE EFECTIVO, DEPOSITANTE: ALBERTO TITO MAYDANA, CONCEPTO: DEVOLUCION POR DOBLE PERCEPCION, CUENTA DE DEPOSITO: CUENTA UNICA DEL TESORO</t>
  </si>
  <si>
    <t>00292012001 DEPOSITO DE EFECTIVO, DEPOSITANTE: SIMON MACHACA, CONCEPTO: DEVOLUCION DE ACUERDO A INFORME DE AUDITORIA, CUENTA DE DEPOSITO: CUENTA UNICA DEL TESORO</t>
  </si>
  <si>
    <t>00099021001 DEPOSITO DE EFECTIVO, DEPOSITANTE: EMIRA Y IMA¿A MALDONADO, CONCEPTO: DOBLE PERCEPCION, CUENTA DE DEPOSITO: CUENTA UNICA DEL TESORO</t>
  </si>
  <si>
    <t>00099021001 DEPOSITO DE EFECTIVO, DEPOSITANTE: SOFIA TICONA DE GARZOFINO, CONCEPTO: DOBL¿E PERCEPCION, CUENTA DE DEPOSITO: CUENTA UNICA DEL TESORO</t>
  </si>
  <si>
    <t>00512012001 DEPOSITO DE EFECTIVO, DEPOSITANTE: LUIS MAMANI RAMOS, CONCEPTO: DEVOLUCION SALDO PREV, 496, CUENTA DE DEPOSITO: CUENTA UNICA DEL TESORO</t>
  </si>
  <si>
    <t>00099021001 DEPOSITO DE EFECTIVO, DEPOSITANTE: PAULINO ESPEJO MACHACA, CONCEPTO: DOBLE PERCEPCION, CUENTA DE DEPOSITO: CUENTA UNICA DEL TESORO</t>
  </si>
  <si>
    <t>00512012001 DEPOSITO DE EFECTIVO, DEPOSITANTE: REMIGIO BLANCO FLORES, CONCEPTO: LBP-AASANA PACS SONET DEVOLUCION SALDO FONDOS PREV. 468, CUENTA DE DEPOSITO: CUENTA UNICA DEL TESORO</t>
  </si>
  <si>
    <t>00099021001 DEPOSITO DE EFECTIVO, DEPOSITANTE: GONZALO RAUL MACAGUA VILLAVICENCIO, CONCEPTO: DOBLE PERCEPCION, CUENTA DE DEPOSITO: CUENTA UNICA DEL TESORO</t>
  </si>
  <si>
    <t>00099021001 DEPOSITO DE EFECTIVO, DEPOSITANTE: CBO. RAMON CHAMBI YANA, CONCEPTO: REVERSION HABERES ABRL 2014, CUENTA DE DEPOSITO: CUENTA UNICA DEL TESORO</t>
  </si>
  <si>
    <t>00099021001 DEP.DE CHEQ.AJENOS,RET.DE CAM.,CONCEPTO: GIRO: TERRAZAS ARRIAGA MARIA TEREZA,DEP.: BANCO UNION SA , PROCEDENCIA: BANCO UNION S.A., CHEQUE: 140558, FECHA DE EMISION:21/04/2016</t>
  </si>
  <si>
    <t>00099021001 DEPOSITO DE EFECTIVO, DEPOSITANTE: CBO. RAMON CHAMBI YANA, CONCEPTO: REVERSION HABERES MAYO 2014, CUENTA DE DEPOSITO: CUENTA UNICA DEL TESORO</t>
  </si>
  <si>
    <t>00099021001 DEP.DE CHEQ.AJENOS,RET.DE CAM.,CONCEPTO: PAGO POR SUBSIDIO DE ENFERMEDAD Y MATERNIDAD CORRESPONDIENTE AL MES DE ENERO Y FEBRERO DE 2016,DEP.: CAJA DE SALUD DE LA BANCA PRIVADA</t>
  </si>
  <si>
    <t>00099021001 DEP.DE CHEQ.AJENOS,RET.DE CAM.,CONCEPTO: REEMBOLSO DE SUBSIDIO DE ENFERMEDAD CORRESPONDIENTE AL MES DE FEBRERO 2016,DEP.: CAJA DE SALUD DE LA BANCA PRIVADA , PROCEDENCIA: BANCO NACIONAL DE BOLIVIA S.A., CHEQUE: 5849479, FECHA DE EMISION:13/04/2016</t>
  </si>
  <si>
    <t>00099031004 DEPOSITO DE EFECTIVO, DEPOSITANTE: MINISTERIO DE GOBIERNO, CONCEPTO: FRACCIONAMIENTO NOCRES MINISTERIO DE GOBIERNO, CUENTA DE DEPOSITO: CUENTA UNICA DEL TESORO</t>
  </si>
  <si>
    <t>00099021001 DEPOSITO DE EFECTIVO, DEPOSITANTE: CLAUDIO H. MONTENEGRO DE LA RIVA, CONCEPTO: DEV SUELDO MAR/2016 POR PASAR TECHO SALARIAL NO PERMITIDO POR LEY FINANCIAL, CUENTA DE DEPOSITO: CUENTA UNICA DEL TESORO</t>
  </si>
  <si>
    <t>00099021001 DEPOSITO DE EFECTIVO, DEPOSITANTE: CLAUDIO H. MONTENEGRO DE LA RIVA, CONCEPTO: DEV SUELDO FEB/2016 POR PASAR TECHO SALARIAL NO PERMITIDO POR LEY FINANCIAL, CUENTA DE DEPOSITO: CUENTA UNICA DEL TESORO</t>
  </si>
  <si>
    <t>00099021001 DEPOSITO DE EFECTIVO, DEPOSITANTE: ZENOBIO NINA ARTEAGA - U.P.E.A., CONCEPTO: EXCEDENTE SALARIAL MES DE FEBERRO 2016, CUENTA DE DEPOSITO: CUENTA UNICA DEL TESORO</t>
  </si>
  <si>
    <t>00099021001 DEPOSITO DE EFECTIVO, DEPOSITANTE: ZENOBIO NINA ARTEAGA - U.P.E.A., CONCEPTO: EXCEDENTE SALARIAL MES DE MARZO 2016, CUENTA DE DEPOSITO: CUENTA UNICA DEL TESORO</t>
  </si>
  <si>
    <t>00249012001 DEPOSITO DE EFECTIVO, DEPOSITANTE: CENTRAL DE ABAST Y SUM DE SALUD "CEASS", CONCEPTO: DEVOLUCION DE SALDO DE FONDOS EN AVANCE, CUENTA DE DEPOSITO: CUENTA UNICA DEL TESORO</t>
  </si>
  <si>
    <t>00099021001 DEPOSITO DE EFECTIVO, DEPOSITANTE: FREDDY E. MENDIETA CLAROS, CONCEPTO: PASAJES, CUENTA DE DEPOSITO: CUENTA UNICA DEL TESORO</t>
  </si>
  <si>
    <t>00130012001 DEPOSITO DE EFECTIVO, DEPOSITANTE: COOP MIN AURF SANTA ROSA DE CAPASIRCA LTDA, CONCEPTO: PAGO CREDITO FOFIM, CUENTA DE DEPOSITO: CUENTA UNICA DEL TESORO</t>
  </si>
  <si>
    <t>00130012002 DEPOSITO DE EFECTIVO, DEPOSITANTE: COOP MIN AURF SANTA ROSA DE CAPASIRCA LTDA, CONCEPTO: PAGO CREDITO FOFIM, CUENTA DE DEPOSITO: CUENTA UNICA DEL TESORO</t>
  </si>
  <si>
    <t>00099021001 DEPOSITO DE EFECTIVO, DEPOSITANTE: FRANCISCO ALVES MURILLO CI 2766784 OR, CONCEPTO: COBRO INDEBIDO, CUENTA DE DEPOSITO: CUENTA UNICA DEL TESORO</t>
  </si>
  <si>
    <t>00015011108 DEPOSITO DE EFECTIVO, DEPOSITANTE: MARLENE JANETTE CALVO THAMES-MIN DE GOBIERNO, CONCEPTO: DEVOLUCION DE PASAJES, CUENTA DE DEPOSITO: CUENTA UNICA DEL TESORO</t>
  </si>
  <si>
    <t>00099021001 DEP.DE CHEQ.AJENOS,RET.DE CAM.,CONCEPTO: DEVOLUCION DE SERVICIOS BASICOS COMUNICACIONES E. ELECTRICA DIC/15,DEP.: EJERCITO DE BOLIVIA , PROCEDENCIA: BANCO UNION S.A., CHEQUE: 29929, FECHA DE EMISION:21/04/2016</t>
  </si>
  <si>
    <t>00099021001 DEPOSITO DE EFECTIVO, DEPOSITANTE: BASILIO JIMENEZ CALLISAYA, CONCEPTO: DOBLE PERCEPCION, CUENTA DE DEPOSITO: CUENTA UNICA DEL TESORO</t>
  </si>
  <si>
    <t>00099021001 DEP.DE CHEQ.AJENOS,RET.DE CAM.,CONCEPTO: DEVOLUCION SERVICIOS BASICOS TELEFONIA DIC/15,DEP.: EJERCITO DE BOLIVIA , PROCEDENCIA: BANCO UNION S.A., CHEQUE: 29930, FECHA DE EMISION:21/04/2016</t>
  </si>
  <si>
    <t>00099021001 DEPOSITO DE EFECTIVO, DEPOSITANTE: RICARDO AMERICO MU¿OZ BUSTILLOS, CONCEPTO: DOBLE PERCEPCION, CUENTA DE DEPOSITO: CUENTA UNICA DEL TESORO</t>
  </si>
  <si>
    <t>00099021001 DEPOSITO DE EFECTIVO, DEPOSITANTE: MAXIMA BRAVO FOREST, CONCEPTO: DOBLE PERCEPCION, CUENTA DE DEPOSITO: CUENTA UNICA DEL TESORO</t>
  </si>
  <si>
    <t>00016067001 DEPOSITO DE EFECTIVO, DEPOSITANTE: JUAN CARLOS VEGA ARO, CONCEPTO: DEVOLUCION DE PASAJES Y VIATICOS, CUENTA DE DEPOSITO: CUENTA UNICA DEL TESORO</t>
  </si>
  <si>
    <t>00099021001 DEPOSITO DE EFECTIVO, DEPOSITANTE: NICASIO KAPA CHACHAQUE, CONCEPTO: DOBLE PERCEPCION, CUENTA DE DEPOSITO: CUENTA UNICA DEL TESORO</t>
  </si>
  <si>
    <t>00099021001 DEPOSITO DE EFECTIVO, DEPOSITANTE: ROBERTO VICTOR COPALI MITA - C.I. 4412210 CBBA, CONCEPTO: REVERSION DE ADQUISICION SOAT GESTION 2016, CUENTA DE DEPOSITO: CUENTA UNICA DEL TESORO</t>
  </si>
  <si>
    <t>00046114201 DEPOSITO DE EFECTIVO, DEPOSITANTE: ZULMA ZULEMA RODRIGUEZ QUINSAMOLLE, CONCEPTO: DEVOLUCION DE FONDOS, CUENTA DE DEPOSITO: CUENTA UNICA DEL TESORO</t>
  </si>
  <si>
    <t>00099021001 DEPOSITO DE EFECTIVO, DEPOSITANTE: BAT TRANS III CBBA, CONCEPTO: REVERSION: SOAT /2016 DEL REVERSION: SOAT /2016 DEL, CUENTA DE DEPOSITO: CUENTA UNICA DEL TESORO</t>
  </si>
  <si>
    <t>00099021001 DEPOSITO DE EFECTIVO, DEPOSITANTE: MARY ISABEL QUIROGA DE RONCAL, CONCEPTO: DEUDA POR CONCEPTO DEL PRA, CUENTA DE DEPOSITO: CUENTA UNICA DEL TESORO</t>
  </si>
  <si>
    <t>00099021001 DEPOSITO DE EFECTIVO, DEPOSITANTE: HUIZA LIMACHI EDGAR 2447667 LP, CONCEPTO: DEVOLUCION POR EXCESO EN MAXIMA REMUNERACION PERMITIDA (MARZO), CUENTA DE DEPOSITO: CUENTA UNICA DEL TESORO</t>
  </si>
  <si>
    <t>00108012001 DEPOSITO DE EFECTIVO, DEPOSITANTE: ORQUESTA SINFONICA NACIONAL, CONCEPTO: APORTES VOLUNTARIOS (PUBLICO), CUENTA DE DEPOSITO: CUENTA UNICA DEL TESORO</t>
  </si>
  <si>
    <t>00099021001 DEPOSITO DE EFECTIVO, DEPOSITANTE: CHAVEZ RIOS SEFERINO 2337822 LP, CONCEPTO: DEVOLUCION POR EXCESO EN MAXIMA REMUNERACION PERMITIDA (MARZO), CUENTA DE DEPOSITO: CUENTA UNICA DEL TESORO</t>
  </si>
  <si>
    <t>00099021001 DEPOSITO DE EFECTIVO, DEPOSITANTE: CARVAJAL VILLAFUENTE FERNANDO 2307568 LP, CONCEPTO: DEVOLUCION POR EXCESO EN MAXIMA REMUNERACION PERMITIDA (MARZO), CUENTA DE DEPOSITO: CUENTA UNICA DEL TESORO</t>
  </si>
  <si>
    <t>00099021001 DEPOSITO DE EFECTIVO, DEPOSITANTE: PEREYRA DELGADILLO RAUL 2207536 LP, CONCEPTO: DEVOLUCION POR EXCESO EN MAXIMA REMUNERACION PERMITIDA (MARZO), CUENTA DE DEPOSITO: CUENTA UNICA DEL TESORO</t>
  </si>
  <si>
    <t>00099021001 DEPOSITO DE EFECTIVO, DEPOSITANTE: VEIZAGA QUISPE ANGEL 618287 LP, CONCEPTO: DEVOLUCION POR EXCESO EN MAXIMA REMUNERACION PERMITIDA (MARZO), CUENTA DE DEPOSITO: CUENTA UNICA DEL TESORO</t>
  </si>
  <si>
    <t>00099021001 DEPOSITO DE EFECTIVO, DEPOSITANTE: VEIZAGA QUISPE ANGEL 618287 LP, CONCEPTO: DEVOLUCION POR EXCESO EN MAXIMA REMUNERACION PERMITIDA (FEBRERO), CUENTA DE DEPOSITO: CUENTA UNICA DEL TESORO</t>
  </si>
  <si>
    <t>00099021001 DEPOSITO DE EFECTIVO, DEPOSITANTE: PEREYRA DELGADILLO RAUL 2207536 LP, CONCEPTO: DEVOLUCION POR EXCESO EN MAXIMA REMUNERACION PERMITIDA (FEBRERO), CUENTA DE DEPOSITO: CUENTA UNICA DEL TESORO</t>
  </si>
  <si>
    <t>00099021001 DEPOSITO DE EFECTIVO, DEPOSITANTE: CARVAJAL VILLAFUENTE FERNANDO 2307568 LP, CONCEPTO: DEVOLUCION POR EXCESO EN MAXIMA REMUNERACION PERMITIDA (FEBRERO), CUENTA DE DEPOSITO: CUENTA UNICA DEL TESORO</t>
  </si>
  <si>
    <t>00099021001 DEPOSITO DE EFECTIVO, DEPOSITANTE: CHAVEZ RIOS SEFERINO 2337822 LP, CONCEPTO: DEVOLUCION POR EXCESO EN MAXIMA REMUNERACION PERMITIDA (FEBRERO), CUENTA DE DEPOSITO: CUENTA UNICA DEL TESORO</t>
  </si>
  <si>
    <t>00099021001 DEPOSITO DE EFECTIVO, DEPOSITANTE: HUIZA LIMACHI EDGAR 2447667 LP, CONCEPTO: DEVOLUCION POR EXCESO EN MAXIMA REMUNERACION PERMITIDA (FEBRERO), CUENTA DE DEPOSITO: CUENTA UNICA DEL TESORO</t>
  </si>
  <si>
    <t>00099021001 DEPOSITO DE EFECTIVO, DEPOSITANTE: QUENTA TICONA SIMON 2618646 LP, CONCEPTO: DEVOLUCION POR EXCESO EN MAXIMA REMUNERACION PERMITIDA (FEBRERO), CUENTA DE DEPOSITO: CUENTA UNICA DEL TESORO</t>
  </si>
  <si>
    <t>00099021001 DEPOSITO DE EFECTIVO, DEPOSITANTE: QUENTA TICONA SIMON 2618646 LP, CONCEPTO: DEVOLUCION POR EXCESO EN MAXIMA REMUNERACION PERMITIDA (ENERO), CUENTA DE DEPOSITO: CUENTA UNICA DEL TESORO</t>
  </si>
  <si>
    <t>00099021001 DEPOSITO DE EFECTIVO, DEPOSITANTE: LUCIO ELOY CHOQUE ESTRADA CI. 2383370 LP SENASIR, CONCEPTO: DOBLE PERCEPCION, CUENTA DE DEPOSITO: CUENTA UNICA DEL TESORO</t>
  </si>
  <si>
    <t>00291012002 DEPOSITO DE EFECTIVO, DEPOSITANTE: MARCO ANTONIO MENESES COVARRUBIAS, CONCEPTO: REVERSION SUELDO MES DE MARZO 2016, CUENTA DE DEPOSITO: CUENTA UNICA DEL TESORO</t>
  </si>
  <si>
    <t>00099021001 DEPOSITO DE EFECTIVO, DEPOSITANTE: FRANCISCO QUISPE CAHUAYA, CONCEPTO: POR CONCEPTO DE ALIMENTACION DE ANIMALES CORRES AL MES DEL ABRIL DEL 2015, CUENTA DE DEPOSITO: CUENTA UNICA DEL TESORO</t>
  </si>
  <si>
    <t>00099021001 DEPOSITO DE EFECTIVO, DEPOSITANTE: FRANCISCO QUISPE CAHUAYA, CONCEPTO: POR CONCEPTO DE ALIMENTACION DE ANIMALES CORRES AL MES DEL OCTUBRE DEL 2015, CUENTA DE DEPOSITO: CUENTA UNICA DEL TESORO</t>
  </si>
  <si>
    <t>00099021001 DEPOSITO DE EFECTIVO, DEPOSITANTE: NANCY CAMACHO LOAYZA, CONCEPTO: DOBLE PERCEPCION, CUENTA DE DEPOSITO: CUENTA UNICA DEL TESORO</t>
  </si>
  <si>
    <t>00046024204 DEPOSITO DE EFECTIVO, DEPOSITANTE: FELIPE FLORES MONTOYA, CONCEPTO: DEVOLUCION  VIATICOS ACT 02/14 C-31-977, CUENTA DE DEPOSITO: CUENTA UNICA DEL TESORO</t>
  </si>
  <si>
    <t>00046024204 DEPOSITO DE EFECTIVO, DEPOSITANTE: MIGUEL LIMACHI - MINISTERIO DE SALUD, CONCEPTO: PREV/ 3629/2015 U.E. 40 REVERSION TELEFONICA, CUENTA DE DEPOSITO: CUENTA UNICA DEL TESORO</t>
  </si>
  <si>
    <t>00046024204 DEPOSITO DE EFECTIVO, DEPOSITANTE: MIGUEL LIMACHI ESCALANTE - MIN. DE SALUD, CONCEPTO: PREV. 9360/2015 DEVOLUCION TELEFONIA 53, 50, CUENTA DE DEPOSITO: CUENTA UNICA DEL TESORO</t>
  </si>
  <si>
    <t>00099021001 DEPOSITO DE EFECTIVO, DEPOSITANTE: JULIO AMARU CHUI, CONCEPTO: DOBLE PERCEPCION, CUENTA DE DEPOSITO: CUENTA UNICA DEL TESORO</t>
  </si>
  <si>
    <t>00099021001 DEPOSITO DE EFECTIVO, DEPOSITANTE: VICTOR JUAN RAMIREZ TORREZ, CONCEPTO: DOBLE PERCEPCION, CUENTA DE DEPOSITO: CUENTA UNICA DEL TESORO</t>
  </si>
  <si>
    <t>00099021001 DEPOSITO DE EFECTIVO, DEPOSITANTE: CISCAR MOLINA CARDOZO, CONCEPTO: DOBLE PERCEPCION, CUENTA DE DEPOSITO: CUENTA UNICA DEL TESORO</t>
  </si>
  <si>
    <t>00047258002 DEP.DE CHEQ.AJENOS,RET.DE CAM.,CONCEPTO: REVERSION FONDOS EN AVANCE,DEP.: UEP -ACCESOS UOL PATACAMAYA , PROCEDENCIA: BANCO UNION S.A., CHEQUE: 1116, FECHA DE EMISION:22/04/2016</t>
  </si>
  <si>
    <t>00047258002 DEP.DE CHEQ.AJENOS,RET.DE CAM.,CONCEPTO: REVERSION FONDOS EN AVANCE,DEP.: UEP - ACCESOS  UOL PATACAMAYA , PROCEDENCIA: BANCO UNION S.A., CHEQUE: 1117, FECHA DE EMISION:22/04/2016</t>
  </si>
  <si>
    <t>00016011101 DEPOSITO DE EFECTIVO, DEPOSITANTE: MIN. DE EDUCACION-JOSE LUIS VASQUEZ CHOQUE, CONCEPTO: DEVOLUCION DE SALDOS PASAJES TERRESTRES, CUENTA DE DEPOSITO: CUENTA UNICA DEL TESORO</t>
  </si>
  <si>
    <t>00099021001 DEPOSITO DE EFECTIVO, DEPOSITANTE: RAFAEL ALVARO GARCIA PADILLA AGUILAR, CONCEPTO: DEVOLUCION POR EXCESO DE HABERES, CUENTA DE DEPOSITO: CUENTA UNICA DEL TESORO</t>
  </si>
  <si>
    <t>00099021001 DEPOSITO DE EFECTIVO, DEPOSITANTE: PASTORA HILDA CHAMBI BOHORQUEZ, CONCEPTO: DEVOLUCION DESCUENTOS ACREEDORES, CUENTA DE DEPOSITO: CUENTA UNICA DEL TESORO</t>
  </si>
  <si>
    <t>00099021001 DEPOSITO DE EFECTIVO, DEPOSITANTE: CLEMENTINA PINTO CHAMBI-MINISTERIO DE EDUCACION, CONCEPTO: DEVOLUCION DE SUELDO, CUENTA DE DEPOSITO: CUENTA UNICA DEL TESORO</t>
  </si>
  <si>
    <t>00099021001 DEPOSITO DE EFECTIVO, DEPOSITANTE: ALBERTO SOLIZ CESPEDES, CONCEPTO: DOBLE PERCEPCION, CUENTA DE DEPOSITO: CUENTA UNICA DEL TESORO</t>
  </si>
  <si>
    <t>00099021001 DEPOSITO DE EFECTIVO, DEPOSITANTE: BRIGIDA QUISPE LIMACHI, CONCEPTO: REVERSION DE BOLETA DE PAGO MES MARZO/2016, CUENTA DE DEPOSITO: CUENTA UNICA DEL TESORO</t>
  </si>
  <si>
    <t>00099021001 DEPOSITO DE EFECTIVO, DEPOSITANTE: IVAN TERAN TELLERIA, CONCEPTO: DEVOLUCION DE FONDOS C-31 160, CUENTA DE DEPOSITO: CUENTA UNICA DEL TESORO</t>
  </si>
  <si>
    <t>00099021001 DEPOSITO DE EFECTIVO, DEPOSITANTE: ELVIRA ALVAREZ ORDO¿EZ, CONCEPTO: DEVOLUCION SALARIO MAXIMO LEY FINANCIAL FEBRERO 2016, CUENTA DE DEPOSITO: CUENTA UNICA DEL TESORO</t>
  </si>
  <si>
    <t>00099021001 DEPOSITO DE EFECTIVO, DEPOSITANTE: ELVIRA ALVAREZ ORDO¿EZ, CONCEPTO: DEVOLUCION SALARIO MAXIMO LEY FINANCIAL MARZO 2016, CUENTA DE DEPOSITO: CUENTA UNICA DEL TESORO</t>
  </si>
  <si>
    <t>00099021001 DEPOSITO DE EFECTIVO, DEPOSITANTE: CLAUDIA ENTRAMBASAGUAS AVILA, CONCEPTO: REVERSION DE HABERES DEL MES DE MARZO 2016, CUENTA DE DEPOSITO: CUENTA UNICA DEL TESORO</t>
  </si>
  <si>
    <t>00099021001 DEPOSITO DE EFECTIVO, DEPOSITANTE: GRACIELA CALLISAYA MAMANI, CONCEPTO: DEVOLUCION DE COBRO DE HABERES FEBRERO, CUENTA DE DEPOSITO: CUENTA UNICA DEL TESORO</t>
  </si>
  <si>
    <t>00099021001 DEPOSITO DE EFECTIVO, DEPOSITANTE: GRACIELA CALLISAYA MAMANI, CONCEPTO: DEVOLUCION DE COBRO DE HABERES MARZO, CUENTA DE DEPOSITO: CUENTA UNICA DEL TESORO</t>
  </si>
  <si>
    <t>MINISTERIO DE HIDROCARBUROS Y ENERGIA "MHE"</t>
  </si>
  <si>
    <t>00099021001 DEP.DE CHEQ.AJENOS,RET.DE CAM.,CONCEPTO: DEVOLUCION PASAJES AEREOS GEST ANTERIORES FTE 10 ORG 111 MIN DE HIDRO Y ENERGIA,DEP.: MINISTERIO DE HIDROCARBUROS Y ENERGIA , PROCEDENCIA: BANCO UNION S.A., CHEQUE: 1618, FECHA DE EMISION:21/04/2016</t>
  </si>
  <si>
    <t>00015011108 DEPOSITO DE EFECTIVO, DEPOSITANTE: MARIA ASUNTA TELLEZ, CONCEPTO: DEVOLUCION POR DEMASIA, CUENTA DE DEPOSITO: CUENTA UNICA DEL TESORO</t>
  </si>
  <si>
    <t>00015011108 DEPOSITO DE EFECTIVO, DEPOSITANTE: MARIA ASUNTA TELLEZ, CONCEPTO: DEVOLUCION POR DEMACIA, CUENTA DE DEPOSITO: CUENTA UNICA DEL TESORO</t>
  </si>
  <si>
    <t>00099021001 DEP.DE CHEQ.AJENOS,RET.DE CAM.,CONCEPTO: GIRO: UGARTECHE SANCHEZ YAMILA,DEP.: BANCO UNION S.A. , PROCEDENCIA: BANCO UNION S.A., CHEQUE: 140564, FECHA DE EMISION:26/04/2016</t>
  </si>
  <si>
    <t>00099021001 DEP.DE CHEQ.AJENOS,RET.DE CAM.,CONCEPTO: GIRO: SALGUERO ARAMAYO JUAN,DEP.: BANCO UNION S.A , PROCEDENCIA: BANCO UNION S.A., CHEQUE: 140566, FECHA DE EMISION:26/04/2016</t>
  </si>
  <si>
    <t>00099021001 DEP.DE CHEQ.AJENOS,RET.DE CAM.,CONCEPTO: GIRO: UGARTECHE SANCHEZ YAMILA,DEP.: BANCO UNION S.A , PROCEDENCIA: BANCO UNION S.A., CHEQUE: 140568, FECHA DE EMISION:26/04/2016</t>
  </si>
  <si>
    <t>00099021001 DEP.DE CHEQ.AJENOS,RET.DE CAM.,CONCEPTO: GIRO: VILLCA QUISPE MONICA VIRGINIA,DEP.: BANCO UNION S.A , PROCEDENCIA: BANCO UNION S.A., CHEQUE: 140562, FECHA DE EMISION:26/04/2016</t>
  </si>
  <si>
    <t>00099021001 DEPOSITO DE EFECTIVO, DEPOSITANTE: ESTHER LAZARTE UGARTE, CONCEPTO: DOBLE PERCEPCION, CUENTA DE DEPOSITO: CUENTA UNICA DEL TESORO</t>
  </si>
  <si>
    <t>00099021001 DEP.DE CHEQ.AJENOS,RET.DE CAM.,CONCEPTO: GIRO: GOYTIA LOPEZ MARIA CELIA,DEP.: BANCO UNION S.A , PROCEDENCIA: BANCO UNION S.A., CHEQUE: 140563, FECHA DE EMISION:26/04/2016</t>
  </si>
  <si>
    <t>00130012001 DEPOSITO DE EFECTIVO, DEPOSITANTE: COOPERATIVA -UNION LTDA, CONCEPTO: CREDITO, CUENTA DE DEPOSITO: CUENTA UNICA DEL TESORO</t>
  </si>
  <si>
    <t>00046021109 DEP.DE CHEQ.AJENOS,RET.DE CAM.,CONCEPTO: REVERSION DE FONDOS,DEP.: MINISTERIO DE SALUD , PROCEDENCIA: BANCO UNION S.A., CHEQUE: 1399, FECHA DE EMISION:21/04/2016</t>
  </si>
  <si>
    <t>00099021001 DEP.DE CHEQ.AJENOS,RET.DE CAM.,CONCEPTO: GIRO: CASTEDO AIDA LUZ PAZ ROJAS DE,DEP.: BANCO UNION S.A. , PROCEDENCIA: BANCO UNION S.A., CHEQUE: 140565, FECHA DE EMISION:26/04/2016</t>
  </si>
  <si>
    <t>00099021001 DEPOSITO DE EFECTIVO, DEPOSITANTE: EJERCITO DE BOLIVIA, CONCEPTO: REVERSION COMBUSTIBLE MES OCTUBRE 2015, CUENTA DE DEPOSITO: CUENTA UNICA DEL TESORO</t>
  </si>
  <si>
    <t>00099021001 DEPOSITO DE EFECTIVO, DEPOSITANTE: EJERCITO DE BOLIVIA, CONCEPTO: REVERSION SEGURIDAD FISICA MINA COLQUIRI SEPTIEMBRE/15, CUENTA DE DEPOSITO: CUENTA UNICA DEL TESORO</t>
  </si>
  <si>
    <t>00099021001 DEPOSITO DE EFECTIVO, DEPOSITANTE: EJERCITO DE BOLIVIA, CONCEPTO: REVERSION SERVICIOS BASICOS DICIEMBRE 2015, CUENTA DE DEPOSITO: CUENTA UNICA DEL TESORO</t>
  </si>
  <si>
    <t>00099021001 DEPOSITO DE EFECTIVO, DEPOSITANTE: SOCORRO RITA DURAN GARCIA, CONCEPTO: DOBLE PERCEPCION, CUENTA DE DEPOSITO: CUENTA UNICA DEL TESORO</t>
  </si>
  <si>
    <t>00099021001 DEPOSITO DE EFECTIVO, DEPOSITANTE: JOSE LUIS ALCAZAR JEMIO, CONCEPTO: DEVOLUCION POR EXCESO EN MAXIMA REMUNERACION PERMITIDA (FEBRERO), CUENTA DE DEPOSITO: CUENTA UNICA DEL TESORO</t>
  </si>
  <si>
    <t>00099021001 DEPOSITO DE EFECTIVO, DEPOSITANTE: JOSE LUIS ALCAZAR JEMIO, CONCEPTO: DEVOLUCION POR EXCESO EN MAXIMA REMUNERACION PERMITIDA (MARZO), CUENTA DE DEPOSITO: CUENTA UNICA DEL TESORO</t>
  </si>
  <si>
    <t>00046024204 DEPOSITO DE EFECTIVO, DEPOSITANTE: JOSE EDUARDO LLANCO TOLEDO - MIN DE SALUD, CONCEPTO: DEVOLUCION SALDOS - MIN. SALUD, CUENTA DE DEPOSITO: CUENTA UNICA DEL TESORO</t>
  </si>
  <si>
    <t>00099021001 DEPOSITO DE EFECTIVO, DEPOSITANTE: ORLANDO HERBAS ZABALAGA, CONCEPTO: DOBLE PERCEPCION, CUENTA DE DEPOSITO: CUENTA UNICA DEL TESORO</t>
  </si>
  <si>
    <t>00099021001 DEPOSITO DE EFECTIVO, DEPOSITANTE: DONATO ANTONIO CALLISAYA VELA, CONCEPTO: CUENTA PRA, CUENTA DE DEPOSITO: CUENTA UNICA DEL TESORO</t>
  </si>
  <si>
    <t>00099021001 DEPOSITO DE EFECTIVO, DEPOSITANTE: JORGE GUSTAVO GOIS DE LIRA R, CONCEPTO: DOBLE PERCEPCION, CUENTA DE DEPOSITO: CUENTA UNICA DEL TESORO</t>
  </si>
  <si>
    <t>00099021001 DEPOSITO DE EFECTIVO, DEPOSITANTE: JESUS JUAN ROJAS CISNEROS, CONCEPTO: SOBRE PASAR EL SUELDO DEL PRESIDENTE -MAYO(2504,51) - JUNIO (3978,5) - AGOSTO (1100,3) GESTION 2015, CUENTA DE DEPOSITO: CUENTA UNICA DEL TESORO</t>
  </si>
  <si>
    <t>00099021001 DEPOSITO DE EFECTIVO, DEPOSITANTE: CARLOS G. ILLANES GUTIERREZ, CONCEPTO: DEVOLUCION POR DOBLE PERCEPCION, CUENTA DE DEPOSITO: CUENTA UNICA DEL TESORO</t>
  </si>
  <si>
    <t>00099021001 DEPOSITO DE EFECTIVO, DEPOSITANTE: REYNALDO E MARTINEZ M, CONCEPTO: DEVOLUCION C-31 N¿ 996 Y 1185/2013, CUENTA DE DEPOSITO: CUENTA UNICA DEL TESORO</t>
  </si>
  <si>
    <t>00099021001 DEPOSITO DE EFECTIVO, DEPOSITANTE: SANTIAGO SARZURI FERNANDEZ, CONCEPTO: DOBLE PERCEPCION, CUENTA DE DEPOSITO: CUENTA UNICA DEL TESORO</t>
  </si>
  <si>
    <t>00046034201 DEPOSITO DE EFECTIVO, DEPOSITANTE: INLASA, CONCEPTO: DEVOLUCION DE GASTOS DE CURSO DE ACTUALIZACION URO CULTIVO Y ANTIBIOGRAMA, CUENTA DE DEPOSITO: CUENTA UNICA DEL TESORO</t>
  </si>
  <si>
    <t>00099021001 DEPOSITO DE EFECTIVO, DEPOSITANTE: EJERCITO DE BOLIVIA GASTON PE¿ALOZA ESCALERA, CONCEPTO: REVERSION, CUENTA DE DEPOSITO: CUENTA UNICA DEL TESORO</t>
  </si>
  <si>
    <t>00099021001 DEPOSITO DE EFECTIVO, DEPOSITANTE: WILMER CESAR HUANACO MENDOZA, CONCEPTO: RECURSOS ORDINARIOS, CUENTA DE DEPOSITO: CUENTA UNICA DEL TESORO</t>
  </si>
  <si>
    <t>00099021001 DEPOSITO DE EFECTIVO, DEPOSITANTE: REYNA YUJRA PARI CI. 6140780 LP, CONCEPTO: REVERSION LOTE, CUENTA DE DEPOSITO: CUENTA UNICA DEL TESORO</t>
  </si>
  <si>
    <t>00099021001 DEPOSITO DE EFECTIVO, DEPOSITANTE: OPTEL CORP LTDA, CONCEPTO: GASTOS ADMINISTRATIVOS, CUENTA DE DEPOSITO: CUENTA UNICA DEL TESORO</t>
  </si>
  <si>
    <t>00222012001 DEPOSITO DE EFECTIVO, DEPOSITANTE: STEPHANIE MALDONADO ROCHA, CONCEPTO: REVERSION, CUENTA DE DEPOSITO: CUENTA UNICA DEL TESORO</t>
  </si>
  <si>
    <t>00099021001 DEP.DE CHEQ.AJENOS,RET.DE CAM.,CONCEPTO: GIRO: SANCHEZ ROJAS GUIDO,DEP.: BANCO UNION S.A. , PROCEDENCIA: BANCO UNION S.A., CHEQUE: 140571, FECHA DE EMISION:28/04/2016</t>
  </si>
  <si>
    <t>00342012001 DEP.DE CHEQ.AJENOS,RET.DE CAM.,CONCEPTO: DEVOLUCION FONDOS EN AVANCE,DEP.: A.E.V REGIONAL ORURO , PROCEDENCIA: BANCO UNION S.A., CHEQUE: 741, FECHA DE EMISION:25/04/2016</t>
  </si>
  <si>
    <t>00099021001 DEPOSITO DE EFECTIVO, DEPOSITANTE: EJERCITO DE BOLIVIA EDMUNDO SANCHEZ ZURITA, CONCEPTO: REVERSION VIATICOS, CUENTA DE DEPOSITO: CUENTA UNICA DEL TESORO</t>
  </si>
  <si>
    <t>00099021001 DEP.DE CHEQ.AJENOS,RET.DE CAM.,CONCEPTO: DEVOLUCION DE PASAJES NO UTILIZADOS- AGENCIA DE VIAJES TRAVEL CLUB - LA PAZ - TRINIDAD,DEP.: JUAN JOSE MARTIN TELLERIA ESPINOZA ATT</t>
  </si>
  <si>
    <t>INSUMOS BOLIVIA                                         "IN - BOL"</t>
  </si>
  <si>
    <t>00099021001 DEPOSITO DE EFECTIVO, DEPOSITANTE: JUANA FLORES BALBOA, CONCEPTO: DOBLE PERCEPCION, CUENTA DE DEPOSITO: CUENTA UNICA DEL TESORO</t>
  </si>
  <si>
    <t>00099021001 DEPOSITO DE EFECTIVO, DEPOSITANTE: MARIA ELENA PATZI VILLCA, CONCEPTO: DEVOLUCION DE SALARIO, CUENTA DE DEPOSITO: CUENTA UNICA DEL TESORO</t>
  </si>
  <si>
    <t>00099021001 DEPOSITO DE EFECTIVO, DEPOSITANTE: MIN DE EDUCACION- ADRIAN APAZA POMA, CONCEPTO: DOBLE PERCEPCION, CUENTA DE DEPOSITO: CUENTA UNICA DEL TESORO</t>
  </si>
  <si>
    <t>00015021102 DEPOSITO DE EFECTIVO, DEPOSITANTE: ZANGA RIOS EDGAR CI 4421478 CBBA, CONCEPTO: REVERSION HABERES FEBRERO 2016, CUENTA DE DEPOSITO: CUENTA UNICA DEL TESORO</t>
  </si>
  <si>
    <t>00099021001 DEPOSITO DE EFECTIVO, DEPOSITANTE: JAVIER DESIDERIO MIRANDA LAGUNA, CONCEPTO: DOBLE PERCEPCION, CUENTA DE DEPOSITO: CUENTA UNICA DEL TESORO</t>
  </si>
  <si>
    <t>00099021001 DEPOSITO DE EFECTIVO, DEPOSITANTE: LUISA TOVAR PEREZ, CONCEPTO: DOBLE PERCEPCION, CUENTA DE DEPOSITO: CUENTA UNICA DEL TESORO</t>
  </si>
  <si>
    <t>00099021001 DEPOSITO DE EFECTIVO, DEPOSITANTE: SIXTO PACO GUTIERREZ, CONCEPTO: DOBLE PERCEPCION, CUENTA DE DEPOSITO: CUENTA UNICA DEL TESORO</t>
  </si>
  <si>
    <t>00099021001 DEPOSITO DE EFECTIVO, DEPOSITANTE: TCNL.DEM. MARCO ANTONIO GOMEZ VACA, CONCEPTO: REVERSION DE COMBUSTIBLE, CUENTA DE DEPOSITO: CUENTA UNICA DEL TESORO</t>
  </si>
  <si>
    <t>00099021001 DEPOSITO DE EFECTIVO, DEPOSITANTE: CRUZ ORLANDO CAYLLAGUA CONDORI, CONCEPTO: DOBLE PERCEPCION, CUENTA DE DEPOSITO: CUENTA UNICA DEL TESORO</t>
  </si>
  <si>
    <t>00099021001 DEP.DE CHEQ.AJENOS,RET.DE CAM.,CONCEPTO: GIRO: MERY ALBORNOZ CALDERON,DEP.: BANCO UNION S.A. , PROCEDENCIA: BANCO UNION S.A., CHEQUE: 140573, FECHA DE EMISION:29/04/2016</t>
  </si>
  <si>
    <t>00099021001 DEP.DE CHEQ.AJENOS,RET.DE CAM.,CONCEPTO: REVERSION DE SALDOS,DEP.: KATHERINE MAMANI , PROCEDENCIA: BANCO UNION S.A., CHEQUE: 5417, FECHA DE EMISION:28/04/2016</t>
  </si>
  <si>
    <t>00222014302 DEP.DE CHEQ.AJENOS,RET.DE CAM.,CONCEPTO: PAGA SUBCIDIO DE INCAPACIDAD TEMPORAL PERSONAL INIAF CORRESPONDIENTE MES FEBRERO 2016,DEP.: CAJA DE SALUD DE CAMINOS Y.R.A. , PROCEDENCIA: BANCO UNION S.A., CHEQUE: 6094, FECHA DE EMISION:27/04/2016</t>
  </si>
  <si>
    <t>00342012001 DEP.DE CHEQ.AJENOS,RET.DE CAM.,CONCEPTO: REEMBOLSO DE CAJA CORDES A LA AGENCIA ESTATAL DE VIVIENDA,DEP.: GABRIEL SALGUEIRO ARUQUIPA CAJA CORDES , PROCEDENCIA: BANCO UNION S.A., CHEQUE: 340, FECHA DE EMISION:21/04/2016</t>
  </si>
  <si>
    <t>00287102001 DEP.DE CHEQ.AJENOS,RET.DE CAM.,CONCEPTO: REEMBOLSO INCAPACIDAD DE CAJA CORDES AL FPS,DEP.: GABRIEL SALGUEIRO ARUQUIPA CAJA CORDES , PROCEDENCIA: BANCO UNION S.A., CHEQUE: 237, FECHA DE EMISION:14/04/2016</t>
  </si>
  <si>
    <t>00342012001 DEP.DE CHEQ.AJENOS,RET.DE CAM.,CONCEPTO: REEMBOLSO INCAPACIDAD CAJA CORDES A LA AGENCIA ESTATAL DE VIVIENDA,DEP.: GABRIEL SALGUEIRO ARUQUIPA CAJA CORDES , PROCEDENCIA: BANCO UNION S.A., CHEQUE: 238, FECHA DE EMISION:14/04/2016</t>
  </si>
  <si>
    <t>AUTORIDAD DE FISCALIZACION Y CONTROL DE PENSIONES Y SEGUROS "APS"</t>
  </si>
  <si>
    <t>00099021001 DEP.DE CHEQ.AJENOS,RET.DE CAM.,CONCEPTO: DEV DE LA CSBP A LA APS AUT DE FIS Y CONTROL DE PEN Y SEG POR SUBSIDIO DE INCAPACIDAD TEMPORAL,DEP.: CAJA DE SALUD DE LA BANCA PRIVADA</t>
  </si>
  <si>
    <t>00099021001 DEPOSITO DE EFECTIVO, DEPOSITANTE: RI - 3 PEREZ, CONCEPTO: ADQUISICION MATERIALES PARA REFACCION INSTALACIONES RI-3 PEREZ, CUENTA DE DEPOSITO: CUENTA UNICA DEL TESORO</t>
  </si>
  <si>
    <t>00574012002 DEPOSITO DE EFECTIVO, DEPOSITANTE: LACTEOSBOL-WENDY SILLERICO MAYTA, CONCEPTO: DEVOLUCION DE FONDOS EN AVANCE, CUENTA DE DEPOSITO: CUENTA UNICA DEL TESORO</t>
  </si>
  <si>
    <t>00099021001 DEPOSITO DE EFECTIVO, DEPOSITANTE: SEDES LA PAZ-HUGO EULOGIO LIUCA MURGA, CONCEPTO: DEVOLUCION DE RECURSOS MONTO EXCEDENTE, CUENTA DE DEPOSITO: CUENTA UNICA DEL TESORO</t>
  </si>
  <si>
    <t>00099021001 DEPOSITO DE EFECTIVO, DEPOSITANTE: DIV-5 FRANZ ANTONIO NINA MACHACA, CONCEPTO: REVERSION SERVICIOS BASICOS ENERGIA ELECTRICA, CUENTA DE DEPOSITO: CUENTA UNICA DEL TESORO</t>
  </si>
  <si>
    <t>00099021001 DEPOSITO DE EFECTIVO, DEPOSITANTE: DIV-5 FRANZ ANTONIO NINA M, CONCEPTO: REVERSION SERVICIOS BASICOS AGUA POTABLE, CUENTA DE DEPOSITO: CUENTA UNICA DEL TESORO</t>
  </si>
  <si>
    <t>00574012003 DEPOSITO DE EFECTIVO, DEPOSITANTE: ALEX RAMIRO JUNIOR PLATA TRONCOSO SEDEM, CONCEPTO: DEVOLUCION DE RECURSOS NO EJECUTADOS, CUENTA DE DEPOSITO: CUENTA UNICA DEL TESORO</t>
  </si>
  <si>
    <t>00046024204 DEPOSITO DE EFECTIVO, DEPOSITANTE: EFRAIN WALDO LOZA TROCHE, CONCEPTO: REVERSION DE SALDO DE FONDOS EN AVANCE, CUENTA DE DEPOSITO: CUENTA UNICA DEL TESORO</t>
  </si>
  <si>
    <t>00099021001 DEPOSITO DE EFECTIVO, DEPOSITANTE: FRANCISCO QUISPE CAHUAYA, CONCEPTO: ALIMENTACION DE ANIMALES CORRESPONDIENTE AL MES DE FEBRERO DE LA GESTION 2015, CUENTA DE DEPOSITO: CUENTA UNICA DEL TESORO</t>
  </si>
  <si>
    <t>00099021001 DEPOSITO DE EFECTIVO, DEPOSITANTE: RAUL NELSON TRUJILLO RICO CI 820988 CBBA, CONCEPTO: DEVOLUCION DE UNA BOLETA DE PAGO MES DE MARZO, CUENTA DE DEPOSITO: CUENTA UNICA DEL TESORO</t>
  </si>
  <si>
    <t>00099021001 DEPOSITO DE EFECTIVO, DEPOSITANTE: RAUL NELSON TRUJILLO RICO CI 820988CBBA, CONCEPTO: DEVOLUCION DE UNA BOLETA DE PAGO MES DE FEBRERO, CUENTA DE DEPOSITO: CUENTA UNICA DEL TESORO</t>
  </si>
  <si>
    <t>00099021001 DEPOSITO DE EFECTIVO, DEPOSITANTE: MARIA QUISPE HUALLPA, CONCEPTO: DEP DUODECIMA DE AGUINALDO, CUENTA DE DEPOSITO: CUENTA UNICA DEL TESORO</t>
  </si>
  <si>
    <t>00099021001 DEPOSITO DE EFECTIVO, DEPOSITANTE: DIV-5 FRANZ NINA MACHACA, CONCEPTO: REVERSION TELEFONIA, CUENTA DE DEPOSITO: CUENTA UNICA DEL TESORO</t>
  </si>
  <si>
    <t>N O   I D E N T I F I C A D O</t>
  </si>
  <si>
    <t>00099021001 DEP.DE CHEQ.AJENOS,RET.DE CAM.,CONCEPTO: GIRO: I¿IGUEZ GUTIERREZ LADISLAO,DEP.: BANCO UNION S.A. , PROCEDENCIA: BANCO UNION S.A., CHEQUE: 140575, FECHA DE EMISION:03/05/2016</t>
  </si>
  <si>
    <t>00099021001 DEP.DE CHEQ.AJENOS,RET.DE CAM.,CONCEPTO: GIRO: ESCALERA SANCHEZ AURELIO,DEP.: BANCO UNION S.A. , PROCEDENCIA: BANCO UNION S.A., CHEQUE: 140577, FECHA DE EMISION:03/05/2016</t>
  </si>
  <si>
    <t>00099021001 DEPOSITO DE EFECTIVO, DEPOSITANTE: VICTORIA LIMACHI BENITO CI 2604547 LP, CONCEPTO: PAGO POR SERVICIO DE LUZ FACTURA N¿586200 EN DEMASIA OFICINA RENTA DIGNIDAD APS-EL ALTO, CUENTA DE DEPOSITO: CUENTA UNICA DEL TESORO</t>
  </si>
  <si>
    <t>00099021001 DEPOSITO DE EFECTIVO, DEPOSITANTE: VALENTIN ESCOBAR VELASCO, CONCEPTO: DOBLE PERCEPCION, CUENTA DE DEPOSITO: CUENTA UNICA DEL TESORO</t>
  </si>
  <si>
    <t>00099021001 DEPOSITO DE EFECTIVO, DEPOSITANTE: TERESA AGUILAR RODRIGUEZ, CONCEPTO: DOBLE PERCEPCION, CUENTA DE DEPOSITO: CUENTA UNICA DEL TESORO</t>
  </si>
  <si>
    <t>GOBIERNO AUTONOMO DEPARTAMENTA DE  COCHABAMBA "GAD-CBB"</t>
  </si>
  <si>
    <t>00099021001 DEP.DE CHEQ.AJENOS,RET.DE CAM.,CONCEPTO: PROCESOS COACTIVOS,DEP.: SERVICIO DEPARTAMENTAL DE SALUD COCHABAMBA , PROCEDENCIA: BANCO UNION S.A., CHEQUE: 8119, FECHA DE EMISION:07/04/2016</t>
  </si>
  <si>
    <t>00099021001 DEP.DE CHEQ.AJENOS,RET.DE CAM.,CONCEPTO: PROCESOS COACTIVOS,DEP.: SERVICIO DEPARTAMENTAL DE SALUD COCHABAMBA , PROCEDENCIA: BANCO UNION S.A., CHEQUE: 8155, FECHA DE EMISION:21/04/2016</t>
  </si>
  <si>
    <t>00099021001 DEPOSITO DE EFECTIVO, DEPOSITANTE: JAVIER GONZALO FERNANDEZ MORATO, CONCEPTO: DOBLE PERCEPCION, CUENTA DE DEPOSITO: CUENTA UNICA DEL TESORO</t>
  </si>
  <si>
    <t>00099021001 DEPOSITO DE EFECTIVO, DEPOSITANTE: SERVICIO DEPARTAMENTAL DE SALUD COCHABAMBA, CONCEPTO: PROCESOS COACTIVOS, CUENTA DE DEPOSITO: CUENTA UNICA DEL TESORO</t>
  </si>
  <si>
    <t>00099021001 DEPOSITO DE EFECTIVO, DEPOSITANTE: EFRAIN ROJAS, CONCEPTO: DEVOLUCION DE PASAJES, CUENTA DE DEPOSITO: CUENTA UNICA DEL TESORO</t>
  </si>
  <si>
    <t>00099021001 DEPOSITO DE EFECTIVO, DEPOSITANTE: RODEL SIXTO CANO LEA¿O-POLICIA BOLIVIANA, CONCEPTO: DEVOLUCION DE BONO AL CARGO DEL MES DE MARZO 2016, CUENTA DE DEPOSITO: CUENTA UNICA DEL TESORO</t>
  </si>
  <si>
    <t>00099021001 DEPOSITO DE EFECTIVO, DEPOSITANTE: MOISES MENDOZA MAYTA, CONCEPTO: DOBLE PERCEPCION, CUENTA DE DEPOSITO: CUENTA UNICA DEL TESORO</t>
  </si>
  <si>
    <t>00046114201 DEPOSITO DE EFECTIVO, DEPOSITANTE: HUANCA COPA LUCIANO EULOGIO, CONCEPTO: DEVOLUCION DE FONDOS, CUENTA DE DEPOSITO: CUENTA UNICA DEL TESORO</t>
  </si>
  <si>
    <t>00046114201 DEPOSITO DE EFECTIVO, DEPOSITANTE: VITORIA CONDORI BRAULIA, CONCEPTO: DEVOLUCION DE FONDOS, CUENTA DE DEPOSITO: CUENTA UNICA DEL TESORO</t>
  </si>
  <si>
    <t>00212012001 DEPOSITO DE EFECTIVO, DEPOSITANTE: VICTOR ESPINAL VILLCA - INRA, CONCEPTO: DEVOLUCION GASTOS OPERATIVOS - INRA, CUENTA DE DEPOSITO: CUENTA UNICA DEL TESORO</t>
  </si>
  <si>
    <t>00046024204 DEPOSITO DE EFECTIVO, DEPOSITANTE: JUAN CONDORI LAYME - MINISTERIO DE SALUD, CONCEPTO: DEVOLUCION DE VIATICOS ACTIVIDAD 02/14 C-31-977, CUENTA DE DEPOSITO: CUENTA UNICA DEL TESORO</t>
  </si>
  <si>
    <t>00586012001 DEPOSITO DE EFECTIVO, DEPOSITANTE: JUAN CARLOS VILLCA LAURA, CONCEPTO: DEVOLUCION DE FONDOS (0151), CUENTA DE DEPOSITO: CUENTA UNICA DEL TESORO</t>
  </si>
  <si>
    <t>00099021001 DEPOSITO DE EFECTIVO, DEPOSITANTE: PETRONA QUISPE OSCO, CONCEPTO: PERCEPCION INDEBIDA DE HABERES, CUENTA DE DEPOSITO: CUENTA UNICA DEL TESORO</t>
  </si>
  <si>
    <t>00099021001 DEPOSITO DE EFECTIVO, DEPOSITANTE: GLORIA QUISPE HUAYHUA - MIN DE EDUCACION, CONCEPTO: DEVOLUCION DE PAGO DE HABERES MESES NOVIEMBRE, DICIEMBRE (2015) ENERO, FEBRERO, MARZO , ABRIL 2016, CUENTA DE DEPOSITO: CUENTA UNICA DEL TESORO</t>
  </si>
  <si>
    <t>00099021001 DEP.DE CHEQ.AJENOS,RET.DE CAM.,CONCEPTO: DEVOLUCION CARGO A CTA. RENZO ARTEAGA,DEP.: RENZO ARTEAGA , PROCEDENCIA: BANCO UNION S.A., CHEQUE: 951, FECHA DE EMISION:04/05/2016</t>
  </si>
  <si>
    <t>00099021001 DEP.DE CHEQ.AJENOS,RET.DE CAM.,CONCEPTO: GIRO: LOAYZA RODRIGUEZ SHIRLEY SUSANA,DEP.: BANCO UNION S.A. , PROCEDENCIA: BANCO UNION S.A., CHEQUE: 140583, FECHA DE EMISION:04/05/2016</t>
  </si>
  <si>
    <t>00099021001 DEP.DE CHEQ.AJENOS,RET.DE CAM.,CONCEPTO: GIRO: CECILIA FERRUFINO SERRANO,DEP.: BANCO UNION S.A. , PROCEDENCIA: BANCO UNION S.A., CHEQUE: 140582, FECHA DE EMISION:04/05/2016</t>
  </si>
  <si>
    <t>00099021001 DEPOSITO DE EFECTIVO, DEPOSITANTE: BANCO MERCANTIL SANTA CRUZ, CONCEPTO: RENOVACION NOCRE, CUENTA DE DEPOSITO: CUENTA UNICA DEL TESORO</t>
  </si>
  <si>
    <t>00099021001 DEP.DE CHEQ.AJENOS,RET.DE CAM.,CONCEPTO: COMPENSACION MENSUAL DE COTIZACION,DEP.: FUTURO DE BOLIVIA S.A. - AFP , PROCEDENCIA: BANCO DE CREDITO DE BOLIVIA S.A., CHEQUE: 438705, FECHA DE EMISION:04/05/2016</t>
  </si>
  <si>
    <t>00099021001 DEPOSITO DE EFECTIVO, DEPOSITANTE: JEANETTE OLMOS SOTO, CONCEPTO: DEVOLUVION POR DOBLE PERCEPCION, CUENTA DE DEPOSITO: CUENTA UNICA DEL TESORO</t>
  </si>
  <si>
    <t>00047258002 DEPOSITO DE EFECTIVO, DEPOSITANTE: BERNARDINO CACHACA QUISPE, CONCEPTO: DEVOLUCION POR PAGO DE HABERES POR DEMAS DE 5 DIAS DEL MES DE FEBRERO, CUENTA DE DEPOSITO: CUENTA UNICA DEL TESORO</t>
  </si>
  <si>
    <t>00574012002 DEP.DE CHEQ.AJENOS,RET.DE CAM.,CONCEPTO: PAGO SUBSIDIO DE INCAP TEMP PERSONAL LACTEOSBOL SEDEM CORR SEP,OCT Y NOV/15,DEP.: CAJA DE SALUD DE CAMINOS Y R.A. , PROCEDENCIA: BANCO UNION S.A., CHEQUE: 5823, FECHA DE EMISION:25/04/2016</t>
  </si>
  <si>
    <t>00099031004 DEPOSITO DE EFECTIVO, DEPOSITANTE: BANCO MERCANTIL SANTA CRUZ S.A., CONCEPTO: RENOVACION NOCRE, CUENTA DE DEPOSITO: CUENTA UNICA DEL TESORO</t>
  </si>
  <si>
    <t>00574012002 DEP.DE CHEQ.AJENOS,RET.DE CAM.,CONCEPTO: PAGO SUBSIDIO DE INC TEMP PERSONAL LACTEOSBOL SEDEM,CORRESP JUL,AGOST Y SEP/15,DEP.: CAJA DE SALUD DE CAMINOS Y R.A. , PROCEDENCIA: BANCO UNION S.A., CHEQUE: 5452, FECHA DE EMISION:25/04/2016</t>
  </si>
  <si>
    <t>00099021001 DEPOSITO DE EFECTIVO, DEPOSITANTE: CLEMENTE TICONA CORAZON, CONCEPTO: DOBLE PERCEPCION, CUENTA DE DEPOSITO: CUENTA UNICA DEL TESORO</t>
  </si>
  <si>
    <t>00099021001 DEPOSITO DE EFECTIVO, DEPOSITANTE: ESTEBAN CACHI MAMANI, CONCEPTO: DEVOLUCION DE PAGO UNICO A CAMBIO DE BENEFICIO SOCIAL - SENASIR, CUENTA DE DEPOSITO: CUENTA UNICA DEL TESORO</t>
  </si>
  <si>
    <t>00099021001 DEPOSITO DE EFECTIVO, DEPOSITANTE: TRAUMASINTEX, CONCEPTO: GASTOS ADMINISTRATIVOS, CUENTA DE DEPOSITO: CUENTA UNICA DEL TESORO</t>
  </si>
  <si>
    <t>00099021001 DEPOSITO DE EFECTIVO, DEPOSITANTE: DENIS SALINAS CRUZ - MIN. DE DEPORTES, CONCEPTO: DEV. FONDOS EN AVANCE COPA ESTADO PLURINACIONAL 2015, CUENTA DE DEPOSITO: CUENTA UNICA DEL TESORO</t>
  </si>
  <si>
    <t>00046024204 DEPOSITO DE EFECTIVO, DEPOSITANTE: RAMIRO BUSTILLOS DOMINGUEZ, CONCEPTO: DEVOLUCION DE VIATICOS, CUENTA DE DEPOSITO: CUENTA UNICA DEL TESORO</t>
  </si>
  <si>
    <t>00099021001 DEPOSITO DE EFECTIVO, DEPOSITANTE: ERICK JUNIOR LOPEZ CALISAYA, CONCEPTO: DEVOLUCION DE VIATICOS, CUENTA DE DEPOSITO: CUENTA UNICA DEL TESORO</t>
  </si>
  <si>
    <t>00099021001 DEPOSITO DE EFECTIVO, DEPOSITANTE: A.T.T.-CATHERINE VANESSA CASTROCUBA, CONCEPTO: DEVOLUCION POR PERDIDA DE CREDENCIAL, CUENTA DE DEPOSITO: CUENTA UNICA DEL TESORO</t>
  </si>
  <si>
    <t>00222014302 DEP.DE CHEQ.AJENOS,RET.DE CAM.,CONCEPTO: REVERSION,DEP.: INIAF SANTA CRUZ , PROCEDENCIA: BANCO UNION S.A., CHEQUE: 6307, FECHA DE EMISION:20/04/2016</t>
  </si>
  <si>
    <t>00222014302 DEP.DE CHEQ.AJENOS,RET.DE CAM.,CONCEPTO: REVERSION,DEP.: INIAF SANTA CRUZ , PROCEDENCIA: BANCO UNION S.A., CHEQUE: 6306, FECHA DE EMISION:20/04/2016</t>
  </si>
  <si>
    <t>00099021001 DEPOSITO DE EFECTIVO, DEPOSITANTE: DAVID OVANDO GUTIERREZ, CONCEPTO: DOBLE PERCEPCION, CUENTA DE DEPOSITO: CUENTA UNICA DEL TESORO</t>
  </si>
  <si>
    <t>00099021001 DEP.DE CHEQ.AJENOS,RET.DE CAM.,CONCEPTO: REVERSION AL PREV-3 POR RETENCION DE MULTA,DEP.: CAMARA DE SENADORES , PROCEDENCIA: BANCO UNION S.A., CHEQUE: 6065, FECHA DE EMISION:04/05/2016</t>
  </si>
  <si>
    <t>00099021001 DEP.DE CHEQ.AJENOS,RET.DE CAM.,CONCEPTO: DEVOLUCION DE CC NO COBRADA ENERO 2016,DEP.: LA VITALICIA SEGUROS Y REASEGUROS DE VIDA S.A. , PROCEDENCIA: BANCO BISA S.A., CHEQUE: 31752, FECHA DE EMISION:05/05/2016</t>
  </si>
  <si>
    <t>00099021001 DEPOSITO DE EFECTIVO, DEPOSITANTE: MARIO NACHO COPANA, CONCEPTO: DOBLE PERCEPCION, CUENTA DE DEPOSITO: CUENTA UNICA DEL TESORO</t>
  </si>
  <si>
    <t>00046021107 DEP.DE CHEQ.AJENOS,RET.DE CAM.,CONCEPTO: PAGO DE SUELDOS MES DE ABRIL  CENETROP,DEP.: MINISTERIO DE SALUD , PROCEDENCIA: BANCO UNION S.A., CHEQUE: 11633, FECHA DE EMISION:29/04/2016</t>
  </si>
  <si>
    <t>00099021001 DEPOSITO DE EFECTIVO, DEPOSITANTE: SENASIR-MELVA LAIME BRA¿EZ, CONCEPTO: DOBLE PERCEPCION, CUENTA DE DEPOSITO: CUENTA UNICA DEL TESORO</t>
  </si>
  <si>
    <t>00046021109 DEP.DE CHEQ.AJENOS,RET.DE CAM.,CONCEPTO: REVALIDACION DE CHEQUE,DEP.: MINISTERIO DE SALUD , PROCEDENCIA: BANCO UNION S.A., CHEQUE: 1481, FECHA DE EMISION:28/04/2016</t>
  </si>
  <si>
    <t>00099021001 DEP.DE CHEQ.AJENOS,RET.DE CAM.,CONCEPTO: DEVOL POR DEMASIA1% MULTA POR FORMULARIO AVC-07 EXTEMPORANEO (REEMBOLSO SUBSIDIO INCAPACIDAD TEMP),DEP.: CAJA NACIONAL DE SALUD , PROCEDENCIA: BANCO UNION S.A., CHEQUE: 10154, FECHA DE EMISION:05/05/2016</t>
  </si>
  <si>
    <t>00099021001 DEPOSITO DE EFECTIVO, DEPOSITANTE: FELIPA AYALA DE NINA HUANCA, CONCEPTO: PAGO POR COBRO INDEBIDO, CUENTA DE DEPOSITO: CUENTA UNICA DEL TESORO</t>
  </si>
  <si>
    <t>00099021001 DEPOSITO DE EFECTIVO, DEPOSITANTE: MARITZA SANDOVAL DE MAGNE CI 2309411 LP, CONCEPTO: DOBLE PERCEPCION DE HABERES, CUENTA DE DEPOSITO: CUENTA UNICA DEL TESORO</t>
  </si>
  <si>
    <t>00099021001 DEPOSITO DE EFECTIVO, DEPOSITANTE: PEDRO YANA CHAMBI, CONCEPTO: DOBLE PERCEPCION, CUENTA DE DEPOSITO: CUENTA UNICA DEL TESORO</t>
  </si>
  <si>
    <t>00099021001 DEPOSITO DE EFECTIVO, DEPOSITANTE: MARIANA PRADO NOYA, CONCEPTO: DEVOLUCION POR PAGO DOBLE DE AGUINALDO EN LA GESTION 2014 PREVENTIVO N¿1851, CUENTA DE DEPOSITO: CUENTA UNICA DEL TESORO</t>
  </si>
  <si>
    <t>00099021001 DEPOSITO DE EFECTIVO, DEPOSITANTE: LUCIA CELIA QUISPE BLANCO, CONCEPTO: DEVOLUCION HABERES MES DE MARZO, CUENTA DE DEPOSITO: CUENTA UNICA DEL TESORO</t>
  </si>
  <si>
    <t>00046024204 DEPOSITO DE EFECTIVO, DEPOSITANTE: ALEX CORNEJO PINTO, CONCEPTO: DEVOLUCION DE VIATICOS, CUENTA DE DEPOSITO: CUENTA UNICA DEL TESORO</t>
  </si>
  <si>
    <t>00099021001 DEPOSITO DE EFECTIVO, DEPOSITANTE: FELIPA QUISPE VDA DE SALCEDO CI. 2540497 LP, CONCEPTO: COBROS INDEVIDOS - DEVOLUCION, CUENTA DE DEPOSITO: CUENTA UNICA DEL TESORO</t>
  </si>
  <si>
    <t>00099021001 DEPOSITO DE EFECTIVO, DEPOSITANTE: JOSE PACO, CONCEPTO: DEVOLUCION DE PASAJE AEREO, CUENTA DE DEPOSITO: CUENTA UNICA DEL TESORO</t>
  </si>
  <si>
    <t>00099021001 DEP.DE CHEQ.AJENOS,RET.DE CAM.,CONCEPTO: GIRO: VARGAS MENDEZ ROLANDO,DEP.: BANCO UNION S.A. , PROCEDENCIA: BANCO UNION S.A., CHEQUE: 140585, FECHA DE EMISION:06/05/2016</t>
  </si>
  <si>
    <t>00099021001 DEP.DE CHEQ.AJENOS,RET.DE CAM.,CONCEPTO: GIRO: FAUSTO AREVALO ORELLANA,DEP.: BANCO UNION S.A. , PROCEDENCIA: BANCO UNION S.A., CHEQUE: 140584, FECHA DE EMISION:06/05/2016</t>
  </si>
  <si>
    <t>00222014302 DEPOSITO DE EFECTIVO, DEPOSITANTE: GABRIELA GARCIA - INIAF, CONCEPTO: DEVOLUCION FONDOS EN AVANCE ALIMENTACION, CUENTA DE DEPOSITO: CUENTA UNICA DEL TESORO</t>
  </si>
  <si>
    <t>00015011108 DEPOSITO DE EFECTIVO, DEPOSITANTE: MAURA JUDITH CHOQUE ALAVE, CONCEPTO: TELEFONIA EXCEDENTE, CUENTA DE DEPOSITO: CUENTA UNICA DEL TESORO</t>
  </si>
  <si>
    <t>00099021001 DEPOSITO DE EFECTIVO, DEPOSITANTE: SENASIR-JOSE GONZALO TERCEROS AGUILAR, CONCEPTO: DOBLE PERCEPCION, CUENTA DE DEPOSITO: CUENTA UNICA DEL TESORO</t>
  </si>
  <si>
    <t>00099021001 DEPOSITO DE EFECTIVO, DEPOSITANTE: GRACIELA MERCEDES HEREDIA CATACORA, CONCEPTO: SALDO DE FONDOS EN AVANCE, CUENTA DE DEPOSITO: CUENTA UNICA DEL TESORO</t>
  </si>
  <si>
    <t>00099021001 DEPOSITO DE EFECTIVO, DEPOSITANTE: FFAA EJTO MIN DEF RECB 1 CALAMA, CONCEPTO: REVERSION SALDO P¿GO SERVICIOS BASICOS ENERGIA ELECTRICA DICIEMBRE DEL 2015, CUENTA DE DEPOSITO: CUENTA UNICA DEL TESORO</t>
  </si>
  <si>
    <t>00099021001 DEPOSITO DE EFECTIVO, DEPOSITANTE: FFAA EJTO MIN DEF RECB 1 CALAMA, CONCEPTO: REVERSION SALDO P¿GO SERVICIOS BASICOS ENERGIA ELECTRICA NOVIEMBRE DEL 2015, CUENTA DE DEPOSITO: CUENTA UNICA DEL TESORO</t>
  </si>
  <si>
    <t>00046024204 DEPOSITO DE EFECTIVO, DEPOSITANTE: GABRIEL ALEJANDRO CASTRO HIDALGO - MIN. DE SALUD, CONCEPTO: DEVOLUCION DE SALDO NO UTILIZADO, CUENTA DE DEPOSITO: CUENTA UNICA DEL TESORO</t>
  </si>
  <si>
    <t>00526012001 DEP.DE CHEQ.AJENOS,RET.DE CAM.,CONCEPTO: REVERSION PARCIAL C-31 747 ELFEO DEP A LA CUENTA 1-4713679 BUN.51L.BOL.DEP,DEP.: BOLIVIA TV , PROCEDENCIA: BANCO UNION S.A., CHEQUE: 15297, FECHA DE EMISION:05/05/2016</t>
  </si>
  <si>
    <t>00099021001 DEP.DE CHEQ.AJENOS,RET.DE CAM.,CONCEPTO: GIRO: TEOFILA JIMENEZ JUMENEZ,DEP.: BANCO UNION S.A. , PROCEDENCIA: BANCO UNION S.A., CHEQUE: 140589, FECHA DE EMISION:09/05/2016</t>
  </si>
  <si>
    <t>00099021001 DEP.DE CHEQ.AJENOS,RET.DE CAM.,CONCEPTO: GIRO: VILLAZON MOSCOSO FAUSTO,DEP.: BANCO UNION S.A. , PROCEDENCIA: BANCO UNION S.A., CHEQUE: 140590, FECHA DE EMISION:09/05/2016</t>
  </si>
  <si>
    <t>00046021109 DEP.DE CHEQ.AJENOS,RET.DE CAM.,CONCEPTO: DEVOLUCION DE BAJAS POR INCAPACIDAD TEMPORAL,DEP.: MINISTERIO DE SALUD , PROCEDENCIA: BANCO UNION S.A., CHEQUE: 17717, FECHA DE EMISION:26/04/2016</t>
  </si>
  <si>
    <t>00046024204 DEP.DE CHEQ.AJENOS,RET.DE CAM.,CONCEPTO: DEVOLUCION DE BAJAS POR INCAPACIDAD TEMPORAL,DEP.: MINISTERIO DE SALUD , PROCEDENCIA: BANCO UNION S.A., CHEQUE: 17718, FECHA DE EMISION:26/04/2016</t>
  </si>
  <si>
    <t>00020011102 DEP.DE CHEQ.AJENOS,RET.DE CAM.,CONCEPTO: TRANSFERENCIA DE RECURSOS HABERES ABRIL- JUNIO DEL RIBB, IGM, LICEO Y FAB,DEP.: MINISTERIO DE DEFENSA , PROCEDENCIA: BANCO UNION S.A., CHEQUE: 13133, FECHA DE EMISION:06/05/2016</t>
  </si>
  <si>
    <t>00099021001 DEPOSITO DE EFECTIVO, DEPOSITANTE: JUAN CARLOS MEDRANO B. - U.M.S.A., CONCEPTO: DEVOLUCION DE EXCEDENTE, CUENTA DE DEPOSITO: CUENTA UNICA DEL TESORO</t>
  </si>
  <si>
    <t>00099021001 DEPOSITO DE EFECTIVO, DEPOSITANTE: MARIA LUISA RAMIREZ VDA DE LUNA, CONCEPTO: PAGO A LA NOTA DE CARGO DEL 12-01-2015 SENASIR, CUENTA DE DEPOSITO: CUENTA UNICA DEL TESORO</t>
  </si>
  <si>
    <t>CONSEJO NACIONAL DEL CINE  "CONACINE"</t>
  </si>
  <si>
    <t>00149012001 DEPOSITO DE EFECTIVO, DEPOSITANTE: REYNALDO SERGIO LAZO ORTU¿O, CONCEPTO: OBSERVACION DE AUDITORIA. COMPROBANTE N¿ 337 DE LA EMPESA UNIPREX, CUENTA DE DEPOSITO: CUENTA UNICA DEL TESORO</t>
  </si>
  <si>
    <t>00149012001 DEPOSITO DE EFECTIVO, DEPOSITANTE: REYNALDO SERGIO LAZO ORTU¿O, CONCEPTO: OBSERVACION DE AUDITORIA. COMPROBANTE N¿ 269 DE LA EMPRESA ZWEITES, CUENTA DE DEPOSITO: CUENTA UNICA DEL TESORO</t>
  </si>
  <si>
    <t>00212012001 DEPOSITO DE EFECTIVO, DEPOSITANTE: NELSON HUANCA ASPI, CONCEPTO: INRA- DEVOLUCION DE COMBUSTIBLE, CUENTA DE DEPOSITO: CUENTA UNICA DEL TESORO</t>
  </si>
  <si>
    <t>00015011108 DEPOSITO DE EFECTIVO, DEPOSITANTE: MINISTERIO DE GOBIERNO DA - 01, CONCEPTO: DEVOLUCION POR CONSUMO EN EXCESO DE CELULAR, CUENTA DE DEPOSITO: CUENTA UNICA DEL TESORO</t>
  </si>
  <si>
    <t>00099021001 DEPOSITO DE EFECTIVO, DEPOSITANTE: DIRECCION GENERAL DE PLANIFICACION - MEFP, CONCEPTO: VENTA DE LIBRO "10 A¿OS DE ECONOMIA BOLIVIANA", CUENTA DE DEPOSITO: CUENTA UNICA DEL TESORO</t>
  </si>
  <si>
    <t>00099021001 DEPOSITO DE EFECTIVO, DEPOSITANTE: JUDY VIVIAN KAUNE CRIALES, CONCEPTO: REGULARIZACION POR TOPE SALARIAL SEPTIEMBRE 2015, CUENTA DE DEPOSITO: CUENTA UNICA DEL TESORO</t>
  </si>
  <si>
    <t>00099021001 DEPOSITO DE EFECTIVO, DEPOSITANTE: JUDY VIVIAN KAUNE CRIALES, CONCEPTO: REGULARIZACION POR TOPE SALARIAL OCTUBRE 2015, CUENTA DE DEPOSITO: CUENTA UNICA DEL TESORO</t>
  </si>
  <si>
    <t>00046024204 DEPOSITO DE EFECTIVO, DEPOSITANTE: LUIS CONDORI RAMIREZ-SEDES LA PAZ, CONCEPTO: REVERSION SALDOS SEDES LA PAZ PREV. 145/2014 U.E., CUENTA DE DEPOSITO: CUENTA UNICA DEL TESORO</t>
  </si>
  <si>
    <t>00099021001 DEPOSITO DE EFECTIVO, DEPOSITANTE: EMELINA VELASCO LAZARTE, CONCEPTO: INCLUSION A LA DEVOLUCION DEL PAGO DE HABER DE FEBRERO 2016, CUENTA DE DEPOSITO: CUENTA UNICA DEL TESORO</t>
  </si>
  <si>
    <t>00099021001 DEP.DE CHEQ.AJENOS,RET.DE CAM.,CONCEPTO: DEVOLUCION DE PASAJES AEREOS 2015,DEP.: NICOLAS MAMANI MENDOZA , PROCEDENCIA: BANCO UNION S.A., CHEQUE: 606, FECHA DE EMISION:06/05/2016</t>
  </si>
  <si>
    <t>00099021001 DEPOSITO DE EFECTIVO, DEPOSITANTE: ZENOBIO NINA ARTEAGA-UMSA, CONCEPTO: EXCEDENTE REMUNERACIONES GESTION 2014, CUENTA DE DEPOSITO: CUENTA UNICA DEL TESORO</t>
  </si>
  <si>
    <t>00099021001 DEP.DE CHEQ.AJENOS,RET.DE CAM.,CONCEPTO: COMPENSACION MENSUAL COTIZACION,DEP.: FUTURO DE BOLIVIA SA AFP , PROCEDENCIA: BANCO DE CREDITO DE BOLIVIA S.A., CHEQUE: 43986, FECHA DE EMISION:10/05/2016</t>
  </si>
  <si>
    <t>00099021001 DEP.DE CHEQ.AJENOS,RET.DE CAM.,CONCEPTO: DEVOLUCION DE CC NO COBRADA ENERO 2016,DEP.: LA VITALICIA SEGUROS Y REASEGUROS DE VIDA SA , PROCEDENCIA: BANCO BISA S.A., CHEQUE: 31759, FECHA DE EMISION:10/05/2016</t>
  </si>
  <si>
    <t>00010011101 DEPOSITO DE EFECTIVO, DEPOSITANTE: MRE - WILLAN GUTIERREZ, CONCEPTO: DEV. VIATICOS -2012- REG C-31-3307, CUENTA DE DEPOSITO: CUENTA UNICA DEL TESORO</t>
  </si>
  <si>
    <t>00340012003 DEPOSITO DE EFECTIVO, DEPOSITANTE: SEGIP OFICINA NACIONAL-MARIA ORTIZ, CONCEPTO: DEVOLUCION PASAJES AEREOS EXTERIOR DEL PAIS FTE 20, CUENTA DE DEPOSITO: CUENTA UNICA DEL TESORO</t>
  </si>
  <si>
    <t>00099021005 DEPOSITO DE EFECTIVO, DEPOSITANTE: YZAMAR GRISELDA MACHACA RODRIGUEZ, CONCEPTO: DEVOLUCION DE FONDOS EN AVANCE PARA COMBUSTIBLE NO EJECUTADO, CUENTA DE DEPOSITO: CUENTA UNICA DEL TESORO</t>
  </si>
  <si>
    <t>00015011108 DEPOSITO DE EFECTIVO, DEPOSITANTE: FREDDY CAYO AROZAMEN, CONCEPTO: DEVOLUCION POR EXCEDENTE DE LINEA CELULAR A NOMBRE DE FREDDY CAYO AROZAMEN, CUENTA DE DEPOSITO: CUENTA UNICA DEL TESORO</t>
  </si>
  <si>
    <t>00099021001 DEPOSITO DE EFECTIVO, DEPOSITANTE: JESICA RENGEL CARRASCO, CONCEPTO: CURSO PROCURADURIA, CUENTA DE DEPOSITO: CUENTA UNICA DEL TESORO</t>
  </si>
  <si>
    <t>00099021001 DEPOSITO DE EFECTIVO, DEPOSITANTE: GUEDY TRUJILLO SALVATIERRA, CONCEPTO: CURSO PROCURADURIA, CUENTA DE DEPOSITO: CUENTA UNICA DEL TESORO</t>
  </si>
  <si>
    <t>00099021001 DEPOSITO DE EFECTIVO, DEPOSITANTE: MILKA DELGADO ZELA, CONCEPTO: CURSO PROCURADURIA, CUENTA DE DEPOSITO: CUENTA UNICA DEL TESORO</t>
  </si>
  <si>
    <t>00099021001 DEPOSITO DE EFECTIVO, DEPOSITANTE: CRISTIAN MARTINEZ BLACUTT, CONCEPTO: CURSO PROCURADURIA, CUENTA DE DEPOSITO: CUENTA UNICA DEL TESORO</t>
  </si>
  <si>
    <t>00099021001 DEPOSITO DE EFECTIVO, DEPOSITANTE: SERGIO LUIS O¿A BELTRAN, CONCEPTO: CURSO PROCURADURIA, CUENTA DE DEPOSITO: CUENTA UNICA DEL TESORO</t>
  </si>
  <si>
    <t>00099021001 DEPOSITO DE EFECTIVO, DEPOSITANTE: HEIDI MARTHA AGUILERA GUTIERREZ, CONCEPTO: CURSO PROCURADURIA, CUENTA DE DEPOSITO: CUENTA UNICA DEL TESORO</t>
  </si>
  <si>
    <t>00046024204 DEPOSITO DE EFECTIVO, DEPOSITANTE: RENE BARRIENTOS AYZAMA-MINISTERIO DE SALUD, CONCEPTO: REVERSION SALDOS SEDES LA PAZ PREV 145/2014 UE, CUENTA DE DEPOSITO: CUENTA UNICA DEL TESORO</t>
  </si>
  <si>
    <t>00099021001 DEPOSITO DE EFECTIVO, DEPOSITANTE: VIDAL CHAVEZ VACA, CONCEPTO: CURSO PROCURADURIA, CUENTA DE DEPOSITO: CUENTA UNICA DEL TESORO</t>
  </si>
  <si>
    <t>00526012001 DEPOSITO DE EFECTIVO, DEPOSITANTE: RICHARD NINA CALLA-BOLIVIA TV, CONCEPTO: DEVOLUCION DE VIATICOS, CUENTA DE DEPOSITO: CUENTA UNICA DEL TESORO</t>
  </si>
  <si>
    <t>00099021001 DEPOSITO DE EFECTIVO, DEPOSITANTE: REGIMIENTO DE CABALLERIA 3 "AROMA", CONCEPTO: REVERSION POR SERVICIOS BASICOS TELEFONO MES DICIEMBRE/15, CUENTA DE DEPOSITO: CUENTA UNICA DEL TESORO</t>
  </si>
  <si>
    <t>00099021001 DEP.DE CHEQ.AJENOS,RET.DE CAM.,CONCEPTO: FRACCION COMPLEMENTARIA MENSUAL,DEP.: FUTURO DE BOLIVIA SA AFP , PROCEDENCIA: BANCO DE CREDITO DE BOLIVIA S.A., CHEQUE: 43987, FECHA DE EMISION:10/05/2016</t>
  </si>
  <si>
    <t>00291012001 DEPOSITO DE EFECTIVO, DEPOSITANTE: ADMINISTRADORA BOLIVIANA DE CARRETERAS ABC, CONCEPTO: PREVENTIVO C-31 0535, CUENTA DE DEPOSITO: CUENTA UNICA DEL TESORO</t>
  </si>
  <si>
    <t>00099021001 DEPOSITO DE EFECTIVO, DEPOSITANTE: EJERCITO DE BOLIVIA, CONCEPTO: REVERSION ENERGIA ELECTRICA DICIEMBRE 2015, CUENTA DE DEPOSITO: CUENTA UNICA DEL TESORO</t>
  </si>
  <si>
    <t>00099021001 DEPOSITO DE EFECTIVO, DEPOSITANTE: SEDES LA PAZ, CONCEPTO: DEVOLUCION DE DINERO MES DE AGOSTO 2015 LEY FINANCIAL, CUENTA DE DEPOSITO: CUENTA UNICA DEL TESORO</t>
  </si>
  <si>
    <t>00099021001 DEP.DE CHEQ.AJENOS,RET.DE CAM.,CONCEPTO: REVERSION DE FONDOS POR DEVOLUCION DE FONDOS QUE EFECTUA LA EMPRESA BOA PASAJES NO UTILIZADOS,DEP.: MINISTERIO DE PLANIFICACION DEL DESARROLLO</t>
  </si>
  <si>
    <t>00099021001 DEP.DE CHEQ.AJENOS,RET.DE CAM.,CONCEPTO: REV.DE FONDOS POR DEV. DE FONDO QUE EFECTUO LA SRA ROSMERI VELASQUEZ RAMOS POR ANTENCION REFRIGERIO,DEP.: MINISTERIO DE PLANIFICACION DEL DESARROLLO</t>
  </si>
  <si>
    <t>00099021001 DEP.DE CHEQ.AJENOS,RET.DE CAM.,CONCEPTO: REVERSION DE FONDOS POR DEV. QUE EFECTUO LA EMP. ALFA TRAVEL LTDA,DEP.: MINISTERIO DE PLANIFICACION DEL DESARROLLO , PROCEDENCIA: BANCO UNION S.A., CHEQUE: 6347, FECHA DE EMISION:27/04/2016</t>
  </si>
  <si>
    <t>00066011102 DEP.DE CHEQ.AJENOS,RET.DE CAM.,CONCEPTO: REVERSION DE FONDOS,DEP.: MINISTERIO DE PLANIFICACION DEL DESARROLLO , PROCEDENCIA: BANCO UNION S.A., CHEQUE: 6343, FECHA DE EMISION:27/04/2016</t>
  </si>
  <si>
    <t>00046114201 DEPOSITO DE EFECTIVO, DEPOSITANTE: MINISTERIO DE SALUD BONO JUANA AZURDUY, CONCEPTO: DEVOLUCION DE FONDOS REFRIGERIO MES DE ENERO, CUENTA DE DEPOSITO: CUENTA UNICA DEL TESORO</t>
  </si>
  <si>
    <t>00099021001 DEPOSITO DE EFECTIVO, DEPOSITANTE: EJERCITO DE BOLIVIA, CONCEPTO: REVERSION ENERGIA ELECTRICA ENERO 2015, CUENTA DE DEPOSITO: CUENTA UNICA DEL TESORO</t>
  </si>
  <si>
    <t>00046021109 DEPOSITO DE EFECTIVO, DEPOSITANTE: MIN. DE SALUD-EULOGIO BASILIO LIMACHI QUISPE, CONCEPTO: DEVOLUCION PARA ADQUISICION DE SOAT DE VEHICULO MINISTERIO DE SALUD, CUENTA DE DEPOSITO: CUENTA UNICA DEL TESORO</t>
  </si>
  <si>
    <t>00099021001 DEPOSITO DE EFECTIVO, DEPOSITANTE: CAMARA DE SENADORES, CONCEPTO: DEP DE DEVOLUCIO DE SALARIO DEL MES DE ENERO DE LA SERVIDORA PUBLICA PATRICIA PUENTE YANA, CUENTA DE DEPOSITO: CUENTA UNICA DEL TESORO</t>
  </si>
  <si>
    <t>AUTORIDAD DE FISCALIZACION Y CONTROL SOCIAL DE BOSQUES Y TIERRAS " "ABT"</t>
  </si>
  <si>
    <t>00526012001 DEPOSITO DE EFECTIVO, DEPOSITANTE: JUAN S. COARITE M., CONCEPTO: DEVOLUCION DE VIATICOS, CUENTA DE DEPOSITO: CUENTA UNICA DEL TESORO</t>
  </si>
  <si>
    <t>00099021001 DEP.DE CHEQ.AJENOS,RET.DE CAM.,CONCEPTO: GIRO: CORDOBA CLAROS ANGEL,DEP.: BANCO UNION S.A. , PROCEDENCIA: BANCO UNION S.A., CHEQUE: 140599, FECHA DE EMISION:12/05/2016</t>
  </si>
  <si>
    <t>00099021001 DEPOSITO DE EFECTIVO, DEPOSITANTE: EJERCITO DE BOLIVIA, CONCEPTO: REVERSION TELEFONO ENERO 2015, CUENTA DE DEPOSITO: CUENTA UNICA DEL TESORO</t>
  </si>
  <si>
    <t>00099021001 DEP.DE CHEQ.AJENOS,RET.DE CAM.,CONCEPTO: GIRO: FLORES HIQUISI EDWIN,DEP.: BANCO UNION S.A. , PROCEDENCIA: BANCO UNION S.A., CHEQUE: 140596, FECHA DE EMISION:12/05/2016</t>
  </si>
  <si>
    <t>00099021001 DEPOSITO DE EFECTIVO, DEPOSITANTE: EJERCITO DE BOLIVIA, CONCEPTO: REVERSION TELEFONO FEBRERO 2015, CUENTA DE DEPOSITO: CUENTA UNICA DEL TESORO</t>
  </si>
  <si>
    <t>00099021001 DEP.DE CHEQ.AJENOS,RET.DE CAM.,CONCEPTO: GIRO: FERNANDEZ MALDONADO ALVARO ROLANDO,DEP.: BANCO UNION S.A. , PROCEDENCIA: BANCO UNION S.A., CHEQUE: 140595, FECHA DE EMISION:12/05/2016</t>
  </si>
  <si>
    <t>00099021001 DEP.DE CHEQ.AJENOS,RET.DE CAM.,CONCEPTO: GIRO: CAMACHO ARIAS BERTHA AMALIA,DEP.: BANCO UNION S.A. , PROCEDENCIA: BANCO UNION S.A., CHEQUE: 140594, FECHA DE EMISION:12/05/2016</t>
  </si>
  <si>
    <t>00099021001 DEP.DE CHEQ.AJENOS,RET.DE CAM.,CONCEPTO: GIRO: VICTORIA CONCEPCION SAN ROMAN CANDIA,DEP.: BANCO UNION S.A. , PROCEDENCIA: BANCO UNION S.A., CHEQUE: 140593, FECHA DE EMISION:12/05/2016</t>
  </si>
  <si>
    <t>00099021001 DEP.DE CHEQ.AJENOS,RET.DE CAM.,CONCEPTO: GIRO: CONDORI MAMANI ROSA,DEP.: BANCO UNION S.A. , PROCEDENCIA: BANCO UNION S.A., CHEQUE: 140592, FECHA DE EMISION:12/05/2016</t>
  </si>
  <si>
    <t>00099021001 DEPOSITO DE EFECTIVO, DEPOSITANTE: OSCAR GONZALO ESCALIER ALARCON-EJER DE BOLIVIA, CONCEPTO: REVERSION POR EL 13% DE VIATICOS, CUENTA DE DEPOSITO: CUENTA UNICA DEL TESORO</t>
  </si>
  <si>
    <t>00099021001 DEPOSITO DE EFECTIVO, DEPOSITANTE: POL BOLIVIANA-FERNANDO PEREZ DORADO, CONCEPTO: DEVOLUCION DE HABERES DE SUELDO FERNANDO PEREZ DORADO, CUENTA DE DEPOSITO: CUENTA UNICA DEL TESORO</t>
  </si>
  <si>
    <t>00086018007 DEPOSITO DE EFECTIVO, DEPOSITANTE: GOBIERNO AUTONOMO MUNICIPAL DE ACHACACHI, CONCEPTO: ESTUDIO MANEJO INTEGRAL DE LA CUENCA LAGUNA LARAMKHOTA DEL SECTOR CORDILLERA, CUENTA DE DEPOSITO: CUENTA UNICA DEL TESORO</t>
  </si>
  <si>
    <t>00086018007 DEPOSITO DE EFECTIVO, DEPOSITANTE: GOBIERNO AUTONOMO MUNICIPAL DE ACHACACHI, CONCEPTO: ESTUDIO MANEJO INTEGRAL DE LA CUENCA CORILAYA SECTOR LAGO TITICACA, CUENTA DE DEPOSITO: CUENTA UNICA DEL TESORO</t>
  </si>
  <si>
    <t>00099021001 DEPOSITO DE EFECTIVO, DEPOSITANTE: ATT-JORGE JAVIER ZACONETA ALCAZAR, CONCEPTO: DESCUENTO POR LLAMADAS TELEFONICAS DEL MES DE MARZO/2016, CUENTA DE DEPOSITO: CUENTA UNICA DEL TESORO</t>
  </si>
  <si>
    <t>00099021001 DEPOSITO DE EFECTIVO, DEPOSITANTE: JUAN ANTONIO GUERRA GARCIA, CONCEPTO: DEVOLUCION LEY FINANCIAL MES DE ENERO 2015, CUENTA DE DEPOSITO: CUENTA UNICA DEL TESORO</t>
  </si>
  <si>
    <t>00099021001 DEPOSITO DE EFECTIVO, DEPOSITANTE: JUAN ANTONIO GUERRA GARCIA, CONCEPTO: DEVOLUCION LEY FINANCIAL MES DE FEBRERO 2015, CUENTA DE DEPOSITO: CUENTA UNICA DEL TESORO</t>
  </si>
  <si>
    <t>00099021001 DEPOSITO DE EFECTIVO, DEPOSITANTE: JUAN ANTONIO GUERRA GARCIA, CONCEPTO: DEVOLUCION LEY FINANCIAL MES DE MARZO 2015, CUENTA DE DEPOSITO: CUENTA UNICA DEL TESORO</t>
  </si>
  <si>
    <t>00099021001 DEPOSITO DE EFECTIVO, DEPOSITANTE: JUAN ANTONIO GUERRA GARCIA, CONCEPTO: DEVOLUCION LEY FINANCIAL MES DE ABRIL 2015, CUENTA DE DEPOSITO: CUENTA UNICA DEL TESORO</t>
  </si>
  <si>
    <t>00526012001 DEPOSITO DE EFECTIVO, DEPOSITANTE: DAVID LAURA BOLIVIA TV, CONCEPTO: DEVOLUCION, CUENTA DE DEPOSITO: CUENTA UNICA DEL TESORO</t>
  </si>
  <si>
    <t>00041031107 DEPOSITO DE EFECTIVO, DEPOSITANTE: EDWIN BORIS ESCALANTE VARGAS, CONCEPTO: DEVOLUCION GASTOS SERV DE CALIBRACION EN RURRENABAQUE EMPRESA SINOPEC, CUENTA DE DEPOSITO: CUENTA UNICA DEL TESORO</t>
  </si>
  <si>
    <t>00046024204 DEP.DE CHEQ.AJENOS,RET.DE CAM.,CONCEPTO: REVERSION DE FONDOS,DEP.: MINISTERIO DE SALUD , PROCEDENCIA: BANCO UNION S.A., CHEQUE: 1511, FECHA DE EMISION:09/05/2016</t>
  </si>
  <si>
    <t>00046024204 DEPOSITO DE EFECTIVO, DEPOSITANTE: VIRGINIA TICONA GUANTO- MIN DE SALUD, CONCEPTO: DEVOLUCION DE VIATICOS, CUENTA DE DEPOSITO: CUENTA UNICA DEL TESORO</t>
  </si>
  <si>
    <t>00099021001 DEPOSITO DE EFECTIVO, DEPOSITANTE: SILVERIO CHAVEZ RIOS, CONCEPTO: DEVOLUCION VIATICOS 25%, CUENTA DE DEPOSITO: CUENTA UNICA DEL TESORO</t>
  </si>
  <si>
    <t>00015021103 DEPOSITO DE EFECTIVO, DEPOSITANTE: BANCO ECONOMICO S.A., CONCEPTO: COMISIONES BANCARIAS POR DEP. ERRONEO BANCO ECONOMICO, CUENTA DE DEPOSITO: CUENTA UNICA DEL TESORO</t>
  </si>
  <si>
    <t>00099021001 DEP.DE CHEQ.AJENOS,RET.DE CAM.,CONCEPTO: H.C. SENADORES - DEVOLUCION INCAPACIDAD TEMPORAL - MARZO/16,DEP.: CAJA PETROLERA DE SALUD , PROCEDENCIA: BANCO UNION S.A., CHEQUE: 9366, FECHA DE EMISION:13/05/2016</t>
  </si>
  <si>
    <t>00099021001 DEP.DE CHEQ.AJENOS,RET.DE CAM.,CONCEPTO: H.C. DIPUTADOS - DEVOLUCION INCAPACIDAD TEMPORAL - FEB/16,DEP.: CAJA PETROLERA DE SALUD , PROCEDENCIA: BANCO UNION S.A., CHEQUE: 9341, FECHA DE EMISION:13/05/2016</t>
  </si>
  <si>
    <t>00099021001 DEP.DE CHEQ.AJENOS,RET.DE CAM.,CONCEPTO: REVERSION FRACCION DE CC TGN CASO ADRIANA GUZMAN GUERRA ENERO 2016,DEP.: SEGUROS PROVIDA SA , PROCEDENCIA: BANCO NACIONAL DE BOLIVIA S.A., CHEQUE: 2312729, FECHA DE EMISION:11/05/2016</t>
  </si>
  <si>
    <t>00099021001 DEP.DE CHEQ.AJENOS,RET.DE CAM.,CONCEPTO: H.C. SENADORES - DEVOLUCION INCAPACIDAD TEMPORAL FEB/ 16,DEP.: CAJA PETROLERA DE SALUD , PROCEDENCIA: BANCO UNION S.A., CHEQUE: 9330, FECHA DE EMISION:13/05/2016</t>
  </si>
  <si>
    <t>00099021001 DEPOSITO DE EFECTIVO, DEPOSITANTE: MIN DE EDUCACION-FREDDY C. PANIAGUA RODRIGUEZ, CONCEPTO: DEVOLUCION POR EL MES DE FEBRERO 2016, CUENTA DE DEPOSITO: CUENTA UNICA DEL TESORO</t>
  </si>
  <si>
    <t>00051018013 DEPOSITO DE EFECTIVO, DEPOSITANTE: MINISTERIO DE AUTONOMIAS -FRANZ ROSALES VELASCO, CONCEPTO: DEVOLUCION DE FONDOS EN AVANCE NO UTILIZADOS, CUENTA DE DEPOSITO: CUENTA UNICA DEL TESORO</t>
  </si>
  <si>
    <t>00512012001 DEPOSITO DE EFECTIVO, DEPOSITANTE: ERNESTO PAREDES JAUREGUI, CONCEPTO: DEVOLUCION DE PASAJES SEGUN PREV. 763, CUENTA DE DEPOSITO: CUENTA UNICA DEL TESORO</t>
  </si>
  <si>
    <t>00046024204 DEPOSITO DE EFECTIVO, DEPOSITANTE: PORFIRIO CHIRINOS FERNANDEZ, CONCEPTO: DEVOLUCION DE VIATICOS - ACTIVIDAD 02/14 C-31-977, CUENTA DE DEPOSITO: CUENTA UNICA DEL TESORO</t>
  </si>
  <si>
    <t>00015011108 DEPOSITO DE EFECTIVO, DEPOSITANTE: NINETH CRESPO ALVAREZ, CONCEPTO: POR EXCESO DE CONSUMO DE LINEA INSTITUCIONAL DE DICIEMBRE 2015, CUENTA DE DEPOSITO: CUENTA UNICA DEL TESORO</t>
  </si>
  <si>
    <t>00010011102 DEP.DE CHEQ.AJENOS,RET.DE CAM.,CONCEPTO: DEVOLUCION SABSA-ISAE GESTION 2012,DEP.: JOSE CRESPO FERNANDEZ , PROCEDENCIA: BANCO UNION S.A., CHEQUE: 952, FECHA DE EMISION:12/05/2016</t>
  </si>
  <si>
    <t>00035011104 DEPOSITO DE EFECTIVO, DEPOSITANTE: MINISTERIO DE ECONOMIA Y FINANZAS PUBLICAS, CONCEPTO: POR LA VENTA DE PUBLICACIONES DE LA MEB Y CIEB DEL MES DE ABRIL, CUENTA DE DEPOSITO: CUENTA UNICA DEL TESORO</t>
  </si>
  <si>
    <t>00099021001 DEPOSITO DE EFECTIVO, DEPOSITANTE: ADOLFO CONTRERAS CALLISAYA, CONCEPTO: DEVOLUCION DE PAGO DE BONO DE ANTIGUEDAD EN 2 ITEMS DE MEDIO TIEMPO A SEDES LA PAZ, CUENTA DE DEPOSITO: CUENTA UNICA DEL TESORO</t>
  </si>
  <si>
    <t>00099021001 DEP.DE CHEQ.AJENOS,RET.DE CAM.,CONCEPTO: AUTORIDA DE IMPUGNACION TRIBUTARIA - DEVOLUCION INCAPACIDAD TEMPORAL - FEBRERO/2016,DEP.: CAJA PETROLERA DE SALUD , PROCEDENCIA: BANCO UNION S.A., CHEQUE: 9332, FECHA DE EMISION:16/05/2016</t>
  </si>
  <si>
    <t>00155012001 DEP.DE CHEQ.AJENOS,RET.DE CAM.,CONCEPTO: DIREC. NOTARIO PLURINACIONAL - DEVOLUCION INCAPACIDAD TEMPORAL MARZO/16,DEP.: CAJA PETROLERA DE SALUD , PROCEDENCIA: BANCO UNION S.A., CHEQUE: 9396, FECHA DE EMISION:16/05/2016</t>
  </si>
  <si>
    <t>00099021001 DEP.DE CHEQ.AJENOS,RET.DE CAM.,CONCEPTO: AUTORIDAD IMPUGNACION TRIBUTARIA - DEVOLUCION INCAPACIDAD TEMPORAL - MARZO 2016,DEP.: CAJA PETROLERA DE SALUD , PROCEDENCIA: BANCO UNION S.A., CHEQUE: 9397, FECHA DE EMISION:16/05/2016</t>
  </si>
  <si>
    <t>00099021001 DEP.DE CHEQ.AJENOS,RET.DE CAM.,CONCEPTO: H.C. DIPUTADOS - DEVOLUCION INCAPACIDAD TEMP. MARZO/16,DEP.: CAJA PETROLERA DE SALUD , PROCEDENCIA: BANCO UNION S.A., CHEQUE: 9398, FECHA DE EMISION:16/05/2016</t>
  </si>
  <si>
    <t>00070011102 DEPOSITO DE EFECTIVO, DEPOSITANTE: NINOSKA B TORREZ VARGAS, CONCEPTO: DEVOLUCION DE FONDOS EN AVANCE PARA TALLER NAL DE ESTRATEGIAS POA 2017 CON ORG SOCIALES, CUENTA DE DEPOSITO: CUENTA UNICA DEL TESORO</t>
  </si>
  <si>
    <t>00099021001 DEPOSITO DE EFECTIVO, DEPOSITANTE: MERY R AGULAR USTARIZ, CONCEPTO: PRA- PAGO DE RENTA ANTICIPADA, CUENTA DE DEPOSITO: CUENTA UNICA DEL TESORO</t>
  </si>
  <si>
    <t>00099021001 DEPOSITO DE EFECTIVO, DEPOSITANTE: DELIA DELFINA AYALA TAMBO, CONCEPTO: DEVOLUCION HABERES MES DE ABRIL 2016, CUENTA DE DEPOSITO: CUENTA UNICA DEL TESORO</t>
  </si>
  <si>
    <t>00099021001 DEPOSITO DE EFECTIVO, DEPOSITANTE: UELICN-ORLANDO ENRIQUE SANDOVAL MU¿OZ, CONCEPTO: DEVOLUCION PAGO DE HABERES SEGUN AUDITORIA, CUENTA DE DEPOSITO: CUENTA UNICA DEL TESORO</t>
  </si>
  <si>
    <t>EMPRESA DE CORREOS DE BOLIVIA " ECOBOL"</t>
  </si>
  <si>
    <t>00523012001 DEP.DE CHEQ.AJENOS,RET.DE CAM.,CONCEPTO: VENTA SERVICIOS ECOBOL,DEP.: BENJAMIN AQUINO , PROCEDENCIA: BANCO NACIONAL DE BOLIVIA S.A., CHEQUE: 6022851, FECHA DE EMISION:06/05/2016</t>
  </si>
  <si>
    <t>00591012001 DEP.DE CHEQ.AJENOS,RET.DE CAM.,CONCEPTO: RECAUDACION,DEP.: EMP ESTATAL DE TRANS POR CABLE MI TELEFERICO , PROCEDENCIA: BANCO UNION S.A., CHEQUE: 738, FECHA DE EMISION:10/05/2016</t>
  </si>
  <si>
    <t>00099021001 DEP.DE CHEQ.AJENOS,RET.DE CAM.,CONCEPTO: DEVOLUCION DE VIATICOS 2015 C-31 1339-1340-1342-1343,DEP.: INRA-POTOSI , PROCEDENCIA: BANCO UNION S.A., CHEQUE: 3555, FECHA DE EMISION:04/05/2016</t>
  </si>
  <si>
    <t>00099021001 DEP.DE CHEQ.AJENOS,RET.DE CAM.,CONCEPTO: REEMBOLSO SIT PERIODO MARZO/2016,DEP.: MINISTERIO DE ECONOMIA Y FINANZAS PUBLICAS , PROCEDENCIA: BANCO UNION S.A., CHEQUE: 17826, FECHA DE EMISION:11/05/2016</t>
  </si>
  <si>
    <t>00099021001 DEP.DE CHEQ.AJENOS,RET.DE CAM.,CONCEPTO: GIRO: ARACENA TABORGA JANETT,DEP.: BANCO UNION S.A. , PROCEDENCIA: BANCO UNION S.A., CHEQUE: 140600, FECHA DE EMISION:17/05/2016</t>
  </si>
  <si>
    <t>00099021001 DEP.DE CHEQ.AJENOS,RET.DE CAM.,CONCEPTO: GIRO: CARLOS GERMAN ALFARO CLAROS,DEP.: BANCO UNION S.A. , PROCEDENCIA: BANCO UNION S.A., CHEQUE: 140601, FECHA DE EMISION:17/05/2016</t>
  </si>
  <si>
    <t>00099021001 DEPOSITO DE EFECTIVO, DEPOSITANTE: MAVEL NANCY MU¿OZ CASTILLO, CONCEPTO: PAGO POR BOLETAS EMITIDAS DE PAGO RENTA DE VEJEZ, CUENTA DE DEPOSITO: CUENTA UNICA DEL TESORO</t>
  </si>
  <si>
    <t>00099021001 DEPOSITO DE EFECTIVO, DEPOSITANTE: GAM CARANAVI, CONCEPTO: DEVOLUCION DE SALDOS NO EJECUTADOS DE LA GESTION 2015, CUENTA DE DEPOSITO: CUENTA UNICA DEL TESORO</t>
  </si>
  <si>
    <t>00587012003 DEPOSITO DE EFECTIVO, DEPOSITANTE: EBC RENE SURCO, CONCEPTO: DEP CAJA CHICA, CUENTA DE DEPOSITO: CUENTA UNICA DEL TESORO</t>
  </si>
  <si>
    <t>00099021001 DEPOSITO DE EFECTIVO, DEPOSITANTE: FUERZAS ARMADAS DEL ESTADO, CONCEPTO: DEVOLUCION DE VIATICOS, CUENTA DE DEPOSITO: CUENTA UNICA DEL TESORO</t>
  </si>
  <si>
    <t>00099021001 DEPOSITO DE EFECTIVO, DEPOSITANTE: RC-8 BRAUN, CONCEPTO: DEVOLUCION DE VIATICOS, CUENTA DE DEPOSITO: CUENTA UNICA DEL TESORO</t>
  </si>
  <si>
    <t>00099021001 DEPOSITO DE EFECTIVO, DEPOSITANTE: LARRY FERNANDEZ, CONCEPTO: NIVEL SALARIAL EXCEDIDO, CUENTA DE DEPOSITO: CUENTA UNICA DEL TESORO</t>
  </si>
  <si>
    <t>00291012001 DEP.DE CHEQ.AJENOS,RET.DE CAM.,CONCEPTO: DEVOLUCION DE SALDO,DEP.: ABC REGIONAL POTOSI , PROCEDENCIA: BANCO UNION S.A., CHEQUE: 2660, FECHA DE EMISION:22/04/2016</t>
  </si>
  <si>
    <t>00099021001 DEPOSITO DE EFECTIVO, DEPOSITANTE: CINTHYA VICENTE VALENCIA, CONCEPTO: DEVOLUCION DE PASAJES GUSTAVO MAYNER C31 N¿ 922/2012, CUENTA DE DEPOSITO: CUENTA UNICA DEL TESORO</t>
  </si>
  <si>
    <t>00010011101 DEPOSITO DE EFECTIVO, DEPOSITANTE: CINTHYA VICENTE VALENCIA, CONCEPTO: DEVOLUCION DE PASAJES CLAREMS ENDARA C31 N¿1207/2012, CUENTA DE DEPOSITO: CUENTA UNICA DEL TESORO</t>
  </si>
  <si>
    <t>00010011101 DEPOSITO DE EFECTIVO, DEPOSITANTE: CINTHYA VICENTE VALENCIA, CONCEPTO: DEVOLUCION DE PASAJES DAVID CHOQUEHUANCA C31 N¿373/2012, CUENTA DE DEPOSITO: CUENTA UNICA DEL TESORO</t>
  </si>
  <si>
    <t>00099031004 DEPOSITO DE EFECTIVO, DEPOSITANTE: BANCO MERCANTIL SANTA CRUZ, CONCEPTO: RENOVACION NOCRE, CUENTA DE DEPOSITO: CUENTA UNICA DEL TESORO</t>
  </si>
  <si>
    <t>00099021001 DEPOSITO DE EFECTIVO, DEPOSITANTE: SILVIA LIZBETH CHUQUIMIA MORUCHI, CONCEPTO: DEVOLUCION  DE FONDOS EN AVANCE PARA LA CONTRATACION DE ESTIBADORES, CUENTA DE DEPOSITO: CUENTA UNICA DEL TESORO</t>
  </si>
  <si>
    <t>00099021001 DEPOSITO DE EFECTIVO, DEPOSITANTE: DIV-5 -FRANZ A. NINA MACHACA, CONCEPTO: REVERSION POR ADQUISICION SOAT PARA VEHICULOS 2016, CUENTA DE DEPOSITO: CUENTA UNICA DEL TESORO</t>
  </si>
  <si>
    <t>00523012001 DEP.DE CHEQ.AJENOS,RET.DE CAM.,CONCEPTO: VENTA DE SERVICIO ECOBOL,DEP.: BENJAMIN AQUINO , PROCEDENCIA: BANCO NACIONAL DE BOLIVIA S.A., CHEQUE: 6022868, FECHA DE EMISION:11/05/2016</t>
  </si>
  <si>
    <t>00523012001 DEP.DE CHEQ.AJENOS,RET.DE CAM.,CONCEPTO: VENTA DE SERVICIO ECOBOL,DEP.: BENJAMIN AQUINO , PROCEDENCIA: BANCO NACIONAL DE BOLIVIA S.A., CHEQUE: 6022867, FECHA DE EMISION:11/05/2016</t>
  </si>
  <si>
    <t>00099021001 DEPOSITO DE EFECTIVO, DEPOSITANTE: EMSE, CONCEPTO: DEVOLUCION, CUENTA DE DEPOSITO: CUENTA UNICA DEL TESORO</t>
  </si>
  <si>
    <t>00099021001 DEPOSITO DE EFECTIVO, DEPOSITANTE: QUINTIN BLANCO AJATA, CONCEPTO: 1 CERTIFICACION DE DEVOLUCION DE DOBLE PERCEPCION MES DE FEBRERO, CUENTA DE DEPOSITO: CUENTA UNICA DEL TESORO</t>
  </si>
  <si>
    <t>00099021001 DEP.DE CHEQ.AJENOS,RET.DE CAM.,CONCEPTO: DEVOLUCION DE PASAJES GESTION 2015,DEP.: BOLIVIANA DE AVIACION , PROCEDENCIA: BANCO UNION S.A., CHEQUE: 6215, FECHA DE EMISION:13/05/2016</t>
  </si>
  <si>
    <t>00099021001 DEP.DE CHEQ.AJENOS,RET.DE CAM.,CONCEPTO: GIRO: VILLAZON MOSCOSO FAUSTO,DEP.: BANCO UNION , PROCEDENCIA: BANCO UNION S.A., CHEQUE: 140604, FECHA DE EMISION:18/05/2016</t>
  </si>
  <si>
    <t>00099021001 DEPOSITO DE EFECTIVO, DEPOSITANTE: EMME, CONCEPTO: DEV POR COMBUSTIBLE SALDO NO EJECUTADO, CUENTA DE DEPOSITO: CUENTA UNICA DEL TESORO</t>
  </si>
  <si>
    <t>00099018039 DEP.DE CHEQ.AJENOS,RET.DE CAM.,CONCEPTO: TRANSFERENCIA DE RECURSOS POR VENTA FERTILIZANTES MES DE ABRIL/2016,DEP.: INSUMOS BOLIVIA , PROCEDENCIA: BANCO UNION S.A., CHEQUE: 106, FECHA DE EMISION:11/05/2016</t>
  </si>
  <si>
    <t>00099018039 DEP.DE CHEQ.AJENOS,RET.DE CAM.,CONCEPTO: TRANSFERENCIA DE RECURSOS POR VENTA FERTILIZANTES MES DE MARZO/2016,DEP.: INSUMOS BOLIVIA , PROCEDENCIA: BANCO UNION S.A., CHEQUE: 104, FECHA DE EMISION:11/05/2016</t>
  </si>
  <si>
    <t>00099021001 DEP.DE CHEQ.AJENOS,RET.DE CAM.,CONCEPTO: COMPENSANCION MENSUAL DE COTIZACION,DEP.: FUTURO DE BOLIVIA SA AFP , PROCEDENCIA: BANCO DE CREDITO DE BOLIVIA S.A., CHEQUE: 441089, FECHA DE EMISION:18/05/2016</t>
  </si>
  <si>
    <t>00099021001 DEP.DE CHEQ.AJENOS,RET.DE CAM.,CONCEPTO: COMPENSACION MENSUAL DE COTIZACION,DEP.: FUTURO DE BOLIVIA SA  AFP , PROCEDENCIA: BANCO DE CREDITO DE BOLIVIA S.A., CHEQUE: 441097, FECHA DE EMISION:18/05/2016</t>
  </si>
  <si>
    <t>00099021001 DEPOSITO DE EFECTIVO, DEPOSITANTE: RC 7 CHICHAS, CONCEPTO: DEVOLUCION DE RECURSOS NO EJECUTADOS COMBUSTIBLE, CUENTA DE DEPOSITO: CUENTA UNICA DEL TESORO</t>
  </si>
  <si>
    <t>00526012001 DEPOSITO DE EFECTIVO, DEPOSITANTE: BOLIVIA TV ROSSI MOLINA JIMENEZ, CONCEPTO: DEVOLUCION DE VIATICOS, CUENTA DE DEPOSITO: CUENTA UNICA DEL TESORO</t>
  </si>
  <si>
    <t>00046114201 DEPOSITO DE EFECTIVO, DEPOSITANTE: HUANCA COPA LUCIANO, CONCEPTO: DEVOLUCION DE FONDOS ASIGNADOS, CUENTA DE DEPOSITO: CUENTA UNICA DEL TESORO</t>
  </si>
  <si>
    <t>00099021001 DEPOSITO DE EFECTIVO, DEPOSITANTE: HUANCA COPA LUCIANO, CONCEPTO: DEVOLUCION DE FONDOS ASIGNADOS, CUENTA DE DEPOSITO: CUENTA UNICA DEL TESORO</t>
  </si>
  <si>
    <t>00099021001 DEPOSITO DE EFECTIVO, DEPOSITANTE: JOSE CHAMBI ESCOBAR, CONCEPTO: REVERSION DE SALDOS NO EJECUTADOS, CUENTA DE DEPOSITO: CUENTA UNICA DEL TESORO</t>
  </si>
  <si>
    <t>00099021001 DEPOSITO DE EFECTIVO, DEPOSITANTE: JORGE WILLY RIOS VELASQUEZ, CONCEPTO: DEV PARCIAL VIATICOS Y GASTOS DE REPRESENTACION POR VIAJE A MONTEVIDEO-URUGUAY MEMO N¿ 296, CUENTA DE DEPOSITO: CUENTA UNICA DEL TESORO</t>
  </si>
  <si>
    <t>00099021001 DEPOSITO DE EFECTIVO, DEPOSITANTE: ELIZABETH CHIPANA RAMOS CI 5957209 LP, CONCEPTO: DEVOLUCION DE VIATICOS-2015 C:31 2870 GESTION 2015, CUENTA DE DEPOSITO: CUENTA UNICA DEL TESORO</t>
  </si>
  <si>
    <t>00099021001 DEPOSITO DE EFECTIVO, DEPOSITANTE: JIMENA BRAVO CABALLERO CI 5042710 TJA, CONCEPTO: DEVOLUCION DE VIATICOS-2015 C:31 2870 GESTION 2015, CUENTA DE DEPOSITO: CUENTA UNICA DEL TESORO</t>
  </si>
  <si>
    <t>00099021001 DEPOSITO DE EFECTIVO, DEPOSITANTE: PEDRO CRESPO ALVIZURI, CONCEPTO: DEVOLUCION DE EXCEDENTE DE HABERES - MIN DE EDUCACION, CUENTA DE DEPOSITO: CUENTA UNICA DEL TESORO</t>
  </si>
  <si>
    <t>00526012001 DEPOSITO DE EFECTIVO, DEPOSITANTE: JUAN SANTOS COARITE M, CONCEPTO: DEVOLUCION DE VIATICOS, CUENTA DE DEPOSITO: CUENTA UNICA DEL TESORO</t>
  </si>
  <si>
    <t>00523012001 DEP.DE CHEQ.AJENOS,RET.DE CAM.,CONCEPTO: VENTA DE SERVICIO ECOBOL,DEP.: BENJAMIN AQUINO O , PROCEDENCIA: BANCO DE CREDITO DE BOLIVIA S.A., CHEQUE: 11714, FECHA DE EMISION:16/05/2016</t>
  </si>
  <si>
    <t>00523012001 DEP.DE CHEQ.AJENOS,RET.DE CAM.,CONCEPTO: VENTA DE SERVICIO ECOBOL,DEP.: BENJAMIN AQUINO O , PROCEDENCIA: BANCO UNION S.A., CHEQUE: 5111, FECHA DE EMISION:13/05/2016</t>
  </si>
  <si>
    <t>00523012001 DEP.DE CHEQ.AJENOS,RET.DE CAM.,CONCEPTO: VENTA DE SERVICIO ECOBOL,DEP.: BENJAMIN AQUINO , PROCEDENCIA: BANCO MERCANTIL SANTA CRUZ SA., CHEQUE: 11581, FECHA DE EMISION:11/05/2016</t>
  </si>
  <si>
    <t>00099021001 DEP.DE CHEQ.AJENOS,RET.DE CAM.,CONCEPTO: DEVOLUCION DE FONDOS,DEP.: MIN DE EDUCACION , PROCEDENCIA: BANCO UNION S.A., CHEQUE: 5421, FECHA DE EMISION:19/05/2016</t>
  </si>
  <si>
    <t>00373024101 DEPOSITO DE EFECTIVO, DEPOSITANTE: FONDO DE DESARROLLO INDIGENA, CONCEPTO: DEVOLUCION DE FONDOS EN AVANCE PRA GASTOS VARIOS, CUENTA DE DEPOSITO: CUENTA UNICA DEL TESORO</t>
  </si>
  <si>
    <t>00192012001 DEPOSITO DE EFECTIVO, DEPOSITANTE: SEMENA - JAIME FLORES FLORES, CONCEPTO: DEVOLUCION DE RECURSOS NO UTILIZADOS EN LA COMPRA DE COMBUSTIBLE PREV N¿76, CUENTA DE DEPOSITO: CUENTA UNICA DEL TESORO</t>
  </si>
  <si>
    <t>00099021001 DEPOSITO DE EFECTIVO, DEPOSITANTE: MATEO DANIEL GEMIO VIVEROS, CONCEPTO: DOBLE PERCEPCION, CUENTA DE DEPOSITO: CUENTA UNICA DEL TESORO</t>
  </si>
  <si>
    <t>00099021001 DEP.DE CHEQ.AJENOS,RET.DE CAM.,CONCEPTO: SANCIONES POR LLAMADAS TELEFONICAS 738/2016,DEP.: MARIA ANGELICA TARIFA BORDA - ATT , PROCEDENCIA: BANCO UNION S.A., CHEQUE: 4812, FECHA DE EMISION:18/05/2016</t>
  </si>
  <si>
    <t>00222018010 DEP.DE CHEQ.AJENOS,RET.DE CAM.,CONCEPTO: REVERSION,DEP.: INIAF - GRAN CHACO , PROCEDENCIA: BANCO UNION S.A., CHEQUE: 1586, FECHA DE EMISION:04/05/2016</t>
  </si>
  <si>
    <t>00046104201 DEPOSITO DE EFECTIVO, DEPOSITANTE: RM-SAFCI, CONCEPTO: REVERSION, CUENTA DE DEPOSITO: CUENTA UNICA DEL TESORO</t>
  </si>
  <si>
    <t>00099021001 DEPOSITO DE EFECTIVO, DEPOSITANTE: EDSON GARCIA, CONCEPTO: DEVOLUCION DE SOAT, CUENTA DE DEPOSITO: CUENTA UNICA DEL TESORO</t>
  </si>
  <si>
    <t>00046021109 DEP.DE CHEQ.AJENOS,RET.DE CAM.,CONCEPTO: REVERSION DE FONDOS,DEP.: MINISTERIO DE SALUD , PROCEDENCIA: BANCO UNION S.A., CHEQUE: 1596, FECHA DE EMISION:16/05/2016</t>
  </si>
  <si>
    <t>00212012001 DEPOSITO DE EFECTIVO, DEPOSITANTE: JORGE GOMEZ CHUMACERO, CONCEPTO: DEVOLUCION DE PASAJES, CUENTA DE DEPOSITO: CUENTA UNICA DEL TESORO</t>
  </si>
  <si>
    <t>00523012001 DEP.DE CHEQ.AJENOS,RET.DE CAM.,CONCEPTO: VENTA DE SERVICIO ECOBOL,DEP.: BENJAMIN AQUINO ORTEGA , PROCEDENCIA: BANCO BISA S.A., CHEQUE: 6265, FECHA DE EMISION:16/05/2016</t>
  </si>
  <si>
    <t>00099021001 DEPOSITO DE EFECTIVO, DEPOSITANTE: ELEUTERIO RENJIFO CONDORI, CONCEPTO: DOBLE PERCEPCION, CUENTA DE DEPOSITO: CUENTA UNICA DEL TESORO</t>
  </si>
  <si>
    <t>00099021001 DEPOSITO DE EFECTIVO, DEPOSITANTE: ALFREDO CONDORI ALEJO, CONCEPTO: REVERSION DE BOLETA POR NO CORRESPONDER EL PAGO DEL MES DE MARZO, CUENTA DE DEPOSITO: CUENTA UNICA DEL TESORO</t>
  </si>
  <si>
    <t>00099021001 DEPOSITO DE EFECTIVO, DEPOSITANTE: ALFREDO CONDORI ALEJO, CONCEPTO: REVERSION DE BOLETA POR NO CORRESPONDER EL PAGO DEL MES DE ABRIL, CUENTA DE DEPOSITO: CUENTA UNICA DEL TESORO</t>
  </si>
  <si>
    <t>00523012001 DEP.DE CHEQ.AJENOS,RET.DE CAM.,CONCEPTO: VENTA DE SERVICIOS ECOBOL,DEP.: BENJAMIN AQUINO , PROCEDENCIA: BANCO DE CREDITO DE BOLIVIA S.A., CHEQUE: 5182, FECHA DE EMISION:12/05/2016</t>
  </si>
  <si>
    <t>00099021001 DEP.DE CHEQ.AJENOS,RET.DE CAM.,CONCEPTO: REVERSION FRACCION CC CASO ZENON EDWIN TERRAZAS GONZALES NUA 19598373,DEP.: SEGUROS PROVIDA S.A. , PROCEDENCIA: BANCO NACIONAL DE BOLIVIA S.A., CHEQUE: 4350186, FECHA DE EMISION:18/05/2016</t>
  </si>
  <si>
    <t>00046058002 DEPOSITO DE EFECTIVO, DEPOSITANTE: GAVI-FSS/MARIA ELIZABETH CABAS MAMANI, CONCEPTO: DEV. DE FONDOS POR VIATICOS Y COMBUSTIBLE "SEGUIMIENTO DE ACT. FIJOS EN LOS MUNICIPIOS DE POTOSI", CUENTA DE DEPOSITO: CUENTA UNICA DEL TESORO</t>
  </si>
  <si>
    <t>00099021001 DEP.DE CHEQ.AJENOS,RET.DE CAM.,CONCEPTO: GIRO: ANA MARIA BELTRAN DE NOVILLO,DEP.: BANCO UNI¿N S.A. , PROCEDENCIA: BANCO UNION S.A., CHEQUE: 140608, FECHA DE EMISION:20/05/2016</t>
  </si>
  <si>
    <t>00099021001 DEP.DE CHEQ.AJENOS,RET.DE CAM.,CONCEPTO: GIRO: ALVARADO BONIFACIO AQUILINO,DEP.: BANCO UNI¿N S.A. , PROCEDENCIA: BANCO UNION S.A., CHEQUE: 140610, FECHA DE EMISION:20/05/2016</t>
  </si>
  <si>
    <t>00099021001 DEP.DE CHEQ.AJENOS,RET.DE CAM.,CONCEPTO: GIRO: MAMANI VILLCA GRECIA,DEP.: BANCO UNI¿N S.A. , PROCEDENCIA: BANCO UNION S.A., CHEQUE: 140606, FECHA DE EMISION:20/05/2016</t>
  </si>
  <si>
    <t>00099021001 DEP.DE CHEQ.AJENOS,RET.DE CAM.,CONCEPTO: GIRO: HERBAS NANCY BETTY CESPEDES DE,DEP.: BANCO UNI¿N S.A. , PROCEDENCIA: BANCO UNION S.A., CHEQUE: 140612, FECHA DE EMISION:20/05/2016</t>
  </si>
  <si>
    <t>00099021001 DEP.DE CHEQ.AJENOS,RET.DE CAM.,CONCEPTO: GIRO: HERMILDA SANCHEZ ANGULO VDA. DE ZURITA,DEP.: BANCO UNI¿N S.A. , PROCEDENCIA: BANCO UNION S.A., CHEQUE: 140607, FECHA DE EMISION:20/05/2016</t>
  </si>
  <si>
    <t>00130012001 DEP.DE CHEQ.AJENOS,RET.DE CAM.,CONCEPTO: PAGO DE INTERES,DEP.: COMERMIN LTDA , PROCEDENCIA: BANCO MERCANTIL SANTA CRUZ SA., CHEQUE: 6712, FECHA DE EMISION:13/05/2016</t>
  </si>
  <si>
    <t>00099021001 DEPOSITO DE EFECTIVO, DEPOSITANTE: GLORIA ESPINOZA CI. 2287043, CONCEPTO: DEVOLUCION, CUENTA DE DEPOSITO: CUENTA UNICA DEL TESORO</t>
  </si>
  <si>
    <t>00099021001 DEPOSITO DE EFECTIVO, DEPOSITANTE: GERARDO TUDELA RODRIGUEZ, CONCEPTO: DOBLE PEREPCION, CUENTA DE DEPOSITO: CUENTA UNICA DEL TESORO</t>
  </si>
  <si>
    <t>00099021001 DEP.DE CHEQ.AJENOS,RET.DE CAM.,CONCEPTO: PAGO INCAPACIDADES TEMPORALES(REEMBOLSO) MIN ECONOMIA Y FINANZAS PUBLICAS,DEP.: CAJA NACIONAL DE SALUD , PROCEDENCIA: BANCO UNION S.A., CHEQUE: 10228, FECHA DE EMISION:20/05/2016</t>
  </si>
  <si>
    <t>00099021001 DEP.DE CHEQ.AJENOS,RET.DE CAM.,CONCEPTO: PAGO INCAPACIDADES TEMPORALES(REEMBOLSO) MIN ECONOMIA Y FINANZAS PUBLICAS,DEP.: CAJA NACIONAL DE SALUD , PROCEDENCIA: BANCO UNION S.A., CHEQUE: 10229, FECHA DE EMISION:20/05/2016</t>
  </si>
  <si>
    <t>00099021001 DEPOSITO DE EFECTIVO, DEPOSITANTE: MIN DE EDUCACION-TERESA BERNARDA CORES CONDE, CONCEPTO: DEVOLUCION DE HABERES, CUENTA DE DEPOSITO: CUENTA UNICA DEL TESORO</t>
  </si>
  <si>
    <t>00099021001 DEPOSITO DE EFECTIVO, DEPOSITANTE: ADRIANA OMONTE TAMES, CONCEPTO: DEVOLUCION DE VIATICO DEL VIAJE ARGENTINA DEL 12 DE MARZO DE 2015, CUENTA DE DEPOSITO: CUENTA UNICA DEL TESORO</t>
  </si>
  <si>
    <t>00526012001 DEPOSITO DE EFECTIVO, DEPOSITANTE: JUAN JOSE JIMENEZ TICONA - BOLIVIA TV, CONCEPTO: SALDO DE PASAJES - BOLIVIA TV, CUENTA DE DEPOSITO: CUENTA UNICA DEL TESORO</t>
  </si>
  <si>
    <t>00099021001 DEP.DE CHEQ.AJENOS,RET.DE CAM.,CONCEPTO: DEVOLUCION RECURSOS NO EJECUTADOS GEST 2014 PROY CNST TINGLADO U E CHARAPAXI,DEP.: CECILIO MARI¿O MENDOZA , PROCEDENCIA: BANCO UNION S.A., CHEQUE: 6, FECHA DE EMISION:23/05/2016</t>
  </si>
  <si>
    <t>00099021001 DEPOSITO DE EFECTIVO, DEPOSITANTE: GUILLERMO SALAS MAMANI, CONCEPTO: DOBLE PERCEPCION, CUENTA DE DEPOSITO: CUENTA UNICA DEL TESORO</t>
  </si>
  <si>
    <t>00046104202 DEPOSITO DE EFECTIVO, DEPOSITANTE: MIGUEL JORGE SEOANE GOMEZ, CONCEPTO: DEVOLUCION DE FONDOS, CUENTA DE DEPOSITO: CUENTA UNICA DEL TESORO</t>
  </si>
  <si>
    <t>00099021001 DEPOSITO DE EFECTIVO, DEPOSITANTE: FACUNDO VILLAFUERTE GUZMAN, CONCEPTO: REVERSION DE HABERES DEL MES FEBRERO 2016, CUENTA DE DEPOSITO: CUENTA UNICA DEL TESORO</t>
  </si>
  <si>
    <t>00099021001 DEPOSITO DE EFECTIVO, DEPOSITANTE: FACUNDO VILLAFUERTE GUZMAN, CONCEPTO: REVERSION DE HABERES DEL MES ENERO DEL 2016, CUENTA DE DEPOSITO: CUENTA UNICA DEL TESORO</t>
  </si>
  <si>
    <t>00099021001 DEP.DE CHEQ.AJENOS,RET.DE CAM.,CONCEPTO: PAGO INCAPACIDADES TEMPORALES (REEMBOLSO) MIN. ECONOMIA Y FINANZAS PUBLICAS,DEP.: CAJA NACIONAL DE SALUD , PROCEDENCIA: BANCO UNION S.A., CHEQUE: 10233, FECHA DE EMISION:20/05/2016</t>
  </si>
  <si>
    <t>00099021001 DEP.DE CHEQ.AJENOS,RET.DE CAM.,CONCEPTO: PAGO INCAPACIDADES TEMPORALES(REEMBOLSO) MIN. ECONOMIA Y FINANZAS PUBLICAS,DEP.: CAJA NACIONAL DE SALUD , PROCEDENCIA: BANCO UNION S.A., CHEQUE: 10230, FECHA DE EMISION:20/05/2016</t>
  </si>
  <si>
    <t>00099021001 DEP.DE CHEQ.AJENOS,RET.DE CAM.,CONCEPTO: PAG INCAPACIDADES TEMPORALES (REEMBOLSO) MIN. ECONOMIA Y FINANZAS PUBLICAS,DEP.: CAJA NACIONAL DE SALUD , PROCEDENCIA: BANCO UNION S.A., CHEQUE: 10231, FECHA DE EMISION:20/05/2016</t>
  </si>
  <si>
    <t>00099021001 DEP.DE CHEQ.AJENOS,RET.DE CAM.,CONCEPTO: PAGO INCAPACIDADES TEMPORALES (REEMBOLSO) MIN. ECONOMIA Y FINANZAS PUBLICAS,DEP.: CAJA NACIONAL DE SALUD , PROCEDENCIA: BANCO UNION S.A., CHEQUE: 10232, FECHA DE EMISION:20/05/2016</t>
  </si>
  <si>
    <t>00099021001 DEPOSITO DE EFECTIVO, DEPOSITANTE: ANDRES SABINO ALANOCA COLQUE - C.I. 354423 L.P., CONCEPTO: DEVOLUCION, CUENTA DE DEPOSITO: CUENTA UNICA DEL TESORO</t>
  </si>
  <si>
    <t>00099021001 DEPOSITO DE EFECTIVO, DEPOSITANTE: LUIS ROBERTO HERRERA PEDRAZA, CONCEPTO: REVERSION, CUENTA DE DEPOSITO: CUENTA UNICA DEL TESORO</t>
  </si>
  <si>
    <t>00099021001 DEPOSITO DE EFECTIVO, DEPOSITANTE: LEON PE¿A ROBERTO, CONCEPTO: REVERSION DE BOLETA DE PAGO, CUENTA DE DEPOSITO: CUENTA UNICA DEL TESORO</t>
  </si>
  <si>
    <t>00099021001 DEPOSITO DE EFECTIVO, DEPOSITANTE: MARIO ALEJANDRO ROCA ALVAREZ, CONCEPTO: PAGO DE EXCESO MAXIMA REMUNERACION PERMITIDA, CUENTA DE DEPOSITO: CUENTA UNICA DEL TESORO</t>
  </si>
  <si>
    <t>00099021001 DEPOSITO DE EFECTIVO, DEPOSITANTE: ADRIANA PAOLA OMANTE TAMES, CONCEPTO: DEVOLUCION AL PREVENTIVO N¿ 339.1.1, CUENTA DE DEPOSITO: CUENTA UNICA DEL TESORO</t>
  </si>
  <si>
    <t>00099021001 DEPOSITO DE EFECTIVO, DEPOSITANTE: ADRIANA PAOLA OMONTE TAMES, CONCEPTO: DEVOLUCION POR VIAJE RELIZADOS A JAPON, CUENTA DE DEPOSITO: CUENTA UNICA DEL TESORO</t>
  </si>
  <si>
    <t>00523012001 DEP.DE CHEQ.AJENOS,RET.DE CAM.,CONCEPTO: VENTA DE SERVICIOS ECOBOL,DEP.: BENJAMIN AQUINO , PROCEDENCIA: BANCO DE CREDITO DE BOLIVIA S.A., CHEQUE: 12, FECHA DE EMISION:12/05/2016</t>
  </si>
  <si>
    <t>00523012001 DEP.DE CHEQ.AJENOS,RET.DE CAM.,CONCEPTO: VENTA DE SERVICIOS ECOBOL,DEP.: BENJAMIN AQUINO , PROCEDENCIA: BANCO DE CREDITO DE BOLIVIA S.A., CHEQUE: 11, FECHA DE EMISION:12/05/2016</t>
  </si>
  <si>
    <t>00523012001 DEP.DE CHEQ.AJENOS,RET.DE CAM.,CONCEPTO: VENTA DE SERVICIOS ECOBOL,DEP.: BENJAMIN AQUINO , PROCEDENCIA: BANCO DE CREDITO DE BOLIVIA S.A., CHEQUE: 6, FECHA DE EMISION:12/05/2016</t>
  </si>
  <si>
    <t>00523012001 DEP.DE CHEQ.AJENOS,RET.DE CAM.,CONCEPTO: VENTA SERVICIOS ECOBOL,DEP.: BENJAMIN AQUINO , PROCEDENCIA: BANCO DE CREDITO DE BOLIVIA S.A., CHEQUE: 5, FECHA DE EMISION:12/05/2016</t>
  </si>
  <si>
    <t>00523012001 DEP.DE CHEQ.AJENOS,RET.DE CAM.,CONCEPTO: VENTA DE SERVICIOS ECOBOL,DEP.: BENJAMIN AQUINO , PROCEDENCIA: BANCO BISA S.A., CHEQUE: 13073, FECHA DE EMISION:17/05/2016</t>
  </si>
  <si>
    <t>00099021001 DEPOSITO DE EFECTIVO, DEPOSITANTE: LUCIO CHOQUEHUANCA CAHUAYA, CONCEPTO: DOBLE PERCEPCION, CUENTA DE DEPOSITO: CUENTA UNICA DEL TESORO</t>
  </si>
  <si>
    <t>00099021001 DEPOSITO DE EFECTIVO, DEPOSITANTE: GENARO QUISPE, CONCEPTO: DOBLE PERCEPCI¿N, CUENTA DE DEPOSITO: CUENTA UNICA DEL TESORO</t>
  </si>
  <si>
    <t>00099021001 DEP.DE CHEQ.AJENOS,RET.DE CAM.,CONCEPTO: GIRO: VILLCA CRISTINA BONIFACIO DE,DEP.: BANCO UNION S.A. , PROCEDENCIA: BANCO UNION S.A., CHEQUE: 140615, FECHA DE EMISION:24/05/2016</t>
  </si>
  <si>
    <t>00046021109 DEPOSITO DE EFECTIVO, DEPOSITANTE: KATHERINE RIBERA EGUEZ, CONCEPTO: DEVOLUCI¿N DE PASAJES TERRESTRES, CUENTA DE DEPOSITO: CUENTA UNICA DEL TESORO</t>
  </si>
  <si>
    <t>DIRECCION GENERAL DE AERONAUTICA CIVIL "DGAC"</t>
  </si>
  <si>
    <t>00117012001 DEPOSITO DE EFECTIVO, DEPOSITANTE: VERONICA KUNO, CONCEPTO: DEVOLUCION PARA REVERSION DE C-31 A LA GESTION 2015, CUENTA DE DEPOSITO: CUENTA UNICA DEL TESORO</t>
  </si>
  <si>
    <t>00099021001 DEPOSITO DE EFECTIVO, DEPOSITANTE: OTILIA HORTENCIA CONDORI CUNO, CONCEPTO: IMPORTE POR COBRO INDEBIDO, CUENTA DE DEPOSITO: CUENTA UNICA DEL TESORO</t>
  </si>
  <si>
    <t>00099021001 DEPOSITO DE EFECTIVO, DEPOSITANTE: RI-27 "ANTOFAGASTA", CONCEPTO: REVERSION DE COMBUSTIBLE CORRESPONDIENTE AL MES DE MARZO 2015, CUENTA DE DEPOSITO: CUENTA UNICA DEL TESORO</t>
  </si>
  <si>
    <t>00099021001 DEPOSITO DE EFECTIVO, DEPOSITANTE: REYNALDO DAZA TORREZ, CONCEPTO: DOBLE PERCEPCION, CUENTA DE DEPOSITO: CUENTA UNICA DEL TESORO</t>
  </si>
  <si>
    <t>00099021001 DEPOSITO DE EFECTIVO, DEPOSITANTE: CONSUELO VELASQUEZ CABA, CONCEPTO: DOBLE PERCEPCION, CUENTA DE DEPOSITO: CUENTA UNICA DEL TESORO</t>
  </si>
  <si>
    <t>00099021001 DEPOSITO DE EFECTIVO, DEPOSITANTE: HERMENEGILDA J. ZABALA IRIONDO, CONCEPTO: DEVOLUCION DE SALDO NO EJECUTADO, CUENTA DE DEPOSITO: CUENTA UNICA DEL TESORO</t>
  </si>
  <si>
    <t>00046024204 DEPOSITO DE EFECTIVO, DEPOSITANTE: EDILBER DELGADO MERCADO-MIN. SALUD, CONCEPTO: DEVOLUCION DE FONDOS, CUENTA DE DEPOSITO: CUENTA UNICA DEL TESORO</t>
  </si>
  <si>
    <t>00099021001 DEPOSITO DE EFECTIVO, DEPOSITANTE: ALEJANDRA KATTIA ALIAGA ZEGARRUNDO, CONCEPTO: DEVOLUCION DE PAGO DE NOVIEMBRE /2015, CUENTA DE DEPOSITO: CUENTA UNICA DEL TESORO</t>
  </si>
  <si>
    <t>00099021001 DEPOSITO DE EFECTIVO, DEPOSITANTE: CAMARA DE SENADORES- WILFREDO FLORES MAMANI, CONCEPTO: DEV. POR GASTO INCORRECTO, CUENTA DE DEPOSITO: CUENTA UNICA DEL TESORO</t>
  </si>
  <si>
    <t>00099021001 DEPOSITO DE EFECTIVO, DEPOSITANTE: LUZ ANA LARA CARRASCO, CONCEPTO: DEVOLUCION DE SALDO, CUENTA DE DEPOSITO: CUENTA UNICA DEL TESORO</t>
  </si>
  <si>
    <t>00523012001 DEP.DE CHEQ.AJENOS,RET.DE CAM.,CONCEPTO: VENTA DE SERVICIOS ECOBOL,DEP.: BENJAMIN AQUINO O. , PROCEDENCIA: BANCO BISA S.A., CHEQUE: 5939, FECHA DE EMISION:12/05/2016</t>
  </si>
  <si>
    <t>00523012001 DEP.DE CHEQ.AJENOS,RET.DE CAM.,CONCEPTO: VENTA DE SERVICIOS ECOBOL,DEP.: BENJAMIN AQUINO O. , PROCEDENCIA: BANCO BISA S.A., CHEQUE: 13061, FECHA DE EMISION:12/05/2016</t>
  </si>
  <si>
    <t>00523012001 DEP.DE CHEQ.AJENOS,RET.DE CAM.,CONCEPTO: VENTA DE SERVICIOS ECOBOL,DEP.: BENJAMIN AQUINO O. , PROCEDENCIA: BANCO NACIONAL DE BOLIVIA S.A., CHEQUE: 5200, FECHA DE EMISION:10/05/2016</t>
  </si>
  <si>
    <t>00099021001 DEPOSITO DE EFECTIVO, DEPOSITANTE: TEOFILO ROMAN SEGALES AVENDA¿O, CONCEPTO: REVERSION PARCIAL, CUENTA DE DEPOSITO: CUENTA UNICA DEL TESORO</t>
  </si>
  <si>
    <t>00099021001 DEP.DE CHEQ.AJENOS,RET.DE CAM.,CONCEPTO: DEV. DE RECUPERACI¿N ADENDA CREDINFORM INTERNACIONAL S.A. PREV-75,DEP.: CAMARA DE SENADORES , PROCEDENCIA: BANCO UNION S.A., CHEQUE: 6073, FECHA DE EMISION:20/05/2016</t>
  </si>
  <si>
    <t>00099021001 DEP.DE CHEQ.AJENOS,RET.DE CAM.,CONCEPTO: GIRO: FAUSTO AREVALO ORELLANA,DEP.: BANCO UNION S.A. , PROCEDENCIA: BANCO UNION S.A., CHEQUE: 140616, FECHA DE EMISION:25/05/2016</t>
  </si>
  <si>
    <t>00099021001 DEP.DE CHEQ.AJENOS,RET.DE CAM.,CONCEPTO: GIRO: VELASCO JULIA LUZ ROJAS DE,DEP.: BANCO UNION S.A. , PROCEDENCIA: BANCO UNION S.A., CHEQUE: 140617, FECHA DE EMISION:25/05/2016</t>
  </si>
  <si>
    <t>00099021001 DEPOSITO DE EFECTIVO, DEPOSITANTE: ROLANDO JUAN ZAMORANO CANSECO, CONCEPTO: DOBLE PERCEPCION, CUENTA DE DEPOSITO: CUENTA UNICA DEL TESORO</t>
  </si>
  <si>
    <t>00099021001 DEPOSITO DE EFECTIVO, DEPOSITANTE: HUMBERTO IGNACIO PEREZ, CONCEPTO: DOBLE PERCEPCION, CUENTA DE DEPOSITO: CUENTA UNICA DEL TESORO</t>
  </si>
  <si>
    <t>00099021001 DEP.DE CHEQ.AJENOS,RET.DE CAM.,CONCEPTO: MONTOS EXCEDENTES POR DOBLE PERCEPCION,DEP.: CAJA NACIONAL DE SALUD , PROCEDENCIA: BANCO UNION S.A., CHEQUE: 25491, FECHA DE EMISION:24/05/2016</t>
  </si>
  <si>
    <t>00099021001 DEP.DE CHEQ.AJENOS,RET.DE CAM.,CONCEPTO: PAGO INCAPACIDADES TEMPORALES (REEMBOLSO) MIN. ECONOMIA Y FINANZAS,DEP.: CAJA NACIONAL DE SALUD , PROCEDENCIA: BANCO UNION S.A., CHEQUE: 10268, FECHA DE EMISION:25/05/2016</t>
  </si>
  <si>
    <t>00099021001 DEP.DE CHEQ.AJENOS,RET.DE CAM.,CONCEPTO: PAGO INCAPACIDADES TEMPORALES (REEMBOLSO) MIN ECONOMIA Y FINANZAS PUBLICAS,DEP.: CAJA NACIONAL DE SALUD , PROCEDENCIA: BANCO UNION S.A., CHEQUE: 10277, FECHA DE EMISION:25/05/2016</t>
  </si>
  <si>
    <t>00099021001 DEP.DE CHEQ.AJENOS,RET.DE CAM.,CONCEPTO: PAGO INCAPACIDADES TEMPORALES (REEMBOLSO) MIN ECONOMIA Y FINANZAS PUBLICAS,DEP.: CAJA NACIONAL DE SALUD , PROCEDENCIA: BANCO UNION S.A., CHEQUE: 10273, FECHA DE EMISION:25/05/2016</t>
  </si>
  <si>
    <t>00099021001 DEP.DE CHEQ.AJENOS,RET.DE CAM.,CONCEPTO: PAGO INCAPACIDADES TEMPORALES (REEMBOLSO) MIN ECONOMIA Y FINANZAS PUBLICAS,DEP.: CAJA NACIONAL DE SALUD , PROCEDENCIA: BANCO UNION S.A., CHEQUE: 10271, FECHA DE EMISION:25/05/2016</t>
  </si>
  <si>
    <t>00099021001 DEP.DE CHEQ.AJENOS,RET.DE CAM.,CONCEPTO: PAGO INCAPACIDADES TEMPORALES (REEMBOLSO) MIN ECONOMIA Y FINANZAS PUBLICAS,DEP.: CAJA NACIONAL DE SALUD , PROCEDENCIA: BANCO UNION S.A., CHEQUE: 10281, FECHA DE EMISION:25/05/2016</t>
  </si>
  <si>
    <t>00099021001 DEP.DE CHEQ.AJENOS,RET.DE CAM.,CONCEPTO: PAGO INCAPACIDADES TEMPORALES (REEMBOLSO) MIN ECONOMIA Y FINANZAS PUBLICAS,DEP.: CAJA NACIONAL DE SALUD , PROCEDENCIA: BANCO UNION S.A., CHEQUE: 10275, FECHA DE EMISION:25/05/2016</t>
  </si>
  <si>
    <t>00099021001 DEP.DE CHEQ.AJENOS,RET.DE CAM.,CONCEPTO: PAGO INCAPACIDADES TEMPORALES (REEMBOLSO) MIN ECONOMIA Y FINANZAS PUBLICAS,DEP.: CAJA NACIONAL DE SALUD , PROCEDENCIA: BANCO UNION S.A., CHEQUE: 10274, FECHA DE EMISION:25/05/2016</t>
  </si>
  <si>
    <t>00099021001 DEP.DE CHEQ.AJENOS,RET.DE CAM.,CONCEPTO: PAGO INCAPACIDADES TEMPORALES (REEMBOLSO) MIN ECONOMIA Y FINANZAS PUBLICAS,DEP.: CAJA NACIONAL DE SALUD , PROCEDENCIA: BANCO UNION S.A., CHEQUE: 10267, FECHA DE EMISION:25/05/2016</t>
  </si>
  <si>
    <t>00099021001 DEP.DE CHEQ.AJENOS,RET.DE CAM.,CONCEPTO: PAGO INCAPACIDADES TEMPORALES (REEMBOLSO) MIN ECONOMIA Y FINANZAS PUBLICAS,DEP.: CAJA NACIONAL DE SALUD , PROCEDENCIA: BANCO UNION S.A., CHEQUE: 10266, FECHA DE EMISION:25/05/2016</t>
  </si>
  <si>
    <t>00099021001 DEP.DE CHEQ.AJENOS,RET.DE CAM.,CONCEPTO: PAGO INCAPACIDADES TEMPORALES (REEMBOLSO) MIN ECONOMIA Y FINANZAS PUBLICAS,DEP.: CAJA NACIONAL DE SALUD , PROCEDENCIA: BANCO UNION S.A., CHEQUE: 10265, FECHA DE EMISION:25/05/2016</t>
  </si>
  <si>
    <t>00099021001 DEP.DE CHEQ.AJENOS,RET.DE CAM.,CONCEPTO: DEVOLUCION DE CC NO COBRADA ENERO 2016,DEP.: LA VITALICIA SEGUROS Y REASEGUROS DE VIDA S.A. , PROCEDENCIA: BANCO BISA S.A., CHEQUE: 31838, FECHA DE EMISION:24/05/2016</t>
  </si>
  <si>
    <t>00099021001 DEP.DE CHEQ.AJENOS,RET.DE CAM.,CONCEPTO: PAGO INCAPACIDADES TEMPORALES (REEMBOLSO) MIN ECONOMIA Y FINANZAS PUBLICAS,DEP.: CAJA NACIONAL DE SALUD , PROCEDENCIA: BANCO UNION S.A., CHEQUE: 10270, FECHA DE EMISION:25/05/2016</t>
  </si>
  <si>
    <t>00099021001 DEP.DE CHEQ.AJENOS,RET.DE CAM.,CONCEPTO: PAGO INCAPACIDADES TEMPORALES (REEMBOLSO) MIN ECONOMIA Y FINANZAS PUBLICAS,DEP.: CAJA NACIONAL DE SALUD , PROCEDENCIA: BANCO UNION S.A., CHEQUE: 10269, FECHA DE EMISION:25/05/2016</t>
  </si>
  <si>
    <t>00099021001 DEPOSITO DE EFECTIVO, DEPOSITANTE: LIBERATO VALENCIA SARAVIA, CONCEPTO: DEVOLUCION DE HABERES MES DE FEBRERO 2016, CUENTA DE DEPOSITO: CUENTA UNICA DEL TESORO</t>
  </si>
  <si>
    <t>00099021001 DEPOSITO DE EFECTIVO, DEPOSITANTE: SENASIR - ROGELIOTORREZ URIA, CONCEPTO: DEVOLUCI¿N POR DOBLE PERCEPCI¿N, CUENTA DE DEPOSITO: CUENTA UNICA DEL TESORO</t>
  </si>
  <si>
    <t>00099021001 DEPOSITO DE EFECTIVO, DEPOSITANTE: FREDDY LENZ ARDAYA, CONCEPTO: DEVOLUCION VIATICOS, CUENTA DE DEPOSITO: CUENTA UNICA DEL TESORO</t>
  </si>
  <si>
    <t>00099021001 DEPOSITO DE EFECTIVO, DEPOSITANTE: MINISTERIO DE EDUCACI¿N-JUDITH ROCABADO GOMEZ, CONCEPTO: DOBLE PERCEPCI¿N, CUENTA DE DEPOSITO: CUENTA UNICA DEL TESORO</t>
  </si>
  <si>
    <t>00099021001 DEPOSITO DE EFECTIVO, DEPOSITANTE: JACQUELINE REYES BEJARANO, CONCEPTO: DEVOLUCION DE CATEGORIA PROFESIONAL DE LA GESTION 2008 ABRIL 2009, CUENTA DE DEPOSITO: CUENTA UNICA DEL TESORO</t>
  </si>
  <si>
    <t>00526012001 DEPOSITO DE EFECTIVO, DEPOSITANTE: JUVENAL ARNALDO ACARAPI MAGUE¿O, CONCEPTO: DEVOLUCION DE VIATICOS - BOLIVIA TV, CUENTA DE DEPOSITO: CUENTA UNICA DEL TESORO</t>
  </si>
  <si>
    <t>00046104202 DEPOSITO DE EFECTIVO, DEPOSITANTE: JEYSON AUZA - COORD IMPLE SAFCI - MISALUD, CONCEPTO: REVERSION, CUENTA DE DEPOSITO: CUENTA UNICA DEL TESORO</t>
  </si>
  <si>
    <t>00523012001 DEP.DE CHEQ.AJENOS,RET.DE CAM.,CONCEPTO: POR PRESTACI¿N DE SERVICIOS POSTALES,DEP.: ECOBOL , PROCEDENCIA: BANCO UNION S.A., CHEQUE: 14210, FECHA DE EMISION:15/05/2016</t>
  </si>
  <si>
    <t>00523012001 DEP.DE CHEQ.AJENOS,RET.DE CAM.,CONCEPTO: POR PRESTACI¿N DE SERVICIOS POSTALES,DEP.: ECOBOL , PROCEDENCIA: BANCO NACIONAL DE BOLIVIA S.A., CHEQUE: 830389, FECHA DE EMISION:17/05/2016</t>
  </si>
  <si>
    <t>00523012001 DEP.DE CHEQ.AJENOS,RET.DE CAM.,CONCEPTO: POR PRESTACI¿N DE SERVICIOS POSTALES,DEP.: ECOBOL , PROCEDENCIA: BANCO MERCANTIL SANTA CRUZ SA., CHEQUE: 40, FECHA DE EMISION:18/05/2016</t>
  </si>
  <si>
    <t>00523012001 DEP.DE CHEQ.AJENOS,RET.DE CAM.,CONCEPTO: POR PRESTACI¿N DE SERVICIOS POSTALES,DEP.: ECOBOL , PROCEDENCIA: BANCO BISA S.A., CHEQUE: 3499, FECHA DE EMISION:13/05/2016</t>
  </si>
  <si>
    <t>00099021001 DEP.DE CHEQ.AJENOS,RET.DE CAM.,CONCEPTO: GIRO: CHACA ATALAYA BLANCA,DEP.: BANCO UNION S.A. , PROCEDENCIA: BANCO UNION S.A., CHEQUE: 140619, FECHA DE EMISION:27/05/2016</t>
  </si>
  <si>
    <t>00099021001 DEP.DE CHEQ.AJENOS,RET.DE CAM.,CONCEPTO: GIRO: CAMACHO ANDIA FELIX,DEP.: BANCO UNION S.A. , PROCEDENCIA: BANCO UNION S.A., CHEQUE: 140620, FECHA DE EMISION:27/05/2016</t>
  </si>
  <si>
    <t>00099021001 DEP.DE CHEQ.AJENOS,RET.DE CAM.,CONCEPTO: GIRO:ARANIBAR LA FUENTE NOEMY MARCELA,DEP.: BANCO UNION S.A. , PROCEDENCIA: BANCO UNION S.A., CHEQUE: 140623, FECHA DE EMISION:27/05/2016</t>
  </si>
  <si>
    <t>00099021001 DEP.DE CHEQ.AJENOS,RET.DE CAM.,CONCEPTO: GIRO: ARANIBAR LAFUENTE NOEMY MARCELA,DEP.: BANCO UNION S.A. , PROCEDENCIA: BANCO UNION S.A., CHEQUE: 140624, FECHA DE EMISION:27/05/2016</t>
  </si>
  <si>
    <t>00099021001 DEP.DE CHEQ.AJENOS,RET.DE CAM.,CONCEPTO: GIRO: VICENTE CABEZAS GONZALES,DEP.: BANCO UNION S.A. , PROCEDENCIA: BANCO UNION S.A., CHEQUE: 140618, FECHA DE EMISION:27/05/2016</t>
  </si>
  <si>
    <t>00099021001 DEPOSITO DE EFECTIVO, DEPOSITANTE: ROSARIO MELVY FERNANDEZ TORRICO DE VERDUGUEZ, CONCEPTO: DOBLE PERCEPCION, CUENTA DE DEPOSITO: CUENTA UNICA DEL TESORO</t>
  </si>
  <si>
    <t>00512012001 DEPOSITO DE EFECTIVO, DEPOSITANTE: ROCIO ROBLES RODRIGUEZ, CONCEPTO: DEVOLUCION VIATICOS - PREV 864, CUENTA DE DEPOSITO: CUENTA UNICA DEL TESORO</t>
  </si>
  <si>
    <t>00099021001 DEPOSITO DE EFECTIVO, DEPOSITANTE: PEDRO CORI HUANCO, CONCEPTO: DOBLE PERCEPCION, CUENTA DE DEPOSITO: CUENTA UNICA DEL TESORO</t>
  </si>
  <si>
    <t>00099021001 DEP.DE CHEQ.AJENOS,RET.DE CAM.,CONCEPTO: GIRO: FLORES URQUIZO WALTER,DEP.: BANCO UNION S.A. , PROCEDENCIA: BANCO UNION S.A., CHEQUE: 140621, FECHA DE EMISION:27/05/2016</t>
  </si>
  <si>
    <t>00526012001 DEPOSITO DE EFECTIVO, DEPOSITANTE: BOLIVIA TV EDGAR G QUENALLATA Y, CONCEPTO: DEVOLUCION DE VIATICOS, CUENTA DE DEPOSITO: CUENTA UNICA DEL TESORO</t>
  </si>
  <si>
    <t>00046104201 DEPOSITO DE EFECTIVO, DEPOSITANTE: JOSE DANIEL CASTA¿ON, CONCEPTO: DEVLUCION DE FONDOS, CUENTA DE DEPOSITO: CUENTA UNICA DEL TESORO</t>
  </si>
  <si>
    <t>00046104201 DEPOSITO DE EFECTIVO, DEPOSITANTE: LUIS MANI LOPEZ, CONCEPTO: DEVOLUCION DE FONDOS, CUENTA DE DEPOSITO: CUENTA UNICA DEL TESORO</t>
  </si>
  <si>
    <t>00099021001 DEPOSITO DE EFECTIVO, DEPOSITANTE: HERNAN CHARLES CHALLAPA HUARACHI CI 2763700 OR, CONCEPTO: DEVOLUCION DE RECURSOS POR AUDITORIA ESPECIAL DE PASJES U VIATICOS, CUENTA DE DEPOSITO: CUENTA UNICA DEL TESORO</t>
  </si>
  <si>
    <t>00099021001 DEPOSITO DE EFECTIVO, DEPOSITANTE: HUGO COLQUE CATARI, CONCEPTO: DEVOLUCI¿N DE HABERES DICIEMBRE 2015 - SRA. SILVIA CARDOZO, CUENTA DE DEPOSITO: CUENTA UNICA DEL TESORO</t>
  </si>
  <si>
    <t>00099021001 DEPOSITO DE EFECTIVO, DEPOSITANTE: BAT. ING -V OVANDO, CONCEPTO: REVERSION, CUENTA DE DEPOSITO: CUENTA UNICA DEL TESORO</t>
  </si>
  <si>
    <t>00099021001 DEPOSITO DE EFECTIVO, DEPOSITANTE: JOSE RAIMUNDO ZAPATA VASQUEZ, CONCEPTO: REVERSI¿N FONDOS NO UTILIZADOS CONCEPTO INTERNET MES DE FEBRERO, CUENTA DE DEPOSITO: CUENTA UNICA DEL TESORO</t>
  </si>
  <si>
    <t>00099021001 DEPOSITO DE EFECTIVO, DEPOSITANTE: VARGAS RIVERA ADOLFO CI. 1594504 SC, CONCEPTO: REVERSION DE HABERES ENERO 2016, CUENTA DE DEPOSITO: CUENTA UNICA DEL TESORO</t>
  </si>
  <si>
    <t>00099021001 DEPOSITO DE EFECTIVO, DEPOSITANTE: VARGAS RIVERA ADOLFO CI. 1594504 SC, CONCEPTO: POL. REVERSION HABERES DICIEMBRE 2015, CUENTA DE DEPOSITO: CUENTA UNICA DEL TESORO</t>
  </si>
  <si>
    <t>00099021001 DEPOSITO DE EFECTIVO, DEPOSITANTE: VARGAS RIVERA ADOLFO CI. 1594504 SC, CONCEPTO: REVERSION HABERES FEBRERO 2016, CUENTA DE DEPOSITO: CUENTA UNICA DEL TESORO</t>
  </si>
  <si>
    <t>00099021001 DEPOSITO DE EFECTIVO, DEPOSITANTE: EDGAR HUANCA QUISPE, CONCEPTO: DEVOLUCI¿N DE HABERES MES DE MARZO POR NO TRABAJAR, CUENTA DE DEPOSITO: CUENTA UNICA DEL TESORO</t>
  </si>
  <si>
    <t>00099021001 DEPOSITO DE EFECTIVO, DEPOSITANTE: RAMIRO FERNANDEZ MEJIA, CONCEPTO: POR SOBREPASAR EL SUELDO DEL PRESIDENTE, CUENTA DE DEPOSITO: CUENTA UNICA DEL TESORO</t>
  </si>
  <si>
    <t>00099021001 DEPOSITO DE EFECTIVO, DEPOSITANTE: ZENOBIO NINA ARTEAGA, CONCEPTO: POR SOBREPASAR EL SUELDO DEL PRESIDENTE, CUENTA DE DEPOSITO: CUENTA UNICA DEL TESORO</t>
  </si>
  <si>
    <t>00099021001 DEPOSITO DE EFECTIVO, DEPOSITANTE: RAUL PEREYRA DELGADILLO, CONCEPTO: POR SOBREPASAR EL SUELDO DEL PRESIDENTE, CUENTA DE DEPOSITO: CUENTA UNICA DEL TESORO</t>
  </si>
  <si>
    <t>00099021001 DEPOSITO DE EFECTIVO, DEPOSITANTE: LUIS CHAVEZ RIOS, CONCEPTO: POR SOBREPASAR EL SUELDO DEL PRESIDENTE, CUENTA DE DEPOSITO: CUENTA UNICA DEL TESORO</t>
  </si>
  <si>
    <t>00099021001 DEPOSITO DE EFECTIVO, DEPOSITANTE: EUGENIA QUISPE CHOQUE, CONCEPTO: POR SOBREPASAR EL SUELDO DEL PRESIDENTE, CUENTA DE DEPOSITO: CUENTA UNICA DEL TESORO</t>
  </si>
  <si>
    <t>00099021001 DEP.DE CHEQ.AJENOS,RET.DE CAM.,CONCEPTO: DEVOLUCION DE SALDOS GESTION 2015 MUNICIPIO DE IRUPANA,DEP.: GOBIERNO AUTONOMO MUNICIPAL DE IRUPANA , PROCEDENCIA: BANCO UNION S.A., CHEQUE: 4016, FECHA DE EMISION:25/05/2016</t>
  </si>
  <si>
    <t>00099021001 DEPOSITO DE EFECTIVO, DEPOSITANTE: RIBERT OSCAR VARGAS DEL CARPIO, CONCEPTO: POR SOBREPASAR EL SUELDO DEL PRESIDENTE, CUENTA DE DEPOSITO: CUENTA UNICA DEL TESORO</t>
  </si>
  <si>
    <t>00099021001 DEPOSITO DE EFECTIVO, DEPOSITANTE: CIPRIANO QUISPE VINAYA, CONCEPTO: POR SOBREPASAR EL SUELDO DEL PRESIDENTE, CUENTA DE DEPOSITO: CUENTA UNICA DEL TESORO</t>
  </si>
  <si>
    <t>00099021001 DEPOSITO DE EFECTIVO, DEPOSITANTE: DR. ZENON HUGO BACARREZA MORALES, CONCEPTO: DEVOLUCI¿N DE RECURSOS POR AUDITOR¿A ESPECIAL DE PASAJES Y VI¿TICOS 2015 POR EL DR. ZENON BACARREZA, CUENTA DE DEPOSITO: CUENTA UNICA DEL TESORO</t>
  </si>
  <si>
    <t>00099021001 DEPOSITO DE EFECTIVO, DEPOSITANTE: ROLANDO MARIN IBA¿EZ, CONCEPTO: POR SOBREPASAR EL SUELDO DEL PRESIDENTE, CUENTA DE DEPOSITO: CUENTA UNICA DEL TESORO</t>
  </si>
  <si>
    <t>00099021001 DEPOSITO DE EFECTIVO, DEPOSITANTE: VICTOR OPORTO ORDO¿EZ, CONCEPTO: POR SOBREPASAR EL SUELDO DEL PRESIDENTE, CUENTA DE DEPOSITO: CUENTA UNICA DEL TESORO</t>
  </si>
  <si>
    <t>00099021001 DEPOSITO DE EFECTIVO, DEPOSITANTE: MARCELINO MENDOZA CORONEL, CONCEPTO: POR SOBREPASAR EL SUELDO DEL PRESIDENTE, CUENTA DE DEPOSITO: CUENTA UNICA DEL TESORO</t>
  </si>
  <si>
    <t>00099021001 DEPOSITO DE EFECTIVO, DEPOSITANTE: GROVER COAQUIRA HUAYTA, CONCEPTO: POR SOBREPASAR EL SUELDO DEL PRESIDENTE, CUENTA DE DEPOSITO: CUENTA UNICA DEL TESORO</t>
  </si>
  <si>
    <t>00099021001 DEPOSITO DE EFECTIVO, DEPOSITANTE: NIXON VARGAS MAMANI, CONCEPTO: POR SOBREPASAR EL SUELDO DEL PRESIDENTE, CUENTA DE DEPOSITO: CUENTA UNICA DEL TESORO</t>
  </si>
  <si>
    <t>00099021001 DEPOSITO DE EFECTIVO, DEPOSITANTE: MARIO DAZA BLANCO, CONCEPTO: POR SOBREPASAR EL SUELDO DEL PRESIDENTE, CUENTA DE DEPOSITO: CUENTA UNICA DEL TESORO</t>
  </si>
  <si>
    <t>00099021001 DEPOSITO DE EFECTIVO, DEPOSITANTE: GREGORIO CHAVEZ TICONA, CONCEPTO: POR SOBREPASAR EL SUELDO DEL PRESIDENTE, CUENTA DE DEPOSITO: CUENTA UNICA DEL TESORO</t>
  </si>
  <si>
    <t>00099021001 DEPOSITO DE EFECTIVO, DEPOSITANTE: JESUS ROJAS CISNEROS, CONCEPTO: POR SOBREPASAR EL SUELDO DEL PRESIDENTE, CUENTA DE DEPOSITO: CUENTA UNICA DEL TESORO</t>
  </si>
  <si>
    <t>00523012001 DEP.DE CHEQ.AJENOS,RET.DE CAM.,CONCEPTO: PAGO POR PRESTACION DE SERVICIOS POSTALES,DEP.: ECOBOL , PROCEDENCIA: BANCO NACIONAL DE BOLIVIA S.A., CHEQUE: 776334, FECHA DE EMISION:23/05/2016</t>
  </si>
  <si>
    <t>00099021001 DEP.DE CHEQ.AJENOS,RET.DE CAM.,CONCEPTO: GIRO: IBAR ULLOA SALAZAR,DEP.: BANCO UNION S.A. , PROCEDENCIA: BANCO UNION S.A., CHEQUE: 140627, FECHA DE EMISION:30/05/2016</t>
  </si>
  <si>
    <t>00099021001 DEP.DE CHEQ.AJENOS,RET.DE CAM.,CONCEPTO: GIRO: IBAR ULLOA SALAZAR,DEP.: BANCO UNION S.A. , PROCEDENCIA: BANCO UNION S.A., CHEQUE: 140625, FECHA DE EMISION:30/05/2016</t>
  </si>
  <si>
    <t>00099021001 DEP.DE CHEQ.AJENOS,RET.DE CAM.,CONCEPTO: GIRO. IBAR ULLOA SALAZAR,DEP.: BANCO UNION S.A. , PROCEDENCIA: BANCO UNION S.A., CHEQUE: 140626, FECHA DE EMISION:30/05/2016</t>
  </si>
  <si>
    <t>00099021001 DEP.DE CHEQ.AJENOS,RET.DE CAM.,CONCEPTO: GIRO: VICENTE CABEZAS GONZALES,DEP.: BANCO UNION S.A. , PROCEDENCIA: BANCO UNION S.A., CHEQUE: 140629, FECHA DE EMISION:30/05/2016</t>
  </si>
  <si>
    <t>00099021001 DEP.DE CHEQ.AJENOS,RET.DE CAM.,CONCEPTO: GIRO: TORRES ARANDIA MARIA LILIAN,DEP.: BANCO UNION S.A. , PROCEDENCIA: BANCO UNION S.A., CHEQUE: 140628, FECHA DE EMISION:30/05/2016</t>
  </si>
  <si>
    <t>00222014302 DEP.DE CHEQ.AJENOS,RET.DE CAM.,CONCEPTO: PAGO SUBSIDIO DE INCAPACIDAD TEMPORAL PERSONAL INIAF CORRESP MES ENERO/2016,DEP.: CAJA DE SALUD DE CAMINOS Y R.A. , PROCEDENCIA: BANCO UNION S.A., CHEQUE: 6183, FECHA DE EMISION:19/05/2016</t>
  </si>
  <si>
    <t>00099021001 DEPOSITO DE EFECTIVO, DEPOSITANTE: EDUARDO CONDORI KASA, CONCEPTO: DOBLE PERCEPCION, CUENTA DE DEPOSITO: CUENTA UNICA DEL TESORO</t>
  </si>
  <si>
    <t>00099021001 DEPOSITO DE EFECTIVO, DEPOSITANTE: ROSARIO RUIZ CUELLAR, CONCEPTO: DOBLE PERCEPCION, CUENTA DE DEPOSITO: CUENTA UNICA DEL TESORO</t>
  </si>
  <si>
    <t>00099021001 DEPOSITO DE EFECTIVO, DEPOSITANTE: JAVIER BRAVO, CONCEPTO: DEVOLUCION VIATICOS C-31 N¿ 629, CUENTA DE DEPOSITO: CUENTA UNICA DEL TESORO</t>
  </si>
  <si>
    <t>00099021001 DEPOSITO DE EFECTIVO, DEPOSITANTE: HERNAN GUIDO GUMIEL VELA, CONCEPTO: DOBLE PERCEPCION, CUENTA DE DEPOSITO: CUENTA UNICA DEL TESORO</t>
  </si>
  <si>
    <t>00099021001 DEPOSITO DE EFECTIVO, DEPOSITANTE: ABRAHAM QUISPE ROJAS, CONCEPTO: DEVOLUCI¿N DEL SUELDO COBRADO DEL MES DE ABRIL 2016 - MINISTERIO DE EDUCACI¿N, CUENTA DE DEPOSITO: CUENTA UNICA DEL TESORO</t>
  </si>
  <si>
    <t>00099021001 DEPOSITO DE EFECTIVO, DEPOSITANTE: SIGRIDA VERENICE ARIAS EYZAGUIRRE, CONCEPTO: DOBLE PERCEPCI¿N, CUENTA DE DEPOSITO: CUENTA UNICA DEL TESORO</t>
  </si>
  <si>
    <t>00099021001 DEPOSITO DE EFECTIVO, DEPOSITANTE: JUAN TOM¿S MENDIETA RUIZ, CONCEPTO: DOBLE PERCEPCI¿N, CUENTA DE DEPOSITO: CUENTA UNICA DEL TESORO</t>
  </si>
  <si>
    <t>00099021001 DEPOSITO DE EFECTIVO, DEPOSITANTE: DRA. MIRTHA CAMACHO QUIROGA, CONCEPTO: DEV DE RECURSOS POR AUDITORIA ESPECIAL DE PASAJES Y VIATICOS GESTION 2015, DRA MIRTHA CAMACHO, CUENTA DE DEPOSITO: CUENTA UNICA DEL TESORO</t>
  </si>
  <si>
    <t>00099021001 DEPOSITO DE EFECTIVO, DEPOSITANTE: ROSARIO GUARACHI SORIA, CONCEPTO: DEVOLUCION DE RECURSOS POR AUDITORIA ESPECIAL DE PASAJES Y VIATICOS GESTION 2015, CUENTA DE DEPOSITO: CUENTA UNICA DEL TESORO</t>
  </si>
  <si>
    <t>00523012001 DEP.DE CHEQ.AJENOS,RET.DE CAM.,CONCEPTO: VENTA DE SERVICIOS ECOBOL,DEP.: BENJAMIN AQUINO , PROCEDENCIA: BANCO BISA S.A., CHEQUE: 16247, FECHA DE EMISION:23/05/2016</t>
  </si>
  <si>
    <t>00523012001 DEP.DE CHEQ.AJENOS,RET.DE CAM.,CONCEPTO: VENTA DE SERVICIOS ECOBOL,DEP.: BENJAMIN AQUINO , PROCEDENCIA: BANCO MERCANTIL SANTA CRUZ SA., CHEQUE: 1234, FECHA DE EMISION:24/05/2016</t>
  </si>
  <si>
    <t>00523012001 DEP.DE CHEQ.AJENOS,RET.DE CAM.,CONCEPTO: VENTA DE SERVICIOS ECOBOL,DEP.: BENJAMIN AQUINO , PROCEDENCIA: BANCO BISA S.A., CHEQUE: 561, FECHA DE EMISION:17/05/2016</t>
  </si>
  <si>
    <t>00099021001 DEPOSITO DE EFECTIVO, DEPOSITANTE: ERNESTO ROSSELL ARTEAGA, CONCEPTO: DEVOLUCI¿N DE PASAJE A¿REO VIAJE RETORNO POTOS¿ - LA PAZ DE FECHA 24/08/2013, CUENTA DE DEPOSITO: CUENTA UNICA DEL TESORO</t>
  </si>
  <si>
    <t>00526012001 DEPOSITO DE EFECTIVO, DEPOSITANTE: BOLIVIA TV, CONCEPTO: DEVOLUCI¿N DE VI¿TICOS, CUENTA DE DEPOSITO: CUENTA UNICA DEL TESORO</t>
  </si>
  <si>
    <t>00523012001 DEP.DE CHEQ.AJENOS,RET.DE CAM.,CONCEPTO: PAGO POR PRESTACION DE SERVICIOS POSTALES,DEP.: ECOBOL , PROCEDENCIA: BANCO NACIONAL DE BOLIVIA S.A., CHEQUE: 4762413, FECHA DE EMISION:24/05/2016</t>
  </si>
  <si>
    <t>00523012001 DEP.DE CHEQ.AJENOS,RET.DE CAM.,CONCEPTO: PAGO POR PRESTACION DE SERVICIOS POSTALES,DEP.: ECOBOL , PROCEDENCIA: BANCO NACIONAL DE BOLIVIA S.A., CHEQUE: 7166, FECHA DE EMISION:24/05/2016</t>
  </si>
  <si>
    <t>00523012001 DEP.DE CHEQ.AJENOS,RET.DE CAM.,CONCEPTO: PAGO POR PRESTACION DE SERVICIOS POSTALES,DEP.: ECOBOL , PROCEDENCIA: BANCO NACIONAL DE BOLIVIA S.A., CHEQUE: 7167, FECHA DE EMISION:24/05/2016</t>
  </si>
  <si>
    <t>00099021001 DEP.DE CHEQ.AJENOS,RET.DE CAM.,CONCEPTO: GIRO: ZAPATA BILBAO LA VIEJA MAGALY IRIS,DEP.: BANCO UNION S.A. , PROCEDENCIA: BANCO UNION S.A., CHEQUE: 140633, FECHA DE EMISION:31/05/2016</t>
  </si>
  <si>
    <t>00099021001 DEP.DE CHEQ.AJENOS,RET.DE CAM.,CONCEPTO: GIRO: ZEBALLOS MORALES GLADYS MARGARITA,DEP.: BANCO UNION S.A. , PROCEDENCIA: BANCO UNION S.A., CHEQUE: 140632, FECHA DE EMISION:31/05/2016</t>
  </si>
  <si>
    <t>00099021001 DEP.DE CHEQ.AJENOS,RET.DE CAM.,CONCEPTO: GIRO: IBAR ULLOA SALAZAR,DEP.: BANCO UNION S.A. , PROCEDENCIA: BANCO UNION S.A., CHEQUE: 140631, FECHA DE EMISION:30/05/2016</t>
  </si>
  <si>
    <t>00099021001 DEP.DE CHEQ.AJENOS,RET.DE CAM.,CONCEPTO: GIRO: MIRTHA NIEVES PILCO QUISPE,DEP.: BANCO UNION S.A. , PROCEDENCIA: BANCO UNION S.A., CHEQUE: 140634, FECHA DE EMISION:31/05/2016</t>
  </si>
  <si>
    <t>00526012001 DEPOSITO DE EFECTIVO, DEPOSITANTE: JORGE CHOQUE QUISBERTH-BOLIVIA TV, CONCEPTO: DEVOLUCION DE PASAJES, CUENTA DE DEPOSITO: CUENTA UNICA DEL TESORO</t>
  </si>
  <si>
    <t>00099021001 DEP.DE CHEQ.AJENOS,RET.DE CAM.,CONCEPTO: DEVOLUCION DE FONDOS,DEP.: MIN. DE EDUCACION , PROCEDENCIA: BANCO UNION S.A., CHEQUE: 5425, FECHA DE EMISION:31/05/2016</t>
  </si>
  <si>
    <t>00099021001 DEPOSITO DE EFECTIVO, DEPOSITANTE: GREGORIO QUISPE LIMACHI - MIN. DE EDUCACI¿N, CONCEPTO: DEVOLUCI¿N DE DOBLE PERCEPCI¿N, CUENTA DE DEPOSITO: CUENTA UNICA DEL TESORO</t>
  </si>
  <si>
    <t>00099021001 DEP.DE CHEQ.AJENOS,RET.DE CAM.,CONCEPTO: DEVOLUCI¿N TRANSFERENCIA MINISTERIO DE OBRAS P¿BLICAS,DEP.: GOB. AUT. DEPARTAMENTAL DE COCHABAMBA , PROCEDENCIA: BANCO UNION S.A., CHEQUE: 65734, FECHA DE EMISION:18/05/2016</t>
  </si>
  <si>
    <t>00099021001 DEPOSITO DE EFECTIVO, DEPOSITANTE: RAMIRO COLODRO SANDOVAL FF.AA, CONCEPTO: VIATICO, CUENTA DE DEPOSITO: CUENTA UNICA DEL TESORO</t>
  </si>
  <si>
    <t>00099021001 DEPOSITO DE EFECTIVO, DEPOSITANTE: CINTHIA VALERIA DIAZ, CONCEPTO: VIATICO, CUENTA DE DEPOSITO: CUENTA UNICA DEL TESORO</t>
  </si>
  <si>
    <t>00099021001 DEPOSITO DE EFECTIVO, DEPOSITANTE: AGETIC, CONCEPTO: POR CIERRE CAJA CHICA, CUENTA DE DEPOSITO: CUENTA UNICA DEL TESORO</t>
  </si>
  <si>
    <t>00099021001 DEPOSITO DE EFECTIVO, DEPOSITANTE: MARIO CAMPOS MENDOZA, CONCEPTO: REVERSI¿N LIBRETA, CUENTA DE DEPOSITO: CUENTA UNICA DEL TESORO</t>
  </si>
  <si>
    <t>00099021001 DEPOSITO DE EFECTIVO, DEPOSITANTE: DR. RUDDY FLORES MONTERREY, CONCEPTO: DEVOLUCION DE RECURSOS POR AUDITORIA ESPECIAL DE PASAJES Y VIATICOS GEST2015,POR EL DR RUDDY FLORES, CUENTA DE DEPOSITO: CUENTA UNICA DEL TESORO</t>
  </si>
  <si>
    <t>00099021001 DEPOSITO DE EFECTIVO, DEPOSITANTE: WENDY ROSARIO MARTINEZ, CONCEPTO: DEVOLUCION DE REFRIGERIO, CUENTA DE DEPOSITO: CUENTA UNICA DEL TESORO</t>
  </si>
  <si>
    <t>00099021001 DEPOSITO DE EFECTIVO. DEPOSITANTE: JANNETH LETICIA ALEGRE NAVARRO. CONCEPTO: DEVOLUCION DE RECURSOS(PAGO DE HABERES MES ABRIL). CUENTA DE DEPOSITO: CUENTA UNICA DEL TESORO</t>
  </si>
  <si>
    <t>00212012001 DEPOSITO DE EFECTIVO. DEPOSITANTE: CRISTIAN DIAZ ARCIENEGA - INRA. CONCEPTO: DEVOLUCION DE FONDOS EN AVANCE - INRA. CUENTA DE DEPOSITO: CUENTA UNICA DEL TESORO</t>
  </si>
  <si>
    <t>00099021001 DEP.DE CHEQ.AJENOS.RET.DE CAM..CONCEPTO: GIRO: BELTRAN GUZMAN JANET.DEP.: BANCO UNION S.A. . PROCEDENCIA: BANCO UNION S.A.. CHEQUE: 140638. FECHA DE EMISION:01/06/2016</t>
  </si>
  <si>
    <t>00099021001 DEP.DE CHEQ.AJENOS.RET.DE CAM..CONCEPTO: GIRO: BELTRAN GUZMAN JANET.DEP.: BANCO UNION S.A. . PROCEDENCIA: BANCO UNION S.A.. CHEQUE: 140639. FECHA DE EMISION:01/06/2016</t>
  </si>
  <si>
    <t>00222014302 DEP.DE CHEQ.AJENOS.RET.DE CAM..CONCEPTO: REVERSION.DEP.: INIAF - SUCRE . PROCEDENCIA: BANCO UNION S.A.. CHEQUE: 1928. FECHA DE EMISION:16/05/2016</t>
  </si>
  <si>
    <t>00099021001 DEP.DE CHEQ.AJENOS.RET.DE CAM..CONCEPTO: GIRO: ZAMORA DAVNE PAOLA.DEP.: BANCO UNION S.A. . PROCEDENCIA: BANCO UNION S.A.. CHEQUE: 140637. FECHA DE EMISION:01/06/2016</t>
  </si>
  <si>
    <t>00222014302 DEP.DE CHEQ.AJENOS.RET.DE CAM..CONCEPTO: REVERSION.DEP.: INIAF - SUCRE . PROCEDENCIA: BANCO UNION S.A.. CHEQUE: 1924. FECHA DE EMISION:13/05/2016</t>
  </si>
  <si>
    <t>00099021001 DEPOSITO DE EFECTIVO. DEPOSITANTE: DR. EFREN CHOQUE CAPUMA. CONCEPTO: DEVOLUCIÓN DE RECURSOS POR AUDITORÍA ESP DE PASAJES Y VIÁTICOS GESTIÓN 2015 POR EL DR. EFREN CHOQUE. CUENTA DE DEPOSITO: CUENTA UNICA DEL TESORO</t>
  </si>
  <si>
    <t>00099021001 DEPOSITO DE EFECTIVO. DEPOSITANTE: CELEDONIA CRUZ AYMA. CONCEPTO: DEVOLUCIÓN DE RECURSOS POR AUDITORÍA ESP DE PASAJES Y VIÁTICOS GESTIÓN 2015 POR SRA. CELEDONIA CRUZ. CUENTA DE DEPOSITO: CUENTA UNICA DEL TESORO</t>
  </si>
  <si>
    <t>00099021001 DEPOSITO DE EFECTIVO. DEPOSITANTE: VICTOR MAMANI SOLDADO. CONCEPTO: DOBLE PERCEPCIÓN. CUENTA DE DEPOSITO: CUENTA UNICA DEL TESORO</t>
  </si>
  <si>
    <t>00099021001 DEPOSITO DE EFECTIVO. DEPOSITANTE: SANDRA BEATRIZ DORIA MEDINA RIVERA. CONCEPTO: EXCESO DE HABERES ABRIL 2016. CUENTA DE DEPOSITO: CUENTA UNICA DEL TESORO</t>
  </si>
  <si>
    <t>00099021001 DEPOSITO DE EFECTIVO. DEPOSITANTE: ROSARIO MARTINEZ SARAVIA. CONCEPTO: DEVOLUCION SUELDO. CUENTA DE DEPOSITO: CUENTA UNICA DEL TESORO</t>
  </si>
  <si>
    <t>00099021001 DEPOSITO DE EFECTIVO. DEPOSITANTE: GERMAN BERNABE ALTAMIRANO VARGAS. CONCEPTO: DEVOLUCION DE VIATICOS - 2014. CUENTA DE DEPOSITO: CUENTA UNICA DEL TESORO</t>
  </si>
  <si>
    <t>00108012001 DEPOSITO DE EFECTIVO. DEPOSITANTE: YESICA RENGEL. CONCEPTO: COMPRA 2 ABONOS MEZZANINE "B" SRA. YESICA RENGEL. CUENTA DE DEPOSITO: CUENTA UNICA DEL TESORO</t>
  </si>
  <si>
    <t>00099021001 DEPOSITO DE EFECTIVO. DEPOSITANTE: REMIGIA CHAMBI DE CALLISAYA. CONCEPTO: COBRO INDEBIDO POR NUEVAS NUPCIAS. CUENTA DE DEPOSITO: CUENTA UNICA DEL TESORO</t>
  </si>
  <si>
    <t>00099021001 DEPOSITO DE EFECTIVO. DEPOSITANTE: VITALIANO MOLINA ERGUETA. CONCEPTO: DEVOLUCION POR COBRO INDEBIDO. CUENTA DE DEPOSITO: CUENTA UNICA DEL TESORO</t>
  </si>
  <si>
    <t>00099021001 DEPOSITO DE EFECTIVO. DEPOSITANTE: EMBAJADA DE HABANA - CUBA OEP - TSE. CONCEPTO: REVERSION DE SALDOS NO EJECUTADOS - EMBAJADA DE HABANA - CUBA. CUENTA DE DEPOSITO: CUENTA UNICA DEL TESORO</t>
  </si>
  <si>
    <t>00591012003 DEPOSITO DE EFECTIVO. DEPOSITANTE: LUCERO SILVA CHIRI. CONCEPTO: DEVOLUCION DE SALDO. CUENTA DE DEPOSITO: CUENTA UNICA DEL TESORO</t>
  </si>
  <si>
    <t>00212092001 DEP.DE CHEQ.AJENOS.RET.DE CAM..CONCEPTO: VENTA DE TONERS EN DESUSO INRA - ORURO.DEP.: INRA - ORURO . PROCEDENCIA: BANCO UNION S.A.. CHEQUE: 3586. FECHA DE EMISION:31/05/2016</t>
  </si>
  <si>
    <t>00035031101 DEP.DE CHEQ.AJENOS.RET.DE CAM..CONCEPTO: DEP POR ALQUILER DE UN PREDIO EXTERNO DEL C.F.CH.M. AL BANCO UNION PARA CAJERO AUTOMATICO.DEP.: MEFP - UCPP . PROCEDENCIA: BANCO UNION S.A.. CHEQUE: 615. FECHA DE EMISION:18/05/2016</t>
  </si>
  <si>
    <t>00099021001 DEPOSITO DE EFECTIVO. DEPOSITANTE: CECILIA ALDAZOSA BERRIOS. CONCEPTO: REVERSION PARCIAL AL C-31 #12. CUENTA DE DEPOSITO: CUENTA UNICA DEL TESORO</t>
  </si>
  <si>
    <t>00099021001 DEP.DE CHEQ.AJENOS.RET.DE CAM..CONCEPTO: DEV. DE VIATICOS AL INTERIOR DEL PAIS. J. GONZALES.DEP.: CAMARA DE SENADORES . PROCEDENCIA: BANCO UNION S.A.. CHEQUE: 6072. FECHA DE EMISION:19/05/2016</t>
  </si>
  <si>
    <t>00099021001 DEP.DE CHEQ.AJENOS.RET.DE CAM..CONCEPTO: POR CONCEPTO DE MULTA A LA EMPRESA COPA CHIU (SERV.COMEDOR).DEP.: CAMARA DE SENADORES . PROCEDENCIA: BANCO UNION S.A.. CHEQUE: 6081. FECHA DE EMISION:24/05/2016</t>
  </si>
  <si>
    <t>00099021001 DEP.DE CHEQ.AJENOS.RET.DE CAM..CONCEPTO: DEV. DE PASAJES AEREOS DE LA GESTION/2013 (ROGELIO COTERHUANCA).DEP.: CAMARA DE SENADORES . PROCEDENCIA: BANCO UNION S.A.. CHEQUE: 6082. FECHA DE EMISION:24/05/2016</t>
  </si>
  <si>
    <t>00099021001 DEPOSITO DE EFECTIVO. DEPOSITANTE: DOMINGO HUALLPA MAMANI. CONCEPTO: DOBLE PERCEPCION. CUENTA DE DEPOSITO: CUENTA UNICA DEL TESORO</t>
  </si>
  <si>
    <t>00099021001 DEPOSITO DE EFECTIVO. DEPOSITANTE: MARINA ESPADA DE ACEBEY CI 2410122 LP. CONCEPTO: DEVOLUCIÓN DE PRA. CUENTA DE DEPOSITO: CUENTA UNICA DEL TESORO</t>
  </si>
  <si>
    <t>00099021001 DEPOSITO DE EFECTIVO. DEPOSITANTE: MINISTERIO DE CULTURAS Y TURISMO. CONCEPTO: DEVOLUCION VIATICOS Y PASAJES A LA LOCALIDAD DE CAMIRI DE LA GESTION 2013. CUENTA DE DEPOSITO: CUENTA UNICA DEL TESORO</t>
  </si>
  <si>
    <t>00099021001 DEPOSITO DE EFECTIVO. DEPOSITANTE: MINISTERIO DE CULTURAS Y TURISMO. CONCEPTO: DEVOLUCION VIATICOS Y PASAJES A LA LOCALIDAD DE YACUIBA. CAMIRI Y CARAPARI DE LA GESTION 2014. CUENTA DE DEPOSITO: CUENTA UNICA DEL TESORO</t>
  </si>
  <si>
    <t>00099021001 DEPOSITO DE EFECTIVO. DEPOSITANTE: MINISTERIO DE CULTURAS Y TURISMO. CONCEPTO: DEVOLUCION VIATICOS Y PASAJES A LA CIUDAD DE SUCRE DE LA GESTION 2014. CUENTA DE DEPOSITO: CUENTA UNICA DEL TESORO</t>
  </si>
  <si>
    <t>00099021001 DEP.DE CHEQ.AJENOS.RET.DE CAM..CONCEPTO: DEVOLUCIÓN DE COTIZACIÓN EXCESO EMP FBP.DEP.: FUTURO DE BOLIVIA S.A. AFP . PROCEDENCIA: BANCO DE CREDITO DE BOLIVIA S.A.. CHEQUE: 44172. FECHA DE EMISION:31/05/2016</t>
  </si>
  <si>
    <t>00099021001 DEP.DE CHEQ.AJENOS.RET.DE CAM..CONCEPTO: DEVOLUCIÓN DE COTIZACIÓN EXCESO EMPLEADOR.DEP.: FUTURO DE BOLIVIA S.A. AFP . PROCEDENCIA: BANCO DE CREDITO DE BOLIVIA S.A.. CHEQUE: 44171. FECHA DE EMISION:31/05/2016</t>
  </si>
  <si>
    <t>00099021001 DEP.DE CHEQ.AJENOS.RET.DE CAM..CONCEPTO: DEVOLUCIÓN DE COTIZACIÓN EXCESO EMPLEADOR.DEP.: FUTURO DE BOLIVIA S.A. AFP . PROCEDENCIA: BANCO DE CREDITO DE BOLIVIA S.A.. CHEQUE: 44170. FECHA DE EMISION:31/05/2016</t>
  </si>
  <si>
    <t>00099021001 DEP.DE CHEQ.AJENOS.RET.DE CAM..CONCEPTO: DEVOLUCION DE SALDOS NO EJECUTADOS.DEP.: GOBIERNO AUTONOMO MUNICIPAL DE COROICO . PROCEDENCIA: BANCO UNION S.A.. CHEQUE: 6148. FECHA DE EMISION:01/06/2016</t>
  </si>
  <si>
    <t>00099021001 DEP.DE CHEQ.AJENOS.RET.DE CAM..CONCEPTO: PAGO INCAPACIDAD TEMPORALES ( REEMBOLSO) MIN ECONOMIA Y FINANZAS PUBLICAS.DEP.: CAJA NACIONAL DE SALUD . PROCEDENCIA: BANCO UNION S.A.. CHEQUE: 10303. FECHA DE EMISION:02/06/2016</t>
  </si>
  <si>
    <t>00099021001 DEP.DE CHEQ.AJENOS.RET.DE CAM..CONCEPTO: PAGO INCAPACIDAD TEMPORALES ( REEMBOLSO) MIN ECONOMIA Y FINANZAS PUBLICAS.DEP.: CAJA NACIONAL DE SALUD . PROCEDENCIA: BANCO UNION S.A.. CHEQUE: 10304. FECHA DE EMISION:02/06/2016</t>
  </si>
  <si>
    <t>00099021001 DEP.DE CHEQ.AJENOS.RET.DE CAM..CONCEPTO: PAGO INCAPACIDAD TEMPORALES ( REEMBOLSO) MIN ECONOMIA Y FINANZAS PUBLICAS.DEP.: CAJA NACIONAL DE SALUD . PROCEDENCIA: BANCO UNION S.A.. CHEQUE: 10305. FECHA DE EMISION:02/06/2016</t>
  </si>
  <si>
    <t>00099021001 DEPOSITO DE EFECTIVO. DEPOSITANTE: SOFIA LEDEZMA Q DE TICONA. CONCEPTO: DOBLE PERCEPCIÓN. CUENTA DE DEPOSITO: CUENTA UNICA DEL TESORO</t>
  </si>
  <si>
    <t>00099021001 DEPOSITO DE EFECTIVO. DEPOSITANTE: SANTIAGO SARZURI FERNANDEZ. CONCEPTO: DOBLE PERCEPCION. CUENTA DE DEPOSITO: CUENTA UNICA DEL TESORO</t>
  </si>
  <si>
    <t>00099021001 DEPOSITO DE EFECTIVO. DEPOSITANTE: GUMERCINDA CHAMBI PACO DE CALCINA. CONCEPTO: DOBLE PERCEPCION. CUENTA DE DEPOSITO: CUENTA UNICA DEL TESORO</t>
  </si>
  <si>
    <t>00099021001 DEPOSITO DE EFECTIVO. DEPOSITANTE: SENASIR - ALFREDO CORTEZ CALLA. CONCEPTO: DEVOLUCIÓN DE DEUDA. CUENTA DE DEPOSITO: CUENTA UNICA DEL TESORO</t>
  </si>
  <si>
    <t>00099021001 DEPOSITO DE EFECTIVO. DEPOSITANTE: ALEJANDRO RAMIRO PACHECO PELAEZ. CONCEPTO: DOBLE PERCEPCION. CUENTA DE DEPOSITO: CUENTA UNICA DEL TESORO</t>
  </si>
  <si>
    <t>00099021001 DEPOSITO DE EFECTIVO. DEPOSITANTE: CECILIO MAMANI CHOQUEHUANCA. CONCEPTO: DOBLE PERCEPCION. CUENTA DE DEPOSITO: CUENTA UNICA DEL TESORO</t>
  </si>
  <si>
    <t>00047261101 DEPOSITO DE EFECTIVO. DEPOSITANTE: EDDY VASQUEZ HUANCA. CONCEPTO: REVERSIÓN SALDO NO UTILIZADO C-31 PREVENTIVO 08. CUENTA DE DEPOSITO: CUENTA UNICA DEL TESORO</t>
  </si>
  <si>
    <t>00099021001 DEPOSITO DE EFECTIVO. DEPOSITANTE: UEP-ACCESOS. CONCEPTO: DEVOLUCION DE FONDOS EN AVANCE. CUENTA DE DEPOSITO: CUENTA UNICA DEL TESORO</t>
  </si>
  <si>
    <t>00099021001 DEPOSITO DE EFECTIVO. DEPOSITANTE: GERMAN HUGO MATOS FLORES. CONCEPTO: REEMBOLSO. CUENTA DE DEPOSITO: CUENTA UNICA DEL TESORO</t>
  </si>
  <si>
    <t>00099021001 DEPOSITO DE EFECTIVO. DEPOSITANTE: AIDA LUZ MORALES VDA. DE ROSSO. CONCEPTO: CONVENIO DE PAGO 009.16. CUENTA DE DEPOSITO: CUENTA UNICA DEL TESORO</t>
  </si>
  <si>
    <t>00099021001 DEPOSITO DE EFECTIVO. DEPOSITANTE: CONSUELO ALIAGA DE RIOS. CONCEPTO: DEVOLUCION DE SUELDO. CUENTA DE DEPOSITO: CUENTA UNICA DEL TESORO</t>
  </si>
  <si>
    <t>MINISTERIO DE TRABAJO. EMPLEO Y PREVISION SOCIAL  "MTEPS"</t>
  </si>
  <si>
    <t>00099021001 DEPOSITO DE EFECTIVO. DEPOSITANTE: LUIS VASQUEZ VILLAMOR. CONCEPTO: DEVOLUCION DE RECURSOS INF. PRELIMINAR DEL 18/05/16 INS MTEPS-UAI N 018/011. CUENTA DE DEPOSITO: CUENTA UNICA DEL TESORO</t>
  </si>
  <si>
    <t>00111012001 DEPOSITO DE EFECTIVO. DEPOSITANTE: JOSE LUIS PINTO LOZA. CONCEPTO: REPOSICIÓN DE GASTO GESTIÓN 2014. CUENTA DE DEPOSITO: CUENTA UNICA DEL TESORO</t>
  </si>
  <si>
    <t>00099021001 DEPOSITO DE EFECTIVO. DEPOSITANTE: ENTRAMBASAGUAS AVILA CLAUDIA CI:3114513. CONCEPTO: REVERSION HABERES ABRIL 2016. CUENTA DE DEPOSITO: CUENTA UNICA DEL TESORO</t>
  </si>
  <si>
    <t>00099021001 DEPOSITO DE EFECTIVO. DEPOSITANTE: FELIPA AYALA DE NINAHUANCA. CONCEPTO: DEVOLUCIÓN POR COBRO INDEBIDO. CUENTA DE DEPOSITO: CUENTA UNICA DEL TESORO</t>
  </si>
  <si>
    <t>00099021001 DEPOSITO DE EFECTIVO. DEPOSITANTE: INES NATALIA PEÑARANDA MORALES. CONCEPTO: DEVOLUCIÓN DE VIÁTICOS POR VIAJE REALIZADO A JAPON GESTIÓN 2015 (9 AL 18 DE ABRIL). CUENTA DE DEPOSITO: CUENTA UNICA DEL TESORO</t>
  </si>
  <si>
    <t>00099021001 DEPOSITO DE EFECTIVO. DEPOSITANTE: INES NATALIA PEÑARANDA MORALES. CONCEPTO: DEVOLUCIÓN DE VIÁTICOS POR VIAJE REALIZADO A ARGENTINA GESTIÓN 2015 (11 AL 12 DE MARZO). CUENTA DE DEPOSITO: CUENTA UNICA DEL TESORO</t>
  </si>
  <si>
    <t>00099021001 DEPOSITO DE EFECTIVO. DEPOSITANTE: FELIPA QUISPE VDA DE SALCEDO CI 2540497 LP. CONCEPTO: DEVOLUCION COBROS INDEBIDOS. CUENTA DE DEPOSITO: CUENTA UNICA DEL TESORO</t>
  </si>
  <si>
    <t>00099021001 DEPOSITO DE EFECTIVO. DEPOSITANTE: CRISTINA ATTO GUTIERREZ CI. 3666582. CONCEPTO: DEVOLUCION DE RECURSOS. POR EXCEDENTE EN EL SALARIO. CUENTA DE DEPOSITO: CUENTA UNICA DEL TESORO</t>
  </si>
  <si>
    <t>00099021001 DEPOSITO DE EFECTIVO. DEPOSITANTE: MARIA ESTELA CONDORI CALCINA. CONCEPTO: DEVOLUCION DE VIATICO DEL VIAJE ARGENTINA DEL 11 AL 12 DE MARZO DE 2015. CUENTA DE DEPOSITO: CUENTA UNICA DEL TESORO</t>
  </si>
  <si>
    <t>00099021001 DEPOSITO DE EFECTIVO. DEPOSITANTE: BELISARIO MONRROY MOLINA. CONCEPTO: DEVOLUCIÓN DEL PAGO ÚNICO SEGÚN D.S. 822. CUENTA DE DEPOSITO: CUENTA UNICA DEL TESORO</t>
  </si>
  <si>
    <t>00099021001 DEPOSITO DE EFECTIVO. DEPOSITANTE: MARIA DEL CARMEN ALMENDRAS. CONCEPTO: DEVOLUCION DE RECURSOS. CUENTA DE DEPOSITO: CUENTA UNICA DEL TESORO</t>
  </si>
  <si>
    <t>00099021001 DEPOSITO DE EFECTIVO. DEPOSITANTE: MIN DE CUL Y TUR-CLAUDIA MOLLINEDO CALDERON. CONCEPTO: DEVOLUCION DE VIATICOS 2014 - SUCRE. CUENTA DE DEPOSITO: CUENTA UNICA DEL TESORO</t>
  </si>
  <si>
    <t>00099021001 DEPOSITO DE EFECTIVO. DEPOSITANTE: MIN DE CUL Y TUR-CLAUDIA MOLLINEDO CALDERON. CONCEPTO: DEVOLUCION DE VIATICOS 2013 - SANTA CRUZ. CUENTA DE DEPOSITO: CUENTA UNICA DEL TESORO</t>
  </si>
  <si>
    <t>00099021001 DEPOSITO DE EFECTIVO. DEPOSITANTE: RUFINO RAMON MARCA RAMOS. CONCEPTO: DOBLE PERCEPCION. CUENTA DE DEPOSITO: CUENTA UNICA DEL TESORO</t>
  </si>
  <si>
    <t>00099021001 DEPOSITO DE EFECTIVO. DEPOSITANTE: JORGE JUAN PADILLA ELIAS CI: 1259497 PT. CONCEPTO: DEVOLUCIÓN DE PAGO EXCEDENTE DEL SALARIO MAYOR AL DEL PRESIDENTE ENERO 2016. CUENTA DE DEPOSITO: CUENTA UNICA DEL TESORO</t>
  </si>
  <si>
    <t>00099021001 DEPOSITO DE EFECTIVO. DEPOSITANTE: LUCRECIA VELARDE VDA DE FLORES. CONCEPTO: PARA DEPARTAMENTO DE SENASIR. CUENTA DE DEPOSITO: CUENTA UNICA DEL TESORO</t>
  </si>
  <si>
    <t>00099021001 DEPOSITO DE EFECTIVO. DEPOSITANTE: JEANNETH QUISPE DE ROCHA. CONCEPTO: DEVOLUCIÓN DE AGUINALDO. CUENTA DE DEPOSITO: CUENTA UNICA DEL TESORO</t>
  </si>
  <si>
    <t>00099021001 DEPOSITO DE EFECTIVO. DEPOSITANTE: ESTELA VELA QUISPE. CONCEPTO: DEVOLUCION BONO DE VACUNACION. CUENTA DE DEPOSITO: CUENTA UNICA DEL TESORO</t>
  </si>
  <si>
    <t>00523012001 DEP.DE CHEQ.AJENOS.RET.DE CAM..CONCEPTO: PAGO POR PRESATACIONDE SERVICIOS POSTALES.DEP.: ECOBOL . PROCEDENCIA: BANCO NACIONAL DE BOLIVIA S.A.. CHEQUE: 5229. FECHA DE EMISION:25/05/2016</t>
  </si>
  <si>
    <t>00523012001 DEP.DE CHEQ.AJENOS.RET.DE CAM..CONCEPTO: PAGO POR PRESTACION DE SERVICIOS POSTALES.DEP.: ECOBOL . PROCEDENCIA: BANCO BISA S.A.. CHEQUE: 2477. FECHA DE EMISION:25/05/2016</t>
  </si>
  <si>
    <t>00523012001 DEP.DE CHEQ.AJENOS.RET.DE CAM..CONCEPTO: PAGO POR PRESTACION DE SERVICIOS POSTALES.DEP.: ECOBOL . PROCEDENCIA: BANCO BISA S.A.. CHEQUE: 2483. FECHA DE EMISION:27/05/2016</t>
  </si>
  <si>
    <t>00523012001 DEP.DE CHEQ.AJENOS.RET.DE CAM..CONCEPTO: PAGO POR PRESTACION DE SERVICIOS POSTALES.DEP.: ECOBOL . PROCEDENCIA: BANCO NACIONAL DE BOLIVIA S.A.. CHEQUE: 5201. FECHA DE EMISION:10/05/2016</t>
  </si>
  <si>
    <t>00523012001 DEP.DE CHEQ.AJENOS.RET.DE CAM..CONCEPTO: PAGO POR PRESTACION DE SERVICIOS POSTALES.DEP.: ECOBOL . PROCEDENCIA: BANCO NACIONAL DE BOLIVIA S.A.. CHEQUE: 5228. FECHA DE EMISION:25/05/2016</t>
  </si>
  <si>
    <t>00523012001 DEP.DE CHEQ.AJENOS.RET.DE CAM..CONCEPTO: PAGO POR PRESTACION DE SERVICIOS POSTALES.DEP.: ECOBOL . PROCEDENCIA: BANCO BISA S.A.. CHEQUE: 159. FECHA DE EMISION:23/05/2016</t>
  </si>
  <si>
    <t>00523012001 DEP.DE CHEQ.AJENOS.RET.DE CAM..CONCEPTO: PAGO POR PRESTACION DE SERVICIOS POSTALES.DEP.: ECOBOL . PROCEDENCIA: BANCO BISA S.A.. CHEQUE: 557. FECHA DE EMISION:25/05/2016</t>
  </si>
  <si>
    <t>00523012001 DEP.DE CHEQ.AJENOS.RET.DE CAM..CONCEPTO: PAGO POR PRESTACION DE SERVICIOS POSTALES.DEP.: ECOBOL . PROCEDENCIA: BANCO BISA S.A.. CHEQUE: 271. FECHA DE EMISION:24/05/2016</t>
  </si>
  <si>
    <t>00523012001 DEP.DE CHEQ.AJENOS.RET.DE CAM..CONCEPTO: PAGO POR PRESTACION DE SERVICIOS POSTALES.DEP.: ECOBOL . PROCEDENCIA: BANCO UNION S.A.. CHEQUE: 2584. FECHA DE EMISION:23/05/2016</t>
  </si>
  <si>
    <t>00099021001 DEP.DE CHEQ.AJENOS.RET.DE CAM..CONCEPTO: GIRO: JULIO CESAR CADIMA GUTIERREZ.DEP.: BANCO UNION SA . PROCEDENCIA: BANCO UNION S.A.. CHEQUE: 140642. FECHA DE EMISION:06/06/2016</t>
  </si>
  <si>
    <t>00099021001 DEPOSITO DE EFECTIVO. DEPOSITANTE: SEDES LA PAZ-ADOLFO DAMIAN CONTRERAS CALLISAYA. CONCEPTO: DEVOLUCION POR PAGO DE BONO DE ANTIGUEDAD EN 2 ITEMS DE MEDIO TIEMPO. CUENTA DE DEPOSITO: CUENTA UNICA DEL TESORO</t>
  </si>
  <si>
    <t>00099021001 DEPOSITO DE EFECTIVO. DEPOSITANTE: CESAR ADALID SILES BAZAN. CONCEPTO: DEVOLUCION SABSA-ISAE GESTION 2014. CUENTA DE DEPOSITO: CUENTA UNICA DEL TESORO</t>
  </si>
  <si>
    <t>00099021001 DEPOSITO DE EFECTIVO. DEPOSITANTE: CESAR ADALID SILES BAZAN. CONCEPTO: DEVOLUCION SABSA GESTION 2014. CUENTA DE DEPOSITO: CUENTA UNICA DEL TESORO</t>
  </si>
  <si>
    <t>00099021001 DEPOSITO DE EFECTIVO. DEPOSITANTE: ROMAN PEÑAFIEL CONDORETY. CONCEPTO: DOBLE PERCEPCION. CUENTA DE DEPOSITO: CUENTA UNICA DEL TESORO</t>
  </si>
  <si>
    <t>00099021001 DEPOSITO DE EFECTIVO. DEPOSITANTE: PORFIRIO ROQUE NIERVA. CONCEPTO: DOBLE PERCEPCIÓN. CUENTA DE DEPOSITO: CUENTA UNICA DEL TESORO</t>
  </si>
  <si>
    <t>00099021001 DEPOSITO DE EFECTIVO. DEPOSITANTE: CLARA ALICIA MORALES SANCHEZ. CONCEPTO: DOBLE PERCEPCION. CUENTA DE DEPOSITO: CUENTA UNICA DEL TESORO</t>
  </si>
  <si>
    <t>00312018701 DEPOSITO DE EFECTIVO. DEPOSITANTE: FELIX ROCHA. CONCEPTO: PREVENTIVO 227. CUENTA DE DEPOSITO: CUENTA UNICA DEL TESORO</t>
  </si>
  <si>
    <t>00312014401 DEPOSITO DE EFECTIVO. DEPOSITANTE: ROCIO TORREZ SURI. CONCEPTO: PREVENTIVO 950. CUENTA DE DEPOSITO: CUENTA UNICA DEL TESORO</t>
  </si>
  <si>
    <t>00312014401 DEPOSITO DE EFECTIVO. DEPOSITANTE: ROCIO TORREZ SURI. CONCEPTO: PREVENTIVO 951. CUENTA DE DEPOSITO: CUENTA UNICA DEL TESORO</t>
  </si>
  <si>
    <t>00099021001 DEPOSITO DE EFECTIVO. DEPOSITANTE: JOSE CARLOS AGUILAR GARFIAS. CONCEPTO: DOBLE PERCEPCION. CUENTA DE DEPOSITO: CUENTA UNICA DEL TESORO</t>
  </si>
  <si>
    <t>00099021001 DEPOSITO DE EFECTIVO. DEPOSITANTE: JULIO ALANOCA COARETI. CONCEPTO: DOBLE PERCEPCION. CUENTA DE DEPOSITO: CUENTA UNICA DEL TESORO</t>
  </si>
  <si>
    <t>00015011108 DEPOSITO DE EFECTIVO. DEPOSITANTE: EDSON ALCOCER. CONCEPTO: OTROS GASTOS. CUENTA DE DEPOSITO: CUENTA UNICA DEL TESORO</t>
  </si>
  <si>
    <t>00099021001 DEPOSITO DE EFECTIVO. DEPOSITANTE: A.S.F.I.. CONCEPTO: APROBACIÓN DE CURSO GESTIÓN DE CONTRATOS ESTATALES EMITIDDO POR LA PROCURADORÍA GENERAL DEL ESTADO. CUENTA DE DEPOSITO: CUENTA UNICA DEL TESORO</t>
  </si>
  <si>
    <t>00099021001 DEPOSITO DE EFECTIVO. DEPOSITANTE: KATHERINE RIBERA EGUEZ. CONCEPTO: DEVOLUCIÓN DE SALDOS NO UTILIZADOS. CUENTA DE DEPOSITO: CUENTA UNICA DEL TESORO</t>
  </si>
  <si>
    <t>00373024101 DEPOSITO DE EFECTIVO. DEPOSITANTE: RAUL ANTEQUERA QUISBERT. CONCEPTO: DEVOLUCIÓN DE FONDOS EN AVANCE FDI. CUENTA DE DEPOSITO: CUENTA UNICA DEL TESORO</t>
  </si>
  <si>
    <t>00373024101 DEPOSITO DE EFECTIVO. DEPOSITANTE: RAUL PABLO ANTEQUERA QUISBERT. CONCEPTO: DEVOLUCIÓN FONDOS EN AVANCE DEL FDI. CUENTA DE DEPOSITO: CUENTA UNICA DEL TESORO</t>
  </si>
  <si>
    <t>00132062001 DEP.DE CHEQ.AJENOS.RET.DE CAM..CONCEPTO: DEVOLUCIÓN DE SALDOS - FLAMAGAS.DEP.: SEDEM . PROCEDENCIA: BANCO UNION S.A.. CHEQUE: 1575. FECHA DE EMISION:02/06/2016</t>
  </si>
  <si>
    <t>00099021001 DEPOSITO DE EFECTIVO. DEPOSITANTE: RI - 21 "ILLIMANI". CONCEPTO: DEVOLUCIÓN ADQUISICIÓN COMBUSTIBLE. CUENTA DE DEPOSITO: CUENTA UNICA DEL TESORO</t>
  </si>
  <si>
    <t>00099021001 DEPOSITO DE EFECTIVO. DEPOSITANTE: EDISON ALEJANDRO IRAHOLA CAERO. CONCEPTO: DEVOLUCION PASAJES POR VIAJE COMISION ORURO. CUENTA DE DEPOSITO: CUENTA UNICA DEL TESORO</t>
  </si>
  <si>
    <t>00523012001 DEP.DE CHEQ.AJENOS.RET.DE CAM..CONCEPTO: PAGO POR PRESTACION DE SERVICIOS PORTALES.DEP.: ECOBOL . PROCEDENCIA: BANCO NACIONAL DE BOLIVIA S.A.. CHEQUE: 5993. FECHA DE EMISION:25/05/2016</t>
  </si>
  <si>
    <t>00523012001 DEP.DE CHEQ.AJENOS.RET.DE CAM..CONCEPTO: PAGO POR PRESTACION DE SERVICIOS POSTALES.DEP.: ECOBOL . PROCEDENCIA: BANCO NACIONAL DE BOLIVIA S.A.. CHEQUE: 10788. FECHA DE EMISION:24/05/2016</t>
  </si>
  <si>
    <t>00099021001 DEPOSITO DE EFECTIVO. DEPOSITANTE: MARTHA NAYIBE AZOGUE RIBERA. CONCEPTO: DOBLE PERCEPCION. CUENTA DE DEPOSITO: CUENTA UNICA DEL TESORO</t>
  </si>
  <si>
    <t>00099021001 DEP.DE CHEQ.AJENOS.RET.DE CAM..CONCEPTO: GIRO: GONZALES MERCADO LUIS RENE.DEP.: BANCO UNIÓN S.A. . PROCEDENCIA: BANCO UNION S.A.. CHEQUE: 140645. FECHA DE EMISION:07/06/2016</t>
  </si>
  <si>
    <t>00099021001 DEP.DE CHEQ.AJENOS.RET.DE CAM..CONCEPTO: GIRO: JOAQUIN MAURICIO HOEPFNER REYNOLDS.DEP.: BANCO UNIÓN S.A. . PROCEDENCIA: BANCO UNION S.A.. CHEQUE: 140644. FECHA DE EMISION:07/06/2016</t>
  </si>
  <si>
    <t>00099021001 DEPOSITO DE EFECTIVO. DEPOSITANTE: JUAN CARLOS MEDRANO BARREDA-UMSA. CONCEPTO: DEVOLUCION DE EXCEDENTE. CUENTA DE DEPOSITO: CUENTA UNICA DEL TESORO</t>
  </si>
  <si>
    <t>00099021001 DEP.DE CHEQ.AJENOS.RET.DE CAM..CONCEPTO: POR CIERRE CONTABLE. PRESUPUESTARIO DE LA GESTION 2015.DEP.: BRIGADA PARLAMENTARIA SANTA CRUZ . PROCEDENCIA: BANCO UNION S.A.. CHEQUE: 304. FECHA DE EMISION:02/06/2016</t>
  </si>
  <si>
    <t>00099021001 DEP.DE CHEQ.AJENOS.RET.DE CAM..CONCEPTO: COMPENSACION MENSUAL DE COTIZACIONES.DEP.: FUTURO DE BOLIVIA S.A. AFP . PROCEDENCIA: BANCO DE CREDITO DE BOLIVIA S.A.. CHEQUE: 442004. FECHA DE EMISION:06/06/2016</t>
  </si>
  <si>
    <t>00526012001 DEP.DE CHEQ.AJENOS.RET.DE CAM..CONCEPTO: DEP RECURSOS SEGUROS FORTALEZA CTA 14713679 FDO ROTATIVO DEVOLUCION.DEP.: BOLIVIA TV . PROCEDENCIA: BANCO UNION S.A.. CHEQUE: 15389. FECHA DE EMISION:06/06/2016</t>
  </si>
  <si>
    <t>00526012001 DEP.DE CHEQ.AJENOS.RET.DE CAM..CONCEPTO: DEP RECURSOS SEGUROS FORTALEZA CTA 14713679 FDO ROTATIVO DEVOLUCION.DEP.: BOLIVIA TV . PROCEDENCIA: BANCO UNION S.A.. CHEQUE: 15390. FECHA DE EMISION:06/06/2016</t>
  </si>
  <si>
    <t>00099021001 DEPOSITO DE EFECTIVO. DEPOSITANTE: SUSANA POZO MORALES. CONCEPTO: POR DOBLE PERCEPCION. CUENTA DE DEPOSITO: CUENTA UNICA DEL TESORO</t>
  </si>
  <si>
    <t>00099021001 DEPOSITO DE EFECTIVO. DEPOSITANTE: GENARO QUENTA FERNANDEZ. CONCEPTO: DEVOLUCION POR DOBLE PERCEPCION. CUENTA DE DEPOSITO: CUENTA UNICA DEL TESORO</t>
  </si>
  <si>
    <t>00099021001 DEPOSITO DE EFECTIVO. DEPOSITANTE: GLADYS RODRIGUEZ LOPEZ. CONCEPTO: COBRO INDEBIDO. CUENTA DE DEPOSITO: CUENTA UNICA DEL TESORO</t>
  </si>
  <si>
    <t>00099021001 DEPOSITO DE EFECTIVO. DEPOSITANTE: MARIANO CUSI ASISTIRE. CONCEPTO: DOBLE PERCEPCION. CUENTA DE DEPOSITO: CUENTA UNICA DEL TESORO</t>
  </si>
  <si>
    <t>00099021001 DEPOSITO DE EFECTIVO. DEPOSITANTE: MARIA DOLORES ROCHA TORRICO. CONCEPTO: REVERSION DE BOLETA DE PAGO MARZO. CUENTA DE DEPOSITO: CUENTA UNICA DEL TESORO</t>
  </si>
  <si>
    <t>00099021001 DEPOSITO DE EFECTIVO. DEPOSITANTE: MARIA DOLORES ROCHA TORRICO. CONCEPTO: REVERSION DE BOLETA DE PAGO FEBRERO. CUENTA DE DEPOSITO: CUENTA UNICA DEL TESORO</t>
  </si>
  <si>
    <t>00099021001 DEPOSITO DE EFECTIVO. DEPOSITANTE: PRODEPE SRL. CONCEPTO: MULTAS NO COBRADAS PROCESO MDCYT/ANPE/014/2015. CUENTA DE DEPOSITO: CUENTA UNICA DEL TESORO</t>
  </si>
  <si>
    <t>00099021001 DEPOSITO DE EFECTIVO. DEPOSITANTE: FIDEL SEGALES PABON. CONCEPTO: EXEDENTE SALARIAL ENERO- MAYO 2016 POR LEY FINANCIAL CNS- UMSA DEVOLUCION. CUENTA DE DEPOSITO: CUENTA UNICA DEL TESORO</t>
  </si>
  <si>
    <t>00523012001 DEP.DE CHEQ.AJENOS,RET.DE CAM.,CONCEPTO: VENTA DE SERVICIOS ECOBOL,DEP.: BENJAMIN AQUINO O. , PROCEDENCIA: BANCO NACIONAL DE BOLIVIA S.A., CHEQUE: 5975430, FECHA DE EMISION:25/05/2016</t>
  </si>
  <si>
    <t>00373024101 DEPOSITO DE EFECTIVO, DEPOSITANTE: JHIMY N. ALEGRE IRIARTE, CONCEPTO: DEVOLUCION DE FONDOS EN AVANCE - PARA PAGO DE REFRIGERIO Y OTROS, CUENTA DE DEPOSITO: CUENTA UNICA DEL TESORO</t>
  </si>
  <si>
    <t>00373024101 DEPOSITO DE EFECTIVO, DEPOSITANTE: EDSON W. LOPEZ ZAMBRANA, CONCEPTO: DEVOLUCION DE FONDOS EN AVANCE, PAGO DE REFRIGERIOS Y OTROS, CUENTA DE DEPOSITO: CUENTA UNICA DEL TESORO</t>
  </si>
  <si>
    <t>00099021001 DEPOSITO DE EFECTIVO, DEPOSITANTE: DANTE R. DURAN DURAN, CONCEPTO: CURSO GESTION CONTRATOS ESTATALES, CUENTA DE DEPOSITO: CUENTA UNICA DEL TESORO</t>
  </si>
  <si>
    <t>00099021001 DEPOSITO DE EFECTIVO, DEPOSITANTE: DENNIS E ALCALA MARTINEZ, CONCEPTO: APROBACION DEL CURSO "GESTION DE CONTRATOS ESTATALES" EMITIDO POR LA PROCURADURIA GENERAL DEL ESTADO, CUENTA DE DEPOSITO: CUENTA UNICA DEL TESORO</t>
  </si>
  <si>
    <t>00099021001 DEPOSITO DE EFECTIVO, DEPOSITANTE: JESUS JUAN ROJAS CISNEROS, CONCEPTO: REVERSION DE BOLETA DE PAGO DE OCTUBRE 2015, CUENTA DE DEPOSITO: CUENTA UNICA DEL TESORO</t>
  </si>
  <si>
    <t>00099021001 DEPOSITO DE EFECTIVO, DEPOSITANTE: JESUS JUAN ROJAS CISNEROS, CONCEPTO: EXCESO DE HABERES OCTUBRE 2015, CUENTA DE DEPOSITO: CUENTA UNICA DEL TESORO</t>
  </si>
  <si>
    <t>00099021001 DEPOSITO DE EFECTIVO, DEPOSITANTE: ANDREA ELIZABETH OBLEAS GARCIA 2716451 LP, CONCEPTO: DEVOLUCION SALDO FONDOS EN AVANCE PARA REFRIGERIOS EN COBIJA, CUENTA DE DEPOSITO: CUENTA UNICA DEL TESORO</t>
  </si>
  <si>
    <t>00523012001 DEP.DE CHEQ.AJENOS,RET.DE CAM.,CONCEPTO: PAGO POR PRESTACION DE SERVICIOS POSTALES,DEP.: ECOBOL , PROCEDENCIA: BANCO UNION S.A., CHEQUE: 17939, FECHA DE EMISION:20/05/2016</t>
  </si>
  <si>
    <t>00523012001 DEP.DE CHEQ.AJENOS,RET.DE CAM.,CONCEPTO: PAGO POR PRESTACION DE SERVICIOS POSTALES,DEP.: ECOBOL , PROCEDENCIA: BANCO UNION S.A., CHEQUE: 17934, FECHA DE EMISION:18/05/2016</t>
  </si>
  <si>
    <t>00523012001 DEP.DE CHEQ.AJENOS,RET.DE CAM.,CONCEPTO: PAGO POR PRESTACION DE SERVICIOS POSTALES,DEP.: ECOBOL , PROCEDENCIA: BANCO DE CREDITO DE BOLIVIA S.A., CHEQUE: 3996, FECHA DE EMISION:17/05/2016</t>
  </si>
  <si>
    <t>00523012001 DEP.DE CHEQ.AJENOS,RET.DE CAM.,CONCEPTO: PAGO POR PRESTACION DE SERVICIOS POSTALES,DEP.: ECOBOL , PROCEDENCIA: BANCO DE CREDITO DE BOLIVIA S.A., CHEQUE: 3997, FECHA DE EMISION:17/05/2016</t>
  </si>
  <si>
    <t>00523012001 DEP.DE CHEQ.AJENOS,RET.DE CAM.,CONCEPTO: PAGO POR PRESTACION DE SERVICIOS POSTALES,DEP.: ECOBOL , PROCEDENCIA: BANCO DE CREDITO DE BOLIVIA S.A., CHEQUE: 3995, FECHA DE EMISION:17/05/2016</t>
  </si>
  <si>
    <t>00523012001 DEP.DE CHEQ.AJENOS,RET.DE CAM.,CONCEPTO: PAGO POR PRESTACION DE SERVICIOS POSTALES,DEP.: ECOBOL , PROCEDENCIA: BANCO PYME "ECOFUTURO" S.A., CHEQUE: 6, FECHA DE EMISION:19/05/2016</t>
  </si>
  <si>
    <t>00523012001 DEP.DE CHEQ.AJENOS,RET.DE CAM.,CONCEPTO: PAGO POR PRESTACION DE SERVICIOS POSTALES,DEP.: ECOBOL , PROCEDENCIA: BANCO PYME "ECOFUTURO" S.A., CHEQUE: 10, FECHA DE EMISION:24/05/2016</t>
  </si>
  <si>
    <t>00523012001 DEP.DE CHEQ.AJENOS,RET.DE CAM.,CONCEPTO: PAGO POR PRESTACION DE SERVICIOS POSTALES,DEP.: ECOBOL , PROCEDENCIA: BANCO NACIONAL DE BOLIVIA S.A., CHEQUE: 5573407, FECHA DE EMISION:20/05/2016</t>
  </si>
  <si>
    <t>00523012001 DEP.DE CHEQ.AJENOS,RET.DE CAM.,CONCEPTO: PAGO DE PRESTACION DE SERVICIOS POSTALES,DEP.: ECOBOL , PROCEDENCIA: BANCO NACIONAL DE BOLIVIA S.A., CHEQUE: 5981486, FECHA DE EMISION:20/05/2016</t>
  </si>
  <si>
    <t>00099021001 DEP.DE CHEQ.AJENOS,RET.DE CAM.,CONCEPTO: NUA 100457344 CASO ISABEL SALGADO - NUA 19966672 CASO MARIA TORRES S/G PV/GO/166/2016 ,DEP.: SEGUROS PROVIDA S.A. , PROCEDENCIA: BANCO NACIONAL DE BOLIVIA S.A., CHEQUE: 4350187, FECHA DE EMISION:03/06/2016</t>
  </si>
  <si>
    <t>00046024204 DEPOSITO DE EFECTIVO, DEPOSITANTE: MIN DE SALUD-RENE PAUL ESPEJO ZEBALLOS, CONCEPTO: DEVOLUCION VIATICO, CUENTA DE DEPOSITO: CUENTA UNICA DEL TESORO</t>
  </si>
  <si>
    <t>00046024204 DEPOSITO DE EFECTIVO, DEPOSITANTE: JUAN CONDORI LAYME, CONCEPTO: DEVOLUCION DE VIATICOS, CUENTA DE DEPOSITO: CUENTA UNICA DEL TESORO</t>
  </si>
  <si>
    <t>00099021001 DEPOSITO DE EFECTIVO, DEPOSITANTE: MARTHA NAYIBE AZOGUE RIBERA, CONCEPTO: DOBLE PERCEPCION, CUENTA DE DEPOSITO: CUENTA UNICA DEL TESORO</t>
  </si>
  <si>
    <t>00099021001 DEP.DE CHEQ.AJENOS,RET.DE CAM.,CONCEPTO: SUBSIDIO DE INCAPACIDAD,DEP.: CAJA DE SALUD DE LA BANCA PRIVADA , PROCEDENCIA: BANCO NACIONAL DE BOLIVIA S.A., CHEQUE: 4764743, FECHA DE EMISION:25/05/2016</t>
  </si>
  <si>
    <t>00099021001 DEP.DE CHEQ.AJENOS,RET.DE CAM.,CONCEPTO: SUBSIDIO DE INCAPACIDAD,DEP.: CAJA DE SALUD DE LA BANCA PRIVADA , PROCEDENCIA: BANCO NACIONAL DE BOLIVIA S.A., CHEQUE: 4764692, FECHA DE EMISION:23/05/2016</t>
  </si>
  <si>
    <t>00212012001 DEPOSITO DE EFECTIVO, DEPOSITANTE: RENE CORDERO APARICIO, CONCEPTO: DEVOLUCION GASTO DE COMBUSTIBLE, CUENTA DE DEPOSITO: CUENTA UNICA DEL TESORO</t>
  </si>
  <si>
    <t>00099021001 DEPOSITO DE EFECTIVO, DEPOSITANTE: PRIMITIVA HUANCA CONDORI, CONCEPTO: DEVOLUCION DE TRANSPORTE URBANO, CUENTA DE DEPOSITO: CUENTA UNICA DEL TESORO</t>
  </si>
  <si>
    <t>00046114201 DEPOSITO DE EFECTIVO, DEPOSITANTE: CAMARGO VARGAS NATALIA, CONCEPTO: DEVOLUCION DE FONDOS ASIGNADOS, CUENTA DE DEPOSITO: CUENTA UNICA DEL TESORO</t>
  </si>
  <si>
    <t>00099021001 DEPOSITO DE EFECTIVO, DEPOSITANTE: MILTON ALFONSO LAZO GONZALES, CONCEPTO: MONTOS NO EJECUTADOS EN LA PARTIDA 22110 PASAJES AL INTERIOR DEL PAIS, CUENTA DE DEPOSITO: CUENTA UNICA DEL TESORO</t>
  </si>
  <si>
    <t>00046024204 DEPOSITO DE EFECTIVO, DEPOSITANTE: JUAQUIN GIRONDA APURI, CONCEPTO: DEVOLUCION DE VIATICO 02/14 C-31977, CUENTA DE DEPOSITO: CUENTA UNICA DEL TESORO</t>
  </si>
  <si>
    <t>00046024204 DEPOSITO DE EFECTIVO, DEPOSITANTE: RAMIRO BUSTILLOS DOMINGUEZ, CONCEPTO: DEVOLUCION DE VIATICOS - M. SALUD 02/14 C-31 977, CUENTA DE DEPOSITO: CUENTA UNICA DEL TESORO</t>
  </si>
  <si>
    <t>00523012001 DEP.DE CHEQ.AJENOS,RET.DE CAM.,CONCEPTO: VENTA SERVICIO ECOBOL,DEP.: BENJAMIN AQUINO O. , PROCEDENCIA: BANCO BISA S.A., CHEQUE: 6290, FECHA DE EMISION:02/06/2016</t>
  </si>
  <si>
    <t>00523012001 DEP.DE CHEQ.AJENOS,RET.DE CAM.,CONCEPTO: VENTA DE SERVICIO ECOBOL,DEP.: BENJAMIN AQUINO O. , PROCEDENCIA: BANCO UNION S.A., CHEQUE: 12122, FECHA DE EMISION:18/05/2016</t>
  </si>
  <si>
    <t>00523012001 DEP.DE CHEQ.AJENOS,RET.DE CAM.,CONCEPTO: PAGO POR PRESTACION DE SERVICIOS POSTALES,DEP.: ECOBOL , PROCEDENCIA: BANCO UNION S.A., CHEQUE: 3766, FECHA DE EMISION:20/05/2016</t>
  </si>
  <si>
    <t>00099021001 DEP.DE CHEQ.AJENOS,RET.DE CAM.,CONCEPTO: GIRO: ERLINDA VILLARROEL CLAROS DE VARGAS,DEP.: BANCO UNION S.A. , PROCEDENCIA: BANCO UNION S.A., CHEQUE: 142743, FECHA DE EMISION:09/06/2016</t>
  </si>
  <si>
    <t>00523012001 DEP.DE CHEQ.AJENOS,RET.DE CAM.,CONCEPTO: PAGO POR PRESTACION DE SERVICIOS POSTALES,DEP.: ECOBOL , PROCEDENCIA: BANCO BISA S.A., CHEQUE: 6848, FECHA DE EMISION:24/05/2016</t>
  </si>
  <si>
    <t>00099021001 DEP.DE CHEQ.AJENOS,RET.DE CAM.,CONCEPTO: GIRO: ARTEAGA MONTAÑO ADALBERTO,DEP.: BANCO UNION S.A. , PROCEDENCIA: BANCO UNION S.A., CHEQUE: 142739, FECHA DE EMISION:09/06/2016</t>
  </si>
  <si>
    <t>00523012001 DEP.DE CHEQ.AJENOS,RET.DE CAM.,CONCEPTO: PAGO POR PRESTACION DE SERVICIOS POSTALES,DEP.: ECOBOL , PROCEDENCIA: BANCO BISA S.A., CHEQUE: 5326, FECHA DE EMISION:23/05/2016</t>
  </si>
  <si>
    <t>00099021001 DEP.DE CHEQ.AJENOS,RET.DE CAM.,CONCEPTO: GIRO: ARTEAGA MONTAÑO ADALBERTO,DEP.: BANCO UNION S.A. , PROCEDENCIA: BANCO UNION S.A., CHEQUE: 142740, FECHA DE EMISION:09/06/2016</t>
  </si>
  <si>
    <t>00523012001 DEP.DE CHEQ.AJENOS,RET.DE CAM.,CONCEPTO: PAGO POR PRESTACION DE SERVICIOS POSTALES,DEP.: ECOBOL , PROCEDENCIA: BANCO BISA S.A., CHEQUE: 5327, FECHA DE EMISION:23/05/2016</t>
  </si>
  <si>
    <t>00099021001 DEP.DE CHEQ.AJENOS,RET.DE CAM.,CONCEPTO: GIRO: TERESA ARTEAGA ARTEAGA,DEP.: BANCO UNION S.A. , PROCEDENCIA: BANCO UNION S.A., CHEQUE: 142741, FECHA DE EMISION:09/06/2016</t>
  </si>
  <si>
    <t>00523012001 DEP.DE CHEQ.AJENOS,RET.DE CAM.,CONCEPTO: PAGO POR PRESTACION DE SERVICIOS POSTALES,DEP.: ECOBOL , PROCEDENCIA: BANCO BISA S.A., CHEQUE: 5022, FECHA DE EMISION:20/05/2016</t>
  </si>
  <si>
    <t>00099021001 DEP.DE CHEQ.AJENOS,RET.DE CAM.,CONCEPTO: GIRO: LARA BELTRAN MARGOD,DEP.: BANCO UNION S.A. , PROCEDENCIA: BANCO UNION S.A., CHEQUE: 142742, FECHA DE EMISION:09/06/2016</t>
  </si>
  <si>
    <t>00523012001 DEP.DE CHEQ.AJENOS,RET.DE CAM.,CONCEPTO: PAGO POR PRESTACION DE SERVICIOS POSTALES,DEP.: ECOBOL , PROCEDENCIA: BANCO BISA S.A., CHEQUE: 5023, FECHA DE EMISION:20/05/2016</t>
  </si>
  <si>
    <t>00099021001 DEPOSITO DE EFECTIVO, DEPOSITANTE: ROLANDO MARIN IBAÑEZ, CONCEPTO: DEVOLUCION EXCEDENTE REMUNERACION GESTION 2015, CUENTA DE DEPOSITO: CUENTA UNICA DEL TESORO</t>
  </si>
  <si>
    <t>00523012001 DEP.DE CHEQ.AJENOS,RET.DE CAM.,CONCEPTO: PAGO POR PRESTACION DE SERVICIOS POSTALES,DEP.: ECOBOL , PROCEDENCIA: BANCO BISA S.A., CHEQUE: 1567, FECHA DE EMISION:20/05/2016</t>
  </si>
  <si>
    <t>00523012001 DEP.DE CHEQ.AJENOS,RET.DE CAM.,CONCEPTO: PAGO POR PRESTACION DE SERVICIOS POSTALES,DEP.: ECOBOL , PROCEDENCIA: BANCO BISA S.A., CHEQUE: 1566, FECHA DE EMISION:20/05/2016</t>
  </si>
  <si>
    <t>00523012001 DEP.DE CHEQ.AJENOS,RET.DE CAM.,CONCEPTO: PAGO POR PRESTACION DE SERVICIOS POSTALES,DEP.: ECOBOL , PROCEDENCIA: BANCO BISA S.A., CHEQUE: 1565, FECHA DE EMISION:20/05/2016</t>
  </si>
  <si>
    <t>00523012001 DEP.DE CHEQ.AJENOS,RET.DE CAM.,CONCEPTO: PAGO POR PRESTACION DE SERVICIOS POSTALES,DEP.: ECOBOL , PROCEDENCIA: BANCO BISA S.A., CHEQUE: 2553, FECHA DE EMISION:19/05/2016</t>
  </si>
  <si>
    <t>00523012001 DEP.DE CHEQ.AJENOS,RET.DE CAM.,CONCEPTO: PAGO POR PRESTACION DE SERVICIOS POSTALES,DEP.: ECOBOL , PROCEDENCIA: BANCO BISA S.A., CHEQUE: 2552, FECHA DE EMISION:19/05/2016</t>
  </si>
  <si>
    <t>00523012001 DEP.DE CHEQ.AJENOS,RET.DE CAM.,CONCEPTO: PAGO POR PRESTACION DE SERVICIOS POSTALES,DEP.: ECOBOL , PROCEDENCIA: BANCO BISA S.A., CHEQUE: 2551, FECHA DE EMISION:19/05/2016</t>
  </si>
  <si>
    <t>00523012001 DEP.DE CHEQ.AJENOS,RET.DE CAM.,CONCEPTO: PAGO POR PRESTACION DE SERVICIOS POSTALES,DEP.: ECOBOL , PROCEDENCIA: BANCO BISA S.A., CHEQUE: 2550, FECHA DE EMISION:19/05/2016</t>
  </si>
  <si>
    <t>00523012001 DEP.DE CHEQ.AJENOS,RET.DE CAM.,CONCEPTO: PAGO POR PRESTACION DE SERVICIOS POSTALES,DEP.: ECOBOL , PROCEDENCIA: BANCO UNION S.A., CHEQUE: 3765, FECHA DE EMISION:20/05/2016</t>
  </si>
  <si>
    <t>00291012001 DEPOSITO DE EFECTIVO, DEPOSITANTE: ADMINISTRADORA BOLIVIANA DE CARRETERAS ABC, CONCEPTO: PREVENTIVO C-31 727, CUENTA DE DEPOSITO: CUENTA UNICA DEL TESORO</t>
  </si>
  <si>
    <t>00099021001 DEPOSITO DE EFECTIVO, DEPOSITANTE: DIRECCION GENERAL DE PLANIFICACION-MEEP, CONCEPTO: VENTA DE LIBRO "10 AÑOS DE ECONOMIA BOLIVIANA", CUENTA DE DEPOSITO: CUENTA UNICA DEL TESORO</t>
  </si>
  <si>
    <t>00099021001 DEPOSITO DE EFECTIVO, DEPOSITANTE: RUBEN JAÑO LIMA, CONCEPTO: DEVOLUCION DE BONO AL CARGO MES ABRIL, CUENTA DE DEPOSITO: CUENTA UNICA DEL TESORO</t>
  </si>
  <si>
    <t>00225028001 DEPOSITO DE EFECTIVO, DEPOSITANTE: SENASBA-FREDDY MARLO MAGUE AYLLON, CONCEPTO: DEVOLUCION DE FONDOS EN AVANCE, CUENTA DE DEPOSITO: CUENTA UNICA DEL TESORO</t>
  </si>
  <si>
    <t>00574012001 DEPOSITO DE EFECTIVO, DEPOSITANTE: EDWIN EDUARDO HUARACHI PIZA-LACTEOSBOL, CONCEPTO: DEVOLUCION DE FONDOS EN AVANCE, CUENTA DE DEPOSITO: CUENTA UNICA DEL TESORO</t>
  </si>
  <si>
    <t>00099021001 DEPOSITO DE EFECTIVO, DEPOSITANTE: MARKO MACHICAO BANKOVIC, CONCEPTO: DEVOLUCION DE PASAJE AEREO POR VIAJE A POTOSI EN FECHE 23/08/2013, CUENTA DE DEPOSITO: CUENTA UNICA DEL TESORO</t>
  </si>
  <si>
    <t>00099021001 DEPOSITO DE EFECTIVO, DEPOSITANTE: MIN. EDUCACION PEDRO CRESPO ALVIZURI, CONCEPTO: DEVOLUCION EXEDENTE DE HABERES, CUENTA DE DEPOSITO: CUENTA UNICA DEL TESORO</t>
  </si>
  <si>
    <t>00523012001 DEP.DE CHEQ.AJENOS,RET.DE CAM.,CONCEPTO: VENTA DE SERVICIOS ECOBOL,DEP.: BENJAMIN AQUINO O. , PROCEDENCIA: BANCO BISA S.A., CHEQUE: 3226, FECHA DE EMISION:31/05/2016</t>
  </si>
  <si>
    <t>00523012001 DEP.DE CHEQ.AJENOS,RET.DE CAM.,CONCEPTO: VENTA DE SERVICIOS ECOBOL,DEP.: BENJAMIN AQUINO O. , PROCEDENCIA: BANCO DE CREDITO DE BOLIVIA S.A., CHEQUE: 8912, FECHA DE EMISION:25/05/2016</t>
  </si>
  <si>
    <t>00523012001 DEP.DE CHEQ.AJENOS,RET.DE CAM.,CONCEPTO: VENTA DE SERVICIOS ECOBOL,DEP.: BENJAMIN AQUINO O. , PROCEDENCIA: BANCO BISA S.A., CHEQUE: 270, FECHA DE EMISION:24/05/2016</t>
  </si>
  <si>
    <t>00523012001 DEP.DE CHEQ.AJENOS,RET.DE CAM.,CONCEPTO: VENTA DE SERVICIOS ECOBOL,DEP.: BENJAMIN AQUINO O. , PROCEDENCIA: BANCO BISA S.A., CHEQUE: 556, FECHA DE EMISION:25/05/2016</t>
  </si>
  <si>
    <t>00523012001 DEP.DE CHEQ.AJENOS,RET.DE CAM.,CONCEPTO: VENTA DE SERVICIOS ECOBOL,DEP.: BENJAMIN AQUINO O. , PROCEDENCIA: BANCO BISA S.A., CHEQUE: 158, FECHA DE EMISION:23/05/2016</t>
  </si>
  <si>
    <t>00523012001 DEP.DE CHEQ.AJENOS,RET.DE CAM.,CONCEPTO: VENTA DE SERVICIOS ECOBOL,DEP.: BENJAMIN AQUINO O. , PROCEDENCIA: BANCO BISA S.A., CHEQUE: 2546, FECHA DE EMISION:17/05/2016</t>
  </si>
  <si>
    <t>00523012001 DEP.DE CHEQ.AJENOS,RET.DE CAM.,CONCEPTO: VENTA DE SERVICIOS ECOBOL,DEP.: BENJAMIN AQUINO O. , PROCEDENCIA: BANCO BISA S.A., CHEQUE: 6843, FECHA DE EMISION:19/05/2016</t>
  </si>
  <si>
    <t>00523012001 DEP.DE CHEQ.AJENOS,RET.DE CAM.,CONCEPTO: VENTA DE SERVICIOS ECOBOL,DEP.: BENJAMIN AQUINO O. , PROCEDENCIA: BANCO BISA S.A., CHEQUE: 12672, FECHA DE EMISION:24/05/2016</t>
  </si>
  <si>
    <t>00523012001 DEP.DE CHEQ.AJENOS,RET.DE CAM.,CONCEPTO: VENTA DE SERVICIOS ECOBOL,DEP.: BENJAMIN AQUINO O. , PROCEDENCIA: BANCO BISA S.A., CHEQUE: 5321, FECHA DE EMISION:19/05/2016</t>
  </si>
  <si>
    <t>00523012001 DEP.DE CHEQ.AJENOS,RET.DE CAM.,CONCEPTO: VENTA DE SERVICIOS ECOBOL,DEP.: BENJAMIN AQUINO O. , PROCEDENCIA: BANCO BISA S.A., CHEQUE: 1562, FECHA DE EMISION:18/05/2016</t>
  </si>
  <si>
    <t>00523012001 DEP.DE CHEQ.AJENOS,RET.DE CAM.,CONCEPTO: VENTA DE SERVICIOS ECOBOL,DEP.: BENJAMIN AQUINO O. , PROCEDENCIA: BANCO UNION S.A., CHEQUE: 3764, FECHA DE EMISION:20/05/2016</t>
  </si>
  <si>
    <t>00523012001 DEP.DE CHEQ.AJENOS,RET.DE CAM.,CONCEPTO: VENTA DE SERVICIOS ECOBOL,DEP.: BENJAMIN AQUINO O. , PROCEDENCIA: BANCO BISA S.A., CHEQUE: 5036, FECHA DE EMISION:25/05/2016</t>
  </si>
  <si>
    <t>00523012001 DEP.DE CHEQ.AJENOS,RET.DE CAM.,CONCEPTO: VENTA DE SERVICIOS ECOBOL,DEP.: BENJAMIN AQUINO O. , PROCEDENCIA: BANCO BISA S.A., CHEQUE: 1563, FECHA DE EMISION:18/05/2016</t>
  </si>
  <si>
    <t>00099021001 DEP.DE CHEQ.AJENOS,RET.DE CAM.,CONCEPTO: DEVOLUCION DE CC NO COBRA FEBRERO 2016,DEP.: LA VITALICIA SEGUROS Y REASEGUROS DE VIDA S.A. , PROCEDENCIA: BANCO BISA S.A., CHEQUE: 31873, FECHA DE EMISION:09/06/2016</t>
  </si>
  <si>
    <t>CAJA DE SALUD CORDES " CORDES"</t>
  </si>
  <si>
    <t>00099021001 DEP.DE CHEQ.AJENOS,RET.DE CAM.,CONCEPTO: REEBOLSO POR INCAPACIDAD DE CAJA CORDES AL MINISTERIO DE DEPORTES,DEP.: CAJA DE SALUD CORDES , PROCEDENCIA: BANCO UNION S.A., CHEQUE: 777, FECHA DE EMISION:07/06/2016</t>
  </si>
  <si>
    <t>00287102001 DEP.DE CHEQ.AJENOS,RET.DE CAM.,CONCEPTO: REEBOLSO DE CAJA CORDES AL FONDE DE INVERSION PRODUCTIVA Y SOCIAL POR INCAPACIDAD,DEP.: CAJA DE SALUD CORDES , PROCEDENCIA: BANCO UNION S.A., CHEQUE: 719, FECHA DE EMISION:02/06/2016</t>
  </si>
  <si>
    <t>00099021001 DEP.DE CHEQ.AJENOS,RET.DE CAM.,CONCEPTO: REEBOLSO DE CAJA CORDES A LA UNIDAD DE COORDINACION DE PROGRAMAS Y PROYECTOS POR INCAPACIDAD,DEP.: CAJA DE SALUD CORDES , PROCEDENCIA: BANCO UNION S.A., CHEQUE: 720, FECHA DE EMISION:02/06/2016</t>
  </si>
  <si>
    <t>00283042001 DEPOSITO DE EFECTIVO, DEPOSITANTE: COA REG. ORURO, CONCEPTO: DEVOLUCION VIATICOS, CUENTA DE DEPOSITO: CUENTA UNICA DEL TESORO</t>
  </si>
  <si>
    <t>00099021001 DEP.DE CHEQ.AJENOS,RET.DE CAM.,CONCEPTO: FRACCION COMPLEMENTARIA MENSUAL,DEP.: FUTURO DE BOLIVIA S.A. AFP , PROCEDENCIA: BANCO DE CREDITO DE BOLIVIA S.A., CHEQUE: 44285, FECHA DE EMISION:10/06/2016</t>
  </si>
  <si>
    <t>00099021001 DEP.DE CHEQ.AJENOS,RET.DE CAM.,CONCEPTO: DEVOLUCION DE COTIZACION EXCESO EMP FBP,DEP.: FUTURO DE BOLIVIA S.A. AFP , PROCEDENCIA: BANCO DE CREDITO DE BOLIVIA S.A., CHEQUE: 44268, FECHA DE EMISION:09/06/2016</t>
  </si>
  <si>
    <t>00099021001 DEP.DE CHEQ.AJENOS,RET.DE CAM.,CONCEPTO: DEVOLUCION DE COTIZACION EXCESO EMPLEADOS,DEP.: FUTURO DE BOLIVIA S.A. AFP , PROCEDENCIA: BANCO DE CREDITO DE BOLIVIA S.A., CHEQUE: 44269, FECHA DE EMISION:09/06/2016</t>
  </si>
  <si>
    <t>00099021001 DEP.DE CHEQ.AJENOS,RET.DE CAM.,CONCEPTO: COMPENSACION MENSUAL DE COTIZACIONES,DEP.: FUTURO DE BOLIVIA S.A. AFP , PROCEDENCIA: BANCO DE CREDITO DE BOLIVIA S.A., CHEQUE: 44284, FECHA DE EMISION:10/06/2016</t>
  </si>
  <si>
    <t>00099021001 DEPOSITO DE EFECTIVO, DEPOSITANTE: BORIS BENJAMIN MENDOZA MENDEZ, CONCEPTO: DEVOLUCION DE BONO AL CARGO MES DE ABRIL, CUENTA DE DEPOSITO: CUENTA UNICA DEL TESORO</t>
  </si>
  <si>
    <t>00099021001 DEPOSITO DE EFECTIVO, DEPOSITANTE: ZENOBIO NINA ARTEAGA - UMSA, CONCEPTO: EXCEDENTE REMUNERACIONES GESTION 2014, CUENTA DE DEPOSITO: CUENTA UNICA DEL TESORO</t>
  </si>
  <si>
    <t>00212012001 DEPOSITO DE EFECTIVO, DEPOSITANTE: RENE CORDERO APARICIO, CONCEPTO: DEVOLUCION DE UN DIA DE HABER, CUENTA DE DEPOSITO: CUENTA UNICA DEL TESORO</t>
  </si>
  <si>
    <t>00099021001 DEPOSITO DE EFECTIVO, DEPOSITANTE: GERMAN MONROY VILLALBA, CONCEPTO: DEVOLUCION POR COBRO INDEBIDO, CUENTA DE DEPOSITO: CUENTA UNICA DEL TESORO</t>
  </si>
  <si>
    <t>00099021001 DEPOSITO DE EFECTIVO, DEPOSITANTE: JOAQUIN RODAS DORADO, CONCEPTO: DEVOLUCION POR NO UTILIZACION DE PASAJE AEREO DE FECHA 23/08/2013, CUENTA DE DEPOSITO: CUENTA UNICA DEL TESORO</t>
  </si>
  <si>
    <t>00099021001 DEPOSITO DE EFECTIVO, DEPOSITANTE: RI-14 FLORIDA, CONCEPTO: REVERSION DE SALDO NO EJECUTADO DE LA PARTIDA 21200 ENERGIA ELECTRICA DICIEMBRE 2015, CUENTA DE DEPOSITO: CUENTA UNICA DEL TESORO</t>
  </si>
  <si>
    <t>00099021001 DEP.DE CHEQ.AJENOS,RET.DE CAM.,CONCEPTO: GIRO: GUTIERREZ RIOJA LEONOR,DEP.: BANCO UNION SA , PROCEDENCIA: BANCO UNION S.A., CHEQUE: 142745, FECHA DE EMISION:13/06/2016</t>
  </si>
  <si>
    <t>00099021001 DEP.DE CHEQ.AJENOS,RET.DE CAM.,CONCEPTO: GIRO: VILLARROEL CLAROS ERLINDA,DEP.: BANCO UNION SA , PROCEDENCIA: BANCO UNION S.A., CHEQUE: 142746, FECHA DE EMISION:13/06/2016</t>
  </si>
  <si>
    <t>00099021001 DEP.DE CHEQ.AJENOS,RET.DE CAM.,CONCEPTO: GIRO: LAMAS QUISPE JUANA LIDIA,DEP.: BANCO UNION SA , PROCEDENCIA: BANCO UNION S.A., CHEQUE: 142744, FECHA DE EMISION:13/06/2016</t>
  </si>
  <si>
    <t>00099021001 DEP.DE CHEQ.AJENOS,RET.DE CAM.,CONCEPTO: GIRO: COLQUE FLORES ARMINDA,DEP.: BANCO UNION SA , PROCEDENCIA: BANCO UNION S.A., CHEQUE: 142747, FECHA DE EMISION:13/06/2016</t>
  </si>
  <si>
    <t>00099021001 DEPOSITO DE EFECTIVO, DEPOSITANTE: ANDREA PERICON ROMERO, CONCEPTO: DEVOLUCION DE PASAJES AEREOS A TERCEROS, CUENTA DE DEPOSITO: CUENTA UNICA DEL TESORO</t>
  </si>
  <si>
    <t>00046021109 DEP.DE CHEQ.AJENOS,RET.DE CAM.,CONCEPTO: REVERSION DE FONDOS,DEP.: MINISTERIO DE SALUD , PROCEDENCIA: BANCO UNION S.A., CHEQUE: 1621, FECHA DE EMISION:08/06/2016</t>
  </si>
  <si>
    <t>RECAUDACION NCF SOL REPOSICION, FRACC, DEVOL Y PRORROGA</t>
  </si>
  <si>
    <t>00099031004 DEPOSITO DE EFECTIVO, DEPOSITANTE: MINISTERIO DE GOBIERNO, CONCEPTO: FRACCIONAMIENTO NOCRES, CUENTA DE DEPOSITO: CUENTA UNICA DEL TESORO</t>
  </si>
  <si>
    <t>00523012001 DEP.DE CHEQ.AJENOS,RET.DE CAM.,CONCEPTO: VENTA DE SERVICIOS ECOBOL,DEP.: BENJAMIN AQUINO O , PROCEDENCIA: BANCO BISA S.A., CHEQUE: 16245, FECHA DE EMISION:23/05/2016</t>
  </si>
  <si>
    <t>00523012001 DEP.DE CHEQ.AJENOS,RET.DE CAM.,CONCEPTO: VENTA DE SERVICIOS ECOBOL,DEP.: BENJAMIN AQUINO , PROCEDENCIA: BANCO UNION S.A., CHEQUE: 1, FECHA DE EMISION:06/06/2016</t>
  </si>
  <si>
    <t>00523012001 DEP.DE CHEQ.AJENOS,RET.DE CAM.,CONCEPTO: VENTA DE SERVICIOS ECOBOL,DEP.: BENJAMIN AQUINO , PROCEDENCIA: BANCO UNION S.A., CHEQUE: 3, FECHA DE EMISION:06/06/2016</t>
  </si>
  <si>
    <t>00523012001 DEP.DE CHEQ.AJENOS,RET.DE CAM.,CONCEPTO: VENTA DE SERVICIOS ECOBOL,DEP.: BENJAMIN AQUINO , PROCEDENCIA: BANCO UNION S.A., CHEQUE: 5, FECHA DE EMISION:06/06/2016</t>
  </si>
  <si>
    <t>00523012001 DEP.DE CHEQ.AJENOS,RET.DE CAM.,CONCEPTO: VENTA DE SERVICIOS ECOBOL,DEP.: BENJAMIN AQUINO , PROCEDENCIA: BANCO UNION S.A., CHEQUE: 2, FECHA DE EMISION:06/06/2016</t>
  </si>
  <si>
    <t>00523012001 DEP.DE CHEQ.AJENOS,RET.DE CAM.,CONCEPTO: VENTA DE SERVICIOS ECOBOL,DEP.: BENJAMIN AQUINO , PROCEDENCIA: BANCO UNION S.A., CHEQUE: 4, FECHA DE EMISION:06/06/2016</t>
  </si>
  <si>
    <t>00523012001 DEP.DE CHEQ.AJENOS,RET.DE CAM.,CONCEPTO: VENTA DE SERVICIOS ECOBOL,DEP.: BENJAMIN AQUINO , PROCEDENCIA: BANCO UNION S.A., CHEQUE: 6, FECHA DE EMISION:06/06/2016</t>
  </si>
  <si>
    <t>00523012001 DEP.DE CHEQ.AJENOS,RET.DE CAM.,CONCEPTO: VENTA DE SERVICIOS ECOBOL,DEP.: BENJAMIN AQUINO , PROCEDENCIA: BANCO BISA S.A., CHEQUE: 1561, FECHA DE EMISION:18/05/2016</t>
  </si>
  <si>
    <t>00523012001 DEP.DE CHEQ.AJENOS,RET.DE CAM.,CONCEPTO: VENTA DE SERVICIOS ECOBOL,DEP.: BENJAMIN AQUINO , PROCEDENCIA: BANCO UNION S.A., CHEQUE: 3787, FECHA DE EMISION:25/05/2016</t>
  </si>
  <si>
    <t>00523012001 DEP.DE CHEQ.AJENOS,RET.DE CAM.,CONCEPTO: VENTA DE SERVICIOS ECOBOL,DEP.: BENJAMIN AQUINO , PROCEDENCIA: BANCO BISA S.A., CHEQUE: 5319, FECHA DE EMISION:16/05/2016</t>
  </si>
  <si>
    <t>00523012001 DEP.DE CHEQ.AJENOS,RET.DE CAM.,CONCEPTO: VENTA DE SERVICIOS ECOBOL,DEP.: BENJAMIN AQUINO , PROCEDENCIA: BANCO BISA S.A., CHEQUE: 12666, FECHA DE EMISION:20/05/2016</t>
  </si>
  <si>
    <t>00523012001 DEP.DE CHEQ.AJENOS,RET.DE CAM.,CONCEPTO: VENTA DE SERVICIOS ECOBOL,DEP.: BENJAMIN AQUINO , PROCEDENCIA: BANCO BISA S.A., CHEQUE: 6844, FECHA DE EMISION:19/05/2016</t>
  </si>
  <si>
    <t>00523012001 DEP.DE CHEQ.AJENOS,RET.DE CAM.,CONCEPTO: VENTA DE SERVICIOS ECOBOL,DEP.: BENJAMIN AQUINO , PROCEDENCIA: BANCO BISA S.A., CHEQUE: 2547, FECHA DE EMISION:17/05/2016</t>
  </si>
  <si>
    <t>00523012001 DEP.DE CHEQ.AJENOS,RET.DE CAM.,CONCEPTO: PAGO POR PRESTACIÓN DE SERVICIOS POSTALES,DEP.: ECOBOL , PROCEDENCIA: BANCO UNION S.A., CHEQUE: 1695, FECHA DE EMISION:03/06/2016</t>
  </si>
  <si>
    <t>00523012001 DEP.DE CHEQ.AJENOS,RET.DE CAM.,CONCEPTO: PAGO POR PRESTACIÓN DE SERVICIOS POSTALES,DEP.: ECOBOL , PROCEDENCIA: BANCO NACIONAL DE BOLIVIA S.A., CHEQUE: 794709, FECHA DE EMISION:31/05/2016</t>
  </si>
  <si>
    <t>00099021001 DEPOSITO DE EFECTIVO, DEPOSITANTE: FF.AA. EJERCITO-JORGE NILTON MIRANDA ZAMBRANA, CONCEPTO: REVERSION POR CONCEPTO DE PASAJES, CUENTA DE DEPOSITO: CUENTA UNICA DEL TESORO</t>
  </si>
  <si>
    <t>00099021001 DEP.DE CHEQ.AJENOS,RET.DE CAM.,CONCEPTO: REEMBOLSO POR INCAPACIDAD DE CAJA CORDES AL MIN DE MEDIO AMBIENTE Y AGUA,DEP.: CAJA DE SALUD CORDES , PROCEDENCIA: BANCO UNION S.A., CHEQUE: 733, FECHA DE EMISION:02/06/2016</t>
  </si>
  <si>
    <t>00099021001 DEPOSITO DE EFECTIVO, DEPOSITANTE: YASMANY ERICK CRESPO CHAVEZ, CONCEPTO: DEVOLUCION DE VIATICOS, CUENTA DE DEPOSITO: CUENTA UNICA DEL TESORO</t>
  </si>
  <si>
    <t>00099021001 DEPOSITO DE EFECTIVO, DEPOSITANTE: JOSE ABRAHAM MALKY APAZA, CONCEPTO: DEVOLUCION INSCRIPCION CURSO CONTRATOS DE LA PROCURADURIA GENERAL DEL ESTADO, CUENTA DE DEPOSITO: CUENTA UNICA DEL TESORO</t>
  </si>
  <si>
    <t>00099021001 DEPOSITO DE EFECTIVO, DEPOSITANTE: VICTOR HUGO BALDERRAMA QUEZADA, CONCEPTO: REVERSION POR GASTOS DE PARTIDA 34110, PRODUCTOS QUIMICOS, CUENTA DE DEPOSITO: CUENTA UNICA DEL TESORO</t>
  </si>
  <si>
    <t>00523012001 DEP.DE CHEQ.AJENOS,RET.DE CAM.,CONCEPTO: VENTA DE SERVICIOS ECOBOL,DEP.: BENJAMIN AQUINO O. , PROCEDENCIA: BANCO NACIONAL DE BOLIVIA S.A., CHEQUE: 6022943, FECHA DE EMISION:09/06/2016</t>
  </si>
  <si>
    <t>00523012001 DEP.DE CHEQ.AJENOS,RET.DE CAM.,CONCEPTO: VENTA DE SERVICIOS ECOBOL,DEP.: BENJAMIN AQUINO O. , PROCEDENCIA: BANCO BISA S.A., CHEQUE: 2462, FECHA DE EMISION:20/05/2016</t>
  </si>
  <si>
    <t>00523012001 DEP.DE CHEQ.AJENOS,RET.DE CAM.,CONCEPTO: VENTA DE SERVICIOS ECOBOL,DEP.: BENJAMIN AQUINO O. , PROCEDENCIA: BANCO BISA S.A., CHEQUE: 2463, FECHA DE EMISION:20/05/2016</t>
  </si>
  <si>
    <t>00099021001 DEPOSITO DE EFECTIVO, DEPOSITANTE: SANDRO C. VILELO MAMANI - CI.6066974 L.P., CONCEPTO: DEVOLUCIÓN DE BONO A CARGO DEL MES, CUENTA DE DEPOSITO: CUENTA UNICA DEL TESORO</t>
  </si>
  <si>
    <t>00046021109 DEP.DE CHEQ.AJENOS,RET.DE CAM.,CONCEPTO: REVERSIÓN DE FONDOS,DEP.: MINISTERIO DE SALUD , PROCEDENCIA: BANCO UNION S.A., CHEQUE: 1630, FECHA DE EMISION:13/06/2016</t>
  </si>
  <si>
    <t>00099021001 DEPOSITO DE EFECTIVO, DEPOSITANTE: ESTEBAN CALIZAYA AJHUACHO, CONCEPTO: DEVOLUCION HABER DEL MES DE ABRIL-2016, CUENTA DE DEPOSITO: CUENTA UNICA DEL TESORO</t>
  </si>
  <si>
    <t>00099024113 DEP.DE CHEQ.AJENOS,RET.DE CAM.,CONCEPTO: DEVOLUCIÓN TRANSFERENCIA RECURSOS PARA PROYECTOS "BOLIVIA CAMBIA",DEP.: GOBIERNO AUTÓNOMO MUNICIPAL DE COLQUENCHA , PROCEDENCIA: BANCO UNION S.A., CHEQUE: 626, FECHA DE EMISION:14/06/2016</t>
  </si>
  <si>
    <t>00512012002 DEPOSITO DE EFECTIVO, DEPOSITANTE: OCTAVIO RIVEROS CORNEJO, CONCEPTO: DEVOLUCIÓN DE SALDO PREVENTIVO N° 1022, CUENTA DE DEPOSITO: CUENTA UNICA DEL TESORO</t>
  </si>
  <si>
    <t>00046024204 DEPOSITO DE EFECTIVO, DEPOSITANTE: PABLO VAQUIATA CAPIONA, CONCEPTO: DEVOLUCION DE PAGO DE VIATICOS, CUENTA DE DEPOSITO: CUENTA UNICA DEL TESORO</t>
  </si>
  <si>
    <t>00099021001 DEP.DE CHEQ.AJENOS,RET.DE CAM.,CONCEPTO: COMPENSACION MENSUAL DE COTIZACION,DEP.: FUTURO DE BOLIVIA S.A. AFP , PROCEDENCIA: BANCO DE CREDITO DE BOLIVIA S.A., CHEQUE: 443432, FECHA DE EMISION:15/06/2016</t>
  </si>
  <si>
    <t>00222014302 DEP.DE CHEQ.AJENOS,RET.DE CAM.,CONCEPTO: REVERSION,DEP.: INIAF - GRAN CHACO , PROCEDENCIA: BANCO UNION S.A., CHEQUE: 1603, FECHA DE EMISION:31/05/2016</t>
  </si>
  <si>
    <t>00222014302 DEP.DE CHEQ.AJENOS,RET.DE CAM.,CONCEPTO: REVERSION,DEP.: INIAF - CHACO , PROCEDENCIA: BANCO UNION S.A., CHEQUE: 3289, FECHA DE EMISION:30/05/2016</t>
  </si>
  <si>
    <t>00099021001 DEPOSITO DE EFECTIVO, DEPOSITANTE: LADISLAO FLORES CHOQUE, CONCEPTO: DEVOLUCIÓN DE HABER, CUENTA DE DEPOSITO: CUENTA UNICA DEL TESORO</t>
  </si>
  <si>
    <t>00099021001 DEPOSITO DE EFECTIVO, DEPOSITANTE: MANFRED ZURITA ZAMBRANA, CONCEPTO: REVERSIÓN, CUENTA DE DEPOSITO: CUENTA UNICA DEL TESORO</t>
  </si>
  <si>
    <t>00046024204 DEPOSITO DE EFECTIVO, DEPOSITANTE: RAMIRO BUSTILLOS DOMINGUEZ, CONCEPTO: DEVOLUCION DE VIATICOS 02/14 C31-977, CUENTA DE DEPOSITO: CUENTA UNICA DEL TESORO</t>
  </si>
  <si>
    <t>00099021001 DEPOSITO DE EFECTIVO, DEPOSITANTE: SONIA JANNET DIPS SALVATIERRA, CONCEPTO: DEVOLUCION VACACION NO DESCONTADA, CUENTA DE DEPOSITO: CUENTA UNICA DEL TESORO</t>
  </si>
  <si>
    <t>00099021001 DEPOSITO DE EFECTIVO, DEPOSITANTE: JACQUELINE FLORES TERRAZAS, CONCEPTO: DEVOLUCION POR VACACION NO DESCONTADA 2013, CUENTA DE DEPOSITO: CUENTA UNICA DEL TESORO</t>
  </si>
  <si>
    <t>00099021001 DEPOSITO DE EFECTIVO, DEPOSITANTE: RODRIGO APAZA TICONA, CONCEPTO: DPTO - I ADM. R.R.H.H., CUENTA DE DEPOSITO: CUENTA UNICA DEL TESORO</t>
  </si>
  <si>
    <t>00099021001 DEPOSITO DE EFECTIVO, DEPOSITANTE: YOEN YULER CESPEDES, CONCEPTO: DEVOLUCION DE FONDOS, CUENTA DE DEPOSITO: CUENTA UNICA DEL TESORO</t>
  </si>
  <si>
    <t>00099021001 DEPOSITO DE EFECTIVO, DEPOSITANTE: FAVIO QUEVEDO CALLE, CONCEPTO: DEVOLUCION DE FONDOS, CUENTA DE DEPOSITO: CUENTA UNICA DEL TESORO</t>
  </si>
  <si>
    <t>00099021001 DEPOSITO DE EFECTIVO, DEPOSITANTE: LIDIA ARAMAYO DE ESCALANTE, CONCEPTO: DEVOLUCION DEL RETROACTIVO, CUENTA DE DEPOSITO: CUENTA UNICA DEL TESORO</t>
  </si>
  <si>
    <t>00099021001 DEPOSITO DE EFECTIVO, DEPOSITANTE: LIDIA ARAMAYO DE ESCALANTE, CONCEPTO: DEVOLUCION DE SALARIO DEL MES DE ABRIL, CUENTA DE DEPOSITO: CUENTA UNICA DEL TESORO</t>
  </si>
  <si>
    <t>00099021001 DEPOSITO DE EFECTIVO, DEPOSITANTE: LIDIA ARAMAYO DE ESCALANTE, CONCEPTO: DEVOLUCION DE SALARIO DEL MES DE FEBRERO, CUENTA DE DEPOSITO: CUENTA UNICA DEL TESORO</t>
  </si>
  <si>
    <t>00099021001 DEPOSITO DE EFECTIVO, DEPOSITANTE: LIDIA ARAMAYO DE ESCALANTE, CONCEPTO: DEVOLUCION DE SALARIO DEL MES DE MARZO, CUENTA DE DEPOSITO: CUENTA UNICA DEL TESORO</t>
  </si>
  <si>
    <t>00052014102 DEPOSITO DE EFECTIVO, DEPOSITANTE: LUIS GABRIEL CASTRILLO CASTELLON, CONCEPTO: DEVOLUCION VIATICOS-2015, CUENTA DE DEPOSITO: CUENTA UNICA DEL TESORO</t>
  </si>
  <si>
    <t>00099021001 DEPOSITO DE EFECTIVO, DEPOSITANTE: JEANNETTE ESTRADA BELMONTE, CONCEPTO: DOBLE PERCEPCIÓN, CUENTA DE DEPOSITO: CUENTA UNICA DEL TESORO</t>
  </si>
  <si>
    <t>00099021001 DEPOSITO DE EFECTIVO, DEPOSITANTE: NORA TEOFILA RAMIREZ VDA DE FERNANDEZ, CONCEPTO: DEVOLUCION DEL PAGO UNICO SEGUN DS. 822, CUENTA DE DEPOSITO: CUENTA UNICA DEL TESORO</t>
  </si>
  <si>
    <t>00099021001 DEP.DE CHEQ.AJENOS,RET.DE CAM.,CONCEPTO: REEMBOLSO SIT PERIODO ABRIL/2016 TGN RECURSOS ORDINARIOS,DEP.: MINISTERIO DE ECONOMÍA Y FINANZAS PÚBLICAS , PROCEDENCIA: BANCO UNION S.A., CHEQUE: 18166, FECHA DE EMISION:09/06/2016</t>
  </si>
  <si>
    <t>00099021001 DEPOSITO DE EFECTIVO, DEPOSITANTE: TESORO GENERAL DE LA NACION, CONCEPTO: DEVOLUCION DE SALARIO MENSUAL DE ABRIL, CUENTA DE DEPOSITO: CUENTA UNICA DEL TESORO</t>
  </si>
  <si>
    <t>00099021001 DEPOSITO DE EFECTIVO, DEPOSITANTE: TESORO GENERAL DE LA NACION, CONCEPTO: REINTEGRO DE INCREMENTO SALARIAL DE ABRIL, CUENTA DE DEPOSITO: CUENTA UNICA DEL TESORO</t>
  </si>
  <si>
    <t>00099031004 DEPOSITO DE EFECTIVO, DEPOSITANTE: MINISTERIO DE GOBIERNO, CONCEPTO: PRORROGA DE 8 NOCRES DEL MINISTERIO DE GOBIERNO, CUENTA DE DEPOSITO: CUENTA UNICA DEL TESORO</t>
  </si>
  <si>
    <t>00291012002 DEP.DE CHEQ.AJENOS,RET.DE CAM.,CONCEPTO: MULTAS CORRESPONDIENTE AL PROYECTO ESTUDIO INTEGRAL TÉC ECON SOCIAL Y AMBIENTAL VILLAZÓN-PADCAYA,DEP.: MELISA CHOQUE RAMOS CONSA S.R.L.</t>
  </si>
  <si>
    <t>00099021001 DEPOSITO DE EFECTIVO, DEPOSITANTE: ANDREA CONDORI YUJRA, CONCEPTO: DEVOLUCION DE VIATICOS, CUENTA DE DEPOSITO: CUENTA UNICA DEL TESORO</t>
  </si>
  <si>
    <t>00035011104 DEPOSITO DE EFECTIVO, DEPOSITANTE: MINISTERIO DE ECONOMIA Y FINANZAS PUBLICAS, CONCEPTO: POR LA VENTA DE PUBLICACIONES IMPRESAS MEB Y CIEB, CORRESPONDIENTE AL MES DE MAYO, CUENTA DE DEPOSITO: CUENTA UNICA DEL TESORO</t>
  </si>
  <si>
    <t>00099021001 DEPOSITO DE EFECTIVO, DEPOSITANTE: MARIA LUISA RAMIREZ VDA DE LUNA, CONCEPTO: PAGO DE LA NOTA DE CARGO DEL 12-01-2015 SENASIR, CUENTA DE DEPOSITO: CUENTA UNICA DEL TESORO</t>
  </si>
  <si>
    <t>00099021001 DEPOSITO DE EFECTIVO, DEPOSITANTE: EJERCITO DE BOLIVIA, CONCEPTO: SERVICIOS BASICOS, CUENTA DE DEPOSITO: CUENTA UNICA DEL TESORO</t>
  </si>
  <si>
    <t>00046114201 DEPOSITO DE EFECTIVO, DEPOSITANTE: ARCE LETELLIER ELMAR IVAN, CONCEPTO: DEVOLUCION DE FONDOS, CUENTA DE DEPOSITO: CUENTA UNICA DEL TESORO</t>
  </si>
  <si>
    <t>00099021001 DEPOSITO DE EFECTIVO, DEPOSITANTE: JUAN ANTONIO GUERRA GARCIA, CONCEPTO: DEVOLUCIÓN LEY FINANCIAL MES DE MAYO, CUENTA DE DEPOSITO: CUENTA UNICA DEL TESORO</t>
  </si>
  <si>
    <t>00099021001 DEPOSITO DE EFECTIVO, DEPOSITANTE: JUAN ANTONIO GUERRA GARCIA, CONCEPTO: DEVOLUCIÓN LEY FINANCIAL MES DE JUNIO, CUENTA DE DEPOSITO: CUENTA UNICA DEL TESORO</t>
  </si>
  <si>
    <t>00099021001 DEPOSITO DE EFECTIVO, DEPOSITANTE: JUAN ANTONIO GUERRA GARCIA, CONCEPTO: DEVOLUCIÓN LEY FINANCIAL MES DE JULIO, CUENTA DE DEPOSITO: CUENTA UNICA DEL TESORO</t>
  </si>
  <si>
    <t>00222012001 DEPOSITO DE EFECTIVO, DEPOSITANTE: STEPHANIE MALDONADO ROCHA, CONCEPTO: DEVOLUCION, CUENTA DE DEPOSITO: CUENTA UNICA DEL TESORO</t>
  </si>
  <si>
    <t>00046024204 DEPOSITO DE EFECTIVO, DEPOSITANTE: DORA LOPEZ HURTADO, CONCEPTO: DEVOLUCION DE VIATICOS - ACTIVIDAD 02/14 C-31 977, CUENTA DE DEPOSITO: CUENTA UNICA DEL TESORO</t>
  </si>
  <si>
    <t>00130012002 DEPOSITO DE EFECTIVO, DEPOSITANTE: XIMENA ANET ZEGALES ESPINOZA, CONCEPTO: DEVOLUCION SALDO CAJA CHICA, CUENTA DE DEPOSITO: CUENTA UNICA DEL TESORO</t>
  </si>
  <si>
    <t>00099021001 DEP.DE CHEQ.AJENOS,RET.DE CAM.,CONCEPTO: DEP. REALIZADO POR EL SR. CARLOS IÃIGUEZ MENESES POR RESPONSABILIDAD CIVIL S/DICTAMEN CGE/DRC-059/,DEP.: ORGANO JUDICAIL- DAF NACIONAL</t>
  </si>
  <si>
    <t>00523012001 DEP.DE CHEQ.AJENOS,RET.DE CAM.,CONCEPTO: PAGO POR PRESTACIÃN DE SERVICIOS POSTALES,DEP.: ECOBOL , PROCEDENCIA: BANCO BISA S.A., CHEQUE: 5038, FECHA DE EMISION:25/05/2016</t>
  </si>
  <si>
    <t>00523012001 DEP.DE CHEQ.AJENOS,RET.DE CAM.,CONCEPTO: PAGO POR PRESTACIÃN DE SERVICIOS POSTALES,DEP.: DELIA ZEBALLOS ABASTO , PROCEDENCIA: BANCO BISA S.A., CHEQUE: 6847, FECHA DE EMISION:24/05/2016</t>
  </si>
  <si>
    <t>00523012001 DEP.DE CHEQ.AJENOS,RET.DE CAM.,CONCEPTO: PAGO POR PRESTACIÃN DE SERVICIOS POSTALES,DEP.: ECOBOL , PROCEDENCIA: BANCO BISA S.A., CHEQUE: 1570, FECHA DE EMISION:30/05/2016</t>
  </si>
  <si>
    <t>00523012001 DEP.DE CHEQ.AJENOS,RET.DE CAM.,CONCEPTO: PAGO POR PRESTACIÃN DE SERVICIOS POSTALES,DEP.: ECOBOL , PROCEDENCIA: BANCO BISA S.A., CHEQUE: 12673, FECHA DE EMISION:24/05/2016</t>
  </si>
  <si>
    <t>00523012001 DEP.DE CHEQ.AJENOS,RET.DE CAM.,CONCEPTO: PAGO POR PRESTACIÃN DE SERVICIOS POSTALES,DEP.: ECOBOL , PROCEDENCIA: BANCO BISA S.A., CHEQUE: 5325, FECHA DE EMISION:23/05/2016</t>
  </si>
  <si>
    <t>00523012001 DEP.DE CHEQ.AJENOS,RET.DE CAM.,CONCEPTO: PAGO POR PRESTACIÃN DE SERVICIOS POSTALES,DEP.: ECOBOL , PROCEDENCIA: BANCO BISA S.A., CHEQUE: 2554, FECHA DE EMISION:23/05/2016</t>
  </si>
  <si>
    <t>00523012001 DEP.DE CHEQ.AJENOS,RET.DE CAM.,CONCEPTO: PAGO POR PRESTACIÃN DE SERVICIOS POSTALES,DEP.: ECOBOL , PROCEDENCIA: BANCO UNION S.A., CHEQUE: 3768, FECHA DE EMISION:20/05/2016</t>
  </si>
  <si>
    <t>00523012001 DEP.DE CHEQ.AJENOS,RET.DE CAM.,CONCEPTO: PAGO POR PRESTACIÃN DE SERVICIOS POSTALES,DEP.: ECOBOL , PROCEDENCIA: BANCO GANADERO S.A., CHEQUE: 21949, FECHA DE EMISION:30/05/2016</t>
  </si>
  <si>
    <t>00523012001 DEP.DE CHEQ.AJENOS,RET.DE CAM.,CONCEPTO: PAGO POR PRESTACIÃN DE SERVICIOS POSTALES,DEP.: ECOBOL , PROCEDENCIA: BANCO GANADERO S.A., CHEQUE: 2391, FECHA DE EMISION:02/06/2016</t>
  </si>
  <si>
    <t>00099021001 DEPOSITO DE EFECTIVO, DEPOSITANTE: EJERCITO DE BOLIVIA, CONCEPTO: REVERSION SERVICIOS BASICOS, CUENTA DE DEPOSITO: CUENTA UNICA DEL TESORO</t>
  </si>
  <si>
    <t>00523012001 DEP.DE CHEQ.AJENOS,RET.DE CAM.,CONCEPTO: PAGO POR PRESTACIÃN DE SERVICIOS POSTALES,DEP.: ECOBOL , PROCEDENCIA: BANCO UNION S.A., CHEQUE: 1680, FECHA DE EMISION:13/06/2016</t>
  </si>
  <si>
    <t>00222012001 DEP.DE CHEQ.AJENOS,RET.DE CAM.,CONCEPTO: REVERSION,DEP.: INIAF-SANTA CRUZ , PROCEDENCIA: BANCO UNION S.A., CHEQUE: 6484, FECHA DE EMISION:14/06/2016</t>
  </si>
  <si>
    <t>00047247001 DEPOSITO DE EFECTIVO, DEPOSITANTE: MDRYT-ADALID ARAUCO DEL VILLA-PROG EMPODERAR, CONCEPTO: DEVOLUCION ALIANZA NOR-0259-1-043-0 ASIPRESERBA (PROYECTO DE ALIANZAS RURALES), CUENTA DE DEPOSITO: CUENTA UNICA DEL TESORO</t>
  </si>
  <si>
    <t>00047247001 DEPOSITO DE EFECTIVO, DEPOSITANTE: MDRYT-ADALID ARAUCO DEL VILLA-PROG EMPODERAR, CONCEPTO: DEVOLUCION ALIANZA NOR-0210-1-037-0 SAN JOSE ALCOCHE (PROYECTO DE ALIANZAS RURALES), CUENTA DE DEPOSITO: CUENTA UNICA DEL TESORO</t>
  </si>
  <si>
    <t>00099021001 DEPOSITO DE EFECTIVO, DEPOSITANTE: CENTRO GRAL DE MANT DE MAT BELICOIII(SANTA CRUZ), CONCEPTO: PARTIDA 21300-REVERSION DE SERVICIOS BASICOS "AGUA" DEL MES DE NOVIEMBRE DEL 2015, CUENTA DE DEPOSITO: CUENTA UNICA DEL TESORO</t>
  </si>
  <si>
    <t>00099021001 DEPOSITO DE EFECTIVO, DEPOSITANTE: JUAN PABLO LUNA FELIPEZ, CONCEPTO: DEVOLUCION DE AGUINALDO Y ESFUERZO POR BOLIVIA GESTION 2015 POR DOCENCIA EN ITSIA LIB SIMON BOLIVAR, CUENTA DE DEPOSITO: CUENTA UNICA DEL TESORO</t>
  </si>
  <si>
    <t>00099021001 DEPOSITO DE EFECTIVO, DEPOSITANTE: JUAN PABLO LUNA FELIPEZ, CONCEPTO: DEVOLUCION DE AGUINALDO POR DOCENCIA EN ITSIA "LIB SIMON BOLIVAR" DE LA GESTION 2011, CUENTA DE DEPOSITO: CUENTA UNICA DEL TESORO</t>
  </si>
  <si>
    <t>00099021001 DEPOSITO DE EFECTIVO, DEPOSITANTE: JUAN PABLO LUNA FELIPEZ, CONCEPTO: DEVOLUCION DE AGUINALDO POR DOCENCIA EN ITSIA "LIB SIMON BOLIVAR" DE LA GESTION 2012, CUENTA DE DEPOSITO: CUENTA UNICA DEL TESORO</t>
  </si>
  <si>
    <t>00099021001 DEPOSITO DE EFECTIVO, DEPOSITANTE: JUAN PABLO LUNA FELIPEZ, CONCEPTO: DEVOLUCION DE AGUINALDO Y ESFUERZO POR BOLIVIA GESTION 2013 POR DOCENCIA EN ITSIA LIB SIMON BOLIVAR, CUENTA DE DEPOSITO: CUENTA UNICA DEL TESORO</t>
  </si>
  <si>
    <t>00099021001 DEPOSITO DE EFECTIVO, DEPOSITANTE: JUAN PABLO LUNA FELIPEZ, CONCEPTO: DEVOLUCION DE AGUINALDO Y ESFUERZO POR BOLIVIA GESTION 2014 POR DOCENCIA EN ITSIA LIB SIMON BOLIVAR, CUENTA DE DEPOSITO: CUENTA UNICA DEL TESORO</t>
  </si>
  <si>
    <t>00099021001 DEPOSITO DE EFECTIVO, DEPOSITANTE: FLOR DIANA ACEBEY MONTOYA, CONCEPTO: DEVOLUCIÃN DE DESCUENTOS NOVIEMBRE, CUENTA DE DEPOSITO: CUENTA UNICA DEL TESORO</t>
  </si>
  <si>
    <t>00099021001 DEPOSITO DE EFECTIVO, DEPOSITANTE: FLOR DIANA ACEBEY MONTOYA, CONCEPTO: DEVOLUCIÃN DEL SEGUNDO AGUINALDO NOVIEMBRE, CUENTA DE DEPOSITO: CUENTA UNICA DEL TESORO</t>
  </si>
  <si>
    <t>00099021001 DEPOSITO DE EFECTIVO, DEPOSITANTE: FLOR DIANA ACEBEY MONTOYA, CONCEPTO: DEVOLUCIÃN DE PRIMER AGUINALDO NOVIEMBRE, CUENTA DE DEPOSITO: CUENTA UNICA DEL TESORO</t>
  </si>
  <si>
    <t>00046024204 DEPOSITO DE EFECTIVO, DEPOSITANTE: JUAN CONDORI LAYME, CONCEPTO: DEVOLUCION DE VIATICOS DE MINISTERIO DE SALUD 02/14, CUENTA DE DEPOSITO: CUENTA UNICA DEL TESORO</t>
  </si>
  <si>
    <t>00580012001 DEPOSITO DE EFECTIVO, DEPOSITANTE: DEPOSITOS ADUANEROS BOLIVIANOS, CONCEPTO: DEVOLUCION POR PAGOS EN ECESO AGUINALDO , GESTION 2014, CUENTA DE DEPOSITO: CUENTA UNICA DEL TESORO</t>
  </si>
  <si>
    <t>00046021109 DEPOSITO DE EFECTIVO, DEPOSITANTE: SADOTT CASTAÃON MONTES DE OCA, CONCEPTO: DEVOLUCIÃN DE VIÃTICOS, CUENTA DE DEPOSITO: CUENTA UNICA DEL TESORO</t>
  </si>
  <si>
    <t>00099021001 DEPOSITO DE EFECTIVO, DEPOSITANTE: CUNO CANAZA LOLA CELESTINA (Q.E.P.D.), CONCEPTO: IMPORTE POR COBRO INDEBIDO, CUENTA DE DEPOSITO: CUENTA UNICA DEL TESORO</t>
  </si>
  <si>
    <t>00130012002 DEPOSITO DE EFECTIVO, DEPOSITANTE: FOFIM, CONCEPTO: DEVOLUCION DE FONDOS ASIGNADOS, CUENTA DE DEPOSITO: CUENTA UNICA DEL TESORO</t>
  </si>
  <si>
    <t>00192014101 DEPOSITO DE EFECTIVO, DEPOSITANTE: SEMENA, CONCEPTO: SILLON EJECUTIVO PARA LA MAE, PREV NÂ° 155, CUENTA DE DEPOSITO: CUENTA UNICA DEL TESORO</t>
  </si>
  <si>
    <t>00192014101 DEPOSITO DE EFECTIVO, DEPOSITANTE: SEMENA, CONCEPTO: REVERSION DE LIMPIA PARABRISAS, PREV. NÂ° 157, CUENTA DE DEPOSITO: CUENTA UNICA DEL TESORO</t>
  </si>
  <si>
    <t>00099021001 DEPOSITO DE EFECTIVO, DEPOSITANTE: GUILLERMO IGNACIO NORIEGA THENIER, CONCEPTO: DEVOLUCION DE RECURSOS, CUENTA DE DEPOSITO: CUENTA UNICA DEL TESORO</t>
  </si>
  <si>
    <t>00099031004 DEPOSITO DE EFECTIVO, DEPOSITANTE: MINISTERIO DE GOBIERNO, CONCEPTO: DEP. POR PRORROGA DE 3 NOCRES, CUENTA DE DEPOSITO: CUENTA UNICA DEL TESORO</t>
  </si>
  <si>
    <t>00099021001 DEPOSITO DE EFECTIVO, DEPOSITANTE: MINISTERIO DE OBRAS PUBLICAS SERVICIOS Y VIVIENDA, CONCEPTO: TC FUENTE 10, CUENTA DE DEPOSITO: CUENTA UNICA DEL TESORO</t>
  </si>
  <si>
    <t>00099021001 DEPOSITO DE EFECTIVO, DEPOSITANTE: FLOR DIANA ACEBEY MONTOYA, CONCEPTO: DEVOLUCIÃN DE HABERES POR 7 DÃAS NOVIEMBRE, CUENTA DE DEPOSITO: CUENTA UNICA DEL TESORO</t>
  </si>
  <si>
    <t>00099021001 DEPOSITO DE EFECTIVO, DEPOSITANTE: JEANETT SANCHEZ MANRIQUE, CONCEPTO: DOBLE PERCEPCION, CUENTA DE DEPOSITO: CUENTA UNICA DEL TESORO</t>
  </si>
  <si>
    <t>00099021001 DEPOSITO DE EFECTIVO, DEPOSITANTE: AUTORIDAD PLURINACIONAL DE LA MADRE TIERRA (EPMT, CONCEPTO: OBSERVACION DE PAGO DE SUELDOS MES DE FEB. DEVOLUCION DE RECURSOS, CUENTA DE DEPOSITO: CUENTA UNICA DEL TESORO</t>
  </si>
  <si>
    <t>00099021001 DEPOSITO DE EFECTIVO, DEPOSITANTE: MARCOS HUANCA APAZA CI. 4896084 L.P., CONCEPTO: DEVOLUCIÃN HABERES ABRIL 2016, CUENTA DE DEPOSITO: CUENTA UNICA DEL TESORO</t>
  </si>
  <si>
    <t>00099021001 DEPOSITO DE EFECTIVO, DEPOSITANTE: MARCOS HUANCA APAZA CI. 4896084 L.P., CONCEPTO: DEVOLUCIÃN HABERES MAYO 2016, CUENTA DE DEPOSITO: CUENTA UNICA DEL TESORO</t>
  </si>
  <si>
    <t>00099021001 DEP.DE CHEQ.AJENOS,RET.DE CAM.,CONCEPTO: GIRO: BLANCA AZUCENA GUILLEN TERRAZAS,DEP.: BANCO UNION S.A. , PROCEDENCIA: BANCO UNION S.A., CHEQUE: 142753, FECHA DE EMISION:20/06/2016</t>
  </si>
  <si>
    <t>00099021001 DEP.DE CHEQ.AJENOS,RET.DE CAM.,CONCEPTO: GIRO: GERMAN BALDERRAMA OVANDO,DEP.: BANCO UNION S.A. , PROCEDENCIA: BANCO UNION S.A., CHEQUE: 142757, FECHA DE EMISION:20/06/2016</t>
  </si>
  <si>
    <t>00099021001 DEP.DE CHEQ.AJENOS,RET.DE CAM.,CONCEPTO: GIRO: CARMEN ROSA ORELLANA ESPINOZA DE BALDERRAMA,DEP.: BANCO UNION S.A. , PROCEDENCIA: BANCO UNION S.A., CHEQUE: 142756, FECHA DE EMISION:20/06/2016</t>
  </si>
  <si>
    <t>00099021001 DEP.DE CHEQ.AJENOS,RET.DE CAM.,CONCEPTO: GIRO: URBANO PEREZ BRAÃEZ,DEP.: BANCO UNION S.A. , PROCEDENCIA: BANCO UNION S.A., CHEQUE: 142754, FECHA DE EMISION:20/06/2016</t>
  </si>
  <si>
    <t>00099021001 DEPOSITO DE EFECTIVO, DEPOSITANTE: RA-5 VERGARA, CONCEPTO: DEVOLUCION DE RECURSOS NO EJECUTADOS, CUENTA DE DEPOSITO: CUENTA UNICA DEL TESORO</t>
  </si>
  <si>
    <t>00046024204 DEPOSITO DE EFECTIVO, DEPOSITANTE: REINA HUAYGUA CHOQUE CI. 3464340 L.P., CONCEPTO: DEVOLUCIÃN VIÃTICOS M. SALUD 02/14 C-31-977, CUENTA DE DEPOSITO: CUENTA UNICA DEL TESORO</t>
  </si>
  <si>
    <t>00099021001 DEPOSITO DE EFECTIVO, DEPOSITANTE: EDWIN PEREZ PEREZ, CONCEPTO: DEVOLUCION DE APORTE, CUENTA DE DEPOSITO: CUENTA UNICA DEL TESORO</t>
  </si>
  <si>
    <t>00373024101 DEPOSITO DE EFECTIVO, DEPOSITANTE: JORGE JESUS BARAHONA ROJAS, CONCEPTO: DEVOLUCION DE FONDOS EN AVANCE PARA EL PAGO DE REFRIGERIOS Y OTROS, CUENTA DE DEPOSITO: CUENTA UNICA DEL TESORO</t>
  </si>
  <si>
    <t>00099021001 DEPOSITO DE EFECTIVO, DEPOSITANTE: ADOLFO VERA COLOMO, CONCEPTO: DOBLE PERCEPCION, CUENTA DE DEPOSITO: CUENTA UNICA DEL TESORO</t>
  </si>
  <si>
    <t>00099021001 DEPOSITO DE EFECTIVO, DEPOSITANTE: RAA-8 " TCNL. AGUIRRE", CONCEPTO: REVERSION SERVICIOS BASICOS DICIEMBRE, CUENTA DE DEPOSITO: CUENTA UNICA DEL TESORO</t>
  </si>
  <si>
    <t>00099021001 DEPOSITO DE EFECTIVO, DEPOSITANTE: MARIA ANGELICA PUENTE VILA, CONCEPTO: MONTO FALTANTE DEVOLUCION DE HABERES DE FEBRERO, CUENTA DE DEPOSITO: CUENTA UNICA DEL TESORO</t>
  </si>
  <si>
    <t>00099021001 DEPOSITO DE EFECTIVO, DEPOSITANTE: ORLANDO ARANCIBIA, CONCEPTO: DEVOLUCION DE FONDOS, CUENTA DE DEPOSITO: CUENTA UNICA DEL TESORO</t>
  </si>
  <si>
    <t>00206012001 DEPOSITO DE EFECTIVO, DEPOSITANTE: INE, CONCEPTO: DEP. POR VENTA DE FECHA 17/06/2016, CUENTA DE DEPOSITO: CUENTA UNICA DEL TESORO</t>
  </si>
  <si>
    <t>00523012001 DEP.DE CHEQ.AJENOS,RET.DE CAM.,CONCEPTO: VENTA DE SERVICIO ECOBOL,DEP.: BENJAMIN AQUINO O. , PROCEDENCIA: BANCO UNION S.A., CHEQUE: 4999, FECHA DE EMISION:17/06/2016</t>
  </si>
  <si>
    <t>00099021001 DEPOSITO DE EFECTIVO, DEPOSITANTE: RAÚL SILVA SEGALES, CONCEPTO: DEVOLUCIÓN DOBLE PERCEPCIÓN, CUENTA DE DEPOSITO: CUENTA UNICA DEL TESORO</t>
  </si>
  <si>
    <t>00523012001 DEP.DE CHEQ.AJENOS,RET.DE CAM.,CONCEPTO: PAGO POR PRESTACION DE SERVICIOS POSTALES,DEP.: POLICIA BOLIVANA COMANDO DPTAL POTOSI , PROCEDENCIA: BANCO UNION S.A., CHEQUE: 2638, FECHA DE EMISION:09/06/2016</t>
  </si>
  <si>
    <t>00523012001 DEP.DE CHEQ.AJENOS,RET.DE CAM.,CONCEPTO: PAGO POR PRESTACION DE SERVICIOS POSTALES,DEP.: SAVE THE CHILDERN INTERNATIONAL , PROCEDENCIA: BANCO BISA S.A., CHEQUE: 3607, FECHA DE EMISION:10/06/2016</t>
  </si>
  <si>
    <t>00523012001 DEP.DE CHEQ.AJENOS,RET.DE CAM.,CONCEPTO: PAGO POR PRESTACION DE SERVICIOS POSTALES,DEP.: SOCIEDAD SALESIANA , PROCEDENCIA: BANCO NACIONAL DE BOLIVIA S.A., CHEQUE: 5646489, FECHA DE EMISION:14/06/2016</t>
  </si>
  <si>
    <t>00099021001 DEP.DE CHEQ.AJENOS,RET.DE CAM.,CONCEPTO: PAGO INCAPACIDADES TEMPORALES (REEMBOLSO) MIN ECONOMIA Y FINANZAS PUBLICAS,DEP.: CAJA NACIONAL DE SALUD , PROCEDENCIA: BANCO UNION S.A., CHEQUE: 10448, FECHA DE EMISION:22/06/2016</t>
  </si>
  <si>
    <t>00099021001 DEP.DE CHEQ.AJENOS,RET.DE CAM.,CONCEPTO: PAGO INCAPACIDADES TEMPORALES (REEMBOLSO) MIN ECONOMIA Y FINANZAS PUBLICAS,DEP.: CAJA NACIONAL DE SALUD , PROCEDENCIA: BANCO UNION S.A., CHEQUE: 10449, FECHA DE EMISION:22/06/2016</t>
  </si>
  <si>
    <t>00099021001 DEP.DE CHEQ.AJENOS,RET.DE CAM.,CONCEPTO: PAGO INCAPACIDADES TEMPORALES (REEMBOLSO) MIN ECONOMIA Y FINANZAS PUBLICAS,DEP.: CAJA NACIONAL DE SALUD , PROCEDENCIA: BANCO UNION S.A., CHEQUE: 10450, FECHA DE EMISION:22/06/2016</t>
  </si>
  <si>
    <t>00081011105 DEPOSITO DE EFECTIVO, DEPOSITANTE: FERNANDO ALVAREZ-MOPSV, CONCEPTO: DEVOLUCION DE FONDOS, CUENTA DE DEPOSITO: CUENTA UNICA DEL TESORO</t>
  </si>
  <si>
    <t>00283012001 DEPOSITO DE EFECTIVO, DEPOSITANTE: UNIVERSITAS S.R.L., CONCEPTO: DEVOLUCIÓN SALDO SUSCRIPCIÓN CONTRATO 6212 FAC. 256 DEL 01/04/16 AL 03/09/16, CUENTA DE DEPOSITO: CUENTA UNICA DEL TESORO</t>
  </si>
  <si>
    <t>00046024204 DEPOSITO DE EFECTIVO, DEPOSITANTE: MINISTERIO DE SALUD-RENE ESPEJO ZEBALLOS, CONCEPTO: DEVOLUCION DE VIATICOS, CUENTA DE DEPOSITO: CUENTA UNICA DEL TESORO</t>
  </si>
  <si>
    <t>00099021001 DEPOSITO DE EFECTIVO, DEPOSITANTE: RAQUEL FUENTES OLIVARES, CONCEPTO: SANCION POR DEVOLUCON DE LLAMADAS TELEFONICAS DEL MES DE ABRIL DEL 2016, CUENTA DE DEPOSITO: CUENTA UNICA DEL TESORO</t>
  </si>
  <si>
    <t>00051018010 DEPOSITO DE EFECTIVO, DEPOSITANTE: LUIS ANTONIO HERRERA ARANDIA, CONCEPTO: DEVOLUCION POR PASAJE AEREO NO UTILIZADO/ EJECUTADO SUCRE-LA PAZ EN 13/11/2014, CUENTA DE DEPOSITO: CUENTA UNICA DEL TESORO</t>
  </si>
  <si>
    <t>00099021001 DEPOSITO DE EFECTIVO, DEPOSITANTE: GLORIA ANA DE LA CRUZ ROJAS, CONCEPTO: DOBLE PERCEPCION - REVERSION, CUENTA DE DEPOSITO: CUENTA UNICA DEL TESORO</t>
  </si>
  <si>
    <t>00046021109 DEPOSITO DE EFECTIVO, DEPOSITANTE: MARLEN TERRAZAS, CONCEPTO: DEVOLUCIÓN DE VIÁTICOS, CUENTA DE DEPOSITO: CUENTA UNICA DEL TESORO</t>
  </si>
  <si>
    <t>00046024204 DEPOSITO DE EFECTIVO, DEPOSITANTE: JOSE LUIS VALENCIA ZEGARRA, CONCEPTO: PREV 1656 PAGO DE TRAMITES ADUANEROS, CUENTA DE DEPOSITO: CUENTA UNICA DEL TESORO</t>
  </si>
  <si>
    <t>00130012002 DEPOSITO DE EFECTIVO, DEPOSITANTE: ZEGALES ESPINOZA XIMENA ANET, CONCEPTO: DEVOLUCION SALDO CAJA CHICA, CUENTA DE DEPOSITO: CUENTA UNICA DEL TESORO</t>
  </si>
  <si>
    <t>00010011101 DEPOSITO DE EFECTIVO, DEPOSITANTE: CINTHYA VICENTE VALENCIA, CONCEPTO: DEVOLUCION DE PASAJES CARLOS SUAREZ C-31 1586/2011AL MIN ISTERIO DE RELACIONES EXTERIORES, CUENTA DE DEPOSITO: CUENTA UNICA DEL TESORO</t>
  </si>
  <si>
    <t>00099021001 DEPOSITO DE EFECTIVO, DEPOSITANTE: CINTHYA VICENTE VALENCIA, CONCEPTO: DEVOLUCION DE PASAJES OMAR VARGAS C-31 1732/2012 AL MIN ISTERIO DE RELACIONES EXTERIORES, CUENTA DE DEPOSITO: CUENTA UNICA DEL TESORO</t>
  </si>
  <si>
    <t>00523012001 DEP.DE CHEQ.AJENOS,RET.DE CAM.,CONCEPTO: VENTA DE SERVICIOS ECOBOL,DEP.: BENJAMIN AQUINO Q. , PROCEDENCIA: BANCO DE CREDITO DE BOLIVIA S.A., CHEQUE: 4, FECHA DE EMISION:14/06/2016</t>
  </si>
  <si>
    <t>00523012001 DEP.DE CHEQ.AJENOS,RET.DE CAM.,CONCEPTO: VENTA DE SERVICIOS ECOBOL,DEP.: BENJAMIN AQUINO Q. , PROCEDENCIA: BANCO MERCANTIL SANTA CRUZ SA., CHEQUE: 34930, FECHA DE EMISION:13/06/2016</t>
  </si>
  <si>
    <t>00099021001 DEPOSITO DE EFECTIVO, DEPOSITANTE: LORENZO CONDORI CHOQUEHUANCA, CONCEPTO: DOBLE PERCEPCIÓN, CUENTA DE DEPOSITO: CUENTA UNICA DEL TESORO</t>
  </si>
  <si>
    <t>00099021001 DEPOSITO DE EFECTIVO, DEPOSITANTE: ROBERTO E LOZANO CABRERA, CONCEPTO: DEVOLUCIÓN DE RECURSO NO EJECUTADO, CUENTA DE DEPOSITO: CUENTA UNICA DEL TESORO</t>
  </si>
  <si>
    <t>00523012001 DEP.DE CHEQ.AJENOS,RET.DE CAM.,CONCEPTO: VENTA DE SERVICIOS ECOBOL,DEP.: BENJAMIN AQUINO ORTEGA , PROCEDENCIA: BANCO BISA S.A., CHEQUE: 6124, FECHA DE EMISION:15/06/2016</t>
  </si>
  <si>
    <t>00099021001 DEPOSITO DE EFECTIVO, DEPOSITANTE: DONATO TOLA CHAIÑA, CONCEPTO: DEVOLUCIÓN DE HABERES MARZO 2015, CUENTA DE DEPOSITO: CUENTA UNICA DEL TESORO</t>
  </si>
  <si>
    <t>00342012001 DEP.DE CHEQ.AJENOS,RET.DE CAM.,CONCEPTO: REEMBOLSO POR INCAPACIDAD DE CAJA CORDES A LA AGENCIA ESTATAL DE VIVIENDA,DEP.: CAJA DE SALUD CORDES , PROCEDENCIA: BANCO UNION S.A., CHEQUE: 692, FECHA DE EMISION:25/05/2016</t>
  </si>
  <si>
    <t>00099021001 DEPOSITO DE EFECTIVO, DEPOSITANTE: DONATO TOLA CHAIÑA, CONCEPTO: DEVOLUCIÓN DE RETROACTIVO 2015, CUENTA DE DEPOSITO: CUENTA UNICA DEL TESORO</t>
  </si>
  <si>
    <t>00099021001 DEPOSITO DE EFECTIVO, DEPOSITANTE: DONATO TOLA CHAIÑA, CONCEPTO: DEVOLUCIÓN DE HABERES MES DE FEBRERO 2015, CUENTA DE DEPOSITO: CUENTA UNICA DEL TESORO</t>
  </si>
  <si>
    <t>00099021001 DEPOSITO DE EFECTIVO, DEPOSITANTE: MARIA ELIZABETH LOPEZ VELASCO, CONCEPTO: DOBLE PERCEPCION, CUENTA DE DEPOSITO: CUENTA UNICA DEL TESORO</t>
  </si>
  <si>
    <t>00099021001 DEPOSITO DE EFECTIVO, DEPOSITANTE: LUCIA RAMOS SALAZAR, CONCEPTO: DOBLE PERCEPCIÓN, CUENTA DE DEPOSITO: CUENTA UNICA DEL TESORO</t>
  </si>
  <si>
    <t>00373024101 DEPOSITO DE EFECTIVO, DEPOSITANTE: FONDO DE DESARROLLO INDIGENA, CONCEPTO: DEVOLUCION DE FONDOS EN AVANCE TALLER EN SCRZ, CUENTA DE DEPOSITO: CUENTA UNICA DEL TESORO</t>
  </si>
  <si>
    <t>00373024101 DEPOSITO DE EFECTIVO, DEPOSITANTE: FONDO DE DESARROLLO INDIGENA, CONCEPTO: DEVOLUCION DE FONDOS EN AVANCE, CUENTA DE DEPOSITO: CUENTA UNICA DEL TESORO</t>
  </si>
  <si>
    <t>00373024101 DEPOSITO DE EFECTIVO, DEPOSITANTE: FONDO DE DESARROLLO INDIGENA, CONCEPTO: DEVOLUCION DE FONDOS EN AVANCE TALLER EN TARIJA, CUENTA DE DEPOSITO: CUENTA UNICA DEL TESORO</t>
  </si>
  <si>
    <t>UNIDAD DE LIQUIDACION DEL FONDO DE DESARROLLO PARA LOS PUEBLOS INDIGENAS ORIGINARIOS Y COMUNIDADES CAMPESINAS                  "VL-FDPPIOYCC"</t>
  </si>
  <si>
    <t>00099021001 DEPOSITO DE EFECTIVO, DEPOSITANTE: TRIBUNAL CONSTITUCIONAL PLURINACIONAL, CONCEPTO: DEVOLUCIÓN DE LOS FUNCIONARIOS REPROBADOS EN CURSO DE CAPACITACIÓN, CUENTA DE DEPOSITO: CUENTA UNICA DEL TESORO</t>
  </si>
  <si>
    <t>00099021001 DEP.DE CHEQ.AJENOS,RET.DE CAM.,CONCEPTO: GIRO: MAMANI VILLCA GRECIA,DEP.: BANCO UNIÓN S.A. , PROCEDENCIA: BANCO UNION S.A., CHEQUE: 142765, FECHA DE EMISION:23/06/2016</t>
  </si>
  <si>
    <t>00099021001 DEP.DE CHEQ.AJENOS,RET.DE CAM.,CONCEPTO: GIRO: CLAROS VASQUEZ JOSE EMIGDIO,DEP.: BANCO UNIÓN S.A. , PROCEDENCIA: BANCO UNION S.A., CHEQUE: 142769, FECHA DE EMISION:23/06/2016</t>
  </si>
  <si>
    <t>00099021001 DEP.DE CHEQ.AJENOS,RET.DE CAM.,CONCEPTO: GIRO: SANCHEZ SEA HILDA ROSARIO,DEP.: BANCO UNIÓN S.A. , PROCEDENCIA: BANCO UNION S.A., CHEQUE: 142768, FECHA DE EMISION:23/06/2016</t>
  </si>
  <si>
    <t>00015011108 DEP.DE CHEQ.AJENOS,RET.DE CAM.,CONCEPTO: GIRO: GONZALES EJURO DARWIN,DEP.: BANCO UNIÓN S.A. , PROCEDENCIA: BANCO UNION S.A., CHEQUE: 142766, FECHA DE EMISION:23/06/2016</t>
  </si>
  <si>
    <t>00015011108 DEP.DE CHEQ.AJENOS,RET.DE CAM.,CONCEPTO: GIRO: GONZALES EJURO DARWIN,DEP.: BANCO UNIÓN S.A. , PROCEDENCIA: BANCO UNION S.A., CHEQUE: 142767, FECHA DE EMISION:23/06/2016</t>
  </si>
  <si>
    <t>00099021001 DEP.DE CHEQ.AJENOS,RET.DE CAM.,CONCEPTO: GIRO: JOSE ANTONIO ARANIBAR VALLEJOS,DEP.: BANCO UNIÓN S.A. , PROCEDENCIA: BANCO UNION S.A., CHEQUE: 142770, FECHA DE EMISION:23/06/2016</t>
  </si>
  <si>
    <t>00099021001 DEP.DE CHEQ.AJENOS,RET.DE CAM.,CONCEPTO: REVERSION SALDOS NO EJECUTADOS POR LICENCIAMIENTO,PASAJES,VIATICOS,SOCORROS,DEP.: MINISTERIO DE DEFENSA , PROCEDENCIA: BANCO UNION S.A., CHEQUE: 17654, FECHA DE EMISION:22/06/2016</t>
  </si>
  <si>
    <t>00046021109 DEPOSITO DE EFECTIVO, DEPOSITANTE: MARIA ESTHER SALAZAR CASTRILLO, CONCEPTO: REVERSION DE FONDOS, CUENTA DE DEPOSITO: CUENTA UNICA DEL TESORO</t>
  </si>
  <si>
    <t>00099021001 DEPOSITO DE EFECTIVO, DEPOSITANTE: DONATO POMA GUTIERREZ CI 2751263 OR, CONCEPTO: AGUINALDO DE 4102, CUENTA DE DEPOSITO: CUENTA UNICA DEL TESORO</t>
  </si>
  <si>
    <t>00099021001 DEPOSITO DE EFECTIVO, DEPOSITANTE: NELLY ALANOCA ESPINOZA, CONCEPTO: REVERSIÓN DPTO. I ADM. RR.HH., CUENTA DE DEPOSITO: CUENTA UNICA DEL TESORO</t>
  </si>
  <si>
    <t>00099021001 DEPOSITO DE EFECTIVO, DEPOSITANTE: DONATO POMA GUTIERREZ CI: 2751263 OR, CONCEPTO: EQUIVALENTE A 13 DIAS (2067,43+076), CUENTA DE DEPOSITO: CUENTA UNICA DEL TESORO</t>
  </si>
  <si>
    <t>00099021001 DEP.DE CHEQ.AJENOS,RET.DE CAM.,CONCEPTO: DEVOLUCION DE FONDOS,DEP.: MIN DE EDUCACION , PROCEDENCIA: BANCO UNION S.A., CHEQUE: 5430, FECHA DE EMISION:22/06/2016</t>
  </si>
  <si>
    <t>00046021107 DEP.DE CHEQ.AJENOS,RET.DE CAM.,CONCEPTO: REVERSION DE FONDOS,DEP.: MINISTERIO DE SALUD , PROCEDENCIA: BANCO UNION S.A., CHEQUE: 11693, FECHA DE EMISION:22/06/2016</t>
  </si>
  <si>
    <t>00099021001 DEPOSITO DE EFECTIVO, DEPOSITANTE: GERMAN CUTILE LA TORRE, CONCEPTO: DEVOLUCION DE COBRO INDEBIDO RETROACTIVO ENERO-ABRIL 2016, CUENTA DE DEPOSITO: CUENTA UNICA DEL TESORO</t>
  </si>
  <si>
    <t>00099021001 DEPOSITO DE EFECTIVO, DEPOSITANTE: SGTO SDO. JULIO CESAR JURADO BORDA, CONCEPTO: REVERSION HABERES FEBRERO 2010, CUENTA DE DEPOSITO: CUENTA UNICA DEL TESORO</t>
  </si>
  <si>
    <t>00099021001 DEPOSITO DE EFECTIVO, DEPOSITANTE: SGTO SDO. JULIO CESAR JURADO BORDA, CONCEPTO: REVERSION HABERES MARZO 2010, CUENTA DE DEPOSITO: CUENTA UNICA DEL TESORO</t>
  </si>
  <si>
    <t>00099021001 DEPOSITO DE EFECTIVO, DEPOSITANTE: SGTO SDO. JULIO CESAR JURADO BORDA, CONCEPTO: REVERSION HABERES ABRIL 2010, CUENTA DE DEPOSITO: CUENTA UNICA DEL TESORO</t>
  </si>
  <si>
    <t>00099021001 DEPOSITO DE EFECTIVO, DEPOSITANTE: SGTO SDO. JULIO CESAR JURADO BORDA, CONCEPTO: REVERSION HABERES MAYO 2010, CUENTA DE DEPOSITO: CUENTA UNICA DEL TESORO</t>
  </si>
  <si>
    <t>00099021001 DEPOSITO DE EFECTIVO, DEPOSITANTE: FILOMENA MAYTA VDA DE RAMOS, CONCEPTO: DEVOLUCIÓN A SENASIR, CUENTA DE DEPOSITO: CUENTA UNICA DEL TESORO</t>
  </si>
  <si>
    <t>00099021001 DEPOSITO DE EFECTIVO, DEPOSITANTE: FABIÁN CACERES GONZALES, CONCEPTO: DOBLE PERCEPCIÓN, CUENTA DE DEPOSITO: CUENTA UNICA DEL TESORO</t>
  </si>
  <si>
    <t>00099021001 DEPOSITO DE EFECTIVO, DEPOSITANTE: ZARAGOSA MAGNE POMA, CONCEPTO: DEVOLUCION DE FONDOS DE ACUERDO A NOTA INTERNA ADEMAF/UFI/130/2015, CUENTA DE DEPOSITO: CUENTA UNICA DEL TESORO</t>
  </si>
  <si>
    <t>00523012001 DEP.DE CHEQ.AJENOS,RET.DE CAM.,CONCEPTO: VENTA DE SERVICIOS ECOBOL,DEP.: BENJAMIN AQUINO , PROCEDENCIA: BANCO NACIONAL DE BOLIVIA S.A., CHEQUE: 5301, FECHA DE EMISION:15/06/2016</t>
  </si>
  <si>
    <t>00099021001 DEPOSITO DE EFECTIVO, DEPOSITANTE: FRANCISCO QUISPE CAHUAYA, CONCEPTO: POR ALIMENTACIÓN DE ANIMALES CORRESPONDIENTE AL MES DE ABRIL DE LA GESTIÓN 2015, CUENTA DE DEPOSITO: CUENTA UNICA DEL TESORO</t>
  </si>
  <si>
    <t>00099021001 DEPOSITO DE EFECTIVO, DEPOSITANTE: EJERCITO DE BOLIVIA, CONCEPTO: GASTO NO EJECUTADO, CUENTA DE DEPOSITO: CUENTA UNICA DEL TESORO</t>
  </si>
  <si>
    <t>00099021001 DEPOSITO DE EFECTIVO, DEPOSITANTE: FELIPE BENITO QUISBERT TARQUINO, CONCEPTO: DOBLE PERCEPCION, CUENTA DE DEPOSITO: CUENTA UNICA DEL TESORO</t>
  </si>
  <si>
    <t>00099021001 DEP.DE CHEQ.AJENOS,RET.DE CAM.,CONCEPTO: GIRO: ANA MARIA BELTRAN DE NOVILLO,DEP.: BANCO UNIÓN S.A. , PROCEDENCIA: BANCO UNION S.A., CHEQUE: 142773, FECHA DE EMISION:24/06/2016</t>
  </si>
  <si>
    <t>00099021001 DEP.DE CHEQ.AJENOS,RET.DE CAM.,CONCEPTO: GIRO: SERRUDO MORALES ALCIDES RENE,DEP.: BANCO UNIÓN S.A. , PROCEDENCIA: BANCO UNION S.A., CHEQUE: 142772, FECHA DE EMISION:24/06/2016</t>
  </si>
  <si>
    <t>00099021001 DEPOSITO DE EFECTIVO, DEPOSITANTE: SIXTO RAMON GAVINCHA CALLE, CONCEPTO: DOBLE PERCEPCION, CUENTA DE DEPOSITO: CUENTA UNICA DEL TESORO</t>
  </si>
  <si>
    <t>00099021001 DEP.DE CHEQ.AJENOS,RET.DE CAM.,CONCEPTO: REVOLUCION CUENTAS POR COBRAR DE ERIKA MARCONI EX CONSUL GENERAL DE BOLIVIA EN MADRID-ESPAÑA,DEP.: MINISTERIO DE RELACIONES EXTERIORES</t>
  </si>
  <si>
    <t>00099021001 DEP.DE CHEQ.AJENOS,RET.DE CAM.,CONCEPTO: DEVOLUCION SALDO NO EJECUTADO 2015 DEL CONSULADO DE BOLIVIA JUJUY-ARGENTINA,DEP.: MINISTERIO DE RELACIONES EXTERIORES , PROCEDENCIA: BANCO UNION S.A., CHEQUE: 961, FECHA DE EMISION:23/06/2016</t>
  </si>
  <si>
    <t>00099021001 DEP.DE CHEQ.AJENOS,RET.DE CAM.,CONCEPTO: DEVOLUCION DE GASTOS OBSERVADOS SR. JUAN ROJAS EX CONSUL DE BOLIVIA EN MENDOZA-ARGENTINA,DEP.: MINISTERIO DE RELACIONES EXTERIORES</t>
  </si>
  <si>
    <t>00099021001 DEP.DE CHEQ.AJENOS,RET.DE CAM.,CONCEPTO: DEVOLUCION DE GASTOS OBSERVADOS SR. AUGUSTO ARGUEDAS EX EMBAJADA DE BOLIVIA EN CHINA,DEP.: MINISTERIO DE RELACIONES EXTERIORES , PROCEDENCIA: BANCO UNION S.A., CHEQUE: 963, FECHA DE EMISION:23/06/2016</t>
  </si>
  <si>
    <t>00099021001 DEP.DE CHEQ.AJENOS,RET.DE CAM.,CONCEPTO: DEVOLUCION DE GASTOS OBSERVADOS DEL SR. RICHARD RIOJA EX ENCARGADO DE NEGOCIOS EN HABANA-CUBA,DEP.: MINISTERIO DE RELACIONES EXTERIORES</t>
  </si>
  <si>
    <t>00046024204 DEP.DE CHEQ.AJENOS,RET.DE CAM.,CONCEPTO: REVERSION DE FONDOS,DEP.: MINISTERIO DE SALUD , PROCEDENCIA: BANCO UNION S.A., CHEQUE: 846, FECHA DE EMISION:02/06/2016</t>
  </si>
  <si>
    <t>00099021001 DEPOSITO DE EFECTIVO, DEPOSITANTE: JOSE LUIS PERALTA CALDERON, CONCEPTO: DEVOLUCION DE RECURSOS, CUENTA DE DEPOSITO: CUENTA UNICA DEL TESORO</t>
  </si>
  <si>
    <t>00016018008 DEPOSITO DE EFECTIVO, DEPOSITANTE: MINISTERIO DE EDUCACION EDWIN LAZARTE ANTURIANO, CONCEPTO: DEVOLUCION DE PASAJES TERRESTRES, CUENTA DE DEPOSITO: CUENTA UNICA DEL TESORO</t>
  </si>
  <si>
    <t>00099021001 DEPOSITO DE EFECTIVO, DEPOSITANTE: CINTHYA VICENTE VALENCIA, CONCEPTO: DEVOLUCION DE PASAJES DE ROGEL MATTOS C31-898/2012, CUENTA DE DEPOSITO: CUENTA UNICA DEL TESORO</t>
  </si>
  <si>
    <t>00099021001 DEPOSITO DE EFECTIVO, DEPOSITANTE: GLADYS OLGA GUISBERT VALENCIA, CONCEPTO: FEBRERO, CUENTA DE DEPOSITO: CUENTA UNICA DEL TESORO</t>
  </si>
  <si>
    <t>00099021001 DEPOSITO DE EFECTIVO, DEPOSITANTE: GLADYS OLGA GUISBERT VALENCIA, CONCEPTO: MARZO, CUENTA DE DEPOSITO: CUENTA UNICA DEL TESORO</t>
  </si>
  <si>
    <t>00099021001 DEPOSITO DE EFECTIVO, DEPOSITANTE: GLADYS OLGA GUISBERT VALENCIA, CONCEPTO: REINTEGRO DE ENERO - ABRIL 2016, CUENTA DE DEPOSITO: CUENTA UNICA DEL TESORO</t>
  </si>
  <si>
    <t>00099021001 DEPOSITO DE EFECTIVO, DEPOSITANTE: ANA MARIA TAPIA SOTO, CONCEPTO: DOBLE PERCEPCION, CUENTA DE DEPOSITO: CUENTA UNICA DEL TESORO</t>
  </si>
  <si>
    <t>00046024204 DEPOSITO DE EFECTIVO, DEPOSITANTE: MARCO ANTONIO LUCERO SOTO, CONCEPTO: DEVOLUCION DE VIATICOS ACTIVADAD 02/14 C-31 977, CUENTA DE DEPOSITO: CUENTA UNICA DEL TESORO</t>
  </si>
  <si>
    <t>00099021001 DEPOSITO DE EFECTIVO, DEPOSITANTE: MARISOL CARBAJAL NAVIA, CONCEPTO: DEVOLUCION POR PERDIDA DE CREDENCIAL, CUENTA DE DEPOSITO: CUENTA UNICA DEL TESORO</t>
  </si>
  <si>
    <t>00523012001 DEP.DE CHEQ.AJENOS,RET.DE CAM.,CONCEPTO: VENTA DE SERVICIOS ECOBOL,DEP.: BENJAMIN AQUINO O. , PROCEDENCIA: BANCO NACIONAL DE BOLIVIA S.A., CHEQUE: 5404553, FECHA DE EMISION:09/06/2016</t>
  </si>
  <si>
    <t>00523012001 DEP.DE CHEQ.AJENOS,RET.DE CAM.,CONCEPTO: VENTA DE SERVICIOS ECOBOL,DEP.: BENJAMIN AQUINO O. , PROCEDENCIA: BANCO UNION S.A., CHEQUE: 20, FECHA DE EMISION:24/06/2016</t>
  </si>
  <si>
    <t>00523012001 DEP.DE CHEQ.AJENOS,RET.DE CAM.,CONCEPTO: VENTA DE SERVICIOS ECOBOL,DEP.: BENJAMIN AQUINO O. , PROCEDENCIA: BANCO UNION S.A., CHEQUE: 19, FECHA DE EMISION:24/06/2016</t>
  </si>
  <si>
    <t>00099021001 DEPOSITO DE EFECTIVO, DEPOSITANTE: DANIELA HINOJOSA SAAVEDRA, CONCEPTO: DEVOLUCION PERDIDA DE CREDENCIAL, CUENTA DE DEPOSITO: CUENTA UNICA DEL TESORO</t>
  </si>
  <si>
    <t>00099021001 DEPOSITO DE EFECTIVO, DEPOSITANTE: ISMAEL PACAJE PATZI, CONCEPTO: DOBLE PERCEPCION, CUENTA DE DEPOSITO: CUENTA UNICA DEL TESORO</t>
  </si>
  <si>
    <t>00099021001 DEPOSITO DE EFECTIVO, DEPOSITANTE: MINISTERIO DE COMUNICACION, CONCEPTO: DEVOLUCION DE VIATICOS C-31 69, CUENTA DE DEPOSITO: CUENTA UNICA DEL TESORO</t>
  </si>
  <si>
    <t>00099021001 DEPOSITO DE EFECTIVO, DEPOSITANTE: MINISTERIO DE COMUNICACION, CONCEPTO: DEVOLUCION DE VIATICOS C-31 985, CUENTA DE DEPOSITO: CUENTA UNICA DEL TESORO</t>
  </si>
  <si>
    <t>00099021001 DEPOSITO DE EFECTIVO, DEPOSITANTE: TRAVEL CLUB, CONCEPTO: REEMBOLSO DE PASAJES AEREOS-ATT, CUENTA DE DEPOSITO: CUENTA UNICA DEL TESORO</t>
  </si>
  <si>
    <t>00086068001 DEPOSITO DE EFECTIVO, DEPOSITANTE: JESUS PARAGUAYO CHOQUE, CONCEPTO: DEVOLUCION FONDOS EN AVANCE ALIMENTACION, CUENTA DE DEPOSITO: CUENTA UNICA DEL TESORO</t>
  </si>
  <si>
    <t>00086068001 DEPOSITO DE EFECTIVO, DEPOSITANTE: ALBERTO ROMAN AYMAYA, CONCEPTO: DEVOLUCION FONDOS EN AVANCE GASOLINA, CUENTA DE DEPOSITO: CUENTA UNICA DEL TESORO</t>
  </si>
  <si>
    <t>00099021001 DEP.DE CHEQ.AJENOS,RET.DE CAM.,CONCEPTO: GIRO: MARIA ELENA CLAROS MARAÑON,DEP.: BANCO UNION S.A. , PROCEDENCIA: BANCO UNION S.A., CHEQUE: 142776, FECHA DE EMISION:27/06/2016</t>
  </si>
  <si>
    <t>00099021001 DEP.DE CHEQ.AJENOS,RET.DE CAM.,CONCEPTO: GIRO: MARIA ELENA CLAROS MARAÑON,DEP.: BANCO UNION S.A. , PROCEDENCIA: BANCO UNION S.A., CHEQUE: 142778, FECHA DE EMISION:27/06/2016</t>
  </si>
  <si>
    <t>00099021001 DEP.DE CHEQ.AJENOS,RET.DE CAM.,CONCEPTO: GIRO: NOHELY KAREN SALINAS TORRICO,DEP.: BANCO UNION S.A. , PROCEDENCIA: BANCO UNION S.A., CHEQUE: 142777, FECHA DE EMISION:27/06/2016</t>
  </si>
  <si>
    <t>00099021001 DEP.DE CHEQ.AJENOS,RET.DE CAM.,CONCEPTO: GIRO: VARGAS ZARATE JUANITO,DEP.: BANCO UNION S.A. , PROCEDENCIA: BANCO UNION S.A., CHEQUE: 142775, FECHA DE EMISION:27/06/2016</t>
  </si>
  <si>
    <t>00099021001 DEPOSITO DE EFECTIVO, DEPOSITANTE: PATRICIA GRISEL MORON ENRIQUEZ, CONCEPTO: DEVOLUCION DE HABERES, CUENTA DE DEPOSITO: CUENTA UNICA DEL TESORO</t>
  </si>
  <si>
    <t>00099021001 DEPOSITO DE EFECTIVO, DEPOSITANTE: ANGEL YUJRA GUZMAN, CONCEPTO: DEVOLUCION EXCEDENTES III,IV,V 2015, CUENTA DE DEPOSITO: CUENTA UNICA DEL TESORO</t>
  </si>
  <si>
    <t>00099021001 DEPOSITO DE EFECTIVO, DEPOSITANTE: PORFIRIO MALDONADO GALLARDO, CONCEPTO: DEVOLUCION EXCEDENTES IX, X 2015, CUENTA DE DEPOSITO: CUENTA UNICA DEL TESORO</t>
  </si>
  <si>
    <t>00099021001 DEPOSITO DE EFECTIVO, DEPOSITANTE: MARIA ELENA VARGAS LUNA, CONCEPTO: DEVOLUCION EXCEDENTES VII,VIII,IX 2015, CUENTA DE DEPOSITO: CUENTA UNICA DEL TESORO</t>
  </si>
  <si>
    <t>00099021001 DEPOSITO DE EFECTIVO, DEPOSITANTE: SANDRO BENJAMIN CHAVEZ CAMACHO, CONCEPTO: MULTA POR RETRASO EN ENTREGA DE PRODUCTO FINAL DE CONSULTORÍA, CUENTA DE DEPOSITO: CUENTA UNICA DEL TESORO</t>
  </si>
  <si>
    <t>00099021001 DEPOSITO DE EFECTIVO, DEPOSITANTE: SANTIAGO QUISPE NAVIA, CONCEPTO: DOBLE PERCEPCIÓN, CUENTA DE DEPOSITO: CUENTA UNICA DEL TESORO</t>
  </si>
  <si>
    <t>00099021001 DEPOSITO DE EFECTIVO, DEPOSITANTE: FERNANDO MARQUEZ RAMOS, CONCEPTO: DOBLE PERCEPCION, CUENTA DE DEPOSITO: CUENTA UNICA DEL TESORO</t>
  </si>
  <si>
    <t>00099021001 DEPOSITO DE EFECTIVO, DEPOSITANTE: DANIEL ANAGUA ANAGUA, CONCEPTO: DEVOLUCION, CUENTA DE DEPOSITO: CUENTA UNICA DEL TESORO</t>
  </si>
  <si>
    <t>00099021001 DEPOSITO DE EFECTIVO, DEPOSITANTE: JULIO ALANOCA CONDORI, CONCEPTO: DOBLE PERCEPCION, CUENTA DE DEPOSITO: CUENTA UNICA DEL TESORO</t>
  </si>
  <si>
    <t>00523012001 DEP.DE CHEQ.AJENOS,RET.DE CAM.,CONCEPTO: PAGO POR PRESTACION DE SERVICIOS POSTALES,DEP.: ECOBOL , PROCEDENCIA: BANCO NACIONAL DE BOLIVIA S.A., CHEQUE: 7176, FECHA DE EMISION:30/05/2016</t>
  </si>
  <si>
    <t>00523012001 DEP.DE CHEQ.AJENOS,RET.DE CAM.,CONCEPTO: PAGO POR PRESTACION DE SERVICIOS PRESTADAS,DEP.: ECOBOL , PROCEDENCIA: BANCO GANADERO S.A., CHEQUE: 2397, FECHA DE EMISION:16/06/2016</t>
  </si>
  <si>
    <t>00523012001 DEP.DE CHEQ.AJENOS,RET.DE CAM.,CONCEPTO: PAGO POR PRESTACION DE SERVICIOS POSTALES,DEP.: ECOBOL , PROCEDENCIA: BANCO UNION S.A., CHEQUE: 3803, FECHA DE EMISION:15/06/2016</t>
  </si>
  <si>
    <t>00523012001 DEP.DE CHEQ.AJENOS,RET.DE CAM.,CONCEPTO: PAGO POR PRESTACION DE SERVICIOS POSTALES,DEP.: ECOBOL , PROCEDENCIA: BANCO BISA S.A., CHEQUE: 558, FECHA DE EMISION:16/06/2016</t>
  </si>
  <si>
    <t>00523012001 DEP.DE CHEQ.AJENOS,RET.DE CAM.,CONCEPTO: PAGO POR PRESTACION DE SERVICIOS POSTALES,DEP.: ECOBOL , PROCEDENCIA: BANCO BISA S.A., CHEQUE: 168, FECHA DE EMISION:16/06/2016</t>
  </si>
  <si>
    <t>00523012001 DEP.DE CHEQ.AJENOS,RET.DE CAM.,CONCEPTO: PAGO POR PRESTACION DE SERVICIOS POSTALES,DEP.: ECOBOL , PROCEDENCIA: BANCO BISA S.A., CHEQUE: 288, FECHA DE EMISION:17/06/2016</t>
  </si>
  <si>
    <t>00099021001 DEP.DE CHEQ.AJENOS,RET.DE CAM.,CONCEPTO: H.C. DIPUTADOS - DEVOLUCION INCAPACIDAD TEMPORAL - ABRIL /2016,DEP.: CAJA PETROLERA DE SALUD , PROCEDENCIA: BANCO UNION S.A., CHEQUE: 9525, FECHA DE EMISION:28/06/2016</t>
  </si>
  <si>
    <t>00099021001 DEP.DE CHEQ.AJENOS,RET.DE CAM.,CONCEPTO: H.C. SENADORES -DEVOLUCION INCAPACIDAD TEMPORAL - ABRIL / 2016,DEP.: CAJA PETROLERA DE SALUD , PROCEDENCIA: BANCO UNION S.A., CHEQUE: 9520, FECHA DE EMISION:28/06/2016</t>
  </si>
  <si>
    <t>00099021001 DEPOSITO DE EFECTIVO, DEPOSITANTE: DIVA MONTERO OSUNA, CONCEPTO: DEVOLUCION, CUENTA DE DEPOSITO: CUENTA UNICA DEL TESORO</t>
  </si>
  <si>
    <t>00292012001 DEPOSITO DE EFECTIVO, DEPOSITANTE: VIAS BOLIVIA /SERGIO COMPARA CONDORI, CONCEPTO: DEVOLUCION DE FONDOS, CUENTA DE DEPOSITO: CUENTA UNICA DEL TESORO</t>
  </si>
  <si>
    <t>00099018039 DEP.DE CHEQ.AJENOS,RET.DE CAM.,CONCEPTO: DEVOLUCIÓN DE RECURSOS, VENTA DE FERTILIZANTES MES MAYO,DEP.: INSUMOS BOLIVIA , PROCEDENCIA: BANCO UNION S.A., CHEQUE: 108, FECHA DE EMISION:27/06/2016</t>
  </si>
  <si>
    <t>00099021001 DEPOSITO DE EFECTIVO, DEPOSITANTE: ESCUELA MILITAR DE MUSICA DEL EJERCITO, CONCEPTO: REV. POR SERVICIOS BASICOS AGUA,TELEFONIA, CUENTA DE DEPOSITO: CUENTA UNICA DEL TESORO</t>
  </si>
  <si>
    <t>00099021001 DEPOSITO DE EFECTIVO, DEPOSITANTE: ESCUELA MILITAR DE MUSICA DEL EJERCITO, CONCEPTO: REV. POR COMBUSTIBLE SALDO NO EJECUTADO, CUENTA DE DEPOSITO: CUENTA UNICA DEL TESORO</t>
  </si>
  <si>
    <t>00099021001 DEPOSITO DE EFECTIVO, DEPOSITANTE: ESCUELA MILITAR DE MUSICA DEL EJERCITO, CONCEPTO: REV. POR SERVICIOS BASICOS AGUA, LUZ, TELEFONIA, CUENTA DE DEPOSITO: CUENTA UNICA DEL TESORO</t>
  </si>
  <si>
    <t>00680012001 DEP.DE CHEQ.AJENOS,RET.DE CAM.,CONCEPTO: DEVOLUCIÓN DAVID LOPEZ,DEP.: CONTRALORIA GENERAL DEL ESTADO , PROCEDENCIA: BANCO UNION S.A., CHEQUE: 4296, FECHA DE EMISION:24/06/2016</t>
  </si>
  <si>
    <t>00046021109 DEPOSITO DE EFECTIVO, DEPOSITANTE: MINISTERIO DE SALUD, CONCEPTO: RETENCION RC-IVA A LA DRA. MARLEN TERRAZAS Y LA DRA. SADOTT CASTAÑON, CUENTA DE DEPOSITO: CUENTA UNICA DEL TESORO</t>
  </si>
  <si>
    <t>00222014302 DEP.DE CHEQ.AJENOS,RET.DE CAM.,CONCEPTO: PAGO SUBSIDIO INCAPACIDAD TEMPORAL INIAF CORRESPONDIENTE MES MARZO 2016,DEP.: CAJA DE SALUD DE CAMINOS Y R.A. , PROCEDENCIA: BANCO UNION S.A., CHEQUE: 6288, FECHA DE EMISION:17/06/2016</t>
  </si>
  <si>
    <t>00099021001 DEPOSITO DE EFECTIVO, DEPOSITANTE: DANIEL PATZI YANARICO, CONCEPTO: DOBLE PERCEPCION, CUENTA DE DEPOSITO: CUENTA UNICA DEL TESORO</t>
  </si>
  <si>
    <t>00099021001 DEPOSITO DE EFECTIVO, DEPOSITANTE: MARIA DOLORES ROCHA TORRICO, CONCEPTO: DEVOLUCION DE REINTEGRO 2016 ENERO FEBRERO MARZO ABRIL, CUENTA DE DEPOSITO: CUENTA UNICA DEL TESORO</t>
  </si>
  <si>
    <t>00523012001 DEP.DE CHEQ.AJENOS,RET.DE CAM.,CONCEPTO: VENTA DE SERVICIO ECOBOL,DEP.: BENJAMIN AQUINO O. , PROCEDENCIA: BANCO DE CREDITO DE BOLIVIA S.A., CHEQUE: 140281, FECHA DE EMISION:23/06/2016</t>
  </si>
  <si>
    <t>00523012001 DEP.DE CHEQ.AJENOS,RET.DE CAM.,CONCEPTO: VENTA DE SERVICIOS ECOBOL,DEP.: BENJAMIN AQUINO O. , PROCEDENCIA: BANCO DE CREDITO DE BOLIVIA S.A., CHEQUE: 139611, FECHA DE EMISION:31/05/2016</t>
  </si>
  <si>
    <t>00523012001 DEP.DE CHEQ.AJENOS,RET.DE CAM.,CONCEPTO: VENTA DE SERVICIOS ECOBOL,DEP.: BENJAMIN AQUINO O. , PROCEDENCIA: BANCO DE CREDITO DE BOLIVIA S.A., CHEQUE: 140282, FECHA DE EMISION:23/06/2016</t>
  </si>
  <si>
    <t>00523012001 DEP.DE CHEQ.AJENOS,RET.DE CAM.,CONCEPTO: VENTA DE SERVICIOS ECOBOL,DEP.: BENJAMIN AQUINO O. , PROCEDENCIA: BANCO DE CREDITO DE BOLIVIA S.A., CHEQUE: 140284, FECHA DE EMISION:23/06/2016</t>
  </si>
  <si>
    <t>00523012001 DEP.DE CHEQ.AJENOS,RET.DE CAM.,CONCEPTO: VENTA DE SERVICIOS ECOBOL,DEP.: BENJAMIN AQUINO O. , PROCEDENCIA: BANCO DE CREDITO DE BOLIVIA S.A., CHEQUE: 140283, FECHA DE EMISION:23/06/2016</t>
  </si>
  <si>
    <t>00523012001 DEP.DE CHEQ.AJENOS,RET.DE CAM.,CONCEPTO: VENTA DE SERVICIOS ECOBOL,DEP.: BENJAMIN AQUINO O. , PROCEDENCIA: BANCO MERCANTIL SANTA CRUZ SA., CHEQUE: 1002891, FECHA DE EMISION:23/06/2016</t>
  </si>
  <si>
    <t>00523012001 DEP.DE CHEQ.AJENOS,RET.DE CAM.,CONCEPTO: VENTA DE SERVICIOS ECOBOL,DEP.: BENJAMIN AQUINO O. , PROCEDENCIA: BANCO MERCANTIL SANTA CRUZ SA., CHEQUE: 1002890, FECHA DE EMISION:23/06/2016</t>
  </si>
  <si>
    <t>00099021001 DEPOSITO DE EFECTIVO, DEPOSITANTE: SANDRO MAMANI BATING - 6 RIOSINHIO, CONCEPTO: REVERSION - COMBUSTIBLE, CUENTA DE DEPOSITO: CUENTA UNICA DEL TESORO</t>
  </si>
  <si>
    <t>00206012001 DEP.DE CHEQ.AJENOS,RET.DE CAM.,CONCEPTO: REVERSIÓN POR RECURSOS NO EJECUTADOS,DEP.: INE , PROCEDENCIA: BANCO UNION S.A., CHEQUE: 3622, FECHA DE EMISION:28/06/2016</t>
  </si>
  <si>
    <t>00099021001 DEPOSITO DE EFECTIVO, DEPOSITANTE: JOSE CAIGUARA CHAMBI, CONCEPTO: DEVOLUCION REINTEGRO DEL 6% DE FEBRERO 2016, CUENTA DE DEPOSITO: CUENTA UNICA DEL TESORO</t>
  </si>
  <si>
    <t>00291012009 DEP.DE CHEQ.AJENOS,RET.DE CAM.,CONCEPTO: EJECUCION DE GARANTIAS,DEP.: GABRIEL ANGEL PEÑARRIETA SAAVEDRA , PROCEDENCIA: BANCO UNION S.A., CHEQUE: 2197, FECHA DE EMISION:16/06/2016</t>
  </si>
  <si>
    <t>00099021001 DEPOSITO DE EFECTIVO, DEPOSITANTE: JOSE CAIGUARA CHAMBI, CONCEPTO: DEVOLUCION DOBLE PERCEPCION: FEBRERO 2016, CUENTA DE DEPOSITO: CUENTA UNICA DEL TESORO</t>
  </si>
  <si>
    <t>00222014302 DEP.DE CHEQ.AJENOS,RET.DE CAM.,CONCEPTO: REVERSION,DEP.: INIAF - SUCRE , PROCEDENCIA: BANCO UNION S.A., CHEQUE: 1957, FECHA DE EMISION:30/05/2016</t>
  </si>
  <si>
    <t>00099021001 DEPOSITO DE EFECTIVO, DEPOSITANTE: EDGAR HUANCA QUISPE, CONCEPTO: DEVOLUCION DE DESCUENTOS DE HABER DE MARZO POR NO TRABAJAR, CUENTA DE DEPOSITO: CUENTA UNICA DEL TESORO</t>
  </si>
  <si>
    <t>00099021001 DEPOSITO DE EFECTIVO, DEPOSITANTE: ZUMAYA TOCO GUARACHI, CONCEPTO: DEVOLUCION SUBSIDIO NATALIDAD PARTIDA 11600 PREVENTIVO N° 122, CUENTA DE DEPOSITO: CUENTA UNICA DEL TESORO</t>
  </si>
  <si>
    <t>00099021001 DEP.DE CHEQ.AJENOS,RET.DE CAM.,CONCEPTO: GIRO:LEAÑO ROSARIO EVELIN CLAURE ACUÑA DE,DEP.: BANCO UNION S.A. , PROCEDENCIA: BANCO UNION S.A., CHEQUE: 142790, FECHA DE EMISION:29/06/2016</t>
  </si>
  <si>
    <t>00099021001 DEP.DE CHEQ.AJENOS,RET.DE CAM.,CONCEPTO: GIRO: FLORES SEJAS JUAN CARLOS,DEP.: BANCO UNION S.A. , PROCEDENCIA: BANCO UNION S.A., CHEQUE: 142787, FECHA DE EMISION:29/06/2016</t>
  </si>
  <si>
    <t>00099021001 DEP.DE CHEQ.AJENOS,RET.DE CAM.,CONCEPTO: GIRO: LOPEZ ROJAS CRISOLOGO,DEP.: BANCO UNION S.A. , PROCEDENCIA: BANCO UNION S.A., CHEQUE: 142788, FECHA DE EMISION:29/06/2016</t>
  </si>
  <si>
    <t>00099021001 DEP.DE CHEQ.AJENOS,RET.DE CAM.,CONCEPTO: GIRO: LEAÑO ROSARIO EVELIN CLAURE ACUÑA DE,DEP.: BANCO UNION S.A. , PROCEDENCIA: BANCO UNION S.A., CHEQUE: 142789, FECHA DE EMISION:29/06/2016</t>
  </si>
  <si>
    <t>00099021001 DEP.DE CHEQ.AJENOS,RET.DE CAM.,CONCEPTO: GIRO: MENDOZA MOLLINEDO FEDERICO,DEP.: BANCO UNION S.A. , PROCEDENCIA: BANCO UNION S.A., CHEQUE: 142791, FECHA DE EMISION:29/06/2016</t>
  </si>
  <si>
    <t>00099021001 DEP.DE CHEQ.AJENOS,RET.DE CAM.,CONCEPTO: GIRO: CANAVIRI TORREJON FILOMENA,DEP.: BANCO UNION S.A. , PROCEDENCIA: BANCO UNION S.A., CHEQUE: 142781, FECHA DE EMISION:29/06/2016</t>
  </si>
  <si>
    <t>00099021001 DEPOSITO DE EFECTIVO, DEPOSITANTE: ASFI-ANDRES PUÑA, CONCEPTO: CURSO: GESTION DE CONTRATOS ESTATALES, CUENTA DE DEPOSITO: CUENTA UNICA DEL TESORO</t>
  </si>
  <si>
    <t>00099021001 DEP.DE CHEQ.AJENOS,RET.DE CAM.,CONCEPTO: GIRO: FLORES SEJAS JUAN CARLOS,DEP.: BANCO UNION S.A. , PROCEDENCIA: BANCO UNION S.A., CHEQUE: 142785, FECHA DE EMISION:29/06/2016</t>
  </si>
  <si>
    <t>00099021001 DEP.DE CHEQ.AJENOS,RET.DE CAM.,CONCEPTO: GIRO: TAPIA CABRERA FRANZ WILSON,DEP.: BANCO UNION S.A. , PROCEDENCIA: BANCO UNION S.A., CHEQUE: 142786, FECHA DE EMISION:29/06/2016</t>
  </si>
  <si>
    <t>00099021001 DEP.DE CHEQ.AJENOS,RET.DE CAM.,CONCEPTO: GIRO: CANAVIRI TORREJON FILOMENA,DEP.: BANCO UNION S.A. , PROCEDENCIA: BANCO UNION S.A., CHEQUE: 142792, FECHA DE EMISION:29/06/2016</t>
  </si>
  <si>
    <t>00099021001 DEPOSITO DE EFECTIVO, DEPOSITANTE: ANA LIZETH QUISBERT QUISBERT, CONCEPTO: DEVOLUCIÓN PARCIAL DE SALARIO, CUENTA DE DEPOSITO: CUENTA UNICA DEL TESORO</t>
  </si>
  <si>
    <t>00046024204 DEPOSITO DE EFECTIVO, DEPOSITANTE: SEDES L.P., CONCEPTO: PROGRAMA MALARIA, CUENTA DE DEPOSITO: CUENTA UNICA DEL TESORO</t>
  </si>
  <si>
    <t>00283014101 DEPOSITO DE EFECTIVO, DEPOSITANTE: ADUANA NACIONAL-JUAN CARLOS AGUILAR CABRERA, CONCEPTO: DEVOLUCION DE SUBSIDIOS, CUENTA DE DEPOSITO: CUENTA UNICA DEL TESORO</t>
  </si>
  <si>
    <t>00052014102 DEPOSITO DE EFECTIVO, DEPOSITANTE: MINISTERIO DE CULTURAS Y TURISMO, CONCEPTO: OBSERVACION COMPROBANTW 4159 GESTION 2015, CUENTA DE DEPOSITO: CUENTA UNICA DEL TESORO</t>
  </si>
  <si>
    <t>00099021001 DEPOSITO DE EFECTIVO, DEPOSITANTE: MONICA HUAMPO MAMANI, CONCEPTO: DEVOLUCION, CUENTA DE DEPOSITO: CUENTA UNICA DEL TESORO</t>
  </si>
  <si>
    <t>00523012001 DEP.DE CHEQ.AJENOS,RET.DE CAM.,CONCEPTO: PAGO POR PRESTACION DE SERVICIOS POSTALES,DEP.: ECOBOL , PROCEDENCIA: BANCO MERCANTIL SANTA CRUZ SA., CHEQUE: 60, FECHA DE EMISION:20/06/2016</t>
  </si>
  <si>
    <t>00523012001 DEP.DE CHEQ.AJENOS,RET.DE CAM.,CONCEPTO: PAGO POR PRESTACION DE SERVICIOS POSTALES,DEP.: ECOBOL , PROCEDENCIA: BANCO MERCANTIL SANTA CRUZ SA., CHEQUE: 1667, FECHA DE EMISION:27/06/2016</t>
  </si>
  <si>
    <t>00099021001 DEP.DE CHEQ.AJENOS,RET.DE CAM.,CONCEPTO: DEV. DE SALDOS POR CONCEPTO DE OTROS INGRESOS,DEP.: CAMARA DE SENADORES , PROCEDENCIA: BANCO UNION S.A., CHEQUE: 6107, FECHA DE EMISION:29/06/2016</t>
  </si>
  <si>
    <t>00041044201 DEPOSITO DE EFECTIVO, DEPOSITANTE: FABIOLA ESTEFANIA BUSTILLOS ENRIQUEZ 6727361 LP, CONCEPTO: REVERSION DE RECURSOS NO UTILIZADOS FONDO DE APOYO AL COMPLEJO PRODUCTIVO LACTEO, CUENTA DE DEPOSITO: CUENTA UNICA DEL TESORO</t>
  </si>
  <si>
    <t>00099021001 DEP.DE CHEQ.AJENOS,RET.DE CAM.,CONCEPTO: GIRO : AGREDA VARGAS MARIA VIRGINIA,DEP.: BANCO UNION S.A. , PROCEDENCIA: BANCO UNION S.A., CHEQUE: 142793, FECHA DE EMISION:30/06/2016</t>
  </si>
  <si>
    <t>00099021001 DEP.DE CHEQ.AJENOS,RET.DE CAM.,CONCEPTO: DEVOLUCIÓN DE FONDOS,DEP.: MINISTERIO DE EDUCACIÓN , PROCEDENCIA: BANCO UNION S.A., CHEQUE: 5432, FECHA DE EMISION:30/06/2016</t>
  </si>
  <si>
    <t>00099021001 DEPOSITO DE EFECTIVO, DEPOSITANTE: DORIS SUSY QUISPE MACHICADO, CONCEPTO: DEVOLUCION DE FONDO EN AVANCE SOLICITADO PARA PAGO DE ISPECCION VEHICULAR, CUENTA DE DEPOSITO: CUENTA UNICA DEL TESORO</t>
  </si>
  <si>
    <t>00099021001 DEP.DE CHEQ.AJENOS,RET.DE CAM.,CONCEPTO: DEVOLUCIÓN DE FONDOS,DEP.: MINISTERIO DE EDUCACIÓN , PROCEDENCIA: BANCO UNION S.A., CHEQUE: 5433, FECHA DE EMISION:30/06/2016</t>
  </si>
  <si>
    <t>00099021001 DEPOSITO DE EFECTIVO, DEPOSITANTE: PAMELA PACHAGUAYA MANSILLA, CONCEPTO: REVERSION DE BOLETA DE PAGO, CUENTA DE DEPOSITO: CUENTA UNICA DEL TESORO</t>
  </si>
  <si>
    <t>00099021001 DEP.DE CHEQ.AJENOS,RET.DE CAM.,CONCEPTO: REVERSION TOTAL AL C31 N°57,DEP.: TERA MULTIMEDIA SRL , PROCEDENCIA: BANCO UNION S.A., CHEQUE: 91, FECHA DE EMISION:29/06/2016</t>
  </si>
  <si>
    <t>00099021001 DEP.DE CHEQ.AJENOS,RET.DE CAM.,CONCEPTO: REEMBOLSO APS,DEP.: CAJA DE SALUD DE LA BANCA PRIVADA , PROCEDENCIA: BANCO NACIONAL DE BOLIVIA S.A., CHEQUE: 5218194, FECHA DE EMISION:07/06/2016</t>
  </si>
  <si>
    <t>00099021001 DEP.DE CHEQ.AJENOS,RET.DE CAM.,CONCEPTO: PAGO DE SUBSIDIO DE MATERNIDAD,DEP.: CAJA DE SALUD DE LA BANCA PRIVADA , PROCEDENCIA: BANCO NACIONAL DE BOLIVIA S.A., CHEQUE: 6061511, FECHA DE EMISION:14/06/2016</t>
  </si>
  <si>
    <t>00099021001 DEP.DE CHEQ.AJENOS,RET.DE CAM.,CONCEPTO: PAGO SUBSIDIO MATERNIDAD,DEP.: CAJA DE SALUD DE LA BANCA PRIVADA , PROCEDENCIA: BANCO NACIONAL DE BOLIVIA S.A., CHEQUE: 6061515, FECHA DE EMISION:14/06/2016</t>
  </si>
  <si>
    <t>00099021001 DEPOSITO DE EFECTIVO, DEPOSITANTE: JULIO TICONA, CONCEPTO: DEVOLUCION DEL PAGO UNICO, CUENTA DE DEPOSITO: CUENTA UNICA DEL TESORO</t>
  </si>
  <si>
    <t>00099021001 DEPOSITO DE EFECTIVO, DEPOSITANTE: ROSARIO RUIZ CUELLAR, CONCEPTO: DOBLE PERCEPCIÓN, CUENTA DE DEPOSITO: CUENTA UNICA DEL TESORO</t>
  </si>
  <si>
    <t>00099021001 DEPOSITO DE EFECTIVO, DEPOSITANTE: PATRICIA PONCE CAMBEROS, CONCEPTO: DEVOLUCIÓN SALDO PAGOS DEVENGADOS, CUENTA DE DEPOSITO: CUENTA UNICA DEL TESORO</t>
  </si>
  <si>
    <t>00221012001 DEPOSITO DE EFECTIVO, DEPOSITANTE: SENARECOM, CONCEPTO: SALDO DEPOSITADO DEL PREVENTIVO 423, CUENTA DE DEPOSITO: CUENTA UNICA DEL TESORO</t>
  </si>
  <si>
    <t>00523012001 DEP.DE CHEQ.AJENOS,RET.DE CAM.,CONCEPTO: PAGO POR PRESTACION DE SERVICIOS POSTALES,DEP.: ECOBOL , PROCEDENCIA: BANCO NACIONAL DE BOLIVIA S.A., CHEQUE: 5480, FECHA DE EMISION:27/06/2016</t>
  </si>
  <si>
    <t>00523012001 DEP.DE CHEQ.AJENOS,RET.DE CAM.,CONCEPTO: PAGO POR PRESTACION DE SERVICIOS POSTALES,DEP.: ECOBOL , PROCEDENCIA: BANCO NACIONAL DE BOLIVIA S.A., CHEQUE: 23699, FECHA DE EMISION:20/06/2016</t>
  </si>
  <si>
    <t>00523012001 DEP.DE CHEQ.AJENOS,RET.DE CAM.,CONCEPTO: PAGO POR PRESTACION DE SERVICIOS POSTALES,DEP.: ECOBOL , PROCEDENCIA: BANCO BISA S.A., CHEQUE: 152, FECHA DE EMISION:24/06/2016</t>
  </si>
  <si>
    <t>00523012001 DEP.DE CHEQ.AJENOS,RET.DE CAM.,CONCEPTO: PAGO POR PRESTACION DE SERVICIOS PRESTADAS,DEP.: ECOBOL , PROCEDENCIA: BANCO NACIONAL DE BOLIVIA S.A., CHEQUE: 826809, FECHA DE EMISION:27/06/2016</t>
  </si>
  <si>
    <t>00523012001 DEP.DE CHEQ.AJENOS,RET.DE CAM.,CONCEPTO: PAGO POR PRESTACION DE SERVICIOS POSTALES,DEP.: ECOBOL , PROCEDENCIA: BANCO NACIONAL DE BOLIVIA S.A., CHEQUE: 4445, FECHA DE EMISION:27/06/2016</t>
  </si>
  <si>
    <t>00046024204 DEPOSITO DE EFECTIVO, DEPOSITANTE: KATIASOL GALBES VELARDE, CONCEPTO: REVERSION FONDOS MINISTERIO DE SALUD, CUENTA DE DEPOSITO: CUENTA UNICA DEL TESORO</t>
  </si>
  <si>
    <t>00099021001 DEP.DE CHEQ.AJENOS,RET.DE CAM.,CONCEPTO: SENASIR NUA 3653742 CASO PEDRO CALLE TARQUI,DEP.: SEGUROS PROVIDA S.A. , PROCEDENCIA: BANCO NACIONAL DE BOLIVIA S.A., CHEQUE: 2312731, FECHA DE EMISION:29/06/2016</t>
  </si>
  <si>
    <t>00099021001 DEP.DE CHEQ.AJENOS,RET.DE CAM.,CONCEPTO: SENASIR NUA 21907754 CASO MARTHA ZAMBRANA RIVERO DE CAMPOS,DEP.: SEGUROS PROVIDA S.A. , PROCEDENCIA: BANCO NACIONAL DE BOLIVIA S.A., CHEQUE: 2312730, FECHA DE EMISION:29/06/2016</t>
  </si>
  <si>
    <t>00041011101 DEP.DE CHEQ.AJENOS,RET.DE CAM.,CONCEPTO: DEVOLUCION DE PASAJES AEREOS NO UTILIZADOS 2014,DEP.: MDPYEP-BOA , PROCEDENCIA: BANCO UNION S.A., CHEQUE: 1707, FECHA DE EMISION:29/06/2016</t>
  </si>
  <si>
    <t>00099021001 DEP.DE CHEQ.AJENOS,RET.DE CAM.,CONCEPTO: GIRO: ANDRADE PADILLA ORLANDO FRANZ,DEP.: BANCO UNIÓN S.A. , PROCEDENCIA: BANCO UNION S.A., CHEQUE: 142805, FECHA DE EMISION:01/07/2016</t>
  </si>
  <si>
    <t>00099021001 DEP.DE CHEQ.AJENOS,RET.DE CAM.,CONCEPTO: GIRO: IRIARTE TERCEROS JOSEFINA,DEP.: BANCO UNIÓN S.A. , PROCEDENCIA: BANCO UNION S.A., CHEQUE: 142795, FECHA DE EMISION:01/07/2016</t>
  </si>
  <si>
    <t>00099021001 DEP.DE CHEQ.AJENOS,RET.DE CAM.,CONCEPTO: GIRO: IRIARTE TERCEROS JOSEFINA,DEP.: BANCO UNIÓN S.A. , PROCEDENCIA: BANCO UNION S.A., CHEQUE: 142801, FECHA DE EMISION:01/07/2016</t>
  </si>
  <si>
    <t>00099021001 DEP.DE CHEQ.AJENOS,RET.DE CAM.,CONCEPTO: GIRO: TORRICO JALDIN PRADA FERNANDA,DEP.: BANCO UNIÓN S.A. , PROCEDENCIA: BANCO UNION S.A., CHEQUE: 142796, FECHA DE EMISION:01/07/2016</t>
  </si>
  <si>
    <t>00099021001 DEP.DE CHEQ.AJENOS,RET.DE CAM.,CONCEPTO: GIRO: FLORES BAPTISTA EDWIN,DEP.: BANCO UNIÓN S.A. , PROCEDENCIA: BANCO UNION S.A., CHEQUE: 142797, FECHA DE EMISION:01/07/2016</t>
  </si>
  <si>
    <t>00099021001 DEP.DE CHEQ.AJENOS,RET.DE CAM.,CONCEPTO: GIRO: BLANCA AZUCENA GUILLEN TERRAZAS,DEP.: BANCO UNIÓN S.A. , PROCEDENCIA: BANCO UNION S.A., CHEQUE: 142794, FECHA DE EMISION:01/07/2016</t>
  </si>
  <si>
    <t>00099021001 DEP.DE CHEQ.AJENOS,RET.DE CAM.,CONCEPTO: GIRO: LOURDES SISA PINTO,DEP.: BANCO UNIÓN S.A. , PROCEDENCIA: BANCO UNION S.A., CHEQUE: 142800, FECHA DE EMISION:01/07/2016</t>
  </si>
  <si>
    <t>00099021001 DEP.DE CHEQ.AJENOS,RET.DE CAM.,CONCEPTO: GIRO: JOSE VACA CABALLERO,DEP.: BANCO UNIÓN S.A. , PROCEDENCIA: BANCO UNION S.A., CHEQUE: 142799, FECHA DE EMISION:01/07/2016</t>
  </si>
  <si>
    <t>00099021001 DEP.DE CHEQ.AJENOS,RET.DE CAM.,CONCEPTO: GIRO: VALENTIN CALANI LUPA,DEP.: BANCO UNIÓN S.A. , PROCEDENCIA: BANCO UNION S.A., CHEQUE: 142798, FECHA DE EMISION:01/07/2016</t>
  </si>
  <si>
    <t>00099021001 DEP.DE CHEQ.AJENOS,RET.DE CAM.,CONCEPTO: GIRO: VASQUEZ POLANCO ESPERANZA,DEP.: BANCO UNIÓN S.A. , PROCEDENCIA: BANCO UNION S.A., CHEQUE: 142803, FECHA DE EMISION:01/07/2016</t>
  </si>
  <si>
    <t>00099021001 DEPOSITO DE EFECTIVO, DEPOSITANTE: EUSTAQUIO MAMANI APAZA, CONCEPTO: DEVOLUCIÓN DE SALARIO, CUENTA DE DEPOSITO: CUENTA UNICA DEL TESORO</t>
  </si>
  <si>
    <t>00099021001 DEPOSITO DE EFECTIVO, DEPOSITANTE: EUSTAQUIO MAMANI APAZA, CONCEPTO: DEVOLUCIÓN DEL BONO, CUENTA DE DEPOSITO: CUENTA UNICA DEL TESORO</t>
  </si>
  <si>
    <t>00099021001 DEPOSITO DE EFECTIVO, DEPOSITANTE: EUSTAQUIO MAMANI APAZA, CONCEPTO: DEVOLUCION DEL SALARIO (SALDO), CUENTA DE DEPOSITO: CUENTA UNICA DEL TESORO</t>
  </si>
  <si>
    <t>00117012001 DEPOSITO DE EFECTIVO, DEPOSITANTE: VERONICA KUNO - DGAL, CONCEPTO: DEVOLUCION DE DIFERENCIA DE LA AGENCIA DE VIAJES VIDATUR A FAVOR DE DGAC, CUENTA DE DEPOSITO: CUENTA UNICA DEL TESORO</t>
  </si>
  <si>
    <t>00099021001 DEPOSITO DE EFECTIVO, DEPOSITANTE: JUAN JOSE BLANCO CAZAS, CONCEPTO: DEVOLUCION POR DOBLE PERCEPCION, CUENTA DE DEPOSITO: CUENTA UNICA DEL TESORO</t>
  </si>
  <si>
    <t>00015011108 DEPOSITO DE EFECTIVO, DEPOSITANTE: ALEZA MISHELL NUÑEZ MOLDEZ, CONCEPTO: PAGO DE TELÉFONO CORPORATIVO, CUENTA DE DEPOSITO: CUENTA UNICA DEL TESORO</t>
  </si>
  <si>
    <t>00046024204 DEPOSITO DE EFECTIVO, DEPOSITANTE: MINISTERIO DE SALUD, CONCEPTO: REVERSION DE SALDO, CUENTA DE DEPOSITO: CUENTA UNICA DEL TESORO</t>
  </si>
  <si>
    <t>00099021001 DEPOSITO DE EFECTIVO, DEPOSITANTE: ADOLFO ANDRES CHURA SARICORDIA, CONCEPTO: DEVOLUCION POR PAGO DE OBLIGACIONES TRIBUTARIAS, CUENTA DE DEPOSITO: CUENTA UNICA DEL TESORO</t>
  </si>
  <si>
    <t>00099021001 DEPOSITO DE EFECTIVO, DEPOSITANTE: CARLOS CARRASCO ECHEVERRÍA, CONCEPTO: DEVOLUCIÓN DOBLE PERCEPCIÓN, CUENTA DE DEPOSITO: CUENTA UNICA DEL TESORO</t>
  </si>
  <si>
    <t>00523012001 DEP.DE CHEQ.AJENOS,RET.DE CAM.,CONCEPTO: VENTA DE SERVICIOS ECOBOL,DEP.: BENJAMIN AQUINO , PROCEDENCIA: BANCO UNION S.A., CHEQUE: 3804, FECHA DE EMISION:15/06/2016</t>
  </si>
  <si>
    <t>00523012001 DEP.DE CHEQ.AJENOS,RET.DE CAM.,CONCEPTO: VENTA DE SERVICIOS ECOBOL,DEP.: BENJAMIN AQUINO , PROCEDENCIA: BANCO BISA S.A., CHEQUE: 5052, FECHA DE EMISION:22/06/2016</t>
  </si>
  <si>
    <t>00523012001 DEP.DE CHEQ.AJENOS,RET.DE CAM.,CONCEPTO: VENTA DE SERVICIOS ECOBOL,DEP.: BENJAMIN AQUINO , PROCEDENCIA: BANCO BISA S.A., CHEQUE: 1576, FECHA DE EMISION:14/06/2016</t>
  </si>
  <si>
    <t>00523012001 DEP.DE CHEQ.AJENOS,RET.DE CAM.,CONCEPTO: VENTA DE SERVICIOS ECOBOL,DEP.: BENJAMIN AQUINO , PROCEDENCIA: BANCO BISA S.A., CHEQUE: 2506, FECHA DE EMISION:22/06/2016</t>
  </si>
  <si>
    <t>00523012001 DEP.DE CHEQ.AJENOS,RET.DE CAM.,CONCEPTO: VENTA DE SERVICIOS ECOBOL,DEP.: BENJAMIN AQUINO , PROCEDENCIA: BANCO BISA S.A., CHEQUE: 173, FECHA DE EMISION:22/06/2016</t>
  </si>
  <si>
    <t>00523012001 DEP.DE CHEQ.AJENOS,RET.DE CAM.,CONCEPTO: VENTA DE SERVICIOS ECOBOL,DEP.: BENJAMIN AQUINO , PROCEDENCIA: BANCO BISA S.A., CHEQUE: 2581, FECHA DE EMISION:17/06/2016</t>
  </si>
  <si>
    <t>00523012001 DEP.DE CHEQ.AJENOS,RET.DE CAM.,CONCEPTO: VENTA DE SERVICIOS ECOBOL,DEP.: BENJAMIN AQUINO , PROCEDENCIA: BANCO BISA S.A., CHEQUE: 6872, FECHA DE EMISION:22/06/2016</t>
  </si>
  <si>
    <t>00523012001 DEP.DE CHEQ.AJENOS,RET.DE CAM.,CONCEPTO: VENTA DE SERVICIOS ECOBOL,DEP.: BENJAMIN AQUINO , PROCEDENCIA: BANCO BISA S.A., CHEQUE: 12729, FECHA DE EMISION:16/06/2016</t>
  </si>
  <si>
    <t>00523012001 DEP.DE CHEQ.AJENOS,RET.DE CAM.,CONCEPTO: VENTA DE SERVICIOS ECOBOL,DEP.: BENJAMIN AQUINO , PROCEDENCIA: BANCO BISA S.A., CHEQUE: 5347, FECHA DE EMISION:20/06/2016</t>
  </si>
  <si>
    <t>00523012001 DEP.DE CHEQ.AJENOS,RET.DE CAM.,CONCEPTO: VENTA DE SERVICIOS ECOBOL,DEP.: BENJAMIN AQUINO , PROCEDENCIA: BANCO MERCANTIL SANTA CRUZ SA., CHEQUE: 8417, FECHA DE EMISION:28/06/2016</t>
  </si>
  <si>
    <t>00523012001 DEP.DE CHEQ.AJENOS,RET.DE CAM.,CONCEPTO: VENTA DE SERVICIOS ECOBOL,DEP.: BENJAMIN AQUINO , PROCEDENCIA: BANCO BISA S.A., CHEQUE: 562, FECHA DE EMISION:22/06/2016</t>
  </si>
  <si>
    <t>00523012001 DEP.DE CHEQ.AJENOS,RET.DE CAM.,CONCEPTO: VENTA DE SERVICIOS ECOBOL,DEP.: BENJAMIN AQUINO , PROCEDENCIA: BANCO BISA S.A., CHEQUE: 172, FECHA DE EMISION:22/06/2016</t>
  </si>
  <si>
    <t>00523012001 DEP.DE CHEQ.AJENOS,RET.DE CAM.,CONCEPTO: VENTA DE SERVICIOS ECOBOL,DEP.: BENJAMIN AQUINO , PROCEDENCIA: BANCO NACIONAL DE BOLIVIA S.A., CHEQUE: 4762428, FECHA DE EMISION:16/06/2016</t>
  </si>
  <si>
    <t>00523012001 DEP.DE CHEQ.AJENOS,RET.DE CAM.,CONCEPTO: VENTA DE SERVICIOS ECOBOL,DEP.: BENJAMIN AQUINO , PROCEDENCIA: BANCO BISA S.A., CHEQUE: 290, FECHA DE EMISION:23/06/2016</t>
  </si>
  <si>
    <t>00523012001 DEP.DE CHEQ.AJENOS,RET.DE CAM.,CONCEPTO: VENTA DE SERVICIOS ECOBOL,DEP.: BENJAMIN AQUINO , PROCEDENCIA: BANCO BISA S.A., CHEQUE: 563, FECHA DE EMISION:22/06/2016</t>
  </si>
  <si>
    <t>00099021001 DEPOSITO DE EFECTIVO, DEPOSITANTE: JUANA ELIZABETH ZAMBRANA MERCADO, CONCEPTO: DEVOLUCION DE DOBLE PERCEPCION, CUENTA DE DEPOSITO: CUENTA UNICA DEL TESORO</t>
  </si>
  <si>
    <t>00099021001 DEP.DE CHEQ.AJENOS,RET.DE CAM.,CONCEPTO: REVERSION SALDOS NO EJECUTADOS POR SOCORROS PARA POSTERIOR REPROGRAMACION,DEP.: MINISTERIO DE DEFENSA , PROCEDENCIA: BANCO UNION S.A., CHEQUE: 65, FECHA DE EMISION:01/07/2016</t>
  </si>
  <si>
    <t>00099021001 DEP.DE CHEQ.AJENOS,RET.DE CAM.,CONCEPTO: REVERSION SALDOS NO EJECUTADOS POR ALIMENTACION PARA POSTERIOR REPROGRAMACION,DEP.: MINISTERIO DE DEFENSA , PROCEDENCIA: BANCO UNION S.A., CHEQUE: 70, FECHA DE EMISION:01/07/2016</t>
  </si>
  <si>
    <t>00099021001 DEP.DE CHEQ.AJENOS,RET.DE CAM.,CONCEPTO: REVERSION SALDOS NO EJECUTADOS POR GASTOS PARA POSTERIOR REPROGRAMACION,DEP.: MINISTERIO DE DEFENSA , PROCEDENCIA: BANCO UNION S.A., CHEQUE: 17696, FECHA DE EMISION:01/07/2016</t>
  </si>
  <si>
    <t>00099021001 DEPOSITO DE EFECTIVO, DEPOSITANTE: VITALIANO MOLINA ERGUETA, CONCEPTO: DEVOLUCIÓN POR COBRO INDEBIDO, CUENTA DE DEPOSITO: CUENTA UNICA DEL TESORO</t>
  </si>
  <si>
    <t>00099021001 DEPOSITO DE EFECTIVO, DEPOSITANTE: JAVIER GONZALO FERNANDEZ MORATO, CONCEPTO: DOBLE PERCEPCIÓN, CUENTA DE DEPOSITO: CUENTA UNICA DEL TESORO</t>
  </si>
  <si>
    <t>00099021001 DEP.DE CHEQ.AJENOS,RET.DE CAM.,CONCEPTO: GIRO:PINEDO MORALES MANUEL,DEP.: BANCO UNION S.A. , PROCEDENCIA: BANCO UNION S.A., CHEQUE: 142807, FECHA DE EMISION:04/07/2016</t>
  </si>
  <si>
    <t>00099021001 DEP.DE CHEQ.AJENOS,RET.DE CAM.,CONCEPTO: GIRO:FLORES URQUIZU WALTER,DEP.: BANCO UNION S.A. , PROCEDENCIA: BANCO UNION S.A., CHEQUE: 142808, FECHA DE EMISION:04/07/2016</t>
  </si>
  <si>
    <t>00099021001 DEP.DE CHEQ.AJENOS,RET.DE CAM.,CONCEPTO: GIRO:CHOQUE BENAVIDEZ AURELIO,DEP.: BANCO UNION S.A. , PROCEDENCIA: BANCO UNION S.A., CHEQUE: 142806, FECHA DE EMISION:04/07/2016</t>
  </si>
  <si>
    <t>00046104202 DEPOSITO DE EFECTIVO, DEPOSITANTE: MABEL MORALES, CONCEPTO: DEVOLUCION DE FONDOS, CUENTA DE DEPOSITO: CUENTA UNICA DEL TESORO</t>
  </si>
  <si>
    <t>00046104202 DEPOSITO DE EFECTIVO, DEPOSITANTE: DANIEL CASTAÑON, CONCEPTO: DEVOLUCION DE FONDOS, CUENTA DE DEPOSITO: CUENTA UNICA DEL TESORO</t>
  </si>
  <si>
    <t>00099021001 DEPOSITO DE EFECTIVO, DEPOSITANTE: MARIA ISABEL ALURRALDE ORTIZ, CONCEPTO: DOBLE PERCEPCION, CUENTA DE DEPOSITO: CUENTA UNICA DEL TESORO</t>
  </si>
  <si>
    <t>00099021001 DEPOSITO DE EFECTIVO, DEPOSITANTE: MARINA ESPADA DE ACEBEY CI 2410122 LP, CONCEPTO: DEVOLUCION PRA, CUENTA DE DEPOSITO: CUENTA UNICA DEL TESORO</t>
  </si>
  <si>
    <t>00099021001 DEPOSITO DE EFECTIVO, DEPOSITANTE: CANDELARIA CHINO CONDORI, CONCEPTO: DEVOLUCION (CATEGORIA INDEVIDA), CUENTA DE DEPOSITO: CUENTA UNICA DEL TESORO</t>
  </si>
  <si>
    <t>00099021001 DEPOSITO DE EFECTIVO, DEPOSITANTE: EXALTA CHOQUE BARRA, CONCEPTO: DEVOLUCION DE SALDO, CUENTA DE DEPOSITO: CUENTA UNICA DEL TESORO</t>
  </si>
  <si>
    <t>00099021001 DEPOSITO DE EFECTIVO, DEPOSITANTE: JUAN CARLOS MEDRANO BARREDA - UMSA, CONCEPTO: DEVOLUCIÓN DE EXCEDENTE, CUENTA DE DEPOSITO: CUENTA UNICA DEL TESORO</t>
  </si>
  <si>
    <t>00099021001 DEPOSITO DE EFECTIVO, DEPOSITANTE: CONSUELO ALIAGA DE RIOS, CONCEPTO: DEVOLUCIÓN DE SUELDO, CUENTA DE DEPOSITO: CUENTA UNICA DEL TESORO</t>
  </si>
  <si>
    <t>00046104202 DEPOSITO DE EFECTIVO, DEPOSITANTE: NICODEM LADISLAO AQUINO CALDERON, CONCEPTO: REVERSION, CUENTA DE DEPOSITO: CUENTA UNICA DEL TESORO</t>
  </si>
  <si>
    <t>00015011108 DEPOSITO DE EFECTIVO, DEPOSITANTE: ALEZA MISHELL NUÑEZ MOLDES CI 5682879 CH, CONCEPTO: POR LINEAS DE TELEFONIA MOVIL PARA EL CONSUMO CELULARES, CUENTA DE DEPOSITO: CUENTA UNICA DEL TESORO</t>
  </si>
  <si>
    <t>00523012001 DEP.DE CHEQ.AJENOS,RET.DE CAM.,CONCEPTO: PAGO POR PRESTACION DE SERVICIOS POSTALES,DEP.: ECOBOL , PROCEDENCIA: BANCO BISA S.A., CHEQUE: 6873, FECHA DE EMISION:22/06/2016</t>
  </si>
  <si>
    <t>00523012001 DEP.DE CHEQ.AJENOS,RET.DE CAM.,CONCEPTO: PAGO POR PRESTACION DE SERVICIOS POSTALES,DEP.: ECOBOL , PROCEDENCIA: BANCO BISA S.A., CHEQUE: 2579, FECHA DE EMISION:17/06/2016</t>
  </si>
  <si>
    <t>00523012001 DEP.DE CHEQ.AJENOS,RET.DE CAM.,CONCEPTO: PAGO POR PRESTACION DE SERVICIO POSTAL,DEP.: ECOBOL , PROCEDENCIA: BANCO BISA S.A., CHEQUE: 2580, FECHA DE EMISION:17/06/2016</t>
  </si>
  <si>
    <t>00523012001 DEP.DE CHEQ.AJENOS,RET.DE CAM.,CONCEPTO: PAGO POR PRESTACION DE SERVICIO POSTAL,DEP.: ECOBOL , PROCEDENCIA: BANCO BISA S.A., CHEQUE: 5056, FECHA DE EMISION:24/06/2016</t>
  </si>
  <si>
    <t>00523012001 DEP.DE CHEQ.AJENOS,RET.DE CAM.,CONCEPTO: PAGO POR PRESTACION DE SERVICIO POSTAL,DEP.: ECOBOL , PROCEDENCIA: BANCO BISA S.A., CHEQUE: 12738, FECHA DE EMISION:20/06/2016</t>
  </si>
  <si>
    <t>00523012001 DEP.DE CHEQ.AJENOS,RET.DE CAM.,CONCEPTO: PAGO POR PRESTACION DE SERVICIO POSTAL,DEP.: ECOBOL , PROCEDENCIA: BANCO BISA S.A., CHEQUE: 5349, FECHA DE EMISION:22/06/2016</t>
  </si>
  <si>
    <t>00523012001 DEP.DE CHEQ.AJENOS,RET.DE CAM.,CONCEPTO: PAGO POR PRESTACION DE SERVICIOS POSTALES,DEP.: ECOBOL , PROCEDENCIA: BANCO NACIONAL DE BOLIVIA S.A., CHEQUE: 7211, FECHA DE EMISION:24/06/2016</t>
  </si>
  <si>
    <t>00523012001 DEP.DE CHEQ.AJENOS,RET.DE CAM.,CONCEPTO: PAGO POR PRESTACION DE SERVICIOS POSTALES,DEP.: ECOBOL , PROCEDENCIA: BANCO BISA S.A., CHEQUE: 3266, FECHA DE EMISION:30/06/2016</t>
  </si>
  <si>
    <t>00523012001 DEP.DE CHEQ.AJENOS,RET.DE CAM.,CONCEPTO: PAGO POR PRESTACION DE SERVICIOS POSTALES,DEP.: ECOBOL , PROCEDENCIA: BANCO BISA S.A., CHEQUE: 1578, FECHA DE EMISION:28/06/2016</t>
  </si>
  <si>
    <t>00523012001 DEP.DE CHEQ.AJENOS,RET.DE CAM.,CONCEPTO: PAGO POR PRESTACION DE SERVICIOS POSTALES,DEP.: ECOBOL , PROCEDENCIA: BANCO NACIONAL DE BOLIVIA S.A., CHEQUE: 830481, FECHA DE EMISION:28/06/2016</t>
  </si>
  <si>
    <t>00523012001 DEP.DE CHEQ.AJENOS,RET.DE CAM.,CONCEPTO: PAGO POR PRESTACION DE SERVICIO POSTAL,DEP.: ECOBOL , PROCEDENCIA: BANCO NACIONAL DE BOLIVIA S.A., CHEQUE: 6032, FECHA DE EMISION:24/06/2016</t>
  </si>
  <si>
    <t>00523012001 DEP.DE CHEQ.AJENOS,RET.DE CAM.,CONCEPTO: PAGO POR PRESTACION DE SERVICIO POSTAL,DEP.: ECOBOL , PROCEDENCIA: BANCO NACIONAL DE BOLIVIA S.A., CHEQUE: 7212, FECHA DE EMISION:24/06/2016</t>
  </si>
  <si>
    <t>00523012001 DEP.DE CHEQ.AJENOS,RET.DE CAM.,CONCEPTO: PAGO POR PRESTACION DE SERVICIO POSTAL,DEP.: ECOBOL , PROCEDENCIA: BANCO NACIONAL DE BOLIVIA S.A., CHEQUE: 5316, FECHA DE EMISION:24/06/2016</t>
  </si>
  <si>
    <t>00523012001 DEP.DE CHEQ.AJENOS,RET.DE CAM.,CONCEPTO: PAGO POR PRESTACION DE SERVICIO POSTAL,DEP.: ECOBOL , PROCEDENCIA: BANCO NACIONAL DE BOLIVIA S.A., CHEQUE: 10847, FECHA DE EMISION:23/06/2016</t>
  </si>
  <si>
    <t>00099021001 DEPOSITO DE EFECTIVO, DEPOSITANTE: FELIPA QUISPE VDA. SALCEDO CI. 2540497LP, CONCEPTO: DEVOLUCION COBROS INDEBIDOS, CUENTA DE DEPOSITO: CUENTA UNICA DEL TESORO</t>
  </si>
  <si>
    <t>00099021001 DEPOSITO DE EFECTIVO, DEPOSITANTE: JORGE LUIS FLORES FLORES, CONCEPTO: REVERSION COMBUSTIBLE, CUENTA DE DEPOSITO: CUENTA UNICA DEL TESORO</t>
  </si>
  <si>
    <t>00099021001 DEPOSITO DE EFECTIVO, DEPOSITANTE: JORGE LUIS FLORES FLORES, CONCEPTO: REVERSION DE COMBUSTIBLE, CUENTA DE DEPOSITO: CUENTA UNICA DEL TESORO</t>
  </si>
  <si>
    <t>00099021001 DEPOSITO DE EFECTIVO, DEPOSITANTE: MINISTERIO DE EDUCACION - LOURDES A. PEREZ L., CONCEPTO: DOBLE PERCEPCION, CUENTA DE DEPOSITO: CUENTA UNICA DEL TESORO</t>
  </si>
  <si>
    <t>00099021001 DEPOSITO DE EFECTIVO, DEPOSITANTE: LIBERATO VALENCIA SARAVIA, CONCEPTO: DOBLE PERCEPCION, CUENTA DE DEPOSITO: CUENTA UNICA DEL TESORO</t>
  </si>
  <si>
    <t>00099021001 DEP.DE CHEQ.AJENOS,RET.DE CAM.,CONCEPTO: GIRO: DAZA ARAUCO MARIA JULIETA,DEP.: BANCO UNION S.A. , PROCEDENCIA: BANCO UNION S.A., CHEQUE: 142811, FECHA DE EMISION:05/07/2016</t>
  </si>
  <si>
    <t>00099021001 DEP.DE CHEQ.AJENOS,RET.DE CAM.,CONCEPTO: GIRO: BENEDICTA VEIZAGA HONOR,DEP.: BANCO UNION S.A. , PROCEDENCIA: BANCO UNION S.A., CHEQUE: 142810, FECHA DE EMISION:05/07/2016</t>
  </si>
  <si>
    <t>00099021001 DEPOSITO DE EFECTIVO, DEPOSITANTE: ABRAHAM QUISPE ROJAS, CONCEPTO: DEVOLUCION DE LA FEDERACION DE MAESTROS URBANOS LA PAZ - MIN DE EDUCACION, CUENTA DE DEPOSITO: CUENTA UNICA DEL TESORO</t>
  </si>
  <si>
    <t>00099021001 DEP.DE CHEQ.AJENOS,RET.DE CAM.,CONCEPTO: GIRO: BENEDICTA VEIZAGA HONOR,DEP.: BANCO UNION S.A. , PROCEDENCIA: BANCO UNION S.A., CHEQUE: 142812, FECHA DE EMISION:05/07/2016</t>
  </si>
  <si>
    <t>00099021001 DEPOSITO DE EFECTIVO, DEPOSITANTE: FELIPA AYALA DE NINAHUANCA, CONCEPTO: DEVOLUCIÓN POR COBRO INDEBIDO, CUENTA DE DEPOSITO: CUENTA UNICA DEL TESORO</t>
  </si>
  <si>
    <t>00099021001 DEP.DE CHEQ.AJENOS,RET.DE CAM.,CONCEPTO: GIRO: BENEDICTA VEIZAGA HONOR,DEP.: BANCO UNION S.A. , PROCEDENCIA: BANCO UNION S.A., CHEQUE: 142813, FECHA DE EMISION:05/07/2016</t>
  </si>
  <si>
    <t>00099021001 DEP.DE CHEQ.AJENOS,RET.DE CAM.,CONCEPTO: GIRO: ISAIAS HUAYTA MURAÑA,DEP.: BANCO UNION S.A. , PROCEDENCIA: BANCO UNION S.A., CHEQUE: 142815, FECHA DE EMISION:05/07/2016</t>
  </si>
  <si>
    <t>00099021001 DEP.DE CHEQ.AJENOS,RET.DE CAM.,CONCEPTO: GIRO: CIPRIAN ZAPATA ARIAS,DEP.: BANCO UNION S.A. , PROCEDENCIA: BANCO UNION S.A., CHEQUE: 142809, FECHA DE EMISION:05/07/2016</t>
  </si>
  <si>
    <t>00099021001 DEPOSITO DE EFECTIVO, DEPOSITANTE: MENDOZA LUZCUBER ADALID CI: 1379430, CONCEPTO: DEVOLUCIÓN DE PAGO EN EXCESO DE SALARIO MAYOR AL PRESIDENTE DE JUNIO A OCTUBRE 2014, CUENTA DE DEPOSITO: CUENTA UNICA DEL TESORO</t>
  </si>
  <si>
    <t>00099021001 DEPOSITO DE EFECTIVO, DEPOSITANTE: MENDOZA LUZCUBER ADALID CI: 1379430, CONCEPTO: DEVOLUCIÓN DE PAGO EN EXCESO DEL SALARIO MAYOR AL PRESIDENTE DE MAYO A OCTUBRE DE 2015, CUENTA DE DEPOSITO: CUENTA UNICA DEL TESORO</t>
  </si>
  <si>
    <t>00099021001 DEPOSITO DE EFECTIVO, DEPOSITANTE: YEUDY SALVATIERRA ROCA, CONCEPTO: DOBLE PERCEPCION, CUENTA DE DEPOSITO: CUENTA UNICA DEL TESORO</t>
  </si>
  <si>
    <t>00099021001 DEPOSITO DE EFECTIVO, DEPOSITANTE: BARRIOS VILLA ALFONSO CI: 1253043, CONCEPTO: DEVOLUCIÓN DE PAGO EXCEDENTE DEL SALARIO MAYOR AL PRESIDENTE JUNIO 2016, CUENTA DE DEPOSITO: CUENTA UNICA DEL TESORO</t>
  </si>
  <si>
    <t>00099021001 DEPOSITO DE EFECTIVO, DEPOSITANTE: GOYTIA MORALES JOSE CI: 1271669, CONCEPTO: DEVOLUCIÓN DE PAGO EXCEDENTE DEL SALARIO MAYOR AL PRESIDENTE JUNIO 2016, CUENTA DE DEPOSITO: CUENTA UNICA DEL TESORO</t>
  </si>
  <si>
    <t>00099021001 DEPOSITO DE EFECTIVO, DEPOSITANTE: FUERTES CALLAPINO BERNARDINO CI: 1283979, CONCEPTO: DEVOLUCIÓN DE PAGO EXCEDENTE DEL SALARIO MAYOR AL DEL PRESIDENTE JUNIO 2016, CUENTA DE DEPOSITO: CUENTA UNICA DEL TESORO</t>
  </si>
  <si>
    <t>00099021001 DEPOSITO DE EFECTIVO, DEPOSITANTE: CALLE ARACENA JOSE CI: 1284098, CONCEPTO: DEVOLUCIÓN DE PAGO EXCEDENTE DEL SALARIO MAYOR AL DEL PRESIDENTE JUNIO 2016, CUENTA DE DEPOSITO: CUENTA UNICA DEL TESORO</t>
  </si>
  <si>
    <t>00099021001 DEPOSITO DE EFECTIVO, DEPOSITANTE: CAMARGO BARRIONUEVO HERNAN CI: 1394844, CONCEPTO: DEVOLUCIÓN DE PAGO EXCEDENTE DEL SALARIO MAYOR AL DEL PRESIDENTE JUNIO 2016, CUENTA DE DEPOSITO: CUENTA UNICA DEL TESORO</t>
  </si>
  <si>
    <t>00099021001 DEPOSITO DE EFECTIVO, DEPOSITANTE: AGUIRRE HAUG ROSA CI: 1616147, CONCEPTO: DEVOLUCIÓN DE PAGO EXCEDENTE DEL SALARIO MAYO AL DEL PRESIDENTE JUNIO 2016, CUENTA DE DEPOSITO: CUENTA UNICA DEL TESORO</t>
  </si>
  <si>
    <t>00523012001 DEP.DE CHEQ.AJENOS,RET.DE CAM.,CONCEPTO: PAGO POR PRESTACION DE SERVICIO POSTAL,DEP.: ECOBOL , PROCEDENCIA: BANCO BISA S.A., CHEQUE: 1575, FECHA DE EMISION:13/06/2016</t>
  </si>
  <si>
    <t>00099021001 DEPOSITO DE EFECTIVO, DEPOSITANTE: MORA FERAUDI RUBEN CI: 2216655, CONCEPTO: DEVOLUCIÓN DE PAGO EXCEDENTE DEL SALARIO MAYOR AL DEL PRESIDENTE JUNIO 2016, CUENTA DE DEPOSITO: CUENTA UNICA DEL TESORO</t>
  </si>
  <si>
    <t>00099021001 DEPOSITO DE EFECTIVO, DEPOSITANTE: VENEGAS RAMOS HERNAN CI: 3663639, CONCEPTO: DEVOLUCIÓN DE PAGO EXCEDENTE DEL SALARIO MAYOR AL DEL PRESIDENTE JUNIO 2016, CUENTA DE DEPOSITO: CUENTA UNICA DEL TESORO</t>
  </si>
  <si>
    <t>00099021001 DEPOSITO DE EFECTIVO, DEPOSITANTE: SECKO GONZALES HUGO CI: 3682597, CONCEPTO: DEVOLUCIÓN DE PAGO EXCEDENTE DEL SALARIO MAYOR AL DEL PRESIDENTE JUNIO 2016, CUENTA DE DEPOSITO: CUENTA UNICA DEL TESORO</t>
  </si>
  <si>
    <t>00099021001 DEPOSITO DE EFECTIVO, DEPOSITANTE: FRANCISCO QUISPE CHOQUEHUANCA, CONCEPTO: DOBLE PERCEPCION, CUENTA DE DEPOSITO: CUENTA UNICA DEL TESORO</t>
  </si>
  <si>
    <t>00099021001 DEP.DE CHEQ.AJENOS,RET.DE CAM.,CONCEPTO: DEVOLUCION DE CC NO COBRADA MARZO 2016,DEP.: LA VITALICIA SEGUROS Y REASEGUROS DE VIDA S.A. , PROCEDENCIA: BANCO BISA S.A., CHEQUE: 32024, FECHA DE EMISION:05/07/2016</t>
  </si>
  <si>
    <t>00099021001 DEPOSITO DE EFECTIVO, DEPOSITANTE: JAVIER CHAMBI MAMANI, CONCEPTO: CURSO PROCURADURIA, CUENTA DE DEPOSITO: CUENTA UNICA DEL TESORO</t>
  </si>
  <si>
    <t>00046114201 DEPOSITO DE EFECTIVO, DEPOSITANTE: CARVAJAL LAURA WILLBER, CONCEPTO: DETALLE DEVOLUCION DE FONDOS EN AVANCE DE C-31 303, CUENTA DE DEPOSITO: CUENTA UNICA DEL TESORO</t>
  </si>
  <si>
    <t>00099021001 DEPOSITO DE EFECTIVO, DEPOSITANTE: JORGE LOZANO TERRAZAS, CONCEPTO: DEVOLUCION AL SENASIR POR COBROS INDEBIDOS, CUENTA DE DEPOSITO: CUENTA UNICA DEL TESORO</t>
  </si>
  <si>
    <t>00099021001 DEPOSITO DE EFECTIVO, DEPOSITANTE: TIRADO ENCINAS JOSE CI: 1328741, CONCEPTO: DEVOLUCIÓN PAGO EXCEDENTE DEL SALARIO MAYOR AL DEL PRESIDENTE JUNIO 2016, CUENTA DE DEPOSITO: CUENTA UNICA DEL TESORO</t>
  </si>
  <si>
    <t>00046024204 DEPOSITO DE EFECTIVO, DEPOSITANTE: OMAR FLORES VELASCO, CONCEPTO: REVERSION FONDOS MINISTERIO DE SALUD, CUENTA DE DEPOSITO: CUENTA UNICA DEL TESORO</t>
  </si>
  <si>
    <t>00046024204 DEPOSITO DE EFECTIVO, DEPOSITANTE: CELSO MENODZA ALIAGA, CONCEPTO: REVERSION FONDOS MINISTERIO DE SALUD, CUENTA DE DEPOSITO: CUENTA UNICA DEL TESORO</t>
  </si>
  <si>
    <t>00099021001 DEPOSITO DE EFECTIVO, DEPOSITANTE: LILIA VERAZAIN SALGUEIRO, CONCEPTO: DEVOLUCION PAGO DE REPARTO ANTICIPADO PRA, CUENTA DE DEPOSITO: CUENTA UNICA DEL TESORO</t>
  </si>
  <si>
    <t>00206012001 DEPOSITO DE EFECTIVO, DEPOSITANTE: INE, CONCEPTO: DEP POR VENTA DE FECHA 04 DE JULIO DE 2016, CUENTA DE DEPOSITO: CUENTA UNICA DEL TESORO</t>
  </si>
  <si>
    <t>00099021001 DEPOSITO DE EFECTIVO, DEPOSITANTE: JOSE MANUEL CASTRO ORDOÑEZ, CONCEPTO: DOBLE PERCEPCION, CUENTA DE DEPOSITO: CUENTA UNICA DEL TESORO</t>
  </si>
  <si>
    <t>00099021001 DEPOSITO DE EFECTIVO, DEPOSITANTE: ROSE MARY ROCHA BRUN, CONCEPTO: DOBLE PERCEPCION, CUENTA DE DEPOSITO: CUENTA UNICA DEL TESORO</t>
  </si>
  <si>
    <t>00099021001 DEPOSITO DE EFECTIVO, DEPOSITANTE: ATT-VLADIMIR FELIX ESCOBAR GISBERT, CONCEPTO: DEVOLUCION POR CUENTA DE CREDENCIAL, CUENTA DE DEPOSITO: CUENTA UNICA DEL TESORO</t>
  </si>
  <si>
    <t>00523012001 DEP.DE CHEQ.AJENOS,RET.DE CAM.,CONCEPTO: PAGO POR PRESTACION DE SERVICIOS POSTALES,DEP.: ECOBOL , PROCEDENCIA: BANCO NACIONAL DE BOLIVIA S.A., CHEQUE: 5573417, FECHA DE EMISION:06/06/2016</t>
  </si>
  <si>
    <t>00523012001 DEP.DE CHEQ.AJENOS,RET.DE CAM.,CONCEPTO: PAGO POR PRESTACION DE SERVICIOS POSTALES,DEP.: ECOBOL , PROCEDENCIA: BANCO NACIONAL DE BOLIVIA S.A., CHEQUE: 5981513, FECHA DE EMISION:10/06/2016</t>
  </si>
  <si>
    <t>00523012001 DEP.DE CHEQ.AJENOS,RET.DE CAM.,CONCEPTO: PAGO POR PRESTACION DE SERVICIOS POSTALES,DEP.: ECOBOL , PROCEDENCIA: BANCO NACIONAL DE BOLIVIA S.A., CHEQUE: 5939052, FECHA DE EMISION:24/06/2016</t>
  </si>
  <si>
    <t>00523012001 DEP.DE CHEQ.AJENOS,RET.DE CAM.,CONCEPTO: PAGO POR PRESTACION DE SERVICIOS POSTALES,DEP.: ECOBOL , PROCEDENCIA: BANCO UNION S.A., CHEQUE: 18423, FECHA DE EMISION:27/06/2016</t>
  </si>
  <si>
    <t>00099021001 DEP.DE CHEQ.AJENOS,RET.DE CAM.,CONCEPTO: GIRO: BLADIMIR RAMOS MONRROY,DEP.: BANCO UNION SA , PROCEDENCIA: BANCO UNION S.A., CHEQUE: 142825, FECHA DE EMISION:06/07/2016</t>
  </si>
  <si>
    <t>00099021001 DEP.DE CHEQ.AJENOS,RET.DE CAM.,CONCEPTO: GIRO: BLADIMIR RAMOS MONRROY,DEP.: BANCO UNION SA , PROCEDENCIA: BANCO UNION S.A., CHEQUE: 142823, FECHA DE EMISION:06/07/2016</t>
  </si>
  <si>
    <t>00099021001 DEP.DE CHEQ.AJENOS,RET.DE CAM.,CONCEPTO: GIRO: BLADIMIR RAMOS MONRROY,DEP.: BANCO UNION SA , PROCEDENCIA: BANCO UNION S.A., CHEQUE: 142824, FECHA DE EMISION:06/07/2016</t>
  </si>
  <si>
    <t>00099021001 DEP.DE CHEQ.AJENOS,RET.DE CAM.,CONCEPTO: GIRO: TORRICO JALDIN PRADA FERNANDA,DEP.: BANCO UNION SA , PROCEDENCIA: BANCO UNION S.A., CHEQUE: 142822, FECHA DE EMISION:06/07/2016</t>
  </si>
  <si>
    <t>00099021001 DEP.DE CHEQ.AJENOS,RET.DE CAM.,CONCEPTO: GIRO: CLAROS VASQUEZ JOSE EMIGDIO,DEP.: BANCO UNION SA , PROCEDENCIA: BANCO UNION S.A., CHEQUE: 142821, FECHA DE EMISION:06/07/2016</t>
  </si>
  <si>
    <t>00099021001 DEP.DE CHEQ.AJENOS,RET.DE CAM.,CONCEPTO: GIRO: RAMOS JALDIN RENE,DEP.: BANCO UNION SA , PROCEDENCIA: BANCO UNION S.A., CHEQUE: 142820, FECHA DE EMISION:06/07/2016</t>
  </si>
  <si>
    <t>00099021001 DEP.DE CHEQ.AJENOS,RET.DE CAM.,CONCEPTO: GIRO: MOYA OPORTO JORGE,DEP.: BANCO UNION SA , PROCEDENCIA: BANCO UNION S.A., CHEQUE: 142818, FECHA DE EMISION:06/07/2016</t>
  </si>
  <si>
    <t>00099021001 DEP.DE CHEQ.AJENOS,RET.DE CAM.,CONCEPTO: GIRO: MOYA OPORTO JORGE,DEP.: BANCO UNION SA , PROCEDENCIA: BANCO UNION S.A., CHEQUE: 142819, FECHA DE EMISION:06/07/2016</t>
  </si>
  <si>
    <t>00099021001 DEP.DE CHEQ.AJENOS,RET.DE CAM.,CONCEPTO: GIRO: ESCALERA FLORA CALVIMONTES DE,DEP.: BANCO UNION SA , PROCEDENCIA: BANCO UNION S.A., CHEQUE: 142816, FECHA DE EMISION:06/07/2016</t>
  </si>
  <si>
    <t>00099021001 DEPOSITO DE EFECTIVO, DEPOSITANTE: ESC MIL DE EQUITACION DE EJTO "G. BUCHS", CONCEPTO: REVERSION POR ADQUISICION PRODUCTOS METALICOS CORRESP. AL MES DE MAYO 2015, CUENTA DE DEPOSITO: CUENTA UNICA DEL TESORO</t>
  </si>
  <si>
    <t>00099021001 DEPOSITO DE EFECTIVO, DEPOSITANTE: ESC MIL DE EQUITACION DE EJTO "G. BUCHS", CONCEPTO: REVERSION POR CONCEPTO CONSTRUCCION TECHADO DE CEBADERO EMEE GESTION 2015, CUENTA DE DEPOSITO: CUENTA UNICA DEL TESORO</t>
  </si>
  <si>
    <t>00099021001 DEPOSITO DE EFECTIVO, DEPOSITANTE: ESC MIL DE EQUITACION DE EJTO "G. BUCHS", CONCEPTO: REVERSION POR CONCEPTO DE ADQUISICION COMBUSTIBLE CORRESP. AL MES DE ABRIL 2015, CUENTA DE DEPOSITO: CUENTA UNICA DEL TESORO</t>
  </si>
  <si>
    <t>00099021001 DEPOSITO DE EFECTIVO, DEPOSITANTE: ESC MIL DE EQUITACION DE EJTO "G. BUCHS", CONCEPTO: REVERSION POR CONCEPTO DE ADQUISICION DE COMBUSTIBLE CORRESP AL MES DE ABRIL 2015, CUENTA DE DEPOSITO: CUENTA UNICA DEL TESORO</t>
  </si>
  <si>
    <t>00086068001 DEPOSITO DE EFECTIVO, DEPOSITANTE: JOSEFA LIA CHOCOMANI, CONCEPTO: FONDOS EN AVANCE CURSO TALER, CUENTA DE DEPOSITO: CUENTA UNICA DEL TESORO</t>
  </si>
  <si>
    <t>00086068001 DEPOSITO DE EFECTIVO, DEPOSITANTE: JOSEFA LIA CHOCOMANI, CONCEPTO: FONDOS EN AVANCE CURSO TALLER, CUENTA DE DEPOSITO: CUENTA UNICA DEL TESORO</t>
  </si>
  <si>
    <t>00099021001 DEPOSITO DE EFECTIVO, DEPOSITANTE: O CONOR MARQUEZ RODRIGUEZ, CONCEPTO: DEVOLUCION DE SUELDO DEL MES ABRIL, CUENTA DE DEPOSITO: CUENTA UNICA DEL TESORO</t>
  </si>
  <si>
    <t>00099021001 DEPOSITO DE EFECTIVO, DEPOSITANTE: RAQUEL MACLOVIA LIMACHI TITIRICO, CONCEPTO: PAGO HABER NO CORRESPONDIDO, CUENTA DE DEPOSITO: CUENTA UNICA DEL TESORO</t>
  </si>
  <si>
    <t>00099021001 DEPOSITO DE EFECTIVO, DEPOSITANTE: FIDEL SEGALES PABON CI 2326678 LP, CONCEPTO: EXCEDENTE SALARIAL JUNIO 2016 POR LEY FINANCIAL CNS-UMSA DEVOLUCION, CUENTA DE DEPOSITO: CUENTA UNICA DEL TESORO</t>
  </si>
  <si>
    <t>00130012002 DEPOSITO DE EFECTIVO, DEPOSITANTE: YOLA NATIVIDAD SACACA BALBOA - FOFIM, CONCEPTO: DEVOLUCIÓN SALDO POR ADQUISICIÓN DE INSUMOS ALIMENTACIÓN PARA FONDO DE FINANCIAMIENTO PARA MINERÍA, CUENTA DE DEPOSITO: CUENTA UNICA DEL TESORO</t>
  </si>
  <si>
    <t>00192012001 DEPOSITO DE EFECTIVO, DEPOSITANTE: SEMENA - ROSA ARTEAGA, CONCEPTO: DEVOLUCIÓN POR PAGO DE PUBLICACIÓN, CUENTA DE DEPOSITO: CUENTA UNICA DEL TESORO</t>
  </si>
  <si>
    <t>00099021001 DEPOSITO DE EFECTIVO, DEPOSITANTE: RC-2 "MCAL BALLIVIAN" EJERCITO DE BOLIVIA, CONCEPTO: REVERSION POR CONSUMO DE ENERGIA ELECTRICA, CUENTA DE DEPOSITO: CUENTA UNICA DEL TESORO</t>
  </si>
  <si>
    <t>00212042001 DEPOSITO DE EFECTIVO, DEPOSITANTE: INRA, CONCEPTO: POR DEVOLUCION, CUENTA DE DEPOSITO: CUENTA UNICA DEL TESORO</t>
  </si>
  <si>
    <t>00099021001 DEPOSITO DE EFECTIVO, DEPOSITANTE: JULIO GOMÉZ ARAMAYO, CONCEPTO: RECURSOS ORDINARIOS - DEVOLUCIÓN DE HABER (JUNIO 2016), CUENTA DE DEPOSITO: CUENTA UNICA DEL TESORO</t>
  </si>
  <si>
    <t>00099021001 DEP.DE CHEQ.AJENOS,RET.DE CAM.,CONCEPTO: DEVOLUCIÓN DE PASAJES AÉREOS NO UTILIZADOS GESTIÓN 2014,DEP.: SABINO YUJRA TICONA , PROCEDENCIA: BANCO UNION S.A., CHEQUE: 639, FECHA DE EMISION:05/07/2016</t>
  </si>
  <si>
    <t>00099021001 DEPOSITO DE EFECTIVO, DEPOSITANTE: ALFONZO ADUARDO FERNANDEZ RIOS, CONCEPTO: DOBLE PERCEPCION, CUENTA DE DEPOSITO: CUENTA UNICA DEL TESORO</t>
  </si>
  <si>
    <t>00099021001 DEPOSITO DE EFECTIVO, DEPOSITANTE: FRANCISCO MAMANI, CONCEPTO: PAGO PENDIENTE A VOLCAN S.R.L. S/G C-31 - 1089 (12), CUENTA DE DEPOSITO: CUENTA UNICA DEL TESORO</t>
  </si>
  <si>
    <t>00099021001 DEP.DE CHEQ.AJENOS,RET.DE CAM.,CONCEPTO: GIRO: RAMOS JALDIN RENE,DEP.: BANCO UNIÓN S.A. , PROCEDENCIA: BANCO UNION S.A., CHEQUE: 142828, FECHA DE EMISION:07/07/2016</t>
  </si>
  <si>
    <t>00099021001 DEP.DE CHEQ.AJENOS,RET.DE CAM.,CONCEPTO: GIRO: GONZALES MERCADO LUIS RENE,DEP.: BANCO UNIÓN S.A. , PROCEDENCIA: BANCO UNION S.A., CHEQUE: 142827, FECHA DE EMISION:07/07/2016</t>
  </si>
  <si>
    <t>00035011104 DEPOSITO DE EFECTIVO, DEPOSITANTE: MINISTERIO DE ECONOMIA Y FINANZAS PUBLICAS, CONCEPTO: POR LA VENTA DE PUBLICACIONES IMPRESAS MEB Y CIEB,CORRESPONDIENTE AL MES DE JUNIO, CUENTA DE DEPOSITO: CUENTA UNICA DEL TESORO</t>
  </si>
  <si>
    <t>00099021001 DEPOSITO DE EFECTIVO, DEPOSITANTE: MINISTERIO DE EDUCACION, CONCEPTO: DEVOLUCION DE RECURSOS, CUENTA DE DEPOSITO: CUENTA UNICA DEL TESORO</t>
  </si>
  <si>
    <t>00291012002 DEPOSITO DE EFECTIVO, DEPOSITANTE: JOSE LUIS MENDOZA PERSONA, CONCEPTO: DEP DE CREDENCIAL INSTITUCIONAL DE LA ADMINISTRADORA BOLIVIANA DE CARRETERAS, CUENTA DE DEPOSITO: CUENTA UNICA DEL TESORO</t>
  </si>
  <si>
    <t>00099021001 DEPOSITO DE EFECTIVO, DEPOSITANTE: YOVANA CHURA QUISPE, CONCEPTO: DEVOLUCIÓN DE RECURSOS, CUENTA DE DEPOSITO: CUENTA UNICA DEL TESORO</t>
  </si>
  <si>
    <t>00099021001 DEPOSITO DE EFECTIVO, DEPOSITANTE: EDGAR AMADEO CORONEL CANAVIRI, CONCEPTO: DOBLE PERCEPCION, CUENTA DE DEPOSITO: CUENTA UNICA DEL TESORO</t>
  </si>
  <si>
    <t>00099021001 DEPOSITO DE EFECTIVO, DEPOSITANTE: MARIA EUGENIA ARRATIA DEL RIO, CONCEPTO: DEVOLUCION DE PAGO DE REPARTO ANTICIPADO (PRA), CUENTA DE DEPOSITO: CUENTA UNICA DEL TESORO</t>
  </si>
  <si>
    <t>00099021001 DEPOSITO DE EFECTIVO, DEPOSITANTE: MAX YUGAR ULLOA CI. 465204LP, CONCEPTO: DEVOL SUELDO UN DIA DE HABER, PERCIBIDO EN EL MIN DE HIDROCARBUROS Y ENERGIA, CUENTA DE DEPOSITO: CUENTA UNICA DEL TESORO</t>
  </si>
  <si>
    <t>00523012001 DEP.DE CHEQ.AJENOS,RET.DE CAM.,CONCEPTO: VENTA DE SERVICIO ECOBOL,DEP.: BENJAMIN AQUINO , PROCEDENCIA: BANCO NACIONAL DE BOLIVIA S.A., CHEQUE: 5481, FECHA DE EMISION:27/06/2016</t>
  </si>
  <si>
    <t>00523012001 DEP.DE CHEQ.AJENOS,RET.DE CAM.,CONCEPTO: VENTA DE SERVICIOS ECOBOL,DEP.: BENJAMIN AQUINO , PROCEDENCIA: BANCO NACIONAL DE BOLIVIA S.A., CHEQUE: 4446, FECHA DE EMISION:27/06/2016</t>
  </si>
  <si>
    <t>00523012001 DEP.DE CHEQ.AJENOS,RET.DE CAM.,CONCEPTO: VENTA DE SERVICIOS ECOBOL,DEP.: BENJAMIN AQUINO , PROCEDENCIA: BANCO NACIONAL DE BOLIVIA S.A., CHEQUE: 826812, FECHA DE EMISION:10/06/2016</t>
  </si>
  <si>
    <t>00523012001 DEP.DE CHEQ.AJENOS,RET.DE CAM.,CONCEPTO: VENTA DE SERVICIOS ECOBOL,DEP.: BENJAMIN AQUINO , PROCEDENCIA: BANCO NACIONAL DE BOLIVIA S.A., CHEQUE: 888069, FECHA DE EMISION:27/06/2016</t>
  </si>
  <si>
    <t>00523012001 DEP.DE CHEQ.AJENOS,RET.DE CAM.,CONCEPTO: VENTA DE SERVICIOS ECOBOL,DEP.: BENJAMIN AQUINO , PROCEDENCIA: BANCO MERCANTIL SANTA CRUZ SA., CHEQUE: 1239, FECHA DE EMISION:28/06/2016</t>
  </si>
  <si>
    <t>00523012001 DEP.DE CHEQ.AJENOS,RET.DE CAM.,CONCEPTO: VENTA DE SERVICIOS ECOBOL,DEP.: BENJAMIN AQUINO , PROCEDENCIA: BANCO MERCANTIL SANTA CRUZ SA., CHEQUE: 1240, FECHA DE EMISION:28/06/2016</t>
  </si>
  <si>
    <t>00523012001 DEP.DE CHEQ.AJENOS,RET.DE CAM.,CONCEPTO: VENTA DE SERVICIOS ECOBOL,DEP.: BENJAMIN AQUINO , PROCEDENCIA: BANCO BISA S.A., CHEQUE: 609, FECHA DE EMISION:20/06/2016</t>
  </si>
  <si>
    <t>00523012001 DEP.DE CHEQ.AJENOS,RET.DE CAM.,CONCEPTO: VENTA DE SERVICIOS ECOBOL,DEP.: BENJAMIN AQUINO , PROCEDENCIA: BANCO DE CREDITO DE BOLIVIA S.A., CHEQUE: 910, FECHA DE EMISION:22/06/2016</t>
  </si>
  <si>
    <t>00523012001 DEP.DE CHEQ.AJENOS,RET.DE CAM.,CONCEPTO: VENTA DE SERVICIOS ECOBOL,DEP.: BENJAMIN AQUINO , PROCEDENCIA: BANCO BISA S.A., CHEQUE: 4669, FECHA DE EMISION:20/06/2016</t>
  </si>
  <si>
    <t>00523012001 DEP.DE CHEQ.AJENOS,RET.DE CAM.,CONCEPTO: VENTA DE SERVICIOS ECOBOL,DEP.: BENJAMIN AQUINO , PROCEDENCIA: BANCO BISA S.A., CHEQUE: 4505, FECHA DE EMISION:17/06/2016</t>
  </si>
  <si>
    <t>00523012001 DEP.DE CHEQ.AJENOS,RET.DE CAM.,CONCEPTO: VENTA DE SERVICIOS ECOBOL,DEP.: BENJAMIN AQUINO , PROCEDENCIA: BANCO BISA S.A., CHEQUE: 3258, FECHA DE EMISION:21/06/2016</t>
  </si>
  <si>
    <t>00523012001 DEP.DE CHEQ.AJENOS,RET.DE CAM.,CONCEPTO: VENTA DE SERVICIOS ECOBOL,DEP.: BENJAMIN AQUINO , PROCEDENCIA: BANCO MERCANTIL SANTA CRUZ SA., CHEQUE: 866, FECHA DE EMISION:20/06/2016</t>
  </si>
  <si>
    <t>00523012001 DEP.DE CHEQ.AJENOS,RET.DE CAM.,CONCEPTO: VENTA DE SERVICIOS ECOBOL,DEP.: BENJAMIN AQUINO , PROCEDENCIA: BANCO MERCANTIL SANTA CRUZ SA., CHEQUE: 1238, FECHA DE EMISION:28/06/2016</t>
  </si>
  <si>
    <t>00046058002 DEPOSITO DE EFECTIVO, DEPOSITANTE: GAVI-FSS- MINISTERIO DE SALUD, CONCEPTO: DEVOLUCION DE FONDOS POR VIATICOS SEGUIMIENTO DE ACTIVOS FIJOS EN LOS MUNICIPIOS DE POTOSI, CUENTA DE DEPOSITO: CUENTA UNICA DEL TESORO</t>
  </si>
  <si>
    <t>00046058002 DEPOSITO DE EFECTIVO, DEPOSITANTE: GAVI - FSS- MINISTERIO DE SALUD, CONCEPTO: DEVOLUCION DE FONDOS POR VIATICOS SEGUIMIENTO DE ACTIVOS FIJOS EN LOS MUNICIPIOS POTOSI, CUENTA DE DEPOSITO: CUENTA UNICA DEL TESORO</t>
  </si>
  <si>
    <t>00099021001 DEP.DE CHEQ.AJENOS,RET.DE CAM.,CONCEPTO: DEV DE VIATICOS Y GASTOS DE REPRESENTACION POR EX FUNCIONARIOS DEL MPD,DEP.: MINISTERIO DE PLANIFICACION DEL DESARROLLO , PROCEDENCIA: BANCO UNION S.A., CHEQUE: 6369, FECHA DE EMISION:29/06/2016</t>
  </si>
  <si>
    <t>00099021001 DEP.DE CHEQ.AJENOS,RET.DE CAM.,CONCEPTO: DEVOLUCIÓN COBROS INDEBIDOS GRUPO 6,DEP.: SENASIR , PROCEDENCIA: BANCO UNION S.A., CHEQUE: 7045, FECHA DE EMISION:05/07/2016</t>
  </si>
  <si>
    <t>00591012001 DEPOSITO DE EFECTIVO, DEPOSITANTE: MI TELEFERICO-LUCERO SILVA CHIRI, CONCEPTO: DEVOLUCION DE RECURSOS NO EJECUTADOS, CUENTA DE DEPOSITO: CUENTA UNICA DEL TESORO</t>
  </si>
  <si>
    <t>00099021001 DEP.DE CHEQ.AJENOS,RET.DE CAM.,CONCEPTO: GIRO: JORGE VICTOR AYALA ZELADA,DEP.: BANCO UNIÓN S.A. , PROCEDENCIA: BANCO UNION S.A., CHEQUE: 142833, FECHA DE EMISION:08/07/2016</t>
  </si>
  <si>
    <t>00099021001 DEP.DE CHEQ.AJENOS,RET.DE CAM.,CONCEPTO: GIRO: ALBERTA HUARACHI QUISPE,DEP.: BANCO UNIÓN S.A. , PROCEDENCIA: BANCO UNION S.A., CHEQUE: 142835, FECHA DE EMISION:08/07/2016</t>
  </si>
  <si>
    <t>00099021001 DEP.DE CHEQ.AJENOS,RET.DE CAM.,CONCEPTO: GIRO: MOYA OPORTO JORGE,DEP.: BANCO UNIÓN S.A. , PROCEDENCIA: BANCO UNION S.A., CHEQUE: 142832, FECHA DE EMISION:08/07/2016</t>
  </si>
  <si>
    <t>00099021001 DEP.DE CHEQ.AJENOS,RET.DE CAM.,CONCEPTO: GIRO: VILLCA VILLCA WALTER,DEP.: BANCO UNIÓN S.A. , PROCEDENCIA: BANCO UNION S.A., CHEQUE: 142838, FECHA DE EMISION:08/07/2016</t>
  </si>
  <si>
    <t>00099021001 DEP.DE CHEQ.AJENOS,RET.DE CAM.,CONCEPTO: GIRO: DIONICIA HUAYLLAS RAMOS,DEP.: BANCO UNIÓN S.A. , PROCEDENCIA: BANCO UNION S.A., CHEQUE: 142830, FECHA DE EMISION:08/07/2016</t>
  </si>
  <si>
    <t>00099021001 DEP.DE CHEQ.AJENOS,RET.DE CAM.,CONCEPTO: GIRO: LAMAS QUISPE JUANA LIDIA,DEP.: BANCO UNIÓN S.A. , PROCEDENCIA: BANCO UNION S.A., CHEQUE: 142837, FECHA DE EMISION:08/07/2016</t>
  </si>
  <si>
    <t>00099021001 DEP.DE CHEQ.AJENOS,RET.DE CAM.,CONCEPTO: SENASIR NUA 33000001 CASO ISABEL ROXANA SALDAÑO CARDENAS,DEP.: SEGUROS PROVIDA S.A. , PROCEDENCIA: BANCO NACIONAL DE BOLIVIA S.A., CHEQUE: 2312736, FECHA DE EMISION:07/07/2016</t>
  </si>
  <si>
    <t>00225028001 DEPOSITO DE EFECTIVO, DEPOSITANTE: SENASBA PROGRAMA RURAL FECASALC, CONCEPTO: DEVOLUCIÓN DE FONDOS EN AVANCE, CUENTA DE DEPOSITO: CUENTA UNICA DEL TESORO</t>
  </si>
  <si>
    <t>00099021001 DEPOSITO DE EFECTIVO, DEPOSITANTE: FILY LILY MIRANDA CASTRO VDA DE QUISBERT, CONCEPTO: COBROS INDEBIDOS POR DOBLES NUPCIAS, CUENTA DE DEPOSITO: CUENTA UNICA DEL TESORO</t>
  </si>
  <si>
    <t>00099021001 DEPOSITO DE EFECTIVO, DEPOSITANTE: SANDRA LOPEZ CHIPANA POLICIA BOLIVIANA, CONCEPTO: DEVOLUCION DE PAGO DE SUNSIDIO POLICIA BOLIVIANA, CUENTA DE DEPOSITO: CUENTA UNICA DEL TESORO</t>
  </si>
  <si>
    <t>00099021001 DEP.DE CHEQ.AJENOS,RET.DE CAM.,CONCEPTO: GIRO: JORGE VICTOR AYALA ZELADA,DEP.: BANCO UNION S.A. , PROCEDENCIA: BANCO UNION S.A., CHEQUE: 142844, FECHA DE EMISION:11/07/2016</t>
  </si>
  <si>
    <t>00099021001 DEP.DE CHEQ.AJENOS,RET.DE CAM.,CONCEPTO: GIRO: SALAZAR RAMIREZ DAVID,DEP.: BANCO UNION S.A. , PROCEDENCIA: BANCO UNION S.A., CHEQUE: 142843, FECHA DE EMISION:11/07/2016</t>
  </si>
  <si>
    <t>00099021001 DEP.DE CHEQ.AJENOS,RET.DE CAM.,CONCEPTO: GIRO: VILLARROEL CLAROS ERLINDA,DEP.: BANCO UNION S.A. , PROCEDENCIA: BANCO UNION S.A., CHEQUE: 142842, FECHA DE EMISION:11/07/2016</t>
  </si>
  <si>
    <t>00099021001 DEP.DE CHEQ.AJENOS,RET.DE CAM.,CONCEPTO: COMPENSACIÓN MENSUAL DE COTIZACIÓN,DEP.: FUTURO DE BOLIVIA S.A. AFP , PROCEDENCIA: BANCO DE CREDITO DE BOLIVIA S.A., CHEQUE: 44678, FECHA DE EMISION:11/07/2016</t>
  </si>
  <si>
    <t>00099021001 DEPOSITO DE EFECTIVO, DEPOSITANTE: SANDRA BEATRIZ DORIA MEDINA RIVERA, CONCEPTO: EXCESO DE HABERES MAYO 2016, CUENTA DE DEPOSITO: CUENTA UNICA DEL TESORO</t>
  </si>
  <si>
    <t>00099021001 DEPOSITO DE EFECTIVO, DEPOSITANTE: MIN DE EDU-PASCUALA TICONA SIÑANI, CONCEPTO: DOBLE PERCEPCION DEL MES DE JULIO 2014, CUENTA DE DEPOSITO: CUENTA UNICA DEL TESORO</t>
  </si>
  <si>
    <t>00099021001 DEPOSITO DE EFECTIVO, DEPOSITANTE: ZENOBIO NINA ARTEAGA - U.M.S.A., CONCEPTO: EXCEDENTE REMUNERACIONES GESTIÓN 2014, CUENTA DE DEPOSITO: CUENTA UNICA DEL TESORO</t>
  </si>
  <si>
    <t>00099021001 DEPOSITO DE EFECTIVO, DEPOSITANTE: MARIA XIMENA CUSIBA ESCOBAR, CONCEPTO: REVERSIÓN PAGO DE HABERES MES MAYO, CUENTA DE DEPOSITO: CUENTA UNICA DEL TESORO</t>
  </si>
  <si>
    <t>00099021001 DEPOSITO DE EFECTIVO, DEPOSITANTE: CHRISTIAN VARGAS CAMACHO CI: 5294026 CB., CONCEPTO: DEVOLUCIÓN DE HABERES CORRESPONDIENTE AL MES DE JUNIO 2016, CUENTA DE DEPOSITO: CUENTA UNICA DEL TESORO</t>
  </si>
  <si>
    <t>00099021001 DEPOSITO DE EFECTIVO, DEPOSITANTE: EJERCITO DE BOLIVIA, CONCEPTO: REVERSION DE COMBUSTIBLE DEL MES DE AGOSTO DE 2015, CUENTA DE DEPOSITO: CUENTA UNICA DEL TESORO</t>
  </si>
  <si>
    <t>00099021001 DEP.DE CHEQ.AJENOS,RET.DE CAM.,CONCEPTO: GIRO: ESPERANZA ANDIA MERCADO,DEP.: BANCO UNIÓN S.A. , PROCEDENCIA: BANCO UNION S.A., CHEQUE: 142846, FECHA DE EMISION:12/07/2016</t>
  </si>
  <si>
    <t>00099021001 DEP.DE CHEQ.AJENOS,RET.DE CAM.,CONCEPTO: GIRO: BAYA CLAROS FRANCISCO JAVIER,DEP.: BANCO UNIÓN S.A. , PROCEDENCIA: BANCO UNION S.A., CHEQUE: 142845, FECHA DE EMISION:12/07/2016</t>
  </si>
  <si>
    <t>00099021001 DEPOSITO DE EFECTIVO, DEPOSITANTE: MÓNICA ELVIRA TORRES GALARZA DE ESPEJO, CONCEPTO: REVERSIÓN SALARIO DE NOVIEMBRE / 2013, CUENTA DE DEPOSITO: CUENTA UNICA DEL TESORO</t>
  </si>
  <si>
    <t>00513032001 DEP.DE CHEQ.AJENOS,RET.DE CAM.,CONCEPTO: DEVOLUCION DE FONDOS,DEP.: YPFB-VPACF-VMT , PROCEDENCIA: BANCO UNION S.A., CHEQUE: 6575, FECHA DE EMISION:06/07/2016</t>
  </si>
  <si>
    <t>00099021001 DEPOSITO DE EFECTIVO, DEPOSITANTE: PEDRO CRESPO ALVIZURI - MINISTERIO DE EDUCACIÓN, CONCEPTO: DEVOLUCIÓN EXCEDENTE DE HABERES, CUENTA DE DEPOSITO: CUENTA UNICA DEL TESORO</t>
  </si>
  <si>
    <t>00099021001 DEPOSITO DE EFECTIVO, DEPOSITANTE: RI-33 "CNL. LADISLAO CABRERA", CONCEPTO: DEPÓSITO, CUENTA DE DEPOSITO: CUENTA UNICA DEL TESORO</t>
  </si>
  <si>
    <t>00099021001 DEPOSITO DE EFECTIVO, DEPOSITANTE: DIRECCIÓN GENERAL DE PLANIFICACIÓN - MEFP, CONCEPTO: VENTA DEL LIBRO "10 AÑOS DE ECONOMÍA BOLIVIANA", CUENTA DE DEPOSITO: CUENTA UNICA DEL TESORO</t>
  </si>
  <si>
    <t>00099021001 DEPOSITO DE EFECTIVO, DEPOSITANTE: HILDA CONCEPCION JIMENEZ GARECA, CONCEPTO: DEVOLUCION DEL PAGO UNICO SEGUN D.S. 822 CAMBIO DE BENEFICIO, CUENTA DE DEPOSITO: CUENTA UNICA DEL TESORO</t>
  </si>
  <si>
    <t>00099021001 DEP.DE CHEQ.AJENOS,RET.DE CAM.,CONCEPTO: COMPENSACION MENSUAL DE COTIZACION,DEP.: FUTURO DE BOLIVIA S.A. AFP , PROCEDENCIA: BANCO DE CREDITO DE BOLIVIA S.A., CHEQUE: 446914, FECHA DE EMISION:12/07/2016</t>
  </si>
  <si>
    <t>00099021001 DEPOSITO DE EFECTIVO, DEPOSITANTE: MIRIAM VARGAS ROLDAN, CONCEPTO: REVERSION PARCIAL, CUENTA DE DEPOSITO: CUENTA UNICA DEL TESORO</t>
  </si>
  <si>
    <t>00099021001 DEPOSITO DE EFECTIVO, DEPOSITANTE: EUGENIA QUISPE CHOQUE, CONCEPTO: REGULARIZACION POR TOPE SALARIAL MES DE ABRIL, CUENTA DE DEPOSITO: CUENTA UNICA DEL TESORO</t>
  </si>
  <si>
    <t>00099021001 DEPOSITO DE EFECTIVO, DEPOSITANTE: EUGENIA QUISPE CHOQUE, CONCEPTO: REGULARIZACION POR TOPE SALARIAL MES DE MARZO, CUENTA DE DEPOSITO: CUENTA UNICA DEL TESORO</t>
  </si>
  <si>
    <t>00099021001 DEPOSITO DE EFECTIVO, DEPOSITANTE: MIN DE EDUCACION- PEDRO CRESPO ALVIZURI, CONCEPTO: DEVOLUCION EXEDENTE DE HABERES, CUENTA DE DEPOSITO: CUENTA UNICA DEL TESORO</t>
  </si>
  <si>
    <t>00099021001 DEPOSITO DE EFECTIVO, DEPOSITANTE: EUGENIA QUISPE CHOQUE, CONCEPTO: REGULARIZACION POR TOPE SALARIAL MES DE FEBRERO, CUENTA DE DEPOSITO: CUENTA UNICA DEL TESORO</t>
  </si>
  <si>
    <t>00225028001 DEPOSITO DE EFECTIVO, DEPOSITANTE: DANIEL ALMENDRAS PIUCA, CONCEPTO: DEVOLUCION DE FONDOS EN AVANCE, CUENTA DE DEPOSITO: CUENTA UNICA DEL TESORO</t>
  </si>
  <si>
    <t>00225028001 DEPOSITO DE EFECTIVO, DEPOSITANTE: DANIEL ALMENDRAS PIUCA, CONCEPTO: IMPUESTO DE FONDO EN AVANCE 13%, CUENTA DE DEPOSITO: CUENTA UNICA DEL TESORO</t>
  </si>
  <si>
    <t>00099021001 DEPOSITO DE EFECTIVO, DEPOSITANTE: PEDRO ANIBAL CASTAÑON CLAVIJO, CONCEPTO: DOBLE PERCEPCION, CUENTA DE DEPOSITO: CUENTA UNICA DEL TESORO</t>
  </si>
  <si>
    <t>00526012001 DEPOSITO DE EFECTIVO, DEPOSITANTE: BOLIVIA TV SAMUEL ALEJANDRO ALCAZAR, CONCEPTO: DEVOLUCION DE VIATICOS, CUENTA DE DEPOSITO: CUENTA UNICA DEL TESORO</t>
  </si>
  <si>
    <t>00046024204 DEPOSITO DE EFECTIVO, DEPOSITANTE: MIN DE SALUD-RICHARD ENRIQUEZ CALDERON, CONCEPTO: SALDOS NO EJECUTADOS C31 : 2871, CUENTA DE DEPOSITO: CUENTA UNICA DEL TESORO</t>
  </si>
  <si>
    <t>00108012001 DEPOSITO DE EFECTIVO, DEPOSITANTE: ADRIANA AYOROA, CONCEPTO: POR VENTA DE 1 ABONO PLATEA TEMPORADA 2016, CUENTA DE DEPOSITO: CUENTA UNICA DEL TESORO</t>
  </si>
  <si>
    <t>00099021001 DEPOSITO DE EFECTIVO, DEPOSITANTE: THANIA MORALES - APS, CONCEPTO: REVERSION AL PREVENTIVO N°826, CUENTA DE DEPOSITO: CUENTA UNICA DEL TESORO</t>
  </si>
  <si>
    <t>00523012001 DEP.DE CHEQ.AJENOS,RET.DE CAM.,CONCEPTO: VENTA DE SERVICIOS ECOBOL,DEP.: BENJAMIN AQUINO , PROCEDENCIA: BANCO BISA S.A., CHEQUE: 6347, FECHA DE EMISION:05/07/2016</t>
  </si>
  <si>
    <t>00035031101 DEPOSITO DE EFECTIVO, DEPOSITANTE: MEFP - UCPP, CONCEPTO: POR DEVOLUCION DE REFRIGERIO CORRESPONDIENTE AL MES DE MARZO DE 2016, CUENTA DE DEPOSITO: CUENTA UNICA DEL TESORO</t>
  </si>
  <si>
    <t>00523012001 DEP.DE CHEQ.AJENOS,RET.DE CAM.,CONCEPTO: PAGO POR PRESTACION DE SERVICIO POSTAL,DEP.: ECOBOL , PROCEDENCIA: BANCO MERCANTIL SANTA CRUZ SA., CHEQUE: 2708, FECHA DE EMISION:17/06/2016</t>
  </si>
  <si>
    <t>00523012001 DEP.DE CHEQ.AJENOS,RET.DE CAM.,CONCEPTO: PAGO POR PRESTACION DE SERVICIO PORTAL,DEP.: ECOBOL , PROCEDENCIA: BANCO MERCANTIL SANTA CRUZ SA., CHEQUE: 1160, FECHA DE EMISION:22/06/2016</t>
  </si>
  <si>
    <t>00099021001 DEP.DE CHEQ.AJENOS,RET.DE CAM.,CONCEPTO: GIRO: CESPEDES ARGOTE AGAPITO,DEP.: BANCO UNION SA , PROCEDENCIA: BANCO UNION S.A., CHEQUE: 142849, FECHA DE EMISION:13/07/2016</t>
  </si>
  <si>
    <t>00523012001 DEP.DE CHEQ.AJENOS,RET.DE CAM.,CONCEPTO: PAGO POR PRESTACION DE SERVICIO POSTAL,DEP.: ECOBOL , PROCEDENCIA: BANCO NACIONAL DE BOLIVIA S.A., CHEQUE: 4957, FECHA DE EMISION:27/06/2016</t>
  </si>
  <si>
    <t>00523012001 DEP.DE CHEQ.AJENOS,RET.DE CAM.,CONCEPTO: PAGO POR PRESTACION DE SERVICIO POSTAL,DEP.: ECOBOL , PROCEDENCIA: BANCO NACIONAL DE BOLIVIA S.A., CHEQUE: 4515, FECHA DE EMISION:24/06/2016</t>
  </si>
  <si>
    <t>00523012001 DEP.DE CHEQ.AJENOS,RET.DE CAM.,CONCEPTO: PAGO POR LA PRESTACION DE SERVICIO POSTAL,DEP.: ECOBOL , PROCEDENCIA: BANCO BISA S.A., CHEQUE: 2508, FECHA DE EMISION:22/06/2016</t>
  </si>
  <si>
    <t>00523012001 DEP.DE CHEQ.AJENOS,RET.DE CAM.,CONCEPTO: PAGO POR PRESTACION DE SERVICIO POSTAL,DEP.: ECOBOL , PROCEDENCIA: BANCO NACIONAL DE BOLIVIA S.A., CHEQUE: 904873, FECHA DE EMISION:27/06/2016</t>
  </si>
  <si>
    <t>00099021001 DEP.DE CHEQ.AJENOS,RET.DE CAM.,CONCEPTO: COMPENSACION MENSUAL DE COTIZACION,DEP.: FUTURO DE BOLIVIA S.A. AFP , PROCEDENCIA: BANCO DE CREDITO DE BOLIVIA S.A., CHEQUE: 44692, FECHA DE EMISION:12/07/2016</t>
  </si>
  <si>
    <t>00099021001 DEPOSITO DE EFECTIVO, DEPOSITANTE: APOLINAR EDMUNDO AGUILAR MERCADO, CONCEPTO: DEVOLUCION VIATICOS - NOTA MPD/DGAA/UF Nª 079/2016 MIN. PLANIFICACION DEL DESARROLLO, CUENTA DE DEPOSITO: CUENTA UNICA DEL TESORO</t>
  </si>
  <si>
    <t>00526012001 DEPOSITO DE EFECTIVO, DEPOSITANTE: SELENE PINTO OLIVERA, CONCEPTO: DEVOLUCIÓN DE VIÁTICOS, CUENTA DE DEPOSITO: CUENTA UNICA DEL TESORO</t>
  </si>
  <si>
    <t>00099021001 DEP.DE CHEQ.AJENOS,RET.DE CAM.,CONCEPTO: DEVOLUCION PASAJES NACIONALES S/G DGE/DGAA N° 64/2016,DEP.: BOA-OFICINA REGIONAL LA PAZ , PROCEDENCIA: BANCO UNION S.A., CHEQUE: 6376, FECHA DE EMISION:17/06/2016</t>
  </si>
  <si>
    <t>00086018007 DEPOSITO DE EFECTIVO, DEPOSITANTE: EMHART ESTELA AVENDAÑO CABALLERO, CONCEPTO: DEVOLUCION PLAN NACIONAL DE CUENTAS, CUENTA DE DEPOSITO: CUENTA UNICA DEL TESORO</t>
  </si>
  <si>
    <t>00047258002 DEP.DE CHEQ.AJENOS,RET.DE CAM.,CONCEPTO: DEPÓSITO - DEVOLUCIÓN,DEP.: MDR Y T-ACCESOS UNID OPER LOCAL RIBERALTA , PROCEDENCIA: BANCO UNION S.A., CHEQUE: 880, FECHA DE EMISION:13/07/2016</t>
  </si>
  <si>
    <t>00047258002 DEP.DE CHEQ.AJENOS,RET.DE CAM.,CONCEPTO: DEVOLUCION,DEP.: MDRYT-ACCESOS UNIDAD OPERATIVA LOCAL RIBERALTA , PROCEDENCIA: BANCO UNION S.A., CHEQUE: 866, FECHA DE EMISION:13/07/2016</t>
  </si>
  <si>
    <t>00047258002 DEP.DE CHEQ.AJENOS,RET.DE CAM.,CONCEPTO: DEPÓSITO - DEVOLUCIÓN,DEP.: MDR Y T-ACCESOS UNID OPER LOCAL RIBERALTA , PROCEDENCIA: BANCO UNION S.A., CHEQUE: 871, FECHA DE EMISION: 13/07/2016</t>
  </si>
  <si>
    <t>00222014302 DEP.DE CHEQ.AJENOS,RET.DE CAM.,CONCEPTO: REVERSION,DEP.: INIAF - GRAN CHACO , PROCEDENCIA: BANCO UNION S.A., CHEQUE: 1616, FECHA DE EMISION:30/06/2016</t>
  </si>
  <si>
    <t>00099021001 DEP.DE CHEQ.AJENOS,RET.DE CAM.,CONCEPTO: GIRO: ORTUÑO ZEBALLOS FERNANDO,DEP.: BANCO UNIÓN S.A. , PROCEDENCIA: BANCO UNION S.A., CHEQUE: 142850, FECHA DE EMISION:14/07/2016</t>
  </si>
  <si>
    <t>00047258002 DEP.DE CHEQ.AJENOS,RET.DE CAM.,CONCEPTO: DEVOLUCION,DEP.: MDRYT-ACCESOS UNIDAD OPERATIVA LOCAL RIBERALTA , PROCEDENCIA: BANCO UNION S.A., CHEQUE: 864, FECHA DE EMISION:13/07/2016</t>
  </si>
  <si>
    <t>00523012001 DEP.DE CHEQ.AJENOS,RET.DE CAM.,CONCEPTO: VENTA DE SERVICIOS ECOBOL,DEP.: BENJAMIN AQUINO O. , PROCEDENCIA: BANCO DE CREDITO DE BOLIVIA S.A., CHEQUE: 140350, FECHA DE EMISION:29/06/2016</t>
  </si>
  <si>
    <t>00523012001 DEP.DE CHEQ.AJENOS,RET.DE CAM.,CONCEPTO: PAGO POR LA PRESTACIÓN DE SERVICIO POSTAL,DEP.: ECOBOL , PROCEDENCIA: BANCO NACIONAL DE BOLIVIA S.A., CHEQUE: 5319, FECHA DE EMISION:27/06/2016</t>
  </si>
  <si>
    <t>00099031004 DEPOSITO DE EFECTIVO, DEPOSITANTE: MINISTERIO DE GOBIERNO, CONCEPTO: FRACCIONAMIENTO NOCRE MINISTERIO DE GOBIERNO, CUENTA DE DEPOSITO: CUENTA UNICA DEL TESORO</t>
  </si>
  <si>
    <t>00099021001 DEP.DE CHEQ.AJENOS,RET.DE CAM.,CONCEPTO: DEVOLUCION DE COTIZACION EXCESO EMPLEADOR,DEP.: FUTURO DE BOLIVIA S.A. AFP , PROCEDENCIA: BANCO DE CREDITO DE BOLIVIA S.A., CHEQUE: 446997, FECHA DE EMISION:13/07/2016</t>
  </si>
  <si>
    <t>00099021001 DEPOSITO DE EFECTIVO, DEPOSITANTE: ADOLFO DAMIAN CONTRERAS CALLISAYA, CONCEPTO: DEVOLUCION POR PAGO DE BONO ANTIGUEDAD EN 2 ITEMS DE MEDIO TIEMPO, CUENTA DE DEPOSITO: CUENTA UNICA DEL TESORO</t>
  </si>
  <si>
    <t>00099021001 DEPOSITO DE EFECTIVO, DEPOSITANTE: ANGELA MAURE DE ZUAZO, CONCEPTO: DEVOLUCION DE ABONO MES JUNIO 2016, CUENTA DE DEPOSITO: CUENTA UNICA DEL TESORO</t>
  </si>
  <si>
    <t>00099021001 DEPOSITO DE EFECTIVO, DEPOSITANTE: JOSE OTTO DELGADO FERNANDEZ, CONCEPTO: REVERSION DE COMPRA DE SOAT DE LA TERCERA DIVISION DEL EJERCITO, CUENTA DE DEPOSITO: CUENTA UNICA DEL TESORO</t>
  </si>
  <si>
    <t>00099021001 DEPOSITO DE EFECTIVO, DEPOSITANTE: PEDRO LUIS BARRA PORTELA, CONCEPTO: CAMBIO DE DESTINO DE TIQUINA, CUENTA DE DEPOSITO: CUENTA UNICA DEL TESORO</t>
  </si>
  <si>
    <t>00221012001 DEPOSITO DE EFECTIVO, DEPOSITANTE: SENARECOM, CONCEPTO: SALDO DEPOSITADO DEL PREVENTIVO 325, CUENTA DE DEPOSITO: CUENTA UNICA DEL TESORO</t>
  </si>
  <si>
    <t>00099021001 DEPOSITO DE EFECTIVO, DEPOSITANTE: ADEMAF-MAYRA CARDENAS LAZARTE, CONCEPTO: DEVOLUCION POR SERVICIO DE CONSULTORIA EN LINEA PAGO MES DE JUNIO, CUENTA DE DEPOSITO: CUENTA UNICA DEL TESORO</t>
  </si>
  <si>
    <t>00169014101 DEPOSITO DE EFECTIVO, DEPOSITANTE: DANEY DAVID VALDIVIA CORIA, CONCEPTO: DEVOLUCION DE FONDOS-PASAJES NO UTILIZADOS VIII JORNADA TRIB BOLETO AEREO-COL-LPZ-COL, CUENTA DE DEPOSITO: CUENTA UNICA DEL TESORO</t>
  </si>
  <si>
    <t>00523012001 DEP.DE CHEQ.AJENOS,RET.DE CAM.,CONCEPTO: PAGO POR LA PRESTACIÓN DE SERVICIO POSTAL,DEP.: ECOBOL , PROCEDENCIA: BANCO GANADERO S.A., CHEQUE: 2434, FECHA DE EMISION:30/06/2016</t>
  </si>
  <si>
    <t>00099021001 DEPOSITO DE EFECTIVO, DEPOSITANTE: BRAULIIO QUISPE BARRERA, CONCEPTO: DEVOLUCIÓN POR COBRO INDEBIDO, CUENTA DE DEPOSITO: CUENTA UNICA DEL TESORO</t>
  </si>
  <si>
    <t>UNIDAD DE INVESTIGACIONES FINANCIERAS  "UIF"</t>
  </si>
  <si>
    <t>00523012001 DEP.DE CHEQ.AJENOS,RET.DE CAM.,CONCEPTO: VENTA DE SERVICIOS ECOBOL,DEP.: BENJAMIN AQUINO , PROCEDENCIA: BANCO BISA S.A., CHEQUE: 6246, FECHA DE EMISION:12/07/2016</t>
  </si>
  <si>
    <t>00016011101 DEPOSITO DE EFECTIVO, DEPOSITANTE: DANTE YERSON MONTEVILLA CHALCO - MIN EDUCACIÓN, CONCEPTO: DEVOLUCIÓN, CUENTA DE DEPOSITO: CUENTA UNICA DEL TESORO</t>
  </si>
  <si>
    <t>00099021001 DEPOSITO DE EFECTIVO, DEPOSITANTE: FRANZ CALANI LAZCANO, CONCEPTO: DEVOLUCION EXCDENTE DE PAGO, CUENTA DE DEPOSITO: CUENTA UNICA DEL TESORO</t>
  </si>
  <si>
    <t>SERVICIO NACIONAL DEL PATRIMONIO DEL ESTADO  "SENAPE"</t>
  </si>
  <si>
    <t>00087010002 DEPOSITO DE EFECTIVO, DEPOSITANTE: MARIA ISABEL RECACOCHEA DE BASCON CI:2056432 LP, CONCEPTO: DEVOLUCIÓN DE RECURSOS, CUENTA DE DEPOSITO: CUENTA UNICA DEL TESORO</t>
  </si>
  <si>
    <t>00099021001 DEPOSITO DE EFECTIVO, DEPOSITANTE: RAIMUNDO FERRUFINO EDUARDO, CONCEPTO: DEVOLUCIÓN, CUENTA DE DEPOSITO: CUENTA UNICA DEL TESORO</t>
  </si>
  <si>
    <t>FONDO ROTATORIO DE FOMENTO PRODUCTIVO REGIONAL "FRFPR"</t>
  </si>
  <si>
    <t>00867014201 DEPOSITO DE EFECTIVO, DEPOSITANTE: JORGE ALBERTO ZEBALLOS CASTAÑON, CONCEPTO: DEVOLUCIÓN RECURSOS NO UTILIZADOS, CUENTA DE DEPOSITO: CUENTA UNICA DEL TESORO</t>
  </si>
  <si>
    <t>00099021001 DEPOSITO DE EFECTIVO, DEPOSITANTE: JOSE APAZA LAURA, CONCEPTO: REVERSIÓN DE BOLETA DE HABER MENSUAL (FEBRERO 2016), CUENTA DE DEPOSITO: CUENTA UNICA DEL TESORO</t>
  </si>
  <si>
    <t>00099021001 DEPOSITO DE EFECTIVO, DEPOSITANTE: JOSE APAZA LAURA, CONCEPTO: REVERSIÓN DE BOLETA DE HABER MENSUAL (MARZO 2016), CUENTA DE DEPOSITO: CUENTA UNICA DEL TESORO</t>
  </si>
  <si>
    <t>00099021001 DEPOSITO DE EFECTIVO, DEPOSITANTE: JOSE APAZA LAURA, CONCEPTO: REVERSIÓN DE BOLETA DE RETROACTIVO - INCREMENTO SALARIAL (ENERO - ABRIL 2016), CUENTA DE DEPOSITO: CUENTA UNICA DEL TESORO</t>
  </si>
  <si>
    <t>00099021001 DEP.DE CHEQ.AJENOS,RET.DE CAM.,CONCEPTO: SOBERANIA ALIMENTARIA-DEVOLUCION INCAPACIDAD TEMPORAL - MAYO/16,DEP.: CAJA PETROLERA DE SALUD , PROCEDENCIA: BANCO UNION S.A., CHEQUE: 9657, FECHA DE EMISION:15/07/2016</t>
  </si>
  <si>
    <t>00099021001 DEP.DE CHEQ.AJENOS,RET.DE CAM.,CONCEPTO: H.C. SENADORES-DEVOLUCION INCAPACIDAD TEMPORAL-MAYO/2016,DEP.: CAJA PETROLERA DE SALUD , PROCEDENCIA: BANCO UNION S.A., CHEQUE: 9652, FECHA DE EMISION:15/07/2016</t>
  </si>
  <si>
    <t>00099021001 DEP.DE CHEQ.AJENOS,RET.DE CAM.,CONCEPTO: H.C. DIPUTADOS-DEVOLUCION INCAPACIDAD TEMPORAL-MAYO/2016,DEP.: CAJA PETROLERA DE SALUD , PROCEDENCIA: BANCO UNION S.A., CHEQUE: 9669, FECHA DE EMISION:15/07/2016</t>
  </si>
  <si>
    <t>00099021001 DEP.DE CHEQ.AJENOS,RET.DE CAM.,CONCEPTO: AUT. IMPUGNACION TRIBUTARIA-DEVOLUCION INCAPACIDAD TEMP-MAYO/16,DEP.: CAJA PETROLERA DE SALUD , PROCEDENCIA: BANCO UNION S.A., CHEQUE: 9660, FECHA DE EMISION:15/07/2016</t>
  </si>
  <si>
    <t>00099021001 DEP.DE CHEQ.AJENOS,RET.DE CAM.,CONCEPTO: GIRO:VIDAL CAVERO DEMETRIO GENARO,DEP.: BANCO UNION S.A. , PROCEDENCIA: BANCO UNION S.A., CHEQUE: 142853, FECHA DE EMISION:18/07/2016</t>
  </si>
  <si>
    <t>00099021001 DEP.DE CHEQ.AJENOS,RET.DE CAM.,CONCEPTO: GIRO: DURANDAL MONTAÑO JHONNY ROMAN,DEP.: BANCO UNION S.A. , PROCEDENCIA: BANCO UNION S.A., CHEQUE: 142852, FECHA DE EMISION:18/07/2016</t>
  </si>
  <si>
    <t>00099021001 DEP.DE CHEQ.AJENOS,RET.DE CAM.,CONCEPTO: GIRO: MELGAR NUÑEZ SILVANA,DEP.: BANCO UNION S.A. , PROCEDENCIA: BANCO UNION S.A., CHEQUE: 142851, FECHA DE EMISION:18/07/2016</t>
  </si>
  <si>
    <t>00099021001 DEP.DE CHEQ.AJENOS,RET.DE CAM.,CONCEPTO: FTE. 41 - DEVOLUCIÓN DEL COSTO DE ROPA DE TRABAJO OFICINAS TARIJA,DEP.: SEGIP - OFICINA NACIONAL , PROCEDENCIA: BANCO UNION S.A., CHEQUE: 9562, FECHA DE EMISION:11/07/2016</t>
  </si>
  <si>
    <t>00099021001 DEP.DE CHEQ.AJENOS,RET.DE CAM.,CONCEPTO: FTE. 41 DEVOLUCIÓN VIÁTICOS GESTIÓN 2015,DEP.: SEGIP - OFICINA NACIONAL , PROCEDENCIA: BANCO UNION S.A., CHEQUE: 9561, FECHA DE EMISION:11/07/2016</t>
  </si>
  <si>
    <t>00291012002 DEP.DE CHEQ.AJENOS,RET.DE CAM.,CONCEPTO: PAGO DEUDA GESTIONES ANTERIORES,DEP.: EMPRESA CONSTRUCTORA MARISCAL SUCRE LTDA , PROCEDENCIA: BANCO NACIONAL DE BOLIVIA S.A., CHEQUE: 906932, FECHA DE EMISION:18/07/2016</t>
  </si>
  <si>
    <t>00099021001 DEPOSITO DE EFECTIVO, DEPOSITANTE: ISABEL MAMANI ALVINO, CONCEPTO: REVERSION DE BOLETA, CUENTA DE DEPOSITO: CUENTA UNICA DEL TESORO</t>
  </si>
  <si>
    <t>00099021001 DEPOSITO DE EFECTIVO, DEPOSITANTE: FELIX GOMEZ MAMANI, CONCEPTO: CAMBIO DE BENEFICIO, CUENTA DE DEPOSITO: CUENTA UNICA DEL TESORO</t>
  </si>
  <si>
    <t>00224012002 DEPOSITO DE EFECTIVO, DEPOSITANTE: JUANA LECOÑA LUQUE, CONCEPTO: DEVOLUCION DE RECURSOS PASAJES NO UTILIZADOS, CUENTA DE DEPOSITO: CUENTA UNICA DEL TESORO</t>
  </si>
  <si>
    <t>00312014401 DEPOSITO DE EFECTIVO, DEPOSITANTE: SAMUEL LEONARDO FLORES FLORES, CONCEPTO: PREVENTIVO 751, CUENTA DE DEPOSITO: CUENTA UNICA DEL TESORO</t>
  </si>
  <si>
    <t>00523012001 DEP.DE CHEQ.AJENOS,RET.DE CAM.,CONCEPTO: VENTA DE SERVICIOS ECOBOL,DEP.: BENJAMIN AQUINO , PROCEDENCIA: BANCO DE CREDITO DE BOLIVIA S.A., CHEQUE: 118802, FECHA DE EMISION:14/07/2016</t>
  </si>
  <si>
    <t>00099021001 DEPOSITO DE EFECTIVO, DEPOSITANTE: ELEUTERIO RENJIFO CONDORI, CONCEPTO: DOBLE PERCEPCIÓN, CUENTA DE DEPOSITO: CUENTA UNICA DEL TESORO</t>
  </si>
  <si>
    <t>00212102003 DEP.DE CHEQ.AJENOS,RET.DE CAM.,CONCEPTO: APORTES VOLUNTARIOS,DEP.: INRA-POTOSI , PROCEDENCIA: BANCO UNION S.A., CHEQUE: 3574, FECHA DE EMISION:13/07/2016</t>
  </si>
  <si>
    <t>00574012002 DEPOSITO DE EFECTIVO, DEPOSITANTE: HECTOR REVUELTA E., CONCEPTO: DEVOLUCIÓN DE FONDOS EN AVANCE POR EVALUACIÓN PARA CERTIFICACIÓN CON IBNORCA, CUENTA DE DEPOSITO: CUENTA UNICA DEL TESORO</t>
  </si>
  <si>
    <t>00099021001 DEP.DE CHEQ.AJENOS,RET.DE CAM.,CONCEPTO: GIRO: PASTORA ROMARATE GALARZA,DEP.: BANCO UNION S.A. , PROCEDENCIA: BANCO UNION S.A., CHEQUE: 142855, FECHA DE EMISION:19/07/2016</t>
  </si>
  <si>
    <t>00574012002 DEP.DE CHEQ.AJENOS,RET.DE CAM.,CONCEPTO: DEVOLUCION DE FONDOS ASIGNADOS,DEP.: LACTEOSBOL , PROCEDENCIA: BANCO UNION S.A., CHEQUE: 4345, FECHA DE EMISION:15/07/2016</t>
  </si>
  <si>
    <t>00574012002 DEP.DE CHEQ.AJENOS,RET.DE CAM.,CONCEPTO: DEVOLUCION DE FONDOS ASIGNADOS,DEP.: LACTEOSBOL , PROCEDENCIA: BANCO UNION S.A., CHEQUE: 4334, FECHA DE EMISION:15/07/2016</t>
  </si>
  <si>
    <t>00574012002 DEPOSITO DE EFECTIVO, DEPOSITANTE: LACTEOSBOL-ESTHER LLANQUE, CONCEPTO: DEVOLUCION FONDOS EN AVANCE PARA LA CALIBRACION DE BALANZAS EN PLANTA CARANAVI, CUENTA DE DEPOSITO: CUENTA UNICA DEL TESORO</t>
  </si>
  <si>
    <t>00099021001 DEPOSITO DE EFECTIVO, DEPOSITANTE: MARINA ESPADA DE ACEBEY CI. 2410122 LP, CONCEPTO: DEVOLUCION PRA CANCELACION TOTAL, CUENTA DE DEPOSITO: CUENTA UNICA DEL TESORO</t>
  </si>
  <si>
    <t>00099021001 DEPOSITO DE EFECTIVO, DEPOSITANTE: FERMIN CALLE QUISPE, CONCEPTO: DEVOLUCION DE GASTOS DE ALIMENTACION, CUENTA DE DEPOSITO: CUENTA UNICA DEL TESORO</t>
  </si>
  <si>
    <t>00225024101 DEPOSITO DE EFECTIVO, DEPOSITANTE: EDITH ESPEJO, CONCEPTO: DEVOLUCION DE FONDOS EN AVANCE, CUENTA DE DEPOSITO: CUENTA UNICA DEL TESORO</t>
  </si>
  <si>
    <t>00225024101 DEPOSITO DE EFECTIVO, DEPOSITANTE: EDITH ESPEJO, CONCEPTO: DEVOLUCION DE FONDOS POR RETENCION DE IMPUESTOS, CUENTA DE DEPOSITO: CUENTA UNICA DEL TESORO</t>
  </si>
  <si>
    <t>00225024101 DEPOSITO DE EFECTIVO, DEPOSITANTE: EDITH ESPEJO, CONCEPTO: DEVOLUCION DE FONDOS EN AVANCE POR RETENCION DE IMPUESTOS, CUENTA DE DEPOSITO: CUENTA UNICA DEL TESORO</t>
  </si>
  <si>
    <t>00225024101 DEPOSITO DE EFECTIVO, DEPOSITANTE: EDITH ESPEJO, CONCEPTO: DEVOLUCION DE FONDOS EN AVANCE PARA RETENCION DE IMPUESTOS, CUENTA DE DEPOSITO: CUENTA UNICA DEL TESORO</t>
  </si>
  <si>
    <t>00099021001 DEPOSITO DE EFECTIVO, DEPOSITANTE: FILOMENA MAYTA VDA. DE RAMOS, CONCEPTO: DEVOLUCION DE SANSIR, CUENTA DE DEPOSITO: CUENTA UNICA DEL TESORO</t>
  </si>
  <si>
    <t>00523012001 DEP.DE CHEQ.AJENOS,RET.DE CAM.,CONCEPTO: VENTA DE SERVICIOS ECOBOL,DEP.: BENJAMIN AQUINO O. , PROCEDENCIA: BANCO UNION S.A., CHEQUE: 2274, FECHA DE EMISION:13/07/2016</t>
  </si>
  <si>
    <t>00099021001 DEP.DE CHEQ.AJENOS,RET.DE CAM.,CONCEPTO: DEVOLUCIÓN SALDO C-31 N°3029 GESTIÓN 2015 COURIER TARIJA,DEP.: SEGIP - OF. NACIONAL , PROCEDENCIA: BANCO UNION S.A., CHEQUE: 9610, FECHA DE EMISION:14/07/2016</t>
  </si>
  <si>
    <t>SERVICIO NACIONAL DE SANIDAD AGROPECUARIA E INOCUIDAD ALIMENTARIA  "SENASAG"</t>
  </si>
  <si>
    <t>00099021001 DEPOSITO DE EFECTIVO, DEPOSITANTE: SENASAG, CONCEPTO: DEVOLUCION POR PAGO DE SUBSIDIOS, CUENTA DE DEPOSITO: CUENTA UNICA DEL TESORO</t>
  </si>
  <si>
    <t>00099021001 DEPOSITO DE EFECTIVO, DEPOSITANTE: LETICIA PASTORA GUTIERREZ CHOQUE, CONCEPTO: DOBLE PERCEPCION, CUENTA DE DEPOSITO: CUENTA UNICA DEL TESORO</t>
  </si>
  <si>
    <t>00130012001 DEPOSITO DE EFECTIVO, DEPOSITANTE: COOP. MINERA 16 DE JULIO LTDA., CONCEPTO: PAGO CUOTA 21; 3RA AMPLIACION COOP. MINERA 16 DE JULIO LTDA, CUENTA DE DEPOSITO: CUENTA UNICA DEL TESORO</t>
  </si>
  <si>
    <t>00099021001 DEPOSITO DE EFECTIVO, DEPOSITANTE: EFRAIN IBAÑEZ PAUCARA, CONCEPTO: RESARCIMIENTO, CUENTA DE DEPOSITO: CUENTA UNICA DEL TESORO</t>
  </si>
  <si>
    <t>00523012001 DEP.DE CHEQ.AJENOS,RET.DE CAM.,CONCEPTO: PAGO POR LA PRESTACIÓN DE SERVICIOS POSTALES,DEP.: ECOBOL , PROCEDENCIA: BANCO BISA S.A., CHEQUE: 3701, FECHA DE EMISION:08/07/2016</t>
  </si>
  <si>
    <t>00099021001 DEPOSITO DE EFECTIVO, DEPOSITANTE: FIBY ASTORGA DE NOGALES, CONCEPTO: REZARCIMIENTO, CUENTA DE DEPOSITO: CUENTA UNICA DEL TESORO</t>
  </si>
  <si>
    <t>00523012001 DEP.DE CHEQ.AJENOS,RET.DE CAM.,CONCEPTO: PAGO POR PRESTACION DE SERVICIOS POSTALES,DEP.: ECOBOL , PROCEDENCIA: BANCO NACIONAL DE BOLIVIA S.A., CHEQUE: 5573421, FECHA DE EMISION:30/06/2016</t>
  </si>
  <si>
    <t>00099021001 DEPOSITO DE EFECTIVO, DEPOSITANTE: GABY CARMELA CAMACHO ANTEZANA - MIN DE EDUC, CONCEPTO: DOBLE PERCEPCIÓN, CUENTA DE DEPOSITO: CUENTA UNICA DEL TESORO</t>
  </si>
  <si>
    <t>00523012001 DEP.DE CHEQ.AJENOS,RET.DE CAM.,CONCEPTO: PAGO POR PRESTACION DE SERVICIOS POSTALES,DEP.: ECOBOL , PROCEDENCIA: BANCO NACIONAL DE BOLIVIA S.A., CHEQUE: 5981526, FECHA DE EMISION:30/06/2016</t>
  </si>
  <si>
    <t>00523012001 DEP.DE CHEQ.AJENOS,RET.DE CAM.,CONCEPTO: PAGO POR PRESTACION DE SERVICIOS POSTALES,DEP.: ECOBOL , PROCEDENCIA: BANCO UNION S.A., CHEQUE: 3069, FECHA DE EMISION:29/06/2016</t>
  </si>
  <si>
    <t>00523012001 DEP.DE CHEQ.AJENOS,RET.DE CAM.,CONCEPTO: PAGO POR PRESTACION DE SERVICIOS POSTALES,DEP.: ECOBOL , PROCEDENCIA: BANCO UNION S.A., CHEQUE: 1282, FECHA DE EMISION:29/06/2016</t>
  </si>
  <si>
    <t>00523012001 DEP.DE CHEQ.AJENOS,RET.DE CAM.,CONCEPTO: PAGO POR PRESTACION DE SERVICIOS POSTALES,DEP.: ECOBOL , PROCEDENCIA: BANCO UNION S.A., CHEQUE: 18649, FECHA DE EMISION:13/07/2016</t>
  </si>
  <si>
    <t>00099021001 DEPOSITO DE EFECTIVO, DEPOSITANTE: RUFINO MAMANI ARUQUIPA, CONCEPTO: DOBLE PERCEPCIÓN, CUENTA DE DEPOSITO: CUENTA UNICA DEL TESORO</t>
  </si>
  <si>
    <t>00574012002 DEPOSITO DE EFECTIVO, DEPOSITANTE: HASIEL PANDO VERA - LACTEOSBOL, CONCEPTO: DEVOLUCIÓN DE DINERO POR NO EJECUCIÓN TOTAL, CUENTA DE DEPOSITO: CUENTA UNICA DEL TESORO</t>
  </si>
  <si>
    <t>00099021001 DEP.DE CHEQ.AJENOS,RET.DE CAM.,CONCEPTO: REEMBOLSO 517 PERIODO MAYO/2016,DEP.: MINISTERIO DE ECONOMIA Y FINANZAS PUBLICAS , PROCEDENCIA: BANCO UNION S.A., CHEQUE: 18605, FECHA DE EMISION:11/07/2016</t>
  </si>
  <si>
    <t>00291012002 DEPOSITO DE EFECTIVO, DEPOSITANTE: JUAN CARLOS CHIPANA ALVARADO - ABC, CONCEPTO: REPOSICIÓN DE CREDENCIAL ADMINISTRADORA BOLIVIANA DE CARRETERAS, CUENTA DE DEPOSITO: CUENTA UNICA DEL TESORO</t>
  </si>
  <si>
    <t>00099021001 DEPOSITO DE EFECTIVO, DEPOSITANTE: TATIANA MARCELA MOLLINEDO TORREZ, CONCEPTO: DOBLE PERCEPCION, CUENTA DE DEPOSITO: CUENTA UNICA DEL TESORO</t>
  </si>
  <si>
    <t>00099021001 DEPOSITO DE EFECTIVO, DEPOSITANTE: OMAR TORREZ FUENTES - MIN DE COMUNICACIÓN, CONCEPTO: DEVOLUCIÓN EXCEDENTE CONSUMO TELEFÓNICO, CUENTA DE DEPOSITO: CUENTA UNICA DEL TESORO</t>
  </si>
  <si>
    <t>00099021001 DEPOSITO DE EFECTIVO, DEPOSITANTE: INES RIVERA AGREDA, CONCEPTO: DOBLE PERCEPCIÓN, CUENTA DE DEPOSITO: CUENTA UNICA DEL TESORO</t>
  </si>
  <si>
    <t>00099021001 DEPOSITO DE EFECTIVO, DEPOSITANTE: JUSTA YOLANDA QUISPE MAMANI, CONCEPTO: COBRO INDEBIDO POR NUEVAS NUPCIAS, CUENTA DE DEPOSITO: CUENTA UNICA DEL TESORO</t>
  </si>
  <si>
    <t>00099021001 DEPOSITO DE EFECTIVO, DEPOSITANTE: JULIO ADELIO MALLEA RADA, CONCEPTO: DOBLE PERCEPCION, CUENTA DE DEPOSITO: CUENTA UNICA DEL TESORO</t>
  </si>
  <si>
    <t>00099021001 DEPOSITO DE EFECTIVO, DEPOSITANTE: NELVA SALAZAR MARTINEZ, CONCEPTO: DOBLE PERCEPCION, CUENTA DE DEPOSITO: CUENTA UNICA DEL TESORO</t>
  </si>
  <si>
    <t>00046024204 DEPOSITO DE EFECTIVO, DEPOSITANTE: MIN DE SALUD-RENE ROLANDO TERRAZAS ORTIZ, CONCEPTO: DEVOLUCION POR FONDOS EN AVANCE DE PASAJES Y VIATICOS, CUENTA DE DEPOSITO: CUENTA UNICA DEL TESORO</t>
  </si>
  <si>
    <t>00099021001 DEPOSITO DE EFECTIVO, DEPOSITANTE: CARLOS GUILLERMO VARGAS BEDREGAL, CONCEPTO: DEVOLUCION PAGO UNICO D.S. 822, CUENTA DE DEPOSITO: CUENTA UNICA DEL TESORO</t>
  </si>
  <si>
    <t>00099021001 DEPOSITO DE EFECTIVO, DEPOSITANTE: JUAN ANTONIO GUERRA GARCIA, CONCEPTO: DEVOLUCION LEY FINANCIAL MES DE SEPTIEMBRE, CUENTA DE DEPOSITO: CUENTA UNICA DEL TESORO</t>
  </si>
  <si>
    <t>00099021001 DEPOSITO DE EFECTIVO, DEPOSITANTE: JUAN ANTONIO GUERRA GARCIA, CONCEPTO: DEVOLUCION LEY FINANCIAL MES DE AGOSTO, CUENTA DE DEPOSITO: CUENTA UNICA DEL TESORO</t>
  </si>
  <si>
    <t>00099021001 DEPOSITO DE EFECTIVO, DEPOSITANTE: JUAN ANTONIO GUERRA GARCIA, CONCEPTO: DEVOLUCION LEY FINANCIAL MES DE OCTUBRE, CUENTA DE DEPOSITO: CUENTA UNICA DEL TESORO</t>
  </si>
  <si>
    <t>00292012001 DEPOSITO DE EFECTIVO, DEPOSITANTE: MAGDA VANNIA HERBAS ARRIAZA, CONCEPTO: DEVOLUCION DE HABERES, CUENTA DE DEPOSITO: CUENTA UNICA DEL TESORO</t>
  </si>
  <si>
    <t>00523012001 DEP.DE CHEQ.AJENOS,RET.DE CAM.,CONCEPTO: VENTA DE SERVICIOS ECOBOL,DEP.: BENJAMIN AQUINO Q. , PROCEDENCIA: BANCO MERCANTIL SANTA CRUZ SA., CHEQUE: 197333, FECHA DE EMISION:11/07/2016</t>
  </si>
  <si>
    <t>00099021001 DEPOSITO DE EFECTIVO, DEPOSITANTE: JUAN MARTINEZ FUENTES, CONCEPTO: DOBLE PERCEPCIÓN, CUENTA DE DEPOSITO: CUENTA UNICA DEL TESORO</t>
  </si>
  <si>
    <t>00099021001 DEPOSITO DE EFECTIVO, DEPOSITANTE: ESTANISLAO SALCEDO TOLA, CONCEPTO: DOBLE PERCEPCION, CUENTA DE DEPOSITO: CUENTA UNICA DEL TESORO</t>
  </si>
  <si>
    <t>00046024204 DEP.DE CHEQ.AJENOS,RET.DE CAM.,CONCEPTO: DEVOLUCIÓN DE BAJAS MÉDICAS POR INCAPACIDAD TEMPORAL,DEP.: MINISTERIO DE SALUD , PROCEDENCIA: BANCO UNION S.A., CHEQUE: 18721, FECHA DE EMISION:14/07/2016</t>
  </si>
  <si>
    <t>00046021109 DEP.DE CHEQ.AJENOS,RET.DE CAM.,CONCEPTO: DEVOLUCIÓN DE BAJAS MÉDICAS POR INCAPACIDAD TEMPORAL,DEP.: MINISTERIO DE SALUD , PROCEDENCIA: BANCO UNION S.A., CHEQUE: 18720, FECHA DE EMISION:14/07/2016</t>
  </si>
  <si>
    <t>00099021001 DEP.DE CHEQ.AJENOS,RET.DE CAM.,CONCEPTO: GIRO: FROILAN ZARZUELA CHAMBI,DEP.: BANCO UNION S.A. , PROCEDENCIA: BANCO UNION S.A., CHEQUE: 142858, FECHA DE EMISION:21/07/2016</t>
  </si>
  <si>
    <t>00099021001 DEP.DE CHEQ.AJENOS,RET.DE CAM.,CONCEPTO: GIRO: FROILAN ZARZUELA CHAMBI,DEP.: BANCO UNION S.A. , PROCEDENCIA: BANCO UNION S.A., CHEQUE: 142859, FECHA DE EMISION:21/07/2016</t>
  </si>
  <si>
    <t>00099021001 DEP.DE CHEQ.AJENOS,RET.DE CAM.,CONCEPTO: GIRO: FLORES MARIA GUERRERO DE,DEP.: BANCO UNION S.A. , PROCEDENCIA: BANCO UNION S.A., CHEQUE: 142857, FECHA DE EMISION:21/07/2016</t>
  </si>
  <si>
    <t>00099021001 DEP.DE CHEQ.AJENOS,RET.DE CAM.,CONCEPTO: GIRO: ESCALERA ROMUALDA LAKKA DE,DEP.: BANCO UNION S.A. , PROCEDENCIA: BANCO UNION S.A., CHEQUE: 142860, FECHA DE EMISION:21/07/2016</t>
  </si>
  <si>
    <t>00099021001 DEP.DE CHEQ.AJENOS,RET.DE CAM.,CONCEPTO: GIRO: JUAN MARIÑO HUAYLLA,DEP.: BANCO UNION S.A. , PROCEDENCIA: BANCO UNION S.A., CHEQUE: 142864, FECHA DE EMISION:21/07/2016</t>
  </si>
  <si>
    <t>00099021001 DEP.DE CHEQ.AJENOS,RET.DE CAM.,CONCEPTO: GIRO: VEGA ESCOBAR JOSE DAVID,DEP.: BANCO UNION S.A. , PROCEDENCIA: BANCO UNION S.A., CHEQUE: 142865, FECHA DE EMISION:21/07/2016</t>
  </si>
  <si>
    <t>00222014302 DEP.DE CHEQ.AJENOS,RET.DE CAM.,CONCEPTO: GIRO: MAX MILAN ARIAS,DEP.: BANCO UNION S.A. , PROCEDENCIA: BANCO UNION S.A., CHEQUE: 142863, FECHA DE EMISION:21/07/2016</t>
  </si>
  <si>
    <t>00591012001 DEPOSITO DE EFECTIVO, DEPOSITANTE: MIGUEL ANGEL ARENAS, CONCEPTO: PARA COMPRESORAS MÓVILES, CUENTA DE DEPOSITO: CUENTA UNICA DEL TESORO</t>
  </si>
  <si>
    <t>00099021001 DEPOSITO DE EFECTIVO, DEPOSITANTE: SONIA WILMA SALINAS CARDENAS, CONCEPTO: DOBLE PERCEPCIÓN, CUENTA DE DEPOSITO: CUENTA UNICA DEL TESORO</t>
  </si>
  <si>
    <t>00099021001 DEPOSITO DE EFECTIVO, DEPOSITANTE: HUANCA COPA LUCIANO EULOGIO, CONCEPTO: DEVOLUCIÓN DE IMPUESTOS NO RETENIDOS EN C-31, CUENTA DE DEPOSITO: CUENTA UNICA DEL TESORO</t>
  </si>
  <si>
    <t>00099021001 DEPOSITO DE EFECTIVO, DEPOSITANTE: CASTEDO ARTEAGA FRANZ DICKER, CONCEPTO: DEVOLUCIÓN DE RETENCIONES DE IMPUESTOS NO PAGADOS, CUENTA DE DEPOSITO: CUENTA UNICA DEL TESORO</t>
  </si>
  <si>
    <t>00526012001 DEPOSITO DE EFECTIVO, DEPOSITANTE: ERICK CONDORENA ROJAS - BOLIVIA TV, CONCEPTO: DEVOLUCIÓN DE PASAJES, CUENTA DE DEPOSITO: CUENTA UNICA DEL TESORO</t>
  </si>
  <si>
    <t>00099018039 DEP.DE CHEQ.AJENOS,RET.DE CAM.,CONCEPTO: TRANSFERENCIA DE RECURSOS VENTA DE FERTILIZANTES JUNIO,DEP.: INSUMOS BOLIVIA , PROCEDENCIA: BANCO UNION S.A., CHEQUE: 110, FECHA DE EMISION:21/07/2016</t>
  </si>
  <si>
    <t>00099021001 DEP.DE CHEQ.AJENOS,RET.DE CAM.,CONCEPTO: DEPÓSITO POR RETENCIÓN DE LLAMADAS TELEFÓNICAS SIN JUSTIFICACIÓN MES DE MAYO - DOCUMENTO 1170/2016,DEP.: MARIA ANGELICA TARIFA BORDA - ATT</t>
  </si>
  <si>
    <t>00523012001 DEP.DE CHEQ.AJENOS,RET.DE CAM.,CONCEPTO: PAGO POR LA PRESTACION A SERVICIOS POSTALES,DEP.: ECOBOL , PROCEDENCIA: BANCO BISA S.A., CHEQUE: 4710, FECHA DE EMISION:12/07/2016</t>
  </si>
  <si>
    <t>00099021001 DEP.DE CHEQ.AJENOS,RET.DE CAM.,CONCEPTO: AMORTIZACION DEUDA POR COBROS INDEBIDOS DEL SR. VICTORIANO LUNA SAAVEDRA,DEP.: SENASIR , PROCEDENCIA: BANCO UNION S.A., CHEQUE: 7068, FECHA DE EMISION:18/07/2016</t>
  </si>
  <si>
    <t>00099021001 DEP.DE CHEQ.AJENOS,RET.DE CAM.,CONCEPTO: GIRO: VEGA ESCOBAR JOSE DAVID,DEP.: BANCO UNION S.A. , PROCEDENCIA: BANCO UNION S.A., CHEQUE: 142866, FECHA DE EMISION:22/07/2016</t>
  </si>
  <si>
    <t>00099021001 DEPOSITO DE EFECTIVO, DEPOSITANTE: JOSE LUIS RODRIGUEZ HUARACHI, CONCEPTO: REVERSIONES SIGEP, CUENTA DE DEPOSITO: CUENTA UNICA DEL TESORO</t>
  </si>
  <si>
    <t>00099021001 DEPOSITO DE EFECTIVO, DEPOSITANTE: BAT. ING. VII "SAJAMA", CONCEPTO: REVERSION SOAT 2016, CUENTA DE DEPOSITO: CUENTA UNICA DEL TESORO</t>
  </si>
  <si>
    <t>00099021001 DEPOSITO DE EFECTIVO, DEPOSITANTE: RIAT-30 "MURILLO", CONCEPTO: REVERSION SERVICIO AGUA NOVIEMBRE 2015, CUENTA DE DEPOSITO: CUENTA UNICA DEL TESORO</t>
  </si>
  <si>
    <t>00099021001 DEPOSITO DE EFECTIVO, DEPOSITANTE: RIAT -30 "MURILLO", CONCEPTO: REVERSION SERVICIO AGUA OCTUBRE 2015, CUENTA DE DEPOSITO: CUENTA UNICA DEL TESORO</t>
  </si>
  <si>
    <t>00099021001 DEPOSITO DE EFECTIVO, DEPOSITANTE: RIAT-30 "MURILLO", CONCEPTO: REVERSION SERVICIO AGUA SEPTIEMBRE 2015, CUENTA DE DEPOSITO: CUENTA UNICA DEL TESORO</t>
  </si>
  <si>
    <t>UNIVERSIDAD NACIONAL SIGLO XX  ""UNSXX"</t>
  </si>
  <si>
    <t>00099021001 DEPOSITO DE EFECTIVO, DEPOSITANTE: WILFREDO CANAVIRI YUJRA UNSXX, CONCEPTO: DEVOL DEMASIA HABERES POR MAXIMA REMUNERACION SECTOR PUBLICO, CUENTA DE DEPOSITO: CUENTA UNICA DEL TESORO</t>
  </si>
  <si>
    <t>00099021001 DEPOSITO DE EFECTIVO, DEPOSITANTE: OSCAR NIGOEVIC HEREDIA UNSXX, CONCEPTO: DEVOL DEMASIA HABERES POR MAXIMA REMUNERACION SECTOR PUBLICO, CUENTA DE DEPOSITO: CUENTA UNICA DEL TESORO</t>
  </si>
  <si>
    <t>00099021001 DEPOSITO DE EFECTIVO, DEPOSITANTE: OSCAR PEREDO VALDEZ, CONCEPTO: DEVOL DEMASIA HABERES POR MAXIMA REMUNERACION SECTOR PUBLICO, CUENTA DE DEPOSITO: CUENTA UNICA DEL TESORO</t>
  </si>
  <si>
    <t>00099021001 DEPOSITO DE EFECTIVO, DEPOSITANTE: OSVALDO LOPEZ SOTO UNSXX, CONCEPTO: DEVOL DEMASIA HABERES POR MAXIMA REMUNERACION SECTOR PUBLICO, CUENTA DE DEPOSITO: CUENTA UNICA DEL TESORO</t>
  </si>
  <si>
    <t>00099021001 DEPOSITO DE EFECTIVO, DEPOSITANTE: JOSE RENE QUIROGA, CONCEPTO: PAGO POR DOBLE PERCEPCION, CUENTA DE DEPOSITO: CUENTA UNICA DEL TESORO</t>
  </si>
  <si>
    <t>00523012001 DEP.DE CHEQ.AJENOS,RET.DE CAM.,CONCEPTO: VENTA DE SERVICIOS ECOBOL,DEP.: BENJAMIN AQUINO , PROCEDENCIA: BANCO UNION S.A., CHEQUE: 27, FECHA DE EMISION:20/07/2016</t>
  </si>
  <si>
    <t>00523012001 DEP.DE CHEQ.AJENOS,RET.DE CAM.,CONCEPTO: VENTA DE SERVICIOS ECOBOL,DEP.: BENJAMIN AQUINO , PROCEDENCIA: BANCO UNION S.A., CHEQUE: 26, FECHA DE EMISION:20/07/2016</t>
  </si>
  <si>
    <t>00099021001 DEP.DE CHEQ.AJENOS,RET.DE CAM.,CONCEPTO: REVERISÓN AL PREVENTIVO N°944 POR DEVOLUCIÓN GASTOS ADMINISTRATIVOS COBRADOS POR BOA,DEP.: LUIS M. BIRBUET BUSTILLOS - VICEPR DEL EST</t>
  </si>
  <si>
    <t>00523012001 DEP.DE CHEQ.AJENOS,RET.DE CAM.,CONCEPTO: PAGO POR PRESTACIÓN DE SERVICIO POSTAL,DEP.: ECOBOL , PROCEDENCIA: BANCO BISA S.A., CHEQUE: 4598, FECHA DE EMISION:11/07/2016</t>
  </si>
  <si>
    <t>00523012001 DEP.DE CHEQ.AJENOS,RET.DE CAM.,CONCEPTO: PAGO POR PRESTACIÓN DE SERVICIO POSTAL,DEP.: ECOBOL , PROCEDENCIA: BANCO NACIONAL DE BOLIVIA S.A., CHEQUE: 5772143, FECHA DE EMISION:20/07/2016</t>
  </si>
  <si>
    <t>00523012001 DEP.DE CHEQ.AJENOS,RET.DE CAM.,CONCEPTO: PAGO POR PRESTACIÓN DE SERVICIO POSTAL,DEP.: ECOBOL , PROCEDENCIA: BANCO NACIONAL DE BOLIVIA S.A., CHEQUE: 5658272, FECHA DE EMISION:15/07/2016</t>
  </si>
  <si>
    <t>00099021001 DEPOSITO DE EFECTIVO, DEPOSITANTE: GUILLERMO ALBERTO CHUMACERO VEGA, CONCEPTO: DOBLE PERCEPCION, CUENTA DE DEPOSITO: CUENTA UNICA DEL TESORO</t>
  </si>
  <si>
    <t>00099021001 DEPOSITO DE EFECTIVO, DEPOSITANTE: AMALIA CAROLINA ORTEGA PEREZ, CONCEPTO: DEVOLUCION DEL PAGO EN EXCESO DEL SALARIO MAYOR DEL PRESIDENTE OCTUBRE 2014, CUENTA DE DEPOSITO: CUENTA UNICA DEL TESORO</t>
  </si>
  <si>
    <t>00099021001 DEPOSITO DE EFECTIVO, DEPOSITANTE: AMALIA CAROLINA ORTEGA PEREZ, CONCEPTO: DEVOLUCION DEL PAGO EN EXCESO DEL SALARIO MAYOR DEL PRESIDENTE AGOSTO 2014, CUENTA DE DEPOSITO: CUENTA UNICA DEL TESORO</t>
  </si>
  <si>
    <t>00099021001 DEPOSITO DE EFECTIVO, DEPOSITANTE: AMALIA CAROLINA ORTEGA PEREZ, CONCEPTO: DEVOLUCION DEL PAGO EN EXCESO DEL SALARIO MAYOR DEL PRESIDENTE JUNIO 2014, CUENTA DE DEPOSITO: CUENTA UNICA DEL TESORO</t>
  </si>
  <si>
    <t>00099021001 DEPOSITO DE EFECTIVO, DEPOSITANTE: ROMULO JUSTINIANO ESTRELLA, CONCEPTO: DEVOLUCION POR PAGO DE DEMASIA POR CAJA Y APORTES, CUENTA DE DEPOSITO: CUENTA UNICA DEL TESORO</t>
  </si>
  <si>
    <t>00099021001 DEPOSITO DE EFECTIVO, DEPOSITANTE: MINISTERIO DE EDUCACION, CONCEPTO: DEVOLUCION DE SUELDO, CUENTA DE DEPOSITO: CUENTA UNICA DEL TESORO</t>
  </si>
  <si>
    <t>00130012001 DEPOSITO DE EFECTIVO, DEPOSITANTE: COOPERATIVA MINERA AURIFERA UNION LTDA., CONCEPTO: CREDITO, CUENTA DE DEPOSITO: CUENTA UNICA DEL TESORO</t>
  </si>
  <si>
    <t>00225024101 DEPOSITO DE EFECTIVO, DEPOSITANTE: HUMBERTO RODA ROSALES, CONCEPTO: POR RETENCION DE IMPUESTOS POR SERVICIO DE ALIMENTACION, CUENTA DE DEPOSITO: CUENTA UNICA DEL TESORO</t>
  </si>
  <si>
    <t>00099021001 DEPOSITO DE EFECTIVO, DEPOSITANTE: CELESTINO GUTIERREZ HUAÑAPACO, CONCEPTO: DOBLE PERCEPCIÓN, CUENTA DE DEPOSITO: CUENTA UNICA DEL TESORO</t>
  </si>
  <si>
    <t>00099021001 DEPOSITO DE EFECTIVO, DEPOSITANTE: RI-27 "ANTOFAGASTA", CONCEPTO: REVERSION DE COMBUSTIBLE CORRESPONDIENTE AL MES DE AGOSTO 2015, CUENTA DE DEPOSITO: CUENTA UNICA DEL TESORO</t>
  </si>
  <si>
    <t>00099021001 DEPOSITO DE EFECTIVO, DEPOSITANTE: JAIME BALLIVIAN CAPRILES, CONCEPTO: DEVOLUCION POR PAGOS EN DEMASIA Y APORTES, CUENTA DE DEPOSITO: CUENTA UNICA DEL TESORO</t>
  </si>
  <si>
    <t>00046024204 DEPOSITO DE EFECTIVO, DEPOSITANTE: MIN DE SALUD-JAVIER MONTENEGRO VALVERDE, CONCEPTO: RECURSOS NO UTILIZADOS CBTE 2402 C-31 3235/16, CUENTA DE DEPOSITO: CUENTA UNICA DEL TESORO</t>
  </si>
  <si>
    <t>00099021001 DEP.DE CHEQ.AJENOS,RET.DE CAM.,CONCEPTO: POR REVERSION DE FONDOS NO UTILIZADOS,DEP.: PN NOEL KEMPFF MERCADO-SERNAP , PROCEDENCIA: BANCO UNION S.A., CHEQUE: 900, FECHA DE EMISION:30/06/2016</t>
  </si>
  <si>
    <t>00099021001 DEPOSITO DE EFECTIVO, DEPOSITANTE: RAYMUNDO BUENO GARCIA, CONCEPTO: DEVOLUCION HABERES DE JUNIO, CUENTA DE DEPOSITO: CUENTA UNICA DEL TESORO</t>
  </si>
  <si>
    <t>00523012001 DEP.DE CHEQ.AJENOS,RET.DE CAM.,CONCEPTO: PAGO POR PRESTACION DE SERVICIOS POSTALES,DEP.: ECOBOL , PROCEDENCIA: BANCO DE CREDITO DE BOLIVIA S.A., CHEQUE: 4029, FECHA DE EMISION:21/07/2016</t>
  </si>
  <si>
    <t>00523012001 DEP.DE CHEQ.AJENOS,RET.DE CAM.,CONCEPTO: PAGO POR PRESTACION DE SERVICIOS POSTALES,DEP.: ECOBOL , PROCEDENCIA: BANCO DE CREDITO DE BOLIVIA S.A., CHEQUE: 4017, FECHA DE EMISION:30/06/2016</t>
  </si>
  <si>
    <t>00099021001 DEP.DE CHEQ.AJENOS,RET.DE CAM.,CONCEPTO: GIRO: TORO RODRIGUEZ DE GARCIA MARIA DEL CARMEN,DEP.: BANCO UNION S.A. , PROCEDENCIA: BANCO UNION S.A., CHEQUE: 142876, FECHA DE EMISION:26/07/2016</t>
  </si>
  <si>
    <t>00523012001 DEP.DE CHEQ.AJENOS,RET.DE CAM.,CONCEPTO: PAGO POR PRESTACION DE SERVICIOS POSTALES,DEP.: ECOBOL , PROCEDENCIA: BANCO UNION S.A., CHEQUE: 1295, FECHA DE EMISION:15/07/2016</t>
  </si>
  <si>
    <t>00523012001 DEP.DE CHEQ.AJENOS,RET.DE CAM.,CONCEPTO: PAGO POR PRESTACION DE SERVICIOS POSTALES,DEP.: ECOBOL , PROCEDENCIA: BANCO UNION S.A., CHEQUE: 3080, FECHA DE EMISION:14/07/2016</t>
  </si>
  <si>
    <t>00099021001 DEP.DE CHEQ.AJENOS,RET.DE CAM.,CONCEPTO: GIRO: TORO RODRIGUEZ DE GARCIA MARIA DEL CARMEN,DEP.: BANCO UNION S.A. , PROCEDENCIA: BANCO UNION S.A., CHEQUE: 142874, FECHA DE EMISION:26/07/2016</t>
  </si>
  <si>
    <t>00099021001 DEP.DE CHEQ.AJENOS,RET.DE CAM.,CONCEPTO: GIRO: BAYA CLAROS FRANCISCO JAVIER,DEP.: BANCO UNION S.A. , PROCEDENCIA: BANCO UNION S.A., CHEQUE: 142872, FECHA DE EMISION:26/07/2016</t>
  </si>
  <si>
    <t>00099021001 DEP.DE CHEQ.AJENOS,RET.DE CAM.,CONCEPTO: GIRO: BAYA CLAROS FRANCISCO JAVIER,DEP.: BANCO UNION S.A. , PROCEDENCIA: BANCO UNION S.A., CHEQUE: 142869, FECHA DE EMISION:26/07/2016</t>
  </si>
  <si>
    <t>00099021001 DEPOSITO DE EFECTIVO, DEPOSITANTE: DORA ARTEAGA ALANOCA, CONCEPTO: DEVOLUCIÓN DE PAGO DE APORTES A LA C.N.S. Y APORTES PATRONALES, CUENTA DE DEPOSITO: CUENTA UNICA DEL TESORO</t>
  </si>
  <si>
    <t>00099021001 DEP.DE CHEQ.AJENOS,RET.DE CAM.,CONCEPTO: GIRO: TORO RODRIGUEZ DE GARCIA MARIA DEL CARMEN,DEP.: BANCO UNION S.A. , PROCEDENCIA: BANCO UNION S.A., CHEQUE: 142873, FECHA DE EMISION:26/07/2016</t>
  </si>
  <si>
    <t>00099021001 DEPOSITO DE EFECTIVO, DEPOSITANTE: CLAUDIA GABRIELA MOLLINEDO CALDERÓN, CONCEPTO: DEVOLUCIÓN POR PAGO APORTES A LA C.N.S. Y APORTES PATRONALES, CUENTA DE DEPOSITO: CUENTA UNICA DEL TESORO</t>
  </si>
  <si>
    <t>00099021001 DEPOSITO DE EFECTIVO, DEPOSITANTE: VIVIAN LOURDES TERAN MITA, CONCEPTO: DEVOLUCIÓN POR PAGO DE APORTE A LA C.N.S. Y APORTES PATRONALES, CUENTA DE DEPOSITO: CUENTA UNICA DEL TESORO</t>
  </si>
  <si>
    <t>00099021001 DEP.DE CHEQ.AJENOS,RET.DE CAM.,CONCEPTO: GIRO: TORO RODRIGUEZ DE GARCIA MARIA DEL CARMEN,DEP.: BANCO UNION S.A. , PROCEDENCIA: BANCO UNION S.A., CHEQUE: 142875, FECHA DE EMISION:26/07/2016</t>
  </si>
  <si>
    <t>00099021001 DEPOSITO DE EFECTIVO, DEPOSITANTE: VENUZ DESIRE VACA ALVAREZ, CONCEPTO: DEVOLUCIÓN POR PAGO DE APORTES A LA C.N.S. Y APORTES PATRONALES, CUENTA DE DEPOSITO: CUENTA UNICA DEL TESORO</t>
  </si>
  <si>
    <t>00099021001 DEP.DE CHEQ.AJENOS,RET.DE CAM.,CONCEPTO: GIRO: BAYA CLAROS FRANCISCO JAVIER,DEP.: BANCO UNION S.A. , PROCEDENCIA: BANCO UNION S.A., CHEQUE: 142871, FECHA DE EMISION:26/07/2016</t>
  </si>
  <si>
    <t>00099021001 DEP.DE CHEQ.AJENOS,RET.DE CAM.,CONCEPTO: GIRO: BAYA CLAROS FRANCISCO JAVIER,DEP.: BANCO UNION S.A. , PROCEDENCIA: BANCO UNION S.A., CHEQUE: 142870, FECHA DE EMISION:26/07/2016</t>
  </si>
  <si>
    <t>00099021001 DEPOSITO DE EFECTIVO, DEPOSITANTE: LIZARDO ORTEGA TUDELA, CONCEPTO: DEVOLUCIÓN POR DOBLE PERCEPCIÓN, CUENTA DE DEPOSITO: CUENTA UNICA DEL TESORO</t>
  </si>
  <si>
    <t>00099021001 DEPOSITO DE EFECTIVO, DEPOSITANTE: FELIX PEDRAZA ABASTO CI. 617532 OR, CONCEPTO: DOBLE PERCEPCION, CUENTA DE DEPOSITO: CUENTA UNICA DEL TESORO</t>
  </si>
  <si>
    <t>00099021001 DEP.DE CHEQ.AJENOS,RET.DE CAM.,CONCEPTO: DEVOLUCION DE COTIZACION EXCESO EMPLEADOR,DEP.: FUTURO DE BOLIVIA S.A. AFP , PROCEDENCIA: BANCO DE CREDITO DE BOLIVIA S.A., CHEQUE: 45250, FECHA DE EMISION:25/07/2016</t>
  </si>
  <si>
    <t>00099021001 DEPOSITO DE EFECTIVO, DEPOSITANTE: CARLOS S. CHIPANA ZEBALLOS, CONCEPTO: DEVOLUCION POR REFRIGERIO, CUENTA DE DEPOSITO: CUENTA UNICA DEL TESORO</t>
  </si>
  <si>
    <t>00099021001 DEPOSITO DE EFECTIVO, DEPOSITANTE: DAVID MANCILLA LIMA, CONCEPTO: PAGO DE DOBLE PERCEPCION, CUENTA DE DEPOSITO: CUENTA UNICA DEL TESORO</t>
  </si>
  <si>
    <t>00099021001 DEPOSITO DE EFECTIVO, DEPOSITANTE: MANUEL FLORES MIRANDA, CONCEPTO: DEVOLUCIÓN POR PAGO EN DEMACÍA, APORTES A LA CNS Y APORTES PATRONALES, CUENTA DE DEPOSITO: CUENTA UNICA DEL TESORO</t>
  </si>
  <si>
    <t>00523012001 DEP.DE CHEQ.AJENOS,RET.DE CAM.,CONCEPTO: VENTA DE SERVICIOS ECOBOL,DEP.: BENJAMIN AQUINO O. , PROCEDENCIA: BANCO NACIONAL DE BOLIVIA S.A., CHEQUE: 6077897, FECHA DE EMISION:25/07/2016</t>
  </si>
  <si>
    <t>00099021001 DEPOSITO DE EFECTIVO, DEPOSITANTE: CUETO YUJRA VALENCIA, CONCEPTO: DEVOLUCIÓN DE IMPORTES OBSERVADOS, CUENTA DE DEPOSITO: CUENTA UNICA DEL TESORO</t>
  </si>
  <si>
    <t>00099021001 DEP.DE CHEQ.AJENOS,RET.DE CAM.,CONCEPTO: GIRO: MOYA OPORTO JORGE,DEP.: BANCO UNION S.A. , PROCEDENCIA: BANCO UNION S.A., CHEQUE: 142878, FECHA DE EMISION:27/07/2016</t>
  </si>
  <si>
    <t>00099021001 DEP.DE CHEQ.AJENOS,RET.DE CAM.,CONCEPTO: REVERSION DE SALDOS NO EJECUTADOS,DEP.: MINISTERIO DE EDUCACION , PROCEDENCIA: BANCO UNION S.A., CHEQUE: 5437, FECHA DE EMISION:27/07/2016</t>
  </si>
  <si>
    <t>00099021001 DEPOSITO DE EFECTIVO, DEPOSITANTE: FUENTES GABELICH JOSE LUIS CI. 4181522 BENI, CONCEPTO: DEVOLUCION DE VIATICOS MES ABRIL/2016, CUENTA DE DEPOSITO: CUENTA UNICA DEL TESORO</t>
  </si>
  <si>
    <t>00580012001 DEP.DE CHEQ.AJENOS,RET.DE CAM.,CONCEPTO: DEVOLUCION A LA LIBRETA 00580012001,DEP.: DEPOSITOS ADUANEROS BOLIVIANOS , PROCEDENCIA: BANCO UNION S.A., CHEQUE: 5996, FECHA DE EMISION:25/07/2016</t>
  </si>
  <si>
    <t>00015011108 DEPOSITO DE EFECTIVO, DEPOSITANTE: ALDO FLAVIO ZENTENO JIMENEZ, CONCEPTO: DEVOLUCION FONDOS TRASLADO DE PUESTOS MOVILES, CUENTA DE DEPOSITO: CUENTA UNICA DEL TESORO</t>
  </si>
  <si>
    <t>00099021001 DEP.DE CHEQ.AJENOS,RET.DE CAM.,CONCEPTO: DEVOLUCION DE COTIZACION EXCESO EMPLEADOR,DEP.: FUTURO DE BOLIVIA SA AFP , PROCEDENCIA: BANCO DE CREDITO DE BOLIVIA S.A., CHEQUE: 45274, FECHA DE EMISION:26/07/2016</t>
  </si>
  <si>
    <t>00099021001 DEP.DE CHEQ.AJENOS,RET.DE CAM.,CONCEPTO: DEVOLUCION DE COTIZACION EXCESO EMP FBP,DEP.: FUTURO DE BOLIVIA SA AFP , PROCEDENCIA: BANCO DE CREDITO DE BOLIVIA S.A., CHEQUE: 45275, FECHA DE EMISION:26/07/2016</t>
  </si>
  <si>
    <t>00099021001 DEPOSITO DE EFECTIVO, DEPOSITANTE: UMSA, CONCEPTO: REGULARIZACION POR TOPE SALARIAL, CUENTA DE DEPOSITO: CUENTA UNICA DEL TESORO</t>
  </si>
  <si>
    <t>00099021001 DEPOSITO DE EFECTIVO, DEPOSITANTE: RIAT-30 "MURILLO", CONCEPTO: REVERSION SERVICIO AGUA MES ENERO 2015, CUENTA DE DEPOSITO: CUENTA UNICA DEL TESORO</t>
  </si>
  <si>
    <t>00099021001 DEPOSITO DE EFECTIVO, DEPOSITANTE: RIAT-30 "MURILLO", CONCEPTO: REVERSION SERVICIO AGUA MES FEBRERO 2015, CUENTA DE DEPOSITO: CUENTA UNICA DEL TESORO</t>
  </si>
  <si>
    <t>00099021001 DEPOSITO DE EFECTIVO, DEPOSITANTE: RIAT-30 "MURILLO", CONCEPTO: REVERSION PROD. METALICOS MES JULIO 2015, CUENTA DE DEPOSITO: CUENTA UNICA DEL TESORO</t>
  </si>
  <si>
    <t>00099021001 DEPOSITO DE EFECTIVO, DEPOSITANTE: LUCAS CONDE OCHOA, CONCEPTO: DOBLE PERCEPCIÓN, CUENTA DE DEPOSITO: CUENTA UNICA DEL TESORO</t>
  </si>
  <si>
    <t>00099021001 DEPOSITO DE EFECTIVO, DEPOSITANTE: SONIA FLORES CHAVARRIA, CONCEPTO: DOBLE PERCEPCIÓN, CUENTA DE DEPOSITO: CUENTA UNICA DEL TESORO</t>
  </si>
  <si>
    <t>00523012001 DEP.DE CHEQ.AJENOS,RET.DE CAM.,CONCEPTO: VENTA DE SERVICIOS ECOBOL,DEP.: BENJAMIN AQUINO O. , PROCEDENCIA: BANCO NACIONAL DE BOLIVIA S.A., CHEQUE: 6113699, FECHA DE EMISION:20/07/2016</t>
  </si>
  <si>
    <t>00523012001 DEP.DE CHEQ.AJENOS,RET.DE CAM.,CONCEPTO: VENTA DE SERVICIOS ECOBOL,DEP.: BENJAMIN AQUINO O. , PROCEDENCIA: BANCO NACIONAL DE BOLIVIA S.A., CHEQUE: 5388, FECHA DE EMISION:19/07/2016</t>
  </si>
  <si>
    <t>00099021001 DEPOSITO DE EFECTIVO, DEPOSITANTE: IVETTE LASTRA MORALES, CONCEPTO: DOBLE PERCEPCION, CUENTA DE DEPOSITO: CUENTA UNICA DEL TESORO</t>
  </si>
  <si>
    <t>00523012001 DEP.DE CHEQ.AJENOS,RET.DE CAM.,CONCEPTO: PAGO POR PRESTACION DE SERVICIOS POSTALES,DEP.: ECOBOL , PROCEDENCIA: BANCO NACIONAL DE BOLIVIA S.A., CHEQUE: 3904184, FECHA DE EMISION:19/07/2016</t>
  </si>
  <si>
    <t>00099021001 DEPOSITO DE EFECTIVO, DEPOSITANTE: DAYSI FLORES GONZALES, CONCEPTO: DEVOLUCIÓN DE PAGO EN DEMACÍA DE SUELDO, CUENTA DE DEPOSITO: CUENTA UNICA DEL TESORO</t>
  </si>
  <si>
    <t>00099021001 DEP.DE CHEQ.AJENOS,RET.DE CAM.,CONCEPTO: REEMBOLSO SIT PERIODO ADICIONAL ABRIL/2016,DEP.: MINISTERIO DE ECONOMÍA Y FINANZAS PÚBLICAS , PROCEDENCIA: BANCO UNION S.A., CHEQUE: 18806, FECHA DE EMISION:19/07/2016</t>
  </si>
  <si>
    <t>00099021001 DEP.DE CHEQ.AJENOS,RET.DE CAM.,CONCEPTO: REEMBOLSO SIT PERIODO RETROACTIVO ENERO ABRIL/2016,DEP.: MINISTERIO DE ECONOMÍA Y FINANZAS PÚBLICAS , PROCEDENCIA: BANCO UNION S.A., CHEQUE: 18752, FECHA DE EMISION:15/07/2016</t>
  </si>
  <si>
    <t>00099021001 DEP.DE CHEQ.AJENOS,RET.DE CAM.,CONCEPTO: GIRO TORO RODRIGUEZ DE GARCIA MARIA DEL CARMEN,DEP.: BANCO UNION S.A , PROCEDENCIA: BANCO UNION S.A., CHEQUE: 142879, FECHA DE EMISION:28/07/2016</t>
  </si>
  <si>
    <t>00099021001 DEP.DE CHEQ.AJENOS,RET.DE CAM.,CONCEPTO: GIRO : OSCAR CUETO ACEBEDO,DEP.: BANCO UNION S.A , PROCEDENCIA: BANCO UNION S.A., CHEQUE: 142880, FECHA DE EMISION:28/07/2016</t>
  </si>
  <si>
    <t>00099021001 DEP.DE CHEQ.AJENOS,RET.DE CAM.,CONCEPTO: GIRO: ARAUJO RIOS RAUL,DEP.: BANCO UNION S.A , PROCEDENCIA: BANCO UNION S.A., CHEQUE: 142881, FECHA DE EMISION:28/07/2016</t>
  </si>
  <si>
    <t>00099021001 DEP.DE CHEQ.AJENOS,RET.DE CAM.,CONCEPTO: MONTOS EXCEDENTES POR DOBLE PERCEPCION,DEP.: CAJA NACIONAL DE SALUD , PROCEDENCIA: BANCO UNION S.A., CHEQUE: 26020, FECHA DE EMISION:28/07/2016</t>
  </si>
  <si>
    <t>00099021001 DEP.DE CHEQ.AJENOS,RET.DE CAM.,CONCEPTO: GIRO: ALEGRE MARCOS JORGE,DEP.: BANCO UNION S.A , PROCEDENCIA: BANCO UNION S.A., CHEQUE: 142882, FECHA DE EMISION:28/07/2016</t>
  </si>
  <si>
    <t>00099021001 DEPOSITO DE EFECTIVO, DEPOSITANTE: JUAN JOSE CALLISAYA QUISPE, CONCEPTO: DEVOLUCIÓN DE VIÁTICOS C - 31 N° 941, CUENTA DE DEPOSITO: CUENTA UNICA DEL TESORO</t>
  </si>
  <si>
    <t>00099021001 DEP.DE CHEQ.AJENOS,RET.DE CAM.,CONCEPTO: DEV DE RECURSOS FONDO SOCIAL (DESCUENTOS POR ATRASOS P. EVEN-MARZO 2016 M. ALFARO,DEP.: CAMARA DE SENADORES , PROCEDENCIA: BANCO UNION S.A., CHEQUE: 6132, FECHA DE EMISION:20/07/2016</t>
  </si>
  <si>
    <t>00099021001 DEP.DE CHEQ.AJENOS,RET.DE CAM.,CONCEPTO: SUBSIDIO DE ENFERMEDAD,DEP.: CAJA DE SALUD DE LA BANCA PRIVADA , PROCEDENCIA: BANCO NACIONAL DE BOLIVIA S.A., CHEQUE: 6061909, FECHA DE EMISION:19/07/2016</t>
  </si>
  <si>
    <t>00099021001 DEP.DE CHEQ.AJENOS,RET.DE CAM.,CONCEPTO: SUBSIDIO INCAPACIDAD,DEP.: CAJA DE SALUD DE LA BANCA PRIVADA , PROCEDENCIA: BANCO NACIONAL DE BOLIVIA S.A., CHEQUE: 6061800, FECHA DE EMISION:14/07/2016</t>
  </si>
  <si>
    <t>00099021001 DEPOSITO DE EFECTIVO, DEPOSITANTE: DELIA GUTIERREZ CHALLAPA, CONCEPTO: LIQUIDACION PERCEPCION INDEBIDA MINISTERIO EDUCACION, CUENTA DE DEPOSITO: CUENTA UNICA DEL TESORO</t>
  </si>
  <si>
    <t>00099021001 DEPOSITO DE EFECTIVO, DEPOSITANTE: ESCUELA DE APLICACION DE ARMAS Y TECNOLOGIA, CONCEPTO: REVERSION SERVICIOS TELEFONICOS CORRESPONDIENTE AL MES DE MARZO 2016, CUENTA DE DEPOSITO: CUENTA UNICA DEL TESORO</t>
  </si>
  <si>
    <t>00099021001 DEP.DE CHEQ.AJENOS,RET.DE CAM.,CONCEPTO: LIQUIDACION PARA DEVOLUCION POR DOBLE PERCEPCION GESTION /2015 SERECI CHUQUISACA,DEP.: ORGANO ELECTORAL PLURINACIONAL , PROCEDENCIA: BANCO UNION S.A., CHEQUE: 1493, FECHA DE EMISION:14/07/2016</t>
  </si>
  <si>
    <t>00099021001 DEPOSITO DE EFECTIVO, DEPOSITANTE: RC-8 BRAUN - FAVIA GUTIERREZ PACAJES, CONCEPTO: REVERSION POR MONTO NO EJECUTADO, CUENTA DE DEPOSITO: CUENTA UNICA DEL TESORO</t>
  </si>
  <si>
    <t>00099021001 DEPOSITO DE EFECTIVO, DEPOSITANTE: ARMINDA LAURA PAREDES RAMOS, CONCEPTO: PAGO DE REVERSION DE SUELDO MES DE MAYO, CUENTA DE DEPOSITO: CUENTA UNICA DEL TESORO</t>
  </si>
  <si>
    <t>00046024204 DEPOSITO DE EFECTIVO, DEPOSITANTE: MARIA TERESA BONIFAZ CASILLA, CONCEPTO: REVERSION DE SALDO, CUENTA DE DEPOSITO: CUENTA UNICA DEL TESORO</t>
  </si>
  <si>
    <t>00099021001 DEPOSITO DE EFECTIVO, DEPOSITANTE: SIMON ORELLANA CHAVEZ, CONCEPTO: DOBLE PERCEPCION, CUENTA DE DEPOSITO: CUENTA UNICA DEL TESORO</t>
  </si>
  <si>
    <t>00099021001 DEPOSITO DE EFECTIVO, DEPOSITANTE: JUAN CARLOS DECORMIS L., CONCEPTO: PAGO DE DEVOLUCION VIATICOS, CUENTA DE DEPOSITO: CUENTA UNICA DEL TESORO</t>
  </si>
  <si>
    <t>00046088003 DEPOSITO DE EFECTIVO, DEPOSITANTE: MINISTERIO DE SALUD - RICHARD ENRIQUEZ, CONCEPTO: SALDOS NO EJECUTADOS C-31: 81 UE: 60, ACT. 7 FTE 10 ORG. 114, CUENTA DE DEPOSITO: CUENTA UNICA DEL TESORO</t>
  </si>
  <si>
    <t>00051018013 DEPOSITO DE EFECTIVO, DEPOSITANTE: NERY ALEJANDRA RIOS LOAYZA, CONCEPTO: DEVOLUCION FONDO EN AVANCE(SALDO), CUENTA DE DEPOSITO: CUENTA UNICA DEL TESORO</t>
  </si>
  <si>
    <t>00523012001 DEP.DE CHEQ.AJENOS,RET.DE CAM.,CONCEPTO: PAGO POR PRESTACIONES DE SERVICIO POSTAL,DEP.: ECOBOL , PROCEDENCIA: BANCO BISA S.A., CHEQUE: 1396, FECHA DE EMISION:19/07/2016</t>
  </si>
  <si>
    <t>00523012001 DEP.DE CHEQ.AJENOS,RET.DE CAM.,CONCEPTO: PAGO POR PRESTACIONES DE SERVICIO POSTAL,DEP.: ECOBOL , PROCEDENCIA: BANCO MERCANTIL SANTA CRUZ SA., CHEQUE: 1246, FECHA DE EMISION:13/07/2016</t>
  </si>
  <si>
    <t>00523012001 DEP.DE CHEQ.AJENOS,RET.DE CAM.,CONCEPTO: PAGO POR PRESTACIONES DE SERVICIO POSTAL,DEP.: ECOBOL , PROCEDENCIA: BANCO MERCANTIL SANTA CRUZ SA., CHEQUE: 79, FECHA DE EMISION:22/07/2016</t>
  </si>
  <si>
    <t>00523012001 DEP.DE CHEQ.AJENOS,RET.DE CAM.,CONCEPTO: PAGO POR PRESTACIONES DE SERVICIO POSTAL,DEP.: ECOBOL , PROCEDENCIA: BANCO NACIONAL DE BOLIVIA S.A., CHEQUE: 6051, FECHA DE EMISION:22/07/2016</t>
  </si>
  <si>
    <t>00099021001 DEPOSITO DE EFECTIVO, DEPOSITANTE: CAMARA DE SENADORES, CONCEPTO: DEVOLUCION DE SALDO NO EJECUTADO, CUENTA DE DEPOSITO: CUENTA UNICA DEL TESORO</t>
  </si>
  <si>
    <t>00099021001 DEPOSITO DE EFECTIVO, DEPOSITANTE: ROSA PAULA SILVESTRE DE PATANA, CONCEPTO: DEVOLUCION POR COBRO INDEBIDO, CUENTA DE DEPOSITO: CUENTA UNICA DEL TESORO</t>
  </si>
  <si>
    <t>00292012001 DEP.DE CHEQ.AJENOS,RET.DE CAM.,CONCEPTO: DEVOLUCIÓN DE SALDO NO EJECUTADO,DEP.: VÍAS BOLIVIA , PROCEDENCIA: BANCO UNION S.A., CHEQUE: 3100, FECHA DE EMISION:21/07/2016</t>
  </si>
  <si>
    <t>00099021001 DEPOSITO DE EFECTIVO, DEPOSITANTE: REYNALDO PETER COLQUE VASQUEZ, CONCEPTO: REVERSIÓN DE RECURSOS NO UTILIZADOS VIÁTIVOS - M.A.E. - SENAPE, CUENTA DE DEPOSITO: CUENTA UNICA DEL TESORO</t>
  </si>
  <si>
    <t>EMPRESA ESTATAL BOLIVIANA DE TURISMO - "BOLTUR"</t>
  </si>
  <si>
    <t>00099021001 DEP.DE CHEQ.AJENOS,RET.DE CAM.,CONCEPTO: DEVOLUCION DE PASAJES AEREOS,DEP.: BOLTUR , PROCEDENCIA: BANCO UNION S.A., CHEQUE: 562, FECHA DE EMISION:28/07/2016</t>
  </si>
  <si>
    <t>00523012001 DEPOSITO DE EFECTIVO, DEPOSITANTE: MONICA GUZMAN ESCOBAR-HERNAN MARCONI R., CONCEPTO: CITE U.A.I. 229-CA/15 INFORME CIRCUNSTANCIADO, CUENTA DE DEPOSITO: CUENTA UNICA DEL TESORO</t>
  </si>
  <si>
    <t>00099021001 DEP.DE CHEQ.AJENOS,RET.DE CAM.,CONCEPTO: PREVENTIVO N°1863,DEP.: EMP BOLIVIANA DE ALMENDRA Y DERIVADOS ""EBA"" , PROCEDENCIA: BANCO UNION S.A., CHEQUE: 3978, FECHA DE EMISION:01/07/2016</t>
  </si>
  <si>
    <t>00046024204 DEPOSITO DE EFECTIVO, DEPOSITANTE: RENAN TORRICO, CONCEPTO: TALLER MODULAR EN TUBERCULOSIS, CUENTA DE DEPOSITO: CUENTA UNICA DEL TESORO</t>
  </si>
  <si>
    <t>00099021001 DEPOSITO DE EFECTIVO, DEPOSITANTE: FUTURO DE BOLIVIA AFP, CONCEPTO: DEVOLUCIÓN COMPENSACIÓN DE COTIZACIONES, CUENTA DE DEPOSITO: CUENTA UNICA DEL TESORO</t>
  </si>
  <si>
    <t>00046024204 DEPOSITO DE EFECTIVO, DEPOSITANTE: RENAN TORRICO M., CONCEPTO: FLETES Y ALMACENAMIENTO ENVIO DE MEDICAMENTOS, CUENTA DE DEPOSITO: CUENTA UNICA DEL TESORO</t>
  </si>
  <si>
    <t>00099021001 DEP.DE CHEQ.AJENOS,RET.DE CAM.,CONCEPTO: DEVOLUCION DE FONDOS,DEP.: MINISTERIO DE EDUCACION , PROCEDENCIA: BANCO UNION S.A., CHEQUE: 5440, FECHA DE EMISION:28/07/2016</t>
  </si>
  <si>
    <t>00099021001 DEPOSITO DE EFECTIVO, DEPOSITANTE: ADM BOLIVIANA DE CARRETERAS OF CENTRAL, CONCEPTO: DEVOLUCION DE VIATICOS, CUENTA DE DEPOSITO: CUENTA UNICA DEL TESORO</t>
  </si>
  <si>
    <t>00099021001 DEPOSITO DE EFECTIVO, DEPOSITANTE: BLANCA CLARA FLORES RIOS, CONCEPTO: DOBLE PERCEPCION, CUENTA DE DEPOSITO: CUENTA UNICA DEL TESORO</t>
  </si>
  <si>
    <t>00099021001 DEPOSITO DE EFECTIVO, DEPOSITANTE: MIN DE EDUCACION-MILAN RIOS CORDERO, CONCEPTO: REVERSION BOLETA HABER MENSUAL MES DE JUNIO/2016, CUENTA DE DEPOSITO: CUENTA UNICA DEL TESORO</t>
  </si>
  <si>
    <t>00099021001 DEPOSITO DE EFECTIVO, DEPOSITANTE: MARCELINO COLQUE CI: 2246824 LP, CONCEPTO: DEVOLUCION DE HABERES DEL MES DE JUNIO 2016, CUENTA DE DEPOSITO: CUENTA UNICA DEL TESORO</t>
  </si>
  <si>
    <t>00099021001 DEPOSITO DE EFECTIVO, DEPOSITANTE: MARCELINO COLQUE CI: 2246824 LP, CONCEPTO: DEVOLUCION DE HABERES DEL MES DE MAYO 2016, CUENTA DE DEPOSITO: CUENTA UNICA DEL TESORO</t>
  </si>
  <si>
    <t>00099021001 DEPOSITO DE EFECTIVO, DEPOSITANTE: BERNARDO VARGAS QUISPE-MINIS. DE EDUCACION, CONCEPTO: REVERSION DE BOLETA DE HABER MENSUAL JUNIO 2016, CUENTA DE DEPOSITO: CUENTA UNICA DEL TESORO</t>
  </si>
  <si>
    <t>00046024204 DEPOSITO DE EFECTIVO, DEPOSITANTE: JHOVANA HUANCA QUISPE - MINISTERIO DE SALUD, CONCEPTO: DEVOLUCIÓN DE FONDOS, CUENTA DE DEPOSITO: CUENTA UNICA DEL TESORO</t>
  </si>
  <si>
    <t>00099021001 DEPOSITO DE EFECTIVO, DEPOSITANTE: CALIXTO ARTURO ESPINOZA DEL CARPIO, CONCEPTO: DEP DE ADEUDOS PENDIENTES EX-DUF, CUENTA DE DEPOSITO: CUENTA UNICA DEL TESORO</t>
  </si>
  <si>
    <t>00099021001 DEPOSITO DE EFECTIVO, DEPOSITANTE: JOSE CHAMBI ESCOBAR-EJERCITO DE BOLIVIA, CONCEPTO: REVERSION DE SALDOS NO EJECUTADOS, CUENTA DE DEPOSITO: CUENTA UNICA DEL TESORO</t>
  </si>
  <si>
    <t>00099021001 DEPOSITO DE EFECTIVO, DEPOSITANTE: JUSTO PORFIRIO VILLANUEVA CALLE, CONCEPTO: DOBLE PERCEPCION, CUENTA DE DEPOSITO: CUENTA UNICA DEL TESORO</t>
  </si>
  <si>
    <t>00066101101 DEP.DE CHEQ.AJENOS,RET.DE CAM.,CONCEPTO: REVERSIÓN DE RECURSOS POR EL PAGO DEL MINISTERIO DE RELACIONES EXTERIORES P/COMO DATO,DEP.: MINISTERIO DE PLANIFICACIÓN DE DESARROLLO</t>
  </si>
  <si>
    <t>00099021001 DEPOSITO DE EFECTIVO, DEPOSITANTE: IVETH FANNY LAZARTE PEREZ, CONCEPTO: DEVOLUCIÓN DE HABERES DEVENGADOS, CUENTA DE DEPOSITO: CUENTA UNICA DEL TESORO</t>
  </si>
  <si>
    <t>00523012001 DEP.DE CHEQ.AJENOS,RET.DE CAM.,CONCEPTO: PAGO POR LA PRESTACION DE SERVICIOS POSTALES,DEP.: ECOBOL , PROCEDENCIA: BANCO UNION S.A., CHEQUE: 459, FECHA DE EMISION:21/07/2016</t>
  </si>
  <si>
    <t>00523012001 DEP.DE CHEQ.AJENOS,RET.DE CAM.,CONCEPTO: PAGO POR LA PRESTACION DE SERVICIOS POSTALES,DEP.: ECOBOL , PROCEDENCIA: BANCO UNION S.A., CHEQUE: 460, FECHA DE EMISION:21/07/2016</t>
  </si>
  <si>
    <t>00523012001 DEP.DE CHEQ.AJENOS,RET.DE CAM.,CONCEPTO: PAGO POR LA PRESTACION DE SERVICIOS POSTALES,DEP.: ECOBOL , PROCEDENCIA: BANCO UNION S.A., CHEQUE: 458, FECHA DE EMISION:21/07/2016</t>
  </si>
  <si>
    <t>00523012001 DEP.DE CHEQ.AJENOS,RET.DE CAM.,CONCEPTO: PAGO POR LA PRESTACION DE SERVICIOS POSTALES,DEP.: ECOBOL , PROCEDENCIA: BANCO BISA S.A., CHEQUE: 2601, FECHA DE EMISION:22/07/2016</t>
  </si>
  <si>
    <t>00523012001 DEP.DE CHEQ.AJENOS,RET.DE CAM.,CONCEPTO: PAGO POR LA PRESTACION DE SERVICIOS POSTALES,DEP.: ECOBOL , PROCEDENCIA: BANCO BISA S.A., CHEQUE: 2600, FECHA DE EMISION:22/07/2016</t>
  </si>
  <si>
    <t>00523012001 DEP.DE CHEQ.AJENOS,RET.DE CAM.,CONCEPTO: PAGO POR LA PRESTACION DE SERVICIOS POSTALES,DEP.: ECOBOL , PROCEDENCIA: BANCO BISA S.A., CHEQUE: 1584, FECHA DE EMISION:22/07/2016</t>
  </si>
  <si>
    <t>00523012001 DEP.DE CHEQ.AJENOS,RET.DE CAM.,CONCEPTO: PAGO POR LA PRESTACION DE SERVICIOS POSTALES,DEP.: ECOBOL , PROCEDENCIA: BANCO BISA S.A., CHEQUE: 5384, FECHA DE EMISION:21/07/2016</t>
  </si>
  <si>
    <t>00523012001 DEP.DE CHEQ.AJENOS,RET.DE CAM.,CONCEPTO: PAGO POR LA PRESTACION DE SERVICIOS POSTALES,DEP.: ECOBOL , PROCEDENCIA: BANCO BISA S.A., CHEQUE: 12822, FECHA DE EMISION:21/07/2016</t>
  </si>
  <si>
    <t>00099021001 DEPOSITO DE EFECTIVO, DEPOSITANTE: ISABEL MAMANI ALVINO, CONCEPTO: DOBLE PERCEPCION, CUENTA DE DEPOSITO: CUENTA UNICA DEL TESORO</t>
  </si>
  <si>
    <t>00373024101 DEPOSITO DE EFECTIVO, DEPOSITANTE: RAUL ANTEQUERA QUISBERT, CONCEPTO: DEV. DE FONDOS EN AVANCE DEL FDI, CUENTA DE DEPOSITO: CUENTA UNICA DEL TESORO</t>
  </si>
  <si>
    <t>00591012003 DEPOSITO DE EFECTIVO, DEPOSITANTE: EMP ESTATAL DE TRANS POR CABLE MI TELEFERICO, CONCEPTO: DEVOLUCION DE SALDO DE FONDOS EN AVANCE, CUENTA DE DEPOSITO: CUENTA UNICA DEL TESORO</t>
  </si>
  <si>
    <t>00099021001 DEPOSITO DE EFECTIVO, DEPOSITANTE: ABRAHAM LAURA ZEGARRA, CONCEPTO: DOBLE PERCEPCIÓN, CUENTA DE DEPOSITO: CUENTA UNICA DEL TESORO</t>
  </si>
  <si>
    <t>00591012003 DEPOSITO DE EFECTIVO, DEPOSITANTE: LUCERO SILVA CHIRI, CONCEPTO: DEVOLUCION DE SALDO DE FONDOS DE AVANCE, CUENTA DE DEPOSITO: CUENTA UNICA DEL TESORO</t>
  </si>
  <si>
    <t>00523012001 DEP.DE CHEQ.AJENOS,RET.DE CAM.,CONCEPTO: PAGO POR PRESTACION DE SERVICIOS POSTALES,DEP.: ECOBOL , PROCEDENCIA: BANCO NACIONAL DE BOLIVIA S.A., CHEQUE: 3674902, FECHA DE EMISION:23/07/2016</t>
  </si>
  <si>
    <t>00523012001 DEP.DE CHEQ.AJENOS,RET.DE CAM.,CONCEPTO: PAGO POR PRESTACION DE SERVICIOS POSTALES,DEP.: ECOBOL , PROCEDENCIA: BANCO SOLIDARIO S.A. BANCOSOL S.A., CHEQUE: 629052, FECHA DE EMISION:22/07/2016</t>
  </si>
  <si>
    <t>00523012001 DEP.DE CHEQ.AJENOS,RET.DE CAM.,CONCEPTO: PAGO POR PRESTACION DE SERVICIOS POSTALES,DEP.: ECOBOL , PROCEDENCIA: BANCO NACIONAL DE BOLIVIA S.A., CHEQUE: 10911, FECHA DE EMISION:25/07/2016</t>
  </si>
  <si>
    <t>00523012001 DEP.DE CHEQ.AJENOS,RET.DE CAM.,CONCEPTO: PAGO POR PRESTACION DE SERVICIOS POSTALES,DEP.: ECOBOL , PROCEDENCIA: BANCO NACIONAL DE BOLIVIA S.A., CHEQUE: 7256, FECHA DE EMISION:25/07/2016</t>
  </si>
  <si>
    <t>00523012001 DEP.DE CHEQ.AJENOS,RET.DE CAM.,CONCEPTO: PAGO POR PRESTACION DE SERVICIOS POSTALES,DEP.: ECOBOL , PROCEDENCIA: BANCO NACIONAL DE BOLIVIA S.A., CHEQUE: 7251, FECHA DE EMISION:22/07/2016</t>
  </si>
  <si>
    <t>00086038007 DEPOSITO DE EFECTIVO, DEPOSITANTE: ELIZABETH PADILLA GOMEZ, CONCEPTO: DEVOLUCION DE FONDOS NO UTILIZADOS, CUENTA DE DEPOSITO: CUENTA UNICA DEL TESORO</t>
  </si>
  <si>
    <t>00099021001 DEPOSITO DE EFECTIVO, DEPOSITANTE: ROSS MERY ESPINOZA PEÑARANDA DE CASTILLO, CONCEPTO: DEVOLUCIÓN DE REINTEGRO SALARIAL, CUENTA DE DEPOSITO: CUENTA UNICA DEL TESORO</t>
  </si>
  <si>
    <t>00212092001 DEP.DE CHEQ.AJENOS,RET.DE CAM.,CONCEPTO: DEVOLUCION FONDOS APORTES VOLUNTARIOS INRA ORURO,DEP.: INRA - ORURO , PROCEDENCIA: BANCO UNION S.A., CHEQUE: 3598, FECHA DE EMISION:27/07/2016</t>
  </si>
  <si>
    <t>00099021001 DEPOSITO DE EFECTIVO, DEPOSITANTE: MINISTERIO DE EDUCACIÓN - LADISLAO FLORES CHOQUE, CONCEPTO: DEVOLUCIÓN DE HABERES, CUENTA DE DEPOSITO: CUENTA UNICA DEL TESORO</t>
  </si>
  <si>
    <t>00099021001 DEPOSITO DE EFECTIVO, DEPOSITANTE: NIEVES NONA FIGUEROA GALINDO, CONCEPTO: DOBLE PERCEPCION, CUENTA DE DEPOSITO: CUENTA UNICA DEL TESORO</t>
  </si>
  <si>
    <t>00130012002 DEPOSITO DE EFECTIVO, DEPOSITANTE: JUAN JOSE LIMACHI APAZA, CONCEPTO: DEVOLUCION POR COMPRA DE GASOLINA, CUENTA DE DEPOSITO: CUENTA UNICA DEL TESORO</t>
  </si>
  <si>
    <t>00225024102 DEPOSITO DE EFECTIVO, DEPOSITANTE: MIGUEL ANGEL SILVA RIOS, CONCEPTO: RETENCIONES IMPOSITIVAS POR ALIMENTACION, CUENTA DE DEPOSITO: CUENTA UNICA DEL TESORO</t>
  </si>
  <si>
    <t>00225024102 DEPOSITO DE EFECTIVO, DEPOSITANTE: MIGUEL ANGEL SILVA RIOS, CONCEPTO: DEVOLUCION DE FONDOS EN AVANCE, CUENTA DE DEPOSITO: CUENTA UNICA DEL TESORO</t>
  </si>
  <si>
    <t>00225024102 DEPOSITO DE EFECTIVO, DEPOSITANTE: MIGUEL ANGEL SILVA RIOS, CONCEPTO: RETENCIONES IMPOSITIVAS POR TRANSPORTE, CUENTA DE DEPOSITO: CUENTA UNICA DEL TESORO</t>
  </si>
  <si>
    <t>00099021001 DEPOSITO DE EFECTIVO, DEPOSITANTE: FIDEL SEGALES PABON -CI. 2326678 LP, CONCEPTO: DEVOLUCION EXCEDENTE SALARIAL JULIO 2016 POR LEY FINANCIAL CNS-UMSA, CUENTA DE DEPOSITO: CUENTA UNICA DEL TESORO</t>
  </si>
  <si>
    <t>00099021001 DEPOSITO DE EFECTIVO, DEPOSITANTE: LIDIA VIRGINIA URQUIZO QUISBERT, CONCEPTO: DEVOLUCION DE VIATICO, CUENTA DE DEPOSITO: CUENTA UNICA DEL TESORO</t>
  </si>
  <si>
    <t>00523012001 DEP.DE CHEQ.AJENOS,RET.DE CAM.,CONCEPTO: VENTA DE SERVICIOS ECOBOL,DEP.: BENJAMIN AQUINO , PROCEDENCIA: BANCO BISA S.A., CHEQUE: 570, FECHA DE EMISION:21/07/2016</t>
  </si>
  <si>
    <t>00523012001 DEP.DE CHEQ.AJENOS,RET.DE CAM.,CONCEPTO: VENTA DE SERVICIOS ECOBOL,DEP.: BENJAMIN AQUINO , PROCEDENCIA: BANCO BISA S.A., CHEQUE: 184, FECHA DE EMISION:21/07/2016</t>
  </si>
  <si>
    <t>00523012001 DEP.DE CHEQ.AJENOS,RET.DE CAM.,CONCEPTO: VENTA DE SERVICIOS ECOBOL,DEP.: BENJAMIN AQUINO , PROCEDENCIA: BANCO BISA S.A., CHEQUE: 320, FECHA DE EMISION:27/07/2016</t>
  </si>
  <si>
    <t>00523012001 DEP.DE CHEQ.AJENOS,RET.DE CAM.,CONCEPTO: VENTA DE SERVICIOS ECOBOL,DEP.: BENJAMIN AQUINO , PROCEDENCIA: BANCO MERCANTIL SANTA CRUZ SA., CHEQUE: 897, FECHA DE EMISION:13/07/2016</t>
  </si>
  <si>
    <t>00523012001 DEP.DE CHEQ.AJENOS,RET.DE CAM.,CONCEPTO: VENTA DE SERVICIOS ECOBOL,DEP.: BENJAMIN AQUINO , PROCEDENCIA: BANCO BISA S.A., CHEQUE: 4599, FECHA DE EMISION:13/07/2016</t>
  </si>
  <si>
    <t>00523012001 DEP.DE CHEQ.AJENOS,RET.DE CAM.,CONCEPTO: VENTA DE SERVICIOS ECOBOL,DEP.: BENJAMIN AQUINO , PROCEDENCIA: BANCO BISA S.A., CHEQUE: 1665, FECHA DE EMISION:13/07/2016</t>
  </si>
  <si>
    <t>00523012001 DEP.DE CHEQ.AJENOS,RET.DE CAM.,CONCEPTO: VENTA DE SERVICIOS ECOBOL,DEP.: BENJAMIN AQUINO , PROCEDENCIA: BANCO BISA S.A., CHEQUE: 3280, FECHA DE EMISION:13/07/2016</t>
  </si>
  <si>
    <t>00523012001 DEP.DE CHEQ.AJENOS,RET.DE CAM.,CONCEPTO: VENTA DE SERVICIOS ECOBOL,DEP.: BENJAMIN AQUINO , PROCEDENCIA: BANCO BISA S.A., CHEQUE: 4714, FECHA DE EMISION:13/07/2016</t>
  </si>
  <si>
    <t>00523012001 DEP.DE CHEQ.AJENOS,RET.DE CAM.,CONCEPTO: VENTA DE SERVICIOS ECOBOL,DEP.: BENJAMIN AQUINO , PROCEDENCIA: BANCO BISA S.A., CHEQUE: 652, FECHA DE EMISION:14/07/2016</t>
  </si>
  <si>
    <t>00523012001 DEP.DE CHEQ.AJENOS,RET.DE CAM.,CONCEPTO: VENTA DE SERVICIOS ECOBOL,DEP.: BENJAMIN AQUINO , PROCEDENCIA: BANCO DE CREDITO DE BOLIVIA S.A., CHEQUE: 924, FECHA DE EMISION:15/07/2016</t>
  </si>
  <si>
    <t>00523012001 DEP.DE CHEQ.AJENOS,RET.DE CAM.,CONCEPTO: VENTA DE SERVICIOS ECOBOL,DEP.: BENJAMIN AQUINO , PROCEDENCIA: BANCO MERCANTIL SANTA CRUZ SA., CHEQUE: 1253, FECHA DE EMISION:19/07/2016</t>
  </si>
  <si>
    <t>00523012001 DEP.DE CHEQ.AJENOS,RET.DE CAM.,CONCEPTO: VENTA DE SERVICIOS ECOBOL,DEP.: BENJAMIN AQUINO , PROCEDENCIA: BANCO BISA S.A., CHEQUE: 12798, FECHA DE EMISION:14/07/2016</t>
  </si>
  <si>
    <t>00523012001 DEP.DE CHEQ.AJENOS,RET.DE CAM.,CONCEPTO: VENTA DE SERVICIOS ECOBOL,DEP.: BENJAMIN AQUINO , PROCEDENCIA: BANCO BISA S.A., CHEQUE: 5372, FECHA DE EMISION:18/07/2016</t>
  </si>
  <si>
    <t>00523012001 DEP.DE CHEQ.AJENOS,RET.DE CAM.,CONCEPTO: VENTA DE SERVICIOS ECOBOL,DEP.: BENJAMIN AQUINO , PROCEDENCIA: BANCO BISA S.A., CHEQUE: 6888, FECHA DE EMISION:13/07/2016</t>
  </si>
  <si>
    <t>00523012001 DEP.DE CHEQ.AJENOS,RET.DE CAM.,CONCEPTO: VENTA DE SERVICIOS ECOBOL,DEP.: BENJAMIN AQUINO , PROCEDENCIA: BANCO BISA S.A., CHEQUE: 5077, FECHA DE EMISION:18/07/2016</t>
  </si>
  <si>
    <t>00523012001 DEP.DE CHEQ.AJENOS,RET.DE CAM.,CONCEPTO: VENTA DE SERVICIOS ECOBOL,DEP.: BENJAMIN AQUINO , PROCEDENCIA: BANCO BISA S.A., CHEQUE: 2597, FECHA DE EMISION:19/07/2016</t>
  </si>
  <si>
    <t>00523012001 DEP.DE CHEQ.AJENOS,RET.DE CAM.,CONCEPTO: VENTA DE SERVICIOS ECOBOL,DEP.: BENJAMIN AQUINO , PROCEDENCIA: BANCO UNION S.A., CHEQUE: 3877, FECHA DE EMISION:22/07/2016</t>
  </si>
  <si>
    <t>00523012001 DEP.DE CHEQ.AJENOS,RET.DE CAM.,CONCEPTO: VENTA DE SERVICIOS ECOBOL,DEP.: BENJAMIN AQUINO , PROCEDENCIA: BANCO BISA S.A., CHEQUE: 1583, FECHA DE EMISION:22/07/2016</t>
  </si>
  <si>
    <t>00523012001 DEP.DE CHEQ.AJENOS,RET.DE CAM.,CONCEPTO: PAGO POR PRESTACIÓN DE SERVICIOS,DEP.: ECOBOL , PROCEDENCIA: BANCO BISA S.A., CHEQUE: 2556, FECHA DE EMISION:27/07/2016</t>
  </si>
  <si>
    <t>00523012001 DEP.DE CHEQ.AJENOS,RET.DE CAM.,CONCEPTO: PAGO POR PRESTACIÓN DE SERVICIO POSTAL,DEP.: ECOBOL , PROCEDENCIA: BANCO MERCANTIL SANTA CRUZ SA., CHEQUE: 2117, FECHA DE EMISION:27/07/2016</t>
  </si>
  <si>
    <t>00525012001 DEP.DE CHEQ.AJENOS,RET.DE CAM.,CONCEPTO: PAGO POR LA PRESTACIÓN DE SERVICIO POSTAL,DEP.: ECOBOL , PROCEDENCIA: BANCO UNION S.A., CHEQUE: 456, FECHA DE EMISION:21/07/2016</t>
  </si>
  <si>
    <t>00523012001 DEP.DE CHEQ.AJENOS,RET.DE CAM.,CONCEPTO: PAGO POR LA PRESTACIÓN DE SERVICIO POSTAL,DEP.: ECOBOL , PROCEDENCIA: BANCO UNION S.A., CHEQUE: 455, FECHA DE EMISION:21/07/2016</t>
  </si>
  <si>
    <t>00523012001 DEP.DE CHEQ.AJENOS,RET.DE CAM.,CONCEPTO: PAGO POR PRESTACIÓN DE SERVICIOS,DEP.: ECOBOL , PROCEDENCIA: BANCO NACIONAL DE BOLIVIA S.A., CHEQUE: 5403, FECHA DE EMISION:26/07/2016</t>
  </si>
  <si>
    <t>00523012001 DEP.DE CHEQ.AJENOS,RET.DE CAM.,CONCEPTO: POR PAGO POR PRESTACIÓN DE SERVICIOS,DEP.: ECOBOL , PROCEDENCIA: BANCO NACIONAL DE BOLIVIA S.A., CHEQUE: 5404, FECHA DE EMISION:26/07/2016</t>
  </si>
  <si>
    <t>00046034201 DEPOSITO DE EFECTIVO, DEPOSITANTE: E. MARCOS ZUÑAGUA FLORES, CONCEPTO: SALDO N° PREVENTIVO 345, CUENTA DE DEPOSITO: CUENTA UNICA DEL TESORO</t>
  </si>
  <si>
    <t>00099021001 DEP.DE CHEQ.AJENOS,RET.DE CAM.,CONCEPTO: GIRO: RIOS KENY RITHA SANCHEZ DE,DEP.: BANCO UNION S.A. , PROCEDENCIA: BANCO UNION S.A., CHEQUE: 143481, FECHA DE EMISION:03/08/2016</t>
  </si>
  <si>
    <t>00099021001 DEP.DE CHEQ.AJENOS,RET.DE CAM.,CONCEPTO: GIRO: BURGOS VILLEGAS JAVIER ALFREDO,DEP.: BANCO UNION S.A. , PROCEDENCIA: BANCO UNION S.A., CHEQUE: 142885, FECHA DE EMISION:03/08/2016</t>
  </si>
  <si>
    <t>00099021001 DEP.DE CHEQ.AJENOS,RET.DE CAM.,CONCEPTO: GIRO: GUZMAN BROCKMANN FELIPE HANS WIGBERTO,DEP.: BANCO UNION S.A. , PROCEDENCIA: BANCO UNION S.A., CHEQUE: 143478, FECHA DE EMISION:03/08/2016</t>
  </si>
  <si>
    <t>00099021001 DEP.DE CHEQ.AJENOS,RET.DE CAM.,CONCEPTO: GIRO: ALCONZ COLQUE ANGELICA,DEP.: BANCO UNION S.A. , PROCEDENCIA: BANCO UNION S.A., CHEQUE: 143479, FECHA DE EMISION:03/08/2016</t>
  </si>
  <si>
    <t>00526012001 DEPOSITO DE EFECTIVO, DEPOSITANTE: DAVID ALIAGA - BOLIVIA TV, CONCEPTO: DEVOLUCIÓN, CUENTA DE DEPOSITO: CUENTA UNICA DEL TESORO</t>
  </si>
  <si>
    <t>00099021001 DEP.DE CHEQ.AJENOS,RET.DE CAM.,CONCEPTO: GIRO: BEATRIZ ACHA GAMBOA,DEP.: BANCO UNION S.A. , PROCEDENCIA: BANCO UNION S.A., CHEQUE: 143480, FECHA DE EMISION:03/08/2016</t>
  </si>
  <si>
    <t>00526012001 DEPOSITO DE EFECTIVO, DEPOSITANTE: CELSO MAMANI - BOLIVIA TV, CONCEPTO: DEVOLUCIÓN, CUENTA DE DEPOSITO: CUENTA UNICA DEL TESORO</t>
  </si>
  <si>
    <t>00660012002 DEP.DE CHEQ.AJENOS,RET.DE CAM.,CONCEPTO: REVERSIÓN POR PAGO DUPLICADO DE SUBSIDIOS,DEP.: ORGANO JUDICIAL - DAF , PROCEDENCIA: BANCO UNION S.A., CHEQUE: 3984, FECHA DE EMISION:02/08/2016</t>
  </si>
  <si>
    <t>00660012002 DEP.DE CHEQ.AJENOS,RET.DE CAM.,CONCEPTO: REVERSIÓN POR PAGO DUPLICADO DE SUBSIDIOS,DEP.: ORGANO JUDICIAL - DAF , PROCEDENCIA: BANCO UNION S.A., CHEQUE: 3985, FECHA DE EMISION:02/08/2016</t>
  </si>
  <si>
    <t>00046024204 DEPOSITO DE EFECTIVO, DEPOSITANTE: FRANZ SANCHEZ NOGALES, CONCEPTO: DEVOLUCION VIATICOS PREVENTIVO 8250 - MINISTERIO DE SALUD, CUENTA DE DEPOSITO: CUENTA UNICA DEL TESORO</t>
  </si>
  <si>
    <t>00046021107 DEP.DE CHEQ.AJENOS,RET.DE CAM.,CONCEPTO: PAGO DE SUELDOS AL PERSONAL DEL CENETROP,DEP.: MINISTERIO DE SALUD , PROCEDENCIA: BANCO UNION S.A., CHEQUE: 11746, FECHA DE EMISION:28/07/2016</t>
  </si>
  <si>
    <t>00099021001 DEPOSITO DE EFECTIVO, DEPOSITANTE: LUIS GUALBERTO LA FUENTE GUZMAN, CONCEPTO: REVERSION PARCIAL BOLETA HABER MENSUAL (JUNIO), CUENTA DE DEPOSITO: CUENTA UNICA DEL TESORO</t>
  </si>
  <si>
    <t>00099021001 DEPOSITO DE EFECTIVO, DEPOSITANTE: PADILLA ELIAS JORGE JUAN CI.1259497, CONCEPTO: DEV DE PAGO EN EXCESO DEL SALARIO MAYOR AL DEL PRESIDENTE MES MAYO 2016, CUENTA DE DEPOSITO: CUENTA UNICA DEL TESORO</t>
  </si>
  <si>
    <t>00099021001 DEPOSITO DE EFECTIVO, DEPOSITANTE: PADILLA ELIAS JORGE JUAN CI.1259497, CONCEPTO: DEV DE PAGO EN EXCESO DEL SALARIO MAYOR AL DEL PRESIDENTE MES JUNIO 2016, CUENTA DE DEPOSITO: CUENTA UNICA DEL TESORO</t>
  </si>
  <si>
    <t>00099021001 DEPOSITO DE EFECTIVO, DEPOSITANTE: PADILLA ELIAS JORGE JUAN CI.1259497, CONCEPTO: DEV DE PAGO EN EXCESO DEL SALARIO MAYOR AL DEL PRESIDENTE MES JULIO 2016, CUENTA DE DEPOSITO: CUENTA UNICA DEL TESORO</t>
  </si>
  <si>
    <t>00099021001 DEPOSITO DE EFECTIVO, DEPOSITANTE: BALDIVIESO SAENZ RENE JESUS CI.1328213, CONCEPTO: DEV DE PAGO EN EXCESO DEL SALARIO MAYOR AL DEL PRESIDENTE MES JULIO 2016, CUENTA DE DEPOSITO: CUENTA UNICA DEL TESORO</t>
  </si>
  <si>
    <t>00099021001 DEPOSITO DE EFECTIVO, DEPOSITANTE: VILLCA PANIAGUA NANCY CI. 3689094, CONCEPTO: DEV DE PAGO EN EXCESO DEL SALARIO MAYOR AL DEL PRESIDENTE MES JULIO 2016, CUENTA DE DEPOSITO: CUENTA UNICA DEL TESORO</t>
  </si>
  <si>
    <t>00099021001 DEPOSITO DE EFECTIVO, DEPOSITANTE: BRACAMONTE ALANIZ HUMBERTO CI. 5567062, CONCEPTO: DEV DE PAGO EN EXCESO DEL SALARIO MAYOR AL DEL PRESIDENTE MES JULIO 2016, CUENTA DE DEPOSITO: CUENTA UNICA DEL TESORO</t>
  </si>
  <si>
    <t>00099021001 DEPOSITO DE EFECTIVO, DEPOSITANTE: CALLE ARACENA JOSE CI. 1284098, CONCEPTO: DEV DE PAGO EN EXCESO DEL SALARIO MAYOR AL DEL PRESIDENTE MES JULIO 2016, CUENTA DE DEPOSITO: CUENTA UNICA DEL TESORO</t>
  </si>
  <si>
    <t>00099021001 DEPOSITO DE EFECTIVO, DEPOSITANTE: BARRIOS VILLA ALFONSO CI. 1253043, CONCEPTO: DEV DE PAGO EN EXCESO DEL SALARIO MAYOR AL DEL PRESIDENTE MES JULIO 2016, CUENTA DE DEPOSITO: CUENTA UNICA DEL TESORO</t>
  </si>
  <si>
    <t>00099021001 DEPOSITO DE EFECTIVO, DEPOSITANTE: CAMARGO BARRIONUEVO HERNAN CI. 1394844, CONCEPTO: DEV DE PAGO EN EXCESO DEL SALARIO MAYOR AL DEL PRESIDENTE MES JULIO 2016, CUENTA DE DEPOSITO: CUENTA UNICA DEL TESORO</t>
  </si>
  <si>
    <t>00099021001 DEPOSITO DE EFECTIVO, DEPOSITANTE: AGUIRRE HAUG ROSA CI. 1616147, CONCEPTO: DEV DE PAGO EN EXCESO DEL SALARIO MAYOR AL DEL PRESIDENTE MES JULIO 2016, CUENTA DE DEPOSITO: CUENTA UNICA DEL TESORO</t>
  </si>
  <si>
    <t>00099021001 DEPOSITO DE EFECTIVO, DEPOSITANTE: MORA FERAUDI RUBEN CI. 2216655, CONCEPTO: DEV DE PAGO EN EXCESO DEL SALARIO MAYOR AL DEL PRESIDENTE MES JULIO 2016, CUENTA DE DEPOSITO: CUENTA UNICA DEL TESORO</t>
  </si>
  <si>
    <t>00099021001 DEPOSITO DE EFECTIVO, DEPOSITANTE: VENEGAS RAMOS HERNAN CI. 3663639, CONCEPTO: DEV DE PAGO EN EXCESO DEL SALARIO MAYOR AL DEL PRESIDENTE MES JULIO 2016, CUENTA DE DEPOSITO: CUENTA UNICA DEL TESORO</t>
  </si>
  <si>
    <t>00099021001 DEPOSITO DE EFECTIVO, DEPOSITANTE: FUERTES CALLAPINO BERNARDINO CI. 1283979, CONCEPTO: DEV DE PAGO EN EXCESO DEL SALARIO MAYOR AL DEL PRESIDENTE MES JULIO 2016, CUENTA DE DEPOSITO: CUENTA UNICA DEL TESORO</t>
  </si>
  <si>
    <t>00099021001 DEPOSITO DE EFECTIVO, DEPOSITANTE: TIRADO ENCINAS JOSE CI. 1328741, CONCEPTO: DEV DE PAGO EN EXCESO DEL SALARIO MAYOR AL DEL PRESIDENTE MES JULIO 2016, CUENTA DE DEPOSITO: CUENTA UNICA DEL TESORO</t>
  </si>
  <si>
    <t>00099021001 DEPOSITO DE EFECTIVO, DEPOSITANTE: SECKO GONZALES HUGO CI. 3682597, CONCEPTO: DEV DE PAGO EN EXCESO DEL SALARIO MAYOR AL DEL PRESIDENTE MES JULIO 2016, CUENTA DE DEPOSITO: CUENTA UNICA DEL TESORO</t>
  </si>
  <si>
    <t>00099021001 DEPOSITO DE EFECTIVO, DEPOSITANTE: GOYTIA MORALES JOSE CI. 1271669, CONCEPTO: DEV DE PAGO EN EXCESO DEL SALARIO MAYOR AL DEL PRESIDENTE MES JULIO 2016, CUENTA DE DEPOSITO: CUENTA UNICA DEL TESORO</t>
  </si>
  <si>
    <t>00099021001 DEPOSITO DE EFECTIVO, DEPOSITANTE: ESTANISLAO FLORES HUANCA, CONCEPTO: DEVOLUCIÓN POR DOBLE PERCEPCIÓN, CUENTA DE DEPOSITO: CUENTA UNICA DEL TESORO</t>
  </si>
  <si>
    <t>00099021001 DEPOSITO DE EFECTIVO, DEPOSITANTE: ANDREA ELIZABETH OBLEAS GARCIA, CONCEPTO: DEVOLUCION FONDOS EN AVANCE PARA REFRIGERIOS DE TALLER 23Y 24 MARZO EN SCZ, CUENTA DE DEPOSITO: CUENTA UNICA DEL TESORO</t>
  </si>
  <si>
    <t>00099021001 DEPOSITO DE EFECTIVO, DEPOSITANTE: ZABALA CANO CESAR DARWIN- MIN DE DEFENSA, CONCEPTO: DEVOLUCION DE FONDOS NO EJECUTADOS DEL SR. CESAR ZABALA CANO, CUENTA DE DEPOSITO: CUENTA UNICA DEL TESORO</t>
  </si>
  <si>
    <t>00099021001 DEPOSITO DE EFECTIVO, DEPOSITANTE: BRAYAN CARLOS FLORES VALDIVIA, CONCEPTO: REPOSICIÓN DE CARPA INSTITUCIONAL, CUENTA DE DEPOSITO: CUENTA UNICA DEL TESORO</t>
  </si>
  <si>
    <t>00086068001 DEPOSITO DE EFECTIVO, DEPOSITANTE: MARIO QUISPE CHOQUE MMAYA, CONCEPTO: SOCIALIZACION DEL ESTATUTO DE LA FAOI-NP Y AVANCE DE ACTIVIDADES DEL PROYECTO EVA, CUENTA DE DEPOSITO: CUENTA UNICA DEL TESORO</t>
  </si>
  <si>
    <t>00099021001 DEPOSITO DE EFECTIVO, DEPOSITANTE: DR. ISRAEL MARCELO VASQUEZ, CONCEPTO: DEVOLUCIÓN DE DEPÓSITO EN DEMASÍA, CUENTA DE DEPOSITO: CUENTA UNICA DEL TESORO</t>
  </si>
  <si>
    <t>00099021001 DEPOSITO DE EFECTIVO, DEPOSITANTE: BRAULIO QUISPE BARRERA, CONCEPTO: DEVOLUCIÓN POR COBRO INDEBIDO, CUENTA DE DEPOSITO: CUENTA UNICA DEL TESORO</t>
  </si>
  <si>
    <t>00099021001 DEPOSITO DE EFECTIVO, DEPOSITANTE: VITALIANO MOLINA ERQUETA, CONCEPTO: DEVOLUCION POR COBRO INDEBIDO, CUENTA DE DEPOSITO: CUENTA UNICA DEL TESORO</t>
  </si>
  <si>
    <t>AGENCIA BOLIVIANA ESPACIAL            "ABE"</t>
  </si>
  <si>
    <t>00099021001 DEPOSITO DE EFECTIVO, DEPOSITANTE: GIOVANI AGUILAR FLORES, CONCEPTO: PAGO EN DEMASÍA DEL SALARIO MARZO 2016, CUENTA DE DEPOSITO: CUENTA UNICA DEL TESORO</t>
  </si>
  <si>
    <t>00099021001 DEPOSITO DE EFECTIVO, DEPOSITANTE: MARIA LOURDES PABON MENDOZA, CONCEPTO: DOBLE PERCEPCION, CUENTA DE DEPOSITO: CUENTA UNICA DEL TESORO</t>
  </si>
  <si>
    <t>00099021001 DEPOSITO DE EFECTIVO, DEPOSITANTE: BETTY MARTHA BESARES TARIFA, CONCEPTO: DOBLE PERCEPCION, CUENTA DE DEPOSITO: CUENTA UNICA DEL TESORO</t>
  </si>
  <si>
    <t>00099021001 DEP.DE CHEQ.AJENOS,RET.DE CAM.,CONCEPTO: DEVOLUCION DE CC NO COBRADA ABRIL/2016,DEP.: LA VITALICIA SEGUROS Y REASEGUROS DE VIDA S.A. , PROCEDENCIA: BANCO BISA S.A., CHEQUE: 32133, FECHA DE EMISION:04/08/2016</t>
  </si>
  <si>
    <t>00225024101 DEPOSITO DE EFECTIVO, DEPOSITANTE: EDITH RISELA ESPEJO LAURA, CONCEPTO: RETENCION DE IMPUESTOS - DEVOLUCION DE FONDOS EN AVANCE, CUENTA DE DEPOSITO: CUENTA UNICA DEL TESORO</t>
  </si>
  <si>
    <t>00099021001 DEPOSITO DE EFECTIVO, DEPOSITANTE: BRAULIO MAGNO FERNANDEZ CALLISAYA, CONCEPTO: DEVOLUCION DOBLE PERCEPCION, CUENTA DE DEPOSITO: CUENTA UNICA DEL TESORO</t>
  </si>
  <si>
    <t>00099021001 DEPOSITO DE EFECTIVO, DEPOSITANTE: EJERCITO DE BOLIVIA - REG 1 CALAMA, CONCEPTO: DEVOLUCION ADQ SOAT PARA SEGUROS CONTRA ACCIDENTES PARA VEHICULOS, CUENTA DE DEPOSITO: CUENTA UNICA DEL TESORO</t>
  </si>
  <si>
    <t>00225024301 DEPOSITO DE EFECTIVO, DEPOSITANTE: MIGUEL ANGEL FIGUEROA MARISCAL, CONCEPTO: DEVOLUCIÓN SALDO FONDOS EN AVANCE, CUENTA DE DEPOSITO: CUENTA UNICA DEL TESORO</t>
  </si>
  <si>
    <t>00099021001 DEPOSITO DE EFECTIVO, DEPOSITANTE: JULIA MAMANI BAUTISTA, CONCEPTO: DOBLE PERCEPCIÓN, CUENTA DE DEPOSITO: CUENTA UNICA DEL TESORO</t>
  </si>
  <si>
    <t>00099021001 DEPOSITO DE EFECTIVO, DEPOSITANTE: LUIS BECKAR PORTUGAL FORONDA, CONCEPTO: DOBLE PERCEPCION, CUENTA DE DEPOSITO: CUENTA UNICA DEL TESORO</t>
  </si>
  <si>
    <t>00099021001 DEPOSITO DE EFECTIVO, DEPOSITANTE: MELANIA TRINO, CONCEPTO: REVERSION DEFINITIVA DEL HABER JUNIO 2016, CUENTA DE DEPOSITO: CUENTA UNICA DEL TESORO</t>
  </si>
  <si>
    <t>00099021001 DEPOSITO DE EFECTIVO, DEPOSITANTE: HUGO RIVERA MENDEZ CI: 1250348 PT, CONCEPTO: DEVOLUCIÓN DE SUELDO 03/2016 PERCIBIDO EN JUBILACIÓN, CUENTA DE DEPOSITO: CUENTA UNICA DEL TESORO</t>
  </si>
  <si>
    <t>00523012001 DEP.DE CHEQ.AJENOS,RET.DE CAM.,CONCEPTO: VENTA DE SERVICIOS ECOBOL,DEP.: BENJAMIN AQUINO , PROCEDENCIA: BANCO NACIONAL DE BOLIVIA S.A., CHEQUE: 7253, FECHA DE EMISION:22/07/2016</t>
  </si>
  <si>
    <t>00523012001 DEP.DE CHEQ.AJENOS,RET.DE CAM.,CONCEPTO: VENTA DE SERVICIOS ECOBOL,DEP.: BENJAMIN AQUINO , PROCEDENCIA: BANCO NACIONAL DE BOLIVIA S.A., CHEQUE: 6077906, FECHA DE EMISION:29/07/2016</t>
  </si>
  <si>
    <t>00099021001 DEPOSITO DE EFECTIVO, DEPOSITANTE: JUAN FELIX LEÓN MALDONADO, CONCEPTO: DOBLE PERCEPCIÓN, CUENTA DE DEPOSITO: CUENTA UNICA DEL TESORO</t>
  </si>
  <si>
    <t>00046024204 DEP.DE CHEQ.AJENOS,RET.DE CAM.,CONCEPTO: DEVOLUCION DE BAJAS MEDICAS POR INCAPACIDAD TEMPORAL,DEP.: MINISTERIO DE SALUD , PROCEDENCIA: BANCO UNION S.A., CHEQUE: 18819, FECHA DE EMISION:20/07/2016</t>
  </si>
  <si>
    <t>00046021109 DEP.DE CHEQ.AJENOS,RET.DE CAM.,CONCEPTO: DEVOLUCION DE BAJAS MEDICAS POR INCAPACIDAD TEMPORAL,DEP.: MINISTERIO DE SALUD , PROCEDENCIA: BANCO UNION S.A., CHEQUE: 18818, FECHA DE EMISION:20/07/2016</t>
  </si>
  <si>
    <t>00099021001 DEPOSITO DE EFECTIVO, DEPOSITANTE: FREDDY FELIX ARUQUIPA QUISPE, CONCEPTO: REVERSIÓN DE DINERO NO EJECUTADO, CUENTA DE DEPOSITO: CUENTA UNICA DEL TESORO</t>
  </si>
  <si>
    <t>00192014101 DEPOSITO DE EFECTIVO, DEPOSITANTE: SEMENA TN. CGON. DANIEL W. ALEGRIA ESTRADA, CONCEPTO: REVERSIÓN DE PAGO DE ENERGÍA ELÉCTRICA, CUENTA DE DEPOSITO: CUENTA UNICA DEL TESORO</t>
  </si>
  <si>
    <t>00099021001 DEPOSITO DE EFECTIVO, DEPOSITANTE: ADOLFO CONTRERAS CALLISAYA, CONCEPTO: DEVOLUCIÓN POR PAGO DE BONO DE ANTIGUEDAD EN 2 ITEMS DE MEDIO TIEMPO, CUENTA DE DEPOSITO: CUENTA UNICA DEL TESORO</t>
  </si>
  <si>
    <t>00523012001 DEP.DE CHEQ.AJENOS,RET.DE CAM.,CONCEPTO: PAGO POR PRESTACION DE SERVICIOS POSTALES,DEP.: ECOBOL , PROCEDENCIA: BANCO BISA S.A., CHEQUE: 1582, FECHA DE EMISION:22/07/2016</t>
  </si>
  <si>
    <t>00523012001 DEP.DE CHEQ.AJENOS,RET.DE CAM.,CONCEPTO: PAGO POR PRESTACION DE SERVICIOS POSTALES,DEP.: ECOBOL , PROCEDENCIA: BANCO BISA S.A., CHEQUE: 6893, FECHA DE EMISION:18/07/2016</t>
  </si>
  <si>
    <t>00523012001 DEP.DE CHEQ.AJENOS,RET.DE CAM.,CONCEPTO: PAGO POR PRESTACION DE SERVICIOS POSTALES,DEP.: ECOBOL , PROCEDENCIA: BANCO BISA S.A., CHEQUE: 5076, FECHA DE EMISION:18/07/2016</t>
  </si>
  <si>
    <t>00523012001 DEP.DE CHEQ.AJENOS,RET.DE CAM.,CONCEPTO: PAGO POR PRESTACION DE SERVICIOS POSTALES,DEP.: ECOBOL , PROCEDENCIA: BANCO BISA S.A., CHEQUE: 12826, FECHA DE EMISION:25/07/2016</t>
  </si>
  <si>
    <t>00523012001 DEP.DE CHEQ.AJENOS,RET.DE CAM.,CONCEPTO: PAGO POR PRESTACION DE SERVICIOS POSTALES,DEP.: ECOBOL , PROCEDENCIA: BANCO UNION S.A., CHEQUE: 3873, FECHA DE EMISION:18/07/2016</t>
  </si>
  <si>
    <t>00523012001 DEP.DE CHEQ.AJENOS,RET.DE CAM.,CONCEPTO: PAGO POR PRESTACION DE SERVICIOS POSTALES,DEP.: ECOBOL , PROCEDENCIA: BANCO NACIONAL DE BOLIVIA S.A., CHEQUE: 4762454, FECHA DE EMISION:18/07/2016</t>
  </si>
  <si>
    <t>00099021001 DEPOSITO DE EFECTIVO, DEPOSITANTE: FELICIDAD MAYTA CHURA, CONCEPTO: DOBLE PERCEPCION, CUENTA DE DEPOSITO: CUENTA UNICA DEL TESORO</t>
  </si>
  <si>
    <t>00523012001 DEP.DE CHEQ.AJENOS,RET.DE CAM.,CONCEPTO: PAGO POR PRESTACION DE SERVICIOS POSTALES,DEP.: ECOBOL , PROCEDENCIA: BANCO BISA S.A., CHEQUE: 185, FECHA DE EMISION:21/07/2016</t>
  </si>
  <si>
    <t>00523012001 DEP.DE CHEQ.AJENOS,RET.DE CAM.,CONCEPTO: PAGO POR PRESTACION DE SERVICIOS POSTALES,DEP.: ECOBOL , PROCEDENCIA: BANCO BISA S.A., CHEQUE: 313, FECHA DE EMISION:19/07/2016</t>
  </si>
  <si>
    <t>00046024204 DEPOSITO DE EFECTIVO, DEPOSITANTE: CLAUDIO CABEZAS - MINISTERIO DE SALUD, CONCEPTO: DEVOLUCIÓN DE VIÁTICOS ""TALLER DE DIABETES"", CUENTA DE DEPOSITO: CUENTA UNICA DEL TESORO</t>
  </si>
  <si>
    <t>00523012001 DEP.DE CHEQ.AJENOS,RET.DE CAM.,CONCEPTO: PAGO POR PRESTACION DE SERVICIOS POSTALES,DEP.: ECOBOL , PROCEDENCIA: BANCO BISA S.A., CHEQUE: 569, FECHA DE EMISION:20/07/2016</t>
  </si>
  <si>
    <t>00099021001 DEP.DE CHEQ.AJENOS,RET.DE CAM.,CONCEPTO: PAGO INCAPACIDADES TEMPORALES (REEMBOLSO) MIN. ECONOMIA Y FINANZAS PUBLICAS,DEP.: CAJA NACIONAL DE SALUD , PROCEDENCIA: BANCO UNION S.A., CHEQUE: 10840, FECHA DE EMISION:05/08/2016</t>
  </si>
  <si>
    <t>00523012001 DEP.DE CHEQ.AJENOS,RET.DE CAM.,CONCEPTO: PAGO POR PRESTACION DE SERVICIOS POSTALES,DEP.: ECOBOL , PROCEDENCIA: BANCO GANADERO S.A., CHEQUE: 22343, FECHA DE EMISION:25/07/2016</t>
  </si>
  <si>
    <t>00099021001 DEP.DE CHEQ.AJENOS,RET.DE CAM.,CONCEPTO: PAGO INCAPACIDADES TEMPORALES (REEMBOLSO) MIN. ECONOMIA Y FINANZAS PUBLICAS,DEP.: CAJA NACIONAL DE SALUD , PROCEDENCIA: BANCO UNION S.A., CHEQUE: 10839, FECHA DE EMISION:05/08/2016</t>
  </si>
  <si>
    <t>00523012001 DEP.DE CHEQ.AJENOS,RET.DE CAM.,CONCEPTO: PAGO POR PRESTACION DE SERVICIOS POSTALES,DEP.: ECOBOL , PROCEDENCIA: BANCO BISA S.A., CHEQUE: 5081, FECHA DE EMISION:21/07/2016</t>
  </si>
  <si>
    <t>00099021001 DEP.DE CHEQ.AJENOS,RET.DE CAM.,CONCEPTO: PAGO INCAPACIDADES TEMPORALES (REEMBOLSO) MIN. ECONOMIA Y FINANZAS PUBLICAS,DEP.: CAJA NACIONAL DE SALUD , PROCEDENCIA: BANCO UNION S.A., CHEQUE: 10838, FECHA DE EMISION:05/08/2016</t>
  </si>
  <si>
    <t>00099021001 DEP.DE CHEQ.AJENOS,RET.DE CAM.,CONCEPTO: PAGO INCAPACIDADES TEMPORALES (REEMBOLSO) MIN. ECONOMIA Y FINANZAS PUBLICAS,DEP.: CAJA NACIONAL DE SALUD , PROCEDENCIA: BANCO UNION S.A., CHEQUE: 10836, FECHA DE EMISION:05/08/2016</t>
  </si>
  <si>
    <t>00099021001 DEP.DE CHEQ.AJENOS,RET.DE CAM.,CONCEPTO: PAGO INCAPACIDADES TEMPORALES (REEMBOLSO) MIN. ECONOMIA Y FINANZAS PUBLICAS,DEP.: CAJA NACIONAL DE SALUD , PROCEDENCIA: BANCO UNION S.A., CHEQUE: 10835, FECHA DE EMISION:05/08/2016</t>
  </si>
  <si>
    <t>00099021001 DEP.DE CHEQ.AJENOS,RET.DE CAM.,CONCEPTO: PAGO INCAPACIDADES TEMPORALES (REEMBOLSO) MIN. ECONOMIA Y FINANZAS PUBLICAS,DEP.: CAJA NACIONAL DE SALUD , PROCEDENCIA: BANCO UNION S.A., CHEQUE: 10834, FECHA DE EMISION:05/08/2016</t>
  </si>
  <si>
    <t>00099021001 DEPOSITO DE EFECTIVO, DEPOSITANTE: XIMENA VERÓNICA BASAURE DE POZO TRIGO, CONCEPTO: DOBLE PERCEPCIÓN, CUENTA DE DEPOSITO: CUENTA UNICA DEL TESORO</t>
  </si>
  <si>
    <t>00046024204 DEPOSITO DE EFECTIVO, DEPOSITANTE: RENE A . RIOS ANDRADE, CONCEPTO: DEVOLUCION DE FONDOS AL MINISTERIO DE SALUD, CUENTA DE DEPOSITO: CUENTA UNICA DEL TESORO</t>
  </si>
  <si>
    <t>00099021001 DEPOSITO DE EFECTIVO, DEPOSITANTE: ELINA LUZ CABRERA TEJADA, CONCEPTO: DOBLE PERCEPCIÓN, CUENTA DE DEPOSITO: CUENTA UNICA DEL TESORO</t>
  </si>
  <si>
    <t>00099021001 DEPOSITO DE EFECTIVO, DEPOSITANTE: JEANETTE OLMOS SOTO, CONCEPTO: DEVOLUCIÓN POR DOBLE PERCEPCIÓN, CUENTA DE DEPOSITO: CUENTA UNICA DEL TESORO</t>
  </si>
  <si>
    <t>00099021001 DEPOSITO DE EFECTIVO, DEPOSITANTE: EDWIN PEREZ PEREZ, CONCEPTO: DEVOLUCION, CUENTA DE DEPOSITO: CUENTA UNICA DEL TESORO</t>
  </si>
  <si>
    <t>00099021001 DEPOSITO DE EFECTIVO, DEPOSITANTE: JOSE APAZA LAURA, CONCEPTO: REALIZO COBRO INDEBIDO, CUENTA DE DEPOSITO: CUENTA UNICA DEL TESORO</t>
  </si>
  <si>
    <t>00574012002 DEPOSITO DE EFECTIVO, DEPOSITANTE: LACTEOSBOL, CONCEPTO: FONDOS NO UTILIZADOS, CUENTA DE DEPOSITO: CUENTA UNICA DEL TESORO</t>
  </si>
  <si>
    <t>00099021001 DEPOSITO DE EFECTIVO, DEPOSITANTE: MINISTERIO DE DEPORTES, CONCEPTO: DEP. DE FONDOS EN AVANCE PARA COMBUSTIBLE, CUENTA DE DEPOSITO: CUENTA UNICA DEL TESORO</t>
  </si>
  <si>
    <t>00099021001 DEPOSITO DE EFECTIVO, DEPOSITANTE: GLADYS TORREZ QUILLCA, CONCEPTO: DEVOLUCION POR EL ABONO INDEBIDO, CUENTA DE DEPOSITO: CUENTA UNICA DEL TESORO</t>
  </si>
  <si>
    <t>00099021001 DEPOSITO DE EFECTIVO, DEPOSITANTE: GENARO PAXI ROJAS CI: 3332989 LP - SGTO 2DO., CONCEPTO: DEVOLUCIÓN BONO FRONTERA HABERES ENERO A OCTUBRE GESTIÓN 2009, CUENTA DE DEPOSITO: CUENTA UNICA DEL TESORO</t>
  </si>
  <si>
    <t>00574012002 DEP.DE CHEQ.AJENOS,RET.DE CAM.,CONCEPTO: DEVOLUCION DE FONDOS ASIGNADOS,DEP.: LACTEOSBOL , PROCEDENCIA: BANCO UNION S.A., CHEQUE: 4354, FECHA DE EMISION:02/08/2016</t>
  </si>
  <si>
    <t>00574012002 DEP.DE CHEQ.AJENOS,RET.DE CAM.,CONCEPTO: DEVOLUCION DE FONDOS ASIGNADOS,DEP.: LACTEOSBOL , PROCEDENCIA: BANCO UNION S.A., CHEQUE: 4352, FECHA DE EMISION:02/08/2016</t>
  </si>
  <si>
    <t>00574012002 DEP.DE CHEQ.AJENOS,RET.DE CAM.,CONCEPTO: DEVOLUCION DE FONDOS ASIGNADOS,DEP.: LACTEOSBOL , PROCEDENCIA: BANCO UNION S.A., CHEQUE: 4348, FECHA DE EMISION:02/08/2016</t>
  </si>
  <si>
    <t>00099021001 DEPOSITO DE EFECTIVO, DEPOSITANTE: MILAN RIOS CORDERO, CONCEPTO: REVERSION DE SUELDO, CUENTA DE DEPOSITO: CUENTA UNICA DEL TESORO</t>
  </si>
  <si>
    <t>00099021001 DEPOSITO DE EFECTIVO, DEPOSITANTE: FELIPA QUISPE VDA DE SALCEDO CI: 2540497 LP, CONCEPTO: DEVOLUCION-COBROS INDEBIDOS, CUENTA DE DEPOSITO: CUENTA UNICA DEL TESORO</t>
  </si>
  <si>
    <t>00086068001 DEPOSITO DE EFECTIVO, DEPOSITANTE: JAVIER SOLIZ VIGABRIEL, CONCEPTO: DEVOLUCIÓN DE FONDOS EN AVANCE DE GASTOS NO REALIZADOS PARA ACTIVIDAD PROGRAMADA EN FECHA 28/07/2016, CUENTA DE DEPOSITO: CUENTA UNICA DEL TESORO</t>
  </si>
  <si>
    <t>00099021001 DEPOSITO DE EFECTIVO, DEPOSITANTE: ROBERTO LEÓN PEÑA, CONCEPTO: DEVOLUCIÓN POR DOBLE PERCEPCIÓN, CUENTA DE DEPOSITO: CUENTA UNICA DEL TESORO</t>
  </si>
  <si>
    <t>00099021001 DEPOSITO DE EFECTIVO, DEPOSITANTE: TATIANA E. CASTRO TORRES, CONCEPTO: DEVOLUCION DE FONDOS AL C-31 1208, CUENTA DE DEPOSITO: CUENTA UNICA DEL TESORO</t>
  </si>
  <si>
    <t>00099021001 DEPOSITO DE EFECTIVO, DEPOSITANTE: JUAN CARLOS MEDRANO BARREDA - UMSA, CONCEPTO: DEVOLUCION DE EXCEDENTE, CUENTA DE DEPOSITO: CUENTA UNICA DEL TESORO</t>
  </si>
  <si>
    <t>00099021001 DEPOSITO DE EFECTIVO, DEPOSITANTE: ELIODORO FERNANDEZ VARGAS, CONCEPTO: DEVOLUCION DEL PAGO UNICO SEGUN DS 822, CUENTA DE DEPOSITO: CUENTA UNICA DEL TESORO</t>
  </si>
  <si>
    <t>00099021001 DEPOSITO DE EFECTIVO, DEPOSITANTE: VLADIMIR ARANCIBIA, CONCEPTO: DEVOLUCION DE VIATICOS, CUENTA DE DEPOSITO: CUENTA UNICA DEL TESORO</t>
  </si>
  <si>
    <t>00249012001 DEPOSITO DE EFECTIVO, DEPOSITANTE: LIZETH I. ORTUÑO CALVO, CONCEPTO: DEVOLUCION DE FONDOS EN AVANCE CEASS, CUENTA DE DEPOSITO: CUENTA UNICA DEL TESORO</t>
  </si>
  <si>
    <t>00099021001 DEPOSITO DE EFECTIVO, DEPOSITANTE: RANULFO JAIME ORIHUELA TRISTAN, CONCEPTO: DOBLE PERCEPCIÓN, CUENTA DE DEPOSITO: CUENTA UNICA DEL TESORO</t>
  </si>
  <si>
    <t>00523012001 DEP.DE CHEQ.AJENOS,RET.DE CAM.,CONCEPTO: PAGO POR PRESTACION DE SERVICIOS,DEP.: ECOBOL , PROCEDENCIA: BANCO UNION S.A., CHEQUE: 1733, FECHA DE EMISION:26/07/2016</t>
  </si>
  <si>
    <t>00523012001 DEP.DE CHEQ.AJENOS,RET.DE CAM.,CONCEPTO: PAGO POR PRESTACION DE SERVICIOS,DEP.: ECOBOL , PROCEDENCIA: BANCO BISA S.A., CHEQUE: 2545, FECHA DE EMISION:29/07/2016</t>
  </si>
  <si>
    <t>00099021001 DEPOSITO DE EFECTIVO, DEPOSITANTE: JUAN MARTINEZ FUENTES, CONCEPTO: DOBLE PERCEPCION, CUENTA DE DEPOSITO: CUENTA UNICA DEL TESORO</t>
  </si>
  <si>
    <t>00099021001 DEP.DE CHEQ.AJENOS,RET.DE CAM.,CONCEPTO: GIRO: VACA ALFARO NORA ELFY,DEP.: BANCO UNIÓN S.A. , PROCEDENCIA: BANCO UNION S.A., CHEQUE: 143482, FECHA DE EMISION:09/08/2016</t>
  </si>
  <si>
    <t>00099021001 DEP.DE CHEQ.AJENOS,RET.DE CAM.,CONCEPTO: GIRO: SANCHEZ CASTELLON JUAN FELIX,DEP.: BANCO UNIÓN S.A. , PROCEDENCIA: BANCO UNION S.A., CHEQUE: 143483, FECHA DE EMISION:09/08/2016</t>
  </si>
  <si>
    <t>00099021001 DEP.DE CHEQ.AJENOS,RET.DE CAM.,CONCEPTO: GIRO: VELASQUEZ PORCEL MARCO,DEP.: BANCO UNIÓN S.A. , PROCEDENCIA: BANCO UNION S.A., CHEQUE: 143484, FECHA DE EMISION:09/08/2016</t>
  </si>
  <si>
    <t>00099021001 DEP.DE CHEQ.AJENOS,RET.DE CAM.,CONCEPTO: GIRO: DURAN JALDIN PAULINO,DEP.: BANCO UNIÓN S.A. , PROCEDENCIA: BANCO UNION S.A., CHEQUE: 143486, FECHA DE EMISION:09/08/2016</t>
  </si>
  <si>
    <t>00212012018 DEPOSITO DE EFECTIVO, DEPOSITANTE: EDWING CORONEL VALENCIA, CONCEPTO: INRA-DEVOLUCION DE VIATICOS, CUENTA DE DEPOSITO: CUENTA UNICA DEL TESORO</t>
  </si>
  <si>
    <t>00099021001 DEPOSITO DE EFECTIVO, DEPOSITANTE: LIDIA ARAMAYO DE ESCALANTE, CONCEPTO: DEVOLUCIÓN RETROACTIVO, CUENTA DE DEPOSITO: CUENTA UNICA DEL TESORO</t>
  </si>
  <si>
    <t>00512012001 DEPOSITO DE EFECTIVO, DEPOSITANTE: RENE LAGUNA TAPIA CI: 4753814 LP, CONCEPTO: DEVOLUCION DE REFRIGERIOS, CUENTA DE DEPOSITO: CUENTA UNICA DEL TESORO</t>
  </si>
  <si>
    <t>00099021001 DEPOSITO DE EFECTIVO, DEPOSITANTE: JAVIER EDUARDO BLANCOURT BARRIENTOS, CONCEPTO: RETENCION IMPOSITIVA, CUENTA DE DEPOSITO: CUENTA UNICA DEL TESORO</t>
  </si>
  <si>
    <t>00130012002 DEPOSITO DE EFECTIVO, DEPOSITANTE: JUAN JOSE LIMACHI FOFIM, CONCEPTO: DEVOLUCION PARA FONDOS DE GASOLINA, CUENTA DE DEPOSITO: CUENTA UNICA DEL TESORO</t>
  </si>
  <si>
    <t>00130012002 DEPOSITO DE EFECTIVO, DEPOSITANTE: JUAN JOSE LIMACHI APAZA FOFIM, CONCEPTO: DEVOLUCION DE FONDOS ASIGNADOS PARA FOTOCOPIAS, CUENTA DE DEPOSITO: CUENTA UNICA DEL TESORO</t>
  </si>
  <si>
    <t>00099021001 DEPOSITO DE EFECTIVO, DEPOSITANTE: UNIVERSIDAD NACIONAL SIGLO XX, CONCEPTO: DEVOLUCION DEMASIA HABERES POR MAXIMA REMUNERACION SECTOR PUBLICO, CUENTA DE DEPOSITO: CUENTA UNICA DEL TESORO</t>
  </si>
  <si>
    <t>00099021001 DEPOSITO DE EFECTIVO, DEPOSITANTE: PEDRO CRESPO ALVIZURI, CONCEPTO: DEVOLUCION DE EXEDENTE DE HABERES, CUENTA DE DEPOSITO: CUENTA UNICA DEL TESORO</t>
  </si>
  <si>
    <t>00099021001 DEP.DE CHEQ.AJENOS,RET.DE CAM.,CONCEPTO: DEVOLUCION RECURSOS DEP POR ERROR JUAN CARLOS QUISPE,DEP.: CAMARA DE SENADORES , PROCEDENCIA: BANCO UNION S.A., CHEQUE: 6153, FECHA DE EMISION:02/08/2016</t>
  </si>
  <si>
    <t>00099021001 DEPOSITO DE EFECTIVO, DEPOSITANTE: MIN DE DESARROLLO PRODUCTIVO Y ECONOMIA PLURAL, CONCEPTO: RECURSOS ORDINARIOS, CUENTA DE DEPOSITO: CUENTA UNICA DEL TESORO</t>
  </si>
  <si>
    <t>00099021001 DEPOSITO DE EFECTIVO, DEPOSITANTE: CIPRIANO NILO RODRIGUEZ HUALLPA CI: 2043205 LP, CONCEPTO: CORRESPONDIENTE HABERES DE FEBRERO, CUENTA DE DEPOSITO: CUENTA UNICA DEL TESORO</t>
  </si>
  <si>
    <t>00099021001 DEP.DE CHEQ.AJENOS,RET.DE CAM.,CONCEPTO: DEVOLUCIÓN DE FONDOS,DEP.: MINISTERIO DE EDUCACIÓN , PROCEDENCIA: BANCO UNION S.A., CHEQUE: 5441, FECHA DE EMISION:04/08/2016</t>
  </si>
  <si>
    <t>00099021001 DEPOSITO DE EFECTIVO, DEPOSITANTE: ZENOBIO NINA ARTEAGA - UMSA, CONCEPTO: EXCEDENTE RENUMERACIONES GESTIÓN 2014, CUENTA DE DEPOSITO: CUENTA UNICA DEL TESORO</t>
  </si>
  <si>
    <t>00099021001 DEP.DE CHEQ.AJENOS,RET.DE CAM.,CONCEPTO: C31-226/2015 CONV. CF CB1/037/2015 SALDO NO EJECUTADO,DEP.: SINDICATO AGRARIO QUEÑUATA , PROCEDENCIA: BANCO UNION S.A., CHEQUE: 17, FECHA DE EMISION:29/07/2016</t>
  </si>
  <si>
    <t>00099021001 DEP.DE CHEQ.AJENOS,RET.DE CAM.,CONCEPTO: POR DEVOLUCION DE FONDOS NO UTILIZADOS,DEP.: PN CARRASCO - SERNAP , PROCEDENCIA: BANCO UNION S.A., CHEQUE: 844, FECHA DE EMISION:29/07/2016</t>
  </si>
  <si>
    <t>00099021001 DEP.DE CHEQ.AJENOS,RET.DE CAM.,CONCEPTO: COMPENSACION MENSUAL DE COTIZACION,DEP.: FUTURO DE BOLIVIA S.A. AFP , PROCEDENCIA: BANCO DE CREDITO DE BOLIVIA S.A., CHEQUE: 454181, FECHA DE EMISION:10/08/2016</t>
  </si>
  <si>
    <t>00222014201 DEP.DE CHEQ.AJENOS,RET.DE CAM.,CONCEPTO: REVERSION C-31 847,DEP.: CENACA , PROCEDENCIA: BANCO UNION S.A., CHEQUE: 577, FECHA DE EMISION:11/07/2016</t>
  </si>
  <si>
    <t>00041031107 DEPOSITO DE EFECTIVO, DEPOSITANTE: IBMETRO-BORIS ESCALANTE, CONCEPTO: DESCARGO DE FONDOS PARA SERVICIO DE CALIBRACION INACAL-PERU, CUENTA DE DEPOSITO: CUENTA UNICA DEL TESORO</t>
  </si>
  <si>
    <t>00225028001 DEPOSITO DE EFECTIVO, DEPOSITANTE: SAUL MAURICIO ESPINOZA MARIN, CONCEPTO: DEVOLUCIÓN DE FONDOS EN AVANCE, CUENTA DE DEPOSITO: CUENTA UNICA DEL TESORO</t>
  </si>
  <si>
    <t>00290182001 DEPOSITO DE EFECTIVO, DEPOSITANTE: KAEYH KEYENE CONDORI GUTIERREZ, CONCEPTO: DEV DE VIÁTICOS NO UTILIZADOS DEL PROY CONTROLADORES DE OBLIGACIONES FISCALES 2016 DEL SIN GDLP II, CUENTA DE DEPOSITO: CUENTA UNICA DEL TESORO</t>
  </si>
  <si>
    <t>00099021001 DEPOSITO DE EFECTIVO, DEPOSITANTE: ARTURO MARCIAL ECHALAR RIVERA, CONCEPTO: REVERSIONES SIGEP, CUENTA DE DEPOSITO: CUENTA UNICA DEL TESORO</t>
  </si>
  <si>
    <t>00099021001 DEPOSITO DE EFECTIVO, DEPOSITANTE: CAMARA DE SENADORES-SUSANA ROJAS CRUZ, CONCEPTO: DEV DE UN DIA DE SALARIO DEL MES DE JULIO REFERENTE A LAS COLATERALES DE ESE DIA, CUENTA DE DEPOSITO: CUENTA UNICA DEL TESORO</t>
  </si>
  <si>
    <t>00099021001 DEPOSITO DE EFECTIVO, DEPOSITANTE: CAMARA DE SENADORES-SUSANA ROJAS CRUZ, CONCEPTO: DEVOLUCION DE UN DIA DE SALARIO DEL MES DE JULIO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</si>
  <si>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</si>
  <si>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00099021001 DEPOSITO DE EFECTIVO, DEPOSITANTE: CAMARA DE SENADORES-SUSANA ROJAS CRUZ, CONCEPTO: DEV. DE LAS COLATERALES DE UN DIA EN DEMASIA DEL SALARIO DEL MES DE MARZO 2016, CUENTA DE DEPOSITO: CUENTA UNICA DEL TESORO</t>
  </si>
  <si>
    <t>00099021001 DEPOSITO DE EFECTIVO, DEPOSITANTE: TATIANA LIZBETH SOLIZ CHOQUE, CONCEPTO: DEVOLUCION DE SUELDO, CUENTA DE DEPOSITO: CUENTA UNICA DEL TESORO</t>
  </si>
  <si>
    <t>00015011101 DEPOSITO DE EFECTIVO, DEPOSITANTE: MARIBEL RODRIGUEZ MARQUEZ, CONCEPTO: DEVOLUCION BONO DE ANTIGUEDAD, CUENTA DE DEPOSITO: CUENTA UNICA DEL TESORO</t>
  </si>
  <si>
    <t>00523012001 DEP.DE CHEQ.AJENOS,RET.DE CAM.,CONCEPTO: PAGO POR PRESTACIONES DE SERVICIOS POSTALES,DEP.: ECOBOL , PROCEDENCIA: BANCO NACIONAL DE BOLIVIA S.A., CHEQUE: 4997, FECHA DE EMISION:27/07/2016</t>
  </si>
  <si>
    <t>00523012001 DEP.DE CHEQ.AJENOS,RET.DE CAM.,CONCEPTO: PAGO POR PRESTACIONES DE SERVICIOS POSTALES,DEP.: ECOBOL , PROCEDENCIA: BANCO NACIONAL DE BOLIVIA S.A., CHEQUE: 4573, FECHA DE EMISION:25/07/2016</t>
  </si>
  <si>
    <t>00523012001 DEP.DE CHEQ.AJENOS,RET.DE CAM.,CONCEPTO: PAGO POR LA PRESTACION DE SERVICIOS POSTALES,DEP.: ECOBOL , PROCEDENCIA: BANCO NACIONAL DE BOLIVIA S.A., CHEQUE: 900447, FECHA DE EMISION:27/07/2016</t>
  </si>
  <si>
    <t>00099021001 DEP.DE CHEQ.AJENOS,RET.DE CAM.,CONCEPTO: REVERSION NUA. 30137020Y 9922696 POR OMISION TRANSACCION (300),DEP.: SEGUROS PROVIDA S.A. , PROCEDENCIA: BANCO NACIONAL DE BOLIVIA S.A., CHEQUE: 2312737, FECHA DE EMISION:08/08/2016</t>
  </si>
  <si>
    <t>00582012001 DEP.DE CHEQ.AJENOS,RET.DE CAM.,CONCEPTO: DEVOLUCION SALDO ADEUDADO,DEP.: JAIME PURO CARTAGENA , PROCEDENCIA: BANCO UNION S.A., CHEQUE: 3970, FECHA DE EMISION:29/07/2016</t>
  </si>
  <si>
    <t>00222014302 DEP.DE CHEQ.AJENOS,RET.DE CAM.,CONCEPTO: REVERSION,DEP.: INIAF-GRAN CHACO , PROCEDENCIA: BANCO UNION S.A., CHEQUE: 1631, FECHA DE EMISION:29/07/2016</t>
  </si>
  <si>
    <t>00099021001 DEPOSITO DE EFECTIVO, DEPOSITANTE: ESTELA VELA QUISPE, CONCEPTO: DEVOLUCION A BONO DE VACUNACION, CUENTA DE DEPOSITO: CUENTA UNICA DEL TESORO</t>
  </si>
  <si>
    <t>00526012001 DEPOSITO DE EFECTIVO, DEPOSITANTE: RONALD JAVIER MAMANI GUTIERREZ, CONCEPTO: DEVOLUCION DE PASAJES, CUENTA DE DEPOSITO: CUENTA UNICA DEL TESORO</t>
  </si>
  <si>
    <t>00099021001 DEP.DE CHEQ.AJENOS,RET.DE CAM.,CONCEPTO: REEMBOLSO INCAPACIDAD DE CAJA DE SALUD CORDES A LA A.T.T.,DEP.: CAJA DE SALUD CORDES , PROCEDENCIA: BANCO UNION S.A., CHEQUE: 1353, FECHA DE EMISION:02/08/2016</t>
  </si>
  <si>
    <t>00099021001 DEP.DE CHEQ.AJENOS,RET.DE CAM.,CONCEPTO: REEMBOLSO INCAPACIDAD DE CAJA DE SALUD CORDES AL MINISTERIO DE DEPORTES,DEP.: CAJA DE SALUD CORDES , PROCEDENCIA: BANCO UNION S.A., CHEQUE: 1356, FECHA DE EMISION:02/08/2016</t>
  </si>
  <si>
    <t>00099021001 DEP.DE CHEQ.AJENOS,RET.DE CAM.,CONCEPTO: REEMBOLSO POR INCAPACIDAD DE CAJA SALUD CORDES AL MINISTERIO DE MEDIO AMBIENTE Y AGUA,DEP.: CAJA DE SALUD CORDES , PROCEDENCIA: BANCO UNION S.A., CHEQUE: 1354, FECHA DE EMISION:02/08/2016</t>
  </si>
  <si>
    <t>00099021001 DEP.DE CHEQ.AJENOS,RET.DE CAM.,CONCEPTO: REEMBOLSO INCAPACIDAD DE CAJA DE SALUD CORDES A LA A.T.T.,DEP.: CAJA DE SALUD CORDES , PROCEDENCIA: BANCO UNION S.A., CHEQUE: 1398, FECHA DE EMISION:05/08/2016</t>
  </si>
  <si>
    <t>00099021001 DEP.DE CHEQ.AJENOS,RET.DE CAM.,CONCEPTO: REPOSICION DE GTOS DE PASAJES AEREOS ING. CARRANZA,DEP.: ASFI , PROCEDENCIA: BANCO UNION S.A., CHEQUE: 2331, FECHA DE EMISION:17/07/2016</t>
  </si>
  <si>
    <t>00130012001 DEP.DE CHEQ.AJENOS,RET.DE CAM.,CONCEPTO: PAGO DE INTERES ORDINARIO CUOTA 79,DEP.: COMERMIN , PROCEDENCIA: BANCO MERCANTIL SANTA CRUZ SA., CHEQUE: 6868, FECHA DE EMISION:09/08/2016</t>
  </si>
  <si>
    <t>00130012001 DEP.DE CHEQ.AJENOS,RET.DE CAM.,CONCEPTO: PAGO DE CAPITAL CUOTA 79,DEP.: COMERMIN , PROCEDENCIA: BANCO MERCANTIL SANTA CRUZ SA., CHEQUE: 6867, FECHA DE EMISION:09/08/2016</t>
  </si>
  <si>
    <t>00130012002 DEPOSITO DE EFECTIVO, DEPOSITANTE: YOLA N. SACACA BALBOA - FONDO DE FIN PARA LA MIN, CONCEPTO: DEVOLUCIÓN SALDO ADQUISICIÓN MEDICAMENTOS A LA CTA GASTOS CORRIENTES, CUENTA DE DEPOSITO: CUENTA UNICA DEL TESORO</t>
  </si>
  <si>
    <t>00130012002 DEPOSITO DE EFECTIVO, DEPOSITANTE: YOLA N. SACACA BALBOA - FONDO DE FIN PARA LA MIN, CONCEPTO: DEVOLUCIÓN SALDO ADQUISICIÓN TELA PAÑO A LA CTA GASTOS CORRIENTES, CUENTA DE DEPOSITO: CUENTA UNICA DEL TESORO</t>
  </si>
  <si>
    <t>00291012001 DEP.DE CHEQ.AJENOS,RET.DE CAM.,CONCEPTO: DEVOLUCION DE SALDO,DEP.: ABC REGIONAL BENI , PROCEDENCIA: BANCO UNION S.A., CHEQUE: 991, FECHA DE EMISION:09/08/2016</t>
  </si>
  <si>
    <t>00291012001 DEP.DE CHEQ.AJENOS,RET.DE CAM.,CONCEPTO: DEVOLUCION DE SALDO,DEP.: ABC REGIONAL BENI , PROCEDENCIA: BANCO UNION S.A., CHEQUE: 990, FECHA DE EMISION:09/08/2016</t>
  </si>
  <si>
    <t>00099021001 DEP.DE CHEQ.AJENOS,RET.DE CAM.,CONCEPTO: GIRO: MONTECINOS ZUBIETA ROMMEL FELIX,DEP.: BANCO UNION S.A. , PROCEDENCIA: BANCO UNION S.A., CHEQUE: 143488, FECHA DE EMISION:12/08/2016</t>
  </si>
  <si>
    <t>00099021001 DEP.DE CHEQ.AJENOS,RET.DE CAM.,CONCEPTO: GIRO: OLGA ESCALANTE ALCOBA,DEP.: BANCO UNION S.A. , PROCEDENCIA: BANCO UNION S.A., CHEQUE: 143489, FECHA DE EMISION:12/08/2016</t>
  </si>
  <si>
    <t>00099021001 DEPOSITO DE EFECTIVO, DEPOSITANTE: FELIX CORONEL HUALLPASA, CONCEPTO: REVERSION AGUA MES ENERO /16 DEL RA-5 "VERGARA ", CUENTA DE DEPOSITO: CUENTA UNICA DEL TESORO</t>
  </si>
  <si>
    <t>00099021001 DEP.DE CHEQ.AJENOS,RET.DE CAM.,CONCEPTO: GIRO: JAVIER UNO PONCE,DEP.: BANCO UNION S.A. , PROCEDENCIA: BANCO UNION S.A., CHEQUE: 143487, FECHA DE EMISION:12/08/2016</t>
  </si>
  <si>
    <t>00099021001 DEP.DE CHEQ.AJENOS,RET.DE CAM.,CONCEPTO: DEVOLUCION DE COTIZACION EXCESO EMPLEADOR,DEP.: FUTURO DE BOLIVIA S.A. AFP , PROCEDENCIA: BANCO DE CREDITO DE BOLIVIA S.A., CHEQUE: 454280, FECHA DE EMISION:11/08/2016</t>
  </si>
  <si>
    <t>00099021001 DEP.DE CHEQ.AJENOS,RET.DE CAM.,CONCEPTO: DEVOLUCION DE COTIZACION EXCESO EMP-FBP,DEP.: FUTURO DE BOLIVIA S.A. AFP , PROCEDENCIA: BANCO DE CREDITO DE BOLIVIA S.A., CHEQUE: 454272, FECHA DE EMISION:11/08/2016</t>
  </si>
  <si>
    <t>00086068001 DEPOSITO DE EFECTIVO, DEPOSITANTE: ALBERTO ROMAN AYMAYA, CONCEPTO: FONDOS EN AVANCE COMBUSTIBLE PARA VEHICULOS DEL PROYECTO EVA, CUENTA DE DEPOSITO: CUENTA UNICA DEL TESORO</t>
  </si>
  <si>
    <t>00086068001 DEPOSITO DE EFECTIVO, DEPOSITANTE: MARIO QUISPE CHOQUE, CONCEPTO: TALLER SOCIALIZACION DE ESTATUTOS Y REGLAMENTOS PARA LOS AYLLUS DE LA FAOI-NP, CUENTA DE DEPOSITO: CUENTA UNICA DEL TESORO</t>
  </si>
  <si>
    <t>00086068001 DEPOSITO DE EFECTIVO, DEPOSITANTE: ALBERTO ROMAN AYMAYA, CONCEPTO: DEVOLUCION DE COMBUSTIBLE, CUENTA DE DEPOSITO: CUENTA UNICA DEL TESORO</t>
  </si>
  <si>
    <t>00099021001 DEP.DE CHEQ.AJENOS,RET.DE CAM.,CONCEPTO: DEVOLUCION DE CC NO COBRADA ABRIL 2016,DEP.: LA VITALICIA SEGUROS Y REASEGUROS DE VIDA S.A. , PROCEDENCIA: BANCO BISA S.A., CHEQUE: 32146, FECHA DE EMISION:12/08/2016</t>
  </si>
  <si>
    <t>00099021001 DEPOSITO DE EFECTIVO, DEPOSITANTE: DAVID ORDOÑEZ GARECA CI.1262312 PO, CONCEPTO: DOBLE PERCEPCION, CUENTA DE DEPOSITO: CUENTA UNICA DEL TESORO</t>
  </si>
  <si>
    <t>00099021001 DEPOSITO DE EFECTIVO, DEPOSITANTE: VICTOR CONSTANCIO ENCINAS FLORES, CONCEPTO: DEVOLUCIÓN DE FONDOS EN AVANCE (PARCIAL), CUENTA DE DEPOSITO: CUENTA UNICA DEL TESORO</t>
  </si>
  <si>
    <t>00099021001 DEPOSITO DE EFECTIVO, DEPOSITANTE: ISABEL CABRERA MOYA, CONCEPTO: REVERSIÓN DE LA BOLETA, CUENTA DE DEPOSITO: CUENTA UNICA DEL TESORO</t>
  </si>
  <si>
    <t>00225028001 DEPOSITO DE EFECTIVO, DEPOSITANTE: SENASBA PROGRAMA RURAL-ALEXEY DORIA MEDINA, CONCEPTO: DEVOLUCION FONDOS EN AVANCE, CUENTA DE DEPOSITO: CUENTA UNICA DEL TESORO</t>
  </si>
  <si>
    <t>00086068001 DEPOSITO DE EFECTIVO, DEPOSITANTE: ANGELA VARINIA RODAS LLANOS, CONCEPTO: DEV DE SALDO DE FONDOS EN AVANCE TALLER DE PROCED ADM ""ENTREGA DE MATERIALES DE RIEGO LLALLAGUA"", CUENTA DE DEPOSITO: CUENTA UNICA DEL TESORO</t>
  </si>
  <si>
    <t>00086068001 DEPOSITO DE EFECTIVO, DEPOSITANTE: ANGELA VARINIA RODAS LLANOS, CONCEPTO: DEP RET DE IMP FONDO EN AVANCE TALLER DE PROC ADM EVENTO DE ENTREGA DE MATERIALES DE RIEGO LLALLAGUA, CUENTA DE DEPOSITO: CUENTA UNICA DEL TESORO</t>
  </si>
  <si>
    <t>00523012001 DEP.DE CHEQ.AJENOS,RET.DE CAM.,CONCEPTO: VENTA DE SERVICIO ECOBOL,DEP.: BENJAMIN AQUINO , PROCEDENCIA: BANCO BISA S.A., CHEQUE: 2557, FECHA DE EMISION:27/07/2016</t>
  </si>
  <si>
    <t>00523012001 DEP.DE CHEQ.AJENOS,RET.DE CAM.,CONCEPTO: VENTA DE SERVICIO ECOBOL,DEP.: BENJAMIN AQUINO , PROCEDENCIA: BANCO NACIONAL DE BOLIVIA S.A., CHEQUE: 888152, FECHA DE EMISION:29/07/2016</t>
  </si>
  <si>
    <t>00523012001 DEP.DE CHEQ.AJENOS,RET.DE CAM.,CONCEPTO: VENTA DE SERVICIO ECOBOL,DEP.: BENJAMIN AQUINO , PROCEDENCIA: BANCO NACIONAL DE BOLIVIA S.A., CHEQUE: 4998, FECHA DE EMISION:27/07/2016</t>
  </si>
  <si>
    <t>00523012001 DEP.DE CHEQ.AJENOS,RET.DE CAM.,CONCEPTO: VENTA DE SERVICIO ECOBOL,DEP.: BENJAMIN AQUINO , PROCEDENCIA: BANCO NACIONAL DE BOLIVIA S.A., CHEQUE: 4577, FECHA DE EMISION:25/07/2016</t>
  </si>
  <si>
    <t>00523012001 DEP.DE CHEQ.AJENOS,RET.DE CAM.,CONCEPTO: VENTA DE SERVICIO ECOBOL,DEP.: BENJAMIN AQUINO , PROCEDENCIA: BANCO NACIONAL DE BOLIVIA S.A., CHEQUE: 904902, FECHA DE EMISION:29/07/2016</t>
  </si>
  <si>
    <t>00523012001 DEP.DE CHEQ.AJENOS,RET.DE CAM.,CONCEPTO: VENTA DE SERVICIO ECOBOL,DEP.: BENJAMIN AQUINO , PROCEDENCIA: BANCO NACIONAL DE BOLIVIA S.A., CHEQUE: 900446, FECHA DE EMISION:27/07/2016</t>
  </si>
  <si>
    <t>00523012001 DEP.DE CHEQ.AJENOS,RET.DE CAM.,CONCEPTO: VENTA DE SERVICIO ECOBOL,DEP.: BENJAMIN AQUINO , PROCEDENCIA: BANCO NACIONAL DE BOLIVIA S.A., CHEQUE: 888136, FECHA DE EMISION:25/07/2016</t>
  </si>
  <si>
    <t>00523012001 DEP.DE CHEQ.AJENOS,RET.DE CAM.,CONCEPTO: VENTA DE SERVICIO ECOBOL,DEP.: BENJAMIN AQUINO , PROCEDENCIA: BANCO UNION S.A., CHEQUE: 138, FECHA DE EMISION:01/08/2016</t>
  </si>
  <si>
    <t>00523012001 DEP.DE CHEQ.AJENOS,RET.DE CAM.,CONCEPTO: VENTA DE SERVICIO DE ECOBOL,DEP.: BENJAMIN AQUINO , PROCEDENCIA: BANCO DE CREDITO DE BOLIVIA S.A., CHEQUE: 1409192, FECHA DE EMISION:28/07/2016</t>
  </si>
  <si>
    <t>00523012001 DEP.DE CHEQ.AJENOS,RET.DE CAM.,CONCEPTO: VENTA DE SERVICIO ECOBOL,DEP.: BENJAMIN AQUINO , PROCEDENCIA: BANCO NACIONAL DE BOLIVIA S.A., CHEQUE: 900434, FECHA DE EMISION:22/07/2016</t>
  </si>
  <si>
    <t>00523012001 DEP.DE CHEQ.AJENOS,RET.DE CAM.,CONCEPTO: VENTA DE SERVICIO ECOBOL,DEP.: BENJAMIN AQUINO , PROCEDENCIA: BANCO NACIONAL DE BOLIVIA S.A., CHEQUE: 4576, FECHA DE EMISION:25/07/2016</t>
  </si>
  <si>
    <t>00099021001 DEPOSITO DE EFECTIVO, DEPOSITANTE: NERY GUZMAN TERCEROS, CONCEPTO: DOBLE PERCEPCION, CUENTA DE DEPOSITO: CUENTA UNICA DEL TESORO</t>
  </si>
  <si>
    <t>00523012001 DEP.DE CHEQ.AJENOS,RET.DE CAM.,CONCEPTO: PAGO POR PRESTACIÓN DE SERVICIOS POSTALES,DEP.: ECOBOL , PROCEDENCIA: BANCO BISA S.A., CHEQUE: 3826, FECHA DE EMISION:08/08/2016</t>
  </si>
  <si>
    <t>00099021001 DEPOSITO DE EFECTIVO, DEPOSITANTE: SERGIO JHONY PAZ JIMENEZ, CONCEPTO: DEVOLUCION, CUENTA DE DEPOSITO: CUENTA UNICA DEL TESORO</t>
  </si>
  <si>
    <t>00523012001 DEP.DE CHEQ.AJENOS,RET.DE CAM.,CONCEPTO: PAGO POR PRESTACION DE SERVICIOS POSTALES,DEP.: ECOBOL , PROCEDENCIA: BANCO UNION S.A., CHEQUE: 3088, FECHA DE EMISION:29/07/2016</t>
  </si>
  <si>
    <t>00342012001 DEP.DE CHEQ.AJENOS,RET.DE CAM.,CONCEPTO: DEVOLUCION FONDOS EN AVANCE,DEP.: AEV REGIONAL TARIJA , PROCEDENCIA: BANCO UNION S.A., CHEQUE: 1128, FECHA DE EMISION:10/08/2016</t>
  </si>
  <si>
    <t>00526012001 DEP.DE CHEQ.AJENOS,RET.DE CAM.,CONCEPTO: DESCUENTOS POR PLANILLA ENERO / 2016 VIATICOS SIN DESCARGOS,DEP.: BOLIVIA TV , PROCEDENCIA: BANCO UNION S.A., CHEQUE: 15500, FECHA DE EMISION:12/08/2016</t>
  </si>
  <si>
    <t>00526012001 DEP.DE CHEQ.AJENOS,RET.DE CAM.,CONCEPTO: DESCUENTOS POR PLANILLA MAYO / 2016 VIATICOS SIN DESCARGOS,DEP.: BOLIVIA TV , PROCEDENCIA: BANCO UNION S.A., CHEQUE: 15504, FECHA DE EMISION:12/08/2016</t>
  </si>
  <si>
    <t>00526012001 DEP.DE CHEQ.AJENOS,RET.DE CAM.,CONCEPTO: DESCUENTOS POR PLANILLA ABRIL / 2016 VIATICOS SIN DESCARGOS,DEP.: BOLIVIA TV , PROCEDENCIA: BANCO UNION S.A., CHEQUE: 15503, FECHA DE EMISION:12/08/2016</t>
  </si>
  <si>
    <t>00526012001 DEP.DE CHEQ.AJENOS,RET.DE CAM.,CONCEPTO: DESCUENTOS POR PLANILLA FEBRERO / 2016 VIATICOS SIN DESCARGOS,DEP.: BOLIVIA TV , PROCEDENCIA: BANCO UNION S.A., CHEQUE: 15501, FECHA DE EMISION:12/08/2016</t>
  </si>
  <si>
    <t>00099021001 DEPOSITO DE EFECTIVO, DEPOSITANTE: LUCIA CANAZA MACHACA DE CHOQUE, CONCEPTO: DEVOLUCIÓN DE HABERES, CUENTA DE DEPOSITO: CUENTA UNICA DEL TESORO</t>
  </si>
  <si>
    <t>00099021001 DEPOSITO DE EFECTIVO, DEPOSITANTE: ROBERTO VICTOR COPALI MITMA, CONCEPTO: REVERSIÓN COMBUSTIBLE OCT-15, CUENTA DE DEPOSITO: CUENTA UNICA DEL TESORO</t>
  </si>
  <si>
    <t>00108012001 DEPOSITO DE EFECTIVO, DEPOSITANTE: OSN, CONCEPTO: VENTA DE ENTRADAS PROGRAMA VII ""EFECTO MOZART"", CUENTA DE DEPOSITO: CUENTA UNICA DEL TESORO</t>
  </si>
  <si>
    <t>00099021001 DEPOSITO DE EFECTIVO, DEPOSITANTE: PATRICIA AMARU MAMANI, CONCEPTO: DEVOLUCION DE DEP EN DEMASIA, CUENTA DE DEPOSITO: CUENTA UNICA DEL TESORO</t>
  </si>
  <si>
    <t>00047261101 DEPOSITO DE EFECTIVO, DEPOSITANTE: EDMUNDO MIGUEL ALFARO MEDINACELI, CONCEPTO: REVERSION DE RECURSOS NO EJECUTADOS EN LA EXPO AGRO BOLIVIA, CONFORME C-31 N° 60, CUENTA DE DEPOSITO: CUENTA UNICA DEL TESORO</t>
  </si>
  <si>
    <t>00016011101 DEPOSITO DE EFECTIVO, DEPOSITANTE: GROVER LAURA MAYA, CONCEPTO: DEVOLUCIÓN COMPRA DE COMBUSTIBLE, CUENTA DE DEPOSITO: CUENTA UNICA DEL TESORO</t>
  </si>
  <si>
    <t>00099021001 DEPOSITO DE EFECTIVO, DEPOSITANTE: JOSE FELIX GONZALO OSSIO VACAFLOR, CONCEPTO: DOBLE PERCEPCION, CUENTA DE DEPOSITO: CUENTA UNICA DEL TESORO</t>
  </si>
  <si>
    <t>00046021109 DEP.DE CHEQ.AJENOS,RET.DE CAM.,CONCEPTO: DEVOLCUCION DE BAJAS MEDICAS POR INCAPACIDAD TEMPORAL,DEP.: MINISTERIO DE SALUD , PROCEDENCIA: BANCO UNION S.A., CHEQUE: 18902, FECHA DE EMISION:29/07/2016</t>
  </si>
  <si>
    <t>00523012001 DEP.DE CHEQ.AJENOS,RET.DE CAM.,CONCEPTO: PAGO POR PRESTACION DE SERVICIOS POSTALES,DEP.: ECOBOL , PROCEDENCIA: BANCO NACIONAL DE BOLIVIA S.A., CHEQUE: 5573437, FECHA DE EMISION:22/07/2016</t>
  </si>
  <si>
    <t>00523012001 DEP.DE CHEQ.AJENOS,RET.DE CAM.,CONCEPTO: PAGO POR PRESTACION DE SERVICIOS POSTALES,DEP.: ECOBOL , PROCEDENCIA: BANCO NACIONAL DE BOLIVIA S.A., CHEQUE: 5981548, FECHA DE EMISION:22/07/2016</t>
  </si>
  <si>
    <t>00046024204 DEP.DE CHEQ.AJENOS,RET.DE CAM.,CONCEPTO: DEVOLCION DE BAJAS MEDICAS POR INCAPACIDAD TEMPORAL,DEP.: MINISTERIO DE SALUD , PROCEDENCIA: BANCO UNION S.A., CHEQUE: 18903, FECHA DE EMISION:29/07/2016</t>
  </si>
  <si>
    <t>00212012018 DEPOSITO DE EFECTIVO, DEPOSITANTE: MILTON CHAMBI ZABALETA, CONCEPTO: INRA- DEVOLUCION DE VIATICOS, CUENTA DE DEPOSITO: CUENTA UNICA DEL TESORO</t>
  </si>
  <si>
    <t>00035031101 DEPOSITO DE EFECTIVO, DEPOSITANTE: MEFP-UCPP, CONCEPTO: DEP POR EL USO DE BAÑOS DE CLIENTES DURANTE LA FERIA LA PAZ EXPONE 2016 EN EL CFCHM, CUENTA DE DEPOSITO: CUENTA UNICA DEL TESORO</t>
  </si>
  <si>
    <t>00035031101 DEPOSITO DE EFECTIVO, DEPOSITANTE: MEFP-UCPP, CONCEPTO: DEP POR LA VENTA DE 2 CREDENCIALES DEL CFCHM EN LA FERIA LA PAZ EXPONE 2016, CUENTA DE DEPOSITO: CUENTA UNICA DEL TESORO</t>
  </si>
  <si>
    <t>00099021001 DEP.DE CHEQ.AJENOS,RET.DE CAM.,CONCEPTO: OTROS INGRESOS,DEP.: CAMARA DE SENADORES , PROCEDENCIA: BANCO UNION S.A., CHEQUE: 6166, FECHA DE EMISION:16/08/2016</t>
  </si>
  <si>
    <t>00099021001 DEPOSITO DE EFECTIVO, DEPOSITANTE: ALVARO LIMACHI MAYDANA, CONCEPTO: DEVOLUCION DE FONDOS EN AVANCE, CUENTA DE DEPOSITO: CUENTA UNICA DEL TESORO</t>
  </si>
  <si>
    <t>00086068001 DEPOSITO DE EFECTIVO, DEPOSITANTE: ANGELA VARINIA RODAS LLANOS, CONCEPTO: DEVOLUCION DE SALDO DE FONDO EN AVANCE PARA ACTIVIDAD DE 05 Y 06 DE AGOSTO, CUENTA DE DEPOSITO: CUENTA UNICA DEL TESORO</t>
  </si>
  <si>
    <t>00108012001 DEPOSITO DE EFECTIVO, DEPOSITANTE: OSN, CONCEPTO: COMPRA 1 ABONO SECTOR MEZANINE "A", CUENTA DE DEPOSITO: CUENTA UNICA DEL TESORO</t>
  </si>
  <si>
    <t>00099021001 DEP.DE CHEQ.AJENOS,RET.DE CAM.,CONCEPTO: DEP SANCIONES POR LLAMADAS TELEFONICAS 07,DEP.: MARIA ANGELICA TARIFA BORDA - ATT , PROCEDENCIA: BANCO UNION S.A., CHEQUE: 4864, FECHA DE EMISION:15/08/2016</t>
  </si>
  <si>
    <t>00099021001 DEP.DE CHEQ.AJENOS,RET.DE CAM.,CONCEPTO: DEP. POR DEVOLUCION COMBUSTIBLE NO UTILIZADO - MAURICIO GALVEZ,DEP.: MARIA ANGELICA TARIFA BORDA - ATT , PROCEDENCIA: BANCO UNION S.A., CHEQUE: 4859, FECHA DE EMISION:12/08/2016</t>
  </si>
  <si>
    <t>00523012001 DEP.DE CHEQ.AJENOS,RET.DE CAM.,CONCEPTO: VENTA DE SERVICIO ECOBOL,DEP.: BENJAMIN AQUINO , PROCEDENCIA: BANCO BISA S.A., CHEQUE: 6409, FECHA DE EMISION:09/08/2016</t>
  </si>
  <si>
    <t>00099021001 DEPOSITO DE EFECTIVO, DEPOSITANTE: VICTOR HUGO CARDENAS FRIAS, CONCEPTO: DEVOLUCION DE BONO AL CARGO, CUENTA DE DEPOSITO: CUENTA UNICA DEL TESORO</t>
  </si>
  <si>
    <t>00099021001 DEP.DE CHEQ.AJENOS,RET.DE CAM.,CONCEPTO: REEMBOLSO SIT PERIODO JUNIO/2016,DEP.: MINISTERIO DE ECONOMIA Y FINANZAS PUBLICAS , PROCEDENCIA: BANCO UNION S.A., CHEQUE: 19085, FECHA DE EMISION:10/08/2016</t>
  </si>
  <si>
    <t>00283062001 DEP.DE CHEQ.AJENOS,RET.DE CAM.,CONCEPTO: RETENCION,DEP.: ADUANA NACIONAL DE BOLIVIA , PROCEDENCIA: BANCO UNION S.A., CHEQUE: 2159, FECHA DE EMISION:11/08/2016</t>
  </si>
  <si>
    <t>00099021001 DEPOSITO DE EFECTIVO, DEPOSITANTE: PEDRO LUIS STRELLI GARCIA, CONCEPTO: DOBLE PERCEPCION, CUENTA DE DEPOSITO: CUENTA UNICA DEL TESORO</t>
  </si>
  <si>
    <t>00099021001 DEPOSITO DE EFECTIVO, DEPOSITANTE: AGUSTINA QUISPE MACIAS, CONCEPTO: REVERSION PARCIAL, CUENTA DE DEPOSITO: CUENTA UNICA DEL TESORO</t>
  </si>
  <si>
    <t>00513012003 DEPOSITO DE EFECTIVO, DEPOSITANTE: ENRIQUE TORREZ CORTEZ YPFB, CONCEPTO: SALDO DE FONDOS EN AVANCE SERVICIOS DE MANTENIMIENTO DE VEHICULOS OF. CENTRAL, CUENTA DE DEPOSITO: CUENTA UNICA DEL TESORO</t>
  </si>
  <si>
    <t>00099021001 DEPOSITO DE EFECTIVO, DEPOSITANTE: ELIGIO ELOY FERNANDEZ QUISPE, CONCEPTO: REVERSION SALDOS NO EJECUTADOS, CUENTA DE DEPOSITO: CUENTA UNICA DEL TESORO</t>
  </si>
  <si>
    <t>00099021001 DEPOSITO DE EFECTIVO, DEPOSITANTE: IVAN TERAN TELLERIA, CONCEPTO: DEVOLUCION DE FONDOS VIATICOS NO UTILIZADOS C-31 1038, CUENTA DE DEPOSITO: CUENTA UNICA DEL TESORO</t>
  </si>
  <si>
    <t>00223012001 DEPOSITO DE EFECTIVO, DEPOSITANTE: FONABOSQUE JHONATAN ROBERTO GARCIA FLORES, CONCEPTO: DEVOLUCIÓN C - 31 665, CUENTA DE DEPOSITO: CUENTA UNICA DEL TESORO</t>
  </si>
  <si>
    <t>00523012001 DEP.DE CHEQ.AJENOS,RET.DE CAM.,CONCEPTO: PAGO POR LA PRESTACION DE SERVICIOS POSTALES,DEP.: ECOBOL , PROCEDENCIA: BANCO NACIONAL DE BOLIVIA S.A., CHEQUE: 830553, FECHA DE EMISION:04/08/2016</t>
  </si>
  <si>
    <t>00099021001 DEPOSITO DE EFECTIVO, DEPOSITANTE: NORA TEOFILA RAMIREZ VDA DE FERNANDEZ, CONCEPTO: DEVOLUCIÓN DEL PAGO ÚNICO, CUENTA DE DEPOSITO: CUENTA UNICA DEL TESORO</t>
  </si>
  <si>
    <t>00099021001 DEP.DE CHEQ.AJENOS,RET.DE CAM.,CONCEPTO: GIRO: ALVAREZ ELIZABETH DUPLEICH DE,DEP.: BANCO UNIÓN S.A. , PROCEDENCIA: BANCO UNION S.A., CHEQUE: 143490, FECHA DE EMISION:18/08/2016</t>
  </si>
  <si>
    <t>00046024204 DEPOSITO DE EFECTIVO, DEPOSITANTE: MIN DE SALUD-ENRIQUE BORDA TOLAY, CONCEPTO: DEVOLUCION DE FONDO EN AVANCE, CUENTA DE DEPOSITO: CUENTA UNICA DEL TESORO</t>
  </si>
  <si>
    <t>00108012001 DEPOSITO DE EFECTIVO, DEPOSITANTE: OSN, CONCEPTO: COMPRA 1 ABONO SECTOR "PLATEA", CUENTA DE DEPOSITO: CUENTA UNICA DEL TESORO</t>
  </si>
  <si>
    <t>00086058002 DEPOSITO DE EFECTIVO, DEPOSITANTE: MMA Y A/UCP-PAAP-PC ADRIANA INCHAUSTE, CONCEPTO: PENALIDAD POR CAMBIO DE FECHA BOLETO AÉREO, CUENTA DE DEPOSITO: CUENTA UNICA DEL TESORO</t>
  </si>
  <si>
    <t>00099021001 DEPOSITO DE EFECTIVO, DEPOSITANTE: FAUSTA CRISTINA LAYME MAMANI, CONCEPTO: REVERSION PARCIAL DE HABER MENSUAL, CUENTA DE DEPOSITO: CUENTA UNICA DEL TESORO</t>
  </si>
  <si>
    <t>00099021001 DEPOSITO DE EFECTIVO, DEPOSITANTE: ATT, CONCEPTO: DEP. POR SERVICIOS POR LLAMADAS TELEFONICAS SIN JUSTIFICACION, CUENTA DE DEPOSITO: CUENTA UNICA DEL TESORO</t>
  </si>
  <si>
    <t>00291012002 DEPOSITO DE EFECTIVO, DEPOSITANTE: AURORA SILVA SANCHEZ, CONCEPTO: PROTOCOLIZACION CONTRATO MODIFICATORIO ABC -A/12 GRCE - SER- CAF, CUENTA DE DEPOSITO: CUENTA UNICA DEL TESORO</t>
  </si>
  <si>
    <t>00099021001 DEPOSITO DE EFECTIVO, DEPOSITANTE: SANDRA BEATRIZ DORIA MEDINA RIVERA, CONCEPTO: EXCESO DE HABERES JUNIO 2016, CUENTA DE DEPOSITO: CUENTA UNICA DEL TESORO</t>
  </si>
  <si>
    <t>00046114201 DEPOSITO DE EFECTIVO, DEPOSITANTE: PUERTA MORALES ARNOLFO HERNAN, CONCEPTO: DEVOLUCION DE FONDOS NO EJECUTADOS , ASIGANADOS MEDIANTE C31-480, CUENTA DE DEPOSITO: CUENTA UNICA DEL TESORO</t>
  </si>
  <si>
    <t>00212012001 DEPOSITO DE EFECTIVO, DEPOSITANTE: LUIS F. LULLEMAN - INRA-DN, CONCEPTO: DEVOLUCION DE GASTOS OPERATIVOS, CUENTA DE DEPOSITO: CUENTA UNICA DEL TESORO</t>
  </si>
  <si>
    <t>00526012001 DEPOSITO DE EFECTIVO, DEPOSITANTE: MIRIAM CALLISAYA - BOLIVIA TV, CONCEPTO: DEVOLUCIÓN DE VIÁTICOS, CUENTA DE DEPOSITO: CUENTA UNICA DEL TESORO</t>
  </si>
  <si>
    <t>00099021001 DEPOSITO DE EFECTIVO, DEPOSITANTE: MARIO PIZANO CACERES, CONCEPTO: DEUDA SENASIR, CUENTA DE DEPOSITO: CUENTA UNICA DEL TESORO</t>
  </si>
  <si>
    <t>00099021001 DEP.DE CHEQ.AJENOS,RET.DE CAM.,CONCEPTO: GIRO: KANTUTA PACO RODOLFO,DEP.: BANCO UNIÓN S.A. , PROCEDENCIA: BANCO UNION S.A., CHEQUE: 143495, FECHA DE EMISION:19/08/2016</t>
  </si>
  <si>
    <t>00099021001 DEP.DE CHEQ.AJENOS,RET.DE CAM.,CONCEPTO: GIRO: ORLANDO GARVIZU SALINAS,DEP.: BANCO UNIÓN S.A. , PROCEDENCIA: BANCO UNION S.A., CHEQUE: 143494, FECHA DE EMISION:19/08/2016</t>
  </si>
  <si>
    <t>00523012001 DEP.DE CHEQ.AJENOS,RET.DE CAM.,CONCEPTO: VENTAS DE SERVICIOS ECOBOL,DEP.: BENJAMIN AQUINO , PROCEDENCIA: BANCO BISA S.A., CHEQUE: 6336, FECHA DE EMISION:08/08/2016</t>
  </si>
  <si>
    <t>00523012001 DEP.DE CHEQ.AJENOS,RET.DE CAM.,CONCEPTO: VENTAS DE SERVICIOS ECOBOL,DEP.: BENJAMIN AQUINO , PROCEDENCIA: BANCO MERCANTIL SANTA CRUZ SA., CHEQUE: 8503, FECHA DE EMISION:15/08/2016</t>
  </si>
  <si>
    <t>00523012001 DEP.DE CHEQ.AJENOS,RET.DE CAM.,CONCEPTO: VENTAS DE SERVICIOS ECOBOL,DEP.: BENJAMIN AQUINO , PROCEDENCIA: BANCO DE CREDITO DE BOLIVIA S.A., CHEQUE: 174, FECHA DE EMISION:15/08/2016</t>
  </si>
  <si>
    <t>00222014302 DEP.DE CHEQ.AJENOS,RET.DE CAM.,CONCEPTO: REPOSICION DE RECURSOS,DEP.: INIAF , PROCEDENCIA: BANCO UNION S.A., CHEQUE: 961, FECHA DE EMISION:19/08/2016</t>
  </si>
  <si>
    <t>00222018010 DEPOSITO DE EFECTIVO, DEPOSITANTE: INIAF-GRAN CHACO, CONCEPTO: REVERSION, CUENTA DE DEPOSITO: CUENTA UNICA DEL TESORO</t>
  </si>
  <si>
    <t>00099021001 DEPOSITO DE EFECTIVO, DEPOSITANTE: SEDES-CBBA, CONCEPTO: PROCESOS COACTIVOS, CUENTA DE DEPOSITO: CUENTA UNICA DEL TESORO</t>
  </si>
  <si>
    <t>00099021001 DEPOSITO DE EFECTIVO, DEPOSITANTE: FERMIN IBAÑEZ VARGAS, CONCEPTO: DEVOLUCIÓN DE HABERES 2016, CUENTA DE DEPOSITO: CUENTA UNICA DEL TESORO</t>
  </si>
  <si>
    <t>00099021001 DEPOSITO DE EFECTIVO, DEPOSITANTE: FERMIN IBAÑEZ VARGAS, CONCEPTO: DEVOLUCIÓN DE INCREMENTO SALARIAL E - A - 2016, CUENTA DE DEPOSITO: CUENTA UNICA DEL TESORO</t>
  </si>
  <si>
    <t>00099021001 DEPOSITO DE EFECTIVO, DEPOSITANTE: JORGE LUIS FLORES FLORES, CONCEPTO: REVERSION VIATICOS, CUENTA DE DEPOSITO: CUENTA UNICA DEL TESORO</t>
  </si>
  <si>
    <t>00099021001 DEPOSITO DE EFECTIVO, DEPOSITANTE: SEDES- LA PAZ, CONCEPTO: DEVOLUCION BONO FRONTERA MARZO, CUENTA DE DEPOSITO: CUENTA UNICA DEL TESORO</t>
  </si>
  <si>
    <t>00099021001 DEPOSITO DE EFECTIVO, DEPOSITANTE: SEDES LA PAZ, CONCEPTO: DEVOLUCION BONO FRONTERA MAYO, CUENTA DE DEPOSITO: CUENTA UNICA DEL TESORO</t>
  </si>
  <si>
    <t>00099021001 DEPOSITO DE EFECTIVO, DEPOSITANTE: SEDES LA PAZ, CONCEPTO: DEVOLUCION BONO FRONTERA ABRIL, CUENTA DE DEPOSITO: CUENTA UNICA DEL TESORO</t>
  </si>
  <si>
    <t>00206012001 DEPOSITO DE EFECTIVO, DEPOSITANTE: INE, CONCEPTO: VENTAS DE 18 DE AGOSTO DE 2016, CUENTA DE DEPOSITO: CUENTA UNICA DEL TESORO</t>
  </si>
  <si>
    <t>00108012001 DEPOSITO DE EFECTIVO, DEPOSITANTE: MIRIAN AMALIA PARI DE QUENTA, CONCEPTO: VENTA DE ABONO SECTOR PLATEA (SRA MIRIAM PARI DE QUENTA), CUENTA DE DEPOSITO: CUENTA UNICA DEL TESORO</t>
  </si>
  <si>
    <t>00099021001 DEPOSITO DE EFECTIVO, DEPOSITANTE: MARIA EUGENIA CAMPOS CABRERA, CONCEPTO: DOBLE PERCEPCION, CUENTA DE DEPOSITO: CUENTA UNICA DEL TESORO</t>
  </si>
  <si>
    <t>00099021001 DEPOSITO DE EFECTIVO, DEPOSITANTE: FRANCISCO QUISPE CAHUAYA, CONCEPTO: ALIMENTACION PARA ANIMALES CORRESPONDIENTE AL MES DICIEMBRE DE LA GESTION 2015, CUENTA DE DEPOSITO: CUENTA UNICA DEL TESORO</t>
  </si>
  <si>
    <t>00099021001 DEPOSITO DE EFECTIVO, DEPOSITANTE: FRANCISCO QUISPE CAHUAYA, CONCEPTO: ALIMENTACION PARA ANIMALES CORRESPONDIENTE AL MES FERERO DE LA GESTION 2015, CUENTA DE DEPOSITO: CUENTA UNICA DEL TESORO</t>
  </si>
  <si>
    <t>00099021001 DEPOSITO DE EFECTIVO, DEPOSITANTE: FRANCISCO QUISPE CAHUAYA, CONCEPTO: ALIMENTACION PARA ANIMALES CORRESPONDIENTE AL MES JUNIO DE LA GESTION 2015, CUENTA DE DEPOSITO: CUENTA UNICA DEL TESORO</t>
  </si>
  <si>
    <t>00523012001 DEP.DE CHEQ.AJENOS,RET.DE CAM.,CONCEPTO: PAGO POR PRESTACIÓN DE SERVICIOS POSTALES,DEP.: ECOBOL , PROCEDENCIA: BANCO NACIONAL DE BOLIVIA S.A., CHEQUE: 5989549, FECHA DE EMISION:12/08/2016</t>
  </si>
  <si>
    <t>00099021001 DEP.DE CHEQ.AJENOS,RET.DE CAM.,CONCEPTO: GIRO: PEREDO LINARES EDGAR GUSTAVO,DEP.: BANCO UNION S.A. , PROCEDENCIA: BANCO UNION S.A., CHEQUE: 143497, FECHA DE EMISION:22/08/2016</t>
  </si>
  <si>
    <t>00099021001 DEP.DE CHEQ.AJENOS,RET.DE CAM.,CONCEPTO: GIRO: BENEDICTA VEIZAGA HONOR,DEP.: BANCO UNION S.A. , PROCEDENCIA: BANCO UNION S.A., CHEQUE: 143496, FECHA DE EMISION:22/08/2016</t>
  </si>
  <si>
    <t>00523012001 DEP.DE CHEQ.AJENOS,RET.DE CAM.,CONCEPTO: VENTA DE SERVICIO ECOBOL,DEP.: BENJAMIN AQUINO , PROCEDENCIA: BANCO NACIONAL DE BOLIVIA S.A., CHEQUE: 6113752, FECHA DE EMISION:05/08/2016</t>
  </si>
  <si>
    <t>00099021001 DEPOSITO DE EFECTIVO, DEPOSITANTE: JESUS YERSON MAMANI ROJAS, CONCEPTO: REVERSION DEL 13% POR CONCEPTO DE VIATICOS, CUENTA DE DEPOSITO: CUENTA UNICA DEL TESORO</t>
  </si>
  <si>
    <t>00099021001 DEPOSITO DE EFECTIVO, DEPOSITANTE: ALFREDO PROTASIO SUXO ALARCON, CONCEPTO: DOBLE PERCEPCIÓN, CUENTA DE DEPOSITO: CUENTA UNICA DEL TESORO</t>
  </si>
  <si>
    <t>00523012001 DEP.DE CHEQ.AJENOS,RET.DE CAM.,CONCEPTO: PAGO POR LA PRESTACION DE SERVICIOS POSTALES,DEP.: ECOBOL , PROCEDENCIA: BANCO BISA S.A., CHEQUE: 1421, FECHA DE EMISION:16/08/2016</t>
  </si>
  <si>
    <t>00523012001 DEP.DE CHEQ.AJENOS,RET.DE CAM.,CONCEPTO: PAGO POR LA PRESTACION DE SERVICIOS POSTALES,DEP.: ECOBOL , PROCEDENCIA: BANCO NACIONAL DE BOLIVIA S.A., CHEQUE: 776391, FECHA DE EMISION:17/08/2016</t>
  </si>
  <si>
    <t>00099021001 DEP.DE CHEQ.AJENOS,RET.DE CAM.,CONCEPTO: DEVOLUCION DE COTIZACION EXCESO EMPLEADOR,DEP.: FUTURO DE BOLIVIA S.A. AFP , PROCEDENCIA: BANCO DE CREDITO DE BOLIVIA S.A., CHEQUE: 456640, FECHA DE EMISION:22/08/2016</t>
  </si>
  <si>
    <t>00099021001 DEPOSITO DE EFECTIVO, DEPOSITANTE: PEDRO FARELL OBE, CONCEPTO: DEVOLUCIÓN POR DOBLE PERCEPCIÓN, CUENTA DE DEPOSITO: CUENTA UNICA DEL TESORO</t>
  </si>
  <si>
    <t>00099021001 DEPOSITO DE EFECTIVO, DEPOSITANTE: ALVARO ARELLANO PONCE, CONCEPTO: REPOSICIÓN DE CREDENCIAL INSTITUCIONAL DE ALVARO ARELLANO PONCE CONSULTOR - SENAPE, CUENTA DE DEPOSITO: CUENTA UNICA DEL TESORO</t>
  </si>
  <si>
    <t>00046024204 DEPOSITO DE EFECTIVO, DEPOSITANTE: TANIA VACAFLORES HOCHKOFLER, CONCEPTO: DEVOL FONDOS EN AVANCE PARA DESADUANIZACION DE MEDICAMENTOS, CUENTA DE DEPOSITO: CUENTA UNICA DEL TESORO</t>
  </si>
  <si>
    <t>00099021001 DEPOSITO DE EFECTIVO, DEPOSITANTE: ZULMA VICTORIA CANEDO, CONCEPTO: DEVOLUCION, CUENTA DE DEPOSITO: CUENTA UNICA DEL TESORO</t>
  </si>
  <si>
    <t>00099021001 DEPOSITO DE EFECTIVO, DEPOSITANTE: RUBEN CARDENAS BALBOA, CONCEPTO: DEVOLUCION POR COBRO INDEBIDO, CUENTA DE DEPOSITO: CUENTA UNICA DEL TESORO</t>
  </si>
  <si>
    <t>00108012001 DEPOSITO DE EFECTIVO, DEPOSITANTE: O.S.N., CONCEPTO: APORTES VOLUNTARIOS PUBLICO PROG VII, CUENTA DE DEPOSITO: CUENTA UNICA DEL TESORO</t>
  </si>
  <si>
    <t>00099021001 DEPOSITO DE EFECTIVO, DEPOSITANTE: JAIME BALLESTEROS IGNACIO, CONCEPTO: REVERSIÓN DE BOLETA DE HABER MENSUAL, CUENTA DE DEPOSITO: CUENTA UNICA DEL TESORO</t>
  </si>
  <si>
    <t>00099021001 DEP.DE CHEQ.AJENOS,RET.DE CAM.,CONCEPTO: DEVOLUCIÓN DE BOLETOS NO UTILIZADOS,DEP.: AGENCIA DE VIAJES Y TURISMO SAN JOSE S.R.L. , PROCEDENCIA: BANCO NACIONAL DE BOLIVIA S.A., CHEQUE: 5353203, FECHA DE EMISION:22/08/2016</t>
  </si>
  <si>
    <t>00099021001 DEPOSITO DE EFECTIVO, DEPOSITANTE: SEVERINO CRUZ QUISPE, CONCEPTO: DOBLE PERCEPCION, CUENTA DE DEPOSITO: CUENTA UNICA DEL TESORO</t>
  </si>
  <si>
    <t>00046021109 DEP.DE CHEQ.AJENOS,RET.DE CAM.,CONCEPTO: REVERSION DE FONDOS TRANSFERENCIA DE FONDO SOCIAL,DEP.: MINISTERIO DE SALUD , PROCEDENCIA: BANCO UNION S.A., CHEQUE: 1643, FECHA DE EMISION:15/08/2016</t>
  </si>
  <si>
    <t>00099021001 DEPOSITO DE EFECTIVO, DEPOSITANTE: JUAN FRANCISCO JIMENEZ NINA, CONCEPTO: DEVOLUCION DE RECURSOS ORDINARIOS, CUENTA DE DEPOSITO: CUENTA UNICA DEL TESORO</t>
  </si>
  <si>
    <t>00099021001 DEPOSITO DE EFECTIVO, DEPOSITANTE: FRANZ FROILAN RIOS LUNA, CONCEPTO: DOBLE PERCEPCION, CUENTA DE DEPOSITO: CUENTA UNICA DEL TESORO</t>
  </si>
  <si>
    <t>00099021001 DEPOSITO DE EFECTIVO, DEPOSITANTE: LUZ LEONOR FERNANDEZ DE GUTIERREZ, CONCEPTO: REVERSION PARCIAL, CUENTA DE DEPOSITO: CUENTA UNICA DEL TESORO</t>
  </si>
  <si>
    <t>00099021001 DEPOSITO DE EFECTIVO, DEPOSITANTE: DAF DEL COMANDO EN JEFE DE LAS FFAA. DEL ESTADO, CONCEPTO: DEVOLUCION SOBRE ALIMENTACION REFERENDUM/15, CUENTA DE DEPOSITO: CUENTA UNICA DEL TESORO</t>
  </si>
  <si>
    <t>00099021001 DEPOSITO DE EFECTIVO, DEPOSITANTE: JOSE RANULFO BALDERRAMA MENDOZA CI:136662 LP, CONCEPTO: DEVOLUCIÓN POR ABONO INDEBIDO - SENASIR, CUENTA DE DEPOSITO: CUENTA UNICA DEL TESORO</t>
  </si>
  <si>
    <t>00099021001 DEPOSITO DE EFECTIVO, DEPOSITANTE: ALEJANDRA CLAUDIA AGUIRRE COPA, CONCEPTO: DEVOLUCION DE SUELDO, CUENTA DE DEPOSITO: CUENTA UNICA DEL TESORO</t>
  </si>
  <si>
    <t>00099021001 DEPOSITO DE EFECTIVO, DEPOSITANTE: BENIGNA PACO SARZURI, CONCEPTO: PERCEPCIÓN INDEBIDA, CUENTA DE DEPOSITO: CUENTA UNICA DEL TESORO</t>
  </si>
  <si>
    <t>00099021001 DEPOSITO DE EFECTIVO, DEPOSITANTE: RC - 7 "CHICHAS", CONCEPTO: DEVOLUCION DE RECURSOS NO EJECUTADOS ALIMENTACION PARA ANIMALES, CUENTA DE DEPOSITO: CUENTA UNICA DEL TESORO</t>
  </si>
  <si>
    <t>00099021001 DEPOSITO DE EFECTIVO, DEPOSITANTE: MARINA ARIAS GUTIERREZ, CONCEPTO: DEVOLUCIÓN DE SALARIO, CUENTA DE DEPOSITO: CUENTA UNICA DEL TESORO</t>
  </si>
  <si>
    <t>00099021001 DEPOSITO DE EFECTIVO, DEPOSITANTE: CARLOS ARMANDO SAAVEDRA BRUNO, CONCEPTO: DIFERENCIA DE CAMBIO PARA GASTOS DE RECIPROCIDAD Y CORTESIA INTERNACIONAL, CUENTA DE DEPOSITO: CUENTA UNICA DEL TESORO</t>
  </si>
  <si>
    <t>00099021001 DEPOSITO DE EFECTIVO, DEPOSITANTE: CARMELO TORREZ RAMOS CI. 2739892 OR., CONCEPTO: DEVOLUCION HABER DEL MES DE MAYO 2016, CUENTA DE DEPOSITO: CUENTA UNICA DEL TESORO</t>
  </si>
  <si>
    <t>00099021001 DEPOSITO DE EFECTIVO, DEPOSITANTE: PEDRO QUISPE MAMANI, CONCEPTO: DOBLE PERCEPCION, CUENTA DE DEPOSITO: CUENTA UNICA DEL TESORO</t>
  </si>
  <si>
    <t>00523012001 DEP.DE CHEQ.AJENOS,RET.DE CAM.,CONCEPTO: VENTA DE SERVICIO ECOBOL,DEP.: BENJAMIN AQUINO , PROCEDENCIA: BANCO DE CREDITO DE BOLIVIA S.A., CHEQUE: 52316, FECHA DE EMISION:16/08/2016</t>
  </si>
  <si>
    <t>00015011108 DEPOSITO DE EFECTIVO, DEPOSITANTE: DAVID HECTOR MOLLINEDO GONZALES, CONCEPTO: DEVOLUCION POR EXCESO EN FACTURACION, CUENTA DE DEPOSITO: CUENTA UNICA DEL TESORO</t>
  </si>
  <si>
    <t>00015011108 DEPOSITO DE EFECTIVO, DEPOSITANTE: DAVID HECTOR MOLLINEDO GONZALES, CONCEPTO: DEVOLUCION POR EXCESO DE FACTURACION, CUENTA DE DEPOSITO: CUENTA UNICA DEL TESORO</t>
  </si>
  <si>
    <t>00099021001 DEP.DE CHEQ.AJENOS,RET.DE CAM.,CONCEPTO: BONO INCENTIVO BACHILLER DESTACADO IBD 2015,DEP.: MINISTERIO DE EDUCACION , PROCEDENCIA: BANCO UNION S.A., CHEQUE: 20202, FECHA DE EMISION:23/08/2016</t>
  </si>
  <si>
    <t>DEFENSORIA DEL PUEBLO                      "DP"</t>
  </si>
  <si>
    <t>00682018002 DEP.DE CHEQ.AJENOS,RET.DE CAM.,CONCEPTO: TRASPASO A LA LIBRETA DEFENSORIA DEL PUEBLO DERECHOS HUMANOS,DEP.: DEFENSORIA DEL PUEBLO , PROCEDENCIA: BANCO UNION S.A., CHEQUE: 21499, FECHA DE EMISION:23/08/2016</t>
  </si>
  <si>
    <t>00099021001 DEP.DE CHEQ.AJENOS,RET.DE CAM.,CONCEPTO: DEVOLUCION DE FONDOS,DEP.: MINISTERIO DE EDUCACION , PROCEDENCIA: BANCO UNION S.A., CHEQUE: 5450, FECHA DE EMISION:24/08/2016</t>
  </si>
  <si>
    <t>00099021001 DEPOSITO DE EFECTIVO, DEPOSITANTE: ESCUELA DE IDIOMAS DEL EJERCITO LA PAZ, CONCEPTO: REVERSION SOAT PARA SEGURO CONTRA ACCIDENTES DE TRANSITO GESTION 2015, CUENTA DE DEPOSITO: CUENTA UNICA DEL TESORO</t>
  </si>
  <si>
    <t>00212082004 DEPOSITO DE EFECTIVO, DEPOSITANTE: ERICK YASID SEGALES CHACON, CONCEPTO: DEVOLUCION DE GASTOS OPERATIVOS C-31 Nª349, CUENTA DE DEPOSITO: CUENTA UNICA DEL TESORO</t>
  </si>
  <si>
    <t>00099021001 DEPOSITO DE EFECTIVO, DEPOSITANTE: LUPE ZABALETA VDA DE ROCHA, CONCEPTO: DOBLE PERCEPCION, CUENTA DE DEPOSITO: CUENTA UNICA DEL TESORO</t>
  </si>
  <si>
    <t>00099021001 DEPOSITO DE EFECTIVO, DEPOSITANTE: MAKO ANTONIO CARRASCO LUNDGREN, CONCEPTO: DEVOLUCIÓN DE VIÁTICOS (ADELANTO) POR VIAJE REALIZADO A COCHABAMBA EN LA GESTIÓN 2015, CUENTA DE DEPOSITO: CUENTA UNICA DEL TESORO</t>
  </si>
  <si>
    <t>00099021001 DEPOSITO DE EFECTIVO, DEPOSITANTE: FILOMENA MAYTA VDA. DE RAMOS, CONCEPTO: DEVOLUCIÓN A SENASIR, CUENTA DE DEPOSITO: CUENTA UNICA DEL TESORO</t>
  </si>
  <si>
    <t>00099021001 DEPOSITO DE EFECTIVO, DEPOSITANTE: MARIO SALAZAR TICONA, CONCEPTO: REVERSIÓN DE BOLETA DE HABER MENSUAL, CUENTA DE DEPOSITO: CUENTA UNICA DEL TESORO</t>
  </si>
  <si>
    <t>00221012001 DEPOSITO DE EFECTIVO, DEPOSITANTE: ELIZABETH MARLENI PEÑARANDA INCHAUSTE, CONCEPTO: DEVOLUCION A C-31 Nª920, CUENTA DE DEPOSITO: CUENTA UNICA DEL TESORO</t>
  </si>
  <si>
    <t>00099021001 DEPOSITO DE EFECTIVO, DEPOSITANTE: PAULINA ROJAS QUISPE, CONCEPTO: DOBLE PERCEPCION, CUENTA DE DEPOSITO: CUENTA UNICA DEL TESORO</t>
  </si>
  <si>
    <t>00099021001 DEPOSITO DE EFECTIVO, DEPOSITANTE: MARIA LUISA RAMIREZ VDA. DE LUNA, CONCEPTO: PAGO DE LA NOTA DE CARGO DEL 12-01-2015 SENASIR, CUENTA DE DEPOSITO: CUENTA UNICA DEL TESORO</t>
  </si>
  <si>
    <t>00223012001 DEPOSITO DE EFECTIVO, DEPOSITANTE: FONABOSQUE, CONCEPTO: DEVOLUCION C-31 665, CUENTA DE DEPOSITO: CUENTA UNICA DEL TESORO</t>
  </si>
  <si>
    <t>00099021001 DEP.DE CHEQ.AJENOS,RET.DE CAM.,CONCEPTO: MONTOS EXCEDENTES POR DOBLE PERCEPCION,DEP.: CAJA NACIONAL DE SALUD CLAUDIA CORONEL 4773894 LP , PROCEDENCIA: BANCO UNION S.A., CHEQUE: 26579, FECHA DE EMISION:25/08/2016</t>
  </si>
  <si>
    <t>00099021001 DEP.DE CHEQ.AJENOS,RET.DE CAM.,CONCEPTO: GIRO: IBARRA PACO ERLINDA,DEP.: BANCO UNION S.A. , PROCEDENCIA: BANCO UNION S.A., CHEQUE: 143500, FECHA DE EMISION:25/08/2016</t>
  </si>
  <si>
    <t>00099021001 DEP.DE CHEQ.AJENOS,RET.DE CAM.,CONCEPTO: GIRO: YAMIL LINO CORO ALVAREZ,DEP.: BANCO UNION S.A. , PROCEDENCIA: BANCO UNION S.A., CHEQUE: 143499, FECHA DE EMISION:25/08/2016</t>
  </si>
  <si>
    <t>00099021001 DEP.DE CHEQ.AJENOS,RET.DE CAM.,CONCEPTO: GIRO: BECERRA PUYAL NEMESIO,DEP.: BANCO UNION S.A. , PROCEDENCIA: BANCO UNION S.A., CHEQUE: 143498, FECHA DE EMISION:25/08/2016</t>
  </si>
  <si>
    <t>00523012001 DEP.DE CHEQ.AJENOS,RET.DE CAM.,CONCEPTO: PAGO POR PRESTACIÓN DE SERVICIOS POSTALES,DEP.: ECOBOL , PROCEDENCIA: BANCO DE CREDITO DE BOLIVIA S.A., CHEQUE: 4030, FECHA DE EMISION:27/07/2016</t>
  </si>
  <si>
    <t>00099021001 DEPOSITO DE EFECTIVO, DEPOSITANTE: PROGRAMA NUCLEAR BOLIVIANO CECILIA ALDAZOSA, CONCEPTO: REVERSION DE C-31 N° 100, CUENTA DE DEPOSITO: CUENTA UNICA DEL TESORO</t>
  </si>
  <si>
    <t>00099021001 DEP.DE CHEQ.AJENOS,RET.DE CAM.,CONCEPTO: REVERSION SALDOS NO EJECUTADOS POR ALIMENTACION Y SOCORRO PARA POSTERIOR REPROGRAMACION,DEP.: MINISTERIO DE DEFENSA , PROCEDENCIA: BANCO UNION S.A., CHEQUE: 67, FECHA DE EMISION:25/08/2016</t>
  </si>
  <si>
    <t>00099021001 DEP.DE CHEQ.AJENOS,RET.DE CAM.,CONCEPTO: REVERSION SALDOS NO EJECUTADOS POR ALIMENTACION Y SOCORRO PARA POSTERIOR REPROGRAMACION,DEP.: MINISTERIO DE DEFENSA , PROCEDENCIA: BANCO UNION S.A., CHEQUE: 72, FECHA DE EMISION:25/08/2016</t>
  </si>
  <si>
    <t>00099021001 DEP.DE CHEQ.AJENOS,RET.DE CAM.,CONCEPTO: REVERSION SALDOS NO EJECUTADOS POR ALIMENTACION Y SOCORRO PARA POSTERIOR REPROGRAMACION,DEP.: MINISTERIO DE DEFENSA , PROCEDENCIA: BANCO UNION S.A., CHEQUE: 71, FECHA DE EMISION:19/08/2016</t>
  </si>
  <si>
    <t>00099021001 DEP.DE CHEQ.AJENOS,RET.DE CAM.,CONCEPTO: REVERSION SALDOS NO EJECUTADOS POR ALIMENTACION Y SOCORRO PARA POSTERIOR REPROGRAMACION,DEP.: MINISTERIO DE DEFENSA , PROCEDENCIA: BANCO UNION S.A., CHEQUE: 66, FECHA DE EMISION:19/08/2016</t>
  </si>
  <si>
    <t>00099021001 DEP.DE CHEQ.AJENOS,RET.DE CAM.,CONCEPTO: REVERSION SALDOS NO EJECUTADOS POR ALIMENTACION Y SOCORRO PARA POSTERIOR REPROGRAMACION,DEP.: MINISTERIO DE DEFENSA , PROCEDENCIA: BANCO UNION S.A., CHEQUE: 17800, FECHA DE EMISION:19/08/2016</t>
  </si>
  <si>
    <t>00099021001 DEP.DE CHEQ.AJENOS,RET.DE CAM.,CONCEPTO: DEV DE HABERES RET DEL MES FEB/16 DEL S/SOF FREDDY CUEVAS VENEGAS Y DEV CUT 5 DIAS NO TRABAJADOS,DEP.: MINISTERIO DE DEFENSA , PROCEDENCIA: BANCO UNION S.A., CHEQUE: 17799, FECHA DE EMISION:19/08/2016</t>
  </si>
  <si>
    <t>00099021001 DEPOSITO DE EFECTIVO, DEPOSITANTE: MIGUEL USNAYO ARUQUIPA, CONCEPTO: DOBLE PERCEPCION, CUENTA DE DEPOSITO: CUENTA UNICA DEL TESORO</t>
  </si>
  <si>
    <t>00526012001 DEP.DE CHEQ.AJENOS,RET.DE CAM.,CONCEPTO: DEP DE DEVOLUCIONES DE VIATICOS Y PASAJES DE ENERO A JULIO PARA REVERTIR,DEP.: BOLIVIA TV , PROCEDENCIA: BANCO UNION S.A., CHEQUE: 15525, FECHA DE EMISION:24/08/2016</t>
  </si>
  <si>
    <t>00099021001 DEPOSITO DE EFECTIVO, DEPOSITANTE: COLEGIO MILITAR, CONCEPTO: REVERSION DE LINEA TELEFONICA TGN, CUENTA DE DEPOSITO: CUENTA UNICA DEL TESORO</t>
  </si>
  <si>
    <t>00099021001 DEPOSITO DE EFECTIVO, DEPOSITANTE: MICHAEL CHOQUE AYZACAYO, CONCEPTO: REVERSION DEL 13 % DE VIATICOS CAMBIO DE DESTINO GESTION 2016, CUENTA DE DEPOSITO: CUENTA UNICA DEL TESORO</t>
  </si>
  <si>
    <t>00099021001 DEPOSITO DE EFECTIVO, DEPOSITANTE: REYNALDO TAPIA ILLANES, CONCEPTO: REVERSION DEL 13% DE VIATICOS CAMBIO DE DESTINO GESTION 2016, CUENTA DE DEPOSITO: CUENTA UNICA DEL TESORO</t>
  </si>
  <si>
    <t>00099021001 DEPOSITO DE EFECTIVO, DEPOSITANTE: FLORENTINO CASILLAS CALLAPINA, CONCEPTO: REVERSION DEL 13 % DE VIATICOS CAMBIO DE DESTINO GESTION 2016, CUENTA DE DEPOSITO: CUENTA UNICA DEL TESORO</t>
  </si>
  <si>
    <t>00099021001 DEPOSITO DE EFECTIVO, DEPOSITANTE: SONIA CALIZAYA HUACA, CONCEPTO: DEVOLUCION FONDOS EN AVANCE MARATHON ROTTERDAM, CUENTA DE DEPOSITO: CUENTA UNICA DEL TESORO</t>
  </si>
  <si>
    <t>00523012001 DEP.DE CHEQ.AJENOS,RET.DE CAM.,CONCEPTO: VENTA DE SERVICIOS ECOBOL,DEP.: BENJAMIN AQUINO , PROCEDENCIA: BANCO NACIONAL DE BOLIVIA S.A., CHEQUE: 5442, FECHA DE EMISION:18/08/2016</t>
  </si>
  <si>
    <t>00523012001 DEP.DE CHEQ.AJENOS,RET.DE CAM.,CONCEPTO: VENTA DE SERVICIOS ECOBOL,DEP.: BENJAMIN AQUINO , PROCEDENCIA: BANCO BISA S.A., CHEQUE: 2584, FECHA DE EMISION:18/08/2016</t>
  </si>
  <si>
    <t>00099021001 DEPOSITO DE EFECTIVO, DEPOSITANTE: OLIVIA PEÑA MEJIA, CONCEPTO: REVERSIÓN DE LA ADQUISICIÓN DE SOAT PARA SEGUROS CONTRA ACCIDENTES, CUENTA DE DEPOSITO: CUENTA UNICA DEL TESORO</t>
  </si>
  <si>
    <t>00099021001 DEP.DE CHEQ.AJENOS,RET.DE CAM.,CONCEPTO: PAGO SUBSIDIOS INCAPACIDAD TEMPORAL SEGIP CORRESPONDIENTE MES DE JULIO 2016,DEP.: CAJA DE SALUD DE CAMINOS Y R.A. , PROCEDENCIA: BANCO UNION S.A., CHEQUE: 6545, FECHA DE EMISION:23/08/2016</t>
  </si>
  <si>
    <t>00340012003 DEP.DE CHEQ.AJENOS,RET.DE CAM.,CONCEPTO: PAGO SUBSIDIOS INCAPACIDAD TEMPORAL SEGIP CORRESPONDIENTE MES DE JULIO 2016,DEP.: CAJA DE SALUD DE CAMINOS Y R.A. , PROCEDENCIA: BANCO UNION S.A., CHEQUE: 6544, FECHA DE EMISION:23/08/2016</t>
  </si>
  <si>
    <t>00340012003 DEP.DE CHEQ.AJENOS,RET.DE CAM.,CONCEPTO: PAGO INCAPACIDAD TEMPORAL SEGIP CORRESPONDIENTE MES JUNIO 2016,DEP.: CAJA DE SALUD DE CAMINOS Y R.A. , PROCEDENCIA: BANCO UNION S.A., CHEQUE: 6546, FECHA DE EMISION:23/08/2016</t>
  </si>
  <si>
    <t>00099021001 DEP.DE CHEQ.AJENOS,RET.DE CAM.,CONCEPTO: PAGO INCAPACIDAD TEMPORAL SEGIP CORRESPONDIENTE MES JUNIO 2016,DEP.: CAJA DE SALUD DE CAMINOS Y R.A. , PROCEDENCIA: BANCO UNION S.A., CHEQUE: 6547, FECHA DE EMISION:23/08/2016</t>
  </si>
  <si>
    <t>00222014302 DEP.DE CHEQ.AJENOS,RET.DE CAM.,CONCEPTO: INC. TEMPORAL INIAF MES DE JUNIO 2016,DEP.: CAJA DE SALUD DE CAMINOS Y R.A. , PROCEDENCIA: BANCO UNION S.A., CHEQUE: 6548, FECHA DE EMISION:23/08/2016</t>
  </si>
  <si>
    <t>00099021001 DEPOSITO DE EFECTIVO, DEPOSITANTE: JULIO CELSO VISCARRA MAMANI, CONCEPTO: DOBLE PERCEPCION, CUENTA DE DEPOSITO: CUENTA UNICA DEL TESORO</t>
  </si>
  <si>
    <t>00523012001 DEP.DE CHEQ.AJENOS,RET.DE CAM.,CONCEPTO: PAGO POR LA PRESTACIÓN DE SERVICIOS POSTALES,DEP.: ECOBOL , PROCEDENCIA: BANCO UNION S.A., CHEQUE: 2737, FECHA DE EMISION:08/08/2016</t>
  </si>
  <si>
    <t>00523012001 DEP.DE CHEQ.AJENOS,RET.DE CAM.,CONCEPTO: PAGO POR LA PRESTACIÓN DE SERVICIOS POSTALES,DEP.: ECOBOL , PROCEDENCIA: BANCO UNION S.A., CHEQUE: 2485, FECHA DE EMISION:10/08/2016</t>
  </si>
  <si>
    <t>00523012001 DEP.DE CHEQ.AJENOS,RET.DE CAM.,CONCEPTO: PAGO POR LA PRESTACIÓN DE SERVICIOS POSTALES,DEP.: ECOBOL , PROCEDENCIA: BANCO UNION S.A., CHEQUE: 2400, FECHA DE EMISION:29/07/2016</t>
  </si>
  <si>
    <t>00523012001 DEP.DE CHEQ.AJENOS,RET.DE CAM.,CONCEPTO: PAGO POR LA PRESTACIÓN DE SERVICIOS POSTALES,DEP.: ECOBOL , PROCEDENCIA: BANCO UNION S.A., CHEQUE: 937, FECHA DE EMISION:08/08/2016</t>
  </si>
  <si>
    <t>00523012001 DEP.DE CHEQ.AJENOS,RET.DE CAM.,CONCEPTO: PAGO POR LA PRESTACIÓN DE SERVICIOS POSTALES,DEP.: ECOBOL , PROCEDENCIA: BANCO UNION S.A., CHEQUE: 2810, FECHA DE EMISION:10/08/2016</t>
  </si>
  <si>
    <t>00523012001 DEP.DE CHEQ.AJENOS,RET.DE CAM.,CONCEPTO: PAGO POR LA PRESTACIÓN DE SERVICIOS POSTALES,DEP.: ECOBOL , PROCEDENCIA: BANCO UNION S.A., CHEQUE: 3225, FECHA DE EMISION:10/08/2016</t>
  </si>
  <si>
    <t>00523012001 DEP.DE CHEQ.AJENOS,RET.DE CAM.,CONCEPTO: PAGO POR LA PRESTACIÓN DE SERVICIOS POSTALES,DEP.: ECOBOL , PROCEDENCIA: BANCO UNION S.A., CHEQUE: 3568, FECHA DE EMISION:29/07/2016</t>
  </si>
  <si>
    <t>00523012001 DEP.DE CHEQ.AJENOS,RET.DE CAM.,CONCEPTO: PAGO POR PRESTACIÓN DE SERVICIOS POSTALES,DEP.: ECOBOL , PROCEDENCIA: BANCO NACIONAL DE BOLIVIA S.A., CHEQUE: 841175, FECHA DE EMISION:29/07/2016</t>
  </si>
  <si>
    <t>00099021001 DEPOSITO DE EFECTIVO, DEPOSITANTE: SOREN YECID YUGAR TORREZ, CONCEPTO: REVERSION DEL 13 % DE VIATICOS CAMBIO DE DESTINO GESTION 2016, CUENTA DE DEPOSITO: CUENTA UNICA DEL TESORO</t>
  </si>
  <si>
    <t>00099021001 DEPOSITO DE EFECTIVO, DEPOSITANTE: MILTON CHOQUE QUISPE, CONCEPTO: REVERSION DEL 13 % DE VIATICOS CAMBIO DE DESTINO GESTION 2016, CUENTA DE DEPOSITO: CUENTA UNICA DEL TESORO</t>
  </si>
  <si>
    <t>00099021001 DEPOSITO DE EFECTIVO, DEPOSITANTE: COLEGIO MILITAR, CONCEPTO: REVRSION LINEA TELEFONICA, CUENTA DE DEPOSITO: CUENTA UNICA DEL TESORO</t>
  </si>
  <si>
    <t>00099021001 DEPOSITO DE EFECTIVO, DEPOSITANTE: ARMANDO MASCO MENDOZA, CONCEPTO: DEVOLUCIÓN DE NATALIDAD Y LACTANCIA, CUENTA DE DEPOSITO: CUENTA UNICA DEL TESORO</t>
  </si>
  <si>
    <t>00099021001 DEPOSITO DE EFECTIVO, DEPOSITANTE: LUIS FERNANDO ARUNI MOYA, CONCEPTO: DEPÓSITO POR REVERSIÓN DEL SOAT, CUENTA DE DEPOSITO: CUENTA UNICA DEL TESORO</t>
  </si>
  <si>
    <t>00099021001 DEP.DE CHEQ.AJENOS,RET.DE CAM.,CONCEPTO: GIRO:TERESA ARTEAGA ARTEAGA,DEP.: BANCO UNION S.A. , PROCEDENCIA: BANCO UNION S.A., CHEQUE: 143502, FECHA DE EMISION:26/08/2016</t>
  </si>
  <si>
    <t>00099021001 DEP.DE CHEQ.AJENOS,RET.DE CAM.,CONCEPTO: GIRO: BALLESTEROS FLORES LOURDES,DEP.: BANCO UNION S.A. , PROCEDENCIA: BANCO UNION S.A., CHEQUE: 143501, FECHA DE EMISION:26/08/2016</t>
  </si>
  <si>
    <t>00099021001 DEPOSITO DE EFECTIVO, DEPOSITANTE: CARLOS FELIPE ARGANDOÑA CABRERA, CONCEPTO: REEMBOLSO CURSO "GESTION DE CONTRATOS ESTATALES", CUENTA DE DEPOSITO: CUENTA UNICA DEL TESORO</t>
  </si>
  <si>
    <t>00099021001 DEPOSITO DE EFECTIVO, DEPOSITANTE: EFRAIN MAMANI MAMANI, CONCEPTO: DEVOLUCION DE FONDOS AL C-31 992, CUENTA DE DEPOSITO: CUENTA UNICA DEL TESORO</t>
  </si>
  <si>
    <t>00099021001 DEP.DE CHEQ.AJENOS,RET.DE CAM.,CONCEPTO: DEVOLUCION REFRIGERIOS NO COBRADOS,DEP.: CAMARA DE SENADORES , PROCEDENCIA: BANCO UNION S.A., CHEQUE: 6183, FECHA DE EMISION:25/08/2016</t>
  </si>
  <si>
    <t>00099021001 DEPOSITO DE EFECTIVO, DEPOSITANTE: MAURO DARDO DAZA FERRUFINO, CONCEPTO: DEVOLUCION DE EXCEDENTE POR DOBLE PERCEPCION DE HABERES, CUENTA DE DEPOSITO: CUENTA UNICA DEL TESORO</t>
  </si>
  <si>
    <t>00099021001 DEPOSITO DE EFECTIVO, DEPOSITANTE: CINTIA GABRIELA RIVERA DURAN, CONCEPTO: POR DEP ERRONEO DEL SECTOR CONTABLE Y ADMINISTRATIVO DE DICHO MINISTERIO A LA CUENTA DE NUESTRA EMP, CUENTA DE DEPOSITO: CUENTA UNICA DEL TESORO</t>
  </si>
  <si>
    <t>00099021001 DEPOSITO DE EFECTIVO, DEPOSITANTE: ALVARO DAVID PAUCARA POMA - EJERCITO DE BOLIVIA, CONCEPTO: REVERSIÓN POR CONCEPTO DE PASAJES, CUENTA DE DEPOSITO: CUENTA UNICA DEL TESORO</t>
  </si>
  <si>
    <t>00221012001 DEP.DE CHEQ.AJENOS,RET.DE CAM.,CONCEPTO: DEVOLUCIÓN A C - 31 N°503 / A. AILLON,DEP.: SENARECOM , PROCEDENCIA: BANCO UNION S.A., CHEQUE: 1161, FECHA DE EMISION:25/08/2016</t>
  </si>
  <si>
    <t>00221012001 DEP.DE CHEQ.AJENOS,RET.DE CAM.,CONCEPTO: DEVOLUCIÓN C - 31 N°552 O/MIGUEL OLMEDO,DEP.: SENARECOM , PROCEDENCIA: BANCO UNION S.A., CHEQUE: 1162, FECHA DE EMISION:26/08/2016</t>
  </si>
  <si>
    <t>00099018039 DEP.DE CHEQ.AJENOS,RET.DE CAM.,CONCEPTO: TRANSFERENCIA DE RECURSOS POR VENTA DE FERTILIZANTES MES DE JULIO,DEP.: INSUMOS BOLIVIA , PROCEDENCIA: BANCO UNION S.A., CHEQUE: 112, FECHA DE EMISION:25/08/2016</t>
  </si>
  <si>
    <t>00523012001 DEPOSITO DE EFECTIVO, DEPOSITANTE: JAVIER YAMPASSI, CONCEPTO: INGRESOS EXTRAORDINARIOS ECOBOL, CUENTA DE DEPOSITO: CUENTA UNICA DEL TESORO</t>
  </si>
  <si>
    <t>00099021001 DEP.DE CHEQ.AJENOS,RET.DE CAM.,CONCEPTO: PAGO INCAPACIDADES TEMPORALES (REEMBOLSO) MIN ECONOMIA Y FINANZAS PÚBLICAS,DEP.: CAJA NACIONAL DE SALUD , PROCEDENCIA: BANCO UNION S.A., CHEQUE: 11000, FECHA DE EMISION:29/08/2016</t>
  </si>
  <si>
    <t>00099021001 DEP.DE CHEQ.AJENOS,RET.DE CAM.,CONCEPTO: PAGO INCAPACIDADES TEMPORALES (REEMBOLSO) MIN. ECONOMIA Y FINANZAS PÚBLICAS,DEP.: CAJA NACIONAL DE SALUD , PROCEDENCIA: BANCO UNION S.A., CHEQUE: 10999, FECHA DE EMISION:29/08/2016</t>
  </si>
  <si>
    <t>00099021001 DEP.DE CHEQ.AJENOS,RET.DE CAM.,CONCEPTO: PAGO INCAPACIDADES TEMPORALES (REEMBOLSO) MIN. ECONOMIA Y FINANZAS PÚBLICAS,DEP.: CAJA NACIONAL DE SALUD , PROCEDENCIA: BANCO UNION S.A., CHEQUE: 10998, FECHA DE EMISION:29/08/2016</t>
  </si>
  <si>
    <t>00099021001 DEP.DE CHEQ.AJENOS,RET.DE CAM.,CONCEPTO: PAGO INCAPACIDADES TEMPORALES (REEMBOLSO) MIN. ECONOMIA Y FINANZAS PÚBLICAS,DEP.: CAJA NACIONAL DE SALUD , PROCEDENCIA: BANCO UNION S.A., CHEQUE: 10997, FECHA DE EMISION:29/08/2016</t>
  </si>
  <si>
    <t>00099021001 DEP.DE CHEQ.AJENOS,RET.DE CAM.,CONCEPTO: PAGO INCAPACIDADES TEMPORALES (REEMBOLSO) MIN. ECONOMIA Y FINANZAS PÚBLICAS,DEP.: CAJA NACIONAL DE SALUD , PROCEDENCIA: BANCO UNION S.A., CHEQUE: 10996, FECHA DE EMISION:29/08/2016</t>
  </si>
  <si>
    <t>00099021001 DEP.DE CHEQ.AJENOS,RET.DE CAM.,CONCEPTO: PAGO INCAPACIDADES TEMPORALES (REEMBOLSO) MIN. ECONOMIA Y FINANZAS PÚBLICAS,DEP.: CAJA NACIONAL DE SALUD , PROCEDENCIA: BANCO UNION S.A., CHEQUE: 10995, FECHA DE EMISION:29/08/2016</t>
  </si>
  <si>
    <t>00099021001 DEP.DE CHEQ.AJENOS,RET.DE CAM.,CONCEPTO: PAGO INCAPACIDADES TEMPORALES (REEMBOLSO) MIN. ECONOMIA Y FINANZAS PÚBLICAS,DEP.: CAJA NACIONAL DE SALUD , PROCEDENCIA: BANCO UNION S.A., CHEQUE: 10994, FECHA DE EMISION:29/08/2016</t>
  </si>
  <si>
    <t>00099021001 DEP.DE CHEQ.AJENOS,RET.DE CAM.,CONCEPTO: PAGO INCAPACIDADES TEMPORALES (REEMBOLSO) MIN. ECONOMIA Y FINANZAS PÚBLICAS,DEP.: CAJA NACIONAL DE SALUD , PROCEDENCIA: BANCO UNION S.A., CHEQUE: 10993, FECHA DE EMISION:29/08/2016</t>
  </si>
  <si>
    <t>00099021001 DEP.DE CHEQ.AJENOS,RET.DE CAM.,CONCEPTO: PAGO INCAPACIDADES TEMPORALES (REEMBOLSO) MIN. ECONOMIA Y FINANZAS PÚBLICAS,DEP.: CAJA NACIONAL DE SALUD , PROCEDENCIA: BANCO UNION S.A., CHEQUE: 10992, FECHA DE EMISION:29/08/2016</t>
  </si>
  <si>
    <t>00523012001 DEP.DE CHEQ.AJENOS,RET.DE CAM.,CONCEPTO: VENTA DE SERVICIO ECOBOL,DEP.: BENJAMIN AQUINO , PROCEDENCIA: BANCO BISA S.A., CHEQUE: 6416, FECHA DE EMISION:11/08/2016</t>
  </si>
  <si>
    <t>00099021001 DEP.DE CHEQ.AJENOS,RET.DE CAM.,CONCEPTO: DEVOLUCION DE COTIZACION EXCESO EMPLEADOR,DEP.: FUTURO DE BOLIVIA S.A AFP , PROCEDENCIA: BANCO DE CREDITO DE BOLIVIA S.A., CHEQUE: 45722, FECHA DE EMISION:26/08/2016</t>
  </si>
  <si>
    <t>00046021107 DEP.DE CHEQ.AJENOS,RET.DE CAM.,CONCEPTO: PAGO DE SUELDOS DE PERSONAL,DEP.: MINISTERIO DE SALUD , PROCEDENCIA: BANCO UNION S.A., CHEQUE: 11775, FECHA DE EMISION:23/08/2016</t>
  </si>
  <si>
    <t>00046021109 DEP.DE CHEQ.AJENOS,RET.DE CAM.,CONCEPTO: REVERSION DE FONDOS ( DESCARGO PARCIAL C-236/2002),DEP.: MINISTERIO DE SALUD , PROCEDENCIA: BANCO UNION S.A., CHEQUE: 1645, FECHA DE EMISION:25/08/2016</t>
  </si>
  <si>
    <t>00574012002 DEP.DE CHEQ.AJENOS,RET.DE CAM.,CONCEPTO: DEVOLUCION FONDOS ASIGNADOS,DEP.: LACTEOSBOL , PROCEDENCIA: BANCO UNION S.A., CHEQUE: 4373, FECHA DE EMISION:24/08/2016</t>
  </si>
  <si>
    <t>00526012001 DEPOSITO DE EFECTIVO, DEPOSITANTE: BOLIVIA TV. GISELA LOPEZ R., CONCEPTO: DEVOLUCION DE VIATICOS, CUENTA DE DEPOSITO: CUENTA UNICA DEL TESORO</t>
  </si>
  <si>
    <t>00099021001 DEPOSITO DE EFECTIVO, DEPOSITANTE: RC - 8 "BRAUN", CONCEPTO: REVERSION DE COMBUSTIBLE MES DE ENERO DEL 2015, CUENTA DE DEPOSITO: CUENTA UNICA DEL TESORO</t>
  </si>
  <si>
    <t>00099021001 DEPOSITO DE EFECTIVO, DEPOSITANTE: MARILIN LOURDES VILLA OLIVERA, CONCEPTO: DOBLE PERCEPCION, CUENTA DE DEPOSITO: CUENTA UNICA DEL TESORO</t>
  </si>
  <si>
    <t>00523012001 DEP.DE CHEQ.AJENOS,RET.DE CAM.,CONCEPTO: PAGO POR LA PRESTACION DE SERVICIOS POSTALES,DEP.: ECOBOL , PROCEDENCIA: BANCO MERCANTIL SANTA CRUZ SA., CHEQUE: 946, FECHA DE EMISION:23/08/2016</t>
  </si>
  <si>
    <t>00523012001 DEP.DE CHEQ.AJENOS,RET.DE CAM.,CONCEPTO: PAGO POR LA PRESTACION DE SERVICIOS POSTALES,DEP.: ECOBOL , PROCEDENCIA: BANCO NACIONAL DE BOLIVIA S.A., CHEQUE: 824679, FECHA DE EMISION:17/08/2016</t>
  </si>
  <si>
    <t>00523012001 DEP.DE CHEQ.AJENOS,RET.DE CAM.,CONCEPTO: PAGO POR LA PRESTACION DE SERVICIOS POSTALES,DEP.: ECOBOL , PROCEDENCIA: BANCO NACIONAL DE BOLIVIA S.A., CHEQUE: 824680, FECHA DE EMISION:17/08/2016</t>
  </si>
  <si>
    <t>00523012001 DEPOSITO DE EFECTIVO, DEPOSITANTE: CLEMENTE CALLISAYA CALLISAYA, CONCEPTO: INGRESOS EXTRAORDINARIOS, CUENTA DE DEPOSITO: CUENTA UNICA DEL TESORO</t>
  </si>
  <si>
    <t>00099021001 DEPOSITO DE EFECTIVO, DEPOSITANTE: PEDRO CRUZ MAYTA, CONCEPTO: DEVOLUCION DE PAGO UNICO SEGUN DS. 822, CUENTA DE DEPOSITO: CUENTA UNICA DEL TESORO</t>
  </si>
  <si>
    <t>00291012008 DEPOSITO DE EFECTIVO, DEPOSITANTE: ISOVIAL S.A.S., CONCEPTO: SERVICIO DE LABORATORIO DE ENSAYOS DE ASFALTOS ABC, CUENTA DE DEPOSITO: CUENTA UNICA DEL TESORO</t>
  </si>
  <si>
    <t>00523012001 DEP.DE CHEQ.AJENOS,RET.DE CAM.,CONCEPTO: PAGO POR LA PRESTACION DE SERVICIOS POSTALES,DEP.: ECOBOL , PROCEDENCIA: BANCO BISA S.A., CHEQUE: 2619, FECHA DE EMISION:19/08/2016</t>
  </si>
  <si>
    <t>00523012001 DEP.DE CHEQ.AJENOS,RET.DE CAM.,CONCEPTO: PAGO POR LA PRESTACION DE SERVICIOS POSTALES,DEP.: ECOBOL , PROCEDENCIA: BANCO BISA S.A., CHEQUE: 1589, FECHA DE EMISION:19/08/2016</t>
  </si>
  <si>
    <t>00099021001 DEPOSITO DE EFECTIVO, DEPOSITANTE: EPIFANIO RAMOS ALVAREZ, CONCEPTO: DOBLE PERCEPCION, CUENTA DE DEPOSITO: CUENTA UNICA DEL TESORO</t>
  </si>
  <si>
    <t>00523012001 DEP.DE CHEQ.AJENOS,RET.DE CAM.,CONCEPTO: PAGO POR PRESTACION DE SERVICIOS POSTALES,DEP.: ECOBOL , PROCEDENCIA: BANCO BISA S.A., CHEQUE: 12889, FECHA DE EMISION:20/08/2016</t>
  </si>
  <si>
    <t>00523012001 DEP.DE CHEQ.AJENOS,RET.DE CAM.,CONCEPTO: PAGO POR PRESTACION DE SERVICIOS POSTALES,DEP.: ECOBOL , PROCEDENCIA: BANCO BISA S.A., CHEQUE: 6922, FECHA DE EMISION:22/08/2016</t>
  </si>
  <si>
    <t>00523012001 DEP.DE CHEQ.AJENOS,RET.DE CAM.,CONCEPTO: PAGO POR PRESTACION DE SERVICIOS POSTALES,DEP.: ECOBOL , PROCEDENCIA: BANCO BISA S.A., CHEQUE: 2618, FECHA DE EMISION:19/08/2016</t>
  </si>
  <si>
    <t>00523012001 DEP.DE CHEQ.AJENOS,RET.DE CAM.,CONCEPTO: PAGO POR PRESTACION DE SERVICIOS POSTALES,DEP.: ECOBOL , PROCEDENCIA: BANCO BISA S.A., CHEQUE: 12888, FECHA DE EMISION:18/08/2016</t>
  </si>
  <si>
    <t>00523012001 DEP.DE CHEQ.AJENOS,RET.DE CAM.,CONCEPTO: PAGO POR PRESTACION DE SERVICIOS POSTALES,DEP.: ECOBOL , PROCEDENCIA: BANCO BISA S.A., CHEQUE: 5119, FECHA DE EMISION:18/08/2016</t>
  </si>
  <si>
    <t>00574012002 DEP.DE CHEQ.AJENOS,RET.DE CAM.,CONCEPTO: DEVOLUCION FONDOS ASIGNADOS,DEP.: LACTEOSBOL , PROCEDENCIA: BANCO UNION S.A., CHEQUE: 4372, FECHA DE EMISION:24/08/2016</t>
  </si>
  <si>
    <t>00574012002 DEP.DE CHEQ.AJENOS,RET.DE CAM.,CONCEPTO: DEVOLUCION FONDOS ASIGNADOS,DEP.: LACTEOSBOL , PROCEDENCIA: BANCO UNION S.A., CHEQUE: 4369, FECHA DE EMISION:24/08/2016</t>
  </si>
  <si>
    <t>00523012001 DEP.DE CHEQ.AJENOS,RET.DE CAM.,CONCEPTO: PAGO POR PRESTACION DE SERVICIOS POSTALES,DEP.: ECOBOL , PROCEDENCIA: BANCO BISA S.A., CHEQUE: 5118, FECHA DE EMISION:18/08/2016</t>
  </si>
  <si>
    <t>00099021001 DEPOSITO DE EFECTIVO, DEPOSITANTE: MINISTERIO DE DEPORTES, CONCEPTO: DEVOLUCION DE FONDOS NO UTILIZADOS, CUENTA DE DEPOSITO: CUENTA UNICA DEL TESORO</t>
  </si>
  <si>
    <t>00523012001 DEP.DE CHEQ.AJENOS,RET.DE CAM.,CONCEPTO: PAGO POR LA PRESTACION DE SERVICIOS POSTALES,DEP.: ECOBOL , PROCEDENCIA: BANCO BISA S.A., CHEQUE: 5408, FECHA DE EMISION:18/08/2016</t>
  </si>
  <si>
    <t>00086047002 DEPOSITO DE EFECTIVO, DEPOSITANTE: INTERNACIONAL TARIJA, CONCEPTO: DEVOLUCION, CUENTA DE DEPOSITO: CUENTA UNICA DEL TESORO</t>
  </si>
  <si>
    <t>00086018025 DEPOSITO DE EFECTIVO, DEPOSITANTE: ELIANA CHINO PEÑA - MMAYA, CONCEPTO: DEVOLUCION DE PASAJES, CUENTA DE DEPOSITO: CUENTA UNICA DEL TESORO</t>
  </si>
  <si>
    <t>00046024204 DEPOSITO DE EFECTIVO, DEPOSITANTE: SUSANA SOLANO ROMERO, CONCEPTO: REVERSION, CUENTA DE DEPOSITO: CUENTA UNICA DEL TESORO</t>
  </si>
  <si>
    <t>00523012001 DEP.DE CHEQ.AJENOS,RET.DE CAM.,CONCEPTO: VENTA DE SERVICIO ECOBOL,DEP.: BENJAMIN AQUINO , PROCEDENCIA: BANCO BISA S.A., CHEQUE: 4652, FECHA DE EMISION:12/08/2016</t>
  </si>
  <si>
    <t>00523012001 DEP.DE CHEQ.AJENOS,RET.DE CAM.,CONCEPTO: VENTA DE SERVICIO ECOBOL,DEP.: BENJAMIN AQUINO , PROCEDENCIA: BANCO BISA S.A., CHEQUE: 3332, FECHA DE EMISION:12/08/2016</t>
  </si>
  <si>
    <t>00523012001 DEP.DE CHEQ.AJENOS,RET.DE CAM.,CONCEPTO: VENTA DE SERVICIO ECOBOL,DEP.: BENJAMIN AQUINO , PROCEDENCIA: BANCO BISA S.A., CHEQUE: 4806, FECHA DE EMISION:12/08/2016</t>
  </si>
  <si>
    <t>00523012001 DEP.DE CHEQ.AJENOS,RET.DE CAM.,CONCEPTO: VENTA DE SERVICIO ECOBOL,DEP.: BENJAMIN AQUINO , PROCEDENCIA: BANCO BISA S.A., CHEQUE: 708, FECHA DE EMISION:15/08/2016</t>
  </si>
  <si>
    <t>00523012001 DEP.DE CHEQ.AJENOS,RET.DE CAM.,CONCEPTO: VENTA DE SERVICIO ECOBOL,DEP.: BENJAMIN AQUINO , PROCEDENCIA: BANCO BISA S.A., CHEQUE: 1708, FECHA DE EMISION:08/08/2016</t>
  </si>
  <si>
    <t>00523012001 DEP.DE CHEQ.AJENOS,RET.DE CAM.,CONCEPTO: VENTA DE SERVICIO ECOBOL,DEP.: BENJAMIN AQUINO , PROCEDENCIA: BANCO BISA S.A., CHEQUE: 1588, FECHA DE EMISION:18/08/2016</t>
  </si>
  <si>
    <t>00523012001 DEP.DE CHEQ.AJENOS,RET.DE CAM.,CONCEPTO: VENTA DE SERVICIO ECOBOL,DEP.: BENJAMIN AQUINO , PROCEDENCIA: BANCO BISA S.A., CHEQUE: 5406, FECHA DE EMISION:17/08/2016</t>
  </si>
  <si>
    <t>00523012001 DEP.DE CHEQ.AJENOS,RET.DE CAM.,CONCEPTO: VENTA DE SERVICIO ECOBOL,DEP.: BENJAMIN AQUINO , PROCEDENCIA: BANCO BISA S.A., CHEQUE: 12891, FECHA DE EMISION:20/08/2016</t>
  </si>
  <si>
    <t>00523012001 DEP.DE CHEQ.AJENOS,RET.DE CAM.,CONCEPTO: VENTA DE SERVICIO ECOBOL,DEP.: BENJAMIN AQUINO , PROCEDENCIA: BANCO MERCANTIL SANTA CRUZ SA., CHEQUE: 1271, FECHA DE EMISION:23/08/2016</t>
  </si>
  <si>
    <t>00523012001 DEP.DE CHEQ.AJENOS,RET.DE CAM.,CONCEPTO: VENTA DE SERVICIO ECOBOL,DEP.: BENJAMIN AQUINO , PROCEDENCIA: BANCO MERCANTIL SANTA CRUZ SA., CHEQUE: 1269, FECHA DE EMISION:18/08/2016</t>
  </si>
  <si>
    <t>00523012001 DEP.DE CHEQ.AJENOS,RET.DE CAM.,CONCEPTO: VENTA DE SERVICIO ECOBOL,DEP.: BENJAMIN AQUINO , PROCEDENCIA: BANCO DE CREDITO DE BOLIVIA S.A., CHEQUE: 9563, FECHA DE EMISION:19/08/2016</t>
  </si>
  <si>
    <t>00523012001 DEP.DE CHEQ.AJENOS,RET.DE CAM.,CONCEPTO: VENTA DE SERVICIO ECOBOL,DEP.: BENJAMIN AQUINO , PROCEDENCIA: BANCO UNION S.A., CHEQUE: 3918, FECHA DE EMISION:18/08/2016</t>
  </si>
  <si>
    <t>00523012001 DEP.DE CHEQ.AJENOS,RET.DE CAM.,CONCEPTO: VENTA DE SERVICIO ECOBOL,DEP.: BENJAMIN AQUINO , PROCEDENCIA: BANCO BISA S.A., CHEQUE: 2617, FECHA DE EMISION:19/08/2016</t>
  </si>
  <si>
    <t>00523012001 DEP.DE CHEQ.AJENOS,RET.DE CAM.,CONCEPTO: VENTA DE SERVICIO ECOBOL,DEP.: BENJAMIN AQUINO , PROCEDENCIA: BANCO BISA S.A., CHEQUE: 5114, FECHA DE EMISION:17/08/2016</t>
  </si>
  <si>
    <t>00523012001 DEP.DE CHEQ.AJENOS,RET.DE CAM.,CONCEPTO: VENTA DE SERVICIO ECOBOL,DEP.: BENJAMIN AQUINO , PROCEDENCIA: BANCO BISA S.A., CHEQUE: 6920, FECHA DE EMISION:16/08/2016</t>
  </si>
  <si>
    <t>00070011102 DEPOSITO DE EFECTIVO, DEPOSITANTE: JOSE ARTURO LAVADENZ BARRIOS MIN.DE TRABAJO, CONCEPTO: DEVOLUCION DE FONDOS EN AVANCE PARA COMPRAS EN LA CIUDAD DE COBIJA - PANDO, CUENTA DE DEPOSITO: CUENTA UNICA DEL TESORO</t>
  </si>
  <si>
    <t>00015011108 DEP.DE CHEQ.AJENOS,RET.DE CAM.,CONCEPTO: DEP. DE REMANENTES,DEP.: MINISTERIO DE GOBIERNO , PROCEDENCIA: BANCO UNION S.A., CHEQUE: 50603, FECHA DE EMISION:24/08/2016</t>
  </si>
  <si>
    <t>00523012001 DEP.DE CHEQ.AJENOS,RET.DE CAM.,CONCEPTO: PAGO POR PRESTACION DE SERVICIOS POSTALES,DEP.: ECOBOL , PROCEDENCIA: BANCO UNION S.A., CHEQUE: 3115, FECHA DE EMISION:18/08/2016</t>
  </si>
  <si>
    <t>00523012001 DEP.DE CHEQ.AJENOS,RET.DE CAM.,CONCEPTO: PAGO POR PRESTACION DE SERVICIOS POSTALES,DEP.: ECOBOL , PROCEDENCIA: BANCO UNION S.A., CHEQUE: 1308, FECHA DE EMISION:17/08/2016</t>
  </si>
  <si>
    <t>00523012001 DEP.DE CHEQ.AJENOS,RET.DE CAM.,CONCEPTO: PAGO POR PRESTACION DE SERVICIOS POSTALES,DEP.: ECOBOL , PROCEDENCIA: BANCO UNION S.A., CHEQUE: 19219, FECHA DE EMISION:25/08/2016</t>
  </si>
  <si>
    <t>00212012018 DEPOSITO DE EFECTIVO, DEPOSITANTE: EDWIN EBDON MAMANI CAZAS, CONCEPTO: INRA - DEVOLUCION DE VIATICOS, CUENTA DE DEPOSITO: CUENTA UNICA DEL TESORO</t>
  </si>
  <si>
    <t>00099021001 DEPOSITO DE EFECTIVO, DEPOSITANTE: ROLANDO NELSON ARUQUIPA MAMANI, CONCEPTO: REVERSION PARCIAL, CUENTA DE DEPOSITO: CUENTA UNICA DEL TESORO</t>
  </si>
  <si>
    <t>00046024204 DEPOSITO DE EFECTIVO, DEPOSITANTE: AMILCAR BARRIGA V. - MINISTERIO DE SALUD, CONCEPTO: DEVOLUCION DE FONDOS NO UTILIZADOS, CUENTA DE DEPOSITO: CUENTA UNICA DEL TESORO</t>
  </si>
  <si>
    <t>00130012001 DEPOSITO DE EFECTIVO, DEPOSITANTE: COOPERATIVA MINERA AURIFERA "UNION" LTDA, CONCEPTO: CANCELACION DE CREDITO, CUENTA DE DEPOSITO: CUENTA UNICA DEL TESORO</t>
  </si>
  <si>
    <t>00099021001 DEPOSITO DE EFECTIVO, DEPOSITANTE: BATING. I "CNL EUSTAQUIO MENDEZ", CONCEPTO: SS.BB. ENERGIA ELECTRICA DICIEMBRE, CUENTA DE DEPOSITO: CUENTA UNICA DEL TESORO</t>
  </si>
  <si>
    <t>00291012002 DEPOSITO DE EFECTIVO, DEPOSITANTE: TEODORO ARPA VILLCA, CONCEPTO: DEVOLUCION DE DEP. DE AGUINALDO, CUENTA DE DEPOSITO: CUENTA UNICA DEL TESORO</t>
  </si>
  <si>
    <t>00099021001 DEPOSITO DE EFECTIVO, DEPOSITANTE: BRAULIO QUISPE BARRERA, CONCEPTO: DEVOLUCION POR COBRO INDEBIDO, CUENTA DE DEPOSITO: CUENTA UNICA DEL TESORO</t>
  </si>
  <si>
    <t>00290204101 DEP.DE CHEQ.AJENOS,RET.DE CAM.,CONCEPTO: DEP. PARA REVERSION GERENCIA DISTRITAL QUILLACOLLO,DEP.: SERVICIO DE IMPUESTOS NACIONALES , PROCEDENCIA: BANCO UNION S.A., CHEQUE: 4005, FECHA DE EMISION:29/08/2016</t>
  </si>
  <si>
    <t>00290202001 DEP.DE CHEQ.AJENOS,RET.DE CAM.,CONCEPTO: DEP. PARA REVERSION GERENCIA DISTRITAL QUILLACOLLO,DEP.: SERVICIO DE IMPUESTOS NACIONALES , PROCEDENCIA: BANCO UNION S.A., CHEQUE: 4004, FECHA DE EMISION:29/08/2016</t>
  </si>
  <si>
    <t>00099021001 DEPOSITO DE EFECTIVO, DEPOSITANTE: VIVIANA ZEGARRA FERNANDEZ, CONCEPTO: EXCEDENTES POR SERVICIO DE TELEFONO MOVIL - MESES DE MARZO A JULIO DE 2016, CUENTA DE DEPOSITO: CUENTA UNICA DEL TESORO</t>
  </si>
  <si>
    <t>00523012001 DEP.DE CHEQ.AJENOS,RET.DE CAM.,CONCEPTO: PAGO POR LA PRESTACION DE SERVICIO POSTALES,DEP.: ECOBOL , PROCEDENCIA: BANCO UNION S.A., CHEQUE: 3919, FECHA DE EMISION:18/08/2016</t>
  </si>
  <si>
    <t>00523012001 DEP.DE CHEQ.AJENOS,RET.DE CAM.,CONCEPTO: PAGO POR LA PRESTACION DE SERVICIOS POSTALES,DEP.: ECOBOL , PROCEDENCIA: BANCO NACIONAL DE BOLIVIA S.A., CHEQUE: 4762477, FECHA DE EMISION:15/08/2016</t>
  </si>
  <si>
    <t>00523012001 DEP.DE CHEQ.AJENOS,RET.DE CAM.,CONCEPTO: PAGO POR LA PRESTACION DE SERVICIOS POSTALES,DEP.: ECOBOL , PROCEDENCIA: BANCO BISA S.A., CHEQUE: 12892, FECHA DE EMISION:20/08/2016</t>
  </si>
  <si>
    <t>00523012001 DEP.DE CHEQ.AJENOS,RET.DE CAM.,CONCEPTO: PAGO POR LA PRESTACION DE SERVICIOS POSTALES,DEP.: ECOBOL , PROCEDENCIA: BANCO BISA S.A., CHEQUE: 1587, FECHA DE EMISION:18/08/2016</t>
  </si>
  <si>
    <t>00523012001 DEP.DE CHEQ.AJENOS,RET.DE CAM.,CONCEPTO: PAGO POR LA PRESTACION DE SERVICIOS POSTALES,DEP.: ECOBOL , PROCEDENCIA: BANCO BISA S.A., CHEQUE: 2616, FECHA DE EMISION:19/08/2016</t>
  </si>
  <si>
    <t>00523012001 DEP.DE CHEQ.AJENOS,RET.DE CAM.,CONCEPTO: PAGO POR LA PRESTACION DE SERVICIOS POSTALES,DEP.: ECOBOL , PROCEDENCIA: BANCO BISA S.A., CHEQUE: 5407, FECHA DE EMISION:17/08/2016</t>
  </si>
  <si>
    <t>00523012001 DEP.DE CHEQ.AJENOS,RET.DE CAM.,CONCEPTO: PAGO POR LA PRESTACION DE SERVICIOS POSTALES,DEP.: ECOBOL , PROCEDENCIA: BANCO BISA S.A., CHEQUE: 584, FECHA DE EMISION:22/08/2016</t>
  </si>
  <si>
    <t>00523012001 DEP.DE CHEQ.AJENOS,RET.DE CAM.,CONCEPTO: PAGO POR LA PRESTACION DE SERVICIOS POSTALES,DEP.: ECOBOL , PROCEDENCIA: BANCO BISA S.A., CHEQUE: 580, FECHA DE EMISION:15/08/2016</t>
  </si>
  <si>
    <t>00523012001 DEP.DE CHEQ.AJENOS,RET.DE CAM.,CONCEPTO: PAGO POR LA PRESTACION DE SERVICIOS POSTALES,DEP.: ECOBOL , PROCEDENCIA: BANCO BISA S.A., CHEQUE: 330, FECHA DE EMISION:16/08/2016</t>
  </si>
  <si>
    <t>00099021001 DEPOSITO DE EFECTIVO, DEPOSITANTE: MINISTERIO DE EDUCACION, CONCEPTO: REVERSION DE BOLETA DE PAGO DEL MES DE JUNIO, CUENTA DE DEPOSITO: CUENTA UNICA DEL TESORO</t>
  </si>
  <si>
    <t>00523012001 DEP.DE CHEQ.AJENOS,RET.DE CAM.,CONCEPTO: PAGO POR LA PRESTACION DE SERVICIOS POSTALES,DEP.: ECOBOL , PROCEDENCIA: BANCO BISA S.A., CHEQUE: 331, FECHA DE EMISION:16/08/2016</t>
  </si>
  <si>
    <t>00523012001 DEP.DE CHEQ.AJENOS,RET.DE CAM.,CONCEPTO: PAGO POR LA PRESTACION DE SERVICIOS POSTALES,DEP.: ECOBOL , PROCEDENCIA: BANCO BISA S.A., CHEQUE: 194, FECHA DE EMISION:16/08/2016</t>
  </si>
  <si>
    <t>00523012001 DEP.DE CHEQ.AJENOS,RET.DE CAM.,CONCEPTO: PAGO POR LA PRESTACION DE SERVICIOS POSTALES,DEP.: ECOBOL , PROCEDENCIA: BANCO BISA S.A., CHEQUE: 192, FECHA DE EMISION:12/08/2016</t>
  </si>
  <si>
    <t>00523012001 DEP.DE CHEQ.AJENOS,RET.DE CAM.,CONCEPTO: PAGO POR LA PRESTACION DE SERVICIOS POSTALES,DEP.: ECOBOL , PROCEDENCIA: BANCO UNION S.A., CHEQUE: 3920, FECHA DE EMISION:18/08/2016</t>
  </si>
  <si>
    <t>00099021001 DEP.DE CHEQ.AJENOS,RET.DE CAM.,CONCEPTO: DEVOLUCION DE APORTES,DEP.: FUTURO DE BOLIVIA S.A. AFP , PROCEDENCIA: BANCO DE CREDITO DE BOLIVIA S.A., CHEQUE: 457655, FECHA DE EMISION:01/09/2016</t>
  </si>
  <si>
    <t>00099021001 DEP.DE CHEQ.AJENOS,RET.DE CAM.,CONCEPTO: REVERSION DE HABERES MAYO/16 P/DOBLE PERCEPCION DE LA SRA. MARIA EUGENIA CAMACHO RADICH,DEP.: MINISTERIO DE DEFENSA , PROCEDENCIA: BANCO UNION S.A., CHEQUE: 9567, FECHA DE EMISION:31/08/2016</t>
  </si>
  <si>
    <t>00099021001 DEPOSITO DE EFECTIVO, DEPOSITANTE: WILSON DONOSO CUBA, CONCEPTO: DEVOLUCION DE LA ADQ. DE LA COMPRA DE SOAT PARA RI -11 BOQUERON, CUENTA DE DEPOSITO: CUENTA UNICA DEL TESORO</t>
  </si>
  <si>
    <t>00099021001 DEPOSITO DE EFECTIVO, DEPOSITANTE: EJERCITO DE BOLIVIA, CONCEPTO: REVERSIONES, CUENTA DE DEPOSITO: CUENTA UNICA DEL TESORO</t>
  </si>
  <si>
    <t>00099021001 DEPOSITO DE EFECTIVO, DEPOSITANTE: JULIO FRANCISCO INFANTES IRUSTA, CONCEPTO: DOBLE PERCEPCION, CUENTA DE DEPOSITO: CUENTA UNICA DEL TESORO</t>
  </si>
  <si>
    <t>00526012001 DEPOSITO DE EFECTIVO, DEPOSITANTE: YADIRA PELAEZ IMANAREICO - BOLIVIA TV, CONCEPTO: DEVOLUCIÓN DE PASAJES, CUENTA DE DEPOSITO: CUENTA UNICA DEL TESORO</t>
  </si>
  <si>
    <t>SERVICIO GENERAL DE IDENTIFICACION PERSONAL  "SEGIP"</t>
  </si>
  <si>
    <t>00340012003 DEPOSITO DE EFECTIVO, DEPOSITANTE: PILAR MONZERRAT DE LA RIVA SANDOVAL, CONCEPTO: DEVOLUCIÓN DE VIÁTICOS, CUENTA DE DEPOSITO: CUENTA UNICA DEL TESORO</t>
  </si>
  <si>
    <t>00099021001 DEPOSITO DE EFECTIVO, DEPOSITANTE: JULIO HERNAN PEREZ TAPIA, CONCEPTO: DOBLE PERCEPCIÓN, CUENTA DE DEPOSITO: CUENTA UNICA DEL TESORO</t>
  </si>
  <si>
    <t>00099021001 DEPOSITO DE EFECTIVO, DEPOSITANTE: EMME ESCUELA MILITAR DE MUSICA DEL EJERCITO, CONCEPTO: REVERSION POR VIATICOS, CUENTA DE DEPOSITO: CUENTA UNICA DEL TESORO</t>
  </si>
  <si>
    <t>00099021001 DEP.DE CHEQ.AJENOS,RET.DE CAM.,CONCEPTO: GIRO: ZAMBRANA LEON WEIMAR,DEP.: BANCO UNION S.A. , PROCEDENCIA: BANCO UNION S.A., CHEQUE: 143504, FECHA DE EMISION:02/09/2016</t>
  </si>
  <si>
    <t>00099021001 DEP.DE CHEQ.AJENOS,RET.DE CAM.,CONCEPTO: GIRO: VIVEROS ELIZABETH GUZMAN VDA DE,DEP.: BANCO UNION S.A. , PROCEDENCIA: BANCO UNION S.A., CHEQUE: 143505, FECHA DE EMISION:02/09/2016</t>
  </si>
  <si>
    <t>00523012001 DEP.DE CHEQ.AJENOS,RET.DE CAM.,CONCEPTO: PAGO POR PRESTACION DE SERVICIOS POSTALES,DEP.: ECOBOL , PROCEDENCIA: BANCO NACIONAL DE BOLIVIA S.A., CHEQUE: 830598, FECHA DE EMISION:22/08/2016</t>
  </si>
  <si>
    <t>00523012001 DEP.DE CHEQ.AJENOS,RET.DE CAM.,CONCEPTO: PAGO POR PRESTACION DE SERVICIOS POSTALES,DEP.: ECOBOL , PROCEDENCIA: BANCO NACIONAL DE BOLIVIA S.A., CHEQUE: 7289, FECHA DE EMISION:22/08/2016</t>
  </si>
  <si>
    <t>00523012001 DEP.DE CHEQ.AJENOS,RET.DE CAM.,CONCEPTO: PAGO POR PRESTACION DE SERVICIOS POSTALES,DEP.: ECOBOL , PROCEDENCIA: BANCO NACIONAL DE BOLIVIA S.A., CHEQUE: 5569768, FECHA DE EMISION:24/08/2016</t>
  </si>
  <si>
    <t>00523012001 DEP.DE CHEQ.AJENOS,RET.DE CAM.,CONCEPTO: PAGO POR PRESTACION DE SERVICIOS POSTALES,DEP.: ECOBOL , PROCEDENCIA: BANCO NACIONAL DE BOLIVIA S.A., CHEQUE: 5569419, FECHA DE EMISION:24/08/2016</t>
  </si>
  <si>
    <t>00523012001 DEP.DE CHEQ.AJENOS,RET.DE CAM.,CONCEPTO: PAGO POR PRESTACION DE SERVICIOS POSTALES,DEP.: ECOBOL , PROCEDENCIA: BANCO NACIONAL DE BOLIVIA S.A., CHEQUE: 6089, FECHA DE EMISION:26/08/2016</t>
  </si>
  <si>
    <t>00523012001 DEP.DE CHEQ.AJENOS,RET.DE CAM.,CONCEPTO: PAGO POR PRESTACION DE SERVICIOS POSTALES,DEP.: ECOBOL , PROCEDENCIA: BANCO NACIONAL DE BOLIVIA S.A., CHEQUE: 2718, FECHA DE EMISION:24/08/2016</t>
  </si>
  <si>
    <t>00523012001 DEP.DE CHEQ.AJENOS,RET.DE CAM.,CONCEPTO: PAGO POR PRESTACION DE SERVICIOS POSTALES,DEP.: ECOBOL , PROCEDENCIA: BANCO BISA S.A., CHEQUE: 2622, FECHA DE EMISION:24/08/2016</t>
  </si>
  <si>
    <t>00099021001 DEPOSITO DE EFECTIVO, DEPOSITANTE: JORGE ARMANDO DEL CASTILLO LARA, CONCEPTO: DOBLE PERCEPCION, CUENTA DE DEPOSITO: CUENTA UNICA DEL TESORO</t>
  </si>
  <si>
    <t>00020011102 DEP.DE CHEQ.AJENOS,RET.DE CAM.,CONCEPTO: TRANSFERENCIA PAGO HABERES AGO-SEP-OCT-NOV-DIC Y AGUINALDO PERS MIN DEF Y EJTO,DEP.: MINISTERIO DE DEFENSA , PROCEDENCIA: BANCO UNION S.A., CHEQUE: 13814, FECHA DE EMISION:02/09/2016</t>
  </si>
  <si>
    <t>00099021001 DEPOSITO DE EFECTIVO, DEPOSITANTE: RONALD MACHACA ZARATE, CONCEPTO: PAGO DE SERVICIOS DE LLAMADAS POR TELEFONIA MOVIL (EXEDENTES) MINISTERIO DE SALUD, CUENTA DE DEPOSITO: CUENTA UNICA DEL TESORO</t>
  </si>
  <si>
    <t>00099021001 DEPOSITO DE EFECTIVO, DEPOSITANTE: GREGORIO CHUQUIMIA CALLIZAYA, CONCEPTO: DEVOLUCION POR PROVISION DE COMBUSTIBLE, CUENTA DE DEPOSITO: CUENTA UNICA DEL TESORO</t>
  </si>
  <si>
    <t>00099021001 DEPOSITO DE EFECTIVO, DEPOSITANTE: MARCO ANTONIO PARI CUBA, CONCEPTO: DEP. POR CONCEPTO DE VIATICOS POR CAMBIO DE DESTINO 13%, CUENTA DE DEPOSITO: CUENTA UNICA DEL TESORO</t>
  </si>
  <si>
    <t>00099021001 DEPOSITO DE EFECTIVO, DEPOSITANTE: UNIVERSIDAD MAYOR DE SAN ANDRES ODONTOLOGIA, CONCEPTO: DEVOLUCION POR TOPE SALARIOS, CUENTA DE DEPOSITO: CUENTA UNICA DEL TESORO</t>
  </si>
  <si>
    <t>00099021001 DEPOSITO DE EFECTIVO, DEPOSITANTE: MARCELINO COLQUE, CONCEPTO: DOBLE PERCEPCION, CUENTA DE DEPOSITO: CUENTA UNICA DEL TESORO</t>
  </si>
  <si>
    <t>00099021001 DEPOSITO DE EFECTIVO, DEPOSITANTE: WILLY ALEX GARCIA POCHA, CONCEPTO: PASAJES Y VIATICOS DEVOLUCION, CUENTA DE DEPOSITO: CUENTA UNICA DEL TESORO</t>
  </si>
  <si>
    <t>00099021001 DEPOSITO DE EFECTIVO, DEPOSITANTE: YESSIT STEVE IPORRE ANDRADE, CONCEPTO: DEVOLUCION DE HABERES DICIEMBRE 2014 BOLETA #0069524 DEL MINISTERIO DE DEFENSA, CUENTA DE DEPOSITO: CUENTA UNICA DEL TESORO</t>
  </si>
  <si>
    <t>00099021001 DEPOSITO DE EFECTIVO, DEPOSITANTE: YESSIT STEVE IPORRE ANDRADE, CONCEPTO: DEVOLUCION DE HABERES ENERO 2015 BOLETA#0070227 DEL MINISTERIO DE DEFENSA, CUENTA DE DEPOSITO: CUENTA UNICA DEL TESORO</t>
  </si>
  <si>
    <t>00099021001 DEPOSITO DE EFECTIVO, DEPOSITANTE: YESSIT STEVE IPORRE ANDRADE, CONCEPTO: DEVOLUCION DE HABERES FEBRERO DEL 2015 BOLETA # 0074224 DEL MINISTERIO DE DEFENSA, CUENTA DE DEPOSITO: CUENTA UNICA DEL TESORO</t>
  </si>
  <si>
    <t>00086068001 DEPOSITO DE EFECTIVO, DEPOSITANTE: EVELIN JOVANNA LLANQUE LLANQUE, CONCEPTO: DEVOLUCIÓN SALDO DE FONDOS EN AVANCE DE COMBUSTIBLE PARA VEHÍCULO DEL PROYECTO EVA, CUENTA DE DEPOSITO: CUENTA UNICA DEL TESORO</t>
  </si>
  <si>
    <t>00099021001 DEPOSITO DE EFECTIVO, DEPOSITANTE: VERÓNICA MARY SUXO AGUILAR, CONCEPTO: DEVOLUCIÓN DE SUELDO DEL SEÑOR: ARMANDO SUXO ARUNI MES DE FEBRERO 2013, CUENTA DE DEPOSITO: CUENTA UNICA DEL TESORO</t>
  </si>
  <si>
    <t>00099021001 DEPOSITO DE EFECTIVO, DEPOSITANTE: VERÓNICA MARY SUXO AGUILAR, CONCEPTO: DEVOLUCIÓN DE SUELDO DEL SEÑOR: ARMANDO SUXO ARUNI MES DE MARZO 2013, CUENTA DE DEPOSITO: CUENTA UNICA DEL TESORO</t>
  </si>
  <si>
    <t>00099021001 DEPOSITO DE EFECTIVO, DEPOSITANTE: ZACARIAS TICONA QUISPE, CONCEPTO: DOBLE PERCEPCIÓN, CUENTA DE DEPOSITO: CUENTA UNICA DEL TESORO</t>
  </si>
  <si>
    <t>00099021001 DEPOSITO DE EFECTIVO, DEPOSITANTE: JOHN ANTONIO PARDO SALAS, CONCEPTO: EXCEDENTES POR SERVICIO DE TELEFONIA MOVIL MESES DE MARZO A JULIO DE 2016, CUENTA DE DEPOSITO: CUENTA UNICA DEL TESORO</t>
  </si>
  <si>
    <t>00046024204 DEPOSITO DE EFECTIVO, DEPOSITANTE: BENJO BENITEZ ATIVENA, CONCEPTO: REVERSION DE SALDOS, CUENTA DE DEPOSITO: CUENTA UNICA DEL TESORO</t>
  </si>
  <si>
    <t>00099021001 DEPOSITO DE EFECTIVO, DEPOSITANTE: FIDEL SEGALES PABON, CONCEPTO: DEVOLUCION EXCEDENTE SALARIAL AGOSTO 2016POR LEY FINANCIAL CNS-UMSA, CUENTA DE DEPOSITO: CUENTA UNICA DEL TESORO</t>
  </si>
  <si>
    <t>00046114201 DEPOSITO DE EFECTIVO, DEPOSITANTE: VITORIA CONDORI BRAULIA CRISTINA, CONCEPTO: DEVOLUCION DE FONDOS NO EJECUTADOS C31-420, CUENTA DE DEPOSITO: CUENTA UNICA DEL TESORO</t>
  </si>
  <si>
    <t>00099021001 DEPOSITO DE EFECTIVO, DEPOSITANTE: MARTIN YAHUASI MAMANI, CONCEPTO: SENASIR COMVENIO DE PAGO, CUENTA DE DEPOSITO: CUENTA UNICA DEL TESORO</t>
  </si>
  <si>
    <t>00099021001 DEPOSITO DE EFECTIVO, DEPOSITANTE: MARTHA CRISTINA MURILLO GARZON, CONCEPTO: DOBLE PERCEPCION, CUENTA DE DEPOSITO: CUENTA UNICA DEL TESORO</t>
  </si>
  <si>
    <t>00099021001 DEPOSITO DE EFECTIVO, DEPOSITANTE: MARIA CARMELA PATIÑO SUAREZ, CONCEPTO: DOBLE PERCEPCION, CUENTA DE DEPOSITO: CUENTA UNICA DEL TESORO</t>
  </si>
  <si>
    <t>00099021001 DEPOSITO DE EFECTIVO, DEPOSITANTE: WILLY VICTOR QUISBERT COSSIO, CONCEPTO: DOBLE PERCEPCION, CUENTA DE DEPOSITO: CUENTA UNICA DEL TESORO</t>
  </si>
  <si>
    <t>00099021001 DEP.DE CHEQ.AJENOS,RET.DE CAM.,CONCEPTO: TRUBUNAL CONSTITUCIONAL PLURINACIONAL - DEVOL. INCAPACIDAD TEMP. REINTEGRO MAYO A ABRIL/2016,DEP.: CAJA PETROLERA DE SALUD , PROCEDENCIA: BANCO UNION S.A., CHEQUE: 16195, FECHA DE EMISION:29/08/2016</t>
  </si>
  <si>
    <t>00680012001 DEP.DE CHEQ.AJENOS,RET.DE CAM.,CONCEPTO: PAGO ALQUILER CAJERO AUTOMATICO CONTRALORIA SEPTIEMBRE 2016,DEP.: BANCO UNION S.A. , PROCEDENCIA: BANCO UNION S.A., CHEQUE: 142277, FECHA DE EMISION:02/09/2016</t>
  </si>
  <si>
    <t>00099021001 DEP.DE CHEQ.AJENOS,RET.DE CAM.,CONCEPTO: GIRO: MICHEL TORRES ANA,DEP.: BANCO UNION S.A. , PROCEDENCIA: BANCO UNION S.A., CHEQUE: 143508, FECHA DE EMISION:05/09/2016</t>
  </si>
  <si>
    <t>00099021001 DEP.DE CHEQ.AJENOS,RET.DE CAM.,CONCEPTO: GIRO: ZAMBRANA LEON WEIMAR,DEP.: BANCO UNION S.A. , PROCEDENCIA: BANCO UNION S.A., CHEQUE: 143509, FECHA DE EMISION:05/09/2016</t>
  </si>
  <si>
    <t>00099021001 DEP.DE CHEQ.AJENOS,RET.DE CAM.,CONCEPTO: GIRO: VIVEROS ELIZABETH GUZMAN VDA DE,DEP.: BANCO UNION S.A. , PROCEDENCIA: BANCO UNION S.A., CHEQUE: 143510, FECHA DE EMISION:05/09/2016</t>
  </si>
  <si>
    <t>00099021001 DEP.DE CHEQ.AJENOS,RET.DE CAM.,CONCEPTO: GIRO: ALARCON JUAREZ RENE,DEP.: BANCO UNION S.A. , PROCEDENCIA: BANCO UNION S.A., CHEQUE: 143511, FECHA DE EMISION:05/09/2016</t>
  </si>
  <si>
    <t>00099021001 DEP.DE CHEQ.AJENOS,RET.DE CAM.,CONCEPTO: GIRO: ALARCON JUAREZ RENE,DEP.: BANCO UNION S.A. , PROCEDENCIA: BANCO UNION S.A., CHEQUE: 143512, FECHA DE EMISION:05/09/2016</t>
  </si>
  <si>
    <t>00099021001 DEPOSITO DE EFECTIVO, DEPOSITANTE: ROSARIO MELVY FERNANDEZ TORRICO DE VERDUGUEZ, CONCEPTO: REVERSIÓN TOTAL - MES DE ABRIL, CUENTA DE DEPOSITO: CUENTA UNICA DEL TESORO</t>
  </si>
  <si>
    <t>00523012001 DEP.DE CHEQ.AJENOS,RET.DE CAM.,CONCEPTO: PAGO POR PRESTACIÓN DE SERVICIOS POSTALES,DEP.: ECOBOL , PROCEDENCIA: BANCO BISA S.A., CHEQUE: 605, FECHA DE EMISION:30/08/2016</t>
  </si>
  <si>
    <t>00523012001 DEP.DE CHEQ.AJENOS,RET.DE CAM.,CONCEPTO: PAGO POR PRESTACIÓN DE SERVICIOS POSTALES,DEP.: ECOBOL , PROCEDENCIA: BANCO GANADERO S.A., CHEQUE: 22590, FECHA DE EMISION:30/08/2016</t>
  </si>
  <si>
    <t>00523012001 DEP.DE CHEQ.AJENOS,RET.DE CAM.,CONCEPTO: PAGO POR PRESTACIÓN DE SERVICIOS POSTALES,DEP.: ECOBOL , PROCEDENCIA: BANCO BISA S.A., CHEQUE: 5409, FECHA DE EMISION:22/08/2016</t>
  </si>
  <si>
    <t>00099021001 DEPOSITO DE EFECTIVO, DEPOSITANTE: LUIS EDUARDO IDIAQUEZ PERALTA, CONCEPTO: DOBLE PERCEPCION, CUENTA DE DEPOSITO: CUENTA UNICA DEL TESORO</t>
  </si>
  <si>
    <t>00099021001 DEPOSITO DE EFECTIVO, DEPOSITANTE: GENARO FUENTES ALVAREZ, CONCEPTO: DOBLE PERCEPCIÓN, CUENTA DE DEPOSITO: CUENTA UNICA DEL TESORO</t>
  </si>
  <si>
    <t>00099021001 DEP.DE CHEQ.AJENOS,RET.DE CAM.,CONCEPTO: REEMBOLSO SUBSIDIO INCAPACIDAD TEMPORAL CSBP,DEP.: CONTRALORIA GENERAL DEL ESTADO , PROCEDENCIA: BANCO UNION S.A., CHEQUE: 4475, FECHA DE EMISION:01/09/2016</t>
  </si>
  <si>
    <t>00099021001 DEP.DE CHEQ.AJENOS,RET.DE CAM.,CONCEPTO: REEMBOLSO SUBSIDIO INCAPACIDAD TEMPORAL CSBP,DEP.: CONTRALORIA GENERAL DEL ESTADO , PROCEDENCIA: BANCO UNION S.A., CHEQUE: 4480, FECHA DE EMISION:02/09/2016</t>
  </si>
  <si>
    <t>00099021001 DEP.DE CHEQ.AJENOS,RET.DE CAM.,CONCEPTO: DEVOLUCIÓN SUBSIDIO INCAPACIDAD TEMPORAL CSBP,DEP.: CONTRALORIA GENERAL DEL ESTADO , PROCEDENCIA: BANCO UNION S.A., CHEQUE: 4476, FECHA DE EMISION:01/09/2016</t>
  </si>
  <si>
    <t>00099021001 DEP.DE CHEQ.AJENOS,RET.DE CAM.,CONCEPTO: REEMBOLSO SUSIDIO INCAPACIDAD TEMPORAL CSBP,DEP.: CONTRALORIA GENERAL DEL ESTADO , PROCEDENCIA: BANCO UNION S.A., CHEQUE: 4477, FECHA DE EMISION:01/09/2016</t>
  </si>
  <si>
    <t>00099021001 DEPOSITO DE EFECTIVO, DEPOSITANTE: FELIPA AYALA DE NINA HUANCA, CONCEPTO: COBRO INDEBIDO, CUENTA DE DEPOSITO: CUENTA UNICA DEL TESORO</t>
  </si>
  <si>
    <t>00099021001 DEPOSITO DE EFECTIVO, DEPOSITANTE: PEDRO VENTURA ADUVIRI, CONCEPTO: DOBLE PERCEPCION, CUENTA DE DEPOSITO: CUENTA UNICA DEL TESORO</t>
  </si>
  <si>
    <t>00099021001 DEPOSITO DE EFECTIVO, DEPOSITANTE: MARIA FÁTIMA HERRERA OTÁLORA, CONCEPTO: DOBLE PERCEPCIÓN, CUENTA DE DEPOSITO: CUENTA UNICA DEL TESORO</t>
  </si>
  <si>
    <t>00099021001 DEPOSITO DE EFECTIVO, DEPOSITANTE: BORIS POZO PEREZ, CONCEPTO: DEVOLUCIÓN AGUINALDO, CUENTA DE DEPOSITO: CUENTA UNICA DEL TESORO</t>
  </si>
  <si>
    <t>00099021001 DEPOSITO DE EFECTIVO, DEPOSITANTE: SONIA WILMA SALINAS CARDENAS, CONCEPTO: DOBLE PERCEPCION, CUENTA DE DEPOSITO: CUENTA UNICA DEL TESORO</t>
  </si>
  <si>
    <t>00099021001 DEPOSITO DE EFECTIVO, DEPOSITANTE: LUCRECIA VELARDE VDA. FLORES, CONCEPTO: PARA DEPARTAMENTO DE SENACIR, CUENTA DE DEPOSITO: CUENTA UNICA DEL TESORO</t>
  </si>
  <si>
    <t>00047261101 DEPOSITO DE EFECTIVO, DEPOSITANTE: JESUS MENDOZA GALARZA, CONCEPTO: REVERSION DE IMP. NO UTILIZADOS EN PROSPECCION CIENTIFICA DE LA ZONA LITORAL DEL LAGO SEGUN C-31/116, CUENTA DE DEPOSITO: CUENTA UNICA DEL TESORO</t>
  </si>
  <si>
    <t>00099021001 DEPOSITO DE EFECTIVO, DEPOSITANTE: HASBEL DELGADO FERNANDEZ, CONCEPTO: DEVOLUCION DE VIATICOS, CUENTA DE DEPOSITO: CUENTA UNICA DEL TESORO</t>
  </si>
  <si>
    <t>00099021001 DEPOSITO DE EFECTIVO, DEPOSITANTE: ADOLFO DAMIAN CONTRERAS CALLISAYA, CONCEPTO: DEVOLUCION POR PAGO DE BONO DE ANTIGUEDAD EN 2 ITEMS DE MEDIO TIEMPO, CUENTA DE DEPOSITO: CUENTA UNICA DEL TESORO</t>
  </si>
  <si>
    <t>00099021001 DEPOSITO DE EFECTIVO, DEPOSITANTE: OSCAR NIGOEVIC HEREDIA - DOCENTE UNSXX, CONCEPTO: DEVOL. DEMASIA HABERES MAXIMA REMUNERACION SECTOR PUBLICO, CUENTA DE DEPOSITO: CUENTA UNICA DEL TESORO</t>
  </si>
  <si>
    <t>00099021001 DEPOSITO DE EFECTIVO, DEPOSITANTE: ORLANDO GOMEZ NINA CI 3518665 OR, CONCEPTO: POR DEVOLUCION DE VALE DE GASOLINA ESPECIAL, CUENTA DE DEPOSITO: CUENTA UNICA DEL TESORO</t>
  </si>
  <si>
    <t>00099021001 DEPOSITO DE EFECTIVO, DEPOSITANTE: OSCAR PEREDO VALDEZ - DOCENTE UNSXX, CONCEPTO: DEVOL. DEMASIA HABERES MAXIMA REMUNERACION SECTOR PUBLICO, CUENTA DE DEPOSITO: CUENTA UNICA DEL TESORO</t>
  </si>
  <si>
    <t>00099021001 DEP.DE CHEQ.AJENOS,RET.DE CAM.,CONCEPTO: EXCEDENTE EN LA DEV DE VIÁTICOS LUIS OCTAVIO FLORES,DEP.: CAMARA DE SENADORES , PROCEDENCIA: BANCO UNION S.A., CHEQUE: 6187, FECHA DE EMISION:05/09/2016</t>
  </si>
  <si>
    <t>00099021001 DEPOSITO DE EFECTIVO, DEPOSITANTE: BALDIVIESO SAENZ RENE JESUS CI: 1328213, CONCEPTO: DEVOLUCION DE PAGO EN EXECESO DEL SALARIO MAYOR AL DEL PRESIDENTE, MES AGOSTO 2016, CUENTA DE DEPOSITO: CUENTA UNICA DEL TESORO</t>
  </si>
  <si>
    <t>00523012001 DEP.DE CHEQ.AJENOS,RET.DE CAM.,CONCEPTO: PAGO POR LA PRESTACION DE SERVICIOS POSTALES,DEP.: ECOBOL , PROCEDENCIA: BANCO BISA S.A., CHEQUE: 2599, FECHA DE EMISION:30/08/2016</t>
  </si>
  <si>
    <t>00523012001 DEP.DE CHEQ.AJENOS,RET.DE CAM.,CONCEPTO: PAGO POR LA PRESTACION DE SERVICIOS POSTALES,DEP.: ECOBOL , PROCEDENCIA: BANCO BISA S.A., CHEQUE: 2598, FECHA DE EMISION:29/08/2016</t>
  </si>
  <si>
    <t>00099021001 DEPOSITO DE EFECTIVO, DEPOSITANTE: ANGELICA JAUREGUI GUTIERREZ VDA. DE SALAS, CONCEPTO: DEVOLUCION, CUENTA DE DEPOSITO: CUENTA UNICA DEL TESORO</t>
  </si>
  <si>
    <t>00070011102 DEP.DE CHEQ.AJENOS,RET.DE CAM.,CONCEPTO: DEP. POR REGULARIZACION TASA AEROPUERTARIA,DEP.: MINISTERIO DE TRABAJO , PROCEDENCIA: BANCO UNION S.A., CHEQUE: 7684, FECHA DE EMISION:02/09/2016</t>
  </si>
  <si>
    <t>00130012001 DEPOSITO DE EFECTIVO, DEPOSITANTE: COOP. MINERA "16 DE JULIO LTDA", CONCEPTO: PAGO CUOTA 22; 3RA AMPLIACION COOP. MINERA "16 DE JULIO" LTDA, CUENTA DE DEPOSITO: CUENTA UNICA DEL TESORO</t>
  </si>
  <si>
    <t>00099021001 DEP.DE CHEQ.AJENOS,RET.DE CAM.,CONCEPTO: DEVOLUCION DE CC NO COBRADA MAYO Y REINTEGRO 2016,DEP.: LA VITALICIA SEGUROS Y REASEGUROS DE VIDA S.A. , PROCEDENCIA: BANCO BISA S.A., CHEQUE: 32242, FECHA DE EMISION:05/09/2016</t>
  </si>
  <si>
    <t>00512012001 DEPOSITO DE EFECTIVO, DEPOSITANTE: VICTOR H VARGAS - AASANA, CONCEPTO: DEVOLUCION SALDO PASAJES, CUENTA DE DEPOSITO: CUENTA UNICA DEL TESORO</t>
  </si>
  <si>
    <t>00099021001 DEPOSITO DE EFECTIVO, DEPOSITANTE: FELIPA QUISPE VDA. DE SALCEDO CI 2540497 LP, CONCEPTO: DEVOLUCION - COBROS INDEBIDOS, CUENTA DE DEPOSITO: CUENTA UNICA DEL TESORO</t>
  </si>
  <si>
    <t>00099021001 DEPOSITO DE EFECTIVO, DEPOSITANTE: ESCUELA MILITAR DE MUSICA DEL EJERCITO, CONCEPTO: SALDO NO EJECUTADO SOAT PARA SEGUROS CONTRA ACCIDENTES GESTION 2016, CUENTA DE DEPOSITO: CUENTA UNICA DEL TESORO</t>
  </si>
  <si>
    <t>00099021001 DEPOSITO DE EFECTIVO, DEPOSITANTE: JUAN DE DIOS VELASCO GALLARDO, CONCEPTO: DOBLE PERCEPCION, CUENTA DE DEPOSITO: CUENTA UNICA DEL TESORO</t>
  </si>
  <si>
    <t>00099021001 DEPOSITO DE EFECTIVO, DEPOSITANTE: SERGIO SANTA CRUZ YUGAR, CONCEPTO: REVERSIÓN, CUENTA DE DEPOSITO: CUENTA UNICA DEL TESORO</t>
  </si>
  <si>
    <t>00099021001 DEPOSITO DE EFECTIVO, DEPOSITANTE: KARIDUEN ROSSIO VILLAFUERTE ALFARO, CONCEPTO: DEVOLUCION VIATICOS 2014, CUENTA DE DEPOSITO: CUENTA UNICA DEL TESORO</t>
  </si>
  <si>
    <t>00099021001 DEPOSITO DE EFECTIVO, DEPOSITANTE: KARIDUEN ROSSIO VILLAFUERTE ALFARO, CONCEPTO: DEVOLUCION VIATICOS 2013, CUENTA DE DEPOSITO: CUENTA UNICA DEL TESORO</t>
  </si>
  <si>
    <t>00523012001 DEPOSITO DE EFECTIVO, DEPOSITANTE: NELLY FANNY GUAYGUA F., CONCEPTO: INGRESO EXTRAORDINADIO, CUENTA DE DEPOSITO: CUENTA UNICA DEL TESORO</t>
  </si>
  <si>
    <t>00523012001 DEP.DE CHEQ.AJENOS,RET.DE CAM.,CONCEPTO: VENTA DE SERVICIO ECOBOL,DEP.: BENJAMIN AQUINO , PROCEDENCIA: BANCO NACIONAL DE BOLIVIA S.A., CHEQUE: 5452, FECHA DE EMISION:24/08/2016</t>
  </si>
  <si>
    <t>00523012001 DEP.DE CHEQ.AJENOS,RET.DE CAM.,CONCEPTO: VENTA DE SERVICIO ECOBOL,DEP.: BENJAMIN AQUINO , PROCEDENCIA: BANCO BISA S.A., CHEQUE: 587, FECHA DE EMISION:23/08/2016</t>
  </si>
  <si>
    <t>00523012001 DEP.DE CHEQ.AJENOS,RET.DE CAM.,CONCEPTO: VENTA DE SERVICIO ECOBOL,DEP.: BENJAMIN AQUINO , PROCEDENCIA: BANCO BISA S.A., CHEQUE: 195, FECHA DE EMISION:16/08/2016</t>
  </si>
  <si>
    <t>00099021001 DEPOSITO DE EFECTIVO, DEPOSITANTE: EVELIN JOVANNA LLANQUE LLANQUE, CONCEPTO: DEVOLUCIÓN DE SALDO DE FONDOS EN AVANCE PARA UTENSILIOS DE COCINA, CUENTA DE DEPOSITO: CUENTA UNICA DEL TESORO</t>
  </si>
  <si>
    <t>00099021001 DEP.DE CHEQ.AJENOS,RET.DE CAM.,CONCEPTO: PAGO INCAPACIDAD TEMPORAL DE PERSONAL A.B.C. CORRESPONDIENTE MES JULIO 2016,DEP.: CAJA DE SALUD DE CAMINOS Y R.A , PROCEDENCIA: BANCO UNION S.A., CHEQUE: 6572, FECHA DE EMISION:29/08/2016</t>
  </si>
  <si>
    <t>00099021001 DEPOSITO DE EFECTIVO, DEPOSITANTE: CUNO CANASA LOLA CELESTINA (Q.E.P.D.), CONCEPTO: IMPORTE POR COBRO INDEBIDO, CUENTA DE DEPOSITO: CUENTA UNICA DEL TESORO</t>
  </si>
  <si>
    <t>00099021001 DEPOSITO DE EFECTIVO, DEPOSITANTE: ROSSIO C. BUENO PEREZ, CONCEPTO: POR DEVOLUCION DE RECURSOS DE REFRIGERIO MES DE JUNIO, CUENTA DE DEPOSITO: CUENTA UNICA DEL TESORO</t>
  </si>
  <si>
    <t>00099021001 DEPOSITO DE EFECTIVO, DEPOSITANTE: FEDERACION BOLIVIANA DE BILLAR, CONCEPTO: REVERSION DE SALDOS NO EJECUTADOS 4065/14, CUENTA DE DEPOSITO: CUENTA UNICA DEL TESORO</t>
  </si>
  <si>
    <t>00099021001 DEPOSITO DE EFECTIVO, DEPOSITANTE: ERNESTO AGUILAR CORSI CI. 7930189 CBBA, CONCEPTO: REVERSION HABERES MAYO 2016, CUENTA DE DEPOSITO: CUENTA UNICA DEL TESORO</t>
  </si>
  <si>
    <t>00099021001 DEPOSITO DE EFECTIVO, DEPOSITANTE: ERNESTO AGUILAR CORSI CI. 7930189 CBBA, CONCEPTO: REVERSION HABERES ABRIL 2016, CUENTA DE DEPOSITO: CUENTA UNICA DEL TESORO</t>
  </si>
  <si>
    <t>00099021001 DEPOSITO DE EFECTIVO, DEPOSITANTE: ERNESTO AGUILAR CORSI CI. 7930189 CBBA, CONCEPTO: REVERSION BONO SEGURIDAD CIUDADANA ABRIL/2016, CUENTA DE DEPOSITO: CUENTA UNICA DEL TESORO</t>
  </si>
  <si>
    <t>00099021001 DEPOSITO DE EFECTIVO, DEPOSITANTE: ERNESTO AGUILAR CORSI CI. 7930189 CBBA, CONCEPTO: REVERSION BONO SEGURIDAD CIUDADANIA MAYO 2016, CUENTA DE DEPOSITO: CUENTA UNICA DEL TESORO</t>
  </si>
  <si>
    <t>00099021001 DEPOSITO DE EFECTIVO, DEPOSITANTE: CARLOS ANDRES DE LA ROCHA GUERRA MIN DE SALUD, CONCEPTO: EXCEDENTES POR CONCEPTO DE CONSUMO DE TELEFONIA MOVIL, CUENTA DE DEPOSITO: CUENTA UNICA DEL TESORO</t>
  </si>
  <si>
    <t>00099021001 DEPOSITO DE EFECTIVO, DEPOSITANTE: MARIA CONSUELO DAVILA MEJIA, CONCEPTO: DESCUENTO A ACREEDORES, CUENTA DE DEPOSITO: CUENTA UNICA DEL TESORO</t>
  </si>
  <si>
    <t>00099021001 DEPOSITO DE EFECTIVO, DEPOSITANTE: SUSANA BEATRIZ HERRERA RAMIREZ DE ARZE, CONCEPTO: REVERSION, CUENTA DE DEPOSITO: CUENTA UNICA DEL TESORO</t>
  </si>
  <si>
    <t>00099021001 DEP.DE CHEQ.AJENOS,RET.DE CAM.,CONCEPTO: DEPÓSITO POR REPOSICIÓN DE CREDENCIALES,DEP.: ASFI , PROCEDENCIA: BANCO UNION S.A., CHEQUE: 2387, FECHA DE EMISION:06/09/2016</t>
  </si>
  <si>
    <t>00099021001 DEP.DE CHEQ.AJENOS,RET.DE CAM.,CONCEPTO: REPOSICIÓN DE SUBSIDIOS POR INCAPACIDAD CSBP,DEP.: ASFI , PROCEDENCIA: BANCO UNION S.A., CHEQUE: 2388, FECHA DE EMISION:06/09/2016</t>
  </si>
  <si>
    <t>00099021001 DEPOSITO DE EFECTIVO, DEPOSITANTE: MARIA TERESA DE FATIMA BILBAO CORTEZ, CONCEPTO: DOBLE PERCEPCION, CUENTA DE DEPOSITO: CUENTA UNICA DEL TESORO</t>
  </si>
  <si>
    <t>00099021001 DEPOSITO DE EFECTIVO, DEPOSITANTE: CARLOS CLEMENTE LIMA RODRIGUEZ, CONCEPTO: DOBLE PERCEPCION, CUENTA DE DEPOSITO: CUENTA UNICA DEL TESORO</t>
  </si>
  <si>
    <t>00099021001 DEP.DE CHEQ.AJENOS,RET.DE CAM.,CONCEPTO: REVERSION FRACCION CC PERIODO AGOSTO 2016,DEP.: SEGUROS PROVIDA S.A. , PROCEDENCIA: BANCO NACIONAL DE BOLIVIA S.A., CHEQUE: 4350199, FECHA DE EMISION:05/09/2016</t>
  </si>
  <si>
    <t>00099021001 DEP.DE CHEQ.AJENOS,RET.DE CAM.,CONCEPTO: REVERSION FRACCION PERIODO MAYO 2016,DEP.: SEGUROS PROVIDA S.A. , PROCEDENCIA: BANCO NACIONAL DE BOLIVIA S.A., CHEQUE: 2312738, FECHA DE EMISION:07/09/2016</t>
  </si>
  <si>
    <t>00099021001 DEP.DE CHEQ.AJENOS,RET.DE CAM.,CONCEPTO: GIRO: SEMPERTEGUI JULIA JANETT RUIZ DE,DEP.: BANCO UNIÓN S.A. , PROCEDENCIA: BANCO UNION S.A., CHEQUE: 143519, FECHA DE EMISION:08/09/2016</t>
  </si>
  <si>
    <t>00099021001 DEP.DE CHEQ.AJENOS,RET.DE CAM.,CONCEPTO: GIRO: BASCOPE CAERO CELESTINA,DEP.: BANCO UNIÓN S.A. , PROCEDENCIA: BANCO UNION S.A., CHEQUE: 143520, FECHA DE EMISION:08/09/2016</t>
  </si>
  <si>
    <t>00099021001 DEP.DE CHEQ.AJENOS,RET.DE CAM.,CONCEPTO: GIRO: BASCOPE CAERO CELESTINA,DEP.: BANCO UNIÓN S.A. , PROCEDENCIA: BANCO UNION S.A., CHEQUE: 143521, FECHA DE EMISION:08/09/2016</t>
  </si>
  <si>
    <t>00099021001 DEP.DE CHEQ.AJENOS,RET.DE CAM.,CONCEPTO: GIRO: BASCOPE CAERO CELESTINA,DEP.: BANCO UNIÓN S.A. , PROCEDENCIA: BANCO UNION S.A., CHEQUE: 143522, FECHA DE EMISION:08/09/2016</t>
  </si>
  <si>
    <t>00099021001 DEP.DE CHEQ.AJENOS,RET.DE CAM.,CONCEPTO: GIRO: BASCOPE CAERO CELESTINA,DEP.: BANCO UNIÓN S.A. , PROCEDENCIA: BANCO UNION S.A., CHEQUE: 143523, FECHA DE EMISION:08/09/2016</t>
  </si>
  <si>
    <t>00099021001 DEP.DE CHEQ.AJENOS,RET.DE CAM.,CONCEPTO: PROCESOS COACTIVOS,DEP.: SEDES - CBBA , PROCEDENCIA: BANCO UNION S.A., CHEQUE: 8540, FECHA DE EMISION:18/08/2016</t>
  </si>
  <si>
    <t>00099021001 DEP.DE CHEQ.AJENOS,RET.DE CAM.,CONCEPTO: PROCESOS COACTIVOS,DEP.: SEDES - CBBA , PROCEDENCIA: BANCO UNION S.A., CHEQUE: 8541, FECHA DE EMISION:18/08/2016</t>
  </si>
  <si>
    <t>00099021001 DEP.DE CHEQ.AJENOS,RET.DE CAM.,CONCEPTO: GIRO: VACA ALFARO NORA ELFY,DEP.: BANCO UNIÓN S.A. , PROCEDENCIA: BANCO UNION S.A., CHEQUE: 143513, FECHA DE EMISION:08/09/2016</t>
  </si>
  <si>
    <t>00099021001 DEP.DE CHEQ.AJENOS,RET.DE CAM.,CONCEPTO: PROCESOS COACTIVOS FISCALES,DEP.: SEDES - CBBA , PROCEDENCIA: BANCO UNION S.A., CHEQUE: 8590, FECHA DE EMISION:31/08/2016</t>
  </si>
  <si>
    <t>00099021001 DEP.DE CHEQ.AJENOS,RET.DE CAM.,CONCEPTO: GIRO: OMAR GERARDO VARGAS HUALLPA,DEP.: BANCO UNIÓN S.A. , PROCEDENCIA: BANCO UNION S.A., CHEQUE: 143514, FECHA DE EMISION:08/09/2016</t>
  </si>
  <si>
    <t>00099021001 DEP.DE CHEQ.AJENOS,RET.DE CAM.,CONCEPTO: GIRO: TAPECUA RUBIO DONALD,DEP.: BANCO UNIÓN S.A. , PROCEDENCIA: BANCO UNION S.A., CHEQUE: 143515, FECHA DE EMISION:08/09/2016</t>
  </si>
  <si>
    <t>00099021001 DEP.DE CHEQ.AJENOS,RET.DE CAM.,CONCEPTO: GIRO: SEMPERTEGUI JULIA JANETT RUIZ DE,DEP.: BANCO UNIÓN S.A. , PROCEDENCIA: BANCO UNION S.A., CHEQUE: 143516, FECHA DE EMISION:08/09/2016</t>
  </si>
  <si>
    <t>00099021001 DEP.DE CHEQ.AJENOS,RET.DE CAM.,CONCEPTO: PROCESOS COACTIVOS,DEP.: SEDES - CBBA , PROCEDENCIA: BANCO UNION S.A., CHEQUE: 8562, FECHA DE EMISION:24/08/2016</t>
  </si>
  <si>
    <t>00099021001 DEP.DE CHEQ.AJENOS,RET.DE CAM.,CONCEPTO: GIRO: VICTOR ALBERTO URQUIDI GONGORA,DEP.: BANCO UNIÓN S.A. , PROCEDENCIA: BANCO UNION S.A., CHEQUE: 143517, FECHA DE EMISION:08/09/2016</t>
  </si>
  <si>
    <t>00099021001 DEP.DE CHEQ.AJENOS,RET.DE CAM.,CONCEPTO: GIRO: SEMPERTEGUI JULIA JANETT RUIZ DE,DEP.: BANCO UNIÓN S.A. , PROCEDENCIA: BANCO UNION S.A., CHEQUE: 143518, FECHA DE EMISION:08/09/2016</t>
  </si>
  <si>
    <t>00099021001 DEPOSITO DE EFECTIVO, DEPOSITANTE: SEDES - CBBA, CONCEPTO: PROCESOS COACTIVOS FISCALES, CUENTA DE DEPOSITO: CUENTA UNICA DEL TESORO</t>
  </si>
  <si>
    <t>00099021001 DEPOSITO DE EFECTIVO, DEPOSITANTE: LOURDES TORNEE ARANDA, CONCEPTO: REVERSION HABERES INDEBIDAMENTE PAGADOS POR MES DE JUNIO 2016, CUENTA DE DEPOSITO: CUENTA UNICA DEL TESORO</t>
  </si>
  <si>
    <t>00099021001 DEPOSITO DE EFECTIVO, DEPOSITANTE: LOURDES TORNEE ARANDA, CONCEPTO: REVERSION HABERES INDEBIDAMENTE PAGADOS POR MES DE JUNIO 2016 (APORTES PATRONALES), CUENTA DE DEPOSITO: CUENTA UNICA DEL TESORO</t>
  </si>
  <si>
    <t>00099021001 DEP.DE CHEQ.AJENOS,RET.DE CAM.,CONCEPTO: DEVOLUCION DE COTIZACION EXCESO EMPLEADOR,DEP.: FUTURO DE BOLIVIA S.A. AFP , PROCEDENCIA: BANCO DE CREDITO DE BOLIVIA S.A., CHEQUE: 45883, FECHA DE EMISION:08/09/2016</t>
  </si>
  <si>
    <t>00099021001 DEPOSITO DE EFECTIVO, DEPOSITANTE: ZENOBIO NINA ARTEAGA, CONCEPTO: EXCEDENTE RENUMERACIONES GESTION 2014, CUENTA DE DEPOSITO: CUENTA UNICA DEL TESORO</t>
  </si>
  <si>
    <t>00099021001 DEPOSITO DE EFECTIVO, DEPOSITANTE: MARIA LUISA YAPUCHURA CANAVIRI, CONCEPTO: DEVOLUCION DE HABERES, CUENTA DE DEPOSITO: CUENTA UNICA DEL TESORO</t>
  </si>
  <si>
    <t>00099021001 DEPOSITO DE EFECTIVO, DEPOSITANTE: MARIBEL CONDORI ALBA, CONCEPTO: DEVOLUCION POR ACTUALIZACION DE SUBSIDIO (2014), CUENTA DE DEPOSITO: CUENTA UNICA DEL TESORO</t>
  </si>
  <si>
    <t>00046021109 DEP.DE CHEQ.AJENOS,RET.DE CAM.,CONCEPTO: DEVOLUCION DE BAJAS MEDICAS POR INCAPACIDAD TEMPORAL,DEP.: MINISTERIO DE SALUD , PROCEDENCIA: BANCO UNION S.A., CHEQUE: 19227, FECHA DE EMISION:25/08/2016</t>
  </si>
  <si>
    <t>00046024204 DEP.DE CHEQ.AJENOS,RET.DE CAM.,CONCEPTO: DEVOLUCION DE BAJAS MEDICAS POR INCAPACIDAD TEMPORAL,DEP.: MINISTERIO DE SALUD , PROCEDENCIA: BANCO UNION S.A., CHEQUE: 19228, FECHA DE EMISION:25/08/2016</t>
  </si>
  <si>
    <t>00099021001 DEP.DE CHEQ.AJENOS,RET.DE CAM.,CONCEPTO: GIRO: CAVERO GONZALES ROSSE MARY,DEP.: BANCO UNIÓN S.A. , PROCEDENCIA: BANCO UNION S.A., CHEQUE: 143525, FECHA DE EMISION:09/09/2016</t>
  </si>
  <si>
    <t>00099021001 DEP.DE CHEQ.AJENOS,RET.DE CAM.,CONCEPTO: GIRO: JOSE MERUVIA,DEP.: BANCO UNIÓN S.A. , PROCEDENCIA: BANCO UNION S.A., CHEQUE: 143526, FECHA DE EMISION:09/09/2016</t>
  </si>
  <si>
    <t>00523012001 DEP.DE CHEQ.AJENOS,RET.DE CAM.,CONCEPTO: VENTA DE SERVICIO ECOBOL,DEP.: BENJAMIN AQUINO , PROCEDENCIA: BANCO NACIONAL DE BOLIVIA S.A., CHEQUE: 4977, FECHA DE EMISION:19/08/2016</t>
  </si>
  <si>
    <t>00523012001 DEP.DE CHEQ.AJENOS,RET.DE CAM.,CONCEPTO: VENTA DE SERVICIO ECOBOL,DEP.: BENJAMIN AQUINO , PROCEDENCIA: BANCO NACIONAL DE BOLIVIA S.A., CHEQUE: 904924, FECHA DE EMISION:30/08/2016</t>
  </si>
  <si>
    <t>00523012001 DEP.DE CHEQ.AJENOS,RET.DE CAM.,CONCEPTO: VENTA DE SERVICIO ECOBOL,DEP.: BENJAMIN AQUINO , PROCEDENCIA: BANCO BISA S.A., CHEQUE: 2537, FECHA DE EMISION:18/08/2016</t>
  </si>
  <si>
    <t>00099021001 DEPOSITO DE EFECTIVO, DEPOSITANTE: JUAN DE DIOS ROJAS F., CONCEPTO: REVERSION HABERES DE AGOSTO, CUENTA DE DEPOSITO: CUENTA UNICA DEL TESORO</t>
  </si>
  <si>
    <t>00046024204 DEPOSITO DE EFECTIVO, DEPOSITANTE: RUTH CALLISAYA HUALLPA, CONCEPTO: REVERSION DE SALDO, CUENTA DE DEPOSITO: CUENTA UNICA DEL TESORO</t>
  </si>
  <si>
    <t>00099021001 DEP.DE CHEQ.AJENOS,RET.DE CAM.,CONCEPTO: AUTORIDAD IMPUGNACIÓN TRIBUTARIA - DEVOLUCIÓN INCAPACIDAD TEMP JUNIO/2016,DEP.: CAJA PETROLERA DE SALUD , PROCEDENCIA: BANCO UNION S.A., CHEQUE: 9820, FECHA DE EMISION:09/09/2016</t>
  </si>
  <si>
    <t>00086018007 DEP.DE CHEQ.AJENOS,RET.DE CAM.,CONCEPTO: DEVOLUCION DE RECURSOS A LA CUENTA UNICA DEL TESORO,DEP.: GOB. AUTO. MUN. DE ENTRE RIOS PROV. D OCONNOR , PROCEDENCIA: BANCO UNION S.A., CHEQUE: 10981, FECHA DE EMISION:29/08/2016</t>
  </si>
  <si>
    <t>00099021001 DEP.DE CHEQ.AJENOS,RET.DE CAM.,CONCEPTO: H.C. DIPUTADOS - DEVOLUCIÓN INCAPACIDAD TEMPORAL - JUNIO/2016,DEP.: CAJA PETROLERA DE SALUD , PROCEDENCIA: BANCO UNION S.A., CHEQUE: 9821, FECHA DE EMISION:09/09/2016</t>
  </si>
  <si>
    <t>00099021001 DEP.DE CHEQ.AJENOS,RET.DE CAM.,CONCEPTO: SOBERANIA ALIMENTARIA - DEVOLUCIÓN INCAPACIDAD TEMPORAL - JUNIO/2016,DEP.: CAJA PETROLERA DE SALUD , PROCEDENCIA: BANCO UNION S.A., CHEQUE: 9830, FECHA DE EMISION:09/09/2016</t>
  </si>
  <si>
    <t>00099021001 DEP.DE CHEQ.AJENOS,RET.DE CAM.,CONCEPTO: AUTORIDAD FISCALIZACIÓN DE EMPRESAS - DEVOLUCIÓN INCAPACIDAD TEMP. - JUNIO/2016,DEP.: CAJA PETROLERA DE SALUD , PROCEDENCIA: BANCO UNION S.A., CHEQUE: 9825, FECHA DE EMISION:09/09/2016</t>
  </si>
  <si>
    <t>00099021001 DEPOSITO DE EFECTIVO, DEPOSITANTE: SEGIP OFICINA NACIONAL, CONCEPTO: REVERSIÓN A LOS COMPROBANTES C-31 N°1018 Y 1020 SEPTIMO FONDO BUENOS AIRES - ARGENTINA, CUENTA DE DEPOSITO: CUENTA UNICA DEL TESORO</t>
  </si>
  <si>
    <t>00340012003 DEPOSITO DE EFECTIVO, DEPOSITANTE: SEGIP OFICINA NACIONAL, CONCEPTO: REVERSIÓN AL COMPROBANTE C-31 N°1021 SEPTIMO FONDO BUENOS AIRES ARGENTINA, CUENTA DE DEPOSITO: CUENTA UNICA DEL TESORO</t>
  </si>
  <si>
    <t>00099021001 DEPOSITO DE EFECTIVO, DEPOSITANTE: SEGIP OFICINA NACIONAL, CONCEPTO: DEVOLUCIÓN DE SALDO FUENTE 41, CUENTA DE DEPOSITO: CUENTA UNICA DEL TESORO</t>
  </si>
  <si>
    <t>00099021001 DEPOSITO DE EFECTIVO, DEPOSITANTE: ERCK PINTO ARRIARAN, CONCEPTO: DEVOLUCION DE VIATICOS, CUENTA DE DEPOSITO: CUENTA UNICA DEL TESORO</t>
  </si>
  <si>
    <t>00099021001 DEPOSITO DE EFECTIVO, DEPOSITANTE: SABINO PALLUCA MENDO, CONCEPTO: COBRO INDEBIDO, CUENTA DE DEPOSITO: CUENTA UNICA DEL TESORO</t>
  </si>
  <si>
    <t>00086018007 DEPOSITO DE EFECTIVO, DEPOSITANTE: RAMIRO AYAVIRI MAMANI - GAM COLQUECHACA, CONCEPTO: DEVOLUCION MMAA - PAR-BS PROYECTOS PLAN NACIONAL DE CUENCAS, CUENTA DE DEPOSITO: CUENTA UNICA DEL TESORO</t>
  </si>
  <si>
    <t>00041017002 DEPOSITO DE EFECTIVO, DEPOSITANTE: JIMENA ROJAS SILVA-JUAN R. AGUILAR CHUQUIMIA, CONCEPTO: DEVOLUCION GASTOS INELEGIBLES BID, PTMO. 1020/SF-BO SAT 1999-2002, CUENTA DE DEPOSITO: CUENTA UNICA DEL TESORO</t>
  </si>
  <si>
    <t>00523012001 DEP.DE CHEQ.AJENOS,RET.DE CAM.,CONCEPTO: PAGO POR PRESTACION DE SERVICIOS POSTALES,DEP.: ECOBOL , PROCEDENCIA: BANCO UNION S.A., CHEQUE: 3125, FECHA DE EMISION:26/08/2016</t>
  </si>
  <si>
    <t>00523012001 DEP.DE CHEQ.AJENOS,RET.DE CAM.,CONCEPTO: PAGO POR PRESTACION DE SERVICIOS POSTALES,DEP.: ECOBOL , PROCEDENCIA: BANCO DE CREDITO DE BOLIVIA S.A., CHEQUE: 4037, FECHA DE EMISION:29/08/2016</t>
  </si>
  <si>
    <t>00523012001 DEP.DE CHEQ.AJENOS,RET.DE CAM.,CONCEPTO: PAGO POR PRESTACION DE SERVICIOS POSTALES,DEP.: ECOBOL , PROCEDENCIA: BANCO NACIONAL DE BOLIVIA S.A., CHEQUE: 5573457, FECHA DE EMISION:22/08/2016</t>
  </si>
  <si>
    <t>00523012001 DEP.DE CHEQ.AJENOS,RET.DE CAM.,CONCEPTO: PAGO POR PRESTACION DE SERVICIOS POSTALES,DEP.: ECOBOL , PROCEDENCIA: BANCO NACIONAL DE BOLIVIA S.A., CHEQUE: 5981575, FECHA DE EMISION:22/08/2016</t>
  </si>
  <si>
    <t>00523012001 DEP.DE CHEQ.AJENOS,RET.DE CAM.,CONCEPTO: PAGO POR PRESTACION DE SERVICIOS POSTALES,DEP.: PDA TEKOVE , PROCEDENCIA: BANCO BISA S.A., CHEQUE: 6941, FECHA DE EMISION:01/09/2016</t>
  </si>
  <si>
    <t>00099021001 DEPOSITO DE EFECTIVO, DEPOSITANTE: AYDA ROSMINDA MEDRANO AVERANGA, CONCEPTO: DOBLE PERCEPCIÓN, CUENTA DE DEPOSITO: CUENTA UNICA DEL TESORO</t>
  </si>
  <si>
    <t>00099021001 DEP.DE CHEQ.AJENOS,RET.DE CAM.,CONCEPTO: PAGO INCAPACIDAD TEMPORAL DEL PERSONAL SEGIP CORRESPONDIENTE MESES AGOSTO A DICIEMBRE 2015,DEP.: CAJA DE SALUD DE CAMINOS Y R.A. , PROCEDENCIA: BANCO UNION S.A., CHEQUE: 6604, FECHA DE EMISION:05/09/2016</t>
  </si>
  <si>
    <t>00340012003 DEP.DE CHEQ.AJENOS,RET.DE CAM.,CONCEPTO: PAGO INCAPACIDAD TEMPORAL DEL PERSONAL SEGIP CORRESPONDIENTE DE MESES AGOSTO A DICIEMBRE 2015,DEP.: CAJA DE SALUD DE CAMINOS Y R.A.</t>
  </si>
  <si>
    <t>00099021001 DEPOSITO DE EFECTIVO, DEPOSITANTE: SANDRA BEATRIZ DORIA MEDINA RIVERA, CONCEPTO: EXCESO DE HABERES JULIO 2016, CUENTA DE DEPOSITO: CUENTA UNICA DEL TESORO</t>
  </si>
  <si>
    <t>00099021001 DEP.DE CHEQ.AJENOS,RET.DE CAM.,CONCEPTO: FRACCIÓN COMPLEMENTARIA MENSUAL,DEP.: FUTURO DE BOLIVIA S.A. AFP , PROCEDENCIA: BANCO DE CREDITO DE BOLIVIA S.A., CHEQUE: 45892, FECHA DE EMISION:09/09/2016</t>
  </si>
  <si>
    <t>00099021001 DEP.DE CHEQ.AJENOS,RET.DE CAM.,CONCEPTO: COMPENSACIÓN MENSUAL DE COTIZACIÓN,DEP.: FUTURO DE BOLIVIA S.A. AFP , PROCEDENCIA: BANCO DE CREDITO DE BOLIVIA S.A., CHEQUE: 45891, FECHA DE EMISION:09/09/2016</t>
  </si>
  <si>
    <t>00099021001 DEP.DE CHEQ.AJENOS,RET.DE CAM.,CONCEPTO: COMPENSACION MENSUAL DE COTIZACIÓN,DEP.: FUTURO DE BOLIVIA S.A. AFP , PROCEDENCIA: BANCO DE CREDITO DE BOLIVIA S.A., CHEQUE: 45893, FECHA DE EMISION:09/09/2016</t>
  </si>
  <si>
    <t>00222018011 DEP.DE CHEQ.AJENOS,RET.DE CAM.,CONCEPTO: REVERSION,DEP.: INIAF - SANTA CRUZ , PROCEDENCIA: BANCO UNION S.A., CHEQUE: 6661, FECHA DE EMISION:05/09/2016</t>
  </si>
  <si>
    <t>00099021001 DEPOSITO DE EFECTIVO, DEPOSITANTE: VERONICA MAARY SUXO AGUILAR, CONCEPTO: POR EL MES DE FEBRERO 2013 DE SR. ARMANDO SUXO ARUNI, CUENTA DE DEPOSITO: CUENTA UNICA DEL TESORO</t>
  </si>
  <si>
    <t>00099021001 DEPOSITO DE EFECTIVO, DEPOSITANTE: GONZALO F. MAYTA CHURQUI, CONCEPTO: DEVOLUCIÓN FONDOS EN AVANCE AGOSTO 2016, CUENTA DE DEPOSITO: CUENTA UNICA DEL TESORO</t>
  </si>
  <si>
    <t>00099021001 DEPOSITO DE EFECTIVO, DEPOSITANTE: R. SAT. MONT. 24 "MENDEZ ARCOS", CONCEPTO: DEVOLUCION SEGURO SOAT, CUENTA DE DEPOSITO: CUENTA UNICA DEL TESORO</t>
  </si>
  <si>
    <t>00099021001 DEPOSITO DE EFECTIVO, DEPOSITANTE: BRAVO VARGAS AGUSTINA, CONCEPTO: DEVOLUCION POR DOBLE PERCEPCION (GESTION 2012), CUENTA DE DEPOSITO: CUENTA UNICA DEL TESORO</t>
  </si>
  <si>
    <t>00099021001 DEPOSITO DE EFECTIVO, DEPOSITANTE: EJERCITO DE BOLIVIA RI-15 JUNIN, CONCEPTO: PAGO DE REVERSION DE SERVICIOS BASICOS, CUENTA DE DEPOSITO: CUENTA UNICA DEL TESORO</t>
  </si>
  <si>
    <t>00099021001 DEPOSITO DE EFECTIVO, DEPOSITANTE: EJERCITO DE BOLIVIA RI-15 JUNIN, CONCEPTO: PAGO DE REVERSION DE SERVICIOS BASICOS (TELEFONIA), CUENTA DE DEPOSITO: CUENTA UNICA DEL TESORO</t>
  </si>
  <si>
    <t>00099021001 DEPOSITO DE EFECTIVO, DEPOSITANTE: EJERCITO DE BOLIVIA RI-15 JUNIN, CONCEPTO: PEGO DE REVERSION DE SERVICIOS BASICOS (TELEFONIA), CUENTA DE DEPOSITO: CUENTA UNICA DEL TESORO</t>
  </si>
  <si>
    <t>00046024204 DEP.DE CHEQ.AJENOS,RET.DE CAM.,CONCEPTO: REVERSIÓN DE FONDOS SEDES SANTA CRUZ,DEP.: SEDES SANTA CRUZ , PROCEDENCIA: BANCO UNION S.A., CHEQUE: 10534, FECHA DE EMISION:08/09/2016</t>
  </si>
  <si>
    <t>00046024204 DEP.DE CHEQ.AJENOS,RET.DE CAM.,CONCEPTO: REVERSIÓN DE FONDOS SEDES SANTA CRUZ,DEP.: SEDES SANTA CRUZ , PROCEDENCIA: BANCO UNION S.A., CHEQUE: 10535, FECHA DE EMISION:08/09/2016</t>
  </si>
  <si>
    <t>00099021001 DEP.DE CHEQ.AJENOS,RET.DE CAM.,CONCEPTO: DEVOLUCION DE PASAJES,DEP.: MINISTERIO DE CULTURAS Y TURISMO , PROCEDENCIA: BANCO UNION S.A., CHEQUE: 2988, FECHA DE EMISION:12/09/2016</t>
  </si>
  <si>
    <t>00099021001 DEP.DE CHEQ.AJENOS,RET.DE CAM.,CONCEPTO: DEVOLUCION DE PASAJES,DEP.: MINISTERIO DE CULTURAS Y TURISMO , PROCEDENCIA: BANCO UNION S.A., CHEQUE: 2987, FECHA DE EMISION:12/09/2016</t>
  </si>
  <si>
    <t>00099021001 DEPOSITO DE EFECTIVO, DEPOSITANTE: POZO MORALES SUSANA, CONCEPTO: DEVOLUCION DE SUELDO DEL MES DE ABRIL / 2016, CUENTA DE DEPOSITO: CUENTA UNICA DEL TESORO</t>
  </si>
  <si>
    <t>00099021001 DEPOSITO DE EFECTIVO, DEPOSITANTE: O CONOR MARQUEZ RODRIGUEZ, CONCEPTO: DEVOLUCION DE SUELDO DEL MES DE ABRIL / 2016, CUENTA DE DEPOSITO: CUENTA UNICA DEL TESORO</t>
  </si>
  <si>
    <t>00099021001 DEP.DE CHEQ.AJENOS,RET.DE CAM.,CONCEPTO: PAGO INCAPACIDADES TEMPORALES (REEMBOLSO) MIN. ECONOMIA Y FINANZAS PÚBLICAS,DEP.: CAJA NACIONAL DE SALUD , PROCEDENCIA: BANCO UNION S.A., CHEQUE: 11126, FECHA DE EMISION:13/09/2016</t>
  </si>
  <si>
    <t>00099021001 DEP.DE CHEQ.AJENOS,RET.DE CAM.,CONCEPTO: PAGO INCAPACIDADES TEMPORALES (REEMBOLSO) MIN. ECONOMÍA Y FINANZAS PÚBLICAS,DEP.: CAJA NACIONAL DE SALUD , PROCEDENCIA: BANCO UNION S.A., CHEQUE: 11125, FECHA DE EMISION:13/09/2016</t>
  </si>
  <si>
    <t>00099021001 DEP.DE CHEQ.AJENOS,RET.DE CAM.,CONCEPTO: PAGO INCAPACIDADES TEMPORALES (REEMBOLSO) MIN. ECONOMÍA Y FINANZAS PÚBLICAS,DEP.: CAJA NACIONAL DE SALUD , PROCEDENCIA: BANCO UNION S.A., CHEQUE: 11111, FECHA DE EMISION:13/09/2016</t>
  </si>
  <si>
    <t>00099021001 DEP.DE CHEQ.AJENOS,RET.DE CAM.,CONCEPTO: PAGO INCAPACIDADES TEMPORALES (REEMBOLSO) MIN. ECONOMÍA Y FINANZAS PÚBLICAS,DEP.: CAJA NACIONAL DE SALUD , PROCEDENCIA: BANCO UNION S.A., CHEQUE: 11110, FECHA DE EMISION:13/09/2016</t>
  </si>
  <si>
    <t>00523012001 DEP.DE CHEQ.AJENOS,RET.DE CAM.,CONCEPTO: PAGO POR LA PRESTACION DE SERVICIOS POSTALES,DEP.: ECOBOL , PROCEDENCIA: BANCO UNION S.A., CHEQUE: 1734, FECHA DE EMISION:01/09/2016</t>
  </si>
  <si>
    <t>00099021001 DEP.DE CHEQ.AJENOS,RET.DE CAM.,CONCEPTO: PAGO INCAPACIDADES TEMPORALES (REEMBOLSO) MIN. ECONOMÍA Y FINANZAS PÚBLICAS,DEP.: CAJA NACIONAL DE SALUD , PROCEDENCIA: BANCO UNION S.A., CHEQUE: 11112, FECHA DE EMISION:13/09/2016</t>
  </si>
  <si>
    <t>00099021001 DEP.DE CHEQ.AJENOS,RET.DE CAM.,CONCEPTO: PAGO INCAPACIDADES TEMPORALES (REEMBOLSO) MIN. ECONOMÍA Y FINANZAS PÚBLICAS,DEP.: CAJA NACIONAL DE SALUD , PROCEDENCIA: BANCO UNION S.A., CHEQUE: 11124, FECHA DE EMISION:13/09/2016</t>
  </si>
  <si>
    <t>00523012001 DEP.DE CHEQ.AJENOS,RET.DE CAM.,CONCEPTO: PAGO POR LA PRESTACION DE SERVICIOS POSTALES,DEP.: ECOBOL , PROCEDENCIA: BANCO GANADERO S.A., CHEQUE: 2522, FECHA DE EMISION:31/08/2016</t>
  </si>
  <si>
    <t>00523012001 DEP.DE CHEQ.AJENOS,RET.DE CAM.,CONCEPTO: PAGO POR LA PRESTACION DE SERVICIOS POSTALES,DEP.: ECOBOL , PROCEDENCIA: BANCO BISA S.A., CHEQUE: 442, FECHA DE EMISION:05/09/2016</t>
  </si>
  <si>
    <t>00523012001 DEP.DE CHEQ.AJENOS,RET.DE CAM.,CONCEPTO: PAGO POR LA PRESTACION DE SERVICIOS POSTALES,DEP.: ECOBOL , PROCEDENCIA: BANCO BISA S.A., CHEQUE: 5410, FECHA DE EMISION:22/08/2016</t>
  </si>
  <si>
    <t>00513012003 DEP.DE CHEQ.AJENOS,RET.DE CAM.,CONCEPTO: SALDOS NO EJECUTADOS,DEP.: Y.P.F.B. CORPORACIÓN LA PAZ , PROCEDENCIA: BANCO UNION S.A., CHEQUE: 3767, FECHA DE EMISION:09/09/2016</t>
  </si>
  <si>
    <t>00099021001 DEPOSITO DE EFECTIVO, DEPOSITANTE: FABRICA DE ROPA LOS INFANTES, CONCEPTO: CAMBIO DE BENEFICIO, CUENTA DE DEPOSITO: CUENTA UNICA DEL TESORO</t>
  </si>
  <si>
    <t>00290182001 DEPOSITO DE EFECTIVO, DEPOSITANTE: ENRIQUE JOSE PEREZ PATON CHAVEZ, CONCEPTO: DEV.DE VIATICOS NO UTILIZADOS DEL PROY.CONTROLADORES DE OBLIG.FISC.2016 SEL S.I.N. GER.DIST.L.P II, CUENTA DE DEPOSITO: CUENTA UNICA DEL TESORO</t>
  </si>
  <si>
    <t>00099021001 DEP.DE CHEQ.AJENOS,RET.DE CAM.,CONCEPTO: PAGO INCAPACIDAD TEMPORAL DEL PERSONAL SEGIP CORRESPONDIENTE MES MAYO 2016,DEP.: CAJA DE SALUD DE CAMINOS Y R.A , PROCEDENCIA: BANCO UNION S.A., CHEQUE: 6600, FECHA DE EMISION:05/09/2016</t>
  </si>
  <si>
    <t>00340012003 DEP.DE CHEQ.AJENOS,RET.DE CAM.,CONCEPTO: PAGO INCAPACIDAD TEMPORAL DEL PERSONAL SEGIP CORRESPONDIENTE MES MAYO 2016,DEP.: CAJA DE SALUD DE CAMINOS Y R.A , PROCEDENCIA: BANCO UNION S.A., CHEQUE: 6599, FECHA DE EMISION:05/09/2016</t>
  </si>
  <si>
    <t>00340012003 DEP.DE CHEQ.AJENOS,RET.DE CAM.,CONCEPTO: PAGO INCAPACIDAD TEMPORAL DEL PERSONAL SEGIP CORRESPONDIENTE DE MESES MAYO JUNIO 2016,DEP.: CAJA DE SALUD DE CAMINOS Y R.A , PROCEDENCIA: BANCO UNION S.A., CHEQUE: 6601, FECHA DE EMISION:05/09/2016</t>
  </si>
  <si>
    <t>00099021001 DEP.DE CHEQ.AJENOS,RET.DE CAM.,CONCEPTO: PAGO INCAPACIDAD TEMPORAL DEL PERSONAL SEGIP CORRESPONDIENTE DE MESES MAYO, JUNIO,JULIO 2016,DEP.: CAJA DE SALUD DE CAMINOS Y R.A , PROCEDENCIA: BANCO UNION S.A., CHEQUE: 6602, FECHA DE EMISION:05/09/2016</t>
  </si>
  <si>
    <t>00099021001 DEPOSITO DE EFECTIVO, DEPOSITANTE: JUAN CARLOS POZO FERNANDEZ, CONCEPTO: 4 HONORARIOS PERCIBIDOS DOBLE DURANTE LA GESTIÓN 2015, CUENTA DE DEPOSITO: CUENTA UNICA DEL TESORO</t>
  </si>
  <si>
    <t>00099021001 DEPOSITO DE EFECTIVO, DEPOSITANTE: FELIX LORA CABALLERO, CONCEPTO: DEVOLUCION DINEROS SENASIR, CUENTA DE DEPOSITO: CUENTA UNICA DEL TESORO</t>
  </si>
  <si>
    <t>00526012001 DEPOSITO DE EFECTIVO, DEPOSITANTE: ITILARIO QUISPE PILLCO - BOLIVIA TV, CONCEPTO: DEVOLUCIÓN POR VIÁTICOS, CUENTA DE DEPOSITO: CUENTA UNICA DEL TESORO</t>
  </si>
  <si>
    <t>00099021001 DEPOSITO DE EFECTIVO, DEPOSITANTE: ENRIQUETA ESTEFANIA MARTINEZ DELGADO, CONCEPTO: DEUDA, CUENTA DE DEPOSITO: CUENTA UNICA DEL TESORO</t>
  </si>
  <si>
    <t>00099021001 DEPOSITO DE EFECTIVO, DEPOSITANTE: NANCY ALICIA DAZA CARDENAS, CONCEPTO: REVERSIÓN, CUENTA DE DEPOSITO: CUENTA UNICA DEL TESORO</t>
  </si>
  <si>
    <t>00099021001 DEPOSITO DE EFECTIVO, DEPOSITANTE: GRISELDA BLANCA GARCIA MERIDA, CONCEPTO: DEVOLUCION DE PASAJE AEREO-GESTION 2015, CUENTA DE DEPOSITO: CUENTA UNICA DEL TESORO</t>
  </si>
  <si>
    <t>00292032001 DEPOSITO DE EFECTIVO, DEPOSITANTE: PAMELA QUISBERT IBAÑEZ - 5995366 L.P., CONCEPTO: OTROS INGRESOS, CUENTA DE DEPOSITO: CUENTA UNICA DEL TESORO</t>
  </si>
  <si>
    <t>00099021001 DEPOSITO DE EFECTIVO, DEPOSITANTE: EJERCITO DE BOLIVIA RI - 15 ""JUNIN"", CONCEPTO: REVERSIÓN DEL PAGO DE SOAT SEGUROS CONTRA ACCIDENTES, CUENTA DE DEPOSITO: CUENTA UNICA DEL TESORO</t>
  </si>
  <si>
    <t>00099021001 DEPOSITO DE EFECTIVO, DEPOSITANTE: EJERCITO DE BOLIVIA RI - 15 ""JUNIN"", CONCEPTO: REVERSIÓN DE SERVICIOS BÁSICOS (TELEFONÍA) CORRESPONDIENTE AL MES DE SEPTIEMBRE, CUENTA DE DEPOSITO: CUENTA UNICA DEL TESORO</t>
  </si>
  <si>
    <t>00291012010 DEP.DE CHEQ.AJENOS,RET.DE CAM.,CONCEPTO: CONCEPTO DE MULTAS,DEP.: ABC REGIONAL POTOSI , PROCEDENCIA: BANCO UNION S.A., CHEQUE: 2782, FECHA DE EMISION:07/09/2016</t>
  </si>
  <si>
    <t>00130012001 DEP.DE CHEQ.AJENOS,RET.DE CAM.,CONCEPTO: PAGO DE CAPITAL CUOTA N° 80,DEP.: COMERMIN , PROCEDENCIA: BANCO MERCANTIL SANTA CRUZ SA., CHEQUE: 6917, FECHA DE EMISION:07/09/2016</t>
  </si>
  <si>
    <t>00099021001 DEPOSITO DE EFECTIVO, DEPOSITANTE: DAYAMI LEISA CORDERO VAZQUEZ, CONCEPTO: DEVOL POR CONCEPTO DE MATENIEMIENTO Y REPARACION DE VEHICULOS CORRESPONDIENTE MES AGOSTO 2016, CUENTA DE DEPOSITO: CUENTA UNICA DEL TESORO</t>
  </si>
  <si>
    <t>00130012001 DEP.DE CHEQ.AJENOS,RET.DE CAM.,CONCEPTO: PAGO DE INTERES ORDINARIO CUOTA N° 80,DEP.: COMERMIN , PROCEDENCIA: BANCO MERCANTIL SANTA CRUZ SA., CHEQUE: 6916, FECHA DE EMISION:07/09/2016</t>
  </si>
  <si>
    <t>00099021001 DEPOSITO DE EFECTIVO, DEPOSITANTE: DAYAMI LEISA CORDERO VAZQUEZ, CONCEPTO: DEVOL POR CONCEPTO DE COMBUSTIBLE LUBRICANTES Y OTROS DERIVADOS MES AGOSTO 2016, CUENTA DE DEPOSITO: CUENTA UNICA DEL TESORO</t>
  </si>
  <si>
    <t>00099021001 DEPOSITO DE EFECTIVO, DEPOSITANTE: DAYAMI LEISA CORDERO VAZQUEZ, CONCEPTO: DEVOL POR CONCEPTO DE COMUNICACIONES CORRESPONDIENTE AL MES AGOSTO 2016, CUENTA DE DEPOSITO: CUENTA UNICA DEL TESORO</t>
  </si>
  <si>
    <t>00099021001 DEPOSITO DE EFECTIVO, DEPOSITANTE: DAYAMI LEISA CORDERO VAZQUEZ, CONCEPTO: DEVOL POR CONCEPTO DE GAS LICUADO CORRESPONDIENTE AL MES DE AGOSTO 2016, CUENTA DE DEPOSITO: CUENTA UNICA DEL TESORO</t>
  </si>
  <si>
    <t>00099021001 DEPOSITO DE EFECTIVO, DEPOSITANTE: DAYAMI LEISA CORDERO VAZQUEZ, CONCEPTO: DEVOL POR CONCEPTO DE TASAS CORRESPONDIENTE AL MES DE AGOSTO 2016, CUENTA DE DEPOSITO: CUENTA UNICA DEL TESORO</t>
  </si>
  <si>
    <t>00099021001 DEPOSITO DE EFECTIVO, DEPOSITANTE: DAYAMI LEISA CORDERO VAZQUEZ, CONCEPTO: DEVOL POR CONCEPTO DE ALIMENTO CORRESPONDIENTE AL MES DE AGOSTO 2016, CUENTA DE DEPOSITO: CUENTA UNICA DEL TESORO</t>
  </si>
  <si>
    <t>00130012002 DEPOSITO DE EFECTIVO, DEPOSITANTE: JANETH FERNANDEZ, CONCEPTO: DEVOLUCION DE GASTOS GASOLINA, CUENTA DE DEPOSITO: CUENTA UNICA DEL TESORO</t>
  </si>
  <si>
    <t>00130012002 DEPOSITO DE EFECTIVO, DEPOSITANTE: JUAN JOSE LIMACHI, CONCEPTO: DEVOLUCION DE GASTOS LAVADO AUTO, CUENTA DE DEPOSITO: CUENTA UNICA DEL TESORO</t>
  </si>
  <si>
    <t>00340012003 DEP.DE CHEQ.AJENOS,RET.DE CAM.,CONCEPTO: PAGO INCAPACIDAD TEMPORAL DEL PERSONAL SEGIP CORRESPONDIENTE MES DE ABRIL 2016,DEP.: CAJA DE SALUD DE CAMINOS Y RA , PROCEDENCIA: BANCO UNION S.A., CHEQUE: 6597, FECHA DE EMISION:05/09/2016</t>
  </si>
  <si>
    <t>00099021001 DEP.DE CHEQ.AJENOS,RET.DE CAM.,CONCEPTO: PAGO INCAPACIDAD TEMPORAL DEL PERSONAL SEGIP CORRESPONDIENTE MES DE ABRIL 2016,DEP.: CAJA DE SALUD DE CAMINOS Y RA , PROCEDENCIA: BANCO UNION S.A., CHEQUE: 6598, FECHA DE EMISION:05/09/2016</t>
  </si>
  <si>
    <t>00099021001 DEP.DE CHEQ.AJENOS,RET.DE CAM.,CONCEPTO: POR REVERSION DE FONDOS NO UTILIZADOS,DEP.: SAJAMA-SERNAP , PROCEDENCIA: BANCO UNION S.A., CHEQUE: 1014, FECHA DE EMISION:31/08/2016</t>
  </si>
  <si>
    <t>00523012001 DEP.DE CHEQ.AJENOS,RET.DE CAM.,CONCEPTO: PAGO POR PRESTACION DE SERVICIOS POSTALES,DEP.: ECOBOL , PROCEDENCIA: BANCO BISA S.A., CHEQUE: 5130, FECHA DE EMISION:01/09/2016</t>
  </si>
  <si>
    <t>INSTITUCION PUBLICA DESCONCENTRADA  DE PESCA Y ACUICULTURA   "PACU"</t>
  </si>
  <si>
    <t>00099021001 DEPOSITO DE EFECTIVO, DEPOSITANTE: EBERT ELIEL MAYTA CALLISAYA IPD-PACU, CONCEPTO: FONDOS A NOMBRE DE EBERT ELIEL MAYTA CALLISAYA PARA LA COMPRA DE COMBUSTIBLE PREV. 95 IPD-PACU, CUENTA DE DEPOSITO: CUENTA UNICA DEL TESORO</t>
  </si>
  <si>
    <t>00574012002 DEPOSITO DE EFECTIVO, DEPOSITANTE: BORIS RENE ROJAS CHILE, CONCEPTO: DEVOLUCIÓN DE FONDOS EN AVANCE DEL MANTENIMIENTO DEL VEHÍCULO DE VALLE SACTA-LACTEOSBOL, CUENTA DE DEPOSITO: CUENTA UNICA DEL TESORO</t>
  </si>
  <si>
    <t>00099021001 DEPOSITO DE EFECTIVO, DEPOSITANTE: EBERT ELIEL MAYTA CALLISAYA IPD-PACU, CONCEPTO: DEVOLUCION DE FONDOS OTORGADOS PARA COMPRA DE COMBUSTIBLE PREV. 95 IPD-PACU, CUENTA DE DEPOSITO: CUENTA UNICA DEL TESORO</t>
  </si>
  <si>
    <t>00523012001 DEP.DE CHEQ.AJENOS,RET.DE CAM.,CONCEPTO: PAGO POR PRESTACION DE SERVICIOS POSTALES,DEP.: ECOBOL , PROCEDENCIA: BANCO NACIONAL DE BOLIVIA S.A., CHEQUE: 842853, FECHA DE EMISION:02/09/2016</t>
  </si>
  <si>
    <t>00523012001 DEP.DE CHEQ.AJENOS,RET.DE CAM.,CONCEPTO: PAGO POR PRESTACION DE SERVICIOS POSTALES,DEP.: ECOBOL , PROCEDENCIA: BANCO UNION S.A., CHEQUE: 663, FECHA DE EMISION:05/09/2016</t>
  </si>
  <si>
    <t>00523012001 DEP.DE CHEQ.AJENOS,RET.DE CAM.,CONCEPTO: PAGO POR PRESTACION DE SERVICIOS POSTALES,DEP.: ECOBOL , PROCEDENCIA: BANCO UNION S.A., CHEQUE: 661, FECHA DE EMISION:05/09/2016</t>
  </si>
  <si>
    <t>00523012001 DEP.DE CHEQ.AJENOS,RET.DE CAM.,CONCEPTO: PAGO POR PRESTACION DE SERVICIOS POSTALES,DEP.: ECOBOL , PROCEDENCIA: BANCO UNION S.A., CHEQUE: 662, FECHA DE EMISION:05/09/2016</t>
  </si>
  <si>
    <t>00099021001 DEPOSITO DE EFECTIVO, DEPOSITANTE: TTE. MIGUEL ANGEL CORITZA ORTEGA CI 4934655 LP, CONCEPTO: REVERISON BONO SEGURIDAD CIUDADANA DICIEMBRE 2015, CUENTA DE DEPOSITO: CUENTA UNICA DEL TESORO</t>
  </si>
  <si>
    <t>00099021001 DEPOSITO DE EFECTIVO, DEPOSITANTE: TTE. MIGUEL ANGEL CORITZA ORTEGA CI 4934655 LP, CONCEPTO: REVERSION BONO SEGURIDAD CIUDADANA ENERO 2016, CUENTA DE DEPOSITO: CUENTA UNICA DEL TESORO</t>
  </si>
  <si>
    <t>00099021001 DEPOSITO DE EFECTIVO, DEPOSITANTE: TTE. MIGUEL ANGEL CORITZA ORTEGA CI 4934655 LP, CONCEPTO: REVERSION BONO SEGURIDAD CIUDADANA FEBRERO 2016, CUENTA DE DEPOSITO: CUENTA UNICA DEL TESORO</t>
  </si>
  <si>
    <t>00099021001 DEPOSITO DE EFECTIVO, DEPOSITANTE: TTE. MIGUEL ANGEL CORITZA ORTEGA CI 4934655 LP, CONCEPTO: REVERSION BONO SEGURIDAD MARZO 2016, CUENTA DE DEPOSITO: CUENTA UNICA DEL TESORO</t>
  </si>
  <si>
    <t>00099021001 DEPOSITO DE EFECTIVO, DEPOSITANTE: TTE. MIGUEL ANGEL CORITZA ORTEGA CI 4934655 LP, CONCEPTO: REVERSION BONO SEGURIDAD CIUDADANA ABRIL 2016, CUENTA DE DEPOSITO: CUENTA UNICA DEL TESORO</t>
  </si>
  <si>
    <t>00099021001 DEPOSITO DE EFECTIVO, DEPOSITANTE: TTE. MIGUEL ANGEL CORITZA ORTEGA CI 4934655 LP, CONCEPTO: REVERSION BONO SEGURIDAD CIUDADANA MAYO 2016, CUENTA DE DEPOSITO: CUENTA UNICA DEL TESORO</t>
  </si>
  <si>
    <t>00099021001 DEPOSITO DE EFECTIVO, DEPOSITANTE: TTE. MIGUEL ANGEL CORITZA ORTEGA CI 4934655 LP, CONCEPTO: REVERSION BONO SEGURIDAD CIUDADANA JUNIO 2016, CUENTA DE DEPOSITO: CUENTA UNICA DEL TESORO</t>
  </si>
  <si>
    <t>00099021001 DEPOSITO DE EFECTIVO, DEPOSITANTE: TTE. MIGUEL ANGEL CORITZA ORTEGA CI 4934655 LP, CONCEPTO: REVERSION BONO SEGURIDAD CIUDADANA JULIO 2016, CUENTA DE DEPOSITO: CUENTA UNICA DEL TESORO</t>
  </si>
  <si>
    <t>00099021001 DEPOSITO DE EFECTIVO, DEPOSITANTE: TTE. MIGUEL ANGEL CORITZA ORTEGA CI 4934655 LP, CONCEPTO: REVERSION HABERES DICIEMBRE 2015, CUENTA DE DEPOSITO: CUENTA UNICA DEL TESORO</t>
  </si>
  <si>
    <t>00099021001 DEPOSITO DE EFECTIVO, DEPOSITANTE: TTE. MIGUEL ANGEL CORITZA ORTEGA CI 4934655 LP, CONCEPTO: REVERSION HABERES ENERO 2016, CUENTA DE DEPOSITO: CUENTA UNICA DEL TESORO</t>
  </si>
  <si>
    <t>00099021001 DEPOSITO DE EFECTIVO, DEPOSITANTE: TTE. MIGUEL ANGEL CORITZA ORTEGA CI 4934655 LP, CONCEPTO: REVERSION HABERES FEBRERO 2016, CUENTA DE DEPOSITO: CUENTA UNICA DEL TESORO</t>
  </si>
  <si>
    <t>00099021001 DEPOSITO DE EFECTIVO, DEPOSITANTE: TTE. MIGUEL ANGEL CORITZA ORTEGA CI 4934655 LP, CONCEPTO: REVERSION HABERES MARZO 2016, CUENTA DE DEPOSITO: CUENTA UNICA DEL TESORO</t>
  </si>
  <si>
    <t>00099021001 DEPOSITO DE EFECTIVO, DEPOSITANTE: TTE. MIGUEL ANGEL CORITZA ORTEGA CI 4934655 LP, CONCEPTO: REVERSION HABERES ABRIL 2016, CUENTA DE DEPOSITO: CUENTA UNICA DEL TESORO</t>
  </si>
  <si>
    <t>00099021001 DEPOSITO DE EFECTIVO, DEPOSITANTE: TTE. MIGUEL ANGEL CORITZA ORTEGA CI 4934655 LP, CONCEPTO: REVERSION HABERES MAYO 2016, CUENTA DE DEPOSITO: CUENTA UNICA DEL TESORO</t>
  </si>
  <si>
    <t>00099021001 DEPOSITO DE EFECTIVO, DEPOSITANTE: TTE. MIGUEL ANGEL CORITZA ORTEGA CI 4934655 LP, CONCEPTO: REVERSION HABERES JUNIO 2016, CUENTA DE DEPOSITO: CUENTA UNICA DEL TESORO</t>
  </si>
  <si>
    <t>00099021001 DEPOSITO DE EFECTIVO, DEPOSITANTE: TTE. MIGUEL ANGEL CORITZA ORTEGA CI 4934655 LP, CONCEPTO: REVERSION HABERES JULIO 2016, CUENTA DE DEPOSITO: CUENTA UNICA DEL TESORO</t>
  </si>
  <si>
    <t>00099021001 DEPOSITO DE EFECTIVO, DEPOSITANTE: CALDERON RIOS MARIA DEL ROSARIO, CONCEPTO: REVERSION HABERES JULIO 2006, CUENTA DE DEPOSITO: CUENTA UNICA DEL TESORO</t>
  </si>
  <si>
    <t>00099021001 DEPOSITO DE EFECTIVO, DEPOSITANTE: CALDERON RIOS MARIA DEL ROSARIO, CONCEPTO: REVERSION DE HABERES JULIO 2006, CUENTA DE DEPOSITO: CUENTA UNICA DEL TESORO</t>
  </si>
  <si>
    <t>00099021001 DEPOSITO DE EFECTIVO, DEPOSITANTE: GERMAN TICONA CONDORI, CONCEPTO: DEVOLUCION COBRO INVERTIDO AL SENASIR, CUENTA DE DEPOSITO: CUENTA UNICA DEL TESORO</t>
  </si>
  <si>
    <t>00099021001 DEPOSITO DE EFECTIVO, DEPOSITANTE: JUAN CARLOS MARTINEZ ALVAREZ, CONCEPTO: DEVOLUCION, CUENTA DE DEPOSITO: CUENTA UNICA DEL TESORO</t>
  </si>
  <si>
    <t>00015011108 DEPOSITO DE EFECTIVO, DEPOSITANTE: MARIO CONDORI PANCA CESE LA PAZ, CONCEPTO: POR EXCESO EN CONSUMO DE TELEFONOS CELULARES DE LOS NUMEROS 72050402 - 72050407 Y 72027701, CUENTA DE DEPOSITO: CUENTA UNICA DEL TESORO</t>
  </si>
  <si>
    <t>00225024101 DEPOSITO DE EFECTIVO, DEPOSITANTE: HUMBERTO ROCHA ROSALES, CONCEPTO: POR RETENCION DE IMPUESTOS POR ARREGLO DE MOTOCICLETA CON PLACA 3385 XSH, CUENTA DE DEPOSITO: CUENTA UNICA DEL TESORO</t>
  </si>
  <si>
    <t>00225024101 DEPOSITO DE EFECTIVO, DEPOSITANTE: HUMBERTO ROCHA ROSALES, CONCEPTO: POR RETENCION DE IMPUESTOS POR SERVICIO DE ALIMENTACION EN EL MUNICIPIO DE PUCARANI, CUENTA DE DEPOSITO: CUENTA UNICA DEL TESORO</t>
  </si>
  <si>
    <t>00099021001 DEPOSITO DE EFECTIVO, DEPOSITANTE: ABC OFICINA CENTRAL, CONCEPTO: DEVOLUCION DE VIATICOS, CUENTA DE DEPOSITO: CUENTA UNICA DEL TESORO</t>
  </si>
  <si>
    <t>00099021001 DEPOSITO DE EFECTIVO, DEPOSITANTE: MARTIN GUTIERREZ, CONCEPTO: PAGO EXCEDENTES LLAMADAS TELEFONIA MOVIL ENTEL, CUENTA DE DEPOSITO: CUENTA UNICA DEL TESORO</t>
  </si>
  <si>
    <t>00099021001 DEPOSITO DE EFECTIVO, DEPOSITANTE: ZACONETA QUINTANA ERNESTO VICTOR CI 2523765, CONCEPTO: DEVOLUCION DE AGUINALDO DE NAVIDAD GESTION 2015, CUENTA DE DEPOSITO: CUENTA UNICA DEL TESORO</t>
  </si>
  <si>
    <t>00099021001 DEPOSITO DE EFECTIVO, DEPOSITANTE: ZACONETA QUINTANA ERNESTO VICTOR CI 2523765, CONCEPTO: DEVOLUCION DE AGUINALDO ESFUERZO POR BOLIVIA GESTION 2015, CUENTA DE DEPOSITO: CUENTA UNICA DEL TESORO</t>
  </si>
  <si>
    <t>00222018010 DEP.DE CHEQ.AJENOS,RET.DE CAM.,CONCEPTO: REVERSION C-31 634,DEP.: INIAF - BENI , PROCEDENCIA: BANCO UNION S.A., CHEQUE: 2050, FECHA DE EMISION:13/09/2016</t>
  </si>
  <si>
    <t>00099021001 DEPOSITO DE EFECTIVO, DEPOSITANTE: CECILIA ALDAZOSA B., CONCEPTO: REVERSION AL C-31, CUENTA DE DEPOSITO: CUENTA UNICA DEL TESORO</t>
  </si>
  <si>
    <t>00099021001 DEPOSITO DE EFECTIVO, DEPOSITANTE: MINISTERIO DE EDUCACION, CONCEPTO: DEVOLUCION DE HABERES, CUENTA DE DEPOSITO: CUENTA UNICA DEL TESORO</t>
  </si>
  <si>
    <t>00099021001 DEPOSITO DE EFECTIVO, DEPOSITANTE: RI-6 "CAMPOS", CONCEPTO: POR REVERSION COMBUSTIBLE OCTUBRE 2015, CUENTA DE DEPOSITO: CUENTA UNICA DEL TESORO</t>
  </si>
  <si>
    <t>00099021001 DEPOSITO DE EFECTIVO, DEPOSITANTE: RI-6 "CAMPOS", CONCEPTO: POR REVERSION TELEFONIA DICIEMBRE 2015, CUENTA DE DEPOSITO: CUENTA UNICA DEL TESORO</t>
  </si>
  <si>
    <t>00099021001 DEPOSITO DE EFECTIVO, DEPOSITANTE: PROMOCION PROFESIONAL DEL EJERCITO, CONCEPTO: REVERSION TGN RECURSOS ORDINARIOS, CUENTA DE DEPOSITO: CUENTA UNICA DEL TESORO</t>
  </si>
  <si>
    <t>00099021001 DEPOSITO DE EFECTIVO, DEPOSITANTE: CORINA CAHUAYA MAMANI, CONCEPTO: DEVOL DE 8 HORAS DE HABER MENSUAL DESDE EL MES DE SEPTIEMBRE DE 2015 AL MES DE AGOSTO 2016, CUENTA DE DEPOSITO: CUENTA UNICA DEL TESORO</t>
  </si>
  <si>
    <t>00591012003 DEPOSITO DE EFECTIVO, DEPOSITANTE: NELSON CADENA CATORCENO, CONCEPTO: DEVOLUCION DE SALDO DE FONDOS EN AVANCE - EMPRESA ESTATAL DE TRANSPORTE POR CABLE MI TELEFERICO, CUENTA DE DEPOSITO: CUENTA UNICA DEL TESORO</t>
  </si>
  <si>
    <t>00526012001 DEP.DE CHEQ.AJENOS,RET.DE CAM.,CONCEPTO: DEVOLUCION PASAJES Y VIATICOS REG. SANTA CRUZ,DEP.: GASTON ALEJANDRO MARTINEZ UZQUIANO , PROCEDENCIA: BANCO UNION S.A., CHEQUE: 15541, FECHA DE EMISION:12/09/2016</t>
  </si>
  <si>
    <t>00526012001 DEP.DE CHEQ.AJENOS,RET.DE CAM.,CONCEPTO: DESCUENTOS PLANILLAS DE JULIO PARA REVERTIR VIATICOS,DEP.: BOLIVIA TV , PROCEDENCIA: BANCO UNION S.A., CHEQUE: 15543, FECHA DE EMISION:13/09/2016</t>
  </si>
  <si>
    <t>00526012001 DEP.DE CHEQ.AJENOS,RET.DE CAM.,CONCEPTO: REPOSICION IMPUESTO IVA POR FACTURA VENCIDA,DEP.: SANTOS ZURITA , PROCEDENCIA: BANCO UNION S.A., CHEQUE: 15545, FECHA DE EMISION:13/09/2016</t>
  </si>
  <si>
    <t>00015011108 DEPOSITO DE EFECTIVO, DEPOSITANTE: ANDREA ROSARIO CAHUAYA POMA, CONCEPTO: EXCEDENTE DE FACTURACION, CUENTA DE DEPOSITO: CUENTA UNICA DEL TESORO</t>
  </si>
  <si>
    <t>00099021001 DEP.DE CHEQ.AJENOS,RET.DE CAM.,CONCEPTO: GIRO: FLORES GUTIERREZ EVANGELINA,DEP.: BANCO UNION S.A. , PROCEDENCIA: BANCO UNION S.A., CHEQUE: 143529, FECHA DE EMISION:16/09/2016</t>
  </si>
  <si>
    <t>00099021001 DEP.DE CHEQ.AJENOS,RET.DE CAM.,CONCEPTO: GIRO: FLORES GUTIERREZ EVANGELINA,DEP.: BANCO UNION S.A. , PROCEDENCIA: BANCO UNION S.A., CHEQUE: 143530, FECHA DE EMISION:16/09/2016</t>
  </si>
  <si>
    <t>00099021001 DEP.DE CHEQ.AJENOS,RET.DE CAM.,CONCEPTO: GIRO: YOLANDA BENITA JIMENEZ CARPIO DE ENCINAS,DEP.: BANCO UNION S.A. , PROCEDENCIA: BANCO UNION S.A., CHEQUE: 143531, FECHA DE EMISION:16/09/2016</t>
  </si>
  <si>
    <t>00523012001 DEP.DE CHEQ.AJENOS,RET.DE CAM.,CONCEPTO: VENTA DE SERVICIO ECOBOL,DEP.: BENJAMIN AQUINO , PROCEDENCIA: BANCO UNION S.A., CHEQUE: 10007, FECHA DE EMISION:13/09/2016</t>
  </si>
  <si>
    <t>00523012001 DEP.DE CHEQ.AJENOS,RET.DE CAM.,CONCEPTO: VENTA DE SERVICIO ECOBOL,DEP.: BENJAMIN AQUINO , PROCEDENCIA: BANCO UNION S.A., CHEQUE: 206, FECHA DE EMISION:08/09/2016</t>
  </si>
  <si>
    <t>00523012001 DEP.DE CHEQ.AJENOS,RET.DE CAM.,CONCEPTO: VENTA DE SERVICIO ECOBOL,DEP.: BENJAMIN AQUINO , PROCEDENCIA: BANCO UNION S.A., CHEQUE: 207, FECHA DE EMISION:08/09/2016</t>
  </si>
  <si>
    <t>00523012001 DEP.DE CHEQ.AJENOS,RET.DE CAM.,CONCEPTO: PAGO POR LA PRESTACION DE SERVICIOS POSTALES,DEP.: ECOBOL , PROCEDENCIA: BANCO BISA S.A., CHEQUE: 12955, FECHA DE EMISION:05/09/2016</t>
  </si>
  <si>
    <t>00523012001 DEP.DE CHEQ.AJENOS,RET.DE CAM.,CONCEPTO: PAGO POR LA PRESTACION DE SERVICIOS POSTALES,DEP.: ECOBOL , PROCEDENCIA: BANCO BISA S.A., CHEQUE: 5149, FECHA DE EMISION:06/09/2016</t>
  </si>
  <si>
    <t>00523012001 DEP.DE CHEQ.AJENOS,RET.DE CAM.,CONCEPTO: PAGO POR LA PRESTACION DE SERVICIOS POSTALES,DEP.: ECOBOL , PROCEDENCIA: BANCO BISA S.A., CHEQUE: 6946, FECHA DE EMISION:12/09/2016</t>
  </si>
  <si>
    <t>00523012001 DEP.DE CHEQ.AJENOS,RET.DE CAM.,CONCEPTO: PAGO POR LA PRESTACION DE SERVICIOS POSTALES,DEP.: ECOBOL , PROCEDENCIA: BANCO NACIONAL DE BOLIVIA S.A., CHEQUE: 4651, FECHA DE EMISION:30/08/2016</t>
  </si>
  <si>
    <t>00523012001 DEP.DE CHEQ.AJENOS,RET.DE CAM.,CONCEPTO: PAGO POR LA PRESTACION DE SERVICIOS POSTALES,DEP.: ECOBOL , PROCEDENCIA: BANCO NACIONAL DE BOLIVIA S.A., CHEQUE: 4650, FECHA DE EMISION:30/08/2016</t>
  </si>
  <si>
    <t>00523012001 DEP.DE CHEQ.AJENOS,RET.DE CAM.,CONCEPTO: PAGO POR LA PRESTACION DE SERVICIOS POSTALES,DEP.: ECOBOL , PROCEDENCIA: BANCO NACIONAL DE BOLIVIA S.A., CHEQUE: 888186, FECHA DE EMISION:29/08/2016</t>
  </si>
  <si>
    <t>00523012001 DEP.DE CHEQ.AJENOS,RET.DE CAM.,CONCEPTO: PAGO POR LA PRESTACION DE SERVICIOS POSTALES,DEP.: ECOBOL , PROCEDENCIA: BANCO NACIONAL DE BOLIVIA S.A., CHEQUE: 857430, FECHA DE EMISION:26/08/2016</t>
  </si>
  <si>
    <t>00523012001 DEP.DE CHEQ.AJENOS,RET.DE CAM.,CONCEPTO: PAGO POR LA PRESTACION DE SERVICIOS POSTALES,DEP.: ECOBOL , PROCEDENCIA: BANCO NACIONAL DE BOLIVIA S.A., CHEQUE: 904931, FECHA DE EMISION:09/09/2016</t>
  </si>
  <si>
    <t>00523012001 DEP.DE CHEQ.AJENOS,RET.DE CAM.,CONCEPTO: PAGO POR LA PRESTACION DE SERVICIOS POSTALES,DEP.: ECOBOL , PROCEDENCIA: BANCO NACIONAL DE BOLIVIA S.A., CHEQUE: 5457, FECHA DE EMISION:25/08/2016</t>
  </si>
  <si>
    <t>00523012001 DEP.DE CHEQ.AJENOS,RET.DE CAM.,CONCEPTO: PAGO POR LA PRESTACION DE SERVICIOS POSTALES,DEP.: ECOBOL , PROCEDENCIA: BANCO NACIONAL DE BOLIVIA S.A., CHEQUE: 857431, FECHA DE EMISION:29/08/2016</t>
  </si>
  <si>
    <t>00015011108 DEPOSITO DE EFECTIVO, DEPOSITANTE: JESSICA MOISES MENDOZA, CONCEPTO: PAGO EXCESO DE LLAMADAS POR LOS MESES DICIEMBRE 2015 ENERO A MAYO 2016, CUENTA DE DEPOSITO: CUENTA UNICA DEL TESORO</t>
  </si>
  <si>
    <t>00523012001 DEP.DE CHEQ.AJENOS,RET.DE CAM.,CONCEPTO: PAGO POR LA PRESTACION DE SERVICIOS POSTALES,DEP.: ECOBOL , PROCEDENCIA: BANCO NACIONAL DE BOLIVIA S.A., CHEQUE: 5897789, FECHA DE EMISION:08/09/2016</t>
  </si>
  <si>
    <t>00512042001 DEP.DE CHEQ.AJENOS,RET.DE CAM.,CONCEPTO: DEVOLUCION,DEP.: AASANA , PROCEDENCIA: BANCO UNION S.A., CHEQUE: 1744, FECHA DE EMISION:14/09/2016</t>
  </si>
  <si>
    <t>00512042001 DEP.DE CHEQ.AJENOS,RET.DE CAM.,CONCEPTO: DEVOLUCION,DEP.: AASANA , PROCEDENCIA: BANCO UNION S.A., CHEQUE: 1743, FECHA DE EMISION:14/09/2016</t>
  </si>
  <si>
    <t>00099021001 DEP.DE CHEQ.AJENOS,RET.DE CAM.,CONCEPTO: DEVOLUCION DE PASAJES AEREOS DE LOS JUEGOS DEPORTIVOS PLURINACIONALES GESTION 2015,DEP.: MINISTERIO DE EDUCACION , PROCEDENCIA: BANCO UNION S.A., CHEQUE: 20242, FECHA DE EMISION:16/09/2016</t>
  </si>
  <si>
    <t>00222018010 DEP.DE CHEQ.AJENOS,RET.DE CAM.,CONCEPTO: REVERSION C-31 643,DEP.: INIAF - BENI , PROCEDENCIA: BANCO UNION S.A., CHEQUE: 2030, FECHA DE EMISION:13/09/2016</t>
  </si>
  <si>
    <t>00099021001 DEPOSITO DE EFECTIVO, DEPOSITANTE: JOSE FRANZ ZILVETTI CISNEROS, CONCEPTO: DOBLE PERCEPCION, CUENTA DE DEPOSITO: CUENTA UNICA DEL TESORO</t>
  </si>
  <si>
    <t>00099021001 DEPOSITO DE EFECTIVO, DEPOSITANTE: MARIA ELENA ATTARD, CONCEPTO: DEVOLUCION PASAJE AEREO, CUENTA DE DEPOSITO: CUENTA UNICA DEL TESORO</t>
  </si>
  <si>
    <t>00574012002 DEPOSITO DE EFECTIVO, DEPOSITANTE: LACTEOSBOL-JUAN ESPINOZA, CONCEPTO: DEVOLUCION DE FONDO EN AVANCE, CUENTA DE DEPOSITO: CUENTA UNICA DEL TESORO</t>
  </si>
  <si>
    <t>CONSEJO NACIONAL DE VIVIENDA POLICIAL "COVIPOL"</t>
  </si>
  <si>
    <t>00134012001 DEPOSITO DE EFECTIVO, DEPOSITANTE: SUSAN DANIELA BALDIVIESO FARFAN, CONCEPTO: DEVOLUCION DE PASAJES, CUENTA DE DEPOSITO: CUENTA UNICA DEL TESORO</t>
  </si>
  <si>
    <t>00134012001 DEPOSITO DE EFECTIVO, DEPOSITANTE: SUSAN DANIELA BALDIVIESO FARFAN, CONCEPTO: DEVOLUCION DE VIATICOS, CUENTA DE DEPOSITO: CUENTA UNICA DEL TESORO</t>
  </si>
  <si>
    <t>00015011108 DEPOSITO DE EFECTIVO, DEPOSITANTE: MARCELO PASTRANA CI. 5159090, CONCEPTO: MONTO EXECEDENTE EN LINEA TELEFONICA MOVIL DEL MINISTERIO DE GOBIERNO, CUENTA DE DEPOSITO: CUENTA UNICA DEL TESORO</t>
  </si>
  <si>
    <t>00225024301 DEPOSITO DE EFECTIVO, DEPOSITANTE: MIGUEL ANGEL FIGUEROA MARISCAL, CONCEPTO: DEVOLUCION FONDOS EN AVANCE, CUENTA DE DEPOSITO: CUENTA UNICA DEL TESORO</t>
  </si>
  <si>
    <t>00523012001 DEP.DE CHEQ.AJENOS,RET.DE CAM.,CONCEPTO: PAGO POR PRESTACION DE SERVICIOS POSTALES,DEP.: ECOBOL , PROCEDENCIA: BANCO NACIONAL DE BOLIVIA S.A., CHEQUE: 6183529, FECHA DE EMISION:02/09/2016</t>
  </si>
  <si>
    <t>00099021001 DEPOSITO DE EFECTIVO, DEPOSITANTE: VERONICA GUMERCINDA HILARI COLQUE, CONCEPTO: REIMPRESION DE BOLETA DE PAGO, CUENTA DE DEPOSITO: CUENTA UNICA DEL TESORO</t>
  </si>
  <si>
    <t>00099021001 DEPOSITO DE EFECTIVO, DEPOSITANTE: JHONY SOLIZ CERRUDO, CONCEPTO: DEVOLUCION, CUENTA DE DEPOSITO: CUENTA UNICA DEL TESORO</t>
  </si>
  <si>
    <t>00099021001 DEPOSITO DE EFECTIVO, DEPOSITANTE: IVETH FANNY LAZARTE PEREZ-MIN. DE EDUCACION, CONCEPTO: MINISTERIO DE EDUCACION DEVOLUCION HABERES DEVENGADOS, CUENTA DE DEPOSITO: CUENTA UNICA DEL TESORO</t>
  </si>
  <si>
    <t>00035011104 DEPOSITO DE EFECTIVO, DEPOSITANTE: MIN. DE ECONOMIA Y FINANZAS PUBLICAS, CONCEPTO: VENTA DE PUBLIC. IMPRESAS 10 AÑOS-MEB-CIEB DEL MES DE JULIO, CUENTA DE DEPOSITO: CUENTA UNICA DEL TESORO</t>
  </si>
  <si>
    <t>00035011104 DEPOSITO DE EFECTIVO, DEPOSITANTE: MINISTERIO DE ECONOMIA Y FINANZAS PUBLICAS, CONCEPTO: POR LA VENTA DE PUBLICACIONES IMPRESAS 10 AÑOS -MEB -CIEB CORRESPONDIENTE AL MES DE AGOSTO, CUENTA DE DEPOSITO: CUENTA UNICA DEL TESORO</t>
  </si>
  <si>
    <t>00222018014 DEP.DE CHEQ.AJENOS,RET.DE CAM.,CONCEPTO: ASIGNACION RECURSOS,DEP.: INIAF-FONDO ROTATIVO , PROCEDENCIA: BANCO UNION S.A., CHEQUE: 973, FECHA DE EMISION:16/09/2016</t>
  </si>
  <si>
    <t>00099021001 DEPOSITO DE EFECTIVO, DEPOSITANTE: RADIO BATALLON TOPATER-ORURO, CONCEPTO: REVERSION SALDO DE SERVICIOS BASICOS (AGUA), CUENTA DE DEPOSITO: CUENTA UNICA DEL TESORO</t>
  </si>
  <si>
    <t>00099021001 DEPOSITO DE EFECTIVO, DEPOSITANTE: JORGE ALFREDO DE LA ROCHA JUSTINIANO, CONCEPTO: REVERSION PARCIAL DE APORTES DE ACREEDORES, CUENTA DE DEPOSITO: CUENTA UNICA DEL TESORO</t>
  </si>
  <si>
    <t>00099021001 DEPOSITO DE EFECTIVO, DEPOSITANTE: GABRIELA GRISEL MORALES MAMANI, CONCEPTO: DEVOLUCION DE VIATICOS, CUENTA DE DEPOSITO: CUENTA UNICA DEL TESORO</t>
  </si>
  <si>
    <t>00099021001 DEPOSITO DE EFECTIVO, DEPOSITANTE: RODRIGO JALDIN, CONCEPTO: DEVOLUCION DE FONDOS, CUENTA DE DEPOSITO: CUENTA UNICA DEL TESORO</t>
  </si>
  <si>
    <t>00225028001 DEPOSITO DE EFECTIVO, DEPOSITANTE: MARIO LANOS GUERRA - SENASBA PROGRAMA RURAL, CONCEPTO: DEVOLUCION SALDOS FONDO EN AVANCE, CUENTA DE DEPOSITO: CUENTA UNICA DEL TESORO</t>
  </si>
  <si>
    <t>00099021001 DEPOSITO DE EFECTIVO, DEPOSITANTE: ARMANDO FARFAN MOJICA, CONCEPTO: REVERSION POR CONCEPTO DE VIATICOS DEL 13%, CUENTA DE DEPOSITO: CUENTA UNICA DEL TESORO</t>
  </si>
  <si>
    <t>SENATEX - ADMINISTRACION CENTRAL</t>
  </si>
  <si>
    <t>00378012002 DEPOSITO DE EFECTIVO, DEPOSITANTE: ROLANDO D. MARQUEZ TINTAYA - SENATEX, CONCEPTO: DEVOLUCION DEL SALDO NO UTILIZADO AL C31 - 21, CUENTA DE DEPOSITO: CUENTA UNICA DEL TESORO</t>
  </si>
  <si>
    <t>00099021001 DEPOSITO DE EFECTIVO, DEPOSITANTE: MARIA XIMENA CARDENAS ESTIVARIZ, CONCEPTO: DOBLE PERCEPCION, CUENTA DE DEPOSITO: CUENTA UNICA DEL TESORO</t>
  </si>
  <si>
    <t>00130012002 DEPOSITO DE EFECTIVO, DEPOSITANTE: PEDRO WILFREDO VALDIVIA, CONCEPTO: DEVOLUCION DE GASTOS GASOLINA, CUENTA DE DEPOSITO: CUENTA UNICA DEL TESORO</t>
  </si>
  <si>
    <t>00130012002 DEPOSITO DE EFECTIVO, DEPOSITANTE: PEDRO WILFREDO VALDIVIA, CONCEPTO: DEVOLUCION DE GASTOS DE GASOLINA, CUENTA DE DEPOSITO: CUENTA UNICA DEL TESORO</t>
  </si>
  <si>
    <t>00099021001 DEPOSITO DE EFECTIVO, DEPOSITANTE: MARCOS FIGUEREDO RADA, CONCEPTO: DOBLE PERCEPCION, CUENTA DE DEPOSITO: CUENTA UNICA DEL TESORO</t>
  </si>
  <si>
    <t>00099021001 DEPOSITO DE EFECTIVO, DEPOSITANTE: GABRIELA CALLE VELASCO, CONCEPTO: DEVOLUCION POR MEDIO DIA DE VIATICOS, CUENTA DE DEPOSITO: CUENTA UNICA DEL TESORO</t>
  </si>
  <si>
    <t>00099021001 DEPOSITO DE EFECTIVO, DEPOSITANTE: VICTOR ELADIO DELGADO FERNANDEZ, CONCEPTO: POR SALDOS NO EJECUTADOS MARISCALERIA FEB/15, CUENTA DE DEPOSITO: CUENTA UNICA DEL TESORO</t>
  </si>
  <si>
    <t>00099021001 DEPOSITO DE EFECTIVO, DEPOSITANTE: VICTOR ELADIO DELGADO FERNANDEZ, CONCEPTO: POR SALDOS NO EJECUTADOS ALIMENTACION GANADO ENE/15, CUENTA DE DEPOSITO: CUENTA UNICA DEL TESORO</t>
  </si>
  <si>
    <t>00574012002 DEP.DE CHEQ.AJENOS,RET.DE CAM.,CONCEPTO: DEVOLUCION DE FONDOS ASIGNADOS,DEP.: LACTEOSBOL , PROCEDENCIA: BANCO UNION S.A., CHEQUE: 4381, FECHA DE EMISION:09/09/2016</t>
  </si>
  <si>
    <t>00574012003 DEP.DE CHEQ.AJENOS,RET.DE CAM.,CONCEPTO: DEVOLUCION DE FONDOS ASIGNADOS,DEP.: LACTEOSBOL , PROCEDENCIA: BANCO UNION S.A., CHEQUE: 4397, FECHA DE EMISION:15/09/2016</t>
  </si>
  <si>
    <t>00099021001 DEPOSITO DE EFECTIVO, DEPOSITANTE: LUCIO CALLE TOLA, CONCEPTO: DOBLE PERCEPCION, CUENTA DE DEPOSITO: CUENTA UNICA DEL TESORO</t>
  </si>
  <si>
    <t>00099021001 DEPOSITO DE EFECTIVO, DEPOSITANTE: OMAR ROJAS CESPEDES - MINISTERIO DE SALUD, CONCEPTO: DEVOLUCION DE REINTEGRO 2015, CUENTA DE DEPOSITO: CUENTA UNICA DEL TESORO</t>
  </si>
  <si>
    <t>00099021001 DEPOSITO DE EFECTIVO, DEPOSITANTE: OMAR ROJAS CESPEDES - MINISTERIO DE SALUD, CONCEPTO: DEVOLUCION DE SALDO FEBRERO, 2015, CUENTA DE DEPOSITO: CUENTA UNICA DEL TESORO</t>
  </si>
  <si>
    <t>00099021001 DEPOSITO DE EFECTIVO, DEPOSITANTE: OMAR ROJAS CESPEDES - MINISTERIO DE SALUD, CONCEPTO: DEVOLUCION DE SUELDO, ENERO 2015, CUENTA DE DEPOSITO: CUENTA UNICA DEL TESORO</t>
  </si>
  <si>
    <t>00099021001 DEPOSITO DE EFECTIVO, DEPOSITANTE: OMAR ROJAS CESPEDES - MINISTERIO DE SALUD, CONCEPTO: DEVOLUCION DE SUELDO DICIEMBRE 2014, CUENTA DE DEPOSITO: CUENTA UNICA DEL TESORO</t>
  </si>
  <si>
    <t>00099021001 DEPOSITO DE EFECTIVO, DEPOSITANTE: OMAR ROJAS CESPEDES - MINISTERIO DE SALUD, CONCEPTO: DEVOLUCION DE SUELDO NOVIEMBRE 2014, CUENTA DE DEPOSITO: CUENTA UNICA DEL TESORO</t>
  </si>
  <si>
    <t>00099021001 DEPOSITO DE EFECTIVO, DEPOSITANTE: RAUL VILLCA QUISPE, CONCEPTO: DEVOLUCION DE FONDOS EN AVANCE POR SALDOS NO UTILIZADOS, CUENTA DE DEPOSITO: CUENTA UNICA DEL TESORO</t>
  </si>
  <si>
    <t>00099021001 DEPOSITO DE EFECTIVO, DEPOSITANTE: EDGAR QUINTANILLA MORODIAS, CONCEPTO: DOBLE PERCEPCION, CUENTA DE DEPOSITO: CUENTA UNICA DEL TESORO</t>
  </si>
  <si>
    <t>00291012001 DEPOSITO DE EFECTIVO, DEPOSITANTE: MAYERLINE BELL RAMOS, CONCEPTO: POR REVERSION, CUENTA DE DEPOSITO: CUENTA UNICA DEL TESORO</t>
  </si>
  <si>
    <t>00133012001 DEPOSITO DE EFECTIVO, DEPOSITANTE: LOTERIA NACIONAL DE B Y S, CONCEPTO: DEVOLUCION DE SALDO NO EJECUTADO C-31-31, CUENTA DE DEPOSITO: CUENTA UNICA DEL TESORO</t>
  </si>
  <si>
    <t>00046024204 DEPOSITO DE EFECTIVO, DEPOSITANTE: RAMIRO LIONEL ARGANDOÑA CUELLAR, CONCEPTO: REVERSION, CUENTA DE DEPOSITO: CUENTA UNICA DEL TESORO</t>
  </si>
  <si>
    <t>00099021001 DEPOSITO DE EFECTIVO, DEPOSITANTE: MARIO GERMAN REA SALINAS, CONCEPTO: DOBLE PERCEPCION, CUENTA DE DEPOSITO: CUENTA UNICA DEL TESORO</t>
  </si>
  <si>
    <t>00099021001 DEPOSITO DE EFECTIVO, DEPOSITANTE: FEDERICO PORTUGAL MALDONADO, CONCEPTO: DOBLE PERCEPCION, CUENTA DE DEPOSITO: CUENTA UNICA DEL TESORO</t>
  </si>
  <si>
    <t>00099021001 DEP.DE CHEQ.AJENOS,RET.DE CAM.,CONCEPTO: REEMBOLSO SIT PERIODO JULIO /16,DEP.: MINISTERIO DE ECONOMIA Y FINANZAS PUBLICAS , PROCEDENCIA: BANCO UNION S.A., CHEQUE: 19320, FECHA DE EMISION:08/09/2016</t>
  </si>
  <si>
    <t>00523012001 DEP.DE CHEQ.AJENOS,RET.DE CAM.,CONCEPTO: PAGO POR PRESTACION DE SERVICIOS POSTALES,DEP.: ECOBOL , PROCEDENCIA: BANCO NACIONAL DE BOLIVIA S.A., CHEQUE: 6206009, FECHA DE EMISION:19/09/2016</t>
  </si>
  <si>
    <t>00099021001 DEPOSITO DE EFECTIVO, DEPOSITANTE: GRACIELA MERCEDES HEREDIA CATACORA, CONCEPTO: SALDO DE FONDO EN AVANCE, CUENTA DE DEPOSITO: CUENTA UNICA DEL TESORO</t>
  </si>
  <si>
    <t>ENTIDAD EJECUTORA DE CONVERSION A GAS NATURAL VEHICULAR "EEC-GNV"</t>
  </si>
  <si>
    <t>00523012001 DEPOSITO DE EFECTIVO, DEPOSITANTE: AMIGOS DE LA CIUDAD, CONCEPTO: PAGO POR SERVICIO, CUENTA DE DEPOSITO: CUENTA UNICA DEL TESORO</t>
  </si>
  <si>
    <t>00523012001 DEP.DE CHEQ.AJENOS,RET.DE CAM.,CONCEPTO: VENTA DE SERVICIO ECOBOL,DEP.: BENJAMIN AQUINO , PROCEDENCIA: BANCO DE CREDITO DE BOLIVIA S.A., CHEQUE: 52605, FECHA DE EMISION:20/09/2016</t>
  </si>
  <si>
    <t>00523012001 DEP.DE CHEQ.AJENOS,RET.DE CAM.,CONCEPTO: VENTA DE SERVICIO ECOBOL,DEP.: BENJAMIN AQUINO , PROCEDENCIA: BANCO UNION S.A., CHEQUE: 211, FECHA DE EMISION:16/09/2016</t>
  </si>
  <si>
    <t>00523012001 DEP.DE CHEQ.AJENOS,RET.DE CAM.,CONCEPTO: VENTA DE SERVICIO ECOBOL,DEP.: BENJAMIN AQUINO , PROCEDENCIA: BANCO UNION S.A., CHEQUE: 212, FECHA DE EMISION:16/09/2016</t>
  </si>
  <si>
    <t>FONDO DE DESARROLLO INDIGENA       "FDI"</t>
  </si>
  <si>
    <t>00373024101 DEPOSITO DE EFECTIVO, DEPOSITANTE: COMUNICACIONES EL PAIS S.A., CONCEPTO: DEVOLUCION DE FONDOS POR PAGO DUPLICADO DE LA FACTURA N° 5 DE COMUNICACIONES EL PAIS, CUENTA DE DEPOSITO: CUENTA UNICA DEL TESORO</t>
  </si>
  <si>
    <t>00099021001 DEPOSITO DE EFECTIVO, DEPOSITANTE: NITZA MOYA QUISPE, CONCEPTO: DEVOLUCION POR PERDIDA DE CREDENCIAL, CUENTA DE DEPOSITO: CUENTA UNICA DEL TESORO</t>
  </si>
  <si>
    <t>00099021001 DEPOSITO DE EFECTIVO, DEPOSITANTE: ESTEBAN LARICO ACHUYUJRA, CONCEPTO: DEVOLUCION DOBLE PERCEPCION, CUENTA DE DEPOSITO: CUENTA UNICA DEL TESORO</t>
  </si>
  <si>
    <t>00041017002 DEPOSITO DE EFECTIVO, DEPOSITANTE: LOURDES MILLARES RIOS,JUAN RAMIREZ,RONALD CH., CONCEPTO: DEVOLUCION DE GASTOS, INELEGIBLES BID, PRESTAMO 1020/ SF-BO, SAT 1999-2002, CUENTA DE DEPOSITO: CUENTA UNICA DEL TESORO</t>
  </si>
  <si>
    <t>00046104202 DEPOSITO DE EFECTIVO, DEPOSITANTE: MIGUEL JORGE SEOANE GOMEZ, CONCEPTO: REVERSION DE FONDOS NO UTILIZADOS, CUENTA DE DEPOSITO: CUENTA UNICA DEL TESORO</t>
  </si>
  <si>
    <t>00099021001 DEPOSITO DE EFECTIVO, DEPOSITANTE: REYNALDO CALDERON TICONA, CONCEPTO: DOBLE PERCEPCION, CUENTA DE DEPOSITO: CUENTA UNICA DEL TESORO</t>
  </si>
  <si>
    <t>00099021001 DEPOSITO DE EFECTIVO, DEPOSITANTE: FREDDY VILA CHOQUEHUANCA, CONCEPTO: DOBLE PERCEPCION, CUENTA DE DEPOSITO: CUENTA UNICA DEL TESORO</t>
  </si>
  <si>
    <t>00523012001 DEP.DE CHEQ.AJENOS,RET.DE CAM.,CONCEPTO: PAGO POR LA PRESTACION DE SERVICIOS POSTALES,DEP.: ECOBOL , PROCEDENCIA: BANCO NACIONAL DE BOLIVIA S.A., CHEQUE: 836587, FECHA DE EMISION:06/09/2016</t>
  </si>
  <si>
    <t>00523012001 DEP.DE CHEQ.AJENOS,RET.DE CAM.,CONCEPTO: PAGO POR LA PRESTACION DE SERVICIOS POSTALES,DEP.: ECOBOL , PROCEDENCIA: BANCO MERCANTIL SANTA CRUZ SA., CHEQUE: 951671, FECHA DE EMISION:20/09/2016</t>
  </si>
  <si>
    <t>00046028011 DEPOSITO DE EFECTIVO, DEPOSITANTE: CLAUDIA MURILLO BUSTILLOS, CONCEPTO: DEVOLUCION DE SALDO, CUENTA DE DEPOSITO: CUENTA UNICA DEL TESORO</t>
  </si>
  <si>
    <t>ADMINISTRADORA BOLIVIANA DE CARRETERAS "ABC"</t>
  </si>
  <si>
    <t>00291012010 DEP.DE CHEQ.AJENOS,RET.DE CAM.,CONCEPTO: MULTAS,DEP.: ABC REGIONAL CHUQUISACA , PROCEDENCIA: BANCO UNION S.A., CHEQUE: 4234, FECHA DE EMISION:15/09/2016</t>
  </si>
  <si>
    <t>00291012010 DEP.DE CHEQ.AJENOS,RET.DE CAM.,CONCEPTO: MULTAS,DEP.: ABC REGIONAL CHUQUISACA , PROCEDENCIA: BANCO UNION S.A., CHEQUE: 4235, FECHA DE EMISION:15/09/2016</t>
  </si>
  <si>
    <t>00099021001 DEPOSITO DE EFECTIVO, DEPOSITANTE: PAOLA LUNA VEIZAGA - APS, CONCEPTO: REVERSION SEGUN PREVENTIVO 825, CUENTA DE DEPOSITO: CUENTA UNICA DEL TESORO</t>
  </si>
  <si>
    <t>CAJA PETROLERA DE SALUD                  "CPS"</t>
  </si>
  <si>
    <t>00099021001 DEP.DE CHEQ.AJENOS,RET.DE CAM.,CONCEPTO: TRIBUNAL CONSTITUCIONAL PLURINACIONAL-DEVOLUCION INCAPACIDAD TEMPORAL- JUNIO/2016,DEP.: CAJA PETROLERA DE SALUD , PROCEDENCIA: BANCO UNION S.A., CHEQUE: 16307, FECHA DE EMISION:19/09/2016</t>
  </si>
  <si>
    <t>EMPRESA ESTRATEGICA BOLIVIANA DE CONSTRUCCION Y CONSERVACION DE INFRAESTRUCTURA CIVIL  "EBC"</t>
  </si>
  <si>
    <t>00587012001 DEPOSITO DE EFECTIVO, DEPOSITANTE: YUMAR ROJAS, CONCEPTO: DEVOLUCION DE FONDOS NO UTILIZADOS, CUENTA DE DEPOSITO: CUENTA UNICA DEL TESORO</t>
  </si>
  <si>
    <t>00099021001 DEPOSITO DE EFECTIVO, DEPOSITANTE: LAURA DANIELA SAENZ BURKE CI 8019470 CBBA, CONCEPTO: DEVOLUCION PAGO DE HABERES MES DE ENERO 2015 - PROFOCOM, CUENTA DE DEPOSITO: CUENTA UNICA DEL TESORO</t>
  </si>
  <si>
    <t>00099021001 DEPOSITO DE EFECTIVO, DEPOSITANTE: LAURA DANIELA SAENZ BURKE CI 8019470 CBBA, CONCEPTO: DEVOLUCION PAGO DE HABERES MES DE FEBRERO 2015-PROFOCOM, CUENTA DE DEPOSITO: CUENTA UNICA DEL TESORO</t>
  </si>
  <si>
    <t>00099021001 DEPOSITO DE EFECTIVO, DEPOSITANTE: LAURA DANIELA SAENZ BURKE CI 8019470 CBBA, CONCEPTO: DEVOLUCION PAGO HABERES MES DE MARZO 2015-PROFOCOM, CUENTA DE DEPOSITO: CUENTA UNICA DEL TESORO</t>
  </si>
  <si>
    <t>00099021001 DEPOSITO DE EFECTIVO, DEPOSITANTE: LAURA DANIELA SAENZ BURKE CI 8019470 CBBA, CONCEPTO: DEVOLUCION DE AGUINALDO DE 2015-PROFOCOM, CUENTA DE DEPOSITO: CUENTA UNICA DEL TESORO</t>
  </si>
  <si>
    <t>00099021001 DEPOSITO DE EFECTIVO, DEPOSITANTE: LAURA DANIELA SAENZ BURKE CI 8019470 CBBA, CONCEPTO: DEVOLUCION PAGO DE DOBLE AGUINALDO "ESFUERZO POR BOLIVIA" DE 2015-PROFOCOM, CUENTA DE DEPOSITO: CUENTA UNICA DEL TESORO</t>
  </si>
  <si>
    <t>00099021001 DEPOSITO DE EFECTIVO, DEPOSITANTE: LAURA DANIELA SAENZ BURKE CI 8019470 CBBA, CONCEPTO: DEVOLUCION DE BONO FUSIONADO - PROFOCOM, CUENTA DE DEPOSITO: CUENTA UNICA DEL TESORO</t>
  </si>
  <si>
    <t>SERVICIO GENERAL DE IDENTIFICACION PERSONAL "SEGIP"</t>
  </si>
  <si>
    <t>00099021001 DEPOSITO DE EFECTIVO, DEPOSITANTE: MIRKO JOHNY SEVERICHE MEJIA, CONCEPTO: REVERSION SALDO SIGEP, CUENTA DE DEPOSITO: CUENTA UNICA DEL TESORO</t>
  </si>
  <si>
    <t>00291012001 DEPOSITO DE EFECTIVO, DEPOSITANTE: ADMINISTRADORA BOLIVIANA DE CARRETERAS ABC, CONCEPTO: PREVENTIVO C-31 0802, CUENTA DE DEPOSITO: CUENTA UNICA DEL TESORO</t>
  </si>
  <si>
    <t>00291012001 DEPOSITO DE EFECTIVO, DEPOSITANTE: ADMINISTRADORA BOLIVIANA DE CARRETERAS ABC, CONCEPTO: PREVENTIVO C-31 1125, CUENTA DE DEPOSITO: CUENTA UNICA DEL TESORO</t>
  </si>
  <si>
    <t>00099021001 DEPOSITO DE EFECTIVO, DEPOSITANTE: JANETH ESTIFANI RUA CASANOVA, CONCEPTO: DEVOLUCION DE SALARIO MES DE AGOSTO 2016, CUENTA DE DEPOSITO: CUENTA UNICA DEL TESORO</t>
  </si>
  <si>
    <t>00046041101 DEPOSITO DE EFECTIVO, DEPOSITANTE: ESCUELA NACIONAL DE SALUD, CONCEPTO: POR VIATICOS NO PAGADOS A FUNCIONARIOS PUBLICOS, CUENTA DE DEPOSITO: CUENTA UNICA DEL TESORO</t>
  </si>
  <si>
    <t>00099021001 DEPOSITO DE EFECTIVO, DEPOSITANTE: JOSE APAZA LAURA, CONCEPTO: DOBLE PERCEPCION (ENERO 2016), CUENTA DE DEPOSITO: CUENTA UNICA DEL TESORO</t>
  </si>
  <si>
    <t>00099021001 DEP.DE CHEQ.AJENOS,RET.DE CAM.,CONCEPTO: DEVOLUCION DE BOLETOS NO UTILIZADOS,DEP.: AGENCIA DE VIAJES Y TURISMO SAN JORGE SRL , PROCEDENCIA: BANCO NACIONAL DE BOLIVIA S.A., CHEQUE: 5353212, FECHA DE EMISION:19/09/2016</t>
  </si>
  <si>
    <t>00523012001 DEP.DE CHEQ.AJENOS,RET.DE CAM.,CONCEPTO: ECOBOL,DEP.: PAGO POR LA PRESTACION DE SERVICIOS POSTALES , PROCEDENCIA: BANCO BISA S.A., CHEQUE: 3953, FECHA DE EMISION:19/09/2016</t>
  </si>
  <si>
    <t>00523012001 DEP.DE CHEQ.AJENOS,RET.DE CAM.,CONCEPTO: ECOBOL,DEP.: PAGO POR LA PRESTACION DE SERVICIOS POSTALES , PROCEDENCIA: BANCO MERCANTIL SANTA CRUZ SA., CHEQUE: 907, FECHA DE EMISION:21/09/2016</t>
  </si>
  <si>
    <t>00523012001 DEP.DE CHEQ.AJENOS,RET.DE CAM.,CONCEPTO: ECOBOL,DEP.: PAGO POR LA PRESTACION DE SERVICIOS POSTALES , PROCEDENCIA: BANCO NACIONAL DE BOLIVIA S.A., CHEQUE: 828215, FECHA DE EMISION:16/09/2016</t>
  </si>
  <si>
    <t>00523012001 DEP.DE CHEQ.AJENOS,RET.DE CAM.,CONCEPTO: ECOBOL,DEP.: PAGO POR LA PRESTACION DE SERVICIOS POSTALES , PROCEDENCIA: BANCO UNION S.A., CHEQUE: 672, FECHA DE EMISION:13/09/2016</t>
  </si>
  <si>
    <t>00523012001 DEP.DE CHEQ.AJENOS,RET.DE CAM.,CONCEPTO: ECOBOL,DEP.: PAGO POR LA PRESTACION DE SERVICIOS POSTALES , PROCEDENCIA: BANCO UNION S.A., CHEQUE: 673, FECHA DE EMISION:13/09/2016</t>
  </si>
  <si>
    <t>00523012001 DEP.DE CHEQ.AJENOS,RET.DE CAM.,CONCEPTO: ECOBOL,DEP.: PAGO POR LA PRESTACION DE SERVICIOS POSTALES , PROCEDENCIA: BANCO UNION S.A., CHEQUE: 676, FECHA DE EMISION:13/09/2016</t>
  </si>
  <si>
    <t>00099021001 DEPOSITO DE EFECTIVO, DEPOSITANTE: IGNACIO SURI CONDORI, CONCEPTO: DOBLE PERCEPCION, CUENTA DE DEPOSITO: CUENTA UNICA DEL TESORO</t>
  </si>
  <si>
    <t>00046028011 DEPOSITO DE EFECTIVO, DEPOSITANTE: MARIA VIRGINIA IBARRA MANCILLA, CONCEPTO: DEVOLUCION DE SALDO, CUENTA DE DEPOSITO: CUENTA UNICA DEL TESORO</t>
  </si>
  <si>
    <t>00099021001 DEP.DE CHEQ.AJENOS,RET.DE CAM.,CONCEPTO: GIRO: ZELAYA ACUÑA BERNARDO,DEP.: BANCO UNION S.A. , PROCEDENCIA: BANCO UNION S.A., CHEQUE: 143534, FECHA DE EMISION:23/09/2016</t>
  </si>
  <si>
    <t>00099021001 DEP.DE CHEQ.AJENOS,RET.DE CAM.,CONCEPTO: GIRO: VEIZAGA MAMANI WALDO,DEP.: BANCO UNION S.A. , PROCEDENCIA: BANCO UNION S.A., CHEQUE: 143538, FECHA DE EMISION:23/09/2016</t>
  </si>
  <si>
    <t>00099021001 DEP.DE CHEQ.AJENOS,RET.DE CAM.,CONCEPTO: GIRO: NAVARRO TABOADA GASTON PABLO,DEP.: BANCO UNION S.A. , PROCEDENCIA: BANCO UNION S.A., CHEQUE: 143537, FECHA DE EMISION:23/09/2016</t>
  </si>
  <si>
    <t>00099021001 DEP.DE CHEQ.AJENOS,RET.DE CAM.,CONCEPTO: GIRO: WALTER MEDINA MEDINA,DEP.: BANCO UNION S.A. , PROCEDENCIA: BANCO UNION S.A., CHEQUE: 143536, FECHA DE EMISION:23/09/2016</t>
  </si>
  <si>
    <t>00372010001 DEPOSITO DE EFECTIVO, DEPOSITANTE: ALEJO QUISPE VALDA-ROMULO MAMANI YUJRA, CONCEPTO: DEVOLUCION DEL RECURSO NO EJECUTADO PROY COMUNIDAD QUERUNI MUN TIWANAKU PROV INGAVI LA PAZ, CUENTA DE DEPOSITO: CUENTA UNICA DEL TESORO</t>
  </si>
  <si>
    <t>00099021001 DEP.DE CHEQ.AJENOS,RET.DE CAM.,CONCEPTO: DEVOLUCION DE FONDOS,DEP.: MINISTERIO DE EDUCACION , PROCEDENCIA: BANCO UNION S.A., CHEQUE: 5461, FECHA DE EMISION:22/09/2016</t>
  </si>
  <si>
    <t>00292032001 DEPOSITO DE EFECTIVO, DEPOSITANTE: HERIBERTO FIDEL MAMANI CHARCAS, CONCEPTO: OTROS INGRESOS, CUENTA DE DEPOSITO: CUENTA UNICA DEL TESORO</t>
  </si>
  <si>
    <t>00526012001 DEPOSITO DE EFECTIVO, DEPOSITANTE: DAVID OSCAR LAURA MAMANI, CONCEPTO: DEVOLUCION VIATICOS, CUENTA DE DEPOSITO: CUENTA UNICA DEL TESORO</t>
  </si>
  <si>
    <t>00099021001 DEPOSITO DE EFECTIVO, DEPOSITANTE: CLAUDIA B. SALAZAR DE VILLENA, CONCEPTO: DOBLE PERCEPCION DE HABERES DEVOLUCION, CUENTA DE DEPOSITO: CUENTA UNICA DEL TESORO</t>
  </si>
  <si>
    <t>EMPRESA PUBLICA NACIONAL ESTRATEGICA LACTEOS BOLIVIA  "LACTEOSBOL"</t>
  </si>
  <si>
    <t>00099021001 DEPOSITO DE EFECTIVO, DEPOSITANTE: CLAUDIA B. SALAZAR DE VILLENA, CONCEPTO: DEVOLUCION DOBLE PERCEPCION DE HABERES, CUENTA DE DEPOSITO: CUENTA UNICA DEL TESORO</t>
  </si>
  <si>
    <t>00099021001 DEPOSITO DE EFECTIVO, DEPOSITANTE: FREDDY FELIX SANJINES CORTES, CONCEPTO: REVERSION PARCIAL-PN MADIDI, CUENTA DE DEPOSITO: CUENTA UNICA DEL TESORO</t>
  </si>
  <si>
    <t>00099021001 DEPOSITO DE EFECTIVO, DEPOSITANTE: ROLANDO PATRICIO ALA CARDENAS, CONCEPTO: REVERSION PARCIAL-PN MADIDI, CUENTA DE DEPOSITO: CUENTA UNICA DEL TESORO</t>
  </si>
  <si>
    <t>00099021001 DEPOSITO DE EFECTIVO, DEPOSITANTE: JUAN ORTIZ MENDOZA, CONCEPTO: REVERSION PARCIAL-PN MADIDI, CUENTA DE DEPOSITO: CUENTA UNICA DEL TESORO</t>
  </si>
  <si>
    <t>00099021001 DEPOSITO DE EFECTIVO, DEPOSITANTE: GERARDO MARTIN POZO CUSERE, CONCEPTO: REVERSION PARCIAL-PN MADIDI, CUENTA DE DEPOSITO: CUENTA UNICA DEL TESORO</t>
  </si>
  <si>
    <t>00523012001 DEP.DE CHEQ.AJENOS,RET.DE CAM.,CONCEPTO: VENTA DE SERVICIO ECOBOL,DEP.: BENJAMIN AQUINO , PROCEDENCIA: BANCO NACIONAL DE BOLIVIA S.A., CHEQUE: 5498, FECHA DE EMISION:15/09/2016</t>
  </si>
  <si>
    <t>00523012001 DEP.DE CHEQ.AJENOS,RET.DE CAM.,CONCEPTO: VENTA DE SERVICIO ECOBOL,DEP.: BENJAMIN AQUINO , PROCEDENCIA: BANCO BISA S.A., CHEQUE: 2641, FECHA DE EMISION:19/09/2016</t>
  </si>
  <si>
    <t>00523012001 DEP.DE CHEQ.AJENOS,RET.DE CAM.,CONCEPTO: VENTA DE SERVICIO ECOBOL,DEP.: BENJAMIN AQUINO , PROCEDENCIA: BANCO BISA S.A., CHEQUE: 6469, FECHA DE EMISION:13/09/2016</t>
  </si>
  <si>
    <t>00099021001 DEPOSITO DE EFECTIVO, DEPOSITANTE: OSCAR R. VARGAS DEL CARPIO RIBERT, CONCEPTO: DEVOLUCION DE SALARIO DE MAYO - JUNIO 2014, CUENTA DE DEPOSITO: CUENTA UNICA DEL TESORO</t>
  </si>
  <si>
    <t>00099021001 DEPOSITO DE EFECTIVO, DEPOSITANTE: ABEL ANDRES CAMACHO FERRER, CONCEPTO: REMUNERACION MAXIMA, CUENTA DE DEPOSITO: CUENTA UNICA DEL TESORO</t>
  </si>
  <si>
    <t>00099021001 DEPOSITO DE EFECTIVO, DEPOSITANTE: SILVESTRE PILLCO NINA, CONCEPTO: DOBLE PERCEPCION, CUENTA DE DEPOSITO: CUENTA UNICA DEL TESORO</t>
  </si>
  <si>
    <t>AUTORIDAD DE REGULACION FISCALIZACION DE TELECOMUNICACIONES Y TRANSPORTES ""ATT"</t>
  </si>
  <si>
    <t>00591012003 DEPOSITO DE EFECTIVO, DEPOSITANTE: ELSA RAMOS MAMANI, CONCEPTO: DEVOLUCION DE SALDO EN FONDO DE AVANCE, CUENTA DE DEPOSITO: CUENTA UNICA DEL TESORO</t>
  </si>
  <si>
    <t>00099021001 DEPOSITO DE EFECTIVO, DEPOSITANTE: MARIA GABRIELA JUSTINIANO DE REYES, CONCEPTO: DOBLE PERCEPCION, CUENTA DE DEPOSITO: CUENTA UNICA DEL TESORO</t>
  </si>
  <si>
    <t>00523012001 DEP.DE CHEQ.AJENOS,RET.DE CAM.,CONCEPTO: PAGO POR LA PRESTACION DE SERVICIOS POSTALES,DEP.: ECOBOL , PROCEDENCIA: BANCO BISA S.A., CHEQUE: 2645, FECHA DE EMISION:20/09/2016</t>
  </si>
  <si>
    <t>00523012001 DEP.DE CHEQ.AJENOS,RET.DE CAM.,CONCEPTO: PAGO POR LA PRESTACION DE SERVICIOS POSTALES,DEP.: ECOBOL , PROCEDENCIA: BANCO BISA S.A., CHEQUE: 4731, FECHA DE EMISION:16/09/2016</t>
  </si>
  <si>
    <t>00523012001 DEP.DE CHEQ.AJENOS,RET.DE CAM.,CONCEPTO: PAGO POR LA PRESTACION DE SERVICIOS POSTALES,DEP.: ECOBOL , PROCEDENCIA: BANCO BISA S.A., CHEQUE: 5422, FECHA DE EMISION:05/09/2016</t>
  </si>
  <si>
    <t>00523012001 DEP.DE CHEQ.AJENOS,RET.DE CAM.,CONCEPTO: PAGO POR LA PRESTACION DE SERVICIOS POSTALES,DEP.: ECOBOL , PROCEDENCIA: BANCO BISA S.A., CHEQUE: 2647, FECHA DE EMISION:12/09/2016</t>
  </si>
  <si>
    <t>00523012001 DEP.DE CHEQ.AJENOS,RET.DE CAM.,CONCEPTO: PAGO POR LA PRESTACION DE SERVICIOS POSTALES,DEP.: ECOBOL , PROCEDENCIA: BANCO BISA S.A., CHEQUE: 2649, FECHA DE EMISION:12/09/2016</t>
  </si>
  <si>
    <t>00523012001 DEP.DE CHEQ.AJENOS,RET.DE CAM.,CONCEPTO: PAGO POR LA PRESTACION DE SERVICIOS POSTALES,DEP.: ECOBOL , PROCEDENCIA: BANCO BISA S.A., CHEQUE: 1598, FECHA DE EMISION:12/09/2016</t>
  </si>
  <si>
    <t>00523012001 DEP.DE CHEQ.AJENOS,RET.DE CAM.,CONCEPTO: PAGO POR LA PRESTACION DE SERVICIOS POSTALES,DEP.: ECOBOL , PROCEDENCIA: BANCO BISA S.A., CHEQUE: 5432, FECHA DE EMISION:13/09/2016</t>
  </si>
  <si>
    <t>00523012001 DEP.DE CHEQ.AJENOS,RET.DE CAM.,CONCEPTO: PAGO POR LA PRESTACION DE SERVICIOS POSTALES,DEP.: ECOBOL , PROCEDENCIA: BANCO BISA S.A., CHEQUE: 5162, FECHA DE EMISION:13/09/2016</t>
  </si>
  <si>
    <t>00099021001 DEPOSITO DE EFECTIVO, DEPOSITANTE: RICARDO GUTIERREZ APAZA, CONCEPTO: DOBLE PERCEPCION, CUENTA DE DEPOSITO: CUENTA UNICA DEL TESORO</t>
  </si>
  <si>
    <t>00523012001 DEP.DE CHEQ.AJENOS,RET.DE CAM.,CONCEPTO: PAGO POR LA PRESTACION DE SERVICIOS POSTALES Q,DEP.: ECOBOL , PROCEDENCIA: BANCO BISA S.A., CHEQUE: 1600, FECHA DE EMISION:14/09/2016</t>
  </si>
  <si>
    <t>00523012001 DEP.DE CHEQ.AJENOS,RET.DE CAM.,CONCEPTO: PAGO POR LA PRESTACION DE SERVICIOS POSTALES,DEP.: ECOBOL , PROCEDENCIA: BANCO BISA S.A., CHEQUE: 12969, FECHA DE EMISION:14/09/2016</t>
  </si>
  <si>
    <t>00523012001 DEP.DE CHEQ.AJENOS,RET.DE CAM.,CONCEPTO: PAGO POR LA PRESTACION DE SERVICIOS POSTALES,DEP.: ECOBOL , PROCEDENCIA: BANCO BISA S.A., CHEQUE: 1603, FECHA DE EMISION:15/09/2016</t>
  </si>
  <si>
    <t>00523012001 DEP.DE CHEQ.AJENOS,RET.DE CAM.,CONCEPTO: PAGO POR LA PRESTACION DE SERVICIOS POSTALES,DEP.: ECOBOL , PROCEDENCIA: BANCO BISA S.A., CHEQUE: 2653, FECHA DE EMISION:16/09/2016</t>
  </si>
  <si>
    <t>00523012001 DEP.DE CHEQ.AJENOS,RET.DE CAM.,CONCEPTO: PAGO POR LA PRESTACION DE SERVICIOS POSTALES,DEP.: ECOBOL , PROCEDENCIA: BANCO BISA S.A., CHEQUE: 2651, FECHA DE EMISION:16/09/2016</t>
  </si>
  <si>
    <t>00523012001 DEP.DE CHEQ.AJENOS,RET.DE CAM.,CONCEPTO: PAGO POR LA PRESTACION DE SERVICIOS POSTALES,DEP.: ECOBOL , PROCEDENCIA: BANCO BISA S.A., CHEQUE: 12976, FECHA DE EMISION:16/09/2016</t>
  </si>
  <si>
    <t>00523012001 DEP.DE CHEQ.AJENOS,RET.DE CAM.,CONCEPTO: PAGO POR LA PRESTACION DE SERVICIOS POSTALES,DEP.: ECOBOL , PROCEDENCIA: BANCO UNION S.A., CHEQUE: 2733, FECHA DE EMISION:01/09/2016</t>
  </si>
  <si>
    <t>00523012001 DEP.DE CHEQ.AJENOS,RET.DE CAM.,CONCEPTO: PAGO POR LA PRESTACION DE SERVICIOS POSTALES,DEP.: ECOBOL , PROCEDENCIA: BANCO UNION S.A., CHEQUE: 2777, FECHA DE EMISION:16/09/2016</t>
  </si>
  <si>
    <t>00099021001 DEPOSITO DE EFECTIVO, DEPOSITANTE: JORGE TERAN - ATT, CONCEPTO: DEP. POR PERDIDA DE CREDENCIAL, CUENTA DE DEPOSITO: CUENTA UNICA DEL TESORO</t>
  </si>
  <si>
    <t>00099021001 DEPOSITO DE EFECTIVO, DEPOSITANTE: HECTOR RAFAEL QUEVEDO GUZMAN, CONCEPTO: LEY FINANCIAL (DEVOLUCION AGOSTO 2015 - NOTA SEDES LA PAZ, CUENTA DE DEPOSITO: CUENTA UNICA DEL TESORO</t>
  </si>
  <si>
    <t>00099021001 DEPOSITO DE EFECTIVO, DEPOSITANTE: HECTOR RAFAEL QUEVEDO GUZMAN, CONCEPTO: LEY FINANCIAL (DEVOLUCION) JULIO 2015 - NOTA SEDES LA PAZ, CUENTA DE DEPOSITO: CUENTA UNICA DEL TESORO</t>
  </si>
  <si>
    <t>00099021001 DEPOSITO DE EFECTIVO, DEPOSITANTE: HECTOR RAFAEL QUEVEDO GUZMAN, CONCEPTO: LEY FINANCIAL (DEVOLUCION) JUNIO 2015 - NOTA SEDES LA PAZ, CUENTA DE DEPOSITO: CUENTA UNICA DEL TESORO</t>
  </si>
  <si>
    <t>00099021001 DEPOSITO DE EFECTIVO, DEPOSITANTE: HECTOR RAFAEL QUEVEDO GUZMAN, CONCEPTO: LEY FINANCIAL DEVOLUCION MAYO 2015 - NOTA SEDES LA PAZ, CUENTA DE DEPOSITO: CUENTA UNICA DEL TESORO</t>
  </si>
  <si>
    <t>00046114201 DEPOSITO DE EFECTIVO, DEPOSITANTE: RODRIGUEZ TORREZ RUTH ABIGAIL, CONCEPTO: DEVOLUCION DE FONDOS NO EJECUTADOS DE C31 - 512, CUENTA DE DEPOSITO: CUENTA UNICA DEL TESORO</t>
  </si>
  <si>
    <t>00099021001 DEPOSITO DE EFECTIVO, DEPOSITANTE: MONJE VICENTE ARIAS MURILLO, CONCEPTO: DOBLE PERCEPCION, CUENTA DE DEPOSITO: CUENTA UNICA DEL TESORO</t>
  </si>
  <si>
    <t>00225024102 DEPOSITO DE EFECTIVO, DEPOSITANTE: MIGUEL ANGEL SILVA RIOS, CONCEPTO: RETENCION IMPOSITIVA POR CAPACITACION, CUENTA DE DEPOSITO: CUENTA UNICA DEL TESORO</t>
  </si>
  <si>
    <t>00225024102 DEPOSITO DE EFECTIVO, DEPOSITANTE: MIGUEL ANGEL SILVA RIOS, CONCEPTO: DEVOLUCION SALDO DE FONDO EN AVANCE, CUENTA DE DEPOSITO: CUENTA UNICA DEL TESORO</t>
  </si>
  <si>
    <t>00225024102 DEPOSITO DE EFECTIVO, DEPOSITANTE: MIGUEL ANGEL SILVA RIOS, CONCEPTO: RETENCION IMPOSITIVA POR ALIMENTACION, CUENTA DE DEPOSITO: CUENTA UNICA DEL TESORO</t>
  </si>
  <si>
    <t>00340012003 DEP.DE CHEQ.AJENOS,RET.DE CAM.,CONCEPTO: REPOSICIÓN DE 9 LICENCIAS EXTRAVIADAS POR EL COURIER LINE HOUSE SERVICIOS S.R.L.,DEP.: SEGIP - OF. NACIONAL , PROCEDENCIA: BANCO UNION S.A., CHEQUE: 9853, FECHA DE EMISION:12/09/2016</t>
  </si>
  <si>
    <t>00015011108 DEPOSITO DE EFECTIVO, DEPOSITANTE: GONZALO MAMANI CALLISAYA, CONCEPTO: DE EXCEDENTE DE TELEFONIA MOVIL COMUN MONTO LIMITADO DE CONSUMO, CUENTA DE DEPOSITO: CUENTA UNICA DEL TESORO</t>
  </si>
  <si>
    <t>00046021107 DEP.DE CHEQ.AJENOS,RET.DE CAM.,CONCEPTO: PAGO DE SUELDOS AL PERSONAL DEL CENETROP,DEP.: MINISTERIO DE SALUD , PROCEDENCIA: BANCO UNION S.A., CHEQUE: 11801, FECHA DE EMISION:20/09/2016</t>
  </si>
  <si>
    <t>00099021001 DEPOSITO DE EFECTIVO, DEPOSITANTE: ROBERTO CACHI CHACON, CONCEPTO: RECUPERACION DE PERCEPCION INDEBIDA DE HABERES, CUENTA DE DEPOSITO: CUENTA UNICA DEL TESORO</t>
  </si>
  <si>
    <t>00312018701 DEPOSITO DE EFECTIVO, DEPOSITANTE: ABT, CONCEPTO: FONABOSQUE PREVENTIVO N° 2480, CUENTA DE DEPOSITO: CUENTA UNICA DEL TESORO</t>
  </si>
  <si>
    <t>00312018701 DEPOSITO DE EFECTIVO, DEPOSITANTE: ABT, CONCEPTO: PREVENTIVO N° 2870, CUENTA DE DEPOSITO: CUENTA UNICA DEL TESORO</t>
  </si>
  <si>
    <t>00222014407 DEPOSITO DE EFECTIVO, DEPOSITANTE: JHONNY HERRERA CADENA, CONCEPTO: REVERSION DE GASTO, CUENTA DE DEPOSITO: CUENTA UNICA DEL TESORO</t>
  </si>
  <si>
    <t>00523012001 DEP.DE CHEQ.AJENOS,RET.DE CAM.,CONCEPTO: PAGO POR PRESTACION DE SERVICIOS POSTALES,DEP.: ECOBOL , PROCEDENCIA: BANCO BISA S.A., CHEQUE: 114, FECHA DE EMISION:23/09/2016</t>
  </si>
  <si>
    <t>00066011102 DEP.DE CHEQ.AJENOS,RET.DE CAM.,CONCEPTO: REVERSION DE FONDOS EN CUSTODIA,DEP.: MINISTERIO DE PLANIFICACION DEL DESARROLLO , PROCEDENCIA: BANCO UNION S.A., CHEQUE: 6395, FECHA DE EMISION:22/09/2016</t>
  </si>
  <si>
    <t>00066011102 DEP.DE CHEQ.AJENOS,RET.DE CAM.,CONCEPTO: REVERSION DE FONDOS EN CUSTODIA,DEP.: MINISTERIO DE PLANIFICACION DEL DESARROLLO , PROCEDENCIA: BANCO UNION S.A., CHEQUE: 6394, FECHA DE EMISION:21/09/2016</t>
  </si>
  <si>
    <t>00066011102 DEP.DE CHEQ.AJENOS,RET.DE CAM.,CONCEPTO: REVERSION DE FONDOS EN CUSTODIA,DEP.: MINISTERIO DE PLANIFICACION DEL DESARROLLO , PROCEDENCIA: BANCO UNION S.A., CHEQUE: 6391, FECHA DE EMISION:21/09/2016</t>
  </si>
  <si>
    <t>00066011102 DEP.DE CHEQ.AJENOS,RET.DE CAM.,CONCEPTO: REVERSION DE FONDOS EN CUSTODIA,DEP.: MINISTERIO DE PLANIFICACION DEL DESARROLLO , PROCEDENCIA: BANCO UNION S.A., CHEQUE: 6393, FECHA DE EMISION:21/09/2016</t>
  </si>
  <si>
    <t>00066011102 DEP.DE CHEQ.AJENOS,RET.DE CAM.,CONCEPTO: REVERSION DE FONDOS EN CUSTODIA,DEP.: MINISTERIO DE PLANIFICACION DEL DESARROLLO , PROCEDENCIA: BANCO UNION S.A., CHEQUE: 6392, FECHA DE EMISION:21/09/2016</t>
  </si>
  <si>
    <t>00099021001 DEPOSITO DE EFECTIVO, DEPOSITANTE: RODRIGO FABIO CONDORI MAMANI, CONCEPTO: DEVOLUCION DE HABERES, CUENTA DE DEPOSITO: CUENTA UNICA DEL TESORO</t>
  </si>
  <si>
    <t>00099021001 DEPOSITO DE EFECTIVO, DEPOSITANTE: MELISA ABALOS CHOQUE, CONCEPTO: SALDO DE FONDO EN AVANCE, CUENTA DE DEPOSITO: CUENTA UNICA DEL TESORO</t>
  </si>
  <si>
    <t>00015011108 DEPOSITO DE EFECTIVO, DEPOSITANTE: EDGAR MAMANI CUSI, CONCEPTO: EXCEDENTE DE LLAMADAS, CUENTA DE DEPOSITO: CUENTA UNICA DEL TESORO</t>
  </si>
  <si>
    <t>00015011108 DEPOSITO DE EFECTIVO, DEPOSITANTE: NINETH CRESPO ALVAREZ, CONCEPTO: EXCESO DE CONSUMO DE LINEA CORPORATIVA MES JULIO, CUENTA DE DEPOSITO: CUENTA UNICA DEL TESORO</t>
  </si>
  <si>
    <t>00015011108 DEPOSITO DE EFECTIVO, DEPOSITANTE: NINETH CRESPO ALVAREZ, CONCEPTO: EXCESO DE CONSUMO DE LINEA CORPORATIVA MES FEBRERO, CUENTA DE DEPOSITO: CUENTA UNICA DEL TESORO</t>
  </si>
  <si>
    <t>00015011108 DEPOSITO DE EFECTIVO, DEPOSITANTE: NINETH CRESPO ALVAREZ, CONCEPTO: EXCESO DE CONSUMO LINEA CORPORATIVA MES JUNIO, CUENTA DE DEPOSITO: CUENTA UNICA DEL TESORO</t>
  </si>
  <si>
    <t>00015011108 DEPOSITO DE EFECTIVO, DEPOSITANTE: NINETH CRESPO ALVAREZ, CONCEPTO: EXCESO DE CONSUMO DE LINEA CORPORATIVA MES MAYO, CUENTA DE DEPOSITO: CUENTA UNICA DEL TESORO</t>
  </si>
  <si>
    <t>00015011108 DEPOSITO DE EFECTIVO, DEPOSITANTE: NINETH CRESPO ALVAREZ, CONCEPTO: EXCESO DE CONSUMO DE LINEA CORPORATIVO MES MARZO, CUENTA DE DEPOSITO: CUENTA UNICA DEL TESORO</t>
  </si>
  <si>
    <t>00015011108 DEPOSITO DE EFECTIVO, DEPOSITANTE: NINETH CRESPO ALVAREZ, CONCEPTO: EXCESO DE CONSUMO LINEA CORPORATIVA MES ABRIL, CUENTA DE DEPOSITO: CUENTA UNICA DEL TESORO</t>
  </si>
  <si>
    <t>00099021001 DEPOSITO DE EFECTIVO, DEPOSITANTE: COMUNIDAD CHALLA ARRIBA, CONCEPTO: CFCB1/008/2014 ; C31/643/14 SALDO NO EJECUTADO, CUENTA DE DEPOSITO: CUENTA UNICA DEL TESORO</t>
  </si>
  <si>
    <t>00099021001 DEP.DE CHEQ.AJENOS,RET.DE CAM.,CONCEPTO: DEVOLUCION DE PASAJES AEREOS,DEP.: MINISTERIO DE LA PRESIDENCIA , PROCEDENCIA: BANCO UNION S.A., CHEQUE: 6791, FECHA DE EMISION:23/09/2016</t>
  </si>
  <si>
    <t>00099018039 DEP.DE CHEQ.AJENOS,RET.DE CAM.,CONCEPTO: TRANSFERENCIA DE RECURSOS A LIB. N° 00099018039 VENTA FERTILIZANTES MES AGOSTO,DEP.: INSUMOS BOLIVIA , PROCEDENCIA: BANCO UNION S.A., CHEQUE: 114, FECHA DE EMISION:26/09/2016</t>
  </si>
  <si>
    <t>00099021001 DEPOSITO DE EFECTIVO, DEPOSITANTE: JESUS MARAÑON MIRANDA, CONCEPTO: DEVOLUCION DE VIATICOS, CUENTA DE DEPOSITO: CUENTA UNICA DEL TESORO</t>
  </si>
  <si>
    <t>00099021001 DEPOSITO DE EFECTIVO, DEPOSITANTE: MANUEL J. POPPE T., CONCEPTO: DEVOLUCION DE RENTA, CUENTA DE DEPOSITO: CUENTA UNICA DEL TESORO</t>
  </si>
  <si>
    <t>00086068001 DEPOSITO DE EFECTIVO, DEPOSITANTE: ALBERTO ROMAN AYMAYA, CONCEPTO: MANTENIMIENTO DE VEHÍCULO, CUENTA DE DEPOSITO: CUENTA UNICA DEL TESORO</t>
  </si>
  <si>
    <t>00086068001 DEPOSITO DE EFECTIVO, DEPOSITANTE: JESUS PARAGUAYO CHOQUE, CONCEPTO: CURSOS DE FORESTACIÓN, CUENTA DE DEPOSITO: CUENTA UNICA DEL TESORO</t>
  </si>
  <si>
    <t>00086068001 DEPOSITO DE EFECTIVO, DEPOSITANTE: JESUS PARAGUAYO CHOQUE, CONCEPTO: TALLER DE CAPACITACIÓN EN FORESTACIÓN, CUENTA DE DEPOSITO: CUENTA UNICA DEL TESORO</t>
  </si>
  <si>
    <t>00086068001 DEPOSITO DE EFECTIVO, DEPOSITANTE: ALBERTO ROMAN AYMAYA, CONCEPTO: DEVOLUCIÓN DE COMBUSTIBLE, CUENTA DE DEPOSITO: CUENTA UNICA DEL TESORO</t>
  </si>
  <si>
    <t>00523012001 DEP.DE CHEQ.AJENOS,RET.DE CAM.,CONCEPTO: PAGO POR PRESTACION DE SERVICIOS POSTALES,DEP.: ECOBOL , PROCEDENCIA: BANCO UNION S.A., CHEQUE: 19504, FECHA DE EMISION:23/09/2016</t>
  </si>
  <si>
    <t>00099021001 DEPOSITO DE EFECTIVO, DEPOSITANTE: GONZALO FRANCISCO QUISBERT MAIDANA, CONCEPTO: DOBLE PERCEPCIÓN, CUENTA DE DEPOSITO: CUENTA UNICA DEL TESORO</t>
  </si>
  <si>
    <t>00099021001 DEPOSITO DE EFECTIVO, DEPOSITANTE: PEINADO NURUMINI SILAS, CONCEPTO: REVERSION PLANILLA MES DE JULIO, CUENTA DE DEPOSITO: CUENTA UNICA DEL TESORO</t>
  </si>
  <si>
    <t>00099021001 DEP.DE CHEQ.AJENOS,RET.DE CAM.,CONCEPTO: AUT. IMPUG. TRIBUTARIA-DEVOLUCION INCAPICIDAD TEMP. JULIO/16,DEP.: CAJA PETROLERA DE SALUD , PROCEDENCIA: BANCO UNION S.A., CHEQUE: 9942, FECHA DE EMISION:28/09/2016</t>
  </si>
  <si>
    <t>00099021001 DEP.DE CHEQ.AJENOS,RET.DE CAM.,CONCEPTO: H. CAMARA DE DIPUTADOS - DEVOLUCION INCAPACIDAD TEMP-JULIO/16,DEP.: CAJA PETROLERA DE SALUD , PROCEDENCIA: BANCO UNION S.A., CHEQUE: 9940, FECHA DE EMISION:28/09/2016</t>
  </si>
  <si>
    <t>00372014101 DEP.DE CHEQ.AJENOS,RET.DE CAM.,CONCEPTO: FONDO INDIGENA - DEVOLUCION INCAPACIDAD TEMP - JULIO/2016,DEP.: CAJA PETROLERA DE SALUD , PROCEDENCIA: BANCO UNION S.A., CHEQUE: 9936, FECHA DE EMISION:28/09/2016</t>
  </si>
  <si>
    <t>00099021001 DEP.DE CHEQ.AJENOS,RET.DE CAM.,CONCEPTO: MIN. COMUNICACION - DEVOLUCION INCAPACIDAD TEMP JULIO/2016,DEP.: CAJA PETROLERA DE SALUD , PROCEDENCIA: BANCO UNION S.A., CHEQUE: 9930, FECHA DE EMISION:28/09/2016</t>
  </si>
  <si>
    <t>00099021001 DEP.DE CHEQ.AJENOS,RET.DE CAM.,CONCEPTO: AUT. FISC. CONTROL DE EMPRESAS - DEVOLUCION INCAPACIDAD TEMP. JULIO/2016,DEP.: CAJA PETROLERA DE SALUD , PROCEDENCIA: BANCO UNION S.A., CHEQUE: 9907, FECHA DE EMISION:28/09/2016</t>
  </si>
  <si>
    <t>00099021001 DEP.DE CHEQ.AJENOS,RET.DE CAM.,CONCEPTO: SOBERANIA ALIMENTARIA - DEVOLUCION INCAPACIDAD TEMP - JULIO/2016,DEP.: CAJA PETROLERA DE SALUD , PROCEDENCIA: BANCO UNION S.A., CHEQUE: 9902, FECHA DE EMISION:28/09/2016</t>
  </si>
  <si>
    <t>00099021001 DEPOSITO DE EFECTIVO, DEPOSITANTE: MARIA CRISTINA MENDOZA POMA, CONCEPTO: DEVOLUCION DE AGUINALDO 2011 SEDES LA PAZ POR DOBLE PERCEPCION DE AGUINALDO, CUENTA DE DEPOSITO: CUENTA UNICA DEL TESORO</t>
  </si>
  <si>
    <t>00099021001 DEPOSITO DE EFECTIVO, DEPOSITANTE: RAUL MAMANI MORALES, CONCEPTO: DEVOLUCION DE GASTOS NO EJECUTADOS POR SOAT BATALLON TRANSPORTES II DIARIOS VERDES, CUENTA DE DEPOSITO: CUENTA UNICA DEL TESORO</t>
  </si>
  <si>
    <t>00099021001 DEPOSITO DE EFECTIVO, DEPOSITANTE: NICANOR LOAYZA MAMANI, CONCEPTO: DOBLE PERCEPCIÓN, CUENTA DE DEPOSITO: CUENTA UNICA DEL TESORO</t>
  </si>
  <si>
    <t>00099021001 DEPOSITO DE EFECTIVO, DEPOSITANTE: MARCO ANTONIO RIVERO PORTUGAL, CONCEPTO: REVERSION DE PASAJES AL INTERIOR MONTO NO EJECUTADO PARTIDA 22110, CUENTA DE DEPOSITO: CUENTA UNICA DEL TESORO</t>
  </si>
  <si>
    <t>00015011108 DEPOSITO DE EFECTIVO, DEPOSITANTE: ELIZABETH QUISPE ARGOTE, CONCEPTO: POR EXCESO DE CONSUMO TELEFONICO, CUENTA DE DEPOSITO: CUENTA UNICA DEL TESORO</t>
  </si>
  <si>
    <t>EMPRESA PUBLICA NACIONAL ESTRATEGICA CARTONES DE BOLIVIA           "CARTONBOL"</t>
  </si>
  <si>
    <t>00099021001 DEP.DE CHEQ.AJENOS,RET.DE CAM.,CONCEPTO: PAGO INCAPACIDADES TEMPORALES (REEMBOLSO) MIN. ECONOMÍA Y FINANZAS PÚBLICAS,DEP.: CAJA NACIONAL DE SALUD , PROCEDENCIA: BANCO UNION S.A., CHEQUE: 11271, FECHA DE EMISION:29/09/2016</t>
  </si>
  <si>
    <t>00099021001 DEP.DE CHEQ.AJENOS,RET.DE CAM.,CONCEPTO: PAGO INCAPACIDADES TEMPORALES (REEMBOLSO) MIN. ECONOMÍA Y FINANZAS PÚBLICAS,DEP.: CAJA NACIONAL DE SALUD , PROCEDENCIA: BANCO UNION S.A., CHEQUE: 11270, FECHA DE EMISION:29/09/2016</t>
  </si>
  <si>
    <t>00099021001 DEP.DE CHEQ.AJENOS,RET.DE CAM.,CONCEPTO: PAGO INCAPACIDADES TEMPORALES (REEMBOLSO) MIN. ECONOMÍA Y FINANZAS PÚBLICAS,DEP.: CAJA NACIONAL DE SALUD , PROCEDENCIA: BANCO UNION S.A., CHEQUE: 11269, FECHA DE EMISION:29/09/2016</t>
  </si>
  <si>
    <t>00099021001 DEP.DE CHEQ.AJENOS,RET.DE CAM.,CONCEPTO: PAGO INCAPACIDADES TEMPORALES (REEMBOLSO) MIN. ECONOMÍA Y FINANZAS PÚBLICAS,DEP.: CAJA NACIONAL DE SALUD , PROCEDENCIA: BANCO UNION S.A., CHEQUE: 11268, FECHA DE EMISION:29/09/2016</t>
  </si>
  <si>
    <t>00099021001 DEP.DE CHEQ.AJENOS,RET.DE CAM.,CONCEPTO: PAGO INCAPACIDADES TEMPORALES (REEMBOLSO) MIN. ECONOMÍA Y FINANZAS PÚBLICAS,DEP.: CAJA NACIONAL DE SALUD , PROCEDENCIA: BANCO UNION S.A., CHEQUE: 11267, FECHA DE EMISION:29/09/2016</t>
  </si>
  <si>
    <t>00099021001 DEP.DE CHEQ.AJENOS,RET.DE CAM.,CONCEPTO: PAGO INCAPACIDADES TEMPORALES (REEMBOLSO) MIN. ECONOMÍA Y FINANZAS PÚBLICAS,DEP.: CAJA NACIONAL DE SALUD , PROCEDENCIA: BANCO UNION S.A., CHEQUE: 11266, FECHA DE EMISION:29/09/2016</t>
  </si>
  <si>
    <t>00523012001 DEP.DE CHEQ.AJENOS,RET.DE CAM.,CONCEPTO: PAGO DE PRESTACIÓN DE SERVICIOS POSTALES,DEP.: ECOBOL , PROCEDENCIA: BANCO NACIONAL DE BOLIVIA S.A., CHEQUE: 5506, FECHA DE EMISION:19/09/2016</t>
  </si>
  <si>
    <t>00523012001 DEP.DE CHEQ.AJENOS,RET.DE CAM.,CONCEPTO: PAGO POR PRESTACIÓN DE SERVICIOS POSTALES,DEP.: ECOBOL , PROCEDENCIA: BANCO NACIONAL DE BOLIVIA S.A., CHEQUE: 5497, FECHA DE EMISION:15/09/2016</t>
  </si>
  <si>
    <t>00523012001 DEP.DE CHEQ.AJENOS,RET.DE CAM.,CONCEPTO: PAGO POR PRESTACIÓN DE SERVICIOS POSTALES,DEP.: ECOBOL , PROCEDENCIA: BANCO UNION S.A., CHEQUE: 1760, FECHA DE EMISION:14/09/2016</t>
  </si>
  <si>
    <t>00523012001 DEP.DE CHEQ.AJENOS,RET.DE CAM.,CONCEPTO: PAGO POR PRESTACIÓN DE SERVICIOS POSTALES,DEP.: ECOBOL , PROCEDENCIA: BANCO UNION S.A., CHEQUE: 1763, FECHA DE EMISION:14/09/2016</t>
  </si>
  <si>
    <t>00099021001 DEPOSITO DE EFECTIVO, DEPOSITANTE: SAGRARIO MABEL CALLISAYA - MIN DE EDUCACIÓN, CONCEPTO: DEVOLUCIÓN DE PAGO DEL MES DE ABRIL, CUENTA DE DEPOSITO: CUENTA UNICA DEL TESORO</t>
  </si>
  <si>
    <t xml:space="preserve">GOBIERNO AUTONOMO MUNICIPAL DE LA PÁZ </t>
  </si>
  <si>
    <t>00099021001 DEPOSITO DE EFECTIVO, DEPOSITANTE: CARLOS CLEMENTE LIMA RODRIGUEZ - H.A.M.L.P., CONCEPTO: DOBLE PERCEPCION, CUENTA DE DEPOSITO: CUENTA UNICA DEL TESORO</t>
  </si>
  <si>
    <t>00046024204 DEP.DE CHEQ.AJENOS,RET.DE CAM.,CONCEPTO: DEVOLUCION DE BAJAS MEDICAS POR INCAPACIDAD TEMPORAL,DEP.: MINISTERIO DE SALUD , PROCEDENCIA: BANCO UNION S.A., CHEQUE: 19271, FECHA DE EMISION:02/09/2016</t>
  </si>
  <si>
    <t>00046021109 DEP.DE CHEQ.AJENOS,RET.DE CAM.,CONCEPTO: DEVOLUCION DE BAJAS MEDICAS POR INCAPACIDAD TEMPORAL,DEP.: MINISTERIO DE SALUD , PROCEDENCIA: BANCO UNION S.A., CHEQUE: 19270, FECHA DE EMISION:02/09/2016</t>
  </si>
  <si>
    <t>00099021001 DEP.DE CHEQ.AJENOS,RET.DE CAM.,CONCEPTO: GIRO: QUIROGA GARCIA JOSE LUIS,DEP.: BANCO UNION S.A. , PROCEDENCIA: BANCO UNION S.A., CHEQUE: 143539, FECHA DE EMISION:29/09/2016</t>
  </si>
  <si>
    <t>00099021001 DEP.DE CHEQ.AJENOS,RET.DE CAM.,CONCEPTO: GIRO: HORTENCIA POMA MAYTA,DEP.: BANCO UNION S.A. , PROCEDENCIA: BANCO UNION S.A., CHEQUE: 143540, FECHA DE EMISION:29/09/2016</t>
  </si>
  <si>
    <t>00523012001 DEP.DE CHEQ.AJENOS,RET.DE CAM.,CONCEPTO: VENTA DE SERVICIO ECOBOL,DEP.: BENJAMIN AQUINO , PROCEDENCIA: BANCO BISA S.A., CHEQUE: 6508, FECHA DE EMISION:14/09/2016</t>
  </si>
  <si>
    <t>00099021001 DEP.DE CHEQ.AJENOS,RET.DE CAM.,CONCEPTO: SUBSIDIO INCAPACIDAD TEMPORAL,DEP.: CONTRALORIA GENERAL DEL ESTADO , PROCEDENCIA: BANCO UNION S.A., CHEQUE: 4539, FECHA DE EMISION:27/09/2016</t>
  </si>
  <si>
    <t>00099021001 DEP.DE CHEQ.AJENOS,RET.DE CAM.,CONCEPTO: SUBSIDIO INCAPACIDAD TEMPORAL,DEP.: CONTRALORIA GENERAL DEL ESTADO , PROCEDENCIA: BANCO NACIONAL DE BOLIVIA S.A., CHEQUE: 5827783, FECHA DE EMISION:19/09/2016</t>
  </si>
  <si>
    <t>00099021001 DEP.DE CHEQ.AJENOS,RET.DE CAM.,CONCEPTO: DEVOLUCION DE FONDOS,DEP.: MINISTERIO DE EDUCACION , PROCEDENCIA: BANCO UNION S.A., CHEQUE: 5464, FECHA DE EMISION:28/09/2016</t>
  </si>
  <si>
    <t>00512042001 DEP.DE CHEQ.AJENOS,RET.DE CAM.,CONCEPTO: DEVOLUCION,DEP.: A.A.S.A.N.A. , PROCEDENCIA: BANCO UNION S.A., CHEQUE: 1762, FECHA DE EMISION:28/09/2016</t>
  </si>
  <si>
    <t>00099021001 DEPOSITO DE EFECTIVO, DEPOSITANTE: VILLMA DAICY ARAGON COILA, CONCEPTO: DEVOLUCION DE HABERES MAYO Y JUNIO POR NO CORRESPONDER, CUENTA DE DEPOSITO: CUENTA UNICA DEL TESORO</t>
  </si>
  <si>
    <t>00099021001 DEPOSITO DE EFECTIVO, DEPOSITANTE: MARILIN VILLA OLIVERA, CONCEPTO: DOBLE PERCEPCIÓN, CUENTA DE DEPOSITO: CUENTA UNICA DEL TESORO</t>
  </si>
  <si>
    <t>00099021001 DEPOSITO DE EFECTIVO, DEPOSITANTE: PAULINA GUACHALLA PACO, CONCEPTO: DOBLE PERCEPCIÓN, CUENTA DE DEPOSITO: CUENTA UNICA DEL TESORO</t>
  </si>
  <si>
    <t>00099021001 DEP.DE CHEQ.AJENOS,RET.DE CAM.,CONCEPTO: FINAN. PARA LA EJECUCION Y ENTREGA DE SUBCIDIO A LA PERMANENCIA ESCOLAR "BONO JUANCITO PINTO",DEP.: COFADENA , PROCEDENCIA: BANCO UNION S.A., CHEQUE: 4853, FECHA DE EMISION:28/09/2016</t>
  </si>
  <si>
    <t>00099021001 DEP.DE CHEQ.AJENOS,RET.DE CAM.,CONCEPTO: DEVOL DE IMPORTES EX FUNCIONARIOS DEL PROYECTO PROMARENA,DEP.: MINISTERIO DE PLANIFICACION DEL DESARROLLO , PROCEDENCIA: BANCO UNION S.A., CHEQUE: 6397, FECHA DE EMISION:27/09/2016</t>
  </si>
  <si>
    <t>00099021001 DEPOSITO DE EFECTIVO, DEPOSITANTE: MARIA LUISA RAMIREZ VDA DE LUNA, CONCEPTO: PAGO DE NOTA DE CARGO DEL 12-01-2015 SENASIR, CUENTA DE DEPOSITO: CUENTA UNICA DEL TESORO</t>
  </si>
  <si>
    <t>00099021001 DEPOSITO DE EFECTIVO, DEPOSITANTE: FREDDY LIMACHI AMARU, CONCEPTO: DEVOLUCION DE PASAJE DE TRANSPORTE URBANO, CUENTA DE DEPOSITO: CUENTA UNICA DEL TESORO</t>
  </si>
  <si>
    <t>00099021001 DEP.DE CHEQ.AJENOS,RET.DE CAM.,CONCEPTO: DEVOLUCION DE RECURSOS,DEP.: BRIGADA PARLAMENTARIA DE POTOSI , PROCEDENCIA: BANCO UNION S.A., CHEQUE: 824, FECHA DE EMISION:29/09/2016</t>
  </si>
  <si>
    <t>00099021001 DEP.DE CHEQ.AJENOS,RET.DE CAM.,CONCEPTO: DEVOLUCIÓN DE FONDOS,DEP.: MINISTERIO DE EDUCACIÓN , PROCEDENCIA: BANCO UNION S.A., CHEQUE: 5469, FECHA DE EMISION:30/09/2016</t>
  </si>
  <si>
    <t>00523012001 DEP.DE CHEQ.AJENOS,RET.DE CAM.,CONCEPTO: POR PRESTACION DE SERVICIOS POSTALES,DEP.: ECOBOL , PROCEDENCIA: BANCO UNION S.A., CHEQUE: 3961, FECHA DE EMISION:13/09/2016</t>
  </si>
  <si>
    <t>00523012001 DEP.DE CHEQ.AJENOS,RET.DE CAM.,CONCEPTO: POR PRESTACION DE SERVICIOS POSTALES,DEP.: ECOBOL , PROCEDENCIA: BANCO UNION S.A., CHEQUE: 3960, FECHA DE EMISION:13/09/2016</t>
  </si>
  <si>
    <t>00099021001 DEP.DE CHEQ.AJENOS,RET.DE CAM.,CONCEPTO: DEV. DE DEPÓSITOS POR EXTRAVIO DE CREDENCIALES GESTIONES 2015 Y 2016,DEP.: CAMARA DE SENADORES , PROCEDENCIA: BANCO UNION S.A., CHEQUE: 6210, FECHA DE EMISION:28/09/2016</t>
  </si>
  <si>
    <t>00523012001 DEP.DE CHEQ.AJENOS,RET.DE CAM.,CONCEPTO: POR PRESTACION DE SERVICIOS POSTALES,DEP.: ECOBOL , PROCEDENCIA: BANCO BISA S.A., CHEQUE: 600, FECHA DE EMISION:13/09/2016</t>
  </si>
  <si>
    <t>00523012001 DEP.DE CHEQ.AJENOS,RET.DE CAM.,CONCEPTO: POR PRESTACION DE SERVICIOS POSTALES,DEP.: ECOBOL , PROCEDENCIA: BANCO BISA S.A., CHEQUE: 363, FECHA DE EMISION:14/09/2016</t>
  </si>
  <si>
    <t>00523012001 DEP.DE CHEQ.AJENOS,RET.DE CAM.,CONCEPTO: POR PRESTACION DE SERVICIOS POSTALES,DEP.: ECOBOL , PROCEDENCIA: BANCO BISA S.A., CHEQUE: 203, FECHA DE EMISION:12/09/2016</t>
  </si>
  <si>
    <t>00523012001 DEP.DE CHEQ.AJENOS,RET.DE CAM.,CONCEPTO: POR PRESTACION DE SERVICIOS POSTALES,DEP.: ECOBOL , PROCEDENCIA: BANCO BISA S.A., CHEQUE: 12975, FECHA DE EMISION:16/09/2016</t>
  </si>
  <si>
    <t>00523012001 DEP.DE CHEQ.AJENOS,RET.DE CAM.,CONCEPTO: POR PRESTACION DE SERVICIOS POSTALES,DEP.: ECOBOL , PROCEDENCIA: BANCO BISA S.A., CHEQUE: 5433, FECHA DE EMISION:13/09/2016</t>
  </si>
  <si>
    <t>00523012001 DEP.DE CHEQ.AJENOS,RET.DE CAM.,CONCEPTO: POR PRESTACION DE SERVICIOS POSTALES,DEP.: ECOBOL , PROCEDENCIA: BANCO BISA S.A., CHEQUE: 2648, FECHA DE EMISION:12/09/2016</t>
  </si>
  <si>
    <t>00523012001 DEP.DE CHEQ.AJENOS,RET.DE CAM.,CONCEPTO: POR PRESTACION DE SERVICIOS POSTALES,DEP.: ECOBOL , PROCEDENCIA: BANCO BISA S.A., CHEQUE: 204, FECHA DE EMISION:13/09/2016</t>
  </si>
  <si>
    <t>00523012001 DEP.DE CHEQ.AJENOS,RET.DE CAM.,CONCEPTO: POR PRESTACION DE SERVICIOS POSTALES,DEP.: ECOBOL , PROCEDENCIA: BANCO BISA S.A., CHEQUE: 6961, FECHA DE EMISION:22/09/2016</t>
  </si>
  <si>
    <t>00099021001 DEPOSITO DE EFECTIVO, DEPOSITANTE: SOFIA LEDEZMA QUEZADA DE TICONA, CONCEPTO: DEVOLUCION PARCIAL, CUENTA DE DEPOSITO: CUENTA UNICA DEL TESORO</t>
  </si>
  <si>
    <t>00099024113 DEP.DE CHEQ.AJENOS,RET.DE CAM.,CONCEPTO: POR MULTA AL PROYECTO CONST DE LA SEDE SINDICAL DE LA CENTRAL OBRERA REG. BERMEJO,DEP.: MIN. DE LA PRESIDENCIA - UPRE , PROCEDENCIA: BANCO UNION S.A., CHEQUE: 181, FECHA DE EMISION:23/09/2016</t>
  </si>
  <si>
    <t>00099024113 DEP.DE CHEQ.AJENOS,RET.DE CAM.,CONCEPTO: POR MULTA AL PROYEC. CONST CENTRO DE ACOPIO CENTRAL PIEDRAS BLANCAS - RURRENABAQUE,DEP.: MIN. DE LA PRESIDENCIA - UPRE , PROCEDENCIA: BANCO UNION S.A., CHEQUE: 180, FECHA DE EMISION:23/09/2016</t>
  </si>
  <si>
    <t>00099024113 DEP.DE CHEQ.AJENOS,RET.DE CAM.,CONCEPTO: POR MULTADEL PROYEC. CONST SEDE SOCIAL CENTRO DE CAPACITACION CENTRAL EL CAUCHAL RURRENABAQUE,DEP.: MIN. DE LA PRESIDENCIA - UPRE , PROCEDENCIA: BANCO UNION S.A., CHEQUE: 179, FECHA DE EMISION:23/09/2016</t>
  </si>
  <si>
    <t>00099024113 DEP.DE CHEQ.AJENOS,RET.DE CAM.,CONCEPTO: POR MULTA DEL PROYEC. ADQUISICION DE PLANTAS ASFALTADORAS Y EQUIPOS Z. FRONTERIZAS DEL ESTADO PLURI.,DEP.: MIN. DE LA PRESIDENCIA - UPRE</t>
  </si>
  <si>
    <t>00099021001 DEP.DE CHEQ.AJENOS,RET.DE CAM.,CONCEPTO: DEVOLUCION DE GASTOS OBSERVADOS SR ERICK SAAVEDRA,DEP.: ERICK SAAVEDRA , PROCEDENCIA: BANCO UNION S.A., CHEQUE: 985, FECHA DE EMISION:29/09/2016</t>
  </si>
  <si>
    <t>00099021001 DEP.DE CHEQ.AJENOS,RET.DE CAM.,CONCEPTO: DEVOLUCION DE GASTOS OBSERVADOS DE LA SRA PATRICIA FERNANDEZ CORAZO,DEP.: PATRICIA FERNANDEZ CORAZO , PROCEDENCIA: BANCO UNION S.A., CHEQUE: 986, FECHA DE EMISION:29/09/2016</t>
  </si>
  <si>
    <t>00099021001 DEP.DE CHEQ.AJENOS,RET.DE CAM.,CONCEPTO: DE ACUERDO AL ARTICULO 6 DEL D.S. N° 2899 DEP PARA SUBSIDIO JUANCITO PINTO,DEP.: TRANSPORTES AEREOS BOLIVIANOS , PROCEDENCIA: BANCO UNION S.A., CHEQUE: 5217, FECHA DE EMISION:29/09/2016</t>
  </si>
  <si>
    <t>00099021001 DEP.DE CHEQ.AJENOS,RET.DE CAM.,CONCEPTO: DEVOLUCION DE GASTOS OBSERVADOS JULIO - SEPTIEMBRE SRA. ERIKA MARCANI BAZOALTO,DEP.: ERIKA MARCANI BAZOALTO , PROCEDENCIA: BANCO UNION S.A., CHEQUE: 987, FECHA DE EMISION:29/09/2016</t>
  </si>
  <si>
    <t>00099021001 DEP.DE CHEQ.AJENOS,RET.DE CAM.,CONCEPTO: DEVOLUCION DE GASTOS OBSEVADOS SR AUGUSTO ARGUEDAS CARPIO,DEP.: AUGUSTO ARGUEDAS CARPIO , PROCEDENCIA: BANCO UNION S.A., CHEQUE: 988, FECHA DE EMISION:29/09/2016</t>
  </si>
  <si>
    <t>00099021001 DEP.DE CHEQ.AJENOS,RET.DE CAM.,CONCEPTO: REVERSION,DEP.: INIAF-SUCRE , PROCEDENCIA: BANCO UNION S.A., CHEQUE: 1978, FECHA DE EMISION:29/09/2016</t>
  </si>
  <si>
    <t>00099021001 DEPOSITO DE EFECTIVO, DEPOSITANTE: ESTRADA VILLARROEL EDUARDO ALAIN, CONCEPTO: DEVOLUCION DE FONDOS NO EJECUTADOS DE C31-585, CUENTA DE DEPOSITO: CUENTA UNICA DEL TESORO</t>
  </si>
  <si>
    <t>00099021001 DEPOSITO DE EFECTIVO, DEPOSITANTE: TABOADA SUAREZ RAUL ALBERTO, CONCEPTO: DEVOLUCION DE FONDOS NO EJECUTADOS DE C31-585, CUENTA DE DEPOSITO: CUENTA UNICA DEL TESORO</t>
  </si>
  <si>
    <t>00099021001 DEPOSITO DE EFECTIVO, DEPOSITANTE: LOAIZA FLORES EDWIN ELVIS, CONCEPTO: DEVOLUCION DE VIATICOS NO EJECUTADOS DE C31-585, CUENTA DE DEPOSITO: CUENTA UNICA DEL TESORO</t>
  </si>
  <si>
    <t>00046114201 DEPOSITO DE EFECTIVO, DEPOSITANTE: ESTRADA VILLARROEL EDUARDO ALAIN, CONCEPTO: DEVOLUCION DE FONDOS NO EJECUTADOS DE C31-587, CUENTA DE DEPOSITO: CUENTA UNICA DEL TESORO</t>
  </si>
  <si>
    <t>00099021001 DEPOSITO DE EFECTIVO, DEPOSITANTE: ESTRADA VILLARROEL EDUARDO ALAIN, CONCEPTO: DEVOLUCION DE FONDOS NO EJECUTADOS DE C31-586, CUENTA DE DEPOSITO: CUENTA UNICA DEL TESORO</t>
  </si>
  <si>
    <t>00099021001 DEPOSITO DE EFECTIVO, DEPOSITANTE: LEIDY YAULI LOZA, CONCEPTO: HORAS DE TRABAJO DEL MAGISTERIO RURAL, CUENTA DE DEPOSITO: CUENTA UNICA DEL TESORO</t>
  </si>
  <si>
    <t>00099021001 DEPOSITO DE EFECTIVO, DEPOSITANTE: NELLY HUANCA CASTAÑOS, CONCEPTO: HORAS DEL TRABAJO DEL MAGISTERIO RURAL, CUENTA DE DEPOSITO: CUENTA UNICA DEL TESORO</t>
  </si>
  <si>
    <t>ORQUESTA SINFONICA NACIONAL         "OSF"</t>
  </si>
  <si>
    <t>00108012001 DEPOSITO DE EFECTIVO, DEPOSITANTE: FUNDACION ORQUESTA SINFONICA NACIONAL, CONCEPTO: DEVOLUCION DE FOSN INFORME UAI -5-08/2015 5.2., CUENTA DE DEPOSITO: CUENTA UNICA DEL TESORO</t>
  </si>
  <si>
    <t>00108012001 DEPOSITO DE EFECTIVO, DEPOSITANTE: ORQUESTA SINFONICA NACIONAL, CONCEPTO: APORTE VOLUNTARIO PUBLICO PROG. VIII, CUENTA DE DEPOSITO: CUENTA UNICA DEL TESORO</t>
  </si>
  <si>
    <t>00099021001 DEPOSITO DE EFECTIVO, DEPOSITANTE: CELSO CHAVEZ FLORES, CONCEPTO: DOBLE PERCEPCION, CUENTA DE DEPOSITO: CUENTA UNICA DEL TESORO</t>
  </si>
  <si>
    <t>00099021001 DEPOSITO DE EFECTIVO, DEPOSITANTE: PABLO CORNEJO PIEROLA, CONCEPTO: DEVOLUCIÓN POR 4 DÍAS ASIGNACIÓN MENSUAL SEPTIEMBRE 2016 - BECAS SOBERANÍA, CUENTA DE DEPOSITO: CUENTA UNICA DEL TESORO</t>
  </si>
  <si>
    <t>00099021001 DEPOSITO DE EFECTIVO, DEPOSITANTE: LOURDES GABRIEL BAUTISTA, CONCEPTO: DEVOLUCION DE FONDO EN AVANCE, CUENTA DE DEPOSITO: CUENTA UNICA DEL TESORO</t>
  </si>
  <si>
    <t>00099021001 DEP.DE CHEQ.AJENOS,RET.DE CAM.,CONCEPTO: INF CONTRALORIA RESPONSABILIDAD CIVIL MARIA LEYTON DE LA QUINTANA,DEP.: ORGANO JUDICIAL DAF NAL , PROCEDENCIA: BANCO UNION S.A., CHEQUE: 1340, FECHA DE EMISION:31/05/2016</t>
  </si>
  <si>
    <t>00099021001 DEP.DE CHEQ.AJENOS,RET.DE CAM.,CONCEPTO: INF. CONTRALORIA RESP. CIVIL MARIA I. LEYTON,DEP.: ORGANO JUDICIAL DAF - NAL , PROCEDENCIA: BANCO UNION S.A., CHEQUE: 1343, FECHA DE EMISION:31/05/2016</t>
  </si>
  <si>
    <t>00099021001 DEP.DE CHEQ.AJENOS,RET.DE CAM.,CONCEPTO: INF. CONTRALORIA RESP. CIVIL SILVESTRE IÑIGUES,DEP.: ORGANO JUDICIAL DAF NAL , PROCEDENCIA: BANCO UNION S.A., CHEQUE: 1342, FECHA DE EMISION:31/05/2016</t>
  </si>
  <si>
    <t>00099021001 DEP.DE CHEQ.AJENOS,RET.DE CAM.,CONCEPTO: REEMBOLSO DE SUBSIDIO DE ENFERMEDAD , MES DE MARZO 2016,DEP.: CAJA DE SALUD DE LA BANCA PRIVADA , PROCEDENCIA: BANCO NACIONAL DE BOLIVIA S.A., CHEQUE: 6061296, FECHA DE EMISION:19/05/2016</t>
  </si>
  <si>
    <t>00099021001 DEP.DE CHEQ.AJENOS,RET.DE CAM.,CONCEPTO: DEVOLUCIÓN DE CC NO COBRADA FEBRERO/2016,DEP.: LA VITALICIA SEGUROS Y REASEGUROS DE VIDA S.A. , PROCEDENCIA: BANCO BISA S.A., CHEQUE: 31856, FECHA DE EMISION:03/06/2016</t>
  </si>
  <si>
    <t>00523012001 DEP.DE CHEQ.AJENOS,RET.DE CAM.,CONCEPTO: PAGO POR PRESTACION DE SERVICIOS POSTALES,DEP.: ECOBOL , PROCEDENCIA: BANCO NACIONAL DE BOLIVIA S.A., CHEQUE: 10774, FECHA DE EMISION:18/05/2016</t>
  </si>
  <si>
    <t>00523012001 DEP.DE CHEQ.AJENOS,RET.DE CAM.,CONCEPTO: PAGO POR PRESTACION DE SERVICIOS POSTALES,DEP.: ECOBOL , PROCEDENCIA: BANCO NACIONAL DE BOLIVIA S.A., CHEQUE: 5658215, FECHA DE EMISION:12/05/2016</t>
  </si>
  <si>
    <t>00523012001 DEP.DE CHEQ.AJENOS,RET.DE CAM.,CONCEPTO: PAGO POR PRESTACION DE SERVICIOS POSTALES,DEP.: ECOBOL , PROCEDENCIA: BANCO BISA S.A., CHEQUE: 12665, FECHA DE EMISION:20/05/2016</t>
  </si>
  <si>
    <t>00523012001 DEP.DE CHEQ.AJENOS,RET.DE CAM.,CONCEPTO: PAGO POR PRESTACION DE SERVICIOS POSTALES,DEP.: ECOBOL , PROCEDENCIA: BANCO BISA S.A., CHEQUE: 12664, FECHA DE EMISION:20/05/2016</t>
  </si>
  <si>
    <t>00099021001 DEP.DE CHEQ.AJENOS,RET.DE CAM.,CONCEPTO: GIRO: BURGOA CASTRO DE VASQUEZ CARMEN MIRTHA,DEP.: BANCO UNIÓN S.A. , PROCEDENCIA: BANCO UNION S.A., CHEQUE: 140640, FECHA DE EMISION:03/06/2016</t>
  </si>
  <si>
    <t>PAGO A CAF PRÉSTAMO CFA007894 VCTO. 04-ene-2016 POR CUENTA DE TGN , NTI. 007091 VALOR 04-ene-2016 CAPITAL USD 641.703,15 INTERESES USD 162.766,29CTA. 5970 CUENTA UNICA DEL TESORO EN DOLARES AMERICANOS</t>
  </si>
  <si>
    <t>PAGO A BID PR¿STAMO 3487/BL-BO VCTO. 06-ene-2016 POR CUENTA DE TGN , NTI. 007152 VALOR 06-ene-2016 INTERESES USD 24.988,90CTA. 5970 CUENTA UNICA DEL TESORO EN DOLARES AMERICANOS</t>
  </si>
  <si>
    <t>PAGO A BID PR¿STAMO 3487/BL-BO VCTO. 06-ene-2016 POR CUENTA DE TGN , NTI. 007153 VALOR 06-ene-2016 INTERESES USD 1.268.232,01CTA. 5970 CUENTA UNICA DEL TESORO EN DOLARES AMERICANOS</t>
  </si>
  <si>
    <t>AJUSTE COMPLEMENTARIO POR REVALORIZACION SALDOS DE ACTIVOS DE RESERVA Y OBLIGACIONES MONEDA EXTRANJERA (DOLARES)Saldo MO = -815993690.71 ;Bs/Mo: 6.86000000000 ;Saldo Bs: -5597716718.30</t>
  </si>
  <si>
    <t>PAGO A CAF PR¿STAMO CFA008606 VCTO. 07-ene-2016 POR CUENTA DE TGN , NTI. 007094 VALOR 07-ene-2016 INTERESES USD 25.851,88 COMISIONES USD 123.903,81CTA. 5970 CUENTA UNICA DEL TESORO EN DOLARES AMERICANOS</t>
  </si>
  <si>
    <t>PAGO A CAF PR¿STAMO CFA008604 VCTO. 07-ene-2016 POR CUENTA DE TGN , NTI. 007092 VALOR 07-ene-2016 INTERESES USD 181.853,67 COMISIONES USD 210.126,21CTA. 5970 CUENTA UNICA DEL TESORO EN DOLARES AMERICANOS</t>
  </si>
  <si>
    <t>PAGO A FONPLATA PR¿STAMO BOL 24/2014 VCTO. 11-ene-2016 POR CUENTA DE TGN , NTI. 007107 VALOR 11-ene-2016 INTERESES USD 50.206,44 COMISIONES USD 28.768,18CTA. 5970 CUENTA UNICA DEL TESORO EN DOLARES AMERICANOS</t>
  </si>
  <si>
    <t>||TRANSFERENCIA DE FONDOS DEL EXTERIOR SEGUN SWIFT NROS. 00416 Y 00418 RECIBIDOS EN LA FECHA REF: ORDENANTE FOPLPYPA, REMESA BNF/ ADMINISTRADORA BOLIVIANA DE CARRETERAS-CHIPS FEDBEN BANCO DO BRASIL. NY-USA (DESEMBOLSO AL SECTOR PUBLICO)ABONO EN LA LIBRETA N¿ 02910104338 US-ABC-PROY. CONST. RIO URUG. STA</t>
  </si>
  <si>
    <t>TRANSFERENCIA RECIBIDA DEL EXTERIOR SEG¿N MENSAJES SWIFT Nos. 382-333 (REM.EXT.) DE FECHAS 12-01-2016 Y 11-01-2016 RESPECTIVAMENTE, POR DESEMBOLSO DE FIDA PR¿STAMO 800-BO PLAN VIDA PEEPLIBRETA N¿ 00661607002 UE MPD PROMARENA - PLAN VIDA PEEP DOLARES</t>
  </si>
  <si>
    <t>Ministerio de Medio Ambiente y Agua - Conservación Ecosistemas Verticales Andinos</t>
  </si>
  <si>
    <t>00086068001 DEPOSITO DE EFECTIVO, DEPOSITANTE: MIN DE MEDIO AMBIENTE Y AGUA, CONCEPTO: COMISION BANCARIA, CUENTA DE DEPOSITO: CUENTA UNICA DEL TESORO EN DOLARES AMERICANOS</t>
  </si>
  <si>
    <t>PAGO A BIRF PR¿STAMO BIRF 8469 VCTO. 15-ene-2016 POR CUENTA DE TGN , NTI. 007145 VALOR 15-ene-2016 INTERESES USD 1.026.352,14 COMISIONES USD 30.090,76CTA. 5970 CUENTA UNICA DEL TESORO EN DOLARES AMERICANOS</t>
  </si>
  <si>
    <t>PAGO A IDA PR¿STAMO 5003-BO VCTO. 15-ene-2016 POR CUENTA DE TGN , NTI. 007108 VALOR 15-ene-2016 INTERESES USD 209.857,66CTA. 5970 CUENTA UNICA DEL TESORO EN DOLARES AMERICANOS</t>
  </si>
  <si>
    <t>PAGO A IDA PR¿STAMO 5004-BO VCTO. 15-ene-2016 POR CUENTA DE TGN , NTI. 007117 VALOR 15-ene-2016 INTERESES USD 275.723,77CTA. 5970 CUENTA UNICA DEL TESORO EN DOLARES AMERICANOS</t>
  </si>
  <si>
    <t>PAGO A IDA PR¿STAMO 5591-BO VCTO. 15-ene-2016 POR CUENTA DE TGN , NTI. 007135 VALOR 15-ene-2016 INTERESES USD 63.800,55CTA. 5970 CUENTA UNICA DEL TESORO EN DOLARES AMERICANOS</t>
  </si>
  <si>
    <t>PAGO A IDA PR¿STAMO 5592-BO VCTO. 15-ene-2016 POR CUENTA DE TGN , NTI. 007136 VALOR 15-ene-2016 INTERESES USD 1.018.521,37CTA. 5970 CUENTA UNICA DEL TESORO EN DOLARES AMERICANOS</t>
  </si>
  <si>
    <t>||COMISIONES QUE COBRA EL NORDEA BANK AB-STOCKOLM POR EL PAGO DEL PTMO. BID 931/SF-BO VCTO. 9-12-2015LIB.00990201009 TGN-RECURSOS ORDINARIOS-DOLAREA AMERICANOS (5970) S/G NTI 6942 DEL 9-12-15 DEL MEFP</t>
  </si>
  <si>
    <t>PAGO A CAF PR¿STAMO CFA002762 VCTO. 19-ene-2016 POR CUENTA DE TGN , NTI. 007122 VALOR 19-ene-2016 CAPITAL USD 12.220,53 INTERESES USD 1.618,71CTA. 5970 CUENTA UNICA DEL TESORO EN DOLARES AMERICANOS</t>
  </si>
  <si>
    <t>PAGO A BID PR¿STAMO 2460/BL-BO VCTO. 19-ene-2016 POR CUENTA DE TGN , NTI. 007271 VALOR 19-ene-2016 INTERESES USD 70.735,28 COMISIONES USD 1.818,57CTA. 5970 CUENTA UNICA DEL TESORO EN DOLARES AMERICANOS</t>
  </si>
  <si>
    <t>PAGO A BID PR¿STAMO 2460/BL-BO VCTO. 19-ene-2016 POR CUENTA DE TGN , NTI. 007278 VALOR 19-ene-2016 INTERESES USD 1.763,46CTA. 5970 CUENTA UNICA DEL TESORO EN DOLARES AMERICANOS</t>
  </si>
  <si>
    <t>PAGO PR¿STAMO BID 518-SF-BO VCTO. 20-ene-2016 POR CUENTA DE TGN , NTI. 007104 VALOR 20-ene-2016 CAPITAL USD 41.040,37 INTERESES USD 2.052,02CTA. 5970 CUENTA UNICA DEL TESORO EN DOLARES AMERICANOS</t>
  </si>
  <si>
    <t>PAGO A EXIMBANK CHINA POPUL PR¿STAMO PCB(2015)8 TOT(350) VCTO. 21-01-2016 POR CUENTA DE TGN SEG¿N NOTA MEFP/VTCP/DGCP/UODP-83/2016 DE FECHA 21-01-2016, VALOR 21-01-2016, COMISIONES USD 133.358,33, COBROS DIRECTOS DEL EXIMBANK CHINA USD 20,00CTA. 5970 CUENTA UNICA DEL TESORO EN DOLARES AMERICANOS LIB. 00990201009</t>
  </si>
  <si>
    <t>||REGULARIZACION COMP. G-0183619 POR MALA APROPIACION DE CUENTA REF.: COBRO UTILES DE ESCRITORIO EN COMPLEMENTO AL COMP. G-0183618 DE LA FECHAABONO LIBRETA 00100101101 MIN. RR.EE. - MATRICULA CONSULAR</t>
  </si>
  <si>
    <t>PAGO A BID PRÉSTAMO 1098-SF-BO VCTO. 25-ene-2016 POR CUENTA DE TGN , NTI. 007106 VALOR 25-ene-2016 CAPITAL USD 123.951,36 INTERESES USD 66.210,58CTA. 5970 CUENTA UNICA DEL TESORO EN DOLARES AMERICANOS</t>
  </si>
  <si>
    <t>PAGO A BID PRÉSTAMO 3181/BL-BO VCTO. 23-ene-2016 POR CUENTA DE TGN , NTI. 007151 VALOR 25-ene-2016 INTERESES USD 1.870.012,22CTA. 5970 CUENTA UNICA DEL TESORO EN DOLARES AMERICANOS LIB. 00099021001</t>
  </si>
  <si>
    <t>PAGO A BID PRÉSTAMO 3181/BL-BO VCTO. 23-ene-2016 POR CUENTA DE TGN , NTI. 007180 VALOR 25-ene-2016 INTERESES USD 26.709,08CTA. 5970 CUENTA UNICA DEL TESORO EN DOLARES AMERICANOS</t>
  </si>
  <si>
    <t>PAGO A CAF PR¿STAMO CFA006532 VCTO. 26-ene-2016 POR CUENTA DE TGN , NTI. 007128 VALOR 26-ene-2016 CAPITAL USD 1.053.595,08 INTERESES USD 267.360,29CTA. 5970 CUENTA UNICA DEL TESORO EN DOLARES AMERICANOS</t>
  </si>
  <si>
    <t>PAGO A CAF PR¿STAMO CFA006536 VCTO. 26-ene-2016 POR CUENTA DE TGN , NTI. 007125 VALOR 26-ene-2016 CAPITAL USD 2.013.448,43 INTERESES USD 561.638,79 COMISIONES USD 12.885,67CTA. 5970 CUENTA UNICA DEL TESORO EN DOLARES AMERICANOS</t>
  </si>
  <si>
    <t>PAGO A CAF PR¿STAMO CFA006534 VCTO. 26-ene-2016 POR CUENTA DE TGN , NTI. 007129 VALOR 26-ene-2016 CAPITAL USD 791.607,14 INTERESES USD 200.878,23CTA. 5970 CUENTA UNICA DEL TESORO EN DOLARES AMERICANOS LIB. 00099021001</t>
  </si>
  <si>
    <t>PAGO A CAF PR¿STAMO CFA005544 VCTO. 27-ene-2016 POR CUENTA DE TGN , NTI. 007134 VALOR 27-ene-2016 CAPITAL USD 9.318,46 INTERESES USD 1.623,16CTA. 5970 CUENTA UNICA DEL TESORO EN DOLARES AMERICANOS LIB. 00099021001</t>
  </si>
  <si>
    <t>NUMERO DE LIBRETACUT: TRASPASO POR CUENTAS INACTIVAS MAYORES A 10 A¿OS OPERACI¿N E46 TRANSFERENCIA DEL SISTEMA FINANCIERO POR CUENTA DE TERCEROS A LA CUT EN DOLARES AMERICANOS TRASPASO POR CUENTAS INACTIVAS MAYORES A 10 A¿OS</t>
  </si>
  <si>
    <t>||TRANSFERENCIA DE FONDOS SEGUN CITE: MEFP/VTCP/DGPOT/UPCFTGN/TR/N¿ 0279/2016 DEL MEFP RECIBIDA EN LA FECHA REF: PARA LA EJECUCION DE LOS PROYECTOS DE DONACION DANESA ENERGIAS ALTERNATIVAS (TRAM-TSO-579)DE LA LIBRETA N¿ 00514018002 ENDE DONACION DANESA ENERGIAS ALTERNATIVAS.</t>
  </si>
  <si>
    <t>PAGO A BID PR¿STAMO 2450/BL-BO VCTO. 28-ene-2016 POR CUENTA DE TGN , NTI. 007297 VALOR 28-ene-2016 INTERESES USD 114.340,93 COMISIONES USD 17.722,14CTA. 5970 CUENTA UNICA DEL TESORO EN DOLARES AMERICANOS LIB. 00099021001</t>
  </si>
  <si>
    <t>PAGO A BID PR¿STAMO 3060/BL-BO VCTO. 28-ene-2016 POR CUENTA DE TGN , NTI. 007299 VALOR 28-ene-2016 INTERESES USD 280.711,51 COMISIONES USD 71.880,59CTA. 5970 CUENTA UNICA DEL TESORO EN DOLARES AMERICANOS LIB. 00099021001</t>
  </si>
  <si>
    <t>PAGO A BID PR¿STAMO 2450/BL-BO VCTO. 28-ene-2016 POR CUENTA DE TGN , NTI. 007298 VALOR 28-ene-2016 INTERESES USD 4.101,30CTA. 5970 CUENTA UNICA DEL TESORO EN DOLARES AMERICANOS LIB. 00099021001</t>
  </si>
  <si>
    <t>PAGO A BID PR¿STAMO 3060/BL-BO VCTO. 28-ene-2016 POR CUENTA DE TGN , NTI. 007300 VALOR 28-ene-2016 INTERESES USD 6.366,69CTA. 5970 CUENTA UNICA DEL TESORO EN DOLARES AMERICANOS LIB. 00099021001</t>
  </si>
  <si>
    <t>NUMERO DE LIBRETACUT: TRASPASOS POR CUENTAS INACTIVAS MAYORES A 10 A¿OS OPERACI¿N E46 TRANSFERENCIA DEL SISTEMA FINANCIERO POR CUENTA DE TERCEROS A LA CUT EN DOLARES AMERICANOS TRASPASOS POR CUENTAS INACTIVAS MAYORES A 10 A¿OS - DICIEMBRE 2015, DEL MISM</t>
  </si>
  <si>
    <t>PAGO A CAF PRÉSTAMO CFA003145 VCTO. 01-feb-2016 POR CUENTA DE TGN , NTI. 007157 VALOR 01-feb-2016 CAPITAL USD 841.465,71 INTERESES USD 132.320,48CTA. 5970 CUENTA UNICA DEL TESORO EN DOLARES AMERICANOS</t>
  </si>
  <si>
    <t>PAGO A CAF PR¿STAMO CFA008839 VCTO. 03-feb-2016 POR CUENTA DE TGN , NTI. 007240 VALOR 03-feb-2016 COMISIONES USD 38.061,04CTA. 5970 CUENTA UNICA DEL TESORO EN DOLARES AMERICANOS LIB. 00099021001</t>
  </si>
  <si>
    <t>PAGO A CAF PR¿STAMO CFA008832 VCTO. 03-feb-2016 POR CUENTA DE TGN , NTI. 007241 VALOR 03-feb-2016 COMISIONES USD 134.166,67CTA. 5970 CUENTA UNICA DEL TESORO EN DOLARES AMERICANOS LIB. 00099021001</t>
  </si>
  <si>
    <t>PAGO A CAF PR¿STAMO CFA008814 VCTO. 03-feb-2016 POR CUENTA DE TGN , NTI. 007223 VALOR 03-feb-2016 COMISIONES USD 112.441,13CTA. 5970 CUENTA UNICA DEL TESORO EN DOLARES AMERICANOS LIB. 00099021001</t>
  </si>
  <si>
    <t>TRANSFERENCIA RECIBIDA DEL EXTERIOR SEGÚN MENSAJES SWIFT Nos. 01588-01589 (REM.EXT.) DE FECHA 04-02-2016 POR DESEMBOLSO DE IDA PRÉSTAMO 5168-BO REF. 001 GAMLP 01-20106LIBRETA N° 00990307019 PAR-IDA 5168 - USD - PROY. INFRAESTRUCTURA URBANA - GAMLP</t>
  </si>
  <si>
    <t>||ABONO QUE SE EFECTUA EN LA CUENTA POR CONCEPTO DE INTERESES POR OPERACIONES SECURITY LENDING CORRESPONDIENTE AL MES DE ENERO DE 2016 SEGUN EXTRACTO DEL JPMORGAN CUENTA N¿ P62842 BCB MIN.ECONOMIA Y FINANZAS PUBLICAS.</t>
  </si>
  <si>
    <t>||DEVOLUCION DE LA OPEP PRESTAMO 1332-P SEGÚN MENSAJE SWIFT N° 01685 DE FECHA 10-02-2016 POR PAGOS EFECTUADOS EN VCTOS 15-06-2015 Y 15-12-2015.CTA. 5970 CUENTA UNICA DEL TESORO EN DOLARES AMERICANOS LIB 00990201009</t>
  </si>
  <si>
    <t>PAGO A BEI PRESTAMO FIN 82800 VCTO. 10-feb-2016 POR CUENTA DE TGN , NTI. 007328 VALOR 10-feb-2016 COMISIONES USD 52.645,01CTA. 5970 CUENTA UNICA DEL TESORO EN DOLARES AMERICANOS LIB. 00099021001</t>
  </si>
  <si>
    <t>PAGO A CAF PRÉSTAMO CFA008239 VCTO. 10-feb-2016 POR CUENTA DE TGN , NTI. 007220 VALOR 10-feb-2016 INTERESES USD 110.739,65 COMISIONES USD 119.606,43CTA. 5970 CUENTA UNICA DEL TESORO EN DOLARES AMERICANOS LIB. 00099021001</t>
  </si>
  <si>
    <t>PAGO A CAF PRÉSTAMO CFA008296 VCTO. 10-feb-2016 POR CUENTA DE TGN , NTI. 007231 VALOR 10-feb-2016 INTERESES USD 20.762,66 COMISIONES USD 41.193,04CTA. 5970 CUENTA UNICA DEL TESORO EN DOLARES AMERICANOS LIB. 00099021001</t>
  </si>
  <si>
    <t>PAGO A BID PRÉSTAMO 2317/BL-BO VCTO. 10-feb-2016 POR CUENTA DE TGN , NTI. 007202 VALOR 10-feb-2016 INTERESES USD 589.862,86CTA. 5970 CUENTA UNICA DEL TESORO EN DOLARES AMERICANOS LIB. 00099021001</t>
  </si>
  <si>
    <t>PAGO A BID PRÉSTAMO 2317/BL-BO VCTO. 10-feb-2016 POR CUENTA DE TGN , NTI. 007322 VALOR 10-feb-2016 INTERESES USD 11.335,73CTA. 5970 CUENTA UNICA DEL TESORO EN DOLARES AMERICANOS LIB. 00099021001</t>
  </si>
  <si>
    <t>PAGO A BID PRÉSTAMO 1075-SF-BO-8 VCTO. 06-feb-2016 POR CUENTA DE TGN , NTI. 007282 VALOR 10-feb-2016 CAPITAL USD 49.509,68 INTERESES USD 27.439,46CTA. 5970 CUENTA UNICA DEL TESORO EN DOLARES AMERICANOS LIB. 00099021001</t>
  </si>
  <si>
    <t>PAGO A BID PRÉSTAMO 1118-SF-BO VCTO. 06-feb-2016 POR CUENTA DE TGN , NTI. 007280 VALOR 10-feb-2016 CAPITAL USD 15.288,28 INTERESES USD 8.473,13CTA. 5970 CUENTA UNICA DEL TESORO EN DOLARES AMERICANOS LIB. 00099021001</t>
  </si>
  <si>
    <t>PAGO A CAF PR¿STAMO CFA007142 VCTO. 11-feb-2016 POR CUENTA DE TGN , NTI. 007229 VALOR 11-feb-2016 CAPITAL USD 3.423.727,42 INTERESES USD 923.852,56 COMISIONES USD 81.794,05CTA. 5970 CUENTA UNICA DEL TESORO EN DOLARES AMERICANOS LIB. 00099021001</t>
  </si>
  <si>
    <t>PAGO A CAF PR¿STAMO CFA007151 VCTO. 11-feb-2016 POR CUENTA DE TGN , NTI. 007216 VALOR 11-feb-2016 CAPITAL USD 665.636,70 INTERESES USD 167.178,35 COMISIONES USD 15.175,89CTA. 5970 CUENTA UNICA DEL TESORO EN DOLARES AMERICANOS LIB. 00099021001</t>
  </si>
  <si>
    <t>AJUSTE COMPLEMENTARIO POR REVALORIZACION SALDOS DE ACTIVOS DE RESERVA Y OBLIGACIONES MONEDA EXTRANJERA (DOLARES)Saldo MO = -727778434.22 ;Bs/Mo: 6.86000000000 ;Saldo Bs: -4992560058.74</t>
  </si>
  <si>
    <t>COMPLEMENTO A NUESTRA OPERACION COMPROBANTE N¿ S 0841316 DE FECHA 10 DE FEBRERO DE 2016 POR PAGO DE COMISIONES Y GASTOS BANCARIOS EN LA DEVOLUCION DE LA OPEP PRESTAMO 1332-P.CTA. 5970 CUENTA UNICA DEL TESORO EN DOLARES AMERICANOS LIB 00990201009</t>
  </si>
  <si>
    <t>PAGO A IDA PR¿STAMO 5170-BO VCTO. 15-feb-2016 POR CUENTA DE TGN , NTI. 007293 VALOR 16-feb-2016 INTERESES USD 192.521,15CTA. 5970 CUENTA UNICA DEL TESORO EN DOLARES AMERICANOS LIB. 00099021001</t>
  </si>
  <si>
    <t>PAGO A IDA PR¿STAMO 4558-BO VCTO. 15-feb-2016 POR CUENTA DE TGN , NTI. 007205 VALOR 16-feb-2016 INTERESES USD 103.849,13CTA. 5970 CUENTA UNICA DEL TESORO EN DOLARES AMERICANOS LIB. 00099021001</t>
  </si>
  <si>
    <t>PAGO A IDA PR¿STAMO 4440-BO VCTO. 15-feb-2016 POR CUENTA DE TGN , NTI. 007207 VALOR 16-feb-2016 INTERESES USD 12.421,03CTA. 5970 CUENTA UNICA DEL TESORO EN DOLARES AMERICANOS LIB. 00099021001</t>
  </si>
  <si>
    <t>PAGO A IDA PR¿STAMO 4382-BO VCTO. 15-feb-2016 POR CUENTA DE TGN , NTI. 007295 VALOR 16-feb-2016 INTERESES USD 34.436,95CTA. 5970 CUENTA UNICA DEL TESORO EN DOLARES AMERICANOS LIB. 00099021001</t>
  </si>
  <si>
    <t>PAGO A IDA PR¿STAMO 4396-BO VCTO. 15-feb-2016 POR CUENTA DE TGN , NTI. 007294 VALOR 16-feb-2016 INTERESES USD 44.266,72CTA. 5970 CUENTA UNICA DEL TESORO EN DOLARES AMERICANOS LIB. 00099021001</t>
  </si>
  <si>
    <t>PAGO A IDA PR¿STAMO 4379-BO VCTO. 15-feb-2016 POR CUENTA DE TGN , NTI. 007206 VALOR 16-feb-2016 INTERESES USD 33.052,84CTA. 5970 CUENTA UNICA DEL TESORO EN DOLARES AMERICANOS LIB. 00099021001</t>
  </si>
  <si>
    <t>PAGO A IDA PR¿STAMO 4377-BO VCTO. 15-feb-2016 POR CUENTA DE TGN , NTI. 007211 VALOR 16-feb-2016 INTERESES USD 17.486,55CTA. 5970 CUENTA UNICA DEL TESORO EN DOLARES AMERICANOS LIB. 00099021001</t>
  </si>
  <si>
    <t>PAGO A IDA PR¿STAMO 4378-BO VCTO. 15-feb-2016 POR CUENTA DE TGN , NTI. 007208 VALOR 16-feb-2016 INTERESES USD 63.726,55CTA. 5970 CUENTA UNICA DEL TESORO EN DOLARES AMERICANOS LIB. 00099021001</t>
  </si>
  <si>
    <t>PAGO A IDA PR¿STAMO 4366-BO VCTO. 15-feb-2016 POR CUENTA DE TGN , NTI. 007214 VALOR 16-feb-2016 INTERESES USD 49.924,43CTA. 5970 CUENTA UNICA DEL TESORO EN DOLARES AMERICANOS LIB. 00099021001</t>
  </si>
  <si>
    <t>PAGO A IDA PR¿STAMO 3065-BO VCTO. 15-feb-2016 POR CUENTA DE TGN , NTI. 007225 VALOR 16-feb-2016 CAPITAL USD 325.764,62 INTERESES USD 103.603,18CTA. 5970 CUENTA UNICA DEL TESORO EN DOLARES AMERICANOS LIB. 00099021001</t>
  </si>
  <si>
    <t>PAGO A IDA PR¿STAMO 4067-0-BO VCTO. 15-feb-2016 POR CUENTA DE TGN , NTI. 007212 VALOR 16-feb-2016 CAPITAL USD 174.228,75 INTERESES USD 51.491,76CTA. 5970 CUENTA UNICA DEL TESORO EN DOLARES AMERICANOS LIB. 00099021001</t>
  </si>
  <si>
    <t>PAGO A IDA PR¿STAMO 3942-BO VCTO. 15-feb-2016 POR CUENTA DE TGN , NTI. 007219 VALOR 16-feb-2016 CAPITAL USD 1.198.693,80 INTERESES USD 75.719,01CTA. 5970 CUENTA UNICA DEL TESORO EN DOLARES AMERICANOS LIB. 00099021001</t>
  </si>
  <si>
    <t>PAGO A IDA PR¿STAMO 3854-BO VCTO. 15-feb-2016 POR CUENTA DE TGN , NTI. 007213 VALOR 16-feb-2016 CAPITAL USD 453.121,58 INTERESES USD 26.924,48CTA. 5970 CUENTA UNICA DEL TESORO EN DOLARES AMERICANOS LIB. 00099021001</t>
  </si>
  <si>
    <t>PAGO A IDA PR¿STAMO 3842-BO VCTO. 15-feb-2016 POR CUENTA DE TGN , NTI. 007217 VALOR 16-feb-2016 CAPITAL USD 78.271,70 INTERESES USD 4.650,94CTA. 5970 CUENTA UNICA DEL TESORO EN DOLARES AMERICANOS LIB. 00099021001</t>
  </si>
  <si>
    <t>PAGO A IDA PR¿STAMO 3788-BO VCTO. 15-feb-2016 POR CUENTA DE TGN , NTI. 007221 VALOR 16-feb-2016 CAPITAL USD 941.590,25 INTERESES USD 52.420,20CTA. 5970 CUENTA UNICA DEL TESORO EN DOLARES AMERICANOS LIB. 00099021001</t>
  </si>
  <si>
    <t>PAGO A IDA PR¿STAMO 3630-BO VCTO. 15-feb-2016 POR CUENTA DE TGN , NTI. 007215 VALOR 16-feb-2016 CAPITAL USD 784.441,39 INTERESES USD 214.194,43CTA. 5970 CUENTA UNICA DEL TESORO EN DOLARES AMERICANOS LIB. 00099021001</t>
  </si>
  <si>
    <t>PAGO A IDA PR¿STAMO 3245-BO VCTO. 15-feb-2016 POR CUENTA DE TGN , NTI. 007222 VALOR 16-feb-2016 CAPITAL USD 156.838,35 INTERESES USD 51.055,24CTA. 5970 CUENTA UNICA DEL TESORO EN DOLARES AMERICANOS LIB. 00099021001</t>
  </si>
  <si>
    <t>PAGO A IDA PR¿STAMO 3235-BO VCTO. 15-feb-2016 POR CUENTA DE TGN , NTI. 007224 VALOR 16-feb-2016 CAPITAL USD 340.299,90 INTERESES USD 110.776,10CTA. 5970 CUENTA UNICA DEL TESORO EN DOLARES AMERICANOS LIB. 00099021001</t>
  </si>
  <si>
    <t>PAGO A IDA PR¿STAMO 3108-BO VCTO. 15-feb-2016 POR CUENTA DE TGN , NTI. 007226 VALOR 16-feb-2016 CAPITAL USD 32.847,97 INTERESES USD 10.446,69CTA. 5970 CUENTA UNICA DEL TESORO EN DOLARES AMERICANOS LIB. 00099021001</t>
  </si>
  <si>
    <t>PAGO A IDA PR¿STAMO 3096-BO VCTO. 15-feb-2016 POR CUENTA DE TGN , NTI. 007232 VALOR 16-feb-2016 CAPITAL USD 67.335,54 INTERESES USD 21.414,73CTA. 5970 CUENTA UNICA DEL TESORO EN DOLARES AMERICANOS LIB. 00099021001</t>
  </si>
  <si>
    <t>PAGO A OPEP PR¿STAMO 714-P VCTO. 16-feb-2016 POR CUENTA DE TGN , NTI. 007258 VALOR 16-feb-2016 CAPITAL USD 105.263,00 INTERESES USD 12.637,46CTA. 5970 CUENTA UNICA DEL TESORO EN DOLARES AMERICANOS LIB. 00099021001</t>
  </si>
  <si>
    <t>PAGO A BIRF PR¿STAMO BIRF 7214-BO VCTO. 15-feb-2016 POR CUENTA DE TGN , NTI. 007243 VALOR 16-feb-2016 CAPITAL USD 4.170,00 INTERESES USD 360,56CTA. 5970 CUENTA UNICA DEL TESORO EN DOLARES AMERICANOS LIB. 00099021001</t>
  </si>
  <si>
    <t>PAGO A IDA PR¿STAMO 4068-BO VCTO. 15-feb-2016 POR CUENTA DE TGN , NTI. 007210 VALOR 16-feb-2016 CAPITAL USD 329.284,88 INTERESES USD 97.317,23CTA. 5970 CUENTA UNICA DEL TESORO EN DOLARES AMERICANOS LIB. 00099021001</t>
  </si>
  <si>
    <t>||REGULARIZACION DE NUESTRO COMPROBANTE NRO.G 0185611 DE FECHA 16/02/2016 POR TRANSFERENCIA DE FONDOS DEL EXTERIORLIBRETA N°00990307018 IDA 5168-USD-PROY.INFRAESTRUCTURA URBANA-GAMEA</t>
  </si>
  <si>
    <t>PAGO PRÉSTAMO BID 485-SF-BO VCTO. 18-feb-2016 POR CUENTA DE TGN , NTI. 007281 VALOR 18-feb-2016 CAPITAL USD 49.787,15 INTERESES USD 1.493,61CTA. 5970 CUENTA UNICA DEL TESORO EN DOLARES AMERICANOS LIB. 00099021001</t>
  </si>
  <si>
    <t>TRANSFERENCIA RECIBIDA DEL EXTERIOR SEGÚN MENSAJES SWIFT Nos. 02383-02384 (REM.EXT.) DE FECHA 19-02-2016 POR DESEMBOLSO DE CAF PRÉSTAMO CFA006536 REF. PROG. OBRAS VIALES Y COMPLEMENT.LIBRETA N° 02910104335 U$-ABC_CAF 6536 PROGRAMA DE OBRAS VIALES Y COMPLEMENTARIAS</t>
  </si>
  <si>
    <t>PAGO A PRIV PRÉSTAMO US29731QAB32 VCTO. 22-feb-2016 POR CUENTA DE TGN , NTI. 007279 VALOR 19-feb-2016 INTERESES USD 14.875.000,00CTA. 5970 CUENTA UNICA DEL TESORO EN DOLARES AMERICANOS LIB. 00099021001</t>
  </si>
  <si>
    <t>||TRANSFERENCIA POR COBRO DE COMISI¿N QUE EFECT¿A EL BANK OF TOKYO-MITSUBISHI UFJ, LTD. POR PAGO DEL PR¿STAMO BV-P5, VCTO. 20/02/2016, SEG¿N SWIFT N¿ 02497 DE FECHA 22/02/2016CTA. 5970 CUT EN D¿LARES AMERICANOS, LIBRETA N¿ 00990201009, REF.: COMISIONES BANCARIAS</t>
  </si>
  <si>
    <t>||PAGO A EXIMBANK KOREA PR¿STAMO EDCF BOL NO. 2 VCTO. 20/02/2016 POR CUENTA DEL TGN SEG¿N NOTA MEFP/VTCP/DGCP/UODP-198/2016, VALOR 22/02/2016, INTERESES KRW 9.324.660CUT LIBRETA N¿ 00990201009, MENSAJE SWIFT N¿ 02527 DE FECHA 22/02/2016</t>
  </si>
  <si>
    <t>||TRANSFERENCIA POR COBRO DE COMISI¿N QUE EFECT¿A EL KOREA EXCHANGE BANK. REF.: PAGO PTMO. EDCF N¿ BOL-2 VCTO. 20//02/2016CUT LIBRETA N¿ 00990201009, MENSAJE SWIFT N¿ 02528 DE FECHA 22/02/2016</t>
  </si>
  <si>
    <t>PAGO A CAF PR¿STAMO CFA004990 VCTO. 22-feb-2016 POR CUENTA DE TGN , NTI. 007234 VALOR 22-feb-2016 CAPITAL USD 1.633.928,56 INTERESES USD 181.787,58CTA. 5970 CUENTA UNICA DEL TESORO EN DOLARES AMERICANOS LIB. 00099021001</t>
  </si>
  <si>
    <t>PAGO A JBIC PR¿STAMO BV-P5 VCTO. 20-feb-2016 POR CUENTA DE TGN , NTI. 007406 VALOR 22-feb-2016 COMISIONES JPY 1.257.753,00CTA. 5970 CUENTA UNICA DEL TESORO EN DOLARES AMERICANOS LIB. 00099021001</t>
  </si>
  <si>
    <t>PAGO A CAF PR¿STAMO CFA004991 VCTO. 22-feb-2016 POR CUENTA DE TGN , NTI. 007236 VALOR 22-feb-2016 CAPITAL USD 1.368.750,00 INTERESES USD 183.233,31CTA. 5970 CUENTA UNICA DEL TESORO EN DOLARES AMERICANOS LIB. 00099021001</t>
  </si>
  <si>
    <t>PAGO A CAF PR¿STAMO CFA004986 VCTO. 22-feb-2016 POR CUENTA DE TGN , NTI. 007239 VALOR 22-feb-2016 CAPITAL USD 1.852.395,24 INTERESES USD 172.732,56CTA. 5970 CUENTA UNICA DEL TESORO EN DOLARES AMERICANOS LIB. 00099021001</t>
  </si>
  <si>
    <t>PAGO A CAF PR¿STAMO CFA004987 VCTO. 22-feb-2016 POR CUENTA DE TGN , NTI. 007238 VALOR 22-feb-2016 CAPITAL USD 5.925.892,86 INTERESES USD 659.302,83CTA. 5970 CUENTA UNICA DEL TESORO EN DOLARES AMERICANOS LIB. 00099021001</t>
  </si>
  <si>
    <t>TRANSFERENCIA RECIBIDA DEL EXTERIOR SEG¿N MENSAJES SWIFT Nos. 02617-02609 (REM.EXT.) DE FECHA 24-02-2016 POR DESEMBOLSO DE CAF PR¿STAMO CFA007142 REF. PROGRAMA SECTORIAL DE TRANSPORTELIBRETA N¿ 00291014331 US-ABC-PROGRAMA SECTORIAL DE TRANSPORTE CFA 7142</t>
  </si>
  <si>
    <t>||DEVOLUCI¿N DE FONDOS DEL EXIMBANK KOREA POR USD 30,00 SEG¿N EXTRACTO BANCARIO DEL BANK OF AMERICA DE FECHA 24/02/2016</t>
  </si>
  <si>
    <t>PAGO A CAF PR¿STAMO CFA003747 VCTO. 26-feb-2016 POR CUENTA DE TGN , NTI. 007329 VALOR 26-feb-2016 CAPITAL USD 76.673,33 INTERESES USD 3.757,33CTA. 5970 CUENTA UNICA DEL TESORO EN DOLARES AMERICANOS LIB. 00990201009</t>
  </si>
  <si>
    <t>TRANSFERENCIA RECIBIDA DEL EXTERIOR SEG¿N MENSAJES SWIFT Nos. 02795-02793 (REM.EXT.) DE FECHA 29-02-2016 POR DESEMBOLSO DE BID PR¿STAMO 2498/BL-BO REQ 0057 OPS0201606534ALIBRETA N¿ 00815607001 MOPSV-USD-CONS.CORREDOR FERROVIARIO-UTF</t>
  </si>
  <si>
    <t>TRANSFERENCIA RECIBIDA DEL EXTERIOR SEG¿N MENSAJES SWIFT Nos. 02796-02794 (REM.EXT.) DE FECHA 29-02-2016 POR DESEMBOLSO DE BID PR¿STAMO 2498/BL-BO REQ 0057 OPS0201606534ALIBRETA N¿ 00815607001 MOPSV-USD-CONS.CORREDOR FERROVIARIO-UTF</t>
  </si>
  <si>
    <t>PAGO A OPEP PR¿STAMO 766-H VCTO. 28-feb-2016 POR CUENTA DE TGN , NTI. 007448 VALOR 29-feb-2016 CAPITAL USD 157.690,00 INTERESES USD 4.801,39CTA. 5970 CUENTA UNICA DEL TESORO EN DOLARES AMERICANOS LIB. 00099021001</t>
  </si>
  <si>
    <t>PAGO A BID PR¿STAMO 3091/BL-BO VCTO. 27-feb-2016 POR CUENTA DE TGN , NTI. 007313 VALOR 29-feb-2016 INTERESES USD 672,69CTA. 5970 CUENTA UNICA DEL TESORO EN DOLARES AMERICANOS LIB. 00099021001</t>
  </si>
  <si>
    <t>PAGO A BID PR¿STAMO 3091/BL-BO VCTO. 27-feb-2016 POR CUENTA DE TGN , NTI. 007450 VALOR 29-feb-2016 INTERESES USD 16.359,88 COMISIONES USD 75.448,65CTA. 5970 CUENTA UNICA DEL TESORO EN DOLARES AMERICANOS LIB. 00099021001</t>
  </si>
  <si>
    <t>AJUSTE COMPLEMENTARIO POR REVALORIZACION SALDOS DE ACTIVOS DE RESERVA Y OBLIGACIONES MONEDA EXTRANJERA (DOLARES)Saldo MO = -698271233.65 ;Bs/Mo: 6.86000000000 ;Saldo Bs: -4790140662.83</t>
  </si>
  <si>
    <t>||TRANSFERENCIA DE FONDOS SG: CITE: MEFP VTCP DGPOT UPCFTGN TR N¿ 0531 2016 DEL MEFP RECIBIDA EN LA FECHA REF: EJECUCION DE PROYECTOS, CON RECURSOS DE LA DONACION DANESA ENERGIAS ALTERNATIVAS (TRAM-TSO-1581)DE LA LIBRETA N¿ 00514018002 ENDE DONACION DANESA ENERGIAS ALTERNATIVAS (BUN)</t>
  </si>
  <si>
    <t>PAGO A BID PR¿STAMO 2252/BL-BO VCTO. 01-mar-2016 POR CUENTA DE TGN , NTI. 007394 VALOR 01-mar-2016 INTERESES USD 313.886,60CTA. 5970 CUENTA UNICA DEL TESORO EN DOLARES AMERICANOS LIB. 00099021001</t>
  </si>
  <si>
    <t>PAGO A BID PR¿STAMO 2252/BL-BO VCTO. 01-mar-2016 POR CUENTA DE TGN , NTI. 007415 VALOR 01-mar-2016 INTERESES USD 7.370,79CTA. 5970 CUENTA UNICA DEL TESORO EN DOLARES AMERICANOS LIB. 00099021001</t>
  </si>
  <si>
    <t>'TRANSFERENCIA'||RECIBIDA DEL EXTERIOR POR DESEMBOLSO DEL BIRF REF.:TF 11795 001 GAMLP-ADEPI-NO 17LIB.00990308004 DGCP-USD-FORTAL.AL DESARROLLO DE LA 1ERA. INFANCIA S/G SWIFT 02916 DE LA FECHA</t>
  </si>
  <si>
    <t>TRANSFERENCIA RECIBIDA DEL EXTERIOR SEG¿N MENSAJES SWIFT Nos. 02953-02947 (REM.EXT.) DE FECHA 03-03-2016 POR DESEMBOLSO DE CAF PR¿STAMO CFA008239 REF.CARR.PADILLA-EL SALTOLIBRETA N¿ 00291014341 ABC-USD-CAF 8239 CARRETERA PADILLA EL SALTO</t>
  </si>
  <si>
    <t>TRANSFERENCIA RECIBIDA DEL EXTERIOR SEG¿N MENSAJES SWIFT Nos. 02952-02946 (REM.EXT.) DE FECHA 03-03-2016 POR DESEMBOLSO DE CAF PR¿STAMO CFA007860 REF. CARR.CHACAPUCO-RAVELO TRAMO II LLUCHU-CHACAPUCOLIBRETA N¿ 00291014337 ABC-USD CFA 7860 CONST. CARRETERA CHACAPUCO RAVELO</t>
  </si>
  <si>
    <t>TRANSFERENCIA RECIBIDA DEL EXTERIOR SEG¿N MENSAJES SWIFT Nos. 02951-02945 (REM.EXT.) DE FECHA 03-03-2016 POR DESEMBOLSO DE CAF PR¿STAMO CFA007151 REF. PROG. VIAL Y DE LA INTEGRACION FASE IILIBRETA N¿ 00291014330 US-ABC-PROGRAMAVIAL LA "Y" INTEGRACION-FASE II"CFA 7151"</t>
  </si>
  <si>
    <t>Ministerio de Economía y Finanzas Públicas - Unidad de Coordinación de Programas y Proyectos</t>
  </si>
  <si>
    <t>||TRANSF. A SOL. DEL MEFP, CITE' MEFP/VTCP/DGAFT/UOIET/TES/N¿0932/16 DE LA FECHA HRE TSO 1684 EN EL MARCO DEL ART.21 LEY N¿2402, ART.19 LEY N¿317 DE 11/12/12 VIGENTADO POR LA DISPOSICION FINAL 2DA LEY N¿769 DE 17/12/15, D.S. N¿2644 DE 30/12/15 Y EL CONV.SUBSID.DGCP 027/2009 DE 07/08/09.ABONO A LA LIBRETA 00350307002 PAR-MH-UCP-CAF-PTMO.CFA-3747 PROG.ATENCION EMERGENCIAS.</t>
  </si>
  <si>
    <t>TRANSFERENCIA RECIBIDA DEL EXTERIOR SEG¿N MENSAJES SWIFT Nos. 03011 - 02941 (REM.EXT.) DE FECHA 04-03-2016 Y 03-03-2016 RESPECTIVAMENTE, POR DESEMBOLSO DE FIDA PR¿STAMO I-858-BO REF.: BU001/064815LIBRETA N¿ 00047257001 MDRYT - USD - PROGRAMA ACCESOS - FIDA</t>
  </si>
  <si>
    <t>PAGO A PROEX BRASIL PR¿STAMO CONV. CRED. 04.03.09 VCTO. 04-mar-2016 POR CUENTA DE TGN , NTI. 007386 VALOR 04-mar-2016 CAPITAL USD 1.134.818,69 INTERESES USD 309.805,50CTA. 5970 CUENTA UNICA DEL TESORO EN DOLARES AMERICANOS LIB. 00099021001</t>
  </si>
  <si>
    <t>||TRANSFERENCIA DE FONDOS SG SOL. EN NOTA MEFP/VTCP/DGCP/UF-219/2016 MIN. DE ECONOMIA DE LA FECHA REF:TRASPASO DE RECURSOS POR CONCEPTO DE FIDEICOMISIO YPFB COSTO FINANCIERO DEMASIA POR EL BANCO DE DESARROLLO PRODUCTIVO S.A.M.LIB.00099021001 TGN-RECURSOS ORDINARIOS-DOLARES AMERICANOS</t>
  </si>
  <si>
    <t>PAGO A CAF PR¿STAMO CFA003565 VCTO. 07-mar-2016 POR CUENTA DE TGN , NTI. 007361 VALOR 07-mar-2016 CAPITAL USD 1.576.299,16 INTERESES USD 315.624,35CTA. 5970 CUENTA UNICA DEL TESORO EN DOLARES AMERICANOS LIB. 00099021001</t>
  </si>
  <si>
    <t>PAGO PR¿STAMO BID 464-SF-BO VCTO. 06-mar-2016 POR CUENTA DE TGN , NTI. 007334 VALOR 07-mar-2016 CAPITAL USD 15.000,00 INTERESES USD 150,00CTA. 5970 CUENTA UNICA DEL TESORO EN DOLARES AMERICANOS LIB. 00099021001</t>
  </si>
  <si>
    <t>PAGO PR¿STAMO BID 126-TF-BO VCTO. 06-mar-2016 POR CUENTA DE TGN , NTI. 007362 VALOR 07-mar-2016 CAPITAL USD 66.666,66 INTERESES USD 8.333,34CTA. 5970 CUENTA UNICA DEL TESORO EN DOLARES AMERICANOS LIB. 00099021001</t>
  </si>
  <si>
    <t>PAGO PR¿STAMO BID 445-SF-BO VCTO. 06-mar-2016 POR CUENTA DE TGN , NTI. 007335 VALOR 07-mar-2016 CAPITAL USD 166.666,56 INTERESES USD 1.666,67CTA. 5970 CUENTA UNICA DEL TESORO EN DOLARES AMERICANOS LIB. 00099021001</t>
  </si>
  <si>
    <t>TRANSFERENCIA RECIBIDA DEL EXTERIOR SEG¿N MENSAJES SWIFT Nos. 03138 - 03137 (REM.EXT.) DE FECHA 08-03-2016 POR DESEMBOLSO DE FIDA PR¿STAMO E-7-BO FIDA N. E 7 BO, REPL SPA EXP1NOV TO 30 NOV 2015LIBRETA N¿ 00047257001 MDRYT - USD - PROGRAMA ACCESOS - FIDA</t>
  </si>
  <si>
    <t>TRANSFERENCIA RECIBIDA DEL EXTERIOR SEG¿N MENSAJES SWIFT Nos. 03184 - 03156 (REM.EXT.) DE FECHA 09-03-2016 Y 08-03-2016 RESPECTIVAMENTE, POR DESEMBOLSO DE FIDA PR¿STAMO 800-BO PLAN VIDA PEEPLIBRETA N¿ 00066077002 UE MPD PROMARENA - PLAN VIDA PEEP DOLARES</t>
  </si>
  <si>
    <t>00099021001 DEPOSITO DE EFECTIVO, DEPOSITANTE: MARITZA YELKA NIKALJEVIC VDA DE PANIAGUA, CONCEPTO: DOBLE PERCEPCION, CUENTA DE DEPOSITO: CUENTA UNICA DEL TESORO EN DOLARES AMERICANOS</t>
  </si>
  <si>
    <t>||TRANSFERENCIA DE FONDOS SEGUN CITE: MEFP/VTCP/DGPOT/UPCFTGN/TR/N¿ 0600/2016 DEL MEFP RECIBIDA EN LA FECHA REF: PARA ATENDER OBLIGACIONES EN LA EJECUCION DE LOS PROYECTOS CON RECURSOS DE LA DONACION DANESA ENERGIAS ALTERNATIVAS (TRAM-TSO-1768)DE LA LIB. N¿ 00514018002 ENDE DONACION DANESA ENERGIAS ALTERNATIVAS</t>
  </si>
  <si>
    <t>PAGO A BID PR¿STAMO 993-SF-BO VCTO. 10-mar-2016 POR CUENTA DE TGN , NTI. 007349 VALOR 10-mar-2016 CAPITAL USD 4.862,68 INTERESES USD 2.131,51CTA. 5970 CUENTA UNICA DEL TESORO EN DOLARES AMERICANOS LIB. 00099021001</t>
  </si>
  <si>
    <t>PAGO A BID PR¿STAMO 1075-SF-BO-5 VCTO. 10-mar-2016 POR CUENTA DE TGN , NTI. 007337 VALOR 10-mar-2016 CAPITAL USD 109.129,53 INTERESES USD 47.835,84CTA. 5970 CUENTA UNICA DEL TESORO EN DOLARES AMERICANOS LIB. 00099021001</t>
  </si>
  <si>
    <t>PAGO A BID PR¿STAMO 995-SF-BO VCTO. 10-mar-2016 POR CUENTA DE TGN , NTI. 007345 VALOR 10-mar-2016 CAPITAL USD 20.063,30 INTERESES USD 8.794,54CTA. 5970 CUENTA UNICA DEL TESORO EN DOLARES AMERICANOS LIB. 00099021001</t>
  </si>
  <si>
    <t>PAGO A ICO ESPA¿A PR¿STAMO 01020038.0 VCTO. 10-mar-2016 POR CUENTA DE TGN , NTI. 007384 VALOR 10-mar-2016 CAPITAL EUR 195.791,12 INTERESES EUR 7.918,66CTA. 5970 CUENTA UNICA DEL TESORO EN DOLARES AMERICANOS LIB. 00099021001</t>
  </si>
  <si>
    <t>||REGULARIZACION PARCIAL DE COMPROBANTE G-0187874 DE LA FECHA, POR REGISTRO NUMERO DE LIBRETALIBRETA 00099021001 TGN-RECURSOS ORDINARIOS-DOLARES AMERICANOS</t>
  </si>
  <si>
    <t>PAGO A OPEP PR¿STAMO 654-P VCTO. 15-mar-2016 POR CUENTA DE TGN , NTI. 007382 VALOR 15-mar-2016 CAPITAL USD 91.760,00 INTERESES USD 11.013,47CTA. 5970 CUENTA UNICA DEL TESORO EN DOLARES AMERICANOS LIB. 00099021001</t>
  </si>
  <si>
    <t>PAGO A FONPLATA PR¿STAMO BOL 23/2014 VCTO. 15-mar-2016 POR CUENTA DE TGN , NTI. 007392 VALOR 15-mar-2016 INTERESES USD 9.104,42 COMISIONES USD 61.387,48CTA. 5970 CUENTA UNICA DEL TESORO EN DOLARES AMERICANOS LIB. 00099021001</t>
  </si>
  <si>
    <t>PAGO A OPEP PR¿STAMO 1287-P VCTO. 15-mar-2016 POR CUENTA DE TGN , NTI. 007495 VALOR 15-mar-2016 CAPITAL USD 498.180,00 INTERESES USD 269.105,60CTA. 5970 CUENTA UNICA DEL TESORO EN DOLARES AMERICANOS LIB. 00099021001</t>
  </si>
  <si>
    <t>PAGO A IDA PR¿STAMO 5454-BO VCTO. 15-mar-2016 POR CUENTA DE TGN , NTI. 007431 VALOR 15-mar-2016 INTERESES USD 1.381,34CTA. 5970 CUENTA UNICA DEL TESORO EN DOLARES AMERICANOS LIB. 00099021001</t>
  </si>
  <si>
    <t>PAGO A OPEP PR¿STAMO 1527-P VCTO. 15-mar-2016 POR CUENTA DE TGN , NTI. 007433 VALOR 15-mar-2016 INTERESES USD 182.365,11CTA. 5970 CUENTA UNICA DEL TESORO EN DOLARES AMERICANOS LIB. 00099021001</t>
  </si>
  <si>
    <t>PAGO A BID PR¿STAMO 1075-SF-BO-7 VCTO. 17-mar-2016 POR CUENTA DE TGN , NTI. 007339 VALOR 17-mar-2016 CAPITAL USD 158.333,33 INTERESES USD 74.128,11CTA. 5970 CUENTA UNICA DEL TESORO EN DOLARES AMERICANOS LIB. 00099021001</t>
  </si>
  <si>
    <t>PAGO A BID PR¿STAMO 2365/BL-BO VCTO. 17-mar-2016 POR CUENTA DE TGN , NTI. 007442 VALOR 17-mar-2016 INTERESES USD 218.712,52 COMISIONES USD 12.912,63CTA. 5970 CUENTA UNICA DEL TESORO EN DOLARES AMERICANOS LIB. 00099021001</t>
  </si>
  <si>
    <t>PAGO A BID PR¿STAMO 2365/BL-BO VCTO. 17-mar-2016 POR CUENTA DE TGN , NTI. 007443 VALOR 17-mar-2016 INTERESES USD 5.256,67CTA. 5970 CUENTA UNICA DEL TESORO EN DOLARES AMERICANOS LIB. 00099021001</t>
  </si>
  <si>
    <t>PAGO A BID PR¿STAMO 1031-SF-BO VCTO. 17-mar-2016 POR CUENTA DE TGN , NTI. 007338 VALOR 17-mar-2016 CAPITAL USD 273.104,18 INTERESES USD 127.861,26CTA. 5970 CUENTA UNICA DEL TESORO EN DOLARES AMERICANOS LIB. 00099021001</t>
  </si>
  <si>
    <t>PAGO A EXIMBANK COREA PR¿STAMO EDCF NO. BOL-1 VCTO. 20-mar-2016 POR CUENTA DE TGN , NTI. 007364 VALOR 21-mar-2016 CAPITAL KRW 593.825.000,00 INTERESES KRW 229.476.750,00CTA. 5970 CUENTA UNICA DEL TESORO EN DOLARES AMERICANOS LIB. 00099021001</t>
  </si>
  <si>
    <t>PAGO A EXIMBANK CHINA POPUL PR¿STAMO GCL (2009) 43 (294) VCTO. 21-mar-2016 POR CUENTA DE TGN , NTI. 007398 VALOR 21-mar-2016 CAPITAL RMY 9.043.802,00 INTERESES RMY 2.834.794,41CTA. 5970 CUENTA UNICA DEL TESORO EN DOLARES AMERICANOS LIB. 00099021001</t>
  </si>
  <si>
    <t>PAGO A EXIMBANK CHINA POPUL PR¿STAMO GCL NO.(2007)13(184) VCTO. 21-mar-2016 POR CUENTA DE TGN , NTI. 007356 VALOR 21-mar-2016 INTERESES RMY 2.829.918,75CTA. 5970 CUENTA UNICA DEL TESORO EN DOLARES AMERICANOS LIB. 00099021001</t>
  </si>
  <si>
    <t>PAGO A EXIMBANK CHINA POPUL PR¿STAMO 2004 04 114A VCTO. 21-mar-2016 POR CUENTA DE TGN , NTI. 007352 VALOR 21-mar-2016 CAPITAL RMY 1.910.703,24 INTERESES RMY 367.132,03CTA. 5970 CUENTA UNICA DEL TESORO EN DOLARES AMERICANOS LIB. 00099021001</t>
  </si>
  <si>
    <t>PAGO A BID PR¿STAMO 1075-SF-BO VCTO. 18-03-2016 POR CUENTA DE TGN SEG¿N NOTA 007341 DE FECHA 10-03-2016, VALOR 18-03-2016 CAPITAL USD 42.810,01 INTERESES USD 21.748,11CTA. 5970 CUENTA UNICA DEL TESORO EN DOLARES AMERICANOS LIB. 00099021001</t>
  </si>
  <si>
    <t>PAGO A BID PR¿STAMO 2614/BL-BO VCTO. 21-mar-2016 POR CUENTA DE TGN , NTI. 007447 VALOR 21-mar-2016 INTERESES USD 2.197,53CTA. 5970 CUENTA UNICA DEL TESORO EN DOLARES AMERICANOS LIB. 00099021001</t>
  </si>
  <si>
    <t>PAGO A BID PR¿STAMO 2614/BL-BO VCTO. 21-mar-2016 POR CUENTA DE TGN , NTI. 007446 VALOR 21-mar-2016 INTERESES USD 72.479,31 COMISIONES USD 64.984,95CTA. 5970 CUENTA UNICA DEL TESORO EN DOLARES AMERICANOS LIB. 00099021001</t>
  </si>
  <si>
    <t>PAGO A BID PR¿STAMO 2719/BL-BO VCTO. 21-mar-2016 POR CUENTA DE TGN , NTI. 007430 VALOR 21-mar-2016 INTERESES USD 1.365,81CTA. 5970 CUENTA UNICA DEL TESORO EN DOLARES AMERICANOS LIB. 00099021001</t>
  </si>
  <si>
    <t>||TRANSFERENCIA POR COBRO DE COMISI¿N QUE EFECT¿A EL KOREA EXCHANGE BANK, REF.: PAGO PTMO. EDCF N¿ BOL-1 VCTO. 20/03/2016, C¿DIGO DE LIQUIDACI¿N 7364LIBRETA N¿ 00099021001 TGN-RECURSOS ORDINARIOS-DOLARES AMERICANOS (5970)</t>
  </si>
  <si>
    <t>PAGO A BID PR¿STAMO 2719/BL-BO VCTO. 21-mar-2016 POR CUENTA DE TGN , NTI. 007429 VALOR 21-mar-2016 INTERESES USD 57.106,73 COMISIONES USD 36.392,87CTA. 5970 CUENTA UNICA DEL TESORO EN DOLARES AMERICANOS LIB. 00099021001</t>
  </si>
  <si>
    <t>PAGO A BID PR¿STAMO 2771/BL-BO VCTO. 20-mar-2016 POR CUENTA DE TGN , NTI. 007385 VALOR 21-mar-2016 INTERESES USD 1.357.369,42CTA. 5970 CUENTA UNICA DEL TESORO EN DOLARES AMERICANOS LIB. 00099021001</t>
  </si>
  <si>
    <t>PAGO A BID PR¿STAMO 2771/BL-BO VCTO. 20-mar-2016 POR CUENTA DE TGN , NTI. 007389 VALOR 21-mar-2016 INTERESES USD 19.423,51CTA. 5970 CUENTA UNICA DEL TESORO EN DOLARES AMERICANOS LIB. 00099021001</t>
  </si>
  <si>
    <t>PAGO A CAF PR¿STAMO CFA004295 VCTO. 21-mar-2016 POR CUENTA DE TGN , NTI. 007332 VALOR 21-mar-2016 CAPITAL USD 2.532.249,49 INTERESES USD 412.862,18CTA. 5970 CUENTA UNICA DEL TESORO EN DOLARES AMERICANOS LIB. 00099021001</t>
  </si>
  <si>
    <t>PAGO A CAF PR¿STAMO CFA008340 VCTO. 21-mar-2016 POR CUENTA DE TGN , NTI. 007368 VALOR 21-mar-2016 INTERESES USD 120.732,25 COMISIONES USD 110.393,26CTA. 5970 CUENTA UNICA DEL TESORO EN DOLARES AMERICANOS LIB. 00099021001</t>
  </si>
  <si>
    <t>PAGO A CAF PR¿STAMO CFA004274 VCTO. 21-mar-2016 POR CUENTA DE TGN , NTI. 007333 VALOR 21-mar-2016 CAPITAL USD 750.000,00 INTERESES USD 122.281,25CTA. 5970 CUENTA UNICA DEL TESORO EN DOLARES AMERICANOS LIB. 00099021001</t>
  </si>
  <si>
    <t>PAGO A EXIMBANK CHINA POPUL PR¿STAMO GCL (2011) 41 (391) VCTO. 21-mar-2016 POR CUENTA DE TGN , NTI. 007359 VALOR 21-mar-2016 INTERESES RMY 7.243.938,25CTA. 5970 CUENTA UNICA DEL TESORO EN DOLARES AMERICANOS LIB. 00099021001</t>
  </si>
  <si>
    <t>'TRANSFERENCIA'||RECIBIDA DEL EXTERIOR POR DESEMBOLSO DEL BIRF REF.: CTPS104532910005 TF 11795 001 GAMEA-ADEPI N¿11 (REM.EXT)LIB. N¿00990308005 DGCP-USD-PROY.DESARROLLO Y CUIDADO DE LA INFANCIA S/G SWIFT 03829 DE LA FECHA</t>
  </si>
  <si>
    <t>TRANSFERENCIA RECIBIDA DEL EXTERIOR SEG¿N MENSAJES SWIFT Nos. 03872-03865 (REM.EXT.) DE FECHA 22-03-2016 POR DESEMBOLSO DE CAF PR¿STAMO CFA008604 REF..REHAB.Y RECONST.CARRETERA F-07 TRAMO EPIZANA COMARAPALIBRETA N¿ 00291014346 ABC-USD-CAF8604 PROY.REHAB F07- EPIZANA-COMARAPA PTE EL TORNO</t>
  </si>
  <si>
    <t>'TRANSFERENCIA'||RECIBIDA DEL EXTERIOR POR DESEMBOLSO DEL BIRF REF.: CTPS104532900005 TF11795 001 GAMEA ADEPI N¿12 (REM.EXT.)LIB N¿00990308005 DGCP-USD-PROY.DESARROLLO Y CUIDADO DE LA INFANCIA S/G SWIFT N¿03830 DE LA FECHA</t>
  </si>
  <si>
    <t>PAGO A BID PR¿STAMO 2786/BL-BO VCTO. 22-mar-2016 POR CUENTA DE TGN , NTI. 007342 VALOR 22-mar-2016 INTERESES USD 6.362,45CTA. 5970 CUENTA UNICA DEL TESORO EN DOLARES AMERICANOS LIB. 00099021001</t>
  </si>
  <si>
    <t>PAGO A BID PR¿STAMO 2786/BL-BO VCTO. 22-mar-2016 POR CUENTA DE TGN , NTI. 007343 VALOR 22-mar-2016 INTERESES USD 168.992,86 COMISIONES USD 236.000,58CTA. 5970 CUENTA UNICA DEL TESORO EN DOLARES AMERICANOS LIB. 00099021001</t>
  </si>
  <si>
    <t>||REGULARIZACION DE NUESTRO COMPROBANTE NRO. S 0845477 DE FECHA 21/03/2016 POR TRANSFERENCIA DEL EXTERIOR PRESTAMO CFA 8422 FECHA VALOR 21/03/2016 REF: PROYECTO CARRETERA PORVENIR PUERTO RICOLIBRETA 00291014344 ABC USD CAF 8422 PROYECTO CARRETERA PORVENIR PUERTO RICO (REM.EXT.)</t>
  </si>
  <si>
    <t>||COBRO COMISION DE PA GO DEL BANK OF TOKYO-MITSUBISHI UFJ LTD. REF.: PAGO PTMO. BID 964/SF-BO VCTO. 23-03-2016 POR CUENTA DEL MEFP COD. LIQ. 007419LIBRETA N¿ 00099021001 TGN-RECURSOS ORDINARIOS-DOLARES AMERICANOS (5970)</t>
  </si>
  <si>
    <t>PAGO A BID PR¿STAMO 964-SF-BO VCTO. 23-mar-2016 POR CUENTA DE TGN , NTI. 007419 VALOR 23-mar-2016 CAPITAL USD 14.072,38 INTERESES USD 5.746,77CTA. 5970 CUENTA UNICA DEL TESORO EN DOLARES AMERICANOS LIB. 00099021001</t>
  </si>
  <si>
    <t>PAGO PR¿STAMO BID 815-SF-BO VCTO. 23-mar-2016 POR CUENTA DE TGN , NTI. 007360 VALOR 23-mar-2016 CAPITAL USD 52.524,13 INTERESES USD 13.131,03CTA. 5970 CUENTA UNICA DEL TESORO EN DOLARES AMERICANOS LIB. 00099021001</t>
  </si>
  <si>
    <t>PAGO A CAF PR¿STAMO CFA007725 VCTO. 23-mar-2016 POR CUENTA DE TGN , NTI. 007331 VALOR 23-mar-2016 CAPITAL USD 1.115.528,55 INTERESES USD 249.758,87 COMISIONES USD 1.286,94CTA. 5970 CUENTA UNICA DEL TESORO EN DOLARES AMERICANOS LIB. 00099021001</t>
  </si>
  <si>
    <t>AJUSTE COMPLEMENTARIO POR REVALORIZACION SALDOS DE ACTIVOS DE RESERVA Y OBLIGACIONES MONEDA EXTRANJERA (DOLARES)Saldo MO = -681020740.05 ;Bs/Mo: 6.86000000000 ;Saldo Bs: -4671802276.68</t>
  </si>
  <si>
    <t>PAGO PR¿STAMO BID 549-SF-BO VCTO. 24-mar-2016 POR CUENTA DE TGN , NTI. 007370 VALOR 24-mar-2016 CAPITAL USD 23.991,66 INTERESES USD 1.439,50CTA. 5970 CUENTA UNICA DEL TESORO EN DOLARES AMERICANOS LIB. 00099021001</t>
  </si>
  <si>
    <t>PAGO PR¿STAMO BID 733-SF-BO VCTO. 24-mar-2016 POR CUENTA DE TGN , NTI. 007381 VALOR 24-mar-2016 CAPITAL USD 21.666,67 INTERESES USD 3.683,33CTA. 5970 CUENTA UNICA DEL TESORO EN DOLARES AMERICANOS LIB. 00099021001</t>
  </si>
  <si>
    <t>PAGO PR¿STAMO BID 122-TF-BO VCTO. 24-mar-2016 POR CUENTA DE TGN , NTI. 007452 VALOR 24-mar-2016 CAPITAL USD 35.000,00 INTERESES USD 1.575,00CTA. 5970 CUENTA UNICA DEL TESORO EN DOLARES AMERICANOS LIB. 00099021001</t>
  </si>
  <si>
    <t>PAGO A BID PR¿STAMO 2061/BL-BO VCTO. 27-mar-2016 POR CUENTA DE TGN , NTI. 007444 VALOR 28-mar-2016 CAPITAL USD 145.833,33 INTERESES USD 91.837,25CTA. 5970 CUENTA UNICA DEL TESORO EN DOLARES AMERICANOS LIB. 00099021001</t>
  </si>
  <si>
    <t>PAGO A BID PR¿STAMO 1038 SF-BO VCTO. 27-mar-2016 POR CUENTA DE TGN , NTI. 007371 VALOR 28-mar-2016 CAPITAL USD 3.907,46 INTERESES USD 1.868,03CTA. 5970 CUENTA UNICA DEL TESORO EN DOLARES AMERICANOS LIB. 00099021001</t>
  </si>
  <si>
    <t>PAGO A BID PR¿STAMO 2498/BL-BO VCTO. 26-mar-2016 POR CUENTA DE TGN , NTI. 007459 VALOR 28-mar-2016 INTERESES USD 158.228,40 COMISIONES USD 9.572,16CTA. 5970 CUENTA UNICA DEL TESORO EN DOLARES AMERICANOS LIB. 00099021001</t>
  </si>
  <si>
    <t>PAGO A BID PR¿STAMO 2498/BL-BO VCTO. 26-mar-2016 POR CUENTA DE TGN , NTI. 007376 VALOR 28-mar-2016 INTERESES USD 4.315,17CTA. 5970 CUENTA UNICA DEL TESORO EN DOLARES AMERICANOS LIB. 00099021001</t>
  </si>
  <si>
    <t>PAGO A BID PR¿STAMO 2082/BL - BO VCTO. 27-mar-2016 POR CUENTA DE TGN , NTI. 007440 VALOR 28-mar-2016 CAPITAL USD 233.766,57 INTERESES USD 147.212,44CTA. 5970 CUENTA UNICA DEL TESORO EN DOLARES AMERICANOS LIB. 00099021001</t>
  </si>
  <si>
    <t>PAGO A BID PR¿STAMO 2082/ BL-BO VCTO. 27-mar-2016 POR CUENTA DE TGN , NTI. 007441 VALOR 28-mar-2016 INTERESES USD 5.986,93CTA. 5970 CUENTA UNICA DEL TESORO EN DOLARES AMERICANOS LIB. 00099021001</t>
  </si>
  <si>
    <t>PAGO A CAF PR¿STAMO CFA004616 VCTO. 28-mar-2016 POR CUENTA DE TGN , NTI. 007412 VALOR 28-mar-2016 CAPITAL USD 971.372,93 INTERESES USD 53.758,85CTA. 5970 CUENTA UNICA DEL TESORO EN DOLARES AMERICANOS LIB. 00099021001</t>
  </si>
  <si>
    <t>||PAGO QUINTA CUOTA DE APORTE DE CAPITAL AL 9NO. AUMENTO GENERAL DE RECURSOS DEL BID RESOLUCION ORC AG-1/12, SEGUN NOTA MEFP/VTCP/DGCP/UODP-344/2016 DE FECHA 24-03-2016LIB. N¿00099021001 ¿TGN-RECURSOS ORDINARIOS-D¿LARES AMERICANOS (5970)¿</t>
  </si>
  <si>
    <t>PAGO A CAF PR¿STAMO CFA003807 VCTO. 28-mar-2016 POR CUENTA DE TGN , NTI. 007373 VALOR 28-mar-2016 CAPITAL USD 4.380.611,57 INTERESES USD 825.784,83CTA. 5970 CUENTA UNICA DEL TESORO EN DOLARES AMERICANOS LIB. 00099021001</t>
  </si>
  <si>
    <t>PAGO A CAF PR¿STAMO CFA003805 VCTO. 28-mar-2016 POR CUENTA DE TGN , NTI. 007372 VALOR 28-mar-2016 CAPITAL USD 2.687.382,37 INTERESES USD 506.595,84CTA. 5970 CUENTA UNICA DEL TESORO EN DOLARES AMERICANOS LIB. 00099021001</t>
  </si>
  <si>
    <t>PAGO A BID PR¿STAMO 2061/BL-BO VCTO. 27-mar-2016 POR CUENTA DE TGN , NTI. 007445 VALOR 28-mar-2016 INTERESES USD 3.734,90CTA. 5970 CUENTA UNICA DEL TESORO EN DOLARES AMERICANOS LIB. 00099021001</t>
  </si>
  <si>
    <t>PAGO A BID PR¿STAMO 2057/BL-BO VCTO. 27-mar-2016 POR CUENTA DE TGN , NTI. 007416 VALOR 28-mar-2016 CAPITAL USD 479.458,39 INTERESES USD 308.463,60CTA. 5970 CUENTA UNICA DEL TESORO EN DOLARES AMERICANOS LIB. 00099021001</t>
  </si>
  <si>
    <t>PAGO A BID PR¿STAMO 2057/BL-BO VCTO. 27-mar-2016 POR CUENTA DE TGN , NTI. 007414 VALOR 28-mar-2016 INTERESES USD 12.552,36CTA. 5970 CUENTA UNICA DEL TESORO EN DOLARES AMERICANOS LIB. 00099021001</t>
  </si>
  <si>
    <t>PAGO A BID PR¿STAMO 1039-SF-BO VCTO. 27-03-2016 POR CUENTA DE TGN SEG¿N COD. LIQ. N¿007375 DE FECHA 24-03-2016, VALOR 28-03-2016 CAPITAL USD 236.332,64 INTERESES USD 112.982,81LIB. N¿00099021001 ¿TGN-Recursos Ordinarios-D¿lares Americanos (5970)¿</t>
  </si>
  <si>
    <t>PAGO A BID PR¿STAMO 1039-SF-BO VCTO. 27-03-2016 POR CUENTA DE TGN SEG¿N NOTA COD. LIQ. 007375 DE FECHA 24-03-2016, VALOR 27-03-2016 CAPITAL EUR 25.184,85 INTERESES EUR 12.040,04LIB.00099021001 TGN-RECURSOS ORDINARIOS - DOLARES AMERICANOS (5970)</t>
  </si>
  <si>
    <t>PAGO A BID PR¿STAMO 1050-SF-BO VCTO. 29-mar-2016 POR CUENTA DE TGN , NTI. 007426 VALOR 29-mar-2016 CAPITAL USD 416.743,20 INTERESES USD 203.375,68CTA. 5970 CUENTA UNICA DEL TESORO EN DOLARES AMERICANOS LIB. 00099021001</t>
  </si>
  <si>
    <t>TRANSFERENCIA RECIBIDA DEL EXTERIOR SEG¿N MENSAJES SWIFT Nos. 04337-04328 (REM.EXT.) DE FECHA 30-03-2016 POR DESEMBOLSO DE CAF PR¿STAMO CFA008604 REF.: PROY. REHAB.Y RECON CARR.F-07 TRAMO EPIZANA COMARAPALIBRETA N¿ 00291014346 ABC-USD-CAF8604 PROY.REHAB F07- EPIZANA-COMARAPA PTE EL TORNO</t>
  </si>
  <si>
    <t>TRANSFERENCIA RECIBIDA DEL EXTERIOR SEG¿N MENSAJES SWIFT Nos. 04336-04327 (REM.EXT.) DE FECHA 30-03-2016 POR DESEMBOLSO DE CAF PR¿STAMO CFA008089 REF.: PROY.CONSTR CARRETERA UYUNI TUPIZA FONDO ROTATORIOLIBRETA N¿ 00291014339 ABC - USD - CFA 8089 CARRETERA UYUNI TUPIZA</t>
  </si>
  <si>
    <t>PAGO A NATIXIS FRANCIA PR¿STAMO 651-OB1 VCTO. 31-mar-2016 POR CUENTA DE TGN , NTI. 007421 VALOR 31-mar-2016 CAPITAL EUR 45.151,93 INTERESES EUR 1.436,41CTA. 5970 CUENTA UNICA DEL TESORO EN DOLARES AMERICANOS LIB. 00099021001</t>
  </si>
  <si>
    <t>||DEVOLUCION DE COMISIONES BANCARIAS POR DESEMBOLSO DE FONPLATA PTMO. BOL 24/2014 DE FECHA 08-10-2015 S/G SWIFT N¿ 13533 DE FECHA 08-10-2015LIBRETA N¿ 00287074301 FPS-BS-RIO GRANDE IV</t>
  </si>
  <si>
    <t>PAGO A IDA PR¿STAMO 2531-BO VCTO. 01-abr-2016 POR CUENTA DE TGN , NTI. 007490 VALOR 01-abr-2016 CAPITAL USD 33.334,21 INTERESES USD 4.526,92CTA. 5970 CUENTA UNICA DEL TESORO EN DOLARES AMERICANOS LIB. 00099021001</t>
  </si>
  <si>
    <t>||DEVOLUCION DE COMISIONES BANCARIAS POR DESEMBOLSO DE FONPLATA PTMO. BOL 19/2011 S/G SWIFT N¿ 04426 DE FECHA 31-03-2016.LIBRETA N¿ 00291014329 USABCPROY.CONST.RIO URUG.STA ROSA ROCA SAN IG. VEL. BOL 19/2011</t>
  </si>
  <si>
    <t>PAGO A PROEX BRASIL PR¿STAMO CONV.CDTO. 03-10-01 VCTO. 04-abr-2016 POR CUENTA DE TGN , NTI. 007540 VALOR 04-abr-2016 CAPITAL USD 2.244.551,83 INTERESES USD 24.371,35CTA. 5970 CUENTA UNICA DEL TESORO EN DOLARES AMERICANOS LIB. 00099021001</t>
  </si>
  <si>
    <t>||PAGO A LA CAF PRESTAMO CFG 512/CFC 2174 VCTO. 04/04/2016 POR CUENTA DEL TGN S/G NOTA MEFP/VTCP/DGCP/UODP-370/2016 DE FECHA 01/04/2016 , VALOR 04/04/2016 COMISIONES USD 68.084,74LIBRETA N¿00099021001 CUENTA UNICA DEL TESORO EN DOLARES AMERICANOS - CTA. 5970</t>
  </si>
  <si>
    <t>PAGO A CAF PR¿STAMO CFA007943 VCTO. 04-abr-2016 POR CUENTA DE TGN , NTI. 007507 VALOR 04-abr-2016 INTERESES USD 1.151.731,39CTA. 5970 CUENTA UNICA DEL TESORO EN DOLARES AMERICANOS LIB. 00099021001</t>
  </si>
  <si>
    <t>PAGO A PROEX BRASIL PR¿STAMO ADITIVO 19-5-2004 VCTO. 04-abr-2016 POR CUENTA DE TGN , NTI. 007541 VALOR 04-abr-2016 CAPITAL USD 4.090.323,34 INTERESES USD 44.412,73CTA. 5970 CUENTA UNICA DEL TESORO EN DOLARES AMERICANOS LIB. 00099021001</t>
  </si>
  <si>
    <t>PAGO A BID PR¿STAMO 2664/BL-BO VCTO. 05-abr-2016 POR CUENTA DE TGN , NTI. 007485 VALOR 05-abr-2016 INTERESES USD 1.735,72CTA. 5970 CUENTA UNICA DEL TESORO EN DOLARES AMERICANOS LIB. 00099021001</t>
  </si>
  <si>
    <t>PAGO A BID PR¿STAMO 2664/BL-BO VCTO. 05-abr-2016 POR CUENTA DE TGN , NTI. 007474 VALOR 05-abr-2016 INTERESES USD 58.433,85 COMISIONES USD 37.644,33CTA. 5970 CUENTA UNICA DEL TESORO EN DOLARES AMERICANOS LIB. 00099021001</t>
  </si>
  <si>
    <t>Ministerio de Mineria y Metalurgia</t>
  </si>
  <si>
    <t>||REGUL DE LA OP. CONTABLE N¿ 0843417 Y SWIFT N¿ 02798 AMBOS DE F. 29-02-16 Y NOTA CITE:MMM/202-DGAA-088/2016 DELM.M.M. RECIBIDA EN F. 08-04-16 INSTRUCCIONES DEL MEFP AL MIN. DE MINERIA Y METALURGIA EN NOTA CITE: MEFP/VTCP/DGPOT/UPCFTGN/N¿ 0869/2016 (TRAM-TGL-5136)ABONO EN LA LIBRETA N¿ 00099021001 TGN RECURSOS ORDINARIOS-DOLARES AMERICANOS</t>
  </si>
  <si>
    <t>PAGO PR¿STAMO BID 568-SF-BO VCTO. 10-abr-2016 POR CUENTA DE TGN , NTI. 007453 VALOR 11-abr-2016 CAPITAL USD 66.666,67 INTERESES USD 4.666,67CTA. 5970 CUENTA UNICA DEL TESORO EN DOLARES AMERICANOS LIB. 00099021001</t>
  </si>
  <si>
    <t>PAGO A BID PR¿STAMO 1833-SF-BO VCTO. 11-abr-2016 POR CUENTA DE TGN , NTI. 007460 VALOR 11-abr-2016 INTERESES USD 588.109,70 COMISIONES USD 6.313,44CTA. 5970 CUENTA UNICA DEL TESORO EN DOLARES AMERICANOS LIB. 00099021001</t>
  </si>
  <si>
    <t>PAGO A BID PR¿STAMO 2637/BL-BO VCTO. 09-abr-2016 POR CUENTA DE TGN , NTI. 007473 VALOR 11-abr-2016 INTERESES USD 65.929,04 COMISIONES USD 614,16CTA. 5970 CUENTA UNICA DEL TESORO EN DOLARES AMERICANOS LIB. 00099021001</t>
  </si>
  <si>
    <t>PAGO A BID PR¿STAMO 2597/BL-BO VCTO. 09-abr-2016 POR CUENTA DE TGN , NTI. 007488 VALOR 11-abr-2016 INTERESES USD 4.284,13CTA. 5970 CUENTA UNICA DEL TESORO EN DOLARES AMERICANOS LIB. 00099021001</t>
  </si>
  <si>
    <t>PAGO A BID PR¿STAMO 1597-SF-BO VCTO. 10-abr-2016 POR CUENTA DE TGN , NTI. 007454 VALOR 11-abr-2016 CAPITAL USD 501.496,36 INTERESES USD 296.250,52CTA. 5970 CUENTA UNICA DEL TESORO EN DOLARES AMERICANOS LIB. 00099021001</t>
  </si>
  <si>
    <t>PAGO A BID PR¿STAMO 3151/BL-BO VCTO. 09-abr-2016 POR CUENTA DE TGN , NTI. 007532 VALOR 11-abr-2016 INTERESES USD 1.237,54CTA. 5970 CUENTA UNICA DEL TESORO EN DOLARES AMERICANOS LIB. 00099021001</t>
  </si>
  <si>
    <t>PAGO A BID PR¿STAMO 3151/BL-BO VCTO. 09-abr-2016 POR CUENTA DE TGN , NTI. 007531 VALOR 11-abr-2016 INTERESES USD 35.816,44 COMISIONES USD 99.605,06CTA. 5970 CUENTA UNICA DEL TESORO EN DOLARES AMERICANOS LIB. 00099021001</t>
  </si>
  <si>
    <t>PAGO A BID PR¿STAMO 2637/BL-BO VCTO. 09-abr-2016 POR CUENTA DE TGN , NTI. 007462 VALOR 11-abr-2016 INTERESES USD 1.499,96CTA. 5970 CUENTA UNICA DEL TESORO EN DOLARES AMERICANOS LIB. 00099021001</t>
  </si>
  <si>
    <t>PAGO A BID PR¿STAMO 2597/BL-BO VCTO. 09-abr-2016 POR CUENTA DE TGN , NTI. 007471 VALOR 11-abr-2016 INTERESES USD 199.168,50 COMISIONES USD 16.658,69CTA. 5970 CUENTA UNICA DEL TESORO EN DOLARES AMERICANOS LIB. 00099021001</t>
  </si>
  <si>
    <t>PAGO A CAF PR¿STAMO CFA006763 VCTO. 12-abr-2016 POR CUENTA DE TGN , NTI. 007493 VALOR 12-abr-2016 CAPITAL USD 712.256,25 INTERESES USD 185.053,50CTA. 5970 CUENTA UNICA DEL TESORO EN DOLARES AMERICANOS LIB. 00099021001</t>
  </si>
  <si>
    <t>Ministerio de Medio Ambiente y Agua - PRONAREC</t>
  </si>
  <si>
    <t>'TRANSFERENCIA'||DE FONDOS POR DESEMBOLSO DEL BID, REF.: GRT-MC-14114-RG-2 REQ 0005 OPS0201607873A (REMESAS DEL EXTERIOR)LIBRETA N¿00860408001 MMAYA-$US-CONTROL DE GLACIARES TROPICALES ANDINOS SG.SWIFT N¿05257 DE 14/04/16</t>
  </si>
  <si>
    <t>'TRANSFERENCIA'||DE FONDOS POR DESEMBOLSO DEL BID, REF.: GRT-MC-14114-RG-2 REQ 0005 OPS0201607873A (REMESAS DEL EXTERIOR)LIBRETA N¿00860408001 MMAYA-$US-CONTROL DE GLACIARES TROPICALES ANDINOS, REF.: UTILES DE ESCRITORIO</t>
  </si>
  <si>
    <t>PAGO A IDA PR¿STAMO 2650-BO VCTO. 15-abr-2016 POR CUENTA DE TGN , NTI. 007489 VALOR 15-abr-2016 CAPITAL USD 90.005,01 INTERESES USD 13.523,96CTA. 5970 CUENTA UNICA DEL TESORO EN DOLARES AMERICANOS LIB. 00099021001</t>
  </si>
  <si>
    <t>PAGO A IDA PR¿STAMO 5485-BO VCTO. 15-abr-2016 POR CUENTA DE TGN , NTI. 007530 VALOR 15-abr-2016 INTERESES USD 33.100,41CTA. 5970 CUENTA UNICA DEL TESORO EN DOLARES AMERICANOS LIB. 00099021001</t>
  </si>
  <si>
    <t>PAGO A IDA PR¿STAMO 5484-BO VCTO. 15-abr-2016 POR CUENTA DE TGN , NTI. 007528 VALOR 15-abr-2016 INTERESES USD 3.325,48CTA. 5970 CUENTA UNICA DEL TESORO EN DOLARES AMERICANOS LIB. 00099021001</t>
  </si>
  <si>
    <t>PAGO A OPEP PR¿STAMO 453-P VCTO. 15-abr-2016 POR CUENTA DE TGN , NTI. 007496 VALOR 15-abr-2016 CAPITAL USD 12.501,50 INTERESES USD 1.500,19CTA. 5970 CUENTA UNICA DEL TESORO EN DOLARES AMERICANOS LIB. 00099021001</t>
  </si>
  <si>
    <t>PAGO A BID PR¿STAMO 2908/BL-BO VCTO. 18-abr-2016 POR CUENTA DE TGN , NTI. 007463 VALOR 18-abr-2016 COMISIONES USD 112.948,54CTA. 5970 CUENTA UNICA DEL TESORO EN DOLARES AMERICANOS LIB. 00099021001</t>
  </si>
  <si>
    <t>PAGO PR¿STAMO BID 527-SF-BO VCTO. 19-abr-2016 POR CUENTA DE TGN , NTI. 007533 VALOR 19-abr-2016 CAPITAL USD 69.992,39 INTERESES USD 3.499,62CTA. 5970 CUENTA UNICA DEL TESORO EN DOLARES AMERICANOS LIB. 00099021001</t>
  </si>
  <si>
    <t>00291012001 DEP.DE CHEQ.AJENOS,RET.DE CAM.,CONCEPTO: PAGO POR USO DE VIAS A LA ADM BOLIVIANA DE CARRETERAS,DEP.: NUEVATEL PCS DE BOLIVIA S.A. , PROCEDENCIA: BANCO BISA S.A., CHEQUE: 56453, FECHA DE EMISION:24/03/2016</t>
  </si>
  <si>
    <t>AJUSTE COMPLEMENTARIO POR REVALORIZACION SALDOS DE ACTIVOS DE RESERVA Y OBLIGACIONES MONEDA EXTRANJERA (DOLARES)Saldo MO = -621525370.72 ;Bs/Mo: 6.86000000000 ;Saldo Bs: -4263664043.17</t>
  </si>
  <si>
    <t>'TRANSFERENCIA'||RECIBIDA DEL EXTERIOR POR DESEMBOLSO DEL BID, REF.: GRT-FM-12228-BOREQ 0013 OPS0201614599A (REMESAS EXTERIOR)LIB.00086068001 MMAYA US-VMA BID CONSERV.USOSOST.TIERRA Y ECO.SIST.ANDINOS,REF: UTILES DE ESCRITORIO</t>
  </si>
  <si>
    <t>PAGO A CAF PR¿STAMO CFA005702 VCTO. 20-abr-2016 POR CUENTA DE TGN , NTI. 007539 VALOR 20-abr-2016 CAPITAL USD 9.164.110,97 INTERESES USD 2.423.478,01 COMISIONES USD 1.718,07CTA. 5970 CUENTA UNICA DEL TESORO EN DOLARES AMERICANOS LIB. 00099021001</t>
  </si>
  <si>
    <t>PAGO A CAF PR¿STAMO CFA007357 VCTO. 20-abr-2016 POR CUENTA DE TGN , NTI. 007534 VALOR 20-abr-2016 CAPITAL USD 2.969.705,80 INTERESES USD 770.691,97 COMISIONES USD 30.004,29CTA. 5970 CUENTA UNICA DEL TESORO EN DOLARES AMERICANOS LIB. 00099021001</t>
  </si>
  <si>
    <t>PAGO A BID PR¿STAMO 2822/BL-BO VCTO. 22-abr-2016 POR CUENTA DE TGN , NTI. 007487 VALOR 22-abr-2016 INTERESES USD 180.447,85 COMISIONES USD 57.204,19CTA. 5970 CUENTA UNICA DEL TESORO EN DOLARES AMERICANOS LIB. 00099021001</t>
  </si>
  <si>
    <t>PAGO A BID PR¿STAMO 2822/BL-BO VCTO. 22-abr-2016 POR CUENTA DE TGN , NTI. 007466 VALOR 22-abr-2016 INTERESES USD 3.571,38CTA. 5970 CUENTA UNICA DEL TESORO EN DOLARES AMERICANOS LIB. 00099021001</t>
  </si>
  <si>
    <t>PAGO A FND PR¿STAMO NDF 291 VCTO. 24-abr-2016 POR CUENTA DE TGN , NTI. 007512 VALOR 25-abr-2016 CAPITAL USD 36.710,29 INTERESES USD 12.744,64CTA. 5970 CUENTA UNICA DEL TESORO EN DOLARES AMERICANOS LIB. 00099021001</t>
  </si>
  <si>
    <t>PAGO A FND PR¿STAMO NDF-160 VCTO. 24-abr-2016 POR CUENTA DE TGN , NTI. 007510 VALOR 25-abr-2016 CAPITAL USD 140.335,81 INTERESES USD 22.489,18CTA. 5970 CUENTA UNICA DEL TESORO EN DOLARES AMERICANOS LIB. 00099021001</t>
  </si>
  <si>
    <t>PAGO A FND PR¿STAMO NDF 367 VCTO. 24-abr-2016 POR CUENTA DE TGN , NTI. 007516 VALOR 25-abr-2016 CAPITAL EUR 24.613,13 INTERESES EUR 8.583,83CTA. 5970 CUENTA UNICA DEL TESORO EN DOLARES AMERICANOS LIB. 00099021001</t>
  </si>
  <si>
    <t>PAGO A FND PR¿STAMO NDF-358 VCTO. 24-abr-2016 POR CUENTA DE TGN , NTI. 007515 VALOR 25-abr-2016 CAPITAL EUR 47.845,29 INTERESES EUR 16.865,47CTA. 5970 CUENTA UNICA DEL TESORO EN DOLARES AMERICANOS LIB. 00099021001</t>
  </si>
  <si>
    <t>PAGO A FND PR¿STAMO NFD - 45 VCTO. 24-abr-2016 POR CUENTA DE TGN , NTI. 007525 VALOR 25-abr-2016 CAPITAL EUR 96.216,93 INTERESES EUR 11.185,22CTA. 5970 CUENTA UNICA DEL TESORO EN DOLARES AMERICANOS LIB. 00099021001</t>
  </si>
  <si>
    <t>PAGO A FND PR¿STAMO NDF-157 VCTO. 24-abr-2016 POR CUENTA DE TGN , NTI. 007524 VALOR 25-abr-2016 CAPITAL USD 69.679,20 INTERESES USD 22.597,94CTA. 5970 CUENTA UNICA DEL TESORO EN DOLARES AMERICANOS LIB. 00099021001</t>
  </si>
  <si>
    <t>PAGO A FND PR¿STAMO NDF-322 VCTO. 24-abr-2016 POR CUENTA DE TGN , NTI. 007514 VALOR 25-abr-2016 CAPITAL USD 68.648,53 INTERESES USD 24.094,04CTA. 5970 CUENTA UNICA DEL TESORO EN DOLARES AMERICANOS LIB. 00099021001</t>
  </si>
  <si>
    <t>PAGO A FND PR¿STAMO NDF-320 VCTO. 24-abr-2016 POR CUENTA DE TGN , NTI. 007513 VALOR 25-abr-2016 CAPITAL USD 18.667,72 INTERESES USD 6.551,93CTA. 5970 CUENTA UNICA DEL TESORO EN DOLARES AMERICANOS LIB. 00099021001</t>
  </si>
  <si>
    <t>PAGO A PRIV PR¿STAMO US29731QAA58 VCTO. 29-abr-2016 POR CUENTA DE TGN , NTI. 007486 VALOR 28-abr-2016 INTERESES USD 12.187.500,00CTA. 5970 CUENTA UNICA DEL TESORO EN DOLARES AMERICANOS LIB. 00099021001</t>
  </si>
  <si>
    <t>TRANSFERENCIA DE FONDOS SEGUN SOLICITUD MEFP/VTCP/DGCP/UODP-463/2016 REF.: CONTRIBUCION AL III-CAB, MEMBRESIA DEL ESTADO PLURINACIONAL DE BOLIVIALIB. N¿ 00099021001 TGN ¿ RECURSOS ORDINARIOS DOLARES AMERICANOS</t>
  </si>
  <si>
    <t>'TRANSFERENCIA'||RECIBIDA DEL EXTERIOR SEG¿N MENSAJES SWIFT N¿ 06015 Y 06006 DE FECHA 03/05/2016, POR DESEMBOLSO DEL BID, REF.: GRT-NV-14258-BO REQ 0003 OPS0201617196A (REM.EXT.)LIBRETA N¿ 00078028002 MHE USD PROG DE ELECT RURAL ENER RENOV (REM.EXT.) SEG¿N SWIFT 06006</t>
  </si>
  <si>
    <t xml:space="preserve">Ministerio de Salud </t>
  </si>
  <si>
    <t>00099021001 DEPOSITO DE EFECTIVO, DEPOSITANTE: SERVICIO DEPARTAMENTAL DE SALUD COCHABAMBA, CONCEPTO: PROCESOS COACTIVOS, CUENTA DE DEPOSITO: CUENTA UNICA DEL TESORO EN DOLARES AMERICANOS</t>
  </si>
  <si>
    <t>PAGO A CAF PR¿STAMO CFA003177 VCTO. 03-may-2016 POR CUENTA DE TGN , NTI. 007606 VALOR 03-may-2016 CAPITAL USD 1.388.217,46 INTERESES USD 218.704,99CTA. 5970 CUENTA UNICA DEL TESORO EN DOLARES AMERICANOS LIB. 00099021001</t>
  </si>
  <si>
    <t>PAGO A CAF PR¿STAMO CFA003179 VCTO. 03-may-2016 POR CUENTA DE TGN , NTI. 007607 VALOR 03-may-2016 CAPITAL USD 590.524,46 INTERESES USD 93.033,44CTA. 5970 CUENTA UNICA DEL TESORO EN DOLARES AMERICANOS LIB. 00099021001</t>
  </si>
  <si>
    <t>'TRANSFERENCIA'||RECIBIDA DEL EXTERIOR SEG¿N MENSAJES SWIFT N¿ 06015 Y 06006 DE FECHA 03/05/2016, POR DESEMBOLSO DEL BID, REF.: GRT-NV-14258-BO REQ 0003 OPS0201617196A (REM.EXT.)LIBRETA N¿ 00078028002 MHE USD PROG DE ELECT RURAL ENER RENOV (REM.EXT.) REF.: ¿TILES DE ESCRITORIO</t>
  </si>
  <si>
    <t>PAGO A BID PR¿STAMO 3385/BL-BO VCTO. 04-may-2016 POR CUENTA DE TGN , NTI. 007558 VALOR 04-may-2016  INTERESES USD 7.228,54CTA. 5970 CUENTA UNICA DEL TESORO EN DOLARES AMERICANOS LIB. 00099021001</t>
  </si>
  <si>
    <t>PAGO A BID PR¿STAMO 3385/BL-BO VCTO. 04-may-2016 POR CUENTA DE TGN , NTI. 007559 VALOR 04-may-2016  INTERESES USD 198.417,21 COMISIONES USD 439.537,77CTA. 5970 CUENTA UNICA DEL TESORO EN DOLARES AMERICANOS LIB. 00099021001</t>
  </si>
  <si>
    <t>PAGO A AFD PR¿STAMO CBO-1006-01-F VCTO. 04-may-2016 POR CUENTA DE TGN , NTI. 007649 VALOR 04-may-2016  COMISION EUR 300.000,00CTA. 5970 CUENTA UNICA DEL TESORO EN DOLARES AMERICANOS LIB. 00099021001</t>
  </si>
  <si>
    <t>Servicio Nacional para la Sostenibilidad en Saneamiento Basico</t>
  </si>
  <si>
    <t>'TRANSFERENCIA'||RECIBIDA DEL EXTERIOR, POR DESEMBOLSO DEL BID, REF: GRT-WS-12956-BO-2 REQ. 0018 OPS0201618151A (REM. EXT.)LIBRETA N¿ 00225028001 SENASBA US PROG, RURAL FECASALC (REM. EXT.) SEGUN SWIFT N¿ 06225 Y 06221</t>
  </si>
  <si>
    <t>AJUSTE COMPLEMENTARIO POR REVALORIZACION SALDOS DE ACTIVOS DE RESERVA Y OBLIGACIONES MONEDA EXTRANJERA (DOLARES)Saldo MO = -605223603.17 ;Bs/Mo: 6.86000000000 ;Saldo Bs: -4151833917.77</t>
  </si>
  <si>
    <t>PAGO A FONPLATA PR¿STAMO BOL 19/2011 VCTO. 07-may-2016 POR CUENTA DE TGN , NTI. 007588 VALOR 09-may-2016  INTERESES USD 522.414,69 COMISIONES USD 46.801,35CTA. 5970 CUENTA UNICA DEL TESORO EN DOLARES AMERICANOS LIB. 00099021001</t>
  </si>
  <si>
    <t>PAGO A CAF PR¿STAMO CFA005779 VCTO. 10-may-2016 POR CUENTA DE TGN , NTI. 007668 VALOR 10-may-2016 CAPITAL USD 2.350.000,00 INTERESES USD 373.638,72CTA. 5970 CUENTA UNICA DEL TESORO EN DOLARES AMERICANOS LIB. 00099021001</t>
  </si>
  <si>
    <t>PAGO A CAF PR¿STAMO CFA006843 VCTO. 10-may-2016 POR CUENTA DE TGN , NTI. 007670 VALOR 10-may-2016 CAPITAL USD 21.590,50 INTERESES USD 5.734,94CTA. 5970 CUENTA UNICA DEL TESORO EN DOLARES AMERICANOS LIB. 00099021001</t>
  </si>
  <si>
    <t>PAGO A BEI PR¿STAMO FIN 82800 VCTO. 10-may-2016 POR CUENTA DE TGN , NTI. 007678 VALOR 10-may-2016   COMISIONES USD 45.016,87CTA. 5970 CUENTA UNICA DEL TESORO EN DOLARES AMERICANOS LIB. 00099021001</t>
  </si>
  <si>
    <t>PAGO PR¿STAMO BID 467-SF-BO VCTO. 10-may-2016 POR CUENTA DE TGN , NTI. 007702 VALOR 10-may-2016 CAPITAL USD 43.333,33 INTERESES USD 866,67CTA. 5970 CUENTA UNICA DEL TESORO EN DOLARES AMERICANOS LIB. 00099021001</t>
  </si>
  <si>
    <t>PAGO PR¿STAMO BID 755-SF-BO VCTO. 12-may-2016 POR CUENTA DE TGN , NTI. 007703 VALOR 12-may-2016 CAPITAL USD 63.031,08 INTERESES USD 11.345,59CTA. 5970 CUENTA UNICA DEL TESORO EN DOLARES AMERICANOS LIB. 00099021001</t>
  </si>
  <si>
    <t>PAGO A CAF PR¿STAMO CFA007372 VCTO. 13-may-2016 POR CUENTA DE TGN , NTI. 007671 VALOR 13-may-2016 CAPITAL USD 2.884.615,38 INTERESES USD 600.999,58CTA. 5970 CUENTA UNICA DEL TESORO EN DOLARES AMERICANOS LIB. 00099021001</t>
  </si>
  <si>
    <t>PAGO A BID PR¿STAMO 1020-SF-BO VCTO. 13-may-2016 POR CUENTA DE TGN , NTI. 007716 VALOR 13-may-2016 CAPITAL USD 41.369,03 INTERESES USD 18.939,72CTA. 5970 CUENTA UNICA DEL TESORO EN DOLARES AMERICANOS LIB. 00099021001</t>
  </si>
  <si>
    <t>PAGO A BID PR¿STAMO 2828/BL-BO VCTO. 15-may-2016 POR CUENTA DE TGN , NTI. 007560 VALOR 16-may-2016  INTERESES USD 624,29CTA. 5970 CUENTA UNICA DEL TESORO EN DOLARES AMERICANOS LIB. 00099021001</t>
  </si>
  <si>
    <t>PAGO A BID PR¿STAMO 1940/BL-BO VCTO. 15-may-2016 POR CUENTA DE TGN , NTI. 007563 VALOR 16-may-2016  INTERESES USD 7.821,27CTA. 5970 CUENTA UNICA DEL TESORO EN DOLARES AMERICANOS LIB. 00099021001</t>
  </si>
  <si>
    <t>PAGO A BID PR¿STAMO 2448/BL-BO VCTO. 16-may-2016 POR CUENTA DE TGN , NTI. 007568 VALOR 16-may-2016  INTERESES USD 7.464,18CTA. 5970 CUENTA UNICA DEL TESORO EN DOLARES AMERICANOS LIB. 00099021001</t>
  </si>
  <si>
    <t>PAGO A BID PR¿STAMO 2448/BL-BO VCTO. 16-may-2016 POR CUENTA DE TGN , NTI. 007575 VALOR 16-may-2016  INTERESES USD 401.827,39CTA. 5970 CUENTA UNICA DEL TESORO EN DOLARES AMERICANOS LIB. 00099021001</t>
  </si>
  <si>
    <t>PAGO A BID PR¿STAMO 1940/BL-BO VCTO. 15-may-2016 POR CUENTA DE TGN , NTI. 007655 VALOR 16-may-2016 CAPITAL USD 305.942,33 INTERESES USD 184.356,37CTA. 5970 CUENTA UNICA DEL TESORO EN DOLARES AMERICANOS LIB. 00099021001</t>
  </si>
  <si>
    <t>PAGO A OPEP PR¿STAMO 911-P VCTO. 15-may-2016 POR CUENTA DE TGN , NTI. 007680 VALOR 16-may-2016 CAPITAL USD 186.660,00 INTERESES USD 48.556,35CTA. 5970 CUENTA UNICA DEL TESORO EN DOLARES AMERICANOS LIB. 00099021001</t>
  </si>
  <si>
    <t>PAGO A FIDA PR¿STAMO 445-BO VCTO. 15-may-2016 POR CUENTA DE TGN , NTI. 007688 VALOR 16-may-2016 CAPITAL USD 130.581,52 INTERESES USD 20.566,75CTA. 5970 CUENTA UNICA DEL TESORO EN DOLARES AMERICANOS LIB. 00099021001</t>
  </si>
  <si>
    <t>PAGO A FIDA PR¿STAMO 354-BO VCTO. 15-may-2016 POR CUENTA DE TGN , NTI. 007691 VALOR 16-may-2016 CAPITAL USD 125.767,57 INTERESES USD 16.978,64CTA. 5970 CUENTA UNICA DEL TESORO EN DOLARES AMERICANOS LIB. 00099021001</t>
  </si>
  <si>
    <t>PAGO A FIDA PR¿STAMO 373-BO VCTO. 15-may-2016 POR CUENTA DE TGN , NTI. 007692 VALOR 16-may-2016 CAPITAL USD 89.186,04 INTERESES USD 12.708,08CTA. 5970 CUENTA UNICA DEL TESORO EN DOLARES AMERICANOS LIB. 00099021001</t>
  </si>
  <si>
    <t>PAGO A FIDA PR¿STAMO 714-BO VCTO. 15-may-2016 POR CUENTA DE TGN , NTI. 007693 VALOR 16-may-2016  INTERESES USD 25.426,20CTA. 5970 CUENTA UNICA DEL TESORO EN DOLARES AMERICANOS LIB. 00099021001</t>
  </si>
  <si>
    <t>PAGO A FIDA PR¿STAMO 800-BO VCTO. 15-may-2016 POR CUENTA DE TGN , NTI. 007695 VALOR 16-may-2016  INTERESES USD 17.450,49CTA. 5970 CUENTA UNICA DEL TESORO EN DOLARES AMERICANOS LIB. 00099021001</t>
  </si>
  <si>
    <t>PAGO A FIDA PR¿STAMO 540-BO VCTO. 15-may-2016 POR CUENTA DE TGN , NTI. 007698 VALOR 16-may-2016 CAPITAL USD 183.119,62 INTERESES USD 33.647,21CTA. 5970 CUENTA UNICA DEL TESORO EN DOLARES AMERICANOS LIB. 00099021001</t>
  </si>
  <si>
    <t>PAGO A BID PR¿STAMO 1839-SF-BO VCTO. 16-may-2016 POR CUENTA DE TGN , NTI. 007704 VALOR 16-may-2016  INTERESES USD 48.740,23CTA. 5970 CUENTA UNICA DEL TESORO EN DOLARES AMERICANOS LIB. 00099021001</t>
  </si>
  <si>
    <t>PAGO PR¿STAMO BID 548-SF-BO VCTO. 15-may-2016 POR CUENTA DE TGN , NTI. 007714 VALOR 16-may-2016 CAPITAL USD 66.666,67 INTERESES USD 4.000,00CTA. 5970 CUENTA UNICA DEL TESORO EN DOLARES AMERICANOS LIB. 00099021001</t>
  </si>
  <si>
    <t>PAGO A BID PR¿STAMO 2828/BL-BO VCTO. 15-may-2016 POR CUENTA DE TGN , NTI. 007718 VALOR 16-may-2016  INTERESES USD 19.357,71 COMISIONES USD 103.535,23CTA. 5970 CUENTA UNICA DEL TESORO EN DOLARES AMERICANOS LIB. 00099021001</t>
  </si>
  <si>
    <t>PAGO A FIDA PR¿STAMO I-858-BO VCTO. 15-may-2016 POR CUENTA DE TGN , NTI. 007857 VALOR 16-may-2016  INTERESES USD 17.378,83CTA. 5970 CUENTA UNICA DEL TESORO EN DOLARES AMERICANOS LIB. 00099021001</t>
  </si>
  <si>
    <t>00291012001 DEP.DE CHEQ.AJENOS,RET.DE CAM.,CONCEPTO: ALQUILER DE UN SITIO,DEP.: NUEVATEL PCS DE BOLIVIA SA , PROCEDENCIA: BANCO BISA S.A., CHEQUE: 57300, FECHA DE EMISION:10/05/2016</t>
  </si>
  <si>
    <t>PAGO A BID PR¿STAMO 17-CD-BO VCTO. 17-may-2016 POR CUENTA DE TGN , NTI. 007725 VALOR 17-may-2016 CAPITAL CAD 21.197,53 INTERESES CAD 636,22CTA. 5970 CUENTA UNICA DEL TESORO EN DOLARES AMERICANOS LIB. 00099021001</t>
  </si>
  <si>
    <t>PAGO A FIDA PR¿STAMO E-7-BO VCTO. 15-may-2016 POR CUENTA DE TGN , NTI. 007858 VALOR 17-may-2016  INTERESES EUR 6.704,36CTA. 5970 CUENTA UNICA DEL TESORO EN DOLARES AMERICANOS LIB. 00099021001</t>
  </si>
  <si>
    <t>AJUSTE COMPLEMENTARIO POR REVALORIZACION SALDOS DE ACTIVOS DE RESERVA Y OBLIGACIONES MONEDA EXTRANJERA (DOLARES)Saldo MO = -589961620.00 ;Bs/Mo: 6.86000000000 ;Saldo Bs: -4047136713.19</t>
  </si>
  <si>
    <t xml:space="preserve">Ministerio de Medio Ambiente y Agua </t>
  </si>
  <si>
    <t>||REGULARIZACION COMP. CONTABLE N¿ 0850192 SG. NOTA DEL MINISTERIO DE MEDIO AMBIENTE Y AGUA CITE: MMAYA/DGAA/CITE N¿ 208/2016 RECIBIDA EN LA FECHA , (TRAM-TGL-7435) REF: MENSAJES SWIFT N¿ 6004 Y 6019 DE FECHA 03-05-16ABONO EN LA LIBRETA N¿ 00086018018 MMAYA US PLAN NACIONAL DE CUENCAS (PP 13-17)</t>
  </si>
  <si>
    <t>PAGO A CAF PR¿STAMO CFA005802 VCTO. 20-may-2016 POR CUENTA DE TGN , NTI. 007614 VALOR 20-may-2016 CAPITAL USD 2.403.977,89 INTERESES USD 647.508,38 COMISIONES USD 16.009,20CTA. 5970 CUENTA UNICA DEL TESORO EN DOLARES AMERICANOS LIB. 00099021001</t>
  </si>
  <si>
    <t>PAGO PR¿STAMO BID 803-SF-BO VCTO. 20-may-2016 POR CUENTA DE TGN , NTI. 007715 VALOR 20-may-2016 CAPITAL USD 83.325,60 INTERESES USD 19.164,89CTA. 5970 CUENTA UNICA DEL TESORO EN DOLARES AMERICANOS LIB. 00099021001</t>
  </si>
  <si>
    <t>PAGO A FONPLATA PR¿STAMO BOL-18/2004 VCTO. 22-may-2016 POR CUENTA DE TGN , NTI. 007667 VALOR 23-may-2016 CAPITAL USD 2.320.847,47 INTERESES USD 382.908,01CTA. 5970 CUENTA UNICA DEL TESORO EN DOLARES AMERICANOS LIB. 00099021001</t>
  </si>
  <si>
    <t>PAGO A CAF PR¿STAMO CFA002962 VCTO. 23-may-2016 POR CUENTA DE TGN , NTI. 007673 VALOR 23-may-2016 CAPITAL USD 153.126,91 INTERESES USD 15.966,66CTA. 5970 CUENTA UNICA DEL TESORO EN DOLARES AMERICANOS LIB. 00099021001</t>
  </si>
  <si>
    <t>PAGO A CAF PR¿STAMO CFA003390 VCTO. 23-may-2016 POR CUENTA DE TGN , NTI. 007677 VALOR 23-may-2016 CAPITAL USD 924.737,48 INTERESES USD 180.808,01CTA. 5970 CUENTA UNICA DEL TESORO EN DOLARES AMERICANOS LIB. 00099021001</t>
  </si>
  <si>
    <t>PAGO A BID PR¿STAMO 1057-SF-BO VCTO. 23-may-2016 POR CUENTA DE TGN , NTI. 007707 VALOR 23-may-2016 CAPITAL USD 312.441,49 INTERESES USD 152.349,13CTA. 5970 CUENTA UNICA DEL TESORO EN DOLARES AMERICANOS LIB. 00099021001</t>
  </si>
  <si>
    <t>PAGO A BID PR¿STAMO 1056-SF-BO VCTO. 23-may-2016 POR CUENTA DE TGN , NTI. 007708 VALOR 23-may-2016 CAPITAL USD 13.761,77 INTERESES USD 6.710,36CTA. 5970 CUENTA UNICA DEL TESORO EN DOLARES AMERICANOS LIB. 00099021001</t>
  </si>
  <si>
    <t>PAGO A BID PR¿STAMO 1743-SF-BO VCTO. 23-may-2016 POR CUENTA DE TGN , NTI. 007726 VALOR 23-may-2016  INTERESES USD 74.633,96CTA. 5970 CUENTA UNICA DEL TESORO EN DOLARES AMERICANOS LIB. 00099021001</t>
  </si>
  <si>
    <t>||PAGO A LA CAF COMISI¿N POR AVAL CFC003073 VCTO. 23-05-2016 POR CUENTA DEL TGN SEGUN NOTA MEFP/VTCP/DGCP/UODP-523/2016 DE FECHA 19-05-2016LIBRETA N¿00099021001 CUENTA UNICA DEL TESORO EN DOLARES AMERICANOS - CTA. 5970</t>
  </si>
  <si>
    <t>||COMISIONES QUE COBRA EL BANK OF TOKYO MITSUBISHI UFJ LTD. POR EL PAGO DEL PR¿STAMO 1057/SF-BO VCTO. 23-05-2016 POR CUENTA DEL TGN.CTA. 5970 CUENTA UNICA DEL TESORO EN DOLARES AMERICANOS LIB. 00099021001</t>
  </si>
  <si>
    <t>PAGO A FONPLATA PR¿STAMO BOL 22/2014 VCTO. 24-may-2016 POR CUENTA DE TGN , NTI. 007648 VALOR 24-may-2016  INTERESES USD 15.974,74 COMISIONES USD 48.335,72CTA. 5970 CUENTA UNICA DEL TESORO EN DOLARES AMERICANOS LIB. 00099021001</t>
  </si>
  <si>
    <t>PAGO A FONPLATA PR¿STAMO BOL 21/2014 VCTO. 24-may-2016 POR CUENTA DE TGN , NTI. 007672 VALOR 24-may-2016  INTERESES USD 58.948,87 COMISIONES USD 74.357,96CTA. 5970 CUENTA UNICA DEL TESORO EN DOLARES AMERICANOS LIB. 00099021001</t>
  </si>
  <si>
    <t>PAGO PR¿STAMO BID 569-SF-BO VCTO. 24-may-2016 POR CUENTA DE TGN , NTI. 007709 VALOR 24-may-2016 CAPITAL USD 9.884,75 INTERESES USD 691,93CTA. 5970 CUENTA UNICA DEL TESORO EN DOLARES AMERICANOS LIB. 00099021001</t>
  </si>
  <si>
    <t>PAGO PR¿STAMO BID 579-SF-BO VCTO. 24-may-2016 POR CUENTA DE TGN , NTI. 007710 VALOR 24-may-2016 CAPITAL USD 16.576,10 INTERESES USD 1.160,33CTA. 5970 CUENTA UNICA DEL TESORO EN DOLARES AMERICANOS LIB. 00099021001</t>
  </si>
  <si>
    <t>PAGO PR¿STAMO BID 571-2-SF-BO VCTO. 24-may-2016 POR CUENTA DE TGN , NTI. 007722 VALOR 24-may-2016 CAPITAL USD 118.333,33 INTERESES USD 8.283,33CTA. 5970 CUENTA UNICA DEL TESORO EN DOLARES AMERICANOS LIB. 00099021001</t>
  </si>
  <si>
    <t>PAGO A BID PR¿STAMO 2951/BL-BO VCTO. 25-may-2016 POR CUENTA DE TGN , NTI. 007570 VALOR 25-may-2016  INTERESES USD 644,24CTA. 5970 CUENTA UNICA DEL TESORO EN DOLARES AMERICANOS LIB. 00099021001</t>
  </si>
  <si>
    <t>PAGO A BID PR¿STAMO 2951/BL-BO VCTO. 25-may-2016 POR CUENTA DE TGN , NTI. 007580 VALOR 25-may-2016  INTERESES USD 20.973,06 COMISIONES USD 198.241,10CTA. 5970 CUENTA UNICA DEL TESORO EN DOLARES AMERICANOS LIB. 00099021001</t>
  </si>
  <si>
    <t>PAGO A BID PR¿STAMO 1099-SF-BO VCTO. 25-may-2016 POR CUENTA DE TGN , NTI. 007712 VALOR 25-may-2016 CAPITAL USD 322.323,01 INTERESES USD 169.992,32CTA. 5970 CUENTA UNICA DEL TESORO EN DOLARES AMERICANOS LIB. 00099021001</t>
  </si>
  <si>
    <t>PAGO A BID PR¿STAMO 2880/BL-BO VCTO. 25-may-2016 POR CUENTA DE TGN , NTI. 007717 VALOR 25-may-2016  INTERESES USD 11.178,61 COMISIONES USD 28.319,29CTA. 5970 CUENTA UNICA DEL TESORO EN DOLARES AMERICANOS LIB. 00099021001</t>
  </si>
  <si>
    <t>PAGO A BID PR¿STAMO 2880/BL-BO VCTO. 25-may-2016 POR CUENTA DE TGN , NTI. 007920 VALOR 25-may-2016  INTERESES USD 377,27CTA. 5970 CUENTA UNICA DEL TESORO EN DOLARES AMERICANOS LIB. 00099021001</t>
  </si>
  <si>
    <t>PAGO A BID PR¿STAMO 1101-SF-BO VCTO. 25-05-2016 POR CUENTA DE TGN SEG¿N NOTA COD. LIQ.007713 DE FECHA 19-05-2016, VALOR 25-05-2016 CAPITAL USD 1.168.076,01 INTERESES USD 616.040,27</t>
  </si>
  <si>
    <t>PAGO A BID PR¿STAMO 2971/BL-BO VCTO. 26-may-2016 POR CUENTA DE TGN , NTI. 007571 VALOR 27-may-2016  INTERESES USD 26.369,48CTA. 5970 CUENTA UNICA DEL TESORO EN DOLARES AMERICANOS LIB. 00099021001</t>
  </si>
  <si>
    <t>PAGO A BID PR¿STAMO 2233/BL-BO VCTO. 27-may-2016 POR CUENTA DE TGN , NTI. 007572 VALOR 27-may-2016  INTERESES USD 9.328,69CTA. 5970 CUENTA UNICA DEL TESORO EN DOLARES AMERICANOS LIB. 00099021001</t>
  </si>
  <si>
    <t>PAGO A BID PR¿STAMO 2233/BL-BO VCTO. 27-may-2016 POR CUENTA DE TGN , NTI. 007581 VALOR 27-may-2016 CAPITAL USD 364.583,32 INTERESES USD 401.727,33CTA. 5970 CUENTA UNICA DEL TESORO EN DOLARES AMERICANOS LIB. 00099021001</t>
  </si>
  <si>
    <t>PAGO A BID PR¿STAMO 2971/BL-BO VCTO. 26-may-2016 POR CUENTA DE TGN , NTI. 007584 VALOR 27-may-2016  INTERESES USD 2.227.056,86CTA. 5970 CUENTA UNICA DEL TESORO EN DOLARES AMERICANOS LIB. 00099021001</t>
  </si>
  <si>
    <t>PAGO A BID PR¿STAMO 2199/BL-BO VCTO. 27-may-2016 POR CUENTA DE TGN , NTI. 007629 VALOR 27-may-2016 CAPITAL USD 291.666,66 INTERESES USD 299.365,31CTA. 5970 CUENTA UNICA DEL TESORO EN DOLARES AMERICANOS LIB. 00099021001</t>
  </si>
  <si>
    <t>PAGO A BID PR¿STAMO 2199/BL-BO VCTO. 27-may-2016 POR CUENTA DE TGN , NTI. 007661 VALOR 27-may-2016  INTERESES USD 7.462,95CTA. 5970 CUENTA UNICA DEL TESORO EN DOLARES AMERICANOS LIB. 00099021001</t>
  </si>
  <si>
    <t>PAGO A BID PR¿STAMO 2223/BL-BO VCTO. 27-may-2016 POR CUENTA DE TGN , NTI. 007735 VALOR 27-may-2016 CAPITAL USD 290.775,68 INTERESES USD 290.410,23CTA. 5970 CUENTA UNICA DEL TESORO EN DOLARES AMERICANOS LIB. 00099021001</t>
  </si>
  <si>
    <t>PAGO A BID PR¿STAMO 2223/BL-BO VCTO. 27-may-2016 POR CUENTA DE TGN , NTI. 007736 VALOR 27-may-2016  INTERESES USD 7.440,15CTA. 5970 CUENTA UNICA DEL TESORO EN DOLARES AMERICANOS LIB. 00099021001</t>
  </si>
  <si>
    <t>PAGO A BID PR¿STAMO 2216/BL-BO VCTO. 27-may-2016 POR CUENTA DE TGN , NTI. 007737 VALOR 27-may-2016  INTERESES USD 1.844,58CTA. 5970 CUENTA UNICA DEL TESORO EN DOLARES AMERICANOS LIB. 00099021001</t>
  </si>
  <si>
    <t>PAGO A BID PR¿STAMO 2216/BL-BO VCTO. 27-may-2016 POR CUENTA DE TGN , NTI. 007739 VALOR 27-may-2016 CAPITAL USD 72.090,10 INTERESES USD 64.814,56 COMISIONES USD 4,35CTA. 5970 CUENTA UNICA DEL TESORO EN DOLARES AMERICANOS LIB. 00099021001</t>
  </si>
  <si>
    <t>PAGO A BID PR¿STAMO 1101-SF-BO VCTO. 25-05-2016 POR CUENTA DE TGN SEG¿N COD. LIQ. 007713 DE FECHA 19-05-2016, VALOR 26-05-2016 CAPITAL EUR 50.744,03 INTERESES EUR 26.762,27CTA. 5970 CUENTA UNICA DEL TESORO EN DOLARES AMERICANOS LIBRETA 00099021001</t>
  </si>
  <si>
    <t>NUMERO DE LIBRETACUT: 00291012001 OPERACI¿N E46  TRANSFERENCIA DEL SISTEMA FINANCIERO POR CUENTA DE TERCEROS A LA CUT EN DOLARES AMERICANOS A SOLICITUD DE TOTAL E Y P BOLIVIE CITE 179</t>
  </si>
  <si>
    <t>PAGO A CAF PR¿STAMO CFA007657 VCTO. 30-may-2016 POR CUENTA DE TGN , NTI. 007619 VALOR 31-may-2016 CAPITAL USD 2.844.758,52 INTERESES USD 714.051,68 COMISIONES USD 13.964,85CTA. 5970 CUENTA UNICA DEL TESORO EN DOLARES AMERICANOS LIB. 00099021001</t>
  </si>
  <si>
    <t>PAGO A CAF PR¿STAMO CFA007649 VCTO. 31-may-2016 POR CUENTA DE TGN , NTI. 007650 VALOR 31-may-2016 CAPITAL USD 99.522,46 INTERESES USD 29.728,84CTA. 5970 CUENTA UNICA DEL TESORO EN DOLARES AMERICANOS LIB. 00099021001</t>
  </si>
  <si>
    <t>TRANSFERENCIA RECIBIDA DEL EXTERIOR SEG¿N MENSAJES SWIFT Nos. 07394 - 07381  (REM.EXT.) DE FECHA 31-05-2016 POR DESEMBOLSO DE BEI PR¿STAMO FIN 82800 CARRETERA F-21 UYUNI TUPIZALIBRETA N¿ 00291012001 US-ABC-OTROS RECURSOS ESPEC¿FICOS REF.: UTILES DE ESCRITORIO</t>
  </si>
  <si>
    <t>AJUSTE COMPLEMENTARIO POR REVALORIZACION SALDOS DE ACTIVOS DE RESERVA Y OBLIGACIONES MONEDA EXTRANJERA (DOLARES) Saldo MO = -592198686.71 ;Bs/Mo: 6.86000000000 ;Saldo Bs: -4062482990.81</t>
  </si>
  <si>
    <t>Traspaso s/g  Nota N ABC/GNA/SAF/ATE/2016-1859</t>
  </si>
  <si>
    <t>Dirección General de Credito Publico</t>
  </si>
  <si>
    <t>PAGO A BID PRÉSTAMO 3487/BL-BO VCTO. 06-jul-2016 POR CUENTA DE TGN , NTI. 007967 VALOR 06-jul-2016 INTERESES USD 2.312.811,72 CTA. 5970 CUENTA UNICA DEL TESORO EN DOLARES AMERICANOS LIB. 00099021001</t>
  </si>
  <si>
    <t>PAGO A BID PRÉSTAMO 3487/BL-BO VCTO. 06-jul-2016 POR CUENTA DE TGN , NTI. 007960 VALOR 06-jul-2016 INTERESES USD 35.437,79 CTA. 5970 CUENTA UNICA DEL TESORO EN DOLARES AMERICANOS LIB. 00099021001</t>
  </si>
  <si>
    <t>PAGO A CAF PRÉSTAMO CFA007894 VCTO. 06-jul-2016 POR CUENTA DE TGN , NTI. 007999 VALOR 06-jul-2016 CAPITAL USD 641.703,15 INTERESES USD 188.130,26 CTA. 5970 CUENTA UNICA DEL TESORO EN DOLARES AMERICANOS LIB. 00099021001</t>
  </si>
  <si>
    <t>PAGO A CAF PRÉSTAMO CFA008604 VCTO. 07-jul-2016 POR CUENTA DE TGN , NTI. 007998 VALOR 07-jul-2016 INTERESES USD 433.420,63 COMISIONES USD 179.738,57 CTA. 5970 CUENTA UNICA DEL TESORO EN DOLARES AMERICANOS LIB. 00099021001</t>
  </si>
  <si>
    <t>PAGO A CAF PRÉSTAMO CFA008606 VCTO. 07-jul-2016 POR CUENTA DE TGN , NTI. 008001 VALOR 07-jul-2016 INTERESES USD 46.340,33 COMISIONES USD 120.243,14 CTA. 5970 CUENTA UNICA DEL TESORO EN DOLARES AMERICANOS LIB. 00099021001</t>
  </si>
  <si>
    <t>PAGO A FONPLATA PRÉSTAMO BOL 24/2014 VCTO. 11-jul-2016 POR CUENTA DE TGN , NTI. 008037 VALOR 11-jul-2016 INTERESES USD 162.018,66 COMISIONES USD 6.470,66 CTA. 5970 CUENTA UNICA DEL TESORO EN DOLARES AMERICANOS LIB. 00099021001</t>
  </si>
  <si>
    <t>TRANSFERENCIA RECIBIDA DEL EXTERIOR SEGÚN MENSAJES SWIFT Nos. 09774-09766 (REM.EXT.) DE FECHA 13-07-2016 POR DESEMBOLSO DE BID PRÉSTAMO 3666/BL-BO REQ 0001 OPS0201630296A LIBRETA N° 00099021001 RECURSOS ORDINARIOS-DOLARES AMERICANOS (5970)</t>
  </si>
  <si>
    <t>TRANSFERENCIA RECIBIDA DEL EXTERIOR SEGÚN MENSAJES SWIFT Nos. 09775-09767 (REM.EXT.) DE FECHA 13-07-2016 POR DESEMBOLSO DE BID PRÉSTAMO 3666/BL-BO REQ 0001 OPS0201630296A LIBRETA N° 00099021001 RECURSOS ORDINARIOS-DOLARES AMERICANOS (5970)</t>
  </si>
  <si>
    <t>PAGO A IDA PRÉSTAMO 5591-BO VCTO. 15-jul-2016 POR CUENTA DE TGN , NTI. 007953 VALOR 15-jul-2016 INTERESES USD 58.220,42 CTA. 5970 CUENTA UNICA DEL TESORO EN DOLARES AMERICANOS LIB. 00099021001</t>
  </si>
  <si>
    <t>PAGO A IDA PRÉSTAMO 5592-BO VCTO. 15-jul-2016 POR CUENTA DE TGN , NTI. 007955 VALOR 15-jul-2016 INTERESES USD 929.439,20 CTA. 5970 CUENTA UNICA DEL TESORO EN DOLARES AMERICANOS LIB. 00099021001</t>
  </si>
  <si>
    <t>PAGO A IDA PRÉSTAMO 5004-BO VCTO. 15-jul-2016 POR CUENTA DE TGN , NTI. 007950 VALOR 15-jul-2016 INTERESES USD 306.674,12 CTA. 5970 CUENTA UNICA DEL TESORO EN DOLARES AMERICANOS LIB. 00099021001</t>
  </si>
  <si>
    <t>PAGO A IDA PRÉSTAMO 5003-BO VCTO. 15-jul-2016 POR CUENTA DE TGN , NTI. 007962 VALOR 15-jul-2016 INTERESES USD 289.525,72 CTA. 5970 CUENTA UNICA DEL TESORO EN DOLARES AMERICANOS LIB. 00099021001</t>
  </si>
  <si>
    <t>PAGO A BIRF PRÉSTAMO BIRF 8469 VCTO. 15-jul-2016 POR CUENTA DE TGN , NTI. 007969 VALOR 15-jul-2016 INTERESES USD 1.117.277,78 CTA. 5970 CUENTA UNICA DEL TESORO EN DOLARES AMERICANOS LIB. 00099021001</t>
  </si>
  <si>
    <t>||COMISIONES QUE COBRA EL NORDEA BANK AB-STOCKOLM POR EL PAGO DEL PTMO. BID 931/SF-BO VCTO.9-06-2016 LIB. 00099021001 TGN-RECURSOS ORDINARIOS-DOLARES AMERICANOS(5970)S/G LIQ.7870 DEL 3-06-16 DEL MEFP</t>
  </si>
  <si>
    <t>PAGO A OPEP PRÉSTAMO 749-P VCTO. 15-jul-2016 POR CUENTA DE TGN , NTI. 008011 VALOR 15-jul-2016 CAPITAL USD 138.880,00 INTERESES USD 35.880,53 CTA. 5970 CUENTA UNICA DEL TESORO EN DOLARES AMERICANOS LIB. 00099021001</t>
  </si>
  <si>
    <t>PAGO A OPEP PRÉSTAMO 463-P VCTO. 15-jul-2016 POR CUENTA DE TGN , NTI. 008008 VALOR 15-jul-2016 CAPITAL USD 22.209,00 INTERESES USD 2.406,04 CTA. 5970 CUENTA UNICA DEL TESORO EN DOLARES AMERICANOS LIB. 00099021001</t>
  </si>
  <si>
    <t>PAGO A OPEP PRÉSTAMO 519-P VCTO. 15-jul-2016 POR CUENTA DE TGN , NTI. 008009 VALOR 15-jul-2016 CAPITAL USD 35.255,00 INTERESES USD 3.819,85 CTA. 5970 CUENTA UNICA DEL TESORO EN DOLARES AMERICANOS LIB. 00099021001</t>
  </si>
  <si>
    <t>PAGO A OPEP PRÉSTAMO 529-P VCTO. 15-jul-2016 POR CUENTA DE TGN , NTI. 008010 VALOR 15-jul-2016 CAPITAL USD 30.156,00 INTERESES USD 3.266,81 CTA. 5970 CUENTA UNICA DEL TESORO EN DOLARES AMERICANOS LIB. 00099021001</t>
  </si>
  <si>
    <t>PAGO A CAF PRÉSTAMO CFA002762 VCTO. 18-jul-2016 POR CUENTA DE TGN , NTI. 007995 VALOR 18-jul-2016 CAPITAL USD 12.220,53 INTERESES USD 1.420,86 CTA. 5970 CUENTA UNICA DEL TESORO EN DOLARES AMERICANOS LIB. 00099021001</t>
  </si>
  <si>
    <t>PAGO A BID PRÉSTAMO 2460/BL-BO VCTO. 19-jul-2016 POR CUENTA DE TGN , NTI. 008073 VALOR 19-jul-2016 INTERESES USD 68.946,94 COMISIONES USD 1.664,50 CTA. 5970 CUENTA UNICA DEL TESORO EN DOLARES AMERICANOS LIB. 00099021001</t>
  </si>
  <si>
    <t>PAGO A BID PRÉSTAMO 2460/BL-BO VCTO. 19-jul-2016 POR CUENTA DE TGN , NTI. 008074 VALOR 19-jul-2016 INTERESES USD 1.748,79 CTA. 5970 CUENTA UNICA DEL TESORO EN DOLARES AMERICANOS LIB. 00099021001</t>
  </si>
  <si>
    <t>TRANSFERENCIA RECIBIDA DEL EXTERIOR SEGÚN MENSAJES SWIFT Nos. 10198-10196 (REM.EXT.) DE FECHA 20-07-2016 POR DESEMBOLSO DE FONPLATA PRÉSTAMO BOL 20/2013 GAF/BOL-066/2016 DESEMB N° 10 LIBRETA N° 00291014345 ABC-USD-BOL20/2013 P.REHAB.TR.SAN RAMON CONCEPCION RIO URUGUA</t>
  </si>
  <si>
    <t>Desconciliado</t>
  </si>
  <si>
    <t>PAGO PRÉSTAMO BID 518-SF-BO VCTO. 20-jul-2016 POR CUENTA DE TGN , NTI. 007956 VALOR 20-jul-2016 CAPITAL USD 41.040,37 INTERESES USD 1.641,61 CTA. 5970 CUENTA UNICA DEL TESORO EN DOLARES AMERICANOS LIB. 00099021001</t>
  </si>
  <si>
    <t>'TRANSFERENCIA'||DE FONDOS POR DESEMBOLSO DEL BID REF: GRT-FM-12228-BO REQ 0015 OPS0201630092A (REMESAS DEL EXTERIOR) LIB.N°00086068001 MMAYA US-VMA BID CONSERV.USO SOST.TIERRA ECO.SIST.ANDIN.REF:UTILES DE ESCR.</t>
  </si>
  <si>
    <t>PAGO A EXIMBANK CHINA POPUL PRÉSTAMO PCB(2015)8 TOT(350) VCTO. 21-jul-2016 POR CUENTA DE TGN , NTI. 007949 VALOR 21-jul-2016 INTERESES USD 763.668,17 COMISIONES USD 558.699,88 CTA. 5970 CUENTA UNICA DEL TESORO EN DOLARES AMERICANOS LIB. 00099021001</t>
  </si>
  <si>
    <t>'TRANSFERENCIA'||DE FONDOS POR DESEMBOLSO DEL BID REF: GRT-FM-12228-BO REQ 0016 OPS0201630948A (REMESAS DEL EXTERIOR) LIB.00086068001 MMAYA US-EVA BID CONSERV.USO SOST.TIERRA Y ECO.SIST.ANDIN REF.:UTILES DE ESCRITORIO</t>
  </si>
  <si>
    <t>PAGO A BID PRÉSTAMO 1098-SF-BO VCTO. 25-jul-2016 POR CUENTA DE TGN , NTI. 007957 VALOR 25-jul-2016 CAPITAL USD 123.951,36 INTERESES USD 64.102,50 CTA. 5970 CUENTA UNICA DEL TESORO EN DOLARES AMERICANOS LIB. 00099021001</t>
  </si>
  <si>
    <t>PAGO A BID PRÉSTAMO 3181/BL-BO VCTO. 23-jul-2016 POR CUENTA DE TGN , NTI. 007979 VALOR 25-jul-2016 INTERESES USD 1.830.104,48 CTA. 5970 CUENTA UNICA DEL TESORO EN DOLARES AMERICANOS LIB. 00099021001</t>
  </si>
  <si>
    <t>PAGO A BID PRÉSTAMO 3181/BL-BO VCTO. 23-jul-2016 POR CUENTA DE TGN , NTI. 007959 VALOR 25-jul-2016 INTERESES USD 26.355,19 CTA. 5970 CUENTA UNICA DEL TESORO EN DOLARES AMERICANOS LIB. 00099021001</t>
  </si>
  <si>
    <t>TRANSFERENCIA RECIBIDA DEL EXTERIOR SEGÚN MENSAJES SWIFT Nos. 10369-10338 (REM.EXT.) DE FECHAS 26-07-2016 Y 25-07-2016 POR DESEMBOLSO DE FIDA PRÉSTAMO I-858-BO IFAD-LN-858 BO, WA 10 LIBRETA N° 00047257001 MDRYT - USD - PROGRAMA ACCESOS - FIDA</t>
  </si>
  <si>
    <t>PAGO A CAF PRÉSTAMO CFA006536 VCTO. 26-jul-2016 POR CUENTA DE TGN , NTI. 007966 VALOR 26-jul-2016 CAPITAL USD 2.033.448,43 INTERESES USD 645.533,48 COMISIONES USD 11.962,77 CTA. 5970 CUENTA UNICA DEL TESORO EN DOLARES AMERICANOS LIB. 00099021001</t>
  </si>
  <si>
    <t>PAGO A CAF PRÉSTAMO CFA006534 VCTO. 26-jul-2016 POR CUENTA DE TGN , NTI. 007989 VALOR 26-jul-2016 CAPITAL USD 791.607,14 INTERESES USD 231.616,55 CTA. 5970 CUENTA UNICA DEL TESORO EN DOLARES AMERICANOS LIB. 00099021001</t>
  </si>
  <si>
    <t>PAGO A CAF PRÉSTAMO CFA006532 VCTO. 26-jul-2016 POR CUENTA DE TGN , NTI. 007990 VALOR 26-jul-2016 CAPITAL USD 1.053.595,08 INTERESES USD 308.271,67 CTA. 5970 CUENTA UNICA DEL TESORO EN DOLARES AMERICANOS LIB. 00099021001</t>
  </si>
  <si>
    <t>00099021001 DEPOSITO DE EFECTIVO, DEPOSITANTE: JAIME VALDIVIA ALMANZA, CONCEPTO: PAGO A CUENTA DEL SR. JAIME VALDIVIA ALMANZA, SEGÚN ACTA DE COMPROMISO 23/JUNIO/2016, CUENTA DE DEPOSITO: CUENTA UNICA DEL TESORO EN DOLARES AMERICANOS</t>
  </si>
  <si>
    <t>TRANSFERENCIA RECIBIDA DEL EXTERIOR SEGÚN MENSAJES SWIFT Nos. 10444-10435 (REM.EXT.) DE FECHA 27-07-2016 POR DESEMBOLSO DE FIDA PRÉSTAMO E-7-BO REPLENISHMENT SPECIAL ACCOUNT FOR EXPEDITURE 1 TO 31 DEC 15 LIBRETA N° 00047257002 MDRYT UEP USD - ACCESOS FDO.FIDUCIARIO ESPAÑA</t>
  </si>
  <si>
    <t>PAGO A CAF PRÉSTAMO CFA005544 VCTO. 27-jul-2016 POR CUENTA DE TGN , NTI. 007983 VALOR 27-jul-2016 CAPITAL USD 9.318,46 INTERESES USD 1.967,37 CTA. 5970 CUENTA UNICA DEL TESORO EN DOLARES AMERICANOS LIB. 00099021001</t>
  </si>
  <si>
    <t>TRANSFERENCIA RECIBIDA DEL EXTERIOR SEGÚN MENSAJES SWIFT Nos. 10532 - 10529 (REM.EXT.) DE FECHA 28-07-2016 POR DESEMBOLSO DE BID PRÉSTAMO 3385/BL-BO REQ 0004 OPS0201632735A LIBRETA N° 00291014352 ABC-US-BID 3385/BL-BO PROG.INFRAEST. VIAL APOYO GESTION RVF</t>
  </si>
  <si>
    <t>TRANSFERENCIA RECIBIDA DEL EXTERIOR SEGÚN MENSAJES SWIFT Nos. 10533 - 10530 (REM.EXT.) DE FECHA 28-07-2016 POR DESEMBOLSO DE BID PRÉSTAMO 3385/BL-BO REQ 0004 OPS0201632735A LIBRETA N° 00291014352 ABC-US-BID 3385/BL-BO PROG.INFRAEST. VIAL APOYO GESTION RVF</t>
  </si>
  <si>
    <t>TRANSFERENCIA RECIBIDA DEL EXTERIOR SEGÚN MENSAJES SWIFT Nos. 10567-10554 (REM.EXT.) DE FECHA 28-07-2016 POR DESEMBOLSO DE BID PRÉSTAMO 2498/BL-BO REQ 0029 OPS0201632973A LIBRETA N° 00291014332 US-ABC-BID 2498/BL-BO PROG.PREINVERSIÓN PROY.EST.TRA.</t>
  </si>
  <si>
    <t>TRANSFERENCIA RECIBIDA DEL EXTERIOR SEGÚN MENSAJES SWIFT Nos. 10568-10555 (REM.EXT.) DE FECHA 28-07-2016 POR DESEMBOLSO DE BID PRÉSTAMO 2498/BL-BO REQ 0029 OPS0201632973A LIBRETA N° 00291014332 US-ABC-BID 2498/BL-BO PROG.PREINVERSIÓN PROY.EST.TRA.</t>
  </si>
  <si>
    <t>PAGO A BID PRÉSTAMO 2450/BL-BO VCTO. 28-jul-2016 POR CUENTA DE TGN , NTI. 008019 VALOR 28-jul-2016 INTERESES USD 203.571,76 COMISIONES USD 9.261,01 CTA. 5970 CUENTA UNICA DEL TESORO EN DOLARES AMERICANOS LIB. 00099021001</t>
  </si>
  <si>
    <t>PAGO A BID PRÉSTAMO 2450/BL-BO VCTO. 28-jul-2016 POR CUENTA DE TGN , NTI. 008020 VALOR 28-jul-2016 INTERESES USD 5.474,52 CTA. 5970 CUENTA UNICA DEL TESORO EN DOLARES AMERICANOS LIB. 00099021001</t>
  </si>
  <si>
    <t>PAGO A BID PRÉSTAMO 3060/BL-BO VCTO. 28-jul-2016 POR CUENTA DE TGN , NTI. 008002 VALOR 28-jul-2016 INTERESES USD 10.104,09 CTA. 5970 CUENTA UNICA DEL TESORO EN DOLARES AMERICANOS LIB. 00099021001</t>
  </si>
  <si>
    <t>PAGO A BID PRÉSTAMO 3060/BL-BO VCTO. 28-jul-2016 POR CUENTA DE TGN , NTI. 007930 VALOR 28-jul-2016 INTERESES USD 488.227,10 COMISIONES USD 32.544,33 CTA. 5970 CUENTA UNICA DEL TESORO EN DOLARES AMERICANOS LIB. 00099021001</t>
  </si>
  <si>
    <t>PAGO A FONPLATA PRÉSTAMO BOL 25/2015 VCTO. 29-jul-2016 POR CUENTA DE TGN , NTI. 008041 VALOR 29-jul-2016 COMISIONES USD 12.328,77 CTA. 5970 CUENTA UNICA DEL TESORO EN DOLARES AMERICANOS LIB. 00099021001</t>
  </si>
  <si>
    <t>TRANSFERENCIA RECIBIDA DEL EXTERIOR SEGÚN MENSAJES SWIFT Nos. 10677-10676 (REM.EXT.) DE FECHA 01-08-2016 POR DESEMBOLSO DE IDA PRÉSTAMO 5168-BO 001 03 CTPS106558500005 LIBRETA N° 00990307018 IDA 5168 - USD - PROY. INFRAESTRCUTURA URBANA - GAMEA</t>
  </si>
  <si>
    <t>PAGO A CAF PRÉSTAMO CFA003145 VCTO. 01-ago-2016 POR CUENTA DE TGN , NTI. 008029 VALOR 01-ago-2016 CAPITAL USD 841.465,71 INTERESES USD 128.473,11 CTA. 5970 CUENTA UNICA DEL TESORO EN DOLARES AMERICANOS LIB. 00099021001</t>
  </si>
  <si>
    <t>PAGO A CAF PRÉSTAMO CFA008814 VCTO. 03-ago-2016 POR CUENTA DE TGN , NTI. 008065 VALOR 03-ago-2016 COMISIONES USD 111.218,94 CTA. 5970 CUENTA UNICA DEL TESORO EN DOLARES AMERICANOS LIB. 00099021001</t>
  </si>
  <si>
    <t>PAGO A CAF PRÉSTAMO CFA008832 VCTO. 03-ago-2016 POR CUENTA DE TGN , NTI. 008066 VALOR 03-ago-2016 INTERESES USD 270.960,10 COMISIONES USD 96.070,35 CTA. 5970 CUENTA UNICA DEL TESORO EN DOLARES AMERICANOS LIB. 00099021001</t>
  </si>
  <si>
    <t>PAGO A CAF PRÉSTAMO CFA008839 VCTO. 03-ago-2016 POR CUENTA DE TGN , NTI. 008067 VALOR 03-ago-2016 INTERESES USD 10.800,61 COMISIONES USD 36.171,88 CTA. 5970 CUENTA UNICA DEL TESORO EN DOLARES AMERICANOS LIB. 00099021001</t>
  </si>
  <si>
    <t>TRANSFERENCIA RECIBIDA DEL EXTERIOR SEGÚN MENSAJES SWIFT Nos. 11021-11012 (REM.EXT.) DE FECHA 05-08-2016 POR DESEMBOLSO DE CAF PRÉSTAMO CFA008832 CARRET.V.GRANADO-LA PALIZADA LIBRETA N° 00291014357 ABC-USD-CAF 8832 CONST VILLA GRANADO PTE TAPERAS LA PALIZADA</t>
  </si>
  <si>
    <t>TRANSFERENCIA RECIBIDA DEL EXTERIOR SEGÚN MENSAJES SWIFT Nos. 11094-11081 (REM.EXT.) DE FECHA 08-08-2016 POR DESEMBOLSO DE CAF PRÉSTAMO CFA008237 PROG.INFRAEST.RURAL SANTA CRUZ LIBRETA N° 00990307020 PAR-CAF 8237-USD-PROG.INFRAESTRUCTURA RURAL - GADSC</t>
  </si>
  <si>
    <t>PAGO A CAF PRÉSTAMO CFA008296 VCTO. 08-ago-2016 POR CUENTA DE TGN , NTI. 008070 VALOR 08-ago-2016 INTERESES USD 26.381,16 COMISIONES USD 39.946,17 CTA. 5970 CUENTA UNICA DEL TESORO EN DOLARES AMERICANOS LIB. 00099021001</t>
  </si>
  <si>
    <t>PAGO A BID PRÉSTAMO 1075-SF-BO-8 VCTO. 06-ago-2016 POR CUENTA DE TGN , NTI. 008121 VALOR 08-ago-2016 CAPITAL USD 49.509,68 INTERESES USD 26.589,13 CTA. 5970 CUENTA UNICA DEL TESORO EN DOLARES AMERICANOS LIB. 00099021001</t>
  </si>
  <si>
    <t>PAGO A BID PRÉSTAMO 1118-SF-BO VCTO. 06-ago-2016 POR CUENTA DE TGN , NTI. 008119 VALOR 08-ago-2016 CAPITAL USD 15.267,97 INTERESES USD 8.199,65 CTA. 5970 CUENTA UNICA DEL TESORO EN DOLARES AMERICANOS LIB. 00099021001</t>
  </si>
  <si>
    <t>PAGO A CAF PRÉSTAMO CFA008239 VCTO. 08-ago-2016 POR CUENTA DE TGN , NTI. 008195 VALOR 08-ago-2016 INTERESES USD 255.535,73 COMISIONES USD 98.043,00 CTA. 5970 CUENTA UNICA DEL TESORO EN DOLARES AMERICANOS LIB. 00099021001</t>
  </si>
  <si>
    <t>PAGO A FONPLATA PRÉSTAMO BOL 19/2011 VCTO. 09-ago-2016 POR CUENTA DE TGN , NTI. 008152 VALOR 09-ago-2016 CAPITAL USD 1.659.160,88 INTERESES USD 358.335,09 COMISIONES USD 12.938,43 CTA. 5970 CUENTA UNICA DEL TESORO EN DOLARES AMERICANOS LIB. 00099021001</t>
  </si>
  <si>
    <t>AJUSTE COMPLEMENTARIO POR REVALORIZACION SALDOS DE ACTIVOS DE RESERVA Y OBLIGACIONES MONEDA EXTRANJERA (DOLARES) Saldo MO = -723064809.30 ;Bs/Mo: 6.86000000000 ;Saldo Bs: -4960224591.78</t>
  </si>
  <si>
    <t>'TRANSFERENCIA'||DE FONDOS POR DESEMBOLSO DEL BID, REF.: GRT-FM-12228-BOREQ 0017 OPS0201633629A (REMESAS DEL EXTERIOR) LIB N°00086068001 MMAYA US-EVA BID CONSERV.USO SOST.TIERRA Y ECO.SIST.AND. REF.UTILES DE ESCRITORIO</t>
  </si>
  <si>
    <t>PAGO A BEI PRÉSTAMO FIN 82800 VCTO. 10-ago-2016 POR CUENTA DE TGN , NTI. 008057 VALOR 10-ago-2016 COMISIONES USD 38.572,60 CTA. 5970 CUENTA UNICA DEL TESORO EN DOLARES AMERICANOS LIB. 00099021001</t>
  </si>
  <si>
    <t>PAGO A AFD PRÉSTAMO CBO-1006-01-F VCTO. 10-ago-2016 POR CUENTA DE TGN , NTI. 008150 VALOR 10-ago-2016 COMISIONES EUR 151.666,67 CTA. 5970 CUENTA UNICA DEL TESORO EN DOLARES AMERICANOS LIB. 00099021001</t>
  </si>
  <si>
    <t>PAGO A BID PRÉSTAMO 2317/BL-BO VCTO. 10-ago-2016 POR CUENTA DE TGN , NTI. 008091 VALOR 10-ago-2016 INTERESES USD 575.388,52 CTA. 5970 CUENTA UNICA DEL TESORO EN DOLARES AMERICANOS LIB. 00099021001</t>
  </si>
  <si>
    <t>PAGO A BID PRÉSTAMO 2317/BL-BO VCTO. 10-ago-2016 POR CUENTA DE TGN , NTI. 008089 VALOR 10-ago-2016 INTERESES USD 11.188,52 CTA. 5970 CUENTA UNICA DEL TESORO EN DOLARES AMERICANOS LIB. 00099021001</t>
  </si>
  <si>
    <t>00592012001 DEPOSITO DE EFECTIVO, DEPOSITANTE: ANA WENDY MAMANI YUJRA, CONCEPTO: DEPÓSITO DE EFECTIVO DE DÓLARES - BOLTUR, CUENTA DE DEPOSITO: CUENTA UNICA DEL TESORO EN DOLARES AMERICANOS</t>
  </si>
  <si>
    <t>PAGO A CAF PRÉSTAMO CFA007151 VCTO. 11-ago-2016 POR CUENTA DE TGN , NTI. 008078 VALOR 11-ago-2016 CAPITAL USD 776.112,62 INTERESES USD 245.492,98 COMISIONES USD 8.778,64 CTA. 5970 CUENTA UNICA DEL TESORO EN DOLARES AMERICANOS LIB. 00099021001</t>
  </si>
  <si>
    <t>PAGO A CAF PRÉSTAMO CFA007142 VCTO. 11-ago-2016 POR CUENTA DE TGN , NTI. 008071 VALOR 11-ago-2016 CAPITAL USD 4.061.272,04 INTERESES USD 1.260.304,45 COMISIONES USD 56.786,33 CTA. 5970 CUENTA UNICA DEL TESORO EN DOLARES AMERICANOS LIB. 00099021001</t>
  </si>
  <si>
    <t>PAGO A IDA PRÉSTAMO 3096-BO VCTO. 15-ago-2016 POR CUENTA DE TGN , NTI. 008109 VALOR 15-ago-2016 CAPITAL USD 67.933,61 INTERESES USD 22.163,25 CTA. 5970 CUENTA UNICA DEL TESORO EN DOLARES AMERICANOS LIB. 00099021001</t>
  </si>
  <si>
    <t>PAGO A BID PRÉSTAMO 3599/BL-BO VCTO. 15-ago-2016 POR CUENTA DE TGN , NTI. 008179 VALOR 15-ago-2016 COMISIONES USD 94.185,79 CTA. 5970 CUENTA UNICA DEL TESORO EN DOLARES AMERICANOS LIB. 00099021001</t>
  </si>
  <si>
    <t>PAGO A IDA PRÉSTAMO 3065-BO VCTO. 15-ago-2016 POR CUENTA DE TGN , NTI. 008108 VALOR 15-ago-2016 CAPITAL USD 328.658,05 INTERESES USD 107.224,44 CTA. 5970 CUENTA UNICA DEL TESORO EN DOLARES AMERICANOS LIB. 00099021001</t>
  </si>
  <si>
    <t>PAGO A IDA PRÉSTAMO 3235-BO VCTO. 15-ago-2016 POR CUENTA DE TGN , NTI. 008115 VALOR 15-ago-2016 CAPITAL USD 343.322,44 INTERESES USD 114.605,02 CTA. 5970 CUENTA UNICA DEL TESORO EN DOLARES AMERICANOS LIB. 00099021001</t>
  </si>
  <si>
    <t>PAGO A IDA PRÉSTAMO 3245-BO VCTO. 15-ago-2016 POR CUENTA DE TGN , NTI. 008116 VALOR 15-ago-2016 CAPITAL USD 158.231,39 INTERESES USD 52.819,92 CTA. 5970 CUENTA UNICA DEL TESORO EN DOLARES AMERICANOS LIB. 00099021001</t>
  </si>
  <si>
    <t>PAGO A IDA PRÉSTAMO 3630-BO VCTO. 15-ago-2016 POR CUENTA DE TGN , NTI. 008112 VALOR 15-ago-2016 CAPITAL USD 791.408,80 INTERESES USD 222.277,90 CTA. 5970 CUENTA UNICA DEL TESORO EN DOLARES AMERICANOS LIB. 00099021001</t>
  </si>
  <si>
    <t>PAGO A IDA PRÉSTAMO 3788-BO VCTO. 15-ago-2016 POR CUENTA DE TGN , NTI. 008131 VALOR 15-ago-2016 CAPITAL USD 949.953,45 INTERESES USD 58.430,29 CTA. 5970 CUENTA UNICA DEL TESORO EN DOLARES AMERICANOS LIB. 00099021001</t>
  </si>
  <si>
    <t>PAGO A IDA PRÉSTAMO 3842-BO VCTO. 15-ago-2016 POR CUENTA DE TGN , NTI. 008132 VALOR 15-ago-2016 CAPITAL USD 78.966,92 INTERESES USD 5.155,77 CTA. 5970 CUENTA UNICA DEL TESORO EN DOLARES AMERICANOS LIB. 00099021001</t>
  </si>
  <si>
    <t>PAGO A IDA PRÉSTAMO 3854-BO VCTO. 15-ago-2016 POR CUENTA DE TGN , NTI. 008133 VALOR 15-ago-2016 CAPITAL USD 457.146,21 INTERESES USD 29.847,36 CTA. 5970 CUENTA UNICA DEL TESORO EN DOLARES AMERICANOS LIB. 00099021001</t>
  </si>
  <si>
    <t>PAGO A IDA PRÉSTAMO 3942-BO VCTO. 15-ago-2016 POR CUENTA DE TGN , NTI. 008134 VALOR 15-ago-2016 CAPITAL USD 1.209.340,60 INTERESES USD 83.532,23 CTA. 5970 CUENTA UNICA DEL TESORO EN DOLARES AMERICANOS LIB. 00099021001</t>
  </si>
  <si>
    <t>PAGO A IDA PRÉSTAMO 4067-0-BO VCTO. 15-ago-2016 POR CUENTA DE TGN , NTI. 008136 VALOR 15-ago-2016 CAPITAL USD 175.776,25 INTERESES USD 53.357,85 CTA. 5970 CUENTA UNICA DEL TESORO EN DOLARES AMERICANOS LIB. 00099021001</t>
  </si>
  <si>
    <t>PAGO A IDA PRÉSTAMO 4068-BO VCTO. 15-ago-2016 POR CUENTA DE TGN , NTI. 008138 VALOR 15-ago-2016 CAPITAL USD 332.209,59 INTERESES USD 100.844,07 CTA. 5970 CUENTA UNICA DEL TESORO EN DOLARES AMERICANOS LIB. 00099021001</t>
  </si>
  <si>
    <t>PAGO A IDA PRÉSTAMO 4366-BO VCTO. 15-ago-2016 POR CUENTA DE TGN , NTI. 008141 VALOR 15-ago-2016 INTERESES USD 50.485,46 CTA. 5970 CUENTA UNICA DEL TESORO EN DOLARES AMERICANOS LIB. 00099021001</t>
  </si>
  <si>
    <t>PAGO A IDA PRÉSTAMO 4377-BO VCTO. 15-ago-2016 POR CUENTA DE TGN , NTI. 008142 VALOR 15-ago-2016 INTERESES USD 17.801,59 CTA. 5970 CUENTA UNICA DEL TESORO EN DOLARES AMERICANOS LIB. 00099021001</t>
  </si>
  <si>
    <t>PAGO A IDA PRÉSTAMO 4378-BO VCTO. 15-ago-2016 POR CUENTA DE TGN , NTI. 008143 VALOR 15-ago-2016 INTERESES USD 64.876,27 CTA. 5970 CUENTA UNICA DEL TESORO EN DOLARES AMERICANOS LIB. 00099021001</t>
  </si>
  <si>
    <t>PAGO A IDA PRÉSTAMO 4379-BO VCTO. 15-ago-2016 POR CUENTA DE TGN , NTI. 008144 VALOR 15-ago-2016 INTERESES USD 33.650,27 CTA. 5970 CUENTA UNICA DEL TESORO EN DOLARES AMERICANOS LIB. 00099021001</t>
  </si>
  <si>
    <t>PAGO A IDA PRÉSTAMO 4396-BO VCTO. 15-ago-2016 POR CUENTA DE TGN , NTI. 008170 VALOR 15-ago-2016 INTERESES USD 42.058,83 CTA. 5970 CUENTA UNICA DEL TESORO EN DOLARES AMERICANOS LIB. 00099021001</t>
  </si>
  <si>
    <t>PAGO A IDA PRÉSTAMO 4382-BO VCTO. 15-ago-2016 POR CUENTA DE TGN , NTI. 008146 VALOR 15-ago-2016 INTERESES USD 36.445,26 CTA. 5970 CUENTA UNICA DEL TESORO EN DOLARES AMERICANOS LIB. 00099021001</t>
  </si>
  <si>
    <t>PAGO A BIRF PRÉSTAMO BIRF 7214-BO VCTO. 15-ago-2016 POR CUENTA DE TGN , NTI. 008156 VALOR 15-ago-2016 CAPITAL USD 4.170,00 INTERESES USD 490,72 CTA. 5970 CUENTA UNICA DEL TESORO EN DOLARES AMERICANOS LIB. 00099021001</t>
  </si>
  <si>
    <t>PAGO A IDA PRÉSTAMO 5170-BO VCTO. 15-ago-2016 POR CUENTA DE TGN , NTI. 008167 VALOR 15-ago-2016 INTERESES USD 266.391,30 CTA. 5970 CUENTA UNICA DEL TESORO EN DOLARES AMERICANOS LIB. 00099021001</t>
  </si>
  <si>
    <t>PAGO A IDA PRÉSTAMO 4558-BO VCTO. 15-ago-2016 POR CUENTA DE TGN , NTI. 008148 VALOR 15-ago-2016 INTERESES USD 105.722,75 CTA. 5970 CUENTA UNICA DEL TESORO EN DOLARES AMERICANOS LIB. 00099021001</t>
  </si>
  <si>
    <t>PAGO A IDA PRÉSTAMO 4440-BO VCTO. 15-ago-2016 POR CUENTA DE TGN , NTI. 008147 VALOR 15-ago-2016 INTERESES USD 12.645,13 CTA. 5970 CUENTA UNICA DEL TESORO EN DOLARES AMERICANOS LIB. 00099021001</t>
  </si>
  <si>
    <t>PAGO A IDA PRÉSTAMO 3108-BO VCTO. 15-ago-2016 POR CUENTA DE TGN , NTI. 008117 VALOR 15-ago-2016 CAPITAL USD 33.139,73 INTERESES USD 10.811,83 CTA. 5970 CUENTA UNICA DEL TESORO EN DOLARES AMERICANOS LIB. 00099021001</t>
  </si>
  <si>
    <t>00592012001 DEPOSITO DE EFECTIVO, DEPOSITANTE: ANA WENDY MAMANI YUJRA, CONCEPTO: DEPÓSITO DE EFECTIVO EN DÓLARES - BOLTUR, CUENTA DE DEPOSITO: CUENTA UNICA DEL TESORO EN DOLARES AMERICANOS</t>
  </si>
  <si>
    <t>PAGO A OPEP PRÉSTAMO 714-P VCTO. 16-ago-2016 POR CUENTA DE TGN , NTI. 008053 VALOR 16-ago-2016 CAPITAL USD 105.263,00 INTERESES USD 11.579,00 CTA. 5970 CUENTA UNICA DEL TESORO EN DOLARES AMERICANOS LIB. 00099021001</t>
  </si>
  <si>
    <t xml:space="preserve">Ministerio de Desarrollo Rural y Tierras - PROGRAMA ACCESOS FIDA </t>
  </si>
  <si>
    <t>'TRANSFERENCIA'||RECIBIDA DEL EXTERIOR POR DESEMBOLSO DEL FIDA, REF.: IFAD GRANT 2000000391, REPL SPA EXP 1 DEC TO 31 DEC 2015 LIB. 00047258001 PAR US MDRYT PROGRAMA ACCESOS ASAP FIDA (REM.EXT.) SWIFT N° 11665 DEL 17/08/2016</t>
  </si>
  <si>
    <t>PAGO PRÉSTAMO BID 485-SF-BO VCTO. 18-ago-2016 POR CUENTA DE TGN , NTI. 008063 VALOR 18-ago-2016 CAPITAL USD 49.787,15 INTERESES USD 995,74 CTA. 5970 CUENTA UNICA DEL TESORO EN DOLARES AMERICANOS LIB. 00099021001</t>
  </si>
  <si>
    <t>PAGO A CAF PRÉSTAMO CFA009272 VCTO. 18-ago-2016 POR CUENTA DE TGN , NTI. 008155 VALOR 18-ago-2016 INTERESES USD 81.344,40 CTA. 5970 CUENTA UNICA DEL TESORO EN DOLARES AMERICANOS LIB. 00099021001</t>
  </si>
  <si>
    <t>PAGO A PRIV PRÉSTAMO US29731QAB32 VCTO. 22-ago-2016 POR CUENTA DE TGN , NTI. 008153 VALOR 19-ago-2016 INTERESES USD 14.875.000,00 CTA. 5970 CUENTA UNICA DEL TESORO EN DOLARES AMERICANOS LIB. 00099021001</t>
  </si>
  <si>
    <t>PAGO A CAF PRÉSTAMO CFA004991 VCTO. 22-ago-2016 POR CUENTA DE TGN , NTI. 008095 VALOR 22-ago-2016 CAPITAL USD 1.368.750,00 INTERESES USD 220.937,88 CTA. 5970 CUENTA UNICA DEL TESORO EN DOLARES AMERICANOS LIB. 00099021001</t>
  </si>
  <si>
    <t>PAGO A CAF PRÉSTAMO CFA004987 VCTO. 22-ago-2016 POR CUENTA DE TGN , NTI. 008093 VALOR 22-ago-2016 CAPITAL USD 5.925.892,86 INTERESES USD 830.706,28 CTA. 5970 CUENTA UNICA DEL TESORO EN DOLARES AMERICANOS LIB. 00099021001</t>
  </si>
  <si>
    <t>PAGO A CAF PRÉSTAMO CFA004986 VCTO. 22-ago-2016 POR CUENTA DE TGN , NTI. 008092 VALOR 22-ago-2016 CAPITAL USD 1.852.395,24 INTERESES USD 206.551,95 CTA. 5970 CUENTA UNICA DEL TESORO EN DOLARES AMERICANOS LIB. 00099021001</t>
  </si>
  <si>
    <t>PAGO A CAF PRÉSTAMO CFA004990 VCTO. 22-ago-2016 POR CUENTA DE TGN , NTI. 008094 VALOR 22-ago-2016 CAPITAL USD 1.633.928,56 INTERESES USD 229.048,14 CTA. 5970 CUENTA UNICA DEL TESORO EN DOLARES AMERICANOS LIB. 00099021001</t>
  </si>
  <si>
    <t>||TRANSFERENCIA POR COBRO DE COMISIÓN QUE EFECTÚA EL BANK OF TOKYO-MITSUBISHI UFJ, LTD. POR PAGO DEL PRÉSTAMO BV-P5, VCTO. 20/08/2016, SEGÚN SWIFT N° 11826 DEL 22/08/2016 LIBRETA N° 00099021001 RECURSOS ORDINARIOS DOLARES AMERICANOS 5970, REF.: COMISIONES BANCARIAS</t>
  </si>
  <si>
    <t>PAGO A JBIC PRÉSTAMO BV-P5 VCTO. 20-ago-2016 POR CUENTA DE TGN , NTI. 008194 VALOR 22-ago-2016 COMISIONES JPY 1.244.082,00 CTA. 5970 CUENTA UNICA DEL TESORO EN DOLARES AMERICANOS LIB. 00099021001</t>
  </si>
  <si>
    <t>PAGO A EXIMBANK COREA PRÉSTAMO EDCF BOL NO. 2 VCTO. 20-ago-2016 POR CUENTA DE TGN , NTI. 008211 VALOR 23-ago-2016 INTERESES KRW 11.865.240,00 CTA. 5970 CUENTA UNICA DEL TESORO EN DOLARES AMERICANOS LIB. 00099021001</t>
  </si>
  <si>
    <t xml:space="preserve">Ministerio de Medio Ambiente y Agua - Control de Glaciares Tropicales Andinos </t>
  </si>
  <si>
    <t>'TRANSFERENCIA'||RECIBIDA DEL EXTERIOR POR DESEMBOLSO DEL BID, REF.: ATN-FM-15060-BO REQ 0001 OPS0201633533A (REMESAS DEL EXTERIOR) LIBRETA N°00086048002-US ACTUAL.ESTRATEGIA DE BIODIVERSIDAD (REM.EXT)SG.SWIFT N°11977 DEL 24/08/2016</t>
  </si>
  <si>
    <t>TRANSFERENCIA DE FONDOS AL EXTERIOR A SOLICITUD DE TESORO GENERAL DE LA NACION SEGUN SOLICITUD 508 REF: PAGO A LA ORGANIZACIÓN INTERNACIONAL DE POLICÍA CRIMINAL (OIPC-INTERPOL), POR CONCEPTO DE MEMBRESÍA POR EUROS38.175,00 SEGÚN SOLICITUD VRE-DGRM-CS-11/2016. EQUIVALENTES 43.157,06 USD LIB. 00099021001 TGN-RECURSOS ORDINARIOS (3987) POR DIFERENCIAL CAMBIARIO</t>
  </si>
  <si>
    <t>AJUSTE COMPLEMENTARIO POR REVALORIZACION SALDOS DE ACTIVOS DE RESERVA Y OBLIGACIONES MONEDA EXTRANJERA (DOLARES) Saldo MO = -667669760.74 ;Bs/Mo: 6.86000000000 ;Saldo Bs: -4580214558.66</t>
  </si>
  <si>
    <t>PAGO A CAF PRÉSTAMO CFA003747 VCTO. 26-ago-2016 POR CUENTA DE TGN , NTI. 008096 VALOR 26-ago-2016 CAPITAL USD 91.089,62 INTERESES USD 16.345,77 CTA. 5970 CUENTA UNICA DEL TESORO EN DOLARES AMERICANOS LIB. 00099021001</t>
  </si>
  <si>
    <t>TRANSFERENCIA RECIBIDA DEL EXTERIOR SEGÚN MENSAJES SWIFT Nos. 12189-12180 (REM.EXT.) DE FECHA 29-08-2016 POR DESEMBOLSO DE CAF PRÉSTAMO CFA008839 CARRETERA CARACOLLO-COLQUIRI LIBRETA N° 02910104368 ABC-USD-CAF 8839 PROY. CONST. CARRETERA CARACOLLO COLQUIRI</t>
  </si>
  <si>
    <t>00291012001 DEP.DE CHEQ.AJENOS,RET.DE CAM.,CONCEPTO: ALQUILER ANUAL TRAMO CHIMORE - IVIRGANZAMA,DEP.: NUEVATEL PCS DE BOLIVIA S.A. , PROCEDENCIA: BANCO BISA S.A., CHEQUE: 59247, FECHA DE EMISION:17/08/2016</t>
  </si>
  <si>
    <t>00099021001 DEPOSITO DE EFECTIVO, DEPOSITANTE: JAIME VALDIVIA ALMANZA, CONCEPTO: PAGO A CUENTA DE JAIME VALDIVIA ALMANZA, SEGUN ACTA DE COMPROMISO 23/06/2016 CON MIN. RELACIONES EXT, CUENTA DE DEPOSITO: CUENTA UNICA DEL TESORO EN DOLARES AMERICANOS</t>
  </si>
  <si>
    <t>PAGO A BID PRÉSTAMO 3091/BL-BO VCTO. 27-ago-2016 POR CUENTA DE TGN , NTI. 008237 VALOR 29-ago-2016 INTERESES USD 1.491,80 CTA. 5970 CUENTA UNICA DEL TESORO EN DOLARES AMERICANOS LIB. 00099021001</t>
  </si>
  <si>
    <t>PAGO A BID PRÉSTAMO 3091/BL-BO VCTO. 27-ago-2016 POR CUENTA DE TGN , NTI. 008122 VALOR 29-ago-2016 INTERESES USD 46.624,27 COMISIONES USD 56.362,43 CTA. 5970 CUENTA UNICA DEL TESORO EN DOLARES AMERICANOS LIB. 00099021001</t>
  </si>
  <si>
    <t>PAGO A OPEP PRÉSTAMO 766-H VCTO. 28-ago-2016 POR CUENTA DE TGN , NTI. 008054 VALOR 31-ago-2016 CAPITAL USD 157.690,00 INTERESES USD 3.154,41 CTA. 5970 CUENTA UNICA DEL TESORO EN DOLARES AMERICANOS LIB. 00099021001</t>
  </si>
  <si>
    <t>PAGO A BID PRÉSTAMO 2252/BL-BO VCTO. 01-sep-2016 POR CUENTA DE TGN , NTI. 008241 VALOR 01-sep-2016 CAPITAL USD 287.688,49 INTERESES USD 309.652,96 CTA. 5970 CUENTA UNICA DEL TESORO EN DOLARES AMERICANOS LIB. 00099021001</t>
  </si>
  <si>
    <t>PAGO A BID PRÉSTAMO 2252/BL-BO VCTO. 01-sep-2016 POR CUENTA DE TGN , NTI. 008242 VALOR 01-sep-2016 INTERESES USD 7.438,13 CTA. 5970 CUENTA UNICA DEL TESORO EN DOLARES AMERICANOS LIB. 00099021001</t>
  </si>
  <si>
    <t>PAGO PRÉSTAMO BID 126-TF-BO VCTO. 06-sep-2016 POR CUENTA DE TGN , NTI. 008236 VALOR 06-sep-2016 CAPITAL USD 66.666,66 INTERESES USD 8.000,00 CTA. 5970 CUENTA UNICA DEL TESORO EN DOLARES AMERICANOS LIB. 00099021001</t>
  </si>
  <si>
    <t>PAGO A PROEX BRASIL PRÉSTAMO CONV. CRED. 04.03.09 VCTO. 05-sep-2016 POR CUENTA DE TGN , NTI. 008233 VALOR 06-sep-2016 CAPITAL USD 1.134.818,69 INTERESES USD 301.609,59 CTA. 5970 CUENTA UNICA DEL TESORO EN DOLARES AMERICANOS LIB. 00099021001</t>
  </si>
  <si>
    <t>PAGO A CAF PRÉSTAMO CFA003565 VCTO. 06-sep-2016 POR CUENTA DE TGN , NTI. 008214 VALOR 06-sep-2016 CAPITAL USD 1.576.299,16 INTERESES USD 352.465,42 CTA. 5970 CUENTA UNICA DEL TESORO EN DOLARES AMERICANOS LIB. 00099021001</t>
  </si>
  <si>
    <t>00592012001 DEP.DE CHEQ.AJENOS,RET.DE CAM.,CONCEPTO: DEVOLUCIÓN,DEP.: BOLTUR , PROCEDENCIA: BANCO BISA S.A., CHEQUE: 57170, FECHA DE EMISION:01/09/2016</t>
  </si>
  <si>
    <t>PAGO A BID PRÉSTAMO 993-SF-BO VCTO. 10-sep-2016 POR CUENTA DE TGN , NTI. 008243 VALOR 12-sep-2016 CAPITAL USD 4.862,68 INTERESES USD 2.102,38 CTA. 5970 CUENTA UNICA DEL TESORO EN DOLARES AMERICANOS LIB. 00099021001</t>
  </si>
  <si>
    <t>PAGO A BID PRÉSTAMO 995-SF-BO VCTO. 10-sep-2016 POR CUENTA DE TGN , NTI. 008258 VALOR 12-sep-2016 CAPITAL USD 20.063,30 INTERESES USD 8.674,36 CTA. 5970 CUENTA UNICA DEL TESORO EN DOLARES AMERICANOS LIB. 00099021001</t>
  </si>
  <si>
    <t>PAGO A BID PRÉSTAMO 1075-SF-BO-5 VCTO. 10-sep-2016 POR CUENTA DE TGN , NTI. 008254 VALOR 12-sep-2016 CAPITAL USD 109.129,53 INTERESES USD 47.182,12 CTA. 5970 CUENTA UNICA DEL TESORO EN DOLARES AMERICANOS LIB. 00099021001</t>
  </si>
  <si>
    <t>PAGO A ICO ESPAÑA PRÉSTAMO 01020038.0 VCTO. 10-sep-2016 POR CUENTA DE TGN , NTI. 008301 VALOR 12-sep-2016 CAPITAL EUR 195.791,12 INTERESES EUR 7.505,33 CTA. 5970 CUENTA UNICA DEL TESORO EN DOLARES AMERICANOS LIB. 00099021001</t>
  </si>
  <si>
    <t>NUMERO DE LIBRETACUT: 00291012001 OPERACIÓN E46 TRANSFERENCIA DEL SISTEMA FINANCIERO POR CUENTA DE TERCEROS A LA CUT EN DOLARES AMERICANOS CUENTA UNICA DEL TESORO 5970034001 A NOMBRE DE ADMINISTRADORA BOLIVIANA DE CARRETERAS</t>
  </si>
  <si>
    <t>TRANSFERENCIA RECIBIDA DEL EXTERIOR SEGÚN MENSAJES SWIFT Nos. 13076-13070 (REM.EXT.) DE FECHA 14-09-2016 POR DESEMBOLSO DE CAF PRÉSTAMO CFA009272 PROY.CARR.DOBLE VÍA SC-WARNES DESEMBOLSO NRO. 2 LIBRETA N° 00291014358 ABC-USD-CAF 9272 CONSTRUCCION DOBLE VIA SANTA CRUZ WARNES (LADO ESTE)</t>
  </si>
  <si>
    <t>PAGO A IDA PRÉSTAMO 5454-BO VCTO. 15-sep-2016 POR CUENTA DE TGN , NTI. 008212 VALOR 15-sep-2016 INTERESES USD 4.050,56 CTA. 5970 CUENTA UNICA DEL TESORO EN DOLARES AMERICANOS LIB. 00099021001</t>
  </si>
  <si>
    <t>PAGO A FONPLATA PRÉSTAMO BOL 23/2014 VCTO. 15-sep-2016 POR CUENTA DE TGN , NTI. 008299 VALOR 15-sep-2016 INTERESES USD 109.557,48 COMISIONES USD 48.138,52 CTA. 5970 CUENTA UNICA DEL TESORO EN DOLARES AMERICANOS LIB. 00099021001</t>
  </si>
  <si>
    <t>PAGO A BID PRÉSTAMO 3540/BL-BO VCTO. 15-sep-2016 POR CUENTA DE TGN , NTI. 008261 VALOR 15-sep-2016 COMISIONES USD 253.706,01 CTA. 5970 CUENTA UNICA DEL TESORO EN DOLARES AMERICANOS LIB. 00099021001</t>
  </si>
  <si>
    <t>PAGO A OPEP PRÉSTAMO 1287-P VCTO. 15-sep-2016 POR CUENTA DE TGN , NTI. 008192 VALOR 15-sep-2016 CAPITAL USD 498.180,00 INTERESES USD 259.110,72 CTA. 5970 CUENTA UNICA DEL TESORO EN DOLARES AMERICANOS LIB. 00099021001</t>
  </si>
  <si>
    <t>PAGO A OPEP PRÉSTAMO 1527-P VCTO. 15-sep-2016 POR CUENTA DE TGN , NTI. 008231 VALOR 15-sep-2016 INTERESES USD 272.153,38 CTA. 5970 CUENTA UNICA DEL TESORO EN DOLARES AMERICANOS LIB. 00099021001</t>
  </si>
  <si>
    <t>PAGO A OPEP PRÉSTAMO 654-P VCTO. 15-sep-2016 POR CUENTA DE TGN , NTI. 008191 VALOR 15-sep-2016 CAPITAL USD 91.760,00 INTERESES USD 10.100,97 CTA. 5970 CUENTA UNICA DEL TESORO EN DOLARES AMERICANOS LIB. 00099021001</t>
  </si>
  <si>
    <t>Administración de Aeropuertos y Servicios y Servicios Auxiliares  a la Navegación Aerea</t>
  </si>
  <si>
    <t>TRANSFERENCIA RECIBIDA DEL EXTERIOR SEGÚN MENSAJES SWIFT Nos. 13225 - 13215 (REM.EXT.) DE FECHA 16-09-2016 POR DESEMBOLSO DE FONPLATA PRÉSTAMO BOL 25/2015 GAF/BOL-074/2016 DESEMB. N° 1 LIBRETA N° 00512014302 AASANA-EQUIPAMIENTO AEROPUERTO ALCANTARI USD</t>
  </si>
  <si>
    <t>TRANSFERENCIA RECIBIDA DEL EXTERIOR SEGÚN MENSAJES SWIFT Nos. 13225 - 13215 (REM.EXT.) DE FECHA 16-09-2016 POR DESEMBOLSO DE FONPLATA PRÉSTAMO BOL 25/2015 GAF/BOL-074/2016 DESEMB. N° 1 LIBRETA N° 00512014302 AASANA-EQUIPAMIENTO AEROPUERTO ALCANTARI USD REF.: UTILES DE ESCRITORIO</t>
  </si>
  <si>
    <t>TRANSFERENCIA RECIBIDA DEL EXTERIOR SEGÚN MENSAJES SWIFT Nos. 13287-13277 (REM.EXT.) DE FECHA 19-09-2016 POR DESEMBOLSO DE CAF PRÉSTAMO CFA007151 PROG.VIAL LA Y INTEGR.FASE II DESEMB. 24 CERTIFICADO 37 LIBRETA N° 00291014330 US-ABC-PROGRAMAVIAL LA "Y" INTEGRACION-FASE II"CFA 7151"</t>
  </si>
  <si>
    <t>PAGO A BID PRÉSTAMO 1031-SF-BO VCTO. 17-sep-2016 POR CUENTA DE TGN , NTI. 008273 VALOR 19-sep-2016 CAPITAL USD 272.863,76 INTERESES USD 126.203,21 CTA. 5970 CUENTA UNICA DEL TESORO EN DOLARES AMERICANOS LIB. 00099021001</t>
  </si>
  <si>
    <t>PAGO A BID PRÉSTAMO 1075-SF-BO VCTO. 18-sep-2016 POR CUENTA DE TGN , NTI. 008274 VALOR 19-sep-2016 CAPITAL USD 42.626,74 INTERESES USD 21.429,83 CTA. 5970 CUENTA UNICA DEL TESORO EN DOLARES AMERICANOS LIB. 00099021001</t>
  </si>
  <si>
    <t>PAGO A BID PRÉSTAMO 1075-SF-BO-7 VCTO. 17-sep-2016 POR CUENTA DE TGN , NTI. 008255 VALOR 19-sep-2016 CAPITAL USD 158.333,33 INTERESES USD 73.231,33 CTA. 5970 CUENTA UNICA DEL TESORO EN DOLARES AMERICANOS LIB. 00099021001</t>
  </si>
  <si>
    <t>PAGO A BID PRÉSTAMO 2365/BL-BO VCTO. 17-sep-2016 POR CUENTA DE TGN , NTI. 008251 VALOR 19-sep-2016 INTERESES USD 5.900,13 CTA. 5970 CUENTA UNICA DEL TESORO EN DOLARES AMERICANOS LIB. 00099021001</t>
  </si>
  <si>
    <t>PAGO A BID PRÉSTAMO 2365/BL-BO VCTO. 17-sep-2016 POR CUENTA DE TGN , NTI. 008272 VALOR 19-sep-2016 INTERESES USD 253.354,92 COMISIONES USD 7.657,29 CTA. 5970 CUENTA UNICA DEL TESORO EN DOLARES AMERICANOS LIB. 00099021001</t>
  </si>
  <si>
    <t>PAGO A EXIMBANK COREA PRÉSTAMO EDCF NO. BOL-1 VCTO. 20-sep-2016 POR CUENTA DE TGN , NTI. 008310 VALOR 20-sep-2016 CAPITAL KRW 593.825.000,00 INTERESES KRW 224.514.650,00 CTA. 5970 CUENTA UNICA DEL TESORO EN DOLARES AMERICANOS LIB. 00099021001</t>
  </si>
  <si>
    <t>PAGO A BID PRÉSTAMO 2771/BL-BO VCTO. 20-sep-2016 POR CUENTA DE TGN , NTI. 008197 VALOR 20-sep-2016 INTERESES USD 1.328.226,62 CTA. 5970 CUENTA UNICA DEL TESORO EN DOLARES AMERICANOS LIB. 00099021001</t>
  </si>
  <si>
    <t>PAGO A BID PRÉSTAMO 2771/BL-BO VCTO. 20-sep-2016 POR CUENTA DE TGN , NTI. 008198 VALOR 20-sep-2016 INTERESES USD 19.606,56 CTA. 5970 CUENTA UNICA DEL TESORO EN DOLARES AMERICANOS LIB. 00099021001</t>
  </si>
  <si>
    <t>PAGO A BID PRÉSTAMO 2719/BL-BO VCTO. 21-sep-2016 POR CUENTA DE TGN , NTI. 008263 VALOR 21-sep-2016 INTERESES USD 105.256,63 COMISIONES USD 25.692,38 CTA. 5970 CUENTA UNICA DEL TESORO EN DOLARES AMERICANOS LIB. 00099021001</t>
  </si>
  <si>
    <t>PAGO A BID PRÉSTAMO 2719/BL-BO VCTO. 21-sep-2016 POR CUENTA DE TGN , NTI. 008200 VALOR 21-sep-2016 INTERESES USD 1.815,77 CTA. 5970 CUENTA UNICA DEL TESORO EN DOLARES AMERICANOS LIB. 00099021001</t>
  </si>
  <si>
    <t>PAGO A EXIMBANK CHINA POPUL PRÉSTAMO 2004 04 114A VCTO. 21-sep-2016 POR CUENTA DE TGN , NTI. 008293 VALOR 21-sep-2016 CAPITAL RMY 1.910.703,24 INTERESES RMY 351.636,00 CTA. 5970 CUENTA UNICA DEL TESORO EN DOLARES AMERICANOS LIB. 00099021001</t>
  </si>
  <si>
    <t>PAGO A EXIMBANK CHINA POPUL PRÉSTAMO GCL (2009) 43 (294) VCTO. 21-sep-2016 POR CUENTA DE TGN , NTI. 008289 VALOR 21-sep-2016 CAPITAL RMY 9.043.802,00 INTERESES RMY 2.773.499,42 CTA. 5970 CUENTA UNICA DEL TESORO EN DOLARES AMERICANOS LIB. 00099021001</t>
  </si>
  <si>
    <t>PAGO A EXIMBANK CHINA POPUL PRÉSTAMO GCL NO.(2007)13(184) VCTO. 21-sep-2016 POR CUENTA DE TGN , NTI. 008290 VALOR 21-sep-2016 INTERESES RMY 2.861.017,94 CTA. 5970 CUENTA UNICA DEL TESORO EN DOLARES AMERICANOS LIB. 00099021001</t>
  </si>
  <si>
    <t>PAGO A EXIMBANK CHINA POPUL PRÉSTAMO GCL (2011) 41 (391) VCTO. 21-sep-2016 POR CUENTA DE TGN , NTI. 008286 VALOR 21-sep-2016 INTERESES RMY 7.323.543,14 CTA. 5970 CUENTA UNICA DEL TESORO EN DOLARES AMERICANOS LIB. 00099021001</t>
  </si>
  <si>
    <t>PAGO A BID PRÉSTAMO 2614/BL-BO VCTO. 21-sep-2016 POR CUENTA DE TGN , NTI. 008265 VALOR 21-sep-2016 INTERESES USD 145.037,71 COMISIONES USD 45.802,90 CTA. 5970 CUENTA UNICA DEL TESORO EN DOLARES AMERICANOS LIB. 00099021001</t>
  </si>
  <si>
    <t>PAGO A CAF PRÉSTAMO CFA004274 VCTO. 21-sep-2016 POR CUENTA DE TGN , NTI. 008215 VALOR 21-sep-2016 CAPITAL USD 750.000,00 INTERESES USD 144.756,25 CTA. 5970 CUENTA UNICA DEL TESORO EN DOLARES AMERICANOS LIB. 00099021001</t>
  </si>
  <si>
    <t>PAGO A CAF PRÉSTAMO CFA004295 VCTO. 21-sep-2016 POR CUENTA DE TGN , NTI. 008216 VALOR 21-sep-2016 CAPITAL USD 2.532.249,49 INTERESES USD 488.745,25 CTA. 5970 CUENTA UNICA DEL TESORO EN DOLARES AMERICANOS LIB. 00099021001</t>
  </si>
  <si>
    <t>PAGO A CAF PRÉSTAMO CFA008340 VCTO. 21-sep-2016 POR CUENTA DE TGN , NTI. 008313 VALOR 21-sep-2016 INTERESES USD 187.936,97 COMISIONES USD 105.188,00 CTA. 5970 CUENTA UNICA DEL TESORO EN DOLARES AMERICANOS LIB. 00099021001</t>
  </si>
  <si>
    <t>PAGO A BID PRÉSTAMO 2614/BL-BO VCTO. 21-sep-2016 POR CUENTA DE TGN , NTI. 008202 VALOR 21-sep-2016 INTERESES USD 3.363,45 CTA. 5970 CUENTA UNICA DEL TESORO EN DOLARES AMERICANOS LIB. 00099021001</t>
  </si>
  <si>
    <t>PAGO A BID PRÉSTAMO 2786/BL-BO VCTO. 22-sep-2016 POR CUENTA DE TGN , NTI. 008262 VALOR 22-sep-2016 INTERESES USD 164.195,91 COMISIONES USD 204.990,75 CTA. 5970 CUENTA UNICA DEL TESORO EN DOLARES AMERICANOS LIB. 00099021001</t>
  </si>
  <si>
    <t>PAGO A BID PRÉSTAMO 2786/BL-BO VCTO. 22-sep-2016 POR CUENTA DE TGN , NTI. 008256 VALOR 22-sep-2016 INTERESES USD 5.042,82 CTA. 5970 CUENTA UNICA DEL TESORO EN DOLARES AMERICANOS LIB. 00099021001</t>
  </si>
  <si>
    <t>TRANSFERENCIA RECIBIDA DEL EXTERIOR SEGÚN MENSAJES SWIFT Nos. 13498-13486 (REM.EXT.) DE FECHA 23-09-2016 POR DESEMBOLSO DE IDA PRÉSTAMO 5168-BO 001 GAMLP 04-2016 CTPS107270850005 LIBRETA N° 00099037014 PAR-IDA 5168 - USD - PROY. INFRAESTRUCTURA URBANA - GAMLP</t>
  </si>
  <si>
    <t>PAGO A CAF PRÉSTAMO CFA007725 VCTO. 23-sep-2016 POR CUENTA DE TGN , NTI. 008221 VALOR 23-sep-2016 CAPITAL USD 1.115.528,55 INTERESES USD 288.274,68 COMISIONES USD 1.301,09 CTA. 5970 CUENTA UNICA DEL TESORO EN DOLARES AMERICANOS LIB. 00099021001</t>
  </si>
  <si>
    <t>PAGO PRÉSTAMO BID 815-SF-BO VCTO. 23-sep-2016 POR CUENTA DE TGN , NTI. 008244 VALOR 23-sep-2016 CAPITAL USD 52.524,13 INTERESES USD 12.605,79 CTA. 5970 CUENTA UNICA DEL TESORO EN DOLARES AMERICANOS LIB. 00099021001</t>
  </si>
  <si>
    <t>PAGO A BID PRÉSTAMO 964-SF-BO VCTO. 23-sep-2016 POR CUENTA DE TGN , NTI. 008281 VALOR 23-sep-2016 CAPITAL USD 14.068,08 INTERESES USD 5.657,97 CTA. 5970 CUENTA UNICA DEL TESORO EN DOLARES AMERICANOS LIB. 00099021001</t>
  </si>
  <si>
    <t>||COBRO COMISION DE PAGO DEL BANK OF TOKYO-MITSUBISHI UFJ LTD. REF.: PAGO PTMO. BID 964/SF-BO VCTO.23-09-2016 POR CUENTA DEL MEFP COD. LIQ. 8281COBRO COMISION DE PAGO DEL BANK OF TOKYO-MITSUBISHI UFJ LTD. REF.: PAGO PTMO. BID 964/SF-BO VCTO.23-09-2016 POR CUENTA DEL ME LIBRETA N°00099021001 TGN-RECURSOS ORDINARIOS-DOLARES AMERICANOS (5970)</t>
  </si>
  <si>
    <t>PAGO A BID PRÉSTAMO 2498/BL-BO VCTO. 26-sep-2016 POR CUENTA DE TGN , NTI. 008266 VALOR 26-sep-2016 INTERESES USD 159.026,55 COMISIONES USD 6.425,21 CTA. 5970 CUENTA UNICA DEL TESORO EN DOLARES AMERICANOS LIB. 00099021001</t>
  </si>
  <si>
    <t>PAGO A BID PRÉSTAMO 2498/BL-BO VCTO. 26-sep-2016 POR CUENTA DE TGN , NTI. 008264 VALOR 26-sep-2016 INTERESES USD 4.580,48 CTA. 5970 CUENTA UNICA DEL TESORO EN DOLARES AMERICANOS LIB. 00099021001</t>
  </si>
  <si>
    <t>PAGO PRÉSTAMO BID 122-TF-BO VCTO. 24-sep-2016 POR CUENTA DE TGN , NTI. 008235 VALOR 26-sep-2016 CAPITAL USD 35.000,00 INTERESES USD 1.181,25 CTA. 5970 CUENTA UNICA DEL TESORO EN DOLARES AMERICANOS LIB. 00099021001</t>
  </si>
  <si>
    <t>PAGO PRÉSTAMO BID 549-SF-BO VCTO. 24-sep-2016 POR CUENTA DE TGN , NTI. 008203 VALOR 26-sep-2016 CAPITAL USD 23.991,66 INTERESES USD 1.199,58 CTA. 5970 CUENTA UNICA DEL TESORO EN DOLARES AMERICANOS LIB. 00099021001</t>
  </si>
  <si>
    <t>PAGO PRÉSTAMO BID 733-SF-BO VCTO. 24-sep-2016 POR CUENTA DE TGN , NTI. 008245 VALOR 26-sep-2016 CAPITAL USD 21.666,67 INTERESES USD 3.466,67 CTA. 5970 CUENTA UNICA DEL TESORO EN DOLARES AMERICANOS LIB. 00099021001</t>
  </si>
  <si>
    <t>RESPUESTA A DEBITOS Nro:000001/2009, por operación de importación a través del CPCR-ALADI.</t>
  </si>
  <si>
    <t>PAGO A BID PRÉSTAMO 2061/BL-BO VCTO. 27-sep-2016 POR CUENTA DE TGN , NTI. 008253 VALOR 27-sep-2016 INTERESES USD 3.770,49 CTA. 5970 CUENTA UNICA DEL TESORO EN DOLARES AMERICANOS LIB. 00099021001</t>
  </si>
  <si>
    <t>PAGO A BID PRÉSTAMO 2061/BL-BO VCTO. 27-sep-2016 POR CUENTA DE TGN , NTI. 008302 VALOR 27-sep-2016 CAPITAL USD 145.833,33 INTERESES USD 87.215,66 CTA. 5970 CUENTA UNICA DEL TESORO EN DOLARES AMERICANOS LIB. 00099021001</t>
  </si>
  <si>
    <t>PAGO A BID PRÉSTAMO 1039-SF-BO VCTO. 27-sep-2016 POR CUENTA DE TGN , NTI. 008309 VALOR 27-sep-2016 CAPITAL USD 264.678,30 INTERESES USD 125.081,67 CTA. 5970 CUENTA UNICA DEL TESORO EN DOLARES AMERICANOS LIB. 00099021001</t>
  </si>
  <si>
    <t>'TRANSFERENCIA'||RECIBIDA DEL EXTERIOR POR DESEMBOLSO DEL BID REF.: ATN-OC-13889-BOREQ 0004 OPS0201642915A (REMESAS DEL EXTERIOR) LIB. 0015018001 MIN. GOB. - USD APOYO AL FORTALECIMIENTO ONSC REF:UTILES DE ESCRITORIO</t>
  </si>
  <si>
    <t>PAGO A BID PRÉSTAMO 2057/BL-BO VCTO. 27-sep-2016 POR CUENTA DE TGN , NTI. 008276 VALOR 27-sep-2016 INTERESES USD 12.417,25 CTA. 5970 CUENTA UNICA DEL TESORO EN DOLARES AMERICANOS LIB. 00099021001</t>
  </si>
  <si>
    <t>PAGO A BID PRÉSTAMO 2057/BL-BO VCTO. 27-sep-2016 POR CUENTA DE TGN , NTI. 008277 VALOR 27-sep-2016 CAPITAL USD 479.246,28 INTERESES USD 286.602,69 CTA. 5970 CUENTA UNICA DEL TESORO EN DOLARES AMERICANOS LIB. 00099021001</t>
  </si>
  <si>
    <t>PAGO A BID PRÉSTAMO 2082/ BL-BO VCTO. 27-sep-2016 POR CUENTA DE TGN , NTI. 008307 VALOR 27-sep-2016 INTERESES USD 6.043,99 CTA. 5970 CUENTA UNICA DEL TESORO EN DOLARES AMERICANOS LIB. 00099021001</t>
  </si>
  <si>
    <t>PAGO A BID PRÉSTAMO 2082/BL - BO VCTO. 27-sep-2016 POR CUENTA DE TGN , NTI. 008306 VALOR 27-sep-2016 CAPITAL USD 233.766,57 INTERESES USD 139.804,16 CTA. 5970 CUENTA UNICA DEL TESORO EN DOLARES AMERICANOS LIB. 00099021001</t>
  </si>
  <si>
    <t>PAGO A CAF PRÉSTAMO CFA003805 VCTO. 27-sep-2016 POR CUENTA DE TGN , NTI. 008225 VALOR 27-sep-2016 CAPITAL USD 2.687.382,37 INTERESES USD 574.780,70 CTA. 5970 CUENTA UNICA DEL TESORO EN DOLARES AMERICANOS LIB. 00099021001</t>
  </si>
  <si>
    <t>PAGO A CAF PRÉSTAMO CFA003807 VCTO. 27-sep-2016 POR CUENTA DE TGN , NTI. 008224 VALOR 27-sep-2016 CAPITAL USD 4.380.611,57 INTERESES USD 936.930,68 CTA. 5970 CUENTA UNICA DEL TESORO EN DOLARES AMERICANOS LIB. 00099021001</t>
  </si>
  <si>
    <t>PAGO A CAF PRÉSTAMO CFA004616 VCTO. 27-sep-2016 POR CUENTA DE TGN , NTI. 008311 VALOR 27-sep-2016 CAPITAL USD 971.372,93 INTERESES USD 135.707,87 CTA. 5970 CUENTA UNICA DEL TESORO EN DOLARES AMERICANOS LIB. 00099021001</t>
  </si>
  <si>
    <t>PAGO A BID PRÉSTAMO 1038 SF-BO VCTO. 27-sep-2016 POR CUENTA DE TGN , NTI. 008247 VALOR 27-sep-2016 CAPITAL USD 3.907,46 INTERESES USD 1.846,54 CTA. 5970 CUENTA UNICA DEL TESORO EN DOLARES AMERICANOS LIB. 00099021001</t>
  </si>
  <si>
    <t>00099021001 DEP.DE CHEQ.AJENOS,RET.DE CAM.,CONCEPTO: FONDESIF-DEVOLUCION ASISTENCIA TECNICA 12VA CUOTA,DEP.: FUNDACION SARTAWWI , PROCEDENCIA: BANCO UNION S.A., CHEQUE: 84, FECHA DE EMISION:28/09/2016</t>
  </si>
  <si>
    <t>PAGO A BID PRÉSTAMO 1050-SF-BO VCTO. 29-sep-2016 POR CUENTA DE TGN , NTI. 008288 VALOR 29-sep-2016 CAPITAL USD 417.022,61 INTERESES USD 201.264,69 CTA. 5970 CUENTA UNICA DEL TESORO EN DOLARES AMERICANOS LIB. 00099021001</t>
  </si>
  <si>
    <t>TRANSFERENCIA RECIBIDA DEL EXTERIOR SEGÚN MENSAJES SWIFT Nos. 13810-13742 (REM.EXT.) DE FECHA 30-09-2016 POR DESEMBOLSO DE FIDA PRÉSTAMO 800-BO PLAN VIDA PEEP LIBRETA N° 00066077002 UE MPD PROMARENA - PLAN VIDA PEEP DOLARES</t>
  </si>
  <si>
    <t>PAGO A NATIXIS FRANCIA PRÉSTAMO 651-OB1 VCTO. 30-sep-2016 POR CUENTA DE TGN , NTI. 008222 VALOR 30-sep-2016 CAPITAL EUR 32.228,22 INTERESES EUR 928,44 CTA. 5970 CUENTA UNICA DEL TESORO EN DOLARES AMERICANOS LIB. 00099021001</t>
  </si>
  <si>
    <t>PAGO A CAF PRÉSTAMO CFA007840 VCTO. 01-jun-2016 POR CUENTA DE TGN , NTI. 007801 VALOR 01-jun-2016 CAPITAL USD 197.409,14 INTERESES USD 52.004,81 COMISIONES USD 15.011,98 CTA. 5970 CUENTA UNICA DEL TESORO EN DOLARES AMERICANOS LIB. 00099021001</t>
  </si>
  <si>
    <t>PAGO A CAF PRÉSTAMO CFA007860 VCTO. 01-jun-2016 POR CUENTA DE TGN , NTI. 007666 VALOR 01-jun-2016 INTERESES USD 385.097,48 COMISIONES USD 74.142,86 CTA. 5970 CUENTA UNICA DEL TESORO EN DOLARES AMERICANOS LIB. 00099021001</t>
  </si>
  <si>
    <t>PAGO A IDA PRÉSTAMO 4923-BO VCTO. 01-jun-2016 POR CUENTA DE TGN , NTI. 007823 VALOR 01-jun-2016 INTERESES USD 83.391,27 CTA. 5970 CUENTA UNICA DEL TESORO EN DOLARES AMERICANOS LIB. 00099021001</t>
  </si>
  <si>
    <t>AJUSTE COMPLEMENTARIO POR REVALORIZACION SALDOS DE ACTIVOS DE RESERVA Y OBLIGACIONES MONEDA EXTRANJERA (DOLARES) Saldo MO = -591603429.82 ;Bs/Mo: 6.86000000000 ;Saldo Bs: -4058399528.59</t>
  </si>
  <si>
    <t>PAGO A BID PRÉSTAMO 1927/BL-BO VCTO. 02-jun-2016 POR CUENTA DE TGN , NTI. 007765 VALOR 02-jun-2016 INTERESES USD 7.790,36 CTA. 5970 CUENTA UNICA DEL TESORO EN DOLARES AMERICANOS LIB. 00099021001</t>
  </si>
  <si>
    <t>PAGO A BID PRÉSTAMO 1927/BL-BO VCTO. 02-jun-2016 POR CUENTA DE TGN , NTI. 007764 VALOR 02-jun-2016 CAPITAL USD 309.265,46 INTERESES USD 188.682,57 CTA. 5970 CUENTA UNICA DEL TESORO EN DOLARES AMERICANOS LIB. 00099021001</t>
  </si>
  <si>
    <t>PAGO A BID PRÉSTAMO 1678-SF-BO VCTO. 02-jun-2016 POR CUENTA DE TGN , NTI. 007740 VALOR 02-jun-2016 CAPITAL USD 202.033,57 INTERESES USD 121.274,59 CTA. 5970 CUENTA UNICA DEL TESORO EN DOLARES AMERICANOS LIB. 00099021001</t>
  </si>
  <si>
    <t>||COBRO DE COMISIONES BANCARIAS REALIZADAS POR EL BANQUERO DEL EXTERIOR POR EL PAGO DE LOS PRÉSTAMOS: FND-45, FND-358 Y FND-367, VCTO. 24/04/2016 POR CUENTA DEL TGN. CTA. 5970 CUENTA UNICA DEL TESORO EN DOLARES AMERICANOS LIB. 00099021001</t>
  </si>
  <si>
    <t>PAGO A BID PRÉSTAMO 1093-SF-BO VCTO. 05-jun-2016 POR CUENTA DE TGN , NTI. 007751 VALOR 06-jun-2016 CAPITAL USD 20.396,87 INTERESES USD 10.610,66 CTA. 5970 CUENTA UNICA DEL TESORO EN DOLARES AMERICANOS LIB. 00099021001</t>
  </si>
  <si>
    <t>Ministerio de Medio Ambiente y Agua - Programa Agua y Riego para Bolivia</t>
  </si>
  <si>
    <t>TRANSFERENCIA RECIBIDA DEL EXTERIOR SEGÚN MENSAJES SWIFT Nos. 07700-07687 (REM.EXT.) DE FECHA 06-06-2016 POR DESEMBOLSO DE CAF PRÉSTAMO CFA006993 PROGRAMA AGUA Y RIEGO PARA BOLIVIA LIBRETA N° 00860704301 MMAYA-SUS-PROGRAMA AGUA Y RIEGO PARA BOLIVIA-CAF-VRHR</t>
  </si>
  <si>
    <t>||ABONO QUE SE EFECTUA EN LA CUENTA POR CONCEPTO DE INTERESES POR OPERACIONES SECURITIES LENDING CORRESPONDIENTE AL MES DE MAYO DE 2016 S/G EXTRACTO ADJUNTO DEL JPMORGAN CTA. P 62842 BCB.MIN. ECONOMIA Y FINANZAS PUBLICAS.</t>
  </si>
  <si>
    <t>PAGO A BID PRÉSTAMO 1091-SF-BO VCTO. 05-jun-2016 POR CUENTA DE TGN , NTI. 007859 VALOR 06-jun-2016 CAPITAL USD 160.783,14 INTERESES USD 83.641,04 CTA. 5970 CUENTA UNICA DEL TESORO EN DOLARES AMERICANOS LIB. 00099021001</t>
  </si>
  <si>
    <t>||COMISIONES QUE COBRA EL BANK OF TOKYO MITSUBISHI UFJ LTD. POR PAGO DEL PRÉSTAMO 1091/SF-BO VCTO. 05-06-2016 POR CUENTA DEL TGN. CTA. 5970 CUENTA UNICA DEL TESORO EN DOLARES AMERICANOS LIB. 00099021001</t>
  </si>
  <si>
    <t>PAGO A BID PRÉSTAMO 987/SF-BO VCTO. 07-jun-2016 POR CUENTA DE TGN , NTI. 007754 VALOR 07-jun-2016 CAPITAL USD 82.367,27 INTERESES USD 34.607,20 CTA. 5970 CUENTA UNICA DEL TESORO EN DOLARES AMERICANOS LIB. 00099021001</t>
  </si>
  <si>
    <t>PAGO A BID PRÉSTAMO 1701-SF-BO VCTO. 07-jun-2016 POR CUENTA DE TGN , NTI. 007741 VALOR 07-jun-2016 CAPITAL USD 250.000,00 INTERESES USD 150.056,15 CTA. 5970 CUENTA UNICA DEL TESORO EN DOLARES AMERICANOS LIB. 00099021001</t>
  </si>
  <si>
    <t>PAGO A GOB.CHINA PRÉSTAMO CDB 23/12/2010 VCTO. 12-jun-2016 POR CUENTA DE TGN , NTI. 007936 VALOR 07-jun-2016 CAPITAL USD 10.397.500,00 INTERESES USD 3.972.378,61 CTA. 5970 CUENTA UNICA DEL TESORO EN DOLARES AMERICANOS LIB. 00099021001</t>
  </si>
  <si>
    <t>PAGO A BID PRÉSTAMO 1075-SF-BO-4 VCTO. 09-jun-2016 POR CUENTA DE TGN , NTI. 007752 VALOR 09-jun-2016 CAPITAL USD 64.710,00 INTERESES USD 24.598,27 CTA. 5970 CUENTA UNICA DEL TESORO EN DOLARES AMERICANOS LIB. 00099021001</t>
  </si>
  <si>
    <t>PAGO A CAF PRÉSTAMO CFA002845 VCTO. 09-jun-2016 POR CUENTA DE TGN , NTI. 007811 VALOR 09-jun-2016 CAPITAL USD 2.291.666,67 INTERESES USD 227.161,46 CTA. 5970 CUENTA UNICA DEL TESORO EN DOLARES AMERICANOS LIB. 00099021001</t>
  </si>
  <si>
    <t>||COMISIONES QUE COBRA EL BANK OF TOKIO MITSUBISHI UFJ LTD. POR EL PAGO DEL PRESTAMO BID 931/SF-BO VCTO.9-06-2016 POR CUENTA DEL TGN S/G COD.LIQ. 7870 DEL 3-06-2016 CTA. 5970 CUENTA UNICA DEL TESORO EN DOLARES AMERICANOS LIB. 00099021001</t>
  </si>
  <si>
    <t>PAGO A BID PRÉSTAMO 931-SF-BO VCTO. 09-jun-2016 POR CUENTA DE TGN , NTI. 007870 VALOR 09-jun-2016 CAPITAL USD 59.136,79 INTERESES USD 22.479,70 CTA. 5970 CUENTA UNICA DEL TESORO EN DOLARES AMERICANOS LIB. 00099021001</t>
  </si>
  <si>
    <t>PAGO PRÉSTAMO BID 929-SF-BO VCTO. 09-jun-2016 POR CUENTA DE TGN , NTI. 007835 VALOR 09-jun-2016 CAPITAL USD 118.168,14 INTERESES USD 44.919,36 CTA. 5970 CUENTA UNICA DEL TESORO EN DOLARES AMERICANOS LIB. 00099021001</t>
  </si>
  <si>
    <t xml:space="preserve"> Ministerio de Medio Ambiente y Agua</t>
  </si>
  <si>
    <t>||REGULARIZACION DEL COMPROBANTE CONTABLE N° 0853691 Y MENSAJES SWIFT N° 07657 Y 07663 DE FECHA 03-06-16 Y NOTA DEL MIN.MEDIO AMBIENTE Y AGUA CITE: MMAYA/DGAA/CITE N° 281/2016 RECIBIDA EN FECHA 13-06-16 (TRAM-TGL-8550) ABONO EN LA LIBRETA N° 00086018017 MMAYA-SUS-ONUDI-PLAN IMP ESTOCOLMO COP¨S</t>
  </si>
  <si>
    <t>PAGO A CAF PRÉSTAMO CFA006993 VCTO. 14-jun-2016 POR CUENTA DE TGN , NTI. 007915 VALOR 14-jun-2016 CAPITAL USD 2.976.373,48 INTERESES USD 820.137,67 COMISIONES USD 61.952,72 CTA. 5970 CUENTA UNICA DEL TESORO EN DOLARES AMERICANOS LIB. 00099021001</t>
  </si>
  <si>
    <t>PAGO A CAF PRÉSTAMO CFA006995 VCTO. 14-jun-2016 POR CUENTA DE TGN , NTI. 007846 VALOR 14-jun-2016 CAPITAL USD 1.034.802,94 INTERESES USD 168.341,62 CTA. 5970 CUENTA UNICA DEL TESORO EN DOLARES AMERICANOS LIB. 00099021001</t>
  </si>
  <si>
    <t>PAGO A BID PRÉSTAMO 2593/BL-BO VCTO. 14-jun-2016 POR CUENTA DE TGN , NTI. 007768 VALOR 14-jun-2016 INTERESES USD 1.033.230,11 CTA. 5970 CUENTA UNICA DEL TESORO EN DOLARES AMERICANOS LIB. 00099021001</t>
  </si>
  <si>
    <t>PAGO A BID PRÉSTAMO 2593/BL-BO VCTO. 14-jun-2016 POR CUENTA DE TGN , NTI. 007767 VALOR 14-jun-2016 INTERESES USD 19.380,22 CTA. 5970 CUENTA UNICA DEL TESORO EN DOLARES AMERICANOS LIB. 00099021001</t>
  </si>
  <si>
    <t>PAGO A IDA PRÉSTAMO 4845-BO VCTO. 15-jun-2016 POR CUENTA DE TGN , NTI. 007836 VALOR 15-jun-2016 INTERESES USD 162.914,14 CTA. 5970 CUENTA UNICA DEL TESORO EN DOLARES AMERICANOS LIB. 00099021001</t>
  </si>
  <si>
    <t>PAGO A IDA PRÉSTAMO 5461-BO VCTO. 15-jun-2016 POR CUENTA DE TGN , NTI. 007837 VALOR 15-jun-2016 INTERESES USD 4.242,73 CTA. 5970 CUENTA UNICA DEL TESORO EN DOLARES AMERICANOS LIB. 00099021001</t>
  </si>
  <si>
    <t>PAGO A IDA PRÉSTAMO 3378-BO VCTO. 15-jun-2016 POR CUENTA DE TGN , NTI. 007825 VALOR 15-jun-2016 CAPITAL USD 7.752,93 INTERESES USD 2.377,41 CTA. 5970 CUENTA UNICA DEL TESORO EN DOLARES AMERICANOS LIB. 00099021001</t>
  </si>
  <si>
    <t>PAGO A IDA PRÉSTAMO 3471-BO VCTO. 15-jun-2016 POR CUENTA DE TGN , NTI. 007826 VALOR 15-jun-2016 CAPITAL USD 14.653,79 INTERESES USD 4.601,92 CTA. 5970 CUENTA UNICA DEL TESORO EN DOLARES AMERICANOS LIB. 00099021001</t>
  </si>
  <si>
    <t>PAGO A IDA PRÉSTAMO 2742-1-BO VCTO. 15-jun-2016 POR CUENTA DE TGN , NTI. 007830 VALOR 15-jun-2016 CAPITAL USD 23.749,28 INTERESES USD 5.794,70 CTA. 5970 CUENTA UNICA DEL TESORO EN DOLARES AMERICANOS LIB. 00099021001</t>
  </si>
  <si>
    <t>PAGO A IDA PRÉSTAMO 3541-BO VCTO. 15-jun-2016 POR CUENTA DE TGN , NTI. 007829 VALOR 15-jun-2016 CAPITAL USD 317.347,90 INTERESES USD 100.813,58 CTA. 5970 CUENTA UNICA DEL TESORO EN DOLARES AMERICANOS LIB. 00099021001</t>
  </si>
  <si>
    <t>PAGO A FONPLATA PRÉSTAMO BOL 20/2013 VCTO. 15-jun-2016 POR CUENTA DE TGN , NTI. 007816 VALOR 15-jun-2016 INTERESES USD 226.672,05 COMISIONES USD 43.206,90 CTA. 5970 CUENTA UNICA DEL TESORO EN DOLARES AMERICANOS LIB. 00099021001</t>
  </si>
  <si>
    <t>PAGO A OPEP PRÉSTAMO 604-P VCTO. 15-jun-2016 POR CUENTA DE TGN , NTI. 007828 VALOR 15-jun-2016 CAPITAL USD 84.450,00 INTERESES USD 10.137,14 CTA. 5970 CUENTA UNICA DEL TESORO EN DOLARES AMERICANOS LIB. 00099021001</t>
  </si>
  <si>
    <t>PAGO A OPEP PRÉSTAMO 1332-P VCTO. 15-jun-2016 POR CUENTA DE TGN , NTI. 007943 VALOR 15-jun-2016 CAPITAL USD 333.300,00 INTERESES USD 138.063,53 CTA. 5970 CUENTA UNICA DEL TESORO EN DOLARES AMERICANOS LIB. 00099021001</t>
  </si>
  <si>
    <t>PAGO A BID PRÉSTAMO 1075-SF-BO-6 VCTO. 15-jun-2016 POR CUENTA DE TGN , NTI. 007753 VALOR 15-jun-2016 CAPITAL USD 237.894,16 INTERESES USD 107.079,62 CTA. 5970 CUENTA UNICA DEL TESORO EN DOLARES AMERICANOS LIB. 00099021001</t>
  </si>
  <si>
    <t>PAGO A BID PRÉSTAMO 1075-SF-BO-9 VCTO. 15-jun-2016 POR CUENTA DE TGN , NTI. 007742 VALOR 15-jun-2016 CAPITAL USD 133.333,33 INTERESES USD 73.351,99 CTA. 5970 CUENTA UNICA DEL TESORO EN DOLARES AMERICANOS LIB. 00099021001</t>
  </si>
  <si>
    <t>PAGO A BID PRÉSTAMO 1075-SF-BO-10 VCTO. 15-jun-2016 POR CUENTA DE TGN , NTI. 007743 VALOR 15-jun-2016 CAPITAL USD 331.952,63 INTERESES USD 182.620,42 CTA. 5970 CUENTA UNICA DEL TESORO EN DOLARES AMERICANOS LIB. 00099021001</t>
  </si>
  <si>
    <t>PAGO A BID PRÉSTAMO 1121-SF-BO VCTO. 15-jun-2016 POR CUENTA DE TGN , NTI. 007744 VALOR 15-jun-2016 CAPITAL USD 1.645,62 INTERESES USD 938,25 CTA. 5970 CUENTA UNICA DEL TESORO EN DOLARES AMERICANOS LIB. 00099021001</t>
  </si>
  <si>
    <t>PAGO A BID PRÉSTAMO 1126-SF-BO VCTO. 15-jun-2016 POR CUENTA DE TGN , NTI. 007745 VALOR 15-jun-2016 CAPITAL USD 50.276,55 INTERESES USD 27.659,14 CTA. 5970 CUENTA UNICA DEL TESORO EN DOLARES AMERICANOS LIB. 00099021001</t>
  </si>
  <si>
    <t>PAGO A BID PRÉSTAMO 1127-SF-BO VCTO. 15-jun-2016 POR CUENTA DE TGN , NTI. 007747 VALOR 15-jun-2016 CAPITAL USD 3.150,00 INTERESES USD 1.732,94 CTA. 5970 CUENTA UNICA DEL TESORO EN DOLARES AMERICANOS LIB. 00099021001</t>
  </si>
  <si>
    <t>PAGO A BID PRÉSTAMO 1128-SF-BO VCTO. 15-jun-2016 POR CUENTA DE TGN , NTI. 007748 VALOR 15-jun-2016 CAPITAL USD 31.712,59 INTERESES USD 17.446,37 CTA. 5970 CUENTA UNICA DEL TESORO EN DOLARES AMERICANOS LIB. 00099021001</t>
  </si>
  <si>
    <t>PAGO A BID PRÉSTAMO 1512-SF-BO VCTO. 15-jun-2016 POR CUENTA DE TGN , NTI. 007749 VALOR 15-jun-2016 CAPITAL USD 272.277,62 INTERESES USD 152.514,27 CTA. 5970 CUENTA UNICA DEL TESORO EN DOLARES AMERICANOS LIB. 00099021001</t>
  </si>
  <si>
    <t>PAGO A BID PRÉSTAMO 1519-SF-BO VCTO. 15-jun-2016 POR CUENTA DE TGN , NTI. 007750 VALOR 15-jun-2016 CAPITAL USD 157.616,67 INTERESES USD 88.287,80 CTA. 5970 CUENTA UNICA DEL TESORO EN DOLARES AMERICANOS LIB. 00099021001</t>
  </si>
  <si>
    <t>PAGO A BID PRÉSTAMO 1515-SF-BO VCTO. 15-jun-2016 POR CUENTA DE TGN , NTI. 007861 VALOR 15-jun-2016 CAPITAL USD 18.915,66 INTERESES USD 10.595,47 CTA. 5970 CUENTA UNICA DEL TESORO EN DOLARES AMERICANOS LIB. 00099021001</t>
  </si>
  <si>
    <t>PAGO A BID PRÉSTAMO 2981/BL-BO VCTO. 15-jun-2016 POR CUENTA DE TGN , NTI. 007771 VALOR 15-jun-2016 INTERESES USD 42.131,61 COMISIONES USD 87.467,33 CTA. 5970 CUENTA UNICA DEL TESORO EN DOLARES AMERICANOS LIB. 00099021001</t>
  </si>
  <si>
    <t>PAGO A BID PRÉSTAMO 2981/BL-BO VCTO. 15-jun-2016 POR CUENTA DE TGN , NTI. 007770 VALOR 15-jun-2016 INTERESES USD 1.250,32 CTA. 5970 CUENTA UNICA DEL TESORO EN DOLARES AMERICANOS LIB. 00099021001</t>
  </si>
  <si>
    <t>PAGO A BID PRÉSTAMO 3534/BL-BO VCTO. 15-jun-2016 POR CUENTA DE TGN , NTI. 007769 VALOR 15-jun-2016 COMISIONES USD 55.741,30 CTA. 5970 CUENTA UNICA DEL TESORO EN DOLARES AMERICANOS LIB. 00099021001</t>
  </si>
  <si>
    <t>PAGO A BID PRÉSTAMO 1006-SF-BO VCTO. 15-jun-2016 POR CUENTA DE TGN , NTI. 007860 VALOR 15-jun-2016 CAPITAL USD 192.620,44 INTERESES USD 86.701,25 CTA. 5970 CUENTA UNICA DEL TESORO EN DOLARES AMERICANOS LIB. 00099021001</t>
  </si>
  <si>
    <t>||COMISION DEL BANQUERO POR TRANSFERENCIA REF.: PAGO PTMO. 1020/SF-BO VCTO. 13-05-2016 POR CUENTA DEL TGN, VALOR 15-06-2016. CTA. 5970 CUENTA UNICA DEL TESORO EN DOLARES AMERICANOS LIB. 00099021001</t>
  </si>
  <si>
    <t>||COBRO DE COMISIONES QUE COBRA EL BANK OF TOKYO-MITSUBISHI UFJ. LTD. POR PAGO PTMO. 1006/SF-BO VCTO. 15-06-2016 POR CUENTA DEL TGN CTA. 5970 CUENTA UNICA DEL TESORO EN DOLARES AMERICANOS LIB. 00099021001</t>
  </si>
  <si>
    <t>PAGO A ICO ESPAÑA PRÉSTAMO 01020037.0 VCTO. 15-jun-2016 POR CUENTA DE TGN , NTI. 007889 VALOR 15-jun-2016 CAPITAL USD 195.121,94 CTA. 5970 CUENTA UNICA DEL TESORO EN DOLARES AMERICANOS LIB. 00099021001</t>
  </si>
  <si>
    <t>PAGO A CAF PRÉSTAMO CFA008422 VCTO. 16-jun-2016 POR CUENTA DE TGN , NTI. 007819 VALOR 16-jun-2016 INTERESES USD 28.699,06 COMISIONES USD 242.770,31 CTA. 5970 CUENTA UNICA DEL TESORO EN DOLARES AMERICANOS LIB. 00099021001</t>
  </si>
  <si>
    <t>PAGO A CAF PRÃSTAMO CFA008785 VCTO. 17-jun-2016 POR CUENTA DE TGN , NTI. 007844 VALOR 17-jun-2016 INTERESES USD 91.488,36 COMISIONES USD 119.964,05 CTA. 5970 CUENTA UNICA DEL TESORO EN DOLARES AMERICANOS LIB. 00099021001</t>
  </si>
  <si>
    <t>PAGO A CAF PRÃSTAMO CFA008789 VCTO. 17-jun-2016 POR CUENTA DE TGN , NTI. 007897 VALOR 17-jun-2016 INTERESES USD 14.710,05 COMISIONES USD 139.562,00 CTA. 5970 CUENTA UNICA DEL TESORO EN DOLARES AMERICANOS LIB. 00099021001</t>
  </si>
  <si>
    <t>PAGO A CAF PRÃSTAMO CFA004808 VCTO. 20-jun-2016 POR CUENTA DE TGN , NTI. 007890 VALOR 20-jun-2016 CAPITAL USD 527.768,68 INTERESES USD 44.544,99 CTA. 5970 CUENTA UNICA DEL TESORO EN DOLARES AMERICANOS LIB. 00099021001</t>
  </si>
  <si>
    <t>PAGO A CAF PRÃSTAMO CFA003299 VCTO. 20-jun-2016 POR CUENTA DE TGN , NTI. 007845 VALOR 20-jun-2016 CAPITAL USD 3.627.889,46 INTERESES USD 479.158,54 CTA. 5970 CUENTA UNICA DEL TESORO EN DOLARES AMERICANOS LIB. 00099021001</t>
  </si>
  <si>
    <t>PAGO A CAF PRÃSTAMO CFA008089 VCTO. 20-jun-2016 POR CUENTA DE TGN , NTI. 007906 VALOR 20-jun-2016 INTERESES USD 420.835,92 COMISIONES USD 10.065,11 CTA. 5970 CUENTA UNICA DEL TESORO EN DOLARES AMERICANOS LIB. 00099021001</t>
  </si>
  <si>
    <t>PAGO A CAF PRÃSTAMO CFA008041 VCTO. 20-jun-2016 POR CUENTA DE TGN , NTI. 007817 VALOR 20-jun-2016 CAPITAL USD 566.670,83 INTERESES USD 164.670,77 CTA. 5970 CUENTA UNICA DEL TESORO EN DOLARES AMERICANOS LIB. 00099021001</t>
  </si>
  <si>
    <t>PAGO A CAF PRÃSTAMO CFA003300 VCTO. 20-jun-2016 POR CUENTA DE TGN , NTI. 007820 VALOR 20-jun-2016 CAPITAL USD 8.181.818,18 INTERESES USD 1.080.625,00 CTA. 5970 CUENTA UNICA DEL TESORO EN DOLARES AMERICANOS LIB. 00099021001</t>
  </si>
  <si>
    <t>||COBRO DE COMISIONES POR PARTE DEL BANCO DE ESPAÑA, REF.: PAGO PTMO. FIDA E-7-BO, VCTO. 15/05/2016 POR CUENTA DEL MEFP LIBRETA N° 00099021001 TGN RECURSOS ORDINARIOS - DÓLARES AMERICANOS</t>
  </si>
  <si>
    <t>PAGO A BEI PRÉSTAMO FIN 82800 VCTO. 21-jun-2016 POR CUENTA DE TGN , NTI. 007922 VALOR 22-jun-2016 INTERESES USD 133.797,25 CTA. 5970 CUENTA UNICA DEL TESORO EN DOLARES AMERICANOS LIB. 00099021001</t>
  </si>
  <si>
    <t>TRANSFERENCIA RECIBIDA DEL EXTERIOR SEGÚN MENSAJES SWIFT Nos. 08889-08874 (REM.EXT.) DE FECHA 27-06-2016 POR DESEMBOLSO DE BID PRÉSTAMO 3667/BL-BO 0001 OPS0201627652A LIBRETA N° 00099021001 RECURSOS ORDINARIOS-DOLARES AMERICANOS (5970)</t>
  </si>
  <si>
    <t>TRANSFERENCIA RECIBIDA DEL EXTERIOR SEGÚN MENSAJES SWIFT Nos. 08888-08873 (REM.EXT.) DE FECHA 27-06-2016 POR DESEMBOLSO DE BID PRÉSTAMO 3667/BL-BO 0001 OPS0201627652A LIBRETA N° 00099021001 RECURSOS ORDINARIOS-DOLARES AMERICANOS (5970)</t>
  </si>
  <si>
    <t>NUMERO DE LIBRETACUT: 00291012001 OPERACIÓN E46 TRANSFERENCIA DEL SISTEMA FINANCIERO POR CUENTA DE TERCEROS A LA CUT EN DOLARES AMERICANOS PAGO DE ARRENDAMIENTO POR USO DEL DERECHO DE VIAS A SOLICITUD DE TOTAL E AND P BOLIVIE SUCURSAL BOLIVIA 2016 GFA 27</t>
  </si>
  <si>
    <t>PAGO A KFW ALEMANIA PRÉSTAMO KFW 200365650 VCTO. 30-jun-2016 POR CUENTA DE TGN , NTI. 007873 VALOR 30-jun-2016 CAPITAL EUR 338.000,00 INTERESES EUR 73.590,00 CTA. 5970 CUENTA UNICA DEL TESORO EN DOLARES AMERICANOS LIB. 00099021001</t>
  </si>
  <si>
    <t>PAGO A KFW ALEMANIA PRÉSTAMO KFW 9565037 VCTO. 30-jun-2016 POR CUENTA DE TGN , NTI. 007782 VALOR 30-jun-2016 CAPITAL EUR 10.000,00 INTERESES EUR 3.576,22 CTA. 5970 CUENTA UNICA DEL TESORO EN DOLARES AMERICANOS LIB. 00099021001</t>
  </si>
  <si>
    <t>PAGO A NATIXIS FRANCIA PRÉSTAMO 651-OB1 VCTO. 30-jun-2016 POR CUENTA DE TGN , NTI. 007918 VALOR 30-jun-2016 CAPITAL EUR 47.727,55 INTERESES EUR 1.322,11 CTA. 5970 CUENTA UNICA DEL TESORO EN DOLARES AMERICANOS LIB. 00099021001</t>
  </si>
  <si>
    <t>PAGO A KFW ALEMANIA PRÉSTAMO KFW 200565168 VCTO. 30-jun-2016 POR CUENTA DE TGN , NTI. 007875 VALOR 30-jun-2016 CAPITAL EUR 98.000,00 INTERESES EUR 22.500,00 CTA. 5970 CUENTA UNICA DEL TESORO EN DOLARES AMERICANOS LIB. 00099021001</t>
  </si>
  <si>
    <t>01</t>
  </si>
  <si>
    <t>02</t>
  </si>
  <si>
    <t>00099021001</t>
  </si>
  <si>
    <t xml:space="preserve">Traspaso s/g Notas Nº MEFP/VPCF/DGCF/UCCF Nº 524/2016 y ABC/GNA/SAF/ATE/2016-1593 </t>
  </si>
  <si>
    <t>00291012001</t>
  </si>
  <si>
    <t>Total $us</t>
  </si>
  <si>
    <t>Total Bs</t>
  </si>
  <si>
    <t>Conservatorio Plurinacional de Musica</t>
  </si>
  <si>
    <t xml:space="preserve">Servicio Geológico Minero </t>
  </si>
  <si>
    <t>Empresa Estatal de Transporte por Cable "Mi teleférico"</t>
  </si>
  <si>
    <t>Empresa Estatal "Boliviana de Turismo"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</si>
  <si>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</si>
  <si>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</si>
  <si>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</si>
  <si>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</si>
  <si>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</si>
  <si>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</si>
  <si>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</si>
  <si>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</si>
  <si>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</si>
  <si>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</si>
  <si>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</si>
  <si>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</si>
  <si>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</si>
  <si>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</si>
  <si>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</si>
  <si>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</si>
  <si>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NUMERO DE LIBRETA CUT: 01530108006 OPERACIÓN E18  TRANSFERENCIA DEL SISTEMA FINANCIERO POR CUENTA DE TERCEROS  A LA CUT OPCE VALIDACION DE REFERENTES UNICEF FINANCIAMIENTO DE ASISTENCIA TECNICA UNICEF PAYMENT NUMBER 3160197999 REF 2016 08 10 GSS01</t>
  </si>
  <si>
    <t>CONTABILIZACION DE TRANSFERENCIAS ENTRE CUENTAS DEL T.G.N. m.e. 109</t>
  </si>
  <si>
    <t>CONTABILIZACION DE TRANSFERENCIAS ENTRE CUENTAS DEL T.G.N. m.e. 156</t>
  </si>
  <si>
    <t>MINISTERIO DE RELACIONES EXTERIORES</t>
  </si>
  <si>
    <t>VENTA DE DIVISAS CON TRANSFERENCIA DE FONDOS A SOLICITUD DE MINISTERIO DE RELACIONES EXTERIORES SEGUN SOLICITUD 228_R REF: PAGO DE HABERES DEL SERVICIO EXTERIOR DIPLOMATICO Y CONSULAR, DEL MES DE JUNIO/2016 S/G PLANILLAS 061603 LIB. 00010011102 MIN.RELACIONES EXTERIORES - GESTORIA CONSULAR LEY Nº 3108</t>
  </si>
  <si>
    <t>VENTA DE DIVISAS CON TRANSFERENCIA DE FONDOS A SOLICITUD DE MINISTERIO DE RELACIONES EXTERIORES SEGUN SOLICITUD 232_R REF: PAGO DE HABERES DEL SERVICIO EXTERIOR DIPLOMATICO Y CONSULAR, DEL MES DE JUNIO/2016 S/G PLANILLAS 061601-061604 LIB. 00099021001 TGN-RECURSOS ORDINARIOS (3987)</t>
  </si>
  <si>
    <t>AGENCIA BOLIVIANA DE ENERGÍA NUCLEAR</t>
  </si>
  <si>
    <t>SERVICIO NACIONAL TEXTIL</t>
  </si>
  <si>
    <t>GESTORA PÚBLICA DE LA SEGURIDAD SOCIAL DE LARGO PLAZO</t>
  </si>
  <si>
    <t>UCCF</t>
  </si>
  <si>
    <t>Area de Conciliaciones</t>
  </si>
  <si>
    <t>CRED EXT</t>
  </si>
  <si>
    <t>PAGO A PROEX BRASIL PRÉSTAMO ADITIVO 19-5-2004 VCTO. 03-oct-2016 POR CUENTA DE TGN , NTI. 008344 VALOR 03-oct-2016 CAPITAL USD 4.090.323,34 INTERESES USD 56.071,08 CTA. 5970 CUENTA UNICA DEL TESORO EN DOLARES AMERICANOS LIB. 00099021001</t>
  </si>
  <si>
    <t>PAGO A PROEX BRASIL PRÉSTAMO CONV.CDTO. 03-10-01 VCTO. 03-oct-2016 POR CUENTA DE TGN , NTI. 008418 VALOR 03-oct-2016 CAPITAL USD 2.244.551,83 INTERESES USD 30.768,82 CTA. 5970 CUENTA UNICA DEL TESORO EN DOLARES AMERICANOS LIB. 00099021001</t>
  </si>
  <si>
    <t>PAGO A IDA PRÉSTAMO 2531-BO VCTO. 01-oct-2016 POR CUENTA DE TGN , NTI. 008365 VALOR 03-oct-2016 CAPITAL USD 33.796,54 INTERESES USD 5.162,23 CTA. 5970 CUENTA UNICA DEL TESORO EN DOLARES AMERICANOS LIB. 00099021001</t>
  </si>
  <si>
    <t>||PAGO A LA CAF PRESTAMO CFG 512/CFC 2174 VCTO. 03/10/2016 POR CUENTA DEL TGN SEGÚN NOTA MEFP/VTCP/DGCP/UODP-966/2016 DE FECHA 30/09/2016 COMISIONES USD 51.063,55. LIBRETA N°00099021001 CUENTA UNICA DEL TESORO EN DOLARES AMERICANOS-CTA.5970</t>
  </si>
  <si>
    <t>TRANSFERENCIA DE FONDOS AL EXTERIOR A SOLICITUD DE TESORO GENERAL DE LA NACION SEGUN SOLICITUD 806 REF: PAGO A LA ORGANIZACIÓN DE LAS NACIONES UNIDAS PARA LA EDUCACIÓN, LA CIENCIA Y LA CULTURA (UNESCO), POR CONCEPTO DE MEMBRESÍA POR EUR16.002,00, SEGÚN SOLICITUD VRE-DGRM-CS-54/2016. EQUIVALENTES 17 LIB. 00099021001 TGN-RECURSOS ORDINARIOS (3987) POR DIFERENCIAL CAMBIARIO</t>
  </si>
  <si>
    <t>TRANSFERENCIA DE FONDOS AL EXTERIOR A SOLICITUD DE TESORO GENERAL DE LA NACION SEGUN SOLICITUD 807 REF: PAGO A LA ORGANIZACIÓN MUNDIAL DEL TURISMO (OMT), POR CONCEPTO DE MEMBRESÍA POR EUR34.480,00, SEGÚN SOLICITUD VRE-DGRM-CS-208/2016. EQUIVALENTES 38.662,53 USD LIB. 00099021001 TGN-RECURSOS ORDINARIOS (3987) POR DIFERENCIAL CAMBIARIO</t>
  </si>
  <si>
    <t>TRANSFERENCIA DE FONDOS AL EXTERIOR A SOLICITUD DE TESORO GENERAL DE LA NACION SEGUN SOLICITUD 804 REF: PAGO A LA ORGANIZACIÓN PARA LA PROHIBICIÓN DE ARMAS QUÍMICAS (OPAQ), POR CONCEPTO DE MEMBRESÍA POR EUR7.923,00, SEGÚN SOLICITUD VRE-DGRM-CS-33/2016 EQUIVALENTES 8.884,09 USD LIB. 00099021001 TGN-RECURSOS ORDINARIOS (3987) POR DIFERENCIAL CAMBIARIO</t>
  </si>
  <si>
    <t>PAGO A CAF PRÉSTAMO CFA007943 VCTO. 04-oct-2016 POR CUENTA DE TGN , NTI. 008321 VALOR 04-oct-2016 INTERESES USD 1.373.595,46 CTA. 5970 CUENTA UNICA DEL TESORO EN DOLARES AMERICANOS LIB. 00099021001</t>
  </si>
  <si>
    <t>PAGO A BID PRÉSTAMO 2664/BL-BO VCTO. 05-oct-2016 POR CUENTA DE TGN , NTI. 008382 VALOR 05-oct-2016 INTERESES USD 1.875,00 CTA. 5970 CUENTA UNICA DEL TESORO EN DOLARES AMERICANOS LIB. 00099021001</t>
  </si>
  <si>
    <t>PAGO A BID PRÉSTAMO 2664/BL-BO VCTO. 05-oct-2016 POR CUENTA DE TGN , NTI. 008369 VALOR 05-oct-2016 INTERESES USD 87.299,99 CTA. 5970 CUENTA UNICA DEL TESORO EN DOLARES AMERICANOS LIB. 00099021001</t>
  </si>
  <si>
    <t>PAGO A BID PRÉSTAMO 2664/BL-BO VCTO. 05-oct-2016 POR CUENTA DE TGN , NTI. 008430 VALOR 05-oct-2016 COMISIONES USD 5.180,46 CTA. 5970 CUENTA UNICA DEL TESORO EN DOLARES AMERICANOS LIB. 00099021001</t>
  </si>
  <si>
    <t>'TRANSFERENCIA'||RECIBIDA DEL EXTERIOR POR DESEMBOLSO DEL BID REF.: GRT-FM-12228-BO REQ. 0018 OPS0201641501A (REMESA EXTERIOR) LIB.00086068001 MMAYA US-VMA.BID.CONSERV.USO SOST.TIERRA Y ECO.SIST.ANDIN REF:UTILES DE ESCRITORIO</t>
  </si>
  <si>
    <t>TRANSFERENCIA RECIBIDA DEL EXTERIOR SEGÚN MENSAJES SWIFT Nos. 14072-14058 (REM.EXT.) DE FECHA 06-10-2016 POR DESEMBOLSO DE BID PRÉSTAMO 2460/BL-BO REQ 0140 OPS0201644794A LIBRETA N° 00078027001 MHE-PROGRAMA DE ELECTRIFICACION RURAL-BID 2460</t>
  </si>
  <si>
    <t>TRANSFERENCIA RECIBIDA DEL EXTERIOR SEGÚN MENSAJES SWIFT Nos. 14073-14059 (REM.EXT.) DE FECHA 06-10-2016 POR DESEMBOLSO DE BID PRÉSTAMO 2460/BL-BO REQ 0140 OPS0201644794A LIBRETA N° 00078027001 MHE-PROGRAMA DE ELECTRIFICACION RURAL-BID 2460</t>
  </si>
  <si>
    <t>TRANSFERENCIA RECIBIDA DEL EXTERIOR SEGÚN MENSAJES SWIFT Nos. 14072-14058 (REM.EXT.) DE FECHA 06-10-2016 POR DESEMBOLSO DE BID PRÉSTAMO 2460/BL-BO REQ 0140 OPS0201644794A LIBRETA N° 00078027001 MHE-PROGRAMA DE ELECTRIFICACION RURAL-BID 2460 REF.: UTILES DE ESCRITORIO</t>
  </si>
  <si>
    <t>TRANSFERENCIA RECIBIDA DEL EXTERIOR SEGÚN MENSAJES SWIFT Nos. 14073-14059 (REM.EXT.) DE FECHA 06-10-2016 POR DESEMBOLSO DE BID PRÉSTAMO 2460/BL-BO REQ 0140 OPS0201644794A LIBRETA N° 00078027001 MHE-PROGRAMA DE ELECTRIFICACION RURAL-BID 2460 REF.: UTILES DE ESCRITORIO</t>
  </si>
  <si>
    <t>PAGO PRÉSTAMO BID 568-SF-BO VCTO. 10-oct-2016 POR CUENTA DE TGN , NTI. 008328 VALOR 10-oct-2016 CAPITAL USD 66.666,67 INTERESES USD 4.000,00 CTA. 5970 CUENTA UNICA DEL TESORO EN DOLARES AMERICANOS LIB. 00099021001</t>
  </si>
  <si>
    <t>PAGO A BID PRÉSTAMO 2597/BL-BO VCTO. 09-oct-2016 POR CUENTA DE TGN , NTI. 008384 VALOR 11-oct-2016 INTERESES USD 259.359,90 COMISIONES USD 3.991,69 CTA. 5970 CUENTA UNICA DEL TESORO EN DOLARES AMERICANOS LIB. 00099021001</t>
  </si>
  <si>
    <t>PAGO A BID PRÉSTAMO 2637/BL-BO VCTO. 09-oct-2016 POR CUENTA DE TGN , NTI. 008345 VALOR 11-oct-2016 INTERESES USD 64.050,13 COMISIONES USD 149,54 CTA. 5970 CUENTA UNICA DEL TESORO EN DOLARES AMERICANOS LIB. 00099021001</t>
  </si>
  <si>
    <t>PAGO A BID PRÉSTAMO 1833-SF-BO VCTO. 11-oct-2016 POR CUENTA DE TGN , NTI. 008347 VALOR 11-oct-2016 INTERESES USD 600.000,00 CTA. 5970 CUENTA UNICA DEL TESORO EN DOLARES AMERICANOS LIB. 00099021001</t>
  </si>
  <si>
    <t>PAGO A BID PRÉSTAMO 2637/BL-BO VCTO. 09-oct-2016 POR CUENTA DE TGN , NTI. 008346 VALOR 11-oct-2016 INTERESES USD 1.537,57 CTA. 5970 CUENTA UNICA DEL TESORO EN DOLARES AMERICANOS LIB. 00099021001</t>
  </si>
  <si>
    <t>PAGO A BID PRÉSTAMO 3151/BL-BO VCTO. 09-oct-2016 POR CUENTA DE TGN , NTI. 008326 VALOR 11-oct-2016 INTERESES USD 1.932,69 CTA. 5970 CUENTA UNICA DEL TESORO EN DOLARES AMERICANOS LIB. 00099021001</t>
  </si>
  <si>
    <t>PAGO A BID PRÉSTAMO 3151/BL-BO VCTO. 09-oct-2016 POR CUENTA DE TGN , NTI. 008325 VALOR 11-oct-2016 INTERESES USD 58.390,46 COMISIONES USD 70.538,48 CTA. 5970 CUENTA UNICA DEL TESORO EN DOLARES AMERICANOS LIB. 00099021001</t>
  </si>
  <si>
    <t>PAGO A BID PRÉSTAMO 1597-SF-BO VCTO. 10-oct-2016 POR CUENTA DE TGN , NTI. 008327 VALOR 11-oct-2016 CAPITAL USD 501.496,36 INTERESES USD 290.867,89 CTA. 5970 CUENTA UNICA DEL TESORO EN DOLARES AMERICANOS LIB. 00099021001</t>
  </si>
  <si>
    <t>PAGO A BID PRÉSTAMO 2597/BL-BO VCTO. 09-oct-2016 POR CUENTA DE TGN , NTI. 008359 VALOR 11-oct-2016 INTERESES USD 5.584,71 CTA. 5970 CUENTA UNICA DEL TESORO EN DOLARES AMERICANOS LIB. 00099021001</t>
  </si>
  <si>
    <t>AJUSTE COMPLEMENTARIO POR REVALORIZACION SALDOS DE ACTIVOS DE RESERVA Y OBLIGACIONES MONEDA EXTRANJERA (DOLARES) Saldo MO = -627145621.44 ;Bs/Mo: 6.86000000000 ;Saldo Bs: -4302218963.05</t>
  </si>
  <si>
    <t>00015018001 DEPOSITO DE EFECTIVO, DEPOSITANTE: VICEMINISTERIO DE GOBIERNO - ONSC, CONCEPTO: PAGO DE SIGEP, CUENTA DE DEPOSITO: CUENTA UNICA DEL TESORO EN DOLARES AMERICANOS</t>
  </si>
  <si>
    <t>PAGO A CAF PRÉSTAMO CFA006763 VCTO. 13-oct-2016 POR CUENTA DE TGN , NTI. 008420 VALOR 13-oct-2016 CAPITAL USD 712.256,25 INTERESES USD 213.410,57 CTA. 5970 CUENTA UNICA DEL TESORO EN DOLARES AMERICANOS LIB. 00099021001</t>
  </si>
  <si>
    <t>PAGO A OPEP PRÉSTAMO 453-P VCTO. 15-oct-2016 POR CUENTA DE TGN , NTI. 008339 VALOR 17-oct-2016 CAPITAL USD 12.501,50 INTERESES USD 1.375,85 CTA. 5970 CUENTA UNICA DEL TESORO EN DOLARES AMERICANOS LIB. 00099021001</t>
  </si>
  <si>
    <t>PAGO A IDA PRÉSTAMO 2650-BO VCTO. 15-oct-2016 POR CUENTA DE TGN , NTI. 008393 VALOR 17-oct-2016 CAPITAL USD 89.348,77 INTERESES USD 12.045,32 CTA. 5970 CUENTA UNICA DEL TESORO EN DOLARES AMERICANOS LIB. 00099021001</t>
  </si>
  <si>
    <t>PAGO A IDA PRÉSTAMO 5484-BO VCTO. 15-oct-2016 POR CUENTA DE TGN , NTI. 008405 VALOR 17-oct-2016 INTERESES USD 21.670,17 CTA. 5970 CUENTA UNICA DEL TESORO EN DOLARES AMERICANOS LIB. 00099021001</t>
  </si>
  <si>
    <t>PAGO A IDA PRÉSTAMO TF-16083 VCTO. 15-oct-2016 POR CUENTA DE TGN , NTI. 008320 VALOR 17-oct-2016 INTERESES USD 165,87 CTA. 5970 CUENTA UNICA DEL TESORO EN DOLARES AMERICANOS LIB. 00099021001</t>
  </si>
  <si>
    <t>PAGO A IDA PRÉSTAMO 5485-BO VCTO. 15-oct-2016 POR CUENTA DE TGN , NTI. 008404 VALOR 17-oct-2016 INTERESES USD 64.796,08 CTA. 5970 CUENTA UNICA DEL TESORO EN DOLARES AMERICANOS LIB. 00099021001</t>
  </si>
  <si>
    <t>PAGO A BID PRÉSTAMO 2908/BL-BO VCTO. 18-oct-2016 POR CUENTA DE TGN , NTI. 008354 VALOR 18-oct-2016 COMISIONES USD 86.900,00 CTA. 5970 CUENTA UNICA DEL TESORO EN DOLARES AMERICANOS LIB. 00099021001</t>
  </si>
  <si>
    <t>TRANSFERENCIA RECIBIDA DEL EXTERIOR SEGÚN MENSAJES SWIFT Nos. 14700-14697 (REM.EXT.) DE FECHA 19-10-2016 POR DESEMBOLSO DE BID PRÉSTAMO 2440/BL-BO REQ 0020 OPS0201646203A LIBRETA N° 00099037012 DGCP-$US-PROGRAMA DE DRENAJE PLUVIAL-2440/BL-BO-BID</t>
  </si>
  <si>
    <t>TRANSFERENCIA DE FONDOS A SOLICITUD DEL BANCO DE DESARROLLO PRODUCTIVO BDP SAM SEGUN CITE BDP/G.OP.4167/2016 DE LA FECHA LIBRETA 00099021001</t>
  </si>
  <si>
    <t>TRANSFERENCIA RECIBIDA DEL EXTERIOR SEGÚN MENSAJES SWIFT Nos. 14735-14729 (REM.EXT.) DE FECHA 19-10-2016 POR DESEMBOLSO DE CAF PRÉSTAMO CFA008606 PROG AGUA,SAN.,RES SOL. Y DREN - SOLICITUD DESEMBOLSO No. 6 LIBRETA N° 00860707001 MMAYA - $US - PROASRED CFA N° 8606</t>
  </si>
  <si>
    <t>TRANSFERENCIA RECIBIDA DEL EXTERIOR SEGÚN MENSAJES SWIFT Nos. 14701-14698 (REM.EXT.) DE FECHA 19-10-2016 POR DESEMBOLSO DE BID PRÉSTAMO 2440/BL-BO REQ 0020 OPS0201646203A LIBRETA N° 00099037012 DGCP-$US-PROGRAMA DE DRENAJE PLUVIAL-2440/BL-BO-BID</t>
  </si>
  <si>
    <t>TRANSFERENCIA RECIBIDA DEL EXTERIOR SEGÚN MENSAJES SWIFT Nos. 14735-14729 (REM.EXT.) DE FECHA 19-10-2016 POR DESEMBOLSO DE CAF PRÉSTAMO CFA008606 PROG AGUA,SAN.,RES SOL. Y DREN - SOLICITUD DESEMBOLSO No. 6 LIBRETA N° 00860707001 MMAYA - $US - PROASRED CFA N° 8606 REF.: UTILES DE ESCRITORIO</t>
  </si>
  <si>
    <t>PAGO A CAF PRÉSTAMO CFA005702 VCTO. 19-oct-2016 POR CUENTA DE TGN , NTI. 008323 VALOR 19-oct-2016 CAPITAL USD 9.164.110,97 INTERESES USD 2.718.194,30 CTA. 5970 CUENTA UNICA DEL TESORO EN DOLARES AMERICANOS LIB. 00099021001</t>
  </si>
  <si>
    <t>PAGO A CAF PRÉSTAMO CFA007357 VCTO. 19-oct-2016 POR CUENTA DE TGN , NTI. 008428 VALOR 19-oct-2016 CAPITAL USD 3.244.662,16 INTERESES USD 964.915,81 COMISIONES USD 20.010,50 CTA. 5970 CUENTA UNICA DEL TESORO EN DOLARES AMERICANOS LIB. 00099021001</t>
  </si>
  <si>
    <t>PAGO PRÉSTAMO BID 527-SF-BO VCTO. 19-oct-2016 POR CUENTA DE TGN , NTI. 008329 VALOR 19-oct-2016 CAPITAL USD 69.992,39 INTERESES USD 2.799,70 CTA. 5970 CUENTA UNICA DEL TESORO EN DOLARES AMERICANOS LIB. 00099021001</t>
  </si>
  <si>
    <t>TRANSFERENCIA RECIBIDA DEL EXTERIOR SEGÚN MENSAJES SWIFT Nos. 14769 - 14699 (REM.EXT.) DE FECHA 20-10-2016 POR DESEMBOLSO DE FIDA PRÉSTAMO I-858-BO PROG.INCLUSION ECO.CMDD RURAL LIBRETA N° 00047257001 MDRYT - USD - PROGRAMA ACCESOS - FIDA</t>
  </si>
  <si>
    <t xml:space="preserve">Ministerio de Desarrollo Rural y Tierras </t>
  </si>
  <si>
    <t>TRANSFERENCIA RECIBIDA DEL EXTERIOR SEGÚN MENSAJES SWIFT Nos. 14913 - 14905 (REM.EXT.) DE FECHA 21-10-2016 POR DESEMBOLSO DE BID PRÉSTAMO 3536/BL-BO REQ 0001 OPS0201647131A LIBRETA N° 00047347001 MDRYT-IPD-SA CRIAR II, CONTRATO DE PRESTAMO 3536 BL/BO DOLARES</t>
  </si>
  <si>
    <t>00099021001 DEP.DE CHEQ.AJENOS,RET.DE CAM.,CONCEPTO: DEVOLUCION ASISTENCIA TECNICA FONDESIF 13VA CUOTA,DEP.: FUNDACION SARTAWI , PROCEDENCIA: BANCO UNION S.A., CHEQUE: 89, FECHA DE EMISION:20/10/2016</t>
  </si>
  <si>
    <t>TRANSFERENCIA RECIBIDA DEL EXTERIOR SEGÚN MENSAJES SWIFT Nos. 14912 - 14904 (REM.EXT.) DE FECHA 21-10-2016 POR DESEMBOLSO DE BID PRÉSTAMO 3536/BL-BO REQ 0001 OPS0201647131A LIBRETA N° 00047347001 MDRYT-IPD-SA CRIAR II, CONTRATO DE PRESTAMO 3536 BL/BO DOLARES</t>
  </si>
  <si>
    <t>00099021001 DEPOSITO DE EFECTIVO, DEPOSITANTE: JAIME VALDIVIA ALMANZA, CONCEPTO: PAGO A CUENTA DEL SR. JAIME VALDIVIA ALMANZA, SEGUN ACTA DE COMPROMISO 23/JUNIO/2016, CUENTA DE DEPOSITO: CUENTA UNICA DEL TESORO EN DOLARES AMERICANOS</t>
  </si>
  <si>
    <t>RETIRO TOTAL DE RECURSOS CAPTADOS EN LA FECHA</t>
  </si>
  <si>
    <t>Ministerio de Culturas y Turismo - Programa Nacional de Turismo Comunitario</t>
  </si>
  <si>
    <t>TRANSFERENCIA DE FONDOS AL EXTERIOR A SOLICITUD DE MINISTERIO DE CULTURAS SEGUN SOLICITUD 912 REF: PAGO A REED EXHIBITIONS LIMITED POR EL ALQUILER DEL ESPACIO STAND VMT EN WTM 2016, LONDRES, INGLATERRA. HSBC BANK CTA. 01320653 LIBRAS 40.397.00. EQUIVALENTES 49.470,37 USD LIB. 00052027001 $US - PROGRAMA NACIONAL DE TURISMO COMUNITARIO POR DIFERENCIAL CAMBIARIO</t>
  </si>
  <si>
    <t>TRANSFERENCIA RECIBIDA DEL EXTERIOR SEGÚN MENSAJES SWIFT Nos. 15032-15026 (REM.EXT.) DE FECHA 24-10-2016 POR DESEMBOLSO DE CAF PRÉSTAMO CFA008340 CONST.DOBLEVIA MONTERO-CRISTAL LIBRETA N° 00291014342 ABC-US-CAF 8340 PROY MONTERO TR II PTE YAPACANI PTE ICHILO</t>
  </si>
  <si>
    <t>PAGO A BID PRÉSTAMO 2822/BL-BO VCTO. 22-oct-2016 POR CUENTA DE TGN , NTI. 008419 VALOR 24-oct-2016 INTERESES USD 4.086,94 CTA. 5970 CUENTA UNICA DEL TESORO EN DOLARES AMERICANOS LIB. 00099021001</t>
  </si>
  <si>
    <t>PAGO A FND PRÉSTAMO NDF 367 VCTO. 24-oct-2016 POR CUENTA DE TGN , NTI. 008387 VALOR 24-oct-2016 CAPITAL EUR 24.613,13 INTERESES EUR 8.491,53 CTA. 5970 CUENTA UNICA DEL TESORO EN DOLARES AMERICANOS LIB. 00099021001</t>
  </si>
  <si>
    <t>PAGO A FND PRÉSTAMO NDF-358 VCTO. 24-oct-2016 POR CUENTA DE TGN , NTI. 008417 VALOR 24-oct-2016 CAPITAL EUR 47.845,29 INTERESES EUR 16.686,05 CTA. 5970 CUENTA UNICA DEL TESORO EN DOLARES AMERICANOS LIB. 00099021001</t>
  </si>
  <si>
    <t>PAGO A FND PRÉSTAMO NFD - 45 VCTO. 24-oct-2016 POR CUENTA DE TGN , NTI. 008416 VALOR 24-oct-2016 CAPITAL EUR 96.216,93 INTERESES EUR 10.824,40 CTA. 5970 CUENTA UNICA DEL TESORO EN DOLARES AMERICANOS LIB. 00099021001</t>
  </si>
  <si>
    <t>PAGO A FND PRÉSTAMO NDF-157 VCTO. 24-oct-2016 POR CUENTA DE TGN , NTI. 008406 VALOR 24-oct-2016 CAPITAL USD 139.913,67 INTERESES USD 21.563,56 CTA. 5970 CUENTA UNICA DEL TESORO EN DOLARES AMERICANOS LIB. 00099021001</t>
  </si>
  <si>
    <t>PAGO A FND PRÉSTAMO NDF 291 VCTO. 24-oct-2016 POR CUENTA DE TGN , NTI. 008392 VALOR 24-oct-2016 CAPITAL USD 36.856,56 INTERESES USD 12.195,22 CTA. 5970 CUENTA UNICA DEL TESORO EN DOLARES AMERICANOS LIB. 00099021001</t>
  </si>
  <si>
    <t>PAGO A FND PRÉSTAMO NDF-322 VCTO. 24-oct-2016 POR CUENTA DE TGN , NTI. 008386 VALOR 24-oct-2016 CAPITAL USD 68.922,06 INTERESES USD 23.065,22 CTA. 5970 CUENTA UNICA DEL TESORO EN DOLARES AMERICANOS LIB. 00099021001</t>
  </si>
  <si>
    <t>PAGO A FND PRÉSTAMO NDF-320 VCTO. 24-oct-2016 POR CUENTA DE TGN , NTI. 008391 VALOR 24-oct-2016 CAPITAL USD 18.742,10 INTERESES USD 6.272,17 CTA. 5970 CUENTA UNICA DEL TESORO EN DOLARES AMERICANOS LIB. 00099021001</t>
  </si>
  <si>
    <t>PAGO A FND PRÉSTAMO NDF-160 VCTO. 24-oct-2016 POR CUENTA DE TGN , NTI. 008389 VALOR 24-oct-2016 CAPITAL USD 140.894,97 INTERESES USD 21.630,07 CTA. 5970 CUENTA UNICA DEL TESORO EN DOLARES AMERICANOS LIB. 00099021001</t>
  </si>
  <si>
    <t>PAGO A BID PRÉSTAMO 2822/BL-BO VCTO. 22-oct-2016 POR CUENTA DE TGN , NTI. 008360 VALOR 24-oct-2016 INTERESES USD 190.487,51 COMISIONES USD 37.304,47 CTA. 5970 CUENTA UNICA DEL TESORO EN DOLARES AMERICANOS LIB. 00099021001</t>
  </si>
  <si>
    <t>'TRANSFERENCIA'||DEL EXTERIOR POR DESEMBOLSO DE STIFTUNG LIECHTENSTEINER ENTWICKLUNGSDIENST REF.: RFB/ 102016261812 PROJEKT111-2016/18 (REMESA EXTERIOR) LIB. 00016078001 MIN. EDU.- USD PROYECTO LED UNIVERSIDAD PEDAGOGICA REF.: UTILES DE ESCRITORIO</t>
  </si>
  <si>
    <t>TRANSFERENCIA RECIBIDA DEL EXTERIOR SEGÚN MENSAJES SWIFT Nos. 15062 - 15056 (REM.EXT.) DE FECHA 25-10-2016 POR DESEMBOLSO DE FIDA PRÉSTAMO E-7-BO RFB/LN-E-7-BO REPL. SPA EXP 1TO 31 AUG 2016 LIBRETA N° 00047257002 MDRYT UEP USD - ACCESOS FDO.FIDUCIARIO ESPAÑA</t>
  </si>
  <si>
    <t>'TRANSFERENCIA'||RECIBIDA DEL EXTERIOR POR DESEMBOLSO DEL BIRF REF.: CTPS107785370005 TF 11795 001 GAMEA ADEPI N°15 (REMESA DEL EXTERIOR) LIB.N°00099038004 DGCP-BS-PROY.DESARROLLO Y CUIDADO DE LA INFANCIA TEMP-GAMEA S/SWIFT N°15252</t>
  </si>
  <si>
    <t>TRANSFERENCIA RECIBIDA DEL EXTERIOR SEGÚN MENSAJES SWIFT Nos. 15256-15253 (REM.EXT.) DE FECHA 28-10-2016 POR DESEMBOLSO DE CAF PRÉSTAMO CFA006993 PROG.AGUA Y RIEGO BOLIVIA LIBRETA N° 00860704301 MMAYA-SUS-PROGRAMA AGUA Y RIEGO PARA BOLIVIA-CAF-VRHR</t>
  </si>
  <si>
    <t>TRANSFERENCIA RECIBIDA DEL EXTERIOR SEGÚN MENSAJES SWIFT Nos. 15254-15251 (REM.EXT.) DE FECHA 28-10-2016 POR DESEMBOLSO DE CAF PRÉSTAMO CFA007840 TUNEL INCAHUASI LIBRETA N° 00291014338 ABC-USD CFA 7840 PROY. CONSTRUCCION DEL TUNEL DE INCAHUASI</t>
  </si>
  <si>
    <t>TRANSFERENCIA RECIBIDA DEL EXTERIOR SEGÚN MENSAJES SWIFT Nos. 15126 - 15260 (REM.EXT.) DE FECHAS 26-10-2016 y 28-10-2016 RESPECTIVAMENTE, POR DESEMBOLSO DE OPEP PRÉSTAMO 1527-P CARR.SACABA-CHIÑATA-QUI.SUTICO LIBRETA N° 00291012001 US-ABC-OTROS RECURSOS ESPECÍFICOS</t>
  </si>
  <si>
    <t>PAGO A PRIV PRÉSTAMO US29731QAA58 VCTO. 29-oct-2016 POR CUENTA DE TGN , NTI. 008413 VALOR 28-oct-2016 INTERESES USD 12.187.500,00 CTA. 5970 CUENTA UNICA DEL TESORO EN DOLARES AMERICANOS LIB. 00099021001</t>
  </si>
  <si>
    <t>TRANSFERENCIA RECIBIDA DEL EXTERIOR SEGÚN MENSAJES SWIFT Nos. 15256-15253 (REM.EXT.) DE FECHA 28-10-2016 POR DESEMBOLSO DE CAF PRÉSTAMO CFA006993 PROG.AGUA Y RIEGO BOLIVIA LIBRETA N° 00860704301 MMAYA-SUS-PROGRAMA AGUA Y RIEGO PARA BOLIVIA-CAF-VRHR REF.: UTILES DE ESCRITORIO</t>
  </si>
  <si>
    <t>TRANSFERENCIA RECIBIDA DEL EXTERIOR SEGÚN MENSAJES SWIFT Nos. 15305 - 15303 (REM.EXT.) DE FECHA 28-10-2016 POR DESEMBOLSO DE BID PRÉSTAMO 3060/BL-BO REQ0012 OPS0201647690A LIBRETA N° 00086047002 MMAYA - IMPLEMENTACION PRONAREC II U$$ REF.: UTILES DE ESCRITORIO</t>
  </si>
  <si>
    <t>TRANSFERENCIA RECIBIDA DEL EXTERIOR SEGÚN MENSAJES SWIFT Nos. 15304 - 15302 (REM.EXT.) DE FECHA 28-10-2016 POR DESEMBOLSO DE BID PRÉSTAMO 3060/BL-BO REQ0012 OPS0201647690A LIBRETA N° 00086047002 MMAYA - IMPLEMENTACION PRONAREC II U$$ REF.: UTILES DE ESCRITORIO</t>
  </si>
  <si>
    <t>AJUSTE COMPLEMENTARIO POR REVALORIZACION SALDOS DE ACTIVOS DE RESERVA Y OBLIGACIONES MONEDA EXTRANJERA (DOLARES) Saldo MO = -610224290.85 ;Bs/Mo: 6.86000000000 ;Saldo Bs: -4186138635.20</t>
  </si>
  <si>
    <t>TRANSFERENCIA RECIBIDA DEL EXTERIOR SEGÚN MENSAJES SWIFT Nos. 15362-15361 (REM.EXT.) DE FECHA 31-10-2016 POR DESEMBOLSO DE CAF PRÉSTAMO CFA008237 PROG.INFRAEST.RURAL SANTA CRUZ SOLICITUD DESEM. 5 LIBRETA N° 00990307020 PAR-CAF 8237-USD-PROG.INFRAESTRUCTURA RURAL - GADSC</t>
  </si>
  <si>
    <t>MINISTERIO DE DESARROLLO RURAL Y TIERRAS</t>
  </si>
  <si>
    <t>00099021001 DEPOSITO DE EFECTIVO, DEPOSITANTE: FIDEL SEGALES PABÓN CI: 2326678 LP, CONCEPTO: DEVOLUCIÓN EXCEDENTE SALARIAL SEPTIEMBRE 2016 LEY FINANCIAL C.N.S. - U.M.S.A, CUENTA DE DEPOSITO: CUENTA UNICA DEL TESORO</t>
  </si>
  <si>
    <t>00099021001 DEPOSITO DE EFECTIVO, DEPOSITANTE: JUAN CARLOS MEDRANO BARREDA-UMSA, CONCEPTO: DEVOLUCION DE EXCEDENTE, CUENTA DE DEPOSITO: CUENTA UNICA DEL TESORO</t>
  </si>
  <si>
    <t>00574012002 DEPOSITO DE EFECTIVO, DEPOSITANTE: OSVALDO THELLAECHE CORTEZ, CONCEPTO: DEVOLUCION DE SALDO FONDOS EN AVANCE, CUENTA DE DEPOSITO: CUENTA UNICA DEL TESORO</t>
  </si>
  <si>
    <t>00016018008 DEPOSITO DE EFECTIVO, DEPOSITANTE: VICTOR HUGO BEJARANO RENDON, CONCEPTO: DEVOLUCIÓN DE PASAJES TERRESTRES, CUENTA DE DEPOSITO: CUENTA UNICA DEL TESORO</t>
  </si>
  <si>
    <t>00099021001 DEPOSITO DE EFECTIVO, DEPOSITANTE: MAGALY ASUNCION LADINO CRUZ, CONCEPTO: DEV. DE HABERES PERCIBIDOS INDEBIDAMENTE EN CALIDAD DE DOCENTE EGRESADA CON QUINTA CATEGORIA, CUENTA DE DEPOSITO: CUENTA UNICA DEL TESORO</t>
  </si>
  <si>
    <t>00099021001 DEPOSITO DE EFECTIVO, DEPOSITANTE: JUAN CARLOS VILLARROEL, CONCEPTO: DEVOLUCION DE SUELDO DEL SEÑOR RENE AYMA ALAVI, CUENTA DE DEPOSITO: CUENTA UNICA DEL TESORO</t>
  </si>
  <si>
    <t>00099021001 DEPOSITO DE EFECTIVO, DEPOSITANTE: FELICIDAD RODRIGUEZ MENDOZA, CONCEPTO: DEVOLUCION SALARIAL, CUENTA DE DEPOSITO: CUENTA UNICA DEL TESORO</t>
  </si>
  <si>
    <t>00099031004 DEPOSITO DE EFECTIVO, DEPOSITANTE: RICARDO QUISPE, CONCEPTO: DEP POR FRACCIONAMIENTO: NO SIGADE 90513370, CUENTA DE DEPOSITO: CUENTA UNICA DEL TESORO</t>
  </si>
  <si>
    <t>00099031004 DEPOSITO DE EFECTIVO, DEPOSITANTE: RICARDO QUISPE, CONCEPTO: DEP POR FRACCIONAMIENTO N° SIGADE 90513383, CUENTA DE DEPOSITO: CUENTA UNICA DEL TESORO</t>
  </si>
  <si>
    <t>00523012001 DEP.DE CHEQ.AJENOS,RET.DE CAM.,CONCEPTO: PAGO POR PRESTACION DE SERVICIOS POSTALES,DEP.: ECOBOL , PROCEDENCIA: BANCO NACIONAL DE BOLIVIA S.A., CHEQUE: 862978, FECHA DE EMISION:29/09/2016</t>
  </si>
  <si>
    <t>00523012001 DEP.DE CHEQ.AJENOS,RET.DE CAM.,CONCEPTO: PAGO POR PRESTACION DE SERVICIOS POSTALES,DEP.: ECOBOL , PROCEDENCIA: BANCO BISA S.A., CHEQUE: 2656, FECHA DE EMISION:22/09/2016</t>
  </si>
  <si>
    <t>00523012001 DEP.DE CHEQ.AJENOS,RET.DE CAM.,CONCEPTO: PAGO POR PRESTACION DE SERVICIOS POSTALES,DEP.: ECOBOL , PROCEDENCIA: BANCO BISA S.A., CHEQUE: 2654, FECHA DE EMISION:21/09/2016</t>
  </si>
  <si>
    <t>00523012001 DEP.DE CHEQ.AJENOS,RET.DE CAM.,CONCEPTO: PAGO POR PRESTACION DE SERVICIOS POSTALES,DEP.: ECOBOL , PROCEDENCIA: BANCO BISA S.A., CHEQUE: 2655, FECHA DE EMISION:22/09/2016</t>
  </si>
  <si>
    <t>00523012001 DEP.DE CHEQ.AJENOS,RET.DE CAM.,CONCEPTO: PAGO POR PRESTACION DE SERVICIOS POSTALES,DEP.: ECOBOL , PROCEDENCIA: BANCO MERCANTIL SANTA CRUZ SA., CHEQUE: 979, FECHA DE EMISION:27/09/2016</t>
  </si>
  <si>
    <t>00523012001 DEP.DE CHEQ.AJENOS,RET.DE CAM.,CONCEPTO: PAGO POR PRESTACION DE SERVICIOS POSTALES,DEP.: ECOBOL , PROCEDENCIA: BANCO NACIONAL DE BOLIVIA S.A., CHEQUE: 830676, FECHA DE EMISION:30/09/2016</t>
  </si>
  <si>
    <t>00523012001 DEP.DE CHEQ.AJENOS,RET.DE CAM.,CONCEPTO: PAGO POR PRESTACION DE SERVICIOS POSTALES,DEP.: ECOBOL , PROCEDENCIA: BANCO BISA S.A., CHEQUE: 2664, FECHA DE EMISION:26/09/2016</t>
  </si>
  <si>
    <t>00523012001 DEP.DE CHEQ.AJENOS,RET.DE CAM.,CONCEPTO: PAGO POR PRESTACION DE SERVICIOS POSTALES,DEP.: ECOBOL , PROCEDENCIA: BANCO BISA S.A., CHEQUE: 2665, FECHA DE EMISION:26/09/2016</t>
  </si>
  <si>
    <t>00523012001 DEP.DE CHEQ.AJENOS,RET.DE CAM.,CONCEPTO: PAGO POR PRESTACION DE SERVICIOS POSTALES,DEP.: ECOBOL , PROCEDENCIA: BANCO BISA S.A., CHEQUE: 1609, FECHA DE EMISION:26/09/2016</t>
  </si>
  <si>
    <t>00523012001 DEP.DE CHEQ.AJENOS,RET.DE CAM.,CONCEPTO: PAGO POR PRESTACION DE SERVICIOS POSTALES,DEP.: ECOBOL , PROCEDENCIA: BANCO BISA S.A., CHEQUE: 13001, FECHA DE EMISION:23/09/2016</t>
  </si>
  <si>
    <t>00523012001 DEP.DE CHEQ.AJENOS,RET.DE CAM.,CONCEPTO: PAGO POR PRESTACION DE SERVICIOS POSTALES,DEP.: ECOBOL , PROCEDENCIA: BANCO BISA S.A., CHEQUE: 5475, FECHA DE EMISION:23/09/2016</t>
  </si>
  <si>
    <t>00342012001 DEP.DE CHEQ.AJENOS,RET.DE CAM.,CONCEPTO: DEVOLUCION DE FONDOS GESTION 2015,DEP.: A.E.V. REGIONAL PANDO , PROCEDENCIA: BANCO UNION S.A., CHEQUE: 844, FECHA DE EMISION:27/09/2016</t>
  </si>
  <si>
    <t>00680012001 DEP.DE CHEQ.AJENOS,RET.DE CAM.,CONCEPTO: PAGO ALQUILER CAJERO AUTOMATICO CONTRALORIA OCTUBRE 2016,DEP.: BANCO UNION S.A , PROCEDENCIA: BANCO UNION S.A., CHEQUE: 142395, FECHA DE EMISION:03/10/2016</t>
  </si>
  <si>
    <t>00099021001 DEP.DE CHEQ.AJENOS,RET.DE CAM.,CONCEPTO: GIRO: GARCIA SORIANO MIRIAM FANY,DEP.: BANCO UNION S.A , PROCEDENCIA: BANCO UNION S.A., CHEQUE: 143542, FECHA DE EMISION:04/10/2016</t>
  </si>
  <si>
    <t>00099021001 DEP.DE CHEQ.AJENOS,RET.DE CAM.,CONCEPTO: GIRO: VACA ALFARO NORA ELFY,DEP.: BANCO UNION S.A , PROCEDENCIA: BANCO UNION S.A., CHEQUE: 143543, FECHA DE EMISION:04/10/2016</t>
  </si>
  <si>
    <t>00099021001 DEP.DE CHEQ.AJENOS,RET.DE CAM.,CONCEPTO: MONTOS EXCEDENTES POR DOBLE PERCEPCIÓN,DEP.: CLAUDIA CORONEL TAMAYO CI:4773894 LP , PROCEDENCIA: BANCO UNION S.A., CHEQUE: 27281, FECHA DE EMISION:30/09/2016</t>
  </si>
  <si>
    <t>00099021001 DEP.DE CHEQ.AJENOS,RET.DE CAM.,CONCEPTO: DEVOLUCION DE PASAJES NO UTILIZADOS GESTION 2015,DEP.: CAMARA DE SENADORES , PROCEDENCIA: BANCO UNION S.A., CHEQUE: 6217, FECHA DE EMISION:03/10/2016</t>
  </si>
  <si>
    <t>00130012001 DEP.DE CHEQ.AJENOS,RET.DE CAM.,CONCEPTO: PAGO INTERÉS MORA CUOTA 80,DEP.: COMERMIN , PROCEDENCIA: BANCO MERCANTIL SANTA CRUZ SA., CHEQUE: 6939, FECHA DE EMISION:19/09/2016</t>
  </si>
  <si>
    <t>00099021001 DEPOSITO DE EFECTIVO, DEPOSITANTE: VALENTIN SIRPA CANAVIRI, CONCEPTO: DOBLE PERCEPCIÓN, CUENTA DE DEPOSITO: CUENTA UNICA DEL TESORO</t>
  </si>
  <si>
    <t>00099021001 DEPOSITO DE EFECTIVO, DEPOSITANTE: AIDA LUZ MORALES VDA. DE ROSSO, CONCEPTO: CONVENIO DE PAGO 009.16, CUENTA DE DEPOSITO: CUENTA UNICA DEL TESORO</t>
  </si>
  <si>
    <t>00099021001 DEPOSITO DE EFECTIVO, DEPOSITANTE: VITALIANO MOLINA ERGUETA, CONCEPTO: DEVOLUCION POR COBRO INDEBIDO, CUENTA DE DEPOSITO: CUENTA UNICA DEL TESORO</t>
  </si>
  <si>
    <t>00099021001 DEPOSITO DE EFECTIVO, DEPOSITANTE: SINDICATO AGRARIO JANQ"OYO, CONCEPTO: C31-225/2015, CONVENIO CF PT1/031/15, SALDO NO EJECUTADO, CUENTA DE DEPOSITO: CUENTA UNICA DEL TESORO</t>
  </si>
  <si>
    <t>00099021001 DEPOSITO DE EFECTIVO, DEPOSITANTE: CRISTOBAL CONDORENO CANO, CONCEPTO: DEVOLUCION A LA OBSERVACION DE AUDITORIA, CUENTA DE DEPOSITO: CUENTA UNICA DEL TESORO</t>
  </si>
  <si>
    <t>00099021001 DEPOSITO DE EFECTIVO, DEPOSITANTE: KARLY MELODI MATHIAS CHUQUIMIA, CONCEPTO: DEVOLUCION DE SUELDO DEL SEÑOR RENE AYMA ALAVI, CUENTA DE DEPOSITO: CUENTA UNICA DEL TESORO</t>
  </si>
  <si>
    <t>00340012003 DEPOSITO DE EFECTIVO, DEPOSITANTE: SEGIP OFICINA NACIONAL, CONCEPTO: REVERSION AL COMPROBANTE C-31 N° 1284, OCTAVO FONDO BUENOS AIRES-ARGENTINA FTE. 20, CUENTA DE DEPOSITO: CUENTA UNICA DEL TESORO</t>
  </si>
  <si>
    <t>00099021001 DEPOSITO DE EFECTIVO, DEPOSITANTE: SEGIP OFICINA NACIONAL, CONCEPTO: REVERSION A LOS COMPROBANTES C-31 N° 1284 Y 1285, OCTAVO FONDO BUENOS AIRES - ARGENTINA, CUENTA DE DEPOSITO: CUENTA UNICA DEL TESORO</t>
  </si>
  <si>
    <t>00099021001 DEPOSITO DE EFECTIVO, DEPOSITANTE: BENIGNA PACO SARZURI DE ROMERO, CONCEPTO: REVERSION DEFINITIVA, CUENTA DE DEPOSITO: CUENTA UNICA DEL TESORO</t>
  </si>
  <si>
    <t>00099021001 DEPOSITO DE EFECTIVO, DEPOSITANTE: OSCAR NIGOEVIC HEREDIA, CONCEPTO: DEVOLUCION DEMASIA HABERES MAXIMA REMUNERACION SECTOR PUBLICO, CUENTA DE DEPOSITO: CUENTA UNICA DEL TESORO</t>
  </si>
  <si>
    <t>00099021001 DEPOSITO DE EFECTIVO, DEPOSITANTE: OSCAR PEREDO VALDEZ, CONCEPTO: DEVOLUCION DEMASIA HABERES MAXIMA REMUNERACION SECTOR PUBLICO, CUENTA DE DEPOSITO: CUENTA UNICA DEL TESORO</t>
  </si>
  <si>
    <t>00523012001 DEP.DE CHEQ.AJENOS,RET.DE CAM.,CONCEPTO: VENTA DE SERVICIOS ECOBOL,DEP.: BENJAMIN AQUINO , PROCEDENCIA: BANCO NACIONAL DE BOLIVIA S.A., CHEQUE: 5529, FECHA DE EMISION:23/09/2016</t>
  </si>
  <si>
    <t>00523012001 DEP.DE CHEQ.AJENOS,RET.DE CAM.,CONCEPTO: VENTA DE SERVICIOS ECOBOL,DEP.: BENJAMIN AQUINO , PROCEDENCIA: BANCO NACIONAL DE BOLIVIA S.A., CHEQUE: 5514, FECHA DE EMISION:21/09/2016</t>
  </si>
  <si>
    <t>00523012001 DEP.DE CHEQ.AJENOS,RET.DE CAM.,CONCEPTO: VENTA DE SERVICIOS,DEP.: BENJAMIN AQUINO , PROCEDENCIA: BANCO DE CREDITO DE BOLIVIA S.A., CHEQUE: 18, FECHA DE EMISION:26/09/2016</t>
  </si>
  <si>
    <t>00523012001 DEP.DE CHEQ.AJENOS,RET.DE CAM.,CONCEPTO: VENTA DE SERVICIO ECOBOL,DEP.: BENJAMIN AQUINO , PROCEDENCIA: BANCO BISA S.A., CHEQUE: 213, FECHA DE EMISION:20/09/2016</t>
  </si>
  <si>
    <t>00523012001 DEP.DE CHEQ.AJENOS,RET.DE CAM.,CONCEPTO: VENTA DE SERVICIO ECOBOL,DEP.: BENJAMIN AQUINO , PROCEDENCIA: BANCO BISA S.A., CHEQUE: 365, FECHA DE EMISION:20/09/2016</t>
  </si>
  <si>
    <t>00523012001 DEP.DE CHEQ.AJENOS,RET.DE CAM.,CONCEPTO: VENTA DE SERVICIO ECOBOL,DEP.: BENJAMIN AQUINO , PROCEDENCIA: BANCO BISA S.A., CHEQUE: 608, FECHA DE EMISION:19/09/2016</t>
  </si>
  <si>
    <t>00523012001 DEP.DE CHEQ.AJENOS,RET.DE CAM.,CONCEPTO: VENTA DE SERVICIO ECOBOL,DEP.: BENJAMIN AQUINO , PROCEDENCIA: BANCO NACIONAL DE BOLIVIA S.A., CHEQUE: 7320, FECHA DE EMISION:21/09/2016</t>
  </si>
  <si>
    <t>00523012001 DEP.DE CHEQ.AJENOS,RET.DE CAM.,CONCEPTO: VENTA DE SERVICIO ECOBOL,DEP.: BENJAMIN AQUINO , PROCEDENCIA: BANCO NACIONAL DE BOLIVIA S.A., CHEQUE: 5531, FECHA DE EMISION:26/09/2016</t>
  </si>
  <si>
    <t>00523012001 DEP.DE CHEQ.AJENOS,RET.DE CAM.,CONCEPTO: PAGO POR LA PRESTACION DE SERVICIOS POSTALES,DEP.: ECOBOL , PROCEDENCIA: BANCO BISA S.A., CHEQUE: 5477, FECHA DE EMISION:23/09/2016</t>
  </si>
  <si>
    <t>00523012001 DEP.DE CHEQ.AJENOS,RET.DE CAM.,CONCEPTO: PAGO POR LA PRESTACION DE SERVICIOS POSTALES,DEP.: ECOBOL , PROCEDENCIA: BANCO BISA S.A., CHEQUE: 12998, FECHA DE EMISION:22/09/2016</t>
  </si>
  <si>
    <t>00523012001 DEP.DE CHEQ.AJENOS,RET.DE CAM.,CONCEPTO: PAGO POR LA PRESTACION DE SERVICIOS POSTALES,DEP.: ECOBOL , PROCEDENCIA: BANCO BISA S.A., CHEQUE: 2660, FECHA DE EMISION:23/09/2016</t>
  </si>
  <si>
    <t>00523012001 DEP.DE CHEQ.AJENOS,RET.DE CAM.,CONCEPTO: PAGO POR LA PRESTACION DE SERVICIOS POSTALES,DEP.: ECOBOL , PROCEDENCIA: BANCO BISA S.A., CHEQUE: 6959, FECHA DE EMISION:21/09/2016</t>
  </si>
  <si>
    <t>00523012001 DEP.DE CHEQ.AJENOS,RET.DE CAM.,CONCEPTO: PAGO POR LA PRESTACION DE SERVICIOS POSTALES,DEP.: ECOBOL , PROCEDENCIA: BANCO BISA S.A., CHEQUE: 1608, FECHA DE EMISION:26/09/2016</t>
  </si>
  <si>
    <t>00523012001 DEP.DE CHEQ.AJENOS,RET.DE CAM.,CONCEPTO: PAGO POR LA PRESTACION DE SERVICIOS POSTALES,DEP.: ECOBOL , PROCEDENCIA: BANCO BISA S.A., CHEQUE: 609, FECHA DE EMISION:22/09/2016</t>
  </si>
  <si>
    <t>00523012001 DEP.DE CHEQ.AJENOS,RET.DE CAM.,CONCEPTO: PAGO POR LA PRESTACION DE SERVICIOS POSTALES,DEP.: ECOBOL , PROCEDENCIA: BANCO BISA S.A., CHEQUE: 368, FECHA DE EMISION:22/09/2016</t>
  </si>
  <si>
    <t>00523012001 DEP.DE CHEQ.AJENOS,RET.DE CAM.,CONCEPTO: PAGO POR LA PRESTACION DE SERVICIOS POSTALES,DEP.: ECOBOL , PROCEDENCIA: BANCO BISA S.A., CHEQUE: 216, FECHA DE EMISION:22/09/2016</t>
  </si>
  <si>
    <t>00523012001 DEP.DE CHEQ.AJENOS,RET.DE CAM.,CONCEPTO: PAGO POR LA PRESTACION DE SERVICIOS POSTALES,DEP.: ECOBOL , PROCEDENCIA: BANCO UNION S.A., CHEQUE: 3989, FECHA DE EMISION:22/09/2016</t>
  </si>
  <si>
    <t>00212092001 DEP.DE CHEQ.AJENOS,RET.DE CAM.,CONCEPTO: APORTES COMUNIDAD AGROPECUARIA ATARAQUE MUNICIPIO CARACOLLO,DEP.: INRA ORURO , PROCEDENCIA: BANCO UNION S.A., CHEQUE: 3615, FECHA DE EMISION:30/09/2016</t>
  </si>
  <si>
    <t>00099021001 DEPOSITO DE EFECTIVO, DEPOSITANTE: MARTIN YAHUASI MAMANI, CONCEPTO: CONVENIO DE PAGO SENASIR, CUENTA DE DEPOSITO: CUENTA UNICA DEL TESORO</t>
  </si>
  <si>
    <t>00099021001 DEPOSITO DE EFECTIVO, DEPOSITANTE: WILLY RAMIRO GUTIERREZ YAPU (APMT), CONCEPTO: DEVOLUCION SALDO SERVICIO DE ALIMENTACION (1RA CUMBRE DPTAL DE PANDO), CUENTA DE DEPOSITO: CUENTA UNICA DEL TESORO</t>
  </si>
  <si>
    <t>00099021001 DEPOSITO DE EFECTIVO, DEPOSITANTE: ROMUALDO EGUEZ SOLARES, CONCEPTO: DEVOLUCION AL SENASIR, CUENTA DE DEPOSITO: CUENTA UNICA DEL TESORO</t>
  </si>
  <si>
    <t>00099021001 DEPOSITO DE EFECTIVO, DEPOSITANTE: LUCRECIA VELARDE VDA. DE FLORES, CONCEPTO: PARA DEPARTAMENTO DE SENASIR, CUENTA DE DEPOSITO: CUENTA UNICA DEL TESORO</t>
  </si>
  <si>
    <t>00099021001 DEPOSITO DE EFECTIVO, DEPOSITANTE: AMALIA RODRIGUEZ DE CHAMBI, CONCEPTO: DOBLE PERCEPCION, CUENTA DE DEPOSITO: CUENTA UNICA DEL TESORO</t>
  </si>
  <si>
    <t>00574012002 DEPOSITO DE EFECTIVO, DEPOSITANTE: LACTEOSBOL-DIONICIO ARCANI RAMOS, CONCEPTO: DEVOLUCION DE FONDOS NO UTILIZADOS, CUENTA DE DEPOSITO: CUENTA UNICA DEL TESORO</t>
  </si>
  <si>
    <t>00099021001 DEPOSITO DE EFECTIVO, DEPOSITANTE: SOF 2DO VARGAS YANIQUE PEDRO CI. 2341776, CONCEPTO: REVERSION HABERES MES DE AGOSTO 2015, CUENTA DE DEPOSITO: CUENTA UNICA DEL TESORO</t>
  </si>
  <si>
    <t>00099021001 DEPOSITO DE EFECTIVO, DEPOSITANTE: SOF 2DO VARGAS YANIQUE PEDRO CI 2341776, CONCEPTO: REVERSION HABERES MES DE SEPTIEMBRE 2015, CUENTA DE DEPOSITO: CUENTA UNICA DEL TESORO</t>
  </si>
  <si>
    <t>00099021001 DEPOSITO DE EFECTIVO, DEPOSITANTE: SOF 2DO VARGAS YANIQUE PEDRO CI 2341776, CONCEPTO: REVERSION HABERES MES DE OCTUBRE 2015, CUENTA DE DEPOSITO: CUENTA UNICA DEL TESORO</t>
  </si>
  <si>
    <t>00099021001 DEPOSITO DE EFECTIVO, DEPOSITANTE: SOF 2DO VARGAS YANIQUE PEDRO CI 2341776, CONCEPTO: REVERSION HABERES MES DE NOVIEMBRE 2015, CUENTA DE DEPOSITO: CUENTA UNICA DEL TESORO</t>
  </si>
  <si>
    <t>00099021001 DEPOSITO DE EFECTIVO, DEPOSITANTE: SOF 2DO VARGAS YANIQUE PEDRO CI 2341776, CONCEPTO: REVERSION HABERES MES DICIEMBRE 2015, CUENTA DE DEPOSITO: CUENTA UNICA DEL TESORO</t>
  </si>
  <si>
    <t>00099021001 DEPOSITO DE EFECTIVO, DEPOSITANTE: SOF 2DO VARGAS YANIQUE PEDRO CI 2341776, CONCEPTO: REVERSION HABERES REINTEGRO 2016, CUENTA DE DEPOSITO: CUENTA UNICA DEL TESORO</t>
  </si>
  <si>
    <t>00099021001 DEPOSITO DE EFECTIVO, DEPOSITANTE: VICTOR ECHEVERRIA URIONA - MAGISTERIO, CONCEPTO: DEVOLUCION DE HABERES DEL MES DE FEBRERO, CUENTA DE DEPOSITO: CUENTA UNICA DEL TESORO</t>
  </si>
  <si>
    <t>00046024204 DEPOSITO DE EFECTIVO, DEPOSITANTE: MARIA INES GUZMAN RIOS, CONCEPTO: REVERSIÓN DE FONDOS, MINISTERIO DE SALUD, CUENTA DE DEPOSITO: CUENTA UNICA DEL TESORO</t>
  </si>
  <si>
    <t>00099021001 DEPOSITO DE EFECTIVO, DEPOSITANTE: CARLOS GERMAN ORTUÑO VALENCIA, CONCEPTO: DOBLE PERCEPCION, CUENTA DE DEPOSITO: CUENTA UNICA DEL TESORO</t>
  </si>
  <si>
    <t>00099021001 DEPOSITO DE EFECTIVO, DEPOSITANTE: SENASIR BRAYAN FLORES VALDIVIA, CONCEPTO: DEP POR GASTOS ADMINISTRATIVOS, CUENTA DE DEPOSITO: CUENTA UNICA DEL TESORO</t>
  </si>
  <si>
    <t>00099021001 DEPOSITO DE EFECTIVO, DEPOSITANTE: JUAN CARLOS FERNANDEZ COLQUE, CONCEPTO: DEVOLUCION POR TOPE SALARIOS POR MES DE JUNIO 2016, CUENTA DE DEPOSITO: CUENTA UNICA DEL TESORO</t>
  </si>
  <si>
    <t>00086068001 DEPOSITO DE EFECTIVO, DEPOSITANTE: EVELIN JOVANNA LLANQUE LLANQUE, CONCEPTO: DEV DE SALDO DE FONDOS EN AVANCE PARA LA COMPRA DE COMBUSTIBLE PARA VEHÍCULO DEL PROYECTO EVA, CUENTA DE DEPOSITO: CUENTA UNICA DEL TESORO</t>
  </si>
  <si>
    <t>00099021001 DEPOSITO DE EFECTIVO, DEPOSITANTE: EDUARDO LAURA PIZARRO, CONCEPTO: DEVOLUCION POR PERDIDA CREDENCIAL, CUENTA DE DEPOSITO: CUENTA UNICA DEL TESORO</t>
  </si>
  <si>
    <t>00523012001 DEP.DE CHEQ.AJENOS,RET.DE CAM.,CONCEPTO: VENTA DE SERVICIO ECOBOL,DEP.: BENJAMIN AQUINO , PROCEDENCIA: BANCO UNION S.A., CHEQUE: 3962, FECHA DE EMISION:13/09/2016</t>
  </si>
  <si>
    <t>00523012001 DEP.DE CHEQ.AJENOS,RET.DE CAM.,CONCEPTO: VENTA DE SERVICIO ECOBOL,DEP.: BENJAMIN AQUINO , PROCEDENCIA: BANCO BISA S.A., CHEQUE: 1604, FECHA DE EMISION:15/09/2016</t>
  </si>
  <si>
    <t>00523012001 DEP.DE CHEQ.AJENOS,RET.DE CAM.,CONCEPTO: VENTA DE SERVICIO ECOBOL,DEP.: BENJAMIN AQUINO , PROCEDENCIA: BANCO BISA S.A., CHEQUE: 5476, FECHA DE EMISION:23/09/2016</t>
  </si>
  <si>
    <t>00523012001 DEP.DE CHEQ.AJENOS,RET.DE CAM.,CONCEPTO: VENTA DE SERVICIO ECOBOL,DEP.: BENJAMIN AQUINO , PROCEDENCIA: BANCO BISA S.A., CHEQUE: 6950, FECHA DE EMISION:12/09/2016</t>
  </si>
  <si>
    <t>00523012001 DEP.DE CHEQ.AJENOS,RET.DE CAM.,CONCEPTO: VENTA DE SERVICIO ECOBOL,DEP.: BENJAMIN AQUINO , PROCEDENCIA: BANCO BISA S.A., CHEQUE: 5161, FECHA DE EMISION:13/09/2016</t>
  </si>
  <si>
    <t>00523012001 DEP.DE CHEQ.AJENOS,RET.DE CAM.,CONCEPTO: VENTA DE SERVICIO ECOBOL,DEP.: BENJAMIN AQUINO , PROCEDENCIA: BANCO BISA S.A., CHEQUE: 12974, FECHA DE EMISION:16/09/2016</t>
  </si>
  <si>
    <t>00523012001 DEP.DE CHEQ.AJENOS,RET.DE CAM.,CONCEPTO: VENTA DE SERVICIO ECOBOL,DEP.: BENJAMIN AQUINO , PROCEDENCIA: BANCO NACIONAL DE BOLIVIA S.A., CHEQUE: 4712, FECHA DE EMISION:19/09/2016</t>
  </si>
  <si>
    <t>00523012001 DEP.DE CHEQ.AJENOS,RET.DE CAM.,CONCEPTO: VENTA DE SERVICIO ECOBOL,DEP.: BENJAMIN AQUINO , PROCEDENCIA: BANCO NACIONAL DE BOLIVIA S.A., CHEQUE: 857457, FECHA DE EMISION:21/09/2016</t>
  </si>
  <si>
    <t>00523012001 DEP.DE CHEQ.AJENOS,RET.DE CAM.,CONCEPTO: VENTA DE SERVICIO ECOBOL,DEP.: BENJAMIN AQUINO , PROCEDENCIA: BANCO BISA S.A., CHEQUE: 2636, FECHA DE EMISION:14/09/2016</t>
  </si>
  <si>
    <t>00523012001 DEP.DE CHEQ.AJENOS,RET.DE CAM.,CONCEPTO: PAGO POR PRESTACION DE SERVICIOS POSTALES,DEP.: ECOBOL , PROCEDENCIA: BANCO NACIONAL DE BOLIVIA S.A., CHEQUE: 857460, FECHA DE EMISION:21/09/2016</t>
  </si>
  <si>
    <t>00523012001 DEP.DE CHEQ.AJENOS,RET.DE CAM.,CONCEPTO: PAGO POR PRESTACION DE SERVICIOS POSTALES,DEP.: ECOBOL , PROCEDENCIA: BANCO NACIONAL DE BOLIVIA S.A., CHEQUE: 888248, FECHA DE EMISION:23/09/2016</t>
  </si>
  <si>
    <t>00523012001 DEP.DE CHEQ.AJENOS,RET.DE CAM.,CONCEPTO: PAGO POR PRESTACION DE SERVICIOS POSTALES,DEP.: ECOBOL , PROCEDENCIA: BANCO NACIONAL DE BOLIVIA S.A., CHEQUE: 4726, FECHA DE EMISION:22/09/2016</t>
  </si>
  <si>
    <t>00523012001 DEP.DE CHEQ.AJENOS,RET.DE CAM.,CONCEPTO: PAGO POR PRESTACION DE SERVICIOS POSTALES,DEP.: ECOBOL , PROCEDENCIA: BANCO NACIONAL DE BOLIVIA S.A., CHEQUE: 4727, FECHA DE EMISION:22/09/2016</t>
  </si>
  <si>
    <t>00523012001 DEP.DE CHEQ.AJENOS,RET.DE CAM.,CONCEPTO: PAGO POR PRESTACION DE SERVICIOS POSTALES,DEP.: ECOBOL , PROCEDENCIA: BANCO NACIONAL DE BOLIVIA S.A., CHEQUE: 5520, FECHA DE EMISION:22/09/2016</t>
  </si>
  <si>
    <t>00523012001 DEP.DE CHEQ.AJENOS,RET.DE CAM.,CONCEPTO: PAGO POR PRESTACION DE SERVICIOS POSTALES,DEP.: ECOBOL , PROCEDENCIA: BANCO NACIONAL DE BOLIVIA S.A., CHEQUE: 7319, FECHA DE EMISION:21/09/2016</t>
  </si>
  <si>
    <t>00523012001 DEP.DE CHEQ.AJENOS,RET.DE CAM.,CONCEPTO: PAGO POR PRESTACION DE SERVICIOS POSTALES,DEP.: ECOBOL , PROCEDENCIA: BANCO NACIONAL DE BOLIVIA S.A., CHEQUE: 5658331, FECHA DE EMISION:28/09/2016</t>
  </si>
  <si>
    <t>00222014302 DEP.DE CHEQ.AJENOS,RET.DE CAM.,CONCEPTO: REVERSION,DEP.: INIAF-GRAN CHACO , PROCEDENCIA: BANCO UNION S.A., CHEQUE: 1665, FECHA DE EMISION:14/09/2016</t>
  </si>
  <si>
    <t>00222018010 DEP.DE CHEQ.AJENOS,RET.DE CAM.,CONCEPTO: REVERSION,DEP.: INIAF-GRAN CHACO , PROCEDENCIA: BANCO UNION S.A., CHEQUE: 1666, FECHA DE EMISION:14/09/2016</t>
  </si>
  <si>
    <t>00340012003 DEP.DE CHEQ.AJENOS,RET.DE CAM.,CONCEPTO: REVERSION COMP. C 31 1706, DEVOLUCION DE VIATICOS FTE. 20,DEP.: SEGIP OF. NACIONAL , PROCEDENCIA: BANCO UNION S.A., CHEQUE: 10024, FECHA DE EMISION:29/09/2016</t>
  </si>
  <si>
    <t>00523012001 DEP.DE CHEQ.AJENOS,RET.DE CAM.,CONCEPTO: PAGO POR PRESTACION DE SERVICIOS POSTALES,DEP.: ECOBOL , PROCEDENCIA: BANCO NACIONAL DE BOLIVIA S.A., CHEQUE: 5981587, FECHA DE EMISION:16/09/2016</t>
  </si>
  <si>
    <t>00099021001 DEP.DE CHEQ.AJENOS,RET.DE CAM.,CONCEPTO: DEV. POR CONCEPTO DE RECUPERACION DE ADENDA CREDINFORM INTERNACIONAL S.A.,DEP.: CAMARA DE SENADORES , PROCEDENCIA: BANCO UNION S.A., CHEQUE: 6222, FECHA DE EMISION:05/10/2016</t>
  </si>
  <si>
    <t>A C R E E D O R E S</t>
  </si>
  <si>
    <t>00099021001 DEP.DE CHEQ.AJENOS,RET.DE CAM.,CONCEPTO: DEVOLUCIÓN DE COTIZACIÓN EXCESO EMPLEADOR,DEP.: FUTURO DE BOLIVIA S.A. AFP , PROCEDENCIA: BANCO DE CREDITO DE BOLIVIA S.A., CHEQUE: 46173, FECHA DE EMISION:05/10/2016</t>
  </si>
  <si>
    <t>00222018010 DEP.DE CHEQ.AJENOS,RET.DE CAM.,CONCEPTO: REVERSION C-31 1334,DEP.: INIAF - BENI , PROCEDENCIA: BANCO UNION S.A., CHEQUE: 2133, FECHA DE EMISION:20/09/2016</t>
  </si>
  <si>
    <t>00222018010 DEP.DE CHEQ.AJENOS,RET.DE CAM.,CONCEPTO: REVERSION C-31 1332,DEP.: INIAF - BENI , PROCEDENCIA: BANCO UNION S.A., CHEQUE: 2134, FECHA DE EMISION:20/09/2016</t>
  </si>
  <si>
    <t>00099021001 DEPOSITO DE EFECTIVO, DEPOSITANTE: MARIA ALEJANDRA CORTEZ ALCOBA, CONCEPTO: DEVOLUCION DE HABERES MES DE AGOSTO 2015, CUENTA DE DEPOSITO: CUENTA UNICA DEL TESORO</t>
  </si>
  <si>
    <t>00099021001 DEPOSITO DE EFECTIVO, DEPOSITANTE: MARIA ALEJANDRA CORTEZ ALCOBA, CONCEPTO: DEVOLUCION DE HABERES MES JULIO 2015, CUENTA DE DEPOSITO: CUENTA UNICA DEL TESORO</t>
  </si>
  <si>
    <t>00086031101 DEPOSITO DE EFECTIVO, DEPOSITANTE: JOSE LUIS RODRIGUEZ AMOS, CONCEPTO: DEVOLUCIÓN DE SALDO, CUENTA DE DEPOSITO: CUENTA UNICA DEL TESORO</t>
  </si>
  <si>
    <t>00099021001 DEPOSITO DE EFECTIVO, DEPOSITANTE: ADOLFO DAMIAN CONTRERAS CALLISAYA, CONCEPTO: DEVOLUCIÓN DE BONO DE ANTIGUEDAD EN 2 ITEMS DE MEDIO TIEMPO, CUENTA DE DEPOSITO: CUENTA UNICA DEL TESORO</t>
  </si>
  <si>
    <t>00099021001 DEPOSITO DE EFECTIVO, DEPOSITANTE: MARIA LUISA CALLISAYA PARRA, CONCEPTO: DOBLE PERCEPCION, CUENTA DE DEPOSITO: CUENTA UNICA DEL TESORO</t>
  </si>
  <si>
    <t>00292032001 DEPOSITO DE EFECTIVO, DEPOSITANTE: WALTER R. YUGAR CHOQUE, CONCEPTO: DEVOLUCION, CUENTA DE DEPOSITO: CUENTA UNICA DEL TESORO</t>
  </si>
  <si>
    <t>00099021001 DEPOSITO DE EFECTIVO, DEPOSITANTE: DAIN ALAN ZALLES CHOQUE, CONCEPTO: DEVOLUCIÓN DE VIÁTICOS, CUENTA DE DEPOSITO: CUENTA UNICA DEL TESORO</t>
  </si>
  <si>
    <t>00099021001 DEPOSITO DE EFECTIVO, DEPOSITANTE: FAVIO WILFREDO MILLARES CALISAYA, CONCEPTO: DEVOLUCIÓN DE HABERES, CUENTA DE DEPOSITO: CUENTA UNICA DEL TESORO</t>
  </si>
  <si>
    <t>00099021001 DEP.DE CHEQ.AJENOS,RET.DE CAM.,CONCEPTO: DEVOLUCION DE CC NO COBRADO JUNIO 2016,DEP.: LA VITALICIA SEGUROS Y REASEGUROS DE VIDA S.A. , PROCEDENCIA: BANCO BISA S.A., CHEQUE: 32389, FECHA DE EMISION:06/10/2016</t>
  </si>
  <si>
    <t>00099021001 DEP.DE CHEQ.AJENOS,RET.DE CAM.,CONCEPTO: REVERSION FRACCION SEPTIEMBRE /2016 10427077,14293808,26550556,DEP.: SEGUROS PROVIDA S.A. , PROCEDENCIA: BANCO NACIONAL DE BOLIVIA S.A., CHEQUE: 4350200, FECHA DE EMISION:04/10/2016</t>
  </si>
  <si>
    <t>00099021001 DEP.DE CHEQ.AJENOS,RET.DE CAM.,CONCEPTO: PAGO A AFP BAJA MEDICA MES DE MAYO,DEP.: CAJA DE SALUD DE LA BANCA PRIVADA , PROCEDENCIA: BANCO NACIONAL DE BOLIVIA S.A., CHEQUE: 5219038, FECHA DE EMISION:15/09/2016</t>
  </si>
  <si>
    <t>00099021001 DEP.DE CHEQ.AJENOS,RET.DE CAM.,CONCEPTO: CONTROL SOCIAL DE ELECTRICIDAD REEMBOLSO DE SUBSIDIO DE ENFERMEDAD MES DE JULIO 2016,DEP.: CAJA DE SALUD DE LA BANCA PRIVADA , PROCEDENCIA: BANCO NACIONAL DE BOLIVIA S.A., CHEQUE: 6062435, FECHA DE EMISION:16/</t>
  </si>
  <si>
    <t>00099021001 DEP.DE CHEQ.AJENOS,RET.DE CAM.,CONCEPTO: PAGO SUBSIDIO MES DE JUNIO,DEP.: CAJA DE SALUD DE LA BANCA PRIVADA , PROCEDENCIA: BANCO NACIONAL DE BOLIVIA S.A., CHEQUE: 6062438, FECHA DE EMISION:16/09/2016</t>
  </si>
  <si>
    <t>00099021001 DEPOSITO DE EFECTIVO, DEPOSITANTE: DAMIAN QUISBERT COLQUE, CONCEPTO: DOBLE PERCEPCION - SENASIR, CUENTA DE DEPOSITO: CUENTA UNICA DEL TESORO</t>
  </si>
  <si>
    <t>00047258002 DEPOSITO DE EFECTIVO, DEPOSITANTE: MELISSA RIOS FIGUEROA, CONCEPTO: DEVOLUCIÓN FONDOS EN AVANCE, CUENTA DE DEPOSITO: CUENTA UNICA DEL TESORO</t>
  </si>
  <si>
    <t>00099021001 DEPOSITO DE EFECTIVO, DEPOSITANTE: RITA LIZETH QUIROZ SUAREZ, CONCEPTO: REVERSION AL PREVENTIVO N° 106 (DEVOL DE EXCESO SERVICIO TELFONIA MES DE ENERO), CUENTA DE DEPOSITO: CUENTA UNICA DEL TESORO</t>
  </si>
  <si>
    <t>00099021001 DEPOSITO DE EFECTIVO, DEPOSITANTE: CRISTINA ATTO GUTIERREZ, CONCEPTO: DEVOLUCIÓN REMUNERACIÓN, CUENTA DE DEPOSITO: CUENTA UNICA DEL TESORO</t>
  </si>
  <si>
    <t>00591012001 DEPOSITO DE EFECTIVO, DEPOSITANTE: EMP ESTATAL DE TRANSP POR CABLE MI TELEFERICO, CONCEPTO: REPOSICION DE FONDOS EN AVANCE, CUENTA DE DEPOSITO: CUENTA UNICA DEL TESORO</t>
  </si>
  <si>
    <t>00372010001 DEPOSITO DE EFECTIVO, DEPOSITANTE: ARTURO CONDORI-CLEMENTE CONDORI, CONCEPTO: DEVOLUCION DE SALDO, CUENTA DE DEPOSITO: CUENTA UNICA DEL TESORO</t>
  </si>
  <si>
    <t>00099021001 DEPOSITO DE EFECTIVO, DEPOSITANTE: CIPRIANO NILO RODRIGUEZ HUALLPA, CONCEPTO: RETROACTIVO INCREMENTO SALARIAL 2016, CUENTA DE DEPOSITO: CUENTA UNICA DEL TESORO</t>
  </si>
  <si>
    <t>00099021001 DEPOSITO DE EFECTIVO, DEPOSITANTE: CIPRIANO NILO RODRIGUEZ HUALLPA, CONCEPTO: DUODECIMAS BONO ECONOMICO, CUENTA DE DEPOSITO: CUENTA UNICA DEL TESORO</t>
  </si>
  <si>
    <t>00099021001 DEPOSITO DE EFECTIVO, DEPOSITANTE: CIPRIANO NILO RODRIGUEZ HUALLPA, CONCEPTO: COBRO INDEBIDO FEBRERO 2016, CUENTA DE DEPOSITO: CUENTA UNICA DEL TESORO</t>
  </si>
  <si>
    <t>00099021001 DEPOSITO DE EFECTIVO, DEPOSITANTE: MARTHA BLACUTT BUSTILLOS, CONCEPTO: DOBLE PERCEPCION, CUENTA DE DEPOSITO: CUENTA UNICA DEL TESORO</t>
  </si>
  <si>
    <t>00046024204 DEPOSITO DE EFECTIVO, DEPOSITANTE: RENE ROLANDO TERRAZAS ORTIZ, CONCEPTO: DEVOLUCION DE FONDOS EN AVANCE DE PASAJES Y VIATICOS, CUENTA DE DEPOSITO: CUENTA UNICA DEL TESORO</t>
  </si>
  <si>
    <t>00099021001 DEPOSITO DE EFECTIVO, DEPOSITANTE: VERÓNICA VELASCO, CONCEPTO: DEUDA, CUENTA DE DEPOSITO: CUENTA UNICA DEL TESORO</t>
  </si>
  <si>
    <t>00348014401 DEPOSITO DE EFECTIVO, DEPOSITANTE: JULIAN GUTIERREZ ACHACOLLO, CONCEPTO: DEV. DE VIATICOS, CUENTA DE DEPOSITO: CUENTA UNICA DEL TESORO</t>
  </si>
  <si>
    <t>00099021001 DEPOSITO DE EFECTIVO, DEPOSITANTE: FELIPA QUISPE VDA. DE SALCEDO, CONCEPTO: COBROS INDEVIDOS - DEVOLUCION, CUENTA DE DEPOSITO: CUENTA UNICA DEL TESORO</t>
  </si>
  <si>
    <t>00590012001 DEPOSITO DE EFECTIVO, DEPOSITANTE: DIEGO MAGNE TORREZ, CONCEPTO: DEVOLUCION DE VIATICOS, CUENTA DE DEPOSITO: CUENTA UNICA DEL TESORO</t>
  </si>
  <si>
    <t>00222014302 DEP.DE CHEQ.AJENOS,RET.DE CAM.,CONCEPTO: PAGO INCAPACIDAD TEMPORAL DEL PERSONAL INIAF CORRESPONDIENTE MES JULIO DE 2016,DEP.: CAJA DE SALUD DE CAMINOS Y R.A. , PROCEDENCIA: BANCO UNION S.A., CHEQUE: 6730, FECHA DE EMISION:28/09/2016</t>
  </si>
  <si>
    <t>00099021001 DEP.DE CHEQ.AJENOS,RET.DE CAM.,CONCEPTO: REVERSION DE SALDOS,DEP.: ORGANO ELECTORAL PLURINACIONAL , PROCEDENCIA: BANCO UNION S.A., CHEQUE: 9410, FECHA DE EMISION:05/10/2016</t>
  </si>
  <si>
    <t>00099021001 DEPOSITO DE EFECTIVO, DEPOSITANTE: MILTON QUISPE RODRIGUEZ, CONCEPTO: DEVOLUCION DE SALDO DE FONDO EN AVANCE, CUENTA DE DEPOSITO: CUENTA UNICA DEL TESORO</t>
  </si>
  <si>
    <t>00099021001 DEPOSITO DE EFECTIVO, DEPOSITANTE: JESUS MARAÑON MIRANDA, CONCEPTO: REVERSION VIATICOS, CUENTA DE DEPOSITO: CUENTA UNICA DEL TESORO</t>
  </si>
  <si>
    <t>00046024204 DEPOSITO DE EFECTIVO, DEPOSITANTE: ZULMA BLANCO - MINITERIO DE SALUD, CONCEPTO: DEVOLUCION FONDOS EN AVANCE, CUENTA DE DEPOSITO: CUENTA UNICA DEL TESORO</t>
  </si>
  <si>
    <t>00099021001 DEPOSITO DE EFECTIVO, DEPOSITANTE: ANGELICA JAUREGUI GUTIERREZ VDA. DE SALAS, CONCEPTO: DEVOLUCION DE DOBLE PERSEPCION, CUENTA DE DEPOSITO: CUENTA UNICA DEL TESORO</t>
  </si>
  <si>
    <t>00041031107 DEPOSITO DE EFECTIVO, DEPOSITANTE: JOSE FERNANDO MALLEA MALDONADO, CONCEPTO: DEVOLUCIÓN PASAJES RUTA UYUNI - ORURO, CUENTA DE DEPOSITO: CUENTA UNICA DEL TESORO</t>
  </si>
  <si>
    <t>00108012001 DEPOSITO DE EFECTIVO, DEPOSITANTE: CRISTIAN ASTURIZAGA, CONCEPTO: VENTA DE ENTRADAS, CUENTA DE DEPOSITO: CUENTA UNICA DEL TESORO</t>
  </si>
  <si>
    <t>00312014401 DEPOSITO DE EFECTIVO, DEPOSITANTE: DENNIS SEJAS GONZALES, CONCEPTO: DINAMARCA PREVENTIVO 2401, CUENTA DE DEPOSITO: CUENTA UNICA DEL TESORO</t>
  </si>
  <si>
    <t>00312014401 DEPOSITO DE EFECTIVO, DEPOSITANTE: DENNIS SEJAS GONZALES, CONCEPTO: DINAMARCA PREVENTIVO 2402, CUENTA DE DEPOSITO: CUENTA UNICA DEL TESORO</t>
  </si>
  <si>
    <t>00099021001 DEPOSITO DE EFECTIVO, DEPOSITANTE: ZENOBIO NINA ARTEAGA U.M.S.A., CONCEPTO: EXCEDENTE SALARIAL GESTIÓN 2014, CUENTA DE DEPOSITO: CUENTA UNICA DEL TESORO</t>
  </si>
  <si>
    <t>00099021001 DEP.DE CHEQ.AJENOS,RET.DE CAM.,CONCEPTO: GIRO: QUISPE GARCIA AMALIO,DEP.: BANCO UNION S.A. , PROCEDENCIA: BANCO UNION S.A., CHEQUE: 143551, FECHA DE EMISION:11/10/2016</t>
  </si>
  <si>
    <t>00099021001 DEP.DE CHEQ.AJENOS,RET.DE CAM.,CONCEPTO: GIRO. JOSE MERUVIA,DEP.: BANCO UNION S.A. Q , PROCEDENCIA: BANCO UNION S.A., CHEQUE: 143554, FECHA DE EMISION:11/10/2016</t>
  </si>
  <si>
    <t>00099021001 DEP.DE CHEQ.AJENOS,RET.DE CAM.,CONCEPTO: GIRO. OMARIA NADIR ROSSEL FLORES,DEP.: BANCO UNION S.A. , PROCEDENCIA: BANCO UNION S.A., CHEQUE: 143553, FECHA DE EMISION:11/10/2016</t>
  </si>
  <si>
    <t>00099021001 DEP.DE CHEQ.AJENOS,RET.DE CAM.,CONCEPTO: GIRO. RODRIGUEZ SANDOVAL LIGIA,DEP.: BANCO UNION S.A. , PROCEDENCIA: BANCO UNION S.A., CHEQUE: 143552, FECHA DE EMISION:11/10/2016</t>
  </si>
  <si>
    <t>00099021001 DEP.DE CHEQ.AJENOS,RET.DE CAM.,CONCEPTO: COMPENSACIÓN MENSUAL DE COTIZACIONES,DEP.: FUTURO DE BOLIVIA S.A. AFP , PROCEDENCIA: BANCO DE CREDITO DE BOLIVIA S.A., CHEQUE: 46244, FECHA DE EMISION:10/10/2016</t>
  </si>
  <si>
    <t>00099021001 DEP.DE CHEQ.AJENOS,RET.DE CAM.,CONCEPTO: FRACCIONAMIENTO COMPLEMENTARIO MENSUAL,DEP.: FUTURO DE BOLIVIA S.A. AFP , PROCEDENCIA: BANCO DE CREDITO DE BOLIVIA S.A., CHEQUE: 46243, FECHA DE EMISION:10/10/2016</t>
  </si>
  <si>
    <t>00099021001 DEP.DE CHEQ.AJENOS,RET.DE CAM.,CONCEPTO: SUBSIDIO DE INCAPACIDAD TEMPORAL,DEP.: CONTRALORIA GENERAL DEL ESTADO , PROCEDENCIA: BANCO UNION S.A., CHEQUE: 4574, FECHA DE EMISION:07/10/2016</t>
  </si>
  <si>
    <t>00099024113 DEP.DE CHEQ.AJENOS,RET.DE CAM.,CONCEPTO: MULTA PROYECTO CONSTRUCCION NUEVA U.E. CARMEN MEALLA DE LA CIUDAD TARIJA,DEP.: MINISTERIO DE LA PRECIDENCIA UPRE , PROCEDENCIA: BANCO UNION S.A., CHEQUE: 190, FECHA DE EMISION:30/09/2016</t>
  </si>
  <si>
    <t>00099024113 DEP.DE CHEQ.AJENOS,RET.DE CAM.,CONCEPTO: MULTA DE PROYECTO CONSTRUCCION DE TRES BLOQUES AULAS U.E. CHASQUIPAMPA,DEP.: MINISTERIO DE LA PRECIDENCIA , PROCEDENCIA: BANCO UNION S.A., CHEQUE: 195, FECHA DE EMISION:04/10/2016</t>
  </si>
  <si>
    <t>00099024113 DEP.DE CHEQ.AJENOS,RET.DE CAM.,CONCEPTO: POR MULTA CONSTRUCCION UNIDAD EDUCATIVA A-B-C-D-E,DEP.: MINISTERIO DE LA PRECIDENCIA UPRE , PROCEDENCIA: BANCO UNION S.A., CHEQUE: 198, FECHA DE EMISION:04/10/2016</t>
  </si>
  <si>
    <t>00099024113 DEP.DE CHEQ.AJENOS,RET.DE CAM.,CONCEPTO: POR MULTA DE PROYECTO CONSTRUCCION TRES BLOQUES DE AULAS AUDITORIO Y BAÑO U.E. CHASQUIPAMPA,DEP.: MINISTERIO DE LA PRECIDENCIA UPRE</t>
  </si>
  <si>
    <t>00526012001 DEPOSITO DE EFECTIVO, DEPOSITANTE: JUAN CARLOS RADA CUSICANQUI, CONCEPTO: DEVOLUCIÓN DE VIÁTICOS, CUENTA DE DEPOSITO: CUENTA UNICA DEL TESORO</t>
  </si>
  <si>
    <t>00526012001 DEPOSITO DE EFECTIVO, DEPOSITANTE: ALVARO MORALES TRUJILLO - BOLIVIA TV, CONCEPTO: DEVOLUCION DE PASAJES, CUENTA DE DEPOSITO: CUENTA UNICA DEL TESORO</t>
  </si>
  <si>
    <t xml:space="preserve">CONSEJO NACIONAL DEL CINE </t>
  </si>
  <si>
    <t>00149012001 DEPOSITO DE EFECTIVO, DEPOSITANTE: FREDDY LIMACHI AMARU - CONACINE - REC ESPECIFICO, CONCEPTO: DEVOLUCIÓN PAGO DE VIÁTICOS EN DEMASÍA, CUENTA DE DEPOSITO: CUENTA UNICA DEL TESORO</t>
  </si>
  <si>
    <t>00099021001 DEPOSITO DE EFECTIVO, DEPOSITANTE: RUBEN TORDOYA IBAÑEZ, CONCEPTO: DEVOLUCIÓN DE FONDOS RUBÉN TORDOYA, CUENTA DE DEPOSITO: CUENTA UNICA DEL TESORO</t>
  </si>
  <si>
    <t>00099021001 DEPOSITO DE EFECTIVO, DEPOSITANTE: LAURA GARCIA B. - SENASIR, CONCEPTO: DEVOLUCIÓN DE RENTA, CUENTA DE DEPOSITO: CUENTA UNICA DEL TESORO</t>
  </si>
  <si>
    <t>00099021001 DEPOSITO DE EFECTIVO, DEPOSITANTE: VICENTE QUINO MACHACA - MIN. DE EDUCACION, CONCEPTO: REVERSION DE BOLETA DE HABER MENSUAL DE JUNIO (REVERSION PARCIAL), CUENTA DE DEPOSITO: CUENTA UNICA DEL TESORO</t>
  </si>
  <si>
    <t>00099021001 DEPOSITO DE EFECTIVO, DEPOSITANTE: VICENTE MONTECINOS DIAZ, CONCEPTO: DEVOLUCION DE PASAJES, CUENTA DE DEPOSITO: CUENTA UNICA DEL TESORO</t>
  </si>
  <si>
    <t>00134012001 DEPOSITO DE EFECTIVO, DEPOSITANTE: ZULMA VARGAS TARQUI, CONCEPTO: DEP POR DEMASIA DE SUELDOS Y SALARIOS, CUENTA DE DEPOSITO: CUENTA UNICA DEL TESORO</t>
  </si>
  <si>
    <t>00099021001 DEPOSITO DE EFECTIVO, DEPOSITANTE: INRA, CONCEPTO: DEVOLUCION, CUENTA DE DEPOSITO: CUENTA UNICA DEL TESORO</t>
  </si>
  <si>
    <t>00523012001 DEP.DE CHEQ.AJENOS,RET.DE CAM.,CONCEPTO: VENTA DE SERVICIO ECOBOL,DEP.: BENJAMIN AQUINO , PROCEDENCIA: BANCO BISA S.A., CHEQUE: 2637, FECHA DE EMISION:15/09/2016</t>
  </si>
  <si>
    <t>00523012001 DEP.DE CHEQ.AJENOS,RET.DE CAM.,CONCEPTO: VENTA DE SERVICIO ECOBOL,DEP.: BENJAMIN AQUINO , PROCEDENCIA: BANCO NACIONAL DE BOLIVIA S.A., CHEQUE: 888235, FECHA DE EMISION:23/09/2016</t>
  </si>
  <si>
    <t>00523012001 DEP.DE CHEQ.AJENOS,RET.DE CAM.,CONCEPTO: VENTA DE SERVICIO ECOBOL,DEP.: BENJAMIN AQUINO , PROCEDENCIA: BANCO NACIONAL DE BOLIVIA S.A., CHEQUE: 857456, FECHA DE EMISION:20/09/2016</t>
  </si>
  <si>
    <t>00523012001 DEP.DE CHEQ.AJENOS,RET.DE CAM.,CONCEPTO: VENTA DE SERVICIO ECOBOL,DEP.: BENJAMIN AQUINO , PROCEDENCIA: BANCO NACIONAL DE BOLIVIA S.A., CHEQUE: 4713, FECHA DE EMISION:19/09/2016</t>
  </si>
  <si>
    <t>00523012001 DEP.DE CHEQ.AJENOS,RET.DE CAM.,CONCEPTO: VENTA DE SERVICIO ECOBOL,DEP.: BENJAMIN AQUINO , PROCEDENCIA: BANCO NACIONAL DE BOLIVIA S.A., CHEQUE: 904942, FECHA DE EMISION:15/09/2016</t>
  </si>
  <si>
    <t>00523012001 DEP.DE CHEQ.AJENOS,RET.DE CAM.,CONCEPTO: VENTA DE SERVICIO ECOBOL,DEP.: BENJAMIN AQUINO , PROCEDENCIA: BANCO NACIONAL DE BOLIVIA S.A., CHEQUE: 900484, FECHA DE EMISION:15/09/2016</t>
  </si>
  <si>
    <t>00099021001 DEP.DE CHEQ.AJENOS,RET.DE CAM.,CONCEPTO: REGULARIZACION DEP POR BOA CORRESPONDIENTE A DEV PASAJE AEREO NO UTILIZADO,DEP.: MINISTERIO DE EDUCACION , PROCEDENCIA: BANCO UNION S.A., CHEQUE: 8528, FECHA DE EMISION:26/09/2016</t>
  </si>
  <si>
    <t>00291012001 DEP.DE CHEQ.AJENOS,RET.DE CAM.,CONCEPTO: DEVOLUCIÓN DE SALDO,DEP.: ABC REGIONAL TARIJA , PROCEDENCIA: BANCO UNION S.A., CHEQUE: 1784, FECHA DE EMISION:04/10/2016</t>
  </si>
  <si>
    <t>00099021001 DEP.DE CHEQ.AJENOS,RET.DE CAM.,CONCEPTO: GIRO: RIOS KENY RITHA SANCHEZ DE,DEP.: BANCO UNIÓN S.A. , PROCEDENCIA: BANCO UNION S.A., CHEQUE: 143556, FECHA DE EMISION:12/10/2016</t>
  </si>
  <si>
    <t>00099021001 DEP.DE CHEQ.AJENOS,RET.DE CAM.,CONCEPTO: GIRO: CORRALES ROJAS RUBEN ROGER,DEP.: BANCO UNIÓN S.A. , PROCEDENCIA: BANCO UNION S.A., CHEQUE: 143555, FECHA DE EMISION:12/10/2016</t>
  </si>
  <si>
    <t>00340012003 DEP.DE CHEQ.AJENOS,RET.DE CAM.,CONCEPTO: REPOSICIÓN MATERIALVALORADO EXTRAVIADO C-31 N°1711 2014,DEP.: SEGIP - OF. NACIONAL , PROCEDENCIA: BANCO UNION S.A., CHEQUE: 10039, FECHA DE EMISION:06/10/2016</t>
  </si>
  <si>
    <t>00340012003 DEP.DE CHEQ.AJENOS,RET.DE CAM.,CONCEPTO: REPOSICIÓN DE MATERIAL VALORADO EXTRAVIADO C-31 N°1711 2014,DEP.: SEGIP - OF NACIONAL , PROCEDENCIA: BANCO UNION S.A., CHEQUE: 9976, FECHA DE EMISION:27/09/2016</t>
  </si>
  <si>
    <t>00340012003 DEP.DE CHEQ.AJENOS,RET.DE CAM.,CONCEPTO: REPOSICIÓN DE MATERIAL VALORADO EXTRAVIADO C-31 1711 2014,DEP.: SEGIP - OF. NACIONAL , PROCEDENCIA: BANCO UNION S.A., CHEQUE: 9977, FECHA DE EMISION:27/09/2016</t>
  </si>
  <si>
    <t>00340012003 DEP.DE CHEQ.AJENOS,RET.DE CAM.,CONCEPTO: REPOSICION DE MATERIAL VALORADO EXTRAVIADO CENTAURO BUSINES GASHOR 2014 Y 2015,DEP.: SEGIP - OF. NACIONAL , PROCEDENCIA: BANCO UNION S.A., CHEQUE: 9974, FECHA DE EMISION:26/09/2016</t>
  </si>
  <si>
    <t>00099021001 DEP.DE CHEQ.AJENOS,RET.DE CAM.,CONCEPTO: REPOSICIÓN MATERIAL VALORADO EXTRAVIADO C-31 N°1164 2014,DEP.: SEGIP - OF. NACIONAL , PROCEDENCIA: BANCO UNION S.A., CHEQUE: 9973, FECHA DE EMISION:26/09/2016</t>
  </si>
  <si>
    <t>00130012001 DEP.DE CHEQ.AJENOS,RET.DE CAM.,CONCEPTO: PAGO DE INTERESES ORDINARIO CUOTA 81,DEP.: COMERMIN LTDA. , PROCEDENCIA: BANCO MERCANTIL SANTA CRUZ SA., CHEQUE: 6983, FECHA DE EMISION:10/10/2016</t>
  </si>
  <si>
    <t>00130012001 DEP.DE CHEQ.AJENOS,RET.DE CAM.,CONCEPTO: PAGO DE CAPITAL CUOTA 81,DEP.: COMERMIN LTDA. , PROCEDENCIA: BANCO MERCANTIL SANTA CRUZ SA., CHEQUE: 6982, FECHA DE EMISION:10/10/2016</t>
  </si>
  <si>
    <t>00099021001 DEPOSITO DE EFECTIVO, DEPOSITANTE: GEELMED SRL., CONCEPTO: PAGO DE MULTAS, CUENTA DE DEPOSITO: CUENTA UNICA DEL TESORO</t>
  </si>
  <si>
    <t>00526012001 DEPOSITO DE EFECTIVO, DEPOSITANTE: DAVID OSCAR LAURA MAMANI, CONCEPTO: DEVOLUCIÓN VIÁTICOS BOLIVIA TV, CUENTA DE DEPOSITO: CUENTA UNICA DEL TESORO</t>
  </si>
  <si>
    <t>00099021001 DEPOSITO DE EFECTIVO, DEPOSITANTE: GONZALO VILLCA ACAPA, CONCEPTO: DEVOLUCIÓN DE SALDOS NO EJECUTADOS, CUENTA DE DEPOSITO: CUENTA UNICA DEL TESORO</t>
  </si>
  <si>
    <t>00066011104 DEPOSITO DE EFECTIVO, DEPOSITANTE: JUAN MAMANI PACO, CONCEPTO: REGULARIZACION REGISTRO CONTABLE GESTION 2008, CUENTA DE DEPOSITO: CUENTA UNICA DEL TESORO</t>
  </si>
  <si>
    <t>00086054103 DEP.DE CHEQ.AJENOS,RET.DE CAM.,CONCEPTO: APORTE LOCAL G.A.M. ARQUE,DEP.: G.A.M. ARQUE , PROCEDENCIA: BANCO UNION S.A., CHEQUE: 2314, FECHA DE EMISION:26/09/2016</t>
  </si>
  <si>
    <t>00099021001 DEP.DE CHEQ.AJENOS,RET.DE CAM.,CONCEPTO: PAGO INCAPACIDADES TEMPORALES (REEMBOLSO) MIN. ECONOMIA Y FINANZAS PUBLICAS,DEP.: CAJA NACIONAL DE SALUD , PROCEDENCIA: BANCO UNION S.A., CHEQUE: 11391, FECHA DE EMISION:13/10/2016</t>
  </si>
  <si>
    <t>00099021001 DEP.DE CHEQ.AJENOS,RET.DE CAM.,CONCEPTO: PAGO INCAPACIDADES TEMPORALES (REEMBOLSO) MIN. ECONOMIA Y FINANZAS PUBLICAS,DEP.: CAJA NACIONAL DE SALUD , PROCEDENCIA: BANCO UNION S.A., CHEQUE: 11393, FECHA DE EMISION:13/10/2016</t>
  </si>
  <si>
    <t>00099021001 DEP.DE CHEQ.AJENOS,RET.DE CAM.,CONCEPTO: PAGO INCAPACIDADES TEMPORALES (REEMBOLSO) MIN. ECONOMIA Y FINANZAS PUBLICAS,DEP.: CAJA NACIONAL DE SALUD , PROCEDENCIA: BANCO UNION S.A., CHEQUE: 11389, FECHA DE EMISION:13/10/2016</t>
  </si>
  <si>
    <t>00099021001 DEP.DE CHEQ.AJENOS,RET.DE CAM.,CONCEPTO: PAGO INCAPACIDADES TEMPORALES (REEMBOLSO) MIN. ECONOMIA Y FINANZAS,DEP.: CAJA NACIONAL DE SALUD , PROCEDENCIA: BANCO UNION S.A., CHEQUE: 11388, FECHA DE EMISION:13/10/2016</t>
  </si>
  <si>
    <t>00099021001 DEP.DE CHEQ.AJENOS,RET.DE CAM.,CONCEPTO: PAGO INCAPACIDADES TEMPORALES (REEMBOLSO) MIN. ECONOMIA Y FINANZAS,DEP.: CAJA NACIONAL DE SALUD , PROCEDENCIA: BANCO UNION S.A., CHEQUE: 11387, FECHA DE EMISION:13/10/2016</t>
  </si>
  <si>
    <t>00099021001 DEP.DE CHEQ.AJENOS,RET.DE CAM.,CONCEPTO: PAGO INCAPACIDADES TEMPORALES (REEMBOLSO) MIN. ECONOMIA Y FINANZAS,DEP.: CAJA NACIONAL DE SALUD , PROCEDENCIA: BANCO UNION S.A., CHEQUE: 11392, FECHA DE EMISION:13/10/2016</t>
  </si>
  <si>
    <t>00523012001 DEP.DE CHEQ.AJENOS,RET.DE CAM.,CONCEPTO: PAGO POR LA PRESTACION DE SERVICIOS POSTALES,DEP.: ECOBOL , PROCEDENCIA: BANCO NACIONAL DE BOLIVIA S.A., CHEQUE: 897083, FECHA DE EMISION:26/09/2016</t>
  </si>
  <si>
    <t>00523012001 DEP.DE CHEQ.AJENOS,RET.DE CAM.,CONCEPTO: PAGO POR LA PRESTACION DE SERVICIOS POSTALES,DEP.: ECOBOL , PROCEDENCIA: BANCO NACIONAL DE BOLIVIA S.A., CHEQUE: 908003, FECHA DE EMISION:26/09/2016</t>
  </si>
  <si>
    <t>00523012001 DEP.DE CHEQ.AJENOS,RET.DE CAM.,CONCEPTO: PAGO POR LA PRESTACION DE SERVICIOS POSTALES,DEP.: ECOBOL , PROCEDENCIA: BANCO NACIONAL DE BOLIVIA S.A., CHEQUE: 920440, FECHA DE EMISION:28/09/2016</t>
  </si>
  <si>
    <t>00523012001 DEP.DE CHEQ.AJENOS,RET.DE CAM.,CONCEPTO: PAGO POR LA PRESTACION DE SERVICIOS POSTALES,DEP.: ECOBOL , PROCEDENCIA: BANCO NACIONAL DE BOLIVIA S.A., CHEQUE: 920441, FECHA DE EMISION:28/09/2016</t>
  </si>
  <si>
    <t>00523012001 DEP.DE CHEQ.AJENOS,RET.DE CAM.,CONCEPTO: PAGO POR LA PRESTACION DE SERVICIOS POSTALES,DEP.: ECOBOL , PROCEDENCIA: BANCO BISA S.A., CHEQUE: 5190, FECHA DE EMISION:26/09/2016</t>
  </si>
  <si>
    <t>00523012001 DEP.DE CHEQ.AJENOS,RET.DE CAM.,CONCEPTO: PAGO POR LA PRESTACION DE SERVICIOS POSTALES,DEP.: ECOBOL , PROCEDENCIA: BANCO NACIONAL DE BOLIVIA S.A., CHEQUE: 5904297, FECHA DE EMISION:21/09/2016</t>
  </si>
  <si>
    <t>00523012001 DEP.DE CHEQ.AJENOS,RET.DE CAM.,CONCEPTO: PAGO POR LA PRESTACION DE SERVICIOS POSTALES,DEP.: ECOBOL , PROCEDENCIA: BANCO NACIONAL DE BOLIVIA S.A., CHEQUE: 5517, FECHA DE EMISION:22/09/2016</t>
  </si>
  <si>
    <t>00523012001 DEP.DE CHEQ.AJENOS,RET.DE CAM.,CONCEPTO: PAGO POR LA PRESTACION DE SERVICIOS POSTALES,DEP.: ECOBOL , PROCEDENCIA: BANCO NACIONAL DE BOLIVIA S.A., CHEQUE: 5518, FECHA DE EMISION:22/09/2016</t>
  </si>
  <si>
    <t>00099021001 DEP.DE CHEQ.AJENOS,RET.DE CAM.,CONCEPTO: DEVOLUCION DE PASAJES JOSE CRESPO DESCUENTO-JULIO AGOSTO SEPTIEMBRE,DEP.: JOSE CRESPO , PROCEDENCIA: BANCO UNION S.A., CHEQUE: 991, FECHA DE EMISION:13/10/2016</t>
  </si>
  <si>
    <t>00099021001 DEP.DE CHEQ.AJENOS,RET.DE CAM.,CONCEPTO: DEVOLUCION DE FONDOS,DEP.: MINISTERIO DE EDUCACION , PROCEDENCIA: BANCO UNION S.A., CHEQUE: 5473, FECHA DE EMISION:13/10/2016</t>
  </si>
  <si>
    <t>00099021001 DEP.DE CHEQ.AJENOS,RET.DE CAM.,CONCEPTO: COMPENSACION MENSUAL DE COTIZACIONES,DEP.: FUTURO DE BOLIVIA S.A. AFP , PROCEDENCIA: BANCO DE CREDITO DE BOLIVIA S.A., CHEQUE: 462523, FECHA DE EMISION:11/10/2016</t>
  </si>
  <si>
    <t>00099021001 DEP.DE CHEQ.AJENOS,RET.DE CAM.,CONCEPTO: SALDOS NO EJECUTADOS DEMOSTRACION DE CAPACIDADES DE LAS FF.EE. MILITARES,DEP.: EJERCITO DE BOLIVIA , PROCEDENCIA: BANCO UNION S.A., CHEQUE: 30791, FECHA DE EMISION:13/10/2016</t>
  </si>
  <si>
    <t>00099021001 DEP.DE CHEQ.AJENOS,RET.DE CAM.,CONCEPTO: SALDOS NO EJECUTADOS PARADA MILITAR ACUERDO ORDEN FF.AA PASAJES VIATICOS ALIMENTACION Y COMBUSTIBLE,DEP.: EJERCITO DE BOLIVIA , PROCEDENCIA: BANCO UNION S.A., CHEQUE: 31016, FECHA DE EMISION:13/10/2016</t>
  </si>
  <si>
    <t>00099021001 DEPOSITO DE EFECTIVO, DEPOSITANTE: RAMIRO HERRERA, CONCEPTO: DEVOLUCION POR COMPRA DE COMBUSTIBLE DE SERGIO IRIARTE MERCADO, CUENTA DE DEPOSITO: CUENTA UNICA DEL TESORO</t>
  </si>
  <si>
    <t>00099021001 DEPOSITO DE EFECTIVO, DEPOSITANTE: OFICINA DISTRITAL SENAPE-SANTA CRUZ, CONCEPTO: REVERSION DE RECURSOS NO UTILIZADOS 3ER TRIMESTRE JULIO A SEPTIEMBRE, CUENTA DE DEPOSITO: CUENTA UNICA DEL TESORO</t>
  </si>
  <si>
    <t>00046058003 DEP.DE CHEQ.AJENOS,RET.DE CAM.,CONCEPTO: DEVOLUCION DEP. GESTIONES ANTERIORES,DEP.: MINISTERIO DE SALUD CT-CONAN , PROCEDENCIA: BANCO UNION S.A., CHEQUE: 74, FECHA DE EMISION:12/10/2016</t>
  </si>
  <si>
    <t>00046058003 DEP.DE CHEQ.AJENOS,RET.DE CAM.,CONCEPTO: DEVOLUCION DEP GESTIONES ANTERIORES,DEP.: MINISTERIO DE SALUD CT-CONAN , PROCEDENCIA: BANCO UNION S.A., CHEQUE: 296, FECHA DE EMISION:12/10/2016</t>
  </si>
  <si>
    <t>00046021109 DEP.DE CHEQ.AJENOS,RET.DE CAM.,CONCEPTO: DEVOLUCION DE BAJAS MEDICAS POR INCAPACIDAD TEMPÓRAL,DEP.: MINISTERIO DE SALUD , PROCEDENCIA: BANCO UNION S.A., CHEQUE: 19534, FECHA DE EMISION:29/09/2016</t>
  </si>
  <si>
    <t>00046024204 DEP.DE CHEQ.AJENOS,RET.DE CAM.,CONCEPTO: DEVOLUCION DE BAJAS MEDICAS POR INCAPACIDAD TEMPÓRAL,DEP.: MINISTERIO DE SALUD , PROCEDENCIA: BANCO UNION S.A., CHEQUE: 19535, FECHA DE EMISION:29/09/2016</t>
  </si>
  <si>
    <t>00587012007 DEP.DE CHEQ.AJENOS,RET.DE CAM.,CONCEPTO: DEVOLUCION DE FONDOS,DEP.: JAVIER MEJILLONES , PROCEDENCIA: BANCO UNION S.A., CHEQUE: 857, FECHA DE EMISION:12/10/2016</t>
  </si>
  <si>
    <t>00234014202 DEPOSITO DE EFECTIVO, DEPOSITANTE: ATILIO HUCHANI BUSTOS, CONCEPTO: DEV. FONDOS AL C-31 N 793 TASAS, CUENTA DE DEPOSITO: CUENTA UNICA DEL TESORO</t>
  </si>
  <si>
    <t>00099021001 DEPOSITO DE EFECTIVO, DEPOSITANTE: JHIMMY TERCEROS MERCADO, CONCEPTO: DEVOLUCIÓN DE FONDOS EN AVANCE, CUENTA DE DEPOSITO: CUENTA UNICA DEL TESORO</t>
  </si>
  <si>
    <t>00099021001 DEPOSITO DE EFECTIVO, DEPOSITANTE: JOHN M. CORNEJO ARNEZ, CONCEPTO: DEVOLUCION DE VIATICOS INCLUIDO IMPUESTOS DEL SR. JOHN M. CORNEJO ARNEZ, CUENTA DE DEPOSITO: CUENTA UNICA DEL TESORO</t>
  </si>
  <si>
    <t>00099021001 DEPOSITO DE EFECTIVO, DEPOSITANTE: JOSELITO PEREZ JUSTINIANO, CONCEPTO: DEVOLUCION POR PERDIDA DE CREDENCIAL, CUENTA DE DEPOSITO: CUENTA UNICA DEL TESORO</t>
  </si>
  <si>
    <t>00108012001 DEPOSITO DE EFECTIVO, DEPOSITANTE: ORQUESTA SINFONICA NACIONAL, CONCEPTO: APORTES VOLUNTARIOS PUBLICO PROG. IX, CUENTA DE DEPOSITO: CUENTA UNICA DEL TESORO</t>
  </si>
  <si>
    <t>00099021001 DEPOSITO DE EFECTIVO, DEPOSITANTE: CELIER APARICIO ARISPE ROSAS, CONCEPTO: DEVOLUCIÓN DE PASAJES, CUENTA DE DEPOSITO: CUENTA UNICA DEL TESORO</t>
  </si>
  <si>
    <t>00099021001 DEPOSITO DE EFECTIVO, DEPOSITANTE: HENRY PEÑA MENESES, CONCEPTO: DEVOLUCIÓN DE PASAJES, CUENTA DE DEPOSITO: CUENTA UNICA DEL TESORO</t>
  </si>
  <si>
    <t>00099021001 DEPOSITO DE EFECTIVO, DEPOSITANTE: ROKY MARCELO VENEROS BARRIOS, CONCEPTO: DEVOLUCIÓN DE FONDOS, CUENTA DE DEPOSITO: CUENTA UNICA DEL TESORO</t>
  </si>
  <si>
    <t>00523012001 DEP.DE CHEQ.AJENOS,RET.DE CAM.,CONCEPTO: VENTA DE SERVICIOS ECOBOL,DEP.: BENJAMIN AQUINO , PROCEDENCIA: BANCO UNION S.A., CHEQUE: 222, FECHA DE EMISION:12/10/2016</t>
  </si>
  <si>
    <t>00523012001 DEP.DE CHEQ.AJENOS,RET.DE CAM.,CONCEPTO: VENTA DE SERVICIOS ECOBOL,DEP.: BENJAMIN AQUINO , PROCEDENCIA: BANCO UNION S.A., CHEQUE: 221, FECHA DE EMISION:12/10/2016</t>
  </si>
  <si>
    <t>00523012001 DEP.DE CHEQ.AJENOS,RET.DE CAM.,CONCEPTO: VENTA DE SERVICIOS ECOBOL,DEP.: BENJAMIN AQUINO , PROCEDENCIA: BANCO DE CREDITO DE BOLIVIA S.A., CHEQUE: 999, FECHA DE EMISION:29/09/2016</t>
  </si>
  <si>
    <t>00523012001 DEP.DE CHEQ.AJENOS,RET.DE CAM.,CONCEPTO: VENTA DE SERVICIO ECOBOL,DEP.: BENJAMIN AQUINO , PROCEDENCIA: BANCO MERCANTIL SANTA CRUZ SA., CHEQUE: 978, FECHA DE EMISION:26/09/2016</t>
  </si>
  <si>
    <t>00523012001 DEP.DE CHEQ.AJENOS,RET.DE CAM.,CONCEPTO: VENTA DE SERVICIO ECOBOL,DEP.: BENJAMIN AQUINO , PROCEDENCIA: BANCO BISA S.A., CHEQUE: 767, FECHA DE EMISION:26/09/2016</t>
  </si>
  <si>
    <t>00523012001 DEP.DE CHEQ.AJENOS,RET.DE CAM.,CONCEPTO: VENTA DE SERVICIO ECOBOL,DEP.: BENJAMIN AQUINO , PROCEDENCIA: BANCO BISA S.A., CHEQUE: 1764, FECHA DE EMISION:26/09/2016</t>
  </si>
  <si>
    <t>00523012001 DEP.DE CHEQ.AJENOS,RET.DE CAM.,CONCEPTO: VENTA DE SERVICIO ECOBOL,DEP.: BENJAMIN AQUINO , PROCEDENCIA: BANCO BISA S.A., CHEQUE: 4750, FECHA DE EMISION:26/09/2016</t>
  </si>
  <si>
    <t>00099021001 DEP.DE CHEQ.AJENOS,RET.DE CAM.,CONCEPTO: GIRO: POZO ZURITA JHONNY,DEP.: BANCO UNIÓN S.A. , PROCEDENCIA: BANCO UNION S.A., CHEQUE: 143557, FECHA DE EMISION:17/10/2016</t>
  </si>
  <si>
    <t>00099021001 DEP.DE CHEQ.AJENOS,RET.DE CAM.,CONCEPTO: GIRO: CALDERON HERCILIA COSSIO DE,DEP.: BANCO UNIÓN S.A. , PROCEDENCIA: BANCO UNION S.A., CHEQUE: 143559, FECHA DE EMISION:17/10/2016</t>
  </si>
  <si>
    <t>00099021001 DEP.DE CHEQ.AJENOS,RET.DE CAM.,CONCEPTO: GIRO: PEREZ ZAMBRANA MARIA DEL CARMEN,DEP.: BANCO UNIÓN S.A. , PROCEDENCIA: BANCO UNION S.A., CHEQUE: 143558, FECHA DE EMISION:17/10/2016</t>
  </si>
  <si>
    <t>00222014302 DEP.DE CHEQ.AJENOS,RET.DE CAM.,CONCEPTO: REVERSION,DEP.: INIAF-CHUQUISACA , PROCEDENCIA: BANCO UNION S.A., CHEQUE: 1983, FECHA DE EMISION:29/09/2016</t>
  </si>
  <si>
    <t>00222018010 DEP.DE CHEQ.AJENOS,RET.DE CAM.,CONCEPTO: REVERSION,DEP.: INIAF-CHUQUISACA , PROCEDENCIA: BANCO UNION S.A., CHEQUE: 1981, FECHA DE EMISION:29/09/2016</t>
  </si>
  <si>
    <t>00099021001 DEP.DE CHEQ.AJENOS,RET.DE CAM.,CONCEPTO: REVERSION DUODECIMAS DE AGUINALDO 5/6 NOTA SENASIR UNO N° 1882/16,DEP.: SENASIR , PROCEDENCIA: BANCO UNION S.A., CHEQUE: 7175, FECHA DE EMISION:13/10/2016</t>
  </si>
  <si>
    <t>00099021001 DEP.DE CHEQ.AJENOS,RET.DE CAM.,CONCEPTO: DEV. DEP. POR RECUPERACION DE MULTA CAJA NACIONAL DE SALUD GESTION/2015,DEP.: CAMARA DE SENADORES , PROCEDENCIA: BANCO UNION S.A., CHEQUE: 6239, FECHA DE EMISION:17/10/2016</t>
  </si>
  <si>
    <t>00099021001 DEP.DE CHEQ.AJENOS,RET.DE CAM.,CONCEPTO: DEVOLUCION DE PASAJES NO UTILIZADOS (BOA) GESTION 2014,DEP.: CAMARA DE SENADORES , PROCEDENCIA: BANCO UNION S.A., CHEQUE: 6238, FECHA DE EMISION:17/10/2016</t>
  </si>
  <si>
    <t>00099021001 DEP.DE CHEQ.AJENOS,RET.DE CAM.,CONCEPTO: DEVOLUCION DE PASAJES DE LAS GESTIONES 2006 AL 2009,DEP.: CAMARA DE SENADORES , PROCEDENCIA: BANCO UNION S.A., CHEQUE: 6237, FECHA DE EMISION:17/10/2016</t>
  </si>
  <si>
    <t>00099021001 DEP.DE CHEQ.AJENOS,RET.DE CAM.,CONCEPTO: COMPEMSACION MENSUAL DE COTIZACIONES,DEP.: FUTURO DE BOLIVIA SA AFP , PROCEDENCIA: BANCO DE CREDITO DE BOLIVIA S.A., CHEQUE: 463109, FECHA DE EMISION:14/10/2016</t>
  </si>
  <si>
    <t>00225024101 DEPOSITO DE EFECTIVO, DEPOSITANTE: HUMBERTO ROCHA ROSALES, CONCEPTO: POR RETENCION DE IMPUESTOS POR SERVICIOS DE ALIMENTACION, CUENTA DE DEPOSITO: CUENTA UNICA DEL TESORO</t>
  </si>
  <si>
    <t>00099021001 DEPOSITO DE EFECTIVO, DEPOSITANTE: JOSE ANTONIO MARCA CACERES, CONCEPTO: DEVOLUCIÓN POR DOBLE PERCEPCIÓN AGUINALDO 2008, CUENTA DE DEPOSITO: CUENTA UNICA DEL TESORO</t>
  </si>
  <si>
    <t>AUTORIDAD DE FISCALIZACION Y CONTROL SOCIAL DE BOSQUES Y TIERRAS  "ABT"</t>
  </si>
  <si>
    <t>00372010001 DEPOSITO DE EFECTIVO, DEPOSITANTE: LUCAS CONDORI CALLISAYA-COMISION DE ADMINISTRACION, CONCEPTO: DEV.RECURSO NO EJECUTADO EN EL PROYECTO COMUNIDAD MURUAMAYA, MUN. VIACHA,PROV.INGAVI, DEP.LA PAZ, CUENTA DE DEPOSITO: CUENTA UNICA DEL TESORO</t>
  </si>
  <si>
    <t>00099021001 DEPOSITO DE EFECTIVO, DEPOSITANTE: RODO PINAYA ARANCIBIA, CONCEPTO: DOBLE PERCEPCION, CUENTA DE DEPOSITO: CUENTA UNICA DEL TESORO</t>
  </si>
  <si>
    <t>00225024102 DEPOSITO DE EFECTIVO, DEPOSITANTE: SENASBA - JHOVANA ALVAREZ JIMENEZ, CONCEPTO: DEVOLUCION DE VIATICOS, CUENTA DE DEPOSITO: CUENTA UNICA DEL TESORO</t>
  </si>
  <si>
    <t>00099021001 DEPOSITO DE EFECTIVO, DEPOSITANTE: JORGE ZACONETA ALCAZAR - ATT, CONCEPTO: DEVOLUCION POR PERDIDA DE CREDENCIAL, CUENTA DE DEPOSITO: CUENTA UNICA DEL TESORO</t>
  </si>
  <si>
    <t>00099021001 DEPOSITO DE EFECTIVO, DEPOSITANTE: DANIEL SANTOS - ATT, CONCEPTO: DEVOLUCION POR PERDIDA DE CREDENCIAL, CUENTA DE DEPOSITO: CUENTA UNICA DEL TESORO</t>
  </si>
  <si>
    <t>00099021001 DEPOSITO DE EFECTIVO, DEPOSITANTE: MARCELA MAMANI CHOQUE DE QUISBERT, CONCEPTO: DEVOLUCIÓN DE VIÁTICOS, CUENTA DE DEPOSITO: CUENTA UNICA DEL TESORO</t>
  </si>
  <si>
    <t>00099021001 DEPOSITO DE EFECTIVO, DEPOSITANTE: RAUL GARRON RUIZ, CONCEPTO: DEVOLUCION POR DOBLE PERCEPCION, CUENTA DE DEPOSITO: CUENTA UNICA DEL TESORO</t>
  </si>
  <si>
    <t>00108012001 DEPOSITO DE EFECTIVO, DEPOSITANTE: GRACIELA SANJINES ROLLANO, CONCEPTO: POR LA VENTA DE 1 ABONO PLATEA TEMPORADA 2016 ORQUESTA SINFONICA NACIONAL, CUENTA DE DEPOSITO: CUENTA UNICA DEL TESORO</t>
  </si>
  <si>
    <t>00108012001 DEPOSITO DE EFECTIVO, DEPOSITANTE: MAGALY CALANI QUISPE, CONCEPTO: POR LA VENTA DE 1 ABONO MEZZANINE "B" TEMPORADA 2016 ORQUESTA SINFONICA NACIONAL, CUENTA DE DEPOSITO: CUENTA UNICA DEL TESORO</t>
  </si>
  <si>
    <t>00108012001 DEPOSITO DE EFECTIVO, DEPOSITANTE: DIEGO SIÑANI POMA, CONCEPTO: POR LA VENTA DE 1 ABONO MEZZANINE "B" TEMPORADA 2016 ORQUESTA SINFONICA NACIONAL, CUENTA DE DEPOSITO: CUENTA UNICA DEL TESORO</t>
  </si>
  <si>
    <t>00108012001 DEPOSITO DE EFECTIVO, DEPOSITANTE: IGNACIO ASTURIZAGA PRUDENCIO, CONCEPTO: POR LA VENTA DE 2 ABONOS MEZZANINE "B" TEMPORADA 2016 ORQUESTA SINFONICA NACIONAL, CUENTA DE DEPOSITO: CUENTA UNICA DEL TESORO</t>
  </si>
  <si>
    <t>00108012001 DEPOSITO DE EFECTIVO, DEPOSITANTE: MARIA TERESA CARVAJAL, CONCEPTO: POR LA VENTA DE 2 ABONOS MEZZANINE "B" TEMPORADA 2016 ORQUESTA SINFONICA NACIONAL, CUENTA DE DEPOSITO: CUENTA UNICA DEL TESORO</t>
  </si>
  <si>
    <t>00108012001 DEPOSITO DE EFECTIVO, DEPOSITANTE: ROGELIO CALLIZAYA NINA, CONCEPTO: POR LA VENTA DE 2 ABONOS MEZZANINE "B" TEMPORADA 2016 ORQUESTA SINFONICA NACIONAL, CUENTA DE DEPOSITO: CUENTA UNICA DEL TESORO</t>
  </si>
  <si>
    <t>00108012001 DEPOSITO DE EFECTIVO, DEPOSITANTE: JORGE GARCIA MELEAN, CONCEPTO: POR LA VENTA DE 2 ABONOS MEZZANINE "B" TEMPORADA 2016 ORQUESTA SINFONICA NACIONAL, CUENTA DE DEPOSITO: CUENTA UNICA DEL TESORO</t>
  </si>
  <si>
    <t>00108012001 DEPOSITO DE EFECTIVO, DEPOSITANTE: MIGUEL VILLARROEL PEÑA, CONCEPTO: POR LA VENTA DE 2 ABONOS MEZZANINE "B" TEMPORADA 2016 ORQUESTA SINFONICA NACIONAL, CUENTA DE DEPOSITO: CUENTA UNICA DEL TESORO</t>
  </si>
  <si>
    <t>00108012001 DEPOSITO DE EFECTIVO, DEPOSITANTE: PAOLA ANDREA SANJINEZ CUELLAR, CONCEPTO: POR LA VENTA DE 2 ABONOS MEZZANINE "B" TEMPORADA 2016 ORQUESTA SINFONICA NACIONAL, CUENTA DE DEPOSITO: CUENTA UNICA DEL TESORO</t>
  </si>
  <si>
    <t>00108012001 DEPOSITO DE EFECTIVO, DEPOSITANTE: IVAN BENJAMIN PEREZ JIMENEZ, CONCEPTO: POR LA VENTA DE 3 ABONOS MEZZANINE "A" TEMPORADA 2016 ORQUESTA SINFONICA NACIONAL, CUENTA DE DEPOSITO: CUENTA UNICA DEL TESORO</t>
  </si>
  <si>
    <t>00108012001 DEPOSITO DE EFECTIVO, DEPOSITANTE: JORGE AQUIZE GARCIA, CONCEPTO: POR LA VENTA DE 2 ABONOS MEZZANINE "A" TEMPORADA 2016 ORQUESTA SINFONICA NACIONAL, CUENTA DE DEPOSITO: CUENTA UNICA DEL TESORO</t>
  </si>
  <si>
    <t>00108012001 DEPOSITO DE EFECTIVO, DEPOSITANTE: FIORELLA ALVAREZ PERALTA, CONCEPTO: POR LA VENTA DE 1 ABONO PLATEA TEMPORADA 2016 ORQUESTA SINFONICA NACIONAL, CUENTA DE DEPOSITO: CUENTA UNICA DEL TESORO</t>
  </si>
  <si>
    <t>00108012001 DEPOSITO DE EFECTIVO, DEPOSITANTE: EDWIN HUANACOMA, CONCEPTO: POR LA VENTA DE 1 ABONO PLATEA TEMPORADA 2016 ORQUESTA SINFONICA NACIONAL, CUENTA DE DEPOSITO: CUENTA UNICA DEL TESORO</t>
  </si>
  <si>
    <t>00108012001 DEPOSITO DE EFECTIVO, DEPOSITANTE: KODIAK ARACENA DELGADILLO, CONCEPTO: POR LA VENTA DE 2 ABONOS PLATEA TEMPORADA 2016 ORQUESTA SINFONICA NACIONAL, CUENTA DE DEPOSITO: CUENTA UNICA DEL TESORO</t>
  </si>
  <si>
    <t>00108012001 DEPOSITO DE EFECTIVO, DEPOSITANTE: RENE BELTRAN COLQUE, CONCEPTO: POR LA VENTA DE 1 ABONO PLATEA TEMPORADA 2016 ORQUESTA SINFONICA NACIONAL, CUENTA DE DEPOSITO: CUENTA UNICA DEL TESORO</t>
  </si>
  <si>
    <t>00108012001 DEPOSITO DE EFECTIVO, DEPOSITANTE: NANCY ROCHA DE MENDIETA, CONCEPTO: POR LA VENTA DE 1 ABONO PLATEA TEMPORADA 2016 ORQUESTA SINFONICA NACIONAL, CUENTA DE DEPOSITO: CUENTA UNICA DEL TESORO</t>
  </si>
  <si>
    <t>00108012001 DEPOSITO DE EFECTIVO, DEPOSITANTE: CARMINIA MAGDA PINTO MARQUEZ, CONCEPTO: POR LA VENTA DE 1 ABONO PLATEA TEMPORADA 2016 ORQUESTA SINFONICA NACIONAL, CUENTA DE DEPOSITO: CUENTA UNICA DEL TESORO</t>
  </si>
  <si>
    <t>00108012001 DEPOSITO DE EFECTIVO, DEPOSITANTE: JULIO CESAR VIZCARRA, CONCEPTO: POR LA VENTA DE 1 ABONO PLATEA TEMPORADA 2016 ORQUESTA SINFONICA NACIONAL, CUENTA DE DEPOSITO: CUENTA UNICA DEL TESORO</t>
  </si>
  <si>
    <t>00108012001 DEPOSITO DE EFECTIVO, DEPOSITANTE: CONSUELO BAPTISTA, CONCEPTO: POR LA VENTA DE 3 ABONOS PLATEA TEMPORADA 2016 ORQUESTA SINFONICA NACIONAL, CUENTA DE DEPOSITO: CUENTA UNICA DEL TESORO</t>
  </si>
  <si>
    <t>00108012001 DEPOSITO DE EFECTIVO, DEPOSITANTE: JUAN CARLOS CASTEDO ZAPATA, CONCEPTO: POR LA VENTA DE 2 ABONOS PLATEA TEMPORADA 2016 ORQUESTA SINFONICA NACIONAL, CUENTA DE DEPOSITO: CUENTA UNICA DEL TESORO</t>
  </si>
  <si>
    <t>00108012001 DEPOSITO DE EFECTIVO, DEPOSITANTE: ANA MARIA SALGADO DE VERA, CONCEPTO: POR LA VENTA DE 3 ABONOS PLATEA TEMPORADA 2016 ORQUESTA SINFONICA NACIONAL, CUENTA DE DEPOSITO: CUENTA UNICA DEL TESORO</t>
  </si>
  <si>
    <t>00108012001 DEPOSITO DE EFECTIVO, DEPOSITANTE: ALEXANDER RAMIREZ, CONCEPTO: POR LA VENTA DE 2 ABONOS PLATEA TEMPORADA 2016 ORQUESTA SINFONICA NACIONAL, CUENTA DE DEPOSITO: CUENTA UNICA DEL TESORO</t>
  </si>
  <si>
    <t>00108012001 DEPOSITO DE EFECTIVO, DEPOSITANTE: RENOIR LINARES CONSTANO, CONCEPTO: POR LA VENTA DE 2 ABONOS PLATEA TEMPORADA 2016 ORQUESTA SINFONICA NACIONAL, CUENTA DE DEPOSITO: CUENTA UNICA DEL TESORO</t>
  </si>
  <si>
    <t>00108012001 DEPOSITO DE EFECTIVO, DEPOSITANTE: PATRICIA MACHICADO, CONCEPTO: POR LA VENTA DE 2 ABONOS PLATEA TEMPORADA 2016 ORQUESTA SINFONICA NACIONAL, CUENTA DE DEPOSITO: CUENTA UNICA DEL TESORO</t>
  </si>
  <si>
    <t>00108012001 DEPOSITO DE EFECTIVO, DEPOSITANTE: RAUL SAAVEDRA, CONCEPTO: POR LA VENTA DE 2 ABONOS PLATEA TEMPORADA 2016 ORQUESTA SINFONICA NACIONAL, CUENTA DE DEPOSITO: CUENTA UNICA DEL TESORO</t>
  </si>
  <si>
    <t>00108012001 DEPOSITO DE EFECTIVO, DEPOSITANTE: OSCAR FABIAN SIÑANI, CONCEPTO: POR LA VENTA DE 2 ABONOS PLATEA TEMPORADA 2016 ORQUESTA SINFONICA NACIONAL, CUENTA DE DEPOSITO: CUENTA UNICA DEL TESORO</t>
  </si>
  <si>
    <t>00108012001 DEPOSITO DE EFECTIVO, DEPOSITANTE: VICTOR SANGA MARTINEZ, CONCEPTO: POR LA VENTA DE 1 ABONO PLATEA TEMPORADA 2016 ORQUESTA SINFONICA NACIONAL, CUENTA DE DEPOSITO: CUENTA UNICA DEL TESORO</t>
  </si>
  <si>
    <t>00108012001 DEPOSITO DE EFECTIVO, DEPOSITANTE: FREDDY UGARTE TORREZ, CONCEPTO: POR LA VENTA DE 1 ABONO PLATEA TEMPORADA 2016 ORQUESTA SINFONICA NACIONAL, CUENTA DE DEPOSITO: CUENTA UNICA DEL TESORO</t>
  </si>
  <si>
    <t>00108012001 DEPOSITO DE EFECTIVO, DEPOSITANTE: KURMI ANTONIETA CHOQUE, CONCEPTO: POR LA VENTA DE 1 ABONO PLATEA TEMPORADA 2016 ORQUESTA SINFONICA NACIONAL, CUENTA DE DEPOSITO: CUENTA UNICA DEL TESORO</t>
  </si>
  <si>
    <t>00108012001 DEPOSITO DE EFECTIVO, DEPOSITANTE: STEFANIE ROQUE QUISBERT, CONCEPTO: POR LA VENTA DE 1 ABONO PLATEA TEMPORADA 2016 ORQUESTA SINFONICA NACIONAL, CUENTA DE DEPOSITO: CUENTA UNICA DEL TESORO</t>
  </si>
  <si>
    <t>00108012001 DEPOSITO DE EFECTIVO, DEPOSITANTE: LIZETH FABIOLA SIRPA COLQUE, CONCEPTO: POR LA VENTA DE 1 ABONO PLATEA TEMPORADA 2016 ORQUESTA SINFONICA NACIONAL, CUENTA DE DEPOSITO: CUENTA UNICA DEL TESORO</t>
  </si>
  <si>
    <t>00108012001 DEPOSITO DE EFECTIVO, DEPOSITANTE: JENNY CARLA VASQUEZ ILLANES, CONCEPTO: POR LA VENTA DE 1 ABONO PLATEA TEMPORADA 2016 ORQUESTA SINFONICA NACIONAL, CUENTA DE DEPOSITO: CUENTA UNICA DEL TESORO</t>
  </si>
  <si>
    <t>00108012001 DEPOSITO DE EFECTIVO, DEPOSITANTE: VICTOR HUGO CASTRO MITA, CONCEPTO: POR LA VENTA DE 3 ABONOS PLATEA TEMPORADA 2016 ORQUESTA SINFONICA NACIONAL, CUENTA DE DEPOSITO: CUENTA UNICA DEL TESORO</t>
  </si>
  <si>
    <t>00108012001 DEPOSITO DE EFECTIVO, DEPOSITANTE: LUIS FERNANDO RODRIGUEZ, CONCEPTO: POR LA VENTA DE 2 ABONOS PLATEA TEMPORADA 2016 ORQUESTA SINFONICA NACIONAL, CUENTA DE DEPOSITO: CUENTA UNICA DEL TESORO</t>
  </si>
  <si>
    <t>00108012001 DEPOSITO DE EFECTIVO, DEPOSITANTE: RONAL PONCE CALLE MOSOK, CONCEPTO: POR LA VENTA DE 1 ABONO PLATEA TEMPORADA 2016 ORQUESTA SINFONICA NACIONAL, CUENTA DE DEPOSITO: CUENTA UNICA DEL TESORO</t>
  </si>
  <si>
    <t>00108012001 DEPOSITO DE EFECTIVO, DEPOSITANTE: ALEJANDRA LUCERO JEREZ, CONCEPTO: POR LA VENTA DE 1 ABONO PLATEA TEMPORADA 2016 ORQUESTA SINFONICA NACIONAL, CUENTA DE DEPOSITO: CUENTA UNICA DEL TESORO</t>
  </si>
  <si>
    <t>00108012001 DEPOSITO DE EFECTIVO, DEPOSITANTE: LUPE CARREÑO DIAZ, CONCEPTO: POR LA VENTA DE 1 ABONO PLATEA TEMPORADA 2016 ORQUESTA SINFONICA NACIONAL, CUENTA DE DEPOSITO: CUENTA UNICA DEL TESORO</t>
  </si>
  <si>
    <t>00108012001 DEPOSITO DE EFECTIVO, DEPOSITANTE: LIZETH COAQUIRA QUISBERT, CONCEPTO: POR LA VENTA DE 1 ABONO PLATEA TEMPORADA 2016 ORQUESTA SINFONICA NACIONAL, CUENTA DE DEPOSITO: CUENTA UNICA DEL TESORO</t>
  </si>
  <si>
    <t>00108012001 DEPOSITO DE EFECTIVO, DEPOSITANTE: ROSSY DANIELA MARTINEZ ROJAS, CONCEPTO: POR LA VENTA DE 2 ABONOS PLATEA TEMPORADA 2016 ORQUESTA SINFONICA NACIONAL, CUENTA DE DEPOSITO: CUENTA UNICA DEL TESORO</t>
  </si>
  <si>
    <t>00099021001 DEP.DE CHEQ.AJENOS,RET.DE CAM.,CONCEPTO: REVERSION SALDOS VOTO EN EL EXTERIOR Y EMPADRONAMIENTO BIOMETRICO,DEP.: ORGANO ELECTORAL PLURINACIONAL , PROCEDENCIA: BANCO UNION S.A., CHEQUE: 9451, FECHA DE EMISION:13/10/2016</t>
  </si>
  <si>
    <t>00222014302 DEP.DE CHEQ.AJENOS,RET.DE CAM.,CONCEPTO: REVERSION PREV. C-31 N° 654,DEP.: INIAF COCHABAMBA , PROCEDENCIA: BANCO UNION S.A., CHEQUE: 3271, FECHA DE EMISION:18/10/2016</t>
  </si>
  <si>
    <t>00513182001 DEP.DE CHEQ.AJENOS,RET.DE CAM.,CONCEPTO: REVERSION,DEP.: Y.P.F.B CORPORACION LA PAZ , PROCEDENCIA: BANCO UNION S.A., CHEQUE: 8953, FECHA DE EMISION:14/10/2016</t>
  </si>
  <si>
    <t>00682018001 DEP.DE CHEQ.AJENOS,RET.DE CAM.,CONCEPTO: TRASPASO DE FONDOS DE BANCO UNION A LIBRETA BASKET FUNDING,DEP.: DEFENSORIA DEL PUEBLO , PROCEDENCIA: BANCO UNION S.A., CHEQUE: 21502, FECHA DE EMISION:18/10/2016</t>
  </si>
  <si>
    <t>00291012008 DEPOSITO DE EFECTIVO, DEPOSITANTE: CONST. Y ADMINISTRACION S.A. SUCURSAL BOLIVIA, CONCEPTO: ALCANCE DE TRABAJO CARACTERIZACION DE MATERIAL ROCOSO, CUENTA DE DEPOSITO: CUENTA UNICA DEL TESORO</t>
  </si>
  <si>
    <t>00590012001 DEPOSITO DE EFECTIVO, DEPOSITANTE: PABLO GONZALES, CONCEPTO: DEVOLUCION DE FONDOS EN AVANCE NO UTILIZADOS, CUENTA DE DEPOSITO: CUENTA UNICA DEL TESORO</t>
  </si>
  <si>
    <t>00099021001 DEPOSITO DE EFECTIVO, DEPOSITANTE: LOURDES SANDOVAL SALDIAS, CONCEPTO: PREVENTIVO 2620 DEVOLUCION DE LA DIFERENCIA DEL CONSUMO DEL MES DE DICIEMBRE 2015 RESTAURANT LOURDES, CUENTA DE DEPOSITO: CUENTA UNICA DEL TESORO</t>
  </si>
  <si>
    <t>00099021001 DEPOSITO DE EFECTIVO, DEPOSITANTE: FRANZ CRISTIAN MARISCAL MENDIVIL, CONCEPTO: DEVOLUCION VIATICOS Y GASTOS DE REPRESENTACION, CUENTA DE DEPOSITO: CUENTA UNICA DEL TESORO</t>
  </si>
  <si>
    <t>00099021001 DEPOSITO DE EFECTIVO, DEPOSITANTE: ALBINA RODRIGUEZ TAPIA, CONCEPTO: DEVOLUCION DE HABERES, CUENTA DE DEPOSITO: CUENTA UNICA DEL TESORO</t>
  </si>
  <si>
    <t>00010011101 DEPOSITO DE EFECTIVO, DEPOSITANTE: ALFREDO LANDIVAR QUEVEDO-MIN. RELACION EXTERIORES, CONCEPTO: SALDO NO EJECUTADO COMISION MIXTA BOLIVIA BRASIL, CUENTA DE DEPOSITO: CUENTA UNICA DEL TESORO</t>
  </si>
  <si>
    <t>00016018008 DEPOSITO DE EFECTIVO, DEPOSITANTE: NIM EDUCACION - BEATRIZ VACA VILLA, CONCEPTO: DEVOLUCION DE PASAJE TERRESTRE, CUENTA DE DEPOSITO: CUENTA UNICA DEL TESORO</t>
  </si>
  <si>
    <t>00099021001 DEPOSITO DE EFECTIVO, DEPOSITANTE: RUITER RAMOS QUISPE - C.I. 4937433 L.P., CONCEPTO: DEVOLUCION DEL RETROACTIVO DE AGOSTO, CUENTA DE DEPOSITO: CUENTA UNICA DEL TESORO</t>
  </si>
  <si>
    <t>00290064101 DEPOSITO DE EFECTIVO, DEPOSITANTE: LIDIA NELLY VALENCIA, CONCEPTO: PAGO DE SERVICIOS AGUA Y LUZ, CUENTA DE DEPOSITO: CUENTA UNICA DEL TESORO</t>
  </si>
  <si>
    <t>00016011101 DEPOSITO DE EFECTIVO, DEPOSITANTE: ELEOTERIO REYES FLORES, CONCEPTO: REVERSION, CUENTA DE DEPOSITO: CUENTA UNICA DEL TESORO</t>
  </si>
  <si>
    <t>00212012001 DEPOSITO DE EFECTIVO, DEPOSITANTE: SILVIA HERNANI BUTRON - INRA, CONCEPTO: REPOSICIÓN DE CREDENCIAL, CUENTA DE DEPOSITO: CUENTA UNICA DEL TESORO</t>
  </si>
  <si>
    <t>00130012001 DEPOSITO DE EFECTIVO, DEPOSITANTE: COOPERATIVA MINERA AURIFERA "UNION" LTDA., CONCEPTO: PAGO DE CREDITO, CUENTA DE DEPOSITO: CUENTA UNICA DEL TESORO</t>
  </si>
  <si>
    <t>00099021001 DEPOSITO DE EFECTIVO, DEPOSITANTE: GONZALO MUEVO MOSUA, CONCEPTO: DEVOLUCION COMPRA DE COMBUSTIBLE DE GONZALO MUEVO MOSUA, CUENTA DE DEPOSITO: CUENTA UNICA DEL TESORO</t>
  </si>
  <si>
    <t>00099021001 DEPOSITO DE EFECTIVO, DEPOSITANTE: GONZALO MUEVO MOSUA, CONCEPTO: DEVOLUCION CUANTAS A RENDIR PASAJES DE GONZALO MUEVO MOSUA, CUENTA DE DEPOSITO: CUENTA UNICA DEL TESORO</t>
  </si>
  <si>
    <t>00015011108 DEPOSITO DE EFECTIVO, DEPOSITANTE: SABINO MENDOZA QUISPE, CONCEPTO: EXCEDENTE EN CONSUMO DE CREDITO TELEFÓNICO DEL CEL 72004238 CORRESP AL MES DE FEB DE 2016, CUENTA DE DEPOSITO: CUENTA UNICA DEL TESORO</t>
  </si>
  <si>
    <t>00099021001 DEPOSITO DE EFECTIVO, DEPOSITANTE: ALBERTO POMA PARIGUANA, CONCEPTO: REVERSION MARISCALERIA PARA GANADO CABALLAR POR EL MES FEBRERO-15, CUENTA DE DEPOSITO: CUENTA UNICA DEL TESORO</t>
  </si>
  <si>
    <t>00099021001 DEPOSITO DE EFECTIVO, DEPOSITANTE: ALBERTO POMA PARIGUANA, CONCEPTO: REVERSION MARISCALERIA PARA GANADO CABALLAR POR EL MES MAR-15, CUENTA DE DEPOSITO: CUENTA UNICA DEL TESORO</t>
  </si>
  <si>
    <t>00192012001 DEPOSITO DE EFECTIVO, DEPOSITANTE: SEMENA GESTORA - LA PAZ, CONCEPTO: DEVOLUCIÓN DE SALDO DE PASAJES, CUENTA DE DEPOSITO: CUENTA UNICA DEL TESORO</t>
  </si>
  <si>
    <t>00099021001 DEPOSITO DE EFECTIVO, DEPOSITANTE: CLARIVEL JENINNE RODRIGUEZ SILVA, CONCEPTO: DEVOLUCION DE SALARIO, CUENTA DE DEPOSITO: CUENTA UNICA DEL TESORO</t>
  </si>
  <si>
    <t>DIRECCION DEPARTAMENTAL DE EDUCACION LA PAZ "DDE-LPZ"</t>
  </si>
  <si>
    <t>00130012001 DEPOSITO DE EFECTIVO, DEPOSITANTE: COOP. MINERA 16 DE JULIO LTDA., CONCEPTO: PAGO CUOTA 23; 3RA AMPLIACION COOP MINERA 16 DE JULIO, CUENTA DE DEPOSITO: CUENTA UNICA DEL TESORO</t>
  </si>
  <si>
    <t>00016011101 DEPOSITO DE EFECTIVO, DEPOSITANTE: JORGE MAURICIO NINA GUARAYA - MIN DE EDUCACIÓN, CONCEPTO: DEVOLUCIÓN DE PASAJES Y VIÁTICOS, CUENTA DE DEPOSITO: CUENTA UNICA DEL TESORO</t>
  </si>
  <si>
    <t>00099021001 DEPOSITO DE EFECTIVO, DEPOSITANTE: SANDRA CACERES COPA, CONCEPTO: DEVOLUCIÓN DE SALDO DE PAGO DE PASAJES Y VIÁTICOS, CUENTA DE DEPOSITO: CUENTA UNICA DEL TESORO</t>
  </si>
  <si>
    <t>00086038007 DEPOSITO DE EFECTIVO, DEPOSITANTE: JORGE DAVID BILBAO PAZ - SERNAP, CONCEPTO: DEVOLUCIÓN FONDOS, CUENTA DE DEPOSITO: CUENTA UNICA DEL TESORO</t>
  </si>
  <si>
    <t>00526012001 DEPOSITO DE EFECTIVO, DEPOSITANTE: HILARIO QUISPE - BOLIVIA TV, CONCEPTO: DEVOLUCION, CUENTA DE DEPOSITO: CUENTA UNICA DEL TESORO</t>
  </si>
  <si>
    <t>00099021001 DEPOSITO DE EFECTIVO, DEPOSITANTE: HECTOR RASGUIDO ESPINOZA, CONCEPTO: REV PARCIAL DE PLANILLA N° 68 CORRESPONDIENTE MES DE JUNIO 2016 DEL MIN DE COMUNICACION ENTIDAD 087, CUENTA DE DEPOSITO: CUENTA UNICA DEL TESORO</t>
  </si>
  <si>
    <t>00099021001 DEP.DE CHEQ.AJENOS,RET.DE CAM.,CONCEPTO: GIRO: JOSE EDGAR VIVEROS DURAN,DEP.: BANCO UNIÓN S.A. , PROCEDENCIA: BANCO UNION S.A., CHEQUE: 143562, FECHA DE EMISION:20/10/2016</t>
  </si>
  <si>
    <t>00099021001 DEP.DE CHEQ.AJENOS,RET.DE CAM.,CONCEPTO: GIRO: VALVERDE LEIZA WILLY REYNALDO,DEP.: BANCO UNIÓN S.A. , PROCEDENCIA: BANCO UNION S.A., CHEQUE: 143561, FECHA DE EMISION:20/10/2016</t>
  </si>
  <si>
    <t>00099021001 DEP.DE CHEQ.AJENOS,RET.DE CAM.,CONCEPTO: REMBOLSO SUBSIDIO INCAPACIDAD TEMPORAL C.S.B.P.,DEP.: CONTRALORIA GENERAL DEL ESTADO , PROCEDENCIA: BANCO UNION S.A., CHEQUE: 4601, FECHA DE EMISION:18/10/2016</t>
  </si>
  <si>
    <t>00099021001 DEP.DE CHEQ.AJENOS,RET.DE CAM.,CONCEPTO: INCENTIVO BACHILLER DESTACADO,DEP.: MINISTERIO DE EDUCACION , PROCEDENCIA: BANCO UNION S.A., CHEQUE: 20364, FECHA DE EMISION:19/10/2016</t>
  </si>
  <si>
    <t>00099021001 DEP.DE CHEQ.AJENOS,RET.DE CAM.,CONCEPTO: INCENTIVO BACHILLER DESTACADO,DEP.: MINISTERIO DE EDUCACION , PROCEDENCIA: BANCO UNION S.A., CHEQUE: 20351, FECHA DE EMISION:18/10/2016</t>
  </si>
  <si>
    <t>00099024113 DEPOSITO DE EFECTIVO, DEPOSITANTE: PAOLA ALEJANDRA SEGALES CRUZ, CONCEPTO: ERROR EN DEVOLUCION DE GARANTIA, CUENTA DE DEPOSITO: CUENTA UNICA DEL TESORO</t>
  </si>
  <si>
    <t>00526012001 DEPOSITO DE EFECTIVO, DEPOSITANTE: CARLOS EDUARDO MOREIRA ASCARRUNZ, CONCEPTO: DEVOLUCIÓN VIÁTICOS, CUENTA DE DEPOSITO: CUENTA UNICA DEL TESORO</t>
  </si>
  <si>
    <t>00283042001 DEPOSITO DE EFECTIVO, DEPOSITANTE: GERENCIA REGIONAL ORURO, CONCEPTO: DEBOLUCION DE PAGO, CUENTA DE DEPOSITO: CUENTA UNICA DEL TESORO</t>
  </si>
  <si>
    <t>00099021001 DEPOSITO DE EFECTIVO, DEPOSITANTE: JAIME BALLESTEROS IGNACIO, CONCEPTO: DOBLE PERCEPCION, CUENTA DE DEPOSITO: CUENTA UNICA DEL TESORO</t>
  </si>
  <si>
    <t>00130012002 DEPOSITO DE EFECTIVO, DEPOSITANTE: PATRICIA LAUREL- FOFIM, CONCEPTO: DEVOLUCIÓN REFRIGERIO NO PAGADO MES AGOSTO 2016, CUENTA DE DEPOSITO: CUENTA UNICA DEL TESORO</t>
  </si>
  <si>
    <t>00212082004 DEPOSITO DE EFECTIVO, DEPOSITANTE: EDWIN MAMANI SANCHEZ, CONCEPTO: DEVOLUCION DE VIATICOS, CUENTA DE DEPOSITO: CUENTA UNICA DEL TESORO</t>
  </si>
  <si>
    <t>00099021001 DEPOSITO DE EFECTIVO, DEPOSITANTE: BETHSABE ALVAREZ SALVATIERRA, CONCEPTO: DOBLE PERCEPCION, CUENTA DE DEPOSITO: CUENTA UNICA DEL TESORO</t>
  </si>
  <si>
    <t>00099021001 DEPOSITO DE EFECTIVO, DEPOSITANTE: LISSET GIRONDA MALDONADO, CONCEPTO: DEVOLUCION DE FONDOS CON CARGO A RENDICION DE CUENTAS EN LAS PARTIDAS 24120-39800, CUENTA DE DEPOSITO: CUENTA UNICA DEL TESORO</t>
  </si>
  <si>
    <t>00582012003 DEP.DE CHEQ.AJENOS,RET.DE CAM.,CONCEPTO: DEPÓSITO COMISIÓN SUBSIDIO UNIVERSAL ENERO HASTA AGOSTO 2016,DEP.: EMPRESA BOLIVIANA DE ALMENDRA Y DERIVADOS , PROCEDENCIA: BANCO UNION S.A., CHEQUE: 4278, FECHA DE EMISION:14/10/2016</t>
  </si>
  <si>
    <t>00169014101 DEP.DE CHEQ.AJENOS,RET.DE CAM.,CONCEPTO: FINIQUITO INDEMNIZACIÓN SINIESTRO ACTIVOS,DEP.: AUTORIDAD DE IMPUGNACIÓN TRIBUTARIA , PROCEDENCIA: BANCO UNION S.A., CHEQUE: 484, FECHA DE EMISION:21/10/2016</t>
  </si>
  <si>
    <t>FONDO DE DESARROLLO DEL SISTEMA FINANCIERO Y APOYO AL SECTOR PRODUCTIVO "FONDESIF"</t>
  </si>
  <si>
    <t>00099021001 DEP.DE CHEQ.AJENOS,RET.DE CAM.,CONCEPTO: DEVOLUCION DE FONDOS AL TGN POR CIERRE DEFINITIVO DEL PROGRAMA PAC-PUCS,DEP.: FONDESIF , PROCEDENCIA: BANCO UNION S.A., CHEQUE: 141840, FECHA DE EMISION:21/10/2016</t>
  </si>
  <si>
    <t>00099024113 DEP.DE CHEQ.AJENOS,RET.DE CAM.,CONCEPTO: EJECUCION BOLETA CUMPLIMIENTO DE CONTRATO PROYECTO-CONST SEDE TSIMANE SAN BORJA BENI,DEP.: MINISTERIO DE LA PRESIDENCIA UPRE , PROCEDENCIA: BANCO NACIONAL DE BOLIVIA S.A., CHEQUE: 64439, FECHA DE EMISION:13/10</t>
  </si>
  <si>
    <t>00046021107 DEP.DE CHEQ.AJENOS,RET.DE CAM.,CONCEPTO: PAGO DE SUELDOS CENETROP,DEP.: MINISTERIO DE SALUD , PROCEDENCIA: BANCO UNION S.A., CHEQUE: 11824, FECHA DE EMISION:20/10/2016</t>
  </si>
  <si>
    <t>00099021001 DEPOSITO DE EFECTIVO, DEPOSITANTE: OSCAR FERNANDO TERAN MIRANDA, CONCEPTO: DOBLE PERCEPCION, CUENTA DE DEPOSITO: CUENTA UNICA DEL TESORO</t>
  </si>
  <si>
    <t>00292032001 DEPOSITO DE EFECTIVO, DEPOSITANTE: MARIA MARIVEL JAVIER DE CHUYMA, CONCEPTO: OTROS INGRESOS, CUENTA DE DEPOSITO: CUENTA UNICA DEL TESORO</t>
  </si>
  <si>
    <t>00099021001 DEPOSITO DE EFECTIVO, DEPOSITANTE: CARMEN ROSA FLORIA CORONEL CHOQUETARQUI, CONCEPTO: DOBLE PERCEPCION, CUENTA DE DEPOSITO: CUENTA UNICA DEL TESORO</t>
  </si>
  <si>
    <t>SERVICIO NACIONAL DE REGISTRO Y CONTROL DE LA  COMERCIALIZACION DE MINERALES Y METALES "SENARECOM"</t>
  </si>
  <si>
    <t>00099021001 DEPOSITO DE EFECTIVO, DEPOSITANTE: ALBERTO TERAN VIDAL-SENARECOM, CONCEPTO: DOBLE PERCEPCION, CUENTA DE DEPOSITO: CUENTA UNICA DEL TESORO</t>
  </si>
  <si>
    <t>00099021001 DEPOSITO DE EFECTIVO, DEPOSITANTE: MARIA LUISA RAMIREZ VDA. DE LUNA, CONCEPTO: PAGO DE NOTA DE CARGO DEL 12-01-2015 SENASIR, CUENTA DE DEPOSITO: CUENTA UNICA DEL TESORO</t>
  </si>
  <si>
    <t>00099021001 DEPOSITO DE EFECTIVO, DEPOSITANTE: EJERCITO DE BOLIVIA, CONCEPTO: REVERSIÓN DE PRODUCTOS METÁLICO, CUENTA DE DEPOSITO: CUENTA UNICA DEL TESORO</t>
  </si>
  <si>
    <t>00099021001 DEPOSITO DE EFECTIVO, DEPOSITANTE: CLARIVEL JENINNE RODRIGUEZ SILVA, CONCEPTO: DEVOLUCION DE IMPRESION DE BOLETAS DE PAGO, CUENTA DE DEPOSITO: CUENTA UNICA DEL TESORO</t>
  </si>
  <si>
    <t>00046024204 DEPOSITO DE EFECTIVO, DEPOSITANTE: MINISTERIO DE SALUD, CONCEPTO: REVERSION DE FONDOS (SALDO REFRIGERIO DE DICIEMBRE), CUENTA DE DEPOSITO: CUENTA UNICA DEL TESORO</t>
  </si>
  <si>
    <t>00212082004 DEPOSITO DE EFECTIVO, DEPOSITANTE: LORENA BORDA MONTAÑO, CONCEPTO: DEVOLUCION DE VIATICOS C-31 N° 378, CUENTA DE DEPOSITO: CUENTA UNICA DEL TESORO</t>
  </si>
  <si>
    <t>00292032001 DEPOSITO DE EFECTIVO, DEPOSITANTE: GELENI EVA HUANCA RIVERA, CONCEPTO: REPOSICION, CUENTA DE DEPOSITO: CUENTA UNICA DEL TESORO</t>
  </si>
  <si>
    <t>SERVICIO DEPARTAMENTAL DE RIEGO -  LA PAZ "SEDERI-LPZ"</t>
  </si>
  <si>
    <t>00526012001 DEPOSITO DE EFECTIVO, DEPOSITANTE: DAVID ALIAGA-BOLIVIA TV, CONCEPTO: DEVOLUCION, CUENTA DE DEPOSITO: CUENTA UNICA DEL TESORO</t>
  </si>
  <si>
    <t>00526012001 DEPOSITO DE EFECTIVO, DEPOSITANTE: JUVENAL ACARAPI - BOLIVIA TV, CONCEPTO: DEVOLUCION, CUENTA DE DEPOSITO: CUENTA UNICA DEL TESORO</t>
  </si>
  <si>
    <t>00099021001 DEPOSITO DE EFECTIVO, DEPOSITANTE: IVETH FANNY LAZARTE PEREZ, CONCEPTO: DEVOLCUION DE HABERES DEVENGADOS, CUENTA DE DEPOSITO: CUENTA UNICA DEL TESORO</t>
  </si>
  <si>
    <t>00292032001 DEPOSITO DE EFECTIVO, DEPOSITANTE: TOMAS ALFREDO CHARCA MATIAS, CONCEPTO: OTROS INGRESOS, CUENTA DE DEPOSITO: CUENTA UNICA DEL TESORO</t>
  </si>
  <si>
    <t>00099021001 DEPOSITO DE EFECTIVO, DEPOSITANTE: MARCO GONZALES SILVA, CONCEPTO: DEVOLUCION DE FONDOS NO EJECUTADOS COMBUSTIBLES,LUBRICANTES Y DERIVADOS PARA CONSUMO, CUENTA DE DEPOSITO: CUENTA UNICA DEL TESORO</t>
  </si>
  <si>
    <t>00099021001 DEPOSITO DE EFECTIVO, DEPOSITANTE: SINDICATO AGRARIO QUEÑUATA, CONCEPTO: C31-226-2015, CONVENIO CFCB1-37-2015 SALDO NO EJECUTADO, CUENTA DE DEPOSITO: CUENTA UNICA DEL TESORO</t>
  </si>
  <si>
    <t>00099021001 DEPOSITO DE EFECTIVO, DEPOSITANTE: COMUNIDAD CAMPESINA HIERBA BUENANI, CONCEPTO: C31-639-2014, CONVENIO CFCB1-37-2015 SALDO NO EJECUTADO, CUENTA DE DEPOSITO: CUENTA UNICA DEL TESORO</t>
  </si>
  <si>
    <t>00249012001 DEPOSITO DE EFECTIVO, DEPOSITANTE: PASCUAL CHINO APAZA, CONCEPTO: DEVOLUCIÓN DE FONDOS NO UTILIZADOS, CUENTA DE DEPOSITO: CUENTA UNICA DEL TESORO</t>
  </si>
  <si>
    <t>00249012001 DEPOSITO DE EFECTIVO, DEPOSITANTE: ATILIANO VILLA CONDORI, CONCEPTO: DEVOLUCIÓN DE FONDOS NO UTILIZADOS, CUENTA DE DEPOSITO: CUENTA UNICA DEL TESORO</t>
  </si>
  <si>
    <t>00526012001 DEPOSITO DE EFECTIVO, DEPOSITANTE: DAVID LANZA, CONCEPTO: DEVOLUCION DE VIATICOS, CUENTA DE DEPOSITO: CUENTA UNICA DEL TESORO</t>
  </si>
  <si>
    <t>00212012020 DEP.DE CHEQ.AJENOS,RET.DE CAM.,CONCEPTO: APORTES VOLUNTARIOS INRA-NAL. CSA,DEP.: INRA-NAL. CSA , PROCEDENCIA: BANCO UNION S.A., CHEQUE: 1579, FECHA DE EMISION:18/10/2016</t>
  </si>
  <si>
    <t>00523012001 DEP.DE CHEQ.AJENOS,RET.DE CAM.,CONCEPTO: PAGO POR PRESTACION DE SERVICIOS POSTALES,DEP.: ECOBOL , PROCEDENCIA: BANCO MERCANTIL SANTA CRUZ SA., CHEQUE: 1028, FECHA DE EMISION:19/10/2016</t>
  </si>
  <si>
    <t>00099021001 DEP.DE CHEQ.AJENOS,RET.DE CAM.,CONCEPTO: GIRO: ARONI JUSTINIANO MARIA ARLINDA,DEP.: BANCO UNIÓN S.A. , PROCEDENCIA: BANCO UNION S.A., CHEQUE: 143565, FECHA DE EMISION:24/10/2016</t>
  </si>
  <si>
    <t>00523012001 DEP.DE CHEQ.AJENOS,RET.DE CAM.,CONCEPTO: PAGO POR PRESTACION DE SERVICIOS POSTALES,DEP.: ECOBOL , PROCEDENCIA: BANCO NACIONAL DE BOLIVIA S.A., CHEQUE: 830716, FECHA DE EMISION:19/10/2016</t>
  </si>
  <si>
    <t>00099021001 DEP.DE CHEQ.AJENOS,RET.DE CAM.,CONCEPTO: GIRO: LENKA VIVIANA ZAMORANO VILAR,DEP.: BANCO UNIÓN S.A. , PROCEDENCIA: BANCO UNION S.A., CHEQUE: 143563, FECHA DE EMISION:24/10/2016</t>
  </si>
  <si>
    <t>00099021001 DEP.DE CHEQ.AJENOS,RET.DE CAM.,CONCEPTO: REVERSION DE SALDOS NO EJECUTADOS POR ALIMENTACION PARA POSTERIOR REPROGRAMACION,DEP.: MINISTERIO DE DEFENSA , PROCEDENCIA: BANCO UNION S.A., CHEQUE: 73, FECHA DE EMISION:11/10/2016</t>
  </si>
  <si>
    <t>00099021001 DEP.DE CHEQ.AJENOS,RET.DE CAM.,CONCEPTO: GIRO: OLGA ESCALANTE ALCOBA,DEP.: BANCO UNIÓN S.A. , PROCEDENCIA: BANCO UNION S.A., CHEQUE: 143564, FECHA DE EMISION:24/10/2016</t>
  </si>
  <si>
    <t>00078027002 DEP.DE CHEQ.AJENOS,RET.DE CAM.,CONCEPTO: EJECUCION DE POLIZA DE GARANTIA DE SERIEDAD DE PROPUESTA,DEP.: CAROLINA MARCA QUISPE , PROCEDENCIA: BANCO MERCANTIL SANTA CRUZ SA., CHEQUE: 101139, FECHA DE EMISION:07/10/2016</t>
  </si>
  <si>
    <t>00099021001 DEPOSITO DE EFECTIVO, DEPOSITANTE: CLAUDIA LOURDES RIVERO RIOS, CONCEPTO: PAGO POR VIAS NO TRABAJADOS, CUENTA DE DEPOSITO: CUENTA UNICA DEL TESORO</t>
  </si>
  <si>
    <t>00099021001 DEPOSITO DE EFECTIVO, DEPOSITANTE: JUSTA VALDA LAGOS, CONCEPTO: DOBLE PERCEPCIÓN, CUENTA DE DEPOSITO: CUENTA UNICA DEL TESORO</t>
  </si>
  <si>
    <t>00099021001 DEPOSITO DE EFECTIVO, DEPOSITANTE: CARMELO TORREZ RAMOS, CONCEPTO: DOBLE PERCEPCION DEL MES DE ABRIL, CUENTA DE DEPOSITO: CUENTA UNICA DEL TESORO</t>
  </si>
  <si>
    <t>00099021001 DEPOSITO DE EFECTIVO, DEPOSITANTE: SONIA MERCEDES BELLOT ZEGARRA, CONCEPTO: DOBLE PERCEPCIÓN, CUENTA DE DEPOSITO: CUENTA UNICA DEL TESORO</t>
  </si>
  <si>
    <t>00099021001 DEPOSITO DE EFECTIVO, DEPOSITANTE: HILDA MERY GUTIERREZ MARTINEZ, CONCEPTO: DOBLE PERCEPCIÓN, CUENTA DE DEPOSITO: CUENTA UNICA DEL TESORO</t>
  </si>
  <si>
    <t>00099021001 DEPOSITO DE EFECTIVO, DEPOSITANTE: DAVID CHOQUE GIRONDA, CONCEPTO: REVERSION PASAJES, CUENTA DE DEPOSITO: CUENTA UNICA DEL TESORO</t>
  </si>
  <si>
    <t>00099021001 DEPOSITO DE EFECTIVO, DEPOSITANTE: TOMAS JUAN FERNANDEZ FLORES, CONCEPTO: DEVOLUCIÓN PASAJES, CUENTA DE DEPOSITO: CUENTA UNICA DEL TESORO</t>
  </si>
  <si>
    <t>00523012001 DEP.DE CHEQ.AJENOS,RET.DE CAM.,CONCEPTO: VENTA DE SERVICIO ECOBOL,DEP.: BENJAMIN AQUINO , PROCEDENCIA: BANCO BISA S.A., CHEQUE: 6666, FECHA DE EMISION:18/10/2016</t>
  </si>
  <si>
    <t>00523012001 DEP.DE CHEQ.AJENOS,RET.DE CAM.,CONCEPTO: VENTA DE SERVICIO ECOBOL,DEP.: BENJAMIN AQUINO , PROCEDENCIA: BANCO NACIONAL DE BOLIVIA S.A., CHEQUE: 5614, FECHA DE EMISION:29/09/2016</t>
  </si>
  <si>
    <t>00099021001 DEP.DE CHEQ.AJENOS,RET.DE CAM.,CONCEPTO: REVERSIÓN SALDOS NO EJECUTADOS POR SOCORROS PARA POSTERIOR REPROGRAMACIÓN,DEP.: MINISTERIO DE DEFENSA , PROCEDENCIA: BANCO UNION S.A., CHEQUE: 69, FECHA DE EMISION:11/10/2016</t>
  </si>
  <si>
    <t>00099018036 DEP.DE CHEQ.AJENOS,RET.DE CAM.,CONCEPTO: SALDO CONVENIO 1085,DEP.: INLASA , PROCEDENCIA: BANCO UNION S.A., CHEQUE: 658, FECHA DE EMISION:14/10/2016</t>
  </si>
  <si>
    <t>00099018036 DEP.DE CHEQ.AJENOS,RET.DE CAM.,CONCEPTO: SALDO CONVENIO 1080,DEP.: INLASA , PROCEDENCIA: BANCO UNION S.A., CHEQUE: 657, FECHA DE EMISION:14/10/2016</t>
  </si>
  <si>
    <t>00526012001 DEP.DE CHEQ.AJENOS,RET.DE CAM.,CONCEPTO: DESCUENTO POR PLANILLA DE AGOSTO PARA REVERSION VIATICOS,DEP.: BOLIVIA TV , PROCEDENCIA: BANCO UNION S.A., CHEQUE: 15600, FECHA DE EMISION:25/10/2016</t>
  </si>
  <si>
    <t>00526012001 DEP.DE CHEQ.AJENOS,RET.DE CAM.,CONCEPTO: DEVOLUCION REFRIGERIO DE GASTON MARTINEZ UZQUIANO NO CORRESPONDE,DEP.: BOLIVIA TV , PROCEDENCIA: BANCO UNION S.A., CHEQUE: 15597, FECHA DE EMISION:20/10/2016</t>
  </si>
  <si>
    <t>00526012001 DEP.DE CHEQ.AJENOS,RET.DE CAM.,CONCEPTO: PARA REVERTIR VIATICOS DE SAID UGARTE AGUILAR,DEP.: SAID UGARTE AGUILAR , PROCEDENCIA: BANCO UNION S.A., CHEQUE: 15599, FECHA DE EMISION:25/10/2016</t>
  </si>
  <si>
    <t>00234014202 DEPOSITO DE EFECTIVO, DEPOSITANTE: EDGAR HERRERA CAMPOS-SERGEOMIN, CONCEPTO: DEVOLUCION AL C-31 N° 362; PARTIDA 234 OTROS ALQUILERES, CUENTA DE DEPOSITO: CUENTA UNICA DEL TESORO</t>
  </si>
  <si>
    <t>00234014202 DEPOSITO DE EFECTIVO, DEPOSITANTE: EDGAR HERRERA CAMPOS-SERGEOMIN, CONCEPTO: DEVOLUCION AL C-31 N° 362; PARTIDA 31120 GASTOS POR ALIMENTACION Y OTROS SIMILARES, CUENTA DE DEPOSITO: CUENTA UNICA DEL TESORO</t>
  </si>
  <si>
    <t>00222014302 DEPOSITO DE EFECTIVO, DEPOSITANTE: GUSTAVO SARMIENTO CERDA, CONCEPTO: DEVOLUCION FONDOS EN AVANCE, CUENTA DE DEPOSITO: CUENTA UNICA DEL TESORO</t>
  </si>
  <si>
    <t>00225024102 DEPOSITO DE EFECTIVO, DEPOSITANTE: SENASBA JHOVANA ALVAREZ JIMENEZ, CONCEPTO: DEVOLUCION DE VIATICOS, CUENTA DE DEPOSITO: CUENTA UNICA DEL TESORO</t>
  </si>
  <si>
    <t>00099021001 DEPOSITO DE EFECTIVO, DEPOSITANTE: OSCAR GUSTAVO NAVARRO APAZA CI:1060842 CH, CONCEPTO: DOBLE PERCEPCIÓN, CUENTA DE DEPOSITO: CUENTA UNICA DEL TESORO</t>
  </si>
  <si>
    <t>00086031108 DEPOSITO DE EFECTIVO, DEPOSITANTE: MARCOS ENRRIQUE UZQUIANO HOWARD, CONCEPTO: REVERSION DE FONDOS SISCO NO EJECUTADOS, CUENTA DE DEPOSITO: CUENTA UNICA DEL TESORO</t>
  </si>
  <si>
    <t>00132042001 DEPOSITO DE EFECTIVO, DEPOSITANTE: TAIYO MOTORS S.A., CONCEPTO: DEP POR DIFERENCIA DE PAGO, CUENTA DE DEPOSITO: CUENTA UNICA DEL TESORO</t>
  </si>
  <si>
    <t>00099021001 DEPOSITO DE EFECTIVO, DEPOSITANTE: SUSANA BEATRIZ HERRERA RAMIREZ DE ARZE, CONCEPTO: REVERSIÓN TGN RECURSOS ORDINARIOS, CUENTA DE DEPOSITO: CUENTA UNICA DEL TESORO</t>
  </si>
  <si>
    <t>00046058003 DEPOSITO DE EFECTIVO, DEPOSITANTE: LIZETH CASTRO MENESES, CONCEPTO: DEVOLUCION SALDO, CUENTA DE DEPOSITO: CUENTA UNICA DEL TESORO</t>
  </si>
  <si>
    <t>00523012001 DEP.DE CHEQ.AJENOS,RET.DE CAM.,CONCEPTO: PAGO POR PRESTACION DE SERVICIOS POSTALES,DEP.: ECOBOL , PROCEDENCIA: BANCO BISA S.A., CHEQUE: 36230, FECHA DE EMISION:17/10/2016</t>
  </si>
  <si>
    <t>00523012001 DEP.DE CHEQ.AJENOS,RET.DE CAM.,CONCEPTO: PAGO POR PRESTACION DE SERVICIOS POSTALES,DEP.: ECOBOL , PROCEDENCIA: BANCO UNION S.A., CHEQUE: 1768, FECHA DE EMISION:04/10/2016</t>
  </si>
  <si>
    <t>00523012001 DEP.DE CHEQ.AJENOS,RET.DE CAM.,CONCEPTO: PAGO POR PRESTACION DE SERVICIOS POSTALES,DEP.: ECOBOL , PROCEDENCIA: BANCO UNION S.A., CHEQUE: 1787, FECHA DE EMISION:19/10/2016</t>
  </si>
  <si>
    <t>00099021001 DEP.DE CHEQ.AJENOS,RET.DE CAM.,CONCEPTO: DEVOLUCION DE COTIZAC. EXCESO EMP. FBP.,DEP.: FUTURO DE BOLIVIA S.A. AFP. , PROCEDENCIA: BANCO DE CREDITO DE BOLIVIA S.A., CHEQUE: 464354, FECHA DE EMISION:25/10/2016</t>
  </si>
  <si>
    <t>00099021001 DEP.DE CHEQ.AJENOS,RET.DE CAM.,CONCEPTO: DEVOLUCION DE COTIZAC. EXCESO EMPLEADOR,DEP.: FUTURO DE BOLIVIA S.A. AFP. , PROCEDENCIA: BANCO DE CREDITO DE BOLIVIA S.A., CHEQUE: 464388, FECHA DE EMISION:25/10/2016</t>
  </si>
  <si>
    <t>00099021001 DEP.DE CHEQ.AJENOS,RET.DE CAM.,CONCEPTO: DEVOLUCION DE COTIZAC. EXCESO EMPLEADOR,DEP.: FUTURO DE BOLIVIA S.A. AFP. , PROCEDENCIA: BANCO DE CREDITO DE BOLIVIA S.A., CHEQUE: 464370, FECHA DE EMISION:25/10/2016</t>
  </si>
  <si>
    <t>00099021001 DEPOSITO DE EFECTIVO, DEPOSITANTE: RENE ALY TAPIA GARCIA, CONCEPTO: DEVOLUCION SUELDO FEBREO 2015 POR 5 DIAS, CUENTA DE DEPOSITO: CUENTA UNICA DEL TESORO</t>
  </si>
  <si>
    <t>00130012002 DEPOSITO DE EFECTIVO, DEPOSITANTE: PEDRO WILFREDO VALDIVIA, CONCEPTO: DEVOLUCIÓN DE GASTO DE COMBUSTIBLE, CUENTA DE DEPOSITO: CUENTA UNICA DEL TESORO</t>
  </si>
  <si>
    <t>00526012001 DEPOSITO DE EFECTIVO, DEPOSITANTE: ITALO BORIS VELEZ - BOLIVIA TV, CONCEPTO: DEVOLUCION DE VIATICOS, CUENTA DE DEPOSITO: CUENTA UNICA DEL TESORO</t>
  </si>
  <si>
    <t>00225028001 DEPOSITO DE EFECTIVO, DEPOSITANTE: DANIEL ALMENDRAS PIUCA - SENASBA, CONCEPTO: DEVOLUCION DE FONDOS EN AVANCE, CUENTA DE DEPOSITO: CUENTA UNICA DEL TESORO</t>
  </si>
  <si>
    <t>00099021001 DEPOSITO DE EFECTIVO, DEPOSITANTE: NOEL GUILLERMO ALBARRACIN SALAS, CONCEPTO: DOBLE PERCEPCIÓN, CUENTA DE DEPOSITO: CUENTA UNICA DEL TESORO</t>
  </si>
  <si>
    <t>00016011101 DEPOSITO DE EFECTIVO, DEPOSITANTE: JOSE ALBARO EGUINO MEDINA, CONCEPTO: DEVOLUCION DE VIATICOS, CUENTA DE DEPOSITO: CUENTA UNICA DEL TESORO</t>
  </si>
  <si>
    <t>00046034201 DEPOSITO DE EFECTIVO, DEPOSITANTE: ESTHER DAMIANI, CONCEPTO: RENOVACION SALDO REFRIGERIO C-31 Nª 545, CUENTA DE DEPOSITO: CUENTA UNICA DEL TESORO</t>
  </si>
  <si>
    <t>00099021001 DEPOSITO DE EFECTIVO, DEPOSITANTE: NICANOR ARENAS SAAVEDRA, CONCEPTO: DOBLE PERSEPCION, CUENTA DE DEPOSITO: CUENTA UNICA DEL TESORO</t>
  </si>
  <si>
    <t>00592012001 DEPOSITO DE EFECTIVO, DEPOSITANTE: CAROLA CHAMBI FLORES, CONCEPTO: DEVOLUCIÓN DE VIÁTICOS, CUENTA DE DEPOSITO: CUENTA UNICA DEL TESORO</t>
  </si>
  <si>
    <t>00099021001 DEPOSITO DE EFECTIVO, DEPOSITANTE: FABIOLA FLORES, CONCEPTO: DEVOLUCIÓN DE RECURSOS - PASAJES NO UTILIZADOS, CUENTA DE DEPOSITO: CUENTA UNICA DEL TESORO</t>
  </si>
  <si>
    <t>00523012001 DEP.DE CHEQ.AJENOS,RET.DE CAM.,CONCEPTO: VENTA DE SERVICIOS ECOBOL,DEP.: BENJAMIN AQUINO , PROCEDENCIA: BANCO UNION S.A., CHEQUE: 223, FECHA DE EMISION:25/10/2016</t>
  </si>
  <si>
    <t>00523012001 DEP.DE CHEQ.AJENOS,RET.DE CAM.,CONCEPTO: VENTA DE SERVICIOS ECOBOL,DEP.: BENJAMIN AQUINO , PROCEDENCIA: BANCO UNION S.A., CHEQUE: 224, FECHA DE EMISION:25/10/2016</t>
  </si>
  <si>
    <t>00523012001 DEP.DE CHEQ.AJENOS,RET.DE CAM.,CONCEPTO: VENTA DE SERVICIO ECOBOL,DEP.: BENJAMIN AQUINO , PROCEDENCIA: BANCO NACIONAL DE BOLIVIA S.A., CHEQUE: 904928, FECHA DE EMISION:11/10/2016</t>
  </si>
  <si>
    <t>00099021001 DEP.DE CHEQ.AJENOS,RET.DE CAM.,CONCEPTO: REEMBOLSO SIT PERIODO AGOSTO 2016,DEP.: MINISTERIO DE ECONOMIA Y FINANZAS PUBLICAS , PROCEDENCIA: BANCO UNION S.A., CHEQUE: 19688, FECHA DE EMISION:14/10/2016</t>
  </si>
  <si>
    <t>00099021001 DEP.DE CHEQ.AJENOS,RET.DE CAM.,CONCEPTO: GIRO: CUIZA VILLALPANDO DOMINGO GERARDO,DEP.: BANCO UNION S.A. , PROCEDENCIA: BANCO UNION S.A., CHEQUE: 143567, FECHA DE EMISION:27/10/2016</t>
  </si>
  <si>
    <t>00099021001 DEP.DE CHEQ.AJENOS,RET.DE CAM.,CONCEPTO: GIRO:RIVERA ELSA BETZABE LAGUNA DE,DEP.: BANCO UNION S.A. , PROCEDENCIA: BANCO UNION S.A., CHEQUE: 143570, FECHA DE EMISION:27/10/2016</t>
  </si>
  <si>
    <t>00099021001 DEP.DE CHEQ.AJENOS,RET.DE CAM.,CONCEPTO: GIRO: RAMIREZ MUÑOZ FRANZ LUIS,DEP.: BANCO UNION S.A. , PROCEDENCIA: BANCO UNION S.A., CHEQUE: 143569, FECHA DE EMISION:27/10/2016</t>
  </si>
  <si>
    <t>00574012002 DEP.DE CHEQ.AJENOS,RET.DE CAM.,CONCEPTO: DEP. A LA CUT POR EL SR. ALVARO CALLISAYA Q-FAC NO DECLARADAS,DEP.: LACTEOSBOL , PROCEDENCIA: BANCO UNION S.A., CHEQUE: 4416, FECHA DE EMISION:25/10/2016</t>
  </si>
  <si>
    <t>00099021001 DEP.DE CHEQ.AJENOS,RET.DE CAM.,CONCEPTO: DEVOLUCION DE FONDOS,DEP.: MINISTERIO DE EDUCACION , PROCEDENCIA: BANCO UNION S.A., CHEQUE: 5484, FECHA DE EMISION:27/10/2016</t>
  </si>
  <si>
    <t>00292032001 DEPOSITO DE EFECTIVO, DEPOSITANTE: JHONNY QUIROGA GUTIERREZ - VIAS BOLIVIA, CONCEPTO: DEVOLUCIÓN DE PEAJE, CUENTA DE DEPOSITO: CUENTA UNICA DEL TESORO</t>
  </si>
  <si>
    <t>00582012001 DEPOSITO DE EFECTIVO, DEPOSITANTE: PABLO ALEJANDRO CANCHARI VELARDE, CONCEPTO: DEVOLUCIÓN DE VIÁTICOS NO UTILIZADOS C - 31 N° 4428, CUENTA DE DEPOSITO: CUENTA UNICA DEL TESORO</t>
  </si>
  <si>
    <t>00340012003 DEPOSITO DE EFECTIVO, DEPOSITANTE: YELSON FLORES, CONCEPTO: DEVOLUCION DE VIATICOS, CUENTA DE DEPOSITO: CUENTA UNICA DEL TESORO</t>
  </si>
  <si>
    <t>00099021001 DEPOSITO DE EFECTIVO, DEPOSITANTE: ESTELA VELA QUISPE, CONCEPTO: DEVOLUCIÓN A BONO DE VACUNACIÓN, CUENTA DE DEPOSITO: CUENTA UNICA DEL TESORO</t>
  </si>
  <si>
    <t>00523012001 DEP.DE CHEQ.AJENOS,RET.DE CAM.,CONCEPTO: PAGO POR PRESTACIÓN DE SERVICIOS POSTALES,DEP.: ECOBOL , PROCEDENCIA: BANCO UNION S.A., CHEQUE: 19798, FECHA DE EMISION:21/10/2016</t>
  </si>
  <si>
    <t>00523012001 DEP.DE CHEQ.AJENOS,RET.DE CAM.,CONCEPTO: PAGO POR PRESTACIÓN DE SERVICIOS POSTALES,DEP.: ECOBOL , PROCEDENCIA: BANCO NACIONAL DE BOLIVIA S.A., CHEQUE: 5981617, FECHA DE EMISION:24/10/2016</t>
  </si>
  <si>
    <t>00523012001 DEP.DE CHEQ.AJENOS,RET.DE CAM.,CONCEPTO: PAGO POR PRESTACIÓN DE SERVICIOS POSTALES,DEP.: ECOBOL , PROCEDENCIA: BANCO NACIONAL DE BOLIVIA S.A., CHEQUE: 5699020, FECHA DE EMISION:17/10/2016</t>
  </si>
  <si>
    <t>00099021001 DEP.DE CHEQ.AJENOS,RET.DE CAM.,CONCEPTO: GIRO: RIVERA HERCILIA CUELLAR DE,DEP.: BANCO UNIÓN S.A. , PROCEDENCIA: BANCO UNION S.A., CHEQUE: 143571, FECHA DE EMISION:28/10/2016</t>
  </si>
  <si>
    <t>00221012001 DEP.DE CHEQ.AJENOS,RET.DE CAM.,CONCEPTO: DEVOLUCION SALDO C-31 N° 589,DEP.: SENARECOM , PROCEDENCIA: BANCO UNION S.A., CHEQUE: 1168, FECHA DE EMISION:24/10/2016</t>
  </si>
  <si>
    <t>00099021001 DEP.DE CHEQ.AJENOS,RET.DE CAM.,CONCEPTO: DEV DE LA SRA JENNY MARTINEZ REVOLLO POR GASTOS NO RECONOCIDOS POR EL MINISTERIO DE JUSTICIA,DEP.: MINISTERIO DE JUSTICIA , PROCEDENCIA: BANCO UNION S.A., CHEQUE: 2011, FECHA DE EMISION:27/10/2016</t>
  </si>
  <si>
    <t>00523012001 DEP.DE CHEQ.AJENOS,RET.DE CAM.,CONCEPTO: VENTA DE SERVICIO ECOBOL,DEP.: BENJAMIN AQUINO , PROCEDENCIA: BANCO BISA S.A., CHEQUE: 6549, FECHA DE EMISION:25/10/2016</t>
  </si>
  <si>
    <t>00340012003 DEP.DE CHEQ.AJENOS,RET.DE CAM.,CONCEPTO: PAGO INCAPACIDAD TEMPORAL DEL PERSONAL SEGIP CORRESPONDIENTE MES ENERO A MARZO 2016,DEP.: CAJA DE SALUD DE CAMINOS Y R.A. , PROCEDENCIA: BANCO UNION S.A., CHEQUE: 6647, FECHA DE EMISION:21/10/2016</t>
  </si>
  <si>
    <t>00099021001 DEP.DE CHEQ.AJENOS,RET.DE CAM.,CONCEPTO: PAGO INCAPACIDAD TEMPORAL DEL PERSONAL SEGIP CORRESPONDIENTE MESES ENERO A MARZO 2016,DEP.: CAJA DE SALUD DE CAMINOS Y R.A. , PROCEDENCIA: BANCO UNION S.A., CHEQUE: 6742, FECHA DE EMISION:21/10/2016</t>
  </si>
  <si>
    <t>00590012001 DEP.DE CHEQ.AJENOS,RET.DE CAM.,CONCEPTO: PAGO INCAPACIDAD TEMPORAL DEL PERSONAL QUIPUS CORRESPONDIENTE MES AGOSTO 2016,DEP.: CAJA DE SALUD DE CAMINOS Y R.A. , PROCEDENCIA: BANCO UNION S.A., CHEQUE: 6796, FECHA DE EMISION:19/10/2016</t>
  </si>
  <si>
    <t>00340012003 DEP.DE CHEQ.AJENOS,RET.DE CAM.,CONCEPTO: PAGO INCAPACIDAD TEMPORAL DEL PERSONAL SEGIP CORRESPONDIENTE MES AGOSTO 2016,DEP.: CAJA DE SALUD DE CAMINOS Y R.A. , PROCEDENCIA: BANCO UNION S.A., CHEQUE: 6797, FECHA DE EMISION:19/10/2016</t>
  </si>
  <si>
    <t>00099021001 DEP.DE CHEQ.AJENOS,RET.DE CAM.,CONCEPTO: PAGO INCAPACIDAD TEMPORAL DE PERSONAL SEGIP CORRESPONDIENTE MES AGOSTO 2016,DEP.: CAJA DE SALUD DE CAMINOS Y R.A. , PROCEDENCIA: BANCO UNION S.A., CHEQUE: 6798, FECHA DE EMISION:19/10/2016</t>
  </si>
  <si>
    <t>00099021001 DEP.DE CHEQ.AJENOS,RET.DE CAM.,CONCEPTO: PAGO INCAPACIDAD TEMPORAL DEL PERSONAL ABC CORRESPONDIENTE MES AGOSTO 2016,DEP.: CAJA DE SALUD DE CAMINOS Y R.A. , PROCEDENCIA: BANCO UNION S.A., CHEQUE: 6761, FECHA DE EMISION:12/10/2016</t>
  </si>
  <si>
    <t>00099021001 DEP.DE CHEQ.AJENOS,RET.DE CAM.,CONCEPTO: DEP. POR MULTAS EN SERVICIO,DEP.: UNIDAD DE INVESTIGACIONES FINANCIERAS (U.I.F.) , PROCEDENCIA: BANCO UNION S.A., CHEQUE: 196, FECHA DE EMISION:26/10/2016</t>
  </si>
  <si>
    <t>00099021001 DEPOSITO DE EFECTIVO, DEPOSITANTE: ALVARO GARCIA PAZ, CONCEPTO: AGUA JUNIO 2015, CUENTA DE DEPOSITO: CUENTA UNICA DEL TESORO</t>
  </si>
  <si>
    <t>00099021001 DEPOSITO DE EFECTIVO, DEPOSITANTE: ALVARO GARCIA PAZ, CONCEPTO: TELEFONIA OCTUBRE 2015, CUENTA DE DEPOSITO: CUENTA UNICA DEL TESORO</t>
  </si>
  <si>
    <t>00234014202 DEPOSITO DE EFECTIVO, DEPOSITANTE: RENE RAMOS COLQUE, CONCEPTO: DEVOLUCION AL C-31, N° 801, PARTIDA 85100, CUENTA DE DEPOSITO: CUENTA UNICA DEL TESORO</t>
  </si>
  <si>
    <t>00099021001 DEPOSITO DE EFECTIVO, DEPOSITANTE: ALBINA RODRIGUEZ TAPIA, CONCEPTO: DOBLE PERCEPCION, CUENTA DE DEPOSITO: CUENTA UNICA DEL TESORO</t>
  </si>
  <si>
    <t>00099021001 DEPOSITO DE EFECTIVO, DEPOSITANTE: MARIA VIRGINIA VELARDE PARRADA, CONCEPTO: DEVOLUCION VIATICOS DE C31 -738, CUENTA DE DEPOSITO: CUENTA UNICA DEL TESORO</t>
  </si>
  <si>
    <t>00070011102 DEPOSITO DE EFECTIVO, DEPOSITANTE: ELIANA PIMENTEL, CONCEPTO: DEP. SALDO DE PASAJE VIAJE A COBIJA DE FECHA 23/12/2015 SEGUN CITE MTEPS/DGAA/N°0461/2016, CUENTA DE DEPOSITO: CUENTA UNICA DEL TESORO</t>
  </si>
  <si>
    <t>00099021001 DEPOSITO DE EFECTIVO, DEPOSITANTE: SIMON ORELLANA CHAVEZ, CONCEPTO: DOBLE PERCEPCIÓN, CUENTA DE DEPOSITO: CUENTA UNICA DEL TESORO</t>
  </si>
  <si>
    <t>00099021001 DEPOSITO DE EFECTIVO, DEPOSITANTE: ANA CLAUDIA GISBERT FIORILO, CONCEPTO: DEVOLUCION DE PASAJES AEREOS-GESTION-2015, CUENTA DE DEPOSITO: CUENTA UNICA DEL TESORO</t>
  </si>
  <si>
    <t>00099021001 DEPOSITO DE EFECTIVO, DEPOSITANTE: TEOFILO MALLCU HUAYLLA CI. 684720 OR., CONCEPTO: DEVOLUCION DEL PAGO UNICO SEGUN D.S. 822, CUENTA DE DEPOSITO: CUENTA UNICA DEL TESORO</t>
  </si>
  <si>
    <t>00340012003 DEPOSITO DE EFECTIVO, DEPOSITANTE: SEGIP - GERARDO REYNALDO PEREZ QUISPE, CONCEPTO: DEVOLUCION VIATICOS - IMPUESTOS, CUENTA DE DEPOSITO: CUENTA UNICA DEL TESORO</t>
  </si>
  <si>
    <t>CONSERVATORIO PLURINACIONAL DE MUSICA  "COPLUMU"</t>
  </si>
  <si>
    <t>00109012001 DEPOSITO DE EFECTIVO, DEPOSITANTE: MARIO VASQUEZ, CONCEPTO: DEVOLUCIÓN PAGOS EN REFRIGERIO EN DEMACIA, CUENTA DE DEPOSITO: CUENTA UNICA DEL TESORO</t>
  </si>
  <si>
    <t>00099021001 DEPOSITO DE EFECTIVO, DEPOSITANTE: MINISTERIO DE DEPORTES, CONCEPTO: DEVOLUCIÓN DEMASÍA SERVICIO TELEFONÍA CELULAR SEPTIEMBRE/16, CUENTA DE DEPOSITO: CUENTA UNICA DEL TESORO</t>
  </si>
  <si>
    <t>00099021001 DEP.DE CHEQ.AJENOS,RET.DE CAM.,CONCEPTO: DEVOLUCION DE PASAJES NO UTILIZADOS,DEP.: BOLIVIANA DE AVIACION , PROCEDENCIA: BANCO UNION S.A., CHEQUE: 6915, FECHA DE EMISION:24/10/2016</t>
  </si>
  <si>
    <t>00099021001 DEP.DE CHEQ.AJENOS,RET.DE CAM.,CONCEPTO: REVERSION DE SALDOS NO EJECUTADOS POR GASTOS PARA POSTERIOR REPROGRAMACION,DEP.: MINISTERIO DE DEFENSA , PROCEDENCIA: BANCO UNION S.A., CHEQUE: 18049, FECHA DE EMISION:31/10/2016</t>
  </si>
  <si>
    <t>00099021001 DEP.DE CHEQ.AJENOS,RET.DE CAM.,CONCEPTO: REVERSION DE SALDOS NO EJECUTADOS POR SOCORROS PARA POSTERIOR REPROGRAMACION,DEP.: MINISTERIO DE DEFENSA , PROCEDENCIA: BANCO UNION S.A., CHEQUE: 70, FECHA DE EMISION:31/10/2016</t>
  </si>
  <si>
    <t>00099021001 DEP.DE CHEQ.AJENOS,RET.DE CAM.,CONCEPTO: REVERSION SALDOS NO EJECUTADOS PARA ALIMENTACION PARA POSTERIOR REPROGRAMACION,DEP.: MINISTERIO DE DEFENSA , PROCEDENCIA: BANCO UNION S.A., CHEQUE: 74, FECHA DE EMISION:31/10/2016</t>
  </si>
  <si>
    <t>00099021001 DEPOSITO DE EFECTIVO, DEPOSITANTE: EMILIO MIRANDA ACUÑA, CONCEPTO: DEVOLUCION DE DEUDA, CUENTA DE DEPOSITO: CUENTA UNICA DEL TESORO</t>
  </si>
  <si>
    <t>00015011108 DEPOSITO DE EFECTIVO, DEPOSITANTE: FRANCISCO MACABAPI TONORE, CONCEPTO: EXCEDENTE DE LLAMADAS MES DE DICIEMBRE/15 DR. FRANCISCO MACABAPI TONORE, CUENTA DE DEPOSITO: CUENTA UNICA DEL TESORO</t>
  </si>
  <si>
    <t>00015011108 DEPOSITO DE EFECTIVO, DEPOSITANTE: FRANCISCO MACABAPI TONORE, CONCEPTO: EXCEDENTE DE LLAMADAS MES DE MARZO/16 DR. FRANCISCO MACABAPI TONORE D.D.R.P. BENI, CUENTA DE DEPOSITO: CUENTA UNICA DEL TESORO</t>
  </si>
  <si>
    <t>00015011108 DEPOSITO DE EFECTIVO, DEPOSITANTE: FRANCISCO MACABAPI TONORE, CONCEPTO: EXCEDENTE DE LLAMADAS MES DE FEBRERO/16 DR. FRANCISCO MACABAPI TONORE D.D.R.P. BENI, CUENTA DE DEPOSITO: CUENTA UNICA DEL TESORO</t>
  </si>
  <si>
    <t>00015011108 DEPOSITO DE EFECTIVO, DEPOSITANTE: FRANCISCO MACABAPI TONORE, CONCEPTO: EXCEDENTE DE LLAMADAS MES DE MAYO/16 DR. FRANCISCO MACABAPI TONORE D.D.R.P. BENI, CUENTA DE DEPOSITO: CUENTA UNICA DEL TESORO</t>
  </si>
  <si>
    <t>00015011108 DEPOSITO DE EFECTIVO, DEPOSITANTE: FRANCISCO MACABAPI TONORE, CONCEPTO: EXCEDENTE DE LLAMADAS MES DE ABRIL/16 DR. FRANCISCO MACABAPI TONORE D.D.R.P. BENI, CUENTA DE DEPOSITO: CUENTA UNICA DEL TESORO</t>
  </si>
  <si>
    <t>00015011108 DEPOSITO DE EFECTIVO, DEPOSITANTE: FRANCISCO MACABAPI TONORE, CONCEPTO: EXCEDENTE DE LLAMADAS MES DE JULIO/16 DR. FRANCISCO MACABAPI TONORE D.D.R.P. BENI, CUENTA DE DEPOSITO: CUENTA UNICA DEL TESORO</t>
  </si>
  <si>
    <t>00015011108 DEPOSITO DE EFECTIVO, DEPOSITANTE: FRANCISCO MACABAPI TONORE, CONCEPTO: EXCEDENTE DE LLAMADAS MES DE JUNIO/16 DR. FRANCISCO MACABAPI TONORE D.D.R.P. BENI, CUENTA DE DEPOSITO: CUENTA UNICA DEL TESORO</t>
  </si>
  <si>
    <t>00099021001 DEPOSITO DE EFECTIVO, DEPOSITANTE: SUZEL ALICIA JOSSETTE CARIAGA DE ALVAREZ, CONCEPTO: DOBLE PERCEPCION, CUENTA DE DEPOSITO: CUENTA UNICA DEL TESORO</t>
  </si>
  <si>
    <t>00016018008 DEPOSITO DE EFECTIVO, DEPOSITANTE: MIN DE EDUCACION-ADOLFO HAMILTON TAMAYO OPORTO, CONCEPTO: DEVOLUCION DE EXCEDENTE DE PASAJES TERRESTRES, CUENTA DE DEPOSITO: CUENTA UNICA DEL TESORO</t>
  </si>
  <si>
    <t>00513012003 DEPOSITO DE EFECTIVO, DEPOSITANTE: JOSUE MAMANI QUISPE, CONCEPTO: RELIQUIDACION DE VIATICOS, CUENTA DE DEPOSITO: CUENTA UNICA DEL TESORO</t>
  </si>
  <si>
    <t>00099021001 DEPOSITO DE EFECTIVO, DEPOSITANTE: ELIZABETH AGUANTA DUARTE, CONCEPTO: DOBLE PERCEPCION, CUENTA DE DEPOSITO: CUENTA UNICA DEL TESORO</t>
  </si>
  <si>
    <t>00086068001 DEPOSITO DE EFECTIVO, DEPOSITANTE: ALBERTO ROMAN AYMAYA, CONCEPTO: DEVOLUCION DE MANTENIMIENTO, CUENTA DE DEPOSITO: CUENTA UNICA DEL TESORO</t>
  </si>
  <si>
    <t>00086068001 DEPOSITO DE EFECTIVO, DEPOSITANTE: ARMANDO TICONA JORGE, CONCEPTO: DEVOLUCION DE REFRIGERIO, CUENTA DE DEPOSITO: CUENTA UNICA DEL TESORO</t>
  </si>
  <si>
    <t>00086068001 DEPOSITO DE EFECTIVO, DEPOSITANTE: ARMANDO TICONA JORGE, CONCEPTO: DEVOLUCION DE TALLER CAPACITACION, CUENTA DE DEPOSITO: CUENTA UNICA DEL TESORO</t>
  </si>
  <si>
    <t>00086068001 DEPOSITO DE EFECTIVO, DEPOSITANTE: ARMANDO TICONA JORGE, CONCEPTO: DEVOLUCION DE TALLER DE CAPACITACION, CUENTA DE DEPOSITO: CUENTA UNICA DEL TESORO</t>
  </si>
  <si>
    <t>00086068001 DEPOSITO DE EFECTIVO, DEPOSITANTE: DANIEL CHOCOTEA TORREJON, CONCEPTO: DEVOLUCION TALLER DE CAPACITACION, CUENTA DE DEPOSITO: CUENTA UNICA DEL TESORO</t>
  </si>
  <si>
    <t>00086068001 DEPOSITO DE EFECTIVO, DEPOSITANTE: ALBERTO ROMAN AYMAYA, CONCEPTO: DEVOLUCION DE COMPRA DE COMBUSTIBLE, CUENTA DE DEPOSITO: CUENTA UNICA DEL TESORO</t>
  </si>
  <si>
    <t>00086068001 DEPOSITO DE EFECTIVO, DEPOSITANTE: MELANDIA LOPEZ CALA, CONCEPTO: DEVOLUCION DE TALLER FORTALECIMIENTO, CUENTA DE DEPOSITO: CUENTA UNICA DEL TESORO</t>
  </si>
  <si>
    <t>00086068001 DEPOSITO DE EFECTIVO, DEPOSITANTE: ALBERTO ROMAN AYMAYA, CONCEPTO: RETENCION DE IMPUESTOS DE TE JULIO, CUENTA DE DEPOSITO: CUENTA UNICA DEL TESORO</t>
  </si>
  <si>
    <t>00086068001 DEPOSITO DE EFECTIVO, DEPOSITANTE: ALBERTO ROMAN AYMAYA, CONCEPTO: DEVOLUCION MANTENIMIENTO, CUENTA DE DEPOSITO: CUENTA UNICA DEL TESORO</t>
  </si>
  <si>
    <t>00086068001 DEPOSITO DE EFECTIVO, DEPOSITANTE: ALBERTO ROMAN AYMAYA, CONCEPTO: DEVOLUCION GASTOS DE COMBUSTIBLE, CUENTA DE DEPOSITO: CUENTA UNICA DEL TESORO</t>
  </si>
  <si>
    <t>00290012001 DEP.DE CHEQ.AJENOS,RET.DE CAM.,CONCEPTO: DEPÓSITO PARA REVERSIÓN POR DESCUENTO A RENE ARTEAGA GARCIA COMISIÓN A COCHABAMBA,DEP.: SERVICIO DE IMPUESTOS NACIONALES , PROCEDENCIA: BANCO UNION S.A., CHEQUE: 4031, FECHA DE EMISION:28/09/2016</t>
  </si>
  <si>
    <t>YACIMIENTOS PETROLÍFEROS FISCALES BOLIVIANOS</t>
  </si>
  <si>
    <t>ADMINISTRADORA BOLIVIANA DE CARRETERAS</t>
  </si>
  <si>
    <t>ADMINISTRACIÓN DE AEROPUERTOS Y SERVICIOS AUXILIARES A LA NAVEGACIÓN AÉREA</t>
  </si>
  <si>
    <t>DIRECCIÓN GENERAL DE AERONÁUTICA CIVIL</t>
  </si>
  <si>
    <t>INSTITUTO NACIONAL DE INNOVACIÓN AGROPECUARIA Y FORESTAL</t>
  </si>
  <si>
    <t>EMPRESA AZUCARERA SAN BUENAVENTURA</t>
  </si>
  <si>
    <t>FONDO NACIONAL DE INVERSIÓN PRODUCTIVA Y SOCIAL</t>
  </si>
  <si>
    <t>SERVICIO GENERAL DE IDENTIFICACIÓN PERSONAL</t>
  </si>
  <si>
    <t>MINISTERIO DE SALUD</t>
  </si>
  <si>
    <t>MINISTERIO DE ECONOMÍA Y FINANZAS PÚBLICAS</t>
  </si>
  <si>
    <t>ÓRGANO ELECTORAL PLURINACIONAL</t>
  </si>
  <si>
    <t>MINISTERIO DE LA PRESIDENCIA - UPRE</t>
  </si>
  <si>
    <t>MINISTERIO DE EDUCACIÓN</t>
  </si>
  <si>
    <t>VIPFE - RECON</t>
  </si>
  <si>
    <t>MINISTERIO DE CULTURAS Y TURISMO</t>
  </si>
  <si>
    <t>MINISTERIO DE LA PRESIDENCIA</t>
  </si>
  <si>
    <t>MINISTERIO DE MEDIO AMBIENTE Y AGUA</t>
  </si>
  <si>
    <t>AUTORIDAD DE SUPERVISIÓN DEL SISTEMA FINANCIERO</t>
  </si>
  <si>
    <t>EMPRESA BOLIVIANA DE TURISMO</t>
  </si>
  <si>
    <t>BOLIVIA TV</t>
  </si>
  <si>
    <t>MINISTERIO DE DEFENSA</t>
  </si>
  <si>
    <t>MINISTERIO DE PLANIFICACIÓN DEL DESARROLLO</t>
  </si>
  <si>
    <t>SERVICIO DE DESARROLLO DE LAS EMPRESAS PUBLICAS PRODUCTIVAS</t>
  </si>
  <si>
    <t>ADMINISTRACION DE SERVICIOS PORTUARIOS BOLIVIA</t>
  </si>
  <si>
    <t>AUTORIDAD DE REGULACIÓN Y FISCALIZACIÓN DE TELECOMUNICACIONES Y TRANSPORTES</t>
  </si>
  <si>
    <t>PROCURADURÍA GENERAL DEL ESTADO</t>
  </si>
  <si>
    <t>SERVICIO NACIONAL PARA LA SOSTENIBILIDAD DE SERVICIOS EN SANEAMIENTO BÁSICO</t>
  </si>
  <si>
    <t>EMPRESA PÚBLICA NACIONAL TEXTIL</t>
  </si>
  <si>
    <t>VICEPRESIDENCIA DEL ESTADO PLURINACIONAL</t>
  </si>
  <si>
    <t>Transferencia que efectuamos por reversión definitiva consignada en el Comprobante de Pago No 18632 de acuerdo a la nota CITE:MEFP/VTCP/DGPOT/UAIS/No 2288/2016</t>
  </si>
  <si>
    <t>ASAMBLEA LEGISLATIVA PLURINACIONAL</t>
  </si>
  <si>
    <t>A requerimiento de la Unidad de Administración e Información Salarial dependiente de la Dirección General de Programación y Operaciones del Tesoro con nota CITE: MEFP/VTCP/DGPOT/UAIS/No.2559/2016</t>
  </si>
  <si>
    <t>SERVICIO DE IMPUESTOS NACIONALES</t>
  </si>
  <si>
    <t>EMPRESA PÚBLICA QUIPUS</t>
  </si>
  <si>
    <t>MINISTERIO DE HIDROCARBUROS Y ENERGÍA</t>
  </si>
  <si>
    <t>Transferencia que efectuamos, a requerimiento de la Unidad de Administracion e Informacion Salarial segun nota CITE: MEFP/VTCP/DGPOT/UAIS/No.04355/2016, por concepto de reversion definitiva de boletas de pago consignadas en el comprobante de pago No.71404, mismo que debera ser transferidos a la Libr</t>
  </si>
  <si>
    <t>ENTIDAD EJECUTORA DE MEDIO AMBIENTE Y AGUA</t>
  </si>
  <si>
    <t>Transferencia que efectuamos, a requerimiento de la Unidad de Administracion e Informacion Salarial segun nota CITE: MEFP/VTCP/DGPOT/UAIS/No.4570/2016, por concepto de reversion definitiva de boletas de pago consignadas en el comprobante de pago No.18648, mismo que debera ser transferidos a la Libre</t>
  </si>
  <si>
    <t>SERVICIO GEOLÓGICO MINERO</t>
  </si>
  <si>
    <t>MINISTERIO DE DESARROLLO PRODUCTIVO Y ECONOMÍA PLURAL</t>
  </si>
  <si>
    <t>MINISTERIO DE MINERÍA Y METALURGIA</t>
  </si>
  <si>
    <t>DIRECCIÓN ESTRATÉGICA DE REIVINDICACIÓN MARÍTIMA</t>
  </si>
  <si>
    <t>A requerimiento de la Unidad de Informacion y Salarial (UAIS), con nota CITE: MEFP/VTCP/DGPOT/UAIS/N 04471/2016, Transferencia que efectuamos por reversion definitiva de las boletas consignadas en el Comprobante de Pago N 71428.</t>
  </si>
  <si>
    <t>A requerimiento de la Unidad de Administracion e Informacion Salarial, con nota interna CITE: MEFP/VTCP/DGPOT/UAIS/N 4726/2016, en la cual solicita la reversion definitiva de las boletas de pago consignadas en el comprobante de pago N 18650</t>
  </si>
  <si>
    <t>A:00035011106 A requerimiento de la Unidad de Administracion e Informacion Salarial con nota CITE: MEFP/CTCP/DGPOT/UAIS/N 5018/2016 en la cual solicita la reposicion de boletas de pago consignada en el comprobante de pago N 18562.</t>
  </si>
  <si>
    <t>A:00099021001 Transferencia que efectuamos a requerimiento de la Unidad de Administracion e Informacion Salarial segun nota CITE: MEFP/VTCP/DGPOT/UAIS/No.4753/2016, por concepto de reposicion de boletas de pago de devolucion de montos excedentarios, que se encuentran consignadas en el comprobante de</t>
  </si>
  <si>
    <t>A:00099021001 A requerimiento de la Unidad de Administracion e Informacion Salarial con nota Interna CITE: MEFP/VTCP/DGPOT/UAIS/N 5083/2016, en la cual solicita la reversion definitiva de las boletas de pago consignadas en el comprobante de pago N 18655.</t>
  </si>
  <si>
    <t>A:00099021001 A requerimiento de la Unidad de Administracion e Informacion Salarial, con nota CITE: MEFP/VTCP/DGPOT/UAIS/N 5438/2016, en la cual solicita la reversion definitiva de las boletas consignadas en el Comprobante de Pago N 18657.</t>
  </si>
  <si>
    <t>ADUANA NACIONAL</t>
  </si>
  <si>
    <t>||TRANSFERENCIA DE FONDOS S/G. MENSAJES SWIFT NROS. 13937 Y 13935 DE LA FECHA. (SECTOR PUBLICO). DEBITO DE LA LIBRETA 00117012001 DGAC, REPOSICION UTILES DE ESCRITORIO.</t>
  </si>
  <si>
    <t>||TRANSFERENCIA DE FONDOS S/G. CITE' BUN/855/2016 DE LA FECHA (HRE-TSO-6583). CONST.TERMINAL DE PASAJEROS ARPTO. COBIJA-FENDR, PAGO PLANILLA DE AVANCE DE OBRA N°28. A SOLICITUD DEL G.A.D. DE PANDO; LIBRETA 05120104501 AASANA; BUN.</t>
  </si>
  <si>
    <t>||TRANSFERENCIA DE FONDOS S/G. MENSAJE SWIFT NRO. 13922 DE LA FECHA (SECTOR PUBLICO). DEBITO DE LA LIBRETA 00117012001 DGAC, REPOSICION UTILES DE ESCRITORIO.</t>
  </si>
  <si>
    <t>'TRANSFERENCIA DE FONDOS DE DPTOS.DE ENCAJE LEGAL DEL SISTEMA FINANCIERO A DPTOS.CTES.DEL SECTOR PUBLICO S/G CITE' BUN.CA/P.CORP/187/16||DE LA FECHA (HRE-TSO-6579), PAGO BONO JUANCITO PINTO GESTION/2016 A SOLIC.ENTEL S.A.,LIBRETA N°00099021001 TGN RECURSOS ORDINARIOS VENTA SERV.TELECOM; BUN.</t>
  </si>
  <si>
    <t>'TRANSFERENCIA DE FONDOS||A SOL. DEL MIN,DE ECO Y FIN.PUBL. MEFP/VTCP/DGCP//UODP-976/2016 DE LA FECHA HRE TSO 6576 PAGO BTS EXTRABURSATIL - VENCIMIENTO 4 DE OCTUBRE DE 2016 N° 1121 DE 11 DE ENERO DE 2012. DEBITO DE LA LIBRETA 00099021001 COBRO UTILES DE ESCRITORIO.</t>
  </si>
  <si>
    <t>||TRANSF. DE FONDOS DEL EXTEIROR SEGUN SWIFT 13778 DE FECHA 29/09/2016 A FAVOR DEL MIN. RR.EE. POR ORDEN DEL CONSULADO GENERAL DE BOLIVIA EN SAN PABLO-BRASIL LIB.00099021001 TGN - RECURSOS ORDINARIOS</t>
  </si>
  <si>
    <t>||PAGO A LA CAF PRESTAMO CFG 512/CFC 2174 VCTO. 03/10/2016 POR CUENTA DEL TGN SEGÚN NOTA MEFP/VTCP/DGCP/UODP-966/2016 DE FECHA 30/09/2016 COMISIONES USD 51.063,55. LIBRETA N° 00099021001 CUENTA UNICA DEL TESORO  CTA.3987 REF.: COMISIONES  BANCARIAS</t>
  </si>
  <si>
    <t>NÚMERO DE LIBRETA CUT: 99031009.00 OPERACIÓN T01 TRANSFERENCIA DE FONDOS A LA CUT - TESORO DIRECTO DE BANCO UNION S.A. A CUENTA UNICA DEL TESORO CON NUMERO DE SOLICITUD = 1251900 Y NUMERO CORRELATIVO = 91320003102016707 TRANSFERENCIA POR OPERACIONES DE VE</t>
  </si>
  <si>
    <t>NUMERO DE LIBRETA CUT: 00099021001 OPERACIÓN E18  TRANSFERENCIA DEL SISTEMA FINANCIERO POR CUENTA DE TERCEROS  A LA CUT PAGO BONO JUANCITO PINTO 2016  SEGUN CITE SABSAN GAF TES TF 0124 10 16</t>
  </si>
  <si>
    <t>De: 00099024113 Transferencia en cumplimiento al DS N0913 de 15/06/2011 y el Convenio Intergubernativo de Financiamiento UPRE-CIF-IG/102/2016, suscrito entre la UPRE y el GAM San Miguel, Proyecto Construccion Tinglado con Graderias Unidad Educativa Rene Barrientos Ortuno, correspondiente al pago de</t>
  </si>
  <si>
    <t>PAGO PRÉSTAMO IDA 948-BO VCTO. 01-oct-2016 POR CUENTA DE SAGUAPAC , VALOR 03-oct-2016 CAPITAL USD 135.000,00 INTERESES USD 13.162,50 LIB. 00099021001 RECURSOS ORDINARIOS (3987) - MDRI</t>
  </si>
  <si>
    <t>PAGO A IDA PRÉSTAMO 2531-BO VCTO. 01-oct-2016 POR CUENTA DE TGN , NTI. 008365 VALOR 03-oct-2016 CAPITAL USD 33.796,54 INTERESES USD 5.162,23 CTA. 3987 CUENTA UNICA DEL TESORO LIB. 00099021001 REF.: COMISIONES BANCARIAS</t>
  </si>
  <si>
    <t>PAGO A PROEX BRASIL PRÉSTAMO CONV.CDTO. 03-10-01 VCTO. 03-oct-2016 POR CUENTA DE TGN , NTI. 008418 VALOR 03-oct-2016 CAPITAL USD 2.244.551,83 INTERESES USD 30.768,82 CTA. 3987 CUENTA UNICA DEL TESORO LIB. 00099021001 REF.: COMISIONES BANCARIAS</t>
  </si>
  <si>
    <t>PAGO A PROEX BRASIL PRÉSTAMO  ADITIVO 19-5-2004 VCTO. 03-oct-2016 POR CUENTA DE TGN , NTI. 008344 VALOR 03-oct-2016 CAPITAL USD 4.090.323,34 INTERESES USD 56.071,08 CTA. 3987 CUENTA UNICA DEL TESORO LIB. 00099021001 REF.: COMISIONES BANCARIAS</t>
  </si>
  <si>
    <t>A:00099021001 Pago de capital e interes corriente a favor del TGN, adeudados por el GAD Santa Cruz, correspondiente a los Convenios Subsidiarios CAF 2324 de Proyectos de Electrificacion Rural Las Parabas, Pueblos Nuevos Tramo Abapo y Nucleo 9 Santa Rosa del Palmar, Villa Nueva.</t>
  </si>
  <si>
    <t>A:00099024113 Transferencia que efectuamos en regularizacion de la solicitud N585 enviada a traves del Sistema de Gestion Publica, por error en la asignacion de la entidad beneficiaria.</t>
  </si>
  <si>
    <t>COBRO DE||UTILES DE ESCRITORIO POR ELABORACION DE LA OPERACION CONTABLE N°865805 DE LA FECHA DE LA LIBRETA 00099021001 TGN RECURSOS ORDINARIOS MONEDA NACIONAL, COSTO UTILES DE ESCRITORIO</t>
  </si>
  <si>
    <t>'TRANSFERENCIA DE FONDOS||EN ATENCION A NOTA DEL MIN. DE ECONOMIA Y FINANZAS PUBLICAS. MEFP/VTCP/DGCP/UODP-978 /2016 DE LA FECHA(HRE-TSO-6602),PAGO BTS EXTRABURSATIL -VENCIMIENTO 5 DE OCTUBRE DE 2016  D.S. N°1121 DE 11/01/2012. DEBITO DE LA LIBRETA N° 00099021001, REPOSICIÓN ÚTILES DE ESCRITORIO</t>
  </si>
  <si>
    <t>'COBRO POR´||COMISION TRANSFERENCIA DE FONDOS AL EXTERIOR 0,10% S/USD159.277.- REEMB. GASTOS DE COMUNICACION BS220.- Y EMISION CBTE. CONTABLE BS50.- REF.:PAGO N° 1 LC I-2016-022 P/C YPFB A FAVOR DE DELTA COMPRESION SRL EN COMPLEMENTO A CBTE.S-0865852 DE LA FECHA LIB. CUT. 00513012004 LBP-YPFB-UNICOMERCIAL REF.: COMISIONES PAGO N°1 LC I-2016-022</t>
  </si>
  <si>
    <t>||TRANSFERENCIA DE FONDOS A LA CUT LIBRETA N° 00132069202 "SEDEM - PROMIEL - FINPRO  STEVIA" POR CONCEPTO DE DE SEGUNDO DESEMBOLSO SEGÚN NOTA CITE: BDP/GOP/CART/3841/2016 DE FECHA 3 DE OCTUBRE DE 2016 LIBRETA N° 00132069202 "SEDEM - PROMIEL - FINPRO  STEVIA"</t>
  </si>
  <si>
    <t>||TRANSFERENCIA DE FONDOS S/G.NOTA CITE:BUN/860/2016  DE LA FECHA (HRE-TSO-6608),CONSTRUC.TERMINAL DE PASAJEROS ARPTO.COBIJA-FNDR. PAGO DE LA PLANILLA. DE AVANCE DE OBRA N°29. A SOLICITUD DEL GOB.AUT.DPTAL.DE PANDO, LIBRETA 05120104501 AASANA; BUN.</t>
  </si>
  <si>
    <t>'TRANSFERENCIA DE FONDOS||A SOL. DEL MIN,DE ECO Y FIN.PUBL. MEFP/VTCP/DGPOT/UPCFTGN/TR-N°2148/2016 DE LA FECHA HRE TSO 6612 REPOSICIÓN DE BOLETAS DE PAGO SOLICITADAS POR VARIAS ENTIDADES, CONSIGNADAS EN EL COMPROBANTE DE PAGO N°18659. DEBITO DE LA LIBRETA 00099021001 COBRO UTILES DE ESCRITORIO.</t>
  </si>
  <si>
    <t>PAGO A CAF PRÉSTAMO CFA007943 VCTO. 04-oct-2016 POR CUENTA DE TGN , NTI. 008321 VALOR 04-oct-2016  INTERESES USD 1.373.595,46 CTA. 3987 CUENTA UNICA DEL TESORO LIB. 00099021001 REF.: COMISIONES BANCARIAS</t>
  </si>
  <si>
    <t>De: 00099024113 Transferencia en cumplimiento al DS N0913 de 15/06/2011 y el Convenio Interinstitucional de Financiamiento UPRE-CIF-084/2015, suscrito entre la UPRE y el GAM de Villa Tunari proyecto Construccion Tinglado y Graderia U.E. Ismael Montes, correspondiente al pago de la devolucion del 7%,</t>
  </si>
  <si>
    <t>De: 00099024113 Transferencia en cumplimiento al DS N0913 de 15/06/2011 y el Convenio Intergubernativo de Financiamiento UPRE-CIF-IG/067/2016, suscrito entre la UPRE y el GAM Urubicha, Proyecto Const. Tinglado  Grad.  Ilumi. en Cancha Polifu. U.E. Maria de los Angeles Tarde, correspondiente al pago</t>
  </si>
  <si>
    <t>De: 00099024113 Transferencia en cumplimiento al DS N0913 de 15/06/2011 y el Convenio Interinstitucional de Financiamiento UPRE-CIF-136/2015, suscrito entre la UPRE y el GAM de Villa Tunari proyecto Construccion Mercado Modelo Villa 14 de Septiembre, correspondiente al pago de la planilla N 5, segun</t>
  </si>
  <si>
    <t>De: 00099024113 Transferencia en cumplimiento al DS N0913 de 15/06/2011 y el Convenio Interinstitucional de Financiamiento UPRE-CIF-157/2015, suscrito entre la UPRE y el GAM de Colomi proyecto Const. U.E. Socrates Villazon D-1, correspondiente al pago de la planilla N 1, segun la UPRE.</t>
  </si>
  <si>
    <t>De: 00099024113 Transferencia en cumplimiento al DS N0913 de 15/06/2011 y el Convenio Intergubernativo de Financiamiento UPRE-CIF-IG/399/2015, suscrito entre la UPRE y el GAM de Curahuara de Carangas proyecto Construccion Graderias Campo Deportivo Cabo Sabino Valiente Curahuara de Carangas, correspo</t>
  </si>
  <si>
    <t>De: 00099024113 Transferencia en cumplimiento al DS N0913 de 15/06/2011 y el Convenio Interinstitucional de Financiamiento UPRE-CIF-084/2015, suscrito entre la UPRE y el GAM de Villa Tunari proyecto Construccion Tinglado y Graderia U.E. Ismael Montes, correspondiente al pago de la planilla N 3 de ci</t>
  </si>
  <si>
    <t>De: 00099024113 Transferencia en cumplimiento al DS N0913 de 15/06/2011 y el Convenio Intergubernativo de Financiamiento UPRE-CIF-IG 524/2015, suscrito entre la UPRE y el GAM de Cabezas proyecto Const. Modulo Educativo Rio Seco, correspondiente al pago de la planilla N 3, segun la UPRE.</t>
  </si>
  <si>
    <t>De: 00099024113 Transferencia en cumplimiento al DS N0913 de 15/06/2011 y el Convenio Interinstitucional de Financiamiento UPRE-CIF 0265/13, suscrito entre la UPRE y el GAM de Chaqui proyecto Construccion Colegio Nacional Chaqui, correspondiente al pago de la planilla N 3 de cierre, segun la UPRE.</t>
  </si>
  <si>
    <t>De: 00099024113 Transferencia en cumplimiento al DS N0913 de 15/06/2011 y el Convenio Intergubernativo de Financiamiento UPRE-CIF-IG/101/2016, suscrito entre la UPRE y el GAM de San Miguel proyecto Construccion Tinglado con Graderias Unidad Educativa San Juan de Lomerio, correspondiente al pago de l</t>
  </si>
  <si>
    <t>De: 00099024113 Transferencia en cumplimiento al DS N0913 de 15/06/2011 y el Convenio Intergubernativo de Financiamiento UPRE-CIF-IG 294/2016, suscrito entre la UPRE y el GAM San Benito, Proyecto Implementacion Cancha de Futbol de Cesped Sintetico mas Enmallado La Maica - San Benito, correspondiente</t>
  </si>
  <si>
    <t>De: 00099024113 Transferencia en cumplimiento al DS N0913 de 15/06/2011 y el Convenio Interinstitucional de Financiamiento UPRE-CIF-060/2015, suscrito entre la UPRE y el GAM Villa Tunari Construccion Bloque de Aulas y Tinglado para Colegio Paracty A, correspondiente al pago de la planilla N5, segun</t>
  </si>
  <si>
    <t>De: 00099024113 Transferencia en cumplimiento al DS N0913 de 15/06/2011 y el Convenio Interinstitucional de Financiamiento UPRE-CIF-0694/13, suscrito entre la UPRE y el GAM San Pedro de Buena Vista, Proyecto Construccion Unidad Educativa Nequeta, correspondiente al pago de la devolucion de retencion</t>
  </si>
  <si>
    <t>De: 00099024113 Transferencia en cumplimiento al DS N0913 de 15/06/2011 y el Convenio Interinstitucional de Financiamiento UPRE-CIF-141/2015, suscrito entre la UPRE y el GAM San Lorenzo, Proyecto Construccion Asfaltado Canasmoro, correspondiente al pago de la planilla N4, segun la UPRE.</t>
  </si>
  <si>
    <t>De: 00099024113 Transferencia en cumplimiento al DS N0913 de 15/06/2011 y el Convenio Intergubernativo de Financiamiento UPRE-CIF-IG/276/2015, suscrito entre la UPRE y el GAM Baures, Proyecto Construccion Bloque Materno Infantil Hospital Hugo Banzer Suarez - Baures, correspondiente al pago de la pla</t>
  </si>
  <si>
    <t>VENTA DE DIVISAS CON TRANSFERENCIA DE FONDOS A SOLICITUD DE MINISTERIO DE LA PRESIDENCIA SEGUN SOLICITUD 816 REF: DIVISAS USD 4.300.-  PARA HONEYWELL  CTA 658554399 SERVICIO GDC (PAGO A CUENTA) LIB. 00099021001 TGN-RECURSOS ORDINARIOS (3987)</t>
  </si>
  <si>
    <t>VENTA DE DIVISAS CON TRANSFERENCIA DE FONDOS A SOLICITUD DE MINISTERIO DE LA PRESIDENCIA SEGUN SOLICITUD 817 REF: DIVISAS USD 1.300.-  PARA HONEYWELL CTA 658554399 SERVICIO GDC PARA AERONAVES MPR  SALDO DE  USD 12.185.- LIB. 00099021001 TGN-RECURSOS ORDINARIOS (3987)</t>
  </si>
  <si>
    <t>A:00513012004 TRANSFERENCIA DE RECURSOS, PARA REGULARIZAR LAS NECESIDADES DE LA EMPRESA PARA DISPONER DE FONDOS EN LAS OPERACIONES DE COMERCIALIZACION. SEGUN NOTA MEFP/VTCP/DGPOT/UPCFTGN/N 2037/2016 Y DFC-2937 URT-2185/2016.</t>
  </si>
  <si>
    <t>SERVICIO GEODÉSICO DE MAPAS</t>
  </si>
  <si>
    <t>A:00099021001 Transferencia que efectuamos a solicitud de la Unidad de Adminisitracion e Informacion Salarial segun nota interna CITE: MEFP/VTCP/DGPOT/UAIS/No.5525/2016 por subsidios por incapacidad temporal.</t>
  </si>
  <si>
    <t>De: 00099024113 Transferencia en cumplimiento al DS N0913 de 15/06/2011 y el Convenio Interinstitucional de Financiamiento UPRE-CIF-082/2015, suscrito entre la UPRE y el GAM Villa Tunari, Proyecto Construccion Tinglado y Graderia  U.E. San Pedro, correspondiente al pago de la devolucion de retencion</t>
  </si>
  <si>
    <t>De: 00099024113 Transferencia en cumplimiento al DS N0913 de 15/06/2011 y el Convenio Interinstitucional de Financiamiento UPRE-CIF-0330/12, suscrito entre la UPRE y el GAM Sena, Proyecto Construccion Centro Turistico El Sena, correspondiente al pago de la planilla N5 de cierre, segun la UPRE.</t>
  </si>
  <si>
    <t>De: 00099024113 Transferencia en cumplimiento al DS N0913 de 15/06/2011 y el Convenio Intergubernativo de Financiamiento UPRE-CIF-IG/178/2015, suscrito entre la UPRE y el GAM Jesus de Machaca, Proyecto Const. Cinco Aulas y Direccion en la Unidad Educativa Neptal Viris - Comunidad Titicani Tataca, co</t>
  </si>
  <si>
    <t>De: 00099024113 Transferencia en cumplimiento al DS N0913 de 15/06/2011 y el Convenio Intergubernativo de Financiamiento UPRE-CIF-IG-332/2015, suscrito entre la UPRE y el GAD Pando, Proyecto Construccion de Puentes en los Barrios: Evo Morales, La Amistad, Perla del Acre, 1ro. de Mayo y Paraiso del M</t>
  </si>
  <si>
    <t>A:00086054201 Debito Automatico por contraparte del GAD La Paz, correspondiente al Convenio Especifico de Transferencia y Financiamiento N055/2014 de fecha 18 de julio de 2014 suscrito entre el GAD La Paz y el MMAyA, Programa Agua Potable y Saneamiento para Pequenas Localidades y Comunidades Rurales</t>
  </si>
  <si>
    <t>De: 00099024113 Transferencia en cumplimiento al DS N0913 de 15/06/2011 y el Convenio Intergubernativo de Financiamiento UPRE-CIF-IG/491/2015, suscrito entre la UPRE y el GAM Carangas, Proyecto Construccion Calzada Adyacentes y Plaza Principal Mantos, correspondiente al pago de la planilla N2, segun</t>
  </si>
  <si>
    <t>NÚMERO DE LIBRETA CUT: 99031009.00 OPERACIÓN T01 TRANSFERENCIA DE FONDOS A LA CUT - TESORO DIRECTO DE BANCO UNION S.A. A CUENTA UNICA DEL TESORO CON NUMERO DE SOLICITUD = 1258644 Y NUMERO CORRELATIVO = 91320005102016842 TRANSFERENCIA OPERACIONES VENTA DE</t>
  </si>
  <si>
    <t>'TRANSFERENCIA DE FONDOS||EN ATENCION A NOTA DEL MIN. DE ECONOMIA Y FINANZAS PUBLICAS MEFP/VTCP/DGPOT/UPCFTGN/TR-N°2159/2016 DE LA FECHA (HRE-TSO-6615). DEBITO DE LA LIBRETA  N°00099021001, REPOSICIÓN ÚTILES DE ESCRITORIO.</t>
  </si>
  <si>
    <t>CARTONES DE BOLIVIA</t>
  </si>
  <si>
    <t>'TRANSFERENCIA DE FONDOS||EN ATENCION A NOTA DEL MIN. DE ECONOMIA Y FINANZAS PUBLICAS. MEFP/VTCP/DGCP/UODP-973/2016 DE LA FECHA(HRE-TSO-6614), PAGO BTS EXTRABURSATIL -VENCIMIENTO 6 DE OCTUBRE DE 2016  D.S. N°1121 DE 11/01/2012. DEBITO DE LA LIBRETA N° 00099021001, REPOSICIÓN ÚTILES DE ESCRITORIO</t>
  </si>
  <si>
    <t>AGENCIA ESTATAL DE VIVIENDA</t>
  </si>
  <si>
    <t>'TRANSFERENCIA DE FONDOS DE DPTOS.DE ENCAJE LEGAL DEL SISTEMA FINANCIERO A DPTOS.CTES.DEL SECTOR PUBLICO S/G CITE' CA/FID.VIV0397/2016.||DE LA FECHA (HRE-TSO-6616). ABONO A LA LIBRETA N°03420102001 GASTOS DE FUNCIONAMIENTO DE LA AGENCIA ESTATAL DE VIVIENDA; BUN.</t>
  </si>
  <si>
    <t>A:00373024101 Traspaso s/g Nota NMEFP/VTCP/DGPOT/UPCFTGN/INF/ 2166/2016 (Transf.Rec. para gastos de funcionamiento del FDI mes de septiembre 2016)</t>
  </si>
  <si>
    <t>A:00373024104 Traspaso s/g Nota NMEFP/VTCP/DGPOT/UPCFTGN/INF/ 2165/2016 (Transf.Rec.al FDI a favor de las UNIBOL correspondiente al mes de septiembre 2016)</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</si>
  <si>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N3, segun la UPRE.</t>
  </si>
  <si>
    <t>De: 00099024113 Transferencia en cumplimiento al DS N0913 de 15/06/2011 y el Convenio Intergubernativo de Financiamiento UPRE-CIF-IG/325/2015, suscrito entre la UPRE y el GAM Viacha Proyecto Construccion Unidad Educativa Achica Arriba Distrito - 3, correspondiente al pago de la planilla N2, segun la</t>
  </si>
  <si>
    <t>De: 00099024113 Transferencia en cumplimiento al DS N0913 de 15/06/2011 y el Convenio Interinstitucional de Financiamiento UPRE-CIF-152/2015, suscrito entre la UPRE y el GAM Carapari Proyecto Mej. E Identificacion de Areas Verdes Localidad Carapari (Const. Parque Infantil  Area Verde Triangular), co</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</si>
  <si>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</si>
  <si>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De: 00099024113 Transferencia en cumplimiento al DS N0913 de 15/06/2011 y el Convenio Intergubernativo de Financiamiento UPRE-CIF-IG/349/2015, suscrito entre la UPRE y el GAM Pucarani Proyecto Const. Aulas U.E. Huarisuyo (Huarisuyo) (Pucarani), correspondiente al pago de la planilla N3, segun la UPR</t>
  </si>
  <si>
    <t>De: 00099024113 Transferencia en cumplimiento al DS N0913 de 15/06/2011 y el Convenio Intergubernativo de Financiamiento UPRE-CIF-IG/065/2016, suscrito entre la UPRE y el GAM Urubicha Proyecto Const. Cancha Poli. Tingl. Grad. U.E. Nuestra Senora de La Paz 1, correspondiente al pago de la planilla N2</t>
  </si>
  <si>
    <t>De: 00099024113 Transferencia en cumplimiento al DS N0913 de 15/06/2011 y el Convenio Interinstitucional de Financiamiento UPRE-CIF-272/12, suscrito entre la UPRE y el GAD Potosi Proyecto Construccion Centro Ferial y Eventos Culturales Potosi, correspondiente al pago de la planilla N16, segun la UPR</t>
  </si>
  <si>
    <t>De: 00099024113 Transferencia en cumplimiento al DS N0913 de 15/06/2011 y el Convenio Intergubernativo de Financiamiento UPRE-CIF-IG/040/2015, suscrito entre la UPRE y el GAM Villa Nueva Proyecto Construccion Coliseo Cerrado del Municipio de Villa Nueva C.C. Loma Alta, correspondiente al pago de la</t>
  </si>
  <si>
    <t>De: 00099024113 Transferencia en cumplimiento al DS N0913 de 15/06/2011 y el Convenio Interinstitucional de Financiamiento UPRE-CIF-682/2014, suscrito entre la UPRE y el GAM Warnes Proyecto Construccion Modulo Educativo Emilio Finot - Warnes, correspondiente al pago de la planilla N5, segun la UPRE.</t>
  </si>
  <si>
    <t>De: 00099024113 Transferencia en cumplimiento al DS N0913 de 15/06/2011 y el Convenio Intergubernativo de Financiamiento UPRE-CIF-IG/045/2015, suscrito entre la UPRE y el GAM Caripuyo Proyecto Construccion Bloque de Aulas Unidad Educativa Eduardo Abaroa - Caripuyo, correspondiente al pago de la plan</t>
  </si>
  <si>
    <t>De: 00099024113 Transferencia en cumplimiento al DS N0913 de 15/06/2011 y el Convenio Intergubernativo de Financiamiento UPRE-CIF-IG 458/2015, suscrito entre la UPRE y el GAM Reyes Proyecto Construccion Unidad Educativa Monsenor Alfonzo Tcherrig Municipio de Reyes Zona Norte, correspondiente al pago</t>
  </si>
  <si>
    <t>De: 00099024113 Transferencia en cumplimiento al DS N0913 de 15/06/2011 y el Convenio Intergubernativo de Financiamiento UPRE-CIF-IG 124/2016, suscrito entre la UPRE y el GAM Cajuata Proyecto Construccion Centro de Salud con Internacion Circuata, correspondiente al pago de la planilla N1, segun la U</t>
  </si>
  <si>
    <t>De: 00099024113 Transferencia en cumplimiento al DS N0913 de 15/06/2011 y el Convenio Intergubernativo de Financiamiento UPRE-CIF-IG/086/2016, suscrito entre la UPRE y el GAM Cotoca Proyecto Construccion Tinglado y Graderias Barrio Comunidad Don Lorenzo, correspondiente al pago de la planilla N1, se</t>
  </si>
  <si>
    <t>De: 00099024113 Transferencia en cumplimiento al DS N0913 de 15/06/2011 y el Convenio Interinstitucional de Financiamiento UPRE-CIF-053/2015, suscrito entre la UPRE y el GAM Shinahota Proyecto Const. Infraestructura U.E. San Jose de Shinahota, correspondiente al pago de la planilla N4 de cierre, seg</t>
  </si>
  <si>
    <t>De: 00099024113 Transferencia en cumplimiento al DS N0913 de 15/06/2011 y el Convenio Intergubernativo de Financiamiento UPRE-CIF-IG/196/2015, suscrito entre la UPRE y el GAM Santiago de Machaca Proyecto Construccion Tinglado Unidad Educativa Huaripujo, correspondiente al pago de la planilla N2 de c</t>
  </si>
  <si>
    <t>De: 00099024113 Transferencia en cumplimiento al DS N0913 de 15/06/2011 y el Convenio Interinstitucional de Financiamiento UPRE-CIF-082/2015, suscrito entre la UPRE y el GAM Villa Tunari Proyecto Construccion Tinglado y Graderia U.E. San Pedro, correspondiente al pago de la planilla N5 de cierre, se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</si>
  <si>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N1, segun la UPRE.</t>
  </si>
  <si>
    <t>De: 00099024113 Transferencia en cumplimiento al DS N0913 de 15/06/2011 y el Convenio Intergubernativo de Financiamiento UPRE-CIF-IG/026/2016, suscrito entre la UPRE y el GAM Cuatro Canadas Proyecto Construccion Modulo Educativo Palestina, correspondiente al pago de la planilla N1, segun la UPRE.</t>
  </si>
  <si>
    <t>A:00099021001 Transferencia que efectuamos a solicitud de la Empresa Metalurgica Vinto segun nota CITE: EMV GG 0386/2016 y en virtud a lo establecido en el paragrafo II, Articulo 6 del Decreto Supremo No. 2899 de fecha 15 de septiembre de 2016, para el financiamiento del subsidio a la permanencia es</t>
  </si>
  <si>
    <t>VENTA DE DIVISAS CON TRANSFERENCIA DE FONDOS A SOLICITUD DE MINISTERIO DE EDUCACION SEGUN SOLICITUD 814 REF: TRANSFERENCIA PARA UNIVERSITY OF ABERDEN EQUIVALENTES  406,14 USD LIB. 00099021001 TGN-RECURSOS ORDINARIOS (3987) POR DIFERENCIAL CAMBIARIO</t>
  </si>
  <si>
    <t>COBRO COSTOS DE PAPELERIA SEGUN TRANSFERENCIA DEL EXTERIOR POR ORDEN DE CONSULADO GENL DE BOLIVIA EN HOUSTON REF.: GESTORIA CONSULAR LIB. 00010011102 MIN.RELACIONES EXTERIORES - GESTORIA CONSULAR LEY Nº 3108</t>
  </si>
  <si>
    <t>PAGO A BID PRÉSTAMO 2664/BL-BO VCTO. 05-oct-2016 POR CUENTA DE TGN , NTI. 008430 VALOR 05-oct-2016   COMISIONES USD 5.180,46 CTA. 3987 CUENTA UNICA DEL TESORO LIB. 00099021001 REF.: COMISIONES BANCARIAS</t>
  </si>
  <si>
    <t>PAGO A BID PRÉSTAMO 2664/BL-BO VCTO. 05-oct-2016 POR CUENTA DE TGN , NTI. 008369 VALOR 05-oct-2016  INTERESES USD 87.299,99 CTA. 3987 CUENTA UNICA DEL TESORO LIB. 00099021001 REF.: COMISIONES BANCARIAS</t>
  </si>
  <si>
    <t>PAGO A BID PRÉSTAMO 2664/BL-BO VCTO. 05-oct-2016 POR CUENTA DE TGN , NTI. 008382 VALOR 05-oct-2016  INTERESES USD 1.875,00 CTA. 3987 CUENTA UNICA DEL TESORO LIB. 00099021001 REF.: COMISIONES BANCARIAS</t>
  </si>
  <si>
    <t>TRANSFERENCIA DE FONDOS A SOLICITUD DE MINISTERIO DE DEFENSA SEGUN SOLICITUD 819 REF: TRANSFERENCIA VIA BCB A LA EMPRESA "A%S INTERNATIONAL SUPPLY INC." PARA EL PRESUPUESTO MIN SALUD-2016-ADQUISICION DE LUBRICANTES PARA LAS AERONAVES AMBULANCIAS CESSNA TU-210N MATRICULA FAB-394 Y CESSNA U-210 MATRIC LIB. 00099021001 TGN-RECURSOS ORDINARIOS (3987)</t>
  </si>
  <si>
    <t>VENTA DE DIVISAS CON TRANSFERENCIA DE FONDOS A SOLICITUD DE YACIMIENTOS PETROLIFEROS FISCALES BOLIVIANOS SEGUN SOLICITUD 818 REF: PAGO A COMPAÑIA DE PETROLEOS DE CHILE SA POR SUMINISTRO DE DIESEL OIL CARGAS DEL 1 AL 7 DE SEPTIEMBRE DE 2016 LIB. 00513012004 LBP-YPFB-UNICOMERCIAL (4030005415/1-2188907)</t>
  </si>
  <si>
    <t>VENTA DE DIVISAS CON TRANSFERENCIA DE FONDOS A SOLICITUD DE YACIMIENTOS PETROLIFEROS FISCALES BOLIVIANOS SEGUN SOLICITUD 824 REF: ARGUS MEDIA, INC.: PAGO FACTURA AMI1006375 (OFFSHORE), POR SERVICIO DE ?SUSCRIPCIÓN A SERVICIOS DE INFORMACIÓN ESPECIALIZADA CURVAS DE COSTOS DE PRODUCCIÓN DE UREA ? ARGU LIB. 00513022001 YPFB - "OPERACIONES"</t>
  </si>
  <si>
    <t>NÚMERO DE LIBRETA CUT: 99031009.00 OPERACIÓN T01 TRANSFERENCIA DE FONDOS A LA CUT - TESORO DIRECTO DE BANCO UNION S.A. A CUENTA UNICA DEL TESORO CON NUMERO DE SOLICITUD = 1262505 Y NUMERO CORRELATIVO = 91320006102016923 TRANSFERENCIA POR VENTA BONOS BTX</t>
  </si>
  <si>
    <t>'TRANSFERENCIA DE FONDOS||EN ATENCION A NOTA DEL MIN. DE ECONOMIA Y FINANZAS PUBLICAS. MEFP/VTCP/DGCP/UODP-997/2016 DE LA FECHA(HRE-TSO-6631), PAGO BTS EXTRABURSATIL -VENCIMIENTO 7 DE OCTUBRE DE 2016  D.S. N°1121 DE 11/01/2012. DEBITO DE LA LIBRETA N° 00099021001, REPOSICIÓN ÚTILES DE ESCRITORIO.</t>
  </si>
  <si>
    <t>||REGISTRO COBRO COMISION AVISO ENMIENDA CARTA DE CREDITO STANDBY BS220.-Y EMISION COMP.CONTABLE BS50.- REF.:G451649 (BCB:SB-R-2016-31)A/F EMPRESA PUBLICA PRODUCTIVA ENVASES DE VIDRIO DE BOLIVIA-ENVIBOL. LIB.00132019202 SEDEM-PLANTA ENVASES DE VIDRIO CHUQUISACA-MUNICIPIO ZUDAÑEZ REF.:SBLC G451649</t>
  </si>
  <si>
    <t>||COBRO COMISION AL MEFP. POR ADMINISTRACION DE TITULOS DEL TESORO "C" POR SEPTIEMBRE 2016 SEGUN MEFP/VTCP/DGCP/UODP-979/2016 DE F.06/10/2016 DEL MINISTERIO DE ECONOMIA Y FIN. PUBLICAS Y CUADRO ADJUNTO. LIBRETA  00099021001</t>
  </si>
  <si>
    <t>||RESPUESTA DEBITO DEL BANQUERO SG/ SWIFT 14116 DE LA FECHA REF: COBRO COMISION POR TRANSFERENCIA EUR 7.923,- DEL 04/10/2016 SG/ SOLICITUD  DEL T.G.N., PAGO A/F OPCW CARGO LIBRETA NO. 00099021001TGN-RECURSOS ORDINARIOS</t>
  </si>
  <si>
    <t>||RESPUESTA DEBITO DEL BANQUERO SG/ SWIFT 14116 DE LA FECHA REF: COBRO COMISION POR TRANSFERENCIA EUR 7.923,- DEL 04/10/2016 SG/ SOLICITUD  DEL T.G.N., PAGO A/F OPCW CARGO LIBRETA NO. 00099021001TGN-RECURSOS ORDINARIOS , COBRO UTILES DE ESCRITORIO</t>
  </si>
  <si>
    <t>||REGISTRO COBRO COMISION AVISO ENMIENDA CARTAS DE CREDITO STANDBY BS220.- Y EMISION CBTE. CONTABLE BS50.- REF.: G451650 (BCB:SB-R-2016-030) A/F DE LA EMPRESA PÚBLICA PRODUCTIVA DE ENVASES DE VIDRIO DE BOLIVIA ENVIBOL LIB.00132019202 SEDEM PLANTA ENVASES DE VIDRIO CHUQUISACA MUN. ZUDAÑEZ REF.: G451650</t>
  </si>
  <si>
    <t>COBRO COSTOS DE PAPELERIA SEGUN TRANSFERENCIA DEL EXTERIOR POR ORDEN DE LIMA GAS S.A.- CALLAO-PERU. LIB. 00513062001 YPFB-OPERACIONES PLANTA DE SEPARACION DE LIQUIDOS RIO GRANDE</t>
  </si>
  <si>
    <t>COBRO COSTOS DE PAPELERIA SEGUN TRANSFERENCIA DEL EXTERIOR POR ORDEN DE PETROBRAS PARAGUAY GAS SRL REF.: OPE 0/304473 LIB. 00513062001 YPFB-OPERACIONES PLANTA DE SEPARACION DE LIQUIDOS RIO GRANDE</t>
  </si>
  <si>
    <t>COBRO COSTOS DE PAPELERIA SEGUN TRANSFERENCIA DEL EXTERIOR POR ORDEN DE GAS TOTAL S.A. REF.: ANTICIPO A CUENTA S/ CONTRATO N 62 DE FECHA 29/02/16 LIB. 00513062001 YPFB-OPERACIONES PLANTA DE SEPARACION DE LIQUIDOS RIO GRANDE</t>
  </si>
  <si>
    <t>De: 00513012004 Transferencia que efectuamos a solicitud de YPFB segun nota CITE:DFC-3501 URT-2570/2016 y en virtud a la nota CITE: MEFP/VPCF/DGCF/UCCF N 785/2016 por concepto de deposito en demasia</t>
  </si>
  <si>
    <t>De: 00513012004 Transferencia que efectuamos a solicitud de Yacimientos Petroliferos Fiscales Bolivianos YPFB segun nota CITE: DFC-3499 URT-2568 y en virtud a nota MEFP/VPCF/DGCF/UCCF N 784/2016 por concepto de deposito en demasia</t>
  </si>
  <si>
    <t>De: 00513012004 Transferencia que se efectua a requerimiento de Yacimientos Petroliferos Fiscales Bolivianos (YPFB), con nota CITE: DFC 3426 URT-2525/2016 y en virtud a la nota interna CITE: MEFP/VPCF/DGCF/UCCF N 789/2016, por concepto de deposito erroneo.</t>
  </si>
  <si>
    <t>De: 00340012003 Reposicion por Gasto Operativo de la operacion tipo TRDE y Nro.65</t>
  </si>
  <si>
    <t>De: 00340012003 Reposicion por Gasto Operativo de la operacion tipo TRDE y Nro.66</t>
  </si>
  <si>
    <t>COBRO COSTOS DE PAPELERIA SEGUN TRANSFERENCIA DEL EXTERIOR POR ORDEN DE VICTORIA JUAN GAS S.A.C. REF:FACT.COMERCIAL NO.102 LIB. 00513062001 YPFB-OPERACIONES PLANTA DE SEPARACION DE LIQUIDOS RIO GRANDE</t>
  </si>
  <si>
    <t>||TRANSF. DE FONDOS EN ATENCION A MSJE. SWIFT 14266 DE LA FECHA (SECTOR PUBLICO) DE LA LIBRETA 00117012001 DGAC, REPOSICION UTILES DE ESCRITORIO</t>
  </si>
  <si>
    <t>||TRANSFERENCIA A LA CUENTA UNICA DEL TESORO IMPORTE RETENIDO A WALTER ABRAHAM PEREZ ALANDIA POR REMUNERACIÓN MÁXIMA CORRESPONDIENTE AL MES DE SEPTIEMBRE/2016 - LIBRETA N° 00990201001, SEGÚN COMUNICACIÓN INTERNA BCB-DIR-CI-2016-171 Y "ROC" N° 1855/2016 DEL DCR. TRANSFERENCIA POR REMUNERACIÓN MÁXIMA DE WALTER PEREZ ALANDIA-SEPTIEMBRE/2016 LIBRETA N° 00990201001</t>
  </si>
  <si>
    <t>||TRANSFERENCIA DE FONDOS S/G NOTA CITE:BUN/CF525/16 DE LA FECHA (HRE-TSO-6720). PARA EL PAGO ANUAL DE VIATICO DE VACUNACION.. A SOLIC.GOB.AUT.DPTAL.LA PAZ, LIBRETA N°00046024102 MS-TRANSFERENCIAS GOBERNACIONES-SEDES; BUN.</t>
  </si>
  <si>
    <t>||REGULARIZ. DEL COMPROBANTE 864980 DE 28/09/16 DEL DEPTO. DE OPER.DE INVERSIÓN EN ATENCIÓN A NOTA DEL MINISTERIO DE CULTURAS Y TURISMO MDCYT/ DGAA/UF/TE N°171/2016 RECIBIDA EN LA FECHA TGL 15173 DE LA LIBRETA 00052018004 COBRO UTILES DE ESCRITORIO</t>
  </si>
  <si>
    <t>||REGULARIZ. DEL COMPROBANTE 864980 DE 28/09/16 DEL DEPTO. DE OPER.DE INVERSIÓN EN ATENCIÓN A NOTA DEL MINISTERIO DE CULTURAS Y TURISMO MDCYT/ DGAA/UF/TE N°171/2016 RECIBIDA EN LA FECHA TGL 15173 A LA LIBRETA 00052018004 FORTALECI.INSTITUCIONAL DEL MIN. DE CULTURAS, P/CTA.SEC. GRAL UNASUR</t>
  </si>
  <si>
    <t>COBRO DE||ÚTILES DE ESCRITORIO POR LA EMISIÓN DE 57 COMPROBANTES DE COBRO DE CAPITAL E INTERESES POR EL CRED. EXT. OTORGADO A YPFB Y NOTA YPFB/GAFC/2538 DFC 3703 URT 2699/2016 (TRAM TSO 6619) DE LA LIBRETA N° 00513012003 LBP YPFB (2011349681373) POR COSTO DE ÚTILES DE ESCRITORIO</t>
  </si>
  <si>
    <t>'TRANSFERENCIA DE FONDOS||EN ATENCION A NOTA DEL MIN. DE ECONOMIA Y FINANZAS PUBLICAS. MEFP/VTCP/DGCP/UODP-1001/2016 DE LA FECHA(HRE-TSO-6643). PAGO BTS EXTRABURSATIL -VENCIMIENTO 8, 9 Y 10 DE OCTUBRE DE 2016  D.S. N°1121 DE 11/01/2012. DEBITO DE LA LIBRETA N° 00099021001, REPOSICIÓN ÚTILES DE ESCRITORIO.</t>
  </si>
  <si>
    <t>NÚMERO DE LIBRETA CUT: 99031009.00 OPERACIÓN T01 TRANSFERENCIA DE FONDOS A LA CUT - TESORO DIRECTO DE BANCO UNION S.A. A CUENTA UNICA DEL TESORO CON NUMERO DE SOLICITUD = 1265595 Y NUMERO CORRELATIVO = 91320007102016984 LIBRETA NRO.00990301013 TGN RECURSO</t>
  </si>
  <si>
    <t>De: 00099021001 Transferencia que efectuamos en regularizacion de la solicitud DTGNT N20 enviada a traves del Sistema de Gestion Publica, por error en la asignacion de la entidad sujeta a debito.</t>
  </si>
  <si>
    <t>De: 00099024113 Transferencia en cumplimiento al DS N0913 de 15/06/2011 y el Convenio Intergubernativo de Financiamiento UPRE-CIF-IG 438/2016, suscrito entre la UPRE y el GAM de Colomi proyecto Construccion U.E. Corani Pampa D-4, correspondiente al primer desembolso equivalente al 20% del monto a fi</t>
  </si>
  <si>
    <t>De: 00099024113 Transferencia en cumplimiento al DS N0913 de 15/06/2011 y el Convenio Interinstitucional de Financiamiento UPRE-CIF-078/2015, suscrito entre la UPRE y el GAM de Villa Tunari proyecto Construccion Tinglado y Graderia U.E. Minera Llallagua, correspondiente al pago de la devolucion de r</t>
  </si>
  <si>
    <t>De: 00099024113 Transferencia en cumplimiento al DS N0913 de 15/06/2011 y el Convenio Intergubernativo de Financiamiento UPRE-CIF-IG/146/2015, suscrito entre la UPRE y el GAM de Mecapaca proyecto Construccion de Tinglado de la Cancha Deportiva en la U.E. Santiago de Collana, correspondiente al pago</t>
  </si>
  <si>
    <t>COBRO COSTOS DE PAPELERIA SEGUN TRANSFERENCIA DEL EXTERIOR POR ORDEN DE CONSULADO DE BOLIVIA EN ANTOFAGASTA REF.: DEVOLUCION RECURSOS ECONOMICOS NO EJECUTADOS DEL TSE LIB. 00099021001 TGN-RECURSOS ORDINARIOS (3987)</t>
  </si>
  <si>
    <t>TRANSFERENCIA DEL EXTERIOR SEGUN SWIFT 14269 DE FECHA 07/10/2016 ORDENANTE: CONSULADO DE BOLIVIA EN ANTOFAGASTA REF.: DEVOLUCION RECURSOS ECONOMICOS NO EJECUTADOS DEL TSE LIB. 00099021001 TGN-RECURSOS ORDINARIOS (3987)</t>
  </si>
  <si>
    <t>PROVISION DE FONDOS A SOLICITUD DE YACIMIENTOS PETROLIFEROS FISCALES BOLIVIANOS SEGUN SOLICITUD YPFB-0362-2016 REF: PAGO DEL SERVICIO INTERRUMPIBLE DE TRANSPORTE DE GAS NATURAL PARA EL MI DUCTO MENOR BULO BULO A YPFB CHACO AGOSTO/16 LIB. 00513012007 YPFB - RECURSOS NACIONALIZACIÓN</t>
  </si>
  <si>
    <t>VENTA DE DIVISAS CON TRANSFERENCIA DE FONDOS A SOLICITUD DE SERVICIO GENERAL DE IDENTIFICACION PERSONAL - SEGIP SEGUN SOLICITUD 834 REF: ENTREGA DE FONDOS A LA OFICINA DE MADRID - ESPAÑA PARA GASTOS EN BIENES Y SERVICIOS, SEGUN NOTA 001/2016, SOLICITUD 1, CERT.2777. LIB. 00340012003 RECAUDACION EXTRANJERIA - C.I. -L.C.</t>
  </si>
  <si>
    <t>VENTA DE DIVISAS CON TRANSFERENCIA DE FONDOS A SOLICITUD DE SERVICIO GENERAL DE IDENTIFICACION PERSONAL - SEGIP SEGUN SOLICITUD 835 REF: ENTREGA DE FONDOS A LA OFICINA DE MADRID - ESPAÑA PARA GASTOS EN ACTIVOS FIJOS, SEGUN NOTA 001/2016, SOLICITUD 1, CERT.2777. LIB. 00340012003 RECAUDACION EXTRANJERIA - C.I. -L.C.</t>
  </si>
  <si>
    <t>VENTA DE DIVISAS CON TRANSFERENCIA DE FONDOS A SOLICITUD DE SERVICIO GENERAL DE IDENTIFICACION PERSONAL - SEGIP SEGUN SOLICITUD 843 REF: ENTREGA DE FONDOS A LA OFICINA DE CALAMA - CHILE PARA PAGO DE PLANILLA DE COMPENSACIÓN CORRESPONDIENTE AL MES DE SEPTIEMBRE/2016, SEGUN NOTA 1029/2016, CERT.2583. LIB. 00340012003 RECAUDACION EXTRANJERIA - C.I. -L.C.</t>
  </si>
  <si>
    <t>VENTA DE DIVISAS CON TRANSFERENCIA DE FONDOS A SOLICITUD DE SERVICIO GENERAL DE IDENTIFICACION PERSONAL - SEGIP SEGUN SOLICITUD 844 REF: ENTREGA DE FONDOS A LA OFICINA DE MADRID - ESPAÑA PARA GASTOS EN BIENES Y SERVICIOS Y ACTIVOS FIJOS, SEGUN NOTA 002/2016, SOLICITUD 2, CERT.2789. LIB. 00340012003 RECAUDACION EXTRANJERIA - C.I. -L.C.</t>
  </si>
  <si>
    <t>VENTA DE DIVISAS CON TRANSFERENCIA DE FONDOS A SOLICITUD DE YACIMIENTOS PETROLIFEROS FISCALES BOLIVIANOS SEGUN SOLICITUD 845 REF: TERCER PAGO AL EXTERIOR EMPRESA JAGUAR EXPLORATION, INC., POR SERVICIO DE CONSULTORÍA "APOYO TÉCNICO DE EXPLORACIÓN SÍSMICA 2D CUENCA MADRE DE DIOS ZONA SUROESTE (ÁREA NU LIB. 00513042001 YPFB - OPERACIONES  G N E E</t>
  </si>
  <si>
    <t>COBRO COSTOS DE PAPELERIA SEGUN TRANSFERENCIA DEL EXTERIOR POR ORDEN DE CORPORACION PARAGUAYA DISTRIBUIDORA DE DERIVADOS DE PETROLEO S.A. LIB. 00513062001 YPFB-OPERACIONES PLANTA DE SEPARACION DE LIQUIDOS RIO GRANDE</t>
  </si>
  <si>
    <t>COBRO COSTOS DE PAPELERIA SEGUN TRANSFERENCIA DEL EXTERIOR POR ORDEN DE LLAMA GAS S.A.-PERU LIB. 00513062001 YPFB-OPERACIONES PLANTA DE SEPARACION DE LIQUIDOS RIO GRANDE</t>
  </si>
  <si>
    <t>||REGISTRO COBRO COMISION AVISO CARTA DE CREDITO STANDBY BS220.-Y EMISION COMP.CONTABLE BS50.-REF.:GC2009515000449 (BCB:SB-R-2015-73) A/F Y.P.F.B.,S/G SWIFT 14304 ADJ.DE LA FECHA. LIB.00513012007 YPFB - RECURSOS NACIONALIZACIÓN REF.:COMIS.AVISO.Y EMIS.COMP.CONT. GC2009515000449</t>
  </si>
  <si>
    <t>||REGISTRO COBRO COMISION AVISO CARTA DE CREDITO STANDBY BS220.-Y EMISION COMP.CONTABLE BS50.-REF.:GC2009515000448 (BCB:SB-R-2015-72) A/F Y.P.F.B.,S/G SWIFT 14303 ADJ.DE LA FECHA. LIB.00513012007 YPFB - RECURSOS NACIONALIZACIÓN REF.:COMIS.AVISO.Y EMIS.COMP.CONT. GC2009515000448</t>
  </si>
  <si>
    <t>||REGISTRO COBRO COMISION AVISO EMISION CARTA DE CREDITO STANDBY BS220.- Y EMISION DE CBTE. CONTABLE BS50.- REF.: 31133010012457 (BCB:SB-R-2016-38) A/F DE YPFB LIB.00513012007 YPFB - RECURSOS DE NACIONALIZACION</t>
  </si>
  <si>
    <t>'TRANSFERENCIA DE FONDOS||EN ATENCION A NOTA DEL MIN. DE ECONOMIA Y FINANZAS PUBLICAS  MEFP/VTCP/DGPOT/UPCFTGN/TR-2204/2016 DE LA FECHA (HRE-TSO-6837).DISTRIBUCION DE FONDOS POR SUBSIDIO DE INCENTIVO A LA PERMANENCIA ESCOLAR DENOMINADA BONO JUANCITO PINTO. DEBITO DE LIBRETA  N° 00099021001, REPOSICIÓN ÚTILES DE ESCRITORIO.</t>
  </si>
  <si>
    <t>'TRANSFERENCIA DE FONDOS||A SOL. DEL MIN,DE ECO Y FIN.PUBL. MEFP/VTCP/DGCP/UODP-1011/2016 DE LA FECHA HRE TSO 6835 PAGO BTS EXTRABURSATIL - VENCIMIENTO 11 DE OCTUBRE DE 2016 D.S. N° 1121 DE 11 DE ENERO DE 2012 DEBITO DE LA LIBRETA 00099021001 COBRO UTILES DE ESCRITORIO.</t>
  </si>
  <si>
    <t>COBRO DE||UTILES DE ESCRITORIO POR ELABORACION DE LA OPERACION CONTABLE N°866439 DE LA FECHA DE LA LIBRETA 00099021001 TGN RECURSOS ORDINARIOS MONEDA NACIONAL, COSTO UTILES DE ESCRITORIO</t>
  </si>
  <si>
    <t>NÚMERO DE LIBRETA CUT: 990301013.00 OPERACIÓN T01 TRANSFERENCIA DE FONDOS A LA CUT - TESORO DIRECTO DE BANCO UNION S.A. A CUENTA UNICA DEL TESORO CON NUMERO DE SOLICITUD = 1269659 Y NUMERO CORRELATIVO = 91320010102016044 TRANSFERENCIA POR OPERACIONES VENT</t>
  </si>
  <si>
    <t>De: 00513012004 Reposicion por Gasto Operativo de la operacion tipo TRDD y Nro.19</t>
  </si>
  <si>
    <t>A:00099021001 Pago de capital e interes corriente a favor del TGN, adeudados por el GAD Oruro, correspondiente a los Convenios Subsidiarios CAF 2324 de Proyectos de Electrificacion Rural Chipaya, Poopo Redes y Sud.</t>
  </si>
  <si>
    <t>A:00099021001 Pago de capital e interes corriente a favor del TGN, adeudados por el GAD Chuquisaca, correspondiente al Convenio Subsidiario CAF 2324 del Proyecto de Riego San Lucas.</t>
  </si>
  <si>
    <t>A:00099021001 Pago de capital e interes corriente a favor del TGN, adeudados por el GAD Potosi, correspondiente a los Convenios Subsidiarios CAF 2324 de Proyecto de Electrificacion Rural Calazaya-Tomave VConcepcionEl Asiento y Proyectos de Riego Talacocha y Wara Wara II.</t>
  </si>
  <si>
    <t>De: 00291012002 Reposicion por Gasto Operativo de la operacion tipo TRLF y Nro.56</t>
  </si>
  <si>
    <t>De: 00513012004 Transferencia que se efectua a requerimiento de Yacimientos Petroliferos Fiscales Bolivianos (YPFB), con nota CITE: DFC 3424 URT-2523/2016 y en virtud a la nota interna CITE: MEFP/VPCF/DGCF/UCCF N 798/2016, por concepto de devolucion depositos en demasia.</t>
  </si>
  <si>
    <t>PAGO PRÉSTAMO BID 568-SF-BO VCTO. 10-oct-2016 POR CUENTA DE TGN , NTI. 008328 VALOR 10-oct-2016 CAPITAL USD 66.666,67 INTERESES USD 4.000,00 CTA. 3987 CUENTA UNICA DEL TESORO LIB. 00099021001 REF.: COMISIONES BANCARIAS</t>
  </si>
  <si>
    <t>PROVISION DE FONDOS A SOLICITUD DE YACIMIENTOS PETROLIFEROS FISCALES BOLIVIANOS SEGUN SOLICITUD YPFB-0363-2016 REF: PAGO SERVICIO DE TRANSPORTE DE GAS NATURAL DUCTO MENOR LINEA 12 A YPFB TRANSPORTE S.A. AGOSTO/16. LIB. 00513012007 YPFB - RECURSOS NACIONALIZACIÓN</t>
  </si>
  <si>
    <t>||REGULARIZACION DE LA OPERACIÓN CURSADA POR EL SPT RECHAZADA POR EL SISTEMA DE MENSAJERIA DEL BCB EN F.7.10.16 S/G NOTAS MEFP/VPCF/DGSGIF/USI N° 72/16 DEL MEFP Y BCB-GSIS-SSI-CI-2016-221 DE LA SUBGRE. DE SISTEMA DE INFORMACION DEL BCB LIB. 00099021001 CAPITAL E INT. CORR. ADEUDADOS POR GAD CHUQUISACA CONV.SUBD.CAF 2324</t>
  </si>
  <si>
    <t>AGENCIA DE GOBIERNO ELECTRÓNICO Y TECNOLOGÍAS DE INFORMACIÓN Y COMUNICACIÓN</t>
  </si>
  <si>
    <t>'COBRO POR´||COMISION TRANSFERENCIA DE FONDOS AL EXTERIOR 0,10% S/USD921.403,78 REEMBOLSO GASTOS DE COMUNICACION BS220.- EMISION DE CBTE. CTBLE. BS50.- REF.: PAGO N°1 LC I-2016-007 P/C YPFB A FAVOR DE PLASTITALIA SPA EN COMPLEMENTO A CBTE. S-0866684 DE LA FECHA LIB. CUT. 00513072001 YPFB-OPERACIONES GNRGD  REF: COMISIONES PAGO N°1 LC I-2016-007</t>
  </si>
  <si>
    <t>||COBRO DE COMISIONES BANCARIAS POR TRANSF.FDOS. POR ALIVIO OTORGADO POR LA REPUBLICA DE FRANCIA  A BOLIVIA DE ACUERDO AL CONTRATO DE DESENDEUDAMIENTO Y DESARROLLO (3C2D)FIRMADO EL 23-12-2014 REF: DEVOLUCION DE PAGO EFECTUADO A NATIXIS POR DEUDA EXT.DE 30-09-16 651-OB1 LIB. N° 00099021001 RECURSOS ORDINARIOS - 3987 REF.: COMISIONES BANCARIAS</t>
  </si>
  <si>
    <t>'TRANSFERENCIA DE FONDOS DE DPTOS.DE ENCAJE LEGAL DEL SISTEMA FINANCIERO A DPTOS.CTES.DEL SECTOR PUBLICO S/G CITE' CA/FID.VIV 0406/2016||DE LA FECHA (HRE-TSO-6847). ABONO A LA LIBRETA N°03420102001 GASTOS FUNCIONAMIENTO DE LA AGENCIA ESTATAL DE VIVIENDA; BUN.</t>
  </si>
  <si>
    <t>||PAGO SERV. DE INVESTIGACION DEL BANQUERO POR INTRUCCIONES DE PAGO EFECTUADO POR EL MIN.DE DEFENSA SEGUN SOLITUD SISTEMA SIGEP NOS.1583-564-1608-579 Y NOTA COMPLEMENTARIA DGAA-DIR.FINN.SECC.TSRA NO.317/16 RECIBIDA EN FECHA 06/09/2016 REF:ADQ DE REPUESTOS LLANTAS TREN. CGO.LIB.00099021001 TGN-RECURSOS ORDINARIOS, COBRO UTILES DE ESCRITORIO</t>
  </si>
  <si>
    <t>||PAGO SERV. DE INVESTIGACION DEL BANQUERO POR INTRUCCIONES DE PAGO EFECTUADO POR EL MIN.DE DEFENSA SEGUN SOLITUD SISTEMA SIGEP NOS.1583-564-1608-579 Y NOTA COMPLEMENTARIA DGAA-DIR.FINN.SECC.TSRA NO.317/16 RECIBIDA EN FECHA 06/09/2016 REF:ADQ DE REPUESTOS LLANTAS TREN. LIB.00099021001 TGN-RECURSOS ORDINARIOS, COBRO SERV.DE INVESTIGACION DEL BANQUERO</t>
  </si>
  <si>
    <t>'TRANSFERENCIA DE FONDOS S/G CITE Nº' MEFP/VTCP/DGPOT/||UPCFTGN/TR/N°2188/16 DE LA FECHA (HRE-TSO-6846),EN ATENCION A NOTA DEL MIN. DE ECONOMIA Y FINANZAS PUBLICAS DEBITO DE  LIBR..N°00513012004 LBP-YPFB-UNICOMERCIAL</t>
  </si>
  <si>
    <t>'TRANSFERENCIA DE FONDOS S/G CITE Nº' MEFP/VTCP/DGPOT/||UPCFTGN/TR/N°2187/16 DE LA FECHA (HRE-TSO-6845),EN ATENCION A NOTA DEL MIN. DE ECONOMIA Y FINANZAS PUBLICAS DEBITO DE  LIBR..N°00513012004 LBP-YPFB-UNICOMERCIAL</t>
  </si>
  <si>
    <t>||COBRO DE COMISION BCB P/ADM. DE FIDEICOMISO DEL 01/07/2016 AL 30/09/2016 S/G CONT.CONST.FIDEICOMISO SANO N°402/2014 SUSC EL 18/12/2014 Y NOTA DE YPFB-GAFC 2575-DFC-3747-URT 2729/2016 DE FECHA 06-10-2016 EQUIV. USD 5.806,10. LIBRETA 00513012007 YPFB-RECURSOS NACIONALIZACION</t>
  </si>
  <si>
    <t>NÚMERO DE LIBRETA CUT: 99031009.00 OPERACIÓN T01 TRANSFERENCIA DE FONDOS A LA CUT - TESORO DIRECTO DE BANCO UNION S.A. A CUENTA UNICA DEL TESORO CON NUMERO DE SOLICITUD = 1273624 Y NUMERO CORRELATIVO = 91320011102016109 TRANSFERENCIA POR VENTA DE BONOS BT</t>
  </si>
  <si>
    <t>PAGO A BID PRÉSTAMO 1833-SF-BO VCTO. 11-oct-2016 POR CUENTA DE TGN , NTI. 008347 VALOR 11-oct-2016  INTERESES USD 600.000,00 CTA. 3987 CUENTA UNICA DEL TESORO LIB. 00099021001 REF.: COMISIONES BANCARIAS</t>
  </si>
  <si>
    <t>PAGO A BID PRÉSTAMO 2637/BL-BO VCTO. 09-oct-2016 POR CUENTA DE TGN , NTI. 008345 VALOR 11-oct-2016  INTERESES USD 64.050,13 COMISIONES USD 149,54 CTA. 3987 CUENTA UNICA DEL TESORO LIB. 00099021001 REF.: COMISIONES BANCARIAS</t>
  </si>
  <si>
    <t>PAGO A BID PRÉSTAMO 2597/BL-BO VCTO. 09-oct-2016 POR CUENTA DE TGN , NTI. 008384 VALOR 11-oct-2016  INTERESES USD 259.359,90 COMISIONES USD 3.991,69 CTA. 3987 CUENTA UNICA DEL TESORO LIB. 00099021001 REF.: COMISIONES BANCARIAS</t>
  </si>
  <si>
    <t>PAGO A BID PRÉSTAMO 2597/BL-BO VCTO. 09-oct-2016 POR CUENTA DE TGN , NTI. 008359 VALOR 11-oct-2016  INTERESES USD 5.584,71 CTA. 3987 CUENTA UNICA DEL TESORO LIB. 00099021001 REF.: COMISIONES BANCARIAS</t>
  </si>
  <si>
    <t>PAGO A BID PRÉSTAMO 3151/BL-BO VCTO. 09-oct-2016 POR CUENTA DE TGN , NTI. 008326 VALOR 11-oct-2016  INTERESES USD 1.932,69 CTA. 3987 CUENTA UNICA DEL TESORO LIB. 00099021001 REF.: COMISIONES BANCARIAS</t>
  </si>
  <si>
    <t>PAGO A BID PRÉSTAMO 3151/BL-BO VCTO. 09-oct-2016 POR CUENTA DE TGN , NTI. 008325 VALOR 11-oct-2016  INTERESES USD 58.390,46 COMISIONES USD 70.538,48 CTA. 3987 CUENTA UNICA DEL TESORO LIB. 00099021001 REF.: COMISIONES BANCARIAS</t>
  </si>
  <si>
    <t>PAGO A BID PRÉSTAMO 1597-SF-BO VCTO. 10-oct-2016 POR CUENTA DE TGN , NTI. 008327 VALOR 11-oct-2016 CAPITAL USD 501.496,36 INTERESES USD 290.867,89 CTA. 3987 CUENTA UNICA DEL TESORO LIB. 00099021001 REF.: COMISIONES BANCARIAS</t>
  </si>
  <si>
    <t>De: 00099024113 Transferencia en cumplimiento al DS N0913 de 15/06/2011 y el Convenio Intergubernativo de Financiamiento UPRE-CIF-IG/501/2016, suscrito entre la UPRE y el GAM de Cobija proyecto Construccion Piscina Olimpica Municipal Evo Morales - Cobija, correspondiente al primer desembolso equival</t>
  </si>
  <si>
    <t>TRANSFERENCIA AUTOMATICA SEGUN INSTRUCCION DEL MINISTERIO DE ECONOMIA Y FINANZAS PUBLICAS LIBRETA 00990108057 RECON-TERCER CONTRATO DE DESENDEUDAMIENTO Y DESARROLLO</t>
  </si>
  <si>
    <t>COBRO COSTOS DE PAPELERIA SEGUN TRANSFERENCIA DEL EXTERIOR POR ORDEN DE PETROLEO BRASILEIRO SA-PETROBRAS LIB. 00513012007 YPFB - RECURSOS NACIONALIZACIÓN</t>
  </si>
  <si>
    <t>COBRO COSTOS DE PAPELERIA SEGUN TRANSFERENCIA DEL EXTERIOR POR ORDEN DE ENERGIA ARGENTINA SOCIEDAD ANONIMA-BUENOS AIRES AR. LIB. 00513012007 YPFB - RECURSOS NACIONALIZACIÓN</t>
  </si>
  <si>
    <t>VENTA DE DIVISAS CON TRANSFERENCIA DE FONDOS A SOLICITUD DE MINISTERIO DE LA PRESIDENCIA SEGUN SOLICITUD  CITE: MEFP/VTCP/DGPOT/UOTGN/NO.2577/2016 REF: COMPRA DE EQUIP.PARA CENTROS DE HABILITACION Y REHABILITACION DE PERSONAS CON DISCAPACIDAD. LIB. 00099021001 TGN-RECURSOS ORDINARIOS (3987)</t>
  </si>
  <si>
    <t>VENTA DE DIVISAS CON TRANSFERENCIA DE FONDOS A SOLICITUD DE MINISTERIO DE LA PRESIDENCIA SEGUN SOLICITUD  CITE: MEFP/VTCP/DGPOT/UOTGN/NO.2577/2016 REF: COMPRA DE EQUIP.PARA CENTROS DE HABILITACION Y REHABILITACION DE PERSONAS CON DISCAPACIDAD. LIB. 00099021001 TGN-RECURSOS ORDINARIOS (3987) POR DIFERENCIAL CAMBIARIO</t>
  </si>
  <si>
    <t>TRANSFERENCIA DE FONDOS A SOLICITUD DE MINISTERIO DE DEFENSA SEGUN SOLICITUD 858 REF: TRANSFERENCIA VIA BCB A LA EMPRESA " A%S INTERNATIONAL  SUPPLY, INC "  PARA LA ADQUISICIÓN DE MATERIALES Y SUMINISTROS PARA AERONAVES DE LA FAB, PEDIDO POR S.A.A. "11". SOLICITADA POR LA DIR. ADMINISTRATIVA SEG. DO LIB. 00099021001 TGN-RECURSOS ORDINARIOS (3987)</t>
  </si>
  <si>
    <t>TRANSFERENCIA DE FONDOS A SOLICITUD DE MINISTERIO DE DEFENSA SEGUN SOLICITUD 857 REF: TRANSFERENCIA VIA BCB A LA EMPRESA " A%S INTERNATIONAL  SUPPLY, INC " PARA LA ADQUISICIÓN DE REPUESTOS, PRODUCTOS METÁLICOS Y LUBRICANTES PARA LA AERONAVE BEECHCRAFT SUPER KING AIR 200C, FAB-018 DEL G.A.C. ? 31?, S LIB. 00099021001 TGN-RECURSOS ORDINARIOS (3987)</t>
  </si>
  <si>
    <t>VENTA DE DIVISAS CON TRANSFERENCIA DE FONDOS A SOLICITUD DE MINISTERIO DE GOBIERNO SEGUN SOLICITUD 855 REF: HABERES DE AGREGADOS Y ADJUNTOS A AGREGADOS DE LA POLICIA BOLIVIANA EN EL EXTERIOR, CORRESPONDIENTE AL MES DE SEPTIEMBRE DE 2016 (CUENTAS EXTRANJERAS) LIB. 00099021001 TGN-RECURSOS ORDINARIOS (3987)</t>
  </si>
  <si>
    <t>PAGO A BID PRÉSTAMO 2637/BL-BO VCTO. 09-oct-2016 POR CUENTA DE TGN , NTI. 008346 VALOR 11-oct-2016  INTERESES USD 1.537,57 CTA. 3987 CUENTA UNICA DEL TESORO LIB. 00099021001 REF.: COMISIONES BANCARIAS</t>
  </si>
  <si>
    <t>VENTA DE DIVISAS CON TRANSFERENCIA DE FONDOS A SOLICITUD DE MINISTERIO DE LA PRESIDENCIA SEGUN SOLICITUD 851 REF: DIVISAS USD 29.250.- PARA CAMP SYSTEM  CTA 944803750 MANTENIMIENTO AERONAVES  FAB001  FAB002 LIB. 00099021001 TGN-RECURSOS ORDINARIOS (3987)</t>
  </si>
  <si>
    <t>VENTA DE DIVISAS CON TRANSFERENCIA DE FONDOS A SOLICITUD DE MINISTERIO DE LA PRESIDENCIA SEGUN SOLICITUD 850 REF: DIVISAS USD 21.268.52  PARA HONEYWELL  CATA.9102597771 SERVICIO MSP AERONAVE MPR LIB. 00099021001 TGN-RECURSOS ORDINARIOS (3987)</t>
  </si>
  <si>
    <t>VENTA DE DIVISAS CON TRANSFERENCIA DE FONDOS A SOLICITUD DE MINISTERIO DE LA PRESIDENCIA SEGUN SOLICITUD 849 REF: DIVISAS USD 8.014.73 CTA 30442598 MANTENIMIENTO FAB 001 LIB. 00099021001 TGN-RECURSOS ORDINARIOS (3987)</t>
  </si>
  <si>
    <t>NUMERO DE LIBRETA CUT: 0099021001 OPERACIÓN E18  TRANSFERENCIA DEL SISTEMA FINANCIERO POR CUENTA DE TERCEROS  A LA CUT TRANSFERENCIA DE FONDOS PORPAGO ADELANTADO PRA SEPTIEMBRE 2016</t>
  </si>
  <si>
    <t>NUMERO DE LIBRETA CUT: 00099021001 OPERACIÓN E18  TRANSFERENCIA DEL SISTEMA FINANCIERO POR CUENTA DE TERCEROS  A LA CUT TRANSFERENCIA DE FONDOS POR COBRO INDEBIDO R 026-99-RP SEPTIEMBRE 2016</t>
  </si>
  <si>
    <t>NUMERO DE LIBRETA CUT: 00099021001 OPERACIÓN E18  TRANSFERENCIA DEL SISTEMA FINANCIERO POR CUENTA DE TERCEROS  A LA CUT TRANSFERENCIA DE FONDOS POR PAGO INDEBIDO PR SEPTIEMBRE 2016</t>
  </si>
  <si>
    <t>||TRANSF. DE FONDOS DEL EXTERIOR SEGUN SWIFT 14108 DE FECHA 6/10/2016 A FAVOR DEL MIN. RR.EE. POR ORDEN DEL CONSULADO DE BOLIVIA EN MENDOZA-ARGENTINA LIBRETA 00010011101 MRE-MIN. RELACIONES EXTERIORES-OTROS INGRESOS</t>
  </si>
  <si>
    <t>||TRANSFERENCIA DE FONDOS S/G. MENSAJES SWIFT NROS. 14408 Y 14398 DE LA FECHA (SECTOR PUBLICO). DEBITO DE LA LIBRETA 00117012001 DGAC, REPOSICION UTILES DE ESCRITORIO.</t>
  </si>
  <si>
    <t>'TRANSFERENCIA DE FONDOS||A SOL. DEL MIN,DE ECO Y FIN.PUBL. MEFP/VTCP/DGCP/UODP-1026/2016 DE LA FECHA HRE TSO 6856 PAGO BTS EXTRABURSATIL - VENCIMIENTO 13 DE OCTUBRE DE 2016 D.S. 1121 DE 11 DE ENERO DE 2012. DEBITO DE LA LIBRETA 00099021001 COBRO UTILES DE ESCRITORIO.</t>
  </si>
  <si>
    <t>COBRO COSTOS DE PAPELERIA SEGUN TRANSFERENCIA DEL EXTERIOR POR ORDEN DE LIB. 00513012007 YPFB - RECURSOS NACIONALIZACIÓN</t>
  </si>
  <si>
    <t>De: 00099024113 Transferencia en cumplimiento al DS N0913 de 15/06/2011 y el Convenio Intergubernativo de Financiamiento UPRE-CIF-IG/284/2015, suscrito entre la UPRE y el GAM de Puerto Siles proyecto Construccion Tinglado, Graderias y Cancha Polifuncional U.E. Puerto Siles, correspondiente al pago d</t>
  </si>
  <si>
    <t>De: 00099024113 Transferencia en cumplimiento al DS N0913 de 15/06/2011 y el Convenio Intergubernativo de Financiamiento UPRE-CIF-IG/277/2015, suscrito entre la UPRE y el GAM de Puerto Siles proyecto Construccion Puesto de Salud para la Comunidad Santa Rosa de Vigo Puerto Siles, correspondiente al p</t>
  </si>
  <si>
    <t>De: 00099024113 Transferencia en cumplimiento al DS N0913 de 15/06/2011 y el Convenio Intergubernativo de Financiamiento UPRE-CIF-IG/053/2015, suscrito entre la UPRE y el GAM de San Pedro de Buena Vista proyecto Construccion Internado Unidad Educativa Sacana, correspondiente al pago de la planilla N</t>
  </si>
  <si>
    <t>De: 00099024113 Transferencia en cumplimiento al DS N0913 de 15/06/2011 y el Convenio Intergubernativo de Financiamiento UPRE-CIF-IG/195/15, suscrito entre la UPRE y el GAM de Santiago de Machaca proyecto Construccion Tinglado Unidad Educativa Villa Exaltacion, correspondiente al pago de la planilla</t>
  </si>
  <si>
    <t>De: 00099024113 Transferencia en cumplimiento al DS N0913 de 15/06/2011 y el Convenio Intergubernativo de Financiamiento UPRE-CIF-IG/047/2016, suscrito entre la UPRE y el GAM de Mairana proyecto Construccion Tinglado y Graderia U.E. Fanny Velasco Nunez - Mairana, correspondiente al pago de la planil</t>
  </si>
  <si>
    <t>De: 00099024113 Transferencia en cumplimiento al DS N0913 de 15/06/2011 y el Convenio Intergubernativo de Financiamiento UPRE-CIF-IG 441/2016, suscrito entre la UPRE y el GAM de Pasorapa proyecto Construccion Cancha Multiple, Tinglado y Graderia Unidad Educativa Pampas, correspondiente al primer des</t>
  </si>
  <si>
    <t>De: 00099024113 Transferencia en cumplimiento al DS N0913 de 15/06/2011 y el Convenio Intergubernativo de Financiamiento UPRE-CIF-IG 442/2016, suscrito entre la UPRE y el GAM de Pasorapa proyecto Construccion Cancha Multiple, Tinglado y Graderia Unidad Educativa Aguadillas, correspondiente al primer</t>
  </si>
  <si>
    <t>De: 00099024113 Transferencia en cumplimiento al DS N0913 de 15/06/2011 y el Convenio Intergubernativo de Financiamiento UPRE-CIF-IG 440/2016, suscrito entre la UPRE y el GAM de Pasorapa proyecto Construccion Tinglado, Graderia y Recarpetado Cancha Multiple Unidad Educativa Buena Vista, correspondie</t>
  </si>
  <si>
    <t>De: 00099024113 Transferencia en cumplimiento al DS N0913 de 15/06/2011 y el Convenio Intergubernativo de Financiamiento UPRE-CIF-IG 450/2016, suscrito entre la UPRE y el GAM de Colcapirhua proyecto Construccion Unidad Educativa Modelo Colcapirhua, correspondiente al primer desembolso equivalente al</t>
  </si>
  <si>
    <t>COBRO COSTOS DE PAPELERIA SEGUN TRANSFERENCIA DEL EXTERIOR POR ORDEN DE ENERGIA ARGENTINA SOCIEDAD ANONIMA-BUENOS AIRES-ARG. LIB. 00513012007 YPFB - RECURSOS NACIONALIZACIÓN</t>
  </si>
  <si>
    <t>De: 00099024113 Transferencia en cumplimiento al DS N0913 de 15/06/2011 y el Convenio Interinstitucional de Financiamiento UPRE-CIF-673/2014, suscrito entre la UPRE y el GAM de Cabezas proyecto Construccion Centro Materno Infantil Francisco Mora, correspondiente al pago de la planilla N 4, segun la</t>
  </si>
  <si>
    <t>De: 00099024113 Transferencia en cumplimiento al DS N0913 de 15/06/2011 y el Convenio Intergubernativo de Financiamiento UPRE-CIF-IG/488/2015, suscrito entre la UPRE y el GAM de Huachacalla proyecto Construccion Tinglado y Cancha Polifuncional Litoral I, correspondiente al pago de la planilla N 1, s</t>
  </si>
  <si>
    <t>De: 00099024113 Transferencia en cumplimiento al DS N0913 de 15/06/2011 y el Convenio Interinstitucional de Financiamiento UPRE-CIF-145/2015, suscrito entre la UPRE y el GAM de El Puente proyecto Ampliacion y Construccion Unidad Educativa Pueblo Nuevo  Fase III, correspondiente al pago de la planill</t>
  </si>
  <si>
    <t>De: 00099024113 Transferencia en cumplimiento al DS N0913 de 15/06/2011 y el Convenio Interinstitucional de Financiamiento UPRE-CIF-039/13, suscrito entre la UPRE y el GAM de Oruro proyecto Construccion Centro Promocional en Artesania en Miniatura del Calvario  Municipio de Oruro, correspondiente al</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</si>
  <si>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2, segun la</t>
  </si>
  <si>
    <t>De: 00099024113 Transferencia en cumplimiento al DS N0913 de 15/06/2011 y el Convenio Intergubernativo de Financiamiento UPRE-CIF-IG/188/2015, suscrito entre la UPRE y el GAM de Arani proyecto Construccion Mercado Central Arani, correspondiente al pago de la planilla N 2, segun la UPRE.</t>
  </si>
  <si>
    <t>De: 00099024113 Transferencia en cumplimiento al DS N0913 de 15/06/2011 y el Convenio Interinstitucional de Financiamiento UPRE-CIF-616/2014, suscrito entre la UPRE y el GAM de Corque proyecto Construccion Coliseo Cerrado Comunidad Pomata, correspondiente al pago de la planilla N 3, segun la UPRE.</t>
  </si>
  <si>
    <t>De: 00099024113 Transferencia en cumplimiento al DS N0913 de 15/06/2011 y el Convenio Intergubernativo de Financiamiento UPRE-CIF-IG/329/2016, suscrito entre la UPRE y el GAM de Omereque proyecto Construccion Tinglado Unidad Educativa Chajra Corral, correspondiente al pago de la planilla N 2 de cier</t>
  </si>
  <si>
    <t>De: 00099024113 Transferencia en cumplimiento al DS N0913 de 15/06/2011 y el Convenio Interinstitucional de Financiamiento UPRE-CIF-015/2015, suscrito entre la UPRE y el GAM de Monteagudo proyecto Construccion Kinder Dolly Borja de Mendoza - Monteagudo, correspondiente al pago de la planilla N 3, se</t>
  </si>
  <si>
    <t>De: 00099024113 Transferencia en cumplimiento al DS N0913 de 15/06/2011 y el Convenio Intergubernativo de Financiamiento UPRE-CIF-IG 219/2016, suscrito entre la UPRE y el GAM de Chulumani proyecto Construccion Tinglado Polifuncional U.E. Apa Apa - Chulumani, correspondiente al pago de la planilla N</t>
  </si>
  <si>
    <t>De: 00099024113 Transferencia en cumplimiento al DS N0913 de 15/06/2011 y el Convenio Intergubernativo de Financiamiento UPRE-CIF-IG/133/2015, suscrito entre la UPRE y el GAM de Toro Toro proyecto Construccion Direccion Distrital de Educacion Torotoro, correspondiente al pago de la planilla N 3, seg</t>
  </si>
  <si>
    <t>De: 00099024113 Transferencia en cumplimiento al DS N0913 de 15/06/2011 y el Convenio Intergubernativo de Financiamiento UPRE-CIF-IG 255/2016, suscrito entre la UPRE y el GAM de Cocapata proyecto Const. Aulas U.E. Choquecamata  Falsuri (Cocapata), correspondiente al pago de la planilla N 2, segun la</t>
  </si>
  <si>
    <t>De: 00099024113 Transferencia en cumplimiento al DS N0913 de 15/06/2011 y el Convenio Intergubernativo de Financiamiento UPRE-CIF-IG/375/2016, suscrito entre la UPRE y el GAM de Shinahota proyecto Construccion Pista Sintetica de Atletismo Estadio Municipal Shinahota, correspondiente al pago de la pl</t>
  </si>
  <si>
    <t>De: 00099024113 Transferencia en cumplimiento al DS N0913 de 15/06/2011 y el Convenio Intergubernativo de Financiamiento UPRE-CIF-IG/072/2016, suscrito entre la UPRE y el GAM de Charagua proyecto Const. Graderias para Estadio Municipal Charagua  Centro Urbano Charagua, correspondiente al pago de la</t>
  </si>
  <si>
    <t>De: 00099024113 Transferencia en cumplimiento al DS N0913 de 15/06/2011 y el Convenio Interinstitucional de Financiamiento UPRE-CIF-035/2015, suscrito entre la UPRE y el GAM de Shinahota proyecto Const. Puente Vehicular Villa Barrientos D-1, correspondiente al pago de la planilla N 5 de cierre, segu</t>
  </si>
  <si>
    <t>De: 00099024113 Transferencia en cumplimiento al DS N0913 de 15/06/2011 y el Convenio Interinstitucional de Financiamiento UPRE-CIF-1165/2013, suscrito entre la UPRE y el GAM de Potosi proyecto Construccion Unidad Educativa Bolivariana Hugo Chavez Frias, correspondiente al pago de la planilla N 4, s</t>
  </si>
  <si>
    <t>De: 00099024113 Transferencia en cumplimiento al DS N0913 de 15/06/2011 y el Convenio Interinstitucional de Financiamiento UPRE-CIF-132/2015, suscrito entre la UPRE y el GAM de Chimore proyecto Construccion Puesto de Salud San Andres, correspondiente al pago de la devolucion de retencion del 7%, seg</t>
  </si>
  <si>
    <t>'TRANSFERENCIA DE FONDOS DE DPTOS.DE ENCAJE LEGAL DEL SISTEMA FINANCIERO A DPTOS.CTES.DEL SECTOR PUBLICO S/G CITE' BUN/0879/16||DE LA FECHA (HRE-TSO-6882). A SOLICITUD DEL MEFP; REVERSION POR ERROR EN TRANSF.ELECT. F. 06/10/16; LIBRETA 00099021001; BUN.</t>
  </si>
  <si>
    <t>||REGISTRO COBRO COMISION AVISO CARTA DE CREDITO STANDBY BS220.-Y EMISION COMP.CONTABLE BS50.-REF.:40GA-G35742-4DGN (BCB:SB-R-2016-41) A/F Y.P.F.B.,EN COMPL.A COMP.866899 ADJ.DE LA FECHA. LIB.00513012007 YPFB - RECURSOS NACIONALIZACIÓN REF.:COMISION AVISO SBLC 40GA-G35742-4DGN</t>
  </si>
  <si>
    <t>||REGISTRO COBRO COMISION AVISO CARTA DE CREDITO STANDBY BS220.-Y EMISION COMP.CONTABLE BS50.-REF.:40GA-G35739-4DGN (BCB:SB-R-2016-40) A/F Y.P.F.B.,EN COMPL.A COMP.866897 ADJ.DE LA FECHA. LIB.00513012007 YPFB - RECURSOS NACIONALIZACIÓN REF.:COMISION AVISO SBLC 40GA-G35739-4DGN</t>
  </si>
  <si>
    <t>||COBRO COMISION EMISION CARTA DE CREDITO STANDBY BS220 Y EMISION DE CBTE. CONTABLE BS50 REF. 31133010012536 (SB-R-2016-43) CGO.LIB. 00513012007 YPFB RECURSOS DE NACIONALIZACION</t>
  </si>
  <si>
    <t>'TRANSFERENCIA DE FONDOS||EN ATENCION A NOTA DEL MIN. DE ECONOMIA Y FINANZAS PUBLICAS. MEFP/VTCP/DGCP/UODP-1028/2016 DE LA FECHA(HRE-TSO-6876). PAGO BTS EXTRABURSATIL -VENCIMIENTO 14 DE OCTUBRE DE 2016  D.S. N°1121 DE 11/01/2012. DEBITO DE LA LIBRETA N° 00099021001, REPOSICIÓN ÚTILES DE ESCRITORIO.</t>
  </si>
  <si>
    <t>||TRANSFERENCIA DE FONDOS S/G. MENSAJES SWIFT NROS. 14483 Y 14471 DE LA FECHA. (SECTOR PUBLICO). DEBITO DE LA LIBRETA 00117012001 DGAC, REPOSICION UTILES DE ESCRITORIO.</t>
  </si>
  <si>
    <t>||COBRO COMISION AVISO ACEPTACION DE TERMINOS DE LAS CARTAS DE CREDITO STANDBY N°31134020163504 (BCB:SB-R-2016-36) Y 40GA-G33836-4DGN (BCB:SB-R-2016-34) CGO. LIB. 00513012007 YPFB RECURSOS DE NACIONALIZACION</t>
  </si>
  <si>
    <t>De: 00099024113 Transferencia en cumplimiento al DS N0913 de 15/06/2011 y el Convenio Intergubernativo de Financiamiento UPRE-CIF-IG/348/2015, suscrito entre la UPRE y el GAM de Pucarani proyecto Const. Aulas U.E. Calama (Palcoco) (Pucarani), correspondiente al pago de la planilla N 4 de cierre, seg</t>
  </si>
  <si>
    <t>De: 00099024113 Transferencia en cumplimiento al DS N0913 de 15/06/2011 y el Convenio Interinstitucional de Financiamiento UPRE-CIF-0121/2015, suscrito entre la UPRE y el GAM de Yunchara proyecto Construccion Unidad Educativa Jose Ballivian Copacabana  Municipio de Yunchara, correspondiente al pago</t>
  </si>
  <si>
    <t>De: 00099024113 Transferencia en cumplimiento al DS N0913 de 15/06/2011 y el Convenio Intergubernativo de Financiamiento UPRE-CIF-IG/074/2015, suscrito entre la UPRE y el GAM de Ckochas proyecto Construccion Ocho Aulas Cancha Polifuncional U.E. Media Luna, correspondiente al pago de la planilla N 2,</t>
  </si>
  <si>
    <t>De: 00099024113 Transferencia en cumplimiento al DS N0913 de 15/06/2011 y el Convenio Intergubernativo de Financiamiento UPRE-CIF-IG/197/2015, suscrito entre la UPRE y el GAM de Santiago de Machaca proyecto Construccion Tinglado Unidad Educativa Berenguela, correspondiente al pago de la planilla N 3</t>
  </si>
  <si>
    <t>De: 00099024113 Transferencia en cumplimiento al DS N0913 de 15/06/2011 y el Convenio Intergubernativo de Financiamiento UPRE-CIF-IG/209/2015, suscrito entre la UPRE y el GAM de Charana proyecto Construccion Casa Gobierno Municipal de Charana, correspondiente al pago de la planilla N 3, segun la UPR</t>
  </si>
  <si>
    <t>COBRO COSTOS DE PAPELERIA SEGUN TRANSFERENCIA DEL EXTERIOR POR ORDEN DE ENERGIA ARGENTINA SA REF:PAGO DIFERIDO  EXA-GJA-063/16 LIB. 00513012007 YPFB - RECURSOS NACIONALIZACIÓN</t>
  </si>
  <si>
    <t>COBRO COSTOS DE PAPELERIA SEGUN TRANSFERENCIA DEL EXTERIOR POR ORDEN DE GAS CORONA S.A.E.C.A. REF.: ANTICIPO SEGUN CONTRATO LIB. 00513062001 YPFB-OPERACIONES PLANTA DE SEPARACION DE LIQUIDOS RIO GRANDE</t>
  </si>
  <si>
    <t>PAGO A CAF PRÉSTAMO CFA006763 VCTO. 13-oct-2016 POR CUENTA DE TGN , NTI. 008420 VALOR 13-oct-2016 CAPITAL USD 712.256,25 INTERESES USD 213.410,57 CTA. 3987 CUENTA UNICA DEL TESORO LIB. 00099021001 REF.: COMISIONES BANCARIAS</t>
  </si>
  <si>
    <t>COBRO COSTOS DE PAPELERIA SEGUN TRANSFERENCIA DEL EXTERIOR POR ORDEN DE CUNADO S.A. REF:PAGO MULTA CONTRATO GNRGD-ALG 084/2015 LIB. 00513012007 YPFB - RECURSOS NACIONALIZACIÓN</t>
  </si>
  <si>
    <t>TRANSFERENCIA DE FONDOS AL EXTERIOR A SOLICITUD DE MINISTERIO DE CULTURAS SEGUN SOLICITUD 865 REF: PAGO A FERIAS ARGENTINAS POR ALQUILER ESPACIO VMT FIT 2016 HSBC BANK CTA.1500058900030532121582 SWIFT:BACOARBA, USD.22.442.70. LIB. 00052027001 $US - PROGRAMA NACIONAL DE TURISMO COMUNITARIO</t>
  </si>
  <si>
    <t>VENTA DE DIVISAS CON TRANSFERENCIA DE FONDOS A SOLICITUD DE MINISTERIO DE LA PRESIDENCIA SEGUN SOLICITUD 862 REF: DIVISAS USD 5.021.72 PARA AIIBUS HELICOPTER CTA 999011819 REPUESTOS AERONAVE MPR LIB. 00099021001 TGN-RECURSOS ORDINARIOS (3987)</t>
  </si>
  <si>
    <t>NÚMERO DE LIBRETA CUT: 99031009.00 OPERACIÓN T01 TRANSFERENCIA DE FONDOS A LA CUT - TESORO DIRECTO DE BANCO UNION S.A. A CUENTA UNICA DEL TESORO CON NUMERO DE SOLICITUD = 1282796 Y NUMERO CORRELATIVO = 91320014102016325 TRANSFERENCIA POR OPERACIONES DE VE</t>
  </si>
  <si>
    <t>NUMERO DE LIBRETA CUT: Senasir OPERACIÓN E18  TRANSFERENCIA DEL SISTEMA FINANCIERO POR CUENTA DE TERCEROS  A LA CUT Descuento cobro indebido R.026 99 RP 322,00 BSPago adelantado PRA RP 15.607,85Pago indebido RP 1.439.00</t>
  </si>
  <si>
    <t>||REGISTRO COBRO COMISION AVISO CARTA DE CREDITO STANDBY BS220.-Y EMISION COMP.CONTABLE BS50.-REF.:31134020164772 (BCB:SB-R-2016-42) A/F Y.P.F.B.,EN COMPL.A COMP.866952,14/10/16. LIB.00513012007 YPFB - RECURSOS NACIONALIZACIÓN REF.:COMISIONES AVISO SBLC 31134020164772</t>
  </si>
  <si>
    <t>'TRANSFERENCIA DE FONDOS||EN ATENCION A NOTA DEL MIN. DE ECONOMIA Y FINANZAS PUBLICAS. MEFP/VTCP/DGCP/UODP-1032 /2016 DE LA FECHA(HRE-TSO-6887). PAGO BTS EXTRABURSATIL -VENCIMIENTO 15, 16 Y 17 DE OCTUBRE DE 2016  D.S. N°1121 DE 11/01/2012. DEBITO DE LA LIBRETA N° 00099021001, REPOSICIÓN ÚTILES DE ESCRITORIO.</t>
  </si>
  <si>
    <t>||REGISTRO COBRO COMISION AVISO EMISION DE CARTA DE CREDITO STANDBY BS220.- Y EMISION DE CBTE. CONTABLE BS50.- REF.:21.9016237.8 (BCB:SB-R-2016-44) A/F DE YPFB EN COMPLEMENTO A COMPROBANTE ADJUNTO LIB. 00513012007 YPFB RECURSOS DE NACIONALIZACION</t>
  </si>
  <si>
    <t>||VENTA DE DIVISAS S/G NOTA MHE-8182 DESP-1182,12/10/16 Y ASIGNACION DE DIVISAS EFECTUADA POR EL MEFP,07/10/2016 REF.:EMISION CARTA DE CREDITO I-2016-031,COMISION EMISION L/C 0,15% S/USD445.885,60 P/47 DIAS,REEMB.GSTS.COMUNICACION BS220.-Y EMISION COMP.CONTABLE BS50.- LIB.00078034201 MHE -EEC-GNV FONDO DE CONVERSION DE VEHICULOS REF.:COMISIONES EMISION LC I-2016-031</t>
  </si>
  <si>
    <t>||TRANSFERENCIA DE FONDOS S/G NOTA CITE: BUN0881/16 DE LA FECHA (HRE-TSO-6899), GASTOS DE FUNCIONAMIENTO PARA PRESERVACION DEL PARQUE AGUARAGUE POR SERNAP YACUIBA. A SOLIC.GOB.AUT.REG.DEL CHACO TARIJEÑO CARAPARI, LIBRETA N°00860304201 SERNAP ; BUN.</t>
  </si>
  <si>
    <t>||MULTA POR INCUMPLIMIENTO A LA GUIA DE PROCEDIMIENTOS OPERATIVOS DE CANCELACION DE BOLETAS DE PAGOS A FUNCIONARIOS PUBLICOS Y BENEFICIARIOS DE RENTA DE ACUERDO A NOTA MEFP/VTCP/DGPOT/UAIS/N° 6184/2016 RECIBIDA EN FECHA 13/10/16. REF: CERTIF.BOLETA DE PAGO SR. APULACA VALERIANO GUMERCINDO. EN CUMPLIMIENTO AL INCISO M PUNTO 1; LIBRETA 00099021001.</t>
  </si>
  <si>
    <t>||MULTA POR INCUMPLIMIENTO A LA GUIA DE PROCEDIMIENTOS OPERATIVOS DE CANCELACION DE BOLETAS DE PAGOS A FUNCIONARIOS PUBLICOS Y BENEFICIARIOS DE RENTA DE ACUERDO A NOTA MEFP/VTCP/DGPOT/UAIS/N°6185/2016 RECIBIDA EN FECHA 13/10/16. INSTRUCCION DE PAGO NO LOCALIZADA EN CUMPLIMIENTO AL INCISO M PUNTO 13; LIBRETA 00099021001.</t>
  </si>
  <si>
    <t>||TRANSFERENCIA DE FONDOS S/G. MENSAJES SWIFT NROS. 14569 Y 14567 DE LA FECHA. (SECTOR PUBLICO). DEBITO DE LA LIBRETA 00117012001 DGAC, REPOSICION UTILES DE ESCRITORIO.</t>
  </si>
  <si>
    <t>VENTA DE DIVISAS CON TRANSFERENCIA DE FONDOS A SOLICITUD DE YACIMIENTOS PETROLIFEROS FISCALES BOLIVIANOS SEGUN SOLICITUD 871 REF: SOLICITUD DE FONDOS TERCER TRIMESTRE 2016 REPRESENTACION YPFB BRASIL PARA GASTOS DE OPERACION LIB. 00513012003 LBP-YPFB (2011349681373)</t>
  </si>
  <si>
    <t>VENTA DE DIVISAS CON TRANSFERENCIA DE FONDOS A SOLICITUD DE YACIMIENTOS PETROLIFEROS FISCALES BOLIVIANOS SEGUN SOLICITUD 872 REF: SOLICITUD DE FONDOS TERCER TRIMESTRE 2016 REPRESENTACION YPFB BRASIL PARA GASTOS DE OPERACION LIB. 00513012003 LBP-YPFB (2011349681373)</t>
  </si>
  <si>
    <t>VENTA DE DIVISAS CON TRANSFERENCIA DE FONDOS A SOLICITUD DE YACIMIENTOS PETROLIFEROS FISCALES BOLIVIANOS SEGUN SOLICITUD 874 REF: GASTOS DE OPERACION REPRESENTACION BRASIL LIB. 00513012003 LBP-YPFB (2011349681373)</t>
  </si>
  <si>
    <t>COBRO COSTOS DE PAPELERIA SEGUN TRANSFERENCIA DEL EXTERIOR POR ORDEN DE ENERGIA ARGENTINA S.A.REF.:FULLPAY B06-PAGO DIFERIDO IMPO BS EXA-GJA-063/16 LIB. 00513012007 YPFB - RECURSOS NACIONALIZACIÓN</t>
  </si>
  <si>
    <t>COBRO COSTOS DE PAPELERIA SEGUN TRANSFERENCIA DEL EXTERIOR POR ORDEN DE CORPORACION PARAGUAYA DESTRIBUIDORA DE DERIVADOS DE PETROLEO S.A. LIB. 00513062001 YPFB-OPERACIONES PLANTA DE SEPARACION DE LIQUIDOS RIO GRANDE</t>
  </si>
  <si>
    <t>NUMERO DE LIBRETA CUT: 66018012 OPERACIÓN E18  TRANSFERENCIA DEL SISTEMA FINANCIERO POR CUENTA DE TERCEROS  A LA CUT A SOL ESCRITA DE LA EMBAJADE DE SUIZA</t>
  </si>
  <si>
    <t>NÚMERO DE LIBRETA CUT: 99031009.00 OPERACIÓN T01 TRANSFERENCIA DE FONDOS A LA CUT - TESORO DIRECTO DE BANCO UNION S.A. A CUENTA UNICA DEL TESORO CON NUMERO DE SOLICITUD = 1286910 Y NUMERO CORRELATIVO = 91320017102016380 TRANSFERENCIA POR VENTA DE BONOS BT</t>
  </si>
  <si>
    <t>||TRANSFERENCIA DE FONDOS S/G. MENSAJES SWIFT NROS. 14581 DE LA FECHA Y 14566 DE F. 14/10/16 (SECTOR PUBLICO). DEBITO DE LA LIBRETA 00117012001 DGAC, REPOSICION UTILES DE ESCRITORIO.</t>
  </si>
  <si>
    <t>COBRO DE||ÚTILES DE ESCRITORIO POR ELABORACIÓN DE LA OPERACIÓN CONTABLE N° 0867119 DE LA FECHA DE LA LIBRETA 00099021001 TGN RECURSOS ORDINARIOS MONEDA NACIONAL, COSTO ÚTILES DE ESCRITORIO</t>
  </si>
  <si>
    <t>'TRANSFERENCIA DE FONDOS||A SOL.DEL MIN.DE ECO.Y FIN.PUBL. MEFP/VTCP/DGCP/UODP-1036/2016 DE LA FECHA (HRE-TSO-6912).PAGO BTS EXTRABURSATIL-VENCIMIENTO 18 DE OCTUBRE DE 2016 D.S. N° 1121 DE 11 DE ENERO DE 2012. DEBITO DE LA LIBRETA N°00099021001, REPOSICION UTILES DE ESCRITORIO.</t>
  </si>
  <si>
    <t>PAGO A IDA PRÉSTAMO 5485-BO VCTO. 15-oct-2016 POR CUENTA DE TGN , NTI. 008404 VALOR 17-oct-2016  INTERESES USD 64.796,08 CTA. 3987 CUENTA UNICA DEL TESORO LIB. 00099021001 REF.: COMISIONES BANCARIAS</t>
  </si>
  <si>
    <t>PAGO A IDA PRÉSTAMO TF-16083 VCTO. 15-oct-2016 POR CUENTA DE TGN , NTI. 008320 VALOR 17-oct-2016  INTERESES USD 165,87 CTA. 3987 CUENTA UNICA DEL TESORO LIB. 00099021001 REF.: COMISIONES BANCARIAS</t>
  </si>
  <si>
    <t>PAGO A IDA PRÉSTAMO 5484-BO VCTO. 15-oct-2016 POR CUENTA DE TGN , NTI. 008405 VALOR 17-oct-2016  INTERESES USD 21.670,17 CTA. 3987 CUENTA UNICA DEL TESORO LIB. 00099021001 REF.: COMISIONES BANCARIAS</t>
  </si>
  <si>
    <t>PAGO A IDA PRÉSTAMO 2650-BO VCTO. 15-oct-2016 POR CUENTA DE TGN , NTI. 008393 VALOR 17-oct-2016 CAPITAL USD 89.348,77 INTERESES USD 12.045,32 CTA. 3987 CUENTA UNICA DEL TESORO LIB. 00099021001 REF.: COMISIONES BANCARIAS</t>
  </si>
  <si>
    <t>PAGO PRÉSTAMO IDA 2565-BO VCTO. 15-oct-2016 POR CUENTA DE FNDR , NTI. 008363 VALOR 17-oct-2016 CAPITAL USD 361.044,31 INTERESES USD 47.387,07 LIB. 00099021001 RECURSOS ORDINARIOS (3987) - MDRI</t>
  </si>
  <si>
    <t>PAGO A OPEP PRÉSTAMO 453-P VCTO. 15-oct-2016 POR CUENTA DE TGN , NTI. 008339 VALOR 17-oct-2016 CAPITAL USD 12.501,50 INTERESES USD 1.375,85 CTA. 3987 CUENTA UNICA DEL TESORO LIB. 00099021001 REF.: COMISIONES BANCARIAS</t>
  </si>
  <si>
    <t>'TRANSFERENCIA DE FONDOS||A SOL.DEL MIN.DE ECO.Y FIN.PUBL. MEFP/VTCP/DGCP/UODP-1041/2016 DE LA FECHA (HRE-TSO-6924).PAGO BTS EXTRABURSATIL-VENCIMIENTO 19 DE OCTUBRE DE 2016 D.S. NO. 1121 DE 11 DE ENERO DE 2012. DEBITO DE LA LIBRETA N° 00099021001, REPOSICION UTILES DE ESCRITORIO.</t>
  </si>
  <si>
    <t>||TRANSFERENCIA DE FONDOS S/G. MENSAJES SWIFT NROS. 14644 Y 14632 DE LA FECHA (SECTOR PUBLICO). DEBITO DE LA LIBRETA 00117012001 DGAC, REPOSICION UTILES DE ESCRITORIO.</t>
  </si>
  <si>
    <t>NUMERO DE LIBRETA CUT: Senasir OPERACIÓN E18  TRANSFERENCIA DEL SISTEMA FINANCIERO POR CUENTA DE TERCEROS  A LA CUT Devolucion de pagos CC no cobrados por afiliados Civiles y Militares correspondiente al periodo Marzo 2016</t>
  </si>
  <si>
    <t>NÚMERO DE LIBRETA CUT: 99031009.00 OPERACIÓN T01 TRANSFERENCIA DE FONDOS A LA CUT - TESORO DIRECTO DE BANCO UNION S.A. A CUENTA UNICA DEL TESORO CON NUMERO DE SOLICITUD = 1290343 Y NUMERO CORRELATIVO = 91320018102016437 TRANSFERENCIA POR OPERACIONES VENTA</t>
  </si>
  <si>
    <t>PAGO A BID PRÉSTAMO 2908/BL-BO VCTO. 18-oct-2016 POR CUENTA DE TGN , NTI. 008354 VALOR 18-oct-2016   COMISIONES USD 86.900,00 CTA. 3987 CUENTA UNICA DEL TESORO LIB. 00099021001 REF.: COMISIONES BANCARIAS</t>
  </si>
  <si>
    <t>De: 00086051101 Reposicion por Gasto Operativo de la operacion tipo TRLF y Nro.54</t>
  </si>
  <si>
    <t>VENTA DE DIVISAS CON TRANSFERENCIA DE FONDOS A SOLICITUD DE MINISTERIO DE LA PRESIDENCIA SEGUN SOLICITUD 896 REF: DIVISAS USD 945.51 PARA SATCOM DIRECT  - CTA 2000055025245 SERVICIO TELEFONO SATELITAL AERONAVE MPR LIB. 00099021001 TGN-RECURSOS ORDINARIOS (3987)</t>
  </si>
  <si>
    <t>VENTA DE DIVISAS CON TRANSFERENCIA DE FONDOS A SOLICITUD DE SERVICIO GENERAL DE IDENTIFICACION PERSONAL - SEGIP SEGUN SOLICITUD 898 REF: ENTREGA DE FONDOS A LA OFICINA DE SAO PAULO - BRASIL PARA PAGO DE PLANILLA DE COMPENSACION CORRESPONDIENTE A LOS MESES DE AGOSTO Y SEPTIEMBRE, SEGUN NOTA 1071/2016 LIB. 00340012003 RECAUDACION EXTRANJERIA - C.I. -L.C.</t>
  </si>
  <si>
    <t>PAGO OBLIGACIONES A FONDO DE INTERNACIONALIZACION DE LA EMPRESA (FIEM) POR EL PRESTAMO ICO 01020039.0 FORTALEC.UNIVERSIDAD. J.M.SARACHO. VCTO. 18/10/2016.</t>
  </si>
  <si>
    <t>COBRO COSTOS DE PAPELERIA SEGUN TRANSFERENCIA DEL EXTERIOR POR ORDEN DE EMPRESA NACIONAL DE ENERGIA ENEX SA LIB. 00513012007 YPFB - RECURSOS NACIONALIZACIÓN</t>
  </si>
  <si>
    <t>A:00099021001 A requerimiento de la Unidad de Administracion e Informacion Salarial (UAIS), con notas internas CITE: MEFP/VTCP/DGPOT/UAIS/Nos. 05663 y 05664/2016, en la cual solicita reversion definitiva de  las boletas de pago solicitado por SENASIR, consignadas en los comprobantes Nos. 71448 y 714</t>
  </si>
  <si>
    <t>De: 00513012004 Transferencia que se efectua a requerimiento de Yacimientos Petroliferos Fiscales Bolivianos (YPFB), con nota CITE: DFC 3532 URT-2586/2016 y en virtud a la nota interna CITE: MEFP/VPCF/DGCF/UCCF N 805/2016, por concepto de deposito en demasia.</t>
  </si>
  <si>
    <t>De: 00513012004 Transferencia que se efectua a requerimiento de Yacimientos Petroliferos Fiscales Bolivianos (YPFB), con nota CITE: DFC 3533 URT-2587/2016 y en virtud a la nota interna CITE: MEFP/VPCF/DGCF/UCCF N 805/2016, por concepto de deposito en demasia.</t>
  </si>
  <si>
    <t>De: 00513012004 Transferencia que se efectua a requerimiento de Yacimientos Petroliferos Fiscales Bolivianos (YPFB), con nota CITE: DFC 3530 URT-2584/2016 y en virtud a la nota interna CITE: MEFP/VPCF/DGCF/UCCF N 805/2016, por concepto de deposito en demasia.</t>
  </si>
  <si>
    <t>De: 00513012004 Transferencia que se efectua a requerimiento de Yacimientos Petroliferos Fiscales Bolivianos (YPFB), con nota CITE: DFC 3531 URT-2585/2016 y en virtud a la nota interna CITE: MEFP/VPCF/DGCF/UCCF N 805/2016, por concepto de deposito erroneo.</t>
  </si>
  <si>
    <t>De: 00513012003 Transferencia que se efectua a requerimiento de Yacimientos Petroliferos Fiscales Bolivianos (YPFB), con nota CITE: DFC 3500 URT-2569/2016 y en virtud a la nota interna CITE: MEFP/VPCF/DGCF/UCCF N 806/2016, por concepto de deposito en demasia.</t>
  </si>
  <si>
    <t>De: 00099024113 Transferencia en cumplimiento al DS N0913 de 15/06/2011 y el Convenio Intergubernativo de Financiamiento UPRE-CIF-IG/199/2015, suscrito entre la UPRE y el GAM de Coro Coro proyecto Construccion de Direccion, Biblioteca y Dos Aulas Multigrado U.E. Vicenta Juariste Eguino, correspondie</t>
  </si>
  <si>
    <t>De: 00099024113 Transferencia en cumplimiento al DS N0913 de 15/06/2011 y el Convenio Intergubernativo de Financiamiento UPRE-CIF-IG/475/2015, suscrito entre la UPRE y el GAM de Monteagudo proyecto Construccion Casa de la Cultura Monteagudo, correspondiente al pago de la planilla N 3, segun la UPRE.</t>
  </si>
  <si>
    <t>De: 00099024113 Transferencia en cumplimiento al DS N0913 de 15/06/2011 y el Convenio Intergubernativo de Financiamiento UPRE-CIF-IG 313/2016, suscrito entre la UPRE y el GAM de Vila Vila proyecto Construccion Unidad Educativa Sikimira, correspondiente al pago de la planilla N 2, segun la UPRE.</t>
  </si>
  <si>
    <t>'TRANSFERENCIA DE FONDOS||A SOL. DEL MIN,DE ECO Y FIN.PUBL. MEFP/VTCP/DGAFT/UOIET/TES/N°5160/16 DE LA FECHA HRE TSO 7001 PAGO DE CAPITAL EN MORA.ADEUDADO POR AASANA. RECUPERACIONES POR LA DEUDA EMERGENTE DEL D.S. N°24641 (04/06/1997) ABONO A LA LIBRETA 00099021001 TGN RECURSOS ORDINARIOS.</t>
  </si>
  <si>
    <t>||TRANSFERENCIA DE FONDOS S/G. MENSAJE SWIFT NRO. 14748 DE LA FECHA (SECTOR PUBLICO). DEBITO DE LA LIBRETA 00117012001 DGAC, REPOSICION UTILES DE ESCRITORIO.</t>
  </si>
  <si>
    <t>||TRANSFERENCIA DE FONDOS S/G. MENSAJE SWIFT NRO. 14737 DE LA FECHA (SECTOR PUBLICO). DEBITO DE LA LIBRETA 00117012001 DGAC, REPOSICION UTILES DE ESCRITORIO.</t>
  </si>
  <si>
    <t>SERVICIOMETALESNACIONAL DE REGISTRO Y CONTROL DE LA COMERCIALIZACIÓN DE MINERALES Y</t>
  </si>
  <si>
    <t>'TRANSFERENCIA DE FONDOS DE DPTOS.DE ENCAJE LEGAL DEL SISTEMA FINANCIERO A DPTOS.CTES.DEL SECTOR PUBLICO S/G CITE' BUN/0894/16||DE LA FECHA (HRE-TSO-6939). A SOLICITUD DEL MEFP; REVERSION ANTICIPADA; LIBRETA 00221012001; BUN.</t>
  </si>
  <si>
    <t>'TRANSFERENCIA DE FONDOS||A SOL. DEL MIN,DE ECO Y FIN.PUBL. MEFP/VTCP/DGCP/UODP-1046/2016 DE LA FECHA HRE TSO 6931 PAGO BTS EXTRABURSATIL - VENCIMIENTO 20 DE OCTUBRE DE 2016 D.S. N°1121 DE 11 DE ENERO DE 2012. DEBITO DE LA LIBRETA 00099021001 COBRO UTILES DE ESCRITORIO.</t>
  </si>
  <si>
    <t>'TRANSFERENCIA DE FONDOS||S/G. NOTA CITE: MEFP/VTCP/DGPOT/UPCFTGN TR-N°2258/2016 DE LA FECHA, DEL MIN.DE ECONOMIA Y FINANZAS PUBLICAS.(HRE-TSO-2016-6933). DEBITO DE LA LIBRETA N°00099021001, REPOSICION UTILES DE ESCRITORIO.</t>
  </si>
  <si>
    <t>'TRANSFERENCIA DE FONDOS||EN ATENCION A NOTA DEL MIN. DE ECONOMIA Y FINANZAS PUBLICAS MEFP/VTCP/DGPOT/UPCFTGN/TR-N°2223/2016 DE LA FECHA (HRE-TSO-6932) DEBITO DE LA LIBRETA  N°00099021001, REPOSICIÓN ÚTILES DE ESCRITORIO</t>
  </si>
  <si>
    <t>NÚMERO DE LIBRETA CUT: 3987069001.00 OPERACIÓN T01 TRANSFERENCIA DE FONDOS A LA CUT - TESORO DIRECTO DE BANCO UNION S.A. A CUENTA UNICA DEL TESORO CON NUMERO DE SOLICITUD = 1293263 Y NUMERO CORRELATIVO = 91320019102016494 TRASFERENCIA POR OPERACIONES DE V</t>
  </si>
  <si>
    <t>VENTA DE DIVISAS CON TRANSFERENCIA DE FONDOS A SOLICITUD DE YACIMIENTOS PETROLIFEROS FISCALES BOLIVIANOS SEGUN SOLICITUD 905 REF: PAGO A COMPANIA DE PETROLEOS DE CHILE POR SUMINISTRO DE DIESEL OIL CARGAS DEL 15 AL 28 DE SEPTIEMBRE 2016 LIB. 00513012004 LBP-YPFB-UNICOMERCIAL (4030005415/1-2188907)</t>
  </si>
  <si>
    <t>PAGO A CAF PRÉSTAMO CFA005702 VCTO. 19-oct-2016 POR CUENTA DE TGN , NTI. 008323 VALOR 19-oct-2016 CAPITAL USD 9.164.110,97 INTERESES USD 2.718.194,30 CTA. 3987 CUENTA UNICA DEL TESORO LIB. 00099021001 REF.: COMISIONES BANCARIAS</t>
  </si>
  <si>
    <t>PAGO A CAF PRÉSTAMO CFA007357 VCTO. 19-oct-2016 POR CUENTA DE TGN , NTI. 008428 VALOR 19-oct-2016 CAPITAL USD 3.244.662,16 INTERESES USD 964.915,81 COMISIONES USD 20.010,50 CTA. 3987 CUENTA UNICA DEL TESORO LIB. 00099021001 REF.: COMISIONES BANCARIAS</t>
  </si>
  <si>
    <t>PAGO PRÉSTAMO BID 527-SF-BO VCTO. 19-oct-2016 POR CUENTA DE TGN , NTI. 008329 VALOR 19-oct-2016 CAPITAL USD 69.992,39 INTERESES USD 2.799,70 CTA. 3987 CUENTA UNICA DEL TESORO LIB. 00099021001 REF.: COMISIONES BANCARIAS</t>
  </si>
  <si>
    <t>VENTA DE DIVISAS CON TRANSFERENCIA DE FONDOS A SOLICITUD DE BOLIVIA TV SEGUN SOLICITUD 901 REF: NINOZKA  TORO SIÑANIZ: PAGO SERVICIO DE COBERTURA EN EL EXTERIOR ESTOCOLMO SUECIA, SEGUN INFORME CITE: CONTAB - PAGO N°843/2016, INFORME DE CONFORMIDAD, ORDEN DE SERVICIO  N°OS/99-A/2016 ADJ. EQUIVALENTES LIB. 00526012001 BOLIVIA TV - RECAUDACIONES POR DIFERENCIAL CAMBIARIO</t>
  </si>
  <si>
    <t>VENTA DE DIVISAS  A SOLICITUD DE YACIMIENTOS PETROLIFEROS FISCALES BOLIVIANOS SEGUN SOLICITUD 903  REF: PAGO PLANILLA N° 36 (JULIO 2016) EMPRESA BUREAU VERITAS ARGENTINA S.A. POR SERVICIO DE FISCALIZACIÓN TÉCNICA DEL PDP, FEED, INGENIERIA DE DETALLE, PROCURA, CONSTRUCCIÓN Y PUESTA EN MARCHA DE LA PL LIB. 00513052001 YPFB_GERENCIA NACIONAL DE PLANTAS DE SEPARACIÓN</t>
  </si>
  <si>
    <t>TRANSFERENCIA DEL EXTERIOR SEGUN SWIFT 14746-14745 DE FECHA 19/10/2016 ORDENANTE: CONSULADO GENERAL DE BOLIVIA BUENOS AIRES AR REF.: SERVICIOS DEL GOBIERNO LIB. 00340012005 SEGIP - RECAUDACION EXTERIOR - CEDULAS DE IDENTIDAD</t>
  </si>
  <si>
    <t>COBRO COSTOS DE PAPELERIA SEGUN TRANSFERENCIA DEL EXTERIOR POR ORDEN DE CONSULADO GENERAL DE BOLIVIA BUENOS AIRES AR REF.: SERVICIOS DEL GOBIERNO LIB. 00340012003 RECAUDACION EXTRANJERIA - C.I. -L.C.</t>
  </si>
  <si>
    <t>DIRECCIÓN DEPARTAMENTAL DE EDUCACIÓN ORURO</t>
  </si>
  <si>
    <t>De: 00268022001 Reposicion por Gasto Operativo de la operacion tipo TRLF y Nro.65</t>
  </si>
  <si>
    <t>De: 00099024113 Transferencia en cumplimiento al DS N0913 de 15/06/2011 y el Convenio Interinstitucional de Financiamiento UPRE-CIF-107/2014, suscrito entre la UPRE y el GAM Bermejo, Proyecto Construccion Stadium Barrio Municipal, correspondiente al pago de la planilla N13, segun la UPRE.</t>
  </si>
  <si>
    <t>De: 00099024113 Transferencia en cumplimiento al DS N0913 de 15/06/2011 y el Convenio Interinstitucional de Financiamiento UPRE-CIF-107/2014, suscrito entre la UPRE y el GAM Bermejo, Proyecto Construccion Stadium Barrio Municipal, correspondiente al pago de la planilla N14, segun la UPRE.</t>
  </si>
  <si>
    <t>De: 00099024113 Transferencia en cumplimiento al DS N0913 de 15/06/2011 y el Convenio Intergubernativo de Financiamiento UPRE-CIF-IG/323/2016, suscrito entre la UPRE y el GAM Toco, Proyecto Construccion Puente Vehicular 1 Camino Toco - Toco Chimba, correspondiente al pago de la planilla N2, segun la</t>
  </si>
  <si>
    <t>De: 00099024113 Transferencia en cumplimiento al DS N0913 de 15/06/2011 y el Convenio Intergubernativo de Financiamiento UPRE-CIF-IG/241/2016, suscrito entre la UPRE y el GAM Chimore, Proyecto Const. Tinglado Unidad Educativa San Salvador, correspondiente al pago de la planilla N3, segun la UPRE.</t>
  </si>
  <si>
    <t>De: 00099024113 Transferencia en cumplimiento al DS N0913 de 15/06/2011 y el Convenio Interinstitucional de Financiamiento UPRE-CIF-007/2015, suscrito entre la UPRE y el GAM Oruro, Proyecto Construccion Unidad Educativa Alcira Cardona Torrico II, correspondiente al pago de la planilla N2, segun la U</t>
  </si>
  <si>
    <t>De: 00099024113 Transferencia en cumplimiento al DS N0913 de 15/06/2011 y el Convenio Interinstitucional de Financiamiento UPRE-CIF-107/2014, suscrito entre la UPRE y el GAM Bermejo, Proyecto Construccion Stadium Barrio Municipal, correspondiente al pago de la planilla N16, segun la UPRE.</t>
  </si>
  <si>
    <t>De: 00099024113 Transferencia en cumplimiento al DS N0913 de 15/06/2011 y el Convenio Intergubernativo de Financiamiento UPRE-CIF-IG/112/2015, suscrito entre la UPRE y el GAM Sapahaqui, Proyecto Construccion Tinglado U.E. Cobija de Kahata - Sapahaqui, correspondiente al pago de la planilla N3 de cie</t>
  </si>
  <si>
    <t>De: 00099024113 Transferencia en cumplimiento al DS N0913 de 15/06/2011 y el Convenio Intergubernativo de Financiamiento UPRE-CIF-IG/113/2015, suscrito entre la UPRE y el GAM Sapahaqui, Proyecto Construccion Tinglado U.E. Macamaca - Sapahaqui, correspondiente al pago de la planilla N3 de cierre, seg</t>
  </si>
  <si>
    <t>NÚMERO DE LIBRETA CUT: 99031009.00 OPERACIÓN T01 TRANSFERENCIA DE FONDOS A LA CUT - TESORO DIRECTO DE BANCO UNION S.A. A CUENTA UNICA DEL TESORO CON NUMERO DE SOLICITUD = 1296193 Y NUMERO CORRELATIVO = 91320020102016554 TRANSFERENCIA POR VENTA BONOS BTX</t>
  </si>
  <si>
    <t>NUMERO DE LIBRETA CUT: Senasir OPERACIÓN E18  TRANSFERENCIA DEL SISTEMA FINANCIERO POR CUENTA DE TERCEROS  A LA CUT Devolucion de Aportes en exceso TGN Desacreditacion de aportes</t>
  </si>
  <si>
    <t>COBRO DE||ÚTILES DE ESCRITORIO POR LA ELABORACIÓN DE LA OPERACIÓN CONTABLE N° 0867450 DE LA FECHA DE LA LIBRETA N° 00099021001 TGN RECURSOS ORDINARIOS MONEDA NACIONAL, COSTO ÚTILES DE ESCRITORIO</t>
  </si>
  <si>
    <t>||TRANSFERENCIA DE FONDOS S/G. MENSAJES SWIFT NROS. 14774 Y 14764 DE LA FECHA (SECTOR PUBLICO). DEBITO DE LA LIBRETA 00117012001 DGAC, REPOSICION UTILES DE ESCRITORIO.</t>
  </si>
  <si>
    <t>'TRANSFERENCIA DE FONDOS||EN ATENCION A NOTA DEL MIN. DE ECONOMIA Y FINANZAS PUBLICAS. MEFP/VTCP/DGCP/UODP-1053 /2016 DE LA FECHA(HRE-TSO-7007). PAGO BTS EXTRABURSATIL -VENCIMIENTO 21 DE OCTUBRE DE 2016  D.S. N°1121 DE 11/01/2012 DEBITO DE LA LIBRETA N° 00099021001, REPOSICIÓN ÚTILES DE ESCRITORIO</t>
  </si>
  <si>
    <t>||TRANSFERENCIA DE FONDOS S/G. MENSAJE SWIFT NRO. 14827 DE LA FECHA (SECTOR PUBLICO). DEBITO DE LA LIBRETA 00117012001 DGAC, REPOSICION UTILES DE ESCRITORIO.</t>
  </si>
  <si>
    <t>COBRO COSTOS DE PAPELERIA SEGUN TRANSFERENCIA DEL EXTERIOR POR ORDEN DE BONA FIDE DISTRIBUIDORA IMPORTADOR REF:INV/55-56-57 LIB. 00513062001 YPFB-OPERACIONES PLANTA DE SEPARACION DE LIQUIDOS RIO GRANDE</t>
  </si>
  <si>
    <t>VENTA DE DIVISAS CON TRANSFERENCIA DE FONDOS A SOLICITUD DE YACIMIENTOS PETROLIFEROS FISCALES BOLIVIANOS SEGUN SOLICITUD 917 REF: PAGO A LA EMPRESA TRAFIGURA PTE POR SUMINISTRO DE INSUMOS, ADITIVOS Y DIÉSEL OÍL, POR EL MES DE OCTUBRE DE 2016 LIB. 00513012004 LBP-YPFB-UNICOMERCIAL (4030005415/1-2188907)</t>
  </si>
  <si>
    <t>VENTA DE DIVISAS CON TRANSFERENCIA DE FONDOS A SOLICITUD DE YACIMIENTOS PETROLIFEROS FISCALES BOLIVIANOS SEGUN SOLICITUD 919 REF: PAGO A LA EMPRESA VITOL POR LA PROVISIÓN DE SUMINISTRO DE INSUMOS ADITIVOS (GASOLINA) Y DIÉSEL OÍL A SER IMPORTADO EN EL MES DE OCTUBRE LIB. 00513012004 LBP-YPFB-UNICOMERCIAL (4030005415/1-2188907)</t>
  </si>
  <si>
    <t>VENTA DE DIVISAS CON TRANSFERENCIA DE FONDOS A SOLICITUD DE YACIMIENTOS PETROLIFEROS FISCALES BOLIVIANOS SEGUN SOLICITUD 918 REF: PAGO A LA EMPRESA PETROPERÚ POR SUMINISTRO DE DIESEL OIL PARA EL MES DE OCTUBRE DE 2016 LIB. 00513012004 LBP-YPFB-UNICOMERCIAL (4030005415/1-2188907)</t>
  </si>
  <si>
    <t>VENTA DE DIVISAS CON TRANSFERENCIA DE FONDOS A SOLICITUD DE YACIMIENTOS PETROLIFEROS FISCALES BOLIVIANOS SEGUN SOLICITUD 920 REF: PAGO A LA COMPAÑÍA DE PETRÓLEOS DE CHILE COPEC  POR EL SUMINISTRO DE DIÉSEL OÍL, CARGAS DEL 08 AL 14 DE SEPTIEMBRE DE 2016 LIB. 00513012004 LBP-YPFB-UNICOMERCIAL (4030005415/1-2188907)</t>
  </si>
  <si>
    <t>VENTA DE DIVISAS CON TRANSFERENCIA DE FONDOS A SOLICITUD DE MINISTERIO DE ECONOMIA Y FINANZAS PUBLICAS SEGUN SOLICITUD 921 REF: TRANSFERENCIA AL B.C.B. CTA.4088069001 PARA PAGO A BLOOMBERG FINANCE L.P., POR SERVICIOS ESPECIALES OPERACIONES DEUDA PUBLICA MERCADOS CAPITAL EXTERNOS (DOS TERMINALES BLOO LIB. 00099021001 TGN-RECURSOS ORDINARIOS (3987)</t>
  </si>
  <si>
    <t>TRANSFERENCIA DE FONDOS A SOLICITUD DE MINISTERIO DE DEFENSA SEGUN SOLICITUD 922 REF: TRANSFERENCIA VIA BCB A LA EMPRESA "AIRPARTS COMPANY INC" PARA LA AQUISICION DE REPUESTOS Y PRODUCTOS METALICOS PARA LA AERONAVE SUPER KING AIR 200, FAB-011 REQUERIDO POR LA FTA. "DIABLOS NEGROS". SEGUN INFORME Nº LIB. 00099021001 TGN-RECURSOS ORDINARIOS (3987)</t>
  </si>
  <si>
    <t>De: 00099024113 Transferencia en cumplimiento al DS N0913 de 15/06/2011 y el Convenio Interinstitucional de Financiamiento UPRE-CIF-124/2015, suscrito entre la UPRE y el GAM de Chimore proyecto Const. Dos Aulas y Una Vivienda Escuela Pocoata, correspondiente al pago de la planilla N 3 de cierre, seg</t>
  </si>
  <si>
    <t>De: 00099024113 Transferencia en cumplimiento al DS N0913 de 15/06/2011 y el Convenio Intergubernativo de Financiamiento UPRE-CIF-IG 315/2015, suscrito entre la UPRE y el GAM de Villa Huacaya proyecto Construccion Plaza Boycobo, correspondiente al pago de la planilla N 2, segun la UPRE.</t>
  </si>
  <si>
    <t>De: 00099024113 Transferencia en cumplimiento al DS N0913 de 15/06/2011 y el Convenio Intergubernativo de Financiamiento UPRE-CIF-IG/097/2016, suscrito entre la UPRE y el GAM Warnes, Proyecto Construccion Tinglado y Graderia Unidad Educativa Emilio Finot - Warnes, correspondiente al pago de la plani</t>
  </si>
  <si>
    <t>De: 00099024113 Transferencia en cumplimiento al DS N0913 de 15/06/2011 y el Convenio Intergubernativo de Financiamiento UPRE-CIF-IG/271/2016, suscrito entre la UPRE y el GAM Tiraque, Proyecto Const. Bloque de Aulas y Bateria de Banos U.E. Isabel Torrico Arnez Cobija, correspondiente al pago de la p</t>
  </si>
  <si>
    <t>De: 00099024113 Transferencia en cumplimiento al DS N0913 de 15/06/2011 y el Convenio Intergubernativo de Financiamiento UPRE-CIF-IG/095/2016, suscrito entre la UPRE y el GAM Warnes, Proyecto Construccion Tinglado y Graderia Unidad Educativa Jose Antonio Ortiz - Warnes, correspondiente al pago de la</t>
  </si>
  <si>
    <t>De: 00099024113 Transferencia en cumplimiento al DS N0913 de 15/06/2011 y el Convenio Intergubernativo de Financiamiento UPRE-CIF-IG/063/2016, suscrito entre la UPRE y el GAM San Carlos, Proyecto Construccion Modulo Educativo Antofagasta, correspondiente al pago de la planilla N3, segun la UPRE.</t>
  </si>
  <si>
    <t>De: 00099024113 Transferencia en cumplimiento al DS N0913 de 15/06/2011 y el Convenio Interinstitucional de Financiamiento UPRE-CIF-026/2015, suscrito entre la UPRE y el GAM Entre Rios, Proyecto Const. Mercado Municipal Manco Kapac - Entre Rios, correspondiente al pago de la planilla N4 de cierre, s</t>
  </si>
  <si>
    <t>De: 00099024113 Transferencia en cumplimiento al DS N0913 de 15/06/2011 y el Convenio Interinstitucional de Financiamiento UPRE-CIF-091/2015, suscrito entre la UPRE y el GAM Puerto Villarroel, Proyecto Construccion Puente Vehicular Santa Ana D, correspondiente al pago de la devolucion de retencion d</t>
  </si>
  <si>
    <t>De: 00099024113 Transferencia en cumplimiento al DS N0913 de 15/06/2011 y el Convenio Interinstitucional de Financiamiento UPRE-CIF-089/2015, suscrito entre la UPRE y el GAM Puerto Villarroel, Proyecto Construccion Puente Vehicular Condor, correspondiente al pago de la planilla N2, segun la UPRE.</t>
  </si>
  <si>
    <t>De: 00099024113 Transferencia en cumplimiento al DS N0913 de 15/06/2011 y el Convenio Intergubernativo de Financiamiento UPRE-CIF-IG/320/2016, suscrito entre la UPRE y el GAM Tarata, Proyecto Const. 3 Aulas U.E. Pujyuni - Tarata, correspondiente al pago de la planilla N2 de cierre, segun la UPRE.</t>
  </si>
  <si>
    <t>De: 00099024113 Transferencia en cumplimiento al DS N0913 de 15/06/2011 y el Convenio Intergubernativo de Financiamiento UPRE-CIF-IG/297/2016, suscrito entre la UPRE y el GAM Tacopaya, Proyecto Const. Bloque Aulas U.E. Adolfo Mercado - Tacopaya, correspondiente al pago de la planilla N2, segun la UP</t>
  </si>
  <si>
    <t>De: 00099024113 Transferencia en cumplimiento al DS N0913 de 15/06/2011 y el Convenio Interinstitucional de Financiamiento UPRE-CIF-061/2015, suscrito entre la UPRE y el GAM Villa Tunari, Proyecto Construccion 8 Aulas Bat. Banos, Tinglado y Cancha Multiple U.E. Todos Santos, correspondiente al pago</t>
  </si>
  <si>
    <t>De: 00099024113 Transferencia en cumplimiento al DS N0913 de 15/06/2011 y el Convenio Intergubernativo de Financiamiento UPRE-CIF-IG/060/2016, suscrito entre la UPRE y el GAM Copa Belgica, Proyecto Construccion Tinglado, Graderias y Cerramiento U.E. Republica del Brasil - Copa Belgica, correspondien</t>
  </si>
  <si>
    <t>De: 00099024113 Transferencia en cumplimiento al DS N0913 de 15/06/2011 y el Convenio Intergubernativo de Financiamiento UPRE-CIF-IG/079/2016, suscrito entre la UPRE y el GAM Concepcion, Proyecto Const. Tinglado, Graderia y Cancha U.E. Mons. Antonio Eduardo Bols - Concepcion, correspondiente al pago</t>
  </si>
  <si>
    <t>De: 00099024113 Transferencia en cumplimiento al DS N0913 de 15/06/2011 y el Convenio Intergubernativo de Financiamiento UPRE-CIF-IG 271/2015, suscrito entre la UPRE y el GAM Yotala, Proyecto Construccion Edificio Direccion Distrital de Educacion Villa Yotala, correspondiente al pago de la planilla</t>
  </si>
  <si>
    <t>De: 00099024113 Transferencia en cumplimiento al DS N0913 de 15/06/2011 y el Convenio Intergubernativo de Financiamiento UPRE-CIF-IG 272/2015, suscrito entre la UPRE y el GAM Yotala, Proyecto Ampliacion Unidad Educativa Victor Sandy - Mosoj LLajta (Modulo C y Modulo Inicial), correspondiente al pago</t>
  </si>
  <si>
    <t>De: 00099024113 Transferencia en cumplimiento al DS N0913 de 15/06/2011 y el Convenio Intergubernativo de Financiamiento UPRE-CIF-IG/311/2016, suscrito entre la UPRE y el GAM Mizque, Proyecto Const. Puente Vehicular sobre el Rio Uchama, correspondiente al pago de la planilla N1, segun la UPRE.</t>
  </si>
  <si>
    <t>De: 00099024113 Transferencia en cumplimiento al DS N0913 de 15/06/2011 y el Convenio Intergubernativo de Financiamiento UPRE-CIF-IG 0194/2015, suscrito entre la UPRE y el GAM de La Asunta proyecto Const. de Tinglado Polifuncional U.E. Siguani Grande  La Asunta, correspondiente al pago de la planill</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</si>
  <si>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2, seg</t>
  </si>
  <si>
    <t>De: 00099024113 Transferencia en cumplimiento al DS N0913 de 15/06/2011 y el Convenio Intergubernativo de Financiamiento UPRE-CIF-IG/139/2016, suscrito entre la UPRE y el GAM de Irupana proyecto Construccion Unidad Educativa  Union Huiri, correspondiente al pago de la planilla N 2, segun la UPRE.</t>
  </si>
  <si>
    <t>De: 00099024113 Transferencia en cumplimiento al DS N0913 de 15/06/2011 y el Convenio Intergubernativo de Financiamiento UPRE-CIF-IG/087/2016, suscrito entre la UPRE y el GAM de Trigal proyecto Construccion Tinglado y Cancha Polifuncional en Comunidad Lagunillas, correspondiente al pago de la planil</t>
  </si>
  <si>
    <t>De: 00099024113 Transferencia en cumplimiento al DS N0913 de 15/06/2011 y el Convenio Interinstitucional de Financiamiento UPRE-CIF-107/2014, suscrito entre la UPRE y el GAM de Bermejo proyecto Construccion Stadium Barrio Municipal, correspondiente al pago de la planilla N 15, segun la UPRE.</t>
  </si>
  <si>
    <t>De: 00099024113 Transferencia en cumplimiento al DS N0913 de 15/06/2011 y el Convenio Interinstitucional de Financiamiento UPRE-CIF-068/2015, suscrito entre la UPRE y el GAM de Villa Tunari proyecto Construccion Centro de Salud Jatun Pampa, correspondiente al pago de la planilla N 6, segun la UPRE.</t>
  </si>
  <si>
    <t>De: 00099024113 Transferencia en cumplimiento al DS N0913 de 15/06/2011 y el Convenio Intergubernativo de Financiamiento UPRE-CIF-IG/293/2016, suscrito entre la UPRE y el GAM de Morochata proyecto Const. Cancha Polifuncional Tinglado y Graderias U.E. Parte Libre, correspondiente al pago de la planil</t>
  </si>
  <si>
    <t>De: 00099024113 Transferencia en cumplimiento al DS N0913 de 15/06/2011 y el Convenio Interinstitucional de Financiamiento UPRE-CIF-143/2015, suscrito entre la UPRE y el GAM de Yunchara proyecto Construccion Salas Multiples en las Comunidades de Arteza, Hornuyo, Quebradillas, Quisca Cancha, Peloc y</t>
  </si>
  <si>
    <t>De: 00099024113 Transferencia en cumplimiento al DS N0913 de 15/06/2011 y el Convenio Interinstitucional de Financiamiento UPRE-CIF-057/2015, suscrito entre la UPRE y el GAM de Shinahota proyecto Const. Mercado Municipal Ibuelo, correspondiente al pago de la planilla N 4 de cierre, segun la UPRE.</t>
  </si>
  <si>
    <t>De: 00099024113 Transferencia en cumplimiento al DS N0913 de 15/06/2011 y el Convenio Interinstitucional de Financiamiento UPRE-CIF-058/2015, suscrito entre la UPRE y el GAM de Villa Tunari proyecto Construccion 8 Aulas U. E. Simon Rodriguez, correspondiente al pago de la planilla N 3 de cierre, seg</t>
  </si>
  <si>
    <t>De: 00099024113 Transferencia en cumplimiento al DS N0913 de 15/06/2011 y el Convenio Intergubernativo de Financiamiento UPRE-CIF-IG 188/2016, suscrito entre la UPRE y el GAM de Tapacari proyecto Construccion Cancha de Futbol Tipo Cesped Sintetico Confital, correspondiente al pago de la planilla N 1</t>
  </si>
  <si>
    <t>De: 00099024113 Transferencia en cumplimiento al DS N0913 de 15/06/2011 y el Convenio Intergubernativo de Financiamiento UPRE-CIF-IG/084/2016, suscrito entre la UPRE y el GAM de Cotoca proyecto Construccion Tinglado, Cancha y Graderias Barrio San Antonio, correspondiente al pago de la planilla N 1,</t>
  </si>
  <si>
    <t>De: 00099024113 Transferencia en cumplimiento al DS N0913 de 15/06/2011 y el Convenio Intergubernativo de Financiamiento UPRE-CIF-IG/364/2016, suscrito entre la UPRE y el GAM de Mecapaca proyecto Const. Puente Vehicular Ananta Sobre el Rio Achocalla, correspondiente al pago de la planilla N 2, segun</t>
  </si>
  <si>
    <t>De: 00099024113 Transferencia en cumplimiento al DS N0913 de 15/06/2011 y el Convenio Intergubernativo de Financiamiento UPRE-CIF-IG/290/2016, suscrito entre la UPRE y el GAM de Morochata proyecto Const. Cancha Polifuncional Tinglado y Graderias en Pata Morochata, correspondiente al pago de la plani</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</si>
  <si>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</si>
  <si>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De: 00099024113 Transferencia en cumplimiento al DS N0913 de 15/06/2011 y el Convenio Interinstitucional de Financiamiento UPRE-CIF-020/2015, suscrito entre la UPRE y el GAM Entre Rios, Proyecto Const. Graderias y Torres de Iluminacion Cancha de Futbol Rio Blanco - Entre Rios, correspondiente al pag</t>
  </si>
  <si>
    <t>De: 00099024113 Transferencia en cumplimiento al DS N0913 de 15/06/2011 y el Convenio Interinstitucional de Financiamiento UPRE-CIF-0468/13, suscrito entre la UPRE y el GAM Aiquile, Proyecto Construccion Bloque de 16 Aulas U.E. Faustino Suarez y Simon Rodriguez - Municipio de Aiquile, correspondient</t>
  </si>
  <si>
    <t>||COBRO COMISION AVISO ENMIENDA CARTA DE CREDITO STANDBY BS 220.- Y EMISION CBTE. CONTABLE BS 50.- REF.: 31133010012536 SB-R-2016-43. CGO.LIB.N°00513012007 YPFB RECURSOS DE NACIONALIZACION.</t>
  </si>
  <si>
    <t>NUMERO DE LIBRETA CUT: Cuenta Unica del Tesoro OPERACIÓN E18  TRANSFERENCIA DEL SISTEMA FINANCIERO POR CUENTA DE TERCEROS  A LA CUT Reversion aporte patronal para la vivienda TGN Diciembre 2015</t>
  </si>
  <si>
    <t>EMPRESA DE CORREOS DE BOLIVIA</t>
  </si>
  <si>
    <t>NUMERO DE LIBRETA CUT: 00523012001 OPERACIÓN E18  TRANSFERENCIA DEL SISTEMA FINANCIERO POR CUENTA DE TERCEROS  A LA CUT COURIER SERVICE EMPRESA DE CORREOS DE BOLIVIA</t>
  </si>
  <si>
    <t>||REGULARIZACION DE LA OPERACION G-0296197 DE F. 20/10/16, S/G. ESTADO DE CUENTA, EN ATENCIÓN A CORREO ELECTRÓNICO DE LA DIRECCION GENERAL DE AERONAUTICA CIVIL DE LA FECHA. DEBITO DE LA LIBRETA 00117012001 DGAC, REPOSICION UTILES DE ESCRITORIO.</t>
  </si>
  <si>
    <t>||VENTA DE DIVISAS S/G NOTA YPFB/GCIL:1221/DPO:1007/2016,20/10/16 Y ASIG.DE DIVISAS EFECTUADA POR EL MEFP,14/10/16 REF.:EMISION CARTA DE CREDITO I-2016-032,COMISION EMISION L/C 0,15% S/USD7.280.000-POR 707 DIAS,REEMB.GSTS.COMUNICACION BS220.-Y EMISION COMP.CONTABLE BS50.- LIB.00513012004 LBP-YPFB-UNICOMERCIAL REF.:COMISIONES EMISION LC I-2016-032</t>
  </si>
  <si>
    <t>||RESPUESTA DEBITO DEL BANQUERO SG/ SWIFT 14928 DE LA FECHA REF: COBRO COMISION POR TRANSFERENCIA EUR 500,- DEL 02/09/2016 SG/ SOLICITUD  DE DEL  MEFP, PAGO A/F THE BANK OF NEW YORK MELLON LUXEMBOURG S.A. CARGO LIBRETA NO. 00099021001TGN-RECURSOS ORDINARIOS</t>
  </si>
  <si>
    <t>||RESPUESTA DEBITO DEL BANQUERO SG/ SWIFT 14928 DE LA FECHA REF: COBRO COMISION POR TRANSFERENCIA EUR 500,- DEL 02/09/2016 SG/ SOLICITUD  DE DEL  MEFP, PAGO A/F THE BANK OF NEW YORK MELLON LUXEMBOURG S.A. CARGO LIBRETA NO. 00099021001TGN-RECURSOS ORDINARIOS, COBRO UTILES DE ESCRITORIO</t>
  </si>
  <si>
    <t>||TRANSFERENCIA AL TGN P.FINANCIAMIENTO"BONO JUANA AZURDUY"-SEPT./16 DE ACUERDO A LA LEY 211-ART.8,LEY 769-DISPOSICIÓN FINAL 2DA.,DS 2644-ART.25 Y RD 6/16 E INSTRUCIONES EN HRE BCB-HRE-TGL-2016-15007,NOTA MEFP/VTCP/DGPOT/UPCFTGN/N°2167/16 E INST.COORDINADOR UOC Y FORM.TRANSF. 1/16 DE GADM. TRANSFERENCIA A LA LIBRETA 00099021001 "TGN -RECURSOS ORDINARIOS (3987)"</t>
  </si>
  <si>
    <t>||TRANSFERENCIA DE FONDOS S/G. MENSAJES SWIFT NROS. 14966 Y 14959 DE LA FECHA. (SECTOR PUBLICO). DEBITO DE LA LIBRETA 00117012001 DGAC, REPOSICION UTILES DE ESCRITORIO.</t>
  </si>
  <si>
    <t>||TRANSFERENCIA DE FONDOS S/G. MENSAJE SWIFT NRO. 14916 Y CORREO ELECTRÓNICO DE LA DIRECCIÓN GENERAL DE AERONAUTICA CIVIL DE LA FECHA . DEBITO DE LA LIBRETA 00117012001 DGAC, REPOSICION UTILES DE ESCRITORIO.</t>
  </si>
  <si>
    <t>'TRANSFERENCIA DE FONDOS||EN ATENCION A NOTA DEL MIN. DE ECONOMIA Y FINANZAS PUBLICAS. MEFP/VTCP/DGCP/UODP-1057 /2016 DE LA FECHA(HRE-TSO-7024). PAGO BTS EXTRABURSATIL -VENCIMIENTO 22, 23 Y 24 DE OCTUBRE DE 2016  D.S. N°1121 DE 11/01/2012 DEBITO DE LA LIBRETA N° 00099021001, REPOSICIÓN ÚTILES DE ESCRITORIO</t>
  </si>
  <si>
    <t>TRANSFERENCIA DE FONDOS AL EXTERIOR A SOLICITUD DE MINISTERIO DE CULTURAS SEGUN SOLICITUD 912 REF: PAGO A REED EXHIBITIONS LIMITED POR EL ALQUILER DEL ESPACIO STAND VMT EN WTM 2016, LONDRES, INGLATERRA. HSBC BANK CTA. 01320653 LIBRAS 40.397.00. EQUIVALENTES  49.470,37 USD LIB. 00052027001 $US - PROGRAMA NACIONAL DE TURISMO COMUNITARIO</t>
  </si>
  <si>
    <t>COBRO COSTOS DE PAPELERIA SEGUN TRANSFERENCIA DEL EXTERIOR POR ORDEN DE CORPORACION PARAGUAYA DISTRIBUIDORA REF:COMPRA 253 TON GLP LIB. 00513062001 YPFB-OPERACIONES PLANTA DE SEPARACION DE LIQUIDOS RIO GRANDE</t>
  </si>
  <si>
    <t>COBRO COSTOS DE PAPELERIA SEGUN TRANSFERENCIA DEL EXTERIOR POR ORDEN DE COPAPE PROD.DE PETROLEO LTDA.-SAO PAULO-BRASIL. REF.:INV.299/2016 LIB. 00513062001 YPFB-OPERACIONES PLANTA DE SEPARACION DE LIQUIDOS RIO GRANDE</t>
  </si>
  <si>
    <t>TRANSFERENCIA DE FONDOS A SOLICITUD DE MINISTERIO DE DEFENSA SEGUN SOLICITUD 935 REF: TRASFERENCIA VIA B.C.B. A LA EMPRESA AIRPARTS COMPANY SEGUN INFORME Nº 144/16 "ADQUISICIÓN DE REPUESTOS PARA LA AERONAVE AMBULANCIA BEECHCRAFT KING AIR C-90GT, MATRICULA FAB-050 DEL G.A."31" DE LA FUERZA AÉREA BOLI LIB. 00099021001 TGN-RECURSOS ORDINARIOS (3987)</t>
  </si>
  <si>
    <t>COBRO COSTOS DE PAPELERIA SEGUN TRANSFERENCIA DEL EXTERIOR POR ORDEN DE COPAPE PROD DE PETROLEO LTDA REF:INV 299/2016 CNPJ 01.428.174/0002-01 LIB. 00513062001 YPFB-OPERACIONES PLANTA DE SEPARACION DE LIQUIDOS RIO GRANDE</t>
  </si>
  <si>
    <t>De: 00099024113 Transferencia en cumplimiento al DS N0913 de 15/06/2011 y el Convenio Intergubernativo de Financiamiento UPRE-CIF-IG 0284/2016, suscrito entre la UPRE y el GAM de Quiabaya proyecto Const. Tinglado U.E. Tarata Com. Tarata Quiabaya, correspondiente al pago de la planilla N 2 de cierre,</t>
  </si>
  <si>
    <t>De: 00099024113 Transferencia en cumplimiento al DS N0913 de 15/06/2011 y el Convenio Intergubernativo de Financiamiento UPRE-CIF-IG/075/2016, suscrito entre la UPRE y el GAM de Concepcion proyecto Construccion de Tinglado y Graderias U.E. Hugo Edilberto Procchio  Comunidad El Carmen, correspondient</t>
  </si>
  <si>
    <t>De: 00099024113 Transferencia en cumplimiento al DS N0913 de 15/06/2011 y el Convenio Intergubernativo de Financiamiento UPRE-CIF-IG/080/2016, suscrito entre la UPRE y el GAM de Concepcion proyecto Const. Tinglado y Graderia U.E. Carlos Herrera - Concepcion, correspondiente al pago de la planilla N</t>
  </si>
  <si>
    <t>De: 00099024113 Transferencia en cumplimiento al DS N0913 de 15/06/2011 y el Convenio Intergubernativo de Financiamiento UPRE-CIF-IG/034/2016, suscrito entre la UPRE y el GAM de Sa Jose proyecto Construccion Escuela de Musica San Jose Patriarca, correspondiente al pago de la planilla N 1, segun la U</t>
  </si>
  <si>
    <t>De: 00099024113 Transferencia en cumplimiento al DS N0913 de 15/06/2011 y el Convenio Interinstitucional de Financiamiento UPRE-CIF-161/2014, suscrito entre la UPRE y el GAM de Riberalta proyecto Construccion U.E. Guido Gutierrez B. Cristo Rey D5  Municipio de Riberalta, correspondiente al pago de l</t>
  </si>
  <si>
    <t>De: 00099024113 Transferencia en cumplimiento al DS N0913 de 15/06/2011 y el Convenio Intergubernativo de Financiamiento UPRE-CIF-IG/090/2016, suscrito entre la UPRE y el GAM de Pailon proyecto Construccion Tinglado y Graderia  Cancha Comunidad Canada Larga, correspondiente al pago de la planilla N</t>
  </si>
  <si>
    <t>De: 00099024113 Transferencia en cumplimiento al DS N0913 de 15/06/2011 y el Convenio Intergubernativo de Financiamiento UPRE-CIF-IG/019/2016, suscrito entre la UPRE y el GAM de Yapacani proyecto Construccion Modulo Educativo U.E. Los Pozos, correspondiente al pago de la planilla N 2, segun la UPRE.</t>
  </si>
  <si>
    <t>De: 00099024113 Transferencia en cumplimiento al DS N0913 de 15/06/2011 y el Convenio Intergubernativo de Financiamiento UPRE-CIF-IG/291/2016, suscrito entre la UPRE y el GAM de Morochata proyecto Const. Cancha Polifuncional Tinglado y Graderias U.E. Simon Bolivar (Quiri Quiri), correspondiente al p</t>
  </si>
  <si>
    <t>De: 00099024113 Transferencia en cumplimiento al DS N0913 de 15/06/2011 y el Convenio Interinstitucional de Financiamiento UPRE-CIF-086/13, suscrito entre la UPRE y el GAM de Villa Tunari proyecto Construccion Piscina Olimpica Villa Tunari, correspondiente al pago de la planilla N 5, segun la UPRE.</t>
  </si>
  <si>
    <t>De: 00099024113 Transferencia en cumplimiento al DS N0913 de 15/06/2011 y el Convenio Intergubernativo de Financiamiento UPRE-CIF-IG/300/2016, suscrito entre la UPRE y el GAM de Tapacari proyecto Const. de Tinglado Unidad Educativa Ramadas, correspondiente al pago de la planilla N 2, segun la UPRE.</t>
  </si>
  <si>
    <t>De: 00099024113 Transferencia en cumplimiento al DS N0913 de 15/06/2011 y el Convenio Interinstitucional de Financiamiento UPRE-CIF-413/2014, suscrito entre la UPRE y el GAM de San Antonio de Lomerio proyecto Construccion Unidad Educativa El Puquio Cristo Rey, correspondiente al pago de la planilla</t>
  </si>
  <si>
    <t>De: 00099024113 Transferencia en cumplimiento al DS N0913 de 15/06/2011 y el Convenio Intergubernativo de Financiamiento UPRE-CIF-IG/301/2015, suscrito entre la UPRE y el GAM de Santa Rosa proyecto Const. Tinglado Parque Infantil Zona Brasil, correspondiente al pago de la planilla N 2, segun la UPRE</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</si>
  <si>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9, segun la U</t>
  </si>
  <si>
    <t>A:00099021001 Pago de capital e interes corriente a favor del TGN, adeudados por el GAD Santa Cruz, correspondiente al Convenio Subsidiario CAF 2324 del Proyecto de Sistema de Electrificacion Rural la Planchada.</t>
  </si>
  <si>
    <t>NÚMERO DE LIBRETA CUT: 99031009.00 OPERACIÓN T01 TRANSFERENCIA DE FONDOS A LA CUT - TESORO DIRECTO DE BANCO UNION S.A. A CUENTA UNICA DEL TESORO CON NUMERO DE SOLICITUD = 1303884 Y NUMERO CORRELATIVO = 91320024102016674 TRANSFERENCIA POR OPERACIONES DE VE</t>
  </si>
  <si>
    <t>COBRO DE||ÚTILES DE ESCRITORIO POR ELABORACIÓN DE LA OPERACIÓN CONTABLE N° 867778 DE LA FECHA COBRO ÚTILES DE ESCRITORIO DE LA LIB. N° 00513012003 LBP-YPFB (2011349681373)</t>
  </si>
  <si>
    <t>COBRO DE||ÚTILES DE ESCRITORIO POR ELABORACIÓN DE LA OPERACIÓN CONTABLE N° 867808 DE LA FECHA COBRO ÚTILES DE ESCRITORIO DE LA LIB. N° 00513012003 LBP-YPFB (2011349681373)</t>
  </si>
  <si>
    <t>COBRO DE||ÚTILES DE ESCRITORIO POR ELABORACIÓN DE LA OPERACIÓN CONTABLE N° 867810 DE LA FECHA COBRO ÚTILES DE ESCRITORIO DE LA LIB. N° 00513012003 LBP-YPFB (2011349681373)</t>
  </si>
  <si>
    <t>COBRO DE||ÚTILES DE ESCRITORIO POR ELABORACIÓN DE LA OPERACIÓN CONTABLE N° 867812 DE LA FECHA COBRO ÚTILES DE ESCRITORIO DE LA LIB. N° 00513012003 LBP-YPFB (2011349681373)</t>
  </si>
  <si>
    <t>COBRO DE||ÚTILES DE ESCRITORIO POR ELABORACIÓN DE LA OPERACIÓN CONTABLE N° 867814 DE LA FECHA COBRO ÚTILES DE ESCRITORIO DE LA LIB. N° 00513012003 LBP-YPFB (2011349681373)</t>
  </si>
  <si>
    <t>COBRO DE||ÚTILES DE ESCRITORIO POR ELABORACIÓN DE LA OPERACIÓN CONTABLE N° 867816 DE LA FECHA COBRO ÚTILES DE ESCRITORIO DE LA LIB. N° 00513012003 LBP-YPFB (2011349681373)</t>
  </si>
  <si>
    <t>COBRO DE||ÚTILES DE ESCRITORIO POR ELABORACIÓN DE LA OPERACIÓN CONTABLE N° 867820 DE LA FECHA COBRO ÚTILES DE ESCRITORIO DE LA LIB. N° 00513012003 LBP-YPFB (2011349681373)</t>
  </si>
  <si>
    <t>COBRO DE||ÚTILES DE ESCRITORIO POR ELABORACIÓN DE LA OPERACIÓN CONTABLE N° 867822 DE LA FECHA COBRO ÚTILES DE ESCRITORIO DE LA LIB. N° 00513012003 LBP-YPFB (2011349681373)</t>
  </si>
  <si>
    <t>COBRO DE||ÚTILES DE ESCRITORIO POR ELABORACIÓN DE LA OPERACIÓN CONTABLE N° 867825 DE LA FECHA COBRO ÚTILES DE ESCRITORIO DE LA LIB. N° 00513012003 LBP-YPFB (2011349681373)</t>
  </si>
  <si>
    <t>COBRO DE||ÚTILES DE ESCRITORIO POR ELABORACIÓN DE LA OPERACIÓN CONTABLE N° 867828 DE LA FECHA COBRO ÚTILES DE ESCRITORIO DE LA LIB. N° 00513012003 LBP-YPFB (2011349681373)</t>
  </si>
  <si>
    <t>COBRO DE||ÚTILES DE ESCRITORIO POR ELABORACIÓN DE LA OPERACIÓN CONTABLE N° 867830 DE LA FECHA COBRO ÚTILES DE ESCRITORIO DE LA LIB. N° 00513012003 LBP-YPFB (2011349681373)</t>
  </si>
  <si>
    <t>COBRO DE||ÚTILES DE ESCRITORIO POR LA ELABORACIÓN DE LA OPERACIÓN CONTABLE N° 867896 DE LA FECHA COBRO ÚTILES DE ESCRITORIO DE LA LIB. N° 00513012003 LBP-YPFB (2011349681373)</t>
  </si>
  <si>
    <t>COBRO DE||ÚTILES DE ESCRITORIO POR LA ELABORACIÓN DE LA OPERACIÓN CONTABLE N° 867901 DE LA FECHA COBRO ÚTILES DE ESCRITORIO DE LA LIB. N° 00513012003 LBP-YPFB (2011349681373)</t>
  </si>
  <si>
    <t>COBRO DE||ÚTILES DE ESCRITORIO POR LA ELABORACIÓN DE LA OPERACIÓN CONTABLE N° 867905 DE LA FECHA COBRO ÚTILES DE ESCRITORIO DE LA LIB. N° 00513012003 LBP-YPFB (2011349681373)</t>
  </si>
  <si>
    <t>COBRO DE||ÚTILES DE ESCRITORIO POR LA ELABORACIÓN DE LA OPERACIÓN CONTABLE N° 867909 DE LA FECHA COBRO ÚTILES DE ESCRITORIO DE LA LIB. N° 00513012003 LBP-YPFB (2011349681373)</t>
  </si>
  <si>
    <t>COBRO DE||ÚTILES DE ESCRITORIO POR LA ELABORACIÓN DE LA OPERACIÓN CONTABLE N° 867913 DE LA FECHA COBRO ÚTILES DE ESCRITORIO DE LA LIB. N° 00513012003 LBP-YPFB (2011349681373)</t>
  </si>
  <si>
    <t>COBRO DE||ÚTILES DE ESCRITORIO POR LA ELABORACIÓN DE LA OPERACIÓN CONTABLE N° 867916 DE LA FECHA COBRO ÚTILES DE ESCRITORIO DE LA LIB. N° 00513012003 LBP-YPFB (2011349681373)</t>
  </si>
  <si>
    <t>COBRO DE||ÚTILES DE ESCRITORIO POR LA ELABORACIÓN DE LA OPERACIÓN CONTABLE N° 867924 DE LA FECHA COBRO ÚTILES DE ESCRITORIO DE LA LIB. N° 00513012003 LBP-YPFB (2011349681373)</t>
  </si>
  <si>
    <t>||TRANSFERENCIA DE FONDOS S/G NOTA CITE: BUN0899/16 DE LA FECHA (HRE-TSO-7043), DEVOLUCION SALDOS NO EJECUTADOS AL CIERRE GESTION 2014 PROGRAMA BOLIVIA CAMBIA DE LOS PROYECTOS FINANCIADOS POR LA UPRE. A SOLICITUD GOB.AUT.MCPAL.AIQUILE, LIBRETA N°00990204115 BOLIVIA CAMBIA, DEVOL.RECURS.GEST/14.</t>
  </si>
  <si>
    <t>COBRO DE||ÚTILES DE ESCRITORIO POR LA ELABORACIÓN DE LA OPERACIÓN CONTABLE N° 867932 DE LA FECHA COBRO ÚTILES DE ESCRITORIO DE LA LIB. N° 00513012003 LBP-YPFB (2011349681373)</t>
  </si>
  <si>
    <t>COBRO DE||ÚTILES DE ESCRITORIO POR LA ELABORACIÓN DE LA OPERACIÓN CONTABLE N° 867936 DE LA FECHA COBRO ÚTILES DE ESCRITORIO DE LA LIB. N° 00513012003 LBP-YPFB (2011349681373)</t>
  </si>
  <si>
    <t>COBRO DE||ÚTILES DE ESCRITORIO POR LA ELABORACIÓN DE LA OPERACIÓN CONTABLE N° 867941 DE LA FECHA COBRO ÚTILES DE ESCRITORIO DE LA LIB. N° 00513012003 LBP-YPFB (2011349681373)</t>
  </si>
  <si>
    <t>COBRO DE||ÚTILES DE ESCRITORIO POR LA ELABORACIÓN DE LA OPERACIÓN CONTABLE N° 867945 DE LA FECHA COBRO ÚTILES DE ESCRITORIO DE LA LIB. N° 00513012003 LBP-YPFB (2011349681373)</t>
  </si>
  <si>
    <t>COBRO DE||ÚTILES DE ESCRITORIO POR LA ELABORACIÓN DE LA OPERACIÓN CONTABLE N° 867957 DE LA FECHA COBRO ÚTILES DE ESCRITORIO DE LA LIB. N° 00513012003 LBP-YPFB (2011349681373)</t>
  </si>
  <si>
    <t>COBRO DE||ÚTILES DE ESCRITORIO POR LA ELABORACIÓN DE LA OPERACIÓN CONTABLE N° 867960 DE LA FECHA COBRO ÚTILES DE ESCRITORIO DE LA LIB. N° 00513012003 LBP-YPFB (2011349681373)</t>
  </si>
  <si>
    <t>COBRO DE||ÚTILES DE ESCRITORIO POR LA ELABORACIÓN DE LA OPERACIÓN CONTABLE N° 867962 DE LA FECHA COBRO ÚTILES DE ESCRITORIO DE LA LIB. N° 00513012003 LBP-YPFB (2011349681373)</t>
  </si>
  <si>
    <t>COBRO DE||ÚTILES DE ESCRITORIO POR LA ELABORACIÓN DE LA OPERACIÓN CONTABLE N° 867964 DE LA FECHA COBRO ÚTILES DE ESCRITORIO DE LA LIB. N° 00513012003 LBP-YPFB (2011349681373)</t>
  </si>
  <si>
    <t>||TRANSFERENCIA DE FONDOS S/G. MENSAJE SWIFT NRO. 15045 DE LA FECHA (SECTOR PUBLICO). DEBITO DE LA LIBRETA 00117012001 DGAC, REPOSICION UTILES DE ESCRITORIO.</t>
  </si>
  <si>
    <t>COBRO DE||ÚTILES DE ESCRITORIO POR ELABORACIÓN DE LA OPERACIÓN CONTABLE N° 867833 DE LA FECHA COBRO ÚTILES DE ESCRITORIO DE LA LIB. N° 00513012003 LBP-YPFB (2011349681373)</t>
  </si>
  <si>
    <t>COBRO DE||ÚTILES DE ESCRITORIO POR ELABORACIÓN DE LA OPERACIÓN CONTABLE N° 867835 DE LA FECHA COBRO ÚTILES DE ESCRITORIO DE LA LIB. N° 00513012003 LBP-YPFB (2011349681373)</t>
  </si>
  <si>
    <t>COBRO DE||ÚTILES DE ESCRITORIO POR ELABORACIÓN DE LA OPERACIÓN CONTABLE N° 867839 DE LA FECHA COBRO ÚTILES DE ESCRITORIO DE LA LIB. N° 00513012003 LBP-YPFB (2011349681373)</t>
  </si>
  <si>
    <t>COBRO DE||ÚTILES DE ESCRITORIO POR ELABORACIÓN DE LA OPERACIÓN CONTABLE N° 867843 DE LA FECHA COBRO ÚTILES DE ESCRITORIO DE LA LIB. N° 00513012003 LBP-YPFB (2011349681373)</t>
  </si>
  <si>
    <t>COBRO DE||ÚTILES DE ESCRITORIO POR ELABORACIÓN DE LA OPERACIÓN CONTABLE N° 867847 DE LA FECHA COBRO ÚTILES DE ESCRITORIO DE LA LIB. N° 00513012003 LBP-YPFB (2011349681373)</t>
  </si>
  <si>
    <t>COBRO DE||ÚTILES DE ESCRITORIO POR ELABORACIÓN DE LA OPERACIÓN CONTABLE N° 867849 DE LA FECHA COBRO ÚTILES DE ESCRITORIO DE LA LIB. N° 00513012003 LBP-YPFB (2011349681373)</t>
  </si>
  <si>
    <t>COBRO DE||ÚTILES DE ESCRITORIO POR ELABORACIÓN DE LA OPERACIÓN CONTABLE N° 867851 DE LA FECHA COBRO ÚTILES DE ESCRITORIO DE LA LIB. N° 00513012003 LBP-YPFB (2011349681373)</t>
  </si>
  <si>
    <t>COBRO DE||ÚTILES DE ESCRITORIO POR ELABORACIÓN DE LA OPERACIÓN CONTABLE N° 867854 DE LA FECHA COBRO ÚTILES DE ESCRITORIO DE LA LIB. N° 00513012003 LBP-YPFB (2011349681373)</t>
  </si>
  <si>
    <t>COBRO DE||ÚTILES DE ESCRITORIO POR ELABORACIÓN DE LA OPERACIÓN CONTABLE N° 867856 DE LA FECHA COBRO ÚTILES DE ESCRITORIO DE LA LIB. N° 00513012003 LBP-YPFB (2011349681373)</t>
  </si>
  <si>
    <t>COBRO DE||ÚTILES DE ESCRITORIO POR ELABORACIÓN DE LA OPERACIÓN CONTABLE N° 867858 DE LA FECHA COBRO ÚTILES DE ESCRITORIO DE LA LIB. N° 00513012003 LBP-YPFB (2011349681373)</t>
  </si>
  <si>
    <t>COBRO DE||ÚTILES DE ESCRITORIO POR ELABORACIÓN DE LA OPERACIÓN CONTABLE N° 867862 DE LA FECHA COBRO ÚTILES DE ESCRITORIO DE LA LIB. N° 00513012003 LBP-YPFB (2011349681373)</t>
  </si>
  <si>
    <t>COBRO DE||ÚTILES DE ESCRITORIO POR ELABORACIÓN DE LA OPERACIÓN CONTABLE N° 867864 DE LA FECHA COBRO ÚTILES DE ESCRITORIO DE LA LIB. N° 00513012003 LBP-YPFB (2011349681373)</t>
  </si>
  <si>
    <t>COBRO DE||ÚTILES DE ESCRITORIO POR ELABORACIÓN DE LA OPERACIÓN CONTABLE N° 867866 DE LA FECHA COBRO ÚTILES DE ESCRITORIO DE LA LIB. N° 00513012003 LBP-YPFB (2011349681373)</t>
  </si>
  <si>
    <t>COBRO DE||ÚTILES DE ESCRITORIO POR ELABORACIÓN DE LA OPERACIÓN CONTABLE N° 867869 DE LA FECHA COBRO ÚTILES DE ESCRITORIO DE LA LIB. N° 00513012003 LBP-YPFB (2011349681373)</t>
  </si>
  <si>
    <t>FONDO DE DESARROLLO DEL SISTEMA FINANCIERO Y APOYO AL SECTOR PRODUCTIVO</t>
  </si>
  <si>
    <t>||TRANSFERENCIA DE FONDOS SEGÚN NOTA DEL FONDESIF CITE: FSFADM080/16 RECIBIDA EN LA FECHA (TRAM-TSO-7037) REF: TRANSFERENCIA AL TGN LA AMORTIZACIÓN DE CAPITAL DE COOP. BUEN SAMARITANO BS.598,21 Y DE COOP. PAULO VI BS.8.203,18 DEL PRPC TGN 9° ABONO EN LA LIBRETA N° 00099021001 TGN-RECURSOS ORDINARIOS</t>
  </si>
  <si>
    <t>COBRO DE||ÚTILES DE ESCRITORIO POR ELABORACIÓN DE LA OPERACIÓN CONTABLE N° 867871 DE LA FECHA COBRO ÚTILES DE ESCRITORIO DE LA LIB. N° 00513012003 LBP-YPFB (2011349681373)</t>
  </si>
  <si>
    <t>'TRANSFERENCIA DE FONDOS||EN ATENCION A NOTA DEL MIN. DE ECONOMIA Y FINANZAS PUBLICAS. MEFP/VTCP/DGCP/UODP-1067/2016 DE LA FECHA(HRE-TSO-7039). PAGO BTS EXTRABURSATIL -VENCIMIENTO 25 DE OCTUBRE DE 2016  D.S. N°1121 DE 11/01/2012 DEBITO DE LA LIBRETA N° 00099021001, REPOSICIÓN ÚTILES DE ESCRITORIO</t>
  </si>
  <si>
    <t>COBRO DE||ÚTILES DE ESCRITORIO POR ELABORACIÓN DE LA OPERACIÓN CONTABLE N° 867874 DE LA FECHA COBRO ÚTILES DE ESCRITORIO DE LA LIB. N° 00513012003 LBP-YPFB (2011349681373)</t>
  </si>
  <si>
    <t>COBRO DE||ÚTILES DE ESCRITORIO POR ELABORACIÓN DE LA OPERACIÓN CONTABLE N° 867878 DE LA FECHA COBRO ÚTILES DE ESCRITORIO DE LA LIB. N° 00513012003 LBP-YPFB (2011349681373)</t>
  </si>
  <si>
    <t>COBRO DE||COSTO ÚTILES DE ESCRITORIO POR ELABORACIÓN DE LA OPERACIÓN CONTABLE N° 867881 DE LA FECHA ÚTILES DE ESCRITORIO DE LA LIB. N° 00513012003 LBP-YPFB (2011349681373)</t>
  </si>
  <si>
    <t>COBRO DE||COSTO ÚTILES DE ESCRITORIO POR ELABORACIÓN DE LA OPERACIÓN CONTABLE N° 867883 DE LA FECHA ÚTILES DE ESCRITORIO DE LA LIB. N° 00513012003 LBP-YPFB (2011349681373)</t>
  </si>
  <si>
    <t>COBRO DE||ÚTILES DE ESCRITORIO POR LA ELABORACIÓN DE LA OPERACIÓN CONTABLE N° 867890 DE LA FECHA COBRO ÚTILES DE ESCRITORIO DE LA LIB. N° 00513012003 LBP-YPFB (2011349681373)</t>
  </si>
  <si>
    <t>COBRO DE||ÚTILES DE ESCRITORIO POR LA ELABORACIÓN DE LA OPERACIÓN CONTABLE N° 867894 DE LA FECHA COBRO ÚTILES DE ESCRITORIO DE LA LIB. N° 00513012003 LBP-YPFB (2011349681373)</t>
  </si>
  <si>
    <t>PAGO A BID PRÉSTAMO 2822/BL-BO VCTO. 22-oct-2016 POR CUENTA DE TGN , NTI. 008419 VALOR 24-oct-2016  INTERESES USD 4.086,94 CTA. 3987 CUENTA UNICA DEL TESORO LIB. 00099021001 REF.: COMISIONES BANCARIAS</t>
  </si>
  <si>
    <t>PROVISION DE FONDOS A SOLICITUD DE YACIMIENTOS PETROLIFEROS FISCALES BOLIVIANOS SEGUN SOLICITUD YPFB-0366-2016 REF: PAGO SERV INTERRUMPIBLE DE TRANSPORTE DE GN ME Y MI A GAS TRANSBOLIVIANO POR EL MES DE SEPTIEMBRE/16. LIB. 00513012007 YPFB - RECURSOS NACIONALIZACIÓN</t>
  </si>
  <si>
    <t>PROVISION DE FONDOS A SOLICITUD DE YACIMIENTOS PETROLIFEROS FISCALES BOLIVIANOS SEGUN SOLICITUD YPFB-0365-2016 REF: PAGO SERV DE TRANSPORTE DE GN ME Y MI A GAS ORIENTEBOLIVIANO LTDA POR LE MES DE SEPTIMEBRE/16. LIB. 00513012007 YPFB - RECURSOS NACIONALIZACIÓN</t>
  </si>
  <si>
    <t>PAGO A FND PRÉSTAMO NDF 367 VCTO. 24-oct-2016 POR CUENTA DE TGN , NTI. 008387 VALOR 24-oct-2016 CAPITAL EUR 24.613,13 INTERESES EUR 8.491,53 CTA. 3987 CUENTA UNICA DEL TESORO LIB. 00099021001 REF.: COMISIONES BANCARIAS</t>
  </si>
  <si>
    <t>PAGO A FND PRÉSTAMO NDF-358 VCTO. 24-oct-2016 POR CUENTA DE TGN , NTI. 008417 VALOR 24-oct-2016 CAPITAL EUR 47.845,29 INTERESES EUR 16.686,05 CTA. 3987 CUENTA UNICA DEL TESORO LIB. 00099021001 REF.: COMISIONES BANCARIAS</t>
  </si>
  <si>
    <t>PAGO A FND PRÉSTAMO NFD - 45 VCTO. 24-oct-2016 POR CUENTA DE TGN , NTI. 008416 VALOR 24-oct-2016 CAPITAL EUR 96.216,93 INTERESES EUR 10.824,40 CTA. 3987 CUENTA UNICA DEL TESORO LIB. 00099021001 REF.: COMISIONES BANCARIAS</t>
  </si>
  <si>
    <t>PAGO A FND PRÉSTAMO NDF-157 VCTO. 24-oct-2016 POR CUENTA DE TGN , NTI. 008406 VALOR 24-oct-2016 CAPITAL USD 139.913,67 INTERESES USD 21.563,56 CTA. 3987 CUENTA UNICA DEL TESORO LIB. 00099021001 REF.: COMISIONES BANCARIAS</t>
  </si>
  <si>
    <t>PAGO A FND PRÉSTAMO NDF 291 VCTO. 24-oct-2016 POR CUENTA DE TGN , NTI. 008392 VALOR 24-oct-2016 CAPITAL USD 36.856,56 INTERESES USD 12.195,22 CTA. 3987 CUENTA UNICA DEL TESORO LIB. 00099021001 REF.: COMISIONES BANCARIAS</t>
  </si>
  <si>
    <t>PAGO A FND PRÉSTAMO NDF-322 VCTO. 24-oct-2016 POR CUENTA DE TGN , NTI. 008386 VALOR 24-oct-2016 CAPITAL USD 68.922,06 INTERESES USD 23.065,22 CTA. 3987 CUENTA UNICA DEL TESORO LIB. 00099021001 REF.: COMISIONES BANCARIAS</t>
  </si>
  <si>
    <t>PAGO A FND PRÉSTAMO NDF-320 VCTO. 24-oct-2016 POR CUENTA DE TGN , NTI. 008391 VALOR 24-oct-2016 CAPITAL USD 18.742,10 INTERESES USD 6.272,17 CTA. 3987 CUENTA UNICA DEL TESORO LIB. 00099021001 REF.: COMISIONES BANCARIAS</t>
  </si>
  <si>
    <t>PAGO A FND PRÉSTAMO NDF-160 VCTO. 24-oct-2016 POR CUENTA DE TGN , NTI. 008389 VALOR 24-oct-2016 CAPITAL USD 140.894,97 INTERESES USD 21.630,07 CTA. 3987 CUENTA UNICA DEL TESORO LIB. 00099021001 REF.: COMISIONES BANCARIAS</t>
  </si>
  <si>
    <t>De: 00099024113 Transferencia en cumplimiento al DS N0913 de 15/06/2011 y el Convenio Intergubernativo de Financiamiento UPRE-CIF-IG/113/2016, suscrito entre la UPRE y el GAM de Lagunillas proyecto Construccion Tinglado, Graderia y Cancha Polifuncional U.E. Yeyora (Caraparicito), correspondiente al</t>
  </si>
  <si>
    <t>De: 00099024113 Transferencia en cumplimiento al DS N0913 de 15/06/2011 y el Convenio Intergubernativo de Financiamiento UPRE-CIF-IG 448/2015, suscrito entre la UPRE y el GAD del Beni proyecto Construccion 4 Aulas, Bateria de Banos, Tinglado, Graderias y Polideportivo U. E. San Bernardo San Ignacio</t>
  </si>
  <si>
    <t>De: 00099024113 Transferencia en cumplimiento al DS N0913 de 15/06/2011 y el Convenio Interinstitucional de Financiamiento UPRE-CIF-1197/2013, suscrito entre la UPRE y el GAM de Guayaramerin proyecto Construccion Bloque de Aulas y Bateria de Banos U.E. Liceo Guayaramerin, correspondiente al pago de</t>
  </si>
  <si>
    <t>De: 00099024113 Transferencia en cumplimiento al DS N0913 de 15/06/2011 y el Convenio Intergubernativo de Financiamiento UPRE-CIF-IG 200/2016, suscrito entre la UPRE y el GAM de Yanacachi proyecto Construccion Tinglado U.E. Huayrapata (Yanacachi), correspondiente al pago de la planilla N 2, segun la</t>
  </si>
  <si>
    <t>De: 00099024113 Transferencia en cumplimiento al DS N0913 de 15/06/2011 y el Convenio Intergubernativo de Financiamiento UPRE-CIF-IG/333/2015, suscrito entre la UPRE y el GAM de Puerto Acosta proyecto Construccion de 4 Aulas Unidad Educativa Chacahuara, correspondiente al pago de la planilla N 2 de</t>
  </si>
  <si>
    <t>De: 00099024113 Transferencia en cumplimiento al DS N0913 de 15/06/2011 y el Convenio Interinstitucional de Financiamiento UPRE-CIF-165/2015, suscrito entre la UPRE y el GAM de Entre Rios proyecto Const. Albergue y Comedor Unidad Educativa Naurenda, correspondiente al pago de la planilla N 6, segun</t>
  </si>
  <si>
    <t>De: 00099024113 Transferencia en cumplimiento al DS N0913 de 15/06/2011 y el Convenio Interinstitucional de Financiamiento UPRE-CIF-064/2015, suscrito entre la UPRE y el GAM de Villa Tunari proyecto Construccion 5 Aulas y Banos U. E. 22 de Octubre, correspondiente al pago de la devolucion de retenci</t>
  </si>
  <si>
    <t>De: 00099024113 Transferencia en cumplimiento al DS N0913 de 15/06/2011 y el Convenio Interinstitucional de Financiamiento UPRE-CIF-130/2015, suscrito entre la UPRE y el GAM de Chimore proyecto Construccion Muro Perimetral Unidad Educativa Senda III, correspondiente al pago de la devolucion de reten</t>
  </si>
  <si>
    <t>De: 00099024113 Transferencia en cumplimiento al DS N0913 de 15/06/2011 y el Convenio Interinstitucional de Financiamiento UPRE-CIF-125/2015, suscrito entre la UPRE y el GAM de Chimore proyecto Const. Muro Perimetral U.E. Valle Hermoso, correspondiente al pago de la devolucion de retencion del 7%, s</t>
  </si>
  <si>
    <t>PAGO A BID PRÉSTAMO 2822/BL-BO VCTO. 22-oct-2016 POR CUENTA DE TGN , NTI. 008360 VALOR 24-oct-2016  INTERESES USD 190.487,51 COMISIONES USD 37.304,47 CTA. 3987 CUENTA UNICA DEL TESORO LIB. 00099021001 REF.: COMISIONES BANCARIAS</t>
  </si>
  <si>
    <t>De: 00099024113 Transferencia en cumplimiento al DS N0913 de 15/06/2011 y el Convenio Interinstitucional de Financiamiento UPRE-CIF-674/2014, suscrito entre la UPRE y el GAM de Cabezas proyecto Construccion Fronton Comunidad Cabezas, correspondiente al pago de la planilla N 3 de cierre, segun la UPR</t>
  </si>
  <si>
    <t>De: 00099024113 Transferencia en cumplimiento al DS N0913 de 15/06/2011 y el Convenio Interinstitucional de Financiamiento UPRE-CIF-680/2014, suscrito entre la UPRE y el GAM de Sopachuy proyecto Construccion Cancha con Cesped Sintetico y Graderias Sopachuy, correspondiente al pago de la planilla N 4</t>
  </si>
  <si>
    <t>De: 00099024113 Transferencia en cumplimiento al DS N0913 de 15/06/2011 y el Convenio Interinstitucional de Financiamiento UPRE-CIF-653/2014, suscrito entre la UPRE y el GAM de Carapari proyecto Construccion de Cancha de Futbol Las Sidras, correspondiente al pago de la planilla N 3, segun la UPRE.</t>
  </si>
  <si>
    <t>A:00047084103 TRASPASO DE FONDOS DEPOSITADOS POR EL CONVENIO INTERINSTITUCIONAL ENTRE EL GOBIERNO AUTONOMO DEPARTAMENTAL DE COCHABAMBA Y EL SENASAG PARA LA EJECUCION DEL PROGRAMA DE SANIDAD AVIAR.</t>
  </si>
  <si>
    <t>De: 00099024113 Transferencia en cumplimiento al DS N0913 de 15/06/2011 y el Convenio Interinstitucional de Financiamiento UPRE-CIF-1225/2013, suscrito entre la UPRE y el GAM de Pucarani proyecto Construccion Graderia Cancha de Pucarani, correspondiente al pago de la planilla N 3 de cierre, segun la</t>
  </si>
  <si>
    <t>De: 00099024113 Transferencia en cumplimiento al DS N0913 de 15/06/2011 y el Convenio Interinstitucional de Financiamiento UPRE-CIF-067/2015, suscrito entre la UPRE y el GAM de Villa Tunari proyecto Construccion 8 Aulas, Laboratorio y Banos  U. E. San Gabriel, correspondiente al pago de la planilla</t>
  </si>
  <si>
    <t>De: 00099024113 Transferencia en cumplimiento al DS N0913 de 15/06/2011 y el Convenio Intergubernativo de Financiamiento UPRE-CIF-IG/324/2015, suscrito entre la UPRE y el GAM de Vicaha proyecto Construccion Unidad Educativa Tecnico Humanistico Hugo Ordonez Saravia Distrito - 1, correspondiente al pa</t>
  </si>
  <si>
    <t>De: 00099024113 Transferencia en cumplimiento al DS N0913 de 15/06/2011 y el Convenio Interinstitucional de Financiamiento UPRE-CIF-033/2015, suscrito entre la UPRE y el GAM de Shinahota proyecto Const. Mercado Municipal Santa Rosa Ene, correspondiente al pago de la planilla N 3, segun la UPRE.</t>
  </si>
  <si>
    <t>De: 00099024113 Transferencia en cumplimiento al DS N0913 de 15/06/2011 y el Convenio Intergubernativo de Financiamiento UPRE-CIF-IG/295/2016, suscrito entre la UPRE y el GAM de Tacopaya proyecto Const. Bloque Aulas U.E. Gualberto Villarroel  Cona Cona, correspondiente al pago de la planilla N 2, se</t>
  </si>
  <si>
    <t>De: 00099024113 Transferencia en cumplimiento al DS N0913 de 15/06/2011 y el Convenio Intergubernativo de Financiamiento UPRE-CIF-IG/350/2015, suscrito entre la UPRE y el GAM de Copacabanba proyecto Construccion 6 Aulas y Direccion  U.E. 16 de Julio - Locka, correspondiente al pago de la planilla N</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</si>
  <si>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3, segun la</t>
  </si>
  <si>
    <t>De: 00099024113 Transferencia en cumplimiento al DS N0913 de 15/06/2011 y el Convenio Intergubernativo de Financiamiento UPRE-CIF-IG 519/2015, suscrito entre la UPRE y el GAM de Punata proyecto Construccion U.E. Evo Morales Ayma Punata, correspondiente al pago de la planilla N 3, segun la UPRE.</t>
  </si>
  <si>
    <t>De: 00099024113 Transferencia en cumplimiento al DS N0913 de 15/06/2011 y el Convenio Intergubernativo de Financiamiento UPRE-CIF-IG/102/2016, suscrito entre la UPRE y el GAM de San Miguel proyecto Construccion Tinglado con Graderias Unidad Educativa Rene Barrientos Ortuno, correspondiente al pago d</t>
  </si>
  <si>
    <t>De: 00099024113 Transferencia en cumplimiento al DS N0913 de 15/06/2011 y el Convenio Intergubernativo de Financiamiento UPRE-CIF-IG/180/2016, suscrito entre la UPRE y el GAM de Filadelfia proyecto Construccion Coliseo Municipal de Filadelfia Juan Evo Morales Ayma  Municipio Filadelfia, correspondie</t>
  </si>
  <si>
    <t>De: 00099024113 Transferencia en cumplimiento al DS N0913 de 15/06/2011 y el Convenio Intergubernativo de Financiamiento UPRE-CIF-575/2014, suscrito entre la UPRE y el GAD de Pando proyecto Construccion y Equipamiento Hospital de Tercer Nivel  Municipio de Cobija, correspondiente al pago de la plani</t>
  </si>
  <si>
    <t>De: 00099024113 Transferencia en cumplimiento al DS N0913 de 15/06/2011 y el Convenio Intergubernativo de Financiamiento UPRE-CIF-IG/033/2016, suscrito entre la UPRE y el GAM de Pampa Grande proyecto Construccion 4 Aulas U.E. Jesus Villegas Galvis  Comunidad Santa Rosa, correspondiente al pago de la</t>
  </si>
  <si>
    <t>De: 00099024113 Transferencia en cumplimiento al DS N0913 de 15/06/2011 y el Convenio Intergubernativo de Financiamiento UPRE-CIF-IG/299/2015, suscrito entre la UPRE y el GAM de Santa Rosa proyecto Const. Tinglado U.E. Tte. Cnl. German Busch Becerra - Zona Central, correspondiente al pago de la plan</t>
  </si>
  <si>
    <t>De: 00099024113 Transferencia en cumplimiento al DS N0913 de 15/06/2011 y el Convenio Intergubernativo de Financiamiento UPRE-CIF-IG/298/2015, suscrito entre la UPRE y el GAM de Santa Rosa proyecto Const. Tinglado U.E. Isabel Rioja Cuellar  Zona Central, correspondiente al pago de la planilla N 2, s</t>
  </si>
  <si>
    <t>De: 00099024113 Transferencia en cumplimiento al DS N0913 de 15/06/2011 y el Convenio Intergubernativo de Financiamiento UPRE-CIF-IG/300/2015, suscrito entre la UPRE y el GAM de Santa Rosa proyecto Const. Tinglado U.E. Umbelina Claure de Cuellar  Zona Central, correspondiente al pago de la planilla</t>
  </si>
  <si>
    <t>De: 00099024113 Transferencia en cumplimiento al DS N0913 de 15/06/2011 y el Convenio Intergubernativo de Financiamiento UPRE-CIF-IG 249/2015, suscrito entre la UPRE y el GAM de Tarbuco proyecto Construccion Tinglado Unidad Educativa Pampa Lupiara, correspondiente al pago de la planilla N 1 de cierr</t>
  </si>
  <si>
    <t>De: 00099024113 Transferencia en cumplimiento al DS N0913 de 15/06/2011 y el Convenio Intergubernativo de Financiamiento UPRE-CIF-IG/011/2016, suscrito entre la UPRE y el GAM de Moro Moro proyecto Construccion Tinglado y Cancha Polifuncional U.E. El Palmar  Moro Moro, correspondiente al pago de la p</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</si>
  <si>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4, segun la UPRE.</t>
  </si>
  <si>
    <t>De: 00099024113 Transferencia en cumplimiento al DS N0913 de 15/06/2011 y el Convenio Intergubernativo de Financiamiento UPRE-CIF-IG/225/2016, suscrito entre la UPRE y el GAM de Entre Rios proyecto Const. 8 Aulas U.E. Alvaro Garcia Linera  Entre Rios, correspondiente al pago de la planilla N 3 de ci</t>
  </si>
  <si>
    <t>De: 00099024113 Transferencia en cumplimiento al DS N0913 de 15/06/2011 y el Convenio Intergubernativo de Financiamiento UPRE-CIF-IG 266/2015, suscrito entre la UPRE y el GAM de Villa Huacaya proyecto Construccion Campo Deportivo U.E. Fray Marcos Orsetty, correspondiente al pago de la planilla N 2 d</t>
  </si>
  <si>
    <t>De: 00099024113 Transferencia en cumplimiento al DS N0913 de 15/06/2011 y el Convenio Intergubernativo de Financiamiento UPRE-CIF-IG/242/2016, suscrito entre la UPRE y el GAM de Chimore proyecto Const. Tinglado Unidad Educativa Estano Colorado, correspondiente al pago de la planilla N 3 de cierre, s</t>
  </si>
  <si>
    <t>De: 00099024113 Transferencia en cumplimiento al DS N0913 de 15/06/2011 y el Convenio Interinstitucional de Financiamiento UPRE-CIF-151/2015, suscrito entre la UPRE y el GAM de Carapari proyecto Const. Tinglado Graderias y Escenario U.E. Jesus de Nazareno, correspondiente al pago de la planilla N 2,</t>
  </si>
  <si>
    <t>NÚMERO DE LIBRETA CUT: 99031009.00 OPERACIÓN T01 TRANSFERENCIA DE FONDOS A LA CUT - TESORO DIRECTO DE BANCO UNION S.A. A CUENTA UNICA DEL TESORO CON NUMERO DE SOLICITUD = 1307234 Y NUMERO CORRELATIVO = 91320025102016723 TRANSFERENCIA POR OPERACIONES DE VE</t>
  </si>
  <si>
    <t>COBRO DE||UTILES DE ESCRITORIO POR ELABORACION DE LA OPERACION CONTABLE N°868012 DE LA FECHA DE LA LIBRETA 00099021001 TGN RECURSOS ORDINARIOS MONEDA NACIONAL, COSTO UTILES DE ESCRITORIO</t>
  </si>
  <si>
    <t>||TRANSFERENCIA DE FONDOS S/G. MENSAJE SWIFT NRO. 15065 DE LA FECHA (SECTOR PUBLICO). DEBITO DE LA LIBRETA 00117012001 DGAC, REPOSICION UTILES DE ESCRITORIO.</t>
  </si>
  <si>
    <t>'TRANSFERENCIA DE FONDOS||EN ATENCION A NOTA DEL MIN. DE ECONOMIA Y FINANZAS PUBLICAS. MEFP/VTCP/DGCP/UODP-1069 /2016 DE LA FECHA(HRE-TSO-7050). PAGO BTS EXTRABURSATIL -VENCIMIENTO 26 DE OCTUBRE DE 2016  D.S. N°1121 DE 11/01/2012 DEBITO DE LA LIBRETA N° 00099021001, REPOSICIÓN ÚTILES DE ESCRITORIO</t>
  </si>
  <si>
    <t>'TRANSFERENCIA DE FONDOS DE DPTOS.DE ENCAJE LEGAL DEL SISTEMA FINANCIERO A DPTOS.CTES.DEL SECTOR PUBLICO S/G CITE' CA/FID.VIV 0420/2016||DE LA FECHA (HRE-TSO-7051). PARA GASTOS DE FUNCIONAMIENTO DE LA  AGENCIA ESTATAL DE VIVIENDA, LIBRETA N°03420102001.</t>
  </si>
  <si>
    <t>||TRANSFERENCIA DE FONDOS S/G. MENSAJES SWIFT NROS. 15103 Y 15090 DE LA FECHA (SECTOR PUBLICO). DEBITO DE LA LIBRETA 00117012001 DGAC, REPOSICION UTILES DE ESCRITORIO.</t>
  </si>
  <si>
    <t>De: 00099024113 Transferencia en cumplimiento al DS N0913 de 15/06/2011 y el Convenio Intergubernativo de Financiamiento UPRE-CIF-IG/121/2015, suscrito entre la UPRE y el GAM de Cairoma proyecto Construccion Tinglado U.E. Pucarani - Cairoma, correspondiente al pago de la planilla N 2 de cierre, segu</t>
  </si>
  <si>
    <t>De: 00099024113 Transferencia en cumplimiento al DS N0913 de 15/06/2011 y el Convenio Intergubernativo de Financiamiento UPRE-CIF-IG/524/2016, suscrito entre la UPRE y el GAM de Robore proyecto Const. Casa de Gobierno Autonomo Municipal de Robore, correspondiente al primer desembolso equivalente al</t>
  </si>
  <si>
    <t>De: 00099024113 Transferencia en cumplimiento al DS N0913 de 15/06/2011 y el Convenio Interinstitucional de Financiamiento UPRE-CIF-122/2015, suscrito entre la UPRE y el GAM Yunchara, Proyecto Construccion Internado de Tojo - Municipio de Yunchara, correspondiente al pago de la planilla N5, segun la</t>
  </si>
  <si>
    <t>De: 00099024113 Transferencia en cumplimiento al DS N0913 de 15/06/2011 y el Convenio Interinstitucional de Financiamiento UPRE-CIF-038/2015, suscrito entre la UPRE y el GAM Shinahota, Proyecto Const. Puente Vehicular Churo Grande - 26 de Noviembre, correspondiente al pago de la planilla N4 de cierr</t>
  </si>
  <si>
    <t>De: 00099024113 Transferencia en cumplimiento al DS N0913 de 15/06/2011 y el Convenio Intergubernativo de Financiamiento UPRE-CIF-IG/364/2015, suscrito entre la UPRE y el GAM Yapacani, Proyecto Construccion Modulo Educativo Don Bosco, correspondiente al pago de la planilla N2, segun la UPRE.</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</si>
  <si>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N1, segun la UPR</t>
  </si>
  <si>
    <t>De: 00099024113 Transferencia en cumplimiento al DS N0913 de 15/06/2011 y el Convenio Intergubernativo de Financiamiento UPRE-CIF-IG/207/2015, suscrito entre la UPRE y el GAM Comanche, Proyecto CONSTRUCCION TINGLADO UNIDAD EDUCATIVA JOSE BALLIVIAN, correspondiente al pago de la planilla N3 de cierre</t>
  </si>
  <si>
    <t>De: 00099024113 Transferencia en cumplimiento al DS N0913 de 15/06/2011 y el Convenio Interinstitucional de Financiamiento UPRE-CIF-1086/2013, suscrito entre la UPRE y el GAM San Javier, Proyecto Construccion del Coliseo Municipal de San Javier, correspondiente al pago de la planilla N1, segun la UP</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</si>
  <si>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N8 de cierre, segu</t>
  </si>
  <si>
    <t>De: 00099024113 Transferencia en cumplimiento al DS N0913 de 15/06/2011 y el Convenio Interinstitucional de Financiamiento UPRE-CIF-684/2014, suscrito entre la UPRE y el GAM Warnes, Proyecto Construccion Modulo Educativo Colinas del Norte - Warnes, correspondiente al pago de la planilla N3, segun la</t>
  </si>
  <si>
    <t>De: 00099024113 Transferencia en cumplimiento al DS N0913 de 15/06/2011 y el Convenio Intergubernativo de Financiamiento UPRE-CIF-IG 316/2016, suscrito entre la UPRE y el GAM Independencia, Proyecto Construccion Internado U.E. Charahuayto D-8, correspondiente al pago de la planilla N3, segun la UPRE</t>
  </si>
  <si>
    <t>De: 00099024113 Transferencia en cumplimiento al DS N0913 de 15/06/2011 y el Convenio Intergubernativo de Financiamiento UPRE-CIF-IG/215/2015, suscrito entre la UPRE y el GAM El Villar, Proyecto Construccion Tinglado Colegio Eduardo Avaroa - El Villar, correspondiente al pago de la planilla N1, segu</t>
  </si>
  <si>
    <t>De: 00099024113 Transferencia en cumplimiento al DS N0913 de 15/06/2011 y el Convenio Intergubernativo de Financiamiento UPRE-CIF-IG 0199/2016, suscrito entre la UPRE y el GAM La Asunta, Proyecto Const. de Tinglado Polifuncional U.E. Yanamayo 2, correspondiente al pago de la planilla N2, segun la UP</t>
  </si>
  <si>
    <t>De: 00099024113 Transferencia en cumplimiento al DS N0913 de 15/06/2011 y el Convenio Intergubernativo de Financiamiento UPRE-CIF-IG 267/2015, suscrito entre la UPRE y el GAM Villa de Huacaya, Proyecto Construccion Puente Peatonal Mandiyuti, correspondiente al pago de la planilla N2, segun la UPRE.</t>
  </si>
  <si>
    <t>De: 00099024113 Transferencia en cumplimiento al DS N0913 de 15/06/2011 y el Convenio Intergubernativo de Financiamiento UPRE-CIF-IG/228/2015, suscrito entre la UPRE y el GAM Camargo, Proyecto Const. Puente Vehicular Quitucancha Condoriri, correspondiente al pago de la planilla N2, segun la UPRE.</t>
  </si>
  <si>
    <t>VENTA DE DIVISAS CON TRANSFERENCIA DE FONDOS A SOLICITUD DE FONDO NAL. DE INV. PROD. Y SOCIAL SEGUN SOLICITUD 928 REF: DEVOLUCIÓN DE RECURSOS NO UTILIZADOS DEL CONVENIO APPC - KFW PROGRAMA BMZ  Nº 2007 65 628, DE ACUERDO A SOLICITUD CON S.I. Nº 1701 Y DOCUMENTACIÓN ADJUNTA EQUIVALENTES  696.916,16 U LIB. 00287102001 FPS-RECURSOS PROPIOS</t>
  </si>
  <si>
    <t>VENTA DE DIVISAS CON TRANSFERENCIA DE FONDOS A SOLICITUD DE FONDO NAL. DE INV. PROD. Y SOCIAL SEGUN SOLICITUD 928 REF: DEVOLUCIÓN DE RECURSOS NO UTILIZADOS DEL CONVENIO APPC - KFW PROGRAMA BMZ  Nº 2007 65 628, DE ACUERDO A SOLICITUD CON S.I. Nº 1701 Y DOCUMENTACIÓN ADJUNTA EQUIVALENTES  696.916,16 U LIB. 00287102001 FPS-RECURSOS PROPIOS POR DIFERENCIAL CAMBIARIO</t>
  </si>
  <si>
    <t>'COBRO POR´||COMISION TRANSFERENCIA FDOS. AL EXTERIOR 0.10% S/USD 232.979.70, REEMBOLSO GTOS. DE COMUNICACION BS 220.- Y EMISION CBTE. CONTABLE BS 50.- REF.: PAGO N°4 LC I-2016-011 EN COMPLEMENTO A CBTE. S-0868254 ADJUNTO DE LA FECHA. CGO.LIB.N°00586019203 GASTO CORRIENTE EASBA - SANO N° 400 REF.:COMISIONES PAGO N° 4 LC I-2016-011.</t>
  </si>
  <si>
    <t>||TRANSFERENCIA DE FONDOS S/G. MENSAJES SWIFT NROS. 15141 Y 15129 DE LA FECHA (SECTOR PUBLICO). DEBITO DE LA LIBRETA 00117012001 DGAC, REPOSICION UTILES DE ESCRITORIO.</t>
  </si>
  <si>
    <t>'TRANSFERENCIA DE FONDOS||EN ATENCION A NOTA DEL MIN. DE ECONOMIA Y FINANZAS PUBLICAS. MEFP/VTCP/DGCP/UODP-1070/2016 DE LA FECHA(HRE-TSO-7062). PAGO BTS EXTRABURSATIL -VENCIMIENTO 27 DE OCTUBRE DE 2016  D.S. N°1121 DE 11/01/2012 DEBITO DE LA LIBRETA N° 00099021001, REPOSICIÓN ÚTILES DE ESCRITORIO</t>
  </si>
  <si>
    <t>||TRANSFERENCIA DE FONDOS S/G NOTA CITE:BUN0906/16 DE LA FECHA (HRE-TSO-7068), PARA PAGO PLANILLAS AVANCE OBRAS PROYECTO CONTRUCCION SISTEMA AGUA POTABLE DISTRITO 14 COCHABAMBA. A SOLICITUD GOB.AUT.MCPAL.COCHABAMBA, LIBRETA N°00086054104.</t>
  </si>
  <si>
    <t>NULL</t>
  </si>
  <si>
    <t>'TRANSFERENCIA DE FONDOS S/G CITE Nº' MEFP/VTCP/DGPOT/||UPCFTGN/TR/N°2317/2016 DE LA FECHA (HRE-TSO-7073).EN ATENCION A NOTA DEL MIN. DE ECONOMIA Y FINANZAS PUBLICAS DEBITO DE  LIBR..N°00513012004 LBP-YPFB-UNICOMERCIAL, DEVOLUCION DE RECURSOS DEPOSTIADOS EN DEMASIA</t>
  </si>
  <si>
    <t>De: 00099024113 Transferencia en cumplimiento al DS N0913 de 15/06/2011 y el Convenio Intergubernativo de Financiamiento UPRE-CIF-IG/018/2016, suscrito entre la UPRE y el GAM Yapacani, Proyecto Construccion Tinglado y Graderias U.E. El Naranjal, correspondiente al pago de la planilla N1 avance y cie</t>
  </si>
  <si>
    <t>De: 00099024113 Transferencia en cumplimiento al DS N0913 de 15/06/2011 y el Convenio Intergubernativo de Financiamiento UPRE-CIF-IG 009/2016, suscrito entre la UPRE y el GAM Achacachi, Proyecto Construccion Bloque Aulas U.E. Nacional Tahari, correspondiente al pago de la planilla N2, segun la UPRE.</t>
  </si>
  <si>
    <t>De: 00099024113 Transferencia en cumplimiento al DS N0913 de 15/06/2011 y el Convenio Intergubernativo de Financiamiento UPRE-CIF-IG/194/15, suscrito entre la UPRE y el GAM Santiago de Machaca, Proyecto Construccion Tinglado de la Unidad Educativa Santiago de Machaca, correspondiente al pago de la p</t>
  </si>
  <si>
    <t>De: 00099024113 Transferencia en cumplimiento al DS N0913 de 15/06/2011 y el Convenio Interinstitucional de Financiamiento UPRE-CIF-643/2014, suscrito entre la UPRE y el GAM Potosi, Proyecto Construccion Unidad Educativa Elizardo Perez Villa Victoria, correspondiente al pago de la planilla N4 de cie</t>
  </si>
  <si>
    <t>De: 00099024113 Transferencia en cumplimiento al DS N0913 de 15/06/2011 y el Convenio Interinstitucional de Financiamiento UPRE-CIF-164/2015, suscrito entre la UPRE y el GAM Quillacollo, Proyecto Construccion Centro de Acogida para el Adulto Mayor de Quillacollo D-4, correspondiente al pago de la pl</t>
  </si>
  <si>
    <t>De: 00099024113 Transferencia en cumplimiento al DS N0913 de 15/06/2011 y el Convenio Intergubernativo de Financiamiento UPRE-CIF-IG/211/2015, suscrito entre la UPRE y el GAM Calacoto, Proyecto Construccion Cancha de Cesped Sintetico Calacoto Marka Ulloma, correspondiente al pago de la planilla N2 d</t>
  </si>
  <si>
    <t>De: 00047084103 Reposicion por Gasto Operativo de la operacion tipo TRLF y Nro.71</t>
  </si>
  <si>
    <t>De: 00086018040 Reposicion por Gasto Operativo de la operacion tipo TRLF y Nro.58</t>
  </si>
  <si>
    <t>COBRO COSTOS DE PAPELERIA SEGUN TRANSFERENCIA DEL EXTERIOR POR ORDEN DE LLAMA GAS SA LIB. 00513062001 YPFB-OPERACIONES PLANTA DE SEPARACION DE LIQUIDOS RIO GRANDE</t>
  </si>
  <si>
    <t>COBRO COSTOS DE PAPELERIA SEGUN TRANSFERENCIA DEL EXTERIOR POR ORDEN DE GAS CORONA S.A.E.C.A.-ASUNCION PARAGUAY LIB. 00513062001 YPFB-OPERACIONES PLANTA DE SEPARACION DE LIQUIDOS RIO GRANDE</t>
  </si>
  <si>
    <t>||TRANSFERENCIA DE FONDOS S/G. MENSAJE SWIFT NRO. 15244 DE LA FECHA (SECTOR PUBLICO). DEBITO DE LA LIBRETA 00117012001 DGAC, REPOSICION UTILES DE ESCRITORIO.</t>
  </si>
  <si>
    <t>||TRANSFERENCIA DE FONDOS S/G. MENSAJES SWIFT NROS. 15224 Y 15211 DE LA FECHA (SECTOR PUBLICO). DEBITO DE LA LIBRETA 00117012001 DGAC, REPOSICION UTILES DE ESCRITORIO.</t>
  </si>
  <si>
    <t>||TRANSFERENCIA DE FONDOS S/G. MENSAJE SWIFT NRO. 15223 DE LA FECHA (SECTOR PUBLICO). DEBITO DE LA LIBRETA 00117012001 DGAC, REPOSICION UTILES DE ESCRITORIO.</t>
  </si>
  <si>
    <t>'TRANSFERENCIA DE FONDOS||EN ATENCION A NOTA DEL MIN. DE ECONOMIA Y FINANZAS PUBLICAS. MEFP/VTCP/DGCP/UODP-1080 /2016 DE LA FECHA(HRE-TSO-7095). PAGO BTS EXTRABURSATIL -VENCIMIENTO 28 DE OCTUBRE DE 2016  D.S. N°1121 DE 11/01/2012 DEBITO DE LA LIBRETA N° 00099021001, REPOSICIÓN ÚTILES DE ESCRITORIO</t>
  </si>
  <si>
    <t>'TRANSFERENCIA DE FONDOS||S/G. NOTA CITE: MEFP/VTCP/DGPOT/UPCFTGN/TR-N°2310/2016 DE LA FECHA, DEL MIN.DE ECONOMIA Y FINANZAS PUBLICAS.(HRE-TSO-2016-7094). DEBITO DE LA LIBRETA N°00099021001, REPOSICION UTILES DE ESCRITORIO.</t>
  </si>
  <si>
    <t>||COBRO COMISION AVISO BS 220.- POR CARTA DE CREDITO STANDBY 05/03678/6005799 BCB.: SB-R-2016-46 EMITIDA POR EL INTESA SANPAOLO SPA MILANO IT POR CUENTA DE ZECCHETTI S.R.L. A FAVOR DE ENVIBOL Y COBRO EMISION CBTE. CONTABLE BS 50.- CGO.LIB.N° 00132019202 SEDEM-PLANTA ENVASES DE VIDRIO CHUQUISACA-MUN ZUDAÑEZ REF.:CGOS SB-R-2016-046</t>
  </si>
  <si>
    <t>'COBRO POR´||COMISION TRANSFERENCIA FDOS.AL EXTERIOR 0,10% S/USD13.570,20,REEMB.GSTS.COMUNICACION BS220.-Y EMISION COMP.CONTABLE BS50.-REF.:PAGO 5 LC I-2016-011 P/C EASBA A/F BRN INTERNACIONAL INDUSTRIA E COMERCIO LTDA.,EN COMPL.A COMP.868455,27/10/16. LIB. 00586019203 GASTO CORRIENTE EASBA-SANO Nº 400 REF.:COMISIONES PAGO 5 LC I-2016-011</t>
  </si>
  <si>
    <t>VENTA DE DIVISAS CON TRANSFERENCIA DE FONDOS A SOLICITUD DE SERVICIO GENERAL DE IDENTIFICACION PERSONAL - SEGIP SEGUN SOLICITUD 976 REF: ENTREGA DE FONDOS A LA OFICINA DE CALAMA - CHILE PARA PAGO DE PLANILLA DE COMPENSACION DEL MES DE OCTUBRE/2016, SEGUN NOTA 1182/2016, CERT.3012. LIB. 00340012003 RECAUDACION EXTRANJERIA - C.I. -L.C.</t>
  </si>
  <si>
    <t>VENTA DE DIVISAS CON TRANSFERENCIA DE FONDOS A SOLICITUD DE SERVICIO GENERAL DE IDENTIFICACION PERSONAL - SEGIP SEGUN SOLICITUD 978 REF: ENTREGA DE FONDOS A LA OFICINA DE WASHINGTON - EEUU PARA PAGO DE PLANILLA DE COMPENSACION DEL MES DE OCTUBRE/2016, SEGUN NOTA 1184/2016, CERT.3013. LIB. 00340012003 RECAUDACION EXTRANJERIA - C.I. -L.C.</t>
  </si>
  <si>
    <t>VENTA DE DIVISAS CON TRANSFERENCIA DE FONDOS A SOLICITUD DE SERVICIO GENERAL DE IDENTIFICACION PERSONAL - SEGIP SEGUN SOLICITUD 977 REF: ENTREGA DE FONDOS A LA OFICINA DE BUENOS AIRES - ARGENTINA PARA GASTOS EN SERVICIOS BASICOS Y BIENES Y SERVICIOS, SEGUN NOTA 079/2016, SOLICITUD 10, CERT.2942. LIB. 00340012003 RECAUDACION EXTRANJERIA - C.I. -L.C.</t>
  </si>
  <si>
    <t>VENTA DE DIVISAS CON TRANSFERENCIA DE FONDOS A SOLICITUD DE MINISTERIO DE DESARROLLO PRODUCTIVO Y ECONOMIA PLURAL SEGUN SOLICITUD 980 REF: TRANSFERENCIA DE RECURSOS A EVIEL RAMOS PÉREZ POR PAGO DE ALQUILER DE STAND EN FERIA INTERNACIONAL, CONFORME A SOLICITUD DE LA UNIDAD DE PROMOCIÓN COMERCIAL, H.R LIB. 00041051101 MPM - PROMUEVE BOLIVIA RECURSOS PROPIOS</t>
  </si>
  <si>
    <t>VENTA DE DIVISAS CON TRANSFERENCIA DE FONDOS A SOLICITUD DE MINISTERIO DE DESARROLLO PRODUCTIVO Y ECONOMIA PLURAL SEGUN SOLICITUD 979 REF: TRANSFERENCIA DE RECURSOS A EVIEL RAMOS PÉREZ POR PAGO DE ALQUILER DE STAND EN FERIA INTERNACIONAL, CONFORME A SOLICITUD DE LA UNIDAD DE PROMOCIÓN COMERCIAL, H.R LIB. 00099021001 TGN-RECURSOS ORDINARIOS (3987)</t>
  </si>
  <si>
    <t>COBRO COSTOS DE PAPELERIA SEGUN TRANSFERENCIA DEL EXTERIOR POR ORDEN DE CORPORACION PARAGUAYA DISTRIBUIDORA DE DERIVADOS DE PETROLEO S.A. REF.: COMPRA DE 400 TON GLP LIB. 00513062001 YPFB-OPERACIONES PLANTA DE SEPARACION DE LIQUIDOS RIO GRANDE</t>
  </si>
  <si>
    <t>COBRO COSTOS DE PAPELERIA SEGUN TRANSFERENCIA DEL EXTERIOR POR ORDEN DE TRAFIGURA PTE LIMITED RERF.: SBLC 3113301 LIB. 00513012007 YPFB - RECURSOS NACIONALIZACIÓN</t>
  </si>
  <si>
    <t>A:00086054201 Debito Automatico por contraparte del GAD Cochabamba, correspondiente al Convenio Intergubernativo Marco de Transferencia y Financiamiento N114/2014, de fecha 12 de noviembre de 2014, suscrito entre el GAD Cochabamba y el MMAyA, Programa Agua Potable y Saneamiento para Pequenas Localid</t>
  </si>
  <si>
    <t>A:00099021001 DEVOLUCION RETENCION DE DESCUENTOS EFECTUADOS POR CONVENIOS DE COMPENSACION DE COTIZACIONES CON SEGUROS PROVIDA S.A., CORRESPONDIENTE AL MES DE AGOSTO/2016. S/G. CITE SENASIR UAF-TTES-0140/2016, DE FECHA 25/10/2016</t>
  </si>
  <si>
    <t>A:00099021001 DEVOLUCION RETENCION DE DESCUENTOS EFECTUADOS POR CONVENIOS DE COMPENSACION DE COTIZACIONES CON LA VITALICIA SEGUROS Y REASEGUROS DE VIDA S.A., CORRESPONDIENTE AL MES DE AGOSTO/2016 Y AGUINALDO 2006 AL 2015. S/G. CITE SENASIR UAF-TTES-0141/2016, DE FECHA 25/10/2016</t>
  </si>
  <si>
    <t>A:00099021001 DEVOLUCION RETENCION DE DESCUENTOS EFECTUADOS POR CONVENIOS DE COMPENSACION DE COTIZACIONES CON FUTURO DE BOLIVIA AFP S.A., CORRESPONDIENTE AL MES DE AGOSTO/2016 Y AGUINALDO 2010 AL 2015. S/G. CITE SENASIR UAF-TTES-0142/2016, DE FECHA 25/10/2016</t>
  </si>
  <si>
    <t>A:00099021001 DEVOLUCION RETENCION DE DESCUENTOS EFECTUADOS POR CONVENIOS DE COMPENSACION DE COTIZACIONES CON BBVA PREVISION AFP S.A., CORRESPONDIENTE AL MES DE AGOSTO/2016 Y AGUINALDO 2010 AL 2015. S/G. CITE SENASIR UAF-TTES-0143/2016, DE FECHA 25/10/2016</t>
  </si>
  <si>
    <t>A:00099021001 DEVOLUCION RETENCION DE DESCUENTOS POR COBROS Y PAGOS INDEVIDOS, CORRESPONDIENTE AL MES DE SEPTIEMBRE/2016. S/G. CITE SENASIR UAF-TTES-0144/2016, DE FECHA 25/10/2016</t>
  </si>
  <si>
    <t>A:00099021001 DEVOLUCION RETENCION DE DESCUENTOS POR RECUPERACION DEL PRA, CORRESPONDIENTE AL MES DE SEPTIEMBRE/2016. S/G. CITE SENASIR UAF-TTES-0145/2016, DE FECHA 25/10/2016</t>
  </si>
  <si>
    <t>PROVISION DE FONDOS A SOLICITUD DE YACIMIENTOS PETROLIFEROS FISCALES BOLIVIANOS SEGUN SOLICITUD YPFB-0367-2016 REF: PAGO IDH DEL MES DE JULIO/2016 LIB. 00513012007 YPFB - RECURSOS NACIONALIZACIÓN</t>
  </si>
  <si>
    <t>PROVISION DE FONDOS A SOLICITUD DE YACIMIENTOS PETROLIFEROS FISCALES BOLIVIANOS SEGUN SOLICITUD YPFB-0374-2016 REF: PAGO REGALIAS TGN POR EL MES DE JULIO/2016. LIB. 00099021001 TGN YPFB PARTICIPACION 6% PRODUCCIÓN BRUTA DE HIDROCARBUROS BOCA DE POZO</t>
  </si>
  <si>
    <t>||TRANSFERENCIA DE FONDOS S/G. MENSAJE SWIFT NRO. 15308 DE LA FECHA (SECTOR PUBLICO). DEBITO DE LA LIBRETA 00117012001 DGAC, REPOSICION UTILES DE ESCRITORIO.</t>
  </si>
  <si>
    <t>||TRANSFERENCIA DE FONDOS S/G. MENSAJES SWIFT NROS. 15289 - 15282 Y CORREO ELECTRÓNICO DE LA DIRECCION GENERAL DE AERONAUTICA CIVIL DE LA FECHA (SECTOR PUBLICO). DEBITO DE LA LIBRETA 00117012001 DGAC, REPOSICION UTILES DE ESCRITORIO.</t>
  </si>
  <si>
    <t>'TRANSFERENCIA DE FONDOS||S/G. NOTA CITE:MEFP/VTCP/DGCP/UODP-1086/16 DE LA FECHA, DEL MIN.ECO.FINAN.PUB.(HRE-TSO-7103). DEBITO DE LA CTA.N°00099021001, REPOSICION UTILES DE ESCRITORIO.</t>
  </si>
  <si>
    <t>'TRANSFERENCIA DE FONDOS||S/G. NOTA CITE:MEFP/VTCP/DGCP/UODP-1086/16 DE LA FECHA, DEL MIN.ECO.FINAN.PUB.(HRE-TSO-7103). DEBITO DE LA LIBRETA N°00099037010, DGCP-BS-PROGRAMA DE DRENAJE PLUVIAL-2440/BL-BO-BID.</t>
  </si>
  <si>
    <t>'TRANSFERENCIA DE FONDOS||EN ATENCION A NOTA DEL MIN. DE ECONOMIA Y FINANZAS PUBLICAS. MEFP/VTCP/DGCP/UODP-1084/2016 DE LA FECHA(HRE-TSO-7102). PAGO BTS EXTRABURSATIL -VENCIMIENTO 29, 30 31 DE OCTUBRE DE 2016  D.S. N°1121 DE 11/01/2012 DEBITO DE LA LIBRETA N° 00099021001, REPOSICIÓN ÚTILES DE ESCRITORIO</t>
  </si>
  <si>
    <t>VENTA DE DIVISAS CON TRANSFERENCIA DE FONDOS A SOLICITUD DE MINISTERIO DE LA PRESIDENCIA SEGUN SOLICITUD 998 REF: DIVISAS USD 376.95 AVIASERVICE  CTA 08600972006 REPUESTOS AERONAVE MPR LIB. 00099021001 TGN-RECURSOS ORDINARIOS (3987)</t>
  </si>
  <si>
    <t>VENTA DE DIVISAS CON TRANSFERENCIA DE FONDOS A SOLICITUD DE YACIMIENTOS PETROLIFEROS FISCALES BOLIVIANOS SEGUN SOLICITUD 1002 REF: ENERGIA ARGENTINA S.A. (ENARSA).- PAGO POR CONCEPTO DE MULTA CONTRACTUAL EN EL MARCO DEL CONTRATO DE COMPRA-VENTA DE GAS NATURAL SUSCRITO ENTRE ENARSA E YPFB, POR INCUMP LIB. 00513022001 YPFB - "OPERACIONES"</t>
  </si>
  <si>
    <t>VENTA DE DIVISAS CON TRANSFERENCIA DE FONDOS A SOLICITUD DE MINISTERIO DE LA PRESIDENCIA SEGUN SOLICITUD 996 REF: DIVISAS USD 14.330.- PARA DASSAULT FALCON  CTA 381023401350 LLANTAS PARA AERONAVE MPR LIB. 00099021001 TGN-RECURSOS ORDINARIOS (3987)</t>
  </si>
  <si>
    <t>VENTA DE DIVISAS CON TRANSFERENCIA DE FONDOS A SOLICITUD DE SERVICIO GENERAL DE IDENTIFICACION PERSONAL - SEGIP SEGUN SOLICITUD 991 REF: ENTREGA DE FONDOS A LA OFICINA DE MADRID - ESPAÑA PARA PAGO DE PLANILLA DE COMPENSACION CORRESP. MESES SEPTIEMBRE Y OCTUBRE/2016, SEGUN NOTAS 1185 Y 1195, CERT.304 LIB. 00340012003 RECAUDACION EXTRANJERIA - C.I. -L.C.</t>
  </si>
  <si>
    <t>VENTA DE DIVISAS CON TRANSFERENCIA DE FONDOS A SOLICITUD DE SERVICIO GENERAL DE IDENTIFICACION PERSONAL - SEGIP SEGUN SOLICITUD 987 REF: ENTREGA DE FONDOS A LA OFICINA DE SAO PAULO - BRASIL PARA PAGO DE PLANILLA DE COMPENSACION DEL MES DE OCTUBRE/2016, SEGUN NOTA 1183/2016, CERT.3010. LIB. 00340012003 RECAUDACION EXTRANJERIA - C.I. -L.C.</t>
  </si>
  <si>
    <t>VENTA DE DIVISAS CON TRANSFERENCIA DE FONDOS A SOLICITUD DE SERVICIO DESARROLLO EMPRESAS PUBLICAS PRODUCTIVAS SEGUN SOLICITUD 990 REF: I/2016-07211 PAGO A ENVIDRIO, VIA BANCO CENTRAL DE BOLIVIA COMPRA DE DIVISAS $350,000.00 AL T/C DE 6.96 EQUIV. A BS.2,436,000 PAGO POR EL PAGO ENTREGABLE V, NEGOCIAC LIB. 00132019202 SEDEM-PLANTA ENVASES DE VIDRIO CHUQUISACA-MUNICIPIO ZUDAÑEZ</t>
  </si>
  <si>
    <t>PROVISION DE FONDOS A SOLICITUD DE YACIMIENTOS PETROLIFEROS FISCALES BOLIVIANOS SEGUN SOLICITUD YPFB-0383-2016 REF: PAGO SERVICIO DE TRANSPORTE DE GAS NATURAL MI FIRME E INTERRUMPIBLE Y ME FIRME A YPFB TRANSPORTE POR EL MES DE SEPTIEMBRE/2016. LIB. 00513012007 YPFB - RECURSOS NACIONALIZACIÓN</t>
  </si>
  <si>
    <t>PROVISION DE FONDOS A SOLICITUD DE YACIMIENTOS PETROLIFEROS FISCALES BOLIVIANOS SEGUN SOLICITUD YPFB-0379-2016 REF: PAGO DEL SERVICIO FIRME DE TRANSPORTE DE GHAS NATURAL A YPFB TRANSIERRA S.A. DEL MES DE SEPTIEMBRE /2016. LIB. 00513012007 YPFB - RECURSOS NACIONALIZACIÓN</t>
  </si>
  <si>
    <t>PROVISION DE FONDOS A SOLICITUD DE YACIMIENTOS PETROLIFEROS FISCALES BOLIVIANOS SEGUN SOLICITUD YPFB-0381-2016 REF: PAGO DEL SERVICIO INTERRUMPIBLE DE TRANSPORTE DE GAS NATURAL A YPFB TRANSIERRA S.A. DEL MES DE SEPTIEMBRE /2016. LIB. 00513012007 YPFB - RECURSOS NACIONALIZACIÓN</t>
  </si>
  <si>
    <t>PAGO A PRIV PRÉSTAMO US29731QAA58 VCTO. 29-oct-2016 POR CUENTA DE TGN , NTI. 008413 VALOR 28-oct-2016  INTERESES USD 12.187.500,00 CTA. 3987 CUENTA UNICA DEL TESORO LIB. 00099021001 REF.: COMISIONES BANCARIAS</t>
  </si>
  <si>
    <t>De: 00099024113 Transferencia en cumplimiento al DS N0913 de 15/06/2011 y el Convenio Intergubernativo de Financiamiento UPRE-CIF-IG/253/2016, suscrito entre la UPRE y el GAM Pasorapa, Proyecto Const. Tinglado Unidad Educativa Espinal, correspondiente al pago de la planilla N2, segun la UPRE.</t>
  </si>
  <si>
    <t>De: 00099024113 Transferencia en cumplimiento al DS N0913 de 15/06/2011 y el Convenio Intergubernativo de Financiamiento UPRE-CIF-IG/082/2016, suscrito entre la UPRE y el GAM de Robore proyecto Const. Plaza Principal Comunidad Aguas Calientes - Robore, correspondiente al primer desembolso equivalent</t>
  </si>
  <si>
    <t>De: 00099024113 Transferencia en cumplimiento al DS N0913 de 15/06/2011 y el Convenio Intergubernativo de Financiamiento UPRE-CIF-IG/525/2016, suscrito entre la UPRE y el GAM de Robore proyecto Const. Unidad Educativa Luis Maria Oefner, correspondiente al primer desembolso equivalente al 20% del mon</t>
  </si>
  <si>
    <t>De: 00099024113 Transferencia en cumplimiento al DS N0913 de 15/06/2011 y el Convenio Intergubernativo de Financiamiento UPRE-CIF-IG/009/2015, suscrito entre la UPRE y el GAM Filadelfia, Proyecto Construccion Ambientes Nivel Secundario Unidad Educativa Espiritu, correspondiente al pago de la planill</t>
  </si>
  <si>
    <t>De: 00099024113 Transferencia en cumplimiento al DS N0913 de 15/06/2011 y el Convenio Interinstitucional de Financiamiento UPRE-CIF-134/2014, suscrito entre la UPRE y el GAM Bella Flor, Proyecto Construccion Unidad Educativa Evo Morales Ayma Comunidad Puerto Evo, correspondiente al pago de la planil</t>
  </si>
  <si>
    <t>De: 00099024113 Transferencia en cumplimiento al DS N0913 de 15/06/2011 y el Convenio Intergubernativo de Financiamiento UPRE-CIF-IG/031/2015, suscrito entre la UPRE y el GAM Santa Rosa del Abuna, Proyecto Construccion Tinglado Unidad Educativa Augusto Gutierrez Banzer Comunidad Nacebe , correspondi</t>
  </si>
  <si>
    <t>COBRO COSTOS DE PAPELERIA SEGUN TRANSFERENCIA DEL EXTERIOR POR ORDEN DE LIMA GAS S.A.LIMA-PERU LIB. 00513062001 YPFB-OPERACIONES PLANTA DE SEPARACION DE LIQUIDOS RIO GRANDE</t>
  </si>
  <si>
    <t>VENTA DE DIVISAS CON TRANSFERENCIA DE FONDOS A SOLICITUD DE SERVICIO GENERAL DE IDENTIFICACION PERSONAL - SEGIP SEGUN SOLICITUD 986 REF: ENTREGA DE FONDOS A LA OFICINA DE BUENOS AIRES - ARGENTINA PARA PAGO DE PLANILLA DE COMPENSACION DEL MES DE OCTUBRE/2016, SEGUN NOTA 1181/2016, CERT.3011. LIB. 00340012003 RECAUDACION EXTRANJERIA - C.I. -L.C.</t>
  </si>
  <si>
    <t>VENTA DE DIVISAS CON TRANSFERENCIA DE FONDOS A SOLICITUD DE YACIMIENTOS PETROLIFEROS FISCALES BOLIVIANOS SEGUN SOLICITUD 983 REF: PAGO A INTERTEK CALEB BERTT CHILE POR SERVICIO DE INSPECCIÓN DE DESCARGA DE BUQUE PERÍODO JULIO DE 2016 LIB. 00513012004 LBP-YPFB-UNICOMERCIAL (4030005415/1-2188907)</t>
  </si>
  <si>
    <t>VENTA DE DIVISAS CON TRANSFERENCIA DE FONDOS A SOLICITUD DE YACIMIENTOS PETROLIFEROS FISCALES BOLIVIANOS SEGUN SOLICITUD 982 REF: PAGO A COMPAÑIA DE PETROLEOS DE CHILE COPEC POR SUMINISTRO DE DIESEL OIL CARGAS DEL 29 A 30 DE SEPTIEMBRE DE 2016 LIB. 00513012004 LBP-YPFB-UNICOMERCIAL (4030005415/1-2188907)</t>
  </si>
  <si>
    <t>VENTA DE DIVISAS CON TRANSFERENCIA DE FONDOS A SOLICITUD DE MINISTERIO DE LA PRESIDENCIA SEGUN SOLICITUD 997 REF: DIVISAS USD 81.246.22  PARA AIRBUS HELICOPTER  CTA 999011819 - REPUESTOS AERONAVES MPR LIB. 00099021001 TGN-RECURSOS ORDINARIOS (3987)</t>
  </si>
  <si>
    <t>COBRO DE||UTILES DE ESCRITORIO POR ELABORACION DE LA OPERACION CONTABLE N° 868875 DE LA FECHA COSTO UTILES DE ESCRITORIO DE LA LIB. N° 00099021001 TGN  RECURSOS ORDINARIOS</t>
  </si>
  <si>
    <t>||COMISIONES BANCARIAS POR DESEMBOLSO CORRESPONDIENTE A LA INICIATIVA HIPC II DIALOGO NACIONAL 2000 SEGUN LEY 2235 DE FECHA 31-07-2001, D.S. 26426 DE FECHA 01-12-2001 Y LEY 211 DE FECHA 23-12-2011 Y NOTA MEFP/VTCP/DGCP/UODP-1062/2016 DE FECHA 28-10-2016 DEL MEFP LIB N° 00099021001 "TGN- RECURSOS ORDINARIOS (3987)" REF.: UTILES DE ESCRITORIO</t>
  </si>
  <si>
    <t>||TRANSFERENCIA DE FONDOS DEL EXTERIOR SG/ SWIFT 14107 DEL 06/10/16 A/F MIN.RR.EE. POR ORDEN DEL CONSULADO DE BOLIVIA EN MENDOZA-ARGENTINA LIBRETA 00099021001 TGN-RECURSOS ORDINARIOS</t>
  </si>
  <si>
    <t>||TRANSFERENCIA DE FONDOS DEL EXTERIOR SEGUN SWIFT NO.15287 A FAVOR DE SEGIP POR CUENTA DE CONSULADO GERAL DA BOLIVIA (SAO PAULO) LIBRETA 00340012005 RECAUDACION EXTERIOR . CEDDULAS DE IDENTIDAD</t>
  </si>
  <si>
    <t>||TRANSFERENCIA DE FONDOS DEL EXTERIOR SEGUN SWIFT NO.15287 A FAVOR DE SEGIP POR CUENTA DE CONSULADO GERAL DA BOLIVIA (SAO PAULO) LIBRETA 00340012005 RECAUDACIONES EXTRANJERA - C.I. - L.C. POR COBRO UTILES DE ESCRITORIO</t>
  </si>
  <si>
    <t>||VENTA DE DIVISAS S/G NOTA MHE-8653 DESP-1248;25/10/16 Y ASIGNACION DE DIVISAS EFECT.POR EL MEFP DE 19/10/16 REF.:EMISION CARTA DE CREDITO I-2016-033,COMISION EMISION L/C 0,15% S/USD891.771,20.-POR 61 DIAS,REEMB.GSTS.COMUNICACION BS220.-Y EMISION COMP.CONTABLE BS50.- LIB.00078034201 MHE -EEC-GNV FONDO DE CONVERSION DE VEHICULOS REF.:COMISIONES EMISION LC I-2016-033</t>
  </si>
  <si>
    <t>||TRANSF.DE FONDOS SG. CONTRATO DE SERVICIOS SAJU 170 REF: DISTRIBUCION DE FONDOS CORRESPONDIENTES AL MES DE OCTUBRE 2016 Y NOTA DEL MEFP CITE : MEFP VTCP DGPOT UOTGN N° 0303/16 DE FECHA 03-02-16 DE LA LIB. N°00099021001 TGN RECURSOS ORDINARIOS,COSTO UTILES DE ESCRITORIO,</t>
  </si>
  <si>
    <t>||TRANSFERENCIA DE FONDOS S/G. MENSAJE SWIFT NRO. 15378 DE LA FECHA (SECTOR PUBLICO). DEBITO DE LA LIBRETA 00117012001 DGAC, REPOSICION UTILES DE ESCRITORIO.</t>
  </si>
  <si>
    <t>NUMERO DE LIBRETA CUT: CUENTA UNICA DEL TESORO OPERACIÓN E18  TRANSFERENCIA DEL SISTEMA FINANCIERO POR CUENTA DE TERCEROS  A LA CUT REVERSION APORTE PATRONAL PARA LA VIVIENDA TGN-ORGANO ELECTORAL PLURINACIONAL.</t>
  </si>
  <si>
    <t>||REGULARIZACION DE NUESTRA OPERACION NRO. 0868840 DE F. 28/10/16 EN ATENCION A CORREO ELECTRÓNICO DE LA DIRECCION GENERAL DE AERONAUTICA CIVIL DE LA FECHA. (SECTOR PUBLICO). DEBITO DE LA LIBRETA 00117012001 DGAC, REPOSICION UTILES DE ESCRITORIO.</t>
  </si>
  <si>
    <t>PROVISION DE FONDOS A SOLICITUD DE YACIMIENTOS PETROLIFEROS FISCALES BOLIVIANOS SEGUN SOLICITUD YPFB-0386-2016 REF: PAGO SERVICIO INTERRUMPIBLE DE TRNASPORTE DE GAS NATURAL A YPFB TRANSIERRA S.A. DEL MES DE SEPTIEMBRE/2016 LIB. 00513012007 YPFB - RECURSOS NACIONALIZACIÓN</t>
  </si>
  <si>
    <t>De: 00099024113 Transferencia en cumplimiento al DS N0913 de 15/06/2011 y el Convenio Interinstitucional de Financiamiento UPRE-CIF-1012/2013, suscrito entre la UPRE y el GAM Minero, Proyecto Construccion Mercado Municipal El Progreso - Bartolina Sisa, correspondiente al pago de la planilla N4, segu</t>
  </si>
  <si>
    <t>De: 00099024113 Transferencia en cumplimiento al DS N0913 de 15/06/2011 y el Convenio Intergubernativo de Financiamiento UPRE-CIF-IG/177/2015, suscrito entre la UPRE y el GAM Jesus de Machaca, Proyecto Const. Cinco Aulas y Direccion en la Unidad Educativa Jose Carrasco - Comunidad Kalla Baja, corres</t>
  </si>
  <si>
    <t>De: 00099024113 Transferencia en cumplimiento al DS N0913 de 15/06/2011 y el Convenio Intergubernativo de Financiamiento UPRE-CIF-IG/117/2016, suscrito entre la UPRE y el GAM Camiri, Proyecto Construccion Tinglado y Graderia U.E. Piedritas, correspondiente al pago de la planilla N2, segun la UPRE.</t>
  </si>
  <si>
    <t>De: 00099024113 Transferencia en cumplimiento al DS N0913 de 15/06/2011 y el Convenio Intergubernativo de Financiamiento UPRE-CIF-IG 254/2015, suscrito entre la UPRE y el GAM Yamparaez, Proyecto Construccion Centro de Salud con Internacion Sotomayor - Yamparaez, correspondiente al pago de la planill</t>
  </si>
  <si>
    <t>De: 00099024113 Transferencia en cumplimiento al DS N0913 de 15/06/2011 y el Convenio Intergubernativo de Financiamiento UPRE-CIF-IG/096/2016, suscrito entre la UPRE y el GAM Warnes, Proyecto Construccion Tinglado y Graderia Unidad Educativa El Jipa - Warnes, correspondiente al pago de la planilla N</t>
  </si>
  <si>
    <t>De: 00099024113 Transferencia en cumplimiento al DS N0913 de 15/06/2011 y el Convenio Intergubernativo de Financiamiento UPRE-CIF-IG/301/2016, suscrito entre la UPRE y el GAM Tapacari, Proyecto Const. de Tinglado Unidad Educativa Lacuyo, correspondiente al pago de la planilla N2 de cierre, segun la</t>
  </si>
  <si>
    <t>De: 00099024113 Transferencia en cumplimiento al DS N0913 de 15/06/2011 y el Convenio Intergubernativo de Financiamiento UPRE-CIF-IG/059/2016, suscrito entre la UPRE y el GAM San Ignacio, Proyecto Construccion Pavimento Plataforma Terminal de Buses (San Ignacio de Velasco), correspondiente al pago d</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</si>
  <si>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planilla</t>
  </si>
  <si>
    <t>De: 00099024113 Transferencia en cumplimiento al DS N0913 de 15/06/2011 y el Convenio Intergubernativo de Financiamiento UPRE-CIF-IG/205/2016, suscrito entre la UPRE y el GAM Irupana, Proyecto Construccion Tinglado Polifuncional Unidad Educativa Huiri Lanza - Irupana, correspondiente al pago de la p</t>
  </si>
  <si>
    <t>De: 00099024113 Transferencia en cumplimiento al DS N0913 de 15/06/2011 y el Convenio Intergubernativo de Financiamiento UPRE-CIF-IG/286/2015, suscrito entre la UPRE y el GAM Puerto Siles, Proyecto Construccion Bloque de Aulas U.E. Lago Bolivar, correspondiente al pago de la planilla N1, segun la UP</t>
  </si>
  <si>
    <t>De: 00099024113 Transferencia en cumplimiento al DS N0913 de 15/06/2011 y el Convenio Intergubernativo de Financiamiento UPRE-CIF-IG/286/2015, suscrito entre la UPRE y el GAM Puerto Siles, Proyecto Construccion Bloque de Aulas U.E. Lago Bolivar, correspondiente al pago de la planilla N2, segun la UP</t>
  </si>
  <si>
    <t>De: 00099024113 Transferencia en cumplimiento al DS N0913 de 15/06/2011 y el Convenio Interinstitucional de Financiamiento UPRE-CIF 0310/13, suscrito entre la UPRE y el GAM Inquisivi, Proyecto Construccion Cancha Polifuncional con Tinglado U.E. Gualberto Villarroel (Palmar Pampa) - Inquisivi, corres</t>
  </si>
  <si>
    <t>A:00041014201 Transferencia que efectuamos, a requerimiento de Zona Franca Cobija segun nota CITE: ZFC-DGE-UAF-ART-No.541/2016, por concepto de Desembolso del 2% en favor del Ministerio de Desarrollo Productivo y Economia Plural, correspondiente al mes de agosto de 2016, mismo que debera ser transfe</t>
  </si>
  <si>
    <t>Crédito por Dividendo de Títulos Valores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</si>
  <si>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Segunda de la Ley Nº614).</t>
    </r>
  </si>
  <si>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</si>
  <si>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</si>
  <si>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</si>
  <si>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</si>
  <si>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</si>
  <si>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</si>
  <si>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</si>
  <si>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Direccion General de Programacion y Operaciones del Tesoro</t>
  </si>
  <si>
    <t>TRANSFERENCIA RECIBIDA DEL EXTERIOR SEGÚN MENSAJES SWIFT Nos. 15384 - 15383 (REM.EXT.) DE FECHA 01-11-2016 POR DESEMBOLSO DE BID PRÉSTAMO 3599/BL-BO REQ 0001 OPS0201649338A LIBRETA N° 00253014301 EMAGUA-BID CREDITO USD</t>
  </si>
  <si>
    <t>TRANSFERENCIA RECIBIDA DEL EXTERIOR SEGÚN MENSAJES SWIFT Nos. 15412 - 15405 (REM.EXT.) DE FECHA 01-11-2016 POR DESEMBOLSO DE BID PRÉSTAMO 3599/BL-BO REQ 0001 OPS0201649338A LIBRETA N° 00253014301 EMAGUA-BID CREDITO USD</t>
  </si>
  <si>
    <t>TRANSFERENCIA RECIBIDA DEL EXTERIOR SEGÚN MENSAJES SWIFT Nos. 15384 - 15383 (REM.EXT.) DE FECHA 01-11-2016 POR DESEMBOLSO DE BID PRÉSTAMO 3599/BL-BO REQ 0001 OPS0201649338A LIBRETA N° 00253014301 EMAGUA-BID CREDITO USD REF.: UTILES DE ESCRITORIO</t>
  </si>
  <si>
    <t>TRANSFERENCIA RECIBIDA DEL EXTERIOR SEGÚN MENSAJES SWIFT Nos. 15412 - 15405 (REM.EXT.) DE FECHA 01-11-2016 POR DESEMBOLSO DE BID PRÉSTAMO 3599/BL-BO REQ 0001 OPS0201649338A LIBRETA N° 00253014301 EMAGUA-BID CREDITO USD REF.: UTILES DE ESCRITORIO</t>
  </si>
  <si>
    <t>PAGO A CAF PRÉSTAMO CFA003177 VCTO. 03-nov-2016 POR CUENTA DE TGN , NTI. 008486 VALOR 03-nov-2016 CAPITAL USD 1.388.217,46 INTERESES USD 217.826,74 CTA. 5970 CUENTA UNICA DEL TESORO EN DOLARES AMERICANOS LIB. 00099021001</t>
  </si>
  <si>
    <t>PAGO A CAF PRÉSTAMO CFA003179 VCTO. 03-nov-2016 POR CUENTA DE TGN , NTI. 008487 VALOR 03-nov-2016 CAPITAL USD 590.524,46 INTERESES USD 92.659,85 CTA. 5970 CUENTA UNICA DEL TESORO EN DOLARES AMERICANOS LIB. 00099021001</t>
  </si>
  <si>
    <t>TRANSFERENCIA RECIBIDA DEL EXTERIOR SEGÚN MENSAJES SWIFT Nos. 15531-15524 (REM.EXT.) DE FECHA 04-11-2016 POR DESEMBOLSO DE CAF PRÉSTAMO CFA007151 PROG.VIAL LA Y INTEGR.FASE II LIBRETA N° 00291014330 US-ABC-PROGRAMAVIAL LA "Y" INTEGRACION-FASE II"CFA 7151"</t>
  </si>
  <si>
    <t xml:space="preserve">Tesoro General de la Nación </t>
  </si>
  <si>
    <t>||SOLICITUD DE TRANSFERENCIA SG. NOTA BDP/G.OP.4414/2016 DEL BANCO DE DESARROLLO PRODUCTIVO BDP SAM DE LA FECHA LIBRETA N°00099021001</t>
  </si>
  <si>
    <t>PAGO A BID PRÉSTAMO 3385/BL-BO VCTO. 04-nov-2016 POR CUENTA DE TGN , NTI. 008421 VALOR 04-nov-2016 INTERESES USD 290.535,98 COMISIONES USD 296.782,48 CTA. 5970 CUENTA UNICA DEL TESORO EN DOLARES AMERICANOS LIB. 00099021001</t>
  </si>
  <si>
    <t>PAGO A BID PRÉSTAMO 3385/BL-BO VCTO. 04-nov-2016 POR CUENTA DE TGN , NTI. 008422 VALOR 04-nov-2016 INTERESES USD 9.530,61 CTA. 5970 CUENTA UNICA DEL TESORO EN DOLARES AMERICANOS LIB. 00099021001</t>
  </si>
  <si>
    <t>00099021001 DEP.DE CHEQ.AJENOS,RET.DE CAM.,CONCEPTO: PAGO CAPITAL TGN IV,DEP.: FONDECO IV , PROCEDENCIA: BANCO UNION S.A., CHEQUE: 1921, FECHA DE EMISION:07/11/2016</t>
  </si>
  <si>
    <t>00099021001 DEP.DE CHEQ.AJENOS,RET.DE CAM.,CONCEPTO: PAGO INTERESES TGN IV,DEP.: FONDECO IV , PROCEDENCIA: BANCO UNION S.A., CHEQUE: 1922, FECHA DE EMISION:07/11/2016</t>
  </si>
  <si>
    <t>TRANSFERENCIA RECIBIDA DEL EXTERIOR SEGÚN MENSAJES SWIFT Nos. 15942-15933 (REM.EXT.) DE FECHA 10-11-2016 POR DESEMBOLSO DE IDA PRÉSTAMO 5168-BO 001 04-GAMEA CTPS107955560005 LIBRETA N° 00990307018 IDA 5168 - USD - PROY. INFRAESTRCUTURA URBANA - GAMEA</t>
  </si>
  <si>
    <t>TRANSFERENCIA RECIBIDA DEL EXTERIOR SEGÚN MENSAJES SWIFT Nos. 15906-15903 (REM.EXT.) DE FECHA 10-11-2016 POR DESEMBOLSO DE BID PRÉSTAMO 2238/BL-BO REQ 0045 OPS0201650879A LIBRETA N° 00514017001 ENDE-US-PROYECTO HIDROELECTRICO MISICUNI BID 2238/BL-BO</t>
  </si>
  <si>
    <t>TRANSFERENCIA RECIBIDA DEL EXTERIOR SEGÚN MENSAJES SWIFT Nos. 15907-15904 (REM.EXT.) DE FECHA 10-11-2016 POR DESEMBOLSO DE BID PRÉSTAMO 2238/BL-BO REQ 0045 OPS0201650879A LIBRETA N° 00514017001 ENDE-US-PROYECTO HIDROELECTRICO MISICUNI BID 2238/BL-BO</t>
  </si>
  <si>
    <t>PAGO A CAF PRÉSTAMO CFA005779 VCTO. 10-nov-2016 POR CUENTA DE TGN , NTI. 008484 VALOR 10-nov-2016 CAPITAL USD 2.350.000,00 INTERESES USD 390.711,83 CTA. 5970 CUENTA UNICA DEL TESORO EN DOLARES AMERICANOS LIB. 00099021001</t>
  </si>
  <si>
    <t>PAGO A CAF PRÉSTAMO CFA006843 VCTO. 10-nov-2016 POR CUENTA DE TGN , NTI. 008483 VALOR 10-nov-2016 CAPITAL USD 21.590,50 INTERESES USD 6.503,01 CTA. 5970 CUENTA UNICA DEL TESORO EN DOLARES AMERICANOS LIB. 00099021001</t>
  </si>
  <si>
    <t>PAGO A BEI PRÉSTAMO FIN 82800 VCTO. 10-nov-2016 POR CUENTA DE TGN , NTI. 008495 VALOR 10-nov-2016 COMISIONES USD 36.370,66 CTA. 5970 CUENTA UNICA DEL TESORO EN DOLARES AMERICANOS LIB. 00099021001</t>
  </si>
  <si>
    <t>PAGO PRÉSTAMO BID 467-SF-BO VCTO. 10-nov-2016 POR CUENTA DE TGN , NTI. 008429 VALOR 10-nov-2016 CAPITAL USD 43.333,44 INTERESES USD 433,33 CTA. 5970 CUENTA UNICA DEL TESORO EN DOLARES AMERICANOS LIB. 00099021001</t>
  </si>
  <si>
    <t>||PAGO PRÉSTAMO BID 1020/SF-BO VCTO 13-11-2016 POR CUENTA DEL BANCO DE DESARROLLO PRODUCTIVO A LA CUENTA DEL TGN SEGUN COD. LIQ. 008571 DE FECHA 10-11-2016 Y NOTA MEFP/VTCP/DGCP/UODP-1167/2013 DE FECHA 12-11-2013, VALOR 14-11-2016 LIB. 00099021001 CTA. 5970 CUENTA UNICA DEL TESORO EN DOLARES AMERICANOS</t>
  </si>
  <si>
    <t>TRANSFERENCIA RECIBIDA DEL EXTERIOR SEGÚN MENSAJES SWIFT Nos. 16041-16031 (REM.EXT.) DE FECHA 14-11-2016 POR DESEMBOLSO DE CAF PRÉSTAMO CFA008832 CARRET.V.GRANADO-LA PALIZADA SOLICITUD DESEMBOLSO No6 LIBRETA N° 00291014357 ABC-USD-CAF 8832 CONST VILLA GRANADO PTE TAPERAS LA PALIZADA</t>
  </si>
  <si>
    <t>TRANSFERENCIA RECIBIDA DEL EXTERIOR SEGÚN MENSAJES SWIFT Nos. 16040-16030 (REM.EXT.) DE FECHA 14-11-2016 POR DESEMBOLSO DE CAF PRÉSTAMO CFA008785 PROGRAMA MI RIEGO SOLCITUD FONDO ROTATORIO LIBRETA N° 00287104314 FPS - U$ - MI RIEGO CAF</t>
  </si>
  <si>
    <t>PAGO A CAF PRÉSTAMO CFA007372 VCTO. 14-nov-2016 POR CUENTA DE TGN , NTI. 008496 VALOR 14-nov-2016 CAPITAL USD 2.884.615,38 INTERESES USD 686.453,77 CTA. 5970 CUENTA UNICA DEL TESORO EN DOLARES AMERICANOS LIB. 00099021001</t>
  </si>
  <si>
    <t>PAGO A BID PRÉSTAMO 1020-SF-BO VCTO. 13-nov-2016 POR CUENTA DE TGN , NTI. 008540 VALOR 14-nov-2016 CAPITAL USD 39.923,66 INTERESES USD 18.063,82 CTA. 5970 CUENTA UNICA DEL TESORO EN DOLARES AMERICANOS LIB. 00099021001</t>
  </si>
  <si>
    <t>PAGO PRÉSTAMO BID 755-SF-BO VCTO. 12-nov-2016 POR CUENTA DE TGN , NTI. 008458 VALOR 14-nov-2016 CAPITAL USD 63.031,08 INTERESES USD 10.715,28 CTA. 5970 CUENTA UNICA DEL TESORO EN DOLARES AMERICANOS LIB. 00099021001</t>
  </si>
  <si>
    <t>||TRANSF.DE FONDOS SEGUN NOTA DEL MINISTERIO DE ECONOMIA Y FINANZAS PUBLICAS CITE: MEFP VTCP DGPOT UPCFTGN TR 2394/16, DE LA FECHA REF:PARA CUBRIR LAS OBLIGACIONES DE LOS PROYECTOS A SER EJECUTADOS CON LOS RECURSOS DE LA DONACION DANESA ENERGIAS ALTERNATIVAS (TRAM-TSO-7444) DE LA LIB. N° 00514018002 ENDE . DONACIÓN DANESA ENERGÍAS ALTERNATIVAS</t>
  </si>
  <si>
    <t>TRANSFERENCIA RECIBIDA DEL EXTERIOR SEGÚN MENSAJES SWIFT Nos. 16068-16066 (REM.EXT.) DE FECHA 15-11-2016 POR DESEMBOLSO DE BID PRÉSTAMO 2440/BL-BO REQ 0060 OPS0201652099A LIBRETA N° 00099037010 BID2440/BL-BO-GAMEA-PROG.DRENAJE MUNICIPIOS LA PAZ Y EL ALTO</t>
  </si>
  <si>
    <t>TRANSFERENCIA RECIBIDA DEL EXTERIOR SEGÚN MENSAJES SWIFT Nos. 16067-16065 (REM.EXT.) DE FECHA 15-11-2016 POR DESEMBOLSO DE BID PRÉSTAMO 2440/BL-BO REQ 0060 OPS0201652099A LIBRETA N° 00099037010 BID2440/BL-BO-GAMEA-PROG.DRENAJE MUNICIPIOS LA PAZ Y EL ALTO</t>
  </si>
  <si>
    <t>PAGO PRÉSTAMO BID 548-SF-BO VCTO. 15-nov-2016 POR CUENTA DE TGN , NTI. 008439 VALOR 15-nov-2016 CAPITAL USD 66.666,67 INTERESES USD 3.333,33 CTA. 5970 CUENTA UNICA DEL TESORO EN DOLARES AMERICANOS LIB. 00099021001</t>
  </si>
  <si>
    <t>PAGO A FIDA PRÉSTAMO I-858-BO VCTO. 15-nov-2016 POR CUENTA DE TGN , NTI. 008557 VALOR 15-nov-2016 INTERESES USD 21.808,99 CTA. 5970 CUENTA UNICA DEL TESORO EN DOLARES AMERICANOS LIB. 00099021001</t>
  </si>
  <si>
    <t>PAGO A BID PRÉSTAMO 2828/BL-BO VCTO. 15-nov-2016 POR CUENTA DE TGN , NTI. 008464 VALOR 15-nov-2016 INTERESES USD 1.816,63 CTA. 5970 CUENTA UNICA DEL TESORO EN DOLARES AMERICANOS LIB. 00099021001</t>
  </si>
  <si>
    <t>PAGO A BID PRÉSTAMO 3667/BL-BO VCTO. 15-nov-2016 POR CUENTA DE TGN , NTI. 008447 VALOR 15-nov-2016 INTERESES USD 932.388,69 COMISIONES USD 21.946,72 CTA. 5970 CUENTA UNICA DEL TESORO EN DOLARES AMERICANOS LIB. 00099021001</t>
  </si>
  <si>
    <t>PAGO A BID PRÉSTAMO 3667/BL-BO VCTO. 15-nov-2016 POR CUENTA DE TGN , NTI. 008446 VALOR 15-nov-2016 INTERESES USD 13.002,05 CTA. 5970 CUENTA UNICA DEL TESORO EN DOLARES AMERICANOS LIB. 00099021001</t>
  </si>
  <si>
    <t>PAGO A OPEP PRÉSTAMO 911-P VCTO. 15-nov-2016 POR CUENTA DE TGN , NTI. 008433 VALOR 15-nov-2016 CAPITAL USD 186.660,00 INTERESES USD 44.843,88 CTA. 5970 CUENTA UNICA DEL TESORO EN DOLARES AMERICANOS LIB. 00099021001</t>
  </si>
  <si>
    <t>PAGO A BID PRÉSTAMO 3666/BL-BO VCTO. 15-nov-2016 POR CUENTA DE TGN , NTI. 008501 VALOR 15-nov-2016 INTERESES USD 557.377,05 COMISIONES USD 42.964,48 CTA. 5970 CUENTA UNICA DEL TESORO EN DOLARES AMERICANOS LIB. 00099021001</t>
  </si>
  <si>
    <t>PAGO A BID PRÉSTAMO 3666/BL-BO VCTO. 15-nov-2016 POR CUENTA DE TGN , NTI. 008537 VALOR 15-nov-2016 INTERESES USD 12.807,38 CTA. 5970 CUENTA UNICA DEL TESORO EN DOLARES AMERICANOS LIB. 00099021001</t>
  </si>
  <si>
    <t>PAGO A BID PRÉSTAMO 1940/BL-BO VCTO. 15-nov-2016 POR CUENTA DE TGN , NTI. 008475 VALOR 15-nov-2016 INTERESES USD 7.901,63 CTA. 5970 CUENTA UNICA DEL TESORO EN DOLARES AMERICANOS LIB. 00099021001</t>
  </si>
  <si>
    <t>PAGO A BID PRÉSTAMO 1940/BL-BO VCTO. 15-nov-2016 POR CUENTA DE TGN , NTI. 008507 VALOR 15-nov-2016 CAPITAL USD 305.942,33 INTERESES USD 174.206,40 CTA. 5970 CUENTA UNICA DEL TESORO EN DOLARES AMERICANOS LIB. 00099021001</t>
  </si>
  <si>
    <t>PAGO A FIDA PRÉSTAMO 354-BO VCTO. 15-nov-2016 POR CUENTA DE TGN , NTI. 008515 VALOR 15-nov-2016 CAPITAL USD 122.182,25 INTERESES USD 16.036,43 CTA. 5970 CUENTA UNICA DEL TESORO EN DOLARES AMERICANOS LIB. 00099021001</t>
  </si>
  <si>
    <t>PAGO A FIDA PRÉSTAMO 445-BO VCTO. 15-nov-2016 POR CUENTA DE TGN , NTI. 008517 VALOR 15-nov-2016 CAPITAL USD 126.858,97 INTERESES USD 19.504,73 CTA. 5970 CUENTA UNICA DEL TESORO EN DOLARES AMERICANOS LIB. 00099021001</t>
  </si>
  <si>
    <t>PAGO A FIDA PRÉSTAMO 714-BO VCTO. 15-nov-2016 POR CUENTA DE TGN , NTI. 008560 VALOR 15-nov-2016 INTERESES USD 24.701,36 CTA. 5970 CUENTA UNICA DEL TESORO EN DOLARES AMERICANOS LIB. 00099021001</t>
  </si>
  <si>
    <t>PAGO A FIDA PRÉSTAMO 373-BO VCTO. 15-nov-2016 POR CUENTA DE TGN , NTI. 008516 VALOR 15-nov-2016 CAPITAL USD 86.643,56 INTERESES USD 12.020,89 CTA. 5970 CUENTA UNICA DEL TESORO EN DOLARES AMERICANOS LIB. 00099021001</t>
  </si>
  <si>
    <t>PAGO A FIDA PRÉSTAMO 540-BO VCTO. 15-nov-2016 POR CUENTA DE TGN , NTI. 008511 VALOR 15-nov-2016 CAPITAL USD 177.899,33 INTERESES USD 32.020,89 CTA. 5970 CUENTA UNICA DEL TESORO EN DOLARES AMERICANOS LIB. 00099021001</t>
  </si>
  <si>
    <t>PAGO A FIDA PRÉSTAMO 800-BO VCTO. 15-nov-2016 POR CUENTA DE TGN , NTI. 008513 VALOR 15-nov-2016 INTERESES USD 20.170,27 CTA. 5970 CUENTA UNICA DEL TESORO EN DOLARES AMERICANOS LIB. 00099021001</t>
  </si>
  <si>
    <t>PAGO A BID PRÉSTAMO 2828/BL-BO VCTO. 15-nov-2016 POR CUENTA DE TGN , NTI. 008463 VALOR 15-nov-2016 INTERESES USD 55.480,91 COMISIONES USD 65.904,17 CTA. 5970 CUENTA UNICA DEL TESORO EN DOLARES AMERICANOS LIB. 00099021001</t>
  </si>
  <si>
    <t>PAGO A BID PRÉSTAMO 1839-SF-BO VCTO. 16-nov-2016 POR CUENTA DE TGN , NTI. 008451 VALOR 16-nov-2016 INTERESES USD 49.241,74 CTA. 5970 CUENTA UNICA DEL TESORO EN DOLARES AMERICANOS LIB. 00099021001</t>
  </si>
  <si>
    <t>PAGO A BID PRÉSTAMO 2448/BL-BO VCTO. 16-nov-2016 POR CUENTA DE TGN , NTI. 008449 VALOR 16-nov-2016 INTERESES USD 389.919,12 CTA. 5970 CUENTA UNICA DEL TESORO EN DOLARES AMERICANOS LIB. 00099021001</t>
  </si>
  <si>
    <t>PAGO A BID PRÉSTAMO 2448/BL-BO VCTO. 16-nov-2016 POR CUENTA DE TGN , NTI. 008450 VALOR 16-nov-2016 INTERESES USD 7.540,98 CTA. 5970 CUENTA UNICA DEL TESORO EN DOLARES AMERICANOS LIB. 00099021001</t>
  </si>
  <si>
    <t>PAGO A FIDA PRÉSTAMO E-7-BO VCTO. 15-nov-2016 POR CUENTA DE TGN , NTI. 008591 VALOR 16-nov-2016 INTERESES EUR 7.953,90 CTA. 5970 CUENTA UNICA DEL TESORO EN DOLARES AMERICANOS LIB. 00099021001</t>
  </si>
  <si>
    <t>TRANSFERENCIA RECIBIDA DEL EXTERIOR SEGÚN MENSAJES SWIFT Nos. 16271 - 16260 (REM.EXT.) DE FECHA 17-11-2016 POR DESEMBOLSO DE FONPLATA PRÉSTAMO BOL 19/2011 GAF-BOL-095-2016 DESEMB. N° 15 LIBRETA N° 00291014329 USABCPROY.CONST.RIO URUG.STA ROSA ROCA SAN.IG.VEL.BOL19/2011</t>
  </si>
  <si>
    <t>TRANSFERENCIA RECIBIDA DEL EXTERIOR SEGÚN MENSAJES SWIFT Nos. 16270-16259 (REM.EXT.) DE FECHA 17-11-2016 POR DESEMBOLSO DE CAF PRÉSTAMO CFA008789 CARR.MONTEAGUDO-MUYU-IPA SOL. DESEMBOLSO Nro. 9 LIBRETA N° 00291014360 ABC-USD-CAF 8789 PORY MONTE IPATI, TUNEL INCAHUASI Y PTE FISCULCO</t>
  </si>
  <si>
    <t>TRANSFERENCIA RECIBIDA DEL EXTERIOR SEGÚN MENSAJES SWIFT Nos. 16268-16257 (REM.EXT.) DE FECHA 17-11-2016 POR DESEMBOLSO DE CAF PRÉSTAMO CFA008422 CARRETERA PORVENIR-PUERTO RICO SOL. DESEMBOLSO Nro.5 LIBRETA N° 00291014344 ABC-USD-CAF 8422 PROYECTO CARRETERA PORVENIR PUERTO RICO</t>
  </si>
  <si>
    <t>PAGO A CAF PRÉSTAMO CFA009344 VCTO. 17-nov-2016 POR CUENTA DE TGN , NTI. 008497 VALOR 17-nov-2016 INTERESES USD 17.706,91 CTA. 5970 CUENTA UNICA DEL TESORO EN DOLARES AMERICANOS LIB. 00099021001</t>
  </si>
  <si>
    <t>PAGO A BID PRÉSTAMO 17-CD-BO VCTO. 17-nov-2016 POR CUENTA DE TGN , NTI. 008549 VALOR 17-nov-2016 CAPITAL CAD 21.197,53 INTERESES CAD 582,93 CTA. 5970 CUENTA UNICA DEL TESORO EN DOLARES AMERICANOS LIB. 00099021001</t>
  </si>
  <si>
    <t>TRANSFERENCIA RECIBIDA DEL EXTERIOR SEGÚN MENSAJES SWIFT Nos. 16342-16335 (REM.EXT.) DE FECHA 18-11-2016 POR DESEMBOLSO DE CAF PRÉSTAMO CFA005802 CONST.DIAGONAL JAIME MENDOZA SOL. DESEMBOLSO Nro.37 LIBRETA N° 00291014320 ABC-US-PROY.CARRETEROS DIAGONAL JAIME MENDOZA-CAF 5802</t>
  </si>
  <si>
    <t xml:space="preserve">Servicio Nacional para la Sostenibilidad </t>
  </si>
  <si>
    <t>TRANSFERENCIA RECIBIDA DEL EXTERIOR SEGÚN MENSAJES SWIFT Nos. 16408-16400 (REM.EXT.) DE FECHA 21-11-2016 POR DESEMBOLSO DE BID PRÉSTAMO 2597/BL-BO REQ 0016 OPS0201653689A LIBRETA N° 02250204301 SENASBA-US$. PROGRAMA RURAL-BID 2597</t>
  </si>
  <si>
    <t>TRANSFERENCIA RECIBIDA DEL EXTERIOR SEGÚN MENSAJES SWIFT Nos. 16409-16401 (REM.EXT.) DE FECHA 21-11-2016 POR DESEMBOLSO DE BID PRÉSTAMO 2597/BL-BO REQ 0016 OPS0201653689A LIBRETA N° 02250204301 SENASBA-US$. PROGRAMA RURAL-BID 2597</t>
  </si>
  <si>
    <t>TRANSFERENCIA RECIBIDA DEL EXTERIOR SEGÚN MENSAJES SWIFT Nos. 16358-16365 (REM.EXT.) DE FECHA 21-11-2016 POR DESEMBOLSO DE IDA PRÉSTAMO 4923-BO 001 ABC018 LIBRETA N° 00291014336 ABC-US AIF 4923 CARRET. NAC. E INFRAESTRUCTURA AEROPORTUARIA</t>
  </si>
  <si>
    <t>PAGO A CAF PRÉSTAMO CFA005802 VCTO. 21-nov-2016 POR CUENTA DE TGN , NTI. 008556 VALOR 21-nov-2016 CAPITAL USD 2.708.393,35 INTERESES USD 803.011,00 COMISIONES USD 7.783,44 CTA. 5970 CUENTA UNICA DEL TESORO EN DOLARES AMERICANOS LIB. 00099021001</t>
  </si>
  <si>
    <t>TRANSFERENCIA RECIBIDA DEL EXTERIOR SEGÚN MENSAJES SWIFT Nos. 16366-16359 (REM.EXT.) DE FECHA 21-11-2016 POR DESEMBOLSO DE IDA PRÉSTAMO 5003-BO 001 62 CTPS108074040005 LIBRETA N° 02220104302 INIAF-US PROYECTO INNOVACION Y SERVICIOS AGRICOLAS REF.: UTILES DE ESCRITORIO</t>
  </si>
  <si>
    <t>PAGO PRÉSTAMO BID 803-SF-BO VCTO. 20-nov-2016 POR CUENTA DE TGN , NTI. 008465 VALOR 21-nov-2016 CAPITAL USD 83.325,60 INTERESES USD 18.331,63 CTA. 5970 CUENTA UNICA DEL TESORO EN DOLARES AMERICANOS LIB. 00099021001</t>
  </si>
  <si>
    <t>TRANSFERENCIA RECIBIDA DEL EXTERIOR SEGÚN MENSAJES SWIFT Nos. 16437-16434 (REM.EXT.) DE FECHA 22-11-2016 POR DESEMBOLSO DE CAF PRÉSTAMO CFA008239 CARRETERA PADILLA-EL SALTO SOL. DESEMBOLSO Nro. 11 LIBRETA N° 00291014341 ABC-USD-CAF 8239 CARRETERA PADILLA EL SALTO</t>
  </si>
  <si>
    <t>TRANSFERENCIA RECIBIDA DEL EXTERIOR SEGÚN MENSAJES SWIFT Nos. 16438-16435 (REM.EXT.) DE FECHA 22-11-2016 POR DESEMBOLSO DE CAF PRÉSTAMO CFA007357 CARRET.UYUNI-HUANCARANI-CRUCE SOL. DESEMBOLSO Nro. 65 LIBRETA N° 00291014333 ABC-US-CAF 7357 PROY HUANCARANI-CRUCE CONDO K</t>
  </si>
  <si>
    <t>TRANSFERENCIA RECIBIDA DEL EXTERIOR SEGÚN MENSAJES SWIFT Nos. 16439-16436 (REM.EXT.) DE FECHA 22-11-2016 POR DESEMBOLSO DE CAF PRÉSTAMO CFA008832 CARRET.V.GRANADO-LA PALIZADA SOL. DESEMBOLSO Nro. 7 LIBRETA N° 02910104372 ABC-USD-CAF 8832 CONST VILLA GRANADO PTE TAPERAS LA PALIZADA</t>
  </si>
  <si>
    <t>PAGO A FONPLATA PRÉSTAMO BOL-18/2004 VCTO. 22-nov-2016 POR CUENTA DE TGN , NTI. 008500 VALOR 22-nov-2016 CAPITAL USD 2.320.847,47 INTERESES USD 366.824,14 CTA. 5970 CUENTA UNICA DEL TESORO EN DOLARES AMERICANOS LIB. 00099021001</t>
  </si>
  <si>
    <t>PAGO A CAF PRÉSTAMO CFA003390 VCTO. 22-nov-2016 POR CUENTA DE TGN , NTI. 008498 VALOR 22-nov-2016 CAPITAL USD 924.737,48 INTERESES USD 199.311,75 CTA. 5970 CUENTA UNICA DEL TESORO EN DOLARES AMERICANOS LIB. 00099021001</t>
  </si>
  <si>
    <t>PAGO A CAF PRÉSTAMO CFA002962 VCTO. 22-nov-2016 POR CUENTA DE TGN , NTI. 008526 VALOR 22-nov-2016 CAPITAL USD 153.126,91 INTERESES USD 14.011,11 CTA. 5970 CUENTA UNICA DEL TESORO EN DOLARES AMERICANOS LIB. 00099021001</t>
  </si>
  <si>
    <t>||PAGO A LA CAF COMISION POR AVAL CFC003073 VCTO. 23-05-2016 POR CUENTA DEL TGN SEGÚN NOTA MEFP/VTCP/DGCP/UODP-1161/2016 DE FECHA 22-11-2016 LIBRETA N°00099021001 CUENTA UNICA DEL TESORO EN DOLARES AMERICANOS  CTA 5970</t>
  </si>
  <si>
    <t>||COBRO DE COMISIONES BANCARIAS REALIZADAS POR EL BANQUERO DEL EXTERIOR REF: PAGO PTMOS. FND-45, FND-358 Y FND-367 VCTO. 24-10-2016 POR CUENTA DEL TGN CTA. 5970 CUENTA UNICA DEL TESORO EN DOLARES AMERICANOS LIB. 00099021001</t>
  </si>
  <si>
    <t>TRANSFERENCIA RECIBIDA DEL EXTERIOR SEGÚN MENSAJES SWIFT Nos. 16545-16534 (REM.EXT.) DE FECHA 23-11-2016 POR DESEMBOLSO DE IDA PRÉSTAMO 5168-BO 001 GAMLP 05-2016 CTPS108142170005 LIBRETA N° 00099037014 PAR-IDA 5168 - USD - PROY. INFRAESTRUCTURA URBANA - GAMLP</t>
  </si>
  <si>
    <t>PAGO A BID PRÉSTAMO 1743-SF-BO VCTO. 23-nov-2016 POR CUENTA DE TGN , NTI. 008472 VALOR 23-nov-2016 INTERESES USD 75.409,84 CTA. 5970 CUENTA UNICA DEL TESORO EN DOLARES AMERICANOS LIB. 00099021001</t>
  </si>
  <si>
    <t>PAGO A BID PRÉSTAMO 1056-SF-BO VCTO. 23-nov-2016 POR CUENTA DE TGN , NTI. 008456 VALOR 23-nov-2016 CAPITAL USD 13.761,77 INTERESES USD 6.641,75 CTA. 5970 CUENTA UNICA DEL TESORO EN DOLARES AMERICANOS LIB. 00099021001</t>
  </si>
  <si>
    <t>PAGO A BID PRÉSTAMO 1057-SF-BO VCTO. 23-nov-2016 POR CUENTA DE TGN , NTI. 008533 VALOR 23-nov-2016 CAPITAL USD 312.287,83 INTERESES USD 150.717,28 CTA. 5970 CUENTA UNICA DEL TESORO EN DOLARES AMERICANOS LIB. 00099021001</t>
  </si>
  <si>
    <t>PAGO PRÉSTAMO BID 571-2-SF-BO VCTO. 24-nov-2016 POR CUENTA DE TGN , NTI. 008468 VALOR 24-nov-2016 CAPITAL USD 118.333,33 INTERESES USD 7.100,00 CTA. 5970 CUENTA UNICA DEL TESORO EN DOLARES AMERICANOS LIB. 00099021001</t>
  </si>
  <si>
    <t>PAGO PRÉSTAMO BID 579-SF-BO VCTO. 24-nov-2016 POR CUENTA DE TGN , NTI. 008534 VALOR 24-nov-2016 CAPITAL USD 16.576,10 INTERESES USD 994,56 CTA. 5970 CUENTA UNICA DEL TESORO EN DOLARES AMERICANOS LIB. 00099021001</t>
  </si>
  <si>
    <t>||COMISIONES QUE COBRA EL BANK OF TOKYO MITSUBISHI UFJ LTD. POR EL PAGO DEL PRÉSTAMO 1057/SF-BO VCTO. 23-11-2016 POR CUENTA DEL TGN CTA. 5970 CUENTA UNICA DEL TESORO EN DOLARES AMERICANOS LIB. 00099021001</t>
  </si>
  <si>
    <t>PAGO PRÉSTAMO BID 569-SF-BO VCTO. 24-nov-2016 POR CUENTA DE TGN , NTI. 008470 VALOR 24-nov-2016 CAPITAL USD 9.884,75 INTERESES USD 593,09 CTA. 5970 CUENTA UNICA DEL TESORO EN DOLARES AMERICANOS LIB. 00099021001</t>
  </si>
  <si>
    <t>PAGO A BID PRÉSTAMO 1099-SF-BO VCTO. 25-nov-2016 POR CUENTA DE TGN , NTI. 008457 VALOR 25-nov-2016 CAPITAL USD 322.323,01 INTERESES USD 168.523,85 CTA. 5970 CUENTA UNICA DEL TESORO EN DOLARES AMERICANOS LIB. 00099021001</t>
  </si>
  <si>
    <t>PAGO A BID PRÉSTAMO 1101-SF-BO VCTO. 25-nov-2016 POR CUENTA DE TGN , NTI. 008535 VALOR 25-nov-2016 CAPITAL USD 1.221.636,26 INTERESES USD 638.725,10 CTA. 5970 CUENTA UNICA DEL TESORO EN DOLARES AMERICANOS LIB. 00099021001</t>
  </si>
  <si>
    <t>PAGO A BID PRÉSTAMO 2880/BL-BO VCTO. 25-nov-2016 POR CUENTA DE TGN , NTI. 008542 VALOR 25-nov-2016 INTERESES USD 12.602,85 COMISIONES USD 19.411,05 CTA. 5970 CUENTA UNICA DEL TESORO EN DOLARES AMERICANOS LIB. 00099021001</t>
  </si>
  <si>
    <t>PAGO A BID PRÉSTAMO 2880/BL-BO VCTO. 25-nov-2016 POR CUENTA DE TGN , NTI. 008548 VALOR 25-nov-2016 INTERESES USD 413,26 CTA. 5970 CUENTA UNICA DEL TESORO EN DOLARES AMERICANOS LIB. 00099021001</t>
  </si>
  <si>
    <t>PAGO A BID PRÉSTAMO 2951/BL-BO VCTO. 25-nov-2016 POR CUENTA DE TGN , NTI. 008423 VALOR 25-nov-2016 INTERESES USD 60.676,83 COMISIONES USD 131.963,85 CTA. 5970 CUENTA UNICA DEL TESORO EN DOLARES AMERICANOS LIB. 00099021001</t>
  </si>
  <si>
    <t>PAGO A FONPLATA PRÉSTAMO BOL 21/2014 VCTO. 24-nov-2016 POR CUENTA DE TGN , NTI. 008510 VALOR 25-nov-2016 INTERESES USD 131.774,86 COMISIONES USD 63.446,64 CTA. 5970 CUENTA UNICA DEL TESORO EN DOLARES AMERICANOS LIB. 00099021001</t>
  </si>
  <si>
    <t>PAGO A FONPLATA PRÉSTAMO BOL 22/2014 VCTO. 24-nov-2016 POR CUENTA DE TGN , NTI. 008532 VALOR 25-nov-2016 INTERESES USD 52.620,72 COMISIONES USD 43.345,42 CTA. 5970 CUENTA UNICA DEL TESORO EN DOLARES AMERICANOS LIB. 00099021001</t>
  </si>
  <si>
    <t>PAGO A BID PRÉSTAMO 2951/BL-BO VCTO. 25-nov-2016 POR CUENTA DE TGN , NTI. 008424 VALOR 25-nov-2016 INTERESES USD 1.979,93 CTA. 5970 CUENTA UNICA DEL TESORO EN DOLARES AMERICANOS LIB. 00099021001</t>
  </si>
  <si>
    <t>00099021001 DEP.DE CHEQ.AJENOS,RET.DE CAM.,CONCEPTO: FONDESIF-DEVOLUCION ASISTENCIA TECNICA 14RA CUOTA,DEP.: FUNDACION SARTAWI , PROCEDENCIA: BANCO BISA S.A., CHEQUE: 10, FECHA DE EMISION:25/11/2016</t>
  </si>
  <si>
    <t>||REGULARIZACIÓN DEL COMPROBANTE N° 0871477 DE FECHA 25/11/2016 REALIZADA POR EL DEPARTAMENTO DE CUENTAS ESPECIALES - GOM, CORRESPONDIENTE AL DESEMBOLSO REALIZADO POR LA OPEP, LOAN N° 1527-P LIBRETA N° 00291014350 "ABC-USD-OFID 1527 C/ DOBLE VIA QUILLACOLLO SUTICOLLO"</t>
  </si>
  <si>
    <t>PAGO A BID PRÉSTAMO 2233/BL-BO VCTO. 27-nov-2016 POR CUENTA DE TGN , NTI. 008461 VALOR 28-nov-2016 CAPITAL USD 364.583,32 INTERESES USD 376.266,77 CTA. 5970 CUENTA UNICA DEL TESORO EN DOLARES AMERICANOS LIB. 00099021001</t>
  </si>
  <si>
    <t>PAGO A BID PRÉSTAMO 2233/BL-BO VCTO. 27-nov-2016 POR CUENTA DE TGN , NTI. 008462 VALOR 28-nov-2016 INTERESES USD 9.426,23 CTA. 5970 CUENTA UNICA DEL TESORO EN DOLARES AMERICANOS LIB. 00099021001</t>
  </si>
  <si>
    <t>PAGO A BID PRÉSTAMO 2223/BL-BO VCTO. 27-nov-2016 POR CUENTA DE TGN , NTI. 008455 VALOR 28-nov-2016 INTERESES USD 7.517,95 CTA. 5970 CUENTA UNICA DEL TESORO EN DOLARES AMERICANOS LIB. 00099021001</t>
  </si>
  <si>
    <t>PAGO A BID PRÉSTAMO 2223/BL-BO VCTO. 27-nov-2016 POR CUENTA DE TGN , NTI. 008454 VALOR 28-nov-2016 CAPITAL USD 290.775,68 INTERESES USD 271.824,49 CTA. 5970 CUENTA UNICA DEL TESORO EN DOLARES AMERICANOS LIB. 00099021001</t>
  </si>
  <si>
    <t>PAGO A BID PRÉSTAMO 2971/BL-BO VCTO. 26-nov-2016 POR CUENTA DE TGN , NTI. 008426 VALOR 28-nov-2016 INTERESES USD 26.644,81 CTA. 5970 CUENTA UNICA DEL TESORO EN DOLARES AMERICANOS LIB. 00099021001</t>
  </si>
  <si>
    <t>PAGO A BID PRÉSTAMO 2971/BL-BO VCTO. 26-nov-2016 POR CUENTA DE TGN , NTI. 008425 VALOR 28-nov-2016 INTERESES USD 2.146.079,47 CTA. 5970 CUENTA UNICA DEL TESORO EN DOLARES AMERICANOS LIB. 00099021001</t>
  </si>
  <si>
    <t>PAGO A BID PRÉSTAMO 2216/BL-BO VCTO. 27-nov-2016 POR CUENTA DE TGN , NTI. 008503 VALOR 28-nov-2016 INTERESES USD 1.863,88 CTA. 5970 CUENTA UNICA DEL TESORO EN DOLARES AMERICANOS LIB. 00099021001</t>
  </si>
  <si>
    <t>PAGO A CAF PRÉSTAMO CFA007649 VCTO. 28-nov-2016 POR CUENTA DE TGN , NTI. 008530 VALOR 28-nov-2016 CAPITAL USD 99.522,46 INTERESES USD 32.790,54 CTA. 5970 CUENTA UNICA DEL TESORO EN DOLARES AMERICANOS LIB. 00099021001</t>
  </si>
  <si>
    <t>PAGO A BID PRÉSTAMO 2216/BL-BO VCTO. 27-nov-2016 POR CUENTA DE TGN , NTI. 008538 VALOR 28-nov-2016 CAPITAL USD 72.090,10 INTERESES USD 60.420,18 CTA. 5970 CUENTA UNICA DEL TESORO EN DOLARES AMERICANOS LIB. 00099021001</t>
  </si>
  <si>
    <t>PAGO A BID PRÉSTAMO 2199/BL-BO VCTO. 27-nov-2016 POR CUENTA DE TGN , NTI. 008502 VALOR 28-nov-2016 INTERESES USD 7.540,98 CTA. 5970 CUENTA UNICA DEL TESORO EN DOLARES AMERICANOS LIB. 00099021001</t>
  </si>
  <si>
    <t>PAGO A BID PRÉSTAMO 2199/BL-BO VCTO. 27-nov-2016 POR CUENTA DE TGN , NTI. 008539 VALOR 28-nov-2016 CAPITAL USD 291.666,66 INTERESES USD 279.230,11 CTA. 5970 CUENTA UNICA DEL TESORO EN DOLARES AMERICANOS LIB. 00099021001</t>
  </si>
  <si>
    <t>PAGO A CAF PRÉSTAMO CFA007657 VCTO. 28-nov-2016 POR CUENTA DE TGN , NTI. 008568 VALOR 28-nov-2016 CAPITAL USD 2.974.895,90 INTERESES USD 797.822,64 COMISIONES USD 10.109,28 CTA. 5970 CUENTA UNICA DEL TESORO EN DOLARES AMERICANOS LIB. 00099021001</t>
  </si>
  <si>
    <t>TRANSFERENCIA RECIBIDA DEL EXTERIOR SEGÚN MENSAJES SWIFT Nos. 16819-16803 (REM.EXT.) DE FECHA 29-11-2016 POR DESEMBOLSO DE CAF PRÉSTAMO CFA008340 CONST.DOBLEVIA MONTERO-CRISTAL SOL DESEMBOLSO Nro. 13 LIBRETA N° 00291014342 ABC-US-CAF 8340 PROY MONTERO TR II PTE YAPACANI PTE ICHILO</t>
  </si>
  <si>
    <t>TRANSFERENCIA RECIBIDA DEL EXTERIOR SEGÚN MENSAJES SWIFT Nos. 16817-16801 (REM.EXT.) DE FECHA 29-11-2016 POR DESEMBOLSO DE CAF PRÉSTAMO CFA009344 PROG.MAS INV.P/ RIEGO FASE IV SOL. DESEMB. FONDO ROTATORIO 2 LIBRETA N° 00287104316 FPS-USD-MIAGUA CAF FASE IV</t>
  </si>
  <si>
    <t>00099021001 DEPOSITO DE EFECTIVO, DEPOSITANTE: MARCOS DOMINIC RUIZ - MINISTERIO DE RREE, CONCEPTO: IMPORTE DEVOLUCION, CUENTA DE DEPOSITO: CUENTA UNICA DEL TESORO EN DOLARES AMERICANOS</t>
  </si>
  <si>
    <t>TRANSFERENCIA RECIBIDA DEL EXTERIOR SEGÚN MENSAJES SWIFT Nos. 16818-16802 (REM.EXT.) DE FECHA 29-11-2016 POR DESEMBOLSO DE CAF PRÉSTAMO CFA009344 PROG.MAS INV.P/ RIEGO FASE IV SOL. DESEMB. FONDO ROTATORIO 2 LIBRETA N° 00086077002 MMAYA-USD PROGRAMA MIAGUA FASE IV NRO. 9344</t>
  </si>
  <si>
    <t>TRANSFERENCIA RECIBIDA DEL EXTERIOR SEGÚN MENSAJES SWIFT Nos. 16816-16800 (REM.EXT.) DE FECHA 29-11-2016 POR DESEMBOLSO DE CAF PRÉSTAMO CFA007142 PROGRAMA SECTORIAL TRANSPORTE SOL. DESEMBOLSO Nro. 104 LIBRETA N° 00291014331 US-ABC-PROGRAMA SECTORIAL DE TRANSPORTE CFA 7142</t>
  </si>
  <si>
    <t>TRANSFERENCIA RECIBIDA DEL EXTERIOR SEGÚN MENSAJES SWIFT Nos. 16818-16802 (REM.EXT.) DE FECHA 29-11-2016 POR DESEMBOLSO DE CAF PRÉSTAMO CFA009344 PROG.MAS INV.P/ RIEGO FASE IV SOL. DESEMB. FONDO ROTATORIO 2 LIBRETA N° 00086077002 MMAYA-USD PROGRAMA MIAGUA FASE IV NRO. 9344 REF.: UTILES DE ESCRITORIO</t>
  </si>
  <si>
    <t>||TRANSF. DE FONDOS A SOL. DEL MINISTERIO DE ECONOMIA SG SOL. EN NOTA MEFP/VTCP/DGCP/UODP-1184/2016 DE LA FECHA REF:APORTES DE CAPITAL DEL ESTADO PLURINACIONAL DE BOLIVIA A FAVOR DEL BANCO DEL SUR LIB.00099021001 TGN-RECURSOS ORDINARIOS</t>
  </si>
  <si>
    <t>TRANSFERENCIA RECIBIDA DEL EXTERIOR SEGÚN MENSAJES SWIFT Nos. 16871-16861 (REM.EXT.) DE FECHA 30-11-2016 POR DESEMBOLSO DE CAF PRÉSTAMO CFA006993 PROG.AGUA Y RIEGO BOLIVIA SOL. DESEMB. TRANSF. DIRECTA 10 LIBRETA N° 00860704301 MMAYA-SUS-PROGRAMA AGUA Y RIEGO PARA BOLIVIA-CAF-VRHR</t>
  </si>
  <si>
    <t>TRANSFERENCIA RECIBIDA DEL EXTERIOR SEGÚN MENSAJES SWIFT Nos. 16872-16862 (REM.EXT.) DE FECHA 30-11-2016 POR DESEMBOLSO DE BID PRÉSTAMO 3534/BL-BO REQ 0001 OPS0201655415A LIBRETA N° 00066047001 MPD - USD - BID APOYO A LA PREINVERSION PARA EL DESARROLLO - 3534</t>
  </si>
  <si>
    <t>TRANSFERENCIA RECIBIDA DEL EXTERIOR SEGÚN MENSAJES SWIFT Nos. 16873-16863 (REM.EXT.) DE FECHA 30-11-2016 POR DESEMBOLSO DE BID PRÉSTAMO 3534/BL-BO REQ 0001 OPS0201655415A LIBRETA N° 00066047001 MPD - USD - BID APOYO A LA PREINVERSION PARA EL DESARROLLO - 3534</t>
  </si>
  <si>
    <t>PAGO A BEI PRÉSTAMO FIN 82800 VCTO. 30-nov-2016 POR CUENTA DE TGN , NTI. 008615 VALOR 30-nov-2016 INTERESES USD 96.769,40 CTA. 5970 CUENTA UNICA DEL TESORO EN DOLARES AMERICANOS LIB. 00099021001</t>
  </si>
  <si>
    <t>TRANSFERENCIA RECIBIDA DEL EXTERIOR SEGÚN MENSAJES SWIFT Nos. 16873-16863 (REM.EXT.) DE FECHA 30-11-2016 POR DESEMBOLSO DE BID PRÉSTAMO 3534/BL-BO REQ 0001 OPS0201655415A LIBRETA N° 00066047001 MPD - USD - BID APOYO A LA PREINVERSION PARA EL DESARROLLO - 3534 REF.: UTILES DE ESCRITORIO</t>
  </si>
  <si>
    <t>TRANSFERENCIA RECIBIDA DEL EXTERIOR SEGÚN MENSAJES SWIFT Nos. 16872-16862 (REM.EXT.) DE FECHA 30-11-2016 POR DESEMBOLSO DE BID PRÉSTAMO 3534/BL-BO REQ 0001 OPS0201655415A LIBRETA N° 00066047001 MPD - USD - BID APOYO A LA PREINVERSION PARA EL DESARROLLO - 3534 REF.: UTILES DE ESCRITORIO</t>
  </si>
  <si>
    <t>'TRANSFERENCIA'||DE FONDOS POR DESEMBOLSO DEL BID REF.: GRT-FM-12228-BO REQ. 0019 OPS0201655075A (REMESAS DEL EXTERIOR) LIB.00086068001 MMAYA US-VMA.BID CONSERV. USO SOST. TIERRA Y ECO. SIST. ANDINO, UTILES DE ESCRITORIO</t>
  </si>
  <si>
    <t>TRANSFERENCIA RECIBIDA DEL EXTERIOR SEGÚN MENSAJES SWIFT Nos. 16871-16861 (REM.EXT.) DE FECHA 30-11-2016 POR DESEMBOLSO DE CAF PRÉSTAMO CFA006993 PROG.AGUA Y RIEGO BOLIVIA SOL. DESEMB. TRANSF. DIRECTA 10 LIBRETA N° 00860704301 MMAYA-SUS-PROGRAMA AGUA Y RIEGO PARA BOLIVIA-CAF-VRHR REF.: UTILES DE ESCRITORIO</t>
  </si>
  <si>
    <t xml:space="preserve">ADMINISTRACIÓN DE AEROPUERTOS Y SERVICIOS AUXILIARES A LA NAVEGACIÓN AÉREA  </t>
  </si>
  <si>
    <t>S08381150002</t>
  </si>
  <si>
    <t xml:space="preserve">DIRECCIÓN GENERAL DE ADMINISTRACIÓN Y FINANZAS TERRITORIALES  </t>
  </si>
  <si>
    <t>S08381400002</t>
  </si>
  <si>
    <t xml:space="preserve">DIRECCIÓN GENERAL DE CRÉDITO PÚBLICO  </t>
  </si>
  <si>
    <t>G01817610003</t>
  </si>
  <si>
    <t xml:space="preserve">YACIMIENTOS PETROLÍFEROS FISCALES BOLIVIANOS  </t>
  </si>
  <si>
    <t>G01817520001</t>
  </si>
  <si>
    <t>G01818190001</t>
  </si>
  <si>
    <t>G01818290001</t>
  </si>
  <si>
    <t>S08380670001</t>
  </si>
  <si>
    <t xml:space="preserve">DIRECCIÓN GENERAL DE AERONÁUTICA CIVIL  </t>
  </si>
  <si>
    <t>S08381280003</t>
  </si>
  <si>
    <t>S08381330003</t>
  </si>
  <si>
    <t>||TRANSFERENCIA DE FONDOS S/G. MENSAJE SWIFT N° 00055 DE LA FECHA.(SECTOR PUBLICO).DEBITO LIBRETA NO.01170102001 “DGAC”, COBRO EMISION COMPROBANTE CONTABLE DE LA FECHA.</t>
  </si>
  <si>
    <t xml:space="preserve">DIRECCIÓN GENERAL DE PROGRAMACIÓN Y OPERACIONES DEL TESORO  </t>
  </si>
  <si>
    <t>S08381960002</t>
  </si>
  <si>
    <t>G01818870001</t>
  </si>
  <si>
    <t xml:space="preserve">INSTITUTO NACIONAL DE INNOVACIÓN AGROPECUARIA Y FORESTAL  </t>
  </si>
  <si>
    <t>S08381540001</t>
  </si>
  <si>
    <t>S08382300002</t>
  </si>
  <si>
    <t xml:space="preserve">MINISTERIO DE RELACIONES EXTERIORES  </t>
  </si>
  <si>
    <t>S08382520002</t>
  </si>
  <si>
    <t>G01820190003</t>
  </si>
  <si>
    <t>G01820180003</t>
  </si>
  <si>
    <t>G01820310001</t>
  </si>
  <si>
    <t>G01820350001</t>
  </si>
  <si>
    <t xml:space="preserve">EMPRESA AZUCARERA SAN BUENAVENTURA  </t>
  </si>
  <si>
    <t>S08382550001</t>
  </si>
  <si>
    <t>S08382570003</t>
  </si>
  <si>
    <t>S08382660003</t>
  </si>
  <si>
    <t xml:space="preserve">ÓRGANO ELECTORAL PLURINACIONAL  </t>
  </si>
  <si>
    <t>G01821640002</t>
  </si>
  <si>
    <t xml:space="preserve">MINISTERIO DE ECONOMÍA Y FINANZAS PÚBLICAS - SENASIR  </t>
  </si>
  <si>
    <t>Q06630190002</t>
  </si>
  <si>
    <t>S08383590002</t>
  </si>
  <si>
    <t>S08384080002</t>
  </si>
  <si>
    <t xml:space="preserve">MINISTERIO DE DEPORTES  </t>
  </si>
  <si>
    <t>S08384200002</t>
  </si>
  <si>
    <t>DIRECCION GENERAL DE PROGRAMACION Y OPERACIONES DEL TESORO</t>
  </si>
  <si>
    <t>S08384300002</t>
  </si>
  <si>
    <t>G01820700003</t>
  </si>
  <si>
    <t>G01820710003</t>
  </si>
  <si>
    <t>G01821650001</t>
  </si>
  <si>
    <t>G01821670001</t>
  </si>
  <si>
    <t>G01821770001</t>
  </si>
  <si>
    <t xml:space="preserve">MINISTERIO DE SALUD  </t>
  </si>
  <si>
    <t>S08383020004</t>
  </si>
  <si>
    <t>S08383830003</t>
  </si>
  <si>
    <t>S08385550002</t>
  </si>
  <si>
    <t>S08385570001</t>
  </si>
  <si>
    <t>COBRO DE'||COMISION BANCARIA S/G. NOTA CITE: MEF/VTCP/DGPOT/UPCFTGN/NO-0076/2016 DE LA FECHA.(HRE-TSO-911), REGULARIZACION DE RECURSOS  A SOLICITUD DE LA DIR.GR AL.DE SIST.DE GEST.DE INFORM.FISCAL-MEFP, COMPLEMENTO AL COMPROBANTE NO.0838554 DE LA FECHA.DEBITO DE LA LIBRETA N¿ 0099021001 TGN-RECURSOS ORDINARIOS, REPOSICION UTILES DE ESCRITORIO.</t>
  </si>
  <si>
    <t>S08385730003</t>
  </si>
  <si>
    <t>S08385740003</t>
  </si>
  <si>
    <t>G01823740002</t>
  </si>
  <si>
    <t>Q06638450002</t>
  </si>
  <si>
    <t>S08385940002</t>
  </si>
  <si>
    <t>S08386280002</t>
  </si>
  <si>
    <t>G01823910003</t>
  </si>
  <si>
    <t>G01823750001</t>
  </si>
  <si>
    <t>S08385890003</t>
  </si>
  <si>
    <t>S08386330003</t>
  </si>
  <si>
    <t>S08386340003</t>
  </si>
  <si>
    <t>G01825360002</t>
  </si>
  <si>
    <t>G01825370001</t>
  </si>
  <si>
    <t>G01825400004</t>
  </si>
  <si>
    <t>S08386630003</t>
  </si>
  <si>
    <t>S08386660003</t>
  </si>
  <si>
    <t>S08386680003</t>
  </si>
  <si>
    <t>S08386930003</t>
  </si>
  <si>
    <t>S08387820002</t>
  </si>
  <si>
    <t>S08388030003</t>
  </si>
  <si>
    <t>G01829030002</t>
  </si>
  <si>
    <t>Q06653930002</t>
  </si>
  <si>
    <t>Q06656650002</t>
  </si>
  <si>
    <t>Q06656660002</t>
  </si>
  <si>
    <t>Q06656670002</t>
  </si>
  <si>
    <t xml:space="preserve">MINISTERIO DE EDUCACIÓN  </t>
  </si>
  <si>
    <t>S08390010002</t>
  </si>
  <si>
    <t>S08390090002</t>
  </si>
  <si>
    <t xml:space="preserve">MINISTERIO DE AUTONOMÍAS  </t>
  </si>
  <si>
    <t>S08390110002</t>
  </si>
  <si>
    <t>G01828740003</t>
  </si>
  <si>
    <t>G01828730003</t>
  </si>
  <si>
    <t>G01828720003</t>
  </si>
  <si>
    <t>G01828710003</t>
  </si>
  <si>
    <t>G01828750003</t>
  </si>
  <si>
    <t>G01828670001</t>
  </si>
  <si>
    <t>G01829040001</t>
  </si>
  <si>
    <t>S08390490003</t>
  </si>
  <si>
    <t>S08390510003</t>
  </si>
  <si>
    <t xml:space="preserve">ACREEDORES  </t>
  </si>
  <si>
    <t>Q06661610002</t>
  </si>
  <si>
    <t>NUMERO DE LIBRETA CUT: PAGO PENSION POR RIESGOS PROFESIONALES OPERACI¿N E18  TRANSFERENCIA DEL SISTEMA FINANCIERO POR CUENTA DE TERCEROS  A LA CUT A SOLICITUD DE BBVA PREVISION DE ACUERDO AL SIGUIENTE DETALLEDESCUENTO COBRO INDEBIDO R026 99 RP BS. 322</t>
  </si>
  <si>
    <t>S08391180002</t>
  </si>
  <si>
    <t xml:space="preserve">MINISTERIO DE LA PRESIDENCIA - UPRE  </t>
  </si>
  <si>
    <t>S08391220002</t>
  </si>
  <si>
    <t>S08391260002</t>
  </si>
  <si>
    <t>S08390830001</t>
  </si>
  <si>
    <t>S08391090001</t>
  </si>
  <si>
    <t>S08391090004</t>
  </si>
  <si>
    <t>S08391230001</t>
  </si>
  <si>
    <t>S08391230004</t>
  </si>
  <si>
    <t>S08392080002</t>
  </si>
  <si>
    <t>S08392150002</t>
  </si>
  <si>
    <t>S08392160002</t>
  </si>
  <si>
    <t>G01831650003</t>
  </si>
  <si>
    <t>G01831470003</t>
  </si>
  <si>
    <t>G01831480003</t>
  </si>
  <si>
    <t xml:space="preserve">MINISTERIO DE ECONOMÍA Y FINANZAS PÚBLICAS  </t>
  </si>
  <si>
    <t>G01831250004</t>
  </si>
  <si>
    <t xml:space="preserve">CENTRAL DE ABASTECIMIENTO Y SUMINISTROS DE SALUD  </t>
  </si>
  <si>
    <t>S08391590001</t>
  </si>
  <si>
    <t>S08391630003</t>
  </si>
  <si>
    <t>S08391960003</t>
  </si>
  <si>
    <t>S08392070001</t>
  </si>
  <si>
    <t>S08392120001</t>
  </si>
  <si>
    <t>S08392170003</t>
  </si>
  <si>
    <t>S08392190003</t>
  </si>
  <si>
    <t>S08392200003</t>
  </si>
  <si>
    <t xml:space="preserve">VIPFE - RECON  </t>
  </si>
  <si>
    <t>I00640070002</t>
  </si>
  <si>
    <t>G01833600003</t>
  </si>
  <si>
    <t xml:space="preserve">MINISTERIO DE GOBIERNO - POLICIA BOLIVIANA  </t>
  </si>
  <si>
    <t>G01832720014</t>
  </si>
  <si>
    <t>G01833480001</t>
  </si>
  <si>
    <t>G01833570001</t>
  </si>
  <si>
    <t>S08393030001</t>
  </si>
  <si>
    <t>S08393050003</t>
  </si>
  <si>
    <t xml:space="preserve">MINISTERIO DE CULTURAS Y TURISMO  </t>
  </si>
  <si>
    <t>G01834760004</t>
  </si>
  <si>
    <t>G01833860001</t>
  </si>
  <si>
    <t>S08393490003</t>
  </si>
  <si>
    <t>S08393500003</t>
  </si>
  <si>
    <t>S08393700003</t>
  </si>
  <si>
    <t>G01836200002</t>
  </si>
  <si>
    <t>S08394130002</t>
  </si>
  <si>
    <t>S08395030002</t>
  </si>
  <si>
    <t>G01836340003</t>
  </si>
  <si>
    <t>G01836330003</t>
  </si>
  <si>
    <t>G01836320003</t>
  </si>
  <si>
    <t>G01836210001</t>
  </si>
  <si>
    <t>G01836230001</t>
  </si>
  <si>
    <t>G01836520006</t>
  </si>
  <si>
    <t>S08394120001</t>
  </si>
  <si>
    <t>S08394130003</t>
  </si>
  <si>
    <t>S08394360003</t>
  </si>
  <si>
    <t>S08394750003</t>
  </si>
  <si>
    <t>S08394760003</t>
  </si>
  <si>
    <t>S08394790003</t>
  </si>
  <si>
    <t>S08394840001</t>
  </si>
  <si>
    <t>S08394890003</t>
  </si>
  <si>
    <t>S08394910003</t>
  </si>
  <si>
    <t>S08394990003</t>
  </si>
  <si>
    <t>G01837170003</t>
  </si>
  <si>
    <t>G01837250003</t>
  </si>
  <si>
    <t>G01837160003</t>
  </si>
  <si>
    <t>G01837330026</t>
  </si>
  <si>
    <t>G01837340026</t>
  </si>
  <si>
    <t>G01837350023</t>
  </si>
  <si>
    <t xml:space="preserve">MINISTERIO DE LA PRESIDENCIA  </t>
  </si>
  <si>
    <t>S08396440004</t>
  </si>
  <si>
    <t>S08396440001</t>
  </si>
  <si>
    <t>S08396620003</t>
  </si>
  <si>
    <t>S08396650003</t>
  </si>
  <si>
    <t>G01838200002</t>
  </si>
  <si>
    <t>S08399700002</t>
  </si>
  <si>
    <t>G01839050003</t>
  </si>
  <si>
    <t>G01838210001</t>
  </si>
  <si>
    <t>G01839200001</t>
  </si>
  <si>
    <t>S08397970003</t>
  </si>
  <si>
    <t>S08397990003</t>
  </si>
  <si>
    <t>S08398020003</t>
  </si>
  <si>
    <t>'TRANSFERENCIA DE FONDOS||S/G. NOTA CITE: MEFP/VTCP/DGPOT/UPCFTGN TR-0260/2016 DE LA FECHA, DEL MIN.DE ECONOMIA Y FINANZAS PUBLICAS.(HRE-TSO-2016-535).DEBITO DE LA LIBRETA NO.00099021001, REPOSICION UTILES DE ESCRITORIO.</t>
  </si>
  <si>
    <t>S08398030003</t>
  </si>
  <si>
    <t>S08399550003</t>
  </si>
  <si>
    <t>S08399600001</t>
  </si>
  <si>
    <t>S08399940003</t>
  </si>
  <si>
    <t>G01840950002</t>
  </si>
  <si>
    <t>Q06691660002</t>
  </si>
  <si>
    <t>S08400480002</t>
  </si>
  <si>
    <t xml:space="preserve">MINISTERIO DE MEDIO AMBIENTE Y AGUA - SERNAP  </t>
  </si>
  <si>
    <t>S08400520002</t>
  </si>
  <si>
    <t>G01839810003</t>
  </si>
  <si>
    <t>G01839820003</t>
  </si>
  <si>
    <t>G01839830003</t>
  </si>
  <si>
    <t>G01839840003</t>
  </si>
  <si>
    <t>G01839700003</t>
  </si>
  <si>
    <t>G01840250001</t>
  </si>
  <si>
    <t>S08400130001</t>
  </si>
  <si>
    <t>COBRO DE UTILES DE ESCRITORIO POR¿||COMPLEMENTO A COMP. S-840012 DE LA FECHA REF.: REGISTRO ABONO CTA. DE CHAVEZ LLANOS WILDERLIB.00099021001 TGN-RECURSOS ORDINARIOS POR COBRO UTILES DE ESCRITORIO</t>
  </si>
  <si>
    <t>S08400390003</t>
  </si>
  <si>
    <t>S08400420003</t>
  </si>
  <si>
    <t>S08400480003</t>
  </si>
  <si>
    <t>S08400780003</t>
  </si>
  <si>
    <t xml:space="preserve">FUNDACIÓN CULTURAL DEL BANCO CENTRAL DE BOLIVIA  </t>
  </si>
  <si>
    <t>S08400800003</t>
  </si>
  <si>
    <t>S08400810003</t>
  </si>
  <si>
    <t>G01841400002</t>
  </si>
  <si>
    <t>G01841620002</t>
  </si>
  <si>
    <t>G01841640002</t>
  </si>
  <si>
    <t>G01841670002</t>
  </si>
  <si>
    <t>G01842410002</t>
  </si>
  <si>
    <t>S08402420002</t>
  </si>
  <si>
    <t>S08402830002</t>
  </si>
  <si>
    <t>S08402890002</t>
  </si>
  <si>
    <t>G01841790001</t>
  </si>
  <si>
    <t xml:space="preserve">GRACOS  </t>
  </si>
  <si>
    <t>T03511820001</t>
  </si>
  <si>
    <t>T03511840001</t>
  </si>
  <si>
    <t>T03511860001</t>
  </si>
  <si>
    <t>T03511880001</t>
  </si>
  <si>
    <t>T03511900001</t>
  </si>
  <si>
    <t>T03511920001</t>
  </si>
  <si>
    <t>T03511940001</t>
  </si>
  <si>
    <t>T03511960001</t>
  </si>
  <si>
    <t>T03511980001</t>
  </si>
  <si>
    <t>T03512000001</t>
  </si>
  <si>
    <t>T03512020001</t>
  </si>
  <si>
    <t>T03512040001</t>
  </si>
  <si>
    <t>T03512060001</t>
  </si>
  <si>
    <t>T03512080001</t>
  </si>
  <si>
    <t>T03512100001</t>
  </si>
  <si>
    <t>T03512120001</t>
  </si>
  <si>
    <t>T03512140001</t>
  </si>
  <si>
    <t>T03512160001</t>
  </si>
  <si>
    <t>T03512180001</t>
  </si>
  <si>
    <t>T03512200001</t>
  </si>
  <si>
    <t>T03512220001</t>
  </si>
  <si>
    <t>T03512240001</t>
  </si>
  <si>
    <t>T03512260001</t>
  </si>
  <si>
    <t>T03512280001</t>
  </si>
  <si>
    <t>T03512300001</t>
  </si>
  <si>
    <t>T03512320001</t>
  </si>
  <si>
    <t>T03512340001</t>
  </si>
  <si>
    <t>T03512360001</t>
  </si>
  <si>
    <t>T03512380001</t>
  </si>
  <si>
    <t>T03512400001</t>
  </si>
  <si>
    <t>T03512420001</t>
  </si>
  <si>
    <t>T03512440001</t>
  </si>
  <si>
    <t>T03512460001</t>
  </si>
  <si>
    <t>T03512480001</t>
  </si>
  <si>
    <t>T03512500001</t>
  </si>
  <si>
    <t>T03512520001</t>
  </si>
  <si>
    <t>T03512540001</t>
  </si>
  <si>
    <t>T03512560001</t>
  </si>
  <si>
    <t>T03512580001</t>
  </si>
  <si>
    <t>T03512600001</t>
  </si>
  <si>
    <t>T03512620001</t>
  </si>
  <si>
    <t>T03512640001</t>
  </si>
  <si>
    <t>T03512660001</t>
  </si>
  <si>
    <t>T03512680001</t>
  </si>
  <si>
    <t>T03512700001</t>
  </si>
  <si>
    <t>T03512720001</t>
  </si>
  <si>
    <t>T03512740001</t>
  </si>
  <si>
    <t>T03512760001</t>
  </si>
  <si>
    <t>T03512780001</t>
  </si>
  <si>
    <t>T03512800001</t>
  </si>
  <si>
    <t>T03512820001</t>
  </si>
  <si>
    <t>T03512840001</t>
  </si>
  <si>
    <t>T03512860001</t>
  </si>
  <si>
    <t>T03512880001</t>
  </si>
  <si>
    <t>T03512900001</t>
  </si>
  <si>
    <t>T03512920001</t>
  </si>
  <si>
    <t>T03512940001</t>
  </si>
  <si>
    <t>T03512960001</t>
  </si>
  <si>
    <t>T03512980001</t>
  </si>
  <si>
    <t>T03513000001</t>
  </si>
  <si>
    <t>T03513020001</t>
  </si>
  <si>
    <t>T03513040001</t>
  </si>
  <si>
    <t>T03513060001</t>
  </si>
  <si>
    <t>T03513080001</t>
  </si>
  <si>
    <t>T03513100001</t>
  </si>
  <si>
    <t>T03513120001</t>
  </si>
  <si>
    <t>T03513150001</t>
  </si>
  <si>
    <t>T03513170001</t>
  </si>
  <si>
    <t>T03513190001</t>
  </si>
  <si>
    <t>T03513210001</t>
  </si>
  <si>
    <t>T03513230001</t>
  </si>
  <si>
    <t>T03513250001</t>
  </si>
  <si>
    <t>T03513270001</t>
  </si>
  <si>
    <t>T03513290001</t>
  </si>
  <si>
    <t>T03513310001</t>
  </si>
  <si>
    <t>T03513330001</t>
  </si>
  <si>
    <t>T03513350001</t>
  </si>
  <si>
    <t>T03513370001</t>
  </si>
  <si>
    <t>T03513390001</t>
  </si>
  <si>
    <t>T03513410001</t>
  </si>
  <si>
    <t>T03513430001</t>
  </si>
  <si>
    <t>T03513450001</t>
  </si>
  <si>
    <t>T03513470001</t>
  </si>
  <si>
    <t>T03513490001</t>
  </si>
  <si>
    <t>T03513510001</t>
  </si>
  <si>
    <t>T03513530001</t>
  </si>
  <si>
    <t>T03513550001</t>
  </si>
  <si>
    <t>T03513570001</t>
  </si>
  <si>
    <t>T03513590001</t>
  </si>
  <si>
    <t>T03513610001</t>
  </si>
  <si>
    <t>T03513630001</t>
  </si>
  <si>
    <t>T03513650001</t>
  </si>
  <si>
    <t>T03513670001</t>
  </si>
  <si>
    <t>T03513690001</t>
  </si>
  <si>
    <t>T03513710001</t>
  </si>
  <si>
    <t>T03513730001</t>
  </si>
  <si>
    <t>T03513750001</t>
  </si>
  <si>
    <t>T03513770001</t>
  </si>
  <si>
    <t>T03513790001</t>
  </si>
  <si>
    <t>T03513810001</t>
  </si>
  <si>
    <t>T03513830001</t>
  </si>
  <si>
    <t>T03513850001</t>
  </si>
  <si>
    <t>T03513870001</t>
  </si>
  <si>
    <t>T03513890001</t>
  </si>
  <si>
    <t>T03513910001</t>
  </si>
  <si>
    <t>S08401390001</t>
  </si>
  <si>
    <t>COBRO DE||UTILES DE ESCRITORIO POR LA ELABORACION DEL COMPROBANTE CONTABLE NRO. 0840130 DE LA FECHA.DE LA LIBRETA NRO. 00099021001 TGN RECURSOS ORDINARIOS COBRO COSTO UTILES DE ESCRITORIO. CTA DIALOGO 2000</t>
  </si>
  <si>
    <t>S08401970003</t>
  </si>
  <si>
    <t>S08402080003</t>
  </si>
  <si>
    <t>S08402210001</t>
  </si>
  <si>
    <t>S08402300003</t>
  </si>
  <si>
    <t>S08402840003</t>
  </si>
  <si>
    <t>S08402870003</t>
  </si>
  <si>
    <t>S08403130004</t>
  </si>
  <si>
    <t>S08403440003</t>
  </si>
  <si>
    <t>G01843450002</t>
  </si>
  <si>
    <t>G01843470002</t>
  </si>
  <si>
    <t>G01843510002</t>
  </si>
  <si>
    <t>G01843640002</t>
  </si>
  <si>
    <t>G01843660002</t>
  </si>
  <si>
    <t>G01843910002</t>
  </si>
  <si>
    <t>S08403990002</t>
  </si>
  <si>
    <t>S08404650002</t>
  </si>
  <si>
    <t>S08404860002</t>
  </si>
  <si>
    <t>G01843630003</t>
  </si>
  <si>
    <t>S08403730001</t>
  </si>
  <si>
    <t>S08403820003</t>
  </si>
  <si>
    <t>S08403920001</t>
  </si>
  <si>
    <t>COBRO POR´||COMISION AMPLIACION DE VALIDEZ 0,15% S/USD 58.336,09 POR 19 DIAS, COM. ENMIENDA BS220.- REEMB. GASTOS DE COMUNICACION BS220 Y EMISION DE CBTE. CONTABLE BS.50  S/G CEASS/DIR/OF. N°036/2016 REF. LC BBC-IMP-2014-033CGO. LIB. 00249012001 CEASS COBRO COMSION ENMIENDA Y AMP. DE VALIDEZ LC BCB-IMP-2014-033</t>
  </si>
  <si>
    <t>S08404200003</t>
  </si>
  <si>
    <t>S08404780003</t>
  </si>
  <si>
    <t>S08404820004</t>
  </si>
  <si>
    <t>S08404850003</t>
  </si>
  <si>
    <t>S08404870001</t>
  </si>
  <si>
    <t>G01844520002</t>
  </si>
  <si>
    <t>G01844540002</t>
  </si>
  <si>
    <t>S08405370002</t>
  </si>
  <si>
    <t>G01844530001</t>
  </si>
  <si>
    <t>G01845290001</t>
  </si>
  <si>
    <t>S08406440003</t>
  </si>
  <si>
    <t>Q06709550002</t>
  </si>
  <si>
    <t>Q06709570002</t>
  </si>
  <si>
    <t>S08407230002</t>
  </si>
  <si>
    <t>S08407900002</t>
  </si>
  <si>
    <t>S08408000002</t>
  </si>
  <si>
    <t>S08408470002</t>
  </si>
  <si>
    <t>G01845560003</t>
  </si>
  <si>
    <t>G01845530003</t>
  </si>
  <si>
    <t>G01845520003</t>
  </si>
  <si>
    <t xml:space="preserve">SERVICIO GENERAL DE IDENTIFICACIÓN PERSONAL  </t>
  </si>
  <si>
    <t>G01846350004</t>
  </si>
  <si>
    <t>G01846350005</t>
  </si>
  <si>
    <t>G01846360005</t>
  </si>
  <si>
    <t>G01846390005</t>
  </si>
  <si>
    <t>S08406960001</t>
  </si>
  <si>
    <t xml:space="preserve">AUTORIDAD DE SUPERVISIÓN DEL SISTEMA FINANCIERO  </t>
  </si>
  <si>
    <t>S08406990001</t>
  </si>
  <si>
    <t>TRANSFERENCIA DE FONDOS||A SOL. DEL MIN,DE ECO Y FIN.PUBL. MEFP/VTCP/DGPOT/UPCFTGN/TR/N¿0057/2016 DE LA FECHA HRE TSO 731 DEVOLUCI¿N DE RECURSOS A LA ENTIDAD CASA DE CAMBIOS GLOBAL.DEBITO DE LA LIBRETA 00203012005 AUTORIDAD DE SUPERVISI¿N DEL SISTEMA FINANCIERO - INGRESOS.</t>
  </si>
  <si>
    <t>S08408300003</t>
  </si>
  <si>
    <t>G01847860002</t>
  </si>
  <si>
    <t>G01847880002</t>
  </si>
  <si>
    <t>G01848070002</t>
  </si>
  <si>
    <t>S08409590002</t>
  </si>
  <si>
    <t>S08409610002</t>
  </si>
  <si>
    <t xml:space="preserve">MINISTERIO DE DESARROLLO RURAL Y TIERRAS  </t>
  </si>
  <si>
    <t>S08410090002</t>
  </si>
  <si>
    <t>S08410100002</t>
  </si>
  <si>
    <t>S08410280002</t>
  </si>
  <si>
    <t>S08410310002</t>
  </si>
  <si>
    <t>S08410360002</t>
  </si>
  <si>
    <t>S08410400002</t>
  </si>
  <si>
    <t>G01847960001</t>
  </si>
  <si>
    <t>S08410340003</t>
  </si>
  <si>
    <t>I00642240002</t>
  </si>
  <si>
    <t>TRANSFERENCIA AUTOMATICA SEGUN INSTRUCCION DEL MINISTERIO DE ECONOMIA Y FINANZAS PUBLICASLibreta N¿ 00990201101 TGN Recursos Ordinarios (Cta. 7232)</t>
  </si>
  <si>
    <t>I00642250002</t>
  </si>
  <si>
    <t>TRANSFERENCIA AUTOMATICA SEGUN INSTRUCCION DEL MINISTERIO DE ECONOMIA Y FINANZAS PUBLICASLibreta N¿ 00990201101 TGN Recursos Ordinarios (Cta. 7246)</t>
  </si>
  <si>
    <t>G01849030002</t>
  </si>
  <si>
    <t>Q06717680002</t>
  </si>
  <si>
    <t>S08412000002</t>
  </si>
  <si>
    <t>S08411640003</t>
  </si>
  <si>
    <t>S08411880003</t>
  </si>
  <si>
    <t>TRANSFERENCIA DE FONDOS||S/G. NOTA CITE: MEFP/VTCP/DGPOT/UPCFTGN/TR-NO.0382/2016 DE LA FECHA, DEL MIN.DE ECONOMIA Y FINANZAS PUBLICAS.(HRE-TSO-898).DEBITO DE LA LIBRETA NO. 00099021001, REPOSICION UTILES DE ESCRITORIO. (Cta. 0759)</t>
  </si>
  <si>
    <t>S08411890003</t>
  </si>
  <si>
    <t>S08412110003</t>
  </si>
  <si>
    <t>S08412180003</t>
  </si>
  <si>
    <t>S08412190003</t>
  </si>
  <si>
    <t>G01849680002</t>
  </si>
  <si>
    <t>G01849740002</t>
  </si>
  <si>
    <t>S08413180002</t>
  </si>
  <si>
    <t>S08413190002</t>
  </si>
  <si>
    <t>S08413280002</t>
  </si>
  <si>
    <t>S08413330002</t>
  </si>
  <si>
    <t>S08413100002</t>
  </si>
  <si>
    <t>G01849960003</t>
  </si>
  <si>
    <t>G01849930003</t>
  </si>
  <si>
    <t>G01849950003</t>
  </si>
  <si>
    <t>G01849990004</t>
  </si>
  <si>
    <t>G01849980003</t>
  </si>
  <si>
    <t>G01849970003</t>
  </si>
  <si>
    <t>G01849920003</t>
  </si>
  <si>
    <t>G01849730001</t>
  </si>
  <si>
    <t>G01850580001</t>
  </si>
  <si>
    <t>G01850620001</t>
  </si>
  <si>
    <t>S08412690003</t>
  </si>
  <si>
    <t>S08412980003</t>
  </si>
  <si>
    <t>S08413010003</t>
  </si>
  <si>
    <t>S08413020003</t>
  </si>
  <si>
    <t>S08413070003</t>
  </si>
  <si>
    <t>S08413230003</t>
  </si>
  <si>
    <t>S08413340003</t>
  </si>
  <si>
    <t>I00642610002</t>
  </si>
  <si>
    <t>G01852160002</t>
  </si>
  <si>
    <t>G01852360002</t>
  </si>
  <si>
    <t>S08415340002</t>
  </si>
  <si>
    <t>S08415600002</t>
  </si>
  <si>
    <t>S08415830004</t>
  </si>
  <si>
    <t>S08415830002</t>
  </si>
  <si>
    <t>S08415830003</t>
  </si>
  <si>
    <t>G01852130003</t>
  </si>
  <si>
    <t>G01852140003</t>
  </si>
  <si>
    <t>G01851480023</t>
  </si>
  <si>
    <t>G01851510025</t>
  </si>
  <si>
    <t>G01851520004</t>
  </si>
  <si>
    <t>G01851530026</t>
  </si>
  <si>
    <t>G01851540006</t>
  </si>
  <si>
    <t>G01852340006</t>
  </si>
  <si>
    <t>G01852350012</t>
  </si>
  <si>
    <t>S08415150003</t>
  </si>
  <si>
    <t xml:space="preserve">MINISTERIO DE DEFENSA  </t>
  </si>
  <si>
    <t>L00038440002</t>
  </si>
  <si>
    <t>L00038450002</t>
  </si>
  <si>
    <t>L00038460002</t>
  </si>
  <si>
    <t>L00038470002</t>
  </si>
  <si>
    <t>L00038480002</t>
  </si>
  <si>
    <t>L00038490002</t>
  </si>
  <si>
    <t>L00038590002</t>
  </si>
  <si>
    <t xml:space="preserve">BOLIVIA TV  </t>
  </si>
  <si>
    <t>L00038640002</t>
  </si>
  <si>
    <t>G01853000004</t>
  </si>
  <si>
    <t>Q06731960002</t>
  </si>
  <si>
    <t>S08416170002</t>
  </si>
  <si>
    <t>S08417180002</t>
  </si>
  <si>
    <t>G01852970026</t>
  </si>
  <si>
    <t>G01853020023</t>
  </si>
  <si>
    <t>G01853550005</t>
  </si>
  <si>
    <t>G01853590026</t>
  </si>
  <si>
    <t>G01853660004</t>
  </si>
  <si>
    <t>G01853670006</t>
  </si>
  <si>
    <t>S08417030001</t>
  </si>
  <si>
    <t>S08417050001</t>
  </si>
  <si>
    <t>S08417050004</t>
  </si>
  <si>
    <t>S08417110003</t>
  </si>
  <si>
    <t>S08417120003</t>
  </si>
  <si>
    <t>S08417130003</t>
  </si>
  <si>
    <t>S08417140003</t>
  </si>
  <si>
    <t>S08417170001</t>
  </si>
  <si>
    <t>S08417180001</t>
  </si>
  <si>
    <t>S08417320002</t>
  </si>
  <si>
    <t>S08417340002</t>
  </si>
  <si>
    <t>S08417360002</t>
  </si>
  <si>
    <t>S08417580002</t>
  </si>
  <si>
    <t>S08417740002</t>
  </si>
  <si>
    <t>S08418640002</t>
  </si>
  <si>
    <t>G01854620004</t>
  </si>
  <si>
    <t>G01855060002</t>
  </si>
  <si>
    <t>Q06740590002</t>
  </si>
  <si>
    <t>Q06740600002</t>
  </si>
  <si>
    <t>Q06740610002</t>
  </si>
  <si>
    <t>S08419840002</t>
  </si>
  <si>
    <t>G01856020003</t>
  </si>
  <si>
    <t>G01855960003</t>
  </si>
  <si>
    <t>G01856010003</t>
  </si>
  <si>
    <t>G01855410003</t>
  </si>
  <si>
    <t>G01855390003</t>
  </si>
  <si>
    <t>G01855950003</t>
  </si>
  <si>
    <t>G01855380003</t>
  </si>
  <si>
    <t>G01855360003</t>
  </si>
  <si>
    <t>G01855400003</t>
  </si>
  <si>
    <t>G01855330003</t>
  </si>
  <si>
    <t>G01855350003</t>
  </si>
  <si>
    <t>G01855370003</t>
  </si>
  <si>
    <t>G01855340003</t>
  </si>
  <si>
    <t>G01855320003</t>
  </si>
  <si>
    <t>G01855310003</t>
  </si>
  <si>
    <t>G01856080003</t>
  </si>
  <si>
    <t>G01855290003</t>
  </si>
  <si>
    <t>G01855280003</t>
  </si>
  <si>
    <t>G01856040003</t>
  </si>
  <si>
    <t>G01854660003</t>
  </si>
  <si>
    <t>G01856030003</t>
  </si>
  <si>
    <t>G01855980003</t>
  </si>
  <si>
    <t>G01856000003</t>
  </si>
  <si>
    <t>G01854890001</t>
  </si>
  <si>
    <t>G01855070001</t>
  </si>
  <si>
    <t>S08419700003</t>
  </si>
  <si>
    <t>S08419920001</t>
  </si>
  <si>
    <t>Q06744770002</t>
  </si>
  <si>
    <t>NUMERO DE LIBRETA CUT: Pago pesion por riesgos profesionales OPERACI¿N E18  TRANSFERENCIA DEL SISTEMA FINANCIERO POR CUENTA DE TERCEROS  A LA CUT A solicitud del cliente BBVA PREVISION Descuento cobro indebido R02699 RP por Bs. 322Pago Adelantado PRA</t>
  </si>
  <si>
    <t>S08420130002</t>
  </si>
  <si>
    <t>S08420400002</t>
  </si>
  <si>
    <t>S08420440002</t>
  </si>
  <si>
    <t xml:space="preserve">EMPRESA BOLIVIANA DE TURISMO  </t>
  </si>
  <si>
    <t>S08420460002</t>
  </si>
  <si>
    <t>S08420510002</t>
  </si>
  <si>
    <t>S08420550002</t>
  </si>
  <si>
    <t xml:space="preserve">FONDO NACIONAL DE DESARROLLO FORESTAL  </t>
  </si>
  <si>
    <t>S08420710002</t>
  </si>
  <si>
    <t>S08420880002</t>
  </si>
  <si>
    <t>S08420890002</t>
  </si>
  <si>
    <t>S08420900002</t>
  </si>
  <si>
    <t>S08420930002</t>
  </si>
  <si>
    <t>S08420980002</t>
  </si>
  <si>
    <t>G01856780001</t>
  </si>
  <si>
    <t>S08420130003</t>
  </si>
  <si>
    <t>S08420490003</t>
  </si>
  <si>
    <t>S08420510003</t>
  </si>
  <si>
    <t>S08420550003</t>
  </si>
  <si>
    <t>S08421060003</t>
  </si>
  <si>
    <t>G01857240002</t>
  </si>
  <si>
    <t>Q06748930002</t>
  </si>
  <si>
    <t>S08421470002</t>
  </si>
  <si>
    <t>S08421670002</t>
  </si>
  <si>
    <t>S08421900002</t>
  </si>
  <si>
    <t>G01857320003</t>
  </si>
  <si>
    <t>G01858210001</t>
  </si>
  <si>
    <t xml:space="preserve">MINISTERIO DE GOBIERNO  </t>
  </si>
  <si>
    <t>S08421510001</t>
  </si>
  <si>
    <t>S08421700001</t>
  </si>
  <si>
    <t>S08422130003</t>
  </si>
  <si>
    <t>S08422180001</t>
  </si>
  <si>
    <t>S08423610002</t>
  </si>
  <si>
    <t>S08423710002</t>
  </si>
  <si>
    <t>S08423720002</t>
  </si>
  <si>
    <t>S08423730002</t>
  </si>
  <si>
    <t>G01858360003</t>
  </si>
  <si>
    <t>G01859330016</t>
  </si>
  <si>
    <t>G01859370004</t>
  </si>
  <si>
    <t>S08423670003</t>
  </si>
  <si>
    <t>S08423680003</t>
  </si>
  <si>
    <t>S08423690003</t>
  </si>
  <si>
    <t>S08423710001</t>
  </si>
  <si>
    <t>S08423720001</t>
  </si>
  <si>
    <t>S08423730001</t>
  </si>
  <si>
    <t>S08423740003</t>
  </si>
  <si>
    <t>G01860300002</t>
  </si>
  <si>
    <t>G01860710003</t>
  </si>
  <si>
    <t>G01860730003</t>
  </si>
  <si>
    <t>G01860750003</t>
  </si>
  <si>
    <t>G01860740003</t>
  </si>
  <si>
    <t>G01860690003</t>
  </si>
  <si>
    <t>G01860310001</t>
  </si>
  <si>
    <t>G01860480001</t>
  </si>
  <si>
    <t>G01860500001</t>
  </si>
  <si>
    <t>S08424080003</t>
  </si>
  <si>
    <t>S08424310003</t>
  </si>
  <si>
    <t>S08424720003</t>
  </si>
  <si>
    <t>S08424790003</t>
  </si>
  <si>
    <t>S08424810003</t>
  </si>
  <si>
    <t>S08424850001</t>
  </si>
  <si>
    <t>G01861370004</t>
  </si>
  <si>
    <t>G01861520002</t>
  </si>
  <si>
    <t>S08425730002</t>
  </si>
  <si>
    <t>S08425840002</t>
  </si>
  <si>
    <t>S08425860002</t>
  </si>
  <si>
    <t>S08425980002</t>
  </si>
  <si>
    <t>S08425250001</t>
  </si>
  <si>
    <t>S08426220001</t>
  </si>
  <si>
    <t>S08426270003</t>
  </si>
  <si>
    <t xml:space="preserve">MINISTERIO DE OBRAS PÚBLICAS, SERVICIOS Y VIVIENDA  </t>
  </si>
  <si>
    <t>S08426280001</t>
  </si>
  <si>
    <t>G01863150002</t>
  </si>
  <si>
    <t>S08426620002</t>
  </si>
  <si>
    <t>S08428590002</t>
  </si>
  <si>
    <t>S08428610002</t>
  </si>
  <si>
    <t>S08428630002</t>
  </si>
  <si>
    <t>S08428640002</t>
  </si>
  <si>
    <t>S08428660002</t>
  </si>
  <si>
    <t>S08428680002</t>
  </si>
  <si>
    <t>G01863010004</t>
  </si>
  <si>
    <t>S08426490004</t>
  </si>
  <si>
    <t>S08427160001</t>
  </si>
  <si>
    <t>S08427640003</t>
  </si>
  <si>
    <t>S08427780003</t>
  </si>
  <si>
    <t>S08428230003</t>
  </si>
  <si>
    <t>S08428610003</t>
  </si>
  <si>
    <t>S08428630003</t>
  </si>
  <si>
    <t>S08428800003</t>
  </si>
  <si>
    <t>G01863550002</t>
  </si>
  <si>
    <t>G01864390002</t>
  </si>
  <si>
    <t xml:space="preserve">SERVICIO DE DESARROLLO DE LAS EMPRESAS PUBLICAS PRODUCTIVAS  </t>
  </si>
  <si>
    <t>S08430360002</t>
  </si>
  <si>
    <t>S08430370002</t>
  </si>
  <si>
    <t>S08430400002</t>
  </si>
  <si>
    <t>S08430480002</t>
  </si>
  <si>
    <t>S08430520002</t>
  </si>
  <si>
    <t>G01863460003</t>
  </si>
  <si>
    <t>G01863620001</t>
  </si>
  <si>
    <t>G01864400001</t>
  </si>
  <si>
    <t>G01864410005</t>
  </si>
  <si>
    <t>G01864410004</t>
  </si>
  <si>
    <t>G01864470006</t>
  </si>
  <si>
    <t>G01864510008</t>
  </si>
  <si>
    <t>S08429170001</t>
  </si>
  <si>
    <t>S08429880001</t>
  </si>
  <si>
    <t>S08430130003</t>
  </si>
  <si>
    <t>S08430180003</t>
  </si>
  <si>
    <t>S08430510001</t>
  </si>
  <si>
    <t>S08430590003</t>
  </si>
  <si>
    <t>G01866020003</t>
  </si>
  <si>
    <t>G01865840001</t>
  </si>
  <si>
    <t>T03522220001</t>
  </si>
  <si>
    <t>T03522240001</t>
  </si>
  <si>
    <t>T03522260001</t>
  </si>
  <si>
    <t>T03522280001</t>
  </si>
  <si>
    <t>T03522300001</t>
  </si>
  <si>
    <t>T03522320001</t>
  </si>
  <si>
    <t>T03522340001</t>
  </si>
  <si>
    <t>T03522360001</t>
  </si>
  <si>
    <t>T03522380001</t>
  </si>
  <si>
    <t>T03522400001</t>
  </si>
  <si>
    <t>T03522420001</t>
  </si>
  <si>
    <t>T03522440001</t>
  </si>
  <si>
    <t>T03522460001</t>
  </si>
  <si>
    <t>T03522480001</t>
  </si>
  <si>
    <t>T03522500001</t>
  </si>
  <si>
    <t>T03522520001</t>
  </si>
  <si>
    <t>T03522540001</t>
  </si>
  <si>
    <t>T03522560001</t>
  </si>
  <si>
    <t>T03522580001</t>
  </si>
  <si>
    <t>T03522600001</t>
  </si>
  <si>
    <t>T03522620001</t>
  </si>
  <si>
    <t>T03522640001</t>
  </si>
  <si>
    <t>T03522660001</t>
  </si>
  <si>
    <t>T03522680001</t>
  </si>
  <si>
    <t>T03522700001</t>
  </si>
  <si>
    <t>T03522720001</t>
  </si>
  <si>
    <t>T03522740001</t>
  </si>
  <si>
    <t>T03522760001</t>
  </si>
  <si>
    <t>T03522780001</t>
  </si>
  <si>
    <t>T03522800001</t>
  </si>
  <si>
    <t>T03522820001</t>
  </si>
  <si>
    <t>T03522840001</t>
  </si>
  <si>
    <t>T03522860001</t>
  </si>
  <si>
    <t>T03522880001</t>
  </si>
  <si>
    <t>T03522900001</t>
  </si>
  <si>
    <t>T03522920001</t>
  </si>
  <si>
    <t>T03522940001</t>
  </si>
  <si>
    <t>T03522960001</t>
  </si>
  <si>
    <t>T03522980001</t>
  </si>
  <si>
    <t>T03523000001</t>
  </si>
  <si>
    <t>T03523020001</t>
  </si>
  <si>
    <t>T03523040001</t>
  </si>
  <si>
    <t>T03523060001</t>
  </si>
  <si>
    <t>T03523080001</t>
  </si>
  <si>
    <t>T03523100001</t>
  </si>
  <si>
    <t>T03523120001</t>
  </si>
  <si>
    <t>T03523140001</t>
  </si>
  <si>
    <t>T03523160001</t>
  </si>
  <si>
    <t>T03523180001</t>
  </si>
  <si>
    <t>T03523200001</t>
  </si>
  <si>
    <t>T03523220001</t>
  </si>
  <si>
    <t>T03523240001</t>
  </si>
  <si>
    <t>T03523260001</t>
  </si>
  <si>
    <t>T03523280001</t>
  </si>
  <si>
    <t>T03523300001</t>
  </si>
  <si>
    <t>T03523320001</t>
  </si>
  <si>
    <t>T03523340001</t>
  </si>
  <si>
    <t>T03523360001</t>
  </si>
  <si>
    <t>T03523380001</t>
  </si>
  <si>
    <t>T03523400001</t>
  </si>
  <si>
    <t>T03523420001</t>
  </si>
  <si>
    <t>T03523440001</t>
  </si>
  <si>
    <t>T03523460001</t>
  </si>
  <si>
    <t>T03523480001</t>
  </si>
  <si>
    <t>T03523500001</t>
  </si>
  <si>
    <t>T03523520001</t>
  </si>
  <si>
    <t>T03523540001</t>
  </si>
  <si>
    <t>T03523560001</t>
  </si>
  <si>
    <t>T03523580001</t>
  </si>
  <si>
    <t>T03523600001</t>
  </si>
  <si>
    <t>T03523620001</t>
  </si>
  <si>
    <t>T03523640001</t>
  </si>
  <si>
    <t>T03523660001</t>
  </si>
  <si>
    <t>T03523680001</t>
  </si>
  <si>
    <t>T03523700001</t>
  </si>
  <si>
    <t>T03523720001</t>
  </si>
  <si>
    <t>T03523740001</t>
  </si>
  <si>
    <t>T03523760001</t>
  </si>
  <si>
    <t>T03523780001</t>
  </si>
  <si>
    <t>T03523800001</t>
  </si>
  <si>
    <t>T03523820001</t>
  </si>
  <si>
    <t>T03523840001</t>
  </si>
  <si>
    <t>T03523860001</t>
  </si>
  <si>
    <t>T03523880001</t>
  </si>
  <si>
    <t>T03523900001</t>
  </si>
  <si>
    <t>T03523920001</t>
  </si>
  <si>
    <t>T03523940001</t>
  </si>
  <si>
    <t>T03523960001</t>
  </si>
  <si>
    <t>T03523980001</t>
  </si>
  <si>
    <t>T03524000001</t>
  </si>
  <si>
    <t>T03524020001</t>
  </si>
  <si>
    <t>T03524040001</t>
  </si>
  <si>
    <t>T03524060001</t>
  </si>
  <si>
    <t>T03524080001</t>
  </si>
  <si>
    <t>T03524100001</t>
  </si>
  <si>
    <t>T03524120001</t>
  </si>
  <si>
    <t>T03524140001</t>
  </si>
  <si>
    <t>T03524160001</t>
  </si>
  <si>
    <t>T03524180001</t>
  </si>
  <si>
    <t>T03524200001</t>
  </si>
  <si>
    <t>T03524220001</t>
  </si>
  <si>
    <t>T03524240001</t>
  </si>
  <si>
    <t>T03524260001</t>
  </si>
  <si>
    <t>T03524280001</t>
  </si>
  <si>
    <t>T03524300001</t>
  </si>
  <si>
    <t>S08431760001</t>
  </si>
  <si>
    <t>S08431790001</t>
  </si>
  <si>
    <t>S08431820001</t>
  </si>
  <si>
    <t>S08431870001</t>
  </si>
  <si>
    <t>S08431890001</t>
  </si>
  <si>
    <t>S08431920001</t>
  </si>
  <si>
    <t>S08431980001</t>
  </si>
  <si>
    <t>S08432080001</t>
  </si>
  <si>
    <t>S08432170001</t>
  </si>
  <si>
    <t>S08432260001</t>
  </si>
  <si>
    <t>S08432310001</t>
  </si>
  <si>
    <t>S08432340001</t>
  </si>
  <si>
    <t>S08432550003</t>
  </si>
  <si>
    <t>S08432560003</t>
  </si>
  <si>
    <t>S08432600003</t>
  </si>
  <si>
    <t>S08432610003</t>
  </si>
  <si>
    <t>S08432630004</t>
  </si>
  <si>
    <t>Q06775700002</t>
  </si>
  <si>
    <t>Q06779110002</t>
  </si>
  <si>
    <t>G01867150003</t>
  </si>
  <si>
    <t>G01867140003</t>
  </si>
  <si>
    <t>G01867160003</t>
  </si>
  <si>
    <t>S08433170003</t>
  </si>
  <si>
    <t>S08433430003</t>
  </si>
  <si>
    <t>S08433750003</t>
  </si>
  <si>
    <t>S08433760003</t>
  </si>
  <si>
    <t>S08433930003</t>
  </si>
  <si>
    <t>||TRANSFERENCIA DE FONDOS SEGUN CITE: MEFP VTCP DGPOT UPCFTGN TR 0526 2016 DEL MEFP RECIBIDA EN LA FECHA  REF: TRANSFERENCIA QUE EFECTUAMOS DEL 10% DE LOS RECURSOS DE LA  CUENTA DEL DIALOGO 2000 CORRESPONDIENTES AL MES DE FEBRERO DE 2016 (TRAM-TSO-1542)DE LA LIBRETA N¿ 00099021001 TGN RECURSOS ORDINARIOS COBRO COSTO UTILES DE ESCRITORIO</t>
  </si>
  <si>
    <t>S08433960001</t>
  </si>
  <si>
    <t>S08434200003</t>
  </si>
  <si>
    <t>G01868010002</t>
  </si>
  <si>
    <t>G01868030002</t>
  </si>
  <si>
    <t>G01868090002</t>
  </si>
  <si>
    <t xml:space="preserve">ADMINISTRADORA BOLIVIANA DE CARRETERAS  </t>
  </si>
  <si>
    <t>S08435710002</t>
  </si>
  <si>
    <t>S08435740002</t>
  </si>
  <si>
    <t>G01867730003</t>
  </si>
  <si>
    <t>G01867740003</t>
  </si>
  <si>
    <t>G01868020001</t>
  </si>
  <si>
    <t>G01868100001</t>
  </si>
  <si>
    <t>S08435150003</t>
  </si>
  <si>
    <t>S08435320001</t>
  </si>
  <si>
    <t>S08435530003</t>
  </si>
  <si>
    <t>S08435850001</t>
  </si>
  <si>
    <t>S08435860001</t>
  </si>
  <si>
    <t>S08435870001</t>
  </si>
  <si>
    <t>S08435880001</t>
  </si>
  <si>
    <t>S08435890001</t>
  </si>
  <si>
    <t>S08435910001</t>
  </si>
  <si>
    <t>S08435920001</t>
  </si>
  <si>
    <t>S08435940001</t>
  </si>
  <si>
    <t>S08435950003</t>
  </si>
  <si>
    <t>S08436570002</t>
  </si>
  <si>
    <t>S08436640002</t>
  </si>
  <si>
    <t>G01869510005</t>
  </si>
  <si>
    <t>G01869510004</t>
  </si>
  <si>
    <t>G01869590005</t>
  </si>
  <si>
    <t>G01869760001</t>
  </si>
  <si>
    <t>G01869820001</t>
  </si>
  <si>
    <t>S08436660003</t>
  </si>
  <si>
    <t xml:space="preserve">ADMINISTRACION DE SERVICIOS PORTUARIOS BOLIVIA  </t>
  </si>
  <si>
    <t>G01870830004</t>
  </si>
  <si>
    <t>Q06789450002</t>
  </si>
  <si>
    <t>S08436730002</t>
  </si>
  <si>
    <t>S08437280002</t>
  </si>
  <si>
    <t xml:space="preserve">MINISTERIO DE DESARROLLO RURAL Y TIERRAS - SENASAG  </t>
  </si>
  <si>
    <t>S08436730003</t>
  </si>
  <si>
    <t>S08437040003</t>
  </si>
  <si>
    <t>S08437430003</t>
  </si>
  <si>
    <t>S08437530003</t>
  </si>
  <si>
    <t>S08437540003</t>
  </si>
  <si>
    <t>S08437550003</t>
  </si>
  <si>
    <t>G01871920011</t>
  </si>
  <si>
    <t>G01871270003</t>
  </si>
  <si>
    <t>G01872740001</t>
  </si>
  <si>
    <t xml:space="preserve">AUTORIDAD DE REGULACIÓN Y FISCALIZACIÓN DE TELECOMUNICACIONES Y TRANSPORTES  </t>
  </si>
  <si>
    <t>S08437690004</t>
  </si>
  <si>
    <t>S08437830004</t>
  </si>
  <si>
    <t>S08438800001</t>
  </si>
  <si>
    <t>S08438810001</t>
  </si>
  <si>
    <t>S08438830001</t>
  </si>
  <si>
    <t>S08438870001</t>
  </si>
  <si>
    <t>S08438880001</t>
  </si>
  <si>
    <t>S08438890001</t>
  </si>
  <si>
    <t>S08438900001</t>
  </si>
  <si>
    <t>S08438930001</t>
  </si>
  <si>
    <t>S08438940001</t>
  </si>
  <si>
    <t>S08438950001</t>
  </si>
  <si>
    <t>S08438970001</t>
  </si>
  <si>
    <t>S08438980001</t>
  </si>
  <si>
    <t>S08438990001</t>
  </si>
  <si>
    <t>S08439060001</t>
  </si>
  <si>
    <t>S08439070003</t>
  </si>
  <si>
    <t>S08439770002</t>
  </si>
  <si>
    <t>S08440000002</t>
  </si>
  <si>
    <t>G01873910003</t>
  </si>
  <si>
    <t>G01873920003</t>
  </si>
  <si>
    <t>G01873700003</t>
  </si>
  <si>
    <t>G01873990003</t>
  </si>
  <si>
    <t>S08439430001</t>
  </si>
  <si>
    <t>S08439810001</t>
  </si>
  <si>
    <t>S08440020001</t>
  </si>
  <si>
    <t>S08440040001</t>
  </si>
  <si>
    <t>S08440060001</t>
  </si>
  <si>
    <t>S08440080001</t>
  </si>
  <si>
    <t>S08440090001</t>
  </si>
  <si>
    <t>S08440100001</t>
  </si>
  <si>
    <t>S08440110001</t>
  </si>
  <si>
    <t>S08440130001</t>
  </si>
  <si>
    <t>S08440230001</t>
  </si>
  <si>
    <t>S08440240001</t>
  </si>
  <si>
    <t>S08440250001</t>
  </si>
  <si>
    <t>S08440560002</t>
  </si>
  <si>
    <t>G01874740001</t>
  </si>
  <si>
    <t>G01875080001</t>
  </si>
  <si>
    <t>G01875870005</t>
  </si>
  <si>
    <t>G01875880004</t>
  </si>
  <si>
    <t>G01875880005</t>
  </si>
  <si>
    <t>S08441290004</t>
  </si>
  <si>
    <t>S08442050003</t>
  </si>
  <si>
    <t>S08442050001</t>
  </si>
  <si>
    <t>S08442080003</t>
  </si>
  <si>
    <t xml:space="preserve">FONDO DE FINANCIAMIENTO PARA LA MINERÍA  </t>
  </si>
  <si>
    <t>S08443710002</t>
  </si>
  <si>
    <t>S08445060002</t>
  </si>
  <si>
    <t xml:space="preserve">MINISTERIO DE MEDIO AMBIENTE Y AGUA - UNIDAD COORDINDORA DE PROYECTOS - CAF  </t>
  </si>
  <si>
    <t>S08445220002</t>
  </si>
  <si>
    <t>TRANSFERENCIA DE FONDOS||S/G. NOTA CITE: MEFP/VTCP/DGAFT/UOIET/TES/NO.1096/16 DE LA FECHA, DEL MIN.ECO.Y FINANC.PUB.(HRE-TSO-1972),PAGO OBLIGACION POR EL GOB.AUT.DPTAL.LA PAZ,CORREP.CONV.INTERGUBER.FINANC.NO.109  PROY.CONST.SIST.RIEGO PRESA PATAMANTA.ABONO A LA LIBRETA NO. 00860704101 MMAYA-BS-CONTARPARTE PROY.PRE INVERSION TRANSF.TGN.</t>
  </si>
  <si>
    <t>S08443470002</t>
  </si>
  <si>
    <t>G01877080003</t>
  </si>
  <si>
    <t>G01877070003</t>
  </si>
  <si>
    <t>G01877090003</t>
  </si>
  <si>
    <t>G01877120003</t>
  </si>
  <si>
    <t>G01877160001</t>
  </si>
  <si>
    <t>G01877180001</t>
  </si>
  <si>
    <t>G01877220001</t>
  </si>
  <si>
    <t>G01877290001</t>
  </si>
  <si>
    <t>S08443680001</t>
  </si>
  <si>
    <t>S08443690001</t>
  </si>
  <si>
    <t>S08443800001</t>
  </si>
  <si>
    <t>S08444620001</t>
  </si>
  <si>
    <t>S08445190001</t>
  </si>
  <si>
    <t>S08445210003</t>
  </si>
  <si>
    <t>S08445230003</t>
  </si>
  <si>
    <t>S08445240003</t>
  </si>
  <si>
    <t>S08445290003</t>
  </si>
  <si>
    <t>S08446220002</t>
  </si>
  <si>
    <t>S08446790004</t>
  </si>
  <si>
    <t>S08446800002</t>
  </si>
  <si>
    <t>S08446490001</t>
  </si>
  <si>
    <t>S08446530001</t>
  </si>
  <si>
    <t>S08446540001</t>
  </si>
  <si>
    <t>S08446550003</t>
  </si>
  <si>
    <t>S08446570001</t>
  </si>
  <si>
    <t>S08446580001</t>
  </si>
  <si>
    <t>S08446590001</t>
  </si>
  <si>
    <t>S08446600001</t>
  </si>
  <si>
    <t>S08446610001</t>
  </si>
  <si>
    <t>S08446620001</t>
  </si>
  <si>
    <t>S08446630001</t>
  </si>
  <si>
    <t>S08446640001</t>
  </si>
  <si>
    <t>S08446650001</t>
  </si>
  <si>
    <t>S08446660001</t>
  </si>
  <si>
    <t>S08446670001</t>
  </si>
  <si>
    <t>S08446680001</t>
  </si>
  <si>
    <t>S08446740001</t>
  </si>
  <si>
    <t>S08446780001</t>
  </si>
  <si>
    <t>S08446790002</t>
  </si>
  <si>
    <t>S08446800003</t>
  </si>
  <si>
    <t>S08446810003</t>
  </si>
  <si>
    <t>S08446830003</t>
  </si>
  <si>
    <t>G01880450004</t>
  </si>
  <si>
    <t>Q06824180002</t>
  </si>
  <si>
    <t>Q06824200002</t>
  </si>
  <si>
    <t>Q06824220002</t>
  </si>
  <si>
    <t>Q06824740002</t>
  </si>
  <si>
    <t>NUMERO DE LIBRETA CUT: PAGO PENSION POR RIESGOS PROFESIONALES OPERACI¿N E18  TRANSFERENCIA DEL SISTEMA FINANCIERO POR CUENTA DE TERCEROS  A LA CUT A SOLICITUD DE PREVISION SEGUN EL SIGUIENTE DETALLE DESCUENTO COBRO INDEBIDO R026 99 BS. 322,00PAGO ADE</t>
  </si>
  <si>
    <t>S08447550003</t>
  </si>
  <si>
    <t>S08447740002</t>
  </si>
  <si>
    <t>S08447870002</t>
  </si>
  <si>
    <t>G01880200004</t>
  </si>
  <si>
    <t>G01880240001</t>
  </si>
  <si>
    <t>G01880420004</t>
  </si>
  <si>
    <t>S08447580004</t>
  </si>
  <si>
    <t>S08447590003</t>
  </si>
  <si>
    <t>S08447620003</t>
  </si>
  <si>
    <t>S08447640003</t>
  </si>
  <si>
    <t>TRANSFERENCIA DE FONDOS||EN ATENCION A NOTA DEL MIN. DE ECONOMIA Y FINANZAS PUBLICAS MEFP/VTCP/DGPOT/UPCFTGN/TR-N¿0652/2016 DE LA FECHA (HRE-TSO-2030).DEBITO DE LA LIBRETA  N¿00099021001, REPOSICI¿N ¿TILES DE ESCRITORIO.</t>
  </si>
  <si>
    <t>S08447790001</t>
  </si>
  <si>
    <t>S08447830001</t>
  </si>
  <si>
    <t>S08448020003</t>
  </si>
  <si>
    <t>S08448050001</t>
  </si>
  <si>
    <t>S08448060001</t>
  </si>
  <si>
    <t>S08448070001</t>
  </si>
  <si>
    <t>S08448080001</t>
  </si>
  <si>
    <t>S08448090001</t>
  </si>
  <si>
    <t>S08448100001</t>
  </si>
  <si>
    <t>S08448110001</t>
  </si>
  <si>
    <t>S08448120001</t>
  </si>
  <si>
    <t>S08448130001</t>
  </si>
  <si>
    <t>S08448140001</t>
  </si>
  <si>
    <t>S08448380002</t>
  </si>
  <si>
    <t>S08448770002</t>
  </si>
  <si>
    <t xml:space="preserve">MINISTERIO DE MEDIO AMBIENTE Y AGUA  </t>
  </si>
  <si>
    <t>S08449050002</t>
  </si>
  <si>
    <t>S08449070002</t>
  </si>
  <si>
    <t>G01881050003</t>
  </si>
  <si>
    <t>G01881040003</t>
  </si>
  <si>
    <t>G01881120003</t>
  </si>
  <si>
    <t>G01881060003</t>
  </si>
  <si>
    <t>G01881070003</t>
  </si>
  <si>
    <t>G01880870001</t>
  </si>
  <si>
    <t>G01881670001</t>
  </si>
  <si>
    <t>G01881690001</t>
  </si>
  <si>
    <t>S08448760001</t>
  </si>
  <si>
    <t>COBRO DE UTILES DE ESCRITORIO POR¿||COMPLEMENTO A COMPROBANTE S-844875 DE LA FECHALIB.00099021001 TGN-RECURSOS ORDINARIO  (UTILES DE ESCRITORIO)</t>
  </si>
  <si>
    <t>S08448980001</t>
  </si>
  <si>
    <t>S08448990004</t>
  </si>
  <si>
    <t>S08448990001</t>
  </si>
  <si>
    <t>S08449130004</t>
  </si>
  <si>
    <t>S08449380003</t>
  </si>
  <si>
    <t>G01882600002</t>
  </si>
  <si>
    <t>Q06829950002</t>
  </si>
  <si>
    <t>G01882700004</t>
  </si>
  <si>
    <t>G01882700005</t>
  </si>
  <si>
    <t>G01882730001</t>
  </si>
  <si>
    <t>S08449710001</t>
  </si>
  <si>
    <t>S08449790004</t>
  </si>
  <si>
    <t>S08449810001</t>
  </si>
  <si>
    <t>S08449920004</t>
  </si>
  <si>
    <t>S08449980004</t>
  </si>
  <si>
    <t>S08449980001</t>
  </si>
  <si>
    <t>S08450270001</t>
  </si>
  <si>
    <t>S08450310001</t>
  </si>
  <si>
    <t>S08450460003</t>
  </si>
  <si>
    <t>S08450470003</t>
  </si>
  <si>
    <t>G01883640002</t>
  </si>
  <si>
    <t>G01884100002</t>
  </si>
  <si>
    <t>S08450850002</t>
  </si>
  <si>
    <t>G01884270005</t>
  </si>
  <si>
    <t>G01883880003</t>
  </si>
  <si>
    <t>G01883930003</t>
  </si>
  <si>
    <t>G01883940003</t>
  </si>
  <si>
    <t>G01883650001</t>
  </si>
  <si>
    <t>G01883790005</t>
  </si>
  <si>
    <t>G01883800005</t>
  </si>
  <si>
    <t>G01883800004</t>
  </si>
  <si>
    <t>G01883890004</t>
  </si>
  <si>
    <t>G01884050001</t>
  </si>
  <si>
    <t>S08450910003</t>
  </si>
  <si>
    <t>S08450920003</t>
  </si>
  <si>
    <t>S08450960003</t>
  </si>
  <si>
    <t>S08451390001</t>
  </si>
  <si>
    <t>S08451480003</t>
  </si>
  <si>
    <t>S08453230002</t>
  </si>
  <si>
    <t xml:space="preserve">SERVICIO NACIONAL PARA LA SOSTENIBILIDAD DE SERVICIOS EN SANEAMIENTO BÁSICO  </t>
  </si>
  <si>
    <t>S08453360002</t>
  </si>
  <si>
    <t>S08451600001</t>
  </si>
  <si>
    <t>S08451610001</t>
  </si>
  <si>
    <t>S08451650001</t>
  </si>
  <si>
    <t>S08451660001</t>
  </si>
  <si>
    <t>S08451740001</t>
  </si>
  <si>
    <t>S08451760001</t>
  </si>
  <si>
    <t>S08451820001</t>
  </si>
  <si>
    <t>S08451850001</t>
  </si>
  <si>
    <t>S08451880001</t>
  </si>
  <si>
    <t>S08451890001</t>
  </si>
  <si>
    <t>S08451930001</t>
  </si>
  <si>
    <t>S08451940001</t>
  </si>
  <si>
    <t>S08451950001</t>
  </si>
  <si>
    <t>S08451960001</t>
  </si>
  <si>
    <t>S08451970001</t>
  </si>
  <si>
    <t>S08451990001</t>
  </si>
  <si>
    <t>S08452000001</t>
  </si>
  <si>
    <t>S08452010001</t>
  </si>
  <si>
    <t>'TRANSFERENCIA DE FONDOS||S/G.NOTA CITE: MEFP/VTCP/DGAFT/UOIET/TES/N¿1454/16 DE F.17/3/16 DEL MIN.DE ECO.Y FINAN. PUB.(HRE-TSO-2154),CONV.UPRE-CIF-IG/ 270/2016 ENTRE LA UPRE Y EL G.A.M.ARBIETO PROY. "CONST. AULAS U.E. 30 DE AGOSTO SANTA ROSA DE LIMA".DEBITO DE LIBRETA N¿00099024113 BOLIVIA CAMBIA, 1ER.DESEMBOLSO 20% MONTO A FINANCIAR, S/G.LA UPRE.</t>
  </si>
  <si>
    <t>S08452030001</t>
  </si>
  <si>
    <t>S08452040001</t>
  </si>
  <si>
    <t>S08452050001</t>
  </si>
  <si>
    <t>S08452060001</t>
  </si>
  <si>
    <t>S08452080001</t>
  </si>
  <si>
    <t>S08452100001</t>
  </si>
  <si>
    <t>S08452110001</t>
  </si>
  <si>
    <t>S08452130001</t>
  </si>
  <si>
    <t>S08452140001</t>
  </si>
  <si>
    <t>S08452180001</t>
  </si>
  <si>
    <t>S08452190001</t>
  </si>
  <si>
    <t>S08452200001</t>
  </si>
  <si>
    <t>S08452210001</t>
  </si>
  <si>
    <t>S08452220001</t>
  </si>
  <si>
    <t>S08452230001</t>
  </si>
  <si>
    <t>S08452260001</t>
  </si>
  <si>
    <t>S08452280001</t>
  </si>
  <si>
    <t>S08452290001</t>
  </si>
  <si>
    <t>S08452300001</t>
  </si>
  <si>
    <t>S08452610001</t>
  </si>
  <si>
    <t>S08452620001</t>
  </si>
  <si>
    <t>S08452640001</t>
  </si>
  <si>
    <t>S08452650001</t>
  </si>
  <si>
    <t>S08452660001</t>
  </si>
  <si>
    <t>S08452670001</t>
  </si>
  <si>
    <t>S08452680001</t>
  </si>
  <si>
    <t>S08452690001</t>
  </si>
  <si>
    <t>S08452700001</t>
  </si>
  <si>
    <t>S08452710001</t>
  </si>
  <si>
    <t>S08452720001</t>
  </si>
  <si>
    <t>S08452730001</t>
  </si>
  <si>
    <t>S08452760001</t>
  </si>
  <si>
    <t>S08452770001</t>
  </si>
  <si>
    <t>S08452780001</t>
  </si>
  <si>
    <t>S08452790001</t>
  </si>
  <si>
    <t>S08452800001</t>
  </si>
  <si>
    <t>S08452810001</t>
  </si>
  <si>
    <t>S08452820001</t>
  </si>
  <si>
    <t>S08452830001</t>
  </si>
  <si>
    <t>S08452840001</t>
  </si>
  <si>
    <t>S08452850001</t>
  </si>
  <si>
    <t>S08452860001</t>
  </si>
  <si>
    <t>S08452870001</t>
  </si>
  <si>
    <t>S08452880001</t>
  </si>
  <si>
    <t>S08452890001</t>
  </si>
  <si>
    <t>S08452900001</t>
  </si>
  <si>
    <t>S08452910001</t>
  </si>
  <si>
    <t>S08452920001</t>
  </si>
  <si>
    <t>S08452930001</t>
  </si>
  <si>
    <t>S08452940001</t>
  </si>
  <si>
    <t>S08452950001</t>
  </si>
  <si>
    <t>S08452960001</t>
  </si>
  <si>
    <t>S08452970001</t>
  </si>
  <si>
    <t>S08452980001</t>
  </si>
  <si>
    <t>S08452990001</t>
  </si>
  <si>
    <t>S08453000001</t>
  </si>
  <si>
    <t>S08453010001</t>
  </si>
  <si>
    <t>S08453030001</t>
  </si>
  <si>
    <t>S08453040001</t>
  </si>
  <si>
    <t>S08453050001</t>
  </si>
  <si>
    <t>S08453060001</t>
  </si>
  <si>
    <t>S08453070001</t>
  </si>
  <si>
    <t>S08453080001</t>
  </si>
  <si>
    <t>S08453100001</t>
  </si>
  <si>
    <t>S08453110001</t>
  </si>
  <si>
    <t>S08453130001</t>
  </si>
  <si>
    <t>S08453140001</t>
  </si>
  <si>
    <t>S08453150001</t>
  </si>
  <si>
    <t>S08453160001</t>
  </si>
  <si>
    <t>S08453170001</t>
  </si>
  <si>
    <t>S08453200003</t>
  </si>
  <si>
    <t>S08453220001</t>
  </si>
  <si>
    <t>S08453240001</t>
  </si>
  <si>
    <t>S08453250001</t>
  </si>
  <si>
    <t>S08453260001</t>
  </si>
  <si>
    <t>S08453270001</t>
  </si>
  <si>
    <t>S08453290001</t>
  </si>
  <si>
    <t>S08453300001</t>
  </si>
  <si>
    <t>S08453320001</t>
  </si>
  <si>
    <t>S08453340001</t>
  </si>
  <si>
    <t>S08453400001</t>
  </si>
  <si>
    <t>S08453430001</t>
  </si>
  <si>
    <t>S08453500003</t>
  </si>
  <si>
    <t>S08453510003</t>
  </si>
  <si>
    <t>S08453600003</t>
  </si>
  <si>
    <t>Q06846940002</t>
  </si>
  <si>
    <t>Q06846950002</t>
  </si>
  <si>
    <t>Q06846960002</t>
  </si>
  <si>
    <t>S08454290002</t>
  </si>
  <si>
    <t>S08454640002</t>
  </si>
  <si>
    <t>S08454650002</t>
  </si>
  <si>
    <t>S08454710002</t>
  </si>
  <si>
    <t>G01885610003</t>
  </si>
  <si>
    <t>G01885590003</t>
  </si>
  <si>
    <t>G01886540003</t>
  </si>
  <si>
    <t>G01886550003</t>
  </si>
  <si>
    <t>G01886570003</t>
  </si>
  <si>
    <t>G01886590003</t>
  </si>
  <si>
    <t>G01885600003</t>
  </si>
  <si>
    <t>G01886260003</t>
  </si>
  <si>
    <t>G01886250003</t>
  </si>
  <si>
    <t>G01886560003</t>
  </si>
  <si>
    <t>G01886270003</t>
  </si>
  <si>
    <t>G01886280003</t>
  </si>
  <si>
    <t>G01886290003</t>
  </si>
  <si>
    <t>G01886300003</t>
  </si>
  <si>
    <t>G01886430004</t>
  </si>
  <si>
    <t>G01886470006</t>
  </si>
  <si>
    <t>G01886490008</t>
  </si>
  <si>
    <t xml:space="preserve">LÁCTEOS DE BOLIVIA  </t>
  </si>
  <si>
    <t>S08453910001</t>
  </si>
  <si>
    <t>S08453930001</t>
  </si>
  <si>
    <t>S08454590001</t>
  </si>
  <si>
    <t>S08454680003</t>
  </si>
  <si>
    <t>S08454730003</t>
  </si>
  <si>
    <t>S08454780003</t>
  </si>
  <si>
    <t>G01887180003</t>
  </si>
  <si>
    <t>G01887150003</t>
  </si>
  <si>
    <t>G01887480001</t>
  </si>
  <si>
    <t>S08456080001</t>
  </si>
  <si>
    <t>S08456110003</t>
  </si>
  <si>
    <t xml:space="preserve">DEPÓSITOS ADUANEROS BOLIVIANOS  </t>
  </si>
  <si>
    <t>Q06852780002</t>
  </si>
  <si>
    <t>S08457360002</t>
  </si>
  <si>
    <t>G01888300003</t>
  </si>
  <si>
    <t>G01888970003</t>
  </si>
  <si>
    <t>G01889260005</t>
  </si>
  <si>
    <t>G01889030001</t>
  </si>
  <si>
    <t>S08457280001</t>
  </si>
  <si>
    <t>S08457490003</t>
  </si>
  <si>
    <t>S08457510003</t>
  </si>
  <si>
    <t>S08457520003</t>
  </si>
  <si>
    <t>S08457540003</t>
  </si>
  <si>
    <t>S08457550001</t>
  </si>
  <si>
    <t>S08457570001</t>
  </si>
  <si>
    <t>S08457580003</t>
  </si>
  <si>
    <t>G01889620003</t>
  </si>
  <si>
    <t>G01889590003</t>
  </si>
  <si>
    <t>G01889560003</t>
  </si>
  <si>
    <t>G01889550004</t>
  </si>
  <si>
    <t>G01889550005</t>
  </si>
  <si>
    <t>G01889610005</t>
  </si>
  <si>
    <t>S08458410003</t>
  </si>
  <si>
    <t>S08458440001</t>
  </si>
  <si>
    <t>S08458910001</t>
  </si>
  <si>
    <t>S08458950003</t>
  </si>
  <si>
    <t>S08459010003</t>
  </si>
  <si>
    <t>S08459030003</t>
  </si>
  <si>
    <t>G01892060004</t>
  </si>
  <si>
    <t>Q06864320002</t>
  </si>
  <si>
    <t>S08460110002</t>
  </si>
  <si>
    <t>S08460480002</t>
  </si>
  <si>
    <t>'TRANSFERENCIA DE FONDOS||EN ATENCION A NOTA DEL MIN. DE ECONOMIA Y FINANZAS PUBLICAS MEFP/VTCP/DGAFT/USCFT/N¿0305/16 DE LA FECHA(HRE-TSO-2404).CONVENIO SUBSIDIARIO-PRESTAMO CAF 2324- G.A.D.STA..CRUZ -PREINVERSION, ESTUDIO MEJORAMAMIENTO SISTEMA DE RIEGO CHORETI ITANAMBICUA.ABONO A LA LIBRETA  N¿ 00990201001 "TGN-RECURSOS ORDINARIOS",PAGO CAPITAL E INTERESES.</t>
  </si>
  <si>
    <t>G01892660003</t>
  </si>
  <si>
    <t>G01891470003</t>
  </si>
  <si>
    <t>G01891480003</t>
  </si>
  <si>
    <t>G01892470003</t>
  </si>
  <si>
    <t>G01891490003</t>
  </si>
  <si>
    <t>G01892700003</t>
  </si>
  <si>
    <t>G01892690003</t>
  </si>
  <si>
    <t>G01891510003</t>
  </si>
  <si>
    <t>G01891500003</t>
  </si>
  <si>
    <t>G01892670003</t>
  </si>
  <si>
    <t>G01892680003</t>
  </si>
  <si>
    <t>G01892480003</t>
  </si>
  <si>
    <t>G01892710003</t>
  </si>
  <si>
    <t>S08459800003</t>
  </si>
  <si>
    <t>S08459800001</t>
  </si>
  <si>
    <t>S08459810001</t>
  </si>
  <si>
    <t>S08459820003</t>
  </si>
  <si>
    <t>S08459820001</t>
  </si>
  <si>
    <t>S08459850003</t>
  </si>
  <si>
    <t>S08459860003</t>
  </si>
  <si>
    <t>S08459980001</t>
  </si>
  <si>
    <t>S08460070003</t>
  </si>
  <si>
    <t>S08460400003</t>
  </si>
  <si>
    <t>S08460580003</t>
  </si>
  <si>
    <t>G01893340004</t>
  </si>
  <si>
    <t>G01893190003</t>
  </si>
  <si>
    <t>G01894370003</t>
  </si>
  <si>
    <t>S08461830003</t>
  </si>
  <si>
    <t>S08461840003</t>
  </si>
  <si>
    <t>S08461970003</t>
  </si>
  <si>
    <t>S08461990003</t>
  </si>
  <si>
    <t>S08462260003</t>
  </si>
  <si>
    <t>S08462710003</t>
  </si>
  <si>
    <t>S08462780003</t>
  </si>
  <si>
    <t>S08462800003</t>
  </si>
  <si>
    <t>S08464230002</t>
  </si>
  <si>
    <t>T03534080001</t>
  </si>
  <si>
    <t>T03534100001</t>
  </si>
  <si>
    <t>T03534120001</t>
  </si>
  <si>
    <t>T03534140001</t>
  </si>
  <si>
    <t>T03534160001</t>
  </si>
  <si>
    <t>T03534180001</t>
  </si>
  <si>
    <t>T03534200001</t>
  </si>
  <si>
    <t>T03534220001</t>
  </si>
  <si>
    <t>T03534240001</t>
  </si>
  <si>
    <t>T03534260001</t>
  </si>
  <si>
    <t>T03534280001</t>
  </si>
  <si>
    <t>T03534300001</t>
  </si>
  <si>
    <t>T03534320001</t>
  </si>
  <si>
    <t>T03534340001</t>
  </si>
  <si>
    <t>T03534360001</t>
  </si>
  <si>
    <t>T03534380001</t>
  </si>
  <si>
    <t>T03534400001</t>
  </si>
  <si>
    <t>T03534420001</t>
  </si>
  <si>
    <t>T03534440001</t>
  </si>
  <si>
    <t>T03534460001</t>
  </si>
  <si>
    <t>T03534480001</t>
  </si>
  <si>
    <t>T03534500001</t>
  </si>
  <si>
    <t>T03534520001</t>
  </si>
  <si>
    <t>T03534540001</t>
  </si>
  <si>
    <t>T03534560001</t>
  </si>
  <si>
    <t>T03534580001</t>
  </si>
  <si>
    <t>T03534600001</t>
  </si>
  <si>
    <t>T03534620001</t>
  </si>
  <si>
    <t>T03534640001</t>
  </si>
  <si>
    <t>T03534660001</t>
  </si>
  <si>
    <t>T03534680001</t>
  </si>
  <si>
    <t>T03534700001</t>
  </si>
  <si>
    <t>T03534720001</t>
  </si>
  <si>
    <t>T03534740001</t>
  </si>
  <si>
    <t>T03534760001</t>
  </si>
  <si>
    <t>T03534780001</t>
  </si>
  <si>
    <t>T03534800001</t>
  </si>
  <si>
    <t>T03534820001</t>
  </si>
  <si>
    <t>T03534840001</t>
  </si>
  <si>
    <t>T03534860001</t>
  </si>
  <si>
    <t>T03534880001</t>
  </si>
  <si>
    <t>T03534900001</t>
  </si>
  <si>
    <t>T03534920001</t>
  </si>
  <si>
    <t>T03534940001</t>
  </si>
  <si>
    <t>T03534960001</t>
  </si>
  <si>
    <t>T03534980001</t>
  </si>
  <si>
    <t>T03535000001</t>
  </si>
  <si>
    <t>T03535020001</t>
  </si>
  <si>
    <t>T03535040001</t>
  </si>
  <si>
    <t>T03535060001</t>
  </si>
  <si>
    <t>T03535080001</t>
  </si>
  <si>
    <t>T03535100001</t>
  </si>
  <si>
    <t>T03535120001</t>
  </si>
  <si>
    <t>T03535140001</t>
  </si>
  <si>
    <t>T03535160001</t>
  </si>
  <si>
    <t>T03535180001</t>
  </si>
  <si>
    <t>T03535200001</t>
  </si>
  <si>
    <t>T03535220001</t>
  </si>
  <si>
    <t>T03535240001</t>
  </si>
  <si>
    <t>T03535260001</t>
  </si>
  <si>
    <t>T03535280001</t>
  </si>
  <si>
    <t>T03535300001</t>
  </si>
  <si>
    <t>T03535320001</t>
  </si>
  <si>
    <t>T03535340001</t>
  </si>
  <si>
    <t>T03535370001</t>
  </si>
  <si>
    <t>T03535390001</t>
  </si>
  <si>
    <t>T03535410001</t>
  </si>
  <si>
    <t>T03535430001</t>
  </si>
  <si>
    <t>T03535450001</t>
  </si>
  <si>
    <t>T03535470001</t>
  </si>
  <si>
    <t>T03535490001</t>
  </si>
  <si>
    <t>T03535510001</t>
  </si>
  <si>
    <t>T03535530001</t>
  </si>
  <si>
    <t>T03535550001</t>
  </si>
  <si>
    <t>T03535570001</t>
  </si>
  <si>
    <t>T03535590001</t>
  </si>
  <si>
    <t>T03535610001</t>
  </si>
  <si>
    <t>T03535630001</t>
  </si>
  <si>
    <t>T03535650001</t>
  </si>
  <si>
    <t>T03535670001</t>
  </si>
  <si>
    <t>T03535690001</t>
  </si>
  <si>
    <t>T03535710001</t>
  </si>
  <si>
    <t>T03535730001</t>
  </si>
  <si>
    <t>T03535750001</t>
  </si>
  <si>
    <t>T03535770001</t>
  </si>
  <si>
    <t>T03535790001</t>
  </si>
  <si>
    <t>T03535810001</t>
  </si>
  <si>
    <t>T03535830001</t>
  </si>
  <si>
    <t>T03535850001</t>
  </si>
  <si>
    <t>T03535870001</t>
  </si>
  <si>
    <t>T03535890001</t>
  </si>
  <si>
    <t>T03535910001</t>
  </si>
  <si>
    <t>T03535930001</t>
  </si>
  <si>
    <t>T03535950001</t>
  </si>
  <si>
    <t>T03535970001</t>
  </si>
  <si>
    <t>T03535990001</t>
  </si>
  <si>
    <t>T03536010001</t>
  </si>
  <si>
    <t>T03536030001</t>
  </si>
  <si>
    <t>T03536050001</t>
  </si>
  <si>
    <t>T03536070001</t>
  </si>
  <si>
    <t>T03536090001</t>
  </si>
  <si>
    <t>T03536110001</t>
  </si>
  <si>
    <t>T03536130001</t>
  </si>
  <si>
    <t>T03536150001</t>
  </si>
  <si>
    <t>T03536170001</t>
  </si>
  <si>
    <t>S08463220004</t>
  </si>
  <si>
    <t>S08464060004</t>
  </si>
  <si>
    <t>S08464230003</t>
  </si>
  <si>
    <t>S08464250004</t>
  </si>
  <si>
    <t>S08464270001</t>
  </si>
  <si>
    <t>S08464290003</t>
  </si>
  <si>
    <t>S08464350003</t>
  </si>
  <si>
    <t>S08464400004</t>
  </si>
  <si>
    <t>S08464410003</t>
  </si>
  <si>
    <t>S08464800003</t>
  </si>
  <si>
    <t>S08464900001</t>
  </si>
  <si>
    <t>S08465160004</t>
  </si>
  <si>
    <t>S08465170003</t>
  </si>
  <si>
    <t>S08465210003</t>
  </si>
  <si>
    <t>S08466910002</t>
  </si>
  <si>
    <t>'TRANSFERENCIA DE FONDOS||EN ATENCION A NOTA DEL MIN. DE ECONOMIA Y FINANZAS PUBLICAS MEFP/VTCP/DGAFT/USCFT/N¿0320 /16 DE LA FECHA(HRE-TSO-2473).CONVENIOS SUBSIDIARIOS-PRESTAMO CAF 2324- G.A.D.DE CHUQUISACA-PROYECTOS DE RIEGO CACHIMAYU Y TOMINA.ABONO A LA LIBRETA N¿00990201001"TGN-RECURSOS ORDINARIOS", PAGO CAPITAL E INTERESES CORRIENTES</t>
  </si>
  <si>
    <t>G01896000003</t>
  </si>
  <si>
    <t>E00446630001</t>
  </si>
  <si>
    <t>G01896040001</t>
  </si>
  <si>
    <t>S08465640001</t>
  </si>
  <si>
    <t>S08465660001</t>
  </si>
  <si>
    <t>S08466000003</t>
  </si>
  <si>
    <t>S08466070001</t>
  </si>
  <si>
    <t>COBRO DE||UTILES DE ESCRITORIO POR LA ELABORACION DEL COMPROBANTE  CONTABLE N¿ 0846604 Y NOTA DEL MEFP CITE: MEFP/VTCP/DGPOT/UOTGN N¿ 0303/2016 DE FECHA  3 DE FEBRERO DE 2016.DE LA LIBRETA N¿ 00099021001 TGN RECURSOS ORDINARIOS (Cta. 6799)</t>
  </si>
  <si>
    <t>S08466450003</t>
  </si>
  <si>
    <t>S08466710003</t>
  </si>
  <si>
    <t>S08466750003</t>
  </si>
  <si>
    <t>S08466830003</t>
  </si>
  <si>
    <t>S08466850003</t>
  </si>
  <si>
    <t>S08466920001</t>
  </si>
  <si>
    <t>S08467170003</t>
  </si>
  <si>
    <t>G01897110002</t>
  </si>
  <si>
    <t>S08468250002</t>
  </si>
  <si>
    <t>G01897060003</t>
  </si>
  <si>
    <t>G01897120001</t>
  </si>
  <si>
    <t>G01897410004</t>
  </si>
  <si>
    <t>G01897410005</t>
  </si>
  <si>
    <t>G01897420005</t>
  </si>
  <si>
    <t>G01897420004</t>
  </si>
  <si>
    <t>G01898060001</t>
  </si>
  <si>
    <t>S08468300003</t>
  </si>
  <si>
    <t>S08468370001</t>
  </si>
  <si>
    <t>S08468370004</t>
  </si>
  <si>
    <t>S08468670003</t>
  </si>
  <si>
    <t>G01899680002</t>
  </si>
  <si>
    <t>S08469640002</t>
  </si>
  <si>
    <t>S08469710002</t>
  </si>
  <si>
    <t>G01898340003</t>
  </si>
  <si>
    <t>G01898310003</t>
  </si>
  <si>
    <t>G01898300003</t>
  </si>
  <si>
    <t>G01899180005</t>
  </si>
  <si>
    <t>G01899560011</t>
  </si>
  <si>
    <t>G01899690001</t>
  </si>
  <si>
    <t>S08469530001</t>
  </si>
  <si>
    <t>S08469710003</t>
  </si>
  <si>
    <t>G01900170002</t>
  </si>
  <si>
    <t>G01900190002</t>
  </si>
  <si>
    <t>G01901150002</t>
  </si>
  <si>
    <t>G01900230003</t>
  </si>
  <si>
    <t>G01900240003</t>
  </si>
  <si>
    <t>G01900180001</t>
  </si>
  <si>
    <t>G01900200001</t>
  </si>
  <si>
    <t>G01901040001</t>
  </si>
  <si>
    <t>G01901160001</t>
  </si>
  <si>
    <t>S08470620001</t>
  </si>
  <si>
    <t>S08470750003</t>
  </si>
  <si>
    <t>G01902030002</t>
  </si>
  <si>
    <t>G01902370004</t>
  </si>
  <si>
    <t>S08472190002</t>
  </si>
  <si>
    <t>G01902040001</t>
  </si>
  <si>
    <t>G01902360001</t>
  </si>
  <si>
    <t>S08472210003</t>
  </si>
  <si>
    <t>S08472280003</t>
  </si>
  <si>
    <t>S08472290001</t>
  </si>
  <si>
    <t>S08472300003</t>
  </si>
  <si>
    <t>S08472310003</t>
  </si>
  <si>
    <t>S08472320001</t>
  </si>
  <si>
    <t>S08472340001</t>
  </si>
  <si>
    <t>S08472350001</t>
  </si>
  <si>
    <t>G01902470002</t>
  </si>
  <si>
    <t>G01903310002</t>
  </si>
  <si>
    <t>G01903400002</t>
  </si>
  <si>
    <t>E00447160001</t>
  </si>
  <si>
    <t>G01902440001</t>
  </si>
  <si>
    <t>G01902460001</t>
  </si>
  <si>
    <t>G01902480001</t>
  </si>
  <si>
    <t>G01903320001</t>
  </si>
  <si>
    <t>G01903340004</t>
  </si>
  <si>
    <t>G01903410001</t>
  </si>
  <si>
    <t>G01903450001</t>
  </si>
  <si>
    <t>G01903490001</t>
  </si>
  <si>
    <t>G01903510001</t>
  </si>
  <si>
    <t>S08472610003</t>
  </si>
  <si>
    <t>S08474370003</t>
  </si>
  <si>
    <t>S08474390003</t>
  </si>
  <si>
    <t>S08474420003</t>
  </si>
  <si>
    <t>S08474530001</t>
  </si>
  <si>
    <t>I00650850002</t>
  </si>
  <si>
    <t>G01903750002</t>
  </si>
  <si>
    <t>G01903780002</t>
  </si>
  <si>
    <t>G01903860002</t>
  </si>
  <si>
    <t>G01903880002</t>
  </si>
  <si>
    <t>S08474950002</t>
  </si>
  <si>
    <t>G01903760001</t>
  </si>
  <si>
    <t>G01903790001</t>
  </si>
  <si>
    <t>G01903830001</t>
  </si>
  <si>
    <t>G01903850001</t>
  </si>
  <si>
    <t>G01903870001</t>
  </si>
  <si>
    <t>G01903890001</t>
  </si>
  <si>
    <t>G01903910001</t>
  </si>
  <si>
    <t>G01904030001</t>
  </si>
  <si>
    <t>G01904140006</t>
  </si>
  <si>
    <t>G01904850001</t>
  </si>
  <si>
    <t>G01904950001</t>
  </si>
  <si>
    <t>G01904960008</t>
  </si>
  <si>
    <t>S08474950003</t>
  </si>
  <si>
    <t>S08475020003</t>
  </si>
  <si>
    <t>S08475590001</t>
  </si>
  <si>
    <t>S08475910003</t>
  </si>
  <si>
    <t>G01905960002</t>
  </si>
  <si>
    <t>G01906010004</t>
  </si>
  <si>
    <t>S08478530002</t>
  </si>
  <si>
    <t>S08478600002</t>
  </si>
  <si>
    <t>S08478680002</t>
  </si>
  <si>
    <t>'TRANSFERENCIA DE FONDOS||EN ATENCION A NOTA DEL MIN. DE ECONOMIA Y FINANZAS PUBLICAS MEFP/VTCP/DGAFT/UOIET/TES/N¿2189 /16 DE LA FECHA(HRE-TSO-2889), PAGO CAPITAL E INTERESES CORRIENTESCONVENIO SUBSIDIARIO-PRESTAMO CAF 2324- G.A.D.DE POTOSI - PROYECTOS DE ELECTRIFICACION RURAL Y RIEGO.ABONO A LA LIBRETA  N¿ 00099021001 TGN-RECURSOS ORDINARIOS</t>
  </si>
  <si>
    <t>S08478710002</t>
  </si>
  <si>
    <t>'TRANSFERENCIA DE FONDOS||EN ATENCION A NOTA DEL MIN. DE ECONOMIA Y FINANZAS PUBLICAS MEFP/VTCP/DGAFT/UOIET/TES/N¿2185/16 DE LA FECHA(HRE-TSO-2890), PAGO CAPITAL E INTERESES CORRIENTES CONVENIO SUBSIDIARIO-PRESTAMO CAF 2324- G.A.D.DE CHUQUISACA - PROYECTO DE RIEGO SAN LUCAS.ABONO A LA LIBRETA  N¿ 00099021001 TGN-RECURSOS ORDINARIOS.</t>
  </si>
  <si>
    <t>S08477950002</t>
  </si>
  <si>
    <t>G01905710003</t>
  </si>
  <si>
    <t>G01905690003</t>
  </si>
  <si>
    <t>G01905700003</t>
  </si>
  <si>
    <t>G01905680003</t>
  </si>
  <si>
    <t>G01905650003</t>
  </si>
  <si>
    <t>G01905670003</t>
  </si>
  <si>
    <t>G01905660003</t>
  </si>
  <si>
    <t>G01905590003</t>
  </si>
  <si>
    <t>G01905600003</t>
  </si>
  <si>
    <t>G01905760001</t>
  </si>
  <si>
    <t>G01905780001</t>
  </si>
  <si>
    <t>G01905810001</t>
  </si>
  <si>
    <t>G01905970001</t>
  </si>
  <si>
    <t xml:space="preserve">CONTRALORÍA GENERAL DEL ESTADO  </t>
  </si>
  <si>
    <t>G01906040004</t>
  </si>
  <si>
    <t>S08478140001</t>
  </si>
  <si>
    <t>S08478170001</t>
  </si>
  <si>
    <t>S08478180001</t>
  </si>
  <si>
    <t>S08478200001</t>
  </si>
  <si>
    <t>S08478210001</t>
  </si>
  <si>
    <t>S08478220001</t>
  </si>
  <si>
    <t>S08478250001</t>
  </si>
  <si>
    <t>S08478260001</t>
  </si>
  <si>
    <t>S08478370001</t>
  </si>
  <si>
    <t>S08478380001</t>
  </si>
  <si>
    <t>S08478420001</t>
  </si>
  <si>
    <t>S08478590001</t>
  </si>
  <si>
    <t>S08478610003</t>
  </si>
  <si>
    <t>S08478620001</t>
  </si>
  <si>
    <t>S08478780003</t>
  </si>
  <si>
    <t>G01906940002</t>
  </si>
  <si>
    <t>G01907100002</t>
  </si>
  <si>
    <t>S08479240002</t>
  </si>
  <si>
    <t>G01906730003</t>
  </si>
  <si>
    <t>G01906950001</t>
  </si>
  <si>
    <t>G01906990001</t>
  </si>
  <si>
    <t>G01907090001</t>
  </si>
  <si>
    <t>G01907110001</t>
  </si>
  <si>
    <t>S08479240003</t>
  </si>
  <si>
    <t>S08479270004</t>
  </si>
  <si>
    <t>S08479480003</t>
  </si>
  <si>
    <t>G01908310002</t>
  </si>
  <si>
    <t>G01908330002</t>
  </si>
  <si>
    <t>S08480430002</t>
  </si>
  <si>
    <t>S08480440002</t>
  </si>
  <si>
    <t>G01908320001</t>
  </si>
  <si>
    <t>G01908340001</t>
  </si>
  <si>
    <t>G01908360001</t>
  </si>
  <si>
    <t>G01909320001</t>
  </si>
  <si>
    <t>S08480460003</t>
  </si>
  <si>
    <t>S08480590001</t>
  </si>
  <si>
    <t>S08480640003</t>
  </si>
  <si>
    <t>S08480660003</t>
  </si>
  <si>
    <t>S08480670003</t>
  </si>
  <si>
    <t>G01910290002</t>
  </si>
  <si>
    <t>Q06921900002</t>
  </si>
  <si>
    <t>Q06921950002</t>
  </si>
  <si>
    <t>Q06922000002</t>
  </si>
  <si>
    <t>Q06924720002</t>
  </si>
  <si>
    <t>G01909380001</t>
  </si>
  <si>
    <t>G01909410004</t>
  </si>
  <si>
    <t>G01909440001</t>
  </si>
  <si>
    <t>G01910300001</t>
  </si>
  <si>
    <t>S08481350001</t>
  </si>
  <si>
    <t>S08481470001</t>
  </si>
  <si>
    <t>G01911670002</t>
  </si>
  <si>
    <t xml:space="preserve">INSTITUTO NACIONAL DE REFORMA AGRARIA  </t>
  </si>
  <si>
    <t>S08482530003</t>
  </si>
  <si>
    <t>S08482690002</t>
  </si>
  <si>
    <t>G01911200003</t>
  </si>
  <si>
    <t>G01911210003</t>
  </si>
  <si>
    <t>G01911180003</t>
  </si>
  <si>
    <t>G01911190003</t>
  </si>
  <si>
    <t xml:space="preserve">INSUMOS BOLIVIA  </t>
  </si>
  <si>
    <t>G01911530004</t>
  </si>
  <si>
    <t>S08481840001</t>
  </si>
  <si>
    <t>S08482360003</t>
  </si>
  <si>
    <t>S08482550001</t>
  </si>
  <si>
    <t>S08482890003</t>
  </si>
  <si>
    <t>S08482950003</t>
  </si>
  <si>
    <t>S08482960001</t>
  </si>
  <si>
    <t>S08482970001</t>
  </si>
  <si>
    <t>S08482980001</t>
  </si>
  <si>
    <t>S08482990001</t>
  </si>
  <si>
    <t>S08483010001</t>
  </si>
  <si>
    <t>S08483020001</t>
  </si>
  <si>
    <t>S08483040001</t>
  </si>
  <si>
    <t>S08483050001</t>
  </si>
  <si>
    <t>S08483060001</t>
  </si>
  <si>
    <t>S08483120003</t>
  </si>
  <si>
    <t>S08483140001</t>
  </si>
  <si>
    <t>S08483150001</t>
  </si>
  <si>
    <t>G01911840003</t>
  </si>
  <si>
    <t>G01912790001</t>
  </si>
  <si>
    <t>G01913270001</t>
  </si>
  <si>
    <t>S08483940001</t>
  </si>
  <si>
    <t>S08483950003</t>
  </si>
  <si>
    <t>S08484000001</t>
  </si>
  <si>
    <t>S08484380003</t>
  </si>
  <si>
    <t>S08485150002</t>
  </si>
  <si>
    <t>S08485360002</t>
  </si>
  <si>
    <t>G01913620003</t>
  </si>
  <si>
    <t>S08484850001</t>
  </si>
  <si>
    <t>S08484860001</t>
  </si>
  <si>
    <t>S08484870001</t>
  </si>
  <si>
    <t>S08484890001</t>
  </si>
  <si>
    <t>S08484900001</t>
  </si>
  <si>
    <t>S08484910001</t>
  </si>
  <si>
    <t>S08484920001</t>
  </si>
  <si>
    <t>S08484930001</t>
  </si>
  <si>
    <t>S08484970001</t>
  </si>
  <si>
    <t>S08484990001</t>
  </si>
  <si>
    <t>S08485000001</t>
  </si>
  <si>
    <t>S08485420003</t>
  </si>
  <si>
    <t>S08486650002</t>
  </si>
  <si>
    <t>S08486900002</t>
  </si>
  <si>
    <t>G01915300003</t>
  </si>
  <si>
    <t>G01915270003</t>
  </si>
  <si>
    <t>G01915190001</t>
  </si>
  <si>
    <t>G01915490004</t>
  </si>
  <si>
    <t>G01915510001</t>
  </si>
  <si>
    <t>S08487050001</t>
  </si>
  <si>
    <t>S08487060001</t>
  </si>
  <si>
    <t>S08487080001</t>
  </si>
  <si>
    <t>S08487090001</t>
  </si>
  <si>
    <t>S08487100001</t>
  </si>
  <si>
    <t>S08487110001</t>
  </si>
  <si>
    <t>S08487120001</t>
  </si>
  <si>
    <t>S08487130001</t>
  </si>
  <si>
    <t>S08487140001</t>
  </si>
  <si>
    <t>S08487160001</t>
  </si>
  <si>
    <t>S08487190001</t>
  </si>
  <si>
    <t>G01916610002</t>
  </si>
  <si>
    <t>S08487600002</t>
  </si>
  <si>
    <t>G01915680005</t>
  </si>
  <si>
    <t>G01915680004</t>
  </si>
  <si>
    <t>G01915710001</t>
  </si>
  <si>
    <t>G01916560001</t>
  </si>
  <si>
    <t>G01916620001</t>
  </si>
  <si>
    <t>S08487780003</t>
  </si>
  <si>
    <t>S08488280003</t>
  </si>
  <si>
    <t>G01916730003</t>
  </si>
  <si>
    <t>G01916740003</t>
  </si>
  <si>
    <t>G01917850001</t>
  </si>
  <si>
    <t>G01917890001</t>
  </si>
  <si>
    <t>G01917910001</t>
  </si>
  <si>
    <t>S08488970003</t>
  </si>
  <si>
    <t>S08488990003</t>
  </si>
  <si>
    <t>S08490070003</t>
  </si>
  <si>
    <t>S08490090003</t>
  </si>
  <si>
    <t>G01919010002</t>
  </si>
  <si>
    <t>S08491850002</t>
  </si>
  <si>
    <t>'TRANSFERENCIA DE FONDOS||EN ATENCION A NOTA DEL MIN. DE ECONOMIA Y FINANZAS PUBLICAS MEFP/VTCP/DGAFT/UOIET/TES/N¿2422 /15 DE LA FECHA(HRE-TSO-3210).CONVENIO SUBSIDIARIO-PRESTAMO CAF 2324- G.A.D.DE SANTA CRUZ - PROYECTO SISTEMA DE ELECTRIFICACION RURAL LA PLANCHADA.ABONO A LA LIBRETA  N¿ 00099021001 TGN-RECURSOS ORDINARIOS., PAGO CAPITAL E INTERESES.</t>
  </si>
  <si>
    <t>G01918070003</t>
  </si>
  <si>
    <t>G01918080003</t>
  </si>
  <si>
    <t>G01918090003</t>
  </si>
  <si>
    <t>G01918180003</t>
  </si>
  <si>
    <t>G01918030003</t>
  </si>
  <si>
    <t>G01918040003</t>
  </si>
  <si>
    <t>G01918170003</t>
  </si>
  <si>
    <t>G01918000003</t>
  </si>
  <si>
    <t>G01918860001</t>
  </si>
  <si>
    <t>G01919020001</t>
  </si>
  <si>
    <t>S08490720003</t>
  </si>
  <si>
    <t>S08491100001</t>
  </si>
  <si>
    <t>S08491480001</t>
  </si>
  <si>
    <t>S08491490001</t>
  </si>
  <si>
    <t>S08491500001</t>
  </si>
  <si>
    <t>S08491520001</t>
  </si>
  <si>
    <t>S08491530001</t>
  </si>
  <si>
    <t>S08491540001</t>
  </si>
  <si>
    <t>S08491560001</t>
  </si>
  <si>
    <t>S08491570001</t>
  </si>
  <si>
    <t>S08491590001</t>
  </si>
  <si>
    <t>S08491620001</t>
  </si>
  <si>
    <t>S08491630001</t>
  </si>
  <si>
    <t>S08491660001</t>
  </si>
  <si>
    <t>S08491680001</t>
  </si>
  <si>
    <t>S08491690001</t>
  </si>
  <si>
    <t>S08491720001</t>
  </si>
  <si>
    <t>S08491740001</t>
  </si>
  <si>
    <t>S08491770001</t>
  </si>
  <si>
    <t>S08491780001</t>
  </si>
  <si>
    <t>S08491790001</t>
  </si>
  <si>
    <t>S08491800001</t>
  </si>
  <si>
    <t>S08491810001</t>
  </si>
  <si>
    <t>S08491830001</t>
  </si>
  <si>
    <t>S08491840001</t>
  </si>
  <si>
    <t>G01919440002</t>
  </si>
  <si>
    <t>Q06962030002</t>
  </si>
  <si>
    <t>S08493180002</t>
  </si>
  <si>
    <t>S08493200002</t>
  </si>
  <si>
    <t>S08493370002</t>
  </si>
  <si>
    <t>G01919450001</t>
  </si>
  <si>
    <t>G01919790001</t>
  </si>
  <si>
    <t>G01920400001</t>
  </si>
  <si>
    <t>S08492650003</t>
  </si>
  <si>
    <t>S08493180003</t>
  </si>
  <si>
    <t>S08493200003</t>
  </si>
  <si>
    <t>S08493240003</t>
  </si>
  <si>
    <t>S08493990003</t>
  </si>
  <si>
    <t>E00447880001</t>
  </si>
  <si>
    <t>E00447910001</t>
  </si>
  <si>
    <t>E00447940001</t>
  </si>
  <si>
    <t>E00447970001</t>
  </si>
  <si>
    <t>E00448000001</t>
  </si>
  <si>
    <t>E00448030001</t>
  </si>
  <si>
    <t>E00448040001</t>
  </si>
  <si>
    <t>S08494960003</t>
  </si>
  <si>
    <t>S08494990003</t>
  </si>
  <si>
    <t>S08495850003</t>
  </si>
  <si>
    <t>S08496050003</t>
  </si>
  <si>
    <t>G01923220004</t>
  </si>
  <si>
    <t>S08497150002</t>
  </si>
  <si>
    <t>S08497210002</t>
  </si>
  <si>
    <t>S08497220002</t>
  </si>
  <si>
    <t>G01923120003</t>
  </si>
  <si>
    <t>G01922740003</t>
  </si>
  <si>
    <t>S08496830003</t>
  </si>
  <si>
    <t>S08497040003</t>
  </si>
  <si>
    <t>S08497500003</t>
  </si>
  <si>
    <t>S08499370002</t>
  </si>
  <si>
    <t>S08499590002</t>
  </si>
  <si>
    <t>G01923620001</t>
  </si>
  <si>
    <t>G01923640001</t>
  </si>
  <si>
    <t>G01923710001</t>
  </si>
  <si>
    <t>G01923910001</t>
  </si>
  <si>
    <t>T03546550001</t>
  </si>
  <si>
    <t>T03546570001</t>
  </si>
  <si>
    <t>T03546590001</t>
  </si>
  <si>
    <t>T03546610001</t>
  </si>
  <si>
    <t>T03546630001</t>
  </si>
  <si>
    <t>T03546650001</t>
  </si>
  <si>
    <t>T03546670001</t>
  </si>
  <si>
    <t>T03546690001</t>
  </si>
  <si>
    <t>T03546710001</t>
  </si>
  <si>
    <t>T03546730001</t>
  </si>
  <si>
    <t>T03546750001</t>
  </si>
  <si>
    <t>T03546770001</t>
  </si>
  <si>
    <t>T03546790001</t>
  </si>
  <si>
    <t>T03546810001</t>
  </si>
  <si>
    <t>T03546830001</t>
  </si>
  <si>
    <t>T03546850001</t>
  </si>
  <si>
    <t>T03546870001</t>
  </si>
  <si>
    <t>T03546890001</t>
  </si>
  <si>
    <t>T03546910001</t>
  </si>
  <si>
    <t>T03546930001</t>
  </si>
  <si>
    <t>T03546950001</t>
  </si>
  <si>
    <t>T03546970001</t>
  </si>
  <si>
    <t>T03546990001</t>
  </si>
  <si>
    <t>T03547010001</t>
  </si>
  <si>
    <t>T03547030001</t>
  </si>
  <si>
    <t>T03547050001</t>
  </si>
  <si>
    <t>T03547070001</t>
  </si>
  <si>
    <t>T03547090001</t>
  </si>
  <si>
    <t>T03547110001</t>
  </si>
  <si>
    <t>T03547130001</t>
  </si>
  <si>
    <t>T03547150001</t>
  </si>
  <si>
    <t>T03547170001</t>
  </si>
  <si>
    <t>T03547190001</t>
  </si>
  <si>
    <t>T03547210001</t>
  </si>
  <si>
    <t>T03547230001</t>
  </si>
  <si>
    <t>T03547250001</t>
  </si>
  <si>
    <t>T03547270001</t>
  </si>
  <si>
    <t>T03547290001</t>
  </si>
  <si>
    <t>T03547310001</t>
  </si>
  <si>
    <t>T03547330001</t>
  </si>
  <si>
    <t>T03547350001</t>
  </si>
  <si>
    <t>T03547370001</t>
  </si>
  <si>
    <t>T03547390001</t>
  </si>
  <si>
    <t>T03547410001</t>
  </si>
  <si>
    <t>T03547430001</t>
  </si>
  <si>
    <t>T03547450001</t>
  </si>
  <si>
    <t>T03547470001</t>
  </si>
  <si>
    <t>T03547490001</t>
  </si>
  <si>
    <t>T03547510001</t>
  </si>
  <si>
    <t>T03547530001</t>
  </si>
  <si>
    <t>T03547550001</t>
  </si>
  <si>
    <t>T03547570001</t>
  </si>
  <si>
    <t>T03547590001</t>
  </si>
  <si>
    <t>T03547610001</t>
  </si>
  <si>
    <t>T03547630001</t>
  </si>
  <si>
    <t>T03547650001</t>
  </si>
  <si>
    <t>T03547670001</t>
  </si>
  <si>
    <t>T03547690001</t>
  </si>
  <si>
    <t>T03547710001</t>
  </si>
  <si>
    <t>T03547730001</t>
  </si>
  <si>
    <t>T03547750001</t>
  </si>
  <si>
    <t>T03547770001</t>
  </si>
  <si>
    <t>T03547790001</t>
  </si>
  <si>
    <t>T03547810001</t>
  </si>
  <si>
    <t>T03547830001</t>
  </si>
  <si>
    <t>T03547850001</t>
  </si>
  <si>
    <t>T03547870001</t>
  </si>
  <si>
    <t>T03547890001</t>
  </si>
  <si>
    <t>T03547910001</t>
  </si>
  <si>
    <t>T03547930001</t>
  </si>
  <si>
    <t>T03547950001</t>
  </si>
  <si>
    <t>T03547970001</t>
  </si>
  <si>
    <t>T03547990001</t>
  </si>
  <si>
    <t>T03548010001</t>
  </si>
  <si>
    <t>T03548030001</t>
  </si>
  <si>
    <t>T03548050001</t>
  </si>
  <si>
    <t>T03548070001</t>
  </si>
  <si>
    <t>T03548090001</t>
  </si>
  <si>
    <t>T03548110001</t>
  </si>
  <si>
    <t>T03548130001</t>
  </si>
  <si>
    <t>T03548150001</t>
  </si>
  <si>
    <t>T03548170001</t>
  </si>
  <si>
    <t>T03548190001</t>
  </si>
  <si>
    <t>T03548210001</t>
  </si>
  <si>
    <t>T03548230001</t>
  </si>
  <si>
    <t>T03548250001</t>
  </si>
  <si>
    <t>T03548270001</t>
  </si>
  <si>
    <t>T03548290001</t>
  </si>
  <si>
    <t>T03548310001</t>
  </si>
  <si>
    <t>T03548330001</t>
  </si>
  <si>
    <t>T03548350001</t>
  </si>
  <si>
    <t>T03548370001</t>
  </si>
  <si>
    <t>T03548390001</t>
  </si>
  <si>
    <t>T03548410001</t>
  </si>
  <si>
    <t>T03548430001</t>
  </si>
  <si>
    <t>T03548450001</t>
  </si>
  <si>
    <t>T03548470001</t>
  </si>
  <si>
    <t>T03548490001</t>
  </si>
  <si>
    <t>T03548510001</t>
  </si>
  <si>
    <t>T03548530001</t>
  </si>
  <si>
    <t>T03548550001</t>
  </si>
  <si>
    <t>T03548570001</t>
  </si>
  <si>
    <t>T03548590001</t>
  </si>
  <si>
    <t>T03548610001</t>
  </si>
  <si>
    <t>T03548630001</t>
  </si>
  <si>
    <t>S08498690003</t>
  </si>
  <si>
    <t>S08498740003</t>
  </si>
  <si>
    <t>S08498820001</t>
  </si>
  <si>
    <t>S08499010001</t>
  </si>
  <si>
    <t>S08499420003</t>
  </si>
  <si>
    <t>S08499540003</t>
  </si>
  <si>
    <t>S08499950003</t>
  </si>
  <si>
    <t>S08500000003</t>
  </si>
  <si>
    <t>S08500080001</t>
  </si>
  <si>
    <t>S08500100001</t>
  </si>
  <si>
    <t>S08500110001</t>
  </si>
  <si>
    <t>S08500130001</t>
  </si>
  <si>
    <t>S08500140001</t>
  </si>
  <si>
    <t>S08500150001</t>
  </si>
  <si>
    <t>S08500160001</t>
  </si>
  <si>
    <t>S08500170001</t>
  </si>
  <si>
    <t>S08500180001</t>
  </si>
  <si>
    <t>S08500210001</t>
  </si>
  <si>
    <t>S08500230001</t>
  </si>
  <si>
    <t>S08500240001</t>
  </si>
  <si>
    <t>S08500250001</t>
  </si>
  <si>
    <t>S08500260001</t>
  </si>
  <si>
    <t>S08500290001</t>
  </si>
  <si>
    <t>S08500300001</t>
  </si>
  <si>
    <t>S08500420004</t>
  </si>
  <si>
    <t>G01925440003</t>
  </si>
  <si>
    <t>G01925560003</t>
  </si>
  <si>
    <t>G01925570003</t>
  </si>
  <si>
    <t>G01925710001</t>
  </si>
  <si>
    <t>G01925750001</t>
  </si>
  <si>
    <t>S08501270003</t>
  </si>
  <si>
    <t>S08501320003</t>
  </si>
  <si>
    <t>S08501650003</t>
  </si>
  <si>
    <t>S08501740003</t>
  </si>
  <si>
    <t>S08501950003</t>
  </si>
  <si>
    <t>G01926330003</t>
  </si>
  <si>
    <t>G01926170003</t>
  </si>
  <si>
    <t>G01926360003</t>
  </si>
  <si>
    <t>G01927030001</t>
  </si>
  <si>
    <t>S08502350001</t>
  </si>
  <si>
    <t>S08502820001</t>
  </si>
  <si>
    <t>S08502830001</t>
  </si>
  <si>
    <t>S08502850001</t>
  </si>
  <si>
    <t>S08502860001</t>
  </si>
  <si>
    <t>S08502870001</t>
  </si>
  <si>
    <t>S08502880001</t>
  </si>
  <si>
    <t>S08502890001</t>
  </si>
  <si>
    <t>S08502940001</t>
  </si>
  <si>
    <t>S08502970003</t>
  </si>
  <si>
    <t>G01927490004</t>
  </si>
  <si>
    <t>G01928040004</t>
  </si>
  <si>
    <t>G01928080004</t>
  </si>
  <si>
    <t>G01928190004</t>
  </si>
  <si>
    <t>G01928310001</t>
  </si>
  <si>
    <t>G01928330001</t>
  </si>
  <si>
    <t>S08504230001</t>
  </si>
  <si>
    <t>S08504240001</t>
  </si>
  <si>
    <t>S08504260001</t>
  </si>
  <si>
    <t>S08504270001</t>
  </si>
  <si>
    <t>S08504280001</t>
  </si>
  <si>
    <t>S08504320001</t>
  </si>
  <si>
    <t>S08504330001</t>
  </si>
  <si>
    <t>S08504340001</t>
  </si>
  <si>
    <t>S08504350001</t>
  </si>
  <si>
    <t>S08504370001</t>
  </si>
  <si>
    <t>S08504380001</t>
  </si>
  <si>
    <t>G01928530001</t>
  </si>
  <si>
    <t>G01928980001</t>
  </si>
  <si>
    <t>S08505450001</t>
  </si>
  <si>
    <t>I00655100002</t>
  </si>
  <si>
    <t>TRANSFERENCIA AUTOMATICA SEGUN INSTRUCCION DEL MINISTERIO DE ECONOMIA Y FINANZAS PUBLICASLIBRETA 00990201001 TGN RECURSOS ORDINARIOS (CTA. 7233)</t>
  </si>
  <si>
    <t>S08506510002</t>
  </si>
  <si>
    <t>S08506540002</t>
  </si>
  <si>
    <t>'TRANSFERENCIA DE FONDOS||EN ATENCION A NOTA DEL MIN. DE ECONOMIA  Y FINANZAS PUBUBLICAS CITE: MEFP/VTCP/DGAFT/UOIET/TES/N¿2714/16 DE LA FECHA(HRE-TSO-3506).CONVENIO SUBSIDIARIO-PRESTAMO CAF 2324-G.A.D.CHUQUISACA PROY.INTERCONEXION ELECT.SIST.AISLADOS HUACARETA,MONTEAGUDO Y MUYUPAMPA.ABONO A LA LIBRETA  N¿ 00099021001 TGN-RECURSOS ORDINARIOS, PAGO CAPITAL E INTERESES.</t>
  </si>
  <si>
    <t>G01929180003</t>
  </si>
  <si>
    <t>G01930300004</t>
  </si>
  <si>
    <t>S08505960003</t>
  </si>
  <si>
    <t>TRANSFERENCIA DE FONDOS||EN ATENCION A NOTA DEL MIN. DE ECONOMIA Y FINANZAS PUBLICAS MEFP/VTCP/DGAFT/UOIET/TES/N¿2694/16  DE LA FECHA(HRE-TSO-3482).DEBITO DE LA LIBRETA N¿ 00099021001, REPOSICI¿N ¿TILES DE ESCRITORIO.</t>
  </si>
  <si>
    <t>S08506020003</t>
  </si>
  <si>
    <t>S08506030003</t>
  </si>
  <si>
    <t>S08507320002</t>
  </si>
  <si>
    <t>G01930670003</t>
  </si>
  <si>
    <t>G01930600003</t>
  </si>
  <si>
    <t>G01930630003</t>
  </si>
  <si>
    <t>G01930640003</t>
  </si>
  <si>
    <t>G01930760001</t>
  </si>
  <si>
    <t>G01930780001</t>
  </si>
  <si>
    <t>G01930910001</t>
  </si>
  <si>
    <t>S08509260003</t>
  </si>
  <si>
    <t>S08509300001</t>
  </si>
  <si>
    <t>S08509320001</t>
  </si>
  <si>
    <t>S08509330001</t>
  </si>
  <si>
    <t>S08509350001</t>
  </si>
  <si>
    <t>S08509360001</t>
  </si>
  <si>
    <t>S08509380001</t>
  </si>
  <si>
    <t>S08509390001</t>
  </si>
  <si>
    <t>S08509400001</t>
  </si>
  <si>
    <t>S08509860002</t>
  </si>
  <si>
    <t xml:space="preserve">VICEPRESIDENCIA DEL ESTADO PLURINACIONAL  </t>
  </si>
  <si>
    <t>S08510870002</t>
  </si>
  <si>
    <t>G01931830001</t>
  </si>
  <si>
    <t>G01932090003</t>
  </si>
  <si>
    <t>G01932960006</t>
  </si>
  <si>
    <t>G01932970004</t>
  </si>
  <si>
    <t>G01932980004</t>
  </si>
  <si>
    <t>G01933010008</t>
  </si>
  <si>
    <t>S08509790001</t>
  </si>
  <si>
    <t>S08510280004</t>
  </si>
  <si>
    <t>S08510300003</t>
  </si>
  <si>
    <t>S08510620001</t>
  </si>
  <si>
    <t>S08510640001</t>
  </si>
  <si>
    <t>S08510650001</t>
  </si>
  <si>
    <t>S08510690001</t>
  </si>
  <si>
    <t>S08510700001</t>
  </si>
  <si>
    <t>S08510720001</t>
  </si>
  <si>
    <t>S08510770003</t>
  </si>
  <si>
    <t>S08510780001</t>
  </si>
  <si>
    <t>S08510790001</t>
  </si>
  <si>
    <t>S08510800001</t>
  </si>
  <si>
    <t>S08510810001</t>
  </si>
  <si>
    <t>S08510820001</t>
  </si>
  <si>
    <t>S08510830001</t>
  </si>
  <si>
    <t>S08510840001</t>
  </si>
  <si>
    <t>S08510850001</t>
  </si>
  <si>
    <t>S08510860001</t>
  </si>
  <si>
    <t>L00039290005</t>
  </si>
  <si>
    <t>L00039290004</t>
  </si>
  <si>
    <t>S08511530002</t>
  </si>
  <si>
    <t>G01933610003</t>
  </si>
  <si>
    <t>G01933560004</t>
  </si>
  <si>
    <t>G01933560005</t>
  </si>
  <si>
    <t>G01933600001</t>
  </si>
  <si>
    <t>L00039320004</t>
  </si>
  <si>
    <t>L00039330005</t>
  </si>
  <si>
    <t>Q07021110002</t>
  </si>
  <si>
    <t>Q07021980002</t>
  </si>
  <si>
    <t>Q07022000002</t>
  </si>
  <si>
    <t>Q07022010002</t>
  </si>
  <si>
    <t>S08512790002</t>
  </si>
  <si>
    <t>S08512790003</t>
  </si>
  <si>
    <t>S08513050002</t>
  </si>
  <si>
    <t>S08513220002</t>
  </si>
  <si>
    <t>S08513220003</t>
  </si>
  <si>
    <t>G01934440003</t>
  </si>
  <si>
    <t>G01934430004</t>
  </si>
  <si>
    <t>G01934020004</t>
  </si>
  <si>
    <t>G01934030005</t>
  </si>
  <si>
    <t>G01934460001</t>
  </si>
  <si>
    <t>G01934480001</t>
  </si>
  <si>
    <t>S08512820001</t>
  </si>
  <si>
    <t>S08513050003</t>
  </si>
  <si>
    <t>S08513190001</t>
  </si>
  <si>
    <t>S08513480001</t>
  </si>
  <si>
    <t>S08513490001</t>
  </si>
  <si>
    <t>S08513500001</t>
  </si>
  <si>
    <t>S08513510001</t>
  </si>
  <si>
    <t>S08513520001</t>
  </si>
  <si>
    <t>S08513530001</t>
  </si>
  <si>
    <t>S08513540001</t>
  </si>
  <si>
    <t>S08513550001</t>
  </si>
  <si>
    <t>S08513560001</t>
  </si>
  <si>
    <t>S08513570001</t>
  </si>
  <si>
    <t>S08513590001</t>
  </si>
  <si>
    <t>S08513600001</t>
  </si>
  <si>
    <t>S08513620001</t>
  </si>
  <si>
    <t>S08513630001</t>
  </si>
  <si>
    <t>S08513660001</t>
  </si>
  <si>
    <t>S08513690001</t>
  </si>
  <si>
    <t>S08513710001</t>
  </si>
  <si>
    <t>S08513720003</t>
  </si>
  <si>
    <t>S08513730003</t>
  </si>
  <si>
    <t>S08513750003</t>
  </si>
  <si>
    <t>Q07027220002</t>
  </si>
  <si>
    <t>Q07027230002</t>
  </si>
  <si>
    <t>Q07027240002</t>
  </si>
  <si>
    <t>S08515050002</t>
  </si>
  <si>
    <t>G01935850003</t>
  </si>
  <si>
    <t>G01936000003</t>
  </si>
  <si>
    <t>G01935430003</t>
  </si>
  <si>
    <t>G01935420003</t>
  </si>
  <si>
    <t>G01936020003</t>
  </si>
  <si>
    <t>G01935380003</t>
  </si>
  <si>
    <t>G01936090003</t>
  </si>
  <si>
    <t>G01936110003</t>
  </si>
  <si>
    <t>G01936100003</t>
  </si>
  <si>
    <t>G01936030003</t>
  </si>
  <si>
    <t>G01936040003</t>
  </si>
  <si>
    <t>G01936170003</t>
  </si>
  <si>
    <t>G01935860003</t>
  </si>
  <si>
    <t>G01935390003</t>
  </si>
  <si>
    <t>G01935440003</t>
  </si>
  <si>
    <t>G01936160003</t>
  </si>
  <si>
    <t>G01935880001</t>
  </si>
  <si>
    <t>G01936060001</t>
  </si>
  <si>
    <t>S08514540001</t>
  </si>
  <si>
    <t>S08514800003</t>
  </si>
  <si>
    <t>S08514820003</t>
  </si>
  <si>
    <t>S08515230001</t>
  </si>
  <si>
    <t>G01937010002</t>
  </si>
  <si>
    <t>G01937180002</t>
  </si>
  <si>
    <t>Q07031600002</t>
  </si>
  <si>
    <t>Q07031620002</t>
  </si>
  <si>
    <t>Q07031630002</t>
  </si>
  <si>
    <t>S08516650002</t>
  </si>
  <si>
    <t>S08516710002</t>
  </si>
  <si>
    <t>S08516900002</t>
  </si>
  <si>
    <t>G01937560003</t>
  </si>
  <si>
    <t>G01936780003</t>
  </si>
  <si>
    <t>G01937220004</t>
  </si>
  <si>
    <t>G01937450001</t>
  </si>
  <si>
    <t>G01937550004</t>
  </si>
  <si>
    <t>G01937610004</t>
  </si>
  <si>
    <t>G01937610005</t>
  </si>
  <si>
    <t>S08516160001</t>
  </si>
  <si>
    <t>S08516210001</t>
  </si>
  <si>
    <t>S08516390001</t>
  </si>
  <si>
    <t>S08516840001</t>
  </si>
  <si>
    <t>S08516860001</t>
  </si>
  <si>
    <t>S08516910003</t>
  </si>
  <si>
    <t>S08516930001</t>
  </si>
  <si>
    <t>G01938840002</t>
  </si>
  <si>
    <t xml:space="preserve">MINISTERIO DE MEDIO AMBIENTE Y AGUA - PAAP  </t>
  </si>
  <si>
    <t>Q07033650002</t>
  </si>
  <si>
    <t>Q07036010002</t>
  </si>
  <si>
    <t>NUMERO DE LIBRETA CUT: PAGO PENSION POR RIESGOS PROFESIONALES OPERACI¿N E18  TRANSFERENCIA DEL SISTEMA FINANCIERO POR CUENTA DE TERCEROS  A LA CUT A SOLICITUD DE BBVA PREVISION SEGUN DETALLE DESCUENTO COBRO INDEBIDO R026 99 BS. 322PAGO ADELANTADO PRA</t>
  </si>
  <si>
    <t>S08517380002</t>
  </si>
  <si>
    <t>S08517990002</t>
  </si>
  <si>
    <t>S08518210002</t>
  </si>
  <si>
    <t>S08518360002</t>
  </si>
  <si>
    <t>S08518380002</t>
  </si>
  <si>
    <t>S08518400002</t>
  </si>
  <si>
    <t>G01938600004</t>
  </si>
  <si>
    <t>G01938640001</t>
  </si>
  <si>
    <t>G01938750001</t>
  </si>
  <si>
    <t>G01938850001</t>
  </si>
  <si>
    <t>S08517390001</t>
  </si>
  <si>
    <t>S08518240003</t>
  </si>
  <si>
    <t>S08518970002</t>
  </si>
  <si>
    <t>S08519350002</t>
  </si>
  <si>
    <t>S08519510002</t>
  </si>
  <si>
    <t>S08519720002</t>
  </si>
  <si>
    <t>S08519760002</t>
  </si>
  <si>
    <t>S08518590001</t>
  </si>
  <si>
    <t>S08518970003</t>
  </si>
  <si>
    <t>S08519100003</t>
  </si>
  <si>
    <t>S08519130001</t>
  </si>
  <si>
    <t>S08519150001</t>
  </si>
  <si>
    <t>S08519190001</t>
  </si>
  <si>
    <t>S08519230003</t>
  </si>
  <si>
    <t>S08519730001</t>
  </si>
  <si>
    <t>S08519750001</t>
  </si>
  <si>
    <t>S08519770001</t>
  </si>
  <si>
    <t>S08519820001</t>
  </si>
  <si>
    <t>S08519830001</t>
  </si>
  <si>
    <t>S08519840001</t>
  </si>
  <si>
    <t>S08519850003</t>
  </si>
  <si>
    <t>S08519860001</t>
  </si>
  <si>
    <t>S08519870001</t>
  </si>
  <si>
    <t>S08520390002</t>
  </si>
  <si>
    <t>G01940780003</t>
  </si>
  <si>
    <t>G01940830003</t>
  </si>
  <si>
    <t>G01940740001</t>
  </si>
  <si>
    <t>G01941040001</t>
  </si>
  <si>
    <t>S08521030001</t>
  </si>
  <si>
    <t>S08521040001</t>
  </si>
  <si>
    <t>S08521070001</t>
  </si>
  <si>
    <t>S08521090001</t>
  </si>
  <si>
    <t>S08521100001</t>
  </si>
  <si>
    <t>S08521110001</t>
  </si>
  <si>
    <t>S08521150001</t>
  </si>
  <si>
    <t>S08521160001</t>
  </si>
  <si>
    <t>S08521170001</t>
  </si>
  <si>
    <t>G01942090002</t>
  </si>
  <si>
    <t>S08522350002</t>
  </si>
  <si>
    <t>S08522530002</t>
  </si>
  <si>
    <t>S08522560002</t>
  </si>
  <si>
    <t>S08522580002</t>
  </si>
  <si>
    <t>S08522590002</t>
  </si>
  <si>
    <t>S08522600002</t>
  </si>
  <si>
    <t>'TRANSFERENCIA DE FONDOS||EN ATENCION A NOTA DEL MIN. DE ECONOMIA Y FINANZAS PUBLICAS MEFP/VTCP/DGAFT/UOIT/TES/N¿2968/16 DE LA FECHA(HRE-TSO-4074).CONVENIO SUBSIDIARIO-PRESTAMO CAF 2324- G.A.D.CHUQUISACA -  FONDO DE APORTE LOCALABONO A LA LIBRETA  N¿ 00099021001 TGN-RECURSOS ORDINARIOS, PAGO CAPITAL E INTERESES CORRIENTES</t>
  </si>
  <si>
    <t>S08522610002</t>
  </si>
  <si>
    <t>S08522630002</t>
  </si>
  <si>
    <t>'TRANSFERENCIA DE FONDOS||EN ATENCION A NOTA DEL MIN. DE ECONOMIA Y FINANZAS PUBLICAS MEFP/VTCP/DGAFT/UOIT/TES/N¿2972/16 DE LA FECHA(HRE-TSO-4076).CONVENIO SUBSIDIARIO-PRESTAMO CAF 2324- G.A.D.ORURO -  FONDO DE APORTE LOCALABONO A LA LIBRETA  N¿ 00099021001 TGN-RECURSOS ORDINARIOS, PAGO CAPITAL E INTERESES CORRIENTES</t>
  </si>
  <si>
    <t>S08522640002</t>
  </si>
  <si>
    <t>G01941880003</t>
  </si>
  <si>
    <t>G01941930003</t>
  </si>
  <si>
    <t>G01941910003</t>
  </si>
  <si>
    <t>G01942210004</t>
  </si>
  <si>
    <t>G01942160003</t>
  </si>
  <si>
    <t>G01942150003</t>
  </si>
  <si>
    <t>G01942100001</t>
  </si>
  <si>
    <t>G01942120001</t>
  </si>
  <si>
    <t>G01942970004</t>
  </si>
  <si>
    <t>G01943070001</t>
  </si>
  <si>
    <t>S08522230001</t>
  </si>
  <si>
    <t>S08522240001</t>
  </si>
  <si>
    <t>S08522290001</t>
  </si>
  <si>
    <t>S08522310001</t>
  </si>
  <si>
    <t>S08522340001</t>
  </si>
  <si>
    <t>S08522370001</t>
  </si>
  <si>
    <t>S08522410001</t>
  </si>
  <si>
    <t>S08522430003</t>
  </si>
  <si>
    <t>S08522440003</t>
  </si>
  <si>
    <t>S08522450003</t>
  </si>
  <si>
    <t>S08522650004</t>
  </si>
  <si>
    <t>S08523920002</t>
  </si>
  <si>
    <t>G01943350003</t>
  </si>
  <si>
    <t>G01943360003</t>
  </si>
  <si>
    <t>G01943810003</t>
  </si>
  <si>
    <t>G01943770003</t>
  </si>
  <si>
    <t>G01943370003</t>
  </si>
  <si>
    <t>G01943160004</t>
  </si>
  <si>
    <t>G01943800011</t>
  </si>
  <si>
    <t>G01943980001</t>
  </si>
  <si>
    <t>G01944590001</t>
  </si>
  <si>
    <t>S08523180003</t>
  </si>
  <si>
    <t>S08523420003</t>
  </si>
  <si>
    <t>S08523570001</t>
  </si>
  <si>
    <t>S08524130001</t>
  </si>
  <si>
    <t>S08524140001</t>
  </si>
  <si>
    <t>S08524170001</t>
  </si>
  <si>
    <t>S08524220001</t>
  </si>
  <si>
    <t>S08524230001</t>
  </si>
  <si>
    <t>S08524240001</t>
  </si>
  <si>
    <t>S08524270003</t>
  </si>
  <si>
    <t>G01945560002</t>
  </si>
  <si>
    <t>G01944690003</t>
  </si>
  <si>
    <t>G01944700003</t>
  </si>
  <si>
    <t>G01944710003</t>
  </si>
  <si>
    <t>G01945260003</t>
  </si>
  <si>
    <t>G01945270003</t>
  </si>
  <si>
    <t>G01944760003</t>
  </si>
  <si>
    <t>G01945160003</t>
  </si>
  <si>
    <t>G01945450001</t>
  </si>
  <si>
    <t>G01946200003</t>
  </si>
  <si>
    <t>S08524720001</t>
  </si>
  <si>
    <t>S08526170004</t>
  </si>
  <si>
    <t>S08526340003</t>
  </si>
  <si>
    <t>S08526640003</t>
  </si>
  <si>
    <t>G01946240003</t>
  </si>
  <si>
    <t>G01946650003</t>
  </si>
  <si>
    <t>G01946640003</t>
  </si>
  <si>
    <t>G01946230003</t>
  </si>
  <si>
    <t>G01946280003</t>
  </si>
  <si>
    <t>G01946290003</t>
  </si>
  <si>
    <t>G01946610003</t>
  </si>
  <si>
    <t>G01946620003</t>
  </si>
  <si>
    <t>G01946260003</t>
  </si>
  <si>
    <t>G01946250003</t>
  </si>
  <si>
    <t>G01946680003</t>
  </si>
  <si>
    <t>G01946930003</t>
  </si>
  <si>
    <t>T03556880001</t>
  </si>
  <si>
    <t>T03556900001</t>
  </si>
  <si>
    <t>T03556920001</t>
  </si>
  <si>
    <t>T03556940001</t>
  </si>
  <si>
    <t>T03556960001</t>
  </si>
  <si>
    <t>T03556980001</t>
  </si>
  <si>
    <t>T03557000001</t>
  </si>
  <si>
    <t>T03557020001</t>
  </si>
  <si>
    <t>T03557040001</t>
  </si>
  <si>
    <t>T03557060001</t>
  </si>
  <si>
    <t>T03557080001</t>
  </si>
  <si>
    <t>T03557100001</t>
  </si>
  <si>
    <t>T03557120001</t>
  </si>
  <si>
    <t>T03557140001</t>
  </si>
  <si>
    <t>T03557160001</t>
  </si>
  <si>
    <t>T03557180001</t>
  </si>
  <si>
    <t>T03557200001</t>
  </si>
  <si>
    <t>T03557220001</t>
  </si>
  <si>
    <t>T03557240001</t>
  </si>
  <si>
    <t>T03557260001</t>
  </si>
  <si>
    <t>T03557280001</t>
  </si>
  <si>
    <t>T03557300001</t>
  </si>
  <si>
    <t>T03557320001</t>
  </si>
  <si>
    <t>T03557340001</t>
  </si>
  <si>
    <t>T03557360001</t>
  </si>
  <si>
    <t>T03557380001</t>
  </si>
  <si>
    <t>T03557400001</t>
  </si>
  <si>
    <t>T03557420001</t>
  </si>
  <si>
    <t>T03557440001</t>
  </si>
  <si>
    <t>T03557460001</t>
  </si>
  <si>
    <t>T03557480001</t>
  </si>
  <si>
    <t>T03557500001</t>
  </si>
  <si>
    <t>T03557520001</t>
  </si>
  <si>
    <t>T03557540001</t>
  </si>
  <si>
    <t>T03557560001</t>
  </si>
  <si>
    <t>T03557580001</t>
  </si>
  <si>
    <t>T03557600001</t>
  </si>
  <si>
    <t>T03557620001</t>
  </si>
  <si>
    <t>T03557640001</t>
  </si>
  <si>
    <t>T03557660001</t>
  </si>
  <si>
    <t>T03557680001</t>
  </si>
  <si>
    <t>T03557700001</t>
  </si>
  <si>
    <t>T03557720001</t>
  </si>
  <si>
    <t>T03557740001</t>
  </si>
  <si>
    <t>T03557760001</t>
  </si>
  <si>
    <t>T03557780001</t>
  </si>
  <si>
    <t>T03557800001</t>
  </si>
  <si>
    <t>T03557820001</t>
  </si>
  <si>
    <t>T03557840001</t>
  </si>
  <si>
    <t>T03557860001</t>
  </si>
  <si>
    <t>T03557880001</t>
  </si>
  <si>
    <t>T03557900001</t>
  </si>
  <si>
    <t>T03557920001</t>
  </si>
  <si>
    <t>T03557940001</t>
  </si>
  <si>
    <t>T03557960001</t>
  </si>
  <si>
    <t>T03557980001</t>
  </si>
  <si>
    <t>T03558000001</t>
  </si>
  <si>
    <t>T03558020001</t>
  </si>
  <si>
    <t>T03558040001</t>
  </si>
  <si>
    <t>T03558060001</t>
  </si>
  <si>
    <t>T03558080001</t>
  </si>
  <si>
    <t>T03558100001</t>
  </si>
  <si>
    <t>T03558120001</t>
  </si>
  <si>
    <t>T03558140001</t>
  </si>
  <si>
    <t>T03558160001</t>
  </si>
  <si>
    <t>T03558180001</t>
  </si>
  <si>
    <t>T03558200001</t>
  </si>
  <si>
    <t>T03558220001</t>
  </si>
  <si>
    <t>T03558240001</t>
  </si>
  <si>
    <t>T03558260001</t>
  </si>
  <si>
    <t>T03558280001</t>
  </si>
  <si>
    <t>T03558300001</t>
  </si>
  <si>
    <t>T03558320001</t>
  </si>
  <si>
    <t>T03558340001</t>
  </si>
  <si>
    <t>T03558360001</t>
  </si>
  <si>
    <t>T03558380001</t>
  </si>
  <si>
    <t>T03558400001</t>
  </si>
  <si>
    <t>T03558420001</t>
  </si>
  <si>
    <t>T03558440001</t>
  </si>
  <si>
    <t>T03558460001</t>
  </si>
  <si>
    <t>T03558480001</t>
  </si>
  <si>
    <t>T03558500001</t>
  </si>
  <si>
    <t>T03558520001</t>
  </si>
  <si>
    <t>T03558540001</t>
  </si>
  <si>
    <t>T03558560001</t>
  </si>
  <si>
    <t>T03558580001</t>
  </si>
  <si>
    <t>T03558600001</t>
  </si>
  <si>
    <t>T03558620001</t>
  </si>
  <si>
    <t>T03558640001</t>
  </si>
  <si>
    <t>T03558660001</t>
  </si>
  <si>
    <t>T03558680001</t>
  </si>
  <si>
    <t>T03558700001</t>
  </si>
  <si>
    <t>T03558720001</t>
  </si>
  <si>
    <t>T03558740001</t>
  </si>
  <si>
    <t>T03558760001</t>
  </si>
  <si>
    <t>T03558780001</t>
  </si>
  <si>
    <t>T03558800001</t>
  </si>
  <si>
    <t>T03558820001</t>
  </si>
  <si>
    <t>T03558840001</t>
  </si>
  <si>
    <t>T03558860001</t>
  </si>
  <si>
    <t>T03558880001</t>
  </si>
  <si>
    <t>T03558900001</t>
  </si>
  <si>
    <t>T03558920001</t>
  </si>
  <si>
    <t>T03558940001</t>
  </si>
  <si>
    <t>T03558960001</t>
  </si>
  <si>
    <t>S08527870001</t>
  </si>
  <si>
    <t>S08527940003</t>
  </si>
  <si>
    <t>S08527970003</t>
  </si>
  <si>
    <t>S08528470001</t>
  </si>
  <si>
    <t>S08528520004</t>
  </si>
  <si>
    <t>S08528540003</t>
  </si>
  <si>
    <t>S08529380001</t>
  </si>
  <si>
    <t>S08529410001</t>
  </si>
  <si>
    <t>S08529420001</t>
  </si>
  <si>
    <t>S08529460001</t>
  </si>
  <si>
    <t>S08529480001</t>
  </si>
  <si>
    <t>S08529500001</t>
  </si>
  <si>
    <t>S08529520001</t>
  </si>
  <si>
    <t>S08529570001</t>
  </si>
  <si>
    <t>S08529600001</t>
  </si>
  <si>
    <t>S08529640001</t>
  </si>
  <si>
    <t>S08531810002</t>
  </si>
  <si>
    <t>S08532460002</t>
  </si>
  <si>
    <t>S08532490002</t>
  </si>
  <si>
    <t>G01948940003</t>
  </si>
  <si>
    <t>G01948950003</t>
  </si>
  <si>
    <t>G01949400003</t>
  </si>
  <si>
    <t>G01949460001</t>
  </si>
  <si>
    <t>G01949570004</t>
  </si>
  <si>
    <t>S08530930001</t>
  </si>
  <si>
    <t>S08530940001</t>
  </si>
  <si>
    <t>S08530980001</t>
  </si>
  <si>
    <t>S08530990001</t>
  </si>
  <si>
    <t>S08531010001</t>
  </si>
  <si>
    <t>S08531040001</t>
  </si>
  <si>
    <t>S08531060001</t>
  </si>
  <si>
    <t>S08531080001</t>
  </si>
  <si>
    <t>S08531090001</t>
  </si>
  <si>
    <t>S08531100001</t>
  </si>
  <si>
    <t>S08531120001</t>
  </si>
  <si>
    <t>S08531150001</t>
  </si>
  <si>
    <t>S08531160001</t>
  </si>
  <si>
    <t>S08531200001</t>
  </si>
  <si>
    <t>S08531250001</t>
  </si>
  <si>
    <t>S08531260001</t>
  </si>
  <si>
    <t>S08531360003</t>
  </si>
  <si>
    <t>S08531620003</t>
  </si>
  <si>
    <t>S08531790001</t>
  </si>
  <si>
    <t>COBRO DE||¿TILES DE ESCRITORIO POR LA ELABORACI¿N DEL COMPROBANTE CONTABLE N¿ 0853175 DE LA FECHA Y NOTA DEL MEFP CITE: MEFP/VTCP/DGPOT/UOTGN N¿0303/2016 DE FECHA 03/02/16DE LA LIBRETA N¿ 00099021001 TGN RECURSOS ORDINARIOS (CTA. 6799)</t>
  </si>
  <si>
    <t>S08532160001</t>
  </si>
  <si>
    <t>S08532170001</t>
  </si>
  <si>
    <t>S08532180001</t>
  </si>
  <si>
    <t>S08532190001</t>
  </si>
  <si>
    <t>S08532210001</t>
  </si>
  <si>
    <t>S08532220001</t>
  </si>
  <si>
    <t>S08532250001</t>
  </si>
  <si>
    <t>S08532260001</t>
  </si>
  <si>
    <t>S08532290001</t>
  </si>
  <si>
    <t>S08532340001</t>
  </si>
  <si>
    <t>S08532370001</t>
  </si>
  <si>
    <t>S08532430001</t>
  </si>
  <si>
    <t>S08532440003</t>
  </si>
  <si>
    <t>S08532470001</t>
  </si>
  <si>
    <t>S08532510001</t>
  </si>
  <si>
    <t>S08532530001</t>
  </si>
  <si>
    <t>S08532550001</t>
  </si>
  <si>
    <t>S08532610001</t>
  </si>
  <si>
    <t>S08532660004</t>
  </si>
  <si>
    <t>S08532680001</t>
  </si>
  <si>
    <t>S08532820003</t>
  </si>
  <si>
    <t>S08532830001</t>
  </si>
  <si>
    <t>S08533090003</t>
  </si>
  <si>
    <t>S08533100003</t>
  </si>
  <si>
    <t>S08533110003</t>
  </si>
  <si>
    <t>S08533130003</t>
  </si>
  <si>
    <t>S08533140001</t>
  </si>
  <si>
    <t>G01950490003</t>
  </si>
  <si>
    <t>PAGO A CAF PRÉSTAMO CFA007860 VCTO. 01-jun-2016 POR CUENTA DE TGN , NTI. 007666 VALOR 01-jun-2016 INTERESES USD 385.097,48 COMISIONES USD 74.142,86 CTA. 3987 CUENTA UNICA DEL TESORO LIB. 00099021001 REF.: COMISIONES BANCARIAS</t>
  </si>
  <si>
    <t>G01950500003</t>
  </si>
  <si>
    <t>G01950510003</t>
  </si>
  <si>
    <t>PAGO A IDA PRÉSTAMO 4923-BO VCTO. 01-jun-2016 POR CUENTA DE TGN , NTI. 007823 VALOR 01-jun-2016 INTERESES USD 83.391,27 CTA. 3987 CUENTA UNICA DEL TESORO LIB. 00099021001 REF.: COMISIONES BANCARIAS</t>
  </si>
  <si>
    <t>G01950620004</t>
  </si>
  <si>
    <t>VENTA DE DIVISAS CON TRANSFERENCIA DE FONDOS A SOLICITUD DE SERVICIO GENERAL DE IDENTIFICACION PERSONAL - SEGIP SEGUN SOLICITUD CITE: MEFP/VTCP/DGPOT/UOTGN/NO.1809/2016 REF: PAGO COMPENSACION MES DE MAYO 2016 LIB. 00340012003 RECAUDACION EXTRANJERIA - C.I. -L.C.</t>
  </si>
  <si>
    <t>G01950630004</t>
  </si>
  <si>
    <t>VENTA DE DIVISAS CON TRANSFERENCIA DE FONDOS A SOLICITUD DE SERVICIO GENERAL DE IDENTIFICACION PERSONAL - SEGIP SEGUN SOLICITUD CITE: MEFP/VTCP/DGPOT/UOTGN/NO.1807/2016 REF: PAGO DE COMPENSACION MES DE MAYO 2016 LIB. 00340012003 RECAUDACION EXTRANJERIA - C.I. -L.C.</t>
  </si>
  <si>
    <t>G01950640004</t>
  </si>
  <si>
    <t>VENTA DE DIVISAS CON TRANSFERENCIA DE FONDOS A SOLICITUD DE SERVICIO GENERAL DE IDENTIFICACION PERSONAL - SEGIP SEGUN SOLICITUD CITE: MEFP/VTCP/DGPOT/UOTGN/NO.1808/2016 REF: PAGO DE HABERES MAYO 2016 LIB. 00340012003 RECAUDACION EXTRANJERIA - C.I. -L.C.</t>
  </si>
  <si>
    <t>G01950770004</t>
  </si>
  <si>
    <t>VENTA DE DIVISAS CON TRANSFERENCIA DE FONDOS A SOLICITUD DE BOLIVIA TV SEGUN SOLICITUD CITE: MEFP/VTCP/DGPOT/UOTGN/NO.1811/2016 REF: PAGO DERECHOS DE TRANSMISION PARTIDOS DE LA COPA AMERICA LIB. 00526012001 BOLIVIA TV - RECAUDACIONES</t>
  </si>
  <si>
    <t>S08534860003</t>
  </si>
  <si>
    <t>S08534880003</t>
  </si>
  <si>
    <t>||TRANSFERENCIA DE FONDOS S/G. MENSAJES SWIFT NROS. 07473 DE LA FECHA Y 07418 DE F. 31.05.16 (SECTOR PUBLICO). DEBITO DE LA LIBRETA 00117012001 DGAC, REPOSICION UTILES DE ESCRITORIO.</t>
  </si>
  <si>
    <t>S08534900003</t>
  </si>
  <si>
    <t>S08534910003</t>
  </si>
  <si>
    <t>G01957510001</t>
  </si>
  <si>
    <t>G01959090001</t>
  </si>
  <si>
    <t>G01959100004</t>
  </si>
  <si>
    <t>J01560220002</t>
  </si>
  <si>
    <t>G01962320003</t>
  </si>
  <si>
    <t>PAGO A BID PRÉSTAMO 1927/BL-BO VCTO. 02-jun-2016 POR CUENTA DE TGN , NTI. 007765 VALOR 02-jun-2016 INTERESES USD 7.790,36 CTA. 3987 CUENTA UNICA DEL TESORO LIB. 00099021001 REF.: COMISIONES BANCARIAS</t>
  </si>
  <si>
    <t>G01962330003</t>
  </si>
  <si>
    <t>G01962340003</t>
  </si>
  <si>
    <t>S08535630002</t>
  </si>
  <si>
    <t>S08535740002</t>
  </si>
  <si>
    <t>J01578130001</t>
  </si>
  <si>
    <t>S08536520001</t>
  </si>
  <si>
    <t>||RESPUESTA DEBITO DEL BANQUERO SG/ SWIFT 7635 DE LA FECHA REF: COBRO COMISION POR TRANSFERENCIA EUR 1,500.- DEL 29/04/2016 SG/ SOLICITUD DE BOLIVIA TV REF.: PAGO A/F NINOZKA TORO SIÑANIZ LIB.00526012001-BOLIVIA TV-RECAUDACIONES</t>
  </si>
  <si>
    <t>S08536520004</t>
  </si>
  <si>
    <t>||RESPUESTA DEBITO DEL BANQUERO SG/ SWIFT 7635 DE LA FECHA REF: COBRO COMISION POR TRANSFERENCIA EUR 1,500.- DEL 29/04/2016 SG/ SOLICITUD DE BOLIVIA TV REF.: PAGO A/F NINOZKA TORO SIÑANIZ LIB.00526012001-BOLIVIA TV-RECAUDACIONES, UTILES DE ESCRITORIO</t>
  </si>
  <si>
    <t>G01971090001</t>
  </si>
  <si>
    <t>S08536800003</t>
  </si>
  <si>
    <t>G01975840001</t>
  </si>
  <si>
    <t>G01975920001</t>
  </si>
  <si>
    <t>G01977390003</t>
  </si>
  <si>
    <t>J01603470002</t>
  </si>
  <si>
    <t>J01603480002</t>
  </si>
  <si>
    <t>G01980180001</t>
  </si>
  <si>
    <t>COBRO COSTOS DE PAPELERIA SEGUN TRANSFERENCIA DEL EXTERIOR POR ORDEN DE GAS TOTAL S.A. REF.: FACTURA NO.98 MES DE JUNIO LIB. 00513062001 YPFB-OPERACIONES PLANTA DE SEPARACION DE LIQUIDOS RIO GRANDE</t>
  </si>
  <si>
    <t>G01981680001</t>
  </si>
  <si>
    <t>J01603490002</t>
  </si>
  <si>
    <t xml:space="preserve">UNIDAD DE LIQUIDACIÓN FONDO DE DES.PARA PUEBLOS INDÍGENAS, ORIGINARIOS Y COMUNIDADES CAMPESINAS  </t>
  </si>
  <si>
    <t>J01603500002</t>
  </si>
  <si>
    <t>J01603510002</t>
  </si>
  <si>
    <t>Traspaso s/g Informe MEFP/VTCP/DGPOT/UPCFTGN/N°1306/2016 , transferencia de recursos al FDI a favor de las UNIBOL correspondiente al mes de mayo 2016.</t>
  </si>
  <si>
    <t>S08537930002</t>
  </si>
  <si>
    <t>||TRANSF. DE FONDOS DEL EXTERIOR SEGUN SWIFT NO. 7365 DE 30/05/2016 A F/ MIN.RR.EE. ORDENANTE CONSULADO DE BOLIVIA EN MENDOZA REF: DEVOLUCION DE SALDOS GESTION 2015 LIB. 00099021001 TGN-RECURSOS ORDINARIOS</t>
  </si>
  <si>
    <t>G01982820001</t>
  </si>
  <si>
    <t>G01982870001</t>
  </si>
  <si>
    <t>G01982910004</t>
  </si>
  <si>
    <t>J01603520001</t>
  </si>
  <si>
    <t>J01603530002</t>
  </si>
  <si>
    <t>En atención a la nota CITE: MEFP/VPCF/DGSGIF/Nº 404/2016, mediante la cual se comunica que se produjo un error en el sistema en el envío de pagos agrupados en línea para documentos de Fondo Rotativo, ejecutándose el proceso de envío de este tipo de pagos repetidamente.</t>
  </si>
  <si>
    <t>J01603540002</t>
  </si>
  <si>
    <t>Transferencia efectuada en atención a la nota CITE: MEFP/VPCF/DGSGIF/Nº 404/2016, mediante la cual se comunica que se produjo un error en el sistema en el envío de pagos agrupados en línea para documentos de Fondo Rotativo, ejecutándose el proceso de envío de este tipo de pagos repetidamente.</t>
  </si>
  <si>
    <t>J01603550002</t>
  </si>
  <si>
    <t>J01603560002</t>
  </si>
  <si>
    <t>J01603570002</t>
  </si>
  <si>
    <t>J01603580002</t>
  </si>
  <si>
    <t>J01603590002</t>
  </si>
  <si>
    <t>J01603600002</t>
  </si>
  <si>
    <t>S08538520002</t>
  </si>
  <si>
    <t>||13° DESEMB. A YPFB PROY. PLTA. SEPAR. LIQUID. GRAN CHACO II SG.NOTAS YPFB/PRS/GAFC-1336 DFC-2151 URT-1717/2016 Y MHE-4294 DESP-0620 RECIBIDAS EN F. 03-06 Y 27-05-16 (TRAM-TGL-8109-7722) REF: RD.N°047/15, CONTRATO SANO N°115/15, INF. LEGAL BCB -GAL-SANO-DLBCI-INF-2016-130 REC. EN LA FECHA. A LA LIBRETA CUT N°00513059204 YPFB CREDITO SANO 115/2015 PLANTA DE GRAN CHACO II (13° DESEMBOLSO)</t>
  </si>
  <si>
    <t>G01985320001</t>
  </si>
  <si>
    <t>S08538980003</t>
  </si>
  <si>
    <t>S08538560001</t>
  </si>
  <si>
    <t>S08538470001</t>
  </si>
  <si>
    <t>S08539090002</t>
  </si>
  <si>
    <t>||MULTA POR INCUMPLIMIENTO A LA GUIA DE PROCEDIMIENTOS OPERATIVOS DE CANCELACION DE PAGOS A FUNCIONARIOS PUBLICOS Y BENEFICIARIOS DE RENTA DE ACUERDO A NOTA MEFP/VTCP/DGPOT/UAIS/N° 02920/201 RECIBIDA EN LA FECHA REF: OBSERVAC. EN CERTIFICACION DE DOS BOLETAS DE PAGO DE ACUERDO AL INCISO M, PUNTO 13</t>
  </si>
  <si>
    <t>G01990310003</t>
  </si>
  <si>
    <t>G01990320003</t>
  </si>
  <si>
    <t>J01627090002</t>
  </si>
  <si>
    <t>G01985330002</t>
  </si>
  <si>
    <t>G01990300003</t>
  </si>
  <si>
    <t>J01628970001</t>
  </si>
  <si>
    <t>G01991370001</t>
  </si>
  <si>
    <t xml:space="preserve">MINISTERIO DE SALUD - INLASA  </t>
  </si>
  <si>
    <t>S08539820003</t>
  </si>
  <si>
    <t>'TRANSFERENCIA DE FONDOS||EN ATENCION A NOTA DEL MIN. DE ECONOMIA Y FINANZAS PUBLICAS MEFP/VTCP/DGPOT/UPCFTGN/TR/N°1347/2016 DE LA FECHA (HRE-TSO-4377), DEVOLUCION DE RECURSOS DEBIDO AL CIERRE DE LA CUENTA FISCAL DE INLASA PROY.LUCHA CONTRA LAS GRANDES ENDEMIAS-FONDO ROTATIVO INVERSION. DEBITO DE LA LIBRETA N° 00046031102 , REPOSICIÓN ÚTILES DE ESCRITORIO.</t>
  </si>
  <si>
    <t>G01992050001</t>
  </si>
  <si>
    <t>G02001150003</t>
  </si>
  <si>
    <t>J01653310001</t>
  </si>
  <si>
    <t>G02001180003</t>
  </si>
  <si>
    <t xml:space="preserve">GOBIERNO AUTÓNOMO MUNICIPAL DE TARATA  </t>
  </si>
  <si>
    <t>S08540720001</t>
  </si>
  <si>
    <t>||PAGO SERVICIO DE INVESTIGACION DEL BANQUERO POR INSTRUCCIONES DE PAGO INCORRECTAS REF.: TRANSF. DE FDOS. AL EXTERIOR A/F ASOCIACION 21 DE ABRIL ENVIDRIO, SEGUN SOLICITUD DE ENVIBOL DE FECHA 17/05/2016 Y 23/05/2016 LIB.01320109202 EPP ENVIBOL (COMISION BANQUERO DEL EXTERIOR)</t>
  </si>
  <si>
    <t>S08540720004</t>
  </si>
  <si>
    <t>||PAGO SERVICIO DE INVESTIGACION DEL BANQUERO POR INSTRUCCIONES DE PAGO INCORRECTAS REF.: TRANSF. DE FDOS. AL EXTERIOR A/F ASOCIACION 21 DE ABRIL ENVIDRIO, SEGUN SOLICITUD DE ENVIBOL DE FECHA 17/05/2016 Y 23/05/2016 LIB.01320109202 EPP ENVIBOL (COBRO UTILES DE ESCRITORIO)</t>
  </si>
  <si>
    <t>S08541550002</t>
  </si>
  <si>
    <t>G02001980007</t>
  </si>
  <si>
    <t>G02001990003</t>
  </si>
  <si>
    <t>S08541890003</t>
  </si>
  <si>
    <t>S08541900003</t>
  </si>
  <si>
    <t>G02017520004</t>
  </si>
  <si>
    <t>G02011250004</t>
  </si>
  <si>
    <t>J01705350001</t>
  </si>
  <si>
    <t>J01705360001</t>
  </si>
  <si>
    <t>J01705370001</t>
  </si>
  <si>
    <t>G02021270004</t>
  </si>
  <si>
    <t>G02023250001</t>
  </si>
  <si>
    <t>Q07120780002</t>
  </si>
  <si>
    <t>NUMERO DE LIBRETA CUT: 00099021001 OPERACIÓN E18 TRANSFERENCIA DEL SISTEMA FINANCIERO POR CUENTA DE TERCEROS A LA CUT DESCUENTO COBRO INDEBIDO R026-99-RP PERIODO MAYO 2016 A SOLICTUD DE AFP FUTURO DE BOLIVIA SA</t>
  </si>
  <si>
    <t>Q07121010002</t>
  </si>
  <si>
    <t>NUMERO DE LIBRETA CUT: 00099021001 OPERACIÓN E18 TRANSFERENCIA DEL SISTEMA FINANCIERO POR CUENTA DE TERCEROS A LA CUT TRANSFERENCIA EFECTUDA POR PAGO INDEBIDO RP MAYO 2016 A SOLICTUD DE AFP FUTURO DE BOLIVIA SA</t>
  </si>
  <si>
    <t>Q07121050002</t>
  </si>
  <si>
    <t>NUMERO DE LIBRETA CUT: 00099021001 OPERACIÓN E18 TRANSFERENCIA DEL SISTEMA FINANCIERO POR CUENTA DE TERCEROS A LA CUT TRANSFERENCIA EFECTUDA POR PAGO ADELANTADO PRA-RP MAYO 2016 A SOLICTUD DE AFP FUTURO DE BOLIVIA SA</t>
  </si>
  <si>
    <t>Q07122050002</t>
  </si>
  <si>
    <t>NUMERO DE LIBRETA CUT: PAGO PENSION POR RIESGOS PROFESIONALES OPERACIÓN E18 TRANSFERENCIA DEL SISTEMA FINANCIERO POR CUENTA DE TERCEROS A LA CUT PAGO CORRESPONDIENTE A MAYO DE 2016 A SOLICITUD DE BBVA PREVISION SEGUN EL SIGUIENTE DETALLE: DESCUENTO CO</t>
  </si>
  <si>
    <t>S08546000002</t>
  </si>
  <si>
    <t>J01760740002</t>
  </si>
  <si>
    <t>G02027620003</t>
  </si>
  <si>
    <t>G02027630003</t>
  </si>
  <si>
    <t>G02027640003</t>
  </si>
  <si>
    <t>PAGO A BID PRÉSTAMO 2593/BL-BO VCTO. 14-jun-2016 POR CUENTA DE TGN , NTI. 007768 VALOR 14-jun-2016 INTERESES USD 1.033.230,11 CTA. 3987 CUENTA UNICA DEL TESORO LIB. 00099021001 REF.: COMISIONES BANCARIAS</t>
  </si>
  <si>
    <t>G02027650003</t>
  </si>
  <si>
    <t>PAGO A BID PRÉSTAMO 2593/BL-BO VCTO. 14-jun-2016 POR CUENTA DE TGN , NTI. 007767 VALOR 14-jun-2016 INTERESES USD 19.380,22 CTA. 3987 CUENTA UNICA DEL TESORO LIB. 00099021001 REF.: COMISIONES BANCARIAS</t>
  </si>
  <si>
    <t>G02035990001</t>
  </si>
  <si>
    <t>J01738970001</t>
  </si>
  <si>
    <t>J01777230001</t>
  </si>
  <si>
    <t>J01777240001</t>
  </si>
  <si>
    <t>Transferencia en cumplimiento al DS N0913 de 15/06/2011 y el Convenio Interinstitucional de Financiamiento UPRE-CIF-IG/174/2015, suscrito entre la UPRE y el GAM de Patacamaya Construccion Tinglado U.E. German Busch Zona Central Patacamaya, correspondiente al pago por devolucion de recursos no ejecu</t>
  </si>
  <si>
    <t>J01777250001</t>
  </si>
  <si>
    <t>J01777260001</t>
  </si>
  <si>
    <t>J01777270001</t>
  </si>
  <si>
    <t>Transferencia en cumplimiento al DS N0913 de 15/06/2011 y el Convenio Interinstitucional de Financiamiento UPRE-CIF-575/2014, suscrito entre la UPRE y el GAD de Pando Construccion y Equipamiento Hospital de Tercer Nivel Municipio de Cobija, correspondiente al pago por devolucion de recursos no ejec</t>
  </si>
  <si>
    <t>J01777280001</t>
  </si>
  <si>
    <t>Transferencia en cumplimiento al DS N0913 de 15/06/2011 y el Convenio Interinstitucional de Financiamiento UPRE-CIF-094/12, suscrito entre la UPRE y el GAD de Pando Construccion Estadio Departamental Municipio de Cobija, correspondiente al pago por devolucion de recursos no ejecutados de la gestion</t>
  </si>
  <si>
    <t>J01777290001</t>
  </si>
  <si>
    <t>J01777300001</t>
  </si>
  <si>
    <t>J01777310001</t>
  </si>
  <si>
    <t>J01777320001</t>
  </si>
  <si>
    <t>J01777330001</t>
  </si>
  <si>
    <t>J01777340001</t>
  </si>
  <si>
    <t>J01777350001</t>
  </si>
  <si>
    <t>J01777360001</t>
  </si>
  <si>
    <t>J01777370001</t>
  </si>
  <si>
    <t>J01777380001</t>
  </si>
  <si>
    <t>J01777390001</t>
  </si>
  <si>
    <t>Transferencia en cumplimiento al DS N0913 de 15/06/2011 y el Convenio Interinstitucional de Financiamiento UPRE-CIF-106/2015, suscrito entre la UPRE y el GAM de Chimore Proyecto Const. Tinglado con Graderias U.E. California Central Progreso, correspondiente al pago por devolucion de recursos no eje</t>
  </si>
  <si>
    <t>J01777400001</t>
  </si>
  <si>
    <t>J01777420001</t>
  </si>
  <si>
    <t>J01777430001</t>
  </si>
  <si>
    <t>J01777440001</t>
  </si>
  <si>
    <t>J01777450001</t>
  </si>
  <si>
    <t>J01777460001</t>
  </si>
  <si>
    <t>J01777480001</t>
  </si>
  <si>
    <t>J01777490001</t>
  </si>
  <si>
    <t>J01777500001</t>
  </si>
  <si>
    <t>J01777510001</t>
  </si>
  <si>
    <t>J01777520001</t>
  </si>
  <si>
    <t>J01777530001</t>
  </si>
  <si>
    <t>J01777540001</t>
  </si>
  <si>
    <t>J01777550001</t>
  </si>
  <si>
    <t>J01777560001</t>
  </si>
  <si>
    <t>J01777570001</t>
  </si>
  <si>
    <t>J01777580001</t>
  </si>
  <si>
    <t>J01777590001</t>
  </si>
  <si>
    <t>J01777600001</t>
  </si>
  <si>
    <t>J01777610001</t>
  </si>
  <si>
    <t>J01777620001</t>
  </si>
  <si>
    <t>J01777630001</t>
  </si>
  <si>
    <t>S08546550001</t>
  </si>
  <si>
    <t>J01797830002</t>
  </si>
  <si>
    <t>G02038900003</t>
  </si>
  <si>
    <t>G02038930003</t>
  </si>
  <si>
    <t>PAGO A IDA PRÉSTAMO 4845-BO VCTO. 15-jun-2016 POR CUENTA DE TGN , NTI. 007836 VALOR 15-jun-2016 INTERESES USD 162.914,14 CTA. 3987 CUENTA UNICA DEL TESORO LIB. 00099021001 REF.: COMISIONES BANCARIAS</t>
  </si>
  <si>
    <t>G02038940003</t>
  </si>
  <si>
    <t>PAGO A IDA PRÉSTAMO 5461-BO VCTO. 15-jun-2016 POR CUENTA DE TGN , NTI. 007837 VALOR 15-jun-2016 INTERESES USD 4.242,73 CTA. 3987 CUENTA UNICA DEL TESORO LIB. 00099021001 REF.: COMISIONES BANCARIAS</t>
  </si>
  <si>
    <t>G02038950003</t>
  </si>
  <si>
    <t>G02038960003</t>
  </si>
  <si>
    <t>G02038970003</t>
  </si>
  <si>
    <t>G02038980003</t>
  </si>
  <si>
    <t>G02038990003</t>
  </si>
  <si>
    <t>PAGO A FONPLATA PRÉSTAMO BOL 20/2013 VCTO. 15-jun-2016 POR CUENTA DE TGN , NTI. 007816 VALOR 15-jun-2016 INTERESES USD 226.672,05 COMISIONES USD 43.206,90 CTA. 3987 CUENTA UNICA DEL TESORO LIB. 00099021001 REF.: COMISIONES BANCARIAS</t>
  </si>
  <si>
    <t>G02039000003</t>
  </si>
  <si>
    <t>G02039010003</t>
  </si>
  <si>
    <t>G02040120003</t>
  </si>
  <si>
    <t>G02040150003</t>
  </si>
  <si>
    <t>G02040160003</t>
  </si>
  <si>
    <t>G02040260003</t>
  </si>
  <si>
    <t>G02040290003</t>
  </si>
  <si>
    <t>G02040300003</t>
  </si>
  <si>
    <t>G02040310003</t>
  </si>
  <si>
    <t>G02040320003</t>
  </si>
  <si>
    <t>G02040340003</t>
  </si>
  <si>
    <t>G02040370004</t>
  </si>
  <si>
    <t>G02044680004</t>
  </si>
  <si>
    <t>G02044690003</t>
  </si>
  <si>
    <t>PAGO A BID PRÉSTAMO 2981/BL-BO VCTO. 15-jun-2016 POR CUENTA DE TGN , NTI. 007771 VALOR 15-jun-2016 INTERESES USD 42.131,61 COMISIONES USD 87.467,33 CTA. 3987 CUENTA UNICA DEL TESORO LIB. 00099021001 REF.: COMISIONES BANCARIAS</t>
  </si>
  <si>
    <t>G02044700003</t>
  </si>
  <si>
    <t>PAGO A BID PRÉSTAMO 2981/BL-BO VCTO. 15-jun-2016 POR CUENTA DE TGN , NTI. 007770 VALOR 15-jun-2016 INTERESES USD 1.250,32 CTA. 3987 CUENTA UNICA DEL TESORO LIB. 00099021001 REF.: COMISIONES BANCARIAS</t>
  </si>
  <si>
    <t>G02045750003</t>
  </si>
  <si>
    <t>PAGO A BID PRÉSTAMO 3534/BL-BO VCTO. 15-jun-2016 POR CUENTA DE TGN , NTI. 007769 VALOR 15-jun-2016 COMISIONES USD 55.741,30 CTA. 3987 CUENTA UNICA DEL TESORO LIB. 00099021001 REF.: COMISIONES BANCARIAS</t>
  </si>
  <si>
    <t>G02045780006</t>
  </si>
  <si>
    <t>J01796520001</t>
  </si>
  <si>
    <t>J01806470001</t>
  </si>
  <si>
    <t>J01806480001</t>
  </si>
  <si>
    <t>J01806490001</t>
  </si>
  <si>
    <t>Transferencia en cumplimiento al DS N0913 de 15/06/2011 y el Convenio Interinstitucional de Financiamiento UPRE-CIF-021/2014, suscrito entre la UPRE y el GAM de Oruro Proyecto Construccion Complejo Deportivo Evo Morales Ayma San Miguel de Oruro II - Oruro, correspondiente al pago por devolucion de</t>
  </si>
  <si>
    <t>J01806500001</t>
  </si>
  <si>
    <t>Transferencia en cumplimiento al DS N0913 de 15/06/2011 y el Convenio Intergubernativo de Financiamiento UPRE-CIF-IG/172/2015, suscrito entre la UPRE y el GAM de Patacamaya Construccion Tinglado U.E. Elizardo Perez Cauchititiri Patacamaya, correspondiente al pago por devolucion de recursos no ejecu</t>
  </si>
  <si>
    <t>J01806510001</t>
  </si>
  <si>
    <t>Transferencia en cumplimiento al DS N0913 de 15/06/2011 y el Convenio Intergubernativo de Financiamiento UPRE-CIF-IG/175/2015, suscrito entre la UPRE y el GAM de Patacamaya Construccion Tinglado U.E. Pedro Domingo Murillo Central Norte Patacamaya, correspondiente al pago por devolucion de recursos</t>
  </si>
  <si>
    <t>J01806520001</t>
  </si>
  <si>
    <t>J01806530001</t>
  </si>
  <si>
    <t>Transferencia en cumplimiento al DS N0913 de 15/06/2011 y el Convenio Intergubernativo de Financiamiento UPRE-CIF-IG/103/2015, suscrito entre la UPRE y el GAM de Warnes Construccion de Coliseo en Pentaguazu Warnes, correspondiente al pago por devolucion de recursos no ejecutados de la gestion 2015,</t>
  </si>
  <si>
    <t>J01806540001</t>
  </si>
  <si>
    <t>Transferencia en cumplimiento al DS N0913 de 15/06/2011 y el Convenio Intergubernativo de Financiamiento UPRE-CIF-IG/158/2015, suscrito entre la UPRE y el GAM de Papel Pampa Proyecto Const. de Dos Aulas y Una Direccion en la U.E. Colque Amaya Alta Colque Amaya, correspondiente al pago por devolucio</t>
  </si>
  <si>
    <t>J01806550001</t>
  </si>
  <si>
    <t>Transferencia en cumplimiento al DS N0913 de 15/06/2011 y el Convenio Intergubernativo de Financiamiento UPRE-CIF-IG 155/2015, suscrito entre la UPRE y el GAM de Papel Pampa Proyecto Construccion de Dos Aulas en la Unidad Educativa San Jose Bajo San Jose, correspondiente al pago por devolucion de r</t>
  </si>
  <si>
    <t>J01806560001</t>
  </si>
  <si>
    <t>J01806570001</t>
  </si>
  <si>
    <t>J01806580001</t>
  </si>
  <si>
    <t>J01806590001</t>
  </si>
  <si>
    <t>J01806600001</t>
  </si>
  <si>
    <t>J01806610001</t>
  </si>
  <si>
    <t>J01806620001</t>
  </si>
  <si>
    <t>J01806630001</t>
  </si>
  <si>
    <t>Transferencia en cumplimiento al DS N0913 de 15/06/2011 y el Convenio Interinstitucional de Financiamiento UPRE-CIF-353/12, suscrito entre la UPRE y el GAM de Chacarilla Proyecto Construccion Coliseo Chacarilla Corazon de Cobre Municipio Chacarilla, correspondiente al pago por devolucion de recurso</t>
  </si>
  <si>
    <t>J01806640001</t>
  </si>
  <si>
    <t>J01806650001</t>
  </si>
  <si>
    <t>J01806660001</t>
  </si>
  <si>
    <t>J01806710001</t>
  </si>
  <si>
    <t>Transferencia en cumplimiento al DS N0913 de 15/06/2011 y el Convenio Interinstitucional de Financiamiento UPRE-CIF 0270/13, suscrito entre la UPRE y el GAM de El Alto Proyecto Construccion Parque Vial Infantil Distrito 1 El Alto, correspondiente al pago por devolucion de recursos no ejecutados de</t>
  </si>
  <si>
    <t>J01806730001</t>
  </si>
  <si>
    <t>J01806780001</t>
  </si>
  <si>
    <t>J01806790001</t>
  </si>
  <si>
    <t>J01806800001</t>
  </si>
  <si>
    <t>J01806810001</t>
  </si>
  <si>
    <t>J01806820001</t>
  </si>
  <si>
    <t>J01806830001</t>
  </si>
  <si>
    <t>Transferencia en cumplimiento al DS N0913 de 15/06/2011 y el Convenio Intergubernativo de Financiamiento UPRE-CIF-IG/233/2015, suscrito entre la UPRE y el GAM de Loreto Proyecto Construccion Centro Turistico Localidad Sachojere, correspondiente al pago por devolucion de recursos no ejecutados de la</t>
  </si>
  <si>
    <t>J01806840001</t>
  </si>
  <si>
    <t>Transferencia en cumplimiento al DS N0913 de 15/06/2011 y el Convenio Intergubernativo de Financiamiento UPRE-CIF-IG/236/2015, suscrito entre la UPRE y el GAM de Loreto Proyecto Construccion Edificio Municipal Localidad Loreto, correspondiente al pago por devolucion de recursos no ejecutados de la</t>
  </si>
  <si>
    <t>J01806850001</t>
  </si>
  <si>
    <t>Transferencia en cumplimiento al DS N0913 de 15/06/2011 y el Convenio Intergubernativo de Financiamiento UPRE-CIF-IG/235/2015, suscrito entre la UPRE y el GAM de Loreto Proyecto Construccion Puesto de Salud Comunidad Villa El Carmen del Remanzo, correspondiente al pago por devolucion de recursos no</t>
  </si>
  <si>
    <t>J01806860001</t>
  </si>
  <si>
    <t>J01806870001</t>
  </si>
  <si>
    <t>J01806880001</t>
  </si>
  <si>
    <t>J01806890001</t>
  </si>
  <si>
    <t>S08548110003</t>
  </si>
  <si>
    <t>S08548120003</t>
  </si>
  <si>
    <t>G02057090079</t>
  </si>
  <si>
    <t>S08548880002</t>
  </si>
  <si>
    <t>||TRANSF. DE FONDOS DEL EXTERIOR SEGUN SWIFT NO. 7861 DEL 09/06/2016 A F/ MIN.RR.EE. ORDENANTE CONSULADO GENERAL DE BOLIVIA-BARCELONA, DEVOL. SALDOS NO EJECUTADOS GTOS. DE FUNCI. 00099021001 TGN-RECUIRSOS ORDINARIOS</t>
  </si>
  <si>
    <t>S08549420002</t>
  </si>
  <si>
    <t>'TRANSFERENCIA DE FONDOS||EN ATENCION A NOTA DEL MIN. DE ECONOMIA Y FINANZAS PUBLICAS MEFP/VTCP/DGAFT/UOIET/TES/N°3410/16 DE LA FECHA(HRE-TSO-4674). PAGO CAPITAL E INTERESES DEL CONVENIO SUBSIDIARIO-PRESTAMO CAF 2324- GOB.AUT.DPTAL.RURO PROYECTO ELECTRIFICACION RURAL POCOROCO. ABONO A LA LIBRETA N° 00099021001 TGN-RECURSOS ORDINARIOS.</t>
  </si>
  <si>
    <t>G02048370003</t>
  </si>
  <si>
    <t>PAGO A CAF PRÉSTAMO CFA008422 VCTO. 16-jun-2016 POR CUENTA DE TGN , NTI. 007819 VALOR 16-jun-2016 INTERESES USD 28.699,06 COMISIONES USD 242.770,31 CTA. 3987 CUENTA UNICA DEL TESORO LIB. 00099021001 REF.: COMISIONES BANCARIAS</t>
  </si>
  <si>
    <t>G02049630001</t>
  </si>
  <si>
    <t>J01843150001</t>
  </si>
  <si>
    <t>J01843160001</t>
  </si>
  <si>
    <t>J01843170001</t>
  </si>
  <si>
    <t>J01843180001</t>
  </si>
  <si>
    <t>J01843190001</t>
  </si>
  <si>
    <t>J01843210001</t>
  </si>
  <si>
    <t>J01843220001</t>
  </si>
  <si>
    <t>J01843230001</t>
  </si>
  <si>
    <t>J01843240001</t>
  </si>
  <si>
    <t>J01843250001</t>
  </si>
  <si>
    <t>J01843260001</t>
  </si>
  <si>
    <t>J01843270001</t>
  </si>
  <si>
    <t>J01843280001</t>
  </si>
  <si>
    <t>J01843290001</t>
  </si>
  <si>
    <t>J01843300001</t>
  </si>
  <si>
    <t>J01843310001</t>
  </si>
  <si>
    <t>J01843320001</t>
  </si>
  <si>
    <t>J01843330001</t>
  </si>
  <si>
    <t>J01843340001</t>
  </si>
  <si>
    <t>J01843350001</t>
  </si>
  <si>
    <t>J01843360001</t>
  </si>
  <si>
    <t>J01843370001</t>
  </si>
  <si>
    <t>Transferencia en cumplimiento al DS N0913 de 15/06/2011 y el Convenio Interinstitucional de Financiamiento UPRE-CIF-145/2015, suscrito entre la UPRE y el GAM de El Puente Proyecto Ampliacion y Construccion Unidad Educativa Pueblo Nuevo Fase III, correspondiente al pago por devolucion de recursos no</t>
  </si>
  <si>
    <t>J01843380001</t>
  </si>
  <si>
    <t>J01843390001</t>
  </si>
  <si>
    <t>J01843400001</t>
  </si>
  <si>
    <t>J01843410001</t>
  </si>
  <si>
    <t>J01843420001</t>
  </si>
  <si>
    <t>Transferencia en cumplimiento al DS N0913 de 15/06/2011 y el Convenio Intergubernativo de Financiamiento UPRE-CIF-IG 272/2015, suscrito entre la UPRE y el GAM de Yotala Proyecto Ampliacion Unidad Educativa Victor Sandy Mosoj Llajta (Modulo C y Modulo Inicial), correspondiente al pago por devolucion</t>
  </si>
  <si>
    <t>J01843430001</t>
  </si>
  <si>
    <t>J01843440001</t>
  </si>
  <si>
    <t>J01843450001</t>
  </si>
  <si>
    <t>J01843460001</t>
  </si>
  <si>
    <t>J01843470001</t>
  </si>
  <si>
    <t>S08548340001</t>
  </si>
  <si>
    <t>S08548460001</t>
  </si>
  <si>
    <t xml:space="preserve">MINISTERIO DE COMUNICACIÓN  </t>
  </si>
  <si>
    <t>S08550450002</t>
  </si>
  <si>
    <t>'TRANSFERENCIA DE FONDOS DE DPTOS.DE ENCAJE LEGAL DEL SISTEMA FINANCIERO A DPTOS.CTES.DEL SECTOR PUBLICO S/G CITE' BUN/CONLPZ/029/2016||DE LA FECHA (HRE-TSO-4683) A FAVOR DEL MINISTERIO DE COMUNICACIÃN. A SOLIC.FORTALEZA SEGUROS Y REASEGUROS, LIBRETA NÂ°00099021001 TGN-RECURSOS ORDINARIOS;BUN.</t>
  </si>
  <si>
    <t>G02058190003</t>
  </si>
  <si>
    <t>PAGO A CAF PRÃSTAMO CFA008785 VCTO. 17-jun-2016 POR CUENTA DE TGN , NTI. 007844 VALOR 17-jun-2016 INTERESES USD 91.488,36 COMISIONES USD 119.964,05 CTA. 3987 CUENTA UNICA DEL TESORO LIB. 00099021001 REF.: COMISIONES BANCARIAS</t>
  </si>
  <si>
    <t>G02058200003</t>
  </si>
  <si>
    <t>PAGO A CAF PRÃSTAMO CFA008789 VCTO. 17-jun-2016 POR CUENTA DE TGN , NTI. 007897 VALOR 17-jun-2016 INTERESES USD 14.710,05 COMISIONES USD 139.562,00 CTA. 3987 CUENTA UNICA DEL TESORO LIB. 00099021001 REF.: COMISIONES BANCARIAS</t>
  </si>
  <si>
    <t>G02061670001</t>
  </si>
  <si>
    <t>G02061710004</t>
  </si>
  <si>
    <t>G02061730004</t>
  </si>
  <si>
    <t>G02061740004</t>
  </si>
  <si>
    <t>G02064420001</t>
  </si>
  <si>
    <t>J01843530001</t>
  </si>
  <si>
    <t>J01843540001</t>
  </si>
  <si>
    <t>J01843550001</t>
  </si>
  <si>
    <t>J01843560001</t>
  </si>
  <si>
    <t>J01843570001</t>
  </si>
  <si>
    <t>J01843580001</t>
  </si>
  <si>
    <t>J01843590001</t>
  </si>
  <si>
    <t>J01843600001</t>
  </si>
  <si>
    <t>J01843610001</t>
  </si>
  <si>
    <t>J01843620001</t>
  </si>
  <si>
    <t>J01867610001</t>
  </si>
  <si>
    <t>J01867620001</t>
  </si>
  <si>
    <t>J01867630001</t>
  </si>
  <si>
    <t>Transferencia en cumplimiento al DS N0913 de 15/06/2011 y el Convenio Interinstitucional de Financiamiento UPRE-CIF-019/2015, suscrito entre la UPRE y el GAM de Entre Rios Const. Coliseo Cerrado Rio Blanco Entre Rios, correspondiente al pago de planilla N 3, segun la UPRE.</t>
  </si>
  <si>
    <t>J01867640001</t>
  </si>
  <si>
    <t>J01867650001</t>
  </si>
  <si>
    <t>S08550550003</t>
  </si>
  <si>
    <t>J01873660001</t>
  </si>
  <si>
    <t>J01873670001</t>
  </si>
  <si>
    <t>Transferencia en cumplimiento al DS N0913 de 15/06/2011 y el Convenio Intergubernativo de Financiamiento UPRE-CIF-IG/180/2016, suscrito entre la UPRE y el GAM de Filadelfia Construccion Coliseo Municipal de Filadelfia Juan Evo Morales Ayma Municipio Filadelfia, correspondiente al primer desembolso</t>
  </si>
  <si>
    <t>J01873680001</t>
  </si>
  <si>
    <t>J01873690001</t>
  </si>
  <si>
    <t>Transferencia en cumplimiento al DS N0913 de 15/06/2011 y el Convenio Intergubernativo de Financiamiento UPRE-CIF-IG/381/2016, suscrito entre la UPRE y el GAM de Sacabamba Proyecto Const. Aulas U.E. Matarani Emilio Grageda, correspondiente al pago del 20% de anticipo del monto financiado, segun la</t>
  </si>
  <si>
    <t>J01873700001</t>
  </si>
  <si>
    <t>J01873730001</t>
  </si>
  <si>
    <t>J01873740001</t>
  </si>
  <si>
    <t>J01873750001</t>
  </si>
  <si>
    <t>J01873760001</t>
  </si>
  <si>
    <t>Transferencia en cumplimiento al DS N0913 de 15/06/2011 y el Convenio Intergubernativo de Financiamiento UPRE-CIF-IG/386/2015, suscrito entre la UPRE y el GAM de Toledo Construccion Tinglado U.E. Leoncio Mier Avila Thijlla Cahua, correspondiente al pago de planilla N 2, segun la UPRE.</t>
  </si>
  <si>
    <t>J01873780001</t>
  </si>
  <si>
    <t>S08549930003</t>
  </si>
  <si>
    <t>'TRANSFERENCIA DE FONDOS||EN ATENCION A NOTA DEL MIN. DE ECONOMIA Y FINANZAS PUBLICAS MEFP/VTCP/DGPOT/UPCFTGN/TR-NÂ°1407/2016 DE LA FECHA (HRE-TSO-4675). DEBITO DE LA LIBRETA NÂ°00099021001, REPOSICIÃN ÃTILES DE ESCRITORIO.</t>
  </si>
  <si>
    <t>S08549950003</t>
  </si>
  <si>
    <t>'TRANSFERENCIA DE FONDOS||EN ATENCION A NOTA DEL MIN. DE ECONOMIA Y FINANZAS PUBLICAS MEFP/VTCP/DGPOT/UPCFTGN/TR-NÂ°1408/2016 DE LA FECHA (HRE-TSO-4676). DEBITO DE LA LIBRETA NÂ°00099021001, REPOSICIÃN ÃTILES DE ESCRITORIO</t>
  </si>
  <si>
    <t>S08550030001</t>
  </si>
  <si>
    <t>S08550370003</t>
  </si>
  <si>
    <t>G02068300002</t>
  </si>
  <si>
    <t>J01873820002</t>
  </si>
  <si>
    <t>S08551690002</t>
  </si>
  <si>
    <t>G02068310001</t>
  </si>
  <si>
    <t>G02070550003</t>
  </si>
  <si>
    <t>G02070560003</t>
  </si>
  <si>
    <t>G02072380003</t>
  </si>
  <si>
    <t>PAGO A CAF PRÃSTAMO CFA008089 VCTO. 20-jun-2016 POR CUENTA DE TGN , NTI. 007906 VALOR 20-jun-2016 INTERESES USD 420.835,92 COMISIONES USD 10.065,11 CTA. 3987 CUENTA UNICA DEL TESORO LIB. 00099021001 REF.: COMISIONES BANCARIAS</t>
  </si>
  <si>
    <t>G02072390003</t>
  </si>
  <si>
    <t>G02072400003</t>
  </si>
  <si>
    <t>G02073750001</t>
  </si>
  <si>
    <t>J01895370001</t>
  </si>
  <si>
    <t>Transferencia en cumplimiento al DS N0913 de 15/06/2011 y el Convenio Intergubernativo de Financiamiento UPRE-CIF-IG/343/2015, suscrito entre la UPRE y el GAM de Humanata Proyecto Construccion Casa de Gobierno G.A.M. Humanata, correspondiente al pago por devolucion de recursos no ejecutados de la g</t>
  </si>
  <si>
    <t>J01895380001</t>
  </si>
  <si>
    <t>J01905060001</t>
  </si>
  <si>
    <t>J01905070001</t>
  </si>
  <si>
    <t>J01905080001</t>
  </si>
  <si>
    <t>Transferencia en cumplimiento al DS N0913 de 15/06/2011 y el Convenio Intergubernativo de Financiamiento UPRE-CIF-IG/233/2015, suscrito entre la UPRE y el GAM de Loreto Construccion Centro Turistico Localidad Sachojere, correspondiente al pago de la planilla N 1, segun la UPRE.</t>
  </si>
  <si>
    <t>J01905090001</t>
  </si>
  <si>
    <t>J01905100001</t>
  </si>
  <si>
    <t>J01905110001</t>
  </si>
  <si>
    <t>J01905120001</t>
  </si>
  <si>
    <t>J01905130001</t>
  </si>
  <si>
    <t>J01905140001</t>
  </si>
  <si>
    <t>J01905150001</t>
  </si>
  <si>
    <t>J01905160001</t>
  </si>
  <si>
    <t>J01905170001</t>
  </si>
  <si>
    <t>J01905180001</t>
  </si>
  <si>
    <t>J01905190001</t>
  </si>
  <si>
    <t>Transferencia en cumplimiento al DS N0913 de 15/06/2011 y el Convenio Interinstitucional de Financiamiento UPRE-CIF-022/2015, suscrito entre la UPRE y el GAM de Entre Rios Const. 16 Aulas U.E. Litorial Entre Rios, correspondiente al pago de la planilla N 4 cierre, segun la UPRE.</t>
  </si>
  <si>
    <t>J01905200001</t>
  </si>
  <si>
    <t>Transferencia en cumplimiento al DS N0913 de 15/06/2011 y el Convenio Interinstitucional de Financiamiento UPRE-CIF-103/2015, suscrito entre la UPRE y el GAM Puerto Villarroel Proyecto Const. Puente Tupiza Villa Montes Central Paraiso, correspondiente al pago de la planilla N1, segun la UPRE.</t>
  </si>
  <si>
    <t>J01905210001</t>
  </si>
  <si>
    <t>J01905220001</t>
  </si>
  <si>
    <t>J01905230001</t>
  </si>
  <si>
    <t>J01905240001</t>
  </si>
  <si>
    <t>J01905250001</t>
  </si>
  <si>
    <t>J01905260001</t>
  </si>
  <si>
    <t>J01905270001</t>
  </si>
  <si>
    <t>Transferencia en cumplimiento al DS N0913 de 15/06/2011 y el Convenio Interinstitucional de Financiamiento UPRE-CIF-296/2014, suscrito entre la UPRE y el GAM de Villa Tunari Construccion Colegio Tecnico Isinuta C. Isinuta D/07, correspondiente al pago de la planilla N 9, segun la UPRE.</t>
  </si>
  <si>
    <t>S08551630003</t>
  </si>
  <si>
    <t>S08551640003</t>
  </si>
  <si>
    <t>S08551700001</t>
  </si>
  <si>
    <t>S08551700004</t>
  </si>
  <si>
    <t>J01935260002</t>
  </si>
  <si>
    <t>G02075070004</t>
  </si>
  <si>
    <t>G02077710001</t>
  </si>
  <si>
    <t>G02077780001</t>
  </si>
  <si>
    <t>G02077840003</t>
  </si>
  <si>
    <t>PAGO A BEI PRÉSTAMO FIN 82800 VCTO. 21-jun-2016 POR CUENTA DE TGN , NTI. 007922 VALOR 22-jun-2016 INTERESES USD 133.797,25 CTA. 3987 CUENTA UNICA DEL TESORO LIB. 00099021001 REF.: COMISIONES BANCARIAS</t>
  </si>
  <si>
    <t>G02081880003</t>
  </si>
  <si>
    <t>G02083010001</t>
  </si>
  <si>
    <t>S08552210001</t>
  </si>
  <si>
    <t>'TRANSFERENCIA DE FONDOS||EN ATENCION A NOTA DEL MIN. DE ECONOMIA Y FINANZAS PUBLICAS. MEFP/VTCP/DGCP/UODP-643/2016 DE LA FECHA(HRE-TSO-4716), A FAVOR DEL GOBIERNO AUTONOMO MUNICIPAL EL ALTO. DEBITO DE LIBRETA N°00099037011 "IDA 5168 - BS- PROY.INFRAESTRUCTURA URBANA - GAMEA.</t>
  </si>
  <si>
    <t>S08552220001</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</si>
  <si>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t>
  </si>
  <si>
    <t>S08552220004</t>
  </si>
  <si>
    <t>||RESPUESTA DEBITO DEL BANQUERO SG/ SWIFT 08640 DE LA FECHA REF: COBRO COMISION POR TRANSFERENCIA EUR 25,566,81 DEL 24/05/2016 SG/ SOLICITUD DEL MINISTERIIO DE SALUD, PAGO A/F COMERCIALIZADORA DE SERVICIOS MEDICOS CUBANOS SA-CSMC SA LIB.00046024207-MS-INASES BECAS DE ESPECIALIDAD PROFESIONAL, COBRO UTILES DE ESCRITORIO</t>
  </si>
  <si>
    <t>S08552230001</t>
  </si>
  <si>
    <t>||RESPUESTA A DEBITO DEL BANQUERO SG SWIFT NO.8641 DE LA FECHA REF: COBRO COMISION EUR 45.27 POR TRANSFERENCIA DE EUR 26.448.42.- FECHA VALOR 24/05/2016 SG SOL. DEL MIN.DE SALUD, PAGO DE ALOJAMIENTO Y ALIMENTACION A BECARIOS. LIB.00046024207 MS-INASES BECAS DE ESPECIALIDAD PROFESIONAL</t>
  </si>
  <si>
    <t>S08552230004</t>
  </si>
  <si>
    <t>||RESPUESTA A DEBITO DEL BANQUERO SG SWIFT NO.8641 DE LA FECHA REF: COBRO COMISION EUR 45.27 POR TRANSFERENCIA DE EUR 26.448.42.- FECHA VALOR 24/05/2016 SG SOL. DEL MIN.DE SALUD, PAGO DE ALOJAMIENTO Y ALIMENTACION A BECARIOS. CGO.LIB.00046024207 MS-INASES BECAS DE ESPECIALIDAD PROFESIONAL (UTILES DE ESCRITORIO)</t>
  </si>
  <si>
    <t>S08552480001</t>
  </si>
  <si>
    <t>'TRANSFERENCIA DE FONDOS||EN ATENCION A NOTA DEL MIN. DE ECONOMIA Y FINANZAS PUBLICAS MEFP/VTCP/DGCP/UF-464/2016 DE LA FECHA(HRE-TSO-4717), FIDEICOMISO "ACCESOS SEGUROS PARA VIVIR BIEN". DEBITO DE LIBRETA RECURSOS ORDINARIOS N° 00099021001 "CUENTA UNICA DEL TESORO-MONEDA NACIONAL".</t>
  </si>
  <si>
    <t>S08552480003</t>
  </si>
  <si>
    <t>'TRANSFERENCIA DE FONDOS||EN ATENCION A NOTA DEL MIN. DE ECONOMIA Y FINANZAS PUBLICAS MEFP/VTCP/DGCP/UF-464/2016 DE LA FECHA(HRE-TSO-4717), FIDEICOMISO "ACCESOS SEGUROS PARA VIVIR BIEN". DEBITO DE LA LIBRETA N° 00099021001, REPOSICIÓN ÚTILES DE ESCRITORIO.</t>
  </si>
  <si>
    <t>S08552540003</t>
  </si>
  <si>
    <t>S08552590003</t>
  </si>
  <si>
    <t>G02086190001</t>
  </si>
  <si>
    <t>G02086210001</t>
  </si>
  <si>
    <t>G02090190004</t>
  </si>
  <si>
    <t>J01965590001</t>
  </si>
  <si>
    <t>J01965600001</t>
  </si>
  <si>
    <t>J01971110001</t>
  </si>
  <si>
    <t>S08553460003</t>
  </si>
  <si>
    <t>S08553490003</t>
  </si>
  <si>
    <t>S08553770003</t>
  </si>
  <si>
    <t>S08553780003</t>
  </si>
  <si>
    <t>S08553900003</t>
  </si>
  <si>
    <t>S08553910004</t>
  </si>
  <si>
    <t>S08553920003</t>
  </si>
  <si>
    <t>TRANSFERENCIA DE FONDOS||EN ATENCION A NOTA DEL MIN. DE ECONOMIA Y FINANZAS PUBLICAS MEFP/VTCP/DGPOT/UPCFTGN/TR-N°1421/2016 DE LA FECHA (HRE-TSO-4745). DEBITO DE LA LIBRETA N° 00099021001, REPOSICIÓN ÚTILES DE ESCRITORIO.</t>
  </si>
  <si>
    <t>S08553940003</t>
  </si>
  <si>
    <t>'TRANSFERENCIA DE FONDOS||EN ATENCION A NOTA DEL MIN. DE ECONOMIA Y FINANZAS PUBLICAS MEFP/VTCP/DGPOT/UPCFTGN/TR-N°1425/2016 DE LA FECHA (HRE-TSO-4746). DEBITO DE LA LIBRETA N° 00099021001, REPOSICIÓN ÚTILES DE ESCRITORIO.</t>
  </si>
  <si>
    <t>S08553960003</t>
  </si>
  <si>
    <t>'TRANSFERENCIA DE FONDOS||EN ATENCION A NOTA DEL MIN. DE ECONOMIA Y FINANZAS PUBLICAS MEFP/VTCP/DGPOT/UPCFTGN/TR-N°1420/2016 DE LA FECHA (HRE-TSO-4747). DEBITO DE LA LIBRETA N°00099021001, REPOSICIÓN ÚTILES DE ESCRITORIO.</t>
  </si>
  <si>
    <t>S08553970003</t>
  </si>
  <si>
    <t>S08553990004</t>
  </si>
  <si>
    <t>Q07154070002</t>
  </si>
  <si>
    <t>NUMERO DE LIBRETA CUT: 00099021001- TGN RECURSOS ORDINARIOS OPERACIÓN E18 TRANSFERENCIA DEL SISTEMA FINANCIERO POR CUENTA DE TERCEROS A LA CUT PAGO POR DEVOLUCION PAGOS EN EXCESO TGN A SOLICITUD DE BBVA PREVISION</t>
  </si>
  <si>
    <t>G02103000004</t>
  </si>
  <si>
    <t>G02103980004</t>
  </si>
  <si>
    <t>G02103990004</t>
  </si>
  <si>
    <t>G02104000004</t>
  </si>
  <si>
    <t>VENTA DE DIVISAS CON TRANSFERENCIA DE FONDOS A SOLICITUD DE MINISTERIO DE LA PRESIDENCIA SEGUN SOLICITUD 93 REF: DIVISAS $US.39076.55 HONEYWELL-9102597771 -SERVICIO MPS LIB. 00099021001 TGN-RECURSOS ORDINARIOS (3987)</t>
  </si>
  <si>
    <t>G02104010004</t>
  </si>
  <si>
    <t>G02104020004</t>
  </si>
  <si>
    <t>G02104030004</t>
  </si>
  <si>
    <t>G02104040004</t>
  </si>
  <si>
    <t>G02104050004</t>
  </si>
  <si>
    <t>VENTA DE DIVISAS CON TRANSFERENCIA DE FONDOS A SOLICITUD DE MINISTERIO DE LA PRESIDENCIA SEGUN SOLICITUD 96 REF: DIVISAS $US.12871.82 -AVIASERVICE -08600975006-REPUESTOS AERONAVE LIB. 00099021001 TGN-RECURSOS ORDINARIOS (3987)</t>
  </si>
  <si>
    <t>G02104090001</t>
  </si>
  <si>
    <t>G02104110001</t>
  </si>
  <si>
    <t>J01971120001</t>
  </si>
  <si>
    <t>J01971130001</t>
  </si>
  <si>
    <t>J01971140001</t>
  </si>
  <si>
    <t>J01971150001</t>
  </si>
  <si>
    <t>Transferencia en cumplimiento al DS N0913 de 15/06/2011 y el Convenio Interinstitucional de Financiamiento UPRE-CIF-122/2015, suscrito entre la UPRE y el GAM Yunchara Proyecto Construccion Internado de Tojo Municipio de Yunchara, correspondiente al pago de la planilla N3, segun la UPRE.</t>
  </si>
  <si>
    <t>J01971160001</t>
  </si>
  <si>
    <t>Transferencia en cumplimiento al DS N0913 de 15/06/2011 y el Convenio Interinstitucional de Financiamiento UPRE-CIF-027/2015, suscrito entre la UPRE y el GAM Entre Rios Proyecto Const. 8 Aulas Unidad Educativa San Jose Cruce Chancadora Entre Rios, correspondiente al pago de la planilla N3 de cierre</t>
  </si>
  <si>
    <t>J01971170001</t>
  </si>
  <si>
    <t>J01971180001</t>
  </si>
  <si>
    <t>J01971190001</t>
  </si>
  <si>
    <t>J01971200001</t>
  </si>
  <si>
    <t>J01971210001</t>
  </si>
  <si>
    <t>J01971220001</t>
  </si>
  <si>
    <t>J01971230001</t>
  </si>
  <si>
    <t>Transferencia en cumplimiento al DS N0913 de 15/06/2011 y el Convenio Intergubernativo de Financiamiento UPRE-CIF-IG/094/2016, suscrito entre la UPRE y el GAM De Gutierrez Proyecto Const. Tinglado y Graderia Cancha Comunidad Kaipependi, correspondiente al pago la planilla N1, segun la UPRE.</t>
  </si>
  <si>
    <t>J01971240001</t>
  </si>
  <si>
    <t>J01971250001</t>
  </si>
  <si>
    <t>J01971260001</t>
  </si>
  <si>
    <t>J01971270001</t>
  </si>
  <si>
    <t>J01971280001</t>
  </si>
  <si>
    <t>Transferencia en cumplimiento al DS N0913 de 15/06/2011 y el Convenio Interinstitucional de Financiamiento UPRE-CIF-038/2015, suscrito entre la UPRE y el GAM de Shinahota proyecto Const. Puente Vehicular Churo Grande 26 de Noviembre, correspondiente al pago de la planilla N 2, segun la UPRE.</t>
  </si>
  <si>
    <t>J01971290001</t>
  </si>
  <si>
    <t>J01971300001</t>
  </si>
  <si>
    <t>J01971310001</t>
  </si>
  <si>
    <t>J01971320001</t>
  </si>
  <si>
    <t>J01971330001</t>
  </si>
  <si>
    <t>J01971340001</t>
  </si>
  <si>
    <t>J01971350001</t>
  </si>
  <si>
    <t>J01971360001</t>
  </si>
  <si>
    <t>J01971370001</t>
  </si>
  <si>
    <t>J01971380001</t>
  </si>
  <si>
    <t>J01971390001</t>
  </si>
  <si>
    <t>J01971400001</t>
  </si>
  <si>
    <t>Transferencia en cumplimiento al DS N0913 de 15/06/2011 y el Convenio Interinstitucional de Financiamiento UPRE-CIF-066/2015, suscrito entre la UPRE y el GAM Villa Tunari Proyecto Construccion Bloque de Aulas, Laboratorio y Cancha Polifuncional con Tinglado Colegio Bolivia Venezuela Eterazama D-5,</t>
  </si>
  <si>
    <t>J01971410001</t>
  </si>
  <si>
    <t>J01971420001</t>
  </si>
  <si>
    <t>J02003080001</t>
  </si>
  <si>
    <t>Q07159580002</t>
  </si>
  <si>
    <t>NUMERO DE LIBRETA CUT: 00291012009 OPERACIÓN E18 TRANSFERENCIA DEL SISTEMA FINANCIERO POR CUENTA DE TERCEROS A LA CUT TITULAR DE LA CUENTA ADMINISTRADORA BOLIVIANA DE CARRETERAS ABC PAGO DE SINIESTROS POLIZAS CMC 65011320 65011321 65011322 65011323 65</t>
  </si>
  <si>
    <t>S08557960002</t>
  </si>
  <si>
    <t>||MULTA POR INCUMPLIMIENTO A LA GUIA DE PROCEDIMIENTOS OPERATIVOS DE CANCELACION DE PAGOS A FUNCIONARIOS PUBLICOS Y BENEFICIARIOS DE RENTA DE ACUERDO A NOTA MEFP/VTCP/DGPOT/UAIS/N°3267/2016 RECIBIDA EN FECHA 24/6/16 REF: INCONSISTENCIA EN CERTIFICACION DE 2 BOLETAS DE PAGO DE ACUERDO AL INCISO M, PUNTO 13 Y 9. A LA LIBRETA N° 00099021001</t>
  </si>
  <si>
    <t>G02115690003</t>
  </si>
  <si>
    <t>G02116910003</t>
  </si>
  <si>
    <t>J02024770001</t>
  </si>
  <si>
    <t>J02024780001</t>
  </si>
  <si>
    <t>S08556960003</t>
  </si>
  <si>
    <t>S08558190003</t>
  </si>
  <si>
    <t>||TRANSFERENCIA DE FONDOS EN ATENCION A MENSAJE SWIFT 08891 DE LA FECHA (SECTOR PUBLICO) DEBITO DE LA LIBRETA 00117012001 DGAC, REPOSICION UTILES DE ESCRITORIO</t>
  </si>
  <si>
    <t>J02041340002</t>
  </si>
  <si>
    <t>G02118480004</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</si>
  <si>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 POR DIFERENCIAL CAMBIARIO</t>
  </si>
  <si>
    <t>G02118480005</t>
  </si>
  <si>
    <t>VENTA DE DIVISAS CON TRANSFERENCIA DE FONDOS A SOLICITUD DE INSTITUTO NACIONAL DE INNOVACION AGROPECUARIA Y FORESTAL (INIAF) SEGUN SOLICITUD 84 REF: TRANSFERENCIA DE CHS SWISS FRANCS 689,00 A LA ASOCIACION INTERNACIONAL DE CERTIFICACION DE SEMILLAS POR ADQUISICION DE 200 CERTIFICADOS DE ANALISIS DE LIB. 00222014302 INIAF - BS. PROYECTO INNOVACION Y SERVICIOS AGRICOLAS</t>
  </si>
  <si>
    <t>G02122220003</t>
  </si>
  <si>
    <t>G02122310004</t>
  </si>
  <si>
    <t>G02122320004</t>
  </si>
  <si>
    <t>G02122330004</t>
  </si>
  <si>
    <t>G02122340004</t>
  </si>
  <si>
    <t>G02122350004</t>
  </si>
  <si>
    <t>G02122360004</t>
  </si>
  <si>
    <t>G02126140001</t>
  </si>
  <si>
    <t>J02024830001</t>
  </si>
  <si>
    <t>J02037700001</t>
  </si>
  <si>
    <t>J02041350001</t>
  </si>
  <si>
    <t>J02041360001</t>
  </si>
  <si>
    <t>J02041370001</t>
  </si>
  <si>
    <t>J02041380001</t>
  </si>
  <si>
    <t>J02041390001</t>
  </si>
  <si>
    <t>J02041400001</t>
  </si>
  <si>
    <t>J02041410001</t>
  </si>
  <si>
    <t>J02041420001</t>
  </si>
  <si>
    <t>Transferencia en cumplimiento al DS N0913 de 15/06/2011 y el Convenio Interinstitucional de Financiamiento UPRE-CIF-0866/2013, suscrito entre la UPRE y el GAM de San Buenaventura proyecto Construccion Bloque de Aula e Infraestructura Deportiva U.E. Tumopasa San Buenaventura, correspondiente a saldo</t>
  </si>
  <si>
    <t>J02041430001</t>
  </si>
  <si>
    <t>J02041440001</t>
  </si>
  <si>
    <t>J02041450001</t>
  </si>
  <si>
    <t>J02041460001</t>
  </si>
  <si>
    <t>J02041470001</t>
  </si>
  <si>
    <t>J02041480001</t>
  </si>
  <si>
    <t>J02041490001</t>
  </si>
  <si>
    <t>Transferencia en cumplimiento al DS N0913 de 15/06/2011 y el Convenio Interinstitucional de Financiamiento UPRE-CIF-161/2014, suscrito entre la UPRE y el GAM de Riberalta proyecto Construccion U.E. Guido Gutierrez B. Cristo Rey D5 Municipio de Riberalta, correspondiente a saldos no ejecutados gesti</t>
  </si>
  <si>
    <t>J02041500001</t>
  </si>
  <si>
    <t>J02041510001</t>
  </si>
  <si>
    <t>J02041520001</t>
  </si>
  <si>
    <t>Transferencia en cumplimiento al DS N0913 de 15/06/2011 y el Convenio Interinstitucional de Financiamiento UPRE-CIF-039/2015, suscrito entre la UPRE y el GAM Shinahota Proyecto Const. Puente Vehicular Rio Zapata Sindicato Florida, correspondiente al pago de la planilla N4 de cierre, segun la UPRE.</t>
  </si>
  <si>
    <t>J02041530001</t>
  </si>
  <si>
    <t>Transferencia en cumplimiento al DS N0913 de 15/06/2011 y el Convenio Interinstitucional de Financiamiento UPRE-CIF-018/2015, suscrito entre la UPRE y el GAM Entre Rios Proyecto Const. Centro de Salud Integral Bulo Bulo Entre Rios, correspondiente al pago de la planilla N2, segun la UPRE.</t>
  </si>
  <si>
    <t>J02041540001</t>
  </si>
  <si>
    <t>J02041550001</t>
  </si>
  <si>
    <t>Transferencia en cumplimiento al DS N0913 de 15/06/2011 y el Convenio Interinstitucional de Financiamiento UPRE-CIF-161/2014, suscrito entre la UPRE y el GAM Riberalta Proyecto Construccion U.E. Guido Gutierrez B. Cristo Rey D5 Municipio de Riberalta, correspondiente al pago de la planilla N3, segu</t>
  </si>
  <si>
    <t>J02041560001</t>
  </si>
  <si>
    <t>J02041570001</t>
  </si>
  <si>
    <t>J02041580001</t>
  </si>
  <si>
    <t>Transferencia en cumplimiento al DS N0913 de 15/06/2011 y el Convenio Interinstitucional de Financiamiento UPRE-CIF-0656/13, suscrito entre la UPRE y el GAM de San Pedro de Quemes proyecto Construccion Coliseo Cerrado San Pedro de Quemes, correspondiente a saldos no ejecutados gestion 2015, segun l</t>
  </si>
  <si>
    <t>J02041590001</t>
  </si>
  <si>
    <t>J02041600001</t>
  </si>
  <si>
    <t>J02041610001</t>
  </si>
  <si>
    <t>J02041620001</t>
  </si>
  <si>
    <t>J02041630001</t>
  </si>
  <si>
    <t>J02041640001</t>
  </si>
  <si>
    <t>J02041650001</t>
  </si>
  <si>
    <t>J02041660001</t>
  </si>
  <si>
    <t>J02041670001</t>
  </si>
  <si>
    <t>Transferencia en cumplimiento al DS N0913 de 15/06/2011 y el Convenio Interinstitucional de Financiamiento UPRE-CIF-363/2014, suscrito entre la UPRE y el GAM de Cajuata proyecto Construccion 6 Aulas U.E. Suri - Cajuata, correspondiente al pago de la planilla N 2, segun la UPRE.</t>
  </si>
  <si>
    <t>J02041680001</t>
  </si>
  <si>
    <t>J02041690001</t>
  </si>
  <si>
    <t>J02041700001</t>
  </si>
  <si>
    <t>Transferencia en cumplimiento al DS N0913 de 15/06/2011 y el Convenio Intergubernativo de Financiamiento UPRE-CIF-274/12, suscrito entre la UPRE y el GAM de Potosi proyecto Construccion Puente Vehicular y Accesos Villa Nazaret Ciudad Satelite, correspondiente a saldos no ejecutados en la gestion 20</t>
  </si>
  <si>
    <t>J02041710001</t>
  </si>
  <si>
    <t>Transferencia en cumplimiento al DS N0913 de 15/06/2011 y el Convenio Interinstitucional de Financiamiento UPRE-CIF-1175/2013, suscrito entre la UPRE y el GAM de Potosi proyecto Construccion Internado Unidad Educativa Martin Cruz Sub Alcaldia Tarapaya D - 13, correspondiente a saldos no ejecutados</t>
  </si>
  <si>
    <t>J02041720001</t>
  </si>
  <si>
    <t>J02041730001</t>
  </si>
  <si>
    <t>J02041740001</t>
  </si>
  <si>
    <t>J02041750001</t>
  </si>
  <si>
    <t>J02041760001</t>
  </si>
  <si>
    <t>J02041770001</t>
  </si>
  <si>
    <t>J02041780001</t>
  </si>
  <si>
    <t>S08558820003</t>
  </si>
  <si>
    <t>'TRANSFERENCIA DE FONDOS||EN ATENCION A NOTA DEL MIN. DE ECONOMIA Y FINANZAS PUBLICAS MEFP/VTCP/DGPOT/UPCFTGN/TR-N°1447/2016 DE F.27/06/2016 (HRE-TSO-4792). DEBITO DE LA LIBRETA N°00099021001, REPOSICIÓN ÚTILES DE ESCRITORIO.</t>
  </si>
  <si>
    <t>S08558910003</t>
  </si>
  <si>
    <t>S08558940003</t>
  </si>
  <si>
    <t>S08558960001</t>
  </si>
  <si>
    <t>'COBRO DE'||COMISIONESBANCARIAS,EN ATENCION A NOTA DEL MIN. DE ECONOMIA Y FINANZAS PUBLICAS MEFP/VTCP/DGPOT/UPCFTGN/TR-N°1445/2016 DE FECHA 27/06/2016 (HRE-TSO-4794). DEBITO DE LA LIBRETA N° 00099021001 RECURSOS ORDINARIOS, CTAS.CTES.FISC.IMPUT.LIBRETAS-MAYO/16.</t>
  </si>
  <si>
    <t>S08559850003</t>
  </si>
  <si>
    <t>Q07170340002</t>
  </si>
  <si>
    <t>NUMERO DE LIBRETA CUT: 00051028004 OPERACIÓN E18 TRANSFERENCIA DEL SISTEMA FINANCIERO POR CUENTA DE TERCEROS A LA CUT MINISTERIO DE AUTONOMIAS A SOLICITUD DE PROGRAMA DE LAS NACIONES UNIDAS PARA EL DESARROLLO REF 6530048357</t>
  </si>
  <si>
    <t>Q07172600002</t>
  </si>
  <si>
    <t>NUMERO DE LIBRETA CUT: 00291012009 OPERACIÓN E18 TRANSFERENCIA DEL SISTEMA FINANCIERO POR CUENTA DE TERCEROS A LA CUT PAGO POR INDEMINIZACION POR EJECUCION DE POLIZA DE FIANZA-GTIA DE CORRECTA INVERSION DE ANTICIPOS PARA ENTIDADES PUBLICAS N° CIR 10432</t>
  </si>
  <si>
    <t>Q07172610002</t>
  </si>
  <si>
    <t>NUMERO DE LIBRETA CUT: 00291012009 OPERACIÓN E18 TRANSFERENCIA DEL SISTEMA FINANCIERO POR CUENTA DE TERCEROS A LA CUT PAGO POR INDEMINIZACION POR EJECUCION DE POLIZA DE FIANZA-GTIA DE CORRECTA INVERSION DE ANTICIPOS PARA ENTIDADES PUBLICAS N° CIR 10433</t>
  </si>
  <si>
    <t>Q07172620002</t>
  </si>
  <si>
    <t>NUMERO DE LIBRETA CUT: 00291012009 OPERACIÓN E18 TRANSFERENCIA DEL SISTEMA FINANCIERO POR CUENTA DE TERCEROS A LA CUT PAGO POR INDEMINIZACION POR EJECUCION DE POLIZA DE FIANZA-GTIA DE CORRECTA INVERSION DE ANTICIPOS PARA ENTIDADES PUBLICAS N° CIR 10431</t>
  </si>
  <si>
    <t>S08562210002</t>
  </si>
  <si>
    <t>G02130420004</t>
  </si>
  <si>
    <t>VENTA DE DIVISAS CON TRANSFERENCIA DE FONDOS A SOLICITUD DE MINISTERIO DE EDUCACION SEGUN SOLICITUD 107 REF: TRANSFERENCIAS PARA. JORGE GROCK PEREIRA, ANA MORATO LOPEZ, PATRICIA QUIROGA YAÑEZ, MARISSA CASTRO MAGNANI EQUIVALENTES 13.692,71 USD LIB. 00099021001 TGN-RECURSOS ORDINARIOS (3987) POR DIFERENCIAL CAMBIARIO</t>
  </si>
  <si>
    <t>G02134770007</t>
  </si>
  <si>
    <t>G02138470001</t>
  </si>
  <si>
    <t>J02075220001</t>
  </si>
  <si>
    <t>J02075230001</t>
  </si>
  <si>
    <t>J02075240001</t>
  </si>
  <si>
    <t>J02075250001</t>
  </si>
  <si>
    <t>J02075260001</t>
  </si>
  <si>
    <t>J02075270001</t>
  </si>
  <si>
    <t>J02075280001</t>
  </si>
  <si>
    <t>J02075290001</t>
  </si>
  <si>
    <t>J02075300001</t>
  </si>
  <si>
    <t>Transferencia en cumplimiento al DS N0913 de 15/06/2011 y el Convenio Interinstitucional de Financiamiento UPRE-CIF-266/2014, suscrito entre la UPRE y el GAM San Miguel de Velasco Proyecto Construccion Plaza Misional 29 de Septiembre San Miguel de Velasco, correspondiente al pago de la planilla N2</t>
  </si>
  <si>
    <t>J02075310001</t>
  </si>
  <si>
    <t>J02075320001</t>
  </si>
  <si>
    <t>Transferencia en cumplimiento al DS N0913 de 15/06/2011 y el Convenio Interinstitucional de Financiamiento UPRE-CIF-974/2013, suscrito entre la UPRE y el GAM Puerto Suarez Proyecto Construccion Hospital San Juan de Dios Municipio Puerto Suarez, correspondiente al pago de la planilla N3, segun la UP</t>
  </si>
  <si>
    <t>J02075330001</t>
  </si>
  <si>
    <t>J02075340001</t>
  </si>
  <si>
    <t>J02075350001</t>
  </si>
  <si>
    <t>J02075360001</t>
  </si>
  <si>
    <t>J02075370001</t>
  </si>
  <si>
    <t>J02075380001</t>
  </si>
  <si>
    <t>J02075390001</t>
  </si>
  <si>
    <t>J02075400001</t>
  </si>
  <si>
    <t>J02075410001</t>
  </si>
  <si>
    <t>J02075420001</t>
  </si>
  <si>
    <t>J02075430001</t>
  </si>
  <si>
    <t>J02075440001</t>
  </si>
  <si>
    <t>Transferencia en cumplimiento al DS N0913 de 15/06/2011 y el Convenio Intergubernativo de Financiamiento UPRE-CIF-IG/403/2016, suscrito entre la UPRE y el GAM Samaipata Proyecto Construccion Unidad Educativa Florida Municipio de Samaipata, correspondiente al pago del 20% de anticipo del monto finan</t>
  </si>
  <si>
    <t>J02075450001</t>
  </si>
  <si>
    <t>J02075460001</t>
  </si>
  <si>
    <t>J02075470001</t>
  </si>
  <si>
    <t>J02075480001</t>
  </si>
  <si>
    <t>S08561310001</t>
  </si>
  <si>
    <t>S08561660003</t>
  </si>
  <si>
    <t>S08562320003</t>
  </si>
  <si>
    <t>S08562460003</t>
  </si>
  <si>
    <t>S08562490003</t>
  </si>
  <si>
    <t>S08562730003</t>
  </si>
  <si>
    <t>T03568370001</t>
  </si>
  <si>
    <t>T03568390001</t>
  </si>
  <si>
    <t>T03568410001</t>
  </si>
  <si>
    <t>T03568430001</t>
  </si>
  <si>
    <t>T03568450001</t>
  </si>
  <si>
    <t>T03568470001</t>
  </si>
  <si>
    <t>T03568490001</t>
  </si>
  <si>
    <t>T03568510001</t>
  </si>
  <si>
    <t>T03568530001</t>
  </si>
  <si>
    <t>T03568550001</t>
  </si>
  <si>
    <t>T03568570001</t>
  </si>
  <si>
    <t>T03568590001</t>
  </si>
  <si>
    <t>T03568610001</t>
  </si>
  <si>
    <t>T03568630001</t>
  </si>
  <si>
    <t>T03568650001</t>
  </si>
  <si>
    <t>T03568670001</t>
  </si>
  <si>
    <t>T03568690001</t>
  </si>
  <si>
    <t>T03568710001</t>
  </si>
  <si>
    <t>T03568730001</t>
  </si>
  <si>
    <t>T03568750001</t>
  </si>
  <si>
    <t>T03568770001</t>
  </si>
  <si>
    <t>T03568790001</t>
  </si>
  <si>
    <t>T03568810001</t>
  </si>
  <si>
    <t>T03568830001</t>
  </si>
  <si>
    <t>T03568850001</t>
  </si>
  <si>
    <t>T03568870001</t>
  </si>
  <si>
    <t>T03568890001</t>
  </si>
  <si>
    <t>T03568910001</t>
  </si>
  <si>
    <t>T03568930001</t>
  </si>
  <si>
    <t>T03568950001</t>
  </si>
  <si>
    <t>T03568970001</t>
  </si>
  <si>
    <t>T03568990001</t>
  </si>
  <si>
    <t>T03569010001</t>
  </si>
  <si>
    <t>T03569030001</t>
  </si>
  <si>
    <t>T03569050001</t>
  </si>
  <si>
    <t>T03569070001</t>
  </si>
  <si>
    <t>T03569090001</t>
  </si>
  <si>
    <t>T03569110001</t>
  </si>
  <si>
    <t>T03569130001</t>
  </si>
  <si>
    <t>T03569150001</t>
  </si>
  <si>
    <t>T03569170001</t>
  </si>
  <si>
    <t>T03569190001</t>
  </si>
  <si>
    <t>T03569210001</t>
  </si>
  <si>
    <t>T03569230001</t>
  </si>
  <si>
    <t>T03569250001</t>
  </si>
  <si>
    <t>T03569270001</t>
  </si>
  <si>
    <t>T03569290001</t>
  </si>
  <si>
    <t>T03569310001</t>
  </si>
  <si>
    <t>T03569330001</t>
  </si>
  <si>
    <t>T03569350001</t>
  </si>
  <si>
    <t>T03569370001</t>
  </si>
  <si>
    <t>T03569390001</t>
  </si>
  <si>
    <t>T03569410001</t>
  </si>
  <si>
    <t>T03569430001</t>
  </si>
  <si>
    <t>T03569450001</t>
  </si>
  <si>
    <t>T03569470001</t>
  </si>
  <si>
    <t>T03569490001</t>
  </si>
  <si>
    <t>T03569510001</t>
  </si>
  <si>
    <t>T03569530001</t>
  </si>
  <si>
    <t>T03569550001</t>
  </si>
  <si>
    <t>T03569570001</t>
  </si>
  <si>
    <t>T03569590001</t>
  </si>
  <si>
    <t>T03569610001</t>
  </si>
  <si>
    <t>T03569630001</t>
  </si>
  <si>
    <t>T03569650001</t>
  </si>
  <si>
    <t>T03569670001</t>
  </si>
  <si>
    <t>T03569690001</t>
  </si>
  <si>
    <t>T03569710001</t>
  </si>
  <si>
    <t>T03569730001</t>
  </si>
  <si>
    <t>T03569750001</t>
  </si>
  <si>
    <t>T03569770001</t>
  </si>
  <si>
    <t>T03569790001</t>
  </si>
  <si>
    <t>T03569810001</t>
  </si>
  <si>
    <t>T03569830001</t>
  </si>
  <si>
    <t>T03569850001</t>
  </si>
  <si>
    <t>T03569870001</t>
  </si>
  <si>
    <t>T03569890001</t>
  </si>
  <si>
    <t>T03569910001</t>
  </si>
  <si>
    <t>T03569930001</t>
  </si>
  <si>
    <t>T03569950001</t>
  </si>
  <si>
    <t>T03569970001</t>
  </si>
  <si>
    <t>T03569990001</t>
  </si>
  <si>
    <t>T03570010001</t>
  </si>
  <si>
    <t>T03570030001</t>
  </si>
  <si>
    <t>T03570050001</t>
  </si>
  <si>
    <t>T03570070001</t>
  </si>
  <si>
    <t>T03570090001</t>
  </si>
  <si>
    <t>T03570110001</t>
  </si>
  <si>
    <t>T03570130001</t>
  </si>
  <si>
    <t>T03570150001</t>
  </si>
  <si>
    <t>T03570170001</t>
  </si>
  <si>
    <t>T03570190001</t>
  </si>
  <si>
    <t>T03570210001</t>
  </si>
  <si>
    <t>T03570230001</t>
  </si>
  <si>
    <t>T03570250001</t>
  </si>
  <si>
    <t>T03570270001</t>
  </si>
  <si>
    <t>T03570290001</t>
  </si>
  <si>
    <t>T03570310001</t>
  </si>
  <si>
    <t>T03570330001</t>
  </si>
  <si>
    <t>T03570350001</t>
  </si>
  <si>
    <t>T03570370001</t>
  </si>
  <si>
    <t>T03570390001</t>
  </si>
  <si>
    <t>T03570410001</t>
  </si>
  <si>
    <t>T03570430001</t>
  </si>
  <si>
    <t>T03570450001</t>
  </si>
  <si>
    <t>S08564820002</t>
  </si>
  <si>
    <t>S08565160002</t>
  </si>
  <si>
    <t>J02116710002</t>
  </si>
  <si>
    <t>G02141450003</t>
  </si>
  <si>
    <t>G02142620003</t>
  </si>
  <si>
    <t>G02144170003</t>
  </si>
  <si>
    <t>G02144190003</t>
  </si>
  <si>
    <t>G02144260001</t>
  </si>
  <si>
    <t>G02144280001</t>
  </si>
  <si>
    <t>G02144300001</t>
  </si>
  <si>
    <t>G02150000003</t>
  </si>
  <si>
    <t>G02150010003</t>
  </si>
  <si>
    <t>G02151170001</t>
  </si>
  <si>
    <t>G02151360001</t>
  </si>
  <si>
    <t>J02116740001</t>
  </si>
  <si>
    <t>Transferencia en cumplimiento al DS N0913 de 15/06/2011 y el Convenio Interinstitucional de Financiamiento UPRE-CIF-1012/2013, suscrito entre la UPRE y el GAM Mineros Proyecto Construccion Mercado Municipal el Progreso Bartolina Sisa, correspondiente al pago de la planilla N1, segun la UPRE.</t>
  </si>
  <si>
    <t>J02116750001</t>
  </si>
  <si>
    <t>J02116760001</t>
  </si>
  <si>
    <t>J02116770001</t>
  </si>
  <si>
    <t>J02116780001</t>
  </si>
  <si>
    <t>J02116790001</t>
  </si>
  <si>
    <t>J02116800001</t>
  </si>
  <si>
    <t>Transferencia en cumplimiento al DS N0913 de 15/06/2011 y el Convenio Interinstitucional de Financiamiento UPRE-CIF-025/2015, suscrito entre la UPRE y el GAM Entre Rios Proyecto Const. 8 Aulas Unidad Educativa Max Fernandez Entre Rios, correspondiente al pago de la planilla N3 de cierre, segun la U</t>
  </si>
  <si>
    <t>L00039840001</t>
  </si>
  <si>
    <t>S08563050003</t>
  </si>
  <si>
    <t>S08564060004</t>
  </si>
  <si>
    <t>S08564070001</t>
  </si>
  <si>
    <t>||COMPLEMENTO AL PAGO PTMO. BI-H-043 POR CUENTA DEL TGN CAPITAL BS 102,104,27 INTERESES BS 113.959,22 S/G NOTA MEFP/VTCP/DGCP/UODP-658/2016 DE FECHA 28-06-2016 DEL MEFP LIBRETA N° 000990201001 "TGN RECURSOS ORDINARIOS (3987)"</t>
  </si>
  <si>
    <t>S08564070002</t>
  </si>
  <si>
    <t>S08564430003</t>
  </si>
  <si>
    <t>||TRANSFERENCIA DE FONDOS SEGUN CONTRATO SAJU 170 REF: DISTRIBUCION DE FONDOS CORRESPONDIENTES AL MES DE JUNIO 2016 Y NOTA DEL MEFP CITE: MEFP/VTCP/DGPOT/UOTGN N° 0303/2016 DE FECHA 03-02-16 DE LA LIBRETA N° 00099021001 TGN RECURSOS ORDINARIOS COBRO COSTO UTILES DE ESCRITORIO</t>
  </si>
  <si>
    <t>S08565050001</t>
  </si>
  <si>
    <t>COBRO DE||COSTO UTILES DE ESCRITORIO POR LA ELABORACION DEL COMPROBANTE CONTABLE N° 0856489 DE LA FECHA Y NOTA DEL MEFP CITE: MEFP/VTCP/DGPOT/UOTGN N° 0303/2016 RECIBIDA EN FECHA 03 DE FEBRERO DE 2016. DE LA LIBRETA N° 00099021001 TGN RECURSOS ORDINARIOS</t>
  </si>
  <si>
    <t>S08566700002</t>
  </si>
  <si>
    <t>J02158500002</t>
  </si>
  <si>
    <t>Pago de capital a favor del TGN, adeudados por el GAD Santa Cruz, correspondiente al Convenio Subsidiario CAF 2324 Proyecto de Sistema de Electrificacion Rural Naciones Unidas Nuevo Palmar Villanueva.</t>
  </si>
  <si>
    <t>G02157970004</t>
  </si>
  <si>
    <t>G02157980004</t>
  </si>
  <si>
    <t>G02157990004</t>
  </si>
  <si>
    <t>G02158990001</t>
  </si>
  <si>
    <t>G02161410003</t>
  </si>
  <si>
    <t>J02118710001</t>
  </si>
  <si>
    <t>J02118720001</t>
  </si>
  <si>
    <t>J02158480001</t>
  </si>
  <si>
    <t>J02158490001</t>
  </si>
  <si>
    <t>S08567050003</t>
  </si>
  <si>
    <t>S08567630002</t>
  </si>
  <si>
    <t>G02163120001</t>
  </si>
  <si>
    <t>G02163120003</t>
  </si>
  <si>
    <t>G02166100001</t>
  </si>
  <si>
    <t>G02170360001</t>
  </si>
  <si>
    <t>G02170360003</t>
  </si>
  <si>
    <t>J02187210001</t>
  </si>
  <si>
    <t>J02187220001</t>
  </si>
  <si>
    <t>J02187230001</t>
  </si>
  <si>
    <t>J02187240001</t>
  </si>
  <si>
    <t>J02187250001</t>
  </si>
  <si>
    <t>Transferencia en cumplimiento al DS N0913 de 15/06/2011 y el Convenio Interinstitucional de Financiamiento UPRE-CIF-1012/2013, suscrito entre la UPRE y el GAM Mineros Proyecto Construccion Mercado Municipal El Progreso Bartolina Sisa, correspondiente al pago de la planilla N2, segun la UPRE.</t>
  </si>
  <si>
    <t>J02187260001</t>
  </si>
  <si>
    <t>J02187270001</t>
  </si>
  <si>
    <t>J02187290001</t>
  </si>
  <si>
    <t>J02187320001</t>
  </si>
  <si>
    <t>J02187330001</t>
  </si>
  <si>
    <t>S08567620003</t>
  </si>
  <si>
    <t>'TRANSFERENCIA DE FONDOS||EN ATENCION A NOTA DEL MIN. DE ECONOMIA Y FINANZAS PUBLICAS MEFP/VTCP/DGPOT/UPCFTGN/TR-N°1485/2016 DE F.01/07/2016 (HRE-TSO-4902). DEBITO DE LA LIBRETA N°00099021001, REPOSICIÓN ÚTILES DE ESCRITORIO.</t>
  </si>
  <si>
    <t>S08567630003</t>
  </si>
  <si>
    <t>'TRANSFERENCIA DE FONDOS||EN ATENCION A NOTA DEL MIN. DE ECONOMIA Y FINANZAS PUBLICAS MEFP/VTCP/DGPOT/UPCFTGN/TR-N°1484/2016 DE F.01/07/2016 (HRE-TSO-4903). DEBITO DE LA LIBRETA N°00099021001, REPOSICIÓN ÚTILES DE ESCRITORIO.</t>
  </si>
  <si>
    <t>S08567670003</t>
  </si>
  <si>
    <t>S08567720003</t>
  </si>
  <si>
    <t>S08567820003</t>
  </si>
  <si>
    <t>'TRANSFERENCIA DE FONDOS||EN ATENCION A NOTA DEL MIN. DE ECONOMIA Y FINANZAS PUBLICAS. MEFP/VTCP/DGCP/UODP-678/2016 DE LA FECHA(HRE-TSO-4906),PAGO BTS EXTRABURSATIL-VENCIMIENTO 5 DE JULIO D.S. N°1121 DE 11/01/2012. DEBITO DE LA LIBRETA N° 00099021001, REPOSICIÓN ÚTILES DE ESCRITORIO.</t>
  </si>
  <si>
    <t>G02173380004</t>
  </si>
  <si>
    <t>VENTA DE DIVISAS CON TRANSFERENCIA DE FONDOS A SOLICITUD DE DIRECCION GENERAL DE AERONAUTICA CIVIL SEGUN SOLICITUD 134 REF: TRANSFERENCIA DE RECURSOS CONTRIBUCIONES ANUALES A LA ORGANIZACIÓN DE AVIACIÓN CIVIL INTERNACIONAL COMO ESTADO MIEMBRO; USD 19.925,00 T/C 6.96 RESOLUCIÓN A38-24 DE LA ASAMBLEA LIB. 00117012001 LBP-DGAC-DIRECCION GRAL.DE AERONAUTICA CIVIL (4010430031)</t>
  </si>
  <si>
    <t>G02177350001</t>
  </si>
  <si>
    <t>G02177420001</t>
  </si>
  <si>
    <t>G02177470001</t>
  </si>
  <si>
    <t>G02177490001</t>
  </si>
  <si>
    <t>J02187360001</t>
  </si>
  <si>
    <t>J02187370001</t>
  </si>
  <si>
    <t>Transferencia en cumplimiento al DS N0913 de 15/06/2011 y el Convenio Interinstitucional de Financiamiento UPRE-CIF-037/2015, suscrito entre la UPRE y el GAM Shinahota Proyecto Const. Puente Vehicular Rio Ibuelo Sindicato Tres Arroyos, correspondiente al pago de la planilla N4 de cierre segun la UP</t>
  </si>
  <si>
    <t>J02187380001</t>
  </si>
  <si>
    <t>J02187390001</t>
  </si>
  <si>
    <t>J02187520001</t>
  </si>
  <si>
    <t>J02188000001</t>
  </si>
  <si>
    <t>J02189040001</t>
  </si>
  <si>
    <t>J02189050001</t>
  </si>
  <si>
    <t>Transferencia en cumplimiento al DS N0913 de 15/06/2011 y el Convenio Interinstitucional de Financiamiento UPRE-CIF-029/2015, suscrito entre la UPRE y el GAM Entre Rios Proyecto Const. 5 Aulas U.E. Gualberto Villarroel Entre Rios, correspondiente al pago de la planilla N2 de cierre, segun la UPRE.</t>
  </si>
  <si>
    <t>J02189060001</t>
  </si>
  <si>
    <t>J02189070001</t>
  </si>
  <si>
    <t>J02189080001</t>
  </si>
  <si>
    <t>J02189090001</t>
  </si>
  <si>
    <t>J02189100001</t>
  </si>
  <si>
    <t>J02189110001</t>
  </si>
  <si>
    <t>J02189120001</t>
  </si>
  <si>
    <t>S08568290001</t>
  </si>
  <si>
    <t>S08568310003</t>
  </si>
  <si>
    <t>S08568470001</t>
  </si>
  <si>
    <t>COBRO POR´||COMISION TRANSFERENCIA FDOS.AL EXTERIOR 0.10% S/USD939.707,30 REEM.GTOS.COM.BS220.- Y EMISION CBTE. CONTABLE BS50.- REF.:PAGO 2 LC I-2016-011 P/C EASBA A/F BRN INTERNACIONAL INDUSTRIA E COMERCIO, EN COMPLEMENTO A CBTE S-0856846 ADJ DE LA FECHA. LIB. 00586019203 GASTO CORRIENTE EASBA - SANO N° 400 REF.: COMISIONES PAGO 2 LC I-2016-011</t>
  </si>
  <si>
    <t>S08569840002</t>
  </si>
  <si>
    <t>G02184990004</t>
  </si>
  <si>
    <t>VENTA DE DIVISAS CON TRANSFERENCIA DE FONDOS A SOLICITUD DE MINISTERIO DE EDUCACION SEGUN SOLICITUD 156 REF: TRASPASO PARA PABLO CORNEJO PIEROLA EQUIVALENTES 1.109,11 USD LIB. 00099021001 TGN-RECURSOS ORDINARIOS (3987) POR DIFERENCIAL CAMBIARIO</t>
  </si>
  <si>
    <t>G02185000004</t>
  </si>
  <si>
    <t>VENTA DE DIVISAS CON TRANSFERENCIA DE FONDOS A SOLICITUD DE MINISTERIO DE EDUCACION SEGUN SOLICITUD 154 REF: TRASPASO PARA OSCAR CONTRERAS CARRASCO EQUIVALENTES 1.109,11 USD LIB. 00099021001 TGN-RECURSOS ORDINARIOS (3987) POR DIFERENCIAL CAMBIARIO</t>
  </si>
  <si>
    <t>G02185020004</t>
  </si>
  <si>
    <t>G02185020005</t>
  </si>
  <si>
    <t>G02185030001</t>
  </si>
  <si>
    <t>G02185030003</t>
  </si>
  <si>
    <t>G02185090003</t>
  </si>
  <si>
    <t>G02185240003</t>
  </si>
  <si>
    <t>PAGO A BID PRÉSTAMO 3487/BL-BO VCTO. 06-jul-2016 POR CUENTA DE TGN , NTI. 007967 VALOR 06-jul-2016 INTERESES USD 2.312.811,72 CTA. 3987 CUENTA UNICA DEL TESORO LIB. 00099021001 REF.: COMISIONES BANCARIAS</t>
  </si>
  <si>
    <t>G02185260003</t>
  </si>
  <si>
    <t>PAGO A BID PRÉSTAMO 3487/BL-BO VCTO. 06-jul-2016 POR CUENTA DE TGN , NTI. 007960 VALOR 06-jul-2016 INTERESES USD 35.437,79 CTA. 3987 CUENTA UNICA DEL TESORO LIB. 00099021001 REF.: COMISIONES BANCARIAS</t>
  </si>
  <si>
    <t>G02185360001</t>
  </si>
  <si>
    <t>G02185380001</t>
  </si>
  <si>
    <t>G02185400001</t>
  </si>
  <si>
    <t>G02185440004</t>
  </si>
  <si>
    <t>VENTA DE DIVISAS CON TRANSFERENCIA DE FONDOS A SOLICITUD DE MINISTERIO DE SALUD SEGUN SOLICITUD 163 REF: PAGO A LA OFICINA SANITARIA PANAMERICANA, PARA LA ADQUISICION DE MEDICAMENTOS (OSELTAMIVIR), PARA EL PROGRAMA NACIONAL DE ENFERMEDADES TRANSMITIDAS POR ROEDORES, CITIBANK, 111 WALL STREET, NEW LIB. 00046024204 MS - 5% ENTES GESTORES PROGRAMAS PREVENC. Y PROYECTOS NALES.</t>
  </si>
  <si>
    <t>J02222010001</t>
  </si>
  <si>
    <t>J02222020001</t>
  </si>
  <si>
    <t>J02222030001</t>
  </si>
  <si>
    <t>S08569240001</t>
  </si>
  <si>
    <t>S08569370001</t>
  </si>
  <si>
    <t>S08569410001</t>
  </si>
  <si>
    <t>COBRO DE||COSTO UTILES DE ESCRITORIO POR LA ELABORACION DEL COMPROBANTE CONTABLE NRO. 0856940 DE LA FECHA. DE LA LIBRETA N° 00513052001 YPFB GER. NAL. DE PLANTAS DE SEPARACION COSTO UTILES DE ESCRITORIO</t>
  </si>
  <si>
    <t>S08569770003</t>
  </si>
  <si>
    <t>S08569800001</t>
  </si>
  <si>
    <t>S08570510002</t>
  </si>
  <si>
    <t>J02232180002</t>
  </si>
  <si>
    <t>G02192230003</t>
  </si>
  <si>
    <t>TRANSFERENCIA DE FONDOS AL EXTERIOR A SOLICITUD DE TESORO GENERAL DE LA NACION SEGUN SOLICITUD 169 REF: PAGO AL FONDO FIDUCIARIO PARA LA LUCHA CONTRA LA DESERTIFICACIÓN Y LA SEQUIA (UNCCD), POR CONCEPTO DE MEMBRESÍA POR EUROS672,00, SEGÚN SOLICITUD VRE-DGRM-CS-55/2016. EQUIVALENTES 745,99 USD LIB. 00099021001 TGN-RECURSOS ORDINARIOS (3987) POR DIFERENCIAL CAMBIARIO</t>
  </si>
  <si>
    <t>G02192240003</t>
  </si>
  <si>
    <t>TRANSFERENCIA DE FONDOS AL EXTERIOR A SOLICITUD DE TESORO GENERAL DE LA NACION SEGUN SOLICITUD 171 REF: PAGO LA CORTE PERMANENTE DE ARBITRAJE (CPA), POR CONCEPTO DE MEMBRESÍA POR EUROS1.071,00, SEGÚN SOLICITUD VRE-DGRM-CS-8/2016. EQUIVALENTES 1.188,92 USD LIB. 00099021001 TGN-RECURSOS ORDINARIOS (3987) POR DIFERENCIAL CAMBIARIO</t>
  </si>
  <si>
    <t>G02192250003</t>
  </si>
  <si>
    <t>TRANSFERENCIA DE FONDOS AL EXTERIOR A SOLICITUD DE TESORO GENERAL DE LA NACION SEGUN SOLICITUD 170 REF: PAGO A LA SECRETARÍA GENERAL IBEROAMERICANA (SEGIB), POR CONCEPTO DE MEMBRESÍA POR EUROS3.640,47 SEGÚN SOLICITUD VRE-DGRM-CS-60/2016. EQUIVALENTES 4.041,28 USD LIB. 00099021001 TGN-RECURSOS ORDINARIOS (3987) POR DIFERENCIAL CAMBIARIO</t>
  </si>
  <si>
    <t>G02192260003</t>
  </si>
  <si>
    <t>G02195890003</t>
  </si>
  <si>
    <t>PAGO A CAF PRÉSTAMO CFA008606 VCTO. 07-jul-2016 POR CUENTA DE TGN , NTI. 008001 VALOR 07-jul-2016 INTERESES USD 46.340,33 COMISIONES USD 120.243,14 CTA. 3987 CUENTA UNICA DEL TESORO LIB. 00099021001 REF.: COMISIONES BANCARIAS</t>
  </si>
  <si>
    <t>G02195900003</t>
  </si>
  <si>
    <t>PAGO A CAF PRÉSTAMO CFA008604 VCTO. 07-jul-2016 POR CUENTA DE TGN , NTI. 007998 VALOR 07-jul-2016 INTERESES USD 433.420,63 COMISIONES USD 179.738,57 CTA. 3987 CUENTA UNICA DEL TESORO LIB. 00099021001 REF.: COMISIONES BANCARIAS</t>
  </si>
  <si>
    <t>G02202290001</t>
  </si>
  <si>
    <t>G02202310001</t>
  </si>
  <si>
    <t>J02229800001</t>
  </si>
  <si>
    <t>S08570570003</t>
  </si>
  <si>
    <t>'TRANSFERENCIA DE FONDOS||EN ATENCION A NOTA DEL MIN. DE ECONOMIA Y FINANZAS PUBLICAS. MEFP/VTCP/DGCP/UODP-690 /2016 DE LA FECHA(HRE-TSO-4950), PAGO BTS EXTRABURSATIL-VENCIMIENTO 8 DE JULIO D.S. N°1121 DE 11/01/2012. DEBITO DE LA LIBRETA N° 00099021001, REPOSICIÓN ÚTILES DE ESCRITORIO.</t>
  </si>
  <si>
    <t>S08570590003</t>
  </si>
  <si>
    <t>S08570620003</t>
  </si>
  <si>
    <t>||TRANSFERENCIA DE FONDOS EN ATENCION A MENSAJES SWIFT 09406 Y 09394 DE LA FECHA (SECTOR PUBLICO). DEBITO DE LA LIBRETA 00117012001 DGAC, REPOSICION UTILES DE ESCRITORIO.</t>
  </si>
  <si>
    <t>S08570980003</t>
  </si>
  <si>
    <t>'TRANSFERENCIA DE FONDOS||EN ATENCION A NOTA DEL MIN. DE ECONOMIA Y FINANZAS PUBLICAS MEFP/VTCP/DGPOT/UPCFTGN/TR-1518/2016 DE F.06/07/2016 RECIBIDA EN LA FECHA (HRE-TSO-4954). DEBITO DE LA LIBRETA N°00099021001, REPOSICIÓN ÚTILES DE ESCRITORIO.</t>
  </si>
  <si>
    <t>S08572750002</t>
  </si>
  <si>
    <t>S08572860002</t>
  </si>
  <si>
    <t>S08572970002</t>
  </si>
  <si>
    <t>J02248510002</t>
  </si>
  <si>
    <t>J02240720001</t>
  </si>
  <si>
    <t>J02240730001</t>
  </si>
  <si>
    <t>J02241540001</t>
  </si>
  <si>
    <t>J02241990001</t>
  </si>
  <si>
    <t>J02242350001</t>
  </si>
  <si>
    <t>J02242580001</t>
  </si>
  <si>
    <t>J02243080001</t>
  </si>
  <si>
    <t>J02243400001</t>
  </si>
  <si>
    <t>J02244900001</t>
  </si>
  <si>
    <t>J02265640001</t>
  </si>
  <si>
    <t>S08573480001</t>
  </si>
  <si>
    <t>S08573520001</t>
  </si>
  <si>
    <t>J02265830002</t>
  </si>
  <si>
    <t>J02288350002</t>
  </si>
  <si>
    <t>J02288340001</t>
  </si>
  <si>
    <t>S08575210003</t>
  </si>
  <si>
    <t>S08575270001</t>
  </si>
  <si>
    <t>S08575490003</t>
  </si>
  <si>
    <t>S08575630003</t>
  </si>
  <si>
    <t>'TRANSFERENCIA DE FONDOS||EN ATENCION A NOTA DEL MIN. DE ECONOMIA Y FINANZAS PUBLICAS MEFP/VTCP/DGPOT/UPCFTGN/TR- 1557/2016 DE LA FECHA(HRE-TSO-5184). DEBITO DE LA LIBRETA N°00099021001, REPOSICIÓN ÚTILES DE ESCRITORIO.</t>
  </si>
  <si>
    <t>G02214030003</t>
  </si>
  <si>
    <t>PAGO A FONPLATA PRÉSTAMO BOL 24/2014 VCTO. 11-jul-2016 POR CUENTA DE TGN , NTI. 008037 VALOR 11-jul-2016 INTERESES USD 162.018,66 COMISIONES USD 6.470,66 CTA. 3987 CUENTA UNICA DEL TESORO LIB. 00099021001 REF.: COMISIONES BANCARIAS</t>
  </si>
  <si>
    <t>G02216100004</t>
  </si>
  <si>
    <t>VENTA DE DIVISAS A SOLICITUD DE YACIMIENTOS PETROLIFEROS FISCALES BOLIVIANOS SEGUN SOLICITUD 197 REF: PAGO PLANILLA N° 41 (MARZO 2016), EMPRESA SAMSUNG ENGINEERING CO.LTD. POR REALIZACIÓN DE INGENIERÍA DE DETALLE, PROCURA, CONSTRUCCIÓN, PUESTA EN MARCHA DE LA PLANTA DE AMONIACO Y UREA EN LA LOCALI LIB. 00513052001 YPFB_GERENCIA NACIONAL DE PLANTAS DE SEPARACIÓN</t>
  </si>
  <si>
    <t>G02216110004</t>
  </si>
  <si>
    <t>VENTA DE DIVISAS A SOLICITUD DE YACIMIENTOS PETROLIFEROS FISCALES BOLIVIANOS SEGUN SOLICITUD 222 REF: PAGO PLANILLA N° 32 (MARZO 2016) EMPRESA BUREAU VERITAS ARGENTINA S.A. POR SERVICIO DE FISCALIZACIÓN TÉCNICA DEL PAQUETE DE PDP, FEED, INGENIERÍA DE DETALLE, PROCURA, CONSTRUCCIÓN Y PUESTA EN MARC LIB. 00513052001 YPFB_GERENCIA NACIONAL DE PLANTAS DE SEPARACIÓN</t>
  </si>
  <si>
    <t>G02216140003</t>
  </si>
  <si>
    <t>J02265850001</t>
  </si>
  <si>
    <t>G02225190004</t>
  </si>
  <si>
    <t>VENTA DE DIVISAS CON TRANSFERENCIA DE FONDOS A SOLICITUD DE MINISTERIO DE SALUD SEGUN SOLICITUD 233 REF: PAGO A LA OFICINA SANITARIA PANAMERICANA, POR LA COMPRA DE MEDICAMENTOS ANTITUBRCULOSOS PARA EL PROGRAMA TUBERCULOSIS, CITIBANK, 111 WALL STREET, NEW YORK, NY 10043, CUENTA#3615-9769 SWIFT#CIT LIB. 00046024204 MS - 5% ENTES GESTORES PROGRAMAS PREVENC. Y PROYECTOS NALES.</t>
  </si>
  <si>
    <t>G02228700001</t>
  </si>
  <si>
    <t>J02319590001</t>
  </si>
  <si>
    <t>J02319600001</t>
  </si>
  <si>
    <t>J02319610001</t>
  </si>
  <si>
    <t>J02319620001</t>
  </si>
  <si>
    <t>Q07220490002</t>
  </si>
  <si>
    <t>NUMERO DE LIBRETA CUT: 00099021001 OPERACIÓN E18 TRANSFERENCIA DEL SISTEMA FINANCIERO POR CUENTA DE TERCEROS A LA CUT TRANSFERENCIA DE FONDOS POR DECUENTO COBRO INDEBIDO R 026 99-RP PERIODO JUNIO 2016</t>
  </si>
  <si>
    <t>Q07220580002</t>
  </si>
  <si>
    <t>NUMERO DE LIBRETA CUT: 00099021001 OPERACIÓN E18 TRANSFERENCIA DEL SISTEMA FINANCIERO POR CUENTA DE TERCEROS A LA CUT TRANSFERENCIA DE FONDOS POR PAGO INDEBIDO -RP JUNIO 2016</t>
  </si>
  <si>
    <t>Q07220590002</t>
  </si>
  <si>
    <t>NUMERO DE LIBRETA CUT: 00099021001 OPERACIÓN E18 TRANSFERENCIA DEL SISTEMA FINANCIERO POR CUENTA DE TERCEROS A LA CUT TRANSFERENCIA DE FONDOS POR PAGO ADELANTADO PRA-RP JUNIO 2016</t>
  </si>
  <si>
    <t>S08577820002</t>
  </si>
  <si>
    <t>'TRANSFERENCIA DE FONDOS DE DPTOS.DE ENCAJE LEGAL DEL SISTEMA FINANCIERO A DPTOS.CTES.DEL SECTOR PUBLICO S/G CITE' BUN.CA/P.CORP/140/16||DE LA FECHA (HRE-TSO-5205), PROGRAMA NACIONAL DE TELECOMUNICACIONES DE INCLUSION SOCIAL A SOLICITUD ENTEL S.A. , LIBRETA 00810104202 MIN.OBRAS PUBLICAS,SERVICIOSY VIVIENDA, BUN</t>
  </si>
  <si>
    <t>J02374230002</t>
  </si>
  <si>
    <t>Traspaso s/g Informe MEFP/VTCP/DGPOT/UPCFTGN/ INF N 1574/2016. Transferencia de recursos para gastos de funcionamiento de la UL-FDPPIOYCC correspondiente al mes de junio de 2016.</t>
  </si>
  <si>
    <t>J02374340002</t>
  </si>
  <si>
    <t>G02234660004</t>
  </si>
  <si>
    <t>G02234670005</t>
  </si>
  <si>
    <t>G02238490003</t>
  </si>
  <si>
    <t>TRANSFERENCIA RECIBIDA DEL EXTERIOR SEGÚN MENSAJES SWIFT Nos. 09774-09766 (REM.EXT.) DE FECHA 13-07-2016 POR DESEMBOLSO DE BID PRÉSTAMO 3666/BL-BO REQ 0001 OPS0201630296A LIBRETA N° 00099021001 (3987) RECURSOS ORDINARIOS REF.: UTILES DE ESCRITORIO</t>
  </si>
  <si>
    <t>G02238500003</t>
  </si>
  <si>
    <t>TRANSFERENCIA RECIBIDA DEL EXTERIOR SEGÚN MENSAJES SWIFT Nos. 09775-09767 (REM.EXT.) DE FECHA 13-07-2016 POR DESEMBOLSO DE BID PRÉSTAMO 3666/BL-BO REQ 0001 OPS0201630296A LIBRETA N° 00099021001 (3987) RECURSOS ORDINARIOS REF.: UTILES DE ESCRITORIO</t>
  </si>
  <si>
    <t>J02359870001</t>
  </si>
  <si>
    <t>J02359880001</t>
  </si>
  <si>
    <t>J02359890001</t>
  </si>
  <si>
    <t>J02359910001</t>
  </si>
  <si>
    <t>J02359920001</t>
  </si>
  <si>
    <t>J02359940001</t>
  </si>
  <si>
    <t>J02359950001</t>
  </si>
  <si>
    <t>J02359960001</t>
  </si>
  <si>
    <t>J02360040001</t>
  </si>
  <si>
    <t>J02360050001</t>
  </si>
  <si>
    <t>J02360060001</t>
  </si>
  <si>
    <t>Transferencia en cumplimiento al DS N0913 de 15/06/2011 y el Convenio Intergubernativo de Financiamiento UPRE-CIF-IG 255/2015, suscrito entre la UPRE y el GAM Villa Serrano Proyecto Construccion Unidad Educativa Franz Tamayo Villa Serrano, correspondiente al pago de la planilla N1, segun la UPRE.</t>
  </si>
  <si>
    <t>S08578010001</t>
  </si>
  <si>
    <t>||RESPUESTA A DEBITO DEL BANQUERO SEGUN SWIFT 09786 DE LA FECHA . REF.: COBRO COMISION POR TRANSF. EUR 1.071.- CON FECHA VALOR 7/07/2016 A SOLICITUD DEL TESORO GENERAL DE LA NACION LIBRETA 00990201001 TGN-RECURSOS ORDINARIOS</t>
  </si>
  <si>
    <t>S08578010004</t>
  </si>
  <si>
    <t>||RESPUESTA A DEBITO DEL BANQUERO SEGUN SWIFT 09786 DE LA FECHA . REF.: COBRO COMISION POR TRANSF. EUR 1.071.- CON FECHA VALOR 7/07/2016 A SOLICITUD DEL TESORO GENERAL DE LA NACION LIBRETA 00990201001 TGN-RECURSOS ORDINARIOS. REF.: UTILES DE ESCRITORIO</t>
  </si>
  <si>
    <t>S08578150003</t>
  </si>
  <si>
    <t>||TRANSFERENCIA DE FONDOS EN ATENCION A MENSAJE SWIFT 09776 DE LA FECHA (SECTOR PUBLICO). DEBITO DE LA LIBRETA 00117012001 DGAC, REPOSICION UTILES DE ESCRITORIO.</t>
  </si>
  <si>
    <t>S08578180003</t>
  </si>
  <si>
    <t>Q07225830002</t>
  </si>
  <si>
    <t>NUMERO DE LIBRETA CUT: SENASIR OPERACIÓN E18 TRANSFERENCIA DEL SISTEMA FINANCIERO POR CUENTA DE TERCEROS A LA CUT POR CONCEPTO DE DEVOLUCION DE PAGOS CC NO COBRADOS POR AFILIADOS CIVILES CORRESPONDIENTE AL PERIODO DE DICIEMBRE 2015 A SOLICITUD DE BBVA</t>
  </si>
  <si>
    <t>Q07225870002</t>
  </si>
  <si>
    <t>NUMERO DE LIBRETA CUT: PAGO PENSION POR RIESGOS PROFESIONALES OPERACIÓN E18 TRANSFERENCIA DEL SISTEMA FINANCIERO POR CUENTA DE TERCEROS A LA CUT SEGUN EL SIGUIENTE DETALLE A SOLICITUD DEL CLIENTE BBVA PREVISION DESCUENTOS COBRO INDEBIDO R 026 99 RP B</t>
  </si>
  <si>
    <t>G02240940001</t>
  </si>
  <si>
    <t>G02242340004</t>
  </si>
  <si>
    <t>G02242350004</t>
  </si>
  <si>
    <t>VENTA DE DIVISAS CON TRANSFERENCIA DE FONDOS A SOLICITUD DE MINISTERIO DE LA PRESIDENCIA SEGUN SOLICITUD 241 REF: DIVISAS $US. 12.580.- ROCKWELL COLLINS - 0912704 - DATOS NAVEGACION FAB-47 Y 48 LIB. 00099021001 TGN-RECURSOS ORDINARIOS (3987)</t>
  </si>
  <si>
    <t>G02242360004</t>
  </si>
  <si>
    <t>G02243520004</t>
  </si>
  <si>
    <t>G02243530004</t>
  </si>
  <si>
    <t>G02243550004</t>
  </si>
  <si>
    <t>VENTA DE DIVISAS CON TRANSFERENCIA DE FONDOS A SOLICITUD DE MINISTERIO DE LA PRESIDENCIA SEGUN SOLICITUD 246 REF: DIVISAS USD 43.624.66 ROYAL FBO 102351465 SERVICIO VIAJE EE.UU. LIB. 00099021001 TGN-RECURSOS ORDINARIOS (3987)</t>
  </si>
  <si>
    <t>G02249040001</t>
  </si>
  <si>
    <t>G02249060001</t>
  </si>
  <si>
    <t>J02403250001</t>
  </si>
  <si>
    <t>J02407030001</t>
  </si>
  <si>
    <t>J02407040001</t>
  </si>
  <si>
    <t>J02407050001</t>
  </si>
  <si>
    <t>J02407060001</t>
  </si>
  <si>
    <t>J02407070001</t>
  </si>
  <si>
    <t>J02407080001</t>
  </si>
  <si>
    <t>J02407090001</t>
  </si>
  <si>
    <t>J02407100001</t>
  </si>
  <si>
    <t>J02407110001</t>
  </si>
  <si>
    <t>J02407120001</t>
  </si>
  <si>
    <t>J02407130001</t>
  </si>
  <si>
    <t>J02407140001</t>
  </si>
  <si>
    <t>J02407150001</t>
  </si>
  <si>
    <t>J02407160001</t>
  </si>
  <si>
    <t>Transferencia en cumplimiento al DS N0913 de 15/06/2011 y el Convenio Interintitucional de Financiamiento UPRE-CIF-145/2015, suscrito entre la UPRE y el GAM de El Puente proyecto Ampliacion y Construccion Unidad Educativa Pueblo Nuevo Fase III, correspondiente al pago de la planilla N 1, segun la U</t>
  </si>
  <si>
    <t>J02407170001</t>
  </si>
  <si>
    <t>J02407180001</t>
  </si>
  <si>
    <t>J02407340001</t>
  </si>
  <si>
    <t>S08578690001</t>
  </si>
  <si>
    <t>S08578980003</t>
  </si>
  <si>
    <t>||TRANSFERENCIA DE FONDOS EN ATENCION A MENSAJES SWIFT 09841 Y 09830 DE LA FECHA (SECTOR PUBLICO). DEBITO DE LA LIBRETA 00117012001 DGAC, REPOSICION UTILES DE ESCRITORIO.</t>
  </si>
  <si>
    <t>S08580170002</t>
  </si>
  <si>
    <t>||TRASPASO DE FONDOS A SOLICITUD DEL VICEMINISTERIO DE PRESUPUESTO Y CONTAB. FISCAL SEGUN NOTA MEFP/VTCP/DGPOT/UOTGN/NO.2090/2016 DE LA FECHA REF.: ERROR EN EL PROCESAMIENTO DE LA SOLICITUD DE PAGO 232 REALIZADA POR EL MIN.RR.EE. EN EL SIGEP LIB.00099021001 TGN-RECURSOS ORDINARIOS</t>
  </si>
  <si>
    <t>S08580190002</t>
  </si>
  <si>
    <t>G02250300003</t>
  </si>
  <si>
    <t>G02250980003</t>
  </si>
  <si>
    <t>G02250990003</t>
  </si>
  <si>
    <t>G02251000003</t>
  </si>
  <si>
    <t>G02251010003</t>
  </si>
  <si>
    <t>PAGO A BIRF PRÉSTAMO BIRF 8469 VCTO. 15-jul-2016 POR CUENTA DE TGN , NTI. 007969 VALOR 15-jul-2016 INTERESES USD 1.117.277,78 CTA. 3987 CUENTA UNICA DEL TESORO LIB. 00099021001 REF.: COMISIONES BANCARIAS</t>
  </si>
  <si>
    <t>G02251040003</t>
  </si>
  <si>
    <t>PAGO A IDA PRÉSTAMO 5591-BO VCTO. 15-jul-2016 POR CUENTA DE TGN , NTI. 007953 VALOR 15-jul-2016 INTERESES USD 58.220,42 CTA. 3987 CUENTA UNICA DEL TESORO LIB. 00099021001 REF.: COMISIONES BANCARIAS</t>
  </si>
  <si>
    <t>G02251050003</t>
  </si>
  <si>
    <t>PAGO A IDA PRÉSTAMO 5592-BO VCTO. 15-jul-2016 POR CUENTA DE TGN , NTI. 007955 VALOR 15-jul-2016 INTERESES USD 929.439,20 CTA. 3987 CUENTA UNICA DEL TESORO LIB. 00099021001 REF.: COMISIONES BANCARIAS</t>
  </si>
  <si>
    <t>G02251060003</t>
  </si>
  <si>
    <t>PAGO A IDA PRÉSTAMO 5004-BO VCTO. 15-jul-2016 POR CUENTA DE TGN , NTI. 007950 VALOR 15-jul-2016 INTERESES USD 306.674,12 CTA. 3987 CUENTA UNICA DEL TESORO LIB. 00099021001 REF.: COMISIONES BANCARIAS</t>
  </si>
  <si>
    <t>G02251090003</t>
  </si>
  <si>
    <t>PAGO A IDA PRÉSTAMO 5003-BO VCTO. 15-jul-2016 POR CUENTA DE TGN , NTI. 007962 VALOR 15-jul-2016 INTERESES USD 289.525,72 CTA. 3987 CUENTA UNICA DEL TESORO LIB. 00099021001 REF.: COMISIONES BANCARIAS</t>
  </si>
  <si>
    <t>G02251560001</t>
  </si>
  <si>
    <t>G02253760001</t>
  </si>
  <si>
    <t>J02437910001</t>
  </si>
  <si>
    <t>J02438200001</t>
  </si>
  <si>
    <t>Transferencia en cumplimiento al DS N0913 de 15/06/2011 y el Convenio Intergubernativo de Financiamiento UPRE-CIF-IG/387/2015, suscrito entre la UPRE y el GAM de Toledo proyecto Construccion Aulas Multigrado U.E. Elizardo Perez I Cari Cari (Toledo), correspondiente al pago de la planilla N 2, segun</t>
  </si>
  <si>
    <t>J02438780001</t>
  </si>
  <si>
    <t>Transferencia en cumplimiento al DS N0913 de 15/06/2011 y el Convenio Interinstitucional de Financiamiento UPRE-CIF-024/2015, suscrito entre la UPRE y el GAM de Entre Rios proyecto Const. 5 Aulas U.E. Mariscal Sucre Entre Rios, correspondiente al pago de la planilla N 3 de cierre, segun la UPRE.</t>
  </si>
  <si>
    <t>J02439150001</t>
  </si>
  <si>
    <t>J02439350001</t>
  </si>
  <si>
    <t>J02439520001</t>
  </si>
  <si>
    <t>J02439710001</t>
  </si>
  <si>
    <t>J02440160001</t>
  </si>
  <si>
    <t>J02440350001</t>
  </si>
  <si>
    <t>Transferencia en cumplimiento al DS N0913 de 15/06/2011 y el Convenio Interinstitucional de Financiamiento UPRE-CIF-314/2014, suscrito entre la UPRE y el GAM de Sacaba proyecto Construccion Nivel Secundario Unidad Educativa Simon Bolivar Distrito 4, correspondiente al pago de la planilla N 6, segun</t>
  </si>
  <si>
    <t>J02441780001</t>
  </si>
  <si>
    <t>J02442100001</t>
  </si>
  <si>
    <t>J02442740001</t>
  </si>
  <si>
    <t>J02442750001</t>
  </si>
  <si>
    <t>J02442870001</t>
  </si>
  <si>
    <t>J02448210001</t>
  </si>
  <si>
    <t>S08580180003</t>
  </si>
  <si>
    <t>I00664940002</t>
  </si>
  <si>
    <t>J02484760002</t>
  </si>
  <si>
    <t>J02484770002</t>
  </si>
  <si>
    <t>G02258910001</t>
  </si>
  <si>
    <t>G02260210003</t>
  </si>
  <si>
    <t>J02484640001</t>
  </si>
  <si>
    <t>J02484650001</t>
  </si>
  <si>
    <t>J02484660001</t>
  </si>
  <si>
    <t>J02484670001</t>
  </si>
  <si>
    <t>J02484680001</t>
  </si>
  <si>
    <t>J02484690001</t>
  </si>
  <si>
    <t>J02484700001</t>
  </si>
  <si>
    <t>J02484710001</t>
  </si>
  <si>
    <t>J02484720001</t>
  </si>
  <si>
    <t>J02484730001</t>
  </si>
  <si>
    <t>J02484740001</t>
  </si>
  <si>
    <t>J02484750001</t>
  </si>
  <si>
    <t>Transferencia en cumplimiento al DS N0913 de 15/06/2011 y el Convenio Interinstitucional de Financiamiento UPRE-CIF-159/12, suscrito entre la UPRE y el GAM de Yacuiba proyecto Construccion Coliseo Deportivo Municipio de Yacuiba, correspondiente al pago de la planilla N 14, segun la UPRE.</t>
  </si>
  <si>
    <t>S08581300003</t>
  </si>
  <si>
    <t>S08581330001</t>
  </si>
  <si>
    <t>S08581630002</t>
  </si>
  <si>
    <t>||TRANSFERENCIA DE FONDOS A LA EMPRESA SEDEM-PARA LACTEOSBOL " (1ER DESEMBOLSO) SEGUN NOTA DEL BDP CITE: BDP/GOP/CART/28062016 DEL 18/07/2016 Y ABONO EN CUENTA CUT LIBRETA N° 0574019202 DE EMPRESA SEDEM-PARA LACTEOSBOL . CUENTA CUT LIBRETA N° 0574019202 DE EMP. SEDEM-PARA LACTEOSBOL EN EL DEPTO DEL BENI</t>
  </si>
  <si>
    <t>S08582250002</t>
  </si>
  <si>
    <t>S08582260002</t>
  </si>
  <si>
    <t>G02268450004</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</si>
  <si>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 POR DIFERENCIAL CAMBIARIO</t>
  </si>
  <si>
    <t>G02268450005</t>
  </si>
  <si>
    <t>VENTA DE DIVISAS CON TRANSFERENCIA DE FONDOS A SOLICITUD DE MINISTERIO DE SALUD SEGUN SOLICITUD 248 REF: PAGO A CSMC SA NRO. CTA. 0300000004292620 BANCO FINANCIERO INTERNACIONAL S.A. LA HABANA, DIRECCION 5TA. AVENIDA 9009 ESQUINA. 92 MIRAMAR-PLAYA-LA HABANA ?CUBA, CODIGO SWIFT: BFICCUHH PAGO EN EUR LIB. 00046024204 MS - 5% ENTES GESTORES PROGRAMAS PREVENC. Y PROYECTOS NALES.</t>
  </si>
  <si>
    <t>G02272840003</t>
  </si>
  <si>
    <t>PAGO A BID PRÉSTAMO 2460/BL-BO VCTO. 19-jul-2016 POR CUENTA DE TGN , NTI. 008073 VALOR 19-jul-2016 INTERESES USD 68.946,94 COMISIONES USD 1.664,50 CTA. 3987 CUENTA UNICA DEL TESORO LIB. 00099021001 REF.: COMISIONES BANCARIAS</t>
  </si>
  <si>
    <t>G02272850003</t>
  </si>
  <si>
    <t>PAGO A BID PRÉSTAMO 2460/BL-BO VCTO. 19-jul-2016 POR CUENTA DE TGN , NTI. 008074 VALOR 19-jul-2016 INTERESES USD 1.748,79 CTA. 3987 CUENTA UNICA DEL TESORO LIB. 00099021001 REF.: COMISIONES BANCARIAS</t>
  </si>
  <si>
    <t>G02273770003</t>
  </si>
  <si>
    <t>G02273780003</t>
  </si>
  <si>
    <t>G02273790003</t>
  </si>
  <si>
    <t>G02274810004</t>
  </si>
  <si>
    <t>G02274900001</t>
  </si>
  <si>
    <t>G02274940001</t>
  </si>
  <si>
    <t>G02274960001</t>
  </si>
  <si>
    <t>COBRO COSTOS DE PAPELERIA SEGUN TRANSFERENCIA DEL EXTERIOR POR ORDEN DE CONSULADO GENERAL DE BOLIVIA EN WASHINGTON REF:RECAUDACIONES EXTERIOR LIB. 00340012003 RECAUDACION EXTRANJERIA - C.I. -L.C.</t>
  </si>
  <si>
    <t>J02507130001</t>
  </si>
  <si>
    <t>Transferencia en cumplimiento al DS N0913 de 15/06/2011 y el Convenio Intergubernativo de Financiamiento UPRE-CIF-IG/011/2016, suscrito entre la UPRE y el GAM de Moro Moro proyecto Construccion Tinglado y Cancha Polifuncional U.E. El Palmar Moro Moro, correspondiente al pago de la planilla N 1, seg</t>
  </si>
  <si>
    <t>J02507140001</t>
  </si>
  <si>
    <t>Transferencia en cumplimiento al DS N0913 de 15/06/2011 y el Convenio Interinstitucional de Financiamiento UPRE-CIF-142/2015, suscrito entre la UPRE y el GAM de Yunchara proyecto Ampliacion Puestos de Salud Belen y Huayllajara Municipio de Yunchara, correspondiente al pago de la planilla N 2 de ava</t>
  </si>
  <si>
    <t>J02507150001</t>
  </si>
  <si>
    <t>J02510460001</t>
  </si>
  <si>
    <t>J02510470001</t>
  </si>
  <si>
    <t>J02510480001</t>
  </si>
  <si>
    <t>J02510490001</t>
  </si>
  <si>
    <t>J02510500001</t>
  </si>
  <si>
    <t>S08581450001</t>
  </si>
  <si>
    <t>S08582010003</t>
  </si>
  <si>
    <t>G02284460004</t>
  </si>
  <si>
    <t>G02284490003</t>
  </si>
  <si>
    <t>G02285680001</t>
  </si>
  <si>
    <t>G02287950003</t>
  </si>
  <si>
    <t>S08583200004</t>
  </si>
  <si>
    <t>S08583250001</t>
  </si>
  <si>
    <t>G02288570003</t>
  </si>
  <si>
    <t>PAGO A EXIMBANK CHINA POPUL PRÉSTAMO PCB(2015)8 TOT(350) VCTO. 21-jul-2016 POR CUENTA DE TGN , NTI. 007949 VALOR 21-jul-2016 INTERESES USD 763.668,17 COMISIONES USD 558.699,88 CTA. 3987 CUENTA UNICA DEL TESORO LIB. 00099021001 REF.: COMISIONES BANCARIAS</t>
  </si>
  <si>
    <t>G02288610001</t>
  </si>
  <si>
    <t>J02544750001</t>
  </si>
  <si>
    <t>J02544820001</t>
  </si>
  <si>
    <t>J02544830001</t>
  </si>
  <si>
    <t>Transferencia en cumplimiento al DS N0913 de 15/06/2011 y el Convenio Intergubernativo de Financiamiento UPRE-CIF-IG/275/2015, suscrito entre la UPRE y el GAM de San Joaquin proyecto Construccion Tinglado U.E. Cap. Horacio Vasquez Sanchez San Joaquin, correspondiente al pago de la planilla N 2 de a</t>
  </si>
  <si>
    <t>J02544840001</t>
  </si>
  <si>
    <t>J02544850001</t>
  </si>
  <si>
    <t>J02544860001</t>
  </si>
  <si>
    <t>J02544870001</t>
  </si>
  <si>
    <t>S08583620003</t>
  </si>
  <si>
    <t>S08583730001</t>
  </si>
  <si>
    <t>||RESPUESTA DEBITO DEL BANQUERO SG/ SWIFT 10224 DE LA FECHA REF: COBRO COMISION POR TRANSFERENCIA EUR 28,023,31 DEL 19/07/16 SG/ SOLICITUD DEL MINISTERIO DE SALUD REF.: PAGO A/F COMERCIALIZADORA DE SERV. MEDICOS CUBANOS SA-CSMC SA LIB.00046024204 MS-5% ENTES GESTORES PROGRAMAS PREVENC. Y PROYECTOS NALES.</t>
  </si>
  <si>
    <t>S08583730004</t>
  </si>
  <si>
    <t>S08584060003</t>
  </si>
  <si>
    <t>'TRANSFERENCIA DE FONDOS||EN ATENCION A NOTA DEL MIN. DE ECONOMIA Y FINANZAS PUBLICAS MEFP/VTCP/DGPOT/UPCFTGN/TR-1611/2016 DE LA FECHA (HRE-TSO-5299). DEBITO DE LA LIBRETA N°00099021001, REPOSICIÓN ÚTILES DE ESCRITORIO</t>
  </si>
  <si>
    <t>S08584940002</t>
  </si>
  <si>
    <t>S08584990002</t>
  </si>
  <si>
    <t>||MULTA POR INCUMPLIMIENTO A LA GUIA DE PROCEDIMIENTOS OPERATIVOS DE CANCELACION DE PAGOS A FUNCIONARIOS PUBLICOS Y BENEFICIARIOS DE RENTA DE ACUERDO A NOTA MEFP/VTCP/DGPOT/UAIS/N°4172/2016 RECIBIDA EN LA FECHA REF: INCONSISTENCIA EN CERTIFICACION DE TRES BOLETAS DE PAGO. A LA LIBRETA 00099021001, DE CONFORMIDAD AL INCISO M, NUMERAL 13.</t>
  </si>
  <si>
    <t>G02296610001</t>
  </si>
  <si>
    <t>G02302800001</t>
  </si>
  <si>
    <t>J02571400001</t>
  </si>
  <si>
    <t>J02571410001</t>
  </si>
  <si>
    <t>J02571420001</t>
  </si>
  <si>
    <t>Transferencia en cumplimiento al DS N0913 de 15/06/2011 y el Convenio Intergubernativo de Financiamiento UPRE-CIF-IG/010/2016, suscrito entre la UPRE y el GAM de Moro Moro proyecto Construccion Tinglado U.E. Pampa Negra Municipio de Moro Moro, correspondiente al pago de la planilla N 1, segun la UP</t>
  </si>
  <si>
    <t>J02571430001</t>
  </si>
  <si>
    <t>J02571440001</t>
  </si>
  <si>
    <t>J02571450001</t>
  </si>
  <si>
    <t>J02571460001</t>
  </si>
  <si>
    <t>J02571470001</t>
  </si>
  <si>
    <t>J02571480001</t>
  </si>
  <si>
    <t>J02571490001</t>
  </si>
  <si>
    <t>Transferencia en cumplimiento al DS N0913 de 15/06/2011 y el Convenio Interinstitucional de Financiamiento UPRE-CIF-098/2015, suscrito entre la UPRE y el GAM de Puerto Villarroel proyecto Construccion Laboratorios Administracion U.E. Marcelo Quiroga Santa Cruz, correspondiente al pago de la planill</t>
  </si>
  <si>
    <t>J02571500001</t>
  </si>
  <si>
    <t>J02571510001</t>
  </si>
  <si>
    <t>J02571520001</t>
  </si>
  <si>
    <t>J02588140001</t>
  </si>
  <si>
    <t>S08584920003</t>
  </si>
  <si>
    <t>G02308940003</t>
  </si>
  <si>
    <t>G02308950003</t>
  </si>
  <si>
    <t>PAGO A BID PRÉSTAMO 3181/BL-BO VCTO. 23-jul-2016 POR CUENTA DE TGN , NTI. 007979 VALOR 25-jul-2016 INTERESES USD 1.830.104,48 CTA. 3987 CUENTA UNICA DEL TESORO LIB. 00099021001 REF.: COMISIONES BANCARIAS</t>
  </si>
  <si>
    <t>G02308960003</t>
  </si>
  <si>
    <t>PAGO A BID PRÉSTAMO 3181/BL-BO VCTO. 23-jul-2016 POR CUENTA DE TGN , NTI. 007959 VALOR 25-jul-2016 INTERESES USD 26.355,19 CTA. 3987 CUENTA UNICA DEL TESORO LIB. 00099021001 REF.: COMISIONES BANCARIAS</t>
  </si>
  <si>
    <t>S08585480003</t>
  </si>
  <si>
    <t>S08585630001</t>
  </si>
  <si>
    <t>S08585670001</t>
  </si>
  <si>
    <t>S08585670003</t>
  </si>
  <si>
    <t>S08585800003</t>
  </si>
  <si>
    <t>S08585950003</t>
  </si>
  <si>
    <t>'TRANSFERENCIA DE FONDOS||EN ATENCION A NOTA DEL MIN. DE ECONOMIA Y FINANZAS PUBLICAS. MEFP/VTCP/DGCP/UODP-751/2016 DE LA FECHA(HRE-TSO-5327), PAGO BTS EXTRABURSATIL -VENCIMIENTO 26 DE JULIIO DE 2016 D.S. N°1121 DE 11/01/2012. DEBITO DE LA LIBRETA N° 00099021001, REPOSICION UTILES DE ESCRITORIO.</t>
  </si>
  <si>
    <t>S08586050003</t>
  </si>
  <si>
    <t>S08586080003</t>
  </si>
  <si>
    <t>S08586090001</t>
  </si>
  <si>
    <t>'TRANSFERENCIA DE FONDOS||EN ATENCION A NOTA DEL MIN. DE ECONOMIA Y FINANZAS PUBLICAS. MEFP/VTCP/DGCP/UODP-739/2016 DE LA FECHA(HRE-TSO-5334), A FAVOR DEL GOBIERNO AUTONOMO MUNICIPAL DE LA PAZ. DEBITO DE LA LIBRETA N° 00099037012 "PAR-IDA 5168 - BS -PROY.INFRAESTRUCTURA URBANA - GAMLP".</t>
  </si>
  <si>
    <t>S08586090003</t>
  </si>
  <si>
    <t>'TRANSFERENCIA DE FONDOS||EN ATENCION A NOTA DEL MIN. DE ECONOMIA Y FINANZAS PUBLICAS. MEFP/VTCP/DGCP/UODP-739/2016 DE LA FECHA(HRE-TSO-5334), A FAVOR DEL GOBIERNO AUTONOMO MUNICIPAL DE LA PAZ. DEBITO DE LA LIBRETA N° 00099021001, REPOSICIÓN ÚTILES DE ESCRITORIO.</t>
  </si>
  <si>
    <t>Q07262640002</t>
  </si>
  <si>
    <t>NUMERO DE LIBRETA CUT: Reversion aporte patronal para la vivienda TGN DIC 2014 OPERACIÓN E18 TRANSFERENCIA DEL SISTEMA FINANCIERO POR CUENTA DE TERCEROS A LA CUT Transferencia electronica SITE de cuenta corriente BCB</t>
  </si>
  <si>
    <t>Q07262660002</t>
  </si>
  <si>
    <t>NUMERO DE LIBRETA CUT: Reversion aporte patronal para la vivienda TGN Nov 2015 OPERACIÓN E18 TRANSFERENCIA DEL SISTEMA FINANCIERO POR CUENTA DE TERCEROS A LA CUT Traspaso mediante sistema de transferencia electronica</t>
  </si>
  <si>
    <t>J02635800002</t>
  </si>
  <si>
    <t>G02318460001</t>
  </si>
  <si>
    <t>G02318540003</t>
  </si>
  <si>
    <t>G02318550003</t>
  </si>
  <si>
    <t>G02318560003</t>
  </si>
  <si>
    <t>G02323670004</t>
  </si>
  <si>
    <t>G02323680004</t>
  </si>
  <si>
    <t>G02323720007</t>
  </si>
  <si>
    <t>G02323740004</t>
  </si>
  <si>
    <t>J02609830001</t>
  </si>
  <si>
    <t>J02609840001</t>
  </si>
  <si>
    <t>J02633620001</t>
  </si>
  <si>
    <t>S08586690001</t>
  </si>
  <si>
    <t>S08586910003</t>
  </si>
  <si>
    <t>||REGULARIZACIÓN DE NUESTRA OPERACION NRO.0858318 DE F. 20/07/2016 EN ATENCIÓN A CORREO ELECTRÓNICO DE LA DIRECCIÓN GENERAL DE AERONAUTICA CIVIL DE LA FECHA (SECTOR PUBLICO). DEBITO DE LA LIBRETA 00117012001 DGAC, REPOSICION UTILES DE ESCRITORIO.</t>
  </si>
  <si>
    <t>S08588250003</t>
  </si>
  <si>
    <t>S08588320003</t>
  </si>
  <si>
    <t>G02330030003</t>
  </si>
  <si>
    <t>G02331230004</t>
  </si>
  <si>
    <t>G02331240004</t>
  </si>
  <si>
    <t>G02331310004</t>
  </si>
  <si>
    <t>G02331320004</t>
  </si>
  <si>
    <t>G02337190001</t>
  </si>
  <si>
    <t>G02337230001</t>
  </si>
  <si>
    <t>G02337270001</t>
  </si>
  <si>
    <t>G02337370001</t>
  </si>
  <si>
    <t>J02635830001</t>
  </si>
  <si>
    <t>J02635840001</t>
  </si>
  <si>
    <t>J02635850001</t>
  </si>
  <si>
    <t>J02635860001</t>
  </si>
  <si>
    <t>J02635870001</t>
  </si>
  <si>
    <t>J02635880001</t>
  </si>
  <si>
    <t>J02635890001</t>
  </si>
  <si>
    <t>J02635900001</t>
  </si>
  <si>
    <t>J02635910001</t>
  </si>
  <si>
    <t>J02651530001</t>
  </si>
  <si>
    <t>J02651540001</t>
  </si>
  <si>
    <t>S08588390001</t>
  </si>
  <si>
    <t>S08589630001</t>
  </si>
  <si>
    <t>S08589670001</t>
  </si>
  <si>
    <t>S08589780001</t>
  </si>
  <si>
    <t>S08589900001</t>
  </si>
  <si>
    <t>S08589920003</t>
  </si>
  <si>
    <t>S08590590003</t>
  </si>
  <si>
    <t>S08590600003</t>
  </si>
  <si>
    <t>S08590630003</t>
  </si>
  <si>
    <t>S08590640003</t>
  </si>
  <si>
    <t>G02338680003</t>
  </si>
  <si>
    <t>PROVISION DE FONDOS A SOLICITUD DE YACIMIENTOS PETROLIFEROS FISCALES BOLIVIANOS SEGUN SOLICITUD YPFB-0297-2016 REF: PAGO REGALIAS MES DE ABRIL /2016 - TGN LIB. 00099021001 TGN YPFB PARTICIPACION 6% PRODUCCIÓN BRUTA DE HIDROCARBUROS BOCA DE POZO</t>
  </si>
  <si>
    <t>G02341600003</t>
  </si>
  <si>
    <t>PAGO A BID PRÉSTAMO 2450/BL-BO VCTO. 28-jul-2016 POR CUENTA DE TGN , NTI. 008019 VALOR 28-jul-2016 INTERESES USD 203.571,76 COMISIONES USD 9.261,01 CTA. 3987 CUENTA UNICA DEL TESORO LIB. 00099021001 REF.: COMISIONES BANCARIAS</t>
  </si>
  <si>
    <t>G02341620003</t>
  </si>
  <si>
    <t>PAGO A BID PRÉSTAMO 2450/BL-BO VCTO. 28-jul-2016 POR CUENTA DE TGN , NTI. 008020 VALOR 28-jul-2016 INTERESES USD 5.474,52 CTA. 3987 CUENTA UNICA DEL TESORO LIB. 00099021001 REF.: COMISIONES BANCARIAS</t>
  </si>
  <si>
    <t>G02341640003</t>
  </si>
  <si>
    <t>PAGO A BID PRÉSTAMO 3060/BL-BO VCTO. 28-jul-2016 POR CUENTA DE TGN , NTI. 008002 VALOR 28-jul-2016 INTERESES USD 10.104,09 CTA. 3987 CUENTA UNICA DEL TESORO LIB. 00099021001 REF.: COMISIONES BANCARIAS</t>
  </si>
  <si>
    <t>G02341650003</t>
  </si>
  <si>
    <t>PAGO A BID PRÉSTAMO 3060/BL-BO VCTO. 28-jul-2016 POR CUENTA DE TGN , NTI. 007930 VALOR 28-jul-2016 INTERESES USD 488.227,10 COMISIONES USD 32.544,33 CTA. 3987 CUENTA UNICA DEL TESORO LIB. 00099021001 REF.: COMISIONES BANCARIAS</t>
  </si>
  <si>
    <t>G02343000004</t>
  </si>
  <si>
    <t>VENTA DE DIVISAS A SOLICITUD DE YACIMIENTOS PETROLIFEROS FISCALES BOLIVIANOS SEGUN SOLICITUD 325 REF: PAGO PLANILLA N° 42 (ABRIL 2016), EMPRESA SAMSUNG ENGINEERING BOLIVIA S.A. POR REALIZACIÓN DE ?PDP, FEED, INGENIERÍA DE DETALLE, PROCURA, CONSTRUCCIÓN, PUESTA EN MARCHA DE LA PLANTA DE AMONIACO Y LIB. 00513052001 YPFB_GERENCIA NACIONAL DE PLANTAS DE SEPARACIÓN</t>
  </si>
  <si>
    <t>G02343040004</t>
  </si>
  <si>
    <t>VENTA DE DIVISAS A SOLICITUD DE YACIMIENTOS PETROLIFEROS FISCALES BOLIVIANOS SEGUN SOLICITUD 328 REF: PAGO PLANILLA N° 33 (ABRIL 2016) EMPRESA BUREAU VERITAS ARGENTINA S.A. POR SERVICIO DE FISCALIZACIÓN TÉCNICA DEL PAQUETE DE PDP, FEED, INGENIERÍA DE DETALLE, PROCURA, CONSTRUCCIÓN Y PUESTA EN MARC LIB. 00513052001 YPFB_GERENCIA NACIONAL DE PLANTAS DE SEPARACIÓN</t>
  </si>
  <si>
    <t>G02343110003</t>
  </si>
  <si>
    <t>TRANSFERENCIA RECIBIDA DEL EXTERIOR SEGÚN MENSAJES SWIFT Nos. 10532 - 10529 (REM.EXT.) DE FECHA 28-07-2016 POR DESEMBOLSO DE BID PRÉSTAMO 3385/BL-BO REQ 0004 OPS0201632735A LIBRETA N° 02910102002 ABC-LIB.RECAUD.TASAS Y TRIBUTOS I REF.: UTILES DE ESCRITORIO</t>
  </si>
  <si>
    <t>G02343130003</t>
  </si>
  <si>
    <t>TRANSFERENCIA RECIBIDA DEL EXTERIOR SEGÚN MENSAJES SWIFT Nos. 10533 - 10530 (REM.EXT.) DE FECHA 28-07-2016 POR DESEMBOLSO DE BID PRÉSTAMO 3385/BL-BO REQ 0004 OPS0201632735A LIBRETA N° 02910102002 ABC-LIB.RECAUD.TASAS Y TRIBUTOS I REF.: UTILES DE ESCRITORIO</t>
  </si>
  <si>
    <t>G02347110004</t>
  </si>
  <si>
    <t>G02347160004</t>
  </si>
  <si>
    <t>VENTA DE DIVISAS CON TRANSFERENCIA DE FONDOS A SOLICITUD DE MINISTERIO DE LA PRESIDENCIA SEGUN SOLICITUD 335 REF: DIVISAS USD 307.55 GOGO BUSINESS - CTA,103690172665- TELEFONO SATELITAL AERONAVES MPR. LIB. 00099021001 TGN-RECURSOS ORDINARIOS (3987)</t>
  </si>
  <si>
    <t>G02347170004</t>
  </si>
  <si>
    <t>VENTA DE DIVISAS CON TRANSFERENCIA DE FONDOS A SOLICITUD DE MINISTERIO DE LA PRESIDENCIA SEGUN SOLICITUD 334 REF: DIVISAS USD 41.110.- JEPPESEN ANDERSON -CTA.1233062600-SUSCRIPCION ANUAL SERVICIO ISDN PARA AERONAVE MPR LIB. 00099021001 TGN-RECURSOS ORDINARIOS (3987)</t>
  </si>
  <si>
    <t>G02347180004</t>
  </si>
  <si>
    <t>VENTA DE DIVISAS CON TRANSFERENCIA DE FONDOS A SOLICITUD DE MINISTERIO DE LA PRESIDENCIA SEGUN SOLICITUD 333 REF: DIVISAS USD 32.393.99 HOEYWELL -CTA.9102597771 - SERVICIO MPS AERONAVES MPR. LIB. 00099021001 TGN-RECURSOS ORDINARIOS (3987)</t>
  </si>
  <si>
    <t>G02347290003</t>
  </si>
  <si>
    <t>G02348540003</t>
  </si>
  <si>
    <t>TRANSFERENCIA RECIBIDA DEL EXTERIOR SEGÚN MENSAJES SWIFT Nos. 10567-10554 (REM.EXT.) DE FECHA 28-07-2016 POR DESEMBOLSO DE BID PRÉSTAMO 2498/BL-BO REQ 0029 OPS0201632973A LIBRETA N° 02910102002 ABC-LIB.RECAUD.TASAS Y TRIBUTOS I REF.: UTILES DE ESCRITORIO</t>
  </si>
  <si>
    <t>J02657740001</t>
  </si>
  <si>
    <t>J02657750001</t>
  </si>
  <si>
    <t>J02657760001</t>
  </si>
  <si>
    <t>J02664610001</t>
  </si>
  <si>
    <t>J02664620001</t>
  </si>
  <si>
    <t>J02664630001</t>
  </si>
  <si>
    <t>J02664640001</t>
  </si>
  <si>
    <t>Transferencia en cumplimiento al DS N0913 de 15/06/2011 y el Convenio Intergubernativo de Financiamiento UPRE-CIF-IG/193/2015, suscrito entre la UPRE y el GAM Waldo Ballivian Proyecto Construccion Tinglado Unidad Educativa Antofagasta Tumarapi, correspondiente al pago de la planilla N2, segun la UP</t>
  </si>
  <si>
    <t>J02664650001</t>
  </si>
  <si>
    <t>J02683810001</t>
  </si>
  <si>
    <t>J02683940001</t>
  </si>
  <si>
    <t>J02684040001</t>
  </si>
  <si>
    <t>S08591730003</t>
  </si>
  <si>
    <t>S08592530003</t>
  </si>
  <si>
    <t>S08592620003</t>
  </si>
  <si>
    <t>S08592630003</t>
  </si>
  <si>
    <t>S08593600009</t>
  </si>
  <si>
    <t>S08593600010</t>
  </si>
  <si>
    <t>S08593600011</t>
  </si>
  <si>
    <t>S08594310002</t>
  </si>
  <si>
    <t>J02716150002</t>
  </si>
  <si>
    <t>J02706990002</t>
  </si>
  <si>
    <t>J02707210002</t>
  </si>
  <si>
    <t>J02707380002</t>
  </si>
  <si>
    <t>G02349840003</t>
  </si>
  <si>
    <t>PAGO A FONPLATA PRÉSTAMO BOL 25/2015 VCTO. 29-jul-2016 POR CUENTA DE TGN , NTI. 008041 VALOR 29-jul-2016 COMISIONES USD 12.328,77 CTA. 3987 CUENTA UNICA DEL TESORO LIB. 00099021001 REF.: COMISIONES BANCARIAS</t>
  </si>
  <si>
    <t xml:space="preserve">MINISTERIO DE MINERÍA Y METALURGIA  </t>
  </si>
  <si>
    <t>G02357030004</t>
  </si>
  <si>
    <t>VENTA DE DIVISAS CON TRANSFERENCIA DE FONDOS A SOLICITUD DE MINISTERIO DE MINERIA Y METALURGIA SEGUN SOLICITUD 338 REF: SOLICITUD DE PAGO (3°) AL EXTERIOR DEL PAÍS, POR SUSCRIPCIÓN A LA REVISTA ?ASIAN METAL? ESPECIALIZADA EN PRECIOS DE MINERALES, PARA LAS GESTIONES 2016-2017. (CHASE BANK 1 WALL ST LIB. 00076014201 MIN.MINERIA Y METALURIGIA - TRANSFERENCIAS COMIBOL</t>
  </si>
  <si>
    <t>G02357060004</t>
  </si>
  <si>
    <t>VENTA DE DIVISAS CON TRANSFERENCIA DE FONDOS A SOLICITUD DE MINISTERIO DE LA PRESIDENCIA SEGUN SOLICITUD 340 REF: DIVISAS USD 51.450.- FLIGHT SAFETY CTA.9101017102- CURSO PILOTOS FAB-002 LIB. 00099021001 TGN-RECURSOS ORDINARIOS (3987)</t>
  </si>
  <si>
    <t>G02358090004</t>
  </si>
  <si>
    <t>VENTA DE DIVISAS CON TRANSFERENCIA DE FONDOS A SOLICITUD DE MINISTERIO DE MINERIA Y METALURGIA SEGUN SOLICITUD 337 REF: SOLICITUD DE PAGO (1°) AL EXTERIOR DEL PAÍS, POR SUSCRIPCIÓN A LA REVISTA ?ASIAN METAL? ESPECIALIZADA EN PRECIOS DE MINERALES, PARA LAS GESTIONES 2016-2017. (CHASE BANK 1 WALL ST LIB. 00076014201 MIN.MINERIA Y METALURIGIA - TRANSFERENCIAS COMIBOL</t>
  </si>
  <si>
    <t>G02358100004</t>
  </si>
  <si>
    <t>VENTA DE DIVISAS CON TRANSFERENCIA DE FONDOS A SOLICITUD DE MINISTERIO DE MINERIA Y METALURGIA SEGUN SOLICITUD 336 REF: SOLICITUD DE PAGO (2°) AL EXTERIOR DEL PAÍS, POR SUSCRIPCIÓN A LA REVISTA ?ASIAN METAL? ESPECIALIZADA EN PRECIOS DE MINERALES, PARA LAS GESTIONES 2016-2017. (CHASE BANK 1 WALL ST LIB. 00076014201 MIN.MINERIA Y METALURIGIA - TRANSFERENCIAS COMIBOL</t>
  </si>
  <si>
    <t>J02696020001</t>
  </si>
  <si>
    <t>J02696180001</t>
  </si>
  <si>
    <t>J02696290001</t>
  </si>
  <si>
    <t>J02696430001</t>
  </si>
  <si>
    <t>J02696570001</t>
  </si>
  <si>
    <t>J02696710001</t>
  </si>
  <si>
    <t>J02696740001</t>
  </si>
  <si>
    <t>J02696750001</t>
  </si>
  <si>
    <t>J02696760001</t>
  </si>
  <si>
    <t>J02696770001</t>
  </si>
  <si>
    <t>J02696780001</t>
  </si>
  <si>
    <t>Transferencia en cumplimiento al DS N0913 de 15/06/2011 y el Convenio Intergubernativo de Financiamiento UPRE-CIF-IG/238/2016, suscrito entre la UPRE y el GAM de Villa Gualberto Villarroel proyecto Const. Tinglado y Graderias Unidad Educativa Jose Ballivian Herrera Cancha, correspondiente al pago d</t>
  </si>
  <si>
    <t>J02696790001</t>
  </si>
  <si>
    <t>J02696800001</t>
  </si>
  <si>
    <t>J02696810001</t>
  </si>
  <si>
    <t>J02696820001</t>
  </si>
  <si>
    <t>J02696830001</t>
  </si>
  <si>
    <t>J02696840001</t>
  </si>
  <si>
    <t>J02698130001</t>
  </si>
  <si>
    <t>J02698140001</t>
  </si>
  <si>
    <t>J02698150001</t>
  </si>
  <si>
    <t>J02716100001</t>
  </si>
  <si>
    <t>J02716110001</t>
  </si>
  <si>
    <t>J02716120001</t>
  </si>
  <si>
    <t>J02716130001</t>
  </si>
  <si>
    <t>J02716140001</t>
  </si>
  <si>
    <t>S08593730003</t>
  </si>
  <si>
    <t>'TRANSFERENCIA DE FONDOS||EN ATENCION A NOTA DEL MIN. DE ECONOMIA Y FINANZAS PUBLICAS MEFP/VTCP/DGPOT/UPCFTGN/TR/N°1651/2016 DE LA FECHA (HRE-TSO-5369) DEBITO DE LA LIBRETA N°00099021001, REPOSICIÓN ÚTILES DE ESCRITORIO</t>
  </si>
  <si>
    <t>S08593760003</t>
  </si>
  <si>
    <t>S08593780003</t>
  </si>
  <si>
    <t>'TRANSFERENCIA DE FONDOS||EN ATENCION A NOTA DEL MIN. DE ECONOMIA Y FINANZAS PUBLICAS MEFP/VTCP/DGPOT/UPCFTGN/TR/N°1662/2016 DE LA FECHA (HRE-TSO-5372) DEBITO DE LA LIBRETA N°00099021001, REPOSICIÓN ÚTILES DE ESCRITORIO</t>
  </si>
  <si>
    <t>S08593950003</t>
  </si>
  <si>
    <t>S08594140001</t>
  </si>
  <si>
    <t>S08594470004</t>
  </si>
  <si>
    <t>S08594520003</t>
  </si>
  <si>
    <t>S08594580003</t>
  </si>
  <si>
    <t>S08594760003</t>
  </si>
  <si>
    <t>S08594780003</t>
  </si>
  <si>
    <t>S08594790003</t>
  </si>
  <si>
    <t>T03580310001</t>
  </si>
  <si>
    <t>T03580330001</t>
  </si>
  <si>
    <t>T03580350001</t>
  </si>
  <si>
    <t>T03580370001</t>
  </si>
  <si>
    <t>T03580390001</t>
  </si>
  <si>
    <t>T03580410001</t>
  </si>
  <si>
    <t>T03580430001</t>
  </si>
  <si>
    <t>T03580450001</t>
  </si>
  <si>
    <t>T03580470001</t>
  </si>
  <si>
    <t>T03580490001</t>
  </si>
  <si>
    <t>T03580510001</t>
  </si>
  <si>
    <t>T03580530001</t>
  </si>
  <si>
    <t>T03580550001</t>
  </si>
  <si>
    <t>T03580570001</t>
  </si>
  <si>
    <t>T03580590001</t>
  </si>
  <si>
    <t>T03580610001</t>
  </si>
  <si>
    <t>T03580630001</t>
  </si>
  <si>
    <t>T03580650001</t>
  </si>
  <si>
    <t>T03580670001</t>
  </si>
  <si>
    <t>T03580690001</t>
  </si>
  <si>
    <t>T03580710001</t>
  </si>
  <si>
    <t>T03580730001</t>
  </si>
  <si>
    <t>T03580750001</t>
  </si>
  <si>
    <t>T03580770001</t>
  </si>
  <si>
    <t>T03580790001</t>
  </si>
  <si>
    <t>T03580810001</t>
  </si>
  <si>
    <t>T03580830001</t>
  </si>
  <si>
    <t>T03580850001</t>
  </si>
  <si>
    <t>T03580870001</t>
  </si>
  <si>
    <t>T03580890001</t>
  </si>
  <si>
    <t>T03580910001</t>
  </si>
  <si>
    <t>T03580930001</t>
  </si>
  <si>
    <t>T03580950001</t>
  </si>
  <si>
    <t>T03580970001</t>
  </si>
  <si>
    <t>T03580990001</t>
  </si>
  <si>
    <t>T03581010001</t>
  </si>
  <si>
    <t>T03581030001</t>
  </si>
  <si>
    <t>T03581050001</t>
  </si>
  <si>
    <t>T03581070001</t>
  </si>
  <si>
    <t>T03581090001</t>
  </si>
  <si>
    <t>T03581110001</t>
  </si>
  <si>
    <t>T03581130001</t>
  </si>
  <si>
    <t>T03581150001</t>
  </si>
  <si>
    <t>T03581170001</t>
  </si>
  <si>
    <t>T03581190001</t>
  </si>
  <si>
    <t>T03581210001</t>
  </si>
  <si>
    <t>T03581230001</t>
  </si>
  <si>
    <t>T03581250001</t>
  </si>
  <si>
    <t>T03581270001</t>
  </si>
  <si>
    <t>T03581290001</t>
  </si>
  <si>
    <t>T03581310001</t>
  </si>
  <si>
    <t>T03581330001</t>
  </si>
  <si>
    <t>T03581350001</t>
  </si>
  <si>
    <t>T03581370001</t>
  </si>
  <si>
    <t>T03581390001</t>
  </si>
  <si>
    <t>T03581410001</t>
  </si>
  <si>
    <t>T03581430001</t>
  </si>
  <si>
    <t>T03581450001</t>
  </si>
  <si>
    <t>T03581470001</t>
  </si>
  <si>
    <t>T03581490001</t>
  </si>
  <si>
    <t>T03581510001</t>
  </si>
  <si>
    <t>T03581530001</t>
  </si>
  <si>
    <t>T03581550001</t>
  </si>
  <si>
    <t>T03581570001</t>
  </si>
  <si>
    <t>T03581590001</t>
  </si>
  <si>
    <t>T03581610001</t>
  </si>
  <si>
    <t>T03581630001</t>
  </si>
  <si>
    <t>T03581650001</t>
  </si>
  <si>
    <t>T03581670001</t>
  </si>
  <si>
    <t>T03581690001</t>
  </si>
  <si>
    <t>T03581710001</t>
  </si>
  <si>
    <t>T03581730001</t>
  </si>
  <si>
    <t>T03581750001</t>
  </si>
  <si>
    <t>T03581770001</t>
  </si>
  <si>
    <t>T03581790001</t>
  </si>
  <si>
    <t>T03581810001</t>
  </si>
  <si>
    <t>T03581830001</t>
  </si>
  <si>
    <t>T03581850001</t>
  </si>
  <si>
    <t>T03581870001</t>
  </si>
  <si>
    <t>T03581890001</t>
  </si>
  <si>
    <t>T03581910001</t>
  </si>
  <si>
    <t>T03581930001</t>
  </si>
  <si>
    <t>T03581950001</t>
  </si>
  <si>
    <t>T03581970001</t>
  </si>
  <si>
    <t>T03581990001</t>
  </si>
  <si>
    <t>T03582010001</t>
  </si>
  <si>
    <t>T03582030001</t>
  </si>
  <si>
    <t>T03582050001</t>
  </si>
  <si>
    <t>T03582070001</t>
  </si>
  <si>
    <t>T03582090001</t>
  </si>
  <si>
    <t>T03582110001</t>
  </si>
  <si>
    <t>T03582130001</t>
  </si>
  <si>
    <t>T03582150001</t>
  </si>
  <si>
    <t>T03582170001</t>
  </si>
  <si>
    <t>T03582190001</t>
  </si>
  <si>
    <t>T03582210001</t>
  </si>
  <si>
    <t>T03582230001</t>
  </si>
  <si>
    <t>T03582250001</t>
  </si>
  <si>
    <t>T03582270001</t>
  </si>
  <si>
    <t>T03582290001</t>
  </si>
  <si>
    <t>T03582310001</t>
  </si>
  <si>
    <t>T03582330001</t>
  </si>
  <si>
    <t>T03582350001</t>
  </si>
  <si>
    <t>T03582370001</t>
  </si>
  <si>
    <t>T03582390001</t>
  </si>
  <si>
    <t>J02734930002</t>
  </si>
  <si>
    <t>J02735630002</t>
  </si>
  <si>
    <t>J02735640002</t>
  </si>
  <si>
    <t>A: 00099021001.Transferencia que efectuamos, a requerimiento del Fondo del Fondo Nacional de Desarrollo Regional (FNDR) segun nota CITE: DE-GEF-FI-TES-JLS-2924-CAR/16, por concepto de pago de capital e interes en el marco del Contrato de Fideicomiso suscrito entre el Ministerio de Economia y Finanz</t>
  </si>
  <si>
    <t>G02369080003</t>
  </si>
  <si>
    <t>J02734850001</t>
  </si>
  <si>
    <t>J02734860001</t>
  </si>
  <si>
    <t>J02734870001</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</si>
  <si>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2, seg</t>
  </si>
  <si>
    <t>J02734880001</t>
  </si>
  <si>
    <t>J02734890001</t>
  </si>
  <si>
    <t>Transferencia en cumplimiento al DS N0913 de 15/06/2011 y el Convenio Intergubernativo de Financiamiento UPRE-CIF-IG/067/2016, suscrito entre la UPRE y el GAM de Urubicha proyecto Const. Tinglado Grad. Ilumi. en Cancha Polifu. U.E. Maria De Los Angeles Tarde, correspondiente al pago de la planilla</t>
  </si>
  <si>
    <t>J02734900001</t>
  </si>
  <si>
    <t>J02734910001</t>
  </si>
  <si>
    <t>J02734920001</t>
  </si>
  <si>
    <t>S08595850001</t>
  </si>
  <si>
    <t>S08596390003</t>
  </si>
  <si>
    <t>Q07285120002</t>
  </si>
  <si>
    <t>NUMERO DE LIBRETA CUT: 00046028011 OPERACIÓN E18 TRANSFERENCIA DEL SISTEMA FINANCIERO POR CUENTA DE TERCEROS A LA CUT MIN SALUD Y DEP BS UNICEF FINANCIAMIENTO DE ASISTENCIA TECNICA A SOLICITUD DE UNICEF PAYMENT NUMBER 3160188132 REF 2016 08 01 GSS01</t>
  </si>
  <si>
    <t>G02381280004</t>
  </si>
  <si>
    <t>G02381290004</t>
  </si>
  <si>
    <t>G02382450004</t>
  </si>
  <si>
    <t>G02382460004</t>
  </si>
  <si>
    <t>G02382520004</t>
  </si>
  <si>
    <t>G02382530004</t>
  </si>
  <si>
    <t>G02382540004</t>
  </si>
  <si>
    <t>VENTA DE DIVISAS CON TRANSFERENCIA DE FONDOS A SOLICITUD DE MINISTERIO DE LA PRESIDENCIA SEGUN SOLICITUD 372 REF: DIVISAS USD 550.81 - SATCOM DIRECT -CTA.2000055025245- TELEFONO SATELITAL AERONAVE MPR. LIB. 00099021001 TGN-RECURSOS ORDINARIOS (3987)</t>
  </si>
  <si>
    <t>G02382550004</t>
  </si>
  <si>
    <t>G02382580004</t>
  </si>
  <si>
    <t>G02383790001</t>
  </si>
  <si>
    <t>G02383810001</t>
  </si>
  <si>
    <t>G02383830001</t>
  </si>
  <si>
    <t>J02784950001</t>
  </si>
  <si>
    <t>S08596780003</t>
  </si>
  <si>
    <t>S08598150002</t>
  </si>
  <si>
    <t>S08598180002</t>
  </si>
  <si>
    <t>TRANSFERENCIA DE FONDOS DE DPTOS.DE ENCAJE LEGAL DEL SISTEMA FINANCIERO A DPTOS.CTES.DEL SECTOR PUBLICO S/G CITE' BUN0678/16||DE LA FECHA (HRE-TSO-5436), REGULARIZACION DE REGISTRO CONTABLE EFECTUADO EL 5/7/2016 SIN NUMERO DE CTA. DE BENEFICIARIO VIA SPT. A SOLICITUD DEL BANCO UNION S.A., LIBRETA N° 00512012001, BUN</t>
  </si>
  <si>
    <t>J02795280002</t>
  </si>
  <si>
    <t>J02795290002</t>
  </si>
  <si>
    <t>G02386840003</t>
  </si>
  <si>
    <t>PAGO A CAF PRÉSTAMO CFA008814 VCTO. 03-ago-2016 POR CUENTA DE TGN , NTI. 008065 VALOR 03-ago-2016 COMISIONES USD 111.218,94 CTA. 3987 CUENTA UNICA DEL TESORO LIB. 00099021001 REF.: COMISIONES BANCARIAS</t>
  </si>
  <si>
    <t>G02386850003</t>
  </si>
  <si>
    <t>PAGO A CAF PRÉSTAMO CFA008832 VCTO. 03-ago-2016 POR CUENTA DE TGN , NTI. 008066 VALOR 03-ago-2016 INTERESES USD 270.960,10 COMISIONES USD 96.070,35 CTA. 3987 CUENTA UNICA DEL TESORO LIB. 00099021001 REF.: COMISIONES BANCARIAS</t>
  </si>
  <si>
    <t>G02386860003</t>
  </si>
  <si>
    <t>PAGO A CAF PRÉSTAMO CFA008839 VCTO. 03-ago-2016 POR CUENTA DE TGN , NTI. 008067 VALOR 03-ago-2016 INTERESES USD 10.800,61 COMISIONES USD 36.171,88 CTA. 3987 CUENTA UNICA DEL TESORO LIB. 00099021001 REF.: COMISIONES BANCARIAS</t>
  </si>
  <si>
    <t>G02392430001</t>
  </si>
  <si>
    <t>G02392450001</t>
  </si>
  <si>
    <t>G02393750001</t>
  </si>
  <si>
    <t>J02796220001</t>
  </si>
  <si>
    <t>J02796230001</t>
  </si>
  <si>
    <t>J02796240001</t>
  </si>
  <si>
    <t>J02796250001</t>
  </si>
  <si>
    <t>J02796260001</t>
  </si>
  <si>
    <t>J02801530001</t>
  </si>
  <si>
    <t>J02801540001</t>
  </si>
  <si>
    <t>J02801550001</t>
  </si>
  <si>
    <t>J02801600001</t>
  </si>
  <si>
    <t>J02801610001</t>
  </si>
  <si>
    <t>J02801620001</t>
  </si>
  <si>
    <t>J02801630001</t>
  </si>
  <si>
    <t>J02801690001</t>
  </si>
  <si>
    <t>S08598260003</t>
  </si>
  <si>
    <t>S08598290003</t>
  </si>
  <si>
    <t>J02806110002</t>
  </si>
  <si>
    <t>G02396440001</t>
  </si>
  <si>
    <t>G02396460001</t>
  </si>
  <si>
    <t>G02398990004</t>
  </si>
  <si>
    <t>G02399010004</t>
  </si>
  <si>
    <t>G02399040004</t>
  </si>
  <si>
    <t>VENTA DE DIVISAS CON TRANSFERENCIA DE FONDOS A SOLICITUD DE YACIMIENTOS PETROLIFEROS FISCALES BOLIVIANOS SEGUN SOLICITUD 381 REF: PAGO EMPRESA BASELL POLIOLEFINE ITALIA S.R.L. CERTIFICADO 2 POR SERVICIO DE ?LICENCIAMIENTO Y PAQUETE DE DISEÑO DE PROCESOS (PDP) PARA EL PROCESO POLIMERIZACIÓN DE PROPI LIB. 00513052001 YPFB_GERENCIA NACIONAL DE PLANTAS DE SEPARACIÓN</t>
  </si>
  <si>
    <t>G02399050004</t>
  </si>
  <si>
    <t>G02399060004</t>
  </si>
  <si>
    <t>VENTA DE DIVISAS CON TRANSFERENCIA DE FONDOS A SOLICITUD DE YACIMIENTOS PETROLIFEROS FISCALES BOLIVIANOS SEGUN SOLICITUD 383 REF: PAGO A INSPECTORATE SERVICES PERU POR SERVICIOS DE INSPECCION PRODUCTOS PUERTO DE ILO ABRIL 2016 LIB. 00513012004 LBP-YPFB-UNICOMERCIAL (4030005415/1-2188907)</t>
  </si>
  <si>
    <t>G02404000001</t>
  </si>
  <si>
    <t>G02404020001</t>
  </si>
  <si>
    <t>J02809960001</t>
  </si>
  <si>
    <t>Transferencia en cumplimiento al DS N0913 de 15/06/2011 y el Convenio Intergubernativo de Financiamiento UPRE-CIF-IG/470/2016, suscrito entre la UPRE y el GAM de Cobija proyecto Const. U.E. Tecnico Humanistico Alberto Ovando Candia Barrio 27 de Junio, correspondiente al primer desembolso equivalent</t>
  </si>
  <si>
    <t>J02809970001</t>
  </si>
  <si>
    <t>Transferencia en cumplimiento al DS N0913 de 15/06/2011 y el Convenio Intergubernativo de Financiamiento UPRE-CIF-IG/471/2016, suscrito entre la UPRE y el GAM de Cobija proyecto Const. Graderia y Campo Deportivo Stadio Municipal Hugo Zabala Barrio Villa Busch, correspondiente al primer desembolso e</t>
  </si>
  <si>
    <t>J02809980001</t>
  </si>
  <si>
    <t>Transferencia en cumplimiento al DS N0913 de 15/06/2011 y el Convenio Intergubernativo de Financiamiento UPRE-CIF-IG/467/2016, suscrito entre la UPRE y el GAM de Cobija proyecto Const. Centro de Salud Barrio 27 de Junio, correspondiente al primer desembolso equivalente al 20% del monto a financiar,</t>
  </si>
  <si>
    <t>J02809990001</t>
  </si>
  <si>
    <t>J02810000001</t>
  </si>
  <si>
    <t>S08599200003</t>
  </si>
  <si>
    <t>G02411620007</t>
  </si>
  <si>
    <t>G02413350001</t>
  </si>
  <si>
    <t>J02833050001</t>
  </si>
  <si>
    <t>J02837030001</t>
  </si>
  <si>
    <t>J02837040001</t>
  </si>
  <si>
    <t>J02837050001</t>
  </si>
  <si>
    <t>J02837060001</t>
  </si>
  <si>
    <t>Transferencia en cumplimiento al DS N0913 de 15/06/2011 y el Convenio Intergubernativo de Financiamiento UPRE-CIF-IG/273/2015, suscrito entre la UPRE y el GAM de Santa Ana proyecto Construccion de Graderias Cancha Beni Santa Ana del Yacuma, correspondiente al pago de la planilla N 4, segun la UPRE.</t>
  </si>
  <si>
    <t>J02837070001</t>
  </si>
  <si>
    <t>J02837080001</t>
  </si>
  <si>
    <t>J02837090001</t>
  </si>
  <si>
    <t>J02837100001</t>
  </si>
  <si>
    <t>J02837110001</t>
  </si>
  <si>
    <t>Transferencia en cumplimiento al DS N0913 de 15/06/2011 y el Convenio Intergubernativo de Financiamiento UPRE-CIF-IG/384/2015, suscrito entre la UPRE y el GAM de Toledo proyecto Construccion Seis Aulas U.E. German Busch Challa Cruz (Toledo), correspondiente al pago de la planilla N 2, segun la UPRE</t>
  </si>
  <si>
    <t>J02837120001</t>
  </si>
  <si>
    <t>S08599770003</t>
  </si>
  <si>
    <t>'TRANSFERENCIA DE FONDOS||EN ATENCION A NOTA DEL MIN. DE ECONOMIA Y FINANZAS PUBLICAS MEFP/VTCP/DGPOT/UPCFTGN/TR/N°1715/2016 DE LA FECHA (HRE-TSO-5462). DEBITO DE LA LIBRETA N°00099021001, REPOSICIÓN ÚTILES DE ESCRITORIO.</t>
  </si>
  <si>
    <t>S08599830003</t>
  </si>
  <si>
    <t>S08599860001</t>
  </si>
  <si>
    <t>S08600090001</t>
  </si>
  <si>
    <t>||REVERSIÓN PARCIAL DEL COMPROBANTE NRO. 0859360 DE F. 29/07/2016 EN ATENCIÓN A NOTA DEL BANCO UNION S.A. CITE' BUN/SUBGCIA/NAL/OE/878/08/2016 DE F. 04/08/2016. ERROR EN IMPORTE SOLICITADO P/DEBITO (PAGOS OBSERVADOS DEL SPT - CASO N°6). (HRE-TGL-11365).</t>
  </si>
  <si>
    <t>S08601590002</t>
  </si>
  <si>
    <t>I00668010002</t>
  </si>
  <si>
    <t>G02420630003</t>
  </si>
  <si>
    <t>PAGO A CAF PRÉSTAMO CFA008296 VCTO. 08-ago-2016 POR CUENTA DE TGN , NTI. 008070 VALOR 08-ago-2016 INTERESES USD 26.381,16 COMISIONES USD 39.946,17 CTA. 3987 CUENTA UNICA DEL TESORO LIB. 00099021001 REF.: COMISIONES BANCARIAS</t>
  </si>
  <si>
    <t>G02420650003</t>
  </si>
  <si>
    <t>G02420660004</t>
  </si>
  <si>
    <t>G02421840003</t>
  </si>
  <si>
    <t>PAGO A CAF PRÉSTAMO CFA008239 VCTO. 08-ago-2016 POR CUENTA DE TGN , NTI. 008195 VALOR 08-ago-2016 INTERESES USD 255.535,73 COMISIONES USD 98.043,00 CTA. 3987 CUENTA UNICA DEL TESORO LIB. 00099021001 REF.: COMISIONES BANCARIAS</t>
  </si>
  <si>
    <t>J02854930001</t>
  </si>
  <si>
    <t>J02854940001</t>
  </si>
  <si>
    <t>J02854950001</t>
  </si>
  <si>
    <t>J02854960001</t>
  </si>
  <si>
    <t>J02854970001</t>
  </si>
  <si>
    <t>J02854980001</t>
  </si>
  <si>
    <t>J02854990001</t>
  </si>
  <si>
    <t>J02855000001</t>
  </si>
  <si>
    <t>J02855010001</t>
  </si>
  <si>
    <t>J02855020001</t>
  </si>
  <si>
    <t>Transferencia en cumplimiento al DS N0913 de 15/06/2011 y el Convenio Interinstitucional de Financiamiento UPRE-CIF-120/2015, suscrito entre la UPRE y el GAM de Chimore proyecto Const. Casa Comunal Sub Alcaldia D - VIII, correspondiente al pago de la planilla N 3, segun la UPRE.</t>
  </si>
  <si>
    <t>J02855030001</t>
  </si>
  <si>
    <t>S08600690001</t>
  </si>
  <si>
    <t>S08601000003</t>
  </si>
  <si>
    <t>S08601340003</t>
  </si>
  <si>
    <t>S08601350003</t>
  </si>
  <si>
    <t>S08601550003</t>
  </si>
  <si>
    <t>||TRANSFERENCIA DE FONDOS S/G. MENSAJE SWIFT NRO. 11046 Y CORREO ELECTRONICO DE LA DIRECCION GENERAL DE AERONAUTICA CIVIL DE LA FECHA (SECTOR PUBLICO). DEBITO DE LA LIBRETA 00117012001 DGAC, REPOSICION UTILES DE ESCRITORIO.</t>
  </si>
  <si>
    <t>S08601590003</t>
  </si>
  <si>
    <t>Q07307650002</t>
  </si>
  <si>
    <t>Q07305810002</t>
  </si>
  <si>
    <t>S08601910002</t>
  </si>
  <si>
    <t>S08603150002</t>
  </si>
  <si>
    <t>S08603800002</t>
  </si>
  <si>
    <t>G02424800003</t>
  </si>
  <si>
    <t>G02428300004</t>
  </si>
  <si>
    <t>G02428320004</t>
  </si>
  <si>
    <t>G02428330004</t>
  </si>
  <si>
    <t>G02434100001</t>
  </si>
  <si>
    <t>G02434120001</t>
  </si>
  <si>
    <t>J02880560001</t>
  </si>
  <si>
    <t>J02881040001</t>
  </si>
  <si>
    <t>S08602260003</t>
  </si>
  <si>
    <t>S08602370003</t>
  </si>
  <si>
    <t>S08603600001</t>
  </si>
  <si>
    <t>S08604030003</t>
  </si>
  <si>
    <t>G02434090002</t>
  </si>
  <si>
    <t>G02438450004</t>
  </si>
  <si>
    <t>G02442400003</t>
  </si>
  <si>
    <t>PAGO A BID PRÉSTAMO 2317/BL-BO VCTO. 10-ago-2016 POR CUENTA DE TGN , NTI. 008091 VALOR 10-ago-2016 INTERESES USD 575.388,52 CTA. 3987 CUENTA UNICA DEL TESORO LIB. 00099021001 REF.: COMISIONES BANCARIAS</t>
  </si>
  <si>
    <t>G02442410003</t>
  </si>
  <si>
    <t>PAGO A BID PRÉSTAMO 2317/BL-BO VCTO. 10-ago-2016 POR CUENTA DE TGN , NTI. 008089 VALOR 10-ago-2016 INTERESES USD 11.188,52 CTA. 3987 CUENTA UNICA DEL TESORO LIB. 00099021001 REF.: COMISIONES BANCARIAS</t>
  </si>
  <si>
    <t>G02443490003</t>
  </si>
  <si>
    <t>PAGO A AFD PRÉSTAMO CBO-1006-01-F VCTO. 10-ago-2016 POR CUENTA DE TGN , NTI. 008150 VALOR 10-ago-2016 COMISIONES EUR 151.666,67 CTA. 3987 CUENTA UNICA DEL TESORO LIB. 00099021001 REF.: COMISIONES BANCARIAS</t>
  </si>
  <si>
    <t>G02444940003</t>
  </si>
  <si>
    <t>PAGO A BEI PRÉSTAMO FIN 82800 VCTO. 10-ago-2016 POR CUENTA DE TGN , NTI. 008057 VALOR 10-ago-2016 COMISIONES USD 38.572,60 CTA. 3987 CUENTA UNICA DEL TESORO LIB. 00099021001 REF.: COMISIONES BANCARIAS</t>
  </si>
  <si>
    <t>J02895610001</t>
  </si>
  <si>
    <t>J02911140001</t>
  </si>
  <si>
    <t>J02911150001</t>
  </si>
  <si>
    <t>J02911160001</t>
  </si>
  <si>
    <t>J02911330001</t>
  </si>
  <si>
    <t>J02911340001</t>
  </si>
  <si>
    <t>J02911350001</t>
  </si>
  <si>
    <t>J02911360001</t>
  </si>
  <si>
    <t>J02911370001</t>
  </si>
  <si>
    <t>J02911380001</t>
  </si>
  <si>
    <t>J02911390001</t>
  </si>
  <si>
    <t>J02911400001</t>
  </si>
  <si>
    <t>J02911410001</t>
  </si>
  <si>
    <t>J02911420001</t>
  </si>
  <si>
    <t>J02911430001</t>
  </si>
  <si>
    <t>J02911440001</t>
  </si>
  <si>
    <t>J02911450001</t>
  </si>
  <si>
    <t>J02911460001</t>
  </si>
  <si>
    <t>J02911470001</t>
  </si>
  <si>
    <t>J02911480001</t>
  </si>
  <si>
    <t>J02911490001</t>
  </si>
  <si>
    <t>Transferencia en cumplimiento al DS N0913 de 15/06/2011 y el Convenio Intergubernativo de Financiamiento UPRE-CIF-IG 417/2016, suscrito entre la UPRE y el GAM de Sacaba proyecto Construccion Unidad Educativa Gral. Juan Jose Torrez Gonzales Nivel Secundario D-6, correspondiente al primer desembolso</t>
  </si>
  <si>
    <t>J02911500001</t>
  </si>
  <si>
    <t>J02911510001</t>
  </si>
  <si>
    <t>J02911520001</t>
  </si>
  <si>
    <t>J02911530001</t>
  </si>
  <si>
    <t>J02911540001</t>
  </si>
  <si>
    <t>J02911550001</t>
  </si>
  <si>
    <t>J02911560001</t>
  </si>
  <si>
    <t>J02911570001</t>
  </si>
  <si>
    <t>J02911590001</t>
  </si>
  <si>
    <t xml:space="preserve">SERVICIO NACIONAL DE TEXTILES   </t>
  </si>
  <si>
    <t>J02914720001</t>
  </si>
  <si>
    <t>S08605280001</t>
  </si>
  <si>
    <t>Q07316840002</t>
  </si>
  <si>
    <t>Q07315760002</t>
  </si>
  <si>
    <t>NUMERO DE LIBRETA CUT: 00046028011 OPERACIÓN E18 TRANSFERENCIA DEL SISTEMA FINANCIERO POR CUENTA DE TERCEROS A LA CUT MIN SALUD Y DEP BS UNICEF FINANCIAMIENTO DE ASISTENCIA TECNICA UNICEF PAYMENT NUMBER 3160196634 A SOLICITUD DE UNICEF REF 2016 08 09 G</t>
  </si>
  <si>
    <t>G02447180003</t>
  </si>
  <si>
    <t>G02447190003</t>
  </si>
  <si>
    <t>G02453560001</t>
  </si>
  <si>
    <t>J02930580001</t>
  </si>
  <si>
    <t>J02930590001</t>
  </si>
  <si>
    <t>Transferencia en cumplimiento al DS N0913 de 15/06/2011 y el Convenio Interinstitucional de Financiamiento UPRE-CIF-031/2014, suscrito entre la UPRE y el GAM Oruro Proyecto Construccion Coliseo Integral Distrito 4 Municipio de Oruro, correspondiente al pago de la planilla N5 de cierre, segun la UPR</t>
  </si>
  <si>
    <t>J02930600001</t>
  </si>
  <si>
    <t>J02930610001</t>
  </si>
  <si>
    <t>J02930620001</t>
  </si>
  <si>
    <t>J02930630001</t>
  </si>
  <si>
    <t>J02930640001</t>
  </si>
  <si>
    <t>J02930650001</t>
  </si>
  <si>
    <t>J02930660001</t>
  </si>
  <si>
    <t>S08606330003</t>
  </si>
  <si>
    <t>Q07320950002</t>
  </si>
  <si>
    <t>Q07325790002</t>
  </si>
  <si>
    <t>NUMERO DE LIBRETA CUT: Senasir OPERACIÓN E18 TRANSFERENCIA DEL SISTEMA FINANCIERO POR CUENTA DE TERCEROS A LA CUT Descuento Cobro Indebido R.026 99 RP BS. 322.00Pago Adelantado PRA RP BS. 15,991.00Pago Indebido RP BS. 1,022.17De parte de BBVA PRE</t>
  </si>
  <si>
    <t>Q07325930002</t>
  </si>
  <si>
    <t>S08607460002</t>
  </si>
  <si>
    <t>||TRANSFERENCIA DE FONDOS S/G.NOTA CITE:BUN/CF439/16 DE LA FECHA (HRE-TSO-5745), DEVOLUCION SALDOS DEL PROYECTO DE ESTUDIO TESA "MANEJO INTEGRAL DE SUBCUENCA DEL RIO CHARAZANI". A SOLIC.GOB.AUT.MCPAL.LA PAZ, LIBRETA 00860108012 MINISTERIO MEDIO AMBIENTE Y AGUA; BUN</t>
  </si>
  <si>
    <t>J02963110002</t>
  </si>
  <si>
    <t>J02963120002</t>
  </si>
  <si>
    <t>Debito Automatico por incumplimiento del GAM Villamontes (GAM MON), correspondiente al Convenio Interinstitucional de Financiamiento UPRE-CIF 0302/13 de fecha 10 de abril de 2013, suscrito entre la Unidad de Proyectos Especiales y el GAM MON proyecto Construccion Mercado de Abasto Villa Montes.</t>
  </si>
  <si>
    <t>J02979790002</t>
  </si>
  <si>
    <t>Debito Automatico por incumplimiento del GAM Puerto Guayaramerin (GAM PGU), correspondiente al Convenio Interinstitucional de Financiamiento UPRE-CIFIG 457/2015 de fecha 18 de diciembre de 2015, suscrito entre la Unidad de Proyectos Especiales y el GAM PGU proyecto Construccion U.E. Mariscal Andres</t>
  </si>
  <si>
    <t>G02459830001</t>
  </si>
  <si>
    <t>G02459910004</t>
  </si>
  <si>
    <t>G02459950004</t>
  </si>
  <si>
    <t>G02459960004</t>
  </si>
  <si>
    <t>G02459970004</t>
  </si>
  <si>
    <t>S08607430003</t>
  </si>
  <si>
    <t>S08607440003</t>
  </si>
  <si>
    <t>Q07330580002</t>
  </si>
  <si>
    <t>J03002520002</t>
  </si>
  <si>
    <t>Pago de capital e interes corriente a favor del TGN, adeudados por el GAD Santa Cruz, correspondientes al Convenio Subsidiario Prestamo CAF 2324 Pavimentacion Ruta No.4 (KM.80) Santa Rosa del Sara.</t>
  </si>
  <si>
    <t>J03006990002</t>
  </si>
  <si>
    <t>G02469310003</t>
  </si>
  <si>
    <t>G02469360001</t>
  </si>
  <si>
    <t>G02469890003</t>
  </si>
  <si>
    <t>G02469910001</t>
  </si>
  <si>
    <t>G02472180003</t>
  </si>
  <si>
    <t>PAGO A BID PRÉSTAMO 3599/BL-BO VCTO. 15-ago-2016 POR CUENTA DE TGN , NTI. 008179 VALOR 15-ago-2016 COMISIONES USD 94.185,79 CTA. 3987 CUENTA UNICA DEL TESORO LIB. 00099021001 REF.: COMISIONES BANCARIAS</t>
  </si>
  <si>
    <t>G02472190003</t>
  </si>
  <si>
    <t>G02472200003</t>
  </si>
  <si>
    <t>G02472210003</t>
  </si>
  <si>
    <t>G02472230003</t>
  </si>
  <si>
    <t>G02472240003</t>
  </si>
  <si>
    <t>G02472270003</t>
  </si>
  <si>
    <t>G02472280003</t>
  </si>
  <si>
    <t>G02472310003</t>
  </si>
  <si>
    <t>G02472410003</t>
  </si>
  <si>
    <t>G02472420003</t>
  </si>
  <si>
    <t>G02475380004</t>
  </si>
  <si>
    <t>G02475480003</t>
  </si>
  <si>
    <t>PAGO A IDA PRÉSTAMO 4366-BO VCTO. 15-ago-2016 POR CUENTA DE TGN , NTI. 008141 VALOR 15-ago-2016 INTERESES USD 50.485,46 CTA. 3987 CUENTA UNICA DEL TESORO LIB. 00099021001 REF.: COMISIONES BANCARIAS</t>
  </si>
  <si>
    <t>G02475490003</t>
  </si>
  <si>
    <t>PAGO A IDA PRÉSTAMO 4377-BO VCTO. 15-ago-2016 POR CUENTA DE TGN , NTI. 008142 VALOR 15-ago-2016 INTERESES USD 17.801,59 CTA. 3987 CUENTA UNICA DEL TESORO LIB. 00099021001 REF.: COMISIONES BANCARIAS</t>
  </si>
  <si>
    <t>G02475500003</t>
  </si>
  <si>
    <t>PAGO A IDA PRÉSTAMO 4378-BO VCTO. 15-ago-2016 POR CUENTA DE TGN , NTI. 008143 VALOR 15-ago-2016 INTERESES USD 64.876,27 CTA. 3987 CUENTA UNICA DEL TESORO LIB. 00099021001 REF.: COMISIONES BANCARIAS</t>
  </si>
  <si>
    <t>G02476580003</t>
  </si>
  <si>
    <t>PAGO A IDA PRÉSTAMO 4379-BO VCTO. 15-ago-2016 POR CUENTA DE TGN , NTI. 008144 VALOR 15-ago-2016 INTERESES USD 33.650,27 CTA. 3987 CUENTA UNICA DEL TESORO LIB. 00099021001 REF.: COMISIONES BANCARIAS</t>
  </si>
  <si>
    <t>G02476590003</t>
  </si>
  <si>
    <t>PAGO A IDA PRÉSTAMO 4396-BO VCTO. 15-ago-2016 POR CUENTA DE TGN , NTI. 008170 VALOR 15-ago-2016 INTERESES USD 42.058,83 CTA. 3987 CUENTA UNICA DEL TESORO LIB. 00099021001 REF.: COMISIONES BANCARIAS</t>
  </si>
  <si>
    <t>G02476600003</t>
  </si>
  <si>
    <t>PAGO A IDA PRÉSTAMO 4382-BO VCTO. 15-ago-2016 POR CUENTA DE TGN , NTI. 008146 VALOR 15-ago-2016 INTERESES USD 36.445,26 CTA. 3987 CUENTA UNICA DEL TESORO LIB. 00099021001 REF.: COMISIONES BANCARIAS</t>
  </si>
  <si>
    <t>G02476610003</t>
  </si>
  <si>
    <t>PAGO A IDA PRÉSTAMO 4440-BO VCTO. 15-ago-2016 POR CUENTA DE TGN , NTI. 008147 VALOR 15-ago-2016 INTERESES USD 12.645,13 CTA. 3987 CUENTA UNICA DEL TESORO LIB. 00099021001 REF.: COMISIONES BANCARIAS</t>
  </si>
  <si>
    <t>G02476620003</t>
  </si>
  <si>
    <t>PAGO A IDA PRÉSTAMO 4558-BO VCTO. 15-ago-2016 POR CUENTA DE TGN , NTI. 008148 VALOR 15-ago-2016 INTERESES USD 105.722,75 CTA. 3987 CUENTA UNICA DEL TESORO LIB. 00099021001 REF.: COMISIONES BANCARIAS</t>
  </si>
  <si>
    <t>G02476630003</t>
  </si>
  <si>
    <t>PAGO A IDA PRÉSTAMO 5170-BO VCTO. 15-ago-2016 POR CUENTA DE TGN , NTI. 008167 VALOR 15-ago-2016 INTERESES USD 266.391,30 CTA. 3987 CUENTA UNICA DEL TESORO LIB. 00099021001 REF.: COMISIONES BANCARIAS</t>
  </si>
  <si>
    <t>G02476660003</t>
  </si>
  <si>
    <t>J02979930001</t>
  </si>
  <si>
    <t>J02979940001</t>
  </si>
  <si>
    <t>J02979950001</t>
  </si>
  <si>
    <t>J02979960001</t>
  </si>
  <si>
    <t>J02979970001</t>
  </si>
  <si>
    <t>J02979980001</t>
  </si>
  <si>
    <t>S08608010001</t>
  </si>
  <si>
    <t>S08608150001</t>
  </si>
  <si>
    <t>S08608810003</t>
  </si>
  <si>
    <t>Q07335170002</t>
  </si>
  <si>
    <t>NUMERO DE LIBRETA CUT: 00099021001 OPERACIÓN E18 TRANSFERENCIA DEL SISTEMA FINANCIERO POR CUENTA DE TERCEROS A LA CUT TRANSFERENCIA DE FONDOS POR COBRO INDEBIDO R026-99-RP JULIO 2016</t>
  </si>
  <si>
    <t>Q07335210002</t>
  </si>
  <si>
    <t>NUMERO DE LIBRETA CUT: 00099021001 OPERACIÓN E18 TRANSFERENCIA DEL SISTEMA FINANCIERO POR CUENTA DE TERCEROS A LA CUT TRANSFERENCIA DE FONDOS PORPAGO INDEBIDO - RP JULIO 2016</t>
  </si>
  <si>
    <t>Q07335220002</t>
  </si>
  <si>
    <t>NUMERO DE LIBRETA CUT: 00099021001 OPERACIÓN E18 TRANSFERENCIA DEL SISTEMA FINANCIERO POR CUENTA DE TERCEROS A LA CUT TRANSFERENCIA DE FONDOS POR PAGO ADELANTADO P.R.A. -RP JULIO 2016</t>
  </si>
  <si>
    <t>Q07335460002</t>
  </si>
  <si>
    <t>G02479580003</t>
  </si>
  <si>
    <t>G02483510004</t>
  </si>
  <si>
    <t>VENTA DE DIVISAS CON TRANSFERENCIA DE FONDOS A SOLICITUD DE MINISTERIO DE LA PRESIDENCIA SEGUN SOLICITUD 466 REF: DIVISAS USD 31.782.- DASSAULT FALCON - CTA. # 381023401350- REPUESTOS AERONAVES MPR. LIB. 00099021001 TGN-RECURSOS ORDINARIOS (3987)</t>
  </si>
  <si>
    <t>G02486490004</t>
  </si>
  <si>
    <t>S08609310001</t>
  </si>
  <si>
    <t>S08609660001</t>
  </si>
  <si>
    <t>'TRANSFERENCIA DE FONDOS||EN ATENCION A NOTA DEL MIN. DE ECONOMIA Y FINANZAS PUBLICAS. MEFP/VTCP/DGCP/UODP-822/2016 DE LA FECHA(HRE-TSO-5785), A FAVOR DEL GOBIERNO AUTONOMO MUNICIPAL EL ALTO. DEBITO DE LIBRETA N° 00099037009 "BID 2440/BL-BO-GAMEA-PROG.DRENAJE MUNICIPIOS LA PAZ Y EL ALTO"</t>
  </si>
  <si>
    <t>S08609730001</t>
  </si>
  <si>
    <t>'TRANSFERENCIA DE FONDOS||EN ATENCION A NOTA DEL MIN. DE ECONOMIA Y FINANZAS PUBLICAS. MEFP/VTCP/DGCP/UODP-827/2016 DE LA FECHA(HRE-TSO-5786), A FAVOR DEL GOBIERNO AUTONOMO MUNICIPAL EL ALTO. DEBITO DE LIBRETA N° 00099037009 "BID 2440/BL-BO-GAMEA-PROG.DRENAJE MUNICIPIOS LA PAZ Y EL ALTO".</t>
  </si>
  <si>
    <t>J03055340002</t>
  </si>
  <si>
    <t>Debito Automatico por incumplimiento del GAM Tacobamba (GAM TCB), correspondiente al Convenio Interinstitucional de Financiamiento UPRE-CIF-0649/13 de fecha 20 de junio de 2013, suscrito entre la Unidad de Proyectos Especiales y el GAM TCB proyecto Construccion Coliseo Cerrado Tacobamba.</t>
  </si>
  <si>
    <t>G02490680001</t>
  </si>
  <si>
    <t>S08610360001</t>
  </si>
  <si>
    <t>S08611170003</t>
  </si>
  <si>
    <t>S08611340003</t>
  </si>
  <si>
    <t>Q07344480002</t>
  </si>
  <si>
    <t>S08611430002</t>
  </si>
  <si>
    <t xml:space="preserve">MINISTERIO DE DESARROLLO PRODUCTIVO Y ECONOMÍA PLURAL - PROBOLIVIA  </t>
  </si>
  <si>
    <t>S08611710002</t>
  </si>
  <si>
    <t>'TRANSFERENCIA SEGUN CITE||PRB/2016-03163 DEL MINISTERIO DE DESARROLLO PRODUCTIVO Y ECONOMIA PLURAL, RECIBIDA EN LA FECHA (TRAM-TSO-5825) REF: POR CIERRE DE LA CUENTA ESPECIAL COIN N° 6748 MDPYEP PROG. AP. PLAN SEC. PROD. CON EMPLEO DIGNO. ABONO EN LA LIBRETA N° 00041041102 MDPEYEP-PRO BOLIVIA-RECURSOS PROPIOS</t>
  </si>
  <si>
    <t>G02501310001</t>
  </si>
  <si>
    <t>G02501850003</t>
  </si>
  <si>
    <t>PAGO A CAF PRÉSTAMO CFA009272 VCTO. 18-ago-2016 POR CUENTA DE TGN , NTI. 008155 VALOR 18-ago-2016 INTERESES USD 81.344,40 CTA. 3987 CUENTA UNICA DEL TESORO LIB. 00099021001 REF.: COMISIONES BANCARIAS</t>
  </si>
  <si>
    <t>G02503000003</t>
  </si>
  <si>
    <t>G02504180004</t>
  </si>
  <si>
    <t>G02504190004</t>
  </si>
  <si>
    <t>J03068140001</t>
  </si>
  <si>
    <t>J03068150001</t>
  </si>
  <si>
    <t>J03068310001</t>
  </si>
  <si>
    <t>J03069660001</t>
  </si>
  <si>
    <t>J03069670001</t>
  </si>
  <si>
    <t>J03069680001</t>
  </si>
  <si>
    <t>J03069690001</t>
  </si>
  <si>
    <t>J03069700001</t>
  </si>
  <si>
    <t>J03069710001</t>
  </si>
  <si>
    <t>J03069720001</t>
  </si>
  <si>
    <t>J03069730001</t>
  </si>
  <si>
    <t>J03069740001</t>
  </si>
  <si>
    <t>J03069750001</t>
  </si>
  <si>
    <t>Transferencia en cumplimiento al DS N0913 de 15/06/2011 y el Convenio Intergubernativo de Financiamiento UPRE-CIF-IG 255/2016, suscrito entre la UPRE y el GAM de Cocapata proyecto Const. Aulas U.E. Choquecamata Falsuri (Cocapata), correspondiente al pago de la planilla N 1, segun la UPRE.</t>
  </si>
  <si>
    <t>J03069760001</t>
  </si>
  <si>
    <t>J03069770001</t>
  </si>
  <si>
    <t>J03069780001</t>
  </si>
  <si>
    <t>J03069790001</t>
  </si>
  <si>
    <t>J03069800001</t>
  </si>
  <si>
    <t>Transferencia en cumplimiento al DS N0913 de 15/06/2011 y el Convenio Intergubernativo de Financiamiento UPRE-CIF-IG/274/2015, suscrito entre la UPRE y el GAM de San Joaquin proyecto Construccion Pabellon de Pediatria Hospital Henry KBeye San Joaquin, correspondiente al pago de la planilla N 3, seg</t>
  </si>
  <si>
    <t>S08611510003</t>
  </si>
  <si>
    <t>S08612170003</t>
  </si>
  <si>
    <t>S08612190003</t>
  </si>
  <si>
    <t>S08612200003</t>
  </si>
  <si>
    <t>S08613110002</t>
  </si>
  <si>
    <t>S08613150002</t>
  </si>
  <si>
    <t>Q07348330002</t>
  </si>
  <si>
    <t>G02512850001</t>
  </si>
  <si>
    <t>G02517920003</t>
  </si>
  <si>
    <t>PAGO A PRIV PRÉSTAMO US29731QAB32 VCTO. 22-ago-2016 POR CUENTA DE TGN , NTI. 008153 VALOR 19-ago-2016 INTERESES USD 14.875.000,00 CTA. 3987 CUENTA UNICA DEL TESORO LIB. 00099021001 REF.: COMISIONES BANCARIAS</t>
  </si>
  <si>
    <t>G02517940001</t>
  </si>
  <si>
    <t>J03094690001</t>
  </si>
  <si>
    <t>S08612750001</t>
  </si>
  <si>
    <t>COBRO DE||COSTO UTILES DE ESCRITORIO POR LA ELABORACION DEL COMPROBANTE CONTABLE N° 0861273 DE LA FECHA. DE LA LIBRETA N° 00099021001 RECURSOS ORDINARIOS MONEDA NACIONAL COSTO UTILES DE ESCRITORIO</t>
  </si>
  <si>
    <t>S08612850003</t>
  </si>
  <si>
    <t>S08613210003</t>
  </si>
  <si>
    <t>Q07353960002</t>
  </si>
  <si>
    <t>Q07354550002</t>
  </si>
  <si>
    <t>NUMERO DE LIBRETA CUT: Devolucion pago en demasia OPERACIÓN E18 TRANSFERENCIA DEL SISTEMA FINANCIERO POR CUENTA DE TERCEROS A LA CUT Devolucion de pago en demasia dando cumplimiento Cite APS DESP DPC 7131 2013</t>
  </si>
  <si>
    <t>S08613590001</t>
  </si>
  <si>
    <t>S08614260003</t>
  </si>
  <si>
    <t>S08614280001</t>
  </si>
  <si>
    <t>S08614280004</t>
  </si>
  <si>
    <t>G02522670003</t>
  </si>
  <si>
    <t>PAGO A JBIC PRÉSTAMO BV-P5 VCTO. 20-ago-2016 POR CUENTA DE TGN , NTI. 008194 VALOR 22-ago-2016 COMISIONES JPY 1.244.082,00 CTA. 3987 CUENTA UNICA DEL TESORO LIB. 00099021001 REF.: COMISIONES BANCARIAS</t>
  </si>
  <si>
    <t>G02522680003</t>
  </si>
  <si>
    <t>G02522690003</t>
  </si>
  <si>
    <t>G02522700003</t>
  </si>
  <si>
    <t>G02523850003</t>
  </si>
  <si>
    <t>J03123010001</t>
  </si>
  <si>
    <t>J03123020001</t>
  </si>
  <si>
    <t>J03123030001</t>
  </si>
  <si>
    <t>J03123040001</t>
  </si>
  <si>
    <t>J03123050001</t>
  </si>
  <si>
    <t>J03123060001</t>
  </si>
  <si>
    <t>J03123070001</t>
  </si>
  <si>
    <t>J03123080001</t>
  </si>
  <si>
    <t>J03123090001</t>
  </si>
  <si>
    <t>Q07358630002</t>
  </si>
  <si>
    <t>G02538330004</t>
  </si>
  <si>
    <t>G02539440003</t>
  </si>
  <si>
    <t>PAGO A EXIMBANK COREA PRÉSTAMO EDCF BOL NO. 2 VCTO. 20-ago-2016 POR CUENTA DE TGN , NTI. 008211 VALOR 23-ago-2016 INTERESES KRW 11.865.240,00 CTA. 3987 CUENTA UNICA DEL TESORO LIB. 00099021001 REF.: COMISIONES BANCARIAS</t>
  </si>
  <si>
    <t>G02539460001</t>
  </si>
  <si>
    <t>G02541430001</t>
  </si>
  <si>
    <t xml:space="preserve">EMPRESA ESTATAL DE TRANSPORTE POR CABLE MI TELEFERICO  </t>
  </si>
  <si>
    <t>J03123830001</t>
  </si>
  <si>
    <t xml:space="preserve">ZONA FRANCA COMERCIAL E INDUSTRIAL DE COBIJA  </t>
  </si>
  <si>
    <t>J03123990001</t>
  </si>
  <si>
    <t>A requerimiento de ZOFRA COBIJA segun NOTAS CITE: ZFC/DGE/OF. N 016 y 470/2016 y virtud a las notas internas CITE: MEFP/VTCP/DGPOT/UAIS/N 4389/2016 y MEFP/VPCF/DGCF/UCCF N 642/2015, de la Unidad de Administracion e Informacion Salarial y de la Direccion General de Contabilidad Fiscal, se solicita l</t>
  </si>
  <si>
    <t>S08614750003</t>
  </si>
  <si>
    <t>S08615330003</t>
  </si>
  <si>
    <t>J03124760002</t>
  </si>
  <si>
    <t>Q07363540002</t>
  </si>
  <si>
    <t>S08616250002</t>
  </si>
  <si>
    <t>J03124890001</t>
  </si>
  <si>
    <t>S08616420003</t>
  </si>
  <si>
    <t>S08616430003</t>
  </si>
  <si>
    <t>G02546030004</t>
  </si>
  <si>
    <t>J03124310001</t>
  </si>
  <si>
    <t>J03124320001</t>
  </si>
  <si>
    <t>J03124330001</t>
  </si>
  <si>
    <t>J03124340001</t>
  </si>
  <si>
    <t>J03124450001</t>
  </si>
  <si>
    <t>J03124460001</t>
  </si>
  <si>
    <t>J03124470001</t>
  </si>
  <si>
    <t>Transferencia en cumplimiento al DS N0913 de 15/06/2011 y el Convenio Intergubernativo de Financiamiento UPRE-CIF-IG/087/2015, suscrito entre la UPRE y el GAM de Llallagua proyecto Construccion Unidad Educativa Bartolina Sisa Golf Ayllu Chullpa, correspondiente a saldos no ejecutados gestion 2015,</t>
  </si>
  <si>
    <t>J03124480001</t>
  </si>
  <si>
    <t>J03124490001</t>
  </si>
  <si>
    <t>J03124500001</t>
  </si>
  <si>
    <t>J03124510001</t>
  </si>
  <si>
    <t>J03124520001</t>
  </si>
  <si>
    <t>J03124530001</t>
  </si>
  <si>
    <t>J03124540001</t>
  </si>
  <si>
    <t>J03124550001</t>
  </si>
  <si>
    <t>J03124560001</t>
  </si>
  <si>
    <t>J03124570001</t>
  </si>
  <si>
    <t>J03124580001</t>
  </si>
  <si>
    <t>J03124590001</t>
  </si>
  <si>
    <t>J03124600001</t>
  </si>
  <si>
    <t>Q07367900002</t>
  </si>
  <si>
    <t>J03125380001</t>
  </si>
  <si>
    <t>J03125390001</t>
  </si>
  <si>
    <t>J03125400001</t>
  </si>
  <si>
    <t>J03125420001</t>
  </si>
  <si>
    <t>J03125550001</t>
  </si>
  <si>
    <t>J03125560001</t>
  </si>
  <si>
    <t>J03125570001</t>
  </si>
  <si>
    <t>Transferencia en cumplimiento al DS N0913 de 15/06/2011 y el Convenio Intergubernativo de Financiamiento UPRE-CIF-IG/440/2015, suscrito entre la UPRE y el GAM de San Rafael proyecto Construccion Modulo Educativo U.E. Nacional Godofredo Trenker San Rafael de Velasco, correspondiente al pago de la pl</t>
  </si>
  <si>
    <t>S08616910003</t>
  </si>
  <si>
    <t>||TRANSFERENCIA DE FONDOS EN ATENCION A MENSAJE SWIFT 12016 DE LA FECHA (SECTOR PUBLICO) DEBITO DE LA LIBRETA 00117012001 DGAC, REPOSICION UTILES DE ESCRITORIO</t>
  </si>
  <si>
    <t>S08616970001</t>
  </si>
  <si>
    <t>'TRANSFERENCIA DE FONDOS||A SOL. DEL MIN,DE ECO Y FIN.PUBL. MEFP/VTCP/DGCP/UODP-856/2016 DE LA FECHA HRE TSO 5914 APORTE DE CAPITAL A FAVOR DEL BANCO UNION S.A. - ART.13 DE LA LEY N°769 DE 17 DE DICIEMBRE DE 2015. DEBITO DE LA LIBRETA 00099021001 TGN - RECURSOS ORDINARIOS.</t>
  </si>
  <si>
    <t>S08617170003</t>
  </si>
  <si>
    <t>||TRANSFERENCIA DE FONDOS EN ATENCION A MENSAJE SWIFT 12017 Y CORREO ELECTRONICO DE LA FECHA, DE LA D.G.A.C. (SECTOR PUBLICO) DEBITO DE LA LIBRETA 00117012001 DGAC, REPOSICION UTILES DE ESCRITORIO</t>
  </si>
  <si>
    <t>S08617390003</t>
  </si>
  <si>
    <t>||TRANSFERENCIA DE FONDOS EN ATENCION A MENSAJES SWIFT 12052 Y 12035 DE LA FECHA (SECTOR PUBLICO) DEBITO DE LA LIBRETA 00117012001 DGAC, REPOSICION UTILES DE ESCRITORIO</t>
  </si>
  <si>
    <t>G02559420004</t>
  </si>
  <si>
    <t>G02559430004</t>
  </si>
  <si>
    <t>G02559460004</t>
  </si>
  <si>
    <t>G02560580001</t>
  </si>
  <si>
    <t>J03124960001</t>
  </si>
  <si>
    <t>J03124970001</t>
  </si>
  <si>
    <t>J03124980001</t>
  </si>
  <si>
    <t>J03124990001</t>
  </si>
  <si>
    <t>J03125000001</t>
  </si>
  <si>
    <t>J03125010001</t>
  </si>
  <si>
    <t>J03125020001</t>
  </si>
  <si>
    <t>J03125030001</t>
  </si>
  <si>
    <t>J03125040001</t>
  </si>
  <si>
    <t>Transferencia en cumplimiento al DS N0913 de 15/06/2011 y el Convenio Intergubernativo de Financiamiento UPRE-CIF-IG/072/2016, suscrito entre la UPRE y el GAM Charagua Proyecto Const. Graderias para Estadio Municipal Charagua Centro Urbano Charagua, correspondiente al pago de la planilla N2, segun</t>
  </si>
  <si>
    <t>J03125050001</t>
  </si>
  <si>
    <t>J03125060001</t>
  </si>
  <si>
    <t>Transferencia en cumplimiento al DS N0913 de 15/06/2011 y el Convenio Interinstitucional de Financiamiento UPRE-CIF-152/2015, suscrito entre la UPRE y el GAM Carapari Proyecto Mej. e Identificacion de Areas Verdes Localidad Carapari (Const. Parque Infantil Area Verde Triangular), correspondiente al</t>
  </si>
  <si>
    <t>J03125070001</t>
  </si>
  <si>
    <t>Transferencia en cumplimiento al DS N0913 de 15/06/2011 y el Convenio Intergubernativo de Financiamiento UPRE-CIF-IG/111/2015, suscrito entre la UPRE y el GAM de Ayo Ayo proyecto Const. Tinglado U.E. Quillcoma Yanamuyo Comunidad Quillcoma, correspondiente al pago de la planilla N 2 de cierre, segun</t>
  </si>
  <si>
    <t>J03125080001</t>
  </si>
  <si>
    <t>J03125090001</t>
  </si>
  <si>
    <t>J03125100001</t>
  </si>
  <si>
    <t>J03125110001</t>
  </si>
  <si>
    <t>J03125120001</t>
  </si>
  <si>
    <t>J03125130001</t>
  </si>
  <si>
    <t>J03125140001</t>
  </si>
  <si>
    <t>J03125150001</t>
  </si>
  <si>
    <t>J03125160001</t>
  </si>
  <si>
    <t>J03125170001</t>
  </si>
  <si>
    <t>J03125180001</t>
  </si>
  <si>
    <t>NUMERO DE LIBRETA CUT: TGN OPERACIÓN E18 TRANSFERENCIA DEL SISTEMA FINANCIERO POR CUENTA DE TERCEROS A LA CUT Traspaso de BBVA PREVISION AFP</t>
  </si>
  <si>
    <t>Q07372540002</t>
  </si>
  <si>
    <t>NUMERO DE LIBRETA CUT: Senasir OPERACIÓN E18 TRANSFERENCIA DEL SISTEMA FINANCIERO POR CUENTA DE TERCEROS A LA CUT Traspaso de BBVA PREVISION AFP</t>
  </si>
  <si>
    <t>Q07372600002</t>
  </si>
  <si>
    <t>Q07372630002</t>
  </si>
  <si>
    <t>Q07372680002</t>
  </si>
  <si>
    <t>S08618520003</t>
  </si>
  <si>
    <t>S08618940003</t>
  </si>
  <si>
    <t>G02565400003</t>
  </si>
  <si>
    <t>G02566770003</t>
  </si>
  <si>
    <t>G02573320001</t>
  </si>
  <si>
    <t>J03125580001</t>
  </si>
  <si>
    <t>S08618370001</t>
  </si>
  <si>
    <t>S08618460003</t>
  </si>
  <si>
    <t>J03126290002</t>
  </si>
  <si>
    <t>Transferencia que efectuamos, a requerimiento del Fondo de Desarrollo Regional del Sistema Financiero y de Apoyo al Sector Productivo (FONDESIF),segun nota CITE: FSF-DAA-NE-1497/2016, por concepto de capital por el mes de julio de 2016 del Fideicomiso Programa Programa de Reconversion Productiva y</t>
  </si>
  <si>
    <t>J03126480002</t>
  </si>
  <si>
    <t>S08620450002</t>
  </si>
  <si>
    <t>S08620480002</t>
  </si>
  <si>
    <t>T03592960001</t>
  </si>
  <si>
    <t>T03592980001</t>
  </si>
  <si>
    <t>T03593000001</t>
  </si>
  <si>
    <t>T03593020001</t>
  </si>
  <si>
    <t>T03593040001</t>
  </si>
  <si>
    <t>T03593060001</t>
  </si>
  <si>
    <t>T03593080001</t>
  </si>
  <si>
    <t>T03593100001</t>
  </si>
  <si>
    <t>T03593120001</t>
  </si>
  <si>
    <t>T03593140001</t>
  </si>
  <si>
    <t>T03593160001</t>
  </si>
  <si>
    <t>T03593180001</t>
  </si>
  <si>
    <t>T03593200001</t>
  </si>
  <si>
    <t>T03593220001</t>
  </si>
  <si>
    <t>T03593240001</t>
  </si>
  <si>
    <t>T03593260001</t>
  </si>
  <si>
    <t>T03593280001</t>
  </si>
  <si>
    <t>T03593300001</t>
  </si>
  <si>
    <t>T03593320001</t>
  </si>
  <si>
    <t>T03593340001</t>
  </si>
  <si>
    <t>T03593360001</t>
  </si>
  <si>
    <t>T03593380001</t>
  </si>
  <si>
    <t>T03593400001</t>
  </si>
  <si>
    <t>T03593420001</t>
  </si>
  <si>
    <t>T03593440001</t>
  </si>
  <si>
    <t>T03593460001</t>
  </si>
  <si>
    <t>T03593480001</t>
  </si>
  <si>
    <t>T03593500001</t>
  </si>
  <si>
    <t>T03593520001</t>
  </si>
  <si>
    <t>T03593540001</t>
  </si>
  <si>
    <t>T03593560001</t>
  </si>
  <si>
    <t>T03593580001</t>
  </si>
  <si>
    <t>T03593600001</t>
  </si>
  <si>
    <t>T03593620001</t>
  </si>
  <si>
    <t>T03593640001</t>
  </si>
  <si>
    <t>T03593660001</t>
  </si>
  <si>
    <t>T03593680001</t>
  </si>
  <si>
    <t>T03593700001</t>
  </si>
  <si>
    <t>T03593720001</t>
  </si>
  <si>
    <t>T03593740001</t>
  </si>
  <si>
    <t>T03593760001</t>
  </si>
  <si>
    <t>T03593780001</t>
  </si>
  <si>
    <t>T03593800001</t>
  </si>
  <si>
    <t>T03593820001</t>
  </si>
  <si>
    <t>T03593840001</t>
  </si>
  <si>
    <t>S08620900004</t>
  </si>
  <si>
    <t>S08620910001</t>
  </si>
  <si>
    <t>T03591750001</t>
  </si>
  <si>
    <t>T03591770001</t>
  </si>
  <si>
    <t>T03591790001</t>
  </si>
  <si>
    <t>T03591810001</t>
  </si>
  <si>
    <t>T03591830001</t>
  </si>
  <si>
    <t>T03591850001</t>
  </si>
  <si>
    <t>T03591870001</t>
  </si>
  <si>
    <t>T03591890001</t>
  </si>
  <si>
    <t>T03591910001</t>
  </si>
  <si>
    <t>T03591930001</t>
  </si>
  <si>
    <t>T03591950001</t>
  </si>
  <si>
    <t>T03591970001</t>
  </si>
  <si>
    <t>T03591990001</t>
  </si>
  <si>
    <t>T03592010001</t>
  </si>
  <si>
    <t>T03592030001</t>
  </si>
  <si>
    <t>T03592050001</t>
  </si>
  <si>
    <t>T03592070001</t>
  </si>
  <si>
    <t>T03592090001</t>
  </si>
  <si>
    <t>T03592110001</t>
  </si>
  <si>
    <t>T03592130001</t>
  </si>
  <si>
    <t>T03592150001</t>
  </si>
  <si>
    <t>T03592170001</t>
  </si>
  <si>
    <t>T03592190001</t>
  </si>
  <si>
    <t>T03592210001</t>
  </si>
  <si>
    <t>T03592230001</t>
  </si>
  <si>
    <t>T03592250001</t>
  </si>
  <si>
    <t>T03592270001</t>
  </si>
  <si>
    <t>T03592290001</t>
  </si>
  <si>
    <t>T03592310001</t>
  </si>
  <si>
    <t>T03592330001</t>
  </si>
  <si>
    <t>T03592350001</t>
  </si>
  <si>
    <t>T03592370001</t>
  </si>
  <si>
    <t>T03592390001</t>
  </si>
  <si>
    <t>T03592410001</t>
  </si>
  <si>
    <t>T03592430001</t>
  </si>
  <si>
    <t>T03592450001</t>
  </si>
  <si>
    <t>T03592470001</t>
  </si>
  <si>
    <t>T03592490001</t>
  </si>
  <si>
    <t>T03592510001</t>
  </si>
  <si>
    <t>T03592530001</t>
  </si>
  <si>
    <t>T03592550001</t>
  </si>
  <si>
    <t>T03592570001</t>
  </si>
  <si>
    <t>T03592590001</t>
  </si>
  <si>
    <t>T03592610001</t>
  </si>
  <si>
    <t>T03592630001</t>
  </si>
  <si>
    <t>T03592650001</t>
  </si>
  <si>
    <t>T03592670001</t>
  </si>
  <si>
    <t>T03592690001</t>
  </si>
  <si>
    <t>T03592710001</t>
  </si>
  <si>
    <t>T03592730001</t>
  </si>
  <si>
    <t>T03592750001</t>
  </si>
  <si>
    <t>T03592770001</t>
  </si>
  <si>
    <t>T03592790001</t>
  </si>
  <si>
    <t>T03592820001</t>
  </si>
  <si>
    <t>T03592840001</t>
  </si>
  <si>
    <t>T03592860001</t>
  </si>
  <si>
    <t>T03592880001</t>
  </si>
  <si>
    <t>T03592900001</t>
  </si>
  <si>
    <t>T03592920001</t>
  </si>
  <si>
    <t>T03592940001</t>
  </si>
  <si>
    <t>G02578400003</t>
  </si>
  <si>
    <t>PAGO A BID PRÉSTAMO 3091/BL-BO VCTO. 27-ago-2016 POR CUENTA DE TGN , NTI. 008237 VALOR 29-ago-2016 INTERESES USD 1.491,80 CTA. 3987 CUENTA UNICA DEL TESORO LIB. 00099021001 REF.: COMISIONES BANCARIAS</t>
  </si>
  <si>
    <t>G02578410003</t>
  </si>
  <si>
    <t>PAGO A BID PRÉSTAMO 3091/BL-BO VCTO. 27-ago-2016 POR CUENTA DE TGN , NTI. 008122 VALOR 29-ago-2016 INTERESES USD 46.624,27 COMISIONES USD 56.362,43 CTA. 3987 CUENTA UNICA DEL TESORO LIB. 00099021001 REF.: COMISIONES BANCARIAS</t>
  </si>
  <si>
    <t>J03126110001</t>
  </si>
  <si>
    <t>J03126120001</t>
  </si>
  <si>
    <t>J03126130001</t>
  </si>
  <si>
    <t>Transferencia en cumplimiento al DS N0913 de 15/06/2011 y el Convenio Interinstitucional de Financiamiento UPRE-CIF-019/2015, suscrito entre la UPRE y el GAM de Entre Rios proyecto Const. Coliseo Cerrado Rio Blanco Entre Rios, correspondiente al pago de la planilla N 4, segun la UPRE.</t>
  </si>
  <si>
    <t>J03126140001</t>
  </si>
  <si>
    <t>Transferencia en cumplimiento al DS N0913 de 15/06/2011 y el Convenio Intergubernativo de Financiamiento UPRE-CIF-IG/225/2016, suscrito entre la UPRE y el GAM de Entre Rios proyecto Const. 8 Aulas U.E. Alvaro Garcia Linera Entre Rios, correspondiente al pago de la planilla N 2, segun la UPRE.</t>
  </si>
  <si>
    <t>J03126150001</t>
  </si>
  <si>
    <t>J03126160001</t>
  </si>
  <si>
    <t>J03126170001</t>
  </si>
  <si>
    <t>J03126180001</t>
  </si>
  <si>
    <t>J03126400001</t>
  </si>
  <si>
    <t>S08620230001</t>
  </si>
  <si>
    <t>S08620380001</t>
  </si>
  <si>
    <t>S08620480003</t>
  </si>
  <si>
    <t>S08620490003</t>
  </si>
  <si>
    <t>||TRANSFERENCIA DE FONDOS S/G. MENSAJES SWIFT NROS. 12152 DE LA FECHA Y 12127 DE F. 26/08/2016. (SECTOR PUBLICO). DEBITO DE LA LIBRETA 00117012001 DGAC,REPOSICION UTILES DE ESCRITORIO.</t>
  </si>
  <si>
    <t>S08620660001</t>
  </si>
  <si>
    <t>S08620710001</t>
  </si>
  <si>
    <t>S08620890003</t>
  </si>
  <si>
    <t>G02591800002</t>
  </si>
  <si>
    <t>S08622950002</t>
  </si>
  <si>
    <t>S08623260002</t>
  </si>
  <si>
    <t>S08623330003</t>
  </si>
  <si>
    <t>G02591110004</t>
  </si>
  <si>
    <t>G02591810001</t>
  </si>
  <si>
    <t>S08622270001</t>
  </si>
  <si>
    <t>J03127310002</t>
  </si>
  <si>
    <t>Q07389350002</t>
  </si>
  <si>
    <t>S08624060003</t>
  </si>
  <si>
    <t>||TRANSFERENCIA DE FONDOS SG. CONTRATO DE SERVICIOS SAJU 170 REF: DISTRIBUCION DE FONDOS CORRESPONDIENTES AL MES DE AGOSTO 2016 Y NOTA DEL MINISTERIO DE ECONOMIA Y FINANZAS PUBLICAS CITE: MEFP/VTCP/DGPOT/UOTGN N° 0303/2016 DE FECHA 03/02/16 DE LA LIBRETA N° 00099021001 TGN RECURSOS ORDINARIOS COSTO UTILES DE ESCRITORIO</t>
  </si>
  <si>
    <t>S08624220001</t>
  </si>
  <si>
    <t>S08624870003</t>
  </si>
  <si>
    <t>S08625390003</t>
  </si>
  <si>
    <t>S08625430003</t>
  </si>
  <si>
    <t>S08625480001</t>
  </si>
  <si>
    <t>'COBRO DE UTILES DE ESCRITORIO POR´||BS 50.- Y REEMBOLSO GTOS. DE COMUNICACION BS 440- (DOS MENSAJES) REF.: GARANTIAS G451649 Y G451650 EMITIDAS POR EL BANCO BILBAO VIZCAYA ARGENTARIA S.A. A/F DE ENVIBOL. DE ACUERDO A NOTA SEDEM/GAF/UF/2016-0158 ADJUNTA. CGO.LIB.N° 00132019202 SEDEM PLANTA ENVASES DE VIDRIO CHUQUISACA MUN ZUDAÑEZ REF.:GARANTIAS</t>
  </si>
  <si>
    <t>G02593610003</t>
  </si>
  <si>
    <t>G02593690004</t>
  </si>
  <si>
    <t>VENTA DE DIVISAS A SOLICITUD DE YACIMIENTOS PETROLIFEROS FISCALES BOLIVIANOS SEGUN SOLICITUD 567 REF: PAGO PLANILLA N° 34 (MAYO 2016) EMPRESA BUREAU VERITAS ARGENTINA S.A. POR SERVICIO DE FISCALIZACIÓN TÉCNICA DEL PAQUETE DE PDP, FEED, INGENIERÍA DE DETALLE, PROCURA, CONSTRUCCIÓN Y PUESTA EN MARCH LIB. 00513052001 YPFB_GERENCIA NACIONAL DE PLANTAS DE SEPARACIÓN</t>
  </si>
  <si>
    <t>G02594120004</t>
  </si>
  <si>
    <t>G02594150004</t>
  </si>
  <si>
    <t>J03127010001</t>
  </si>
  <si>
    <t>J03127020001</t>
  </si>
  <si>
    <t>G02598320002</t>
  </si>
  <si>
    <t>G02599250002</t>
  </si>
  <si>
    <t>Q07395260002</t>
  </si>
  <si>
    <t>NUMERO DE LIBRETA CUT: 02910102009 OPERACIÓN E18 TRANSFERENCIA DEL SISTEMA FINANCIERO POR CUENTA DE TERCEROS A LA CUT PAGO DE SINIESTROS POL 65012313 ASOCIACION ACCIDENTAL AR BOL CORRECTA INVERSION DE ANTICIPO CUENTA 069001</t>
  </si>
  <si>
    <t>S08626610002</t>
  </si>
  <si>
    <t>S08626620002</t>
  </si>
  <si>
    <t>S08626440003</t>
  </si>
  <si>
    <t>S08626550003</t>
  </si>
  <si>
    <t>'TRANSFERENCIA DE FONDOS||EN ATENCION A NOTA DEL MIN. DE ECONOMIA Y FINANZAS PUBLICAS. MEFP/VTCP/DGCP/UODP-875/2016 DE LA FECHA(HRE-TSO-5996), PAGO BTS EXTRABURSATIL-VENCIMIENTO 2 DE SEPTIEMBRE DE 2016 D.S. N°1121 DE 11/01/2012. DEBITO DE LA LIBRETA N° 00099021001, REPOSICIÓN ÚTILES DE ESCRITORIO.</t>
  </si>
  <si>
    <t>S08627020003</t>
  </si>
  <si>
    <t>||TRANSFERENCIA DE FONDOS S/G. MENSAJES SWIFT NRO. 12417 DE LA FECHA. (SECTOR PUBLICO). DEBITO DE LA LIBRETA 00117012001 DGAC, REPOSICION UTILES DE ESCRITORIO.</t>
  </si>
  <si>
    <t>G02598220003</t>
  </si>
  <si>
    <t>G02598230003</t>
  </si>
  <si>
    <t>PAGO A BID PRÉSTAMO 2252/BL-BO VCTO. 01-sep-2016 POR CUENTA DE TGN , NTI. 008242 VALOR 01-sep-2016 INTERESES USD 7.438,13 CTA. 3987 CUENTA UNICA DEL TESORO LIB. 00099021001 REF.: COMISIONES BANCARIAS</t>
  </si>
  <si>
    <t>G02598280004</t>
  </si>
  <si>
    <t>VENTA DE DIVISAS A SOLICITUD DE YACIMIENTOS PETROLIFEROS FISCALES BOLIVIANOS SEGUN SOLICITUD 581 REF: PAGO PLANILLA N° 43 (MAYO 2016), EMPRESA SAMSUNG ENGINEERING CO.LTD. POR REALIZACIÓN DE ?PDP, FEED, INGENIERÍA DE DETALLE, PROCURA, CONSTRUCCIÓN, PUESTA EN MARCHA DE LA PLANTA DE AMONIACO Y UREA? LIB. 00513052001 YPFB_GERENCIA NACIONAL DE PLANTAS DE SEPARACIÓN</t>
  </si>
  <si>
    <t>G02598530004</t>
  </si>
  <si>
    <t>G02599180001</t>
  </si>
  <si>
    <t>G02599260001</t>
  </si>
  <si>
    <t>G02599300001</t>
  </si>
  <si>
    <t>Q07399940002</t>
  </si>
  <si>
    <t>J03128710001</t>
  </si>
  <si>
    <t>J03128720001</t>
  </si>
  <si>
    <t>J03128730001</t>
  </si>
  <si>
    <t>L00040570001</t>
  </si>
  <si>
    <t>REVERSION DE DEPOSITOS DE CHEQUES AJENOS COMPROBANTES NROS. B-1415261 , O-1415261 , B-1415273 , O-1415273 DEL 2.09.2016 POR CORRESPONDER A CHEQUES RECHAZADOS NROS. 143505 Y 143504 DEL BANCO UNION S.A.. &lt;&gt;</t>
  </si>
  <si>
    <t>L00040570003</t>
  </si>
  <si>
    <t>S08627310003</t>
  </si>
  <si>
    <t>S08627400001</t>
  </si>
  <si>
    <t>S08627600003</t>
  </si>
  <si>
    <t>'TRANSFERENCIA DE FONDOS||EN ATENCION A NOTA DEL MIN. DE ECONOMIA Y FINANZAS PUBLICAS MEFP/VTCP/DGPOT/UPCFTGN/TR/N°1938/2016 DE LA FECHA (HRE-TSO-6023). DEBITO DE LA LIBRETA N°00099021001, REPOSICIÓN ÚTILES DE ESCRITORIO.</t>
  </si>
  <si>
    <t>G02601610004</t>
  </si>
  <si>
    <t>G02601610005</t>
  </si>
  <si>
    <t>G02604960004</t>
  </si>
  <si>
    <t>G02611560001</t>
  </si>
  <si>
    <t>J03128120001</t>
  </si>
  <si>
    <t>J03128130001</t>
  </si>
  <si>
    <t>J03128420001</t>
  </si>
  <si>
    <t>J03128430001</t>
  </si>
  <si>
    <t>J03128440001</t>
  </si>
  <si>
    <t>J03128450001</t>
  </si>
  <si>
    <t>J03128460001</t>
  </si>
  <si>
    <t>J03128470001</t>
  </si>
  <si>
    <t>J03128480001</t>
  </si>
  <si>
    <t>De: 00099024113 Transferencia en cumplimiento al DS N0913 de 15/06/2011 y el Convenio Intergubernativo de Financiamiento UPRE-CIF-IG/081/2015, suscrito entre la UPRE y el GAM de Uncia proyecto Construccion Bloque de Aulas Unidad Educativa 6 de Junio Cala Cala, correspondiente al pago de la planilla</t>
  </si>
  <si>
    <t>J03128490001</t>
  </si>
  <si>
    <t>J03128500001</t>
  </si>
  <si>
    <t>De: 00099024113 Transferencia en cumplimiento al DS N0913 de 15/06/2011 y el Convenio Intergubernativo de Financiamiento UPRE-CIF-272/12, suscrito entre la UPRE y el GAD de Potosi proyecto Construccion Centro Ferial y Eventos Culturales Potosi, correspondiente al pago de la planilla N 15, segun la</t>
  </si>
  <si>
    <t>J03128510001</t>
  </si>
  <si>
    <t>J03128520001</t>
  </si>
  <si>
    <t>J03128530001</t>
  </si>
  <si>
    <t>J03128540001</t>
  </si>
  <si>
    <t>J03128550001</t>
  </si>
  <si>
    <t>J03128560001</t>
  </si>
  <si>
    <t>J03128570001</t>
  </si>
  <si>
    <t>J03128580001</t>
  </si>
  <si>
    <t>J03128590001</t>
  </si>
  <si>
    <t>De: 00099024113 Transferencia en cumplimiento al DS N0913 de 15/06/2011 y el Convenio Intergubernativo de Financiamiento UPRE-CIF-IG/386/2015, suscrito entre la UPRE y el GAM de Toledo proyecto Construccion Tinglado U.E. Leoncio Mier Avila Thijlla Cahua, correspondiente al pago de la planilla N 3 d</t>
  </si>
  <si>
    <t>Q07404880002</t>
  </si>
  <si>
    <t>S08628000002</t>
  </si>
  <si>
    <t>||TRANSF. DE FONDOS DEL EXTERIOR SEG. SWIFT 12414 DEL 01/09/2016 POR ORDEN DEL CONSULADO GERAL DA BOLIVIA-SAO PAULO-BR. LIBRETA 00340012005 SEGIP-RECAUDACION EXTERIOR-CEDULAS DE IDENTIDAD</t>
  </si>
  <si>
    <t>S08628000003</t>
  </si>
  <si>
    <t>||TRANSF. DE FONDOS DEL EXTERIOR SEG. SWIFT 12414 DEL 01/09/2016 POR ORDEN DEL CONSULADO GERAL DA BOLIVIA-SAO PAULO-BR. LIBRETA 00340012003 RECAUDACION EXTRANJERIA CI-LC. REF.: UTILES DE ESCRITORIO</t>
  </si>
  <si>
    <t>S08628130001</t>
  </si>
  <si>
    <t>S08628160003</t>
  </si>
  <si>
    <t>G02614480001</t>
  </si>
  <si>
    <t>G02614520001</t>
  </si>
  <si>
    <t>J03129010001</t>
  </si>
  <si>
    <t>J03129020001</t>
  </si>
  <si>
    <t>J03129030001</t>
  </si>
  <si>
    <t>J03129040001</t>
  </si>
  <si>
    <t>J03129050001</t>
  </si>
  <si>
    <t>J03129060001</t>
  </si>
  <si>
    <t>J03129070001</t>
  </si>
  <si>
    <t>J03129080001</t>
  </si>
  <si>
    <t>J03129090001</t>
  </si>
  <si>
    <t>J03129100001</t>
  </si>
  <si>
    <t>J03129110001</t>
  </si>
  <si>
    <t>J03129120001</t>
  </si>
  <si>
    <t>G02630410002</t>
  </si>
  <si>
    <t>J03129710002</t>
  </si>
  <si>
    <t>Q07408970002</t>
  </si>
  <si>
    <t>S08628970003</t>
  </si>
  <si>
    <t>'TRANSFERENCIA DE FONDOS||EN ATENCION A NOTA DEL MIN. DE ECONOMIA Y FINANZAS PUBLICAS. MEFP/VTCP/DGCP/UODP-886/2016 DE LA FECHA(HRE-TSO-6050). PAGO BTS EXTRABURSATIL -VENCIMIENTO 7 DE SEPTIEMBRE DE 2016 D.S. N°1121 DE 11/01/2012. DEBITO DE LA LIBRETA N° 00099021001, REPOSICIÓN ÚTILES DE ESCRITORIO.</t>
  </si>
  <si>
    <t>S08629160001</t>
  </si>
  <si>
    <t>G02623730004</t>
  </si>
  <si>
    <t>G02623740004</t>
  </si>
  <si>
    <t>G02623750004</t>
  </si>
  <si>
    <t>G02623760004</t>
  </si>
  <si>
    <t>G02625150003</t>
  </si>
  <si>
    <t>G02625190001</t>
  </si>
  <si>
    <t>G02625210003</t>
  </si>
  <si>
    <t>G02625330004</t>
  </si>
  <si>
    <t>G02628790004</t>
  </si>
  <si>
    <t>G02630420001</t>
  </si>
  <si>
    <t>G02631410001</t>
  </si>
  <si>
    <t>G02631450001</t>
  </si>
  <si>
    <t>G02633900003</t>
  </si>
  <si>
    <t>J03129880001</t>
  </si>
  <si>
    <t>J03129890001</t>
  </si>
  <si>
    <t>J03129900001</t>
  </si>
  <si>
    <t>J03129910001</t>
  </si>
  <si>
    <t>J03129920001</t>
  </si>
  <si>
    <t>J03129930001</t>
  </si>
  <si>
    <t>J03129940001</t>
  </si>
  <si>
    <t>J03129950001</t>
  </si>
  <si>
    <t>J03129960001</t>
  </si>
  <si>
    <t>J03129970001</t>
  </si>
  <si>
    <t>J03129980001</t>
  </si>
  <si>
    <t>J03129990001</t>
  </si>
  <si>
    <t>J03130000001</t>
  </si>
  <si>
    <t>G02636510002</t>
  </si>
  <si>
    <t>J03130280002</t>
  </si>
  <si>
    <t>S08629760002</t>
  </si>
  <si>
    <t>||TRANSF. DE FONDOS DEL EXTERIOR SEGUN SWIFT NO. 12574 DEL 06/09/2016 A F/ MIN.RR.EE. ORDENANTE EMBASSY OF BOLIVIA IN EGYPT REF:REVERSION DE SALDOS LIB.00099021001 TGN RECURSOS ORDINARIOS</t>
  </si>
  <si>
    <t>S08630040002</t>
  </si>
  <si>
    <t>S08629580003</t>
  </si>
  <si>
    <t>S08629790001</t>
  </si>
  <si>
    <t>S08629790003</t>
  </si>
  <si>
    <t>S08629800003</t>
  </si>
  <si>
    <t>S08629840001</t>
  </si>
  <si>
    <t>S08629840003</t>
  </si>
  <si>
    <t>S08630300003</t>
  </si>
  <si>
    <t>G02635350001</t>
  </si>
  <si>
    <t>G02636520001</t>
  </si>
  <si>
    <t>G02638800004</t>
  </si>
  <si>
    <t>G02638820004</t>
  </si>
  <si>
    <t>VENTA DE DIVISAS CON TRANSFERENCIA DE FONDOS A SOLICITUD DE MINISTERIO DE LA PRESIDENCIA SEGUN SOLICITUD 604 REF: DIVISAS USD. 13.178.63 PAGO A DASSAULT FALCON CORP- CTA# 30442598 - MANTENIMIENTO AERONAVE MPR LIB. 00099021001 TGN-RECURSOS ORDINARIOS (3987)</t>
  </si>
  <si>
    <t>G02638830004</t>
  </si>
  <si>
    <t>G02642850001</t>
  </si>
  <si>
    <t>J03130360001</t>
  </si>
  <si>
    <t>J03130370001</t>
  </si>
  <si>
    <t>J03130380001</t>
  </si>
  <si>
    <t>J03130390001</t>
  </si>
  <si>
    <t>J03130400001</t>
  </si>
  <si>
    <t>J03130410001</t>
  </si>
  <si>
    <t>J03130420001</t>
  </si>
  <si>
    <t>J03130430001</t>
  </si>
  <si>
    <t>J03130440001</t>
  </si>
  <si>
    <t>J03130450001</t>
  </si>
  <si>
    <t>J03130460001</t>
  </si>
  <si>
    <t>J03130470001</t>
  </si>
  <si>
    <t>De: 00099024113 Transferencia en cumplimiento al DS N0913 de 15/06/2011 y el Convenio Intergubernativo de Financiamiento UPRE-CIF-IG/440/2015, suscrito entre la UPRE y el GAM de San Rafael proyecto Construccion Modulo Educativo U.E. Nacional Godofredo Trenker San Rafael de Velasco, correspondiente</t>
  </si>
  <si>
    <t>J03130480001</t>
  </si>
  <si>
    <t>J03130490001</t>
  </si>
  <si>
    <t>S08630810002</t>
  </si>
  <si>
    <t>G02646590003</t>
  </si>
  <si>
    <t>G02646600004</t>
  </si>
  <si>
    <t>G02652900001</t>
  </si>
  <si>
    <t>J03130980001</t>
  </si>
  <si>
    <t>J03130990001</t>
  </si>
  <si>
    <t>J03131000001</t>
  </si>
  <si>
    <t>J03131010001</t>
  </si>
  <si>
    <t>J03131020001</t>
  </si>
  <si>
    <t>J03131030001</t>
  </si>
  <si>
    <t>J03131040001</t>
  </si>
  <si>
    <t>J03131050001</t>
  </si>
  <si>
    <t>J03131060001</t>
  </si>
  <si>
    <t>J03131070001</t>
  </si>
  <si>
    <t>J03131080001</t>
  </si>
  <si>
    <t>J03131090001</t>
  </si>
  <si>
    <t>J03131100001</t>
  </si>
  <si>
    <t>J03131110001</t>
  </si>
  <si>
    <t>J03131120001</t>
  </si>
  <si>
    <t>J03131210001</t>
  </si>
  <si>
    <t>De: 00099024113 Transferencia en cumplimiento al DS N0913 de 15/06/2011 y el Convenio Intergubernativo de Financiamiento UPRE-CIF-IG 414/2016, suscrito entre la UPRE y el GAM de Sacaba proyecto Construccion Unidad Educativa Franz Tamayo Nivel Secundario D-Chinata, correspondiente al primer desembol</t>
  </si>
  <si>
    <t>J03131280001</t>
  </si>
  <si>
    <t>J03131290001</t>
  </si>
  <si>
    <t>S08630570001</t>
  </si>
  <si>
    <t>'TRANSFERENCIA DE FONDOS S/G CITE Nº'||MEFP/VTCP/DGPOT/UPCFTGN/TR/N°1957/2016 DE LA FECHA , A SOL. DEL MIN,DE ECO Y FIN.PUBL. (HRE TSO 6080) DEVOLUCIÓN DE RECURSOS DEPOSITADOS ERRÓNEAMENTE EN LA CUENTA RECAUDADORA DE YPFB, HABILITADA EN EL BANCO UNION S.A. DEBITO DE LA LIBRETA 00513012004 LBP - YPFB - UNICOMERCIAL.</t>
  </si>
  <si>
    <t>S08630580003</t>
  </si>
  <si>
    <t>'TRANSFERENCIA DE FONDOS||EN ATENCION A NOTA DEL MIN. DE ECONOMIA Y FINANZAS PUBLICAS. MEFP/VTCP/DGCP/UODP-890/2016 DE LA FECHA(HRE-TSO-6081),PAGO BTS EXTRABURSATIL -VENCIMIENTO 9 DE SEPTIEMBRE DE 2016 D.S. N°1121 DE 11/01/2012. DEBITO DE LA LIBRETA N° 00099021001, REPOSICIÓN ÚTILES DE ESCRITORIO.</t>
  </si>
  <si>
    <t>S08630810003</t>
  </si>
  <si>
    <t>Q07423150002</t>
  </si>
  <si>
    <t xml:space="preserve">MINISTERIO DE PLANIFICACIÓN DEL DESARROLLO  </t>
  </si>
  <si>
    <t>Q07423810002</t>
  </si>
  <si>
    <t>NUMERO DE LIBRETA CUT: Reversion aporte patronal para la vivienda TGN mayo16 OPERACIÓN E18 TRANSFERENCIA DEL SISTEMA FINANCIERO POR CUENTA DE TERCEROS A LA CUT Reversion aporte patronal para la vivienda TGN ministerio de planificacion del desarrollo ma</t>
  </si>
  <si>
    <t>Q07423850002</t>
  </si>
  <si>
    <t>NUMERO DE LIBRETA CUT: Senasir OPERACIÓN E18 TRANSFERENCIA DEL SISTEMA FINANCIERO POR CUENTA DE TERCEROS A LA CUT Devolucion de aportes en exceso TGN Desacreditacion de aportes</t>
  </si>
  <si>
    <t>Q07423860002</t>
  </si>
  <si>
    <t>NUMERO DE LIBRETA CUT: Senasir OPERACIÓN E18 TRANSFERENCIA DEL SISTEMA FINANCIERO POR CUENTA DE TERCEROS A LA CUT Devolucion de Aportes en Exceso TGN Desacreditacion de aportes</t>
  </si>
  <si>
    <t>Q07423880002</t>
  </si>
  <si>
    <t>G02658650004</t>
  </si>
  <si>
    <t>VENTA DE DIVISAS CON TRANSFERENCIA DE FONDOS A SOLICITUD DE MINISTERIO DE LA PRESIDENCIA SEGUN SOLICITUD 620 REF: DIVISAS USD. 38704.32 -GIRO A: HONEYWELL -CTA.#9102597771- SERVICIO MANTENIMIENTO MSP AERONAVE LIB. 00099021001 TGN-RECURSOS ORDINARIOS (3987)</t>
  </si>
  <si>
    <t>G02658660004</t>
  </si>
  <si>
    <t>G02658710007</t>
  </si>
  <si>
    <t>G02662650001</t>
  </si>
  <si>
    <t>G02663710001</t>
  </si>
  <si>
    <t>S08631600003</t>
  </si>
  <si>
    <t>'TRANSFERENCIA DE FONDOS||EN ATENCION A NOTA DEL MIN. DE ECONOMIA Y FINANZAS PUBLICAS. MEFP/VTCP/DGCP/UODP-895/2016 DE LA FECHA(HRE-TSO-6092). PAGO BTS EXTRABURSATIL -VENCIMIENTO 10, 11 Y 12 DE SEPTIEMBRE DE 2016 D.S. N°1121 DE 11/01/2012. DEBITO DE LA LIBRETA N° 00099021001, REPOSICIÓN ÚTILES DE ESCRITORIO.</t>
  </si>
  <si>
    <t>S08632090001</t>
  </si>
  <si>
    <t>Q07430060002</t>
  </si>
  <si>
    <t>NUMERO DE LIBRETA CUT: Senasir OPERACIÓN E18 TRANSFERENCIA DEL SISTEMA FINANCIERO POR CUENTA DE TERCEROS A LA CUT Descuento Cobro Indebido R026 99 RP por 322.00 BSPago Adelantado PRA RP por 15,795.27 BSPago Indebido RP por 1,022.17 BS</t>
  </si>
  <si>
    <t>J03132370001</t>
  </si>
  <si>
    <t>J03132380001</t>
  </si>
  <si>
    <t>J03132390001</t>
  </si>
  <si>
    <t>J03132400001</t>
  </si>
  <si>
    <t>J03132410001</t>
  </si>
  <si>
    <t>J03132420001</t>
  </si>
  <si>
    <t>J03132430001</t>
  </si>
  <si>
    <t>De: 00099024113 Transferencia en cumplimiento al DS N0913 de 15/06/2011 y el Convenio Interinstitucional de Financiamiento UPRE-CIF-0118/13, suscrito entre la UPRE y el GAM de Icla proyecto Construccion Tinglado U.E. Uyuni Municipio Icla, correspondiente a saldos no ejecutados gestion 2014, segun l</t>
  </si>
  <si>
    <t>J03132440001</t>
  </si>
  <si>
    <t>De: 00099024113 Transferencia en cumplimiento al DS N0913 de 15/06/2011 y el Convenio Interinstitucional de Financiamiento UPRE-CIF-0117/13, suscrito entre la UPRE y el GAM de Icla proyecto Construccion Tinglado U.E. Thaqo Pampa Municipio Icla, correspondiente a saldos no ejecutados gestion 2014, s</t>
  </si>
  <si>
    <t>J03132450001</t>
  </si>
  <si>
    <t>J03132460001</t>
  </si>
  <si>
    <t>J03132470001</t>
  </si>
  <si>
    <t>J03132480001</t>
  </si>
  <si>
    <t>De: 00099024113 Transferencia en cumplimiento al DS N0913 de 15/06/2011 y el Convenio Interinstitucional de Financiamiento UPRE-CIF-025/11, suscrito entre la UPRE y el GAM de Aiquile proyecto Construccion Hospital Municipal Carmen Lopez Aiquile (Segundo Nivel), correspondiente a saldos no ejecutado</t>
  </si>
  <si>
    <t>S08634240001</t>
  </si>
  <si>
    <t>||PAGO SERV.DE INVESTIGACION DEL BANQUERO POR RECTIFICACION CUENTA BANCARIA DEL BENEFICIARIO, EFECTUADO POR LA AUTORIDAD DE REG.Y FISCALIZ.DE TELECOMUNICACONES Y TRANSP. REF: REG. SOL.001156 332 A F/UNION INTERNATIONALE DES TELECOMMUNICATIONS, PAGO CURSO DE CAPACITACION. LIB.00099021001 TGN-RECURSOS ORDINARIOS</t>
  </si>
  <si>
    <t>S08634450001</t>
  </si>
  <si>
    <t>S08634510003</t>
  </si>
  <si>
    <t>G02665540001</t>
  </si>
  <si>
    <t>G02665580001</t>
  </si>
  <si>
    <t>G02667720003</t>
  </si>
  <si>
    <t>G02667730003</t>
  </si>
  <si>
    <t>G02667740003</t>
  </si>
  <si>
    <t>G02667750003</t>
  </si>
  <si>
    <t>G02674980001</t>
  </si>
  <si>
    <t>PAGO A ICO ESPAÑA POR EL PRESTAMO ICO 01020036.0 HOSPITAL SAN JUAN DE VCTO. 10-09-2016. LIBRETA N° 00099021001 TGN-RECURSOS ORDINARIOS (3987)</t>
  </si>
  <si>
    <t>J03131910001</t>
  </si>
  <si>
    <t>J03131920001</t>
  </si>
  <si>
    <t>J03131930001</t>
  </si>
  <si>
    <t>J03131940001</t>
  </si>
  <si>
    <t>J03131950001</t>
  </si>
  <si>
    <t>J03131960001</t>
  </si>
  <si>
    <t>J03131970001</t>
  </si>
  <si>
    <t>J03131980001</t>
  </si>
  <si>
    <t>J03131990001</t>
  </si>
  <si>
    <t xml:space="preserve">SERVICIO DE IMPUESTOS NACIONALES  </t>
  </si>
  <si>
    <t>J03132000001</t>
  </si>
  <si>
    <t>J03132330001</t>
  </si>
  <si>
    <t>J03132340001</t>
  </si>
  <si>
    <t>J03132350001</t>
  </si>
  <si>
    <t>J03132360001</t>
  </si>
  <si>
    <t>Q07434420002</t>
  </si>
  <si>
    <t>S08635180001</t>
  </si>
  <si>
    <t>||RESPUESTA A DEBITO DEL BANQUERO SG SWIFT NO.12929 DE LA FECHA REF: COBRO COMISION EUR 20.- POR TRANSFERENCIA DE EUR 38.175.- FECHA VALOR 24/08/2016 SG SOL. DEL MEFP CONTRIBUCION OIPC-INTERPOL MEMBRESIA DEL ESTADO PLURINACIONAL DE BOLIVIA LIB.00099021001 TGN RECURSOS ORDINARIOS</t>
  </si>
  <si>
    <t>S08635180004</t>
  </si>
  <si>
    <t>||RESPUESTA A DEBITO DEL BANQUERO SG SWIFT NO.12929 DE LA FECHA REF: COBRO COMISION EUR 20.- POR TRANSFERENCIA DE EUR 38.175.- FECHA VALOR 24/08/2016 SG SOL. DEL MEFP CONTRIBUCION OIPC-INTERPOL MEMBRESIA DEL ESTADO PLURINACIONAL DE BOLIVIA CGO.LIB.00099021001 TGN RECURSOS ORDINARIOS (UTILES DE ESCRITORIO)</t>
  </si>
  <si>
    <t>S08635240001</t>
  </si>
  <si>
    <t>||RESPUESTA A DEBITO DEL BANQUERO SEG. SWIFT 12928 DE LA FECHA . REF.: COBRO COMISION POR TRANSF. DE EUR 692.212,39 DEL 05/09/2016 SEG. SOLICITUD DEL MIN. SALUD A FV/COMERCIALIZADORA DE SERVICIOS MEDICOS CUBANOS SA-CSMC SA LIBRETA 00046024204-MS-5% ENTES GESTORES PROGRAMAS PREV.Y PROYECTOS NALES.</t>
  </si>
  <si>
    <t>S08635240004</t>
  </si>
  <si>
    <t>||RESPUESTA A DEBITO DEL BANQUERO SEG. SWIFT 12928 DE LA FECHA . REF.: COBRO COMISION POR TRANSF. DE EUR 692.212,39 DEL 05/09/2016 SEG. SOLICITUD DEL MIN. SALUD A FV/COMERCIALIZADORA DE SERVICIOS MEDICOS CUBANOS SA-CSMC SA LIB.00046024204-MS-5% ENTES GESTORES PROGRAMAS PREV.Y PROY.NALES. REF.: UTILES DE ESCRITORIO</t>
  </si>
  <si>
    <t>S08635530003</t>
  </si>
  <si>
    <t>'TRANSFERENCIA DE FONDOS||EN ATENCION A NOTA DEL MIN. DE ECONOMIA Y FINANZAS PUBLICAS. MEFP/VTCP/DGCP/UODP-900/2016 DE LA FECHA(HRE-TSO-6284),PAGO BTS EXTRABURSATIL -VENCIMIENTO 14 DE SEPTIEMBRE DE 2016 D.S. N°1121 DE 11/01/2012. DEBITO DE LA LIBRETA N° 00099021001, REPOSICIÓN ÚTILES DE ESCRITORIO.</t>
  </si>
  <si>
    <t>G02679160004</t>
  </si>
  <si>
    <t>VENTA DE DIVISAS A SOLICITUD DE MINISTERIO DE LA PRESIDENCIA SEGUN SOLICITUD 643 REF: DIVISAS USD. 68.000.- EFECTIVO , PARA VIAJE PRESIDENCIAL Y COMITIVA A VENEZUELA, EE.UU. Y SUIZA 16/SEP/2016 - FONDOS A SER ENTREGADOS AL SR. OMAR ROBERTO CARY ROMANO- MPR. LIB. 00099021001 TGN-RECURSOS ORDINARIOS (3987)</t>
  </si>
  <si>
    <t>G02681880004</t>
  </si>
  <si>
    <t>VENTA DE DIVISAS CON TRANSFERENCIA DE FONDOS A SOLICITUD DE YACIMIENTOS PETROLIFEROS FISCALES BOLIVIANOS SEGUN SOLICITUD 638 REF: PAGO A VITOL PROVISION DE DIESEL OIL Y GASOLINA ESPECIAL SEPTIEMBRE 2016 LIB. 00513012004 LBP-YPFB-UNICOMERCIAL (4030005415/1-2188907)</t>
  </si>
  <si>
    <t>G02681980004</t>
  </si>
  <si>
    <t>VENTA DE DIVISAS CON TRANSFERENCIA DE FONDOS A SOLICITUD DE YACIMIENTOS PETROLIFEROS FISCALES BOLIVIANOS SEGUN SOLICITUD 637 REF: PAGO A COPEC PROVISION DE DIESEL OIL CARGAS DEL 04 AL 17 DE AGOSTO 2016 LIB. 00513012004 LBP-YPFB-UNICOMERCIAL (4030005415/1-2188907)</t>
  </si>
  <si>
    <t xml:space="preserve">MINISTERIO DE ECONOMÍA Y FINANZAS PÚBLICAS - SENAPE  </t>
  </si>
  <si>
    <t>J03133010002</t>
  </si>
  <si>
    <t>J03133020002</t>
  </si>
  <si>
    <t>J03133030002</t>
  </si>
  <si>
    <t>A:00099021001 Transferencia de recursos a solicitud del Fondo de Desarrollo del Sistema Financiero y Apoyo al Sector Productivo, con nota CITE: FSF-DAA-NE-1566/2016, por concepto de transferencia de capital por el mes de agosto/2016 de la Cooperativa Sudamerica.</t>
  </si>
  <si>
    <t>J03133660002</t>
  </si>
  <si>
    <t>J03133670002</t>
  </si>
  <si>
    <t>J03133680002</t>
  </si>
  <si>
    <t>J03133690002</t>
  </si>
  <si>
    <t>J03133700002</t>
  </si>
  <si>
    <t>Q07437960002</t>
  </si>
  <si>
    <t>Q07438610002</t>
  </si>
  <si>
    <t>NUMERO DE LIBRETA CUT: 00099021001 OPERACIÓN E18 TRANSFERENCIA DEL SISTEMA FINANCIERO POR CUENTA DE TERCEROS A LA CUT TRANSFERENCIA EFECTUADA POR DESCUENTO COBRO INDEBIDO R 026-99-RP AGOSTO 2016</t>
  </si>
  <si>
    <t>Q07438640002</t>
  </si>
  <si>
    <t>NUMERO DE LIBRETA CUT: 00099021001 OPERACIÓN E18 TRANSFERENCIA DEL SISTEMA FINANCIERO POR CUENTA DE TERCEROS A LA CUT TRANSFERENCIA EFECTUADA POR PAGO INDEBIDO -RP AGOSTO 2016</t>
  </si>
  <si>
    <t>Q07438650002</t>
  </si>
  <si>
    <t>NUMERO DE LIBRETA CUT: 00099021001 OPERACIÓN E18 TRANSFERENCIA DEL SISTEMA FINANCIERO POR CUENTA DE TERCEROS A LA CUT TRANSFERENCIA EFECTUADA POR PAGO ADELANTADP PRA-RP AGOSTO 2016</t>
  </si>
  <si>
    <t>S08636500002</t>
  </si>
  <si>
    <t>||TRANSFERENCIA DE FONDOS S/G. CITE' BUN/804/2016 DE LA FECHA (HRE-TSO-6311). PAGO PLANILLA N°11 SUPERVISIÓN TÉCNICA PROYECTO CONSTRUCCION. EDIFICIO TERMINAL DE PASAJEROS ARPTO. CAP.ANIBAL FADUL DE LA CIUDAD DE COBIJA. A SOLICITUD GOBIERNO AUTONOMO DEPARTAMENTAL DE PANDO; LIBRETA 05120104501 FNDR; BUN.</t>
  </si>
  <si>
    <t>S08636370003</t>
  </si>
  <si>
    <t>S08636600001</t>
  </si>
  <si>
    <t>S08636600003</t>
  </si>
  <si>
    <t>S08636620001</t>
  </si>
  <si>
    <t>G02685630001</t>
  </si>
  <si>
    <t>G02685650001</t>
  </si>
  <si>
    <t>G02696880002</t>
  </si>
  <si>
    <t>Q07442900002</t>
  </si>
  <si>
    <t>J03134090001</t>
  </si>
  <si>
    <t>J03134100001</t>
  </si>
  <si>
    <t>De: 00099024113 Transferencia en cumplimiento al DS N0913 de 15/06/2011 y el Convenio Interinstitucional de Financiamiento UPRE-CIF-021/2015, suscrito entre la UPRE y el GAM de Entre Rios proyecto Const. 5 Aulas U.E. Franz Tamayo Entre Rios, correspondiente al pago de la planilla N 3 de cierre, seg</t>
  </si>
  <si>
    <t>S08637260001</t>
  </si>
  <si>
    <t>S08637270003</t>
  </si>
  <si>
    <t>'TRANSFERENCIA DE FONDOS||EN ATENCION A NOTA DEL MIN. DE ECONOMIA Y FINANZAS PUBLICAS. MEFP/VTCP/DGCP/UODP-917 /2016 DE LA FECHA(HRE-TSO-6331). PAGO BTS EXTRABURSATIL -VENCIMIENTO 16 DE SEPTIEMBRE DE 2016 D.S. N°1121 DE 11/01/2012. DEBITO DE LA LIBRETA N° 00099021001, REPOSICIÓN ÚTILES DE ESCRITORIO.</t>
  </si>
  <si>
    <t>G02696890001</t>
  </si>
  <si>
    <t>G02696910001</t>
  </si>
  <si>
    <t>G02696920003</t>
  </si>
  <si>
    <t>PAGO A OPEP PRÉSTAMO 1527-P VCTO. 15-sep-2016 POR CUENTA DE TGN , NTI. 008231 VALOR 15-sep-2016 INTERESES USD 272.153,38 CTA. 3987 CUENTA UNICA DEL TESORO LIB. 00099021001 REF.: COMISIONES BANCARIAS</t>
  </si>
  <si>
    <t>G02696930003</t>
  </si>
  <si>
    <t>G02696960003</t>
  </si>
  <si>
    <t>G02697080003</t>
  </si>
  <si>
    <t>PAGO A BID PRÉSTAMO 3540/BL-BO VCTO. 15-sep-2016 POR CUENTA DE TGN , NTI. 008261 VALOR 15-sep-2016 COMISIONES USD 253.706,01 CTA. 3987 CUENTA UNICA DEL TESORO LIB. 00099021001 REF.: COMISIONES BANCARIAS</t>
  </si>
  <si>
    <t>G02698400004</t>
  </si>
  <si>
    <t>G02701240003</t>
  </si>
  <si>
    <t>PAGO A IDA PRÉSTAMO 5454-BO VCTO. 15-sep-2016 POR CUENTA DE TGN , NTI. 008212 VALOR 15-sep-2016 INTERESES USD 4.050,56 CTA. 3987 CUENTA UNICA DEL TESORO LIB. 00099021001 REF.: COMISIONES BANCARIAS</t>
  </si>
  <si>
    <t>G02703550003</t>
  </si>
  <si>
    <t>PAGO A FONPLATA PRÉSTAMO BOL 23/2014 VCTO. 15-sep-2016 POR CUENTA DE TGN , NTI. 008299 VALOR 15-sep-2016 INTERESES USD 109.557,48 COMISIONES USD 48.138,52 CTA. 3987 CUENTA UNICA DEL TESORO LIB. 00099021001 REF.: COMISIONES BANCARIAS</t>
  </si>
  <si>
    <t>G02703610001</t>
  </si>
  <si>
    <t>J03134000001</t>
  </si>
  <si>
    <t>De: 00099024113 Transferencia en cumplimiento al DS N0913 de 15/06/2011 y el Convenio Intergubernativo de Financiamiento UPRE-CIF-IG/428/2015, suscrito entre la UPRE y el GAM de Fernandez Alonso proyecto Construccion Modulo Educativo Eduardo Abaroa III Chane Magallanes D-3, correspondiente al pago</t>
  </si>
  <si>
    <t>J03134010001</t>
  </si>
  <si>
    <t>J03134020001</t>
  </si>
  <si>
    <t>De: 00099024113 Transferencia en cumplimiento al DS N0913 de 15/06/2011 y el Convenio Intergubernativo de Financiamiento UPRE-CIF-IG/436/2015, suscrito entre la UPRE y el GAM de Comarapa proyecto Construccion Tinglado y Graderia Unidad Educativa San Mateo B Tunas Pampa, correspondiente al pago de l</t>
  </si>
  <si>
    <t>J03134030001</t>
  </si>
  <si>
    <t>J03134040001</t>
  </si>
  <si>
    <t>J03134050001</t>
  </si>
  <si>
    <t>J03134060001</t>
  </si>
  <si>
    <t>J03134070001</t>
  </si>
  <si>
    <t>De: 00099024113 Transferencia en cumplimiento al DS N0913 de 15/06/2011 y el Convenio Interinstitucional de Financiamiento UPRE-CIF-0116/13, suscrito entre la UPRE y el GAM de Icla proyecto Construccion Tinglado U.E. Cantar Gallo Municipio Icla, correspondiente a saldos no ejecutados gestion 2015,</t>
  </si>
  <si>
    <t>J03134080001</t>
  </si>
  <si>
    <t>De: 00099024113 Transferencia en cumplimiento al DS N0913 de 15/06/2011 y el Convenio Intergubernativo de Financiamiento UPRE-CIF-IG 376/2016, suscrito entre la UPRE y el GAM de Villa Tunari proyecto Construccion Complejo Deportivo de Raquet Ball Villa Tunari, correspondiente al pago de la planilla</t>
  </si>
  <si>
    <t>J03134620002</t>
  </si>
  <si>
    <t>Q07447480002</t>
  </si>
  <si>
    <t>S08638350003</t>
  </si>
  <si>
    <t>S08638540003</t>
  </si>
  <si>
    <t>'TRANSFERENCIA DE FONDOS||EN ATENCION A NOTA DEL MIN. DE ECONOMIA Y FINANZAS PUBLICAS. MEFP/VTCP/DGCP/UODP-923 /2016 DE LA FECHA(HRE-TSO-6350). PAGO BTS EXTRABURSATIL -VENCIMIENTO 17, 18 Y 19 DE SEPTIEMBRE DE 2016 D.S. N°1121 DE 11/01/2012. DEBITO DE LA LIBRETA N° 00099021001, REPOSICIÓN ÚTILES DE ESCRITORIO.</t>
  </si>
  <si>
    <t>S08639040003</t>
  </si>
  <si>
    <t>G02708420004</t>
  </si>
  <si>
    <t>J03134280001</t>
  </si>
  <si>
    <t>J03134290001</t>
  </si>
  <si>
    <t>J03134300001</t>
  </si>
  <si>
    <t>J03134310001</t>
  </si>
  <si>
    <t>J03134320001</t>
  </si>
  <si>
    <t>J03134330001</t>
  </si>
  <si>
    <t>J03134340001</t>
  </si>
  <si>
    <t>J03134350001</t>
  </si>
  <si>
    <t>J03134360001</t>
  </si>
  <si>
    <t>J03134370001</t>
  </si>
  <si>
    <t>J03134380001</t>
  </si>
  <si>
    <t>J03134390001</t>
  </si>
  <si>
    <t>J03134590001</t>
  </si>
  <si>
    <t>De: 00099024113 Transferencia en cumplimiento al DS N0913 de 15/06/2011 y el Convenio Intergubernativo de Financiamiento UPRE-CIF-IG/492/2016, suscrito entre la UPRE y el GAM de Montero proyecto Construccion Estadio Plurinacional Muyurina Mun. MTR, correspondiente al primer desembolso equivalente a</t>
  </si>
  <si>
    <t>J03134600001</t>
  </si>
  <si>
    <t>G02718150004</t>
  </si>
  <si>
    <t>VENTA DE DIVISAS CON TRANSFERENCIA DE FONDOS A SOLICITUD DE MINISTERIO DE EDUCACION SEGUN SOLICITUD 655 REF: TRASPASO PARA UNIVERSITY OF SHEFFIELD EQUIVALENTES 2.028,48 USD LIB. 00099021001 TGN-RECURSOS ORDINARIOS (3987) POR DIFERENCIAL CAMBIARIO</t>
  </si>
  <si>
    <t>G02724690003</t>
  </si>
  <si>
    <t>Q07453890002</t>
  </si>
  <si>
    <t>S08640240002</t>
  </si>
  <si>
    <t>'TRANSFERENCIA DE FONDOS||EN ATENCION A NOTA DEL MIN. DE ECO.Y FINANZAS PUBLICAS MEFP/VTCP/DGAFT/UOIET/TES/N°4637 /16 DE LA FECHA(HRE-TSO-6378),RECUPERACION POR LA DEUDA EMERGENE DEL D:S. N°24641(4/JUNIO/1997) - ADMINISTRACION DE AEROPUERTOS Y SERVICIOS AUXILIARES A LA NAVEGACION AEREA. ABONO A LA LIBRETA N° 00099021001 TGN-RECURSOS ORDINARIOS.</t>
  </si>
  <si>
    <t>S08639880001</t>
  </si>
  <si>
    <t>S08639980003</t>
  </si>
  <si>
    <t>'TRANSFERENCIA DE FONDOS||EN ATENCION A NOTA DEL MIN. DE ECONOMIA Y FINANZAS PUBLICAS. MEFP/VTCP/DGCP/UODP-927/2016 DE LA FECHA(HRE-TSO-6367). PAGO BTS EXTRABURSATIL -VENCIMIENTO 20 DE SEPTIEMBRE DE 2016 D.S. N°1121 DE 11/01/2012. DEBITO DE LA LIBRETA N° 00099021001, REPOSICIÓN ÚTILES DE ESCRITORIO.</t>
  </si>
  <si>
    <t>S08640320003</t>
  </si>
  <si>
    <t>||TRANSFERENCIA DE FONDOS S/G. MENSAJES SWIFT NRO. 13292 DE LA FECHA. (SECTOR PUBLICO). DEBITO DE LA LIBRETA 00117012001 DGAC, REPOSICION UTILES DE ESCRITORIO.</t>
  </si>
  <si>
    <t>G02720250003</t>
  </si>
  <si>
    <t>PAGO A BID PRÉSTAMO 2365/BL-BO VCTO. 17-sep-2016 POR CUENTA DE TGN , NTI. 008272 VALOR 19-sep-2016 INTERESES USD 253.354,92 COMISIONES USD 7.657,29 CTA. 3987 CUENTA UNICA DEL TESORO LIB. 00099021001 REF.: COMISIONES BANCARIAS</t>
  </si>
  <si>
    <t>G02720260003</t>
  </si>
  <si>
    <t>PAGO A BID PRÉSTAMO 2365/BL-BO VCTO. 17-sep-2016 POR CUENTA DE TGN , NTI. 008251 VALOR 19-sep-2016 INTERESES USD 5.900,13 CTA. 3987 CUENTA UNICA DEL TESORO LIB. 00099021001 REF.: COMISIONES BANCARIAS</t>
  </si>
  <si>
    <t>G02722130003</t>
  </si>
  <si>
    <t>G02722180004</t>
  </si>
  <si>
    <t>G02722190005</t>
  </si>
  <si>
    <t>G02735550003</t>
  </si>
  <si>
    <t xml:space="preserve">MINISTERIO DE DESARROLLO PRODUCTIVO Y ECONOMÍA PLURAL  </t>
  </si>
  <si>
    <t>J03135970001</t>
  </si>
  <si>
    <t>S08640680003</t>
  </si>
  <si>
    <t>'TRANSFERENCIA DE FONDOS||EN ATENCION A NOTA DEL MIN. DE ECONOMIA Y FINANZAS PUBLICAS. MEFP/VTCP/DGCP/UODP-930 /2016 DE LA FECHA(HRE-TSO-6380). PAGO BTS EXTRABURSATIL -VENCIMIENTO 21 DE SEPTIEMBRE DE 2016 D.S. N°1121 DE 11/01/2012. DEBITO DE LA LIBRETA N° 00099021001, REPOSICIÓN ÚTILES DE ESCRITORIO</t>
  </si>
  <si>
    <t>S08640990003</t>
  </si>
  <si>
    <t>S08641010003</t>
  </si>
  <si>
    <t>G02726240001</t>
  </si>
  <si>
    <t>G02728600001</t>
  </si>
  <si>
    <t>G02728680003</t>
  </si>
  <si>
    <t>G02728690003</t>
  </si>
  <si>
    <t>PAGO A BID PRÉSTAMO 2771/BL-BO VCTO. 20-sep-2016 POR CUENTA DE TGN , NTI. 008197 VALOR 20-sep-2016 INTERESES USD 1.328.226,62 CTA. 3987 CUENTA UNICA DEL TESORO LIB. 00099021001 REF.: COMISIONES BANCARIAS</t>
  </si>
  <si>
    <t>G02728700003</t>
  </si>
  <si>
    <t>PAGO A BID PRÉSTAMO 2771/BL-BO VCTO. 20-sep-2016 POR CUENTA DE TGN , NTI. 008198 VALOR 20-sep-2016 INTERESES USD 19.606,56 CTA. 3987 CUENTA UNICA DEL TESORO LIB. 00099021001 REF.: COMISIONES BANCARIAS</t>
  </si>
  <si>
    <t>G02728750004</t>
  </si>
  <si>
    <t>G02728930004</t>
  </si>
  <si>
    <t>G02728940004</t>
  </si>
  <si>
    <t>VENTA DE DIVISAS CON TRANSFERENCIA DE FONDOS A SOLICITUD DE YACIMIENTOS PETROLIFEROS FISCALES BOLIVIANOS SEGUN SOLICITUD 678 REF: PAGO A NOBLE AMERICAS POR SERVICIO DE GASTOS OPERATIVOS CONTRATO DE COMPRA VENTA DIESEL OIL JULIO 2015 LIB. 00513012004 LBP-YPFB-UNICOMERCIAL (4030005415/1-2188907)</t>
  </si>
  <si>
    <t>G02728950004</t>
  </si>
  <si>
    <t>VENTA DE DIVISAS CON TRANSFERENCIA DE FONDOS A SOLICITUD DE YACIMIENTOS PETROLIFEROS FISCALES BOLIVIANOS SEGUN SOLICITUD 680 REF: PAGO A NOBLE AMERICAS CORP SERVICIO CORRESPONDIENTE A GASTOS OPERATIVOS LIB. 00513012004 LBP-YPFB-UNICOMERCIAL (4030005415/1-2188907)</t>
  </si>
  <si>
    <t>J03135620001</t>
  </si>
  <si>
    <t>De: 00099024113 Transferencia en cumplimiento al DS N0913 de 15/06/2011 y el Convenio Intergubernativo de Financiamiento UPRE-CIF-IG/091/2016, suscrito entre la UPRE y el GAM de Pailon proyecto Construccion Tinglado y Graderia para Cancha Polifuncional U.E. San Jose Obrero Comunidad Tres Cruces, co</t>
  </si>
  <si>
    <t>J03135630001</t>
  </si>
  <si>
    <t>J03135640001</t>
  </si>
  <si>
    <t>J03135650001</t>
  </si>
  <si>
    <t>J03135660001</t>
  </si>
  <si>
    <t>J03135670001</t>
  </si>
  <si>
    <t>J03135680001</t>
  </si>
  <si>
    <t>S08642000002</t>
  </si>
  <si>
    <t>S08641690001</t>
  </si>
  <si>
    <t>COBRO POR´||COMISION TRANSFERENCIA FDOS. AL EXTERIOR 0.10% S/USD 181.128,79 REEMBOLSO GTOS. COMUNICACION BS 220.- Y EMISION CBTE. CONTABLE BS 50.- REF.: PAGO N° 2 LC I-2016-020 EN COMPLEMENTO A CBTE. S-0864167. CGO.LIB.N° 00586019203 GASTO CORRIENTE EASBA-SANO N°400 REF.: COMISIONE PAGO N°2 LC I-2016-020.</t>
  </si>
  <si>
    <t>S08641740003</t>
  </si>
  <si>
    <t>S08642310003</t>
  </si>
  <si>
    <t>G02736110003</t>
  </si>
  <si>
    <t>PAGO A CAF PRÉSTAMO CFA008340 VCTO. 21-sep-2016 POR CUENTA DE TGN , NTI. 008313 VALOR 21-sep-2016 INTERESES USD 187.936,97 COMISIONES USD 105.188,00 CTA. 3987 CUENTA UNICA DEL TESORO LIB. 00099021001 REF.: COMISIONES BANCARIAS</t>
  </si>
  <si>
    <t>G02736120003</t>
  </si>
  <si>
    <t>G02736130003</t>
  </si>
  <si>
    <t>G02738380003</t>
  </si>
  <si>
    <t>PAGO A BID PRÉSTAMO 2614/BL-BO VCTO. 21-sep-2016 POR CUENTA DE TGN , NTI. 008265 VALOR 21-sep-2016 INTERESES USD 145.037,71 COMISIONES USD 45.802,90 CTA. 3987 CUENTA UNICA DEL TESORO LIB. 00099021001 REF.: COMISIONES BANCARIAS</t>
  </si>
  <si>
    <t>G02738420003</t>
  </si>
  <si>
    <t>PAGO A BID PRÉSTAMO 2614/BL-BO VCTO. 21-sep-2016 POR CUENTA DE TGN , NTI. 008202 VALOR 21-sep-2016 INTERESES USD 3.363,45 CTA. 3987 CUENTA UNICA DEL TESORO LIB. 00099021001 REF.: COMISIONES BANCARIAS</t>
  </si>
  <si>
    <t>G02738480003</t>
  </si>
  <si>
    <t>PAGO A BID PRÉSTAMO 2719/BL-BO VCTO. 21-sep-2016 POR CUENTA DE TGN , NTI. 008263 VALOR 21-sep-2016 INTERESES USD 105.256,63 COMISIONES USD 25.692,38 CTA. 3987 CUENTA UNICA DEL TESORO LIB. 00099021001 REF.: COMISIONES BANCARIAS</t>
  </si>
  <si>
    <t>G02739800003</t>
  </si>
  <si>
    <t>PAGO A BID PRÉSTAMO 2719/BL-BO VCTO. 21-sep-2016 POR CUENTA DE TGN , NTI. 008200 VALOR 21-sep-2016 INTERESES USD 1.815,77 CTA. 3987 CUENTA UNICA DEL TESORO LIB. 00099021001 REF.: COMISIONES BANCARIAS</t>
  </si>
  <si>
    <t>G02744710003</t>
  </si>
  <si>
    <t>G02744750001</t>
  </si>
  <si>
    <t>G02744750004</t>
  </si>
  <si>
    <t>G02744780003</t>
  </si>
  <si>
    <t>G02744790003</t>
  </si>
  <si>
    <t>PAGO A EXIMBANK CHINA POPUL PRÉSTAMO GCL NO.(2007)13(184) VCTO. 21-sep-2016 POR CUENTA DE TGN , NTI. 008290 VALOR 21-sep-2016 INTERESES RMY 2.861.017,94 CTA. 3987 CUENTA UNICA DEL TESORO LIB. 00099021001 REF.: COMISIONES BANCARIAS</t>
  </si>
  <si>
    <t>G02744800003</t>
  </si>
  <si>
    <t>PAGO A EXIMBANK CHINA POPUL PRÉSTAMO GCL (2011) 41 (391) VCTO. 21-sep-2016 POR CUENTA DE TGN , NTI. 008286 VALOR 21-sep-2016 INTERESES RMY 7.323.543,14 CTA. 3987 CUENTA UNICA DEL TESORO LIB. 00099021001 REF.: COMISIONES BANCARIAS</t>
  </si>
  <si>
    <t>G02744900001</t>
  </si>
  <si>
    <t>J03136210001</t>
  </si>
  <si>
    <t>J03136220001</t>
  </si>
  <si>
    <t>J03136230001</t>
  </si>
  <si>
    <t>J03136750002</t>
  </si>
  <si>
    <t>S08643100003</t>
  </si>
  <si>
    <t>S08643450003</t>
  </si>
  <si>
    <t>G02747030003</t>
  </si>
  <si>
    <t>PAGO A BID PRÉSTAMO 2786/BL-BO VCTO. 22-sep-2016 POR CUENTA DE TGN , NTI. 008262 VALOR 22-sep-2016 INTERESES USD 164.195,91 COMISIONES USD 204.990,75 CTA. 3987 CUENTA UNICA DEL TESORO LIB. 00099021001 REF.: COMISIONES BANCARIAS</t>
  </si>
  <si>
    <t>G02747040003</t>
  </si>
  <si>
    <t>PAGO A BID PRÉSTAMO 2786/BL-BO VCTO. 22-sep-2016 POR CUENTA DE TGN , NTI. 008256 VALOR 22-sep-2016 INTERESES USD 5.042,82 CTA. 3987 CUENTA UNICA DEL TESORO LIB. 00099021001 REF.: COMISIONES BANCARIAS</t>
  </si>
  <si>
    <t>G02749630004</t>
  </si>
  <si>
    <t>Q07472990002</t>
  </si>
  <si>
    <t>Q07473290002</t>
  </si>
  <si>
    <t>NUMERO DE LIBRETA CUT: Senasir OPERACIÓN E18 TRANSFERENCIA DEL SISTEMA FINANCIERO POR CUENTA DE TERCEROS A LA CUT Devolucion de pagos cc no cobrados por afiliados civiles y militares</t>
  </si>
  <si>
    <t>J03136920001</t>
  </si>
  <si>
    <t>J03136930001</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</si>
  <si>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</si>
  <si>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J03136940001</t>
  </si>
  <si>
    <t>De: 00099024113 Transferencia en cumplimiento al DS N0913 de 15/06/2011 y el Convenio Interinstitucional de Financiamiento UPRE-CIF-030/2015, suscrito entre la UPRE y el GAM de Entre Rios proyecto Const. Graderias y Torres de Iluminacion Cancha de Futbol Los Tajibos Entre Rios, correspondiente al p</t>
  </si>
  <si>
    <t>J03136950001</t>
  </si>
  <si>
    <t>J03136960001</t>
  </si>
  <si>
    <t>J03136970001</t>
  </si>
  <si>
    <t>J03136980001</t>
  </si>
  <si>
    <t>J03136990001</t>
  </si>
  <si>
    <t>J03137300001</t>
  </si>
  <si>
    <t>J03137310001</t>
  </si>
  <si>
    <t>J03137320001</t>
  </si>
  <si>
    <t>J03137330001</t>
  </si>
  <si>
    <t>J03137340001</t>
  </si>
  <si>
    <t>J03137350001</t>
  </si>
  <si>
    <t>De: 00099024113 Transferencia en cumplimiento al DS N0913 de 15/06/2011 y el Convenio Interinstitucional de Financiamiento UPRE-CIF-IG/180/2016, suscrito entre la UPRE y el GAM Filadelfia Proyecto Construccion Coliseo Municipal de Filadelfia Juan Evo Morales Ayma Municipio Filadelfia, correspondien</t>
  </si>
  <si>
    <t>J03137360001</t>
  </si>
  <si>
    <t>J03137370001</t>
  </si>
  <si>
    <t>J03137380001</t>
  </si>
  <si>
    <t>De: 00099024113 Transferencia en cumplimiento al DS N0913 de 15/06/2011 y el Convenio Interinstitucional de Financiamiento UPRE-CIF-IG/070/15, suscrito entre la UPRE y el GAM Puna, Proyecto Construccion Aulas Unidad Educativa G. Maldini de Chacabuco (Municipio Puna), correspondiente al pago de la p</t>
  </si>
  <si>
    <t>S08643990001</t>
  </si>
  <si>
    <t>S08644070001</t>
  </si>
  <si>
    <t>S08644480003</t>
  </si>
  <si>
    <t>'TRANSFERENCIA DE FONDOS||EN ATENCION A NOTA DEL MIN. DE ECONOMIA Y FINANZAS PUBLICAS. MEFP/VTCP/DGCP/UODP-939 /2016 DE LA FECHA(HRE-TSO-6441). PAGO BTS EXTRABURSATIL -VENCIMIENTO 24, 25 Y 26 DE SEPTIEMBRE DE 2016 D.S. N°1121 DE 11/01/2012. DEBITO DE LA LIBRETA N° 00099021001, REPOSICIÓN ÚTILES DE ESCRITORIO.</t>
  </si>
  <si>
    <t>S08644910003</t>
  </si>
  <si>
    <t>||TRANSFERENCIA DE FONDOS EN ATENCION A MENSAJES SWIFT 13499 Y 13485 DE LA FECHA (SECTOR PUBLICO). DEBITO DE LA LIBRETA 00117012001 DGAC, REPOSICION UTILES DE ESCRITORIO.</t>
  </si>
  <si>
    <t>S08644940003</t>
  </si>
  <si>
    <t>G02755810003</t>
  </si>
  <si>
    <t>G02758310003</t>
  </si>
  <si>
    <t>G02759550005</t>
  </si>
  <si>
    <t>G02759630004</t>
  </si>
  <si>
    <t>G02762680004</t>
  </si>
  <si>
    <t>G02762770004</t>
  </si>
  <si>
    <t>VENTA DE DIVISAS CON TRANSFERENCIA DE FONDOS A SOLICITUD DE MINISTERIO DE LA PRESIDENCIA SEGUN SOLICITUD 748 REF: DIVISAS USD. 18.757.18 GIRO A: ROYAL FBO , SERVICIO VIAJE A REPUBLICA DOMINICANA , CARIBE. LIB. 00099021001 TGN-RECURSOS ORDINARIOS (3987)</t>
  </si>
  <si>
    <t>G02762780004</t>
  </si>
  <si>
    <t>VENTA DE DIVISAS CON TRANSFERENCIA DE FONDOS A SOLICITUD DE MINISTERIO DE LA PRESIDENCIA SEGUN SOLICITUD 745 REF: DIVISAS USD. 15.062.63 GIRO A. ROYAL FBO SERVICE S.A , CUENTA# 01-02351465- SERVICIO VIAJE PERU, GEROGETOWN, GUAYANA LIB. 00099021001 TGN-RECURSOS ORDINARIOS (3987)</t>
  </si>
  <si>
    <t>G02762790004</t>
  </si>
  <si>
    <t>G02762800004</t>
  </si>
  <si>
    <t>VENTA DE DIVISAS CON TRANSFERENCIA DE FONDOS A SOLICITUD DE MINISTERIO DE LA PRESIDENCIA SEGUN SOLICITUD 747 REF: DIVISAS USD. 193.95 GIRO A: GOGO BUSINESS -CTA,# 103690172665 -TELEFONO SATELITAL EN AERONAVE MPR. LIB. 00099021001 TGN-RECURSOS ORDINARIOS (3987)</t>
  </si>
  <si>
    <t>J03136870001</t>
  </si>
  <si>
    <t>J03136880001</t>
  </si>
  <si>
    <t>J03136890001</t>
  </si>
  <si>
    <t>J03136900001</t>
  </si>
  <si>
    <t>J03136910001</t>
  </si>
  <si>
    <t>G02770790003</t>
  </si>
  <si>
    <t>J03137540002</t>
  </si>
  <si>
    <t>J03137550002</t>
  </si>
  <si>
    <t>Q07477170002</t>
  </si>
  <si>
    <t>NUMERO DE LIBRETA CUT: 47018022 OPERACIÓN E18 TRANSFERENCIA DEL SISTEMA FINANCIERO POR CUENTA DE TERCEROS A LA CUT A SOL ESC DE LA EMBAJADA DE SUIZA</t>
  </si>
  <si>
    <t>Q07478190002</t>
  </si>
  <si>
    <t>S08645680003</t>
  </si>
  <si>
    <t>'TRANSFERENCIA DE FONDOS||EN ATENCION A NOTA DEL MIN. DE ECONOMIA Y FINANZAS PUBLICAS. MEFP/VTCP/DGCP/UODP-944 /2016 DE LA FECHA(HRE-TSO-6458). PAGO BTS EXTRABURSATIL-VENCIMIENTO 27 DE SEPTIEMBRE DE 2016 D.S. N°1121 DE 11/01/2012. DEBITO DE LA LIBRETA N° 00099021001, REPOSICIÓN ÚTILES DE ESCRITORIO</t>
  </si>
  <si>
    <t>E00452420001</t>
  </si>
  <si>
    <t>E00452450001</t>
  </si>
  <si>
    <t>E00452460001</t>
  </si>
  <si>
    <t>G02767450003</t>
  </si>
  <si>
    <t>G02767460003</t>
  </si>
  <si>
    <t>G02767490003</t>
  </si>
  <si>
    <t>G02770720003</t>
  </si>
  <si>
    <t>PAGO A BID PRÉSTAMO 2498/BL-BO VCTO. 26-sep-2016 POR CUENTA DE TGN , NTI. 008264 VALOR 26-sep-2016 INTERESES USD 4.580,48 CTA. 3987 CUENTA UNICA DEL TESORO LIB. 00099021001 REF.: COMISIONES BANCARIAS</t>
  </si>
  <si>
    <t>G02770750003</t>
  </si>
  <si>
    <t>PAGO A BID PRÉSTAMO 2498/BL-BO VCTO. 26-sep-2016 POR CUENTA DE TGN , NTI. 008266 VALOR 26-sep-2016 INTERESES USD 159.026,55 COMISIONES USD 6.425,21 CTA. 3987 CUENTA UNICA DEL TESORO LIB. 00099021001 REF.: COMISIONES BANCARIAS</t>
  </si>
  <si>
    <t>J03137650001</t>
  </si>
  <si>
    <t>J03138430002</t>
  </si>
  <si>
    <t>Q07479850002</t>
  </si>
  <si>
    <t>NUMERO DE LIBRETA CUT: 00025018006 OPERACIÓN E18 TRANSFERENCIA DEL SISTEMA FINANCIERO POR CUENTA DE TERCEROS A LA CUT PARA ABONO A LA CUENTA 3987069001 PARA POSTERIOR ABONO EN LA LIBRETA NUMERO 00025018006 DE MINISTERIO DE LA PRESIDENCIA A SOLICITUD DE</t>
  </si>
  <si>
    <t>Q07483620002</t>
  </si>
  <si>
    <t>S08648070002</t>
  </si>
  <si>
    <t>S08648150002</t>
  </si>
  <si>
    <t>||TRANSFERENCIA DE FONDOS S/G.NOTA CITE: BUN0830/15 DE LA FECHA (HRE-TSO-6491), EJEECUCION PROYECTO AMPLIACION SISTEMA DE ALCANTARILLADO SANITARIO IVIRGARZAMA. A SOLIC.GOB.AUT.MCPAL.PUERTO VILLARROEL,LIBR.N°00225024101"SENASBA-COPARTICIP.TRIB.GOBIERNOS", BUN</t>
  </si>
  <si>
    <t>S08648190002</t>
  </si>
  <si>
    <t>||TRANSFERENCIA DE FONDOS S/G.NOTA CITE: BUN0831/15 DE LA FECHA (HRE-TSO-6492), EJECUCION PROYECTO AMPLIACION SISTEMA DE ALCANTARILLADO SANITARIO IVIRGARZAMA. A SOLIC.GOB.AUT.MCPAL.PUERTO VILLARROEL,LIBR.N°00225024201"SENASBA-TRANSF.REC.ESP.GOB-MCPALES;BUN.</t>
  </si>
  <si>
    <t>S08648220002</t>
  </si>
  <si>
    <t>S08647470003</t>
  </si>
  <si>
    <t>'TRANSFERENCIA DE FONDOS||EN ATENCION A NOTA DEL MIN. DE ECONOMIA Y FINANZAS PUBLICAS. MEFP/VTCP/DGCP/UODP-948/2016 DE LA FECHA(HRE-TSO-6468),PAGO BTS EXTRABURSATIL-VENCIMIENTO 28 DE SEPTIEMBRE DE 2016 D.S. N°1121 DE 11/01/2012. DEBITO DE LA LIBRETA N° 00099021001, REPOSICIÓN ÚTILES DE ESCRITORIO</t>
  </si>
  <si>
    <t>S08648200003</t>
  </si>
  <si>
    <t>S08648230003</t>
  </si>
  <si>
    <t>S08648250003</t>
  </si>
  <si>
    <t>'TRANSFERENCIA DE FONDOS||A SOL. DEL MIN,DE ECO Y FIN.PUBL. MEFP/VTCP/DGPOT/UPCFTGN/TR-N°2118/2016 DE LA FECHA HRE TSO 6495, REPOSICIÓN BOLETAS DE PAGO CORRESPONDIENTE AL SENASIR, CONSIGNADA EN LOS COMPROBANTES DE PAGO NROS. 71442, 71441, 71440 Y 71439. DEBITO DE LA LIBRETA 00099021001 COBRO UTILES DE ESCRITORIO.</t>
  </si>
  <si>
    <t>S08648280003</t>
  </si>
  <si>
    <t>||TRANSFERENCIA DE FONDOS S/G. MENSAJES SWIFT NRO. 13654 DE LA FECHA. (SECTOR PUBLICO). DEBITO DE LA LIBRETA 00117012001 DGAC, REPOSICION UTILES DE ESCRITORIO.</t>
  </si>
  <si>
    <t>S08648300003</t>
  </si>
  <si>
    <t>G02780040003</t>
  </si>
  <si>
    <t>G02780120003</t>
  </si>
  <si>
    <t>G02780130003</t>
  </si>
  <si>
    <t>G02781400003</t>
  </si>
  <si>
    <t>G02781420003</t>
  </si>
  <si>
    <t>G02781430003</t>
  </si>
  <si>
    <t>PAGO A BID PRÉSTAMO 2082/ BL-BO VCTO. 27-sep-2016 POR CUENTA DE TGN , NTI. 008307 VALOR 27-sep-2016 INTERESES USD 6.043,99 CTA. 3987 CUENTA UNICA DEL TESORO LIB. 00099021001 REF.: COMISIONES BANCARIAS</t>
  </si>
  <si>
    <t>G02781440004</t>
  </si>
  <si>
    <t>G02781460003</t>
  </si>
  <si>
    <t>G02781470003</t>
  </si>
  <si>
    <t>PAGO A BID PRÉSTAMO 2057/BL-BO VCTO. 27-sep-2016 POR CUENTA DE TGN , NTI. 008276 VALOR 27-sep-2016 INTERESES USD 12.417,25 CTA. 3987 CUENTA UNICA DEL TESORO LIB. 00099021001 REF.: COMISIONES BANCARIAS</t>
  </si>
  <si>
    <t>G02781490003</t>
  </si>
  <si>
    <t>G02781500004</t>
  </si>
  <si>
    <t>G02781510003</t>
  </si>
  <si>
    <t>G02781520003</t>
  </si>
  <si>
    <t>PAGO A BID PRÉSTAMO 2061/BL-BO VCTO. 27-sep-2016 POR CUENTA DE TGN , NTI. 008253 VALOR 27-sep-2016 INTERESES USD 3.770,49 CTA. 3987 CUENTA UNICA DEL TESORO LIB. 00099021001 REF.: COMISIONES BANCARIAS</t>
  </si>
  <si>
    <t>G02786610001</t>
  </si>
  <si>
    <t>J03138080001</t>
  </si>
  <si>
    <t>J03138090001</t>
  </si>
  <si>
    <t>J03138200001</t>
  </si>
  <si>
    <t>Q07489200002</t>
  </si>
  <si>
    <t>T03605890001</t>
  </si>
  <si>
    <t>T03605910001</t>
  </si>
  <si>
    <t>T03605930001</t>
  </si>
  <si>
    <t>T03605950001</t>
  </si>
  <si>
    <t>T03605970001</t>
  </si>
  <si>
    <t>T03604610001</t>
  </si>
  <si>
    <t>T03604630001</t>
  </si>
  <si>
    <t>T03604650001</t>
  </si>
  <si>
    <t>T03604670001</t>
  </si>
  <si>
    <t>T03604690001</t>
  </si>
  <si>
    <t>T03604710001</t>
  </si>
  <si>
    <t>T03604730001</t>
  </si>
  <si>
    <t>T03604750001</t>
  </si>
  <si>
    <t>T03604770001</t>
  </si>
  <si>
    <t>T03604790001</t>
  </si>
  <si>
    <t>T03604810001</t>
  </si>
  <si>
    <t>T03604830001</t>
  </si>
  <si>
    <t>T03604850001</t>
  </si>
  <si>
    <t>T03604870001</t>
  </si>
  <si>
    <t>T03604890001</t>
  </si>
  <si>
    <t>T03604910001</t>
  </si>
  <si>
    <t>T03604930001</t>
  </si>
  <si>
    <t>T03604950001</t>
  </si>
  <si>
    <t>T03604970001</t>
  </si>
  <si>
    <t>T03604990001</t>
  </si>
  <si>
    <t>T03605010001</t>
  </si>
  <si>
    <t>T03605030001</t>
  </si>
  <si>
    <t>T03605050001</t>
  </si>
  <si>
    <t>T03605070001</t>
  </si>
  <si>
    <t>T03605090001</t>
  </si>
  <si>
    <t>T03605110001</t>
  </si>
  <si>
    <t>T03605130001</t>
  </si>
  <si>
    <t>T03605150001</t>
  </si>
  <si>
    <t>T03605170001</t>
  </si>
  <si>
    <t>T03605190001</t>
  </si>
  <si>
    <t>T03605210001</t>
  </si>
  <si>
    <t>T03605230001</t>
  </si>
  <si>
    <t>T03605250001</t>
  </si>
  <si>
    <t>T03605270001</t>
  </si>
  <si>
    <t>T03605290001</t>
  </si>
  <si>
    <t>T03605310001</t>
  </si>
  <si>
    <t>T03605330001</t>
  </si>
  <si>
    <t>T03605350001</t>
  </si>
  <si>
    <t>T03605370001</t>
  </si>
  <si>
    <t>T03605390001</t>
  </si>
  <si>
    <t>T03605410001</t>
  </si>
  <si>
    <t>T03605430001</t>
  </si>
  <si>
    <t>T03605450001</t>
  </si>
  <si>
    <t>T03605470001</t>
  </si>
  <si>
    <t>T03605490001</t>
  </si>
  <si>
    <t>T03605510001</t>
  </si>
  <si>
    <t>T03605530001</t>
  </si>
  <si>
    <t>T03605550001</t>
  </si>
  <si>
    <t>T03605570001</t>
  </si>
  <si>
    <t>T03605590001</t>
  </si>
  <si>
    <t>T03605610001</t>
  </si>
  <si>
    <t>T03605630001</t>
  </si>
  <si>
    <t>T03605650001</t>
  </si>
  <si>
    <t>T03605670001</t>
  </si>
  <si>
    <t>T03605690001</t>
  </si>
  <si>
    <t>T03605710001</t>
  </si>
  <si>
    <t>T03605730001</t>
  </si>
  <si>
    <t>T03605750001</t>
  </si>
  <si>
    <t>T03605770001</t>
  </si>
  <si>
    <t>T03605790001</t>
  </si>
  <si>
    <t>T03605810001</t>
  </si>
  <si>
    <t>T03605830001</t>
  </si>
  <si>
    <t>T03605850001</t>
  </si>
  <si>
    <t>T03605870001</t>
  </si>
  <si>
    <t>S08649060001</t>
  </si>
  <si>
    <t>S08650080003</t>
  </si>
  <si>
    <t>'TRANSFERENCIA DE FONDOS||EN ATENCION A NOTA DEL MIN. DE ECONOMIA Y FINANZAS PUBLICAS. MEFP/VTCP/DGCP/UODP-955/2016 DE LA FECHA(HRE-TSO-6497),PAGO BTS EXTRABURSATIL-VENCIMIENTO 29 DE SEPTIEMBRE DE 2016 D.S. N°1121 DE 11/01/2012. DEBITO DE LA LIBRETA N° 00099021001, REPOSICIÓN ÚTILES DE ESCRITORIO.</t>
  </si>
  <si>
    <t>S08650660001</t>
  </si>
  <si>
    <t>TRANSFERENCIA DE FONDOS||EN ATENCION A NOTA DEL MIN. DE ECONOMIA Y FINANZAS PUBLICAS. MEFP/VTCP/DGCP/UODP-952/2016 DE LA FECHA(HRE-TSO-6508), A FAVOR DEL GOBIERNO AUTNOMO MUNICIPAL DE LA PAZ. DEBITO DE LA LIBRETA N°00099037012 "PAR-IDA 5168 - BS - PROY. INFRAESTRUCTURA URBANA - GAMLP".</t>
  </si>
  <si>
    <t>S08650660003</t>
  </si>
  <si>
    <t>'TRANSFERENCIA DE FONDOS||EN ATENCION A NOTA DEL MIN. DE ECONOMIA Y FINANZAS PUBLICAS. MEFP/VTCP/DGCP/UODP-952/2016 DE LA FECHA(HRE-TSO-6508), A FAVOR DEL GOBIERNO AUTNOMO MUNICIPAL DE LA PAZ. DEBITO DE LA LIBRETA N°00099021001, REPOSICIÓN ÚTILES DE ESCRITORIO.</t>
  </si>
  <si>
    <t>S08651020003</t>
  </si>
  <si>
    <t>S08651050004</t>
  </si>
  <si>
    <t>T03603890001</t>
  </si>
  <si>
    <t>T03603910001</t>
  </si>
  <si>
    <t>T03603930001</t>
  </si>
  <si>
    <t>T03603950001</t>
  </si>
  <si>
    <t>T03603970001</t>
  </si>
  <si>
    <t>T03603990001</t>
  </si>
  <si>
    <t>T03604010001</t>
  </si>
  <si>
    <t>T03604030001</t>
  </si>
  <si>
    <t>T03604050001</t>
  </si>
  <si>
    <t>T03604070001</t>
  </si>
  <si>
    <t>T03604090001</t>
  </si>
  <si>
    <t>T03604110001</t>
  </si>
  <si>
    <t>T03604130001</t>
  </si>
  <si>
    <t>T03604150001</t>
  </si>
  <si>
    <t>T03604170001</t>
  </si>
  <si>
    <t>T03604190001</t>
  </si>
  <si>
    <t>T03604210001</t>
  </si>
  <si>
    <t>T03604230001</t>
  </si>
  <si>
    <t>T03604250001</t>
  </si>
  <si>
    <t>T03604270001</t>
  </si>
  <si>
    <t>T03604290001</t>
  </si>
  <si>
    <t>T03604310001</t>
  </si>
  <si>
    <t>T03604330001</t>
  </si>
  <si>
    <t>T03604350001</t>
  </si>
  <si>
    <t>T03604370001</t>
  </si>
  <si>
    <t>T03604390001</t>
  </si>
  <si>
    <t>T03604410001</t>
  </si>
  <si>
    <t>T03604430001</t>
  </si>
  <si>
    <t>T03604450001</t>
  </si>
  <si>
    <t>T03604470001</t>
  </si>
  <si>
    <t>T03604490001</t>
  </si>
  <si>
    <t>T03604510001</t>
  </si>
  <si>
    <t>T03604530001</t>
  </si>
  <si>
    <t>T03604550001</t>
  </si>
  <si>
    <t>T03604570001</t>
  </si>
  <si>
    <t>T03604590001</t>
  </si>
  <si>
    <t>G02791140001</t>
  </si>
  <si>
    <t>G02792410004</t>
  </si>
  <si>
    <t>VENTA DE DIVISAS CON TRANSFERENCIA DE FONDOS A SOLICITUD DE MINISTERIO DE DESARROLLO RURAL Y TIERRAS - PROY. ALIANZAS RURALES SEGUN SOLICITUD 776 REF: REGISTRO POR EL CONVENIO DE CRÉDITO N° 4366-BO SE PROCEDE CON LA DEVOLUCIÓN AL AIF-BANCO MUNDIAL, DE ACUERDO A SOLICITUD, INF. TÉCNICO INF/VT/UAF/00 LIB. 00099021001 TGN-RECURSOS ORDINARIOS (3987)</t>
  </si>
  <si>
    <t>G02792420004</t>
  </si>
  <si>
    <t>G02792430004</t>
  </si>
  <si>
    <t>VENTA DE DIVISAS CON TRANSFERENCIA DE FONDOS A SOLICITUD DE YACIMIENTOS PETROLIFEROS FISCALES BOLIVIANOS SEGUN SOLICITUD 778 REF: PAGO A LA COMPAÑÍA DE PETRÓLEOS DE CHILE COPEC POR EL SUMINISTRO DE DIÉSEL OÍL CARGAS DEL 18 AL 24 DE AGOSTO DE 2016 Y 25 AL 31 DE AGOSTO DE 2016 LIB. 00513012004 LBP-YPFB-UNICOMERCIAL (4030005415/1-2188907)</t>
  </si>
  <si>
    <t>J03138580001</t>
  </si>
  <si>
    <t>J03138590001</t>
  </si>
  <si>
    <t>G02807860002</t>
  </si>
  <si>
    <t>Q07494360002</t>
  </si>
  <si>
    <t>S08653020002</t>
  </si>
  <si>
    <t>S08653060002</t>
  </si>
  <si>
    <t>T03607530001</t>
  </si>
  <si>
    <t>T03607550001</t>
  </si>
  <si>
    <t>T03607570001</t>
  </si>
  <si>
    <t>T03607590001</t>
  </si>
  <si>
    <t>T03607610001</t>
  </si>
  <si>
    <t>T03607630001</t>
  </si>
  <si>
    <t>T03607650001</t>
  </si>
  <si>
    <t>T03607670001</t>
  </si>
  <si>
    <t>T03607690001</t>
  </si>
  <si>
    <t>T03607710001</t>
  </si>
  <si>
    <t>T03607730001</t>
  </si>
  <si>
    <t>T03607750001</t>
  </si>
  <si>
    <t>T03607770001</t>
  </si>
  <si>
    <t>T03607790001</t>
  </si>
  <si>
    <t>T03607810001</t>
  </si>
  <si>
    <t>T03607830001</t>
  </si>
  <si>
    <t>T03607850001</t>
  </si>
  <si>
    <t>T03607870001</t>
  </si>
  <si>
    <t>T03607890001</t>
  </si>
  <si>
    <t>T03607910001</t>
  </si>
  <si>
    <t>T03607930001</t>
  </si>
  <si>
    <t>T03607950001</t>
  </si>
  <si>
    <t>T03607970001</t>
  </si>
  <si>
    <t>T03607990001</t>
  </si>
  <si>
    <t>T03608010001</t>
  </si>
  <si>
    <t>T03608030001</t>
  </si>
  <si>
    <t>T03608050001</t>
  </si>
  <si>
    <t>T03608070001</t>
  </si>
  <si>
    <t>T03608090001</t>
  </si>
  <si>
    <t>T03608110001</t>
  </si>
  <si>
    <t>T03608130001</t>
  </si>
  <si>
    <t>T03608150001</t>
  </si>
  <si>
    <t>T03608170001</t>
  </si>
  <si>
    <t>T03608190001</t>
  </si>
  <si>
    <t>T03608210001</t>
  </si>
  <si>
    <t>T03608230001</t>
  </si>
  <si>
    <t>T03608250001</t>
  </si>
  <si>
    <t>T03608270001</t>
  </si>
  <si>
    <t>T03608290001</t>
  </si>
  <si>
    <t>T03608310001</t>
  </si>
  <si>
    <t>T03608330001</t>
  </si>
  <si>
    <t>T03608350001</t>
  </si>
  <si>
    <t>T03608370001</t>
  </si>
  <si>
    <t>T03608390001</t>
  </si>
  <si>
    <t>T03608410001</t>
  </si>
  <si>
    <t>T03608430001</t>
  </si>
  <si>
    <t>T03608450001</t>
  </si>
  <si>
    <t>T03608470001</t>
  </si>
  <si>
    <t>T03608490001</t>
  </si>
  <si>
    <t>T03608510001</t>
  </si>
  <si>
    <t>S08652230003</t>
  </si>
  <si>
    <t>S08652240001</t>
  </si>
  <si>
    <t>S08652960003</t>
  </si>
  <si>
    <t>'TRANSFERENCIA DE FONDOS||EN ATENCION A NOTA DEL MIN. DE ECONOMIA Y FINANZAS PUBLICAS. MEFP/VTCP/DGCP/UODP-959/2016 DE LA FECHA(HRE-TSO-6516). PAGO BTS EXTRABURSATIL -VENCIMIENTO 30 DE SEPTIEMBRE DE 2016 D.S. N°1121 DE 11/01/2012. DEBITO DE LA LIBRETA N° 00099021001, REPOSICIÓN ÚTILES DE ESCRITORIO</t>
  </si>
  <si>
    <t>S08653030001</t>
  </si>
  <si>
    <t>S08653230003</t>
  </si>
  <si>
    <t>S08653350003</t>
  </si>
  <si>
    <t>||TRANSFERENCIA DE FONDOS EN ATENCION A MENSAJE SWIFT 13802 DE LA FECHA (SECTOR PUBLICO). DEBITO DE LA LIBRETA 00117012001 DGAC, REPOSICION UTILES DE ESCRITORIO.</t>
  </si>
  <si>
    <t>T03606440001</t>
  </si>
  <si>
    <t>T03606460001</t>
  </si>
  <si>
    <t>T03606480001</t>
  </si>
  <si>
    <t>T03606500001</t>
  </si>
  <si>
    <t>T03606520001</t>
  </si>
  <si>
    <t>T03606540001</t>
  </si>
  <si>
    <t>T03606560001</t>
  </si>
  <si>
    <t>T03606580001</t>
  </si>
  <si>
    <t>T03606600001</t>
  </si>
  <si>
    <t>T03606620001</t>
  </si>
  <si>
    <t>T03606640001</t>
  </si>
  <si>
    <t>T03606660001</t>
  </si>
  <si>
    <t>T03606680001</t>
  </si>
  <si>
    <t>T03606700001</t>
  </si>
  <si>
    <t>T03606720001</t>
  </si>
  <si>
    <t>T03606740001</t>
  </si>
  <si>
    <t>T03606760001</t>
  </si>
  <si>
    <t>T03606780001</t>
  </si>
  <si>
    <t>T03606800001</t>
  </si>
  <si>
    <t>T03606820001</t>
  </si>
  <si>
    <t>T03606840001</t>
  </si>
  <si>
    <t>T03606860001</t>
  </si>
  <si>
    <t>T03606880001</t>
  </si>
  <si>
    <t>T03606900001</t>
  </si>
  <si>
    <t>T03606920001</t>
  </si>
  <si>
    <t>T03606940001</t>
  </si>
  <si>
    <t>T03606960001</t>
  </si>
  <si>
    <t>T03606980001</t>
  </si>
  <si>
    <t>T03607000001</t>
  </si>
  <si>
    <t>T03607020001</t>
  </si>
  <si>
    <t>T03607040001</t>
  </si>
  <si>
    <t>T03607060001</t>
  </si>
  <si>
    <t>T03607080001</t>
  </si>
  <si>
    <t>T03607100001</t>
  </si>
  <si>
    <t>T03607120001</t>
  </si>
  <si>
    <t>T03607140001</t>
  </si>
  <si>
    <t>T03607160001</t>
  </si>
  <si>
    <t>T03607180001</t>
  </si>
  <si>
    <t>T03607200001</t>
  </si>
  <si>
    <t>T03607230001</t>
  </si>
  <si>
    <t>T03607250001</t>
  </si>
  <si>
    <t>T03607270001</t>
  </si>
  <si>
    <t>T03607290001</t>
  </si>
  <si>
    <t>T03607310001</t>
  </si>
  <si>
    <t>T03607330001</t>
  </si>
  <si>
    <t>T03607350001</t>
  </si>
  <si>
    <t>T03607370001</t>
  </si>
  <si>
    <t>T03607390001</t>
  </si>
  <si>
    <t>T03607410001</t>
  </si>
  <si>
    <t>T03607430001</t>
  </si>
  <si>
    <t>T03607450001</t>
  </si>
  <si>
    <t>T03607470001</t>
  </si>
  <si>
    <t>T03607490001</t>
  </si>
  <si>
    <t>T03607510001</t>
  </si>
  <si>
    <t>G02801190004</t>
  </si>
  <si>
    <t>G02802680004</t>
  </si>
  <si>
    <t>G02802690004</t>
  </si>
  <si>
    <t>G02802740004</t>
  </si>
  <si>
    <t>VENTA DE DIVISAS CON TRANSFERENCIA DE FONDOS A SOLICITUD DE MINISTERIO DE LA PRESIDENCIA SEGUN SOLICITUD 789 REF: DIVISAS USD 12.071.60 PARA A.S. INTERNATIONAL SUPPLY ,INC. COMBUSTIBLE Y LUBRICANTES PARA ERONAVES MPR LIB. 00099021001 TGN-RECURSOS ORDINARIOS (3987)</t>
  </si>
  <si>
    <t>G02802750004</t>
  </si>
  <si>
    <t>G02802760004</t>
  </si>
  <si>
    <t>VENTA DE DIVISAS CON TRANSFERENCIA DE FONDOS A SOLICITUD DE MINISTERIO DE SALUD SEGUN SOLICITUD 791 REF: PAGO A LA OFICINA SANITARIA PANAMERICANA, POR LA ADQUISICION DE REACTIVOS DE CARGA VIRAL VIH, PARA EL PROGRAMA SIDA, CITIBANK, 111 WALL STREET, NEW YORK, NY 10043, CUENTA#3615-9769 SWIFT#CITIUS3 LIB. 00046024204 MS - 5% ENTES GESTORES PROGRAMAS PREVENC. Y PROYECTOS NALES.</t>
  </si>
  <si>
    <t>G02807870001</t>
  </si>
  <si>
    <t>S08651240001</t>
  </si>
  <si>
    <t>S08652190003</t>
  </si>
  <si>
    <t>J03139730002</t>
  </si>
  <si>
    <t>J03140300002</t>
  </si>
  <si>
    <t>Q07499200002</t>
  </si>
  <si>
    <t>NUMERO DE LIBRETA CUT: 00099021001 OPERACIÓN E18 TRANSFERENCIA DEL SISTEMA FINANCIERO POR CUENTA DE TERCEROS A LA CUT TRANSFERENCIA A SOLICITUD DE FONDESIF</t>
  </si>
  <si>
    <t>Q07499220002</t>
  </si>
  <si>
    <t>NUMERO DE LIBRETA CUT: 00099021001 OPERACIÓN E18 TRANSFERENCIA DEL SISTEMA FINANCIERO POR CUENTA DE TERCEROS A LA CUT TRANSFERENCIA A REQUIRIIMIENTO DEL FONDESIF</t>
  </si>
  <si>
    <t>S08655030001</t>
  </si>
  <si>
    <t>S08655990003</t>
  </si>
  <si>
    <t>S08656000003</t>
  </si>
  <si>
    <t>S08656030001</t>
  </si>
  <si>
    <t>S08656240004</t>
  </si>
  <si>
    <t>S08656260001</t>
  </si>
  <si>
    <t>T03609000001</t>
  </si>
  <si>
    <t>J03139940001</t>
  </si>
  <si>
    <t>J03139950001</t>
  </si>
  <si>
    <t>J03139960001</t>
  </si>
  <si>
    <t>J03139970001</t>
  </si>
  <si>
    <t>J03139980001</t>
  </si>
  <si>
    <t>J03139990001</t>
  </si>
  <si>
    <t>J03140000001</t>
  </si>
  <si>
    <t>J03140200001</t>
  </si>
  <si>
    <t>J03140210001</t>
  </si>
  <si>
    <t>J03140220001</t>
  </si>
  <si>
    <t>J03140230001</t>
  </si>
  <si>
    <t>J03140240001</t>
  </si>
  <si>
    <t>J03140250001</t>
  </si>
  <si>
    <t>J03140260001</t>
  </si>
  <si>
    <t>J03140270001</t>
  </si>
  <si>
    <t>J03140280001</t>
  </si>
  <si>
    <t>S08654210001</t>
  </si>
  <si>
    <t>S08654380003</t>
  </si>
  <si>
    <t>S08654760003</t>
  </si>
  <si>
    <t>S08654800003</t>
  </si>
  <si>
    <t>'TRANSFERENCIA DE FONDOS||EN ATENCION A NOTA DEL MIN. DE ECONOMIA Y FINANZAS PUBLICAS. MEFP/VTCP/DGCP/UODP-965/2016 DE LA FECHA(HRE-TSO-6563). PAGO BTS EXTRABURSATIL -VENCIMIENTO 1, 2 Y 3 DE OCTUBRE DE 2016 D.S. N°1121 DE 11/01/2012. DEBITO DE LA LIBRETA N° 00099021001, REPOSICIÓN ÚTILES DE ESCRITORIO.</t>
  </si>
  <si>
    <t>G02810340001</t>
  </si>
  <si>
    <t>G02810360001</t>
  </si>
  <si>
    <t>G02813950003</t>
  </si>
  <si>
    <t>G02813960004</t>
  </si>
  <si>
    <t>G02814000004</t>
  </si>
  <si>
    <t>G02814010004</t>
  </si>
  <si>
    <t xml:space="preserve">ADUANA NACIONAL  </t>
  </si>
  <si>
    <t>G02814020004</t>
  </si>
  <si>
    <t>G02814080004</t>
  </si>
  <si>
    <t>VENTA DE DIVISAS CON TRANSFERENCIA DE FONDOS A SOLICITUD DE YACIMIENTOS PETROLIFEROS FISCALES BOLIVIANOS SEGUN SOLICITUD 795 REF: PAGO A INSPECTORATE SERVICES PERU SERVICIO DE INSPECCION DE CANTIDAD EN EL DESPACHO DE DOI EN CISTERNAS EN LA TERMINAL DE ILO PETROPERU JULIO 2016 LIB. 00513012004 LBP-YPFB-UNICOMERCIAL (4030005415/1-2188907)</t>
  </si>
  <si>
    <t>G02814920004</t>
  </si>
  <si>
    <t>G02817020001</t>
  </si>
  <si>
    <t>J03139740001</t>
  </si>
  <si>
    <t>J03139750001</t>
  </si>
  <si>
    <t>J03139760001</t>
  </si>
  <si>
    <t>J03139770001</t>
  </si>
  <si>
    <t>J03139780001</t>
  </si>
  <si>
    <t>J03139790001</t>
  </si>
  <si>
    <t>J03139800001</t>
  </si>
  <si>
    <t>J03139810001</t>
  </si>
  <si>
    <t>J03139820001</t>
  </si>
  <si>
    <t>J03139830001</t>
  </si>
  <si>
    <t>J03139840001</t>
  </si>
  <si>
    <t>J03139850001</t>
  </si>
  <si>
    <t>J03139860001</t>
  </si>
  <si>
    <t>J03139870001</t>
  </si>
  <si>
    <t>J03139880001</t>
  </si>
  <si>
    <t>J03139890001</t>
  </si>
  <si>
    <t>J03139900001</t>
  </si>
  <si>
    <t>J03139910001</t>
  </si>
  <si>
    <t>J03139920001</t>
  </si>
  <si>
    <t>J03139930001</t>
  </si>
  <si>
    <t>Q07319510002</t>
  </si>
  <si>
    <t>G02268520004</t>
  </si>
  <si>
    <t>G02269640075</t>
  </si>
  <si>
    <t>S08657760003</t>
  </si>
  <si>
    <t>S08657580002</t>
  </si>
  <si>
    <t>S08657490003</t>
  </si>
  <si>
    <t>S08657440002</t>
  </si>
  <si>
    <t>S08657340003</t>
  </si>
  <si>
    <t>DIRECCION GENERAL DE PROGRAMACION Y OPERCIONES DEL TESORO</t>
  </si>
  <si>
    <t>S08657180002</t>
  </si>
  <si>
    <t>S08656800003</t>
  </si>
  <si>
    <t>Q07506800002</t>
  </si>
  <si>
    <t>Q07503470002</t>
  </si>
  <si>
    <t>J03140740001</t>
  </si>
  <si>
    <t>G02827280001</t>
  </si>
  <si>
    <t>G02825360002</t>
  </si>
  <si>
    <t>G02824310003</t>
  </si>
  <si>
    <t>G02824300003</t>
  </si>
  <si>
    <t>G02824290003</t>
  </si>
  <si>
    <t>G02821180001</t>
  </si>
  <si>
    <t>J03141170002</t>
  </si>
  <si>
    <t>J03141290002</t>
  </si>
  <si>
    <t>S08658060001</t>
  </si>
  <si>
    <t>S08658530003</t>
  </si>
  <si>
    <t>S08658550001</t>
  </si>
  <si>
    <t>S08658610002</t>
  </si>
  <si>
    <t>S08658710002</t>
  </si>
  <si>
    <t>S08658810003</t>
  </si>
  <si>
    <t>E00452650001</t>
  </si>
  <si>
    <t>E00452680001</t>
  </si>
  <si>
    <t>E00452710001</t>
  </si>
  <si>
    <t>E00452740001</t>
  </si>
  <si>
    <t>E00452750001</t>
  </si>
  <si>
    <t>G02831260003</t>
  </si>
  <si>
    <t>J03141900001</t>
  </si>
  <si>
    <t>J03141910001</t>
  </si>
  <si>
    <t>J03141920001</t>
  </si>
  <si>
    <t>J03141930001</t>
  </si>
  <si>
    <t>J03141940001</t>
  </si>
  <si>
    <t>J03141950001</t>
  </si>
  <si>
    <t>J03141960001</t>
  </si>
  <si>
    <t>J03141970001</t>
  </si>
  <si>
    <t>J03141980001</t>
  </si>
  <si>
    <t>J03141990001</t>
  </si>
  <si>
    <t>J03142000001</t>
  </si>
  <si>
    <t>J03142010001</t>
  </si>
  <si>
    <t>J03142020001</t>
  </si>
  <si>
    <t>J03142030001</t>
  </si>
  <si>
    <t>G02834600004</t>
  </si>
  <si>
    <t>G02834610004</t>
  </si>
  <si>
    <t>J03141320002</t>
  </si>
  <si>
    <t>J03141480002</t>
  </si>
  <si>
    <t>J03141610001</t>
  </si>
  <si>
    <t>J03141620001</t>
  </si>
  <si>
    <t>J03141630001</t>
  </si>
  <si>
    <t>J03141780001</t>
  </si>
  <si>
    <t>J03141880002</t>
  </si>
  <si>
    <t>J03141890001</t>
  </si>
  <si>
    <t>Q07516120002</t>
  </si>
  <si>
    <t>S08660040003</t>
  </si>
  <si>
    <t>S08660620003</t>
  </si>
  <si>
    <t>S08660780002</t>
  </si>
  <si>
    <t>J03142260002</t>
  </si>
  <si>
    <t>J03142270002</t>
  </si>
  <si>
    <t>J03142370001</t>
  </si>
  <si>
    <t>J03142380001</t>
  </si>
  <si>
    <t>J03142390001</t>
  </si>
  <si>
    <t>J03142400001</t>
  </si>
  <si>
    <t>J03142410001</t>
  </si>
  <si>
    <t>J03142420001</t>
  </si>
  <si>
    <t>J03142430001</t>
  </si>
  <si>
    <t>J03142440001</t>
  </si>
  <si>
    <t>J03142450001</t>
  </si>
  <si>
    <t>J03142460001</t>
  </si>
  <si>
    <t>J03142470001</t>
  </si>
  <si>
    <t>J03142480001</t>
  </si>
  <si>
    <t>J03142490001</t>
  </si>
  <si>
    <t>J03142500001</t>
  </si>
  <si>
    <t>J03142510001</t>
  </si>
  <si>
    <t>J03142520001</t>
  </si>
  <si>
    <t>J03142530001</t>
  </si>
  <si>
    <t>J03142540001</t>
  </si>
  <si>
    <t>J03142610002</t>
  </si>
  <si>
    <t>G02841720004</t>
  </si>
  <si>
    <t>G02850680001</t>
  </si>
  <si>
    <t>G02850550003</t>
  </si>
  <si>
    <t>G02850470003</t>
  </si>
  <si>
    <t>G02849350003</t>
  </si>
  <si>
    <t>G02845400002</t>
  </si>
  <si>
    <t>G02845380004</t>
  </si>
  <si>
    <t>G02845360004</t>
  </si>
  <si>
    <t>Q07521260002</t>
  </si>
  <si>
    <t>S08661530003</t>
  </si>
  <si>
    <t>S08661680001</t>
  </si>
  <si>
    <t>S08661830001</t>
  </si>
  <si>
    <t>S08661850001</t>
  </si>
  <si>
    <t>S08661850004</t>
  </si>
  <si>
    <t>S08661970001</t>
  </si>
  <si>
    <t>G02859970001</t>
  </si>
  <si>
    <t>G02861210001</t>
  </si>
  <si>
    <t>G02861250001</t>
  </si>
  <si>
    <t>G02861300001</t>
  </si>
  <si>
    <t>J03142650001</t>
  </si>
  <si>
    <t>J03142660001</t>
  </si>
  <si>
    <t>J03142690001</t>
  </si>
  <si>
    <t>J03142770001</t>
  </si>
  <si>
    <t>J03142780001</t>
  </si>
  <si>
    <t>G02856030001</t>
  </si>
  <si>
    <t>S08664290003</t>
  </si>
  <si>
    <t>S08664210002</t>
  </si>
  <si>
    <t>S08664200002</t>
  </si>
  <si>
    <t>S08664150003</t>
  </si>
  <si>
    <t>S08664150002</t>
  </si>
  <si>
    <t>S08663120001</t>
  </si>
  <si>
    <t>S08662770003</t>
  </si>
  <si>
    <t>Q07525490002</t>
  </si>
  <si>
    <t>J03143590002</t>
  </si>
  <si>
    <t>J03143580001</t>
  </si>
  <si>
    <t>J03143530001</t>
  </si>
  <si>
    <t>J03143520001</t>
  </si>
  <si>
    <t>J03143510001</t>
  </si>
  <si>
    <t>G02871500001</t>
  </si>
  <si>
    <t>G02871490002</t>
  </si>
  <si>
    <t>G02866460003</t>
  </si>
  <si>
    <t>G02868320004</t>
  </si>
  <si>
    <t>G02868330004</t>
  </si>
  <si>
    <t>G02868340004</t>
  </si>
  <si>
    <t>G02868350004</t>
  </si>
  <si>
    <t>G02869180004</t>
  </si>
  <si>
    <t>G02871400001</t>
  </si>
  <si>
    <t>G02871420001</t>
  </si>
  <si>
    <t>S08666350001</t>
  </si>
  <si>
    <t>S08666340001</t>
  </si>
  <si>
    <t>S08666190001</t>
  </si>
  <si>
    <t>S08665950003</t>
  </si>
  <si>
    <t>S08665810003</t>
  </si>
  <si>
    <t>S08664400001</t>
  </si>
  <si>
    <t>Q07530990002</t>
  </si>
  <si>
    <t>J03144010001</t>
  </si>
  <si>
    <t>J03143980002</t>
  </si>
  <si>
    <t>J03143970002</t>
  </si>
  <si>
    <t>J03143960002</t>
  </si>
  <si>
    <t>J03143950001</t>
  </si>
  <si>
    <t>J03143690001</t>
  </si>
  <si>
    <t>G02877450003</t>
  </si>
  <si>
    <t>G02877400003</t>
  </si>
  <si>
    <t>S08667100002</t>
  </si>
  <si>
    <t>S08666910001</t>
  </si>
  <si>
    <t>S08666770001</t>
  </si>
  <si>
    <t>S08666730002</t>
  </si>
  <si>
    <t>S08666710004</t>
  </si>
  <si>
    <t>S08666710001</t>
  </si>
  <si>
    <t>S08666690001</t>
  </si>
  <si>
    <t>S08666680001</t>
  </si>
  <si>
    <t>S08666650001</t>
  </si>
  <si>
    <t>Q07536120002</t>
  </si>
  <si>
    <t>G02885620003</t>
  </si>
  <si>
    <t>G02885610003</t>
  </si>
  <si>
    <t>G02884570003</t>
  </si>
  <si>
    <t>G02884560003</t>
  </si>
  <si>
    <t>G02884550003</t>
  </si>
  <si>
    <t>G02884540003</t>
  </si>
  <si>
    <t>G02884530003</t>
  </si>
  <si>
    <t>J03144290001</t>
  </si>
  <si>
    <t>I00677510002</t>
  </si>
  <si>
    <t>G02893990001</t>
  </si>
  <si>
    <t>G02893970001</t>
  </si>
  <si>
    <t>G02892170005</t>
  </si>
  <si>
    <t>G02892170004</t>
  </si>
  <si>
    <t>G02890320002</t>
  </si>
  <si>
    <t>G02890300002</t>
  </si>
  <si>
    <t>G02890250007</t>
  </si>
  <si>
    <t>G02885630003</t>
  </si>
  <si>
    <t>G02886860004</t>
  </si>
  <si>
    <t>G02886870004</t>
  </si>
  <si>
    <t>G02886880004</t>
  </si>
  <si>
    <t>Q07540900002</t>
  </si>
  <si>
    <t>Q07540910002</t>
  </si>
  <si>
    <t>Q07540920002</t>
  </si>
  <si>
    <t>S08667410002</t>
  </si>
  <si>
    <t>S08667430003</t>
  </si>
  <si>
    <t>S08667570003</t>
  </si>
  <si>
    <t>G02895900001</t>
  </si>
  <si>
    <t>J03144890001</t>
  </si>
  <si>
    <t>J03144900001</t>
  </si>
  <si>
    <t>J03144910001</t>
  </si>
  <si>
    <t>J03144920001</t>
  </si>
  <si>
    <t>J03144930001</t>
  </si>
  <si>
    <t>J03144940001</t>
  </si>
  <si>
    <t>J03144950001</t>
  </si>
  <si>
    <t>J03145320001</t>
  </si>
  <si>
    <t>J03145330001</t>
  </si>
  <si>
    <t>J03145340001</t>
  </si>
  <si>
    <t>J03145350001</t>
  </si>
  <si>
    <t>G02903240001</t>
  </si>
  <si>
    <t>J03144720001</t>
  </si>
  <si>
    <t>J03144730001</t>
  </si>
  <si>
    <t>J03144740001</t>
  </si>
  <si>
    <t>J03144750001</t>
  </si>
  <si>
    <t>J03144760001</t>
  </si>
  <si>
    <t>J03144770001</t>
  </si>
  <si>
    <t>J03144780001</t>
  </si>
  <si>
    <t>J03144790001</t>
  </si>
  <si>
    <t>J03144800001</t>
  </si>
  <si>
    <t>J03144810001</t>
  </si>
  <si>
    <t>J03144820001</t>
  </si>
  <si>
    <t>J03144830001</t>
  </si>
  <si>
    <t>J03144840001</t>
  </si>
  <si>
    <t>J03144850001</t>
  </si>
  <si>
    <t>J03144860001</t>
  </si>
  <si>
    <t>J03144870001</t>
  </si>
  <si>
    <t>J03144880001</t>
  </si>
  <si>
    <t>S08669230002</t>
  </si>
  <si>
    <t>S08669000001</t>
  </si>
  <si>
    <t>S08668980001</t>
  </si>
  <si>
    <t>S08668720001</t>
  </si>
  <si>
    <t>S08668660003</t>
  </si>
  <si>
    <t>S08668530003</t>
  </si>
  <si>
    <t>S08668270001</t>
  </si>
  <si>
    <t>J03145760001</t>
  </si>
  <si>
    <t>J03145750001</t>
  </si>
  <si>
    <t>J03145740001</t>
  </si>
  <si>
    <t>J03145730001</t>
  </si>
  <si>
    <t>J03145720001</t>
  </si>
  <si>
    <t>G02913300001</t>
  </si>
  <si>
    <t>G02913260001</t>
  </si>
  <si>
    <t>G02912060003</t>
  </si>
  <si>
    <t>G02907090001</t>
  </si>
  <si>
    <t>G02908160003</t>
  </si>
  <si>
    <t>G02908180004</t>
  </si>
  <si>
    <t>Q07549810002</t>
  </si>
  <si>
    <t>Q07550590002</t>
  </si>
  <si>
    <t>S08669530001</t>
  </si>
  <si>
    <t>S08669930003</t>
  </si>
  <si>
    <t>S08670040001</t>
  </si>
  <si>
    <t>S08670180004</t>
  </si>
  <si>
    <t>S08670310002</t>
  </si>
  <si>
    <t>S08670480002</t>
  </si>
  <si>
    <t>S08670540002</t>
  </si>
  <si>
    <t>S08670640003</t>
  </si>
  <si>
    <t>G02916900001</t>
  </si>
  <si>
    <t>G02920130004</t>
  </si>
  <si>
    <t>G02920140004</t>
  </si>
  <si>
    <t>G02920160004</t>
  </si>
  <si>
    <t>G02921980001</t>
  </si>
  <si>
    <t>G02922000001</t>
  </si>
  <si>
    <t>Q07556140002</t>
  </si>
  <si>
    <t>Q07556560002</t>
  </si>
  <si>
    <t>S08671160003</t>
  </si>
  <si>
    <t>S08671200001</t>
  </si>
  <si>
    <t>S08671700003</t>
  </si>
  <si>
    <t>E00452970001</t>
  </si>
  <si>
    <t>E00453000001</t>
  </si>
  <si>
    <t>E00453010001</t>
  </si>
  <si>
    <t>G02928020003</t>
  </si>
  <si>
    <t>G02928030003</t>
  </si>
  <si>
    <t>G02928040003</t>
  </si>
  <si>
    <t>G02928050003</t>
  </si>
  <si>
    <t>G02928060003</t>
  </si>
  <si>
    <t>G02933480003</t>
  </si>
  <si>
    <t>S08673060003</t>
  </si>
  <si>
    <t>S08672600003</t>
  </si>
  <si>
    <t>Q07561710002</t>
  </si>
  <si>
    <t>Q07561100002</t>
  </si>
  <si>
    <t>G02937390003</t>
  </si>
  <si>
    <t>J03147140001</t>
  </si>
  <si>
    <t>G02941790004</t>
  </si>
  <si>
    <t>G02942690004</t>
  </si>
  <si>
    <t>G02942770001</t>
  </si>
  <si>
    <t>G02944960001</t>
  </si>
  <si>
    <t>J03146700001</t>
  </si>
  <si>
    <t>J03146710001</t>
  </si>
  <si>
    <t>J03146720001</t>
  </si>
  <si>
    <t>J03146730001</t>
  </si>
  <si>
    <t>J03146740001</t>
  </si>
  <si>
    <t>J03147050001</t>
  </si>
  <si>
    <t>J03147060001</t>
  </si>
  <si>
    <t>J03147070001</t>
  </si>
  <si>
    <t>S08674260002</t>
  </si>
  <si>
    <t>S08674250003</t>
  </si>
  <si>
    <t>S08674180003</t>
  </si>
  <si>
    <t>S08673860002</t>
  </si>
  <si>
    <t>S08673580003</t>
  </si>
  <si>
    <t>S08673470003</t>
  </si>
  <si>
    <t>S08673360003</t>
  </si>
  <si>
    <t>Q07565580002</t>
  </si>
  <si>
    <t>G02953020004</t>
  </si>
  <si>
    <t>G02949290003</t>
  </si>
  <si>
    <t>G02949280003</t>
  </si>
  <si>
    <t>G02949220003</t>
  </si>
  <si>
    <t>G02948980004</t>
  </si>
  <si>
    <t>G02953120004</t>
  </si>
  <si>
    <t>G02955400002</t>
  </si>
  <si>
    <t>G02955410001</t>
  </si>
  <si>
    <t>J03147370001</t>
  </si>
  <si>
    <t>J03148360001</t>
  </si>
  <si>
    <t>J03148370001</t>
  </si>
  <si>
    <t>J03148380001</t>
  </si>
  <si>
    <t>J03148390001</t>
  </si>
  <si>
    <t>J03148400001</t>
  </si>
  <si>
    <t>J03148410001</t>
  </si>
  <si>
    <t>J03148420001</t>
  </si>
  <si>
    <t>J03148430001</t>
  </si>
  <si>
    <t>Q07570650002</t>
  </si>
  <si>
    <t>Q07570910002</t>
  </si>
  <si>
    <t>S08674550001</t>
  </si>
  <si>
    <t>S08674570003</t>
  </si>
  <si>
    <t>S08674860003</t>
  </si>
  <si>
    <t>S08675920003</t>
  </si>
  <si>
    <t>G02961210001</t>
  </si>
  <si>
    <t>G02961260004</t>
  </si>
  <si>
    <t>G02961270004</t>
  </si>
  <si>
    <t>G02961280004</t>
  </si>
  <si>
    <t>G02961290004</t>
  </si>
  <si>
    <t>G02961300004</t>
  </si>
  <si>
    <t>G02961330002</t>
  </si>
  <si>
    <t>J03147630001</t>
  </si>
  <si>
    <t>J03147640001</t>
  </si>
  <si>
    <t>J03147940001</t>
  </si>
  <si>
    <t>J03147950001</t>
  </si>
  <si>
    <t>J03147960001</t>
  </si>
  <si>
    <t>J03147970001</t>
  </si>
  <si>
    <t>J03147980001</t>
  </si>
  <si>
    <t>J03147990001</t>
  </si>
  <si>
    <t>J03148000001</t>
  </si>
  <si>
    <t>J03148010001</t>
  </si>
  <si>
    <t>J03148020001</t>
  </si>
  <si>
    <t>J03148030001</t>
  </si>
  <si>
    <t>J03148040001</t>
  </si>
  <si>
    <t>J03148050001</t>
  </si>
  <si>
    <t>J03148060001</t>
  </si>
  <si>
    <t>J03148320001</t>
  </si>
  <si>
    <t>J03148330001</t>
  </si>
  <si>
    <t>J03147650001</t>
  </si>
  <si>
    <t>J03147660001</t>
  </si>
  <si>
    <t>J03147670001</t>
  </si>
  <si>
    <t>J03147680001</t>
  </si>
  <si>
    <t>J03147690001</t>
  </si>
  <si>
    <t>J03147700001</t>
  </si>
  <si>
    <t>J03147710001</t>
  </si>
  <si>
    <t>J03147720001</t>
  </si>
  <si>
    <t>J03147730001</t>
  </si>
  <si>
    <t>J03147740001</t>
  </si>
  <si>
    <t>J03147750001</t>
  </si>
  <si>
    <t>J03147760001</t>
  </si>
  <si>
    <t>J03147840001</t>
  </si>
  <si>
    <t>J03147850001</t>
  </si>
  <si>
    <t>J03147860001</t>
  </si>
  <si>
    <t>J03147870001</t>
  </si>
  <si>
    <t>J03147880001</t>
  </si>
  <si>
    <t>J03147890001</t>
  </si>
  <si>
    <t>S08676110001</t>
  </si>
  <si>
    <t>Q07575850002</t>
  </si>
  <si>
    <t>Q07572840002</t>
  </si>
  <si>
    <t>S08676570003</t>
  </si>
  <si>
    <t>S08677110004</t>
  </si>
  <si>
    <t>S08677320001</t>
  </si>
  <si>
    <t>S08677320004</t>
  </si>
  <si>
    <t>S08677410002</t>
  </si>
  <si>
    <t>S08677670003</t>
  </si>
  <si>
    <t>S08676890003</t>
  </si>
  <si>
    <t>S08676960003</t>
  </si>
  <si>
    <t>G02966660004</t>
  </si>
  <si>
    <t>G02970400001</t>
  </si>
  <si>
    <t>G02970420001</t>
  </si>
  <si>
    <t>G02972380002</t>
  </si>
  <si>
    <t>G02974280001</t>
  </si>
  <si>
    <t>J03148470001</t>
  </si>
  <si>
    <t>J03148480001</t>
  </si>
  <si>
    <t>J03148490001</t>
  </si>
  <si>
    <t>J03148500001</t>
  </si>
  <si>
    <t>J03148510001</t>
  </si>
  <si>
    <t>J03148520001</t>
  </si>
  <si>
    <t>J03148620001</t>
  </si>
  <si>
    <t>J03148630001</t>
  </si>
  <si>
    <t>J03148640001</t>
  </si>
  <si>
    <t>J03148650001</t>
  </si>
  <si>
    <t>J03148660001</t>
  </si>
  <si>
    <t>J03148670001</t>
  </si>
  <si>
    <t>J03149020001</t>
  </si>
  <si>
    <t>J03149030001</t>
  </si>
  <si>
    <t>J03149040002</t>
  </si>
  <si>
    <t>Q07580730002</t>
  </si>
  <si>
    <t>S08677790001</t>
  </si>
  <si>
    <t>S08678090001</t>
  </si>
  <si>
    <t>S08678110001</t>
  </si>
  <si>
    <t>S08678130001</t>
  </si>
  <si>
    <t>S08678150001</t>
  </si>
  <si>
    <t>S08678180001</t>
  </si>
  <si>
    <t>S08678210001</t>
  </si>
  <si>
    <t>S08678230001</t>
  </si>
  <si>
    <t>S08678260001</t>
  </si>
  <si>
    <t>S08678290001</t>
  </si>
  <si>
    <t>S08678310001</t>
  </si>
  <si>
    <t>S08678980001</t>
  </si>
  <si>
    <t>S08679020001</t>
  </si>
  <si>
    <t>S08679070001</t>
  </si>
  <si>
    <t>S08679110001</t>
  </si>
  <si>
    <t>S08679140001</t>
  </si>
  <si>
    <t>S08679170001</t>
  </si>
  <si>
    <t>S08679270001</t>
  </si>
  <si>
    <t>S08679290002</t>
  </si>
  <si>
    <t>S08679340001</t>
  </si>
  <si>
    <t>S08679380001</t>
  </si>
  <si>
    <t>S08679430001</t>
  </si>
  <si>
    <t>S08679460001</t>
  </si>
  <si>
    <t>S08679590001</t>
  </si>
  <si>
    <t>S08679610001</t>
  </si>
  <si>
    <t>S08679630001</t>
  </si>
  <si>
    <t>S08679650001</t>
  </si>
  <si>
    <t>S08679690003</t>
  </si>
  <si>
    <t>S08678340001</t>
  </si>
  <si>
    <t>S08678360001</t>
  </si>
  <si>
    <t>S08678420001</t>
  </si>
  <si>
    <t>S08678460001</t>
  </si>
  <si>
    <t>S08678480001</t>
  </si>
  <si>
    <t>S08678500001</t>
  </si>
  <si>
    <t>S08678520001</t>
  </si>
  <si>
    <t>S08678550001</t>
  </si>
  <si>
    <t>S08678570001</t>
  </si>
  <si>
    <t>S08678610001</t>
  </si>
  <si>
    <t>S08678630001</t>
  </si>
  <si>
    <t>S08678650001</t>
  </si>
  <si>
    <t>S08678670001</t>
  </si>
  <si>
    <t>S08678700001</t>
  </si>
  <si>
    <t>S08678720002</t>
  </si>
  <si>
    <t>S08678730001</t>
  </si>
  <si>
    <t>S08678750003</t>
  </si>
  <si>
    <t>S08678770001</t>
  </si>
  <si>
    <t>S08678790001</t>
  </si>
  <si>
    <t>S08678820001</t>
  </si>
  <si>
    <t>S08678840001</t>
  </si>
  <si>
    <t>S08678930001</t>
  </si>
  <si>
    <t>S08678950001</t>
  </si>
  <si>
    <t>G02980130003</t>
  </si>
  <si>
    <t>G02980140003</t>
  </si>
  <si>
    <t>G02980170003</t>
  </si>
  <si>
    <t>G02981710003</t>
  </si>
  <si>
    <t>G02981720003</t>
  </si>
  <si>
    <t>G02981730003</t>
  </si>
  <si>
    <t>G02981740003</t>
  </si>
  <si>
    <t>G02984660003</t>
  </si>
  <si>
    <t>G02984670003</t>
  </si>
  <si>
    <t>G02984680003</t>
  </si>
  <si>
    <t>G02984690003</t>
  </si>
  <si>
    <t>J03149110001</t>
  </si>
  <si>
    <t>J03149120001</t>
  </si>
  <si>
    <t>J03149130001</t>
  </si>
  <si>
    <t>J03149140001</t>
  </si>
  <si>
    <t>J03149150001</t>
  </si>
  <si>
    <t>J03149160001</t>
  </si>
  <si>
    <t>J03149170001</t>
  </si>
  <si>
    <t>J03149180001</t>
  </si>
  <si>
    <t>J03149190001</t>
  </si>
  <si>
    <t>E00453200001</t>
  </si>
  <si>
    <t>E00453230001</t>
  </si>
  <si>
    <t>E00453260001</t>
  </si>
  <si>
    <t>E00453290001</t>
  </si>
  <si>
    <t>E00453320001</t>
  </si>
  <si>
    <t>E00453350001</t>
  </si>
  <si>
    <t>E00453360001</t>
  </si>
  <si>
    <t>G02978960003</t>
  </si>
  <si>
    <t>J03149820001</t>
  </si>
  <si>
    <t>J03149830001</t>
  </si>
  <si>
    <t>J03149840001</t>
  </si>
  <si>
    <t>J03149310002</t>
  </si>
  <si>
    <t>J03149410001</t>
  </si>
  <si>
    <t>J03149420001</t>
  </si>
  <si>
    <t>J03149430001</t>
  </si>
  <si>
    <t>J03149440001</t>
  </si>
  <si>
    <t>J03149450001</t>
  </si>
  <si>
    <t>J03149460001</t>
  </si>
  <si>
    <t>J03149470001</t>
  </si>
  <si>
    <t>J03149480001</t>
  </si>
  <si>
    <t>J03149490001</t>
  </si>
  <si>
    <t>J03149810001</t>
  </si>
  <si>
    <t>J03149800001</t>
  </si>
  <si>
    <t>J03149790001</t>
  </si>
  <si>
    <t>J03149590001</t>
  </si>
  <si>
    <t>J03149580001</t>
  </si>
  <si>
    <t>J03149570001</t>
  </si>
  <si>
    <t>J03149560001</t>
  </si>
  <si>
    <t>J03149550001</t>
  </si>
  <si>
    <t>J03149540001</t>
  </si>
  <si>
    <t>J03149530001</t>
  </si>
  <si>
    <t>J03149520001</t>
  </si>
  <si>
    <t>J03149510001</t>
  </si>
  <si>
    <t>J03149500001</t>
  </si>
  <si>
    <t>Q07585470002</t>
  </si>
  <si>
    <t>S08680130001</t>
  </si>
  <si>
    <t>S08680170003</t>
  </si>
  <si>
    <t>S08680310003</t>
  </si>
  <si>
    <t>S08680610002</t>
  </si>
  <si>
    <t>S08680980003</t>
  </si>
  <si>
    <t>J03149870001</t>
  </si>
  <si>
    <t>J03149880001</t>
  </si>
  <si>
    <t>J03149890001</t>
  </si>
  <si>
    <t>J03149900001</t>
  </si>
  <si>
    <t>J03149910001</t>
  </si>
  <si>
    <t>J03149920001</t>
  </si>
  <si>
    <t>J03149930001</t>
  </si>
  <si>
    <t>J03149940001</t>
  </si>
  <si>
    <t>J03149950001</t>
  </si>
  <si>
    <t>J03149960001</t>
  </si>
  <si>
    <t>J03149970001</t>
  </si>
  <si>
    <t>J03149980001</t>
  </si>
  <si>
    <t>J03149990001</t>
  </si>
  <si>
    <t>J03150000001</t>
  </si>
  <si>
    <t>J03150010001</t>
  </si>
  <si>
    <t>G02997110005</t>
  </si>
  <si>
    <t>G02997110004</t>
  </si>
  <si>
    <t>G02997080001</t>
  </si>
  <si>
    <t>G02990870001</t>
  </si>
  <si>
    <t>S08682620001</t>
  </si>
  <si>
    <t>S08683370003</t>
  </si>
  <si>
    <t>S08683480003</t>
  </si>
  <si>
    <t>S08683500002</t>
  </si>
  <si>
    <t>S08683920004</t>
  </si>
  <si>
    <t>S08684000001</t>
  </si>
  <si>
    <t>J03150950001</t>
  </si>
  <si>
    <t>J03150960001</t>
  </si>
  <si>
    <t>J03150970001</t>
  </si>
  <si>
    <t>J03151010001</t>
  </si>
  <si>
    <t>J03151020001</t>
  </si>
  <si>
    <t>J03151030001</t>
  </si>
  <si>
    <t>J03151040001</t>
  </si>
  <si>
    <t>J03150400001</t>
  </si>
  <si>
    <t>G02999110001</t>
  </si>
  <si>
    <t>G02999090001</t>
  </si>
  <si>
    <t>S08685500003</t>
  </si>
  <si>
    <t>S08685460003</t>
  </si>
  <si>
    <t>S08685440003</t>
  </si>
  <si>
    <t>S08685350003</t>
  </si>
  <si>
    <t>S08685330003</t>
  </si>
  <si>
    <t>S08685260001</t>
  </si>
  <si>
    <t>S08684560001</t>
  </si>
  <si>
    <t>G03014320004</t>
  </si>
  <si>
    <t>G03014330004</t>
  </si>
  <si>
    <t>G03014340004</t>
  </si>
  <si>
    <t>G03016130004</t>
  </si>
  <si>
    <t>G03016150004</t>
  </si>
  <si>
    <t>G03016190001</t>
  </si>
  <si>
    <t>G03017410001</t>
  </si>
  <si>
    <t>J03151160002</t>
  </si>
  <si>
    <t>J03151520002</t>
  </si>
  <si>
    <t>J03151530002</t>
  </si>
  <si>
    <t>J03151540002</t>
  </si>
  <si>
    <t>J03151550002</t>
  </si>
  <si>
    <t>J03151560002</t>
  </si>
  <si>
    <t>J03151570002</t>
  </si>
  <si>
    <t>G03009600003</t>
  </si>
  <si>
    <t>G03009760003</t>
  </si>
  <si>
    <t>T03617760001</t>
  </si>
  <si>
    <t>T03617780001</t>
  </si>
  <si>
    <t>T03617800001</t>
  </si>
  <si>
    <t>T03617820001</t>
  </si>
  <si>
    <t>T03617840001</t>
  </si>
  <si>
    <t>T03617860001</t>
  </si>
  <si>
    <t>T03617880001</t>
  </si>
  <si>
    <t>T03617900001</t>
  </si>
  <si>
    <t>T03617920001</t>
  </si>
  <si>
    <t>T03617740001</t>
  </si>
  <si>
    <t>T03617720001</t>
  </si>
  <si>
    <t>T03617700001</t>
  </si>
  <si>
    <t>T03617680001</t>
  </si>
  <si>
    <t>T03617660001</t>
  </si>
  <si>
    <t>T03618280001</t>
  </si>
  <si>
    <t>T03618260001</t>
  </si>
  <si>
    <t>T03618240001</t>
  </si>
  <si>
    <t>T03618220001</t>
  </si>
  <si>
    <t>T03618200001</t>
  </si>
  <si>
    <t>T03618180001</t>
  </si>
  <si>
    <t>T03618160001</t>
  </si>
  <si>
    <t>T03618140001</t>
  </si>
  <si>
    <t>T03618120001</t>
  </si>
  <si>
    <t>T03618100001</t>
  </si>
  <si>
    <t>T03618080001</t>
  </si>
  <si>
    <t>T03618060001</t>
  </si>
  <si>
    <t>T03618040001</t>
  </si>
  <si>
    <t>T03618020001</t>
  </si>
  <si>
    <t>T03618000001</t>
  </si>
  <si>
    <t>T03617980001</t>
  </si>
  <si>
    <t>T03617960001</t>
  </si>
  <si>
    <t>T03617940001</t>
  </si>
  <si>
    <t>S08688340003</t>
  </si>
  <si>
    <t>S08688290003</t>
  </si>
  <si>
    <t>S08688280004</t>
  </si>
  <si>
    <t>S08688040003</t>
  </si>
  <si>
    <t>S08688040001</t>
  </si>
  <si>
    <t>S08687970003</t>
  </si>
  <si>
    <t>T03619390001</t>
  </si>
  <si>
    <t>T03619370001</t>
  </si>
  <si>
    <t>T03619350001</t>
  </si>
  <si>
    <t>T03619330001</t>
  </si>
  <si>
    <t>T03619310001</t>
  </si>
  <si>
    <t>T03619290001</t>
  </si>
  <si>
    <t>T03619270001</t>
  </si>
  <si>
    <t>T03619250001</t>
  </si>
  <si>
    <t>T03619230001</t>
  </si>
  <si>
    <t>T03619210001</t>
  </si>
  <si>
    <t>T03619190001</t>
  </si>
  <si>
    <t>T03619170001</t>
  </si>
  <si>
    <t>T03619150001</t>
  </si>
  <si>
    <t>T03619130001</t>
  </si>
  <si>
    <t>T03619110001</t>
  </si>
  <si>
    <t>T03619090001</t>
  </si>
  <si>
    <t>T03619070001</t>
  </si>
  <si>
    <t>T03619050001</t>
  </si>
  <si>
    <t>T03619750001</t>
  </si>
  <si>
    <t>T03619730001</t>
  </si>
  <si>
    <t>T03619710001</t>
  </si>
  <si>
    <t>T03619690001</t>
  </si>
  <si>
    <t>T03619670001</t>
  </si>
  <si>
    <t>T03619650001</t>
  </si>
  <si>
    <t>T03619630001</t>
  </si>
  <si>
    <t>T03619610001</t>
  </si>
  <si>
    <t>T03619590001</t>
  </si>
  <si>
    <t>T03619570001</t>
  </si>
  <si>
    <t>T03619550001</t>
  </si>
  <si>
    <t>T03619530001</t>
  </si>
  <si>
    <t>T03619510001</t>
  </si>
  <si>
    <t>T03619490001</t>
  </si>
  <si>
    <t>T03619470001</t>
  </si>
  <si>
    <t>T03619450001</t>
  </si>
  <si>
    <t>T03619430001</t>
  </si>
  <si>
    <t>T03619410001</t>
  </si>
  <si>
    <t>T03618640001</t>
  </si>
  <si>
    <t>T03618620001</t>
  </si>
  <si>
    <t>T03618600001</t>
  </si>
  <si>
    <t>T03618580001</t>
  </si>
  <si>
    <t>T03618560001</t>
  </si>
  <si>
    <t>T03618540001</t>
  </si>
  <si>
    <t>T03618520001</t>
  </si>
  <si>
    <t>T03618500001</t>
  </si>
  <si>
    <t>T03618480001</t>
  </si>
  <si>
    <t>T03618460001</t>
  </si>
  <si>
    <t>T03618440001</t>
  </si>
  <si>
    <t>T03618420001</t>
  </si>
  <si>
    <t>T03618400001</t>
  </si>
  <si>
    <t>T03618380001</t>
  </si>
  <si>
    <t>T03618360001</t>
  </si>
  <si>
    <t>T03618340001</t>
  </si>
  <si>
    <t>T03618320001</t>
  </si>
  <si>
    <t>T03618300001</t>
  </si>
  <si>
    <t>T03619030001</t>
  </si>
  <si>
    <t>T03619010001</t>
  </si>
  <si>
    <t>T03618990001</t>
  </si>
  <si>
    <t>T03618970001</t>
  </si>
  <si>
    <t>T03618950001</t>
  </si>
  <si>
    <t>T03618930001</t>
  </si>
  <si>
    <t>T03618910001</t>
  </si>
  <si>
    <t>T03618890001</t>
  </si>
  <si>
    <t>T03618870001</t>
  </si>
  <si>
    <t>T03618850001</t>
  </si>
  <si>
    <t>T03618830001</t>
  </si>
  <si>
    <t>T03618810001</t>
  </si>
  <si>
    <t>T03618790001</t>
  </si>
  <si>
    <t>T03618760001</t>
  </si>
  <si>
    <t>T03618740001</t>
  </si>
  <si>
    <t>T03618720001</t>
  </si>
  <si>
    <t>T03618700001</t>
  </si>
  <si>
    <t>T03618680001</t>
  </si>
  <si>
    <t>T03618660001</t>
  </si>
  <si>
    <t>G03025330004</t>
  </si>
  <si>
    <t>G03025300004</t>
  </si>
  <si>
    <t>G03025290004</t>
  </si>
  <si>
    <t>G03025270004</t>
  </si>
  <si>
    <t>G03025260004</t>
  </si>
  <si>
    <t>G03025230004</t>
  </si>
  <si>
    <t>G03021060003</t>
  </si>
  <si>
    <t>G03021010003</t>
  </si>
  <si>
    <t>G03020960003</t>
  </si>
  <si>
    <t>G03020930003</t>
  </si>
  <si>
    <t>G03019750001</t>
  </si>
  <si>
    <t>J03151700001</t>
  </si>
  <si>
    <t>J03151690001</t>
  </si>
  <si>
    <t>J03151680001</t>
  </si>
  <si>
    <t>J03151600001</t>
  </si>
  <si>
    <t>J03151590001</t>
  </si>
  <si>
    <t>J03151580001</t>
  </si>
  <si>
    <t>G03027810001</t>
  </si>
  <si>
    <t>G03025440004</t>
  </si>
  <si>
    <t>G03025420004</t>
  </si>
  <si>
    <t>G03025410004</t>
  </si>
  <si>
    <t>G03025350004</t>
  </si>
  <si>
    <t>S08688770001</t>
  </si>
  <si>
    <t>S08689050001</t>
  </si>
  <si>
    <t>S08689100002</t>
  </si>
  <si>
    <t>S08689120002</t>
  </si>
  <si>
    <t>S08689120003</t>
  </si>
  <si>
    <t>S08689210004</t>
  </si>
  <si>
    <t>S08689300003</t>
  </si>
  <si>
    <t>S08690130003</t>
  </si>
  <si>
    <t>Q07608100002</t>
  </si>
  <si>
    <t>S08688690003</t>
  </si>
  <si>
    <t>G03038000001</t>
  </si>
  <si>
    <t>G03040310003</t>
  </si>
  <si>
    <t>J03152170001</t>
  </si>
  <si>
    <t>J03152180001</t>
  </si>
  <si>
    <t>J03152190001</t>
  </si>
  <si>
    <t>J03152200001</t>
  </si>
  <si>
    <t>J03152210001</t>
  </si>
  <si>
    <t>J03152220001</t>
  </si>
  <si>
    <t>J03152230001</t>
  </si>
  <si>
    <t>J03152240001</t>
  </si>
  <si>
    <t>J03152250001</t>
  </si>
  <si>
    <t>J03152260001</t>
  </si>
  <si>
    <t>J03152270001</t>
  </si>
  <si>
    <t>J03152280001</t>
  </si>
  <si>
    <t>J03152290001</t>
  </si>
  <si>
    <t>J03152670002</t>
  </si>
  <si>
    <t>J01492350002</t>
  </si>
  <si>
    <t>J01502360002</t>
  </si>
  <si>
    <t>J01540850002</t>
  </si>
  <si>
    <t>J01653280002</t>
  </si>
  <si>
    <t>J02003070002</t>
  </si>
  <si>
    <t>J02801660002</t>
  </si>
  <si>
    <t>J02795300002</t>
  </si>
  <si>
    <t>J02855040002</t>
  </si>
  <si>
    <t>J03123970002</t>
  </si>
  <si>
    <t>J03126410002</t>
  </si>
  <si>
    <t>J03129230002</t>
  </si>
  <si>
    <t>J03133000002</t>
  </si>
  <si>
    <t>J03133040002</t>
  </si>
  <si>
    <t>J03138070002</t>
  </si>
  <si>
    <t>J03146680002</t>
  </si>
  <si>
    <t>S08691300002</t>
  </si>
  <si>
    <t>||COMPLEMENTO A COMPROBANTE NO.S-869097 DE LA FECHA REF.DEVOLUCION DE IMPORTE DE BS 0.11 DIFERENCIAL CAMBIARIO REF.PAGO A FAVOR GLJ PETROLEUM CONSULTANTS A SOL. DE Y.P.F.B. LIB.005130522001 YPFB OPERACIONES</t>
  </si>
  <si>
    <t>S08690880001</t>
  </si>
  <si>
    <t>TRANSFERENCIA DE FONDOS||EN ATENCION A NOTA DEL MIN. DE ECONOMIA Y FINANZAS PUBLICAS. MEFP/VTCP/DGCP/UODP-1105 /2016 DE LA FECHA(HRE-TSO-7136). PAGO BTS EXTRABURSATIL -BTXN01V1816 Y BTXN01L4615 D.S. N°1121 DE 11/01/2012 DEBITO DE LIBRETA N° 00990201001 "TGN-RECURSOS ORDINARIOS-MONEDA NACIONAL"</t>
  </si>
  <si>
    <t>S08690880003</t>
  </si>
  <si>
    <t>'TRANSFERENCIA DE FONDOS||EN ATENCION A NOTA DEL MIN. DE ECONOMIA Y FINANZAS PUBLICAS. MEFP/VTCP/DGCP/UODP-1105 /2016 DE LA FECHA(HRE-TSO-7136). PAGO BTS EXTRABURSATIL -BTXN01V1816 Y BTXN01L4615 D.S. N°1121 DE 11/01/2012 DEBITO DE LA LIBRETA N° 00990201001, REPOSICIÓN ÚTILES DE ESCRITORIO</t>
  </si>
  <si>
    <t>G03041230003</t>
  </si>
  <si>
    <t>PROVISION DE FONDOS A SOLICITUD DE YACIMIENTOS PETROLIFEROS FISCALES BOLIVIANOS SEGUN SOLICITUD YPFB-0387-2016 REF: PAGO DEL SERVICIO INTERRUMPIBLE DE TRANSPORTE DE GAS NATURAL PARA EL MERCADO INTERNO DUCTO MENOR CARRASCO BULO BULO A YPFB CHACO SA MES DE SEPTIEMBRE/2016. LIB. 00513012007 YPFB - RECURSOS NACIONALIZACIÓN</t>
  </si>
  <si>
    <t>G03041260003</t>
  </si>
  <si>
    <t>PROVISION DE FONDOS A SOLICITUD DE YACIMIENTOS PETROLIFEROS FISCALES BOLIVIANOS SEGUN SOLICITUD YPFB-0388-2016 REF: PAGO SERVICIO DE TRANSPORTE DE GAS NATURAL DUCTO MENOR LINEA 12 A YPFB TRANSPORTE SA. SEPTIEMBRE/2016. LIB. 00513012007 YPFB - RECURSOS NACIONALIZACIÓN</t>
  </si>
  <si>
    <t>G03044690004</t>
  </si>
  <si>
    <t>VENTA DE DIVISAS CON TRANSFERENCIA DE FONDOS A SOLICITUD DE YACIMIENTOS PETROLIFEROS FISCALES BOLIVIANOS SEGUN SOLICITUD 1003 REF: PAGO A EMPRESA NOBLE AMERICAS CORP, POR EL SUMINISTRO DE DIÉSEL OÍL PRIMER EMBARQUE OCTUBRE 2016 LIB. 00513012004 LBP-YPFB-UNICOMERCIAL (4030005415/1-2188907)</t>
  </si>
  <si>
    <t>FONDO DE DESARROLLO INDÍGENA</t>
  </si>
  <si>
    <t>J03153660002</t>
  </si>
  <si>
    <t>A:00373024101 Traspaso s/g Nota NMEFP/VTCP/DGPOT/UPCFTGN/INF/ 2350/2016 (Transf.Rec. para gastos de funcionamiento del FDI mes de octubre 2016)</t>
  </si>
  <si>
    <t>J03153670002</t>
  </si>
  <si>
    <t>A:00373024104 Traspaso s/g Nota NMEFP/VTCP/DGPOT/UPCFTGN/INF/ 2351/2016 (Transf.Rec.al FDI a favor de las UNIBOL correspondiente al mes de octubre 2016</t>
  </si>
  <si>
    <t>J03153880002</t>
  </si>
  <si>
    <t>A:00099021001 Reversion definitiva de las boletas de pago solicitado por el SENASIR s/g informe tecnico MEFP/VTCP/DGPOT/UAIS/No. 0336/2016 y consignadas en el comprobante de Pago No 71450 de 14/10/2016</t>
  </si>
  <si>
    <t>J03154290002</t>
  </si>
  <si>
    <t>A:00099021001 Pago de capital e interes corriente a favor del TGN, adeudados por el GAD Santa Cruz, correspondiente a los Convenios Subsidiarios CAF 2324 de Proyectos de Electrificacion de la Chiquitania y San Matias.</t>
  </si>
  <si>
    <t>MINISTERIO DE TRANSPARENCIA INSTITUCIONAL Y LUCHA CONTRA LA CORRUPCIÓN</t>
  </si>
  <si>
    <t>Q07619530002</t>
  </si>
  <si>
    <t>NUMERO DE LIBRETA CUT: 00050018003 OPERACIÓN E18 TRANSFERENCIA DEL SISTEMA FINANCIERO POR CUENTA DE TERCEROS A LA CUT PARA ABONO A LA CUENTA 3987069001 PARA POSTERIOR ABONO EN LA LIBRETA NUMERO 00050018003 DE MINISTERIO DE TRANSPARENCIA INSTITUCIONAL Y</t>
  </si>
  <si>
    <t>S08692010002</t>
  </si>
  <si>
    <t>||TRANSFERENCIA DE FONDOS S/G.NOTA CITE:BUN/920/16 DE LA FECHA (HRE-TSO-7155).CONSTRUCCION TERMINAL DE PASAJEROS ARPTO COBIJA-FENDR,PAGO PLANILLA DE AVANCE DE OBRA N°30. A SOLICITUD DEL G.A.D. DE PANDO, LIBRETA 05120104501 AASANA</t>
  </si>
  <si>
    <t>J03154300001</t>
  </si>
  <si>
    <t>De: 00513012004 Transferencia que se efectua a requerimiento de Yacimientos Petroliferos Fiscales Bolivianos (YPFB), con nota CITE: DFC 3686 URT-2687/2016 y en virtud a la nota interna CITE: MEFP/VPCF/DGCF/UCCF N 846/2016, por concepto de deposito erroneo.</t>
  </si>
  <si>
    <t>S08691790003</t>
  </si>
  <si>
    <t>||TRANSFERENCIA DE FONDOS S/G. MENSAJE SWIFT NRO. 15442 DE LA FECHA (SECTOR PUBLICO). DEBITO DE LA LIBRETA 00117012001 DGAC, REPOSICION UTILES DE ESCRITORIO.</t>
  </si>
  <si>
    <t>S08692130001</t>
  </si>
  <si>
    <t>'TRANSFERENCIA DE FONDOS S/G CITE Nº' MEFP/VTCP/DGPOT/||UPCFTGN/TR-N°2346/2016 DE LA FECHA (HRE-TSO-7162.EN ATENCION A NOTA DEL MIN. DE ECONOMIA Y FINANZAS PUBLICAS DEBITO DE LIBR..N°00513012004 LBP -YPFB - UNICOMERCIAL</t>
  </si>
  <si>
    <t>S08692250001</t>
  </si>
  <si>
    <t>TRANSFERENCIA DE FONDOS||A SOL.DEL MIN.DE ECO.Y FIN.PUBL. MEFP/VTCP/DGCP/UODP-1104/2016 DE LA FECHA (HRE-TSO-7163). DEBITO DE LA LIBRETA N° 00099038004 "DGCP-BS-PROY.DESARROLLO Y CUIDADO DE LA INFANCIA TEMP-GAMEA"</t>
  </si>
  <si>
    <t>S08692250003</t>
  </si>
  <si>
    <t>'TRANSFERENCIA DE FONDOS||A SOL.DEL MIN.DE ECO.Y FIN.PUBL. MEFP/VTCP/DGCP/UODP-1104/2016 DE LA FECHA (HRE-TSO-7163). DEBITO DE LA LIBRETA N° 00099021001, REPOSICION UTILES DE ESCRITORIO.</t>
  </si>
  <si>
    <t>G03049250003</t>
  </si>
  <si>
    <t>PAGO A CAF PRÉSTAMO CFA003177 VCTO. 03-nov-2016 POR CUENTA DE TGN , NTI. 008486 VALOR 03-nov-2016 CAPITAL USD 1.388.217,46 INTERESES USD 217.826,74 CTA. 3987 CUENTA UNICA DEL TESORO LIB. 00099021001 REF.: COMISIONES BANCARIAS</t>
  </si>
  <si>
    <t>G03049260003</t>
  </si>
  <si>
    <t>PAGO A CAF PRÉSTAMO CFA003179 VCTO. 03-nov-2016 POR CUENTA DE TGN , NTI. 008487 VALOR 03-nov-2016 CAPITAL USD 590.524,46 INTERESES USD 92.659,85 CTA. 3987 CUENTA UNICA DEL TESORO LIB. 00099021001 REF.: COMISIONES BANCARIAS</t>
  </si>
  <si>
    <t>G03050360001</t>
  </si>
  <si>
    <t>COBRO COSTOS DE PAPELERIA SEGUN TRANSFERENCIA DEL EXTERIOR POR ORDEN DE PETROBRAS PARAGUAY GAS SRL REF.: OPE 0/308302 LIB. 00513062001 YPFB-OPERACIONES PLANTA DE SEPARACION DE LIQUIDOS RIO GRANDE</t>
  </si>
  <si>
    <t>G03050380001</t>
  </si>
  <si>
    <t>COBRO COSTOS DE PAPELERIA SEGUN TRANSFERENCIA DEL EXTERIOR POR ORDEN DE CONSULATE GENERAL LOS ANGELES CA REF.: GESTORIA CONSULAR LIB. 00010011102 MIN.RELACIONES EXTERIORES - GESTORIA CONSULAR LEY Nº 3108</t>
  </si>
  <si>
    <t>G03050400001</t>
  </si>
  <si>
    <t>COBRO COSTOS DE PAPELERIA SEGUN TRANSFERENCIA DEL EXTERIOR POR ORDEN DE GAS TOTAL S.A. REF.: ANTICIPO GLP CONTRATO NO.62 DE FECHA 29/02/16 LIB. 00513062001 YPFB-OPERACIONES PLANTA DE SEPARACION DE LIQUIDOS RIO GRANDE</t>
  </si>
  <si>
    <t>G03053820004</t>
  </si>
  <si>
    <t>VENTA DE DIVISAS CON TRANSFERENCIA DE FONDOS A SOLICITUD DE MINISTERIO DE LA PRESIDENCIA SEGUN SOLICITUD 1006 REF: DIVISAS USD 31.283.18 PARA SAFRAN HELICOPTERT CTA 30879802 REPUESTOS AERONAVE MPR LIB. 00099021001 TGN-RECURSOS ORDINARIOS (3987)</t>
  </si>
  <si>
    <t>G03053830004</t>
  </si>
  <si>
    <t>VENTA DE DIVISAS CON TRANSFERENCIA DE FONDOS A SOLICITUD DE MINISTERIO DE LA PRESIDENCIA SEGUN SOLICITUD 1005 REF: DIVISAS USD 877.26 PARA JEPPESEN ANDERSON CTA 1233062600 SUSCRIPCION ISDN PARA AERONAVES MPR. LIB. 00099021001 TGN-RECURSOS ORDINARIOS (3987)</t>
  </si>
  <si>
    <t>G03054740007</t>
  </si>
  <si>
    <t>VENTA DE DIVISAS CON TRANSFERENCIA DE FONDOS A SOLICITUD DE MINISTERIO DE RELACIONES EXTERIORES SEGUN SOLICITUD 1008 REF: REMISION DE RECURSOS PARA EL PAGO DE GASTOS FUNERARIOS Y DE REPATRIAICONES A FAVOR DE LOS CONSULADOS DE BOLIVIA EN SANTIAGO, CACERES, ANTFAGASTA Y CALAMA; S/G GM-DGAJ-UGJ-NI-1232 LIB. 00099021001 TGN-RECURSOS ORDINARIOS (3987)</t>
  </si>
  <si>
    <t>G03055810001</t>
  </si>
  <si>
    <t>COBRO COSTOS DE PAPELERIA SEGUN TRANSFERENCIA DEL EXTERIOR POR ORDEN DE CONSULADO DE LA REP. DE BOLIVIA EN VIEDMA AR REF.: GESTORIA CONSULAR LIB. 00010011102 MIN.RELACIONES EXTERIORES - GESTORIA CONSULAR LEY Nº 3108</t>
  </si>
  <si>
    <t>G03055850001</t>
  </si>
  <si>
    <t>COBRO COSTOS DE PAPELERIA SEGUN TRANSFERENCIA DEL EXTERIOR POR ORDEN DE CONSULADO GENERAL DE BOLIVIA-GINEBRA SUIZA REF:GESTORIA CONSULAR OCTUBRE LIB. 00010011102 MIN.RELACIONES EXTERIORES - GESTORIA CONSULAR LEY Nº 3108</t>
  </si>
  <si>
    <t>G03057100001</t>
  </si>
  <si>
    <t>COBRO COSTOS DE PAPELERIA SEGUN TRANSFERENCIA DEL EXTERIOR POR ORDEN DE CONSULADO GENERAL DEL ESTADO (MIAMI DORAL FL) REF.: SERVICES RECAUDACIONES DE GESTORIA CONSULAR OCTUBRE 2016 LIB. 00010011102 MIN.RELACIONES EXTERIORES - GESTORIA CONSULAR LEY Nº 3108</t>
  </si>
  <si>
    <t>J03153600001</t>
  </si>
  <si>
    <t>De: 00099024113 Transferencia en cumplimiento al DS N0913 de 15/06/2011 y el Convenio Intergubernativo de Financiamiento UPRE-CIF-IG/391/2015, suscrito entre la UPRE y el GAM Caracollo, Proyecto Construccion Nucleo Educativo Gral. Rene Bernal Escalante - Canohuma Municipio de Caracollo, correspondie</t>
  </si>
  <si>
    <t>J03153890001</t>
  </si>
  <si>
    <t>De: 00099024113 Transferencia en cumplimiento al DS N0913 de 15/06/2011 y el Convenio Intergubernativo de Financiamiento UPRE-CIF-IG/123/2015, suscrito entre la UPRE y el GAM Palca, Proyecto Construccion 6 Aulas U.E. Pedro Domingo Murillo II - Quilihuaya, correspondiente al pago de la planilla N1 de</t>
  </si>
  <si>
    <t>J03153900001</t>
  </si>
  <si>
    <t>De: 00099024113 Transferencia en cumplimiento al DS N0913 de 15/06/2011 y el Convenio Intergubernativo de Financiamiento UPRE-CIF-IG/077/2015, suscrito entre la UPRE y el GAM Vitichi, Proyecto Construccion Bloque de Aulas Unidad Educativa Juan Pellegrini, correspondiente al pago de la planilla N3, s</t>
  </si>
  <si>
    <t>J03153910001</t>
  </si>
  <si>
    <t>De: 00099024113 Transferencia en cumplimiento al DS N0913 de 15/06/2011 y el Convenio Intergubernativo de Financiamiento UPRE-CIF-IG 190/2015, suscrito entre la UPRE y el GAM Caquiaviri, Proyecto Construccion Tinglado Unidad Educativa Kasillunca, correspondiente al pago de la planilla N2 de cierre,</t>
  </si>
  <si>
    <t>J03153920001</t>
  </si>
  <si>
    <t>De: 00099024113 Transferencia en cumplimiento al DS N0913 de 15/06/2011 y el Convenio Intergubernativo de Financiamiento UPRE-CIF-IG/083/2015, suscrito entre la UPRE y el GAM Chayanta, Proyecto Construccion Puesto de Salud Irupata, correspondiente al pago de la planilla N2 de cierre, segun la UPRE.</t>
  </si>
  <si>
    <t>J03153930001</t>
  </si>
  <si>
    <t>De: 00099024113 Transferencia en cumplimiento al DS N0913 de 15/06/2011 y el Convenio Intergubernativo de Financiamiento UPRE-CIF-IG/490/2015, suscrito entre la UPRE y el GAM Carangas, Proyecto Construccion Mercado Central Municipio de Carangas, correspondiente al pago de la planilla N2, segun la UP</t>
  </si>
  <si>
    <t>J03153940001</t>
  </si>
  <si>
    <t>De: 00099024113 Transferencia en cumplimiento al DS N0913 de 15/06/2011 y el Convenio Intergubernativo de Financiamiento UPRE-CIF-IG 152/2015, suscrito entre la UPRE y el GAM Tinguipaya, Proyecto Construccion Centro de Salud con Internacion Jahuacaya, correspondiente al pago de la planilla N3, segun</t>
  </si>
  <si>
    <t>J03153950001</t>
  </si>
  <si>
    <t>De: 00099024113 Transferencia en cumplimiento al DS N0913 de 15/06/2011 y el Convenio Intergubernativo de Financiamiento UPRE-CIF-IG/232/2015, suscrito entre la UPRE y el GAM San Javier, Proyecto Construccion Plaza Principal Comunidad San Pedro Nuevo, correspondiente al pago de la planilla N3, segun</t>
  </si>
  <si>
    <t>J03153960001</t>
  </si>
  <si>
    <t>De: 00099024113 Transferencia en cumplimiento al DS N0913 de 15/06/2011 y el Convenio Intergubernativo de Financiamiento UPRE-CIF-IG 251/2015, suscrito entre la UPRE y el GAM Tarabuco, Proyecto Construccion Tinglado, Graderias y Cancha Polifuncional Unidad Educativa Dr. Manuel Guerra Mendieta, corre</t>
  </si>
  <si>
    <t>J03153970001</t>
  </si>
  <si>
    <t>De: 00099024113 Transferencia en cumplimiento al DS N0913 de 15/06/2011 y el Convenio Interinstitucional de Financiamiento UPRE-CIF-028/2015, suscrito entre la UPRE y el GAM Entre Rios, Proyecto Const. 5 Aulas U.E. Jose Carrasco - Entre Rios, correspondiente al pago de la planilla N3 de cierre, segu</t>
  </si>
  <si>
    <t>J03153980001</t>
  </si>
  <si>
    <t>De: 00099024113 Transferencia en cumplimiento al DS N0913 de 15/06/2011 y el Convenio Interinstitucional de Financiamiento UPRE-CIF-005/2015, suscrito entre la UPRE y el GAM San Pedro de Buena Vista, Proyecto Construccion Coliseo San Pedro de Buena Vista, correspondiente al pago de la planilla N6, s</t>
  </si>
  <si>
    <t>J03153990001</t>
  </si>
  <si>
    <t>De: 00099024113 Transferencia en cumplimiento al DS N0913 de 15/06/2011 y el Convenio Intergubernativo de Financiamiento UPRE-CIF-IG 0282/2016, suscrito entre la UPRE y el GAM Quiabaya, Proyecto Const. Tinglado U.E. Conchupata Com. Conchupata Quiabaya, correspondiente al pago de la planilla N2 de ci</t>
  </si>
  <si>
    <t>J03154000001</t>
  </si>
  <si>
    <t>De: 00099024113 Transferencia en cumplimiento al DS N0913 de 15/06/2011 y el Convenio Intergubernativo de Financiamiento UPRE-CIF-IG-216/2016, suscrito entre la UPRE y el GAM Caracollo, Proyecto Construccion Instituto Tecnologico Superior Caracollo Itsca, correspondiente al pago de la planilla N2, s</t>
  </si>
  <si>
    <t>J03154010001</t>
  </si>
  <si>
    <t>De: 00099024113 Transferencia en cumplimiento al DS N0913 de 15/06/2011 y el Convenio Intergubernativo de Financiamiento UPRE-CIF-IG/470/2015, suscrito entre la UPRE y el GAM Santiago de Huayllamarca, Proyecto Construccion Tinglado Unidad Educativa Angel Loayza Luna , correspondiente al pago de la p</t>
  </si>
  <si>
    <t>J03154020001</t>
  </si>
  <si>
    <t>De: 00099024113 Transferencia en cumplimiento al DS N0913 de 15/06/2011 y el Convenio Intergubernativo de Financiamiento UPRE-CIF-IG/411/2015, suscrito entre la UPRE y el GAM Eucaliptus, Proyecto Construccion Aulas U.E. Amachuma, correspondiente al pago de la planilla N2, segun la UPRE.</t>
  </si>
  <si>
    <t>J03154030001</t>
  </si>
  <si>
    <t>De: 00099024113 Transferencia en cumplimiento al DS N0913 de 15/06/2011 y el Convenio Interinstitucional de Financiamiento UPRE-CIF-123/2015, suscrito entre la UPRE y el GAM Chimore, Proyecto Construccion Centro Ecoturistico Puerto Aurora, correspondiente al pago de la planilla N4, segun la UPRE.</t>
  </si>
  <si>
    <t>J03154320002</t>
  </si>
  <si>
    <t>A:00099021001 Transferencia que efectuamos por concepto de reversion definitiva de las Boletas de Pago solicitado por el SENASIR consignadas en el comprobante de pago No 71452 de 14 de octubre de 2016, s/g informe tecnico MEFP/VTCP/DGPOT/UAIS/No. 0340/2016 y nota CITE: MEFP/VTCP/ DGPOT/UAIS/No. 0624</t>
  </si>
  <si>
    <t>S08692650003</t>
  </si>
  <si>
    <t>||TRANSFERENCIA DE FONDOS DEL EXTERIOR SEGUN SWIFT 15497 DEL 03/11/2016 A FAVOR DEL MIN.RR.EE. POR ORDEN DE CONSULADO DE BOLIVIA - SALTA - ARGENTINA LIB.00010011102 MIN.RELACIONES EXTERIORES-GESTORIA CONSULAR LEY NO.3108. REF.: UTILES DE ESCRITORIO</t>
  </si>
  <si>
    <t>S08693120001</t>
  </si>
  <si>
    <t>||RESPUESTA A DEBITO DEL BANQUERO SG SWIFT NO.15537 DE LA FECHA REF: COBRO COMISION EUR 12.50 POR TRANSFERENCIA DE EUR 966.67.- FECHA VALOR 25/10/2016 SG SOL. DEL MIN.DE EDUCACION, TRASPASO PARA SILVANA INES QUITON TAPIA LIB.00099021001 TGN RECURSOS ORDINARIOS</t>
  </si>
  <si>
    <t>S08693120004</t>
  </si>
  <si>
    <t>||RESPUESTA A DEBITO DEL BANQUERO SG SWIFT NO.15537 DE LA FECHA REF: COBRO COMISION EUR 12.50 POR TRANSFERENCIA DE EUR 966.67.- FECHA VALOR 25/10/2016 SG SOL. DEL MIN.DE EDUCACION, TRASPASO PARA SILVANA INES QUITON TAPIA CGO.LIB.00099021001 TGN RECURSOS ORDINARIOS (UTILES DE ESCRITORIO)</t>
  </si>
  <si>
    <t>S08693150003</t>
  </si>
  <si>
    <t>||REGULARIZACIÓN DE NUESTRA OPERACION NRO. 0869227 DE F. 03/11/16 S/G. INFORMACIÓN ADICIONAL PROPORCIONADA POR EL DEPARTAMENTO DE OPERACIONES DE INVERSION. DEBITO DE LA LIBRETA 00117012001 DGAC, REPOSICION UTILES DE ESCRITORIO.</t>
  </si>
  <si>
    <t>G03060110001</t>
  </si>
  <si>
    <t>COBRO COSTOS DE PAPELERIA SEGUN TRANSFERENCIA DEL EXTERIOR POR ORDEN DE EMBAJADA DE BOLIVIA REF.: MEXICO OCTUBRE 2016 LIB. 00010011102 MIN.RELACIONES EXTERIORES - GESTORIA CONSULAR LEY Nº 3108</t>
  </si>
  <si>
    <t>G03060130001</t>
  </si>
  <si>
    <t>COBRO COSTOS DE PAPELERIA SEGUN TRANSFERENCIA DEL EXTERIOR POR ORDEN DE SEZIONE CONSOLARE AMBASCIATA DI BOLIVIA-ITALIA REF:GESTORIA CONSULAR OCTUBRE 2016 LIB. 00010011102 MIN.RELACIONES EXTERIORES - GESTORIA CONSULAR LEY Nº 3108</t>
  </si>
  <si>
    <t>G03060170001</t>
  </si>
  <si>
    <t>COBRO COSTOS DE PAPELERIA SEGUN TRANSFERENCIA DEL EXTERIOR POR ORDEN DE CONSULADO DE BOLIVIA EN MURCIA REF:GESTORIA CONSULAR OCTUBRE 2016 LIB. 00010011102 MIN.RELACIONES EXTERIORES - GESTORIA CONSULAR LEY Nº 3108</t>
  </si>
  <si>
    <t>G03061360003</t>
  </si>
  <si>
    <t>PAGO A BID PRÉSTAMO 3385/BL-BO VCTO. 04-nov-2016 POR CUENTA DE TGN , NTI. 008421 VALOR 04-nov-2016 INTERESES USD 290.535,98 COMISIONES USD 296.782,48 CTA. 3987 CUENTA UNICA DEL TESORO LIB. 00099021001 REF.: COMISIONES BANCARIAS</t>
  </si>
  <si>
    <t>G03061370003</t>
  </si>
  <si>
    <t>PAGO A BID PRÉSTAMO 3385/BL-BO VCTO. 04-nov-2016 POR CUENTA DE TGN , NTI. 008422 VALOR 04-nov-2016 INTERESES USD 9.530,61 CTA. 3987 CUENTA UNICA DEL TESORO LIB. 00099021001 REF.: COMISIONES BANCARIAS</t>
  </si>
  <si>
    <t>G03064660002</t>
  </si>
  <si>
    <t>TRANSFERENCIA DE FONDOS A SOLICITUD DE MINISTERIO DE DEFENSA SEGUN SOLICITUD 1013 REF: TRANSFERENCIA VIA BCB A LA EMPRESA " AIR PARTS COMPANY INC "PARA LA ADQUISICIÓN DE REPUESTOS Y MATERIAL ELÉCTRICO PARA LA AER. BEECHECRAFT KING AIR 200C FAB-018, PEDIDO REALIZADO POR EL GA 31. SOLICITADA POR LA DI LIB. 00099021001 TGN-RECURSOS ORDINARIOS (3987)</t>
  </si>
  <si>
    <t>G03066590003</t>
  </si>
  <si>
    <t>TRANSFERENCIA RECIBIDA DEL EXTERIOR SEGÚN MENSAJES SWIFT Nos. 15531-15524 (REM.EXT.) DE FECHA 04-11-2016 POR DESEMBOLSO DE CAF PRÉSTAMO CFA007151 PROG.VIAL LA Y INTEGR.FASE II LIBRETA N° 00291012002 ABC-RECURSOS PROPIOS REF.: UTILES DE ESCRITORIO</t>
  </si>
  <si>
    <t>G03067790001</t>
  </si>
  <si>
    <t>COBRO COSTOS DE PAPELERIA SEGUN TRANSFERENCIA DEL EXTERIOR POR ORDEN DE CORPORACION PETROLERA S.A. REF.: PAGO FACTURA NRO. 140 LIB. 00513062001 YPFB-OPERACIONES PLANTA DE SEPARACION DE LIQUIDOS RIO GRANDE</t>
  </si>
  <si>
    <t>G03067810001</t>
  </si>
  <si>
    <t>COBRO COSTOS DE PAPELERIA SEGUN TRANSFERENCIA DEL EXTERIOR POR ORDEN DE VICECONSULADO DEL EST.PLURINACIONAL DE BOLIVIA EN PILAR REF:SERVICIOS DEL GOBIERNO LIB. 00010011102 MIN.RELACIONES EXTERIORES - GESTORIA CONSULAR LEY Nº 3108</t>
  </si>
  <si>
    <t>J03154360001</t>
  </si>
  <si>
    <t>De: 00099024113 Transferencia en cumplimiento al DS N0913 de 15/06/2011 y el Convenio Intergubernativo de Financiamiento UPRE-CIF-IG/488/2016, suscrito entre la UPRE y el GAM Puerto Rico, Proyecto Construccion Unidad Educativa Carlos Avila Gonzales Puerto Rico, correspondiente al pago del 20% de ant</t>
  </si>
  <si>
    <t>J03154410001</t>
  </si>
  <si>
    <t>J03154420001</t>
  </si>
  <si>
    <t>De: 00099024113 Transferencia en cumplimiento al DS N0913 de 15/06/2011 y el Convenio Intergubernativo de Financiamiento UPRE-CIF-IG/242/2016, suscrito entre la UPRE y el GAM de Chimore proyecto Const. Tinglado Unidad Educativa Estano Colorado, correspondiente al pago de la devolucion de retencion d</t>
  </si>
  <si>
    <t>J03154430001</t>
  </si>
  <si>
    <t>De: 00099024113 Transferencia en cumplimiento al DS N0913 de 15/06/2011 y el Convenio Intergubernativo de Financiamiento UPRE-CIF-IG/062/2015, suscrito entre la UPRE y el GAM de Llica proyecto Construccion Unidad Educativa Litoral Llica, correspondiente al pago de la planilla N 5, segun la UPRE.</t>
  </si>
  <si>
    <t>J03154440001</t>
  </si>
  <si>
    <t>De: 00099024113 Transferencia en cumplimiento al DS N0913 de 15/06/2011 y el Convenio Intergubernativo de Financiamiento UPRE-CIF-IG/475/2015, suscrito entre la UPRE y el GAM de Monteagudo proyecto Construccion Casa de la Cultura Monteagudo, correspondiente al pago de la planilla N 4, segun la UPRE.</t>
  </si>
  <si>
    <t>J03154450001</t>
  </si>
  <si>
    <t>De: 00099024113 Transferencia en cumplimiento al DS N0913 de 15/06/2011 y el Convenio Interinstitucional de Financiamiento UPRE-CIF-026/2014, suscrito entre la UPRE y La Universidad Tecnica de Oruro proyecto Construccion Edificio Laboratorio de Medio Ambiente Spectrolab - UTO, correspondiente al pag</t>
  </si>
  <si>
    <t>J03154460001</t>
  </si>
  <si>
    <t>J03154470001</t>
  </si>
  <si>
    <t>De: 00099024113 Transferencia en cumplimiento al DS N0913 de 15/06/2011 y el Convenio Intergubernativo de Financiamiento UPRE-CIF-IG/373/2015, suscrito entre la UPRE y el GAM de Santuario Quillacas proyecto Construccion Tinglado Unidad Educativa Antaraque (S. Quillacas), correspondiente al pago de l</t>
  </si>
  <si>
    <t>J03154480001</t>
  </si>
  <si>
    <t>De: 00099024113 Transferencia en cumplimiento al DS N0913 de 15/06/2011 y el Convenio Intergubernativo de Financiamiento UPRE-CIF-IG/138/2016, suscrito entre la UPRE y el GAM de Challapata proyecto Construccion Sede Social Municipal (Asociacion de Usuarios del Sistema Nacional de Riego N 2 Tacagua)</t>
  </si>
  <si>
    <t>J03154490001</t>
  </si>
  <si>
    <t>De: 00099024113 Transferencia en cumplimiento al DS N0913 de 15/06/2011 y el Convenio Intergubernativo de Financiamiento UPRE-CIF-IG 141/2016, suscrito entre la UPRE y el GAM de Mapiri proyecto Construccion Unidad Educativa Materno Infantil Mapiri, correspondiente al pago de la planilla N 1, segun l</t>
  </si>
  <si>
    <t>J03154500001</t>
  </si>
  <si>
    <t>De: 00099024113 Transferencia en cumplimiento al DS N0913 de 15/06/2011 y el Convenio Intergubernativo de Financiamiento UPRE-CIF-IG/125/2015, suscrito entre la UPRE y el GAM de Palca proyecto Construccion 8 Aulas U.E. Cohoni, correspondiente al pago de la planilla N 2 de cierre, segun la UPRE.</t>
  </si>
  <si>
    <t>J03154510001</t>
  </si>
  <si>
    <t>De: 00099024113 Transferencia en cumplimiento al DS N0913 de 15/06/2011 y el Convenio Intergubernativo de Financiamiento UPRE-CIF-IG/096/2015, suscrito entre la UPRE y el GAM de San Pablo de Lipez proyecto Construccion Dos Aulas, Direccion, Banos y Cancha Polifuncional con Graderias Unidad Educativa</t>
  </si>
  <si>
    <t>J03154520001</t>
  </si>
  <si>
    <t>De: 00099024113 Transferencia en cumplimiento al DS N0913 de 15/06/2011 y el Convenio Intergubernativo de Financiamiento UPRE-CIF-IG/204/2015, suscrito entre la UPRE y el GAM de Comanche proyecto Construccion Tinglado Unidad Educativa Comanche, correspondiente al pago de la planilla N 4 de cierre, s</t>
  </si>
  <si>
    <t>J03154530001</t>
  </si>
  <si>
    <t>De: 00099024113 Transferencia en cumplimiento al DS N0913 de 15/06/2011 y el Convenio Intergubernativo de Financiamiento UPRE-CIF-IG/205/2015, suscrito entre la UPRE y el GAM de Comanche proyecto Construccion Tinglado Unidad Educativa Tocopilla Cantuyo B, correspondiente al pago de la planilla N 4 d</t>
  </si>
  <si>
    <t>J03154540001</t>
  </si>
  <si>
    <t>De: 00099024113 Transferencia en cumplimiento al DS N0913 de 15/06/2011 y el Convenio Intergubernativo de Financiamiento UPRE-CIF-IG/132/2015, suscrito entre la UPRE y el GAM de Calamarca proyecto Construccion Palacio Consistorial Calamarca, correspondiente al pago de la planilla N 2, segun la UPRE.</t>
  </si>
  <si>
    <t>J03154550001</t>
  </si>
  <si>
    <t>De: 00099024113 Transferencia en cumplimiento al DS N0913 de 15/06/2011 y el Convenio Intergubernativo de Financiamiento UPRE-CIF-IG/206/2015, suscrito entre la UPRE y el GAM de Comanche proyecto Construccion Tinglado Unidad Educativa Tuli Grande, correspondiente al pago de la planilla N 3 de cierre</t>
  </si>
  <si>
    <t>J03154560001</t>
  </si>
  <si>
    <t>De: 00099024113 Transferencia en cumplimiento al DS N0913 de 15/06/2011 y el Convenio Intergubernativo de Financiamiento UPRE-CIF-IG/389/2015, suscrito entre la UPRE y el GAM de Pampa Aullagas proyecto Construccion Adoquinado Calles Principales Pampa Aullagas (C/Mejillones, Los Angeles, Litoral, L.</t>
  </si>
  <si>
    <t>J03154570001</t>
  </si>
  <si>
    <t>De: 00099024113 Transferencia en cumplimiento al DS N0913 de 15/06/2011 y el Convenio Intergubernativo de Financiamiento UPRE-CIF-IG/346/2015, suscrito entre la UPRE y el GAM de San Pedro de Tiquina proyecto Construccion de 6 Aulas U.E. San Pedro de Tiquina, correspondiente al pago de la planilla N</t>
  </si>
  <si>
    <t>J03154580001</t>
  </si>
  <si>
    <t>De: 00099024113 Transferencia en cumplimiento al DS N0913 de 15/06/2011 y el Convenio Interinstitucional de Financiamiento UPRE-CIF-57/2014, suscrito entre la UPRE y el GAM de Santa Rosa del Sara proyecto Construccion Internado Comunidad San Luis, correspondiente al pago de la planilla N 5, segun la</t>
  </si>
  <si>
    <t>J03154590001</t>
  </si>
  <si>
    <t>De: 00099024113 Transferencia en cumplimiento al DS N0913 de 15/06/2011 y el Convenio Intergubernativo de Financiamiento UPRE-CIF-IG/179/2015, suscrito entre la UPRE y el GAM de Santiago de Callapa proyecto Construccion Plaza Principal Callapa, correspondiente al pago de la planilla N 1, segun la UP</t>
  </si>
  <si>
    <t>J03154600001</t>
  </si>
  <si>
    <t>De: 00099024113 Transferencia en cumplimiento al DS N0913 de 15/06/2011 y el Convenio Intergubernativo de Financiamiento UPRE-CIF-IG/519/2016, suscrito entre la UPRE y el GAM de Cobija proyecto Construccion Centro de Capacitacion Agraria Eureka, Cobija, correspondiente al primer desembolso equivale</t>
  </si>
  <si>
    <t>J03154610001</t>
  </si>
  <si>
    <t>De: 00099024113 Transferencia en cumplimiento al DS N0913 de 15/06/2011 y el Convenio Intergubernativo de Financiamiento UPRE-CIF-IG 008/2016, suscrito entre la UPRE y el GAM de Achacachi proyecto Construccion Aulas U. E. Antofagasta, correspondiente al pago de la planilla N 2, segun la UPRE.</t>
  </si>
  <si>
    <t>J03154620001</t>
  </si>
  <si>
    <t>De: 00099024113 Transferencia en cumplimiento al DS N0913 de 15/06/2011 y el Convenio Intergubernativo de Financiamiento UPRE-CIF-IG/390/2016, suscrito entre la UPRE y el GAM de Colquiri proyecto Const. Internado Municipal Colquiri, correspondiente al primer desembolso equivalente al 20% del Monto</t>
  </si>
  <si>
    <t>J03155230002</t>
  </si>
  <si>
    <t>A:00099021001 Transferencia que efectuamos por concepto de reversion definitiva de las Boletas de Pago solicitado por el SENASIR consignadas en el comprobante de pago No 71451 de 14 de octubre de 2016, s/g informe tecnico MEFP/VTCP/DGPOT/UAIS/No. 0336/2016 y nota CITE: MEFP/VTCP/ DGPOT/UAIS/No. 0623</t>
  </si>
  <si>
    <t>J03155510002</t>
  </si>
  <si>
    <t>A:00099021001 Pago de capital e interes corriente a favor del TGN, adeudados por el GAD Chuquisaca, correspondiente al Convenio Subsidiario CAF 2324 del Proyecto Interconexion Electrica de los Sistemas Aislados de Huacareta, Monteagudo y Muyupampa.</t>
  </si>
  <si>
    <t>J03155760002</t>
  </si>
  <si>
    <t>A:00099021001 Cobro de comisiones bancarias correspondiente al mes de mayo de 2016 de las Cuentas Corrientes Fiscales Nos. 10000004669997 MIN.HIDROCARBUROS Y ENERGIA - RECURSOS PROPIOS y 10000004670019 MIN.HIDROCARBUROS Y ENERGIA - FONDO ROTATIVO</t>
  </si>
  <si>
    <t>S08694510002</t>
  </si>
  <si>
    <t>'TRANSFERENCIA DE FONDOS DE DPTOS.DE ENCAJE LEGAL DEL SISTEMA FINANCIERO A DPTOS.CTES.DEL SECTOR PUBLICO S/G CITE' CA/FID.VIV 0435/2016||DE LA FECHA (HRE-TSO-7194). PARA GASTOS DE FUNCIONAMIENTO DE LA AGENCIA ESTATAL DE VIVIENDA A LA LIBRETA N°03420102001.</t>
  </si>
  <si>
    <t>J03155740001</t>
  </si>
  <si>
    <t>De: 00099024113 Transferencia en cumplimiento al DS N0913 de 15/06/2011 y el Convenio Intergubernativo de Financiamiento UPRE-CIF-IG/115/2016, suscrito entre la UPRE y el GAM de Camiri proyecto Construccion Tinglado y Graderias U.E. Itakise, correspondiente al pago de la planilla N 1, segun la UPRE.</t>
  </si>
  <si>
    <t>J03155750001</t>
  </si>
  <si>
    <t>De: 00099024113 Transferencia en cumplimiento al DS N0913 de 15/06/2011 y el Convenio Interinstitucional de Financiamiento UPRE-CIF-1164/2013, suscrito entre la UPRE y el GAM de Potosi proyecto Construccion Internado Santiago de Ockoruro, correspondiente al pago de la planilla N 3 de cierre, segun l</t>
  </si>
  <si>
    <t>S08694150003</t>
  </si>
  <si>
    <t>||TRANSFERENCIA DE FONDOS DEL EXTERIOR SEG. SWIFT 15529 DE FECHA 4/11/2016 A FAVOR DEL MINISTERIO DE RR.EE. POR ORDEN DEL CONSULADO DE BOLIVIA-BUENOS AIRES-ARGENTINA LIB.00010011102 MIN.DE RELACIONES EXTERIORES-GESTORIA CONSULAR LEY NO.3108. REF.: UTILES DE ESCRITO</t>
  </si>
  <si>
    <t>S08694300001</t>
  </si>
  <si>
    <t>||COBRO COMISIÓN AL MEFP. POR ADMINISTRACIÓN DE TÍTULOS DEL TESORO "C" POR EL MES DE OCTUBRE 2016 SEGÚN CITE: MEFP/VTCP/DGCP/UODP-1116/2016 DEL MINISTERIO DE ECONOMÍA Y FINANZAS PÚBLICAS Y CUADRO ADJUNTO. LIBRETA N° 00099021001</t>
  </si>
  <si>
    <t>S08694370003</t>
  </si>
  <si>
    <t>'TRANSFERENCIA DE FONDOS||A SOL. DEL MIN,DE ECO Y FIN.PUBL. MEFP/VTCP/DGPOT/UPCFTGN/TR-2381/2016 DE LA FECHA HRE TSO 7186 REPOSICION DE BOLETAS DE PAGO CORRESPONDIENTES A VARIAS ENTIDADES, CONSIGNADAS EN EL COMPROBANTE DE PAGO NRO. 18663. DEBITO DE LA LIBRETA 00099021001 COBRO UTILES DE ESCRITORIO.</t>
  </si>
  <si>
    <t>S08694540001</t>
  </si>
  <si>
    <t>'COBRO POR´||COMISION TRANSFERENCIA FDOS.AL EXTERIOR 0,10% S/USD103.950.-,REEMB.GSTS.COMUNICACION BS220.-Y EMISION COMP.CONTABLE BS50.-REF.:PAGO 3 LC I-2016-020 P/C EASBA A/F BRN INTERNACIONAL INDUSTRIA E COMERCIO LTDA.,EN COMPL.A COMP.869452,07/11/16. LIB.00586019203 GASTO CORRIENTE EASBA-SANO Nº 400 REF.:COMISIONES PAGO 3 LC I-2016-020</t>
  </si>
  <si>
    <t>S08694870003</t>
  </si>
  <si>
    <t>||TRANSF. DE FONDOS DEL EXTERIOR SEGUN SWIFT NO. 15434 DEL 03/11/2016 A F/ MIN.RR.EE. ORDENANTE CONSULADO DE BOLIVIA EN COMODORO RIVADAVIA-ARGENTINA, RECAUDACION GESTORIA CONSULAR MES DE OCTUBRE/16. CGO.LIBRETA 00010011102 MIN.RELACIONES EXTERIORES-GESTORIA CONSULAR LEY NO.3108 (UTILES DE ESCRIT.)</t>
  </si>
  <si>
    <t>G03072850001</t>
  </si>
  <si>
    <t>COBRO COSTOS DE PAPELERIA SEGUN TRANSFERENCIA DEL EXTERIOR POR ORDEN DE BOLIVIAN CONSULATE - LONDON (GB) LIB. 00010011102 MIN.RELACIONES EXTERIORES - GESTORIA CONSULAR LEY Nº 3108</t>
  </si>
  <si>
    <t>G03072870001</t>
  </si>
  <si>
    <t>COBRO COSTOS DE PAPELERIA SEGUN TRANSFERENCIA DEL EXTERIOR POR ORDEN DE CONSULADO GENERAL DE BOLIVIA LIMA PERU REF.: RECAUDACION GESTORIA (OCTUBRE) LIB. 00010011102 MIN.RELACIONES EXTERIORES - GESTORIA CONSULAR LEY Nº 3108</t>
  </si>
  <si>
    <t>G03072890001</t>
  </si>
  <si>
    <t>COBRO COSTOS DE PAPELERIA SEGUN TRANSFERENCIA DEL EXTERIOR POR ORDEN DE CONSULADO DE BOLIVIA EN VALENCIA-ESPAÑA REF:RECAUDACION CONSULAR OCT 2016 LIB. 00010011102 MIN.RELACIONES EXTERIORES - GESTORIA CONSULAR LEY Nº 3108</t>
  </si>
  <si>
    <t>G03072910001</t>
  </si>
  <si>
    <t>COBRO COSTOS DE PAPELERIA SEGUN TRANSFERENCIA DEL EXTERIOR POR ORDEN DE THE EMBASSY OF BOLIVIA-SUECIA REF:GESTORIA CONSULAR OCTUBRE 2016 LIB. 00010011102 MIN.RELACIONES EXTERIORES - GESTORIA CONSULAR LEY Nº 3108</t>
  </si>
  <si>
    <t>G03072930004</t>
  </si>
  <si>
    <t>VENTA DE DIVISAS CON TRANSFERENCIA DE FONDOS A SOLICITUD DE ADUANA NACIONAL DE BOLIVIA SEGUN SOLICITUD 1017 REF: NUCTECH COMPANY LIMITED/ PAGO POR MANTENIMIENTO DE DOS ESCANERES MOVILES DE INSPECCION NO INTRUSIVA CORRESPONDIENTE AL UNDECIMO PAGO (SEPTIEMBRE-2016) SEGUN INFORME AN-GNFGC-DIAFC N° 192/ LIB. 00283012002 ADUANA NAL.-RECURSOS PROPIOS (4169-03D353)</t>
  </si>
  <si>
    <t>G03074210004</t>
  </si>
  <si>
    <t>VENTA DE DIVISAS CON TRANSFERENCIA DE FONDOS A SOLICITUD DE MINISTERIO DE LA PRESIDENCIA SEGUN SOLICITUD 1021 REF: DIVISAS USD 10.990.- PARA HONEYWELL INT. CTA 658554399 SERVICIO GDC AERONAVE MPR LIB. 00099021001 TGN-RECURSOS ORDINARIOS (3987)</t>
  </si>
  <si>
    <t>G03077200074</t>
  </si>
  <si>
    <t>VENTA DE DIVISAS CON TRANSFERENCIA DE FONDOS A SOLICITUD DE MINISTERIO DE RELACIONES EXTERIORES SEGUN SOLICITUD 1019 REF: REMISION DE RECURSOS PARA EL FUNCIONAMIENTO DEL SERVICIO EXTERIOR DIPLOMATICO Y CONSULARCORRESPONDIENTE AL ME S DE NOVIEMBRE; S/G GM-DGAA-UFI-CF-IN-291/2016 Y GM-DGAA-UFI-PRP-IN- LIB. 00099021001 TGN-RECURSOS ORDINARIOS (3987)</t>
  </si>
  <si>
    <t>G03078350074</t>
  </si>
  <si>
    <t>VENTA DE DIVISAS CON TRANSFERENCIA DE FONDOS A SOLICITUD DE MINISTERIO DE RELACIONES EXTERIORES SEGUN SOLICITUD 1020 REF: PAGO DE HABERES DEL SERVICIO EXTERIOR DILOMATICO Y CONSULAR Y AL CENTRO EMISOR DE PASAPORTES EN MADRID, CORRESPONDIENTE AL MES DE OCTUBRE/2016, S/G PLANILLAS 101601 Y 101604 LIB. 00099021001 TGN-RECURSOS ORDINARIOS (3987)</t>
  </si>
  <si>
    <t>G03079800001</t>
  </si>
  <si>
    <t>G03079820001</t>
  </si>
  <si>
    <t>COBRO COSTOS DE PAPELERIA SEGUN TRANSFERENCIA DEL EXTERIOR POR ORDEN DE GAS CORONA S.A.E.C.A.A. REF.: 12/165351 (ANTICIPO SEGUN CONTRATO) LIB. 00513062001 YPFB-OPERACIONES PLANTA DE SEPARACION DE LIQUIDOS RIO GRANDE</t>
  </si>
  <si>
    <t>J03155350001</t>
  </si>
  <si>
    <t>De: 00340012002 Transferencia a requerimiento de Servicio General de Identificacion Personal (SEGIP) con nota CITE: SEGIP/DGE/953/2016 y la Direccion General de Contabilidad Fiscal con nota CITE: MEFP/VPCF/DGCF/UCCF N 838/2016, para la devolucion de depositos acreditados erroneamente en la cuenta re</t>
  </si>
  <si>
    <t>J03155630001</t>
  </si>
  <si>
    <t>De: 00099024113 Transferencia en cumplimiento al DS N0913 de 15/06/2011 y el Convenio Intergubernativo de Financiamiento UPRE-CIF-IG/060/2015, suscrito entre la UPRE y el GAM de Chaqui proyecto Construccion Tinglado Unidad Educativa Santiago Mestrio Don Diego, correspondiente al pago de la planilla</t>
  </si>
  <si>
    <t>J03155640001</t>
  </si>
  <si>
    <t>De: 00099024113 Transferencia en cumplimiento al DS N0913 de 15/06/2011 y el Convenio Intergubernativo de Financiamiento UPRE-CIF-272/12, suscrito entre la UPRE y el GAD de Potosi proyecto Construccion Centro Ferial y Eventos Culturales Potosi, correspondiente al pago de la planilla N 17, segun la U</t>
  </si>
  <si>
    <t>J03155650001</t>
  </si>
  <si>
    <t>De: 00099024113 Transferencia en cumplimiento al DS N0913 de 15/06/2011 y el Convenio Interinstitucional de Financiamiento UPRE-CIF-0665/13, suscrito entre la UPRE y el GAM de Chaqui proyecto Construccion Internado El Palomar, correspondiente al pago de la planilla N 2 de cierre, segun la UPRE.</t>
  </si>
  <si>
    <t>J03155660001</t>
  </si>
  <si>
    <t>De: 00099024113 Transferencia en cumplimiento al DS N0913 de 15/06/2011 y el Convenio Intergubernativo de Financiamiento UPRE-CIF-IG/076/2016, suscrito entre la UPRE y el GAM de La Guardia proyecto Construccion Bloque de Aulas U.E. Bicentenario Arco Iris La Guardia, correspondiente al pago de la pl</t>
  </si>
  <si>
    <t>J03155670001</t>
  </si>
  <si>
    <t>De: 00099024113 Transferencia en cumplimiento al DS N0913 de 15/06/2011 y el Convenio Interinstitucional de Financiamiento UPRE-CIF-1271/2013, suscrito entre la UPRE y el GAM de Desaguadero proyecto Construccion Coliseo Cerrado Desaguadero, correspondiente al pago de la planilla N 6, segun la UPRE.</t>
  </si>
  <si>
    <t>J03155680001</t>
  </si>
  <si>
    <t>De: 00099024113 Transferencia en cumplimiento al DS N0913 de 15/06/2011 y el Convenio Interinstitucional de Financiamiento UPRE-CIF-0307/13, suscrito entre la UPRE y el GAM de Inquisivi proyecto Construccion Cancha Polifuncional con Tinglado U.E. Apilluma - Inquisivi, correspondiente al pago de la p</t>
  </si>
  <si>
    <t>J03155690001</t>
  </si>
  <si>
    <t>De: 00099024113 Transferencia en cumplimiento al DS N0913 de 15/06/2011 y el Convenio Intergubernativo de Financiamiento UPRE-CIF-IG/193/2016, suscrito entre la UPRE y el GAM de Villa Libertad Licoma proyecto Construccion Tinglado U.E. Tirco - Licoma, correspondiente al pago de la planilla N 2, segu</t>
  </si>
  <si>
    <t>J03155700001</t>
  </si>
  <si>
    <t>De: 00099024113 Transferencia en cumplimiento al DS N0913 de 15/06/2011 y el Convenio Intergubernativo de Financiamiento UPRE-CIF-IG/324/2016, suscrito entre la UPRE y el GAM de Sipe Sipe proyecto Construccion Unidad Educativa Sauce Rancho, correspondiente al pago de la planilla N 3, segun la UPRE.</t>
  </si>
  <si>
    <t>J03155710001</t>
  </si>
  <si>
    <t>De: 00099024113 Transferencia en cumplimiento al DS N0913 de 15/06/2011 y el Convenio Intergubernativo de Financiamiento UPRE-CIF-IG/044/2015, suscrito entre la UPRE y el GAM de Sacaca proyecto Construccion 2 Aulas y Administracion U.E. Kachuma, correspondiente al pago de la planilla N 2 de cierre,</t>
  </si>
  <si>
    <t>J03155720001</t>
  </si>
  <si>
    <t>De: 00099024113 Transferencia en cumplimiento al DS N0913 de 15/06/2011 y el Convenio Interinstitucional de Financiamiento UPRE-CIF-069/2015, suscrito entre la UPRE y el GAM de Villa Tunari proyecto Construccion Centro de Salud Independencia, correspondiente al pago de la planilla N 4, segun la UPRE</t>
  </si>
  <si>
    <t>J03155730001</t>
  </si>
  <si>
    <t>De: 00099024113 Transferencia en cumplimiento al DS N0913 de 15/06/2011 y el Convenio Interinstitucional de Financiamiento UPRE-CIF-156/2015, suscrito entre la UPRE y el GAM de Puerto Villarroel proyecto Construccion Coliseo Valle Sacta, correspondiente al pago de la planilla N 2, segun la UPRE.</t>
  </si>
  <si>
    <t>G03090940002</t>
  </si>
  <si>
    <t>TRANSFERENCIA DEL EXTERIOR SEGUN SWIFT 15821-15819 DE FECHA 08/11/2016 ORDENANTE: CONSULADO GENERAL DE BOLIVIA BUENOS AIRES REF.: SERVICIOS DEL GOBIERNO LIB. 00340012005 SEGIP - RECAUDACION EXTERIOR - CEDULAS DE IDENTIDAD</t>
  </si>
  <si>
    <t>G03081190004</t>
  </si>
  <si>
    <t>VENTA DE DIVISAS CON TRANSFERENCIA DE FONDOS A SOLICITUD DE MINISTERIO DE EDUCACION SEGUN SOLICITUD 1015 REF: TRASPASO PARA LA UNIVERSIDAD POLITECNICA DE MADRID ( NICOLAS RAMOS PAIVA) EQUIVALENTES 168,57 USD LIB. 00099021001 TGN-RECURSOS ORDINARIOS (3987) POR DIFERENCIAL CAMBIARIO</t>
  </si>
  <si>
    <t>S08696350003</t>
  </si>
  <si>
    <t>||TRANSFERENCIA DE FONDOS S/G. MENSAJES SWIFT NROS. 15820 Y 15818 DE LA FECHA (SECTOR PUBLICO). DEBITO DE LA LIBRETA 00117012001 DGAC, REPOSICION UTILES DE ESCRITORIO.</t>
  </si>
  <si>
    <t>G03082270004</t>
  </si>
  <si>
    <t>VENTA DE DIVISAS CON TRANSFERENCIA DE FONDOS A SOLICITUD DE INSTITUTO NACIONAL DE INNOVACION AGROPECUARIA Y FORESTAL (INIAF) SEGUN SOLICITUD 1011 REF: TRANSFERENCIA DE CHS SWISS FRANCS 698,00 A LA ASOCIACIÓN INTERNACIONAL DE CERTIFICACIÓN DE SEMILLAS POR ADQUISICIÓN DE 200 CERTIFICADOS DE ANÁLISIS D LIB. 00222014302 INIAF - BS. PROYECTO INNOVACION Y SERVICIOS AGRICOLAS POR DIFERENCIAL CAMBIARIO</t>
  </si>
  <si>
    <t>G03082270005</t>
  </si>
  <si>
    <t>VENTA DE DIVISAS CON TRANSFERENCIA DE FONDOS A SOLICITUD DE INSTITUTO NACIONAL DE INNOVACION AGROPECUARIA Y FORESTAL (INIAF) SEGUN SOLICITUD 1011 REF: TRANSFERENCIA DE CHS SWISS FRANCS 698,00 A LA ASOCIACIÓN INTERNACIONAL DE CERTIFICACIÓN DE SEMILLAS POR ADQUISICIÓN DE 200 CERTIFICADOS DE ANÁLISIS D LIB. 00222014302 INIAF - BS. PROYECTO INNOVACION Y SERVICIOS AGRICOLAS</t>
  </si>
  <si>
    <t>G03082290004</t>
  </si>
  <si>
    <t>VENTA DE DIVISAS CON TRANSFERENCIA DE FONDOS A SOLICITUD DE INSTITUTO NACIONAL DE INNOVACION AGROPECUARIA Y FORESTAL (INIAF) SEGUN SOLICITUD 1014 REF: COMPROBANTE DE PAGO DE CHS SWISS FRANCS 6.116,10 A LA ASOCIACIÓN INTERNACIONAL DE CERTIFICACIÓN DE SEMILLAS POR PAGO DE MEMBRECIA Y ACREDITACIÓN DEL LIB. 00222014302 INIAF - BS. PROYECTO INNOVACION Y SERVICIOS AGRICOLAS POR DIFERENCIAL CAMBIARIO</t>
  </si>
  <si>
    <t>G03082290005</t>
  </si>
  <si>
    <t>VENTA DE DIVISAS CON TRANSFERENCIA DE FONDOS A SOLICITUD DE INSTITUTO NACIONAL DE INNOVACION AGROPECUARIA Y FORESTAL (INIAF) SEGUN SOLICITUD 1014 REF: COMPROBANTE DE PAGO DE CHS SWISS FRANCS 6.116,10 A LA ASOCIACIÓN INTERNACIONAL DE CERTIFICACIÓN DE SEMILLAS POR PAGO DE MEMBRECIA Y ACREDITACIÓN DEL LIB. 00222014302 INIAF - BS. PROYECTO INNOVACION Y SERVICIOS AGRICOLAS</t>
  </si>
  <si>
    <t>G03083320001</t>
  </si>
  <si>
    <t>COBRO COSTOS DE PAPELERIA SEGUN TRANSFERENCIA DEL EXTERIOR POR ORDEN DE CONSULADO DE BOLIVIA EN SEVILLA. REF.:RECAUDACION GESTORIA OCTUBRE 2016 LIB. 00010011102 MIN.RELACIONES EXTERIORES - GESTORIA CONSULAR LEY Nº 3108</t>
  </si>
  <si>
    <t>G03083410004</t>
  </si>
  <si>
    <t>VENTA DE DIVISAS A SOLICITUD DE YACIMIENTOS PETROLIFEROS FISCALES BOLIVIANOS SEGUN SOLICITUD 1040 REF: PAGO PLUSPETROL BOLIVIA POR RETRIBUCIONES AL TITULAR, MERCADO INTERNO, CORRESPONDIENTE AL MES DE JULIO/2016 (USD 181.615,67) LIB. 00513012007 YPFB - RECURSOS NACIONALIZACIÓN</t>
  </si>
  <si>
    <t>G03087530001</t>
  </si>
  <si>
    <t>COBRO COSTOS DE PAPELERIA SEGUN TRANSFERENCIA DEL EXTERIOR POR ORDEN DE CONSULADO DE BOLIVIA EN CALAMA REF:GESTORIA CONSULAR OCTUBRE 2016 LIB. 00010011102 MIN.RELACIONES EXTERIORES - GESTORIA CONSULAR LEY Nº 3108</t>
  </si>
  <si>
    <t>G03087550001</t>
  </si>
  <si>
    <t>COBRO COSTOS DE PAPELERIA SEGUN TRANSFERENCIA DEL EXTERIOR POR ORDEN DE CONSULADO DE BOLIVIA ARICA-CHILE REF:RECAUDACIONES GESTORIA CONSULAR OCTUBRE 2016 LIB. 00010011102 MIN.RELACIONES EXTERIORES - GESTORIA CONSULAR LEY Nº 3108</t>
  </si>
  <si>
    <t>G03090840001</t>
  </si>
  <si>
    <t>G03090860001</t>
  </si>
  <si>
    <t>COBRO COSTOS DE PAPELERIA SEGUN TRANSFERENCIA DEL EXTERIOR POR ORDEN DE PETROLEO BRASILEIRO SA PETROBRAS (BRASIL) LIB. 00513012007 YPFB - RECURSOS NACIONALIZACIÓN</t>
  </si>
  <si>
    <t>G03090890001</t>
  </si>
  <si>
    <t>G03090910001</t>
  </si>
  <si>
    <t>COBRO COSTOS DE PAPELERIA SEGUN TRANSFERENCIA DEL EXTERIOR POR ORDEN DE PETROLEO BRASILEIRO SA PETROBRAS-RIO DE JANEIRO-BRASIL LIB. 00513012007 YPFB - RECURSOS NACIONALIZACIÓN</t>
  </si>
  <si>
    <t>G03090950001</t>
  </si>
  <si>
    <t>COBRO COSTOS DE PAPELERIA SEGUN TRANSFERENCIA DEL EXTERIOR POR ORDEN DE CONSULADO GENERAL DE BOLIVIA BUENOS AIRES REF.: SERVICIOS DEL GOBIERNO LIB. 00340012003 RECAUDACION EXTRANJERIA - C.I. -L.C.</t>
  </si>
  <si>
    <t>J03155860001</t>
  </si>
  <si>
    <t>De: 00340012003 Transferencia que se efectua a requerimiento del Servicio General de Identificacion de Personal (SEGIP), con nota CITE: SEGIP/DGE/978/2016 y en virtud a la nota interna CITE: MEFP/VPCF/DGCF/UCCF N 856/2016, por concepto de deposito erroneo.</t>
  </si>
  <si>
    <t>J03155870001</t>
  </si>
  <si>
    <t>De: 00513012002 Transferencia que se efectua a requerimiento de Yacimientos Petroliferos Fiscales Bolivianos (YPFB), con nota CITE: DFC 3737 URT-3721/2016 y en virtud a la nota interna CITE: MEFP/VPCF/DGCF/UCCF N 864/2016, por concepto de deposito erroneo.</t>
  </si>
  <si>
    <t>S08694970001</t>
  </si>
  <si>
    <t>||REGISTRO COBRO COMISION AVISO ENMIENDA CARTA DE CREDITO STANDBY BS 220.- Y EMISION CBTE. CONTABLE BS 50.- REF.: 31133010012457 (BCB: SB-R-2016-038) A/F DE YPFB. CGO.LIB.N° 00513012007 YPFB-RECURSOS DE NACIONALIZACION REF.: CGOS. SB-R-2016-038.</t>
  </si>
  <si>
    <t>S08695140003</t>
  </si>
  <si>
    <t>||TRANSFERENCIA DE FONDOS S/G. MENSAJES SWIFT NROS. 15751 Y 15741 DE LA FECHA (SECTOR PUBLICO). DEBITO DE LA LIBRETA 00117012001 DGAC, REPOSICION UTILES DE ESCRITORIO.</t>
  </si>
  <si>
    <t>G03081190005</t>
  </si>
  <si>
    <t>VENTA DE DIVISAS CON TRANSFERENCIA DE FONDOS A SOLICITUD DE MINISTERIO DE EDUCACION SEGUN SOLICITUD 1015 REF: TRASPASO PARA LA UNIVERSIDAD POLITECNICA DE MADRID ( NICOLAS RAMOS PAIVA) EQUIVALENTES 168,57 USD LIB. 00099021001 TGN-RECURSOS ORDINARIOS (3987)</t>
  </si>
  <si>
    <t>J03156180002</t>
  </si>
  <si>
    <t>A:00099021001 Pago de capital e interes corriente a favor del TGN, adeudados por el GAD Cochabamba, correspondiente al Convenio Subsidiario CAF 2324 del Proyecto de Electrificacion Rural Fase III.</t>
  </si>
  <si>
    <t>S08698740002</t>
  </si>
  <si>
    <t>||REGULARIZACION DE NUESTRA OPERACION NRO. 0867589 DE F. 20/10/2016 EN ATENCIÓN A NOTA DEL MINISTERIO DE MEDIO AMBIENTE Y AGUA, CITE' MMAYA/DGAA/CITE N°0515/2016 DE LA FECHA (HRE-TGL-16846). RECURSOS DESTINADOS AL SUBV. TRATAMIENTO AGUAS RESIDUALES DE BOLIVIA. P/CTA. AG.ESP.COOP. INTERN. PARA DESARROLLO; LIBR.00086018045 MMAYA-BS-ESP-PLANTAS TRATAM. DE AGUAS.</t>
  </si>
  <si>
    <t>S08699220002</t>
  </si>
  <si>
    <t>||TRANSFERENCIA A LA CUENTA UNICA DEL TESORO IMPORTE RETENIDO A WALTER ABRAHAM PEREZ ALANDIA POR REMUNERACIÓN MÁXIMA CORRESPONDIENTE AL MES DE OCTUBRE/2016 - LIBRETA N° 00990201001, SEGÚN COMUNICACIÓN INTERNA BCB-DIR-CI-2016-194 Y "ROC" N° 2244/2016 DEL DCR. TRANSFERENCIA POR REMUNERACIÓN MÁXIMA DEL WALTER PEREZ ALANDIA - OCTUBRE/2016 LIBRETA N° 00990201001</t>
  </si>
  <si>
    <t>J03156810001</t>
  </si>
  <si>
    <t>De: 00099024113 Transferencia en cumplimiento al DS N0913 de 15/06/2011 y el Convenio Interinstitucional de Financiamiento UPRE-CIF-1151/2013, suscrito entre la UPRE y el GAM San Pedro, Proyecto Construccion Tinglado, Escenario Comuniad San Jose, correspondiente al pago de la planilla N2 avance y ci</t>
  </si>
  <si>
    <t>J03156820001</t>
  </si>
  <si>
    <t>De: 00099024113 Transferencia en cumplimiento al DS N0913 de 15/06/2011 y el Convenio Interinstitucional de Financiamiento UPRE-CIF-662/2014, suscrito entre la UPRE y el GAM Atocha, Proyecto Construccion Colegio Tecnico Humanistico Chorolque, correspondiente al pago de la planilla N2, segun la UPRE.</t>
  </si>
  <si>
    <t>S08698360001</t>
  </si>
  <si>
    <t>'COBRO POR´||COMISION TRANSFERENCIA FDOS. AL EXTERIOR 0.10 % S/USD 24.808.80, REEMBOLSO GTOS. DE COMUNICACION BS 220.- Y EMISION CBTE. CONTABLE BS 50.- REF.: PAGO N° 6 LC I-2016-011 EN COMPLEMENTO A CBTE. S-0869834 ADJUNTO DE LA FECHA. CGO.LIB.N° 00586019203 GASTO CORRIENTE EASBA - SANO N° 400 REF.:COM PAGO N° 6 LC I-2016-011.</t>
  </si>
  <si>
    <t>S08698740003</t>
  </si>
  <si>
    <t>||REGULARIZACION DE NUESTRA OPERACION NRO. 0867589 DE F. 20/10/2016 EN ATENCIÓN A NOTA DEL MINISTERIO DE MEDIO AMBIENTE Y AGUA, CITE' MMAYA/DGAA/CITE N°0515/2016 DE LA FECHA (HRE-TGL-16846). RECURSOS DESTINADOS AL SUBV. TRATAMIENTO AGUAS RESIDUALES DE BOLIVIA. DEBITO DE LA LIBRETA 00086018045 COBRO UTILES DE ESCRITORIO.</t>
  </si>
  <si>
    <t>S08699030001</t>
  </si>
  <si>
    <t>||PAGO SERVICIOS DE INVESTIGACION DEL BANQUERO POR INSTRUCCIONES DE PAGO INCORRECTAS REF.: TRANSF. DE FDOS. AL EXTERIOR A/F CONSULADO DEL ESTADO PLURINACIONAL DE BOLIVIA (COMODORO-RIVADAVIA) SG/ SOLICITUD DEL MIN. RR.EE. DE FECHA 06/10/2016 LIBRETA 00099021001 TGN-RECURSOS ORDINARIOS</t>
  </si>
  <si>
    <t>S08699030004</t>
  </si>
  <si>
    <t>||PAGO SERVICIOS DE INVESTIGACION DEL BANQUERO POR INSTRUCCIONES DE PAGO INCORRECTAS REF.: TRANSF. DE FDOS. AL EXTERIOR A/F CONSULADO DEL ESTADO PLURINACIONAL DE BOLIVIA (COMODORO-RIVADAVIA) SG/ SOLICITUD DEL MIN. RR.EE. DE FECHA 06/10/2016 LIBRETA 00099021001 TGN-RECURSOS ORDINARIOS, UTILES DE ESCRITORIO</t>
  </si>
  <si>
    <t>S08699270004</t>
  </si>
  <si>
    <t>||VENTA DE DIVISAS S/G NOTA MHE-8927 DESP-1289,08/11/16 Y ASIGNACION DE DIVISAS EFECT.POR EL MEFP,28/10/16.REF.:EMISION CARTA DE CREDITO I-2016-035,COMISION EMISION L/C 0,15% S/USD891.771,20.-POR 52 DIAS,REEMB.GSTS.COMUNICACION BS220.-Y EMISION COMP.CONTABLE BS50.- LIB.00078034201 MHE-EEC-GNV FONDO DE CONVERSION DE VEHICULOS REF.:COMIS.EMISION LC I-2016-035</t>
  </si>
  <si>
    <t>G03091480004</t>
  </si>
  <si>
    <t>VENTA DE DIVISAS CON TRANSFERENCIA DE FONDOS A SOLICITUD DE MINISTERIO DE EDUCACION SEGUN SOLICITUD 1016 REF: TRASPASO PARA LA UNIVERSITY OF ABERDEEN (FABIANA BELMONTE) EQUIVALENTES 21.304,01 USD LIB. 00099021001 TGN-RECURSOS ORDINARIOS (3987) POR DIFERENCIAL CAMBIARIO</t>
  </si>
  <si>
    <t>G03091480005</t>
  </si>
  <si>
    <t>VENTA DE DIVISAS CON TRANSFERENCIA DE FONDOS A SOLICITUD DE MINISTERIO DE EDUCACION SEGUN SOLICITUD 1016 REF: TRASPASO PARA LA UNIVERSITY OF ABERDEEN (FABIANA BELMONTE) EQUIVALENTES 21.304,01 USD LIB. 00099021001 TGN-RECURSOS ORDINARIOS (3987)</t>
  </si>
  <si>
    <t>G03092570006</t>
  </si>
  <si>
    <t>VENTA DE DIVISAS CON TRANSFERENCIA DE FONDOS A SOLICITUD DE MINISTERIO DE RELACIONES EXTERIORES SEGUN SOLICITUD 1034 REF: PAGO DE HABERES A FAVOR DE LOS CONSULADO EN VALENCIA, MURCIA Y EL CENTRO EMISOR DE PASAPORTES EN WASHINGTON, CORRESPONDIENTE AL MES DE OCTUBRE/2016, S/G PLANILLAS 101602 Y 10160 LIB. 00099021001 TGN-RECURSOS ORDINARIOS (3987)</t>
  </si>
  <si>
    <t>G03093810004</t>
  </si>
  <si>
    <t>VENTA DE DIVISAS A SOLICITUD DE YACIMIENTOS PETROLIFEROS FISCALES BOLIVIANOS SEGUN SOLICITUD 1032 REF: PAGO A BG BOLIVIA CORPORATION POR RETRIBUCIONES AL TITULAR, MERCADO INTERNO, CORRESPONDIENTE AL MES DE JULIO/2016 (USD 85.218,82) LIB. 00513012007 YPFB - RECURSOS NACIONALIZACIÓN</t>
  </si>
  <si>
    <t>G03095130004</t>
  </si>
  <si>
    <t>VENTA DE DIVISAS CON TRANSFERENCIA DE FONDOS A SOLICITUD DE MINISTERIO DE DEFENSA SEGUN SOLICITUD 1045 REF: PRESUPUESTO PARA LA ADQUISCION DE NUEVE (9) AERONAVES DE ENTRENAMIENTO ZLIN Z242-L PARA LA FUERZA AEREA BOLIVIANA. SEGUN CONTRATO DE COMPRA-VENTA DGAA-C.DIR. Nº 66/16. LIB. 00099021001 TGN-RECURSOS ORDINARIOS (3987)</t>
  </si>
  <si>
    <t>G03095150002</t>
  </si>
  <si>
    <t>TRANSFERENCIA DE FONDOS A SOLICITUD DE MINISTERIO DE DEFENSA SEGUN SOLICITUD 1044 REF: TRANSFERENCIA VIA BCB A LA EMPRESA " AIR PARTS COMPANY INC "PARA LA ADQUISICIÓN DE REPUESTOS PARA LA REPARACIÓN DEL MOTOR PT6A-25 ESN PCE-48137 DE LAS AERONAVES PILATUS PC-7 REQUERIDA POR EL GERENTE GENERAL DEL SE LIB. 00099021001 TGN-RECURSOS ORDINARIOS (3987)</t>
  </si>
  <si>
    <t>G03099280001</t>
  </si>
  <si>
    <t>COBRO COSTOS DE PAPELERIA SEGUN TRANSFERENCIA DEL EXTERIOR POR ORDEN DE CONSULADO GERAL DA BOLIVIA-SAO PAULO - BRASIL REF:GESTORIA CONSULAR MES DE OCTUBRE LIB. 00010011102 MIN.RELACIONES EXTERIORES - GESTORIA CONSULAR LEY Nº 3108</t>
  </si>
  <si>
    <t>G03099300001</t>
  </si>
  <si>
    <t>J03156190001</t>
  </si>
  <si>
    <t>De: 00099024113 Transferencia en cumplimiento al DS N0913 de 15/06/2011 y el Convenio Intergubernativo de Financiamiento UPRE-CIF-IG/359/2015, suscrito entre la UPRE y el GAM de Carabuco proyecto Construccion Puente Vehicular Molino Jahuira, correspondiente al pago de la planilla N 2, segun la UPRE.</t>
  </si>
  <si>
    <t>J03156200001</t>
  </si>
  <si>
    <t>De: 00099024113 Transferencia en cumplimiento al DS N0913 de 15/06/2011 y el Convenio Intergubernativo de Financiamiento UPRE-CIF-IG/130/2015, suscrito entre la UPRE y el GAM San Pedro de Curahuara, Proyecto Construccion de Laboratorio de Quimica y Computacion U.E. Mariscal Sucre, correspondiente al</t>
  </si>
  <si>
    <t>J03156210001</t>
  </si>
  <si>
    <t>De: 00099024113 Transferencia en cumplimiento al DS N0913 de 15/06/2011 y el Convenio Interinstitucional de Financiamiento UPRE-CIF-372/2014, suscrito entre la UPRE y el GAM Montero, Proyecto Construccion Mercado Municipal de Montero, correspondiente al pago de la planilla N7, segun la UPRE.</t>
  </si>
  <si>
    <t>J03156220001</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</si>
  <si>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N4, segun la UPRE.</t>
  </si>
  <si>
    <t>J03156230001</t>
  </si>
  <si>
    <t>De: 00099024113 Transferencia en cumplimiento al DS N0913 de 15/06/2011 y el Convenio Interinstitucional de Financiamiento UPRE-CIF-149/2015, suscrito entre la UPRE y el GAM Yunchara, Proyecto Construccion Comedores Escolares en las Unidades Educativas de Santa Barbara, 15 de Abril, Papachacra, Fron</t>
  </si>
  <si>
    <t>J03156240001</t>
  </si>
  <si>
    <t>De: 00099024113 Transferencia en cumplimiento al DS N0913 de 15/06/2011 y el Convenio Interinstitucional de Financiamiento UPRE-CIF-097/2015, suscrito entre la UPRE y el GAM Puerto Villarroel, Proyecto Construccion Infraestructura U.E. Mariscal de Ayacucho, correspondiente al pago de la planilla N6,</t>
  </si>
  <si>
    <t>J03156250001</t>
  </si>
  <si>
    <t>De: 00099024113 Transferencia en cumplimiento al DS N0913 de 15/06/2011 y el Convenio Intergubernativo de Financiamiento UPRE-CIF-IG/120/2015, suscrito entre la UPRE y el GAM Cairoma, Proyecto Construccion 6 Aulas U.E. Collpani - Cairoma, correspondiente al pago de la devolucion de retencion del 7%,</t>
  </si>
  <si>
    <t>J03156260001</t>
  </si>
  <si>
    <t>De: 00099024113 Transferencia en cumplimiento al DS N0913 de 15/06/2011 y el Convenio Intergubernativo de Financiamiento UPRE-CIF-IG/093/2016, suscrito entre la UPRE y el GAM Gutierrez, Proyecto Const. Cancha, Graderia y Tinglado Comunidad San Miguel de Positos, correspondiente al pago de la planill</t>
  </si>
  <si>
    <t>J03156270001</t>
  </si>
  <si>
    <t>De: 00099024113 Transferencia en cumplimiento al DS N0913 de 15/06/2011 y el Convenio Intergubernativo de Financiamiento UPRE-CIF-IG/040/2015, suscrito entre la UPRE y el GAM Villa Nueva, Proyecto Construccion Coliseo Cerrado del Municipio de Villa Nueva C.C. Loma Alta, correspondiente al pago de la</t>
  </si>
  <si>
    <t>J03156280001</t>
  </si>
  <si>
    <t>De: 00099024113 Transferencia en cumplimiento al DS N0913 de 15/06/2011 y el Convenio Interinstitucional de Financiamiento UPRE-CIF-270/2014, suscrito entre la UPRE y el GAM San Julian, Proyecto Construccion Matadero Municipal de San Julian, correspondiente al pago de la planilla N4, segun la UPRE.</t>
  </si>
  <si>
    <t>J03156290001</t>
  </si>
  <si>
    <t>De: 00099024113 Transferencia en cumplimiento al DS N0913 de 15/06/2011 y el Convenio Interinstitucional de Financiamiento UPRE-CIF-1109/2013, suscrito entre la UPRE y el GAM San Lucas, Proyecto Construccion Coliseo Cerrado Palacio Tambo (San Lucas), correspondiente al pago de la planilla N2, segun</t>
  </si>
  <si>
    <t>J03156300001</t>
  </si>
  <si>
    <t>De: 00099024113 Transferencia en cumplimiento al DS N0913 de 15/06/2011 y el Convenio Interinstitucional de Financiamiento UPRE-CIF-1076/2013, suscrito entre la UPRE y el GAM San Lucas, Proyecto Construccion Coliseo Cerrado Malliri (San Lucas), correspondiente al pago de la planilla N2, segun la UPR</t>
  </si>
  <si>
    <t>J03156310001</t>
  </si>
  <si>
    <t>De: 00099024113 Transferencia en cumplimiento al DS N0913 de 15/06/2011 y el Convenio Intergubernativo de Financiamiento UPRE-CIF-IG/295/2015, suscrito entre la UPRE y el GAM Monteagudo, Proyecto Construccion Tinglado Unidad Educativa Ingavi - Monteagudo, correspondiente al pago de la planilla N1, s</t>
  </si>
  <si>
    <t>J03156320001</t>
  </si>
  <si>
    <t>De: 00099024113 Transferencia en cumplimiento al DS N0913 de 15/06/2011 y el Convenio Intergubernativo de Financiamiento UPRE-CIF-IG/221/2016, suscrito entre la UPRE y el GAM Chimore, Proyecto Const. Unidad Educativa Modelo Ernesto Guevara de la Serna El Che, correspondiente al pago de la planilla N</t>
  </si>
  <si>
    <t>J03156330001</t>
  </si>
  <si>
    <t>De: 00099024113 Transferencia en cumplimiento al DS N0913 de 15/06/2011 y el Convenio Intergubernativo de Financiamiento UPRE-CIF-IG/478/2015, suscrito entre la UPRE y el GAM de Tolata proyecto Construccion Graderias Complejo Deportivo Villa Lourdes - Tolata, correspondiente al pago de la planilla N</t>
  </si>
  <si>
    <t>J03156340001</t>
  </si>
  <si>
    <t>De: 00099024113 Transferencia en cumplimiento al DS N0913 de 15/06/2011 y el Convenio Intergubernativo de Financiamiento UPRE-CIF-IG/022/2016, suscrito entre la UPRE y el GAM de Buena Vista proyecto Construccion Modulo Educativo Mariano Saucedo Sevilla 2 Nivel Primario, correspondiente al pago de la</t>
  </si>
  <si>
    <t>J03156350001</t>
  </si>
  <si>
    <t>De: 00099024113 Transferencia en cumplimiento al DS N0913 de 15/06/2011 y el Convenio Intergubernativo de Financiamiento UPRE-CIF-IG 277/2016, suscrito entre la UPRE y el GAM de Villa Tunari proyecto Construccion Dos Aulas U.E. 13 de Febrero Comunidad Indigena Yuracare Barranquillas Distrito N 4,</t>
  </si>
  <si>
    <t>J03156360001</t>
  </si>
  <si>
    <t>De: 00099024113 Transferencia en cumplimiento al DS N0913 de 15/06/2011 y el Convenio Intergubernativo de Financiamiento UPRE-CIF-IG/094/2016, suscrito entre la UPRE y el GAM de Gutierrez proyecto Const. Tinglado y Graderia Cancha Comunidad Kaipependi, correspondiente al pago de la planilla N 2, se</t>
  </si>
  <si>
    <t>J03156370001</t>
  </si>
  <si>
    <t>De: 00099024113 Transferencia en cumplimiento al DS N0913 de 15/06/2011 y el Convenio Intergubernativo de Financiamiento UPRE-CIF-IG 453/2015, suscrito entre la UPRE y el GAM de Huacaraje proyecto Construccion de Tinglado Metalico en la Unidad Educativa 13 de Abril de Huacaraje, correspondiente al p</t>
  </si>
  <si>
    <t>J03156380001</t>
  </si>
  <si>
    <t>De: 00099024113 Transferencia en cumplimiento al DS N0913 de 15/06/2011 y el Convenio Intergubernativo de Financiamiento UPRE-CIF-IG 452/2015, suscrito entre la UPRE y el GAM de Huacaraje proyecto Construccion Tinglado Metalico Unidad Educativa Juan Antonio Velarde Justiniano Comunidad El Carmen - H</t>
  </si>
  <si>
    <t>J03156420001</t>
  </si>
  <si>
    <t>De: 00340012002 Transferencia que se efectua a requerimiento del Servicio General de Identificacion de Personal (SEGIP), con nota CITE: SEGIP/DGE/1009/2016 y en virtud a la nota interna CITE: MEFP/VPCF/DGCF/UCCF N 855/2016, por concepto de deposito erroneo.</t>
  </si>
  <si>
    <t>J03156430001</t>
  </si>
  <si>
    <t>De: 00340012001 Transferencia que se efectua a requerimiento del Servicio General de Identificacion de Personal (SEGIP), con nota CITE: SEGIP/DGE/1009/2016 y en virtud a la nota interna CITE: MEFP/VPCF/DGCF/UCCF N 855/2016, por concepto de deposito erroneo.</t>
  </si>
  <si>
    <t>Q07645390002</t>
  </si>
  <si>
    <t>NÚMERO DE LIBRETA CUT: 99031009.00 OPERACIÓN T01 TRANSFERENCIA DE FONDOS A LA CUT - TESORO DIRECTO DE BANCO UNION S.A. A CUENTA UNICA DEL TESORO CON NUMERO DE SOLICITUD = 1345670 Y NUMERO CORRELATIVO = 91320010112016440 TRANSFERENCIA POR OPERACIONES DE VE</t>
  </si>
  <si>
    <t>S08700160002</t>
  </si>
  <si>
    <t>||TRANSFERENCIA DE FONDOS S/G NOTA CITE: BUN0945/16 DE LA FECHA (HRE-TSO-7397), CONVENIO CONSTRUCCION SISTEMA ALCANTARILLADO SANITARIO PLAN 3000 FASE II MUNICIPIO STA. CRUZ DE LA SIERRA. A SOLIC.GOB.AUT.MCPAL.SANTA CRUZ, LIBRETA N°00086054201.</t>
  </si>
  <si>
    <t>S08700220002</t>
  </si>
  <si>
    <t>'TRANSFERENCIA DE FONDOS DE DPTOS.DE ENCAJE LEGAL DEL SISTEMA FINANCIERO A DPTOS.CTES.DEL SECTOR PUBLICO S/G CITE' BUN/0946/16||DE LA FECHA (HRE-TSO-7402). A SOLICITUD MEFP, REVERSIÓN ANTICIPADA PARA ABONO A LA LIBRETA N°00099021001.</t>
  </si>
  <si>
    <t>S08700570002</t>
  </si>
  <si>
    <t>||48° DES.CRED.EXT. YPFB UREA AMONIACO CARRASCO CBBA SG.NOTAS YPFB PRS GAFC 2651 DFC-3855 URT-2793/2016 Y MHE 8627 DESP 1232 RECIB. EN F. 20 Y 25 -10-16 (TRAM TGL 15922 Y 16147) REF:RD N°165/12,CONT.SANO N°257/12 E INFORMES BCB GOM Y GAL N° 80 Y 304 DE FECHA 10/11/16 ABONO EN LA LIB. N° 00513059202 YPFB CRÉDITO SANO 257/2012 PLANTA DE UREA AMONIACO 48°DESEMBOLSO</t>
  </si>
  <si>
    <t>S08700610002</t>
  </si>
  <si>
    <t>||49° DES.CRED.EXT. YPFB UREA AMONIACO CARRASCO CBBA SG.NOTAS YPFB PRS GAFC 2652 DFC-3856 URT-2794/2016 Y MHE 8628 DESP 1233 RECIB. EN F. 20 Y 25 -10-16 (TRAM TGL 15924 Y 16151) REF:RD N°165/12,CONT.SANO N°257/12 E INFORMES BCB GOM Y GAL N° 81 Y 307 DE FECHA 10/11/16 ABONO EN LA LIB. N° 00513059202 YPFB CRÉDITO SANO 257/2012 PLANTA DE UREA AMONIACO 49°DESEMBOLSO</t>
  </si>
  <si>
    <t>S08700660002</t>
  </si>
  <si>
    <t>||50° DES.CRED.EXT. YPFB UREA AMONIACO CARRASCO CBBA SG.NOTAS YPFB PRS GAFC 2653 DFC-3857 URT-2795/2016 Y MHE 8629 DESP 1234 RECIB. EN F. 20 Y 25 -10-16 (TRAM TGL 15923 Y 16150) REF:RD N°165/12,CONT.SANO N°257/12 E INFORMES BCB GOM Y GAL N° 82 Y 309 DE FECHA 10/11/16 ABONO EN LA LIB. N° 00513059202 YPFB CRÉDITO SANO 257/2012 PLANTA DE UREA AMONIACO 50°DESEMBOLSO</t>
  </si>
  <si>
    <t>S08700700002</t>
  </si>
  <si>
    <t>||51° DES.CRED.EXT. YPFB UREA AMONIACO CARRASCO CBBA SG.NOTAS YPFB PRS GAFC 2649 DFC-3853 URT-2791/2016 Y MHE 8630 DESP 1235 RECIB. EN F. 20 Y 25 -10-16 (TRAM TGL 15919 Y 16149) REF:RD N°165/12,CONT.SANO N°257/12 E INFORMES BCB GOM Y GAL N° 83 Y 310 DE FECHA 10/11/16 ABONO EN LA LIB. N° 00513059202 YPFB CRÉDITO SANO 257/2012 PLANTA DE UREA AMONIACO 51°DESEMBOLSO</t>
  </si>
  <si>
    <t>S08700740002</t>
  </si>
  <si>
    <t>||52° DES.CRED.EXT. YPFB UREA AMONIACO CARRASCO CBBA SG.NOTAS YPFB PRS GAFC 2654 DFC-3858 URT-2796/2016 Y MHE 8631 DESP 1236 RECIB. EN F. 20 Y 25 -10-16 (TRAM TGL 15920 Y 16148) REF:RD N°165/12,CONT.SANO N°257/12 E INFORMES BCB GOM Y GAL N° 84 Y 311 DE FECHA 10/11/16 ABONO EN LA LIB. N° 00513059202 YPFB CRÉDITO SANO 257/2012 PLANTA DE UREA AMONIACO 52°DESEMBOLSO</t>
  </si>
  <si>
    <t>S08700790002</t>
  </si>
  <si>
    <t>||53° DES.CRED.EXT. YPFB UREA AMONIACO CARRASCO CBBA SG.NOTAS YPFB PRS GAFC 2650 DFC-3854 URT-2792/2016 Y MHE 8632 DESP 1237 RECIB. EN F. 20 Y 25 -10-16 (TRAM TGL 15921 Y 16152) REF:RD N°165/12,CONT.SANO N°257/12 E INFORMES BCB GOM Y GAL N° 85 Y 308 DE FECHA 10/11/16 ABONO EN LA LIB. N° 00513059202 YPFB CRÉDITO SANO 257/2012 PLANTA DE UREA AMONIACO 53°DESEMBOLSO</t>
  </si>
  <si>
    <t>J03157440001</t>
  </si>
  <si>
    <t>De: 00099024113 Transferencia en cumplimiento al DS N0913 de 15/06/2011 y el Convenio Interinstitucional de Financiamiento UPRE-CIF-0868/2013, suscrito entre la UPRE y el GAM Ixiamas, Proyecto Construccion Bloque de Aulas e Infraestructura Deportiva U.E. 15 de Agosto-Ixiamas, correspondiente al pago</t>
  </si>
  <si>
    <t>S08699620001</t>
  </si>
  <si>
    <t>'COBRO DE UTILES DE ESCRITORIO POR´||EN COMPELMENTO AL COMPROBANTE S-869958 DE LA FECHA REF.: DEVOLUCION DE FONDOS MIN. DE EDUCACION LIBRETA 00099021001 TGN-RECURSOS ORDINARIOS, COBRO UTILES DE ESCRITORIO</t>
  </si>
  <si>
    <t>S08699790003</t>
  </si>
  <si>
    <t>||TRANSFERENCIA DE FONDOS S/G. MENSAJE SWIFT NRO. 15912 DE LA FECHA. (SECTOR PUBLICO). DEBITO DE LA LIBRETA 00117012001 DGAC, REPOSICION UTILES DE ESCRITORIO.</t>
  </si>
  <si>
    <t>S08700420001</t>
  </si>
  <si>
    <t>||REGISTRO COBRO COMISION AVISO CARTA DE CREDITO STANDBY BS220.-Y EMISION COMP.CONTABLE BS50.-REF.:6252340100010853 (BCB:SB-R-2016-47) A/F ENVIBOL,EN COMPL.A COMP.870041,10/11/16. LIB.00132019202 SEDEM-PLANTA ENVASES DE VIDRIO CHUQUISACA-MUN.ZUDAÑEZ RF.:COM.AV.SB 6252340100010853</t>
  </si>
  <si>
    <t>S08700560001</t>
  </si>
  <si>
    <t>COBRO DE||COSTO UTILES DE ESCRITORIO POR ELABORACION DE LA OPERACIÓN CONTABLE N° 870055 DE LA FECHA DE LA LIBRETA N° 00513052001 YPFB GCIA.NAL DE PLANTAS DE SEPARACIÓN, COSTO ÚTILES DE ESCRITORIO</t>
  </si>
  <si>
    <t>S08700580001</t>
  </si>
  <si>
    <t>COBRO DE||COSTO UTILES DE ESCRITORIO POR ELABORACION DE LA OPERACIÓN CONTABLE N° 870057 DE LA FECHA DE LA LIBRETA N° 00513052001 YPFB GCIA.NAL DE PLANTAS DE SEPARACIÓN, COSTO ÚTILES DE ESCRITORIO</t>
  </si>
  <si>
    <t>S08700600001</t>
  </si>
  <si>
    <t>COBRO DE||COSTO UTILES DE ESCRITORIO POR ELABORACION DE LA OPERACIÓN CONTABLE N° 870059 DE LA FECHA DE LA LIBRETA N° 00513052001 YPFB GCIA.NAL DE PLANTAS DE SEPARACIÓN, COSTO ÚTILES DE ESCRITORIO</t>
  </si>
  <si>
    <t>S08700620001</t>
  </si>
  <si>
    <t>COBRO DE||COSTO UTILES DE ESCRITORIO POR ELABORACION DE LA OPERACIÓN CONTABLE N° 870061 DE LA FECHA DE LA LIBRETA N° 00513052001 YPFB GCIA.NAL DE PLANTAS DE SEPARACIÓN, COSTO ÚTILES DE ESCRITORIO</t>
  </si>
  <si>
    <t>S08700650001</t>
  </si>
  <si>
    <t>COBRO DE||COSTO UTILES DE ESCRITORIO POR ELABORACION DE LA OPERACIÓN CONTABLE N° 870063 DE LA FECHA DE LA LIBRETA N° 00513052001 YPFB GCIA.NAL DE PLANTAS DE SEPARACIÓN, COSTO ÚTILES DE ESCRITORIO</t>
  </si>
  <si>
    <t>S08700670001</t>
  </si>
  <si>
    <t>COBRO DE||COSTO UTILES DE ESCRITORIO POR ELABORACION DE LA OPERACIÓN CONTABLE N° 870066 DE LA FECHA DE LA LIBRETA N° 00513052001 YPFB GCIA.NAL DE PLANTAS DE SEPARACIÓN, COSTO ÚTILES DE ESCRITORIO</t>
  </si>
  <si>
    <t>S08700690001</t>
  </si>
  <si>
    <t>COBRO DE||COSTO UTILES DE ESCRITORIO POR ELABORACION DE LA OPERACIÓN CONTABLE N° 870068 DE LA FECHA DE LA LIBRETA N° 00513052001 YPFB GCIA.NAL DE PLANTAS DE SEPARACIÓN, COSTO ÚTILES DE ESCRITORIO</t>
  </si>
  <si>
    <t>S08700710001</t>
  </si>
  <si>
    <t>COBRO DE||COSTO UTILES DE ESCRITORIO POR ELABORACION DE LA OPERACIÓN CONTABLE N° 870070 DE LA FECHA DE LA LIBRETA N° 00513052001 YPFB GCIA.NAL DE PLANTAS DE SEPARACIÓN, COSTO ÚTILES DE ESCRITORIO</t>
  </si>
  <si>
    <t>S08700730001</t>
  </si>
  <si>
    <t>COBRO DE||COSTO UTILES DE ESCRITORIO POR ELABORACION DE LA OPERACIÓN CONTABLE N° 870072 DE LA FECHA DE LA LIBRETA N° 00513052001 YPFB GCIA.NAL DE PLANTAS DE SEPARACIÓN, COSTO ÚTILES DE ESCRITORIO</t>
  </si>
  <si>
    <t>S08700750001</t>
  </si>
  <si>
    <t>COBRO DE||COSTO UTILES DE ESCRITORIO POR ELABORACION DE LA OPERACIÓN CONTABLE N° 870074 DE LA FECHA DE LA LIBRETA N° 00513052001 YPFB GCIA.NAL DE PLANTAS DE SEPARACIÓN, COSTO ÚTILES DE ESCRITORIO</t>
  </si>
  <si>
    <t>S08700780001</t>
  </si>
  <si>
    <t>COBRO DE||COSTO UTILES DE ESCRITORIO POR ELABORACION DE LA OPERACIÓN CONTABLE N° 870076 DE LA FECHA DE LA LIBRETA N° 00513052001 YPFB GCIA.NAL DE PLANTAS DE SEPARACIÓN, COSTO ÚTILES DE ESCRITORIO</t>
  </si>
  <si>
    <t>S08700800001</t>
  </si>
  <si>
    <t>COBRO DE||COSTO UTILES DE ESCRITORIO POR ELABORACION DE LA OPERACIÓN CONTABLE N° 870079 DE LA FECHA DE LA LIBRETA N° 00513052001 YPFB GCIA.NAL DE PLANTAS DE SEPARACIÓN, COSTO ÚTILES DE ESCRITORIO</t>
  </si>
  <si>
    <t>G03101600003</t>
  </si>
  <si>
    <t>PAGO PRÉSTAMO BID 467-SF-BO VCTO. 10-nov-2016 POR CUENTA DE TGN , NTI. 008429 VALOR 10-nov-2016 CAPITAL USD 43.333,44 INTERESES USD 433,33 CTA. 3987 CUENTA UNICA DEL TESORO LIB. 00099021001 REF.: COMISIONES BANCARIAS</t>
  </si>
  <si>
    <t>G03101620003</t>
  </si>
  <si>
    <t>PAGO A BEI PRÉSTAMO FIN 82800 VCTO. 10-nov-2016 POR CUENTA DE TGN , NTI. 008495 VALOR 10-nov-2016 COMISIONES USD 36.370,66 CTA. 3987 CUENTA UNICA DEL TESORO LIB. 00099021001 REF.: COMISIONES BANCARIAS</t>
  </si>
  <si>
    <t>G03102610003</t>
  </si>
  <si>
    <t>PAGO A CAF PRÉSTAMO CFA006843 VCTO. 10-nov-2016 POR CUENTA DE TGN , NTI. 008483 VALOR 10-nov-2016 CAPITAL USD 21.590,50 INTERESES USD 6.503,01 CTA. 3987 CUENTA UNICA DEL TESORO LIB. 00099021001 REF.: COMISIONES BANCARIAS</t>
  </si>
  <si>
    <t>G03103590003</t>
  </si>
  <si>
    <t>PAGO A CAF PRÉSTAMO CFA005779 VCTO. 10-nov-2016 POR CUENTA DE TGN , NTI. 008484 VALOR 10-nov-2016 CAPITAL USD 2.350.000,00 INTERESES USD 390.711,83 CTA. 3987 CUENTA UNICA DEL TESORO LIB. 00099021001 REF.: COMISIONES BANCARIAS</t>
  </si>
  <si>
    <t>G03103610001</t>
  </si>
  <si>
    <t>COBRO COSTOS DE PAPELERIA SEGUN TRANSFERENCIA DEL EXTERIOR POR ORDEN DE CONSULADO GENERAL DE BOLIVIA EN MILAN REF:GESTORIA CONSULAR OCTUBRE 2016 LIB. 00010011102 MIN.RELACIONES EXTERIORES - GESTORIA CONSULAR LEY Nº 3108</t>
  </si>
  <si>
    <t>G03103630001</t>
  </si>
  <si>
    <t>COBRO COSTOS DE PAPELERIA SEGUN TRANSFERENCIA DEL EXTERIOR POR ORDEN DE CONSULAT GENERAL BOLIVIE-PARIS-FR.REF.:RECAUDACIONES GESTORIA CONSULAR OCTUBRE 2016 LIB. 00010011102 MIN.RELACIONES EXTERIORES - GESTORIA CONSULAR LEY Nº 3108</t>
  </si>
  <si>
    <t>G03104780004</t>
  </si>
  <si>
    <t>VENTA DE DIVISAS CON TRANSFERENCIA DE FONDOS A SOLICITUD DE MINISTERIO DE RELACIONES EXTERIORES SEGUN SOLICITUD 1051 REF: DESEMBOLOSO DE RECURSOS POR GASTOS DE FUNCIONAMIENTO CORRESPONDIENTE AL MES DE OCTUBRE A FAVOR DEL CONSULADO DE BOLIVIA EN MIAMI, S/G GM-DGAA-UFI-PRP-IN-43/2016 Y NOTA SC CON CIT LIB. 00099021001 TGN-RECURSOS ORDINARIOS (3987)</t>
  </si>
  <si>
    <t>G03104790004</t>
  </si>
  <si>
    <t>VENTA DE DIVISAS CON TRANSFERENCIA DE FONDOS A SOLICITUD DE EMPRESA PUBLICA QUIPUS SEGUN SOLICITUD 1049 REF: PAGO DEL 50% A LA EMPRESA TATWAH SA. POR LA ADQUISICION DE TAG RFID Y RETENCION DEL 7% DEL TOTAL DE CONTRATO. DE ACUERDO A DOCUMENTACION ADJUNTA. LIB. 00590012001 EMPRESA PÚBLICA QUIPUS - RECURSOS ESPECÍFICOS</t>
  </si>
  <si>
    <t>G03104800004</t>
  </si>
  <si>
    <t>VENTA DE DIVISAS CON TRANSFERENCIA DE FONDOS A SOLICITUD DE MINISTERIO DE RELACIONES EXTERIORES SEGUN SOLICITUD 1052 REF: REMSION DE RECURSOS PARA EL PAGO DE INICIO DE PROCESO DE CONTRATACION DE SERVICIO DE EMPRESA INMOVILIARIA A FAVOR DEL VICECONSULADO DE BOLIVIA EN LA PLATA - ARGENTINA; S/G GM-DGA LIB. 00099021001 TGN-RECURSOS ORDINARIOS (3987)</t>
  </si>
  <si>
    <t>G03109660001</t>
  </si>
  <si>
    <t>J03156880001</t>
  </si>
  <si>
    <t>De: 00099024113 Transferencia en cumplimiento al DS N0913 de 15/06/2011 y el Convenio Intergubernativo de Financiamiento UPRE-CIF-IG 483/2016, suscrito entre la UPRE y el GAM Entre Rios, Proyecto Construccion Modulo Educativo U.E. Evo Morales Ayma, correspondiente al pago del 20% de anticipo del mon</t>
  </si>
  <si>
    <t>J03156890001</t>
  </si>
  <si>
    <t>De: 00099024113 Transferencia en cumplimiento al DS N0913 de 15/06/2011 y el Convenio Intergubernativo de Financiamiento UPRE-CIF-IG 484/2016, suscrito entre la UPRE y el GAM Entre Rios, Proyecto Construccion Modulo Educativo U.E. Carlos Villegas, correspondiente al pago del 20% de anticipo del mont</t>
  </si>
  <si>
    <t>J03156900001</t>
  </si>
  <si>
    <t>De: 00099024113 Transferencia en cumplimiento al DS N0913 de 15/06/2011 y el Convenio Intergubernativo de Financiamiento UPRE-CIF-IG/480/2016, suscrito entre la UPRE y el GAM de Monteagudo proyecto Construccion Internado San Miguel del Banado - Moteagudo, correspondiente al pago del 20% de anticipo</t>
  </si>
  <si>
    <t>J03156910001</t>
  </si>
  <si>
    <t>De: 00513012004 Transferencia que se efectua a requerimiento de Yacimientos Petroliferos Fiscales Bolivianos (YPFB), con nota CITE: DFC 3860 URT-2798/2016 y en virtud a la nota interna CITE: MEFP/VPCF/DGCF/UCCF N 879/2016, por concepto de deposito en demasia.</t>
  </si>
  <si>
    <t>J03156920001</t>
  </si>
  <si>
    <t>De: 00203012007 Transferencia que efectuamos a solicitud de la Autoridad de Supervision del Sistema Financiero mediante nota CITE: ASFI/JFI/R-173711/2016 y en virtud a la nota CITE: MEFP/VPCF/DGCF/UCCF No 874/2016 de la Direccion General de Contabilidad Fiscal</t>
  </si>
  <si>
    <t>J03156930001</t>
  </si>
  <si>
    <t>De: 00203012007 Transferencia que se efectua a requerimiento de la Autoridad de Supervision del Sistema Financiero (ASFI), con nota CITE: ASFI/JFI/R-182397/2016 y en virtud a la nota interna CITE: MEFP/VPCF/DGCF/UCCF N 875/2016, por concepto de traspaso o devolucion de Recursos</t>
  </si>
  <si>
    <t>J03157200001</t>
  </si>
  <si>
    <t>De: 00099024113 Transferencia en cumplimiento al DS N0913 de 15/06/2011 y el Convenio Intergubernativo de Financiamiento UPRE-CIF-IG/520/2016, suscrito entre la UPRE y el GAD de Pando proyecto Construccion Sede Departamental de Transporte Interprovincial - Cobija, correspondiente al primer desembols</t>
  </si>
  <si>
    <t>J03157210001</t>
  </si>
  <si>
    <t>De: 00099024113 Transferencia en cumplimiento al DS N0913 de 15/06/2011 y el Convenio Intergubernativo de Financiamiento UPRE-CIF-IG 299/2016, suscrito entre la UPRE y el GAM de Colomi proyecto Const. U.E. Jose Sanchez D-4, correspondiente al pago de la planilla N 2, segun la UPRE.</t>
  </si>
  <si>
    <t>J03157220001</t>
  </si>
  <si>
    <t>De: 00099024113 Transferencia en cumplimiento al DS N0913 de 15/06/2011 y el Convenio Intergubernativo de Financiamiento UPRE-CIF-IG/043/2016, suscrito entre la UPRE y el GAM de Fernandez Alonzo proyecto Construccion Plaza Chane Independencia, correspondiente al pago de la planilla N 1, segun la UPR</t>
  </si>
  <si>
    <t>J03157230001</t>
  </si>
  <si>
    <t>De: 00099024113 Transferencia en cumplimiento al DS N0913 de 15/06/2011 y el Convenio Intergubernativo de Financiamiento UPRE-CIF-IG/099/2016, suscrito entre la UPRE y el GAM de San Antonio de Lomerio proyecto Const. Tinglado y Graderias en la Unidad Educativa 13 de Junio Comunidad San Antonio de L</t>
  </si>
  <si>
    <t>J03157420001</t>
  </si>
  <si>
    <t>De: 00099024113 Transferencia en cumplimiento al DS N0913 de 15/06/2011 y el Convenio Intergubernativo de Financiamiento UPRE-CIF-IG/424/2015, suscrito entre la UPRE y el GAM Soracachi, Proyecto Construccion Unidad Educativa Teniente Jose Rosendo Bullain Renjel - (Sepulturas Soracachi), correspondie</t>
  </si>
  <si>
    <t>J03157430001</t>
  </si>
  <si>
    <t>De: 00099024113 Transferencia en cumplimiento al DS N0913 de 15/06/2011 y el Convenio Intergubernativo de Financiamiento UPRE-CIF-IG/318/2016, suscrito entre la UPRE y el GAM Tarata, Proyecto Const. Tinglado U.E. Eduardo Avaroa Tarata, correspondiente al pago de la planilla N1 de cierre, segun la UP</t>
  </si>
  <si>
    <t>J03157450002</t>
  </si>
  <si>
    <t>A:00076014201 Transferencia que efectuamos a solicitud de la Corporacion Minera de Bolivia mediante nota CITE: UNTE-0193/2016 y nota CITE:MEFP/VPCF/DGCF/UCCF No 882/2016</t>
  </si>
  <si>
    <t>J03158040002</t>
  </si>
  <si>
    <t>A:00099021001 Pago de capital e interes corriente a favor del TGN, adeudados por el GAD Oruro, correspondiente al Convenio Subsidiario CAF 2324 del Proyecto de Electrificacion Subestacion Corque.</t>
  </si>
  <si>
    <t>Q07649070002</t>
  </si>
  <si>
    <t>NUMERO DE LIBRETA CUT: 00150608003 OPERACIÓN E18 TRANSFERENCIA DEL SISTEMA FINANCIERO POR CUENTA DE TERCEROS A LA CUT PARA ABONO A LA CUENTA 3987069001 PARA POSTERIOR ABONO EN LA LIBRETA NUMERO 00150608003 DE FUERZA ESPECIAL DE LUCHA CONTRA LA VIOLENCI</t>
  </si>
  <si>
    <t>S08701670002</t>
  </si>
  <si>
    <t>'TRANSFERENCIA DE FONDOS||A SOL. DEL MEFP, CITE' MEFP/VTCP/DGPOT/UPCFTGN/N°2379/2016 DE LA FECHA HRE TSO 7421 COMISIONES BANCARIAS DE MAYO DE 2016 DE LAS SGTES. CUENTAS: 1-5697632, 1-5707796, 1-7039577, 1-11697882, 1-16589654, 1-18199518 Y 1-7039593 DEL GOB. AUT. MCPAL. DE URUBICHA. ABONO A LA LIBRETA 00099021001 TGN - RECURSOS ORDINARIOS.</t>
  </si>
  <si>
    <t>S08701540001</t>
  </si>
  <si>
    <t>||COBRO COMISION AVISO DE ENMIENDA BS 220.- GARANTIA INTERNACIONAL 05/03678/6005799 BCB.:SB-R-2016-46 A FAVOR DE ENVIBOL Y COBRO EMISION CBTE. CONTABLE BS 50.- CGO.LIB.N°00132019202 SEDEM-PLANTA ENVASES DE VIDRIO CHUQUISACA-MUN ZUDAÑEZ REF:CGOS SB-R-2016-046.</t>
  </si>
  <si>
    <t>S08701670003</t>
  </si>
  <si>
    <t>'TRANSFERENCIA DE FONDOS||A SOL. DEL MEFP, CITE' MEFP/VTCP/DGPOT/UPCFTGN/N°2379/2016 DE LA FECHA HRE TSO 7421 COMISIONES BANCARIAS DE MAYO DE 2016 DE LAS SGTES. CUENTAS: 1-5697632, 1-5707796, 1-7039577, 1-11697882, 1-16589654, 1-18199518 Y 1-7039593 DEL GOB. AUT. MCPAL. DE URUBICHA. DEBITO DE LA LIBRETA 00099021001 TGN - RECURSOS ORDINARIOS.</t>
  </si>
  <si>
    <t>G03111910001</t>
  </si>
  <si>
    <t>COBRO COSTOS DE PAPELERIA SEGUN TRANSFERENCIA DEL EXTERIOR POR ORDEN DE CONSULADO GENERAL DEL ESTADO PLURINACIONAL DE BOLIVIA-NEW YORK LIB. 00010011102 MIN.RELACIONES EXTERIORES - GESTORIA CONSULAR LEY Nº 3108</t>
  </si>
  <si>
    <t>G03117970001</t>
  </si>
  <si>
    <t>COBRO COSTOS DE PAPELERIA SEGUN TRANSFERENCIA DEL EXTERIOR POR ORDEN DE CONSULADO GENERAL DE BOLIVIA EN SANTIAGO CHILE REF.: TRASPASO INGRESOS GESTORIA CONSULAR OCTUBRE 2016 LIB. 00010011102 MIN.RELACIONES EXTERIORES - GESTORIA CONSULAR LEY Nº 3108</t>
  </si>
  <si>
    <t>J03157640001</t>
  </si>
  <si>
    <t>De: 00099024113 Transferencia en cumplimiento al DS N0913 de 15/06/2011 y el Convenio Intergubernativo de Financiamiento UPRE-CIF-IG/053/2015, suscrito entre la UPRE y el GAM San Pedro de Buena Vista, Proyecto Construccion Internado Unidad Educativa Sacana, correspondiente al pago de la planilla N3,</t>
  </si>
  <si>
    <t>J03157660001</t>
  </si>
  <si>
    <t>De: 00099024113 Transferencia en cumplimiento al DS N0913 de 15/06/2011 y el Convenio Intergubernativo de Financiamiento UPRE-CIF-IG/041/2015, suscrito entre la UPRE y el GAM Sacaca, Proyecto Construccion Tinglado y Campo Deportivo U.E. Tupac Amaru B, correspondiente al pago de la planilla N2 de cie</t>
  </si>
  <si>
    <t>J03157680001</t>
  </si>
  <si>
    <t>De: 00099024113 Transferencia en cumplimiento al DS N0913 de 15/06/2011 y el Convenio Intergubernativo de Financiamiento UPRE-CIF-IG/084/2015, suscrito entre la UPRE y el GAM Chayanta, Proyecto Construccion Tinglado U.E. Tomas Katari de Cocafaya, correspondiente al pago de la planilla N2 de cierre,</t>
  </si>
  <si>
    <t>J03157700001</t>
  </si>
  <si>
    <t>De: 00099024113 Transferencia en cumplimiento al DS N0913 de 15/06/2011 y el Convenio Intergubernativo de Financiamiento UPRE-CIF-IG/207/2016, suscrito entre la UPRE y el GAM Irupana, Proyecto Construccion Tinglado Polifuncional Unidad Educativa Alto Villa San Antonio - Irupana, correspondiente al p</t>
  </si>
  <si>
    <t>J03157720001</t>
  </si>
  <si>
    <t>De: 00099024113 Transferencia en cumplimiento al DS N0913 de 15/06/2011 y el Convenio Intergubernativo de Financiamiento UPRE-CIF-IG/214/2015, suscrito entre la UPRE y el GAM Villa Vaca Guzman, Proyecto Construccion Pavimento Rigido Barrio German Busch - Muyupampa, correspondiente al pago de la plan</t>
  </si>
  <si>
    <t>J03157740001</t>
  </si>
  <si>
    <t>De: 00099024113 Transferencia en cumplimiento al DS N0913 de 15/06/2011 y el Convenio Interinstitucional de Financiamiento UPRE-CIF-155/2015, suscrito entre la UPRE y el GAM Entre Rios, Proyecto Construccion Tinglado Unidad Educativa Tentapiau correspondiente al pago de la planilla N2 de avance y ci</t>
  </si>
  <si>
    <t>J03157760001</t>
  </si>
  <si>
    <t>De: 00099024113 Transferencia en cumplimiento al DS N0913 de 15/06/2011 y el Convenio Interinstitucional de Financiamiento UPRE-CIF-165/2015, suscrito entre la UPRE y el GAM Entre Rios, Proyecto Const. Albergue y Comedor Unidad Educativa Naurenda, correspondiente al pago de la planilla N7, segun la</t>
  </si>
  <si>
    <t>J03157780001</t>
  </si>
  <si>
    <t>De: 00099024113 Transferencia en cumplimiento al DS N0913 de 15/06/2011 y el Convenio Intergubernativo de Financiamiento UPRE-CIF-IG/319/2015, suscrito entre la UPRE y el GAM Potosi, Proyecto Construccion Coliseo Zonal Villa Costanera Distrito 5, correspondiente al pago de la planilla N2, segun la U</t>
  </si>
  <si>
    <t>J03157800001</t>
  </si>
  <si>
    <t>De: 00099024113 Transferencia en cumplimiento al DS N0913 de 15/06/2011 y el Convenio Interinstitucional de Financiamiento UPRE-CIF-0953/2013, suscrito entre la UPRE y el GAM Villa Libertad Licoma, Proyecto Construccion Sistema de Riego de las Comunidades de Khuluyo, Union Bella Vista y Chojllara -</t>
  </si>
  <si>
    <t>J03157820001</t>
  </si>
  <si>
    <t>De: 00099024113 Transferencia en cumplimiento al DS N0913 de 15/06/2011 y el Convenio Interinstitucional de Financiamiento UPRE-CIF-105/2015, suscrito entre la UPRE y el GAM Chimore, Proyecto Const. Edificio Municipal Chimore, correspondiente al pago de la planilla N2, segun la UPRE.</t>
  </si>
  <si>
    <t>J03157840001</t>
  </si>
  <si>
    <t>De: 00099024113 Transferencia en cumplimiento al DS N0913 de 15/06/2011 y el Convenio Intergubernativo de Financiamiento UPRE-CIF-IG/287/2015, suscrito entre la UPRE y el GAM San Borja, Proyecto Construccion Modulo Educativo en la Unidad Educativa Cochabamba, correspondiente al pago de la planilla N</t>
  </si>
  <si>
    <t>J03157860001</t>
  </si>
  <si>
    <t>De: 00099024113 Transferencia en cumplimiento al DS N0913 de 15/06/2011 y el Convenio Intergubernativo de Financiamiento UPRE-CIF-IG/049/2016, suscrito entre la UPRE y el GAM de Mairana proyecto Construccion Tinglado y Graderia U.E. Prof. Jesus Saldias Osinaga - Mairana, correspondiente de la pago d</t>
  </si>
  <si>
    <t>J03157880001</t>
  </si>
  <si>
    <t>De: 00099024113 Transferencia en cumplimiento al DS N0913 de 15/06/2011 y el Convenio Intergubernativo de Financiamiento UPRE-CIF-IG/215/2016, suscrito entre la UPRE y el GAM de Coripata proyecto Construccion Tinglado Polifuncional U.E. Los Anguia, correspondiente de la pago de la planilla N 2 de ci</t>
  </si>
  <si>
    <t>J03157900001</t>
  </si>
  <si>
    <t>De: 00099024113 Transferencia en cumplimiento al DS N0913 de 15/06/2011 y el Convenio Intergubernativo de Financiamiento UPRE-CIF-IG/312/2016, suscrito entre la UPRE y el GAM de Tarata proyecto Const. Escuela Municipal de Musica Tarata, correspondiente de la pago de la planilla N 2, segun la UPRE.</t>
  </si>
  <si>
    <t>J03157920001</t>
  </si>
  <si>
    <t>De: 00099024113 Transferencia en cumplimiento al DS N0913 de 15/06/2011 y el Convenio Intergubernativo de Financiamiento UPRE-CIF-IG/515/2015, suscrito entre la UPRE y el GAM de Apolo proyecto Construccion Unidad Educativa Fatima - Apolo, correspondiente de la pago de la planilla N 4, segun la UPRE.</t>
  </si>
  <si>
    <t>J03157940001</t>
  </si>
  <si>
    <t>De: 00099024113 Transferencia en cumplimiento al DS N0913 de 15/06/2011 y el Convenio Intergubernativo de Financiamiento UPRE-CIF-IG 185/2015, suscrito entre la UPRE y el GAM de Catacora proyecto Construccion de Cancha de cesped Sintetico Catacora, correspondiente de la pago de la planilla N 1, segu</t>
  </si>
  <si>
    <t>J03157960001</t>
  </si>
  <si>
    <t>De: 00099024113 Transferencia en cumplimiento al DS N0913 de 15/06/2011 y el Convenio Intergubernativo de Financiamiento UPRE-CIF-IG/370/2015, suscrito entre la UPRE y el GAM de Pazna proyecto Const. Cancha de Futbol con Cesped Sintetico Pazna, correspondiente de la pago de la planilla N 2, segun la</t>
  </si>
  <si>
    <t>J03157980001</t>
  </si>
  <si>
    <t>De: 00099024113 Transferencia en cumplimiento al DS N0913 de 15/06/2011 y el Convenio Intergubernativo de Financiamiento UPRE-CIF-IG/30/2015, suscrito entre la UPRE y el GAM de Santa Rosa del Abuna proyecto Construccion Unidad Educativa Sagrado Corazon de Jesus Comunidad Nacebe, correspondiente de l</t>
  </si>
  <si>
    <t>J03158000001</t>
  </si>
  <si>
    <t>De: 00099024113 Transferencia en cumplimiento al DS N0913 de 15/06/2011 y el Convenio Interinstitucional de Financiamiento UPRE-CIF-1198/2013, suscrito entre la UPRE y el GAM de Guayaramerin proyecto Construccion Bloque de Aulas y Bateria de Banos U.E. Cachuela Esperanza, correspondiente al pago de</t>
  </si>
  <si>
    <t>J03158020001</t>
  </si>
  <si>
    <t>De: 00099024113 Transferencia en cumplimiento al DS N0913 de 15/06/2011 y el Convenio Intergubernativo de Financiamiento UPRE-CIF-IG/103/2015, suscrito entre la UPRE y el GAM de Warnes proyecto Construccion de Coliseo en Pentaguazu Warnes, correspondiente de la pago de la planilla N 2, segun la UPRE</t>
  </si>
  <si>
    <t>S08701100001</t>
  </si>
  <si>
    <t>||AMPLIACION DE VALIDEZ 0,15% S/USD129.076,62.-POR 30 DIAS,COMISION ENMIENDA LC BS220.-REEMBS.GSTS.COMUNICACION BS220.-Y EMISION COMP.CONTABLE BS50.-,S/G NOTA SEDEM/GG/CB/2016-0329,08/11/16 REF.:I-2016-028 P/C CARTONBOL A/F INTERNATIONAL PAPER. LIB.00576012001 CARTONBOL REF.:ENMIENDA 3 LC I-2016-028</t>
  </si>
  <si>
    <t>S08701220001</t>
  </si>
  <si>
    <t>||RESPUESTA A DEBITO DEL BANQUERO SG MJE.SWIFT NO. 15961 DE LA FECHA REF:COBRO COMIS.POR TRANSFERENCIA EUR 16.002.- DEL 04/10/2016 SG SOLICITUD DEL MEFP REF:PAGO MEMBRESIA. LIB.00099021001 TGN RECURSOS ORDINARIOS</t>
  </si>
  <si>
    <t>S08701220004</t>
  </si>
  <si>
    <t>||RESPUESTA A DEBITO DEL BANQUERO SG MJE.SWIFT NO. 15961 DE LA FECHA REF:COBRO COMIS.POR TRANSFERENCIA EUR 16.002.- DEL 04/10/2016 SG SOLICITUD DEL MEFP REF:PAGO MEMBRESIA. CGO.LIB.00099021001 TGN RECURSOS ORDINARIOS (UTILES DE ESCRITORIO)</t>
  </si>
  <si>
    <t>S08701240003</t>
  </si>
  <si>
    <t>||TRANSFERENCIA DE FONDOS DEL EXTERIOR SG/ SWIFT 15503 DEL 04/11/2016 A/F MIN.RR.EE. POR ORDEN DE LA EMBAJADA DE BOLIVIA EN ALEMANIA REF.: GESTORIA CONSULAR OCTUBRE 2016 LIBRETA 00010011102 MIN.RELACIONES EXTERIORES-GESTORIA CONSULAR LEY NO.3108, UTILES DE ESCRITORIO</t>
  </si>
  <si>
    <t>S08701260003</t>
  </si>
  <si>
    <t>||TRANSFERENCIA DE FONDOS DEL EXTERIOR SG/ SWIFT 15435 DEL 03/11/2016 A/F MIN.RR.EE. POR ORDEN DEL CONSULADO DE BOLIVIA EN BILBAO LIBRETA 00010011102 MIN.RELACIONES EXTERIORES-GESTORIA CONSULAR LEY NO.3108, UTILES DE ESCRITORIO</t>
  </si>
  <si>
    <t>S08701460004</t>
  </si>
  <si>
    <t>||VENTA DE DIVISAS S/G NOTA YPFB/GAFC 2812 DFC 4035 URT 2926/2016 Y LA ASIGNACION DE DIVISAS EFECTUADA POR EL MEFP REF: EMISION LC I-2016-036, COM. EMISION LC 0.15% S/USD 290.280.- POR 139 DIAS, REEM.GTOS.DE COM. BS 220.- Y EMISION CBTE. CONTABLE BS 50.- CGO.LIB.N° 00513012004 LBP-YPFB-UNICOMERCIAL REF.:COM EMISION LC I-2016-036</t>
  </si>
  <si>
    <t>I00682220002</t>
  </si>
  <si>
    <t>I00682230002</t>
  </si>
  <si>
    <t>I00682240002</t>
  </si>
  <si>
    <t>I00682250002</t>
  </si>
  <si>
    <t>J03158510002</t>
  </si>
  <si>
    <t>A:00099021001 Pago de capital, adeudado por el Gobierno Autonomo Municipal de Yacuiba al Tesoro General de la Nacion, por la transferencia de bienes inmuebles en el marco de la Ley N3252.</t>
  </si>
  <si>
    <t>J03158550002</t>
  </si>
  <si>
    <t>A:00099021001 Pago de capital e interes corriente a favor del TGN, adeudados por el GAD Santa Cruz, correspondiente al Convenio Subsidiario CAF 2324 del Proyecto de Sistema de Electrificacion Cordillera PID-1, San Antonio de Lomerio Fase III, Velasco PID-4.</t>
  </si>
  <si>
    <t>S08702380002</t>
  </si>
  <si>
    <t>||PAGO PRÉSTAMO BID 1020/SF-BO VCTO 13-11-2016 POR CUENTA DEL BANCO DE DESARROLLO PRODUCTIVO SEGUN COD. LIQ. 008570 DE FECHA 10-11-2016, VALOR 14-11-2016 CAPITAL BS 1.346.605,83 INTERESES BS 609.283,95 CTA. 3987 CUENTA UNICA DEL TESORO LIB.00099021001 - ALIVIO MDRI</t>
  </si>
  <si>
    <t>S08702830002</t>
  </si>
  <si>
    <t>||TRANSFERENCIA DE FONDOS POR BS1.335.320.00 S/G SOLICITUD DE DESEMBOLSO EN NOTA MPD/VIPFE/DGPP/UP-000800/2016 EN EL MARCO DEL D.S.0210 QUE AUTORIZA AL MIN. PLANIF. DESARROLLO LA REASIGNACION DE RECUR. DE LOS CRED. BID480 Y 733/SF HASTA 9MM. LIBRETA CUT.EN BS.NO.00466601001 (MS-DESAR.COMPLEJO INDUSTRIAL FARMACEUTICO P.3)</t>
  </si>
  <si>
    <t>S08702950002</t>
  </si>
  <si>
    <t>'TRANSFERENCIA DE FONDOS DE DPTOS.DE ENCAJE LEGAL DEL SISTEMA FINANCIERO A DPTOS.CTES.DEL SECTOR PUBLICO S/G CITE' BUN/0953/16||DE LA FECHA (HRE-TSO-7442). A SOLICITUD DEL MEFP, REVERSION ERROR MONTO TRANS.ELECT. DE F.11/11/16 ABONO A LA LIB.N°00099021001.</t>
  </si>
  <si>
    <t>S08703570003</t>
  </si>
  <si>
    <t>||REGISTRO DE LA ANULACION DE LA BOLETA DE GARANTIA N° 006/2015 A FAVOR DE INTERNATIONAL AIR TRANSPORT ASSOCIATION - IATA POR ORDEN DE EMPRESA ESTATAL BOLIVIANA DE TURISMO DE ACUERDO A NOTA BOLTUR/GE/N°0879/2016 ADJUNTA. LIB N° 00592012001 BOLTUR-BOLETAJE Y VENTA DE PAQUETES TURISTICOS REF.: DEV BG 006/2015</t>
  </si>
  <si>
    <t>J03158800001</t>
  </si>
  <si>
    <t>De: 00203012007 DEVOLUCION DE RECURSOS EN DEMASIA A LA EMPRESA YPFB TRANSIERRA S.A. S/G SOLICITUD DE ASFI CITE:ASFI/JFI/R-200706/2016, MONTO CONCILIADO CON C-21 SIP 280 LIB 00203012007 TRANSFERENCIA DE LIB 00203012007 A CTA FISCAL BUN 1-4695025 POR Bs1.425,47</t>
  </si>
  <si>
    <t>J03158830001</t>
  </si>
  <si>
    <t>De: 00203012007 DEVOLUCION DE RECURSOS EN DEMASIA S/G SOLICITUD DE ASFI CITE:ASFI/JFI/R-199029/2016, MONTO CONCILIADO CON C-21 SIP 278 LIB 00203012007 TRANSFERENCIA DE LIB 00203012007 A CTA FISCAL BUN 1-4695025 POR Bs317,92</t>
  </si>
  <si>
    <t>S08702440001</t>
  </si>
  <si>
    <t>||COBRO DE REEMBOLSO GASTOS DE COMUNICACION REF.: PAGO PRÉSTAMO BID 1020-SF-BO VCTO. 13-11-2016 DEL BANCO DE DESARROLLO PRODUCTIVO POR CUENTA DEL TGN CTA. 3987 CUENTA UNICA DEL TESORO LIB. 00099021001 REF.: COMISIONES BANCARIAS</t>
  </si>
  <si>
    <t>S08703580001</t>
  </si>
  <si>
    <t>'COBRO DE UTILES DE ESCRITORIO POR´||BS 50.- EN COMPLEMENTO A COMPROBANTE S-0870357 ADJUNTO DE LA FECHA. CGO.LIB.N°00592012001 BOLTUR-BOLETAJE Y VENTA DE PAQUETES TURISTICOS REF.:DEV BG 006/2015.</t>
  </si>
  <si>
    <t>S08703610001</t>
  </si>
  <si>
    <t>'COBRO POR´||COMISION TRANSFERENCIA FDOS.AL EXTERIOR 0,10% S/USD126.300.-,REEMB.GSTS.COMUNICACION BS220.-Y EMISION COMP.CONTABLE BS50.-REF.:PAGO 4 LC I-2016-020 P/C EASBA A/F BRN INTERNACIONAL INDUSTRIA E COMERCIO LTDA.,EN COMPL.A COMP.870360,14/11/16. LIB.00586019203 GASTO CORRIENTE EASBA - SANO Nº 400 REF.:COMISIONES PAGO 4 LC I-2016-020</t>
  </si>
  <si>
    <t>G03121650004</t>
  </si>
  <si>
    <t>VENTA DE DIVISAS CON TRANSFERENCIA DE FONDOS A SOLICITUD DE YACIMIENTOS PETROLIFEROS FISCALES BOLIVIANOS SEGUN SOLICITUD 1055 REF: GRANT PRIDECO L.P.- PAGO DEL 50% (PRIMER PAGO PARCIAL), POR ADQUISICIÓN DE TUBERÍAS DE PERFORACIÓN DE 5?, SEGÚN CONTRATO N° ULG-SCZ-066/2016, SOLICITUD DE PAGO EFECTUADO LIB. 00513032001 YPFB - ACTIVIDADES VPACF</t>
  </si>
  <si>
    <t>G03121660004</t>
  </si>
  <si>
    <t>VENTA DE DIVISAS CON TRANSFERENCIA DE FONDOS A SOLICITUD DE MINISTERIO DE SALUD SEGUN SOLICITUD 1056 REF: PAGO A LA OFICINA SANITARIA PANAMERICANA, POR LA ADQUISICION DE PRUEBAS RAPIDAS, PARA EL PROGRAMA ITS/VIH/SIDA Y HEPATITIS VIRALES, CITIBANK, 111 WALL STREET, NEW YORK, NY 10043, CUENTA#3615-9 LIB. 00046024204 MS - 5% ENTES GESTORES PROGRAMAS PREVENC. Y PROYECTOS NALES.</t>
  </si>
  <si>
    <t>G03121670004</t>
  </si>
  <si>
    <t>VENTA DE DIVISAS CON TRANSFERENCIA DE FONDOS A SOLICITUD DE MINISTERIO DE EDUCACION SEGUN SOLICITUD 1050 REF: TRANSFERENCIA PARA LA UNIVERSITY OF GLASGOW (ELDER NINIHUANCA TERAN) EQUIVALENTES 23.812,24 USD LIB. 00099021001 TGN-RECURSOS ORDINARIOS (3987) POR DIFERENCIAL CAMBIARIO</t>
  </si>
  <si>
    <t>G03121670005</t>
  </si>
  <si>
    <t>VENTA DE DIVISAS CON TRANSFERENCIA DE FONDOS A SOLICITUD DE MINISTERIO DE EDUCACION SEGUN SOLICITUD 1050 REF: TRANSFERENCIA PARA LA UNIVERSITY OF GLASGOW (ELDER NINIHUANCA TERAN) EQUIVALENTES 23.812,24 USD LIB. 00099021001 TGN-RECURSOS ORDINARIOS (3987)</t>
  </si>
  <si>
    <t>G03121680004</t>
  </si>
  <si>
    <t>VENTA DE DIVISAS CON TRANSFERENCIA DE FONDOS A SOLICITUD DE EMPRESA ESTATAL BOLIVIANA DE TURISMO SEGUN SOLICITUD 1054 REF: LA EMPRESA BOLTUR EFECTUA EL PAGO INVOICE 91543987 POR BS. 1.401,18, INVOICE 91604272 BS.6.518,79 A LA IATA SEGUN HOJA DE RUTA 727/2016 INFORME CITE:BOLTUR/GAF/JAF/EIT/N°023/20 LIB. 00592012001 BOLTUR-BOLETAJE Y VENTA DE PAQUETES TURISTICOS</t>
  </si>
  <si>
    <t>G03121690003</t>
  </si>
  <si>
    <t>PAGO A CAF PRÉSTAMO CFA007372 VCTO. 14-nov-2016 POR CUENTA DE TGN , NTI. 008496 VALOR 14-nov-2016 CAPITAL USD 2.884.615,38 INTERESES USD 686.453,77 CTA. 3987 CUENTA UNICA DEL TESORO LIB. 00099021001 REF.: COMISIONES BANCARIAS</t>
  </si>
  <si>
    <t>G03122750001</t>
  </si>
  <si>
    <t>COBRO COSTOS DE PAPELERIA SEGUN TRANSFERENCIA DEL EXTERIOR POR ORDEN DE VICTORIA JUAN GAS S.A.C. (CUZCO PERU) REF.: FACTURA COMERCIAL NO.145 LIB. 00513062001 YPFB-OPERACIONES PLANTA DE SEPARACION DE LIQUIDOS RIO GRANDE</t>
  </si>
  <si>
    <t>G03122770001</t>
  </si>
  <si>
    <t>COBRO COSTOS DE PAPELERIA SEGUN TRANSFERENCIA DEL EXTERIOR POR ORDEN DE CONSULADO DE BOLIVIA EN MADRID REF:GESTORIA CONSULAR LIB. 00010011102 MIN.RELACIONES EXTERIORES - GESTORIA CONSULAR LEY Nº 3108</t>
  </si>
  <si>
    <t>G03122790001</t>
  </si>
  <si>
    <t>COBRO COSTOS DE PAPELERIA SEGUN TRANSFERENCIA DEL EXTERIOR POR ORDEN DE CONSULADO DE BOLIVIA EN IQUIQUE.REF.:TRANSFERENCIA CONSULAR OCTURE 2016 LIB. 00010011102 MIN.RELACIONES EXTERIORES - GESTORIA CONSULAR LEY Nº 3108</t>
  </si>
  <si>
    <t>G03122810001</t>
  </si>
  <si>
    <t>COBRO COSTOS DE PAPELERIA SEGUN TRANSFERENCIA DEL EXTERIOR POR ORDEN DE CONSULADO DE BOLIVIA EN ANTOFAGASTA CHILE REF.: RECAUDACIONES DE GSTORIA CONSULAR LIB. 00010011102 MIN.RELACIONES EXTERIORES - GESTORIA CONSULAR LEY Nº 3108</t>
  </si>
  <si>
    <t>G03122870004</t>
  </si>
  <si>
    <t>VENTA DE DIVISAS A SOLICITUD DE YACIMIENTOS PETROLIFEROS FISCALES BOLIVIANOS SEGUN SOLICITUD 1057 REF: PAGO PLANILLA N° 44 (JUNIO 2016), EMPRESA SAMSUNG ENGINEERING CO.LTD. POR REALIZACIÓN DE ?PDP, FEED, INGENIERÍA DE DETALLE, PROCURA, CONSTRUCCIÓN, PUESTA EN MARCHA DE LA PLANTA DE AMONIACO Y UREA LIB. 00513052001 YPFB_GERENCIA NACIONAL DE PLANTAS DE SEPARACIÓN</t>
  </si>
  <si>
    <t>G03122970001</t>
  </si>
  <si>
    <t>COBRO COSTOS DE PAPELERIA SEGUN TRANSFERENCIA DEL EXTERIOR POR ORDEN DE CONSULADO GERAL DA BOLIVIA - CACERES BRASIL REF:GESTORIA CONSULAR MES DE SEPTIEMBRE Y OCTUBRE LIB. 00010011102 MIN.RELACIONES EXTERIORES - GESTORIA CONSULAR LEY Nº 3108</t>
  </si>
  <si>
    <t>G03125240004</t>
  </si>
  <si>
    <t>VENTA DE DIVISAS A SOLICITUD DE YACIMIENTOS PETROLIFEROS FISCALES BOLIVIANOS SEGUN SOLICITUD 1071 REF: PAGO PLANILLA N° 04 TERCERA ADENDA (JUNIO 2016), EMPRESA SAMSUNG ENGINEERING CO.LTD. POR REALIZACIÓN DEL PAQUETE DE DISEÑO DE PROCESO (PDP), FRONT END ENGINEERING DESINGN (FEED), INGENIERÍA DE DE LIB. 00513052001 YPFB_GERENCIA NACIONAL DE PLANTAS DE SEPARACIÓN</t>
  </si>
  <si>
    <t>G03125290004</t>
  </si>
  <si>
    <t>VENTA DE DIVISAS A SOLICITUD DE YACIMIENTOS PETROLIFEROS FISCALES BOLIVIANOS SEGUN SOLICITUD 1067 REF: PAGO PLANILLA N° 45 (JULIO 2016), EMPRESA SAMSUNG ENGINEERING CO.LTD. POR REALIZACIÓN DE ?PDP, FEED, INGENIERÍA DE DETALLE, PROCURA, CONSTRUCCIÓN, PUESTA EN MARCHA, OPERACIÓN Y MANTENIMIENTO DE L LIB. 00513052001 YPFB_GERENCIA NACIONAL DE PLANTAS DE SEPARACIÓN</t>
  </si>
  <si>
    <t>G03125310004</t>
  </si>
  <si>
    <t>VENTA DE DIVISAS A SOLICITUD DE YACIMIENTOS PETROLIFEROS FISCALES BOLIVIANOS SEGUN SOLICITUD 1065 REF: PAGO CERTIFICADO N° 01 TERCERA ADENDA (MARZO 2016), EMPRESA SAMSUNG ENGINEERING COLTD. POR REALIZACIÓN DEL PAQUETE DE DISEÑO DE PROCESO (PDP), FRONT END ENGINEERING DESINGN (FEED), INGENIERÍA DE LIB. 00513052001 YPFB_GERENCIA NACIONAL DE PLANTAS DE SEPARACIÓN</t>
  </si>
  <si>
    <t>G03125330003</t>
  </si>
  <si>
    <t>PAGO PRÉSTAMO BID 755-SF-BO VCTO. 12-nov-2016 POR CUENTA DE TGN , NTI. 008458 VALOR 14-nov-2016 CAPITAL USD 63.031,08 INTERESES USD 10.715,28 CTA. 3987 CUENTA UNICA DEL TESORO LIB. 00099021001 REF.: COMISIONES BANCARIAS</t>
  </si>
  <si>
    <t>G03125350004</t>
  </si>
  <si>
    <t>VENTA DE DIVISAS CON TRANSFERENCIA DE FONDOS A SOLICITUD DE MINISTERIO DE RELACIONES EXTERIORES SEGUN SOLICITUD 1068 REF: REMESA ADICIONAL A FAVOR DEL CONSULADO GENERAL DE BOLIVIA EN MADRID - ESPAÑA, PARA EL PAGO DE INICIO DE PROCESO DE CONTRATACION PARA EL MANTENIMIENTO DEL EDIFICIO DEL CONSULADO, LIB. 00099021001 TGN-RECURSOS ORDINARIOS (3987)</t>
  </si>
  <si>
    <t>G03125410006</t>
  </si>
  <si>
    <t>VENTA DE DIVISAS CON TRANSFERENCIA DE FONDOS A SOLICITUD DE MINISTERIO DE GOBIERNO SEGUN SOLICITUD 1069 REF: PAGO DE HABERES DE AGREGADOS Y ADJUNTOS A AGREGADOS POLICIALES, CORRESPONDIENTE AL MES DE OCTUBRE 2016. LIB. 00099021001 TGN-RECURSOS ORDINARIOS (3987)</t>
  </si>
  <si>
    <t>G03128080004</t>
  </si>
  <si>
    <t>PAGO A BID PRÉSTAMO 1020-SF-BO VCTO. 13-nov-2016 POR CUENTA DE TGN , NTI. 008540 VALOR 14-nov-2016 CAPITAL USD 39.923,66 INTERESES USD 18.063,82 CTA. 3987 CUENTA UNICA DEL TESORO LIB. 00099021001 REF.: COMISIONES BANCARIAS</t>
  </si>
  <si>
    <t>G03131280003</t>
  </si>
  <si>
    <t>TRANSFERENCIA RECIBIDA DEL EXTERIOR SEGÚN MENSAJES SWIFT Nos. 16040-16030 (REM.EXT.) DE FECHA 14-11-2016 POR DESEMBOLSO DE CAF PRÉSTAMO CFA008785 PROGRAMA MI RIEGO SOLCITUD FONDO ROTATORIO LIBRETA N° 00287102001 FPS-RECURSOS PROPIOS REF.: UTILES DE ESCRITORIO</t>
  </si>
  <si>
    <t>G03131290003</t>
  </si>
  <si>
    <t>TRANSFERENCIA RECIBIDA DEL EXTERIOR SEGÚN MENSAJES SWIFT Nos. 16041-16031 (REM.EXT.) DE FECHA 14-11-2016 POR DESEMBOLSO DE CAF PRÉSTAMO CFA008832 CARRET.V.GRANADO-LA PALIZADA SOLICITUD DESEMBOLSO No6 LIBRETA N° 00291012002 ABC-RECURSOS PROPIOS REF.: UTILES DE ESCRITORIO</t>
  </si>
  <si>
    <t>J03158290001</t>
  </si>
  <si>
    <t>G03132040004</t>
  </si>
  <si>
    <t>VENTA DE DIVISAS CON TRANSFERENCIA DE FONDOS A SOLICITUD DE MINISTERIO DE EDUCACION SEGUN SOLICITUD 1064 REF: TRANSFERENCIA PARA LA UNIVERSIDAD DE GRANADA (BECARIO VICTOR CRUZ GOMEZ) EQUIVALENTES 2.225,83 USD LIB. 00099021001 TGN-RECURSOS ORDINARIOS (3987) POR DIFERENCIAL CAMBIARIO</t>
  </si>
  <si>
    <t>G03132050004</t>
  </si>
  <si>
    <t>VENTA DE DIVISAS CON TRANSFERENCIA DE FONDOS A SOLICITUD DE MINISTERIO DE EDUCACION SEGUN SOLICITUD 1061 REF: TRANSFERENCIA PARA PAOLA LEIGUE RUIZ EQUIVALENTES 311,57 USD LIB. 00099021001 TGN-RECURSOS ORDINARIOS (3987) POR DIFERENCIAL CAMBIARIO</t>
  </si>
  <si>
    <t>Q07658380002</t>
  </si>
  <si>
    <t>NUMERO DE LIBRETA CUT: 00047018022 OPERACIÓN E18 TRANSFERENCIA DEL SISTEMA FINANCIERO POR CUENTA DE TERCEROS A LA CUT A SOL ESCRITA DE LA EMBAJADA DE SUIZA</t>
  </si>
  <si>
    <t>Q07660870002</t>
  </si>
  <si>
    <t>NÚMERO DE LIBRETA CUT: 99031009.00 OPERACIÓN T01 TRANSFERENCIA DE FONDOS A LA CUT - TESORO DIRECTO DE BANCO UNION S.A. A CUENTA UNICA DEL TESORO CON NUMERO DE SOLICITUD = 1355813 Y NUMERO CORRELATIVO = 91320015112016624 TRANSFERENCIA POR OPERACIONES DE VE</t>
  </si>
  <si>
    <t>Q07661440002</t>
  </si>
  <si>
    <t>NUMERO DE LIBRETA CUT: CUENTA UNICA DEL TESORO OPERACIÓN E18 TRANSFERENCIA DEL SISTEMA FINANCIERO POR CUENTA DE TERCEROS A LA CUT PAGO PENSIÓN POR RIESGOS PROFESIONALES</t>
  </si>
  <si>
    <t>Q07661460002</t>
  </si>
  <si>
    <t>NUMERO DE LIBRETA CUT: CUENTA UNICA DEL TESORO OPERACIÓN E18 TRANSFERENCIA DEL SISTEMA FINANCIERO POR CUENTA DE TERCEROS A LA CUT PAGOS NO COBRADOS CORRESPONDIENTE A ABRIL 2016</t>
  </si>
  <si>
    <t>J03159000001</t>
  </si>
  <si>
    <t>J03159010001</t>
  </si>
  <si>
    <t>J03159020001</t>
  </si>
  <si>
    <t>J03159030001</t>
  </si>
  <si>
    <t>J03159190001</t>
  </si>
  <si>
    <t>De: 00099024113 Transferencia en cumplimiento al DS N0913 de 15/06/2011 y el Convenio Intergubernativo de Financiamiento UPRE-CIF-IG/055/15, suscrito entre la UPRE y el GAM Ravelo, Proyecto Construccion Internado Unidad Educativa Antora, correspondiente al pago de la planilla N1, segun la UPRE.</t>
  </si>
  <si>
    <t>J03159210001</t>
  </si>
  <si>
    <t>De: 00099024113 Transferencia en cumplimiento al DS N0913 de 15/06/2011 y el Convenio Interinstitucional de Financiamiento UPRE-CIF-139/2015, suscrito entre la UPRE y el GAM Tiquipaya, Proyecto Construccion Unidad Educativa Montecillo Alto, correspondiente al pago de la planilla N4, segun la UPRE.</t>
  </si>
  <si>
    <t>J03159230001</t>
  </si>
  <si>
    <t>De: 00099024113 Transferencia en cumplimiento al DS N0913 de 15/06/2011 y el Convenio Intergubernativo de Financiamiento UPRE-CIF-IG/304/2015, suscrito entre la UPRE y el GAM San Andres, Proyecto Ampliacion de Dos Aulas con Bateria de Bano U.E. Union y Fe, correspondiente al pago de la planilla N1 d</t>
  </si>
  <si>
    <t>J03159250001</t>
  </si>
  <si>
    <t>De: 00099024113 Transferencia en cumplimiento al DS N0913 de 15/06/2011 y el Convenio Intergubernativo de Financiamiento UPRE-CIF-IG 520/2015, suscrito entre la UPRE y el GAM Vila Vila, Proyecto Construccion Cancha de Futbol con Cesped Sintetico en Sikimira , correspondiente al pago de la planilla N</t>
  </si>
  <si>
    <t>J03159270001</t>
  </si>
  <si>
    <t>De: 00099024113 Transferencia en cumplimiento al DS N0913 de 15/06/2011 y el Convenio Intergubernativo de Financiamiento UPRE-CIF-IG/512/2015, suscrito entre la UPRE y el GAM Pelechuco, Proyecto Construccion Centro de Salud con Internacion Pelechuco, correspondiente al pago de la planilla N2, segun</t>
  </si>
  <si>
    <t>J03159290001</t>
  </si>
  <si>
    <t>De: 00099024113 Transferencia en cumplimiento al DS N0913 de 15/06/2011 y el Convenio Interinstitucional de Financiamiento UPRE-CIF-575/2014, suscrito entre la UPRE y el GAD de Pando, Proyecto Construccion y Equipamiento Hospital de Tercer Nivel - Municipio de Cobija, correspondiente al pago de la p</t>
  </si>
  <si>
    <t>J03159310001</t>
  </si>
  <si>
    <t>De: 00099024113 Transferencia en cumplimiento al DS N0913 de 15/06/2011 y el Convenio Intergubernativo de Financiamiento UPRE-CIF-IG/046/2016, suscrito entre la UPRE y el GAM Mineros, Proyecto Construccion Modulo Educativo Mariscal Santa Cruz I - Minero, correspondiente al pago de la planilla N3, se</t>
  </si>
  <si>
    <t>J03159330001</t>
  </si>
  <si>
    <t>De: 00099024113 Transferencia en cumplimiento al DS N0913 de 15/06/2011 y el Convenio Interinstitucional de Financiamiento UPRE-CIF-1150/2013, suscrito entre la UPRE y el GAM de San Pedro, Proyecto Construccion Tinglado, Escenario Graderias Comunidad Canandoa, correspondiente al pago de la planilla</t>
  </si>
  <si>
    <t>J03159350001</t>
  </si>
  <si>
    <t>De: 00099024113 Transferencia en cumplimiento al DS N0913 de 15/06/2011 y el Convenio Intergubernativo de Financiamiento UPRE-CIF-IG/120/2015, suscrito entre la UPRE y el GAM Cairoma, Proyecto Construccion 6 Aulas U.E. Collpani - Cairoma, correspondiente al pago de la planilla N2 de cierre, segun la</t>
  </si>
  <si>
    <t>S08704240003</t>
  </si>
  <si>
    <t>||TRANSFERENCIA DE FONDOS S/G. MENSAJES SWIFT NROS. 16069 Y 16063 DE LA FECHA (SECTOR PUBLICO). DEBITO DE LA LIBRETA 00117012001 DGAC, REPOSICION UTILES DE ESCRITORIO.</t>
  </si>
  <si>
    <t>S08704620001</t>
  </si>
  <si>
    <t>'COBRO POR´||COMISION TRANSFERENCIA AL EXTERIOR 0.10% S/USD 267.444,60 REEMBOLSO GASTOS DE COMUNICACION BS 50.- EMISION CBTE. CONTABLE BS 220.- EN COMPLEMENTO A COMPROBANTE S-0870461. CGO.LIB.N°00078034201 MHE-EEC-GNV FONDO DE CONVERSION DE VEHIDULOS REF.: PAGO N° LC I-2016-031</t>
  </si>
  <si>
    <t>S08704640001</t>
  </si>
  <si>
    <t>'TRANSFERENCIA DE FONDOS||EN ATENCION A NOTA DEL MIN. DE ECONOMIA Y FINANZAS PUBLICAS. MEFP/VTCP/DGCP/UODP-1143 /2016 DE LA FECHA(HRE-TSO-7447). PAGO BTS EXTRABURSATIL -VENCIMIENTO 16 DE NOVIEMBRE DE 2016 D.S. N°1121 DE 11/01/2012 DEBITO DE LIBRETA N° 00099021001 "TGN-RECURSOS ORDINARIOS-MONEDA NACIONAL"</t>
  </si>
  <si>
    <t>S08704640003</t>
  </si>
  <si>
    <t>'TRANSFERENCIA DE FONDOS||EN ATENCION A NOTA DEL MIN. DE ECONOMIA Y FINANZAS PUBLICAS. MEFP/VTCP/DGCP/UODP-1143 /2016 DE LA FECHA(HRE-TSO-7447). PAGO BTS EXTRABURSATIL -VENCIMIENTO 16 DE NOVIEMBRE DE 2016 D.S. N°1121 DE 11/01/2012 DEBITO DE LA LIBRETA N° 00099021001, REPOSICIÓN ÚTILES DE ESCRITORIO</t>
  </si>
  <si>
    <t>S08705050001</t>
  </si>
  <si>
    <t>'COBRO POR´||COMISION TRANSFERENCIA FDOS.AL EXTERIOR 0,10% S/USD159.277.-,REEMB.GSTS.COMUNICACION BS220.-Y EMISION COMP.CONTABLE BS50.-REF.:PAGO 2 LC I-2016-022 P/C Y.P.F.B. A/F DELTA COMPRESION S.A.,EN COMPL.A COMP.870498,15/11/16. LIB.00513012004 LBP-YPFB-UNICOMERCIAL REF.:COMISIONES PAGO 2 LC I-2016-022</t>
  </si>
  <si>
    <t>S08705120001</t>
  </si>
  <si>
    <t>'COBRO POR´||COMISION TRANSFERENCIA FDOS.AL EXTERIOR 0,10% S/USD55.672,14.-,REEMB.GSTS.COMUNICACION BS220.-Y EMISION COMP.CONTABLE BS50.-REF.:PAGO 5 LC I-2016-020 P/C EASBA A/F BRN INTERNACIONAL INDUSTRIA E COMERCIO,EN COMPL.A COMP.870508,15/11/16. LIB.00586019203 GASTO CORRIENTE EASBA-SANO Nº 400 REF.:COMISIONES PAGO 5 LC I-2016-020</t>
  </si>
  <si>
    <t>S08705160001</t>
  </si>
  <si>
    <t>'COBRO POR´||AMPLIACION DE VALIDEZ 0,15% S/USD26.944,91.-POR 30 DIAS,REEMBS.GSTS.COMUNICACION BS220.-Y EMISION COMP.CONTABLE BS50.-,S/G NOTA EASBA-NE-GG-Nº783/2016,09/11/16 REF.:I-2016-020 P/C EASBA A/F BRN INTERNACIONAL INDUSTRIA E COMERCIO LTDA. LIB.00586019203 GASTO CORRIENTE EASBA - SANO Nº 400 REF.:COMISION AMPL.VALIDEZ LC I-2016-020</t>
  </si>
  <si>
    <t>S08705270003</t>
  </si>
  <si>
    <t>||TRANSFERENCIA DE FONDOS EN ATENCIÓN A MENSAJES SWIFT 16117 Y 16106 DE LA FECHA (SECTOR PUBLICO) DE LA LIBRETA 00117012001 DGAC, REPOSICION UTILES DE ESCRITORIO.</t>
  </si>
  <si>
    <t>G03132040005</t>
  </si>
  <si>
    <t>VENTA DE DIVISAS CON TRANSFERENCIA DE FONDOS A SOLICITUD DE MINISTERIO DE EDUCACION SEGUN SOLICITUD 1064 REF: TRANSFERENCIA PARA LA UNIVERSIDAD DE GRANADA (BECARIO VICTOR CRUZ GOMEZ) EQUIVALENTES 2.225,83 USD LIB. 00099021001 TGN-RECURSOS ORDINARIOS (3987)</t>
  </si>
  <si>
    <t>G03132050005</t>
  </si>
  <si>
    <t>VENTA DE DIVISAS CON TRANSFERENCIA DE FONDOS A SOLICITUD DE MINISTERIO DE EDUCACION SEGUN SOLICITUD 1061 REF: TRANSFERENCIA PARA PAOLA LEIGUE RUIZ EQUIVALENTES 311,57 USD LIB. 00099021001 TGN-RECURSOS ORDINARIOS (3987)</t>
  </si>
  <si>
    <t>G03132200004</t>
  </si>
  <si>
    <t>VENTA DE DIVISAS CON TRANSFERENCIA DE FONDOS A SOLICITUD DE MINISTERIO DE EDUCACION SEGUN SOLICITUD 1062 REF: TRANSFERENCIA PARA LA, THE GOVERNORS OF THE UNIVERSITY OF ALBERTA (LIZ FEDRA HUAYTA HERNANI) EQUIVALENTES 3.419,00 USD LIB. 00099021001 TGN-RECURSOS ORDINARIOS (3987) POR DIFERENCIAL CAMBIARIO</t>
  </si>
  <si>
    <t>G03132200005</t>
  </si>
  <si>
    <t>VENTA DE DIVISAS CON TRANSFERENCIA DE FONDOS A SOLICITUD DE MINISTERIO DE EDUCACION SEGUN SOLICITUD 1062 REF: TRANSFERENCIA PARA LA, THE GOVERNORS OF THE UNIVERSITY OF ALBERTA (LIZ FEDRA HUAYTA HERNANI) EQUIVALENTES 3.419,00 USD LIB. 00099021001 TGN-RECURSOS ORDINARIOS (3987)</t>
  </si>
  <si>
    <t>G03133380001</t>
  </si>
  <si>
    <t>G03134490001</t>
  </si>
  <si>
    <t>COBRO COSTOS DE PAPELERIA SEGUN TRANSFERENCIA DEL EXTERIOR POR ORDEN DE CONSULADO GENERAL DE BOLIVIA BARCELONA REF.: GESTORIA CONSULAR VICECONSULADO DE BOLIVIA EN PALMA DE MALLORCA LIB. 00010011102 MIN.RELACIONES EXTERIORES - GESTORIA CONSULAR LEY Nº 3108</t>
  </si>
  <si>
    <t>G03135780004</t>
  </si>
  <si>
    <t>VENTA DE DIVISAS A SOLICITUD DE YACIMIENTOS PETROLIFEROS FISCALES BOLIVIANOS SEGUN SOLICITUD 1083 REF: PAGO PLANILLA N° 03 TERCERA ADENDA (MAYO 2016), EMPRESA SAMSUNG ENGINEERING COLTD. POR REALIZACIÓN DEL PAQUETE DE DISEÑO DE PROCESO (PDP), FRONT END ENGINEERING DESINGN (FEED), INGENIERÍA DE DETA LIB. 00513052001 YPFB_GERENCIA NACIONAL DE PLANTAS DE SEPARACIÓN</t>
  </si>
  <si>
    <t>G03135800004</t>
  </si>
  <si>
    <t>VENTA DE DIVISAS A SOLICITUD DE YACIMIENTOS PETROLIFEROS FISCALES BOLIVIANOS SEGUN SOLICITUD 1084 REF: PAGO PLANILLA N° 02 TERCERA ADENDA (ABRIL 2016), EMPRESA SAMSUNG ENGINEERING COLTD. POR REALIZACIÓN DEL PAQUETE DE DISEÑO DE PROCESO (PDP), FRONT END ENGINEERING DESINGN (FEED), INGENIERÍA DE DET LIB. 00513052001 YPFB_GERENCIA NACIONAL DE PLANTAS DE SEPARACIÓN</t>
  </si>
  <si>
    <t>G03135820004</t>
  </si>
  <si>
    <t>VENTA DE DIVISAS A SOLICITUD DE YACIMIENTOS PETROLIFEROS FISCALES BOLIVIANOS SEGUN SOLICITUD 1085 REF: PAGO CERTIFICADO Nº 35 A EMPRESA BUREAU VERITAS ARGENTINA SA. POR SERVICIO DE FISCALIZACIÓN TÉCNICA DEL DISEÑO DE PROCESOS, INGENIERÍA DE DETALLE, PROCURA, CONSTRUCCIÓN Y PUESTA EN MARCHA DE LA P LIB. 00513052001 YPFB_GERENCIA NACIONAL DE PLANTAS DE SEPARACIÓN</t>
  </si>
  <si>
    <t>G03137670003</t>
  </si>
  <si>
    <t>PAGO PRÉSTAMO BID 548-SF-BO VCTO. 15-nov-2016 POR CUENTA DE TGN , NTI. 008439 VALOR 15-nov-2016 CAPITAL USD 66.666,67 INTERESES USD 3.333,33 CTA. 3987 CUENTA UNICA DEL TESORO LIB. 00099021001 REF.: COMISIONES BANCARIAS</t>
  </si>
  <si>
    <t>G03137680004</t>
  </si>
  <si>
    <t>VENTA DE DIVISAS CON TRANSFERENCIA DE FONDOS A SOLICITUD DE MINISTERIO DE LA PRESIDENCIA SEGUN SOLICITUD 1076 REF: DIVISAS USD 38.328.23 PARA DASSAULT FALCON CTA.381023401350 LLANTAS PARA AERONAVES MPR LIB. 00099021001 TGN-RECURSOS ORDINARIOS (3987)</t>
  </si>
  <si>
    <t>G03137690003</t>
  </si>
  <si>
    <t>PAGO A BID PRÉSTAMO 2828/BL-BO VCTO. 15-nov-2016 POR CUENTA DE TGN , NTI. 008463 VALOR 15-nov-2016 INTERESES USD 55.480,91 COMISIONES USD 65.904,17 CTA. 3987 CUENTA UNICA DEL TESORO LIB. 00099021001 REF.: COMISIONES BANCARIAS</t>
  </si>
  <si>
    <t>G03137710003</t>
  </si>
  <si>
    <t>PAGO A BID PRÉSTAMO 2828/BL-BO VCTO. 15-nov-2016 POR CUENTA DE TGN , NTI. 008464 VALOR 15-nov-2016 INTERESES USD 1.816,63 CTA. 3987 CUENTA UNICA DEL TESORO LIB. 00099021001 REF.: COMISIONES BANCARIAS</t>
  </si>
  <si>
    <t>G03137740003</t>
  </si>
  <si>
    <t>PAGO A BID PRÉSTAMO 3667/BL-BO VCTO. 15-nov-2016 POR CUENTA DE TGN , NTI. 008447 VALOR 15-nov-2016 INTERESES USD 932.388,69 COMISIONES USD 21.946,72 CTA. 3987 CUENTA UNICA DEL TESORO LIB. 00099021001 REF.: COMISIONES BANCARIAS</t>
  </si>
  <si>
    <t>G03137750003</t>
  </si>
  <si>
    <t>PAGO A BID PRÉSTAMO 3667/BL-BO VCTO. 15-nov-2016 POR CUENTA DE TGN , NTI. 008446 VALOR 15-nov-2016 INTERESES USD 13.002,05 CTA. 3987 CUENTA UNICA DEL TESORO LIB. 00099021001 REF.: COMISIONES BANCARIAS</t>
  </si>
  <si>
    <t>G03137760003</t>
  </si>
  <si>
    <t>PAGO A OPEP PRÉSTAMO 911-P VCTO. 15-nov-2016 POR CUENTA DE TGN , NTI. 008433 VALOR 15-nov-2016 CAPITAL USD 186.660,00 INTERESES USD 44.843,88 CTA. 3987 CUENTA UNICA DEL TESORO LIB. 00099021001 REF.: COMISIONES BANCARIAS</t>
  </si>
  <si>
    <t>G03138590003</t>
  </si>
  <si>
    <t>PAGO A BID PRÉSTAMO 3666/BL-BO VCTO. 15-nov-2016 POR CUENTA DE TGN , NTI. 008501 VALOR 15-nov-2016 INTERESES USD 557.377,05 COMISIONES USD 42.964,48 CTA. 3987 CUENTA UNICA DEL TESORO LIB. 00099021001 REF.: COMISIONES BANCARIAS</t>
  </si>
  <si>
    <t>G03138600003</t>
  </si>
  <si>
    <t>PAGO A BID PRÉSTAMO 3666/BL-BO VCTO. 15-nov-2016 POR CUENTA DE TGN , NTI. 008537 VALOR 15-nov-2016 INTERESES USD 12.807,38 CTA. 3987 CUENTA UNICA DEL TESORO LIB. 00099021001 REF.: COMISIONES BANCARIAS</t>
  </si>
  <si>
    <t>G03138610004</t>
  </si>
  <si>
    <t>VENTA DE DIVISAS CON TRANSFERENCIA DE FONDOS A SOLICITUD DE MINISTERIO DE LA PRESIDENCIA SEGUN SOLICITUD 1073 REF: DIVISAS USD 15.850.42 PARA HONEYWELL CTA 9102597771 SERVICIO MSP AERONAVE LIB. 00099021001 TGN-RECURSOS ORDINARIOS (3987)</t>
  </si>
  <si>
    <t>G03138620004</t>
  </si>
  <si>
    <t>VENTA DE DIVISAS CON TRANSFERENCIA DE FONDOS A SOLICITUD DE MINISTERIO DE LA PRESIDENCIA SEGUN SOLICITUD 1078 REF: DIVISAS USD 42.741.94 SAFRAN HELICOPTER CTA 30879802 REPUESTOS AVION LIB. 00099021001 TGN-RECURSOS ORDINARIOS (3987)</t>
  </si>
  <si>
    <t>G03138690004</t>
  </si>
  <si>
    <t>VENTA DE DIVISAS A SOLICITUD DE YACIMIENTOS PETROLIFEROS FISCALES BOLIVIANOS SEGUN SOLICITUD 1093 REF: PAGO PLANILLA N° 35 (JUNIO 2016) EMPRESA BUREAU VERITAS ARGENTINA SA. POR SERVICIO DE FISCALIZACIÓN TÉCNICA DEL DISEÑO DE PROCESOS, INGENIERÍA DE DETALLE, PROCURA, CONSTRUCCIÓN Y PUESTA EN MARCHA LIB. 00513052001 YPFB_GERENCIA NACIONAL DE PLANTAS DE SEPARACIÓN</t>
  </si>
  <si>
    <t>G03138720004</t>
  </si>
  <si>
    <t>VENTA DE DIVISAS CON TRANSFERENCIA DE FONDOS A SOLICITUD DE MINISTERIO DE LA PRESIDENCIA SEGUN SOLICITUD 1072 REF: DIVISAS USD 16.227.61 AIRBUS HELICOPTER CTA 999011819 REPUESTOS AERONAVES MPR LIB. 00099021001 TGN-RECURSOS ORDINARIOS (3987)</t>
  </si>
  <si>
    <t>G03139990003</t>
  </si>
  <si>
    <t>PAGO A BID PRÉSTAMO 1940/BL-BO VCTO. 15-nov-2016 POR CUENTA DE TGN , NTI. 008475 VALOR 15-nov-2016 INTERESES USD 7.901,63 CTA. 3987 CUENTA UNICA DEL TESORO LIB. 00099021001 REF.: COMISIONES BANCARIAS</t>
  </si>
  <si>
    <t>G03140000003</t>
  </si>
  <si>
    <t>PAGO A BID PRÉSTAMO 1940/BL-BO VCTO. 15-nov-2016 POR CUENTA DE TGN , NTI. 008507 VALOR 15-nov-2016 CAPITAL USD 305.942,33 INTERESES USD 174.206,40 CTA. 3987 CUENTA UNICA DEL TESORO LIB. 00099021001 REF.: COMISIONES BANCARIAS</t>
  </si>
  <si>
    <t>G03140010003</t>
  </si>
  <si>
    <t>PAGO A FIDA PRÉSTAMO 354-BO VCTO. 15-nov-2016 POR CUENTA DE TGN , NTI. 008515 VALOR 15-nov-2016 CAPITAL USD 122.182,25 INTERESES USD 16.036,43 CTA. 3987 CUENTA UNICA DEL TESORO LIB. 00099021001 REF.: COMISIONES BANCARIAS</t>
  </si>
  <si>
    <t>G03140020003</t>
  </si>
  <si>
    <t>PAGO A FIDA PRÉSTAMO 445-BO VCTO. 15-nov-2016 POR CUENTA DE TGN , NTI. 008517 VALOR 15-nov-2016 CAPITAL USD 126.858,97 INTERESES USD 19.504,73 CTA. 3987 CUENTA UNICA DEL TESORO LIB. 00099021001 REF.: COMISIONES BANCARIAS</t>
  </si>
  <si>
    <t>G03140030003</t>
  </si>
  <si>
    <t>PAGO A FIDA PRÉSTAMO 714-BO VCTO. 15-nov-2016 POR CUENTA DE TGN , NTI. 008560 VALOR 15-nov-2016 INTERESES USD 24.701,36 CTA. 3987 CUENTA UNICA DEL TESORO LIB. 00099021001 REF.: COMISIONES BANCARIAS</t>
  </si>
  <si>
    <t>G03140040003</t>
  </si>
  <si>
    <t>PAGO A FIDA PRÉSTAMO 373-BO VCTO. 15-nov-2016 POR CUENTA DE TGN , NTI. 008516 VALOR 15-nov-2016 CAPITAL USD 86.643,56 INTERESES USD 12.020,89 CTA. 3987 CUENTA UNICA DEL TESORO LIB. 00099021001 REF.: COMISIONES BANCARIAS</t>
  </si>
  <si>
    <t>G03140050003</t>
  </si>
  <si>
    <t>PAGO A FIDA PRÉSTAMO 540-BO VCTO. 15-nov-2016 POR CUENTA DE TGN , NTI. 008511 VALOR 15-nov-2016 CAPITAL USD 177.899,33 INTERESES USD 32.020,89 CTA. 3987 CUENTA UNICA DEL TESORO LIB. 00099021001 REF.: COMISIONES BANCARIAS</t>
  </si>
  <si>
    <t>G03140060003</t>
  </si>
  <si>
    <t>PAGO A FIDA PRÉSTAMO 800-BO VCTO. 15-nov-2016 POR CUENTA DE TGN , NTI. 008513 VALOR 15-nov-2016 INTERESES USD 20.170,27 CTA. 3987 CUENTA UNICA DEL TESORO LIB. 00099021001 REF.: COMISIONES BANCARIAS</t>
  </si>
  <si>
    <t>G03140070003</t>
  </si>
  <si>
    <t>PAGO A FIDA PRÉSTAMO I-858-BO VCTO. 15-nov-2016 POR CUENTA DE TGN , NTI. 008557 VALOR 15-nov-2016 INTERESES USD 21.808,99 CTA. 3987 CUENTA UNICA DEL TESORO LIB. 00099021001 REF.: COMISIONES BANCARIAS</t>
  </si>
  <si>
    <t>G03141390001</t>
  </si>
  <si>
    <t>COBRO COSTOS DE PAPELERIA SEGUN TRANSFERENCIA DEL EXTERIOR POR ORDEN DE ENERGIA ARGENTINA S.A.REF.: EXB-GJA-064/16 LIB. 00513012007 YPFB - RECURSOS NACIONALIZACIÓN</t>
  </si>
  <si>
    <t>J03158850001</t>
  </si>
  <si>
    <t>De: 00099024113 Transferencia en cumplimiento al DS N0913 de 15/06/2011 y el Convenio Intergubernativo de Financiamiento UPRE-CIF-IG/049/2016, suscrito entre la UPRE y el GAM de Mairana proyecto Construccion Tinglado y Graderias U.E. Prof. Jesus Saldias Osinaga- Mairana, correspondiente al pago de l</t>
  </si>
  <si>
    <t>J03158860001</t>
  </si>
  <si>
    <t>De: 00099024113 Transferencia en cumplimiento al DS N0913 de 15/06/2011 y el Convenio Intergubernativo de Financiamiento UPRE-CIF-IG/215/2016, suscrito entre la UPRE y el GAM de Coripata proyecto Construccion Tinglado Polifuncional U.E. Los Anguia, correspondiente al pago de la planilla N 2 de cierr</t>
  </si>
  <si>
    <t>J03158870001</t>
  </si>
  <si>
    <t>De: 00099024113 Transferencia en cumplimiento al DS N0913 de 15/06/2011 y el Convenio Intergubernativo de Financiamiento UPRE-CIF-IG/312/2016, suscrito entre la UPRE y el GAM de Tarata proyecto Const. Escuela Municipal de Musica Tarata, correspondiente al pago de la planilla N 2 de cierre, segun la</t>
  </si>
  <si>
    <t>J03158880001</t>
  </si>
  <si>
    <t>De: 00099024113 Transferencia en cumplimiento al DS N0913 de 15/06/2011 y el Convenio Intergubernativo de Financiamiento UPRE-CIF-IG/515/2015, suscrito entre la UPRE y el GAM de Apolo proyecto Construccion Unidad Educativa Fatima - Apolo, correspondiente al pago de la planilla N 4, segun la UPRE.</t>
  </si>
  <si>
    <t>J03158890001</t>
  </si>
  <si>
    <t>De: 00099024113 Transferencia en cumplimiento al DS N0913 de 15/06/2011 y el Convenio Intergubernativo de Financiamiento UPRE-CIF-IG 185/2015, suscrito entre la UPRE y el GAM de Catacora proyecto Construccion de Cancha de Cesped Sintetico Catacora, correspondiente al pago de la planilla N 1, segun l</t>
  </si>
  <si>
    <t>J03158900001</t>
  </si>
  <si>
    <t>De: 00099024113 Transferencia en cumplimiento al DS N0913 de 15/06/2011 y el Convenio Intergubernativo de Financiamiento UPRE-CIF-IG/370/2015, suscrito entre la UPRE y el GAM de Pazna proyecto Const. Cancha de Futbol con Cesped Sintetico Pazna, correspondiente al pago de la planilla N 2, segun la UP</t>
  </si>
  <si>
    <t>J03158910001</t>
  </si>
  <si>
    <t>De: 00099024113 Transferencia en cumplimiento al DS N0913 de 15/06/2011 y el Convenio Intergubernativo de Financiamiento UPRE-CIF-IG/30/2015, suscrito entre la UPRE y el GAM de Santa Rosa del Abuna proyecto Construccion Unidad Educativa Sagrado Corazon de Jesus Comunidad Nacebe, correspondiente al p</t>
  </si>
  <si>
    <t>J03158920001</t>
  </si>
  <si>
    <t>De: 00099024113 Transferencia en cumplimiento al DS N0913 de 15/06/2011 y el Convenio Interinstitucional de Financiamiento UPRE-CIF-1198/2013, suscrito entre la UPRE y el GAM de Puerto Guayaramerin proyecto Construccion Bloque de Aulas y Bateria de Banos U.E. Cachuela Esperanza, correspondiente al p</t>
  </si>
  <si>
    <t>J03158930001</t>
  </si>
  <si>
    <t>De: 00099024113 Transferencia en cumplimiento al DS N0913 de 15/06/2011 y el Convenio Intergubernativo de Financiamiento UPRE-CIF-IG/103/2015, suscrito entre la UPRE y el GAM de Warnes proyecto Construccion de Coliseo en Pentaguazu Warnes, correspondiente al pago de la planilla N 2, segun la UPRE.</t>
  </si>
  <si>
    <t>J03158940001</t>
  </si>
  <si>
    <t>J03158950001</t>
  </si>
  <si>
    <t>J03158960001</t>
  </si>
  <si>
    <t>J03158970001</t>
  </si>
  <si>
    <t>J03158980001</t>
  </si>
  <si>
    <t>J03158990001</t>
  </si>
  <si>
    <t>De: 00099024113 Transferencia en cumplimiento al DS N0913 de 15/06/2011 y el Convenio Interinstitucional de Financiamiento UPRE-CIF-155/2015, suscrito entre la UPRE y el GAM Entre Rios, Proyecto Construccion Tinglado Unidad Educativa Tentapiau, correspondiente al pago de la planilla N2 de avance y c</t>
  </si>
  <si>
    <t>G03149440004</t>
  </si>
  <si>
    <t>VENTA DE DIVISAS CON TRANSFERENCIA DE FONDOS A SOLICITUD DE PROCURADURIA GENERAL DEL ESTADO SEGUN SOLICITUD 1063 REF: HR I-4435 PAGO A LA CORTE PERMANENTE DE ARBITRAJE, REFERIDO AL CASO CPA Nº 2011-14 ABERTIS INFRAESTRUCTURAS S.A. CONTRA EL ESTADO PLURINACIONAL DE BOLIVIA, SEGÚN NOTA INTERNA PGE-SPD LIB. 00099021001 TGN-RECURSOS ORDINARIOS (3987) POR DIFERENCIAL CAMBIARIO</t>
  </si>
  <si>
    <t>S08705870002</t>
  </si>
  <si>
    <t>'TRANSFERENCIA DE FONDOS DE DPTOS.DE ENCAJE LEGAL DEL SISTEMA FINANCIERO A DPTOS.CTES.DEL SECTOR PUBLICO S/G CITE' CA/FID.VIV 0445/2016||DE LA FECHA (HRE-TSO-7456) LIBRETA N° 03420102001, PARA GASTOS DE FUNCIONAMIENTO DE LA AGENCIA ESTATAL DE VIVIENDA</t>
  </si>
  <si>
    <t>S08706040002</t>
  </si>
  <si>
    <t>'TRANSFERENCIA DE FONDOS DE DPTOS.DE ENCAJE LEGAL DEL SISTEMA FINANCIERO A DPTOS.CTES.DEL SECTOR PUBLICO S/G CITE' CA/FID/450/2016||DE LA FECHA (HRE-TSO-7464).PAGO CUOTA 42° REEMBOLSO AMORTIZACION CAPITAL, COSTO CAPITAL. FIDEICOMISO CONCLUSION PROY.CONST.PLANTA DE FUNDICION AUSMELT VINTO. A SOLICITUD DEL MINISTERIO DE MINERIA Y METALURGIA. ABONO A LA LIBRETA N°00099021001.</t>
  </si>
  <si>
    <t>S08706370002</t>
  </si>
  <si>
    <t>||TRANSFERENCIA DE FONDOS DEL EXTERIOR SG/ SWIFT 15747 DEL 08/11/16 A/F SEGIP POR ORDEN DEL CONSULADO DE BOLIVIA EN CALAMA REF.: RECAUDACION CEDULAS SEPTIEMBRE 2016 LIB.00340012005 SEGIP-RECAUDACION EXTERIOR-CEDULAS DE IDENTIDAD</t>
  </si>
  <si>
    <t>J03160190001</t>
  </si>
  <si>
    <t>De: 00099024113 Transferencia en cumplimiento al DS N0913 de 15/06/2011 y el Convenio Interinstitucional de Financiamiento UPRE-CIF-52/2014, suscrito entre la UPRE y el GAM de Robore proyecto Construccion Unidad Educativa Antonio Frias Oviedo, correspondiente al pago de la planilla N 4 de avance y c</t>
  </si>
  <si>
    <t>S08705320003</t>
  </si>
  <si>
    <t>||REGULARIZACION TRANSF. DE FONDOS DEL EXTERIOR SEGUN SWIFT 16039 DEL 14/11/2016 POR ORDEN DE LA EMBAJADA DE BOLIVIA QUITO-ECUADOR. REF.: RECAUDACIONES GESTORI A CONSULAR OCTUBRE 2016. LIB.0001001102 MIN.RELACIONES EXTERIORES-GESTORIA CONSULAR LEY NO.3108 REF.: UTILES DE ESCRITORIO</t>
  </si>
  <si>
    <t>S08706120003</t>
  </si>
  <si>
    <t>||TRANSFERENCIA DE FONDOS S/G. MENSAJE SWIFT NRO. 16150 Y CORREO ELECTRONICO DE LA DIRECCIÓN GENERAL DE AERONÁUTICA CIVIL DE LA FECHA. (SECTOR PUBLICO). DEBITO DE LA LIBRETA 00117012001 DGAC, REPOSICION UTILES DE ESCRITORIO.</t>
  </si>
  <si>
    <t>S08706370003</t>
  </si>
  <si>
    <t>||TRANSFERENCIA DE FONDOS DEL EXTERIOR SG/ SWIFT 15747 DEL 08/11/16 A/F SEGIP POR ORDEN DEL CONSULADO DE BOLIVIA EN CALAMA REF.: RECAUDACION CEDULAS SEPTIEMBRE 2016 LIB.00340012003 RECAUDACION EXTRANJERIA CI-LC. COBRO UTILES DE ESCRITORIO</t>
  </si>
  <si>
    <t>G03143240004</t>
  </si>
  <si>
    <t>VENTA DE DIVISAS CON TRANSFERENCIA DE FONDOS A SOLICITUD DE VICEPRESIDENCIA DEL ESTADO SEGUN SOLICITUD 1086 REF: PAGO A UNIVERSIDAD DE GUADALAJARA POR EL SERVICIO DE ALQUILER DE STAND BOLIVIA EN LA FERIA INTERNACIONAL DEL LIBRO DE GUADALAJARÁ A REALIZARSE DEL 24 DE NOVIEMBRE AL 4 DE DICIEMBRE/2016, LIB. 00099021001 TGN-RECURSOS ORDINARIOS (3987)</t>
  </si>
  <si>
    <t>G03143350004</t>
  </si>
  <si>
    <t>VENTA DE DIVISAS CON TRANSFERENCIA DE FONDOS A SOLICITUD DE MINISTERIO DE RELACIONES EXTERIORES SEGUN SOLICITUD 1098 REF: REMESA ADICIONAL A FAVOR DE LA EMBAJADA DE BOLIVIA EN FRANCIA, PARA CUBRIR EL SEGURO DE SALUD DE LOS MESES DE OCTUBRE, NOVIEMBRE Y DICEMBRE DEL EMBAJADOR JEAN PAUL GUEVARA AVILA; LIB. 00099021001 TGN-RECURSOS ORDINARIOS (3987)</t>
  </si>
  <si>
    <t>G03146620004</t>
  </si>
  <si>
    <t>VENTA DE DIVISAS CON TRANSFERENCIA DE FONDOS A SOLICITUD DE MINISTERIO DE RELACIONES EXTERIORES SEGUN SOLICITUD 1105 REF: REMESA ADICIONAL A FAVOR DE LA EMBAJADA EN DINAMARCA, PARA EL PAGO DE PASAJES Y VIATICOS DEL SEÑOR EMBAJADOR JUAN PABLO CHAIN (VII REUNION DE EMBAJADORES); S/G GM-DGAA-UFI-CF-IN- LIB. 00099021001 TGN-RECURSOS ORDINARIOS (3987)</t>
  </si>
  <si>
    <t>G03146630003</t>
  </si>
  <si>
    <t>TRANSFERENCIA DE FONDOS AL EXTERIOR A SOLICITUD DE MINISTERIO DE CULTURAS SEGUN SOLICITUD 1101 REF: ALQUILER ESPACIO STAND BOLIVIA EN FIATUR JUJUY, ARGENTINA, BENEFICIARIO OVANDO WALTER HUGO, BANCO CREDICCOP C.I. SWIFT BC00ARBA. LIB. 00052027001 BS - PROGRAMA NACIONAL DE TURISMO COMUNITARIO</t>
  </si>
  <si>
    <t>G03146660004</t>
  </si>
  <si>
    <t>VENTA DE DIVISAS CON TRANSFERENCIA DE FONDOS A SOLICITUD DE MINISTERIO DE LA PRESIDENCIA SEGUN SOLICITUD 1102 REF: DIVISAS USD 311.10 PARA GOGO BUSINESS CTA 103690172665 TELEFONO SATELITAL AERONAVE LIB. 00099021001 TGN-RECURSOS ORDINARIOS (3987)</t>
  </si>
  <si>
    <t>G03149380003</t>
  </si>
  <si>
    <t>PAGO A BID PRÉSTAMO 1839-SF-BO VCTO. 16-nov-2016 POR CUENTA DE TGN , NTI. 008451 VALOR 16-nov-2016 INTERESES USD 49.241,74 CTA. 3987 CUENTA UNICA DEL TESORO LIB. 00099021001 REF.: COMISIONES BANCARIAS</t>
  </si>
  <si>
    <t>G03149390003</t>
  </si>
  <si>
    <t>PAGO A BID PRÉSTAMO 2448/BL-BO VCTO. 16-nov-2016 POR CUENTA DE TGN , NTI. 008449 VALOR 16-nov-2016 INTERESES USD 389.919,12 CTA. 3987 CUENTA UNICA DEL TESORO LIB. 00099021001 REF.: COMISIONES BANCARIAS</t>
  </si>
  <si>
    <t>G03149400003</t>
  </si>
  <si>
    <t>PAGO A BID PRÉSTAMO 2448/BL-BO VCTO. 16-nov-2016 POR CUENTA DE TGN , NTI. 008450 VALOR 16-nov-2016 INTERESES USD 7.540,98 CTA. 3987 CUENTA UNICA DEL TESORO LIB. 00099021001 REF.: COMISIONES BANCARIAS</t>
  </si>
  <si>
    <t>G03149420003</t>
  </si>
  <si>
    <t>PAGO A FIDA PRÉSTAMO E-7-BO VCTO. 15-nov-2016 POR CUENTA DE TGN , NTI. 008591 VALOR 16-nov-2016 INTERESES EUR 7.953,90 CTA. 3987 CUENTA UNICA DEL TESORO LIB. 00099021001 REF.: COMISIONES BANCARIAS</t>
  </si>
  <si>
    <t>G03150560001</t>
  </si>
  <si>
    <t>COBRO COSTOS DE PAPELERIA SEGUN TRANSFERENCIA DEL EXTERIOR POR ORDEN DE BONA FIDE DISTRIBUIDORA REF.: INV.332/2016 LIB. 00513062001 YPFB-OPERACIONES PLANTA DE SEPARACION DE LIQUIDOS RIO GRANDE</t>
  </si>
  <si>
    <t>G03150580001</t>
  </si>
  <si>
    <t>G03150600001</t>
  </si>
  <si>
    <t>G03150650001</t>
  </si>
  <si>
    <t>COBRO COSTOS DE PAPELERIA SEGUN TRANSFERENCIA DEL EXTERIOR POR ORDEN DE BONA FIDE DISTRIBUIDORA IMPORTADOR LIB. 00513062001 YPFB-OPERACIONES PLANTA DE SEPARACION DE LIQUIDOS RIO GRANDE</t>
  </si>
  <si>
    <t>G03151840001</t>
  </si>
  <si>
    <t>COBRO COSTOS DE PAPELERIA SEGUN TRANSFERENCIA DEL EXTERIOR POR ORDEN DE ENERGIA ARGENTINA S.A. REF.: BO6-PAGO DIFERIDO LIB. 00513012007 YPFB - RECURSOS NACIONALIZACIÓN</t>
  </si>
  <si>
    <t>G03151860001</t>
  </si>
  <si>
    <t>COBRO COSTOS DE PAPELERIA SEGUN TRANSFERENCIA DEL EXTERIOR POR ORDEN DE ENERGIA ARGENTINA SOCIEDAD ANONIMA REF:RFB/825902001TRAN INV/IMPORT PAYMENY LIB. 00513012007 YPFB - RECURSOS NACIONALIZACIÓN</t>
  </si>
  <si>
    <t>J03159580001</t>
  </si>
  <si>
    <t>J03159590001</t>
  </si>
  <si>
    <t>J03159600001</t>
  </si>
  <si>
    <t>J03159610001</t>
  </si>
  <si>
    <t>De: 00099024113 Transferencia en cumplimiento al DS N0913 de 15/06/2011 y el Convenio Intergubernativo de Financiamiento UPRE-CIF-IG 520/2015, suscrito entre la UPRE y el GAM Vila Vila, Proyecto Construccion Cancha de Futbol con Cesped Sintetico en Sikimira, correspondiente al pago de la planilla N2</t>
  </si>
  <si>
    <t>J03159620001</t>
  </si>
  <si>
    <t>J03159630001</t>
  </si>
  <si>
    <t>J03159640001</t>
  </si>
  <si>
    <t>J03159650001</t>
  </si>
  <si>
    <t>J03159660001</t>
  </si>
  <si>
    <t>J03159670001</t>
  </si>
  <si>
    <t>De: 00099024113 Transferencia en cumplimiento al DS N0913 de 15/06/2011 y el Convenio Intergubernativo de Financiamiento UPRE-CIF-IG/489/2016, suscrito entre la UPRE y el GAM de Bella Flor proyecto Construccion Unidad Educativa Santa Lourdes Nivel Inicial Primario y Secundario, correspondiente al pr</t>
  </si>
  <si>
    <t>J03159680001</t>
  </si>
  <si>
    <t>De: 00099024113 Transferencia en cumplimiento al DS N0913 de 15/06/2011 y el Convenio Interinstitucional de Financiamiento UPRE-CIF-051/2015, suscrito entre la UPRE y el GAM de Shinahota proyecto Const. Seis Aulas Bateria de Banos y Amurallado Centro de Educacion Alternativo, correspondiente al pago</t>
  </si>
  <si>
    <t>J03159690001</t>
  </si>
  <si>
    <t>De: 00099024113 Transferencia en cumplimiento al DS N0913 de 15/06/2011 y el Convenio Interinstitucional de Financiamiento UPRE-CIF-103/2015, suscrito entre la UPRE y el GAM de Puerto Villarroel proyecto Const. Puente Tupiza Villa Montes Central Paraiso, correspondiente al pago de la planilla N 2 d</t>
  </si>
  <si>
    <t>J03159700001</t>
  </si>
  <si>
    <t>De: 00099024113 Transferencia en cumplimiento al DS N0913 de 15/06/2011 y el Convenio Intergubernativo de Financiamiento UPRE-CIF-IG 0311/13, suscrito entre la UPRE y el GAM de Inquisivi proyecto Construccion Cancha Polifuncional con Tinglado U.E. Pedro Domingo Murillo (San Jasinto) - Inquisivi, cor</t>
  </si>
  <si>
    <t>J03159710001</t>
  </si>
  <si>
    <t>De: 00099024113 Transferencia en cumplimiento al DS N0913 de 15/06/2011 y el Convenio Intergubernativo de Financiamiento UPRE-CIF-IG/220/2015, suscrito entre la UPRE y el GAM de San Pablo de Huacareta proyecto Construccion Cancha Multifuncional Unidad Educativa Guayabillar, correspondiente al pago d</t>
  </si>
  <si>
    <t>J03159720001</t>
  </si>
  <si>
    <t>De: 00099024113 Transferencia en cumplimiento al DS N0913 de 15/06/2011 y el Convenio Intergubernativo de Financiamiento UPRE-CIF-IG/318/2015, suscrito entre la UPRE y el GAM de Trinidad proyecto Construccion Mercado 13 de Abril Distrito 2, correspondiente al pago de la planilla N4, segun la UPRE.</t>
  </si>
  <si>
    <t>J03159730001</t>
  </si>
  <si>
    <t>De: 00099024113 Transferencia en cumplimiento al DS N0913 de 15/06/2011 y el Convenio Interinstitucional de Financiamiento UPRE-CIF-010/2016, suscrito entre la UPRE y el GAM de Puerto Villarroel proyecto Construccion Infraestructura UMSS Valle Sacta, correspondiente al primer desembolso equivalente</t>
  </si>
  <si>
    <t>J03159740001</t>
  </si>
  <si>
    <t>De: 00099024113 Transferencia en cumplimiento al DS N0913 de 15/06/2011 y el Convenio Intergubernativo de Financiamiento UPRE-CIF-IG/223/2015, suscrito entre la UPRE y el GAM de San Pablo de Huacareta proyecto Construccion Cancha Multifuncional Unidad Educativa La Montana, correspondiente al pago de</t>
  </si>
  <si>
    <t>J03159750001</t>
  </si>
  <si>
    <t>De: 00099024113 Transferencia en cumplimiento al DS N0913 de 15/06/2011 y el Convenio Intergubernativo de Financiamiento UPRE-CIF-IG 535/2016, suscrito entre la UPRE y el GAM de Entre Rios proyecto Construccion Mercado Central Entre Rios (Zona Canaveral), correspondiente al primer desembolso equival</t>
  </si>
  <si>
    <t>J03159760001</t>
  </si>
  <si>
    <t>De: 00099024113 Transferencia en cumplimiento al DS N0913 de 15/06/2011 y el Convenio Intergubernativo de Financiamiento UPRE-CIF-IG 536/2016, suscrito entre la UPRE y el GAM de Entre Rios proyecto Construccion Puente Vehicular Chiquiaca Centro, correspondiente al primer desembolso equivalente al 20</t>
  </si>
  <si>
    <t>J03159770001</t>
  </si>
  <si>
    <t>De: 00099024113 Transferencia en cumplimiento al DS N0913 de 15/06/2011 y el Convenio Intergubernativo de Financiamiento UPRE-CIF-IG 537/2016, suscrito entre la UPRE y el GAM de Entre Rios proyecto Construccion Puente Vehicular Los Naranjos, correspondiente al primer desembolso equivalente al 20% de</t>
  </si>
  <si>
    <t>J03159780001</t>
  </si>
  <si>
    <t>De: 00099024113 Transferencia en cumplimiento al DS N0913 de 15/06/2011 y el Convenio Intergubernativo de Financiamiento UPRE-CIF-IG 505/2015, suscrito entre la UPRE y el GAM de Chua Cocani proyecto Construccion de Cancha de cesped Sintetico de Chua Visalaya, correspondiente al pago de la planilla N</t>
  </si>
  <si>
    <t>J03159790001</t>
  </si>
  <si>
    <t>De: 00099024113 Transferencia en cumplimiento al DS N0913 de 15/06/2011 y el Convenio Intergubernativo de Financiamiento UPRE-CIF-IG/296/2016, suscrito entre la UPRE y el GAM de Tacopaya proyecto Const. Fronton Municipal Tacopaya, correspondiente al pago de la planilla N 2, segun la UPRE.</t>
  </si>
  <si>
    <t>J03159800001</t>
  </si>
  <si>
    <t>De: 00099024113 Transferencia en cumplimiento al DS N0913 de 15/06/2011 y el Convenio Interinstitucional de Financiamiento UPRE-CIF-92/12, suscrito entre la UPRE y el GAD de Tarija proyecto Construccion Estadio Provincial de Yacuiba Fase II, correspondiente al pago de la planilla N 25, segun la UPRE</t>
  </si>
  <si>
    <t>J03159810001</t>
  </si>
  <si>
    <t>De: 00099024113 Transferencia en cumplimiento al DS N0913 de 15/06/2011 y el Convenio Intergubernativo de Financiamiento UPRE-CIF-IG/463/2016, suscrito entre la UPRE y el GAM de Huanuni proyecto Construccion Tinglado Mas Graderias Unidad Educativa Venezuela, correspondiente al pago de la planilla N</t>
  </si>
  <si>
    <t>J03159820001</t>
  </si>
  <si>
    <t>De: 00099024113 Transferencia en cumplimiento al DS N0913 de 15/06/2011 y el Convenio Intergubernativo de Financiamiento UPRE-CIF-IG/381/2015, suscrito entre la UPRE y el GAM de Cruz de Machacamarca proyecto Construccion de Cancha Polifuncional y Tinglado Avaroa Cruz de Machacamarca, correspondient</t>
  </si>
  <si>
    <t>J03159830001</t>
  </si>
  <si>
    <t>De: 00099024113 Transferencia en cumplimiento al DS N0913 de 15/06/2011 y el Convenio Interinstitucional de Financiamiento UPRE-CIF-681/2014, suscrito entre la UPRE y el GAM de Cotagaita proyecto Construccion Puente Vehicular Tocla - Riberalta, correspondiente al pago de la planilla N 3 de cierre, s</t>
  </si>
  <si>
    <t>G03152850004</t>
  </si>
  <si>
    <t>VENTA DE DIVISAS CON TRANSFERENCIA DE FONDOS A SOLICITUD DE MINISTERIO DE EDUCACION SEGUN SOLICITUD 1103 REF: TRASPASO PARA UNIVERSITAT POLITECNICA DE VALENCIA (INES APAZA ESPINOZA) EQUIVALENTES 2.996,25 USD LIB. 00099021001 TGN-RECURSOS ORDINARIOS (3987) POR DIFERENCIAL CAMBIARIO</t>
  </si>
  <si>
    <t>Q07671580002</t>
  </si>
  <si>
    <t>NUMERO DE LIBRETA CUT: 00099021001 OPERACIÓN E18 TRANSFERENCIA DEL SISTEMA FINANCIERO POR CUENTA DE TERCEROS A LA CUT TRANSFERENCIA POR DESCUENTO INDEBIDO R 026-99-RP OCTUBRE 2016</t>
  </si>
  <si>
    <t>Q07671590002</t>
  </si>
  <si>
    <t>NUMERO DE LIBRETA CUT: 00099021001 OPERACIÓN E18 TRANSFERENCIA DEL SISTEMA FINANCIERO POR CUENTA DE TERCEROS A LA CUT TRANSFERENCIA POR PAGO INDEBIDO RP |OCTUBRE 2016</t>
  </si>
  <si>
    <t>Q07671600002</t>
  </si>
  <si>
    <t>NUMERO DE LIBRETA CUT: 00099021001 OPERACIÓN E18 TRANSFERENCIA DEL SISTEMA FINANCIERO POR CUENTA DE TERCEROS A LA CUT TRANSFERENCIA POR PAGO ADELANTADO PRA |OCTUBRE 2016</t>
  </si>
  <si>
    <t>J03160960001</t>
  </si>
  <si>
    <t>De: 00203012007 Transferencia para la devolucion de recursos al BANCO PARA EL FOMENTO A INICIATIVAS ECONOMICAS S.A. de acuerdo a la nota CITE: ASFI/JFI/R-200961/2016 e INFORME/ASFI/JFI/R-194486/2016 de la Autoridad de Supervision del Sistema Financiero</t>
  </si>
  <si>
    <t>J03160970001</t>
  </si>
  <si>
    <t>De: 00203012007 Transferencia para la devolucion de recursos a la empresa INDUSTRIAS DE ACEITE S.A. de acuerdo a la nota CITE: ASFI/JFI/R-202302/2016 e INFORME/ASFI/JFI/R-197040/2016 de la Autoridad de Supervision del Sistema Financiero</t>
  </si>
  <si>
    <t>J03160980001</t>
  </si>
  <si>
    <t>De: 00203012007 Transferencia para la devolucion de recursos a la empresa BDP SOCIEDAD DE TITULARIZACION S.A. de acuerdo a la nota CITE: ASFI/JFI/R-201147/2016 e INFORME/ASFI/JFI/R-193527/2016 de la Autoridad de Supervision del Sistema Financiero</t>
  </si>
  <si>
    <t>J03160990001</t>
  </si>
  <si>
    <t>De: 00203012007 Transferencia para la devolucion de recursos al BANCO DE CREDITO de acuerdo a la nota CITE: ASFI/JFI/R-200939/2016 e INFORME/ASFI/JFI/R-190612/2016 de la Autoridad de Supervision del Sistema Financiero</t>
  </si>
  <si>
    <t>J03161000001</t>
  </si>
  <si>
    <t>De: 00203012007 Transferencia para la devolucion de recursos a la empresa GRAVETAL BOLIVIA S.A. de acuerdo a la nota CITE: ASFI/JFI/R-200732/2016 e INFORME/ASFI/JFI/R-199760/2016 de la Autoridad de Supervision del Sistema Financiero</t>
  </si>
  <si>
    <t>J03161010001</t>
  </si>
  <si>
    <t>De: 00340012002 TRANSFERENCIA DE RECURSOS S/G CITE SEGIP/DGE/1016/2016 DEL SEGIP POR CONCEPTO DEPOSITOS ERRONEOS Y PROCEDIMIENTO S/G NI MEFP/VPCF/UCCF N880/2016 DE LIB 00340012002 A CTA FISCAL BUN 1-13942417 POR Bs7.450,00.</t>
  </si>
  <si>
    <t>S08707160001</t>
  </si>
  <si>
    <t>||COMISION TRANSFERENCIA FDOS.AL EXTERIOR 0,10% S/USD1.185.000.-,REEMB.GSTS.COMUNICACION BS220.-Y EMISION COMP.CONTABLE BS50.-REF.:PAGO 1 LC I-2016-006 P/C Y.P.F.B. A/F KOSAN CRISPLANT A/S,EN COMPL.A COMP.870715,17/11/16. LIB.00513072001 YPFB - OPERACIONES G N R G D REF.:COMISIONES PAGO 1 LC I-2016-006</t>
  </si>
  <si>
    <t>S08707350001</t>
  </si>
  <si>
    <t>||REGISTRO COBRO COMISION AVISO ENMIENDA CARTA DE CREDITO STANDBY BS220.-Y EMISION COMP.CONTABLE BS50.-REF.:6252340100010940 (BCB:SB-R-2016-47) A/F ENVIBOL,S/G SWIFT 16199 DE 16/11/16. LIB.00132019202 SEDEM-PLANTA ENVASES DE VIDRIO CHUQUISACA-MUN.ZUDAÑEZ RF:COM.AV.SB 6252340100010940</t>
  </si>
  <si>
    <t>G03152850005</t>
  </si>
  <si>
    <t>VENTA DE DIVISAS CON TRANSFERENCIA DE FONDOS A SOLICITUD DE MINISTERIO DE EDUCACION SEGUN SOLICITUD 1103 REF: TRASPASO PARA UNIVERSITAT POLITECNICA DE VALENCIA (INES APAZA ESPINOZA) EQUIVALENTES 2.996,25 USD LIB. 00099021001 TGN-RECURSOS ORDINARIOS (3987)</t>
  </si>
  <si>
    <t>G03154220001</t>
  </si>
  <si>
    <t>COBRO COSTOS DE PAPELERIA SEGUN TRANSFERENCIA DEL EXTERIOR POR ORDEN DE VICECONSULADO DE ESTADO PLURINACIONAL DE BOLIVIA (LA PLATA ARGENTINA) REF.: RECAUDACIONES GESTORIA CONSULAR LIB. 00010011102 MIN.RELACIONES EXTERIORES - GESTORIA CONSULAR LEY Nº 3108</t>
  </si>
  <si>
    <t>G03157110004</t>
  </si>
  <si>
    <t>VENTA DE DIVISAS CON TRANSFERENCIA DE FONDOS A SOLICITUD DE AUTORIDAD DE REG.Y FISCALIZ.DE TELECOMUNICACIONES Y TRANSP. SEGUN SOLICITUD 1113 REF: TRANSFERENCIA DE FONDOS A LA UNIÓN POSTAL DE LAS AMÉRICAS, ESPAÑA Y PORTUGAL - UPAEP CORRESPONDIENTE A CUOTAS CONTRIBUTIVAS, DE ACUERDO A INFORME TECNICO LIB. 00099021001 TGN-RECURSOS ORDINARIOS (3987)</t>
  </si>
  <si>
    <t>G03157140004</t>
  </si>
  <si>
    <t>VENTA DE DIVISAS CON TRANSFERENCIA DE FONDOS A SOLICITUD DE YACIMIENTOS PETROLIFEROS FISCALES BOLIVIANOS SEGUN SOLICITUD 1116 REF: 4TO. PAGO AL EXTERIOR EMPRESA JAGUAR EXPLORATION, INC., POR SERVICIO DE CONSULTORÍA "APOYO TÉCNICO DE EXPLORACIÓN SÍSMICA 2D CUENCA MADRE DE DIOS ZONA SUROESTE (ÁREA NUE LIB. 00513042001 YPFB - OPERACIONES G N E E</t>
  </si>
  <si>
    <t>G03160010003</t>
  </si>
  <si>
    <t>PAGO A CAF PRÉSTAMO CFA009344 VCTO. 17-nov-2016 POR CUENTA DE TGN , NTI. 008497 VALOR 17-nov-2016 INTERESES USD 17.706,91 CTA. 3987 CUENTA UNICA DEL TESORO LIB. 00099021001 REF.: COMISIONES BANCARIAS</t>
  </si>
  <si>
    <t>G03160020003</t>
  </si>
  <si>
    <t>PAGO A BID PRÉSTAMO 17-CD-BO VCTO. 17-nov-2016 POR CUENTA DE TGN , NTI. 008549 VALOR 17-nov-2016 CAPITAL CAD 21.197,53 INTERESES CAD 582,93 CTA. 3987 CUENTA UNICA DEL TESORO LIB. 00099021001 REF.: COMISIONES BANCARIAS</t>
  </si>
  <si>
    <t>G03161020001</t>
  </si>
  <si>
    <t>COBRO COSTOS DE PAPELERIA SEGUN TRANSFERENCIA DEL EXTERIOR POR ORDEN DE CORPORACIION PARAGUAYA DISTRIBUIDORA DE DERIVADOS DE PETROLEO S.A. REF.: COMPRA 598-TON GLP LIB. 00513062001 YPFB-OPERACIONES PLANTA DE SEPARACION DE LIQUIDOS RIO GRANDE</t>
  </si>
  <si>
    <t>G03162170003</t>
  </si>
  <si>
    <t>TRANSFERENCIA RECIBIDA DEL EXTERIOR SEGÚN MENSAJES SWIFT Nos. 16271 - 16260 (REM.EXT.) DE FECHA 17-11-2016 POR DESEMBOLSO DE FONPLATA PRÉSTAMO BOL 19/2011 GAF-BOL-095-2016 DESEMB. N° 15 LIBRETA N° 00291012002 ABC-RECURSOS PROPIOS REF.: UTILES DE ESCRITORIO</t>
  </si>
  <si>
    <t>G03162210003</t>
  </si>
  <si>
    <t>TRANSFERENCIA RECIBIDA DEL EXTERIOR SEGÚN MENSAJES SWIFT Nos. 16270-16259 (REM.EXT.) DE FECHA 17-11-2016 POR DESEMBOLSO DE CAF PRÉSTAMO CFA008789 CARR.MONTEAGUDO-MUYU-IPA SOL. DESEMBOLSO Nro. 9 LIBRETA N° 00291012002 ABC-RECURSOS PROPIOS REF.: UTILES DE ESCRITORIO</t>
  </si>
  <si>
    <t>G03163090003</t>
  </si>
  <si>
    <t>TRANSFERENCIA RECIBIDA DEL EXTERIOR SEGÚN MENSAJES SWIFT Nos. 16268-16257 (REM.EXT.) DE FECHA 17-11-2016 POR DESEMBOLSO DE CAF PRÉSTAMO CFA008422 CARRETERA PORVENIR-PUERTO RICO SOL. DESEMBOLSO Nro.5 LIBRETA N° 02910102002 ABC-LIB.RECAUD.TASAS Y TRIBUTOS I REF.: UTILES DE ESCRITORIO</t>
  </si>
  <si>
    <t>J03160320001</t>
  </si>
  <si>
    <t>De: 00099024113 Transferencia en cumplimiento al DS N0913 de 15/06/2011 y el Convenio Interinstitucional de Financiamiento UPRE-CIF-92/12, suscrito entre la UPRE y el GAD Tarija, Proyecto Construccion Estadio Provincial de Yacuiba Fase II, correspondiente al pago de la planilla N26, segun la UPRE.</t>
  </si>
  <si>
    <t>J03160330001</t>
  </si>
  <si>
    <t>De: 00099024113 Transferencia en cumplimiento al DS N0913 de 15/06/2011 y el Convenio Intergubernativo de Financiamiento UPRE-CIF-IG/471/2015, suscrito entre la UPRE y el GAM Santiago de Huayllamarca, Proyecto Construccion Coliseo Cerrado Chuquichambi, correspondiente al pago de la planilla N1, segu</t>
  </si>
  <si>
    <t>J03160340001</t>
  </si>
  <si>
    <t>De: 00099024113 Transferencia en cumplimiento al DS N0913 de 15/06/2011 y el Convenio Intergubernativo de Financiamiento UPRE-CIF-IG 0143/2016, suscrito entre la UPRE y el GAM Alto Beni, Proyecto Const. Casa de Gobierno Distrito I - San Antonio Alto Beni, correspondiente al pago de la planilla N1, s</t>
  </si>
  <si>
    <t>J03160350001</t>
  </si>
  <si>
    <t>De: 00099024113 Transferencia en cumplimiento al DS N0913 de 15/06/2011 y el Convenio Intergubernativo de Financiamiento UPRE-CIF-IG/393/2015, suscrito entre la UPRE y el GAM Machacamarca, Proyecto Construccion Casa Municipal Machacamarca, correspondiente al pago de la planilla N1, segun la UPRE.</t>
  </si>
  <si>
    <t>J03160360001</t>
  </si>
  <si>
    <t>De: 00099024113 Transferencia en cumplimiento al DS N0913 de 15/06/2011 y el Convenio Intergubernativo de Financiamiento UPRE-CIF-IG/139/2015, suscrito entre la UPRE y el GAM Chacarilla, Proyecto Construccion 2 Aulas mas Direccion U.E. Corneta Mamani, correspondiente al pago de la planilla N2 de cie</t>
  </si>
  <si>
    <t>J03160370001</t>
  </si>
  <si>
    <t>De: 00099024113 Transferencia en cumplimiento al DS N0913 de 15/06/2011 y el Convenio Intergubernativo de Financiamiento UPRE-CIF-IG/382/2015, suscrito entre la UPRE y el GAM Cruz de Machacamarca, Proyecto Construccion de Cancha Polifuncional y Graderias Villa Tunari - Cruz de Machacamarca, correspo</t>
  </si>
  <si>
    <t>J03160380001</t>
  </si>
  <si>
    <t>De: 00099024113 Transferencia en cumplimiento al DS N0913 de 15/06/2011 y el Convenio Intergubernativo de Financiamiento UPRE-CIF-IG/180/2015, suscrito entre la UPRE y el GAM Arani, Proyecto Construccion Aulas Unidad Educativa Arani, correspondiente al pago de la planilla N2, segun la UPRE.</t>
  </si>
  <si>
    <t>J03160390001</t>
  </si>
  <si>
    <t>De: 00099024113 Transferencia en cumplimiento al DS N0913 de 15/06/2011 y el Convenio Intergubernativo de Financiamiento UPRE-CIF-IG/192/2015, suscrito entre la UPRE y el GAM Waldo Ballivian, Proyecto Construccion 6 Aulas, Direccion, Sala de Docentes y Bano Unidad Educativa Tumarapi - Tumarapi, corr</t>
  </si>
  <si>
    <t>J03160400001</t>
  </si>
  <si>
    <t>De: 00099024113 Transferencia en cumplimiento al DS N0913 de 15/06/2011 y el Convenio Intergubernativo de Financiamiento UPRE-CIF-IG/419/2015, suscrito entre la UPRE y el GAM Turco, Proyecto Construccion Tinglado U.E. Eduardo Avaroa Asuncion de Laca Laca, correspondiente al pago de la planilla N4 de</t>
  </si>
  <si>
    <t>J03160410001</t>
  </si>
  <si>
    <t>De: 00099024113 Transferencia en cumplimiento al DS N0913 de 15/06/2011 y el Convenio Intergubernativo de Financiamiento UPRE-CIF-IG 270/2016, suscrito entre la UPRE y el GAM Arbieto, Proyecto Const. Aulas U.E. 30 de Agosto Santa Rosa de Lima, correspondiente al pago de la planilla N2, segun la UPRE</t>
  </si>
  <si>
    <t>J03160420001</t>
  </si>
  <si>
    <t>De: 00099024113 Transferencia en cumplimiento al DS N0913 de 15/06/2011 y el Convenio Intergubernativo de Financiamiento UPRE-CIF-IG/010/2016, suscrito entre la UPRE y el GAM Moro Moro, Proyecto Construccion Tinglado U.E. Pampa Negra - Municipio de Moro Moro, correspondiente al pago de la planilla N</t>
  </si>
  <si>
    <t>J03160530001</t>
  </si>
  <si>
    <t>J03160550001</t>
  </si>
  <si>
    <t>J03160570001</t>
  </si>
  <si>
    <t>J03160590001</t>
  </si>
  <si>
    <t>J03160610001</t>
  </si>
  <si>
    <t>J03160630001</t>
  </si>
  <si>
    <t>G03164650002</t>
  </si>
  <si>
    <t>TRANSFERENCIA DEL EXTERIOR SEGUN SWIFT 16306 DE FECHA 18/11/2016 ORDENANTE: CONSULADO GENERAL DE BOLIVIA EN WASHINGTON DC. LIB. 00340012005 SEGIP - RECAUDACION EXTERIOR - CEDULAS DE IDENTIDAD</t>
  </si>
  <si>
    <t>J03161570002</t>
  </si>
  <si>
    <t>A:00099021001 Pago de capital e interes corriente a favor del TGN, adeudados por el GAD Potosi, correspondiente al Convenio Subsidiario CAF 2324 del Proyecto Fondo de Aporte Local.</t>
  </si>
  <si>
    <t>J03161580002</t>
  </si>
  <si>
    <t>A:00099021001 Pago de capital e interes corriente a favor del TGN, adeudados por el GAD Pando, correspondiente al Convenio Subsidiario CAF 2324 del Proyecto Fondo de Aporte Local.</t>
  </si>
  <si>
    <t>J03161590002</t>
  </si>
  <si>
    <t>A:00099021001 Pago de capital e interes corriente a favor del TGN, adeudados por el GAD Oruro, correspondiente al Convenio Subsidiario CAF 2324 del Proyecto Fondo de Aporte Local.</t>
  </si>
  <si>
    <t>J03161600002</t>
  </si>
  <si>
    <t>A:00099021001 Pago de capital e interes corriente a favor del TGN, adeudados por el GAD Cochabamba, correspondiente al Convenio Subsidiario CAF 2324 del Proyecto Fondo de Aporte Local.</t>
  </si>
  <si>
    <t>J03161610002</t>
  </si>
  <si>
    <t>A:00099021001 Pago de capital e interes corriente a favor del TGN, adeudados por el GAD Chuquisaca, correspondiente al Convenio Subsidiario CAF 2324 del Proyecto Fondo de Aporte Local.</t>
  </si>
  <si>
    <t>J03161620002</t>
  </si>
  <si>
    <t>A:00099021001 Pago de capital e interes corriente a favor del TGN, adeudados por el GAD Beni, correspondiente al Convenio Subsidiario CAF 2324 del Proyecto Fondo de Aporte Local.</t>
  </si>
  <si>
    <t>J03161630002</t>
  </si>
  <si>
    <t>A:00099021001 Pago de capital e interes corriente a favor del TGN, adeudados por el GAD Santa Cruz, correspondiente al Convenio Subsidiario CAF 2324 del Proyecto Fondo de Aporte Local.</t>
  </si>
  <si>
    <t>Q07675320002</t>
  </si>
  <si>
    <t>NÚMERO DE LIBRETA CUT: 99031009.00 OPERACIÓN T01 TRANSFERENCIA DE FONDOS A LA CUT - TESORO DIRECTO DE BANCO UNION S.A. A CUENTA UNICA DEL TESORO CON NUMERO DE SOLICITUD = 1365077 Y NUMERO CORRELATIVO = 91320018112016788 TRANSFERENCIA POR OPERACIONES DE VE</t>
  </si>
  <si>
    <t>S08708560002</t>
  </si>
  <si>
    <t>||TRANSFERENCIA AL TGN P/PAGO BONO "JUANA AZURDUY" POR OCTUBRE/16 S/G ART.8 LEY 211, DISPOSICIÓN FINAL 2DA. LEY 769 Y ART.25 DEL D.S. 2644, NOTA MEFP/VTCP/DGPOT/UPCFTGN/N°2365/2016, RESOLUCIÓN DE DIRECTORIO N°6/16 Y FORMULARIO DE TRANSFERENCIAS N° 3/16 DE LA GADM. TRANSFERENCIA A LA CUENTA UNICA DEL TESORO,LIBRETA 00099021001 "TGN - RECURSOS ORDINARIOS (3987)"</t>
  </si>
  <si>
    <t>S08707740001</t>
  </si>
  <si>
    <t>'COBRO DE UTILES DE ESCRITORIO POR´||COMPLEMENTO A COMPROBANTE S-870773 DE LA FECHA LIB.00513062001 YPFB-OPERACIONES PLANTA DE SEPARACION DE LIQUIDOS RIO GRANDE</t>
  </si>
  <si>
    <t>S08708020003</t>
  </si>
  <si>
    <t>||TRANSF. DE FONDOS DEL EXTERIOR SEGUN SWIFT NOS.16304-16303 DE LA FECHA ORDENANTE JEDIFRUT LIMITADA A FAVOR DE CARTONBOL. CGO. LIBRETA 576012001 CARTONBOL, COBRO UTILES DE ESCRITORIO</t>
  </si>
  <si>
    <t>G03163630004</t>
  </si>
  <si>
    <t>VENTA DE DIVISAS CON TRANSFERENCIA DE FONDOS A SOLICITUD DE MINISTERIO DE EDUCACION SEGUN SOLICITUD 1107 REF: TRASPASO PARA LA THE GOVERNORS OF THE UNIVERSITY OF ALBERTA (ANA TERESA MORATO LOPEZ) EQUIVALENTES 2.257,79 USD LIB. 00099021001 TGN-RECURSOS ORDINARIOS (3987) POR DIFERENCIAL CAMBIARIO</t>
  </si>
  <si>
    <t>G03163630005</t>
  </si>
  <si>
    <t>VENTA DE DIVISAS CON TRANSFERENCIA DE FONDOS A SOLICITUD DE MINISTERIO DE EDUCACION SEGUN SOLICITUD 1107 REF: TRASPASO PARA LA THE GOVERNORS OF THE UNIVERSITY OF ALBERTA (ANA TERESA MORATO LOPEZ) EQUIVALENTES 2.257,79 USD LIB. 00099021001 TGN-RECURSOS ORDINARIOS (3987)</t>
  </si>
  <si>
    <t>G03163650004</t>
  </si>
  <si>
    <t>VENTA DE DIVISAS CON TRANSFERENCIA DE FONDOS A SOLICITUD DE MINISTERIO DE EDUCACION SEGUN SOLICITUD 1106 REF: TRASPASO PARA THE GOVERNORS OF THE UNIVERSITY OF ALBERTA (JORGE DANIEL GROCK PEREIRA) EQUIVALENTES 2.290,56 USD LIB. 00099021001 TGN-RECURSOS ORDINARIOS (3987) POR DIFERENCIAL CAMBIARIO</t>
  </si>
  <si>
    <t>G03163650005</t>
  </si>
  <si>
    <t>VENTA DE DIVISAS CON TRANSFERENCIA DE FONDOS A SOLICITUD DE MINISTERIO DE EDUCACION SEGUN SOLICITUD 1106 REF: TRASPASO PARA THE GOVERNORS OF THE UNIVERSITY OF ALBERTA (JORGE DANIEL GROCK PEREIRA) EQUIVALENTES 2.290,56 USD LIB. 00099021001 TGN-RECURSOS ORDINARIOS (3987)</t>
  </si>
  <si>
    <t>G03164660001</t>
  </si>
  <si>
    <t>COBRO COSTOS DE PAPELERIA SEGUN TRANSFERENCIA DEL EXTERIOR POR ORDEN DE CONSULADO GENERAL DE BOLIVIA EN WASHINGTON DC. LIB. 00340012003 RECAUDACION EXTRANJERIA - C.I. -L.C.</t>
  </si>
  <si>
    <t>G03164680003</t>
  </si>
  <si>
    <t>PROVISION DE FONDOS A SOLICITUD DE YACIMIENTOS PETROLIFEROS FISCALES BOLIVIANOS SEGUN SOLICITUD YPFB-0390-2016 REF: PAGO POR EL SERVICIO DE TRANSPORTE DE GAS NATURAL PARA EL MI A GAS ORIENTE BOLIVIANO POR EL MES DE OCTUBRE/16 LIB. 00513012007 YPFB - RECURSOS NACIONALIZACIÓN</t>
  </si>
  <si>
    <t>G03165790001</t>
  </si>
  <si>
    <t>COBRO COSTOS DE PAPELERIA SEGUN TRANSFERENCIA DEL EXTERIOR POR ORDEN DE GAS CORONA S.A.E.C.A. REF.: ANTICIPO SEGUN CONTRATO YPFB DLG LIB. 00513062001 YPFB-OPERACIONES PLANTA DE SEPARACION DE LIQUIDOS RIO GRANDE</t>
  </si>
  <si>
    <t>G03170480001</t>
  </si>
  <si>
    <t>COBRO COSTOS DE PAPELERIA SEGUN TRANSFERENCIA DEL EXTERIOR POR ORDEN DE BONA FIDE DISTRIBUIDORA REF.: INV/331/2016 LIB. 00513062001 YPFB-OPERACIONES PLANTA DE SEPARACION DE LIQUIDOS RIO GRANDE</t>
  </si>
  <si>
    <t>G03170510003</t>
  </si>
  <si>
    <t>TRANSFERENCIA RECIBIDA DEL EXTERIOR SEGÚN MENSAJES SWIFT Nos. 16342-16335 (REM.EXT.) DE FECHA 18-11-2016 POR DESEMBOLSO DE CAF PRÉSTAMO CFA005802 CONST.DIAGONAL JAIME MENDOZA SOL. DESEMBOLSO Nro.37 LIBRETA N° 02910102002 ABC-LIB.RECAUD.TASAS Y TRIBUTOS I REF.: UTILES DE ESCRITORIO</t>
  </si>
  <si>
    <t>G03171600001</t>
  </si>
  <si>
    <t>COBRO COSTOS DE PAPELERIA SEGUN TRANSFERENCIA DEL EXTERIOR POR ORDEN DE CONSULADO GENERAL DE BOLIVIA EN WASHINGTON. REF.GESTORIA CONSULAR OCTUBRE LIB. 00010011102 MIN.RELACIONES EXTERIORES - GESTORIA CONSULAR LEY Nº 3108</t>
  </si>
  <si>
    <t>J03161150001</t>
  </si>
  <si>
    <t>De: 00203012007 Transferencia que se efectua a requerimiento de la Autoridad de Supervision del Sistema Financiero (ASFI), con nota CITE: ASFI/JFI/R-200903/2016, por concepto de devolucion de Recursos a Pil Andina S.A., segun informe ASFI/JFI/R-197595/2016.</t>
  </si>
  <si>
    <t>J03161170001</t>
  </si>
  <si>
    <t>De: 00203012007 Transferencia que se efectua a requerimiento de la Autoridad de Supervision del Sistema Financiero (ASFI), con nota CITE: ASFI/JFI/R-200704/2016, por concepto de devolucion de Recursos a Banco Economico S.A., segun informe ASFI/JFI/R-194062/2016.</t>
  </si>
  <si>
    <t>J03161190001</t>
  </si>
  <si>
    <t>De: 00203012007 Transferencia que se efectua a requerimiento de la Autoridad de Supervision del Sistema Financiero (ASFI), con nota CITE: ASFI/JFI/R-200975/2016, por concepto de devolucion de Recursos a Laboratorios Drogueria Inti S. A, segun informe ASFI/JFI/R-194548/2016.</t>
  </si>
  <si>
    <t>J03161210001</t>
  </si>
  <si>
    <t>De: 00203012007 Transferencia que se efectua a requerimiento de la Autoridad de Supervision del Sistema Financiero (ASFI), con nota CITE: ASFI/JFI/R-200700/2016, por concepto de devolucion de Recursos a la Empresa Telefonica Celular de Bolivia S.A., segun informe ASFI/JFI/R-193537/2016.</t>
  </si>
  <si>
    <t>J03161300001</t>
  </si>
  <si>
    <t>De: 00099024113 Transferencia en cumplimiento al DS N0913 de 15/06/2011 y el Convenio Intergubernativo de Financiamiento UPRE-CIF-IG/542/2016, suscrito entre la UPRE y el GAM de Arampampa proyecto Const. Cancha Multifuncional U.E. Pararani, correspondiente al primer desembolso equivalente al 20% del</t>
  </si>
  <si>
    <t>J03161310001</t>
  </si>
  <si>
    <t>De: 00099024113 Transferencia en cumplimiento al DS N0913 de 15/06/2011 y el Convenio Intergubernativo de Financiamiento UPRE-CIF-IG/541/2016, suscrito entre la UPRE y el GAM de Arampampa proyecto Const. Cancha Multifuncional U.E. 14 de Septiembre Villa Banduriri, correspondiente al primer desembols</t>
  </si>
  <si>
    <t>J03161320001</t>
  </si>
  <si>
    <t>De: 00099024113 Transferencia en cumplimiento al DS N0913 de 15/06/2011 y el Convenio Intergubernativo de Financiamiento UPRE-CIF-IG/540/2016, suscrito entre la UPRE y el GAM de Arampampa proyecto Const. Internado U.E. Nery Espinoza Mier Koaraca, correspondiente al primer desembolso equivalente al 2</t>
  </si>
  <si>
    <t>J03161330001</t>
  </si>
  <si>
    <t>De: 00099024113 Transferencia en cumplimiento al DS N0913 de 15/06/2011 y el Convenio Intergubernativo de Financiamiento UPRE-CIF-IG/539/2016, suscrito entre la UPRE y el GAM de Arampampa proyecto Const. Internado U.E. Jatun Kasa, correspondiente al primer desembolso equivalente al 20% del monto a f</t>
  </si>
  <si>
    <t>J03161340001</t>
  </si>
  <si>
    <t>De: 00099024113 Transferencia en cumplimiento al DS N0913 de 15/06/2011 y el Convenio Intergubernativo de Financiamiento UPRE-CIF-IG/538/2016, suscrito entre la UPRE y el GAM de Arampampa proyecto Const. Internado U.E. Calachua, correspondiente al primer desembolso equivalente al 20% del monto a fin</t>
  </si>
  <si>
    <t>J03161350001</t>
  </si>
  <si>
    <t>De: 00099024113 Transferencia en cumplimiento al DS N0913 de 15/06/2011 y el Convenio Intergubernativo de Financiamiento UPRE-CIF-IG/543/2016, suscrito entre la UPRE y el GAM de Arampampa proyecto Const. Aula Multigrado U.E. Cahuaca, correspondiente al primer desembolso equivalente al 20% del monto</t>
  </si>
  <si>
    <t>J03161360001</t>
  </si>
  <si>
    <t>De: 00099024113 Transferencia en cumplimiento al DS N0913 de 15/06/2011 y el Convenio Intergubernativo de Financiamiento UPRE-CIF-IG/545/2016, suscrito entre la UPRE y el GAM de Arampampa proyecto Const. Aula Multigrado U.E. Tarajtaya, correspondiente al primer desembolso equivalente al 20% del mont</t>
  </si>
  <si>
    <t>J03161370001</t>
  </si>
  <si>
    <t>De: 00099024113 Transferencia en cumplimiento al DS N0913 de 15/06/2011 y el Convenio Intergubernativo de Financiamiento UPRE-CIF-IG/544/2016, suscrito entre la UPRE y el GAM de Arampampa proyecto Const. Aula Multigrado U.E. Charcamarcavi, correspondiente al primer desembolso equivalente al 20% del</t>
  </si>
  <si>
    <t>J03161380001</t>
  </si>
  <si>
    <t>De: 00099024113 Transferencia en cumplimiento al DS N0913 de 15/06/2011 y el Convenio Intergubernativo de Financiamiento UPRE-CIF-IG/547/2016, suscrito entre la UPRE y el GAM de Arampampa proyecto Const. Aula Multigrado U.E. Azanquiri, correspondiente al primer desembolso equivalente al 20% del mont</t>
  </si>
  <si>
    <t>J03161390001</t>
  </si>
  <si>
    <t>De: 00099024113 Transferencia en cumplimiento al DS N0913 de 15/06/2011 y el Convenio Intergubernativo de Financiamiento UPRE-CIF-IG/546/2016, suscrito entre la UPRE y el GAM de Arampampa proyecto Const. Dos Aulas U.E. Sarcuri, correspondiente al primer desembolso equivalente al 20% del monto a fina</t>
  </si>
  <si>
    <t>G03182440002</t>
  </si>
  <si>
    <t>TRANSFERENCIA DEL EXTERIOR SEGUN SWIFT 16428-16427 DE FECHA 21/11/2016 ORDENANTE: CONSULADO DE BOLIVIA EN ARICA REF.: RETORNO DE FONDOS LIB. 00099021001 TGN-RECURSOS ORDINARIOS (3987)</t>
  </si>
  <si>
    <t>I00683280002</t>
  </si>
  <si>
    <t>J03162050002</t>
  </si>
  <si>
    <t>A:00099021001 Pago de capital e interes corriente a favor del TGN, adeudados por el GAD La Paz, correspondiente al Convenio Subsidiario CAF 2324.</t>
  </si>
  <si>
    <t>Q07681980002</t>
  </si>
  <si>
    <t>NÚMERO DE LIBRETA CUT: 99031009.00 OPERACIÓN T01 TRANSFERENCIA DE FONDOS A LA CUT - TESORO DIRECTO DE BANCO UNION S.A. A CUENTA UNICA DEL TESORO CON NUMERO DE SOLICITUD = 1368770 Y NUMERO CORRELATIVO = 91320021112016841 TRANSFERENCIA OPERACIONES DE VENTA</t>
  </si>
  <si>
    <t>S08709240002</t>
  </si>
  <si>
    <t>||TRANSF. DE FONDOS SEGUN CITE: FSFADM082/16 DEL FONDO DE DESARROLLO DEL SISTEMA FINANCIERO Y DE APOYO AL SECTOR PRODUCTIVO FONDESIF, RECIB. EN LA FECHA REF:TRANSF.AL TGN LA AMORTIZACION DE CAPITAL DE COOP. PAULO VI DEL PRPC TGN N°9 (TRAM-TSO-7496) ABONO EN LA LIBRETA N°00099021001 TGN-RECURSOS ORDINARIOS</t>
  </si>
  <si>
    <t>S08709390002</t>
  </si>
  <si>
    <t>TRANSFERENCIA DE FONDOS S/G CITE N°||MG/FELCN/01/16 DEL MIN.DE GOB.-FUERZA ESPECIAL DE LUCHA CONTRA EL NARCOTRÁFICO RECIB.EN LA F.REF:CIERRE DE LA CTA. ESPECIAL EN M/E, EN EL MARCO DE LA CONCLUSIÓN DEL CONT.DE SUBVENSIÓN DCI-ALA/2014/342-092 FORT. AL FUNCIONAM.DEL CACDD (TRAM-TSO-7491) ABONO EN LA CUENTA N°00015041103 MIN. GOB. - FORTALECIMIENTO AL CACDD</t>
  </si>
  <si>
    <t>S08709400002</t>
  </si>
  <si>
    <t>TRANSFERENCIA DE FONDOS S/G CITE N°||MG/FELCN/02/16 DEL MIN.GOB.- FUERZA ESPECIAL DE LUCHA CONTRA EL NARCOTRÁFICO RECIB.EN LA F. REF:CIERRE DE LA CTA. ESPECIAL EN M/E, EN EL MARCO DE LA CONCLUSIÓN DEL CONT.DE SUBVENSIÓN DCI-ALA/2014/341-461 FORT. AL FUNCIONAM. DEL CEIAGAVA (TRAM-TSO-7492) BONO EN LA CUENTA N°00015041102 MIN. GOB. - FORTALECIMIENTO AL CEIAGAVA</t>
  </si>
  <si>
    <t>S08709480002</t>
  </si>
  <si>
    <t>TRANSFERENCIA DE FONDOS S/G CITE N°||MG/FELCN/03/16 DEL MIN.GOB.- FUERZA ESPECIAL DE LUCHA CONTRA EL NARCOTRÁFICO RECIB.EN LA F. REF:CIERRE DE LA CTA. ESPECIAL EN M/E, EN EL MARCO DE LA CONCLUSIÓN DEL CONT.DE SUBVENSIÓN CRIS NR. 2013/313-007 CENTRO DE OP. ANTINARCOT. ICHILO (TRAM-TSO-7493) ABONO EN LA CUENTA N°00015041101 CENTRO DE OPERACIONES ANTINARCÓTICOS ICHILO-FELCN</t>
  </si>
  <si>
    <t>S08709520002</t>
  </si>
  <si>
    <t>||TRANSFERENCIA DE FONDOS S/G FORMULARIO CITE: BUN0964/16 DE LA FECHA (HRE-TSO-7504). RESTITUCION RECURSOS OTORGADOS A TRAVES DEL PROGRAMA BOLIVIA CAMBIA ,PARA EJEC.PROY. CONST.DEL ,MERCADO ZONAL CURUMBA. A SOLICITUD GOB.AUT.MCPAL.SACABA, LIBRETA N°00099024113, BUN.</t>
  </si>
  <si>
    <t>S08709750002</t>
  </si>
  <si>
    <t>||TRANSFERENCIA DE FONDOS S/G. FORMULARIO CITE:BUN0967/16 DE LA FECHA (HRE-TSO- 7507). CONVENIO CONSTRUCCION SISTEMA DE ALCANTARILLADO SANITARIO PLAN 3000-FASE II A SOLICITUD DEL G.A.M.DE SANTA CRUZ, LIBRETA 00086054201</t>
  </si>
  <si>
    <t>CONSEJO NACIONAL DE VIVIENDA POLICIAL</t>
  </si>
  <si>
    <t>S08709760002</t>
  </si>
  <si>
    <t>'TRANSFERENCIA DE FONDOS DE DPTOS.DE ENCAJE LEGAL DEL SISTEMA FINANCIERO A DPTOS.CTES.DEL SECTOR PUBLICO S/G CITE' BU/REC/01438/2016||DE LA FECHA (HRE-TSO- 7509 ) A SOLICITUD DEL BUN, LIBRETA N° 00134019202 POR DEVOLUCION DE PAGO DE IMPUESTOS MUNICIPALES</t>
  </si>
  <si>
    <t>S08709870002</t>
  </si>
  <si>
    <t>TRANSFERENCIA DE FONDOS||S/G.NOTA CITE: MEFP/VTCP/DGAFT/UOIET/TES/N°5557/15 DE LA FECHA DEL MIN.DE ECO.Y FINAN. PUB.(HRE-TSO-7510),RECUPERACIONES POR LA DEUDA EMERGENTE DEL D.S. N° 24641 (4/JUNIO/1997)-ADMINISTRACION DE AEROPUERTOS Y SERVICIOS AUXILIARES A LA NAVEGACION AEREA. ABONO A LA LIBRETA N° 00099021001 "TGN-RECURSOS ORDINARIOS".</t>
  </si>
  <si>
    <t>S08709480003</t>
  </si>
  <si>
    <t>TRANSFERENCIA DE FONDOS S/G CITE N°||MG/FELCN/03/16 DEL MIN.GOB.- FUERZA ESPECIAL DE LUCHA CONTRA EL NARCOTRÁFICO RECIB.EN LA F. REF:CIERRE DE LA CTA. ESPECIAL EN M/E, EN EL MARCO DE LA CONCLUSIÓN DEL CONT.DE SUBVENSIÓN CRIS NR. 2013/313-007 CENTRO DE OP. ANTINARCOT. ICHILO (TRAM-TSO-7493) DE LA LIB. N°00015041101 CENTRO DE OPERACIONES ANTINARCÓTICOS ICHILO-FELCN, COSTO UT. DE ESCRITORIO</t>
  </si>
  <si>
    <t>S08709860003</t>
  </si>
  <si>
    <t>||TRANSFERENCIA DE FONDOS S/G. MENSAJE SWIFT NRO. 16431 DE LA FECHA (SECTOR PUBLICO). DEBITO DE LA LIBRETA 00117012001 DGAC, REPOSICION UTILES DE ESCRITORIO.</t>
  </si>
  <si>
    <t>G03175150004</t>
  </si>
  <si>
    <t>VENTA DE DIVISAS CON TRANSFERENCIA DE FONDOS A SOLICITUD DE MINISTERIO DE EDUCACION SEGUN SOLICITUD 1124 REF: TRASPASO PAARA THE GOVERNORS OF THE UNIVERSITY OF ALBERTA (MARISSA CASTRO MAGNANI) EQUIVALENTES 2.242,80 USD LIB. 00099021001 TGN-RECURSOS ORDINARIOS (3987) POR DIFERENCIAL CAMBIARIO</t>
  </si>
  <si>
    <t>G03175150005</t>
  </si>
  <si>
    <t>VENTA DE DIVISAS CON TRANSFERENCIA DE FONDOS A SOLICITUD DE MINISTERIO DE EDUCACION SEGUN SOLICITUD 1124 REF: TRASPASO PAARA THE GOVERNORS OF THE UNIVERSITY OF ALBERTA (MARISSA CASTRO MAGNANI) EQUIVALENTES 2.242,80 USD LIB. 00099021001 TGN-RECURSOS ORDINARIOS (3987)</t>
  </si>
  <si>
    <t>G03176190004</t>
  </si>
  <si>
    <t>VENTA DE DIVISAS CON TRANSFERENCIA DE FONDOS A SOLICITUD DE MINISTERIO DE EDUCACION SEGUN SOLICITUD 1123 REF: TRASPASO PARA THE GOVERNORS UNIVERSITY OF ALBERTA (PATRICIA QUIROGA YAÑEZ) EQUIVALENTES 2.595,81 USD LIB. 00099021001 TGN-RECURSOS ORDINARIOS (3987) POR DIFERENCIAL CAMBIARIO</t>
  </si>
  <si>
    <t>G03176190005</t>
  </si>
  <si>
    <t>VENTA DE DIVISAS CON TRANSFERENCIA DE FONDOS A SOLICITUD DE MINISTERIO DE EDUCACION SEGUN SOLICITUD 1123 REF: TRASPASO PARA THE GOVERNORS UNIVERSITY OF ALBERTA (PATRICIA QUIROGA YAÑEZ) EQUIVALENTES 2.595,81 USD LIB. 00099021001 TGN-RECURSOS ORDINARIOS (3987)</t>
  </si>
  <si>
    <t>G03176220010</t>
  </si>
  <si>
    <t>VENTA DE DIVISAS CON TRANSFERENCIA DE FONDOS A SOLICITUD DE MINISTERIO DE RELACIONES EXTERIORES SEGUN SOLICITUD 1120 REF: REMISION DE RECURSOS QUE FORMA PARTE DE GASTOS DE FUNCIONAMIENTO CORRESPONDIENTE AL MES DE NOVIEMBRE/2016 A FAVOR DE LAS EMBAJADAS DE BOLIVIA EN COREA, ALEMANIA, BELGICA, CANADA, LIB. 00099021001 TGN-RECURSOS ORDINARIOS (3987)</t>
  </si>
  <si>
    <t>G03176230004</t>
  </si>
  <si>
    <t>VENTA DE DIVISAS CON TRANSFERENCIA DE FONDOS A SOLICITUD DE MINISTERIO DE RELACIONES EXTERIORES SEGUN SOLICITUD 1126 REF: REMISION DE RECURSOS PARA LA PROVISION DE ETIQUETAS ADHESIVAS PARA TRAMITES CONSULARES CON FONDO DE COLORES A FAVOR DEL CONSULADO DE BOLIVIA EN WASHINGTON - EEUU; S/G NOTA INTER LIB. 00010011102 MIN.RELACIONES EXTERIORES - GESTORIA CONSULAR LEY Nº 3108</t>
  </si>
  <si>
    <t>G03176240010</t>
  </si>
  <si>
    <t>VENTA DE DIVISAS CON TRANSFERENCIA DE FONDOS A SOLICITUD DE MINISTERIO DE RELACIONES EXTERIORES SEGUN SOLICITUD 1125 REF: REMISION DE RECURSOS PARA BRIGADAS MOVILESA Y PRESTACION DE SERVICIOS DE DOCUMENTACION Y OTROS A LOS BOLIVIANOS QUE RESIDEN EN EL EXTERIOR DEL PAIS, A FAVOR DE LOS CONSULADOS DE LIB. 00099021001 TGN-RECURSOS ORDINARIOS (3987)</t>
  </si>
  <si>
    <t>G03180040003</t>
  </si>
  <si>
    <t>PAGO A CAF PRÉSTAMO CFA005802 VCTO. 21-nov-2016 POR CUENTA DE TGN , NTI. 008556 VALOR 21-nov-2016 CAPITAL USD 2.708.393,35 INTERESES USD 803.011,00 COMISIONES USD 7.783,44 CTA. 3987 CUENTA UNICA DEL TESORO LIB. 00099021001 REF.: COMISIONES BANCARIAS</t>
  </si>
  <si>
    <t>G03180050003</t>
  </si>
  <si>
    <t>PAGO PRÉSTAMO BID 803-SF-BO VCTO. 20-nov-2016 POR CUENTA DE TGN , NTI. 008465 VALOR 21-nov-2016 CAPITAL USD 83.325,60 INTERESES USD 18.331,63 CTA. 3987 CUENTA UNICA DEL TESORO LIB. 00099021001 REF.: COMISIONES BANCARIAS</t>
  </si>
  <si>
    <t>G03180090003</t>
  </si>
  <si>
    <t>TRANSFERENCIA RECIBIDA DEL EXTERIOR SEGÚN MENSAJES SWIFT Nos. 16358-16365 (REM.EXT.) DE FECHA 21-11-2016 POR DESEMBOLSO DE IDA PRÉSTAMO 4923-BO 001 ABC018 LIBRETA N° 00291012002 ABC-RECURSOS PROPIOS REF.: UTILES DE ESCRITORIO</t>
  </si>
  <si>
    <t>G03182450001</t>
  </si>
  <si>
    <t>COBRO COSTOS DE PAPELERIA SEGUN TRANSFERENCIA DEL EXTERIOR POR ORDEN DE CONSULADO DE BOLIVIA EN ARICA REF.: RETORNO DE FONDOS LIB. 00099021001 TGN-RECURSOS ORDINARIOS (3987)</t>
  </si>
  <si>
    <t>G03182480003</t>
  </si>
  <si>
    <t>TRANSFERENCIA RECIBIDA DEL EXTERIOR SEGÚN MENSAJES SWIFT Nos. 16409-16401 (REM.EXT.) DE FECHA 21-11-2016 POR DESEMBOLSO DE BID PRÉSTAMO 2597/BL-BO REQ 0016 OPS0201653689A LIBRETA N° 02250104401 SENASBA FUNCIONAMIENTO-RECURSOS UNION EUROPEA REF.: UTILES DE ESCRITORIO</t>
  </si>
  <si>
    <t>G03182490003</t>
  </si>
  <si>
    <t>TRANSFERENCIA RECIBIDA DEL EXTERIOR SEGÚN MENSAJES SWIFT Nos. 16408-16400 (REM.EXT.) DE FECHA 21-11-2016 POR DESEMBOLSO DE BID PRÉSTAMO 2597/BL-BO REQ 0016 OPS0201653689A LIBRETA N° 02250104401 SENASBA FUNCIONAMIENTO-RECURSOS UNION EUROPEA REF.: UTILES DE ESCRITORIO</t>
  </si>
  <si>
    <t>J03162010001</t>
  </si>
  <si>
    <t>De: 00203012007 Transferencia que se efectua a requerimiento de la Autoridad de Supervision del Sistema Financiero (ASFI), con nota CITE: ASFI/JFI/R-200975/2016, por concepto de devolucion de Recursos a Laboratorios Drogueria Inti S.A., segun informe ASFI/JFI/R-194548/2016.</t>
  </si>
  <si>
    <t>J03162020001</t>
  </si>
  <si>
    <t>J03162030001</t>
  </si>
  <si>
    <t>J03162040001</t>
  </si>
  <si>
    <t>J03162090001</t>
  </si>
  <si>
    <t>De: 00203012007 Transferencia que se efectua a requerimiento de la Autoridad de Supervision del Sistema Financiero (ASFI), con nota CITE: ASFI/JFI/R-204008/2016, por concepto de devolucion de Recursos a la Empresa Procesadora de Oleaginosas Prolega S.A., segun informe ASFI/JFI/R-192247/2016.</t>
  </si>
  <si>
    <t>J03162100001</t>
  </si>
  <si>
    <t>De: 00203012007 Transferencia que se efectua a requerimiento de la Autoridad de Supervision del Sistema Financiero (ASFI), con nota CITE: ASFI/JFI/R-203957/2016, por concepto de devolucion de Recursos a la Sociedad Boliviana de Cemento (SOBOCE S.A.), segun informe ASFI/JFI/R-193542/2016.</t>
  </si>
  <si>
    <t>S08708950003</t>
  </si>
  <si>
    <t>||TRANSFERENCIA DE FONDOS S/G. MENSAJES SWIFT NROS. 16371 Y 16357 DE LA FECHA (SECTOR PUBLICO). DEBITO DE LA LIBRETA 00117012001 DGAC, REPOSICION UTILES DE ESCRITORIO.</t>
  </si>
  <si>
    <t>S08708970001</t>
  </si>
  <si>
    <t>'TRANSFERENCIA DE FONDOS||A SOL. DEL MIN,DE ECO Y FIN.PUBL. MEFP/VTCP/DGCP/UODP-1151/2016 DE LA FECHA HRE TSO 7485 A FAVOR DEL GOBIERNO AUTONOMO MUNICIPAL DE EL ALTO. DEBITO DE LA LIBRETA 00099037009 BID 2440/BL-BO-GAMEA-PROG. DRENAJE MUNICIPIOS LA PAZ Y EL ALTO.</t>
  </si>
  <si>
    <t>S08708970003</t>
  </si>
  <si>
    <t>'TRANSFERENCIA DE FONDOS||A SOL. DEL MIN,DE ECO Y FIN.PUBL. MEFP/VTCP/DGCP/UODP-1151/2016 DE LA FECHA HRE TSO 7485 A FAVOR DEL GOBIERNO AUTONOMO MUNICIPAL DE EL ALTO. DEBITO DE LA LIBRETA 00099021001 COBRO UTILES DE ESCRITORIO.</t>
  </si>
  <si>
    <t>S08709040001</t>
  </si>
  <si>
    <t>'TRANSFERENCIA DE FONDOS||A SOL.DEL MIN.DE ECO.Y FIN.PUBL. MEFP/VTCP/DGCP/UODP-1148/2016 DE LA FECHA (HRE-TSO-7487), A FAVOR DEL GOBIERNO AUTÓNOMO MUNICIPAL DE EL ALTO. DEBITO DE LA LIBRETA N° 00099037011 "PAR-IDA 5168-BS-PROY.INFRAESTRUCTURA URBANA-GAMEA".</t>
  </si>
  <si>
    <t>S08709040003</t>
  </si>
  <si>
    <t>'TRANSFERENCIA DE FONDOS||A SOL.DEL MIN.DE ECO.Y FIN.PUBL. MEFP/VTCP/DGCP/UODP-1148/2016 DE LA FECHA (HRE-TSO-7487), A FAVOR DEL GOBIERNO AUTÓNOMO MUNICIPAL DE EL ALTO. DEBITO DE LA LIBRETA N° 00099021001, REPOSICION UTILES DE ESCRITORIO.</t>
  </si>
  <si>
    <t>S08709140001</t>
  </si>
  <si>
    <t>||REGISTRO COBRO COMISION AVISO GARANTIA INTERNACIONALBS 220.- Y EMISION CBTE. CONTABLE BS 50.- REF.: 25/00370/6002255 (BCB.: SB-R-2016-048) A/F ENVIBOL, EN COMPLEMENTO A CBTE. S-0870909 ADJUNTO DE LA FECHA. CGO.LIB.N°00132019202 SEDEM-PLANTA ENVASES DE VIDRIO CHUQUISACA-MUN.ZUDAÑEZ REF.:SB-R-2016-048.</t>
  </si>
  <si>
    <t>S08709280001</t>
  </si>
  <si>
    <t>'TRANSFERENCIA DE FONDOS||EN ATENCION A NOTA DEL MIN. DE ECONOMIA Y FINANZAS PUBLICAS. MEFP/VTCP/DGCP/UODP-1152 /2016 DE LA FECHA(HRE-TSO-7486). A FAVOR DEL GOBIERNO AUTONOMO MUNICIPAL DE EL ALTO DEBITO DE LIBRETA N° 00099037009 "BID 2440/BL-BO-GAMEA-PROG.DRENAJE MUNICIPIOS LA PAZ Y EL ALTO</t>
  </si>
  <si>
    <t>S08709280003</t>
  </si>
  <si>
    <t>'TRANSFERENCIA DE FONDOS||EN ATENCION A NOTA DEL MIN. DE ECONOMIA Y FINANZAS PUBLICAS. MEFP/VTCP/DGCP/UODP-1152 /2016 DE LA FECHA(HRE-TSO-7486). A FAVOR DEL GOBIERNO AUTONOMO MUNICIPAL DE EL ALTO DEBITO DE LA LIBRETA N° 00099021001, REPOSICIÓN ÚTILES DE ESCRITORIO</t>
  </si>
  <si>
    <t>S08709390003</t>
  </si>
  <si>
    <t>TRANSFERENCIA DE FONDOS S/G CITE N°||MG/FELCN/01/16 DEL MIN.DE GOB.-FUERZA ESPECIAL DE LUCHA CONTRA EL NARCOTRÁFICO RECIB.EN LA F.REF:CIERRE DE LA CTA. ESPECIAL EN M/E, EN EL MARCO DE LA CONCLUSIÓN DEL CONT.DE SUBVENSIÓN DCI-ALA/2014/342-092 FORT. AL FUNCIONAM.DEL CACDD (TRAM-TSO-7491) DE LA LIB. N°00015041101 CENTRO DE OPERACIONES ANTINARCÓTICOS ICHILO FELCN, COSTO UT. DE ESCRITORIO</t>
  </si>
  <si>
    <t>S08709400003</t>
  </si>
  <si>
    <t>TRANSFERENCIA DE FONDOS S/G CITE N°||MG/FELCN/02/16 DEL MIN.GOB.- FUERZA ESPECIAL DE LUCHA CONTRA EL NARCOTRÁFICO RECIB.EN LA F. REF:CIERRE DE LA CTA. ESPECIAL EN M/E, EN EL MARCO DE LA CONCLUSIÓN DEL CONT.DE SUBVENSIÓN DCI-ALA/2014/341-461 FORT. AL FUNCIONAM. DEL CEIAGAVA (TRAM-TSO-7492) DE LA LIB. N°00015041101 CENTRO DE OPERACIONES ANTINARCÓTICOS ICHILO FELCN, COSTO UT. DE ESCRITORIO</t>
  </si>
  <si>
    <t>S08709420003</t>
  </si>
  <si>
    <t>'TRANSFERENCIA DE FONDOS||A SOL. DEL MIN,DE ECO Y FIN.PUBL. MEFP/VTCP/DGPOT/UPCFTGN/TR-2482/2016 DE LA FECHA HRE TSO 7499 REPOSICION DE BOLETAS DE PAGO A VARIAS ENTIDADES, CONSIGNADAS EN EL COMPROBANTE DE PAGO N° 18664. DEBITO DE LA LIBRETA 00099021001 COBRO UTILES DE ESCRITORIO.</t>
  </si>
  <si>
    <t>G03185070004</t>
  </si>
  <si>
    <t>VENTA DE DIVISAS CON TRANSFERENCIA DE FONDOS A SOLICITUD DE MINISTERIO DE ECONOMIA Y FINANZAS PUBLICAS SEGUN SOLICITUD 1127 REF: TRANSFERENCIA AL B.C.B CTA.4088069001 PARA PAGO A DEXIA BANQUE INTERNATIONALE LUXEMBOURG, CUENTA NO.LU02 0020 4847 8651 8300 - SWIFT CODE: BILLLULL (THE BANK OF NEW YORK M LIB. 00099021001 TGN-RECURSOS ORDINARIOS (3987) POR DIFERENCIAL CAMBIARIO</t>
  </si>
  <si>
    <t>J03162230002</t>
  </si>
  <si>
    <t>A:00099024113 Debito Automatico por incumplimiento del Gobierno Autonomo Municipal de Potosi (GAM POT), correspondiente al Convenio Interinstitucional de Financiamiento UPRE-CIF-644/2014 de fecha 07 de noviembre de 2014, suscrito entre la Unidad de Proyectos Especiales y el GAM POT proyecto Construc</t>
  </si>
  <si>
    <t>J03162470002</t>
  </si>
  <si>
    <t>A:00099021001 DEVOLUCION RETENCION DE DESCUENTOS EFECTUADOS POR CONVENIOS DE COMPENSACION DE COTIZACIONES CON SEGUROS PROVIDA S.A., CORRESPONDIENTE AL MES DE SEPTIEMBRE/2016. S/G. CITE SENASIR UAF-TTES N0147/2016, DE FECHA 18/11/2016.</t>
  </si>
  <si>
    <t>J03162480002</t>
  </si>
  <si>
    <t>A:00099021001 DEVOLUCION RETENCION DE DESCUENTOS EFECTUADOS POR CONVENIOS DE COMPENSACION DE COTIZACIONES CON LA VITALICIA SEGUROS Y REASEGUROS DE VIDA S.A., CORRESPONDIENTE AL MES DE SEPTIEMBRE/2016 Y AGUINALDO 2005, 2014 Y 2015. S/G. CITE SENASIR UAF-TTES N0148/2016, DE FECHA 18/11/2016.</t>
  </si>
  <si>
    <t>J03162490002</t>
  </si>
  <si>
    <t>A:00099021001 DEVOLUCION RETENCION DE DESCUENTOS EFECTUADOS POR CONVENIOS DE COMPENSACION DE COTIZACIONES CON FUTURO DE BOLIVIA AFP S.A., CORRESPONDIENTE AL MES DE SEPTIEMBRE/2016 Y AGUINALDO 2012 AL 2015. S/G. CITE SENASIR UAF-TTES N0149/2016, DE FECHA 18/11/2016.</t>
  </si>
  <si>
    <t>J03162500002</t>
  </si>
  <si>
    <t>A:00099021001 DEVOLUCION RETENCION DE DESCUENTOS EFECTUADOS POR CONVENIOS DE COMPENSACION DE COTIZACIONES CON BBVA PREVISION AFP., CORRESPONDIENTE AL MES DE SEPTIEMBRE/2016 Y AGUINALDO 2010 AL 2015. S/G. CITE SENASIR UAF-TTES N0150/2016, DE FECHA 18/11/2016.</t>
  </si>
  <si>
    <t>J03162510002</t>
  </si>
  <si>
    <t>A:00099021001 DEVOLUCION RETENCION DE DESCUENTOS EFECTUADOS POR COBROS Y PAGOS INDEBIDOS, CORRESPONDIENTE AL MES DE OCTUBRE/2016. S/G. CITE SENASIR UAF-TTES N0151/2016, DE FECHA 18/11/2016.</t>
  </si>
  <si>
    <t>J03162520002</t>
  </si>
  <si>
    <t>A:00099021001 DEVOLUCION RETENCION DE DESCUENTOS POR RECUPERACION DEL P.R.A., CORRESPONDIENTE AL MES DE OCTUBRE/2016. S/G. CITE SENASIR UAF-TTES N0152/2016, DE FECHA 18/11/2016.</t>
  </si>
  <si>
    <t>Q07686970002</t>
  </si>
  <si>
    <t>NÚMERO DE LIBRETA CUT: 99031009.00 OPERACIÓN T01 TRANSFERENCIA DE FONDOS A LA CUT - TESORO DIRECTO DE BANCO UNION S.A. A CUENTA UNICA DEL TESORO CON NUMERO DE SOLICITUD = 1372193 Y NUMERO CORRELATIVO = 91320022112016900 TRANSFERENCIA POR VENTA DE BONOS BT</t>
  </si>
  <si>
    <t>Q07687340002</t>
  </si>
  <si>
    <t>NUMERO DE LIBRETA CUT: CUENTA UNICA DEL TESORO OPERACIÓN E18 TRANSFERENCIA DEL SISTEMA FINANCIERO POR CUENTA DE TERCEROS A LA CUT DEVOLUCION DE PAGOS EN EXCESO GNO. AUTONOMO DEPT. DE POTOSI</t>
  </si>
  <si>
    <t>S08710770002</t>
  </si>
  <si>
    <t>||TRANSFERENCIA DE FONDOS S/G. FORMULARIO, CITE' BUN0974/16 DE LA FECHA (HRE-TSO-7544). DEVOLUCION DE SUELDOS EN DEMASIA - OCTUBRE 2016. EN CUMPLIMIENTO AL ART. 21 DEL D.S. N° 1134. A SOLICITUD DE LA UNIVERSIDAD AUTONOMA JUAN MISAEL SARACHO; LIBRETA 00099021001.</t>
  </si>
  <si>
    <t>S08710810002</t>
  </si>
  <si>
    <t>||TRANSFERENCIA DE FONDOS S/G. FORMULARIO CITE:BUN0971/16 DE LA FECHA (HRE-TSO- 7548). CORRESPONDIENTE AL 20% DE LOS INGRESOS PERCIBIDOS POR VENTA DEL SERVICIO DE AGUA PARA RIEGO DEL PROYECTO MULTIPLE SAN JACINTO. A SOLICITUD GOB.AUT.DPTAL.TARIJA, LIBRETA 00990201001"TGN RECURSOS ORDINARIOS".</t>
  </si>
  <si>
    <t>S08710880002</t>
  </si>
  <si>
    <t>||TRANSFERENCIA DE FONDOS S/G NOTA CITE:BUN0972/16 DE LA FECHA (HRE-TSO-7543). A SOLICITUD UJMS, LIBRETA 00099021001, DEVOL. EN DEMASIA SEPTIEMBRE/2016; BUN.</t>
  </si>
  <si>
    <t>J03162820001</t>
  </si>
  <si>
    <t>De: 00099024113 Transferencia en cumplimiento al DS N0913 de 15/06/2011 y el Convenio Intergobernativo de Financiamiento UPRE-CIF-IG/550/2016, suscrito entre la UPRE y el GAD del Beni proyecto Const. Centro de Formacion Multidisciplinario Trinidad - Beni, correspondiente al primer desembolso equival</t>
  </si>
  <si>
    <t>J03162830001</t>
  </si>
  <si>
    <t>De: 00099024113 Transferencia en cumplimiento al DS N0913 de 15/06/2011 y el Convenio Intergobernativo de Financiamiento UPRE-CIF-IG/551/2016, suscrito entre la UPRE y el GAD del Beni proyecto Const. Piscina Olimpica Dptal. 18 de Noviembre - Trinidad, correspondiente al primer desembolso equivalente</t>
  </si>
  <si>
    <t>J03162880001</t>
  </si>
  <si>
    <t>De: 00099024113 Transferencia en cumplimiento al DS N0913 de 15/06/2011 y el Convenio Intergobernativo de Financiamiento UPRE-CIF-IG/553/2016, suscrito entre la UPRE y el GAD del Beni proyecto Construccion U.E. El Retiro y Polifuncional Comunidad Natividad del Retiro, correspondiente al primer dese</t>
  </si>
  <si>
    <t>J03162890001</t>
  </si>
  <si>
    <t>De: 00099024113 Transferencia en cumplimiento al DS N0913 de 15/06/2011 y el Convenio Intergobernativo de Financiamiento UPRE-CIF-IG/554/2016, suscrito entre la UPRE y el GAD del Beni proyecto Construccion U.E. El Pallar y Polifuncional Comunidad San Antonio El Pallar, correspondiente al primer des</t>
  </si>
  <si>
    <t>J03162900001</t>
  </si>
  <si>
    <t>De: 00099024113 Transferencia en cumplimiento al DS N0913 de 15/06/2011 y el Convenio Intergobernativo de Financiamiento UPRE-CIF-IG/555/2016, suscrito entre la UPRE y el GAD del Beni proyecto Construccion U.E. Puerto San Borja y Polifuncional Comunidad Puerto San Borja, correspondiente al primer d</t>
  </si>
  <si>
    <t>J03162910001</t>
  </si>
  <si>
    <t>De: 00099024113 Transferencia en cumplimiento al DS N0913 de 15/06/2011 y el Convenio Intergobernativo de Financiamiento UPRE-CIF-IG/556/2016, suscrito entre la UPRE y el GAD del Beni proyecto Construccion U.E. Santa Ana de Moseruna y Polifuncional Comunidad Santa Ana de Moseruna, correspondiente</t>
  </si>
  <si>
    <t>J03162920001</t>
  </si>
  <si>
    <t>De: 00099024113 Transferencia en cumplimiento al DS N0913 de 15/06/2011 y el Convenio Intergobernativo de Financiamiento UPRE-CIF-IG/557/2016, suscrito entre la UPRE y el GAD del Beni proyecto Construccion U.E. Gilberto Eguez Parada y Polifuncional Comunidad Pueblo Nuevo, correspondiente al primer</t>
  </si>
  <si>
    <t>J03162930001</t>
  </si>
  <si>
    <t>De: 00099024113 Transferencia en cumplimiento al DS N0913 de 15/06/2011 y el Convenio Intergobernativo de Financiamiento UPRE-CIF-IG/558/2016, suscrito entre la UPRE y el GAD del Beni proyecto Construccion U.E. Santa Rosa y Polifuncional Comunidad Santa Rosa del Apere, correspondiente al primer des</t>
  </si>
  <si>
    <t>J03162940001</t>
  </si>
  <si>
    <t>De: 00099024113 Transferencia en cumplimiento al DS N0913 de 15/06/2011 y el Convenio Intergobernativo de Financiamiento UPRE-CIF-IG/559/2016, suscrito entre la UPRE y el GAD del Beni proyecto Construccion Centro de Salud Montegrande Comunidad Montegrande del Apere, correspondiente al primer desembo</t>
  </si>
  <si>
    <t>J03162950001</t>
  </si>
  <si>
    <t>De: 00099024113 Transferencia en cumplimiento al DS N0913 de 15/06/2011 y el Convenio Intergobernativo de Financiamiento UPRE-CIF-IG/560/2016, suscrito entre la UPRE y el GAD del Beni proyecto Construccion Centro de Salud San Jose de Cavito Comunidad San Jose de Cavito, correspondiente al primer des</t>
  </si>
  <si>
    <t>J03162960001</t>
  </si>
  <si>
    <t>De: 00099024113 Transferencia en cumplimiento al DS N0913 de 15/06/2011 y el Convenio Intergobernativo de Financiamiento UPRE-CIF-IG/561/2016, suscrito entre la UPRE y el GAD del Beni proyecto Construccion U.E. Argentina y Polifuncional Comunidad Argentina, correspondiente al primer desembolso equi</t>
  </si>
  <si>
    <t>J03162970001</t>
  </si>
  <si>
    <t>De: 00099024113 Transferencia en cumplimiento al DS N0913 de 15/06/2011 y el Convenio Intergobernativo de Financiamiento UPRE-CIF-IG/562/2016, suscrito entre la UPRE y el GAD del Beni proyecto Construccion U.E. Chontal y Polifuncional Comunidad San Pablo del Chontal, correspondiente al primer desem</t>
  </si>
  <si>
    <t>J03162980001</t>
  </si>
  <si>
    <t>De: 00099024113 Transferencia en cumplimiento al DS N0913 de 15/06/2011 y el Convenio Intergobernativo de Financiamiento UPRE-CIF-IG/563/2016, suscrito entre la UPRE y el GAD del Beni proyecto Construccion U.E. Las Flores y Polifuncional Comunidad Flores Coloradas, correspondiente al primer desembo</t>
  </si>
  <si>
    <t>J03162990001</t>
  </si>
  <si>
    <t>De: 00099024113 Transferencia en cumplimiento al DS N0913 de 15/06/2011 y el Convenio Intergobernativo de Financiamiento UPRE-CIF-IG/564/2016, suscrito entre la UPRE y el GAD del Beni proyecto Construccion Polifuncional para la U.E. Bermeo - Comunidad Bermeo, correspondiente al primer desembolso equ</t>
  </si>
  <si>
    <t>J03163000001</t>
  </si>
  <si>
    <t>De: 00099024113 Transferencia en cumplimiento al DS N0913 de 15/06/2011 y el Convenio Intergobernativo de Financiamiento UPRE-CIF-IG/565/2016, suscrito entre la UPRE y el GAD del Beni proyecto Construccion Centro de Salud Bermeo - Comunidad Bermeo, correspondiente al primer desembolso equivalente al</t>
  </si>
  <si>
    <t>S08710110003</t>
  </si>
  <si>
    <t>||PAGO A LA CAF COMISION POR AVAL CFC003073 VCTO. 23-05-2016 POR CUENTA DEL TGN SEGÚN NOTA MEFP/VTCP/DGCP/UODP-1161/2016 DE FECHA 22-11-2016 LIBRETA N°00099021001 CUENTA UNICA DEL TESORO  CTA 3987 REF.: COMISIONES BANCARIAS</t>
  </si>
  <si>
    <t>S08710230004</t>
  </si>
  <si>
    <t>||VENTA DE DIVISAS S/G NOTA SEDEM/GG/EV/2016-0060 Y ASIGNACION DE DIVISAS EFECTUADA POR EL MEFP. 09/08/16 REF.: EMISION CARTA DE CREDITO I-2016-038, COM EMISION LC 0.15% S/USD 1.337.000.- P/720 DIAS, REEM.GTOS.COMUNICACION BS 220.- Y EMISION CBTE. CONTABLE BS 50.- CGO.LIB.N°00132019202 SEDEM-PLANTA ENVASES DE VIDRIO CHUQUISACA-MUN ZUDAÑEZ REF.:COM LC I-2016-038</t>
  </si>
  <si>
    <t>S08710750001</t>
  </si>
  <si>
    <t>||UTILES DE ESCRITORIO POR COBRO DE COMISIONES BANCARIAS POR EL BANQUERO DEL EXTERIOR REF.: PAGO PTMOS. FND-45, FND-358 Y FND-367 VCTO. 24-10-2016 POR CUENTA DEL TGN CTA. 3987 CUENTA UNICA DEL TESORO LIB. 0099021001 REF.: UTILES DE ESCRITORIO</t>
  </si>
  <si>
    <t>G03185000003</t>
  </si>
  <si>
    <t>PROVISION DE FONDOS A SOLICITUD DE YACIMIENTOS PETROLIFEROS FISCALES BOLIVIANOS SEGUN SOLICITUD YPFB-0392-2016 REF: PAGO DEL SERVICIO INTERRUMPIBLE DE TRASNPORTE DE GAS NATURAL PARA EL MERCADO INTERNO A LA EMPRESA GAS TRANS BOLIVIANO S.A. POR EL MES DE OCTUBRE 2016. LIB. 00513012007 YPFB - RECURSOS NACIONALIZACIÓN</t>
  </si>
  <si>
    <t>G03185070005</t>
  </si>
  <si>
    <t>VENTA DE DIVISAS CON TRANSFERENCIA DE FONDOS A SOLICITUD DE MINISTERIO DE ECONOMIA Y FINANZAS PUBLICAS SEGUN SOLICITUD 1127 REF: TRANSFERENCIA AL B.C.B CTA.4088069001 PARA PAGO A DEXIA BANQUE INTERNATIONALE LUXEMBOURG, CUENTA NO.LU02 0020 4847 8651 8300 - SWIFT CODE: BILLLULL (THE BANK OF NEW YORK M LIB. 00099021001 TGN-RECURSOS ORDINARIOS (3987)</t>
  </si>
  <si>
    <t>G03186190001</t>
  </si>
  <si>
    <t>COBRO COSTOS DE PAPELERIA SEGUN TRANSFERENCIA DEL EXTERIOR POR ORDEN DE GAS CORONA S.A.E.C.A. REF:ANTICIPO SEGUN CONTRATO LIB. 00513062001 YPFB-OPERACIONES PLANTA DE SEPARACION DE LIQUIDOS RIO GRANDE</t>
  </si>
  <si>
    <t>G03187480004</t>
  </si>
  <si>
    <t>VENTA DE DIVISAS CON TRANSFERENCIA DE FONDOS A SOLICITUD DE YACIMIENTOS PETROLIFEROS FISCALES BOLIVIANOS SEGUN SOLICITUD 1130 REF: PAGO ANTICIPADO A VITOL POR SUMINISTRO DE INSUMOS Y ADITIVOS Y DIESEL OIL MES NOVIEMBRE/2016 LIB. 00513012004 LBP-YPFB-UNICOMERCIAL (4030005415/1-2188907)</t>
  </si>
  <si>
    <t>G03187490003</t>
  </si>
  <si>
    <t>TRANSFERENCIA RECIBIDA DEL EXTERIOR SEGÚN MENSAJES SWIFT Nos. 16438-16435 (REM.EXT.) DE FECHA 22-11-2016 POR DESEMBOLSO DE CAF PRÉSTAMO CFA007357 CARRET.UYUNI-HUANCARANI-CRUCE SOL. DESEMBOLSO Nro. 65 LIBRETA N° 00291012002 ABC-RECURSOS PROPIOS REF.: UTILES DE ESCRITORIO</t>
  </si>
  <si>
    <t>G03187500003</t>
  </si>
  <si>
    <t>TRANSFERENCIA RECIBIDA DEL EXTERIOR SEGÚN MENSAJES SWIFT Nos. 16437-16434 (REM.EXT.) DE FECHA 22-11-2016 POR DESEMBOLSO DE CAF PRÉSTAMO CFA008239 CARRETERA PADILLA-EL SALTO SOL. DESEMBOLSO Nro. 11 LIBRETA N° 00291012002 ABC-RECURSOS PROPIOS REF.: UTILES DE ESCRITORIO</t>
  </si>
  <si>
    <t>G03187570004</t>
  </si>
  <si>
    <t>VENTA DE DIVISAS CON TRANSFERENCIA DE FONDOS A SOLICITUD DE MINISTERIO DE LA PRESIDENCIA SEGUN SOLICITUD 1135 REF: DIVISAS USD 7.186.64 PARA ROYAL FBO CTA 102351465 VIAJE BOGOTA COLOMBIA LIB. 00099021001 TGN-RECURSOS ORDINARIOS (3987)</t>
  </si>
  <si>
    <t>G03189420003</t>
  </si>
  <si>
    <t>TRANSFERENCIA RECIBIDA DEL EXTERIOR SEGÚN MENSAJES SWIFT Nos. 16439-16436 (REM.EXT.) DE FECHA 22-11-2016 POR DESEMBOLSO DE CAF PRÉSTAMO CFA008832 CARRET.V.GRANADO-LA PALIZADA SOL. DESEMBOLSO Nro. 7 LIBRETA N° 00291012002 ABC-RECURSOS PROPIOS REF.: UTILES DE ESCRITORIO</t>
  </si>
  <si>
    <t>G03189430003</t>
  </si>
  <si>
    <t>PAGO A FONPLATA PRÉSTAMO BOL-18/2004 VCTO. 22-nov-2016 POR CUENTA DE TGN , NTI. 008500 VALOR 22-nov-2016 CAPITAL USD 2.320.847,47 INTERESES USD 366.824,14 CTA. 3987 CUENTA UNICA DEL TESORO LIB. 00099021001 REF.: COMISIONES BANCARIAS</t>
  </si>
  <si>
    <t>G03189440003</t>
  </si>
  <si>
    <t>PAGO A CAF PRÉSTAMO CFA003390 VCTO. 22-nov-2016 POR CUENTA DE TGN , NTI. 008498 VALOR 22-nov-2016 CAPITAL USD 924.737,48 INTERESES USD 199.311,75 CTA. 3987 CUENTA UNICA DEL TESORO LIB. 00099021001 REF.: COMISIONES BANCARIAS</t>
  </si>
  <si>
    <t>G03190310003</t>
  </si>
  <si>
    <t>PAGO A CAF PRÉSTAMO CFA002962 VCTO. 22-nov-2016 POR CUENTA DE TGN , NTI. 008526 VALOR 22-nov-2016 CAPITAL USD 153.126,91 INTERESES USD 14.011,11 CTA. 3987 CUENTA UNICA DEL TESORO LIB. 00099021001 REF.: COMISIONES BANCARIAS</t>
  </si>
  <si>
    <t>G03191400001</t>
  </si>
  <si>
    <t>COBRO COSTOS DE PAPELERIA SEGUN TRANSFERENCIA DEL EXTERIOR POR ORDEN DE COPAPE PROD DE PETROLEO LTDA. (BRAZIL-SAO PAULO) REF.: INV 334/2016 LIB. 00513062001 YPFB-OPERACIONES PLANTA DE SEPARACION DE LIQUIDOS RIO GRANDE</t>
  </si>
  <si>
    <t>G03193180001</t>
  </si>
  <si>
    <t>COBRO COSTOS DE PAPELERIA SEGUN TRANSFERENCIA DEL EXTERIOR POR ORDEN DE EMBAJADA DE BOLIVIA CARACAS VENEZUELA REF.: SALDOS TSE LIB. 00099021001 TGN-RECURSOS ORDINARIOS (3987)</t>
  </si>
  <si>
    <t>J03162340001</t>
  </si>
  <si>
    <t>De: 00099024113 Transferencia en cumplimiento al DS N0913 de 15/06/2011 y el Convenio Intergubernativo de Financiamiento UPRE-CIF-IG/321/2015, suscrito entre la UPRE y el GAM Potosi, Proyecto Construccion Bloque Aulas, Direcciones, Salon Multifuncional U.E. San Clemente A y B, correspondiente al pa</t>
  </si>
  <si>
    <t>J03162350001</t>
  </si>
  <si>
    <t>De: 00099024113 Transferencia en cumplimiento al DS N0913 de 15/06/2011 y el Convenio Interinstitucional de Financiamiento UPRE-CIF-642/2014, suscrito entre la UPRE y el GAM Potosi, Proyecto Construccion Colegio Tecnico Humanistico Siglo XXI, correspondiente al pago de la planilla N4, segun la UPRE.</t>
  </si>
  <si>
    <t>J03162360001</t>
  </si>
  <si>
    <t>De: 00099024113 Transferencia en cumplimiento al DS N0913 de 15/06/2011 y el Convenio Intergubernativo de Financiamiento UPRE-CIF-IG/320/2015, suscrito entre la UPRE y el GAM Potosi, Proyecto Construccion Bloque Aulas, Direcciones, Biblioteca y Cancha U.E. Don Bosco B, correspondiente al pago de la</t>
  </si>
  <si>
    <t>J03162370001</t>
  </si>
  <si>
    <t>De: 00099024113 Transferencia en cumplimiento al DS N0913 de 15/06/2011 y el Convenio Intergubernativo de Financiamiento UPRE-CIF-IG/073/2015, suscrito entre la UPRE y el GAM Caiza D, Proyecto Construccion Tinglado Unidad Educativa Chajnacaya, correspondiente al pago de la planilla N2 de cierre, seg</t>
  </si>
  <si>
    <t>J03162380001</t>
  </si>
  <si>
    <t>De: 00099024113 Transferencia en cumplimiento al DS N0913 de 15/06/2011 y el Convenio Intergubernativo de Financiamiento UPRE-CIF-IG/364/2016, suscrito entre la UPRE y el GAM Mecapaca, Proyecto Const. Puente Vehicular Ananta Sobre el Rio Achocalla, correspondiente al pago de la planilla N3, segun la</t>
  </si>
  <si>
    <t>J03162390001</t>
  </si>
  <si>
    <t>De: 00099024113 Transferencia en cumplimiento al DS N0913 de 15/06/2011 y el Convenio Intergubernativo de Financiamiento UPRE-CIF-IG/224/2016, suscrito entre la UPRE y el GAM Villa Rivero, Proyecto Const. Estadio con Cesped Sintetico Villa Rivero, correspondiente al pago de la planilla N3, segun la</t>
  </si>
  <si>
    <t>J03162400001</t>
  </si>
  <si>
    <t>De: 00099024113 Transferencia en cumplimiento al DS N0913 de 15/06/2011 y el Convenio Intergubernativo de Financiamiento UPRE-CIF-IG/468/2015, suscrito entre la UPRE y el GAM Warnes, Proyecto Construccion de Guarderia Modelo Evo Morales Warnes, correspondiente al pago de la planilla N2, segun la UPR</t>
  </si>
  <si>
    <t>J03162410001</t>
  </si>
  <si>
    <t>De: 00099024113 Transferencia en cumplimiento al DS N0913 de 15/06/2011 y el Convenio Intergubernativo de Financiamiento UPRE-CIF-IG/188/2015, suscrito entre la UPRE y el GAM Arani, Proyecto Construccion Mercado Central Arani, correspondiente al pago de la planilla N3, segun la UPRE.</t>
  </si>
  <si>
    <t>J03162420001</t>
  </si>
  <si>
    <t>De: 00099024113 Transferencia en cumplimiento al DS N0913 de 15/06/2011 y el Convenio Intergubernativo de Financiamiento UPRE-CIF-IG 450/2015, suscrito entre la UPRE y el GAM Huacaraje, Proyecto Construccion Plaza El Carmen - Huacaraje, correspondiente al pago de la planilla N2, segun la UPRE.</t>
  </si>
  <si>
    <t>J03162430001</t>
  </si>
  <si>
    <t>De: 00099024113 Transferencia en cumplimiento al DS N0913 de 15/06/2011 y el Convenio Intergubernativo de Financiamiento UPRE-CIF-IG/322/2015, suscrito entre la UPRE y el GAM Potosi, Proyecto : Construccion Graderias, Tinglado, Cancha Polifuncional y Banos J.V. Paraiso Distrito 12, correspondiente a</t>
  </si>
  <si>
    <t>J03162440001</t>
  </si>
  <si>
    <t>De: 00099024113 Transferencia en cumplimiento al DS N0913 de 15/06/2011 y el Convenio Intergubernativo de Financiamiento UPRE-CIF-IG/444/2015, suscrito entre la UPRE y el GAM San Pedro, Proyecto Construccion Mercado Municipal Comunidad Hardeman, correspondiente al pago de la planilla N1, segun la UP</t>
  </si>
  <si>
    <t>J03162450001</t>
  </si>
  <si>
    <t>De: 00099024113 Transferencia en cumplimiento al DS N0913 de 15/06/2011 y el Convenio Intergubernativo de Financiamiento UPRE-CIF-IG 524/2015, suscrito entre la UPRE y el GAM Cabezas, Proyecto Const. Modulo Educativo Rio Seco, correspondiente al pago de la planilla N4, segun la UPRE.</t>
  </si>
  <si>
    <t>J03162460001</t>
  </si>
  <si>
    <t>De: 00099024113 Transferencia en cumplimiento al DS N0913 de 15/06/2011 y el Convenio Intergubernativo de Financiamiento UPRE-CIF-IG/024/2016, suscrito entre la UPRE y el GAM Boyuibe, Proyecto Construccion Pavimento Rigido Calle Comercio Municipio de Boyuibe, correspondiente al pago de la planilla N</t>
  </si>
  <si>
    <t>J03163690002</t>
  </si>
  <si>
    <t>A:00099021001 Transferencia que efectuamos para la reversion definitiva de las boletas de pago consignadas en el Comprobante de Pago No. 18665 correspondiente al Ministerio de Educacion de acuerdo a la nota CITE: MEFP/VTCP/DGPOT/UAIS/No. 6792/2016</t>
  </si>
  <si>
    <t>J03163700002</t>
  </si>
  <si>
    <t>A:00660012002 Transferencia que efectuamos para la reversion definitiva de las boletas de pago consignadas en el Comprobante de Pago No. 18665 correspondiente al Organo Judicial de acuerdo a la nota CITE: MEFP/VTCP/DGPOT/UAIS/No. 6792/2016</t>
  </si>
  <si>
    <t>S08712140002</t>
  </si>
  <si>
    <t>||REGULARIZACIÓN PARCIAL DEL COMPROBANTE O-1442894 DE LA FECHA, A SOLICITUD DEL CLIENTE(ADJUNTA), POR ERROR DE APROPIACIÓN EN EL NÚMERO DE LIBRETA DESTINO EN EL TGN. PARA ABONO EN LIBRETA 00283032001 ADUANA NAL.- REGIONAL COCHABAMBA.</t>
  </si>
  <si>
    <t>S08711780003</t>
  </si>
  <si>
    <t>||TRANSFERENCIA DE FONDOS S/G. MENSAJES SWIFT NROS. 16546 Y 16533 DE LA FECHA (SECTOR PUBLICO). DEBITO DE LA LIBRETA 00117012001 DGAC, REPOSICION UTILES DE ESCRITORIO.</t>
  </si>
  <si>
    <t>G03197900004</t>
  </si>
  <si>
    <t>VENTA DE DIVISAS CON TRANSFERENCIA DE FONDOS A SOLICITUD DE YACIMIENTOS PETROLIFEROS FISCALES BOLIVIANOS SEGUN SOLICITUD 1146 REF: PAGO A LA EMPRESA PETROPERU POR LA PROVISIÓN DE 12,000,000 LITROS DE DIESEL OIL PARA EL MES DE NOVIEMBRE DE 2016 LIB. 00513012004 LBP-YPFB-UNICOMERCIAL (4030005415/1-2188907)</t>
  </si>
  <si>
    <t>G03200450003</t>
  </si>
  <si>
    <t>PAGO A BID PRÉSTAMO 1743-SF-BO VCTO. 23-nov-2016 POR CUENTA DE TGN , NTI. 008472 VALOR 23-nov-2016 INTERESES USD 75.409,84 CTA. 3987 CUENTA UNICA DEL TESORO LIB. 00099021001 REF.: COMISIONES BANCARIAS</t>
  </si>
  <si>
    <t>G03200460003</t>
  </si>
  <si>
    <t>PAGO A BID PRÉSTAMO 1056-SF-BO VCTO. 23-nov-2016 POR CUENTA DE TGN , NTI. 008456 VALOR 23-nov-2016 CAPITAL USD 13.761,77 INTERESES USD 6.641,75 CTA. 3987 CUENTA UNICA DEL TESORO LIB. 00099021001 REF.: COMISIONES BANCARIAS</t>
  </si>
  <si>
    <t>G03200470004</t>
  </si>
  <si>
    <t>PAGO A BID PRÉSTAMO 1057-SF-BO VCTO. 23-nov-2016 POR CUENTA DE TGN , NTI. 008533 VALOR 23-nov-2016 CAPITAL USD 312.287,83 INTERESES USD 150.717,28 CTA. 3987 CUENTA UNICA DEL TESORO LIB. 00099021001 REF.: COMISIONES BANCARIAS</t>
  </si>
  <si>
    <t>G03200510001</t>
  </si>
  <si>
    <t>COBRO COSTOS DE PAPELERIA SEGUN TRANSFERENCIA DEL EXTERIOR POR ORDEN DE CORPORACION PARAGUAYA DISTRIBUIDORA REF.: COMPRA 492.-TON GLP LIB. 00513062001 YPFB-OPERACIONES PLANTA DE SEPARACION DE LIQUIDOS RIO GRANDE</t>
  </si>
  <si>
    <t>J03163280001</t>
  </si>
  <si>
    <t>De: 00099024113 Transferencia en cumplimiento al DS N0913 de 15/06/2011 y el Convenio Intergubernativo de Financiamiento UPRE-CIF-IG/186/2015, suscrito entre la UPRE y el GAM San Andres de Machaca, Proyecto Construccion de Tinglado U.E. Laquinamaya, correspondiente al pago de la planilla N1 de cierr</t>
  </si>
  <si>
    <t>J03163290001</t>
  </si>
  <si>
    <t>De: 00099024113 Transferencia en cumplimiento al DS N0913 de 15/06/2011 y el Convenio Intergubernativo de Financiamiento UPRE-CIF-IG/138/2015, suscrito entre la UPRE y el GAM Chacarilla, Proyecto Construccion Tinglado Unidad Educativa Chacarilla, correspondiente al pago de la planilla N1 de cierre,</t>
  </si>
  <si>
    <t>J03163300001</t>
  </si>
  <si>
    <t>De: 00099024113 Transferencia en cumplimiento al DS N0913 de 15/06/2011 y el Convenio Intergubernativo de Financiamiento UPRE-CIF-IG/399/2015, suscrito entre la UPRE y el GAM Curahuara de Carangas, Proyecto Construccion Graderias Campo Deportivo Cabo Sabino Valiente Curahuara de Carangas, correspond</t>
  </si>
  <si>
    <t>J03163310001</t>
  </si>
  <si>
    <t>De: 00099024113 Transferencia en cumplimiento al DS N0913 de 15/06/2011 y el Convenio Interinstitucional de Financiamiento UPRE-CIF-394/2014, suscrito entre la UPRE y el GAM Pelechuco, Proyecto Construccion Bloque de 6 Aulas U.E. Hilo Hilo - Pelechuco, correspondiente al pago de la planilla N3 de ci</t>
  </si>
  <si>
    <t>J03163320001</t>
  </si>
  <si>
    <t>De: 00099024113 Transferencia en cumplimiento al DS N0913 de 15/06/2011 y el Convenio Intergubernativo de Financiamiento UPRE-CIF-IG 304/2015, suscrito entre la UPRE y el GAM Villa Charcas, Proyecto Construccion U.E. Nivel Inicial Villa Charcas, correspondiente al pago de la planilla N1, segun la UP</t>
  </si>
  <si>
    <t>J03163330001</t>
  </si>
  <si>
    <t>De: 00099024113 Transferencia en cumplimiento al DS N0913 de 15/06/2011 y el Convenio Intergubernativo de Financiamiento UPRE-CIF-IG/021/2016, suscrito entre la UPRE y el GAM de El Torno proyecto Construccion Modulo Educativo Lic. Zachary Macy Manana, correspondiente al pago de la planilla N 3, segu</t>
  </si>
  <si>
    <t>J03163340001</t>
  </si>
  <si>
    <t>De: 00099024113 Transferencia en cumplimiento al DS N0913 de 15/06/2011 y el Convenio Intergubernativo de Financiamiento UPRE-CIF-IG/069/2015, suscrito entre la UPRE y el GAM de Puna proyecto Construccion Aulas Unidad Educativa Yascapi (Municipio Puna), correspondiente al pago de la planilla N 2 de</t>
  </si>
  <si>
    <t>J03163350001</t>
  </si>
  <si>
    <t>De: 00099024113 Transferencia en cumplimiento al DS N0913 de 15/06/2011 y el Convenio Intergubernativo de Financiamiento UPRE-CIF-IG/389/2015, suscrito entre la UPRE y el GAM de Pampa Aullagas proyecto Construccion Adoquinado Calles Principales Pampa Aullagas (C/Mejillones, los Angeles, Litoral, L.</t>
  </si>
  <si>
    <t>J03163360001</t>
  </si>
  <si>
    <t>De: 00099024113 Transferencia en cumplimiento al DS N0913 de 15/06/2011 y el Convenio Intergubernativo de Financiamiento UPRE-CIF-IG/304/2016, suscrito entre la UPRE y el GAM de Vacas proyecto Const. Aulas Talleres P/ U.E. Toribio Claure, correspondiente al pago de la planilla N 3, segun la UPRE.</t>
  </si>
  <si>
    <t>J03163370001</t>
  </si>
  <si>
    <t>De: 00099024113 Transferencia en cumplimiento al DS N0913 de 15/06/2011 y el Convenio Intergubernativo de Financiamiento UPRE-CIF-IG/251/2016, suscrito entre la UPRE y el GAM de Santivanez proyecto Const. Frontones Gemelos Santivanez, correspondiente al pago de la planilla N 2, segun la UPRE.</t>
  </si>
  <si>
    <t>J03163380001</t>
  </si>
  <si>
    <t>De: 00099024113 Transferencia en cumplimiento al DS N0913 de 15/06/2011 y el Convenio Intergubernativo de Financiamiento UPRE-CIF-IG 255/2016, suscrito entre la UPRE y el GAM de Cocapata proyecto Const. Aulas U.E. Choquecamata Falsuri (Cocapata), correspondiente al pago de la planilla N 3, segun la</t>
  </si>
  <si>
    <t>J03163390001</t>
  </si>
  <si>
    <t>De: 00099024113 Transferencia en cumplimiento al DS N0913 de 15/06/2011 y el Convenio Intergubernativo de Financiamiento UPRE-CIF-IG 274/2016, suscrito entre la UPRE y el GAM de Villa Tunari proyecto Construccion Cuatro Aulas U.E. Nueva Vida Comunidad Indigena Yuracare Nueva Vida Distrito N 4, cor</t>
  </si>
  <si>
    <t>J03163400001</t>
  </si>
  <si>
    <t>De: 00099024113 Transferencia en cumplimiento al DS N0913 de 15/06/2011 y el Convenio Intergubernativo de Financiamiento UPRE-CIF-IG/229/2016, suscrito entre la UPRE y el GAM de Shinahota proyecto Const. Cubierta Metalica y Graderias U.E. Miraflores D-2, correspondiente al pago de la planilla N 3 d</t>
  </si>
  <si>
    <t>J03163410001</t>
  </si>
  <si>
    <t>De: 00099024113 Transferencia en cumplimiento al DS N0913 de 15/06/2011 y el Convenio Interinstitucional de Financiamiento UPRE-CIF-095/2015, suscrito entre la UPRE y el GAM de Puerto Villarroel proyecto Const. Puente Nuevo Amanecer, correspondiente al pago de la planilla N 2 de cierre, segun la UPR</t>
  </si>
  <si>
    <t>J03163420001</t>
  </si>
  <si>
    <t>De: 00099024113 Transferencia en cumplimiento al DS N0913 de 15/06/2011 y el Convenio Intergubernativo de Financiamiento UPRE-CIF-IG 294/2016, suscrito entre la UPRE y el GAM de San Benito proyecto Implementacion Cancha del Futbol de Cesped Sintetico mas Enmallado La Maica San Benito, correspondien</t>
  </si>
  <si>
    <t>J03163430001</t>
  </si>
  <si>
    <t>De: 00099024113 Transferencia en cumplimiento al DS N0913 de 15/06/2011 y el Convenio Intergubernativo de Financiamiento UPRE-CIF-IG 272/2016, suscrito entre la UPRE y el GAM de Quillacollo proyecto Construccion Cancha Sintetica de Futbol mas Camerinos Sindicato Agrario Cotapachi D-6, correspondien</t>
  </si>
  <si>
    <t>J03163440001</t>
  </si>
  <si>
    <t>De: 00099024113 Transferencia en cumplimiento al DS N0913 de 15/06/2011 y el Convenio Interinstitucional de Financiamiento UPRE-CIF-071/2014, suscrito entre la UPRE y el GAM de San Andres proyecto Construccion Mercado San Andres, correspondiente al pago de la planilla N 3 de cierre, segun la UPRE.</t>
  </si>
  <si>
    <t>J03163450001</t>
  </si>
  <si>
    <t>De: 00099024113 Transferencia en cumplimiento al DS N0913 de 15/06/2011 y el Convenio Interinstitucional de Financiamiento UPRE-CIF-0857/13, suscrito entre la UPRE y el GAM de Pazna proyecto Construccion Coliseo Cerrado de Totoral Municipio de Pazna, correspondiente al pago de la planilla N 7 de ci</t>
  </si>
  <si>
    <t>J03163460001</t>
  </si>
  <si>
    <t>De: 00099024113 Transferencia en cumplimiento al DS N0913 de 15/06/2011 y el Convenio Interinstitucional de Financiamiento UPRE-CIF-352/12, suscrito entre la UPRE y el GAM de San Pedro de Curahuara proyecto Construccion Coliseo Cerrado Evo Morales, correspondiente al pago de la planilla N 2 de cierr</t>
  </si>
  <si>
    <t>J03163470001</t>
  </si>
  <si>
    <t>De: 00099024113 Transferencia en cumplimiento al DS N0913 de 15/06/2011 y el Convenio Intergubernativo de Financiamiento UPRE-CIF-IG 227/2015, suscrito entre la UPRE y el GAM de Sopachuy proyecto Construccion Unidad Educativa Pampas Punta, correspondiente al pago de la Planilla N 1, segun la UPRE.</t>
  </si>
  <si>
    <t>J03163480001</t>
  </si>
  <si>
    <t>De: 00099024113 Transferencia en cumplimiento al DS N0913 de 15/06/2011 y el Convenio Intergubernativo de Financiamiento UPRE-CIF-IG/336/2015, suscrito entre la UPRE y el GAM de Escoma proyecto Construccion Coliseo Cap. 520 Ullachapi II Canton Collasuyo, correspondiente al pago de la Planilla N 2 ,</t>
  </si>
  <si>
    <t>G03211000003</t>
  </si>
  <si>
    <t>PAGO PRÉSTAMO BID 846-SF-BO VCTO. 24-11-2016 POR CUENTA DE FNDR SEGÚN COD.LIQ.8569 DE FECHA 21-11-2016, VALOR 24-11-2016 CAPITAL USD 10.244,10 INTERESES USD 71.298,91 LIBRETA N° 00099021001 TGN RECURSOS ORDINARIOS 3987 ALIVIO MDRI</t>
  </si>
  <si>
    <t>S08712520002</t>
  </si>
  <si>
    <t>||TRANSF. DE FONDOS DEL EXTERIOR SEGUN SWIFT 16544 DEL 23/11/2016 POR ORDEN DEL CONSULADO GERAL DA BOLIVIA-SAO PAULO-BR. LIBRETA 00340012005 RECAUDACIONES EXTERIOR-CEDULAS DE IDENTIDAD</t>
  </si>
  <si>
    <t>S08713000002</t>
  </si>
  <si>
    <t>||TRANSFERENCIA DE FONDOS DEL EXTERIOR SG/ SWIFT 15996-15867 DEL 14/11/2016 A/F MIN.RR.EE. POR ORDEN DE LA EMBAJADA DE BOLIVIA EN ESTOCOLMO-SUECIA REF.. DEVOLUCION RECURSOS GASTOS DE FUNCIONAMIENTO LIBRETA 00099021001 TGN-RECURSOS ORDINARIOS</t>
  </si>
  <si>
    <t>S08713180002</t>
  </si>
  <si>
    <t>||TRANSFERENCIA DE FONDOS S/G NOTA CITE: BUN0980/16 DE LA FECHA (HRE-TSO-7572), DEVOLUCION DE RECURSOS NO EJECUTADOS DE LOS PROYECTOS FINANCIADOS POR LA UPRE. A SOLICITUD GOB. AUT.MCPAL.SAN PABLO DE LIPEZ, LIBRETA N°00099024113 BOLIVIA CAMBIA; BUN.</t>
  </si>
  <si>
    <t>S08713350002</t>
  </si>
  <si>
    <t>||PAGO A BID PRESTAMO 571-1-SF-BO VCTO. 24-11-2016 POR CUENTA DE SAMAPA SEGUN CODIGO DE LIQUIDACION 8523 DE FECHA 24-11-2016, VALOR 24-11-2016 CAPITAL USD 142,647,72 INTERESES 21.757,23 LIBRETA N° 00099021001 TGN RECURSOS ORDINARIOS 3987 ALIVIO MDRI</t>
  </si>
  <si>
    <t>J03164350001</t>
  </si>
  <si>
    <t>De: 00099024113 Transferencia en cumplimiento al DS N0913 de 15/06/2011 y el Convenio Intergubernativo de Financiamiento UPRE-CIF-IG/248/2016, suscrito entre la UPRE y el GAM Sicaya, Proyecto Const. Puesto de Salud Corata, correspondiente al pago de la planilla N2, segun la UPRE.</t>
  </si>
  <si>
    <t>J03164360001</t>
  </si>
  <si>
    <t>De: 00099024113 Transferencia en cumplimiento al DS N0913 de 15/06/2011 y el Convenio Intergubernativo de Financiamiento UPRE-CIF-IG/034/2016, suscrito entre la UPRE y el GAM San Jose, Proyecto Construccion Escuela de Musica San Jose Patriarca, correspondiente al pago de la planilla N2, segun la UPR</t>
  </si>
  <si>
    <t>J03164370001</t>
  </si>
  <si>
    <t>De: 00099024113 Transferencia en cumplimiento al DS N0913 de 15/06/2011 y el Convenio Intergubernativo de Financiamiento UPRE-CIF-IG/330/2015, suscrito entre la UPRE y el GAM Batallas, Proyecto Const. Seis Aulas Unidad Educativa Chirapaca (Chirapaca), correspondiente al pago de la planilla N1, segun</t>
  </si>
  <si>
    <t>J03164380001</t>
  </si>
  <si>
    <t>De: 00099024113 Transferencia en cumplimiento al DS N0913 de 15/06/2011 y el Convenio Intergubernativo de Financiamiento UPRE-CIF-IG 270/2015, suscrito entre la UPRE y el GAM Incahuasi, Proyecto Ampliacion Unidad Educativa Nacional Junin (Bloque Nuevo) Municipio de Incahuasi, correspondiente al pago</t>
  </si>
  <si>
    <t>J03164390001</t>
  </si>
  <si>
    <t>De: 00099024113 Transferencia en cumplimiento al DS N0913 de 15/06/2011 y el Convenio Intergubernativo de Financiamiento UPRE-CIF-IG/392/2016, suscrito entre la UPRE y el GAM Puerto Villarroel, Proyecto Construccion Infraestructura U.E. 2 de Marzo, correspondiente al pago de la planilla N3, segun la</t>
  </si>
  <si>
    <t>J03164400001</t>
  </si>
  <si>
    <t>De: 00099024113 Transferencia en cumplimiento al DS N0913 de 15/06/2011 y el Convenio Intergubernativo de Financiamiento UPRE-CIF-IG/402/2015, suscrito entre la UPRE y el GAM Chipaya, Proyecto Construccion Gobierno Autonomo Municipal Nacion Indigena Originaria Uru Chipaya, correspondiente al pago de</t>
  </si>
  <si>
    <t>J03164410001</t>
  </si>
  <si>
    <t>De: 00099024113 Transferencia en cumplimiento al DS N0913 de 15/06/2011 y el Convenio Intergubernativo de Financiamiento UPRE-CIF-IG 0281/2016, suscrito entre la UPRE y el GAM Quiabaya, Proyecto Const. Tinglado U.E. Chacambaya Com. Chacambaya Quiabaya, correspondiente al pago de la planilla N2 de ci</t>
  </si>
  <si>
    <t>J03164420001</t>
  </si>
  <si>
    <t>De: 00099024113 Transferencia en cumplimiento al DS N0913 de 15/06/2011 y el Convenio Intergubernativo de Financiamiento UPRE-CIF-IG/193/2015, suscrito entre la UPRE y el GAM Waldo Ballivian Proyecto Construccion Tinglado Unidad Educativa Antofagasta - Tumarapi, correspondiente al pago de la planill</t>
  </si>
  <si>
    <t>S08712220004</t>
  </si>
  <si>
    <t>||VENTA DE DIVISAS S/G NOTA SEDEM/GG/EV/2016-0060 Y ASIGNACION DE DIVISAS EFECTUADA POR EL MEFP. 09/08/16 REF.: EMISION CARTA DE CREDITO I-2016-037, COM EMISION LC 0.15% S/USD 573.000.- P/720 DIAS, REEM.GTOS.COMUNICACION BS 220.- Y EMISION CBTE. CONTABLE BS 50.-. CGO.LIB.N°00132019202 SEDEM-PLANTA ENVASES DE VIDRIO CHUQUISACA-MUN ZUDAÑEZ REF.:COM LC I-2016-037</t>
  </si>
  <si>
    <t>S08712240004</t>
  </si>
  <si>
    <t>||VENTA DE DIVISAS S/G NOTA SEDEM/GG/EV/2016-0057 Y ASIGNACION DE DIVISAS EFECTUADA POR EL MEFP. 23/11/16 REF.: EMISION CARTA DE CREDITO I-2016-042, COM EMISION LC 0.15% S/USD 3.750.000.- P/720 DIAS, REEM.GTOS.COMUNICACION BS 220.- Y EMISION CBTE. CONTABLE BS 50.-. CGO.LIB.N°00132019202 SEDEM-PLANTA ENVASES DE VIDRIO CHUQUISACA-MUN ZUDAÑEZ REF.:COM LC I-2016-042</t>
  </si>
  <si>
    <t>S08712270004</t>
  </si>
  <si>
    <t>||VENTA DE DIVISAS S/G NOTA SEDEM/GG/EV/2016-0057 Y ASIGNACION DE DIVISAS EFECTUADA POR EL MEFP. 23/11/16 REF.: EMISION CARTA DE CREDITO I-2016-043, COM EMISION LC 0.15% S/USD 1.500.000.- P/720 DIAS, REEM.GTOS.COMUNICACION BS 220.- Y EMISION CBTE. CONTABLE BS 50.-. CGO.LIB.N°00132019202 SEDEM-PLANTA ENVASES DE VIDRIO CHUQUISACA-MUN ZUDAÑEZ REF.:COM LC I-2016-043</t>
  </si>
  <si>
    <t>S08712390001</t>
  </si>
  <si>
    <t>||UTLES DE ESCRITORIO POR COBRO DE LA COMISION DEL BANQUERO REF.: PRÉSTAMO 1057/SF-BO VCTO. 23-11-2016 POR CUENTA DEL TGN CTA. 3987 CUENTA UNICA DEL TESORO LIB. 00099021001 REF.: UTILES DE ESCRITORIO</t>
  </si>
  <si>
    <t>S08712520003</t>
  </si>
  <si>
    <t>||TRANSF. DE FONDOS DEL EXTERIOR SEGUN SWIFT 16544 DEL 23/11/2016 POR ORDEN DEL CONSULADO GERAL DA BOLIVIA-SAO PAULO-BR. LIBRETA 00340012003 RECAUDACION EXTRANJERIA-CI-LC. REF.: UTILES DE ESCRITORIO</t>
  </si>
  <si>
    <t>S08712940003</t>
  </si>
  <si>
    <t>||TRANSFERENCIA DE FONDOS S/G. MENSAJE SWIFT NRO. 16576 DE LA FECHA (SECTOR PUBLICO). DEBITO DE LA LIBRETA 00117012001 DGAC, REPOSICION UTILES DE ESCRITORIO.</t>
  </si>
  <si>
    <t>S08713000003</t>
  </si>
  <si>
    <t>||TRANSFERENCIA DE FONDOS DEL EXTERIOR SG/ SWIFT 15996-15867 DEL 14/11/2016 A/F MIN.RR.EE. POR ORDEN DE LA EMBAJADA DE BOLIVIA EN ESTOCOLMO-SUECIA REF.. DEVOLUCION RECURSOS GASTOS DE FUNCIONAMIENTO LIBRETA 00099021001 TGN-RECURSOS ORDINARIOS, COBRO UTILES DE ESCRITORIO</t>
  </si>
  <si>
    <t>G03205410001</t>
  </si>
  <si>
    <t>G03210110003</t>
  </si>
  <si>
    <t>PAGO PRÉSTAMO BID 569-SF-BO VCTO. 24-nov-2016 POR CUENTA DE TGN , NTI. 008470 VALOR 24-nov-2016 CAPITAL USD 9.884,75 INTERESES USD 593,09 CTA. 3987 CUENTA UNICA DEL TESORO LIB. 00099021001 REF.: COMISIONES BANCARIAS</t>
  </si>
  <si>
    <t>G03210120003</t>
  </si>
  <si>
    <t>PAGO PRÉSTAMO BID 579-SF-BO VCTO. 24-nov-2016 POR CUENTA DE TGN , NTI. 008534 VALOR 24-nov-2016 CAPITAL USD 16.576,10 INTERESES USD 994,56 CTA. 3987 CUENTA UNICA DEL TESORO LIB. 00099021001 REF.: COMISIONES BANCARIAS</t>
  </si>
  <si>
    <t>G03212020003</t>
  </si>
  <si>
    <t>PAGO PRÉSTAMO BID 571-2-SF-BO VCTO. 24-nov-2016 POR CUENTA DE TGN , NTI. 008468 VALOR 24-nov-2016 CAPITAL USD 118.333,33 INTERESES USD 7.100,00 CTA. 3987 CUENTA UNICA DEL TESORO LIB. 00099021001 REF.: COMISIONES BANCARIAS</t>
  </si>
  <si>
    <t>J03163970001</t>
  </si>
  <si>
    <t>De: 00099024113 Transferencia en cumplimiento al DS N0913 de 15/06/2011 y el Convenio Intergubernativo de Financiamiento UPRE-CIF-IG/070/15, suscrito entre la UPRE y el GAM de Puna proyecto Construccion Aulas Unidad Educativa G. Maldini de Chacabuco (Municipio Puna), correspondiente al pago de la pl</t>
  </si>
  <si>
    <t>J03163980001</t>
  </si>
  <si>
    <t>De: 00099024113 Transferencia en cumplimiento al DS N0913 de 15/06/2011 y el Convenio Interinstitucional de Financiamiento UPRE-CIF-262/2014, suscrito entre la UPRE y el GAM de San Ramon proyecto Construccion Mirador Turistico Chiquitano Amazonico, correspondiente al pago de la planilla N 2, segun l</t>
  </si>
  <si>
    <t>J03163990001</t>
  </si>
  <si>
    <t>De: 00099024113 Transferencia en cumplimiento al DS N0913 de 15/06/2011 y el Convenio Intergubernativo de Financiamiento UPRE-CIF-IG/363/2016, suscrito entre la UPRE y el GAM de La Guardia proyecto Construccion Modulo Educativo Maestro Pitagoras, correspondiente al pago de la planilla N 2, segun la</t>
  </si>
  <si>
    <t>J03164000001</t>
  </si>
  <si>
    <t>De: 00099024113 Transferencia en cumplimiento al DS N0913 de 15/06/2011 y el Convenio Interinstitucional de Financiamiento UPRE-CIF-0954/2013, suscrito entre la UPRE y el GAM de Robore proyecto Construccion Polifuncional Deportivo Santiago de Chiquitos, correspondiente al pago de la planilla N 4, se</t>
  </si>
  <si>
    <t>J03164010001</t>
  </si>
  <si>
    <t>De: 00099024113 Transferencia en cumplimiento al DS N0913 de 15/06/2011 y el Convenio Intergubernativo de Financiamiento UPRE-CIF-IG/283/2015, suscrito entre la UPRE y el GAM de Hucaraje proyecto Ampliacion Unidad Educativa Raul Salazar Rivero San Jose Huacaraje, correspondiente al pago de la plani</t>
  </si>
  <si>
    <t>J03164020001</t>
  </si>
  <si>
    <t>De: 00099024113 Transferencia en cumplimiento al DS N0913 de 15/06/2011 y el Convenio Intergubernativo de Financiamiento UPRE-CIF-IG/319/2015, suscrito entre la UPRE y el GAM de Potosi proyecto Construccion Coliseo Zonal Villa Costanera Distrito 5, correspondiente al pago de la planilla N 3, segun l</t>
  </si>
  <si>
    <t>J03164030001</t>
  </si>
  <si>
    <t>De: 00099024113 Transferencia en cumplimiento al DS N0913 de 15/06/2011 y el Convenio Intergubernativo de Financiamiento UPRE-CIF-IG/310/2015, suscrito entre la UPRE y el GAM de Camataqui (Villa Abecia) proyecto Construccion Unidad Educativa Chiri, correspondiente al pago de la planilla N 1, segun l</t>
  </si>
  <si>
    <t>J03164040001</t>
  </si>
  <si>
    <t>De: 00099024113 Transferencia en cumplimiento al DS N0913 de 15/06/2011 y el Convenio Intergubernativo de Financiamiento UPRE-CIF-IG/353/2015, suscrito entre la UPRE y el GAM de Puerto Perez proyecto Construccion Cancha Cesped Sintetico Com. Cachilaya, correspondiente al pago de la planilla N 3, seg</t>
  </si>
  <si>
    <t>J03164050001</t>
  </si>
  <si>
    <t>De: 00099024113 Transferencia en cumplimiento al DS N0913 de 15/06/2011 y el Convenio Intergubernativo de Financiamiento UPRE-CIF-IG/178/2015, suscrito entre la UPRE y el GAM de Jesus de Machaca proyecto Const. Cinco Aulas y Direccion en la Unidad Educativa Neptal Viris Comunidad Titicani Tataca, c</t>
  </si>
  <si>
    <t>J03164060001</t>
  </si>
  <si>
    <t>De: 00099024113 Transferencia en cumplimiento al DS N0913 de 15/06/2011 y el Convenio Interinstitucional de Financiamiento UPRE-CIF-596/2014, suscrito entre la UPRE y el GAM de Sacabamba proyecto Construccion Unidad Educativa Primaria Quecoma - Sacabamba, correspondiente al pago de la planilla N 2,</t>
  </si>
  <si>
    <t>J03164070001</t>
  </si>
  <si>
    <t>De: 00099024113 Transferencia en cumplimiento al DS N0913 de 15/06/2011 y el Convenio Intergubernativo de Financiamiento UPRE-CIF-IG/349/2015, suscrito entre la UPRE y el GAM de Pucarani proyecto Const. Aulas U.E. Huarisuyo (Huarisuyo) (Pucarani), correspondiente al pago de la planilla N 4 de cierre</t>
  </si>
  <si>
    <t>J03164080001</t>
  </si>
  <si>
    <t>De: 00099024113 Transferencia en cumplimiento al DS N0913 de 15/06/2011 y el Convenio Interinstitucional de Financiamiento UPRE-CIF-034/2014, suscrito entre la UPRE y el GAD de Oruro proyecto Construccion Instituto Superior de Comercio Insco Esae del Municipio de Oruro, correspondiente al pago de l</t>
  </si>
  <si>
    <t>J03164090001</t>
  </si>
  <si>
    <t>De: 00099024113 Transferencia en cumplimiento al DS N0913 de 15/06/2011 y el Convenio Interinstitucional de Financiamiento UPRE-CIF-133/2015, suscrito entre la UPRE y el GAM de Chimore proyecto Construccion Tres Aulas y Bateria de Banos U.E. Avelino Sinani, correspondiente al pago de la planilla N 2</t>
  </si>
  <si>
    <t>J03164100001</t>
  </si>
  <si>
    <t>De: 00099024113 Transferencia en cumplimiento al DS N0913 de 15/06/2011 y el Convenio Intergubernativo de Financiamiento UPRE-CIF-IG 275/2016, suscrito entre la UPRE y el GAM de Villa Tunari proyecto Construccion Dos Aulas U.E. Las Cocas Comunidad Indigena Yuracare Las Cocas Distrito N 4, correspo</t>
  </si>
  <si>
    <t>J03164310001</t>
  </si>
  <si>
    <t>De: 00099024113 Transferencia en cumplimiento al DS N0913 de 15/06/2011 y el Convenio Intergubernativo de Financiamiento UPRE-CIF-IG/234/2015, suscrito entre la UPRE y el GAM Loreto, Proyecto Construccion Area de Servicio en Centro de Salud Maria Loreto - G.A.M. Loreto, correspondiente al pago de la</t>
  </si>
  <si>
    <t>J03164320001</t>
  </si>
  <si>
    <t>De: 00099024113 Transferencia en cumplimiento al DS N0913 de 15/06/2011 y el Convenio Interinstitucional de Financiamiento UPRE-CIF-152/2015, suscrito entre la UPRE y el GAM Carapari, Proyecto Mej. e Identificacion de Areas Verdes Localidad Carapari (Const. Parque Infantil - Area Verde Triangular),</t>
  </si>
  <si>
    <t>J03164330001</t>
  </si>
  <si>
    <t>De: 00099024113 Transferencia en cumplimiento al DS N0913 de 15/06/2011 y el Convenio Interinstitucional de Financiamiento UPRE-CIF-049/2015, suscrito entre la UPRE y el GAM Shinahota, Proyecto Const. Seis Aulas, Bateria de Banos U.E. Demetrio Canelas Primaria, correspondiente al pago de la planilla</t>
  </si>
  <si>
    <t>J03164340001</t>
  </si>
  <si>
    <t>De: 00099024113 Transferencia en cumplimiento al DS N0913 de 15/06/2011 y el Convenio Intergubernativo de Financiamiento UPRE-CIF-IG/073/2016, suscrito entre la UPRE y el GAM Saipina, Proyecto Construccion Albergue para el Adulto Mayor Saipina, correspondiente al pago de la planilla N2, segun la UPR</t>
  </si>
  <si>
    <t>J03164970002</t>
  </si>
  <si>
    <t>A:00099021001 Debito Automatico por contraparte del GAM Yanacachi, correspondiente al Convenio de Colaboracion, Cofinanciamiento y Coordinacion, de fecha 03 de septiembre de 2014, suscrito entre el FONADAL y el GAM Yanacachi, proyecto Construccion Tinglado Unidad Educativa Motoncoro.</t>
  </si>
  <si>
    <t>S08714550002</t>
  </si>
  <si>
    <t>||TRANSFERENCIA DE FONDOS S/G. FORMULARIO, CITE' BUN0983/16 DE LA FECHA (HRE-TSO-7588). DEVOLUCION DE RECURSOS AL FONDO SOLIDARIO NACIONAL,S/G. CONCILIACION DE CIERRE FINANCIERO SUMI. A SOLICITUD DEL G.A.M. SAN IGNACIO DE VELASCO; LIBRETA 00046024402 MS-FONDO COMSALUD LEY N°475, BUN.</t>
  </si>
  <si>
    <t>S08714700002</t>
  </si>
  <si>
    <t>||TRANSFERENCIA DE FONDOS S/G. NOTA DE CITE:BUN0984/16 DE LA FECHA (HRE-TSO-7589),EJECUCIÓN DE ESTUDIO TECNICO PRE-INVERSIÓN "CONSTRUCCIÓN DOBLE VIA VILLAMONTES-YACUIBA". A SOLIC.GOB.AUT.REG.CHACO TARIJEÑO YACUIBA, LIBR.N°00291074101 APORTE LOCAL GOBERNACION TARIJA;BUN.</t>
  </si>
  <si>
    <t>S08714870001</t>
  </si>
  <si>
    <t>||REGISTRO COBRO COMISION AVISO CARTA DE CREDITO STANDBY BS220.-Y EMISION COMP.CONTABLE BS50.-REF.:40GA-G40324-4DGN (BCB:SB-R-2016-50) A/F Y.P.F.B.,EN COMPL.A COMP.000000,25/11/16. LIB.00513012007 YPFB - RECURSOS NACIONALIZACIÓN REF.:COMISIONES AVISO SBLC 40GA-G40324-4DGN</t>
  </si>
  <si>
    <t>S08715030003</t>
  </si>
  <si>
    <t>||TRANSFERENCIA DE FONDOS S/G. MENSAJES SWIFT NROS. 16645 Y 16627 DE LA FECHA (SECTOR PUBLICO). DEBITO DE LA LIBRETA 00117012001 DGAC, REPOSICION UTILES DE ESCRITORIO.</t>
  </si>
  <si>
    <t>S08715080003</t>
  </si>
  <si>
    <t>||TRANSFERENCIA DE FONDOS EN ATENCION A MENSAJES SWIFT 16656 Y 16653 DE LA FECHA (SECTOR PUBLICO) DEBITO DE LA LIBRETA 00117012001 DGAC, REPOSICION UTILES DE ESCRITORIO</t>
  </si>
  <si>
    <t>S08715200001</t>
  </si>
  <si>
    <t>||REGISTRO COBRO COMISION AVISO EMISION DE CARTA DE CREDITO STANDBY BS220.- Y EMISION DE CBTE. CONTABLE BS50.- REF.: 31134020169278 (BCB: SB-R-2016-51) A/F YPFB EN COMPLEMENTO A CBTE. S-0871517 ADJUNTO. CGO. LIB. N°00513012007 YPFB RECURSOS DE NACIONALIZACION.</t>
  </si>
  <si>
    <t>S08715320001</t>
  </si>
  <si>
    <t>||REGISTRO COBRO COMISION AVISO EMISION DE CARTA DE CREDITO STANDBY BS220.- Y EMISION CBTE. CONTABLE BS50.- REF.:40GA-G40332-4DGN (BCB:SB-R-2016-052) A/D DE YPFB EN COMPLEMENTO A CBTE S-0871530 ADJUNTO. CGO.LIB.N°00513012007 YPFB RECURSOS DE NACIONALIZACION</t>
  </si>
  <si>
    <t>G03212820004</t>
  </si>
  <si>
    <t>VENTA DE DIVISAS CON TRANSFERENCIA DE FONDOS A SOLICITUD DE YACIMIENTOS PETROLIFEROS FISCALES BOLIVIANOS SEGUN SOLICITUD 1152 REF: ENERGIA ARGENTINA S.A. (ENARSA).- PAGO FACTURA 0019E00000014 (OFFSHORE), POR CONCEPTO DE CARGO MES DE AGOSTO-2016 EN EL MARCO DEL CONTRATO DE COMPRA-VENTA DE GAS NATURAL LIB. 00513022001 YPFB - "OPERACIONES"</t>
  </si>
  <si>
    <t>G03212830004</t>
  </si>
  <si>
    <t>VENTA DE DIVISAS CON TRANSFERENCIA DE FONDOS A SOLICITUD DE MINISTERIO DE EDUCACION SEGUN SOLICITUD 1149 REF: TRASPASO REGENTS OF THE UNIVERSITY OF COLORADO (TATIANA MIJAELA BLANCO QUIROGA) LIB. 00099021001 TGN-RECURSOS ORDINARIOS (3987)</t>
  </si>
  <si>
    <t>G03212840004</t>
  </si>
  <si>
    <t>VENTA DE DIVISAS CON TRANSFERENCIA DE FONDOS A SOLICITUD DE SERVICIO DESARROLLO EMPRESAS PUBLICAS PRODUCTIVAS SEGUN SOLICITUD 1155 REF: I/2016-27934 TRANSFERENCIA DE FONDOS AL EXTERIOR POR EL ANTICIPO DEL 30% DEL CONTRATO Nº 004-2016, CON LA EMPRESA EXTRANJERA ZECCHETTI SRL. POR LA PROVISION DE EQUI LIB. 00132019202 SEDEM-PLANTA ENVASES DE VIDRIO CHUQUISACA-MUNICIPIO ZUDAÑEZ</t>
  </si>
  <si>
    <t>G03212850004</t>
  </si>
  <si>
    <t>VENTA DE DIVISAS CON TRANSFERENCIA DE FONDOS A SOLICITUD DE MINISTERIO DE RELACIONES EXTERIORES SEGUN SOLICITUD 1154 REF: REMISION DE RECURSOS PARA LA COMPRA DE 6.700 LIBRETAS DE PASAPORTES EN BLANCO A FAVOR PARA EL CENTRO EMISOR DE PASAPORTES EN MADRID - ESPAÑA; S/G GM-DGAA-UAD-AL-NI-040/2016 DE LIB. 00010011102 MIN.RELACIONES EXTERIORES - GESTORIA CONSULAR LEY Nº 3108</t>
  </si>
  <si>
    <t>G03212860004</t>
  </si>
  <si>
    <t>VENTA DE DIVISAS CON TRANSFERENCIA DE FONDOS A SOLICITUD DE MINISTERIO DE SALUD SEGUN SOLICITUD 1153 REF: PAGO A CSMC-SA-NRO-CTA 0300000004292620 BANCO FINANCIERO INTERNACIONAL SA LA HABANA DIRECCION 5TA AVENIDA 9009 ESQUINA 92MIRAMAR-PLAYA LA HABANA CUBA CODIGO SWIFT. BFICCUHH PAGO EN EUROS SEGUN A LIB. 00046024204 MS - 5% ENTES GESTORES PROGRAMAS PREVENC. Y PROYECTOS NALES. POR DIFERENCIAL CAMBIARIO</t>
  </si>
  <si>
    <t>G03212860005</t>
  </si>
  <si>
    <t>VENTA DE DIVISAS CON TRANSFERENCIA DE FONDOS A SOLICITUD DE MINISTERIO DE SALUD SEGUN SOLICITUD 1153 REF: PAGO A CSMC-SA-NRO-CTA 0300000004292620 BANCO FINANCIERO INTERNACIONAL SA LA HABANA DIRECCION 5TA AVENIDA 9009 ESQUINA 92MIRAMAR-PLAYA LA HABANA CUBA CODIGO SWIFT. BFICCUHH PAGO EN EUROS SEGUN A LIB. 00046024204 MS - 5% ENTES GESTORES PROGRAMAS PREVENC. Y PROYECTOS NALES.</t>
  </si>
  <si>
    <t>G03215300003</t>
  </si>
  <si>
    <t>PAGO A FONPLATA PRÉSTAMO BOL 22/2014 VCTO. 24-nov-2016 POR CUENTA DE TGN , NTI. 008532 VALOR 25-nov-2016 INTERESES USD 52.620,72 COMISIONES USD 43.345,42 CTA. 3987 CUENTA UNICA DEL TESORO LIB. 00099021001 REF.: COMISIONES BANCARIAS</t>
  </si>
  <si>
    <t>G03215320001</t>
  </si>
  <si>
    <t>COBRO COSTOS DE PAPELERIA SEGUN TRANSFERENCIA DEL EXTERIOR POR ORDEN DE GAS TOTAL S.A. (PARAGUAY) REF.: A CUENTA S/CONTRATO NO.63 AJUSTE DE PRECIO POR GLP LIB. 00513062001 YPFB-OPERACIONES PLANTA DE SEPARACION DE LIQUIDOS RIO GRANDE</t>
  </si>
  <si>
    <t>G03215350003</t>
  </si>
  <si>
    <t>PAGO A FONPLATA PRÉSTAMO BOL 21/2014 VCTO. 24-nov-2016 POR CUENTA DE TGN , NTI. 008510 VALOR 25-nov-2016 INTERESES USD 131.774,86 COMISIONES USD 63.446,64 CTA. 3987 CUENTA UNICA DEL TESORO LIB. 00099021001 REF.: COMISIONES BANCARIAS</t>
  </si>
  <si>
    <t>G03215360003</t>
  </si>
  <si>
    <t>PAGO A BID PRÉSTAMO 2951/BL-BO VCTO. 25-nov-2016 POR CUENTA DE TGN , NTI. 008423 VALOR 25-nov-2016 INTERESES USD 60.676,83 COMISIONES USD 131.963,85 CTA. 3987 CUENTA UNICA DEL TESORO LIB. 00099021001 REF.: COMISIONES BANCARIAS</t>
  </si>
  <si>
    <t>G03215370003</t>
  </si>
  <si>
    <t>PAGO A BID PRÉSTAMO 2951/BL-BO VCTO. 25-nov-2016 POR CUENTA DE TGN , NTI. 008424 VALOR 25-nov-2016 INTERESES USD 1.979,93 CTA. 3987 CUENTA UNICA DEL TESORO LIB. 00099021001 REF.: COMISIONES BANCARIAS</t>
  </si>
  <si>
    <t>G03215380003</t>
  </si>
  <si>
    <t>PAGO A BID PRÉSTAMO 1099-SF-BO VCTO. 25-nov-2016 POR CUENTA DE TGN , NTI. 008457 VALOR 25-nov-2016 CAPITAL USD 322.323,01 INTERESES USD 168.523,85 CTA. 3987 CUENTA UNICA DEL TESORO LIB. 00099021001 REF.: COMISIONES BANCARIAS</t>
  </si>
  <si>
    <t>G03215390004</t>
  </si>
  <si>
    <t>PAGO A BID PRÉSTAMO 1101-SF-BO VCTO. 25-nov-2016 POR CUENTA DE TGN , NTI. 008535 VALOR 25-nov-2016 CAPITAL USD 1.221.636,26 INTERESES USD 638.725,10 CTA. 3987 CUENTA UNICA DEL TESORO LIB. 00099021001 REF.: COMISIONES BANCARIAS</t>
  </si>
  <si>
    <t>G03215400003</t>
  </si>
  <si>
    <t>PAGO A BID PRÉSTAMO 2880/BL-BO VCTO. 25-nov-2016 POR CUENTA DE TGN , NTI. 008542 VALOR 25-nov-2016 INTERESES USD 12.602,85 COMISIONES USD 19.411,05 CTA. 3987 CUENTA UNICA DEL TESORO LIB. 00099021001 REF.: COMISIONES BANCARIAS</t>
  </si>
  <si>
    <t>G03215410003</t>
  </si>
  <si>
    <t>PAGO A BID PRÉSTAMO 2880/BL-BO VCTO. 25-nov-2016 POR CUENTA DE TGN , NTI. 008548 VALOR 25-nov-2016 INTERESES USD 413,26 CTA. 3987 CUENTA UNICA DEL TESORO LIB. 00099021001 REF.: COMISIONES BANCARIAS</t>
  </si>
  <si>
    <t>G03215460001</t>
  </si>
  <si>
    <t>G03215530001</t>
  </si>
  <si>
    <t>COBRO COSTOS DE PAPELERIA SEGUN TRANSFERENCIA DEL EXTERIOR POR ORDEN DE CORPORACION ANDINA DEL GAS PERU S.A.C. LIB. 00513062001 YPFB-OPERACIONES PLANTA DE SEPARACION DE LIQUIDOS RIO GRANDE</t>
  </si>
  <si>
    <t>G03217770004</t>
  </si>
  <si>
    <t>VENTA DE DIVISAS CON TRANSFERENCIA DE FONDOS A SOLICITUD DE MINISTERIO DE LA PRESIDENCIA SEGUN SOLICITUD 1161 REF: DIVISAS USD 99.400.- FLIGHT SAFETY CTA 9101017102 CURSO PILOTOS MPR LIB. 00099021001 TGN-RECURSOS ORDINARIOS (3987)</t>
  </si>
  <si>
    <t>G03217820004</t>
  </si>
  <si>
    <t>VENTA DE DIVISAS CON TRANSFERENCIA DE FONDOS A SOLICITUD DE SERVICIO DESARROLLO EMPRESAS PUBLICAS PRODUCTIVAS SEGUN SOLICITUD 1163 REF: I/2016-11032 TRANSFERENCIA DE FONDOS A LA EMPRESA MAQUINARIA AGRICOLA Y APICOLA BREI LTDA - CHILE, COMPRA DE DIVISAS USD 7.300.- AL T/C 6.96 EQUIVALENTE A BS. 50.8 LIB. 00132069201 SEDEM - PROMIEL - FINPRO - CHUQUISACA</t>
  </si>
  <si>
    <t>G03220330001</t>
  </si>
  <si>
    <t>COBRO COSTOS DE PAPELERIA SEGUN TRANSFERENCIA DEL EXTERIOR POR ORDEN DE TRAFIGURA PTE LIMITED REF.: SBLC 31133010012536 LIB. 00513012007 YPFB - RECURSOS NACIONALIZACIÓN</t>
  </si>
  <si>
    <t>G03220390001</t>
  </si>
  <si>
    <t>COBRO COSTOS DE PAPELERIA SEGUN TRANSFERENCIA DEL EXTERIOR POR ORDEN DE EMBASSY OF BOLIVIA -TOKYO REF.SECCION CONSULAR LIB. 00010011102 MIN.RELACIONES EXTERIORES - GESTORIA CONSULAR LEY Nº 3108</t>
  </si>
  <si>
    <t>L00041120002</t>
  </si>
  <si>
    <t>REGULARIZACION PARCIAL DEL COMPROBANTE O-1441833 DE FECHA 18.11.2016, POR ERROR DE APROPIACION EN LA CUENTA DE ABONO. PARA ABONO EN LA LIBRETA : 00016018006 CANASTA</t>
  </si>
  <si>
    <t>Q07709490002</t>
  </si>
  <si>
    <t>NUMERO DE LIBRETA CUT: 00670018001 OPERACIÓN E18 TRANSFERENCIA DEL SISTEMA FINANCIERO POR CUENTA DE TERCEROS A LA CUT ABONO A LA CUENTA N .3987069001 PARA POSTERIOR ABONO A LA LIBRETA CUT N. 00670018001 A NOMBRE DE SERECI A SOLICITUD DE LA EMBAJADA REA</t>
  </si>
  <si>
    <t>S08717210002</t>
  </si>
  <si>
    <t>||TRANSFERENCIA DE FONDOS S/G. NOTA CITE:BUN0989/16 DE LA FECHA (HRE-TSO-7600),DEVOLUCIÓN DEL SALDO NETO ADEUDADO DEL FONDO DE COMPENSACION DEPARTAMENTAL (FCD), H.R. SDAFP-13437/2016. A SOLIC.GOB.AUT.DPTAL.ORURO-LIBRETA N°00099021001 TGN - RECURSOS ORDINARIOS;BUN.</t>
  </si>
  <si>
    <t>J03165440001</t>
  </si>
  <si>
    <t>De: 00099024113 Transferencia en cumplimiento al DS N0913 de 15/06/2011 y el Convenio Intergubernativo de Financiamiento UPRE-CIF-IG-332/2015, suscrito entre la UPRE, el GAM Cobija y el GAD Pando, Proyecto Construccion de Puentes en los Barrios: Evo Morales, La Amistad, Perla del Acre, 1ro. de Mayo</t>
  </si>
  <si>
    <t>J03165450001</t>
  </si>
  <si>
    <t>De: 00099024113 Transferencia en cumplimiento al DS N0913 de 15/06/2011 y el Convenio Interinstitucional de Financiamiento UPRE-CIF-076/13, suscrito entre la UPRE y el GAM Puerto Siles, Proyecto Construccion Centro de Salud Alejandria, correspondiente al pago de la planilla N3 de cierre, segun la UP</t>
  </si>
  <si>
    <t>J03165460001</t>
  </si>
  <si>
    <t>De: 00099024113 Transferencia en cumplimiento al DS N0913 de 15/06/2011 y el Convenio Interinstitucional de Financiamiento UPRE-CIF-325/2014, suscrito entre la UPRE y el GAD La Paz, Proyecto Construccion Puente Vehicular Colqueamaya, correspondiente al pago de la planilla N8, segun la UPRE.</t>
  </si>
  <si>
    <t>J03165470001</t>
  </si>
  <si>
    <t>De: 00099024113 Transferencia en cumplimiento al DS N0913 de 15/06/2011 y el Convenio Intergubernativo de Financiamiento UPRE-CIF-IG/088/2016, suscrito entre la UPRE y el GAM Trigal, Proyecto Construccion Tinglado Unidad Educativa San Pedro, correspondiente al pago de la planilla N2 de avance y cier</t>
  </si>
  <si>
    <t>J03165480001</t>
  </si>
  <si>
    <t>De: 00099024113 Transferencia en cumplimiento al DS N0913 de 15/06/2011 y el Convenio Intergubernativo de Financiamiento UPRE-CIF-IG/089/2016, suscrito entre la UPRE y el GAM Trigal, Proyecto Construccion Tinglado en la Plaza Principal, correspondiente al pago de la planilla N2 de avance y cierre, s</t>
  </si>
  <si>
    <t>J03165580001</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</si>
  <si>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N1,</t>
  </si>
  <si>
    <t>J03165590001</t>
  </si>
  <si>
    <t>De: 00099024113 Transferencia en cumplimiento al DS N0913 de 15/06/2011 y el Convenio Intergubernativo de Financiamiento UPRE-CIF-IG/046/2016, suscrito entre la UPRE y el GAM Mineros, Proyecto Construccion Modulo Educativo Mariscal Santa Cruz I - Minero, correspondiente al pago de la planilla N4, se</t>
  </si>
  <si>
    <t>J03165600001</t>
  </si>
  <si>
    <t>De: 00099024113 Transferencia en cumplimiento al DS N0913 de 15/06/2011 y el Convenio Interinstitucional de Financiamiento UPRE-CIF-341/2014, suscrito entre la UPRE y el GAM Achocalla, Proyecto Construccion Bloque de Aulas U.E. Bethsabe Salmon Vda. de Beltran - Achocalla, correspondiente al pago de</t>
  </si>
  <si>
    <t>J03165610001</t>
  </si>
  <si>
    <t>De: 00099024113 Transferencia en cumplimiento al DS N0913 de 15/06/2011 y el Convenio Intergubernativo de Financiamiento UPRE-CIF-IG/137/2015, suscrito entre la UPRE y el GAM Chacarilla, Proyecto Construccion Tinglado U.E. Antofagasta de Chojnacota, correspondiente al pago de la planilla N3 de cierr</t>
  </si>
  <si>
    <t>J03165620001</t>
  </si>
  <si>
    <t>De: 00099024113 Transferencia en cumplimiento al DS N0913 de 15/06/2011 y el Convenio Intergubernativo de Financiamiento UPRE-CIF-IG/240/2016, suscrito entre la UPRE y el GAM Chimore, Proyecto Const. Tinglado Unidad Educativa La Mision, correspondiente al pago de la planilla N2, segun la UPRE.</t>
  </si>
  <si>
    <t>J03165630001</t>
  </si>
  <si>
    <t>De: 00099024113 Transferencia en cumplimiento al DS N0913 de 15/06/2011 y el Convenio Interinstitucional de Financiamiento UPRE-CIF-1086/2013, suscrito entre la UPRE y el GAM San Javier, Proyecto Construccion del Coliseo Municipal de San Javier, correspondiente al pago de la planilla N2, segun la UP</t>
  </si>
  <si>
    <t>J03165640001</t>
  </si>
  <si>
    <t>De: 00099024113 Transferencia en cumplimiento al DS N0913 de 15/06/2011 y el Convenio Intergubernativo de Financiamiento UPRE-CIF-IG/313/2015, suscrito entre la UPRE y el GAM de San Andres proyecto Construccion Unidad Educativa 2 de Agosto San Pablo, correspondiente al pago de la planilla N 1, segu</t>
  </si>
  <si>
    <t>J03165650001</t>
  </si>
  <si>
    <t>De: 00099024113 Transferencia en cumplimiento al DS N0913 de 15/06/2011 y el Convenio Interinstitucional de Financiamiento UPRE-CIF-0947/2013, suscrito entre la UPRE y el GAM de Baures proyecto Construccion Puente Centinelas, correspondiente al pago de la planilla N 4 de cierre segun la UPRE.</t>
  </si>
  <si>
    <t>J03165660001</t>
  </si>
  <si>
    <t>S08715400001</t>
  </si>
  <si>
    <t>||REGISTRO COBRO COMISION AVISO EMISION DE CARTA DE CREDITO STANDBY BS 220.- Y EMISION DE CBTE. CONTABLE BS 50.- REF.: 40GA-G40330-4DGN (BCB.:SB-R-2016-053) A/F YPFB EN COMPLEMENTO A CBTE. S-0871538 ADJUNTO. CGO.LIB.N°00513012007 YPFB RECURSOS DE NACIONALIZACION.</t>
  </si>
  <si>
    <t>S08715940003</t>
  </si>
  <si>
    <t>||TRANSFERENCIA DE FONDOS S/G. MENSAJES SWIFT NROS. 16684 Y 16673 DE LA FECHA (SECTOR PUBLICO). DEBITO DE LA LIBRETA 00117012001 DGAC, REPOSICION UTILES DE ESCRITORIO.</t>
  </si>
  <si>
    <t>S08717560003</t>
  </si>
  <si>
    <t>||TRANSFERENCIA DE FONDOS S/G. MENSAJE SWIFT NRO. 16764 DE LA FECHA (SECTOR PUBLICO). DEBITO DE LA LIBRETA 00117012001 DGAC, REPOSICION UTILES DE ESCRITORIO.</t>
  </si>
  <si>
    <t>S08717610001</t>
  </si>
  <si>
    <t>||COBRO ÚTILES DE ESCRITORIO CORRESPONDIENTE AL DESEMBOLSO OPEP LOAN N° 1527-P LIBRETA N° 0029012002 ABC - RECURSOS PROPIOS, REF.: ÚTILES DE ESCRITORIO</t>
  </si>
  <si>
    <t>G03224970003</t>
  </si>
  <si>
    <t>PROVISION DE FONDOS A SOLICITUD DE YACIMIENTOS PETROLIFEROS FISCALES BOLIVIANOS SEGUN SOLICITUD YPFB-0393-2016 REF: PAGO IDH MES DE AGOSTO/2016. LIB. 00513012007 YPFB - RECURSOS NACIONALIZACIÓN</t>
  </si>
  <si>
    <t>G03225140003</t>
  </si>
  <si>
    <t>PROVISION DE FONDOS A SOLICITUD DE YACIMIENTOS PETROLIFEROS FISCALES BOLIVIANOS SEGUN SOLICITUD YPFB-0400-2016 REF: PAGO REGALIAS A GOB AUTONOMO DE TGN POR EL MES DE AGOSTO/2016. LIB. 00099021001 TGN YPFB PARTICIPACION 6% PRODUCCIÓN BRUTA DE HIDROCARBUROS BOCA DE POZO</t>
  </si>
  <si>
    <t>G03226300004</t>
  </si>
  <si>
    <t>VENTA DE DIVISAS CON TRANSFERENCIA DE FONDOS A SOLICITUD DE MINISTERIO DE EDUCACION SEGUN SOLICITUD 1150 REF: TRASPASO PARA ERNESTO FRANCISCO FERNANDEZ PORTUGAL EQUIVALENTES 1.265,30 USD LIB. 00099021001 TGN-RECURSOS ORDINARIOS (3987) POR DIFERENCIAL CAMBIARIO</t>
  </si>
  <si>
    <t>G03226300005</t>
  </si>
  <si>
    <t>VENTA DE DIVISAS CON TRANSFERENCIA DE FONDOS A SOLICITUD DE MINISTERIO DE EDUCACION SEGUN SOLICITUD 1150 REF: TRASPASO PARA ERNESTO FRANCISCO FERNANDEZ PORTUGAL EQUIVALENTES 1.265,30 USD LIB. 00099021001 TGN-RECURSOS ORDINARIOS (3987)</t>
  </si>
  <si>
    <t>G03226310004</t>
  </si>
  <si>
    <t>VENTA DE DIVISAS CON TRANSFERENCIA DE FONDOS A SOLICITUD DE MINISTERIO DE EDUCACION SEGUN SOLICITUD 1151 REF: TRASPASO PARA THE UNIVERSITY OF MANCHESTER (LUIS ANTONIO ALIAGA APARICIO) EQUIVALENTES 24.932,07 USD LIB. 00099021001 TGN-RECURSOS ORDINARIOS (3987) POR DIFERENCIAL CAMBIARIO</t>
  </si>
  <si>
    <t>G03226310005</t>
  </si>
  <si>
    <t>VENTA DE DIVISAS CON TRANSFERENCIA DE FONDOS A SOLICITUD DE MINISTERIO DE EDUCACION SEGUN SOLICITUD 1151 REF: TRASPASO PARA THE UNIVERSITY OF MANCHESTER (LUIS ANTONIO ALIAGA APARICIO) EQUIVALENTES 24.932,07 USD LIB. 00099021001 TGN-RECURSOS ORDINARIOS (3987)</t>
  </si>
  <si>
    <t>G03226320004</t>
  </si>
  <si>
    <t>VENTA DE DIVISAS CON TRANSFERENCIA DE FONDOS A SOLICITUD DE INSTITUTO NACIONAL DE INNOVACION AGROPECUARIA Y FORESTAL (INIAF) SEGUN SOLICITUD 1162 REF: CANCELACION ANUAL POR ACREDITACION DE LOS SISTEMAS DE CERTIFICACIÓN DE SEMILLAS A LA OECD SEGÚN INVOICE 45S-82/110001/2016 - Y SALDO ADEUDADO LIB. 00222014302 INIAF - BS. PROYECTO INNOVACION Y SERVICIOS AGRICOLAS POR DIFERENCIAL CAMBIARIO</t>
  </si>
  <si>
    <t>G03226320005</t>
  </si>
  <si>
    <t>VENTA DE DIVISAS CON TRANSFERENCIA DE FONDOS A SOLICITUD DE INSTITUTO NACIONAL DE INNOVACION AGROPECUARIA Y FORESTAL (INIAF) SEGUN SOLICITUD 1162 REF: CANCELACION ANUAL POR ACREDITACION DE LOS SISTEMAS DE CERTIFICACIÓN DE SEMILLAS A LA OECD SEGÚN INVOICE 45S-82/110001/2016 - Y SALDO ADEUDADO LIB. 00222014302 INIAF - BS. PROYECTO INNOVACION Y SERVICIOS AGRICOLAS</t>
  </si>
  <si>
    <t>G03227550004</t>
  </si>
  <si>
    <t>VENTA DE DIVISAS CON TRANSFERENCIA DE FONDOS A SOLICITUD DE MINISTERIO DE RELACIONES EXTERIORES SEGUN SOLICITUD 1177 REF: REMISION DE RECURSOS PARA EL PAGO DE ASISTENCIA CONSULAR PARA LOS CONNACIONALES MARIA DEL CARMEN RODRIGUEZ Y ROCIO MARTELA RODRIGUEZ A FAVOR DE EL CONSULADO EN BUENOS AIRES - ARG LIB. 00010011102 MIN.RELACIONES EXTERIORES - GESTORIA CONSULAR LEY Nº 3108</t>
  </si>
  <si>
    <t>G03227600006</t>
  </si>
  <si>
    <t>VENTA DE DIVISAS CON TRANSFERENCIA DE FONDOS A SOLICITUD DE MINISTERIO DE RELACIONES EXTERIORES SEGUN SOLICITUD 1176 REF: REMISION DE RECURSOS PAAR EL PAGO DE REPATRIACION, GASTOS FUNERARIOS Y REPATRIACION DE RESTOS MORTALES A FAVOR DE LA EMBAJADA EN URUGUAY, CONSULADOS EN ANTOFAGASTA Y MADRID; S/G LIB. 00010011102 MIN.RELACIONES EXTERIORES - GESTORIA CONSULAR LEY Nº 3108</t>
  </si>
  <si>
    <t>G03227610004</t>
  </si>
  <si>
    <t>VENTA DE DIVISAS CON TRANSFERENCIA DE FONDOS A SOLICITUD DE MINISTERIO DE LA PRESIDENCIA SEGUN SOLICITUD 1175 REF: DIVISAS USD 437.85 SATCOM DIRECT CTA 1000055025245 TELEFONO SATELITAL AERONAVE MPR LIB. 00099021001 TGN-RECURSOS ORDINARIOS (3987)</t>
  </si>
  <si>
    <t>G03227730001</t>
  </si>
  <si>
    <t>COBRO COSTOS DE PAPELERIA SEGUN TRANSFERENCIA DEL EXTERIOR POR ORDEN DE COPAPE PROD DE PETROLEO LTDA REF.: INV. 131 LIB. 00513062001 YPFB-OPERACIONES PLANTA DE SEPARACION DE LIQUIDOS RIO GRANDE</t>
  </si>
  <si>
    <t>G03230340003</t>
  </si>
  <si>
    <t>PAGO A BID PRÉSTAMO 2199/BL-BO VCTO. 27-nov-2016 POR CUENTA DE TGN , NTI. 008539 VALOR 28-nov-2016 CAPITAL USD 291.666,66 INTERESES USD 279.230,11 CTA. 3987 CUENTA UNICA DEL TESORO LIB. 00099021001 REF.: COMISIONES BANCARIAS</t>
  </si>
  <si>
    <t>G03230350003</t>
  </si>
  <si>
    <t>PAGO A BID PRÉSTAMO 2199/BL-BO VCTO. 27-nov-2016 POR CUENTA DE TGN , NTI. 008502 VALOR 28-nov-2016 INTERESES USD 7.540,98 CTA. 3987 CUENTA UNICA DEL TESORO LIB. 00099021001 REF.: COMISIONES BANCARIAS</t>
  </si>
  <si>
    <t>G03231360003</t>
  </si>
  <si>
    <t>PAGO A BID PRÉSTAMO 2216/BL-BO VCTO. 27-nov-2016 POR CUENTA DE TGN , NTI. 008538 VALOR 28-nov-2016 CAPITAL USD 72.090,10 INTERESES USD 60.420,18 CTA. 3987 CUENTA UNICA DEL TESORO LIB. 00099021001 REF.: COMISIONES BANCARIAS</t>
  </si>
  <si>
    <t>G03231370003</t>
  </si>
  <si>
    <t>PAGO A BID PRÉSTAMO 2216/BL-BO VCTO. 27-nov-2016 POR CUENTA DE TGN , NTI. 008503 VALOR 28-nov-2016 INTERESES USD 1.863,88 CTA. 3987 CUENTA UNICA DEL TESORO LIB. 00099021001 REF.: COMISIONES BANCARIAS</t>
  </si>
  <si>
    <t>G03231380003</t>
  </si>
  <si>
    <t>PAGO A BID PRÉSTAMO 2971/BL-BO VCTO. 26-nov-2016 POR CUENTA DE TGN , NTI. 008425 VALOR 28-nov-2016 INTERESES USD 2.146.079,47 CTA. 3987 CUENTA UNICA DEL TESORO LIB. 00099021001 REF.: COMISIONES BANCARIAS</t>
  </si>
  <si>
    <t>G03231390003</t>
  </si>
  <si>
    <t>PAGO A BID PRÉSTAMO 2971/BL-BO VCTO. 26-nov-2016 POR CUENTA DE TGN , NTI. 008426 VALOR 28-nov-2016 INTERESES USD 26.644,81 CTA. 3987 CUENTA UNICA DEL TESORO LIB. 00099021001 REF.: COMISIONES BANCARIAS</t>
  </si>
  <si>
    <t>G03231400003</t>
  </si>
  <si>
    <t>PAGO A BID PRÉSTAMO 2223/BL-BO VCTO. 27-nov-2016 POR CUENTA DE TGN , NTI. 008454 VALOR 28-nov-2016 CAPITAL USD 290.775,68 INTERESES USD 271.824,49 CTA. 3987 CUENTA UNICA DEL TESORO LIB. 00099021001 REF.: COMISIONES BANCARIAS</t>
  </si>
  <si>
    <t>G03231430001</t>
  </si>
  <si>
    <t>COBRO COSTOS DE PAPELERIA SEGUN TRANSFERENCIA DEL EXTERIOR POR ORDEN DE EMBASSY OF BOLIVIA (TOKYO JAPAN) REF.: SECCION CONSULAR LIB. 00010011102 MIN.RELACIONES EXTERIORES - GESTORIA CONSULAR LEY Nº 3108</t>
  </si>
  <si>
    <t>G03231440003</t>
  </si>
  <si>
    <t>PAGO A BID PRÉSTAMO 2223/BL-BO VCTO. 27-nov-2016 POR CUENTA DE TGN , NTI. 008455 VALOR 28-nov-2016 INTERESES USD 7.517,95 CTA. 3987 CUENTA UNICA DEL TESORO LIB. 00099021001 REF.: COMISIONES BANCARIAS</t>
  </si>
  <si>
    <t>G03231470003</t>
  </si>
  <si>
    <t>PAGO A BID PRÉSTAMO 2233/BL-BO VCTO. 27-nov-2016 POR CUENTA DE TGN , NTI. 008462 VALOR 28-nov-2016 INTERESES USD 9.426,23 CTA. 3987 CUENTA UNICA DEL TESORO LIB. 00099021001 REF.: COMISIONES BANCARIAS</t>
  </si>
  <si>
    <t>G03231480003</t>
  </si>
  <si>
    <t>PAGO A BID PRÉSTAMO 2233/BL-BO VCTO. 27-nov-2016 POR CUENTA DE TGN , NTI. 008461 VALOR 28-nov-2016 CAPITAL USD 364.583,32 INTERESES USD 376.266,77 CTA. 3987 CUENTA UNICA DEL TESORO LIB. 00099021001 REF.: COMISIONES BANCARIAS</t>
  </si>
  <si>
    <t>G03231490003</t>
  </si>
  <si>
    <t>PAGO A CAF PRÉSTAMO CFA007649 VCTO. 28-nov-2016 POR CUENTA DE TGN , NTI. 008530 VALOR 28-nov-2016 CAPITAL USD 99.522,46 INTERESES USD 32.790,54 CTA. 3987 CUENTA UNICA DEL TESORO LIB. 00099021001 REF.: COMISIONES BANCARIAS</t>
  </si>
  <si>
    <t>G03231500003</t>
  </si>
  <si>
    <t>PAGO A CAF PRÉSTAMO CFA007657 VCTO. 28-nov-2016 POR CUENTA DE TGN , NTI. 008568 VALOR 28-nov-2016 CAPITAL USD 2.974.895,90 INTERESES USD 797.822,64 COMISIONES USD 10.109,28 CTA. 3987 CUENTA UNICA DEL TESORO LIB. 00099021001 REF.: COMISIONES BANCARIAS</t>
  </si>
  <si>
    <t>G03231520003</t>
  </si>
  <si>
    <t>TRANSFERENCIA RECIBIDA DEL EXTERIOR SEGÚN MENSAJES SWIFT Nos. 16681-16674 (REM.EXT.) DE FECHA 28-11-2016 POR DESEMBOLSO DE BID PRÉSTAMO 2597/BL-BO REQ 00026 OPS0201654849A LIBRETA N° 00287102001 FPS-RECURSOS PROPIOS REF.: UTILES DE ESCRITORIO</t>
  </si>
  <si>
    <t>G03231530003</t>
  </si>
  <si>
    <t>TRANSFERENCIA RECIBIDA DEL EXTERIOR SEGÚN MENSAJES SWIFT Nos. 16675-16682 (REM.EXT.) DE FECHA 28-11-2016 POR DESEMBOLSO DE BID PRÉSTAMO 2597/BL-BO REQ 0026 OPS0201654849A LIBRETA N° 00287102001 FPS-RECURSOS PROPIOS REF.: UTILES DE ESCRITORIO</t>
  </si>
  <si>
    <t>J03165220001</t>
  </si>
  <si>
    <t>De: 00340012002 Transferencia a solicitud del Servicio General de Identificacion de Personal con nota CITE: SEGIP/DGE/1042/2016 y de acuerdo a la nota CITE: MEFP/VPCF/UCCF No 904/2016 de la Direccion General de Contabilidad Fiscal</t>
  </si>
  <si>
    <t>J03166130002</t>
  </si>
  <si>
    <t>A:00099021001 Pago de capital e interes corriente a favor del TGN, adeudados por el GAD Beni, correspondiente al Convenio Subsidiario CAF 2324 del Proyecto de Electrificacion Ituba.</t>
  </si>
  <si>
    <t>Q07714000002</t>
  </si>
  <si>
    <t>NÚMERO DE LIBRETA CUT: 99031009.00 OPERACIÓN T01 TRANSFERENCIA DE FONDOS A LA CUT - TESORO DIRECTO DE BANCO UNION S.A. A CUENTA UNICA DEL TESORO CON NUMERO DE SOLICITUD = 1388687 Y NUMERO CORRELATIVO = 91320029112016189 TRANSFERENCIA POR OPERACIONES DE VE</t>
  </si>
  <si>
    <t>S08719060002</t>
  </si>
  <si>
    <t>'TRANSFERENCIA DE FONDOS DE DPTOS.DE ENCAJE LEGAL DEL SISTEMA FINANCIERO A DPTOS.CTES.DEL SECTOR PUBLICO S/G CITE' CA/FID.VIV 0464/2016||DE F. 28/11/2016 RECIBIDA EN LA FECHA (HRE-TSO-7628). PARA GASTOS DE FUNCIONAMIENTO DE LA AGENCIA ESTATAL DE VIVIENDA; LIBRETA 03420102001; BUN.</t>
  </si>
  <si>
    <t>T03631000001</t>
  </si>
  <si>
    <t>T03631020001</t>
  </si>
  <si>
    <t>T03631040001</t>
  </si>
  <si>
    <t>T03631060001</t>
  </si>
  <si>
    <t>T03631080001</t>
  </si>
  <si>
    <t>T03631100001</t>
  </si>
  <si>
    <t>T03631120001</t>
  </si>
  <si>
    <t>T03631140001</t>
  </si>
  <si>
    <t>T03631160001</t>
  </si>
  <si>
    <t>T03631180001</t>
  </si>
  <si>
    <t>T03631200001</t>
  </si>
  <si>
    <t>T03631220001</t>
  </si>
  <si>
    <t>T03631240001</t>
  </si>
  <si>
    <t>T03631260001</t>
  </si>
  <si>
    <t>T03631280001</t>
  </si>
  <si>
    <t>T03631300001</t>
  </si>
  <si>
    <t>T03631320001</t>
  </si>
  <si>
    <t>T03631340001</t>
  </si>
  <si>
    <t>T03631360001</t>
  </si>
  <si>
    <t>T03631380001</t>
  </si>
  <si>
    <t>T03631400001</t>
  </si>
  <si>
    <t>T03631420001</t>
  </si>
  <si>
    <t>T03631440001</t>
  </si>
  <si>
    <t>T03631460001</t>
  </si>
  <si>
    <t>T03631480001</t>
  </si>
  <si>
    <t>T03631500001</t>
  </si>
  <si>
    <t>T03631520001</t>
  </si>
  <si>
    <t>T03631540001</t>
  </si>
  <si>
    <t>T03629710001</t>
  </si>
  <si>
    <t>T03629730001</t>
  </si>
  <si>
    <t>T03629750001</t>
  </si>
  <si>
    <t>T03629770001</t>
  </si>
  <si>
    <t>T03629790001</t>
  </si>
  <si>
    <t>T03629810001</t>
  </si>
  <si>
    <t>T03629830001</t>
  </si>
  <si>
    <t>T03629850001</t>
  </si>
  <si>
    <t>T03629870001</t>
  </si>
  <si>
    <t>T03629890001</t>
  </si>
  <si>
    <t>T03629910001</t>
  </si>
  <si>
    <t>T03629930001</t>
  </si>
  <si>
    <t>T03629950001</t>
  </si>
  <si>
    <t>T03629970001</t>
  </si>
  <si>
    <t>T03630000001</t>
  </si>
  <si>
    <t>T03630020001</t>
  </si>
  <si>
    <t>T03630040001</t>
  </si>
  <si>
    <t>T03630060001</t>
  </si>
  <si>
    <t>T03630080001</t>
  </si>
  <si>
    <t>T03630100001</t>
  </si>
  <si>
    <t>T03630120001</t>
  </si>
  <si>
    <t>T03630140001</t>
  </si>
  <si>
    <t>T03630160001</t>
  </si>
  <si>
    <t>T03630180001</t>
  </si>
  <si>
    <t>T03630200001</t>
  </si>
  <si>
    <t>T03630220001</t>
  </si>
  <si>
    <t>T03630240001</t>
  </si>
  <si>
    <t>T03630260001</t>
  </si>
  <si>
    <t>T03630280001</t>
  </si>
  <si>
    <t>T03630300001</t>
  </si>
  <si>
    <t>T03630320001</t>
  </si>
  <si>
    <t>T03630340001</t>
  </si>
  <si>
    <t>T03630360001</t>
  </si>
  <si>
    <t>T03630380001</t>
  </si>
  <si>
    <t>T03630400001</t>
  </si>
  <si>
    <t>T03630420001</t>
  </si>
  <si>
    <t>T03630440001</t>
  </si>
  <si>
    <t>T03630460001</t>
  </si>
  <si>
    <t>T03630480001</t>
  </si>
  <si>
    <t>T03630500001</t>
  </si>
  <si>
    <t>T03630520001</t>
  </si>
  <si>
    <t>T03630540001</t>
  </si>
  <si>
    <t>T03630560001</t>
  </si>
  <si>
    <t>T03630580001</t>
  </si>
  <si>
    <t>T03630600001</t>
  </si>
  <si>
    <t>T03630620001</t>
  </si>
  <si>
    <t>T03630640001</t>
  </si>
  <si>
    <t>T03630660001</t>
  </si>
  <si>
    <t>T03630680001</t>
  </si>
  <si>
    <t>T03630700001</t>
  </si>
  <si>
    <t>T03630720001</t>
  </si>
  <si>
    <t>T03630740001</t>
  </si>
  <si>
    <t>T03630760001</t>
  </si>
  <si>
    <t>T03630780001</t>
  </si>
  <si>
    <t>T03630800001</t>
  </si>
  <si>
    <t>T03630820001</t>
  </si>
  <si>
    <t>T03630840001</t>
  </si>
  <si>
    <t>T03630860001</t>
  </si>
  <si>
    <t>T03630880001</t>
  </si>
  <si>
    <t>T03630900001</t>
  </si>
  <si>
    <t>T03630920001</t>
  </si>
  <si>
    <t>T03630940001</t>
  </si>
  <si>
    <t>T03630960001</t>
  </si>
  <si>
    <t>T03630980001</t>
  </si>
  <si>
    <t>J03166250001</t>
  </si>
  <si>
    <t>De: 00099024113 Transferencia en cumplimiento al DS N0913 de 15/06/2011 y el Convenio Interinstitucional de Financiamiento UPRE-CIF-074/13, suscrito entre la UPRE y el GAM de Puerto Siles proyecto Construccion Unidad Educativa Santa Rosa de Vigo, correspondiente al pago de la retencion del 7%, segun</t>
  </si>
  <si>
    <t>J03166260001</t>
  </si>
  <si>
    <t>De: 00099024113 Transferencia en cumplimiento al DS N0913 de 15/06/2011 y el Convenio Interinstitucional de Financiamiento UPRE-CIF-076/13, suscrito entre la UPRE y el GAM de Puerto Siles proyecto Construccion Centro de Salud Alejandria, correspondiente al pago de la retencion del 7%, segun la UPRE.</t>
  </si>
  <si>
    <t>J03166270001</t>
  </si>
  <si>
    <t>De: 00099024113 Transferencia en cumplimiento al DS N0913 de 15/06/2011 y el Convenio Interinstitucional de Financiamiento UPRE-CIF-281/2014, suscrito entre la UPRE y el GAM de Ascension de Guarayos proyecto Construccion Modulo Educativo Jose Barrero Valverde, correspondiente al pago de la planilla</t>
  </si>
  <si>
    <t>J03166310001</t>
  </si>
  <si>
    <t>De: 00513012009 Transferencia que efectuamos a requerimiento de Yacimientos Petroliferos Fiscales Bolivianos segun nota CITE: DFC-3738 URT-2722/2016 y en virtud a la nota interna CITE: MEFP/VPCF/DGCF/UCCF No. 905/16 de la Direccion General de Contabilidad Fiscal de esta Cartera de Estado, en cumplim</t>
  </si>
  <si>
    <t>S08719020003</t>
  </si>
  <si>
    <t>||TRANSFERENCIA DE FONDOS S/G. MENSAJE SWIFT NRO. 16771 DE LA FECHA (SECTOR PUBLICO). DEBITO DE LA LIBRETA 00117012001 DGAC, REPOSICION UTILES DE ESCRITORIO.</t>
  </si>
  <si>
    <t>S08719080003</t>
  </si>
  <si>
    <t>||TRANSFERENCIA DE FONDOS S/G. MENSAJE SWIFT NRO. 16769 Y CORREO ELECTRÓNICO DE LA DIRECCIÓN GENERAL DE AERONÁUTICA CIVL DE LA FECHA (SECTOR PUBLICO). DEBITO DE LA LIBRETA 00117012001 DGAC, REPOSICION UTILES DE ESCRITORIO.</t>
  </si>
  <si>
    <t>S08719150003</t>
  </si>
  <si>
    <t>'TRANSFERENCIA DE FONDOS||EN ATENCION A NOTA DEL MIN. DE ECONOMIA Y FINANZAS PUBLICAS MEFP/VTCP/DGPOT/UPCFTGN/TR/N°2509/2016 DE LA FECHA (HRE-TSO-7629). DEBITO DE LA LIBRETA N°00099021001, REPOSICIÓN ÚTILES DE ESCRITORIO.</t>
  </si>
  <si>
    <t>S08719170003</t>
  </si>
  <si>
    <t>'TRANSFERENCIA DE FONDOS||EN ATENCION A NOTA DEL MIN. DE ECONOMIA Y FINANZAS PUBLICAS MEFP/VTCP/DGPOT/UPCFTGN/TR-2511/2016 DE LA FECHA (HRE-TSO-7630). DEBITO DE LA LIBRETA N°00099021001, REPOSICIÓN ÚTILES DE ESCRITORIO.</t>
  </si>
  <si>
    <t>S08719640001</t>
  </si>
  <si>
    <t>||VENTA DE DIVISAS SEGUN NOTA DGCP-05-016D.D.E. OF NO.1091/2005 MIN.DE ECONOMIA, PAGO CUSTODIO DE VALORES REF:FACTURA 853995 LIBRETA 00099021001 TGN RECURSOS ORDINARIOS</t>
  </si>
  <si>
    <t>S08719640004</t>
  </si>
  <si>
    <t>||VENTA DE DIVISAS SEGUN NOTA DGCP-05-016D.D.E. OF NO.1091/2005 MIN.DE ECONOMIA, PAGO CUSTODIO DE VALORES REF:FACTURA 853995 CGO.LIBRETA 00099021001 TGN RECURSOS ORDINARIOS, COMIS.0.10% S/USD 93.97 SWIFT BS220.-UTILES BS50.-</t>
  </si>
  <si>
    <t>S08720510004</t>
  </si>
  <si>
    <t>S08720590003</t>
  </si>
  <si>
    <t>||TRANSFERENCIA DE FONDOS S/G. MENSAJE SWIFT NRO.16823 DE LA FECHA (SECTOR PUBLICO). DEBITO DE LA LIBRETA 00117012001 DGAC, REPOSICION UTILES DE ESCRITORIO.</t>
  </si>
  <si>
    <t>S08720620003</t>
  </si>
  <si>
    <t>||TRANSFERENCIA DE FONDOS S/G. MENSAJE SWIFT NRO. 16853 DE LA FECHA (SECTOR PUBLICO). DEBITO DE LA LIBRETA 00117012001 DGAC, REPOSICION UTILES DE ESCRITORIO.</t>
  </si>
  <si>
    <t>S08720720001</t>
  </si>
  <si>
    <t>COBRO DE UTILES DE ESCRITORIO POR´||COMPLEMENTO A COMPROBANTE S-872070 DE LA FECHA LIB.000990021001 TGN-RECURSOS ORDINARIOS</t>
  </si>
  <si>
    <t>T03629450001</t>
  </si>
  <si>
    <t>T03629470001</t>
  </si>
  <si>
    <t>T03629490001</t>
  </si>
  <si>
    <t>T03629510001</t>
  </si>
  <si>
    <t>T03629530001</t>
  </si>
  <si>
    <t>T03629550001</t>
  </si>
  <si>
    <t>T03629570001</t>
  </si>
  <si>
    <t>T03629590001</t>
  </si>
  <si>
    <t>T03629610001</t>
  </si>
  <si>
    <t>T03629630001</t>
  </si>
  <si>
    <t>T03629650001</t>
  </si>
  <si>
    <t>T03629670001</t>
  </si>
  <si>
    <t>T03629690001</t>
  </si>
  <si>
    <t>G03237740004</t>
  </si>
  <si>
    <t>VENTA DE DIVISAS CON TRANSFERENCIA DE FONDOS A SOLICITUD DE MINISTERIO DE EDUCACION SEGUN SOLICITUD 1179 REF: TRASPASO PARA MISAEL ALI MITA LIB. 00099021001 TGN-RECURSOS ORDINARIOS (3987)</t>
  </si>
  <si>
    <t>G03237760004</t>
  </si>
  <si>
    <t>VENTA DE DIVISAS CON TRANSFERENCIA DE FONDOS A SOLICITUD DE SERVICIO GENERAL DE IDENTIFICACION PERSONAL - SEGIP SEGUN SOLICITUD 1192 REF: ENTREGA DE FONDOS A LA OFICINA DE BUENOS AIRES - ARGENTINA PARA GASTOS EN SERVICIOS BASICOS Y BIENES Y SERVICIOS, SEGUN NOTA 083/2016, SOLICITUD 12, CERT.3376. LIB. 00340012003 RECAUDACION EXTRANJERIA - C.I. -L.C.</t>
  </si>
  <si>
    <t>G03237770004</t>
  </si>
  <si>
    <t>VENTA DE DIVISAS CON TRANSFERENCIA DE FONDOS A SOLICITUD DE SERVICIO GENERAL DE IDENTIFICACION PERSONAL - SEGIP SEGUN SOLICITUD 1191 REF: ENTREGA DE FONDOS A LA OFICINA DE CALAMA - CHILE PARA GASTOS EN SERVICIOS BASICOS Y BIENES Y SERVICIOS, SEGUN NOTA 24-2016, SOLICITUD 2, CERT.3377. LIB. 00340012003 RECAUDACION EXTRANJERIA - C.I. -L.C.</t>
  </si>
  <si>
    <t>G03237780004</t>
  </si>
  <si>
    <t>VENTA DE DIVISAS CON TRANSFERENCIA DE FONDOS A SOLICITUD DE MINISTERIO DE RELACIONES EXTERIORES SEGUN SOLICITUD 1203 REF: PAGO DE PLANILLA ADICIONAL Nº 21606-31605 Y 41605, A FAVOR DE LA SEÑORA JIMENA NASIF POR NIVELACION DE ENCARGADURIA DE NEGOCIOS EN LA EMBAJADA EN JAPON, CORRESPONDIENTE A LOS MES LIB. 00099021001 TGN-RECURSOS ORDINARIOS (3987)</t>
  </si>
  <si>
    <t>G03237790004</t>
  </si>
  <si>
    <t>VENTA DE DIVISAS CON TRANSFERENCIA DE FONDOS A SOLICITUD DE MINISTERIO DE EDUCACION SEGUN SOLICITUD 1186 REF: TRASPASO PARA M. MICHEL SARMIENTO JUAN PABLO LIB. 00099021001 TGN-RECURSOS ORDINARIOS (3987)</t>
  </si>
  <si>
    <t>G03237830004</t>
  </si>
  <si>
    <t>VENTA DE DIVISAS CON TRANSFERENCIA DE FONDOS A SOLICITUD DE MINISTERIO DE RELACIONES EXTERIORES SEGUN SOLICITUD 1205 REF: REMESA ADICIONAL PARA EL INICIO DE PROCESO DE CONTRATACION DE ADQUISICION DE BIENES Y SERVICIOS PARA LA PARTICIOPACION EN LA FERIA INTERNACIONAL DEL SALVADOR, A FAVOR DE LA EMBAJ LIB. 00099021001 TGN-RECURSOS ORDINARIOS (3987)</t>
  </si>
  <si>
    <t>G03237870004</t>
  </si>
  <si>
    <t>VENTA DE DIVISAS CON TRANSFERENCIA DE FONDOS A SOLICITUD DE MINISTERIO DE RELACIONES EXTERIORES SEGUN SOLICITUD 1204 REF: REMESA ADICIONAL PARA EL EVENTO DE "EL SINGANI EN ESTADO SUNIDOS 2016" A FAVOR DE LA EMBAJADA DE BOLIVIA EN ESTADOS UNIDOS; S/G GM-DGAA-UFI-CFE-IS-203/2016 LIB. 00099021001 TGN-RECURSOS ORDINARIOS (3987)</t>
  </si>
  <si>
    <t>G03240400004</t>
  </si>
  <si>
    <t>VENTA DE DIVISAS CON TRANSFERENCIA DE FONDOS A SOLICITUD DE SERVICIO GENERAL DE IDENTIFICACION PERSONAL - SEGIP SEGUN SOLICITUD 1180 REF: ENTREGA DE FONDOS A LA OFICINA DE BUENOS AIRES - ARGENTINA PARA GASTOS EN SERVICIOS BASICOS Y BIENES Y SERVICIOS, SEGUN NOTA 082/2016, SOLICITUD 11, CERT.3292. LIB. 00340012003 RECAUDACION EXTRANJERIA - C.I. -L.C.</t>
  </si>
  <si>
    <t>G03240430001</t>
  </si>
  <si>
    <t>COBRO COSTOS DE PAPELERIA SEGUN TRANSFERENCIA DEL EXTERIOR POR ORDEN DE PETROLEOS PARAGUAYOS PETROPAR LIB. 00513062001 YPFB-OPERACIONES PLANTA DE SEPARACION DE LIQUIDOS RIO GRANDE</t>
  </si>
  <si>
    <t>G03242750001</t>
  </si>
  <si>
    <t>COBRO COSTOS DE PAPELERIA SEGUN TRANSFERENCIA DEL EXTERIOR POR ORDEN DE BONA FIDE DISTRIBUIDORA IMPORTADOR REF:INV.332/2016 LIB. 00513062001 YPFB-OPERACIONES PLANTA DE SEPARACION DE LIQUIDOS RIO GRANDE</t>
  </si>
  <si>
    <t>G03242770001</t>
  </si>
  <si>
    <t>COBRO COSTOS DE PAPELERIA SEGUN TRANSFERENCIA DEL EXTERIOR POR ORDEN DE BONA FIDE DISTRIBUIDORA IMPORTADOR REF:INV.331/2016 LIB. 00513062001 YPFB-OPERACIONES PLANTA DE SEPARACION DE LIQUIDOS RIO GRANDE</t>
  </si>
  <si>
    <t>G03243480003</t>
  </si>
  <si>
    <t>TRANSFERENCIA RECIBIDA DEL EXTERIOR SEGÚN MENSAJES SWIFT Nos. 16819-16803 (REM.EXT.) DE FECHA 29-11-2016 POR DESEMBOLSO DE CAF PRÉSTAMO CFA008340 CONST.DOBLEVIA MONTERO-CRISTAL SOL DESEMBOLSO Nro. 13 LIBRETA N° 00291012002 ABC-RECURSOS PROPIOS REF.: UTILES DE ESCRITORIO</t>
  </si>
  <si>
    <t>G03243490003</t>
  </si>
  <si>
    <t>TRANSFERENCIA RECIBIDA DEL EXTERIOR SEGÚN MENSAJES SWIFT Nos. 16817-16801 (REM.EXT.) DE FECHA 29-11-2016 POR DESEMBOLSO DE CAF PRÉSTAMO CFA009344 PROG.MAS INV.P/ RIEGO FASE IV SOL. DESEMB. FONDO ROTATORIO 2 LIBRETA N° 00287102001 FPS-RECURSOS PROPIOS REF.: UTILES DE ESCRITORIO</t>
  </si>
  <si>
    <t>G03243500003</t>
  </si>
  <si>
    <t>TRANSFERENCIA RECIBIDA DEL EXTERIOR SEGÚN MENSAJES SWIFT Nos. 16816-16800 (REM.EXT.) DE FECHA 29-11-2016 POR DESEMBOLSO DE CAF PRÉSTAMO CFA007142 PROGRAMA SECTORIAL TRANSPORTE SOL. DESEMBOLSO Nro. 104 LIBRETA N° 00291012002 ABC-RECURSOS PROPIOS REF.: UTILES DE ESCRITORIO</t>
  </si>
  <si>
    <t>J03165760001</t>
  </si>
  <si>
    <t>De: 00099024113 Transferencia en cumplimiento al DS N0913 de 15/06/2011 y el Convenio Interinstitucional de Financiamiento UPRE-CIF-664/2014, suscrito entre la UPRE y el GAM de Pucarani proyecto Construccion Coliseo Cerrado Pucarani, correspondiente al pago de la planilla N 6, segun la UPRE.</t>
  </si>
  <si>
    <t>J03165770001</t>
  </si>
  <si>
    <t>De: 00099024113 Transferencia en cumplimiento al DS N0913 de 15/06/2011 y el Convenio Intergubernativo de Financiamiento UPRE-CIF-IG/311/2016, suscrito entre la UPRE y el GAM de Mizque proyecto Const. Puente Vehicular Sobre El Rio Uchama, correspondiente al pago de la planilla N 2, segun la UPRE.</t>
  </si>
  <si>
    <t>J03165780001</t>
  </si>
  <si>
    <t>De: 00099024113 Transferencia en cumplimiento al DS N0913 de 15/06/2011 y el Convenio Intergubernativo de Financiamiento UPRE-CIF-IG/319/2016, suscrito entre la UPRE y el GAM de Tarata proyecto Const. Tinglado U.E. Tunas Mayu Tarata, correspondiente al pago de la planilla N 1 de cierre, segun la UPR</t>
  </si>
  <si>
    <t>J03165790001</t>
  </si>
  <si>
    <t>De: 00099024113 Transferencia en cumplimiento al DS N0913 de 15/06/2011 y el Convenio Interinstitucional de Financiamiento UPRE-CIF-1012/2013, suscrito entre la UPRE y el GAM de Mineros proyecto Construccion Mercado Municipal El Progreso Bartolina Sisa, correspondiente al pago de la planilla N 5 se</t>
  </si>
  <si>
    <t>J03166650002</t>
  </si>
  <si>
    <t>A:00099021001 Transferencia que efectuamos por concepto de comisiones bancarias de la Cuenta Corriente Fiscal No. 10000017457115 SERGEOMIN - FONDO ROTATIVO DE INVERSION, correspondiente al mes de mayo de 2016</t>
  </si>
  <si>
    <t>Q07719650002</t>
  </si>
  <si>
    <t>NUMERO DE LIBRETA CUT: CUENTA UNICA DEL TESORO OPERACIÓN E18 TRANSFERENCIA DEL SISTEMA FINANCIERO POR CUENTA DE TERCEROS A LA CUT DEVOLUCION EN EXESO GNO. AUTONOMO DEPT. DE POTOSI</t>
  </si>
  <si>
    <t>S08721290002</t>
  </si>
  <si>
    <t>||TRANSFERENCIA DE FONDOS DEL EXTERIOR SG/ SWIFT 16642 DEL 25/11/2016 A/F MIN.RR.EE. POR ORDEN DEL CONSULADO DE BOLIVIA EN JUJUY - ARGENTINA REF.: VENTA DE VALORES FISCALES (SERECI) LIBRETA 00010011102 MIN.RELACIONES EXTERIORES-GESTORIA CONSULAR LEY NO.3108</t>
  </si>
  <si>
    <t>S08721600002</t>
  </si>
  <si>
    <t>'TRANSFERENCIA DE FONDOS DE DPTOS.DE ENCAJE LEGAL DEL SISTEMA FINANCIERO A DPTOS.CTES.DEL SECTOR PUBLICO S/G CITE' BUN/CONLPZ/052/2016||DE LA FECHA (HRE-TSO-7652). A SOLICITUD TOTAL E &amp; P BOLIVIE,LIBRETA N°00078014204 PAGO PROCESOS CONSULTA Y PARTICIPACIÓN; BUN.</t>
  </si>
  <si>
    <t>S08721760002</t>
  </si>
  <si>
    <t>'TRANSFERENCIA DE FONDOS DE DPTOS.DE ENCAJE LEGAL DEL SISTEMA FINANCIERO A DPTOS.CTES.DEL SECTOR PUBLICO S/G CITE' BUN/1007/16||DE LA FECHA (HRE-TSO-7658 ) A SOLICITUD DEL MEFP, REVERSION ANTICIPADA BONO A LA LIBRETA N° 00526012001; BUN.</t>
  </si>
  <si>
    <t>S08721790002</t>
  </si>
  <si>
    <t>'TRANSFERENCIA DE FONDOS DE DPTOS.DE ENCAJE LEGAL DEL SISTEMA FINANCIERO A DPTOS.CTES.DEL SECTOR PUBLICO S/G CITE' BUN/1009/16||DE LA FECHA (HRE-TSO-7656). A SOLICITUD DEL MEFP. REVERSION ANTICIPADA ABONO A LA LIBRETA N°00099021001; BUN.</t>
  </si>
  <si>
    <t>S08721890002</t>
  </si>
  <si>
    <t>||TRANSFERENCIA DE FONDOS S/G.NOTA CITE: BUN1005/16 DE LA FECHA (HRE-TSO-7660), CONVENIO CONSTRUCCIÓN SISTEMA DE ALCANTARILLADO SANITARIO PLAN 3000 - FASE II. A SOLICITUD GOB.AUT.MCPAL.DE SANTA CRUZ,LIBRETA N°00086054201; BUN.</t>
  </si>
  <si>
    <t>S08720770001</t>
  </si>
  <si>
    <t>||COMISIONES BANCARIAS POR DESEMBOLSO CORRESPONDIENTE A LA INICIATIVA HIPC II DIALOGO NACIONAL 2000 SEGUN LEY 2235 DE FECHA 31-07-2001, D.S. 26426 DE FECHA 01-12-2001 Y LEY 211 DE FECHA 23-12-2011 Y NOTA MEFP/VTCP/DGCP/UODP-1176/2016 DE FECHA 29-11-2016 DEL MEFP LIB N° 00099021001 "TGN- RECURSOS ORDINARIOS (3987)" REF.: UTILES DE ESCRITORIO</t>
  </si>
  <si>
    <t>S08720990003</t>
  </si>
  <si>
    <t>||TRANSFERENCIA DE FONDOS SEGUN CONTRATO DE SERVICIOS SAJU 170 REF: DISTRIBUCION DE FONDOS CORRESPONDIENTES AL MES DE NOVIEMBRE 2016 Y NOTA DEL MEFP CITE: MEFP VTCP DGPOT UOTGN N° 303/2016 DE FECHA 03-02-16 DE LA LIBRETA N° 00099021001 TGN RECURSOS ORDINARIOS COSTO UTILES DE ESCRITORIO</t>
  </si>
  <si>
    <t>S08721110001</t>
  </si>
  <si>
    <t>COBRO DE||UTILES DE ESCRITORIO POR LA ELABORACION DEL COMPROBANTE CONTABLE NRO. 0872107 DE LA FECHA DE LA LIBRETA N° 00099021001 TGN RECURSOS ORDINARIOS COSTO UTILES DE ESCRITORIO</t>
  </si>
  <si>
    <t>S08721150001</t>
  </si>
  <si>
    <t>||REGISTRO COBRO COMISION AVISO EMISION BS220, ENMIENDA BS220 Y EMISION DE CBTE. CONTABLE BS50.- REF. CARTA DE CREDITO STANDBY 31134020169722 (BCB:SB-R-2016-54) A/F DE YPFB EN COMPLEMENTO A CBTE. S-0872104 CGO. LIB. N°00513012007 YPFB RECURSOS DE NACIONALIZACION</t>
  </si>
  <si>
    <t>S08721290003</t>
  </si>
  <si>
    <t>||TRANSFERENCIA DE FONDOS DEL EXTERIOR SG/ SWIFT 16642 DEL 25/11/2016 A/F MIN.RR.EE. POR ORDEN DEL CONSULADO DE BOLIVIA EN JUJUY - ARGENTINA REF.: VENTA DE VALORES FISCALES (SERECI) LIB. 00010011102 MIN.RELACIONES EXTERIORES-GESTORIA CONSULAR LEY NO.3108, COBRO UTILES DE ESCRITORIO</t>
  </si>
  <si>
    <t>S08722200003</t>
  </si>
  <si>
    <t>||TRANSFERENCIA DE FONDOS S/G. MENSAJES SWIFT NROS. 16917 Y 16909 DE LA FECHA. (SECTOR PUBLICO). DEBITO DE LA LIBRETA 00117012001 DGAC, REPOSICION UTILES DE ESCRITORIO.</t>
  </si>
  <si>
    <t>G03243920004</t>
  </si>
  <si>
    <t>VENTA DE DIVISAS CON TRANSFERENCIA DE FONDOS A SOLICITUD DE MINISTERIO DE EDUCACION SEGUN SOLICITUD 1190 REF: TRASPASO DIANNA JACKELYNE VALDEZ VARGAS EQUIVALENTES 5.301,20 USD LIB. 00099021001 TGN-RECURSOS ORDINARIOS (3987) POR DIFERENCIAL CAMBIARIO</t>
  </si>
  <si>
    <t>G03243920005</t>
  </si>
  <si>
    <t>VENTA DE DIVISAS CON TRANSFERENCIA DE FONDOS A SOLICITUD DE MINISTERIO DE EDUCACION SEGUN SOLICITUD 1190 REF: TRASPASO DIANNA JACKELYNE VALDEZ VARGAS EQUIVALENTES 5.301,20 USD LIB. 00099021001 TGN-RECURSOS ORDINARIOS (3987)</t>
  </si>
  <si>
    <t>G03243930004</t>
  </si>
  <si>
    <t>VENTA DE DIVISAS CON TRANSFERENCIA DE FONDOS A SOLICITUD DE MINISTERIO DE EDUCACION SEGUN SOLICITUD 1189 REF: TRASPASOPARA RUBEN ALDRIN ALBIS VASQUEZ EQUIVALENTES 5.028,69 USD LIB. 00099021001 TGN-RECURSOS ORDINARIOS (3987) POR DIFERENCIAL CAMBIARIO</t>
  </si>
  <si>
    <t>G03243930005</t>
  </si>
  <si>
    <t>VENTA DE DIVISAS CON TRANSFERENCIA DE FONDOS A SOLICITUD DE MINISTERIO DE EDUCACION SEGUN SOLICITUD 1189 REF: TRASPASOPARA RUBEN ALDRIN ALBIS VASQUEZ EQUIVALENTES 5.028,69 USD LIB. 00099021001 TGN-RECURSOS ORDINARIOS (3987)</t>
  </si>
  <si>
    <t>G03243990003</t>
  </si>
  <si>
    <t>PROVISION DE FONDOS A SOLICITUD DE YACIMIENTOS PETROLIFEROS FISCALES BOLIVIANOS SEGUN SOLICITUD YPFB-0407-2016 REF: PAGO SERVICIO FIRME DE TRASNPORTE DE GAS NATURAL DUCTO MENOR LINEA 12 A YPFB TRANSPORTE POR EL MES DE OCTUBRE /2016. LIB. 00513012007 YPFB - RECURSOS NACIONALIZACIÓN</t>
  </si>
  <si>
    <t>G03244040003</t>
  </si>
  <si>
    <t>PROVISION DE FONDOS A SOLICITUD DE YACIMIENTOS PETROLIFEROS FISCALES BOLIVIANOS SEGUN SOLICITUD YPFB-0408-2016 REF: PAGO SERVICIO DE TRANSPORTE DE GAS NATURAL MI FIRME E INTERRUMPIBLE Y ME FIRME A YPFB TRANSPORTE SA POR EL MES DE OCTUBRE /2016. LIB. 00513012007 YPFB - RECURSOS NACIONALIZACIÓN</t>
  </si>
  <si>
    <t>G03244100004</t>
  </si>
  <si>
    <t>VENTA DE DIVISAS CON TRANSFERENCIA DE FONDOS A SOLICITUD DE MINISTERIO DE EDUCACION SEGUN SOLICITUD 1184 REF: TRASPASO PARA MARISSA CASTRO MAGNANI EQUIVALENTES 7.013,28 USD LIB. 00099021001 TGN-RECURSOS ORDINARIOS (3987) POR DIFERENCIAL CAMBIARIO</t>
  </si>
  <si>
    <t>G03244100005</t>
  </si>
  <si>
    <t>VENTA DE DIVISAS CON TRANSFERENCIA DE FONDOS A SOLICITUD DE MINISTERIO DE EDUCACION SEGUN SOLICITUD 1184 REF: TRASPASO PARA MARISSA CASTRO MAGNANI EQUIVALENTES 7.013,28 USD LIB. 00099021001 TGN-RECURSOS ORDINARIOS (3987)</t>
  </si>
  <si>
    <t>G03245220004</t>
  </si>
  <si>
    <t>VENTA DE DIVISAS CON TRANSFERENCIA DE FONDOS A SOLICITUD DE MINISTERIO DE EDUCACION SEGUN SOLICITUD 1185 REF: TRASPASO PARA ANA TERESA MORATO LOPEZ EQUIVALENTES 7.013,28 USD LIB. 00099021001 TGN-RECURSOS ORDINARIOS (3987) POR DIFERENCIAL CAMBIARIO</t>
  </si>
  <si>
    <t>G03245220005</t>
  </si>
  <si>
    <t>VENTA DE DIVISAS CON TRANSFERENCIA DE FONDOS A SOLICITUD DE MINISTERIO DE EDUCACION SEGUN SOLICITUD 1185 REF: TRASPASO PARA ANA TERESA MORATO LOPEZ EQUIVALENTES 7.013,28 USD LIB. 00099021001 TGN-RECURSOS ORDINARIOS (3987)</t>
  </si>
  <si>
    <t>G03245230004</t>
  </si>
  <si>
    <t>VENTA DE DIVISAS CON TRANSFERENCIA DE FONDOS A SOLICITUD DE MINISTERIO DE EDUCACION SEGUN SOLICITUD 1187 REF: TRASPASO PARA JORGE DANIEL GROCK PEREIRA EQUIVALENTES 7.008,50 USD LIB. 00099021001 TGN-RECURSOS ORDINARIOS (3987) POR DIFERENCIAL CAMBIARIO</t>
  </si>
  <si>
    <t>G03245230005</t>
  </si>
  <si>
    <t>VENTA DE DIVISAS CON TRANSFERENCIA DE FONDOS A SOLICITUD DE MINISTERIO DE EDUCACION SEGUN SOLICITUD 1187 REF: TRASPASO PARA JORGE DANIEL GROCK PEREIRA EQUIVALENTES 7.008,50 USD LIB. 00099021001 TGN-RECURSOS ORDINARIOS (3987)</t>
  </si>
  <si>
    <t>G03245260003</t>
  </si>
  <si>
    <t>PROVISION DE FONDOS A SOLICITUD DE YACIMIENTOS PETROLIFEROS FISCALES BOLIVIANOS SEGUN SOLICITUD YPFB-0406-2016 REF: PAGO SERVICIO FIRME DE TRASNPORTE DE GAS NATURAL A YPFB TRANSIERRA POR EL MES DE OCTUBRE /2016. LIB. 00513012007 YPFB - RECURSOS NACIONALIZACIÓN</t>
  </si>
  <si>
    <t>G03246370003</t>
  </si>
  <si>
    <t>PAGO A BEI PRÉSTAMO FIN 82800 VCTO. 30-nov-2016 POR CUENTA DE TGN , NTI. 008615 VALOR 30-nov-2016 INTERESES USD 96.769,40 CTA. 3987 CUENTA UNICA DEL TESORO LIB. 00099021001 REF.: COMISIONES BANCARIAS</t>
  </si>
  <si>
    <t>G03246410001</t>
  </si>
  <si>
    <t>COBRO COSTOS DE PAPELERIA SEGUN TRANSFERENCIA DEL EXTERIOR POR ORDEN DE EMBAJADA DEL ESTADO PLURINACIONAL DE BOLIVIA EN VIENA-AUSTRIA REF.: RECAUDACION GESTORIA CONSULAR JUNIO A OCTUBRE 2016 LIB. 00010011102 MIN.RELACIONES EXTERIORES - GESTORIA CONSULAR LEY Nº 3108</t>
  </si>
  <si>
    <t>G03247600004</t>
  </si>
  <si>
    <t>VENTA DE DIVISAS CON TRANSFERENCIA DE FONDOS A SOLICITUD DE SERVICIO GENERAL DE IDENTIFICACION PERSONAL - SEGIP SEGUN SOLICITUD 1215 REF: ENTREGA DE FONDOS A LA OFICINA DE BUENOS AIRES - ARGENTINA PARA PAGO DE PLANILLA DE COMPENSACION COSTO DE VIDA CORRESP. MES DE NOVIEMBRE/2016, SEGUN NOTA 1291/201 LIB. 00340012003 RECAUDACION EXTRANJERIA - C.I. -L.C.</t>
  </si>
  <si>
    <t>G03247610004</t>
  </si>
  <si>
    <t>VENTA DE DIVISAS CON TRANSFERENCIA DE FONDOS A SOLICITUD DE SERVICIO GENERAL DE IDENTIFICACION PERSONAL - SEGIP SEGUN SOLICITUD 1217 REF: ENTREGA DE FONDOS A LA OFICINA DE CALAMA-CHILE PARA PAGO DE PLANILLA DE COMPENSACION COSTO DE VIDA CORRESP. MESES DE NOVIEMBRE Y FEBRERO (REP.). SEGUN NOTAS 1292 LIB. 00340012003 RECAUDACION EXTRANJERIA - C.I. -L.C.</t>
  </si>
  <si>
    <t>G03247620004</t>
  </si>
  <si>
    <t>VENTA DE DIVISAS CON TRANSFERENCIA DE FONDOS A SOLICITUD DE SERVICIO GENERAL DE IDENTIFICACION PERSONAL - SEGIP SEGUN SOLICITUD 1216 REF: ENTREGA DE FONDOS A LA OFICINA DE SAO PAULO - BRASIL PARA PAGO DE PLANILLA DE COMPENSACION COSTO DE VIDA CORRESP. MES DE NOVIEMBRE/2016, SEGUN NOTA 1293/2016, CER LIB. 00340012003 RECAUDACION EXTRANJERIA - C.I. -L.C.</t>
  </si>
  <si>
    <t>G03247630004</t>
  </si>
  <si>
    <t>VENTA DE DIVISAS CON TRANSFERENCIA DE FONDOS A SOLICITUD DE SERVICIO GENERAL DE IDENTIFICACION PERSONAL - SEGIP SEGUN SOLICITUD 1214 REF: ENTREGA DE FONDOS A LA OFICINA DE WASHINGTON - EEUU PARA PAGO DE PLANILLA DE COMPENSACION COSTO DE VIDA CORRESP. MES DE NOVIEMBRE/2016, SEGUN NOTA 1294/2016, CERT LIB. 00340012003 RECAUDACION EXTRANJERIA - C.I. -L.C.</t>
  </si>
  <si>
    <t>G03247640004</t>
  </si>
  <si>
    <t>VENTA DE DIVISAS CON TRANSFERENCIA DE FONDOS A SOLICITUD DE SERVICIO GENERAL DE IDENTIFICACION PERSONAL - SEGIP SEGUN SOLICITUD 1212 REF: ENTREGA DE FONDOS A LA OFICINA DE MADRID - ESPAÑA PARA PAGO DE PLANILLA DE COMPENSACION COSTO DE VIDA CORRESP. MES DE NOVIEMBRE/2016, SEGUN NOTA 1295/2016, CERT.3 LIB. 00340012003 RECAUDACION EXTRANJERIA - C.I. -L.C.</t>
  </si>
  <si>
    <t>G03247650004</t>
  </si>
  <si>
    <t>VENTA DE DIVISAS CON TRANSFERENCIA DE FONDOS A SOLICITUD DE SERVICIO GENERAL DE IDENTIFICACION PERSONAL - SEGIP SEGUN SOLICITUD 1213 REF: ENTREGA DE FONDOS A LA OFICINA DE SAO PAULO - BRASIL PARA GASTOS EN SERVICIOS BASICOS Y BIENES Y SERVICIOS, SEGUN NOTA 012/2016, SOLICITUD 4, CERT.3259. LIB. 00340012003 RECAUDACION EXTRANJERIA - C.I. -L.C.</t>
  </si>
  <si>
    <t>G03247660004</t>
  </si>
  <si>
    <t>VENTA DE DIVISAS CON TRANSFERENCIA DE FONDOS A SOLICITUD DE ADUANA NACIONAL DE BOLIVIA SEGUN SOLICITUD 1210 REF: NUCTECH COMPANY LIMITED/ PAGO POR MANTENIMIENTO DE DOS ESCANERES MOVILES DE INSPECCION NO INTRUSIVA CORRESPONDIENTE AL DUODECIMO PAGO (OCTUBRE-2016),SEGUN INFORME AN-GNFGC-DIAFC N° 208/20 LIB. 00283012002 ADUANA NAL.-RECURSOS PROPIOS (4169-03D353)</t>
  </si>
  <si>
    <t>G03247670004</t>
  </si>
  <si>
    <t>VENTA DE DIVISAS CON TRANSFERENCIA DE FONDOS A SOLICITUD DE ADUANA NACIONAL DE BOLIVIA SEGUN SOLICITUD 1211 REF: NUCTECH COMPANY LIMITED/DEVOLUCION DE IMPORTE RETENIDO CORRESPONDIENTE AL 7% POR GARANTIA POR EL SERVICIO DE MANTENIMIENTO DE DOS ESCANERES MOVILES DE INSPECCION NO INTRUSIVA MARCA NUTCH LIB. 00283012002 ADUANA NAL.-RECURSOS PROPIOS (4169-03D353)</t>
  </si>
  <si>
    <t>G03247680004</t>
  </si>
  <si>
    <t>VENTA DE DIVISAS CON TRANSFERENCIA DE FONDOS A SOLICITUD DE EMPRESA PUBLICA PRODUCTIVA CARTONES DE BOLIVIA-CARTONBOL SEGUN SOLICITUD 1209 REF: TRANSFERENCIA DE RECURSOS AL BCB A FAVOR DE LA EMPRESA TRUPAL S.A. POR COMPRA DE PAPEL SEMIQUIMICO PARA PRODUCCION DE CARTON CORRUGADO, SEGUN HOJA DE SEGUIMI LIB. 00576012001 CARTONBOL</t>
  </si>
  <si>
    <t>G03247690004</t>
  </si>
  <si>
    <t>VENTA DE DIVISAS CON TRANSFERENCIA DE FONDOS A SOLICITUD DE MINISTERIO DE ECONOMIA Y FINANZAS PUBLICAS SEGUN SOLICITUD 1207 REF: TRANSFERENCIA AL B.C.B. CTA.4088069001 PARA PAGO A BLOOMBERG FINANCE L.P., POR SERVICIOS ESPECIALES OPERACIONES DEUDA PUBLICA MERCADOS CAPITAL EXTERNOS (DOS TERMINALES BLO LIB. 00099021001 TGN-RECURSOS ORDINARIOS (3987)</t>
  </si>
  <si>
    <t>G03251500001</t>
  </si>
  <si>
    <t>COBRO COSTOS DE PAPELERIA SEGUN TRANSFERENCIA DEL EXTERIOR POR ORDEN DE BONA FIDE DISTRIBUIDORA REF.: INV 332/2016 LIB. 00513062001 YPFB-OPERACIONES PLANTA DE SEPARACION DE LIQUIDOS RIO GRANDE</t>
  </si>
  <si>
    <t>J03166550001</t>
  </si>
  <si>
    <t>De: 00117012001 Transferencia que efectuamos a solicitud de la Direccion General de Aeronautica Civil segun nota CITE: DAF-2115 DGAC-2929/2016 y en virtud a la nota interna CITE: MEFP/VPCF/DGCF/UCCF No.910/2016 de la Direccion Gral. de Contabilidad Fiscal y de acuerdo al Comprobante de Ejecucion de</t>
  </si>
  <si>
    <t>S08390530003</t>
  </si>
  <si>
    <t>TRANSFERENCIA DE FONDOS||S/G. NOTA CITE: MEFP/VTCP/DGPOT/UPCFTGN/TR-NO.0127/16 DE LA FECHA,DEL MIN.DE ECO.Y FINANC.PUB.(HRE-TSO-365),REPOSICION BOLETAS DE PAGO CORRESPONDIENTES A VARIAS ENTIDADES,CONSIGNADAS EN EL COMPROBANTE DE PAGO NO.18619.DEBITO DE LA LIBRETA NO.00099021001, REPOSICION UTILES DE ESCRITORIO.</t>
  </si>
  <si>
    <t>O13365490002</t>
  </si>
  <si>
    <t>B13365640002</t>
  </si>
  <si>
    <t>B13365690002</t>
  </si>
  <si>
    <t>O13365700002</t>
  </si>
  <si>
    <t>B13365710002</t>
  </si>
  <si>
    <t>B13365730002</t>
  </si>
  <si>
    <t>B13365790002</t>
  </si>
  <si>
    <t>B13365810002</t>
  </si>
  <si>
    <t>O13366000002</t>
  </si>
  <si>
    <t>O13366260002</t>
  </si>
  <si>
    <t>B13366470002</t>
  </si>
  <si>
    <t>B13366630002</t>
  </si>
  <si>
    <t>B13366660002</t>
  </si>
  <si>
    <t>O13366670002</t>
  </si>
  <si>
    <t>O13367200002</t>
  </si>
  <si>
    <t>O13367430002</t>
  </si>
  <si>
    <t>O13367540002</t>
  </si>
  <si>
    <t>O13367560002</t>
  </si>
  <si>
    <t>B13367970002</t>
  </si>
  <si>
    <t>B13368040002</t>
  </si>
  <si>
    <t>B13368100002</t>
  </si>
  <si>
    <t>O13368460002</t>
  </si>
  <si>
    <t>O13368470002</t>
  </si>
  <si>
    <t>O13368480002</t>
  </si>
  <si>
    <t>O13368720002</t>
  </si>
  <si>
    <t>O13368830002</t>
  </si>
  <si>
    <t>O13369840002</t>
  </si>
  <si>
    <t>O13372240002</t>
  </si>
  <si>
    <t>O13372260002</t>
  </si>
  <si>
    <t>O13372300002</t>
  </si>
  <si>
    <t>O13373170002</t>
  </si>
  <si>
    <t>O13373210002</t>
  </si>
  <si>
    <t>O13375970002</t>
  </si>
  <si>
    <t>O13375990002</t>
  </si>
  <si>
    <t>O13376270002</t>
  </si>
  <si>
    <t>O13376490002</t>
  </si>
  <si>
    <t>B13377160002</t>
  </si>
  <si>
    <t>O13377340002</t>
  </si>
  <si>
    <t>B13377360002</t>
  </si>
  <si>
    <t>O13377510002</t>
  </si>
  <si>
    <t>O13377550002</t>
  </si>
  <si>
    <t>B13377600002</t>
  </si>
  <si>
    <t>B13377610002</t>
  </si>
  <si>
    <t>B13377690002</t>
  </si>
  <si>
    <t>O13377700002</t>
  </si>
  <si>
    <t>B13377710002</t>
  </si>
  <si>
    <t>B13377720002</t>
  </si>
  <si>
    <t>O13378000002</t>
  </si>
  <si>
    <t>O13378010002</t>
  </si>
  <si>
    <t>O13378030002</t>
  </si>
  <si>
    <t>O13378040002</t>
  </si>
  <si>
    <t>O13378050002</t>
  </si>
  <si>
    <t>O13378060002</t>
  </si>
  <si>
    <t>O13378070002</t>
  </si>
  <si>
    <t>O13378100002</t>
  </si>
  <si>
    <t>O13378260002</t>
  </si>
  <si>
    <t>O13378890002</t>
  </si>
  <si>
    <t>O13381090002</t>
  </si>
  <si>
    <t>O13381300002</t>
  </si>
  <si>
    <t>O13381570002</t>
  </si>
  <si>
    <t>B13381810002</t>
  </si>
  <si>
    <t>B13381830002</t>
  </si>
  <si>
    <t>B13381940002</t>
  </si>
  <si>
    <t>B13381960002</t>
  </si>
  <si>
    <t>B13382000002</t>
  </si>
  <si>
    <t>O13382210002</t>
  </si>
  <si>
    <t>O13382230002</t>
  </si>
  <si>
    <t>B13382250002</t>
  </si>
  <si>
    <t>B13382270002</t>
  </si>
  <si>
    <t>O13382820002</t>
  </si>
  <si>
    <t>O13382890002</t>
  </si>
  <si>
    <t>O13382970002</t>
  </si>
  <si>
    <t>O13383030002</t>
  </si>
  <si>
    <t>O13383710002</t>
  </si>
  <si>
    <t>O13383720002</t>
  </si>
  <si>
    <t>O13383760002</t>
  </si>
  <si>
    <t>O13383840002</t>
  </si>
  <si>
    <t>O13385710002</t>
  </si>
  <si>
    <t>O13385730002</t>
  </si>
  <si>
    <t>O13386040002</t>
  </si>
  <si>
    <t>O13386400002</t>
  </si>
  <si>
    <t>O13386450002</t>
  </si>
  <si>
    <t>O13386790002</t>
  </si>
  <si>
    <t>B13387010002</t>
  </si>
  <si>
    <t>O13388010002</t>
  </si>
  <si>
    <t>O13388270002</t>
  </si>
  <si>
    <t>O13388290002</t>
  </si>
  <si>
    <t>O13388670002</t>
  </si>
  <si>
    <t>O13388770002</t>
  </si>
  <si>
    <t>O13389060002</t>
  </si>
  <si>
    <t>O13389250002</t>
  </si>
  <si>
    <t>O13389480002</t>
  </si>
  <si>
    <t>O13391360002</t>
  </si>
  <si>
    <t>O13391800002</t>
  </si>
  <si>
    <t>O13391810002</t>
  </si>
  <si>
    <t>O13391910002</t>
  </si>
  <si>
    <t>O13391940002</t>
  </si>
  <si>
    <t>O13391980002</t>
  </si>
  <si>
    <t>O13392210002</t>
  </si>
  <si>
    <t>O13392250002</t>
  </si>
  <si>
    <t>O13392290002</t>
  </si>
  <si>
    <t>B13392320002</t>
  </si>
  <si>
    <t>B13392530002</t>
  </si>
  <si>
    <t>B13392670002</t>
  </si>
  <si>
    <t>B13392700002</t>
  </si>
  <si>
    <t>O13392990002</t>
  </si>
  <si>
    <t>O13393960002</t>
  </si>
  <si>
    <t>O13393970002</t>
  </si>
  <si>
    <t>O13394140002</t>
  </si>
  <si>
    <t>B13395720002</t>
  </si>
  <si>
    <t>B13395830002</t>
  </si>
  <si>
    <t>B13395880002</t>
  </si>
  <si>
    <t>B13395940002</t>
  </si>
  <si>
    <t>B13395970002</t>
  </si>
  <si>
    <t>B13396030002</t>
  </si>
  <si>
    <t>B13396040002</t>
  </si>
  <si>
    <t>O13396200002</t>
  </si>
  <si>
    <t>O13396220002</t>
  </si>
  <si>
    <t>O13396230002</t>
  </si>
  <si>
    <t>O13396240002</t>
  </si>
  <si>
    <t>O13396250002</t>
  </si>
  <si>
    <t>B13396460002</t>
  </si>
  <si>
    <t>B13396550002</t>
  </si>
  <si>
    <t>B13396570002</t>
  </si>
  <si>
    <t>O13396600002</t>
  </si>
  <si>
    <t>O13396700002</t>
  </si>
  <si>
    <t>O13396780002</t>
  </si>
  <si>
    <t>O13396800002</t>
  </si>
  <si>
    <t>O13396810002</t>
  </si>
  <si>
    <t>O13396820002</t>
  </si>
  <si>
    <t>O13396860002</t>
  </si>
  <si>
    <t>O13396870002</t>
  </si>
  <si>
    <t>O13397320002</t>
  </si>
  <si>
    <t>B13397460002</t>
  </si>
  <si>
    <t>O13397570002</t>
  </si>
  <si>
    <t>O13398090002</t>
  </si>
  <si>
    <t>O13398700002</t>
  </si>
  <si>
    <t>O13399440002</t>
  </si>
  <si>
    <t>O13399470002</t>
  </si>
  <si>
    <t>O13399480002</t>
  </si>
  <si>
    <t>O13400710002</t>
  </si>
  <si>
    <t>B13401220002</t>
  </si>
  <si>
    <t>B13401230002</t>
  </si>
  <si>
    <t>B13401240002</t>
  </si>
  <si>
    <t>B13401250002</t>
  </si>
  <si>
    <t>B13401270002</t>
  </si>
  <si>
    <t>O13401460002</t>
  </si>
  <si>
    <t>O13401470002</t>
  </si>
  <si>
    <t>O13401480002</t>
  </si>
  <si>
    <t>O13401690002</t>
  </si>
  <si>
    <t>O13401710002</t>
  </si>
  <si>
    <t>B13401720002</t>
  </si>
  <si>
    <t>B13401730002</t>
  </si>
  <si>
    <t>B13401770002</t>
  </si>
  <si>
    <t>B13401820002</t>
  </si>
  <si>
    <t>B13401960002</t>
  </si>
  <si>
    <t>B13401980002</t>
  </si>
  <si>
    <t>B13402020002</t>
  </si>
  <si>
    <t>B13402150002</t>
  </si>
  <si>
    <t>B13402310002</t>
  </si>
  <si>
    <t>O13402350002</t>
  </si>
  <si>
    <t>O13402580002</t>
  </si>
  <si>
    <t>O13402590002</t>
  </si>
  <si>
    <t>O13402710002</t>
  </si>
  <si>
    <t>O13403100002</t>
  </si>
  <si>
    <t>O13403220002</t>
  </si>
  <si>
    <t>O13405510002</t>
  </si>
  <si>
    <t>O13405530002</t>
  </si>
  <si>
    <t>O13405740002</t>
  </si>
  <si>
    <t>O13405810002</t>
  </si>
  <si>
    <t>O13405850002</t>
  </si>
  <si>
    <t>O13406220002</t>
  </si>
  <si>
    <t>O13406540002</t>
  </si>
  <si>
    <t>B13406570002</t>
  </si>
  <si>
    <t>B13406620002</t>
  </si>
  <si>
    <t>B13406660002</t>
  </si>
  <si>
    <t>O13407420002</t>
  </si>
  <si>
    <t>O13408080002</t>
  </si>
  <si>
    <t>O13408100002</t>
  </si>
  <si>
    <t>O13408770002</t>
  </si>
  <si>
    <t>B13411280002</t>
  </si>
  <si>
    <t>O13411640002</t>
  </si>
  <si>
    <t>B13411660002</t>
  </si>
  <si>
    <t>B13411690002</t>
  </si>
  <si>
    <t>O13411790002</t>
  </si>
  <si>
    <t>O13412080002</t>
  </si>
  <si>
    <t>O13412210002</t>
  </si>
  <si>
    <t>O13412290002</t>
  </si>
  <si>
    <t>O13412380002</t>
  </si>
  <si>
    <t>O13412770002</t>
  </si>
  <si>
    <t>O13413140002</t>
  </si>
  <si>
    <t>O13413170002</t>
  </si>
  <si>
    <t>O13413750002</t>
  </si>
  <si>
    <t>O13414110002</t>
  </si>
  <si>
    <t>O13414400002</t>
  </si>
  <si>
    <t>O13416150002</t>
  </si>
  <si>
    <t>O13416180002</t>
  </si>
  <si>
    <t>O13416320002</t>
  </si>
  <si>
    <t>O13416370002</t>
  </si>
  <si>
    <t>O13416480002</t>
  </si>
  <si>
    <t>O13416510002</t>
  </si>
  <si>
    <t>O13416520002</t>
  </si>
  <si>
    <t>O13416560002</t>
  </si>
  <si>
    <t>O13417040002</t>
  </si>
  <si>
    <t>O13417050002</t>
  </si>
  <si>
    <t>O13417080002</t>
  </si>
  <si>
    <t>B13417100002</t>
  </si>
  <si>
    <t>O13417150002</t>
  </si>
  <si>
    <t>O13417160002</t>
  </si>
  <si>
    <t>O13417170002</t>
  </si>
  <si>
    <t>O13417180002</t>
  </si>
  <si>
    <t>O13417340002</t>
  </si>
  <si>
    <t>O13417560002</t>
  </si>
  <si>
    <t>O13417910002</t>
  </si>
  <si>
    <t>O13418390002</t>
  </si>
  <si>
    <t>O13418400002</t>
  </si>
  <si>
    <t>O13418490002</t>
  </si>
  <si>
    <t>O13418780002</t>
  </si>
  <si>
    <t>O13418790002</t>
  </si>
  <si>
    <t>O13418800002</t>
  </si>
  <si>
    <t>O13419160002</t>
  </si>
  <si>
    <t>O13419400002</t>
  </si>
  <si>
    <t>B13420890002</t>
  </si>
  <si>
    <t>B13421090002</t>
  </si>
  <si>
    <t>O13421130002</t>
  </si>
  <si>
    <t>B13421380002</t>
  </si>
  <si>
    <t>B13421420002</t>
  </si>
  <si>
    <t>B13421520002</t>
  </si>
  <si>
    <t>B13421560002</t>
  </si>
  <si>
    <t>B13421750002</t>
  </si>
  <si>
    <t>O13422090002</t>
  </si>
  <si>
    <t>O13422120002</t>
  </si>
  <si>
    <t>O13422140002</t>
  </si>
  <si>
    <t>B13422350002</t>
  </si>
  <si>
    <t>O13422760002</t>
  </si>
  <si>
    <t>O13422770002</t>
  </si>
  <si>
    <t>O13422780002</t>
  </si>
  <si>
    <t>O13423140002</t>
  </si>
  <si>
    <t>O13423220002</t>
  </si>
  <si>
    <t>O13423250002</t>
  </si>
  <si>
    <t>O13423270002</t>
  </si>
  <si>
    <t>O13424000002</t>
  </si>
  <si>
    <t>O13425550002</t>
  </si>
  <si>
    <t>O13425560002</t>
  </si>
  <si>
    <t>O13425640002</t>
  </si>
  <si>
    <t>O13425670002</t>
  </si>
  <si>
    <t>B13426020002</t>
  </si>
  <si>
    <t>B13426030002</t>
  </si>
  <si>
    <t>B13426060002</t>
  </si>
  <si>
    <t>O13426740002</t>
  </si>
  <si>
    <t>O13426760002</t>
  </si>
  <si>
    <t>B13426950002</t>
  </si>
  <si>
    <t>O13426970002</t>
  </si>
  <si>
    <t>O13427000002</t>
  </si>
  <si>
    <t>O13427390002</t>
  </si>
  <si>
    <t>O13427470002</t>
  </si>
  <si>
    <t>O13427600002</t>
  </si>
  <si>
    <t>O13427610002</t>
  </si>
  <si>
    <t>O13427870002</t>
  </si>
  <si>
    <t>O13428530002</t>
  </si>
  <si>
    <t>O13428890002</t>
  </si>
  <si>
    <t>O13429000002</t>
  </si>
  <si>
    <t>B13430750002</t>
  </si>
  <si>
    <t>O13430900002</t>
  </si>
  <si>
    <t>O13430920002</t>
  </si>
  <si>
    <t>B13431310002</t>
  </si>
  <si>
    <t>O13431330002</t>
  </si>
  <si>
    <t>B13431350002</t>
  </si>
  <si>
    <t>O13431970002</t>
  </si>
  <si>
    <t>O13431980002</t>
  </si>
  <si>
    <t>B13432190002</t>
  </si>
  <si>
    <t>B13432230002</t>
  </si>
  <si>
    <t>O13432380002</t>
  </si>
  <si>
    <t>B13432390002</t>
  </si>
  <si>
    <t>O13433060002</t>
  </si>
  <si>
    <t>O13433500002</t>
  </si>
  <si>
    <t>O13434380002</t>
  </si>
  <si>
    <t>B13436490002</t>
  </si>
  <si>
    <t>O13437020002</t>
  </si>
  <si>
    <t>O13437140002</t>
  </si>
  <si>
    <t>O13438700002</t>
  </si>
  <si>
    <t>O13438900002</t>
  </si>
  <si>
    <t>O13439270002</t>
  </si>
  <si>
    <t>O13439280002</t>
  </si>
  <si>
    <t>O13439310002</t>
  </si>
  <si>
    <t>O13439340002</t>
  </si>
  <si>
    <t>B13441750002</t>
  </si>
  <si>
    <t>B13441960002</t>
  </si>
  <si>
    <t>B13442030002</t>
  </si>
  <si>
    <t>B13442040002</t>
  </si>
  <si>
    <t>B13442070002</t>
  </si>
  <si>
    <t>B13442120002</t>
  </si>
  <si>
    <t>O13442130002</t>
  </si>
  <si>
    <t>O13442170002</t>
  </si>
  <si>
    <t>B13442180002</t>
  </si>
  <si>
    <t>B13442230002</t>
  </si>
  <si>
    <t>O13442240002</t>
  </si>
  <si>
    <t>O13442250002</t>
  </si>
  <si>
    <t>B13442270002</t>
  </si>
  <si>
    <t>B13442460002</t>
  </si>
  <si>
    <t>B13442520002</t>
  </si>
  <si>
    <t>B13442600002</t>
  </si>
  <si>
    <t>O13443560002</t>
  </si>
  <si>
    <t>O13443580002</t>
  </si>
  <si>
    <t>O13443610002</t>
  </si>
  <si>
    <t>O13443740002</t>
  </si>
  <si>
    <t>O13444030002</t>
  </si>
  <si>
    <t>O13444700002</t>
  </si>
  <si>
    <t>O13444710002</t>
  </si>
  <si>
    <t>B13446790002</t>
  </si>
  <si>
    <t>B13446830002</t>
  </si>
  <si>
    <t>B13447890002</t>
  </si>
  <si>
    <t>B13447930002</t>
  </si>
  <si>
    <t>O13447990002</t>
  </si>
  <si>
    <t>O13448150002</t>
  </si>
  <si>
    <t>O13448390002</t>
  </si>
  <si>
    <t>O13448410002</t>
  </si>
  <si>
    <t>O13448510002</t>
  </si>
  <si>
    <t>O13448520002</t>
  </si>
  <si>
    <t>O13448700002</t>
  </si>
  <si>
    <t>O13448730002</t>
  </si>
  <si>
    <t>O13448800002</t>
  </si>
  <si>
    <t>O13449020002</t>
  </si>
  <si>
    <t>O13449210002</t>
  </si>
  <si>
    <t>O13449220002</t>
  </si>
  <si>
    <t>O13451380002</t>
  </si>
  <si>
    <t>O13451730002</t>
  </si>
  <si>
    <t>O13452120002</t>
  </si>
  <si>
    <t>B13452310002</t>
  </si>
  <si>
    <t>O13452420002</t>
  </si>
  <si>
    <t>B13452610002</t>
  </si>
  <si>
    <t>O13452790002</t>
  </si>
  <si>
    <t>O13452990002</t>
  </si>
  <si>
    <t>O13453140002</t>
  </si>
  <si>
    <t>O13453180002</t>
  </si>
  <si>
    <t>O13453390002</t>
  </si>
  <si>
    <t>O13453690002</t>
  </si>
  <si>
    <t>O13454610002</t>
  </si>
  <si>
    <t>O13454770002</t>
  </si>
  <si>
    <t>O13456200002</t>
  </si>
  <si>
    <t>O13456400002</t>
  </si>
  <si>
    <t>O13456600002</t>
  </si>
  <si>
    <t>O13456630002</t>
  </si>
  <si>
    <t>O13456670002</t>
  </si>
  <si>
    <t>B13457280002</t>
  </si>
  <si>
    <t>O13457580002</t>
  </si>
  <si>
    <t>B13457970002</t>
  </si>
  <si>
    <t>B13458290002</t>
  </si>
  <si>
    <t>O13458300002</t>
  </si>
  <si>
    <t>O13458320002</t>
  </si>
  <si>
    <t>B13458330002</t>
  </si>
  <si>
    <t>O13458340002</t>
  </si>
  <si>
    <t>O13458350002</t>
  </si>
  <si>
    <t>O13459600002</t>
  </si>
  <si>
    <t>O13459740002</t>
  </si>
  <si>
    <t>O13459800002</t>
  </si>
  <si>
    <t>O13460450002</t>
  </si>
  <si>
    <t>O13460910002</t>
  </si>
  <si>
    <t>O13461000002</t>
  </si>
  <si>
    <t>O13463090002</t>
  </si>
  <si>
    <t>O13463240002</t>
  </si>
  <si>
    <t>O13463330002</t>
  </si>
  <si>
    <t>O13463970002</t>
  </si>
  <si>
    <t>O13464020002</t>
  </si>
  <si>
    <t>O13464040002</t>
  </si>
  <si>
    <t>O13464110002</t>
  </si>
  <si>
    <t>O13464120002</t>
  </si>
  <si>
    <t>O13464130002</t>
  </si>
  <si>
    <t>O13464140002</t>
  </si>
  <si>
    <t>O13464220002</t>
  </si>
  <si>
    <t>O13464600002</t>
  </si>
  <si>
    <t>O13464730002</t>
  </si>
  <si>
    <t>O13464780002</t>
  </si>
  <si>
    <t>B13466940002</t>
  </si>
  <si>
    <t>O13467650002</t>
  </si>
  <si>
    <t>O13467670002</t>
  </si>
  <si>
    <t>O13467840002</t>
  </si>
  <si>
    <t>O13467870002</t>
  </si>
  <si>
    <t>O13467890002</t>
  </si>
  <si>
    <t>O13467900002</t>
  </si>
  <si>
    <t>O13467920002</t>
  </si>
  <si>
    <t>O13467930002</t>
  </si>
  <si>
    <t>O13468000002</t>
  </si>
  <si>
    <t>O13468010002</t>
  </si>
  <si>
    <t>O13468020002</t>
  </si>
  <si>
    <t>O13468030002</t>
  </si>
  <si>
    <t>O13468040002</t>
  </si>
  <si>
    <t>O13468910002</t>
  </si>
  <si>
    <t>O13469210002</t>
  </si>
  <si>
    <t>O13469600002</t>
  </si>
  <si>
    <t>O13469670002</t>
  </si>
  <si>
    <t>O13469680002</t>
  </si>
  <si>
    <t>O13469690002</t>
  </si>
  <si>
    <t>B13471120002</t>
  </si>
  <si>
    <t>O13471590002</t>
  </si>
  <si>
    <t>O13471760002</t>
  </si>
  <si>
    <t>O13471820002</t>
  </si>
  <si>
    <t>O13471860002</t>
  </si>
  <si>
    <t>B13471900002</t>
  </si>
  <si>
    <t>O13472090002</t>
  </si>
  <si>
    <t>O13472160002</t>
  </si>
  <si>
    <t>O13472170002</t>
  </si>
  <si>
    <t>O13472380002</t>
  </si>
  <si>
    <t>B13472410002</t>
  </si>
  <si>
    <t>O13472510002</t>
  </si>
  <si>
    <t>O13472610002</t>
  </si>
  <si>
    <t>O13473200002</t>
  </si>
  <si>
    <t>O13473640002</t>
  </si>
  <si>
    <t>O13473650002</t>
  </si>
  <si>
    <t>O13475380002</t>
  </si>
  <si>
    <t>O13475900002</t>
  </si>
  <si>
    <t>O13475910002</t>
  </si>
  <si>
    <t>O13475920002</t>
  </si>
  <si>
    <t>O13475930002</t>
  </si>
  <si>
    <t>O13475940002</t>
  </si>
  <si>
    <t>B13475960002</t>
  </si>
  <si>
    <t>B13475990002</t>
  </si>
  <si>
    <t>O13476000002</t>
  </si>
  <si>
    <t>B13476020002</t>
  </si>
  <si>
    <t>O13476050002</t>
  </si>
  <si>
    <t>B13476240002</t>
  </si>
  <si>
    <t>O13476310002</t>
  </si>
  <si>
    <t>O13476490002</t>
  </si>
  <si>
    <t>B13476750002</t>
  </si>
  <si>
    <t>O13476780002</t>
  </si>
  <si>
    <t>O13476810002</t>
  </si>
  <si>
    <t>O13479060002</t>
  </si>
  <si>
    <t>B13479120002</t>
  </si>
  <si>
    <t>B13479130002</t>
  </si>
  <si>
    <t>B13479150002</t>
  </si>
  <si>
    <t>B13479170002</t>
  </si>
  <si>
    <t>O13479550002</t>
  </si>
  <si>
    <t>O13479720002</t>
  </si>
  <si>
    <t>O13479740002</t>
  </si>
  <si>
    <t>O13479990002</t>
  </si>
  <si>
    <t>O13480310002</t>
  </si>
  <si>
    <t>O13480610002</t>
  </si>
  <si>
    <t>O13481590002</t>
  </si>
  <si>
    <t>O13482730002</t>
  </si>
  <si>
    <t>B13483000002</t>
  </si>
  <si>
    <t>B13483020002</t>
  </si>
  <si>
    <t>B13483410002</t>
  </si>
  <si>
    <t>O13483530002</t>
  </si>
  <si>
    <t>O13484670002</t>
  </si>
  <si>
    <t>O13487110002</t>
  </si>
  <si>
    <t>O13487400002</t>
  </si>
  <si>
    <t>O13487410002</t>
  </si>
  <si>
    <t>O13487570002</t>
  </si>
  <si>
    <t>O13488540002</t>
  </si>
  <si>
    <t>O13488550002</t>
  </si>
  <si>
    <t>O13489000002</t>
  </si>
  <si>
    <t>O13497870002</t>
  </si>
  <si>
    <t>B13498300002</t>
  </si>
  <si>
    <t>B13498350002</t>
  </si>
  <si>
    <t>B13498410002</t>
  </si>
  <si>
    <t>B13498450002</t>
  </si>
  <si>
    <t>O13499490002</t>
  </si>
  <si>
    <t>O13499830002</t>
  </si>
  <si>
    <t>O13504550002</t>
  </si>
  <si>
    <t>O13505420002</t>
  </si>
  <si>
    <t>O13505430002</t>
  </si>
  <si>
    <t>O13505440002</t>
  </si>
  <si>
    <t>O13507060002</t>
  </si>
  <si>
    <t>B13507580002</t>
  </si>
  <si>
    <t>B13507590002</t>
  </si>
  <si>
    <t>B13508030002</t>
  </si>
  <si>
    <t>O13508590002</t>
  </si>
  <si>
    <t>O13508610002</t>
  </si>
  <si>
    <t>O13509340002</t>
  </si>
  <si>
    <t>O13509500002</t>
  </si>
  <si>
    <t>O13509510002</t>
  </si>
  <si>
    <t>O13511180002</t>
  </si>
  <si>
    <t>O13512030002</t>
  </si>
  <si>
    <t>O13512540002</t>
  </si>
  <si>
    <t>O13512620002</t>
  </si>
  <si>
    <t>O13512630002</t>
  </si>
  <si>
    <t>O13513230002</t>
  </si>
  <si>
    <t>O13513420002</t>
  </si>
  <si>
    <t>O13513440002</t>
  </si>
  <si>
    <t>O13513450002</t>
  </si>
  <si>
    <t>O13514880002</t>
  </si>
  <si>
    <t>O13515300002</t>
  </si>
  <si>
    <t>O13515320002</t>
  </si>
  <si>
    <t>O13515340002</t>
  </si>
  <si>
    <t>O13515350002</t>
  </si>
  <si>
    <t>O13515370002</t>
  </si>
  <si>
    <t>B13515420002</t>
  </si>
  <si>
    <t>B13515450002</t>
  </si>
  <si>
    <t>B13515470002</t>
  </si>
  <si>
    <t>B13515490002</t>
  </si>
  <si>
    <t>B13515510002</t>
  </si>
  <si>
    <t>O13515680002</t>
  </si>
  <si>
    <t>O13515750002</t>
  </si>
  <si>
    <t>B13515840002</t>
  </si>
  <si>
    <t>B13515890002</t>
  </si>
  <si>
    <t>O13516050002</t>
  </si>
  <si>
    <t>O13516130002</t>
  </si>
  <si>
    <t>O13516250002</t>
  </si>
  <si>
    <t>O13516390002</t>
  </si>
  <si>
    <t>O13516440002</t>
  </si>
  <si>
    <t>O13516510002</t>
  </si>
  <si>
    <t>O13516860002</t>
  </si>
  <si>
    <t>O13516870002</t>
  </si>
  <si>
    <t>O13516920002</t>
  </si>
  <si>
    <t>O13516940002</t>
  </si>
  <si>
    <t>B13519130002</t>
  </si>
  <si>
    <t>O13519210002</t>
  </si>
  <si>
    <t>B13519230002</t>
  </si>
  <si>
    <t>B13520250002</t>
  </si>
  <si>
    <t>B13520320002</t>
  </si>
  <si>
    <t>O13520330002</t>
  </si>
  <si>
    <t>O13520630002</t>
  </si>
  <si>
    <t>O13520640002</t>
  </si>
  <si>
    <t>O13520680002</t>
  </si>
  <si>
    <t>B13520710002</t>
  </si>
  <si>
    <t>B13520730002</t>
  </si>
  <si>
    <t>B13520760002</t>
  </si>
  <si>
    <t>O13520840002</t>
  </si>
  <si>
    <t>O13521040002</t>
  </si>
  <si>
    <t>O13521060002</t>
  </si>
  <si>
    <t>O13521550002</t>
  </si>
  <si>
    <t>O13521990002</t>
  </si>
  <si>
    <t>O13522210002</t>
  </si>
  <si>
    <t>O13523800002</t>
  </si>
  <si>
    <t>O13523910002</t>
  </si>
  <si>
    <t>O13524380002</t>
  </si>
  <si>
    <t>O13524850002</t>
  </si>
  <si>
    <t>O13525260002</t>
  </si>
  <si>
    <t>B13525290002</t>
  </si>
  <si>
    <t>O13525560002</t>
  </si>
  <si>
    <t>O13525660002</t>
  </si>
  <si>
    <t>O13525700002</t>
  </si>
  <si>
    <t>O13525720002</t>
  </si>
  <si>
    <t>O13525760002</t>
  </si>
  <si>
    <t>O13526370002</t>
  </si>
  <si>
    <t>O13526520002</t>
  </si>
  <si>
    <t>O13526880002</t>
  </si>
  <si>
    <t>O13527130002</t>
  </si>
  <si>
    <t>O13527160002</t>
  </si>
  <si>
    <t>O13527260002</t>
  </si>
  <si>
    <t>O13527380002</t>
  </si>
  <si>
    <t>O13527400002</t>
  </si>
  <si>
    <t>O13527420002</t>
  </si>
  <si>
    <t>O13527440002</t>
  </si>
  <si>
    <t>O13529590002</t>
  </si>
  <si>
    <t>O13529670002</t>
  </si>
  <si>
    <t>O13529700002</t>
  </si>
  <si>
    <t>O13529740002</t>
  </si>
  <si>
    <t>B13529830002</t>
  </si>
  <si>
    <t>B13529870002</t>
  </si>
  <si>
    <t>B13529910002</t>
  </si>
  <si>
    <t>B13529950002</t>
  </si>
  <si>
    <t>B13529990002</t>
  </si>
  <si>
    <t>B13530010002</t>
  </si>
  <si>
    <t>B13530040002</t>
  </si>
  <si>
    <t>O13530060002</t>
  </si>
  <si>
    <t>O13530290002</t>
  </si>
  <si>
    <t>O13530310002</t>
  </si>
  <si>
    <t>O13530370002</t>
  </si>
  <si>
    <t>O13530450002</t>
  </si>
  <si>
    <t>O13530470002</t>
  </si>
  <si>
    <t>O13530510002</t>
  </si>
  <si>
    <t>O13530520002</t>
  </si>
  <si>
    <t>O13530540002</t>
  </si>
  <si>
    <t>O13530550002</t>
  </si>
  <si>
    <t>O13530570002</t>
  </si>
  <si>
    <t>B13530630002</t>
  </si>
  <si>
    <t>B13530660002</t>
  </si>
  <si>
    <t>O13530680002</t>
  </si>
  <si>
    <t>O13531100002</t>
  </si>
  <si>
    <t>O13531270002</t>
  </si>
  <si>
    <t>O13531290002</t>
  </si>
  <si>
    <t>O13532150002</t>
  </si>
  <si>
    <t>O13532640002</t>
  </si>
  <si>
    <t>O13534320002</t>
  </si>
  <si>
    <t>O13534710002</t>
  </si>
  <si>
    <t>O13534720002</t>
  </si>
  <si>
    <t>B13535150002</t>
  </si>
  <si>
    <t>O13535300002</t>
  </si>
  <si>
    <t>O13535520002</t>
  </si>
  <si>
    <t>O13535540002</t>
  </si>
  <si>
    <t>O13535550002</t>
  </si>
  <si>
    <t>O13535560002</t>
  </si>
  <si>
    <t>O13535570002</t>
  </si>
  <si>
    <t>O13535730002</t>
  </si>
  <si>
    <t>O13535750002</t>
  </si>
  <si>
    <t>O13535770002</t>
  </si>
  <si>
    <t>O13536130002</t>
  </si>
  <si>
    <t>O13536150002</t>
  </si>
  <si>
    <t>O13536440002</t>
  </si>
  <si>
    <t>O13536520002</t>
  </si>
  <si>
    <t>O13536530002</t>
  </si>
  <si>
    <t>O13536550002</t>
  </si>
  <si>
    <t>O13536720002</t>
  </si>
  <si>
    <t>O13536900002</t>
  </si>
  <si>
    <t>O13537150002</t>
  </si>
  <si>
    <t>O13538690002</t>
  </si>
  <si>
    <t>O13538720002</t>
  </si>
  <si>
    <t>O13538730002</t>
  </si>
  <si>
    <t>O13538740002</t>
  </si>
  <si>
    <t>O13538750002</t>
  </si>
  <si>
    <t>O13538760002</t>
  </si>
  <si>
    <t>B13539120002</t>
  </si>
  <si>
    <t>B13539230002</t>
  </si>
  <si>
    <t>B13539260002</t>
  </si>
  <si>
    <t>B13539270002</t>
  </si>
  <si>
    <t>O13539600002</t>
  </si>
  <si>
    <t>O13540140002</t>
  </si>
  <si>
    <t>O13541310002</t>
  </si>
  <si>
    <t>O13541330002</t>
  </si>
  <si>
    <t>O13542730002</t>
  </si>
  <si>
    <t>O13542740002</t>
  </si>
  <si>
    <t>O13542910002</t>
  </si>
  <si>
    <t>B13543360002</t>
  </si>
  <si>
    <t>O13543450002</t>
  </si>
  <si>
    <t>O13543580002</t>
  </si>
  <si>
    <t>O13543640002</t>
  </si>
  <si>
    <t>O13545210002</t>
  </si>
  <si>
    <t>O13545800002</t>
  </si>
  <si>
    <t>O13546170002</t>
  </si>
  <si>
    <t>O13547400002</t>
  </si>
  <si>
    <t>O13547420002</t>
  </si>
  <si>
    <t>O13547430002</t>
  </si>
  <si>
    <t>O13547440002</t>
  </si>
  <si>
    <t>O13547450002</t>
  </si>
  <si>
    <t>O13547460002</t>
  </si>
  <si>
    <t>O13547560002</t>
  </si>
  <si>
    <t>O13547820002</t>
  </si>
  <si>
    <t>B13547950002</t>
  </si>
  <si>
    <t>B13547970002</t>
  </si>
  <si>
    <t>B13548030002</t>
  </si>
  <si>
    <t>B13548070002</t>
  </si>
  <si>
    <t>B13548080002</t>
  </si>
  <si>
    <t>B13548100002</t>
  </si>
  <si>
    <t>B13548110002</t>
  </si>
  <si>
    <t>B13548140002</t>
  </si>
  <si>
    <t>B13548180002</t>
  </si>
  <si>
    <t>B13548220002</t>
  </si>
  <si>
    <t>B13548270002</t>
  </si>
  <si>
    <t>B13548560002</t>
  </si>
  <si>
    <t>B13548590002</t>
  </si>
  <si>
    <t>O13548750002</t>
  </si>
  <si>
    <t>O13549130002</t>
  </si>
  <si>
    <t>O13549400002</t>
  </si>
  <si>
    <t>O13549440002</t>
  </si>
  <si>
    <t>O13549520002</t>
  </si>
  <si>
    <t>O13549990002</t>
  </si>
  <si>
    <t>O13550010002</t>
  </si>
  <si>
    <t>O13550170002</t>
  </si>
  <si>
    <t>O13550330002</t>
  </si>
  <si>
    <t>O13550490002</t>
  </si>
  <si>
    <t>O13550520002</t>
  </si>
  <si>
    <t>O13551040002</t>
  </si>
  <si>
    <t>B13552750002</t>
  </si>
  <si>
    <t>O13552960002</t>
  </si>
  <si>
    <t>O13553070002</t>
  </si>
  <si>
    <t>B13553140002</t>
  </si>
  <si>
    <t>B13553190002</t>
  </si>
  <si>
    <t>B13553900002</t>
  </si>
  <si>
    <t>O13553980002</t>
  </si>
  <si>
    <t>O13554350002</t>
  </si>
  <si>
    <t>O13554590002</t>
  </si>
  <si>
    <t>O13555230002</t>
  </si>
  <si>
    <t>O13555240002</t>
  </si>
  <si>
    <t>O13555270002</t>
  </si>
  <si>
    <t>O13555290002</t>
  </si>
  <si>
    <t>O13555320002</t>
  </si>
  <si>
    <t>O13555400002</t>
  </si>
  <si>
    <t>O13555440002</t>
  </si>
  <si>
    <t>O13555450002</t>
  </si>
  <si>
    <t>O13555470002</t>
  </si>
  <si>
    <t>O13555500002</t>
  </si>
  <si>
    <t>O13556890002</t>
  </si>
  <si>
    <t>O13556950002</t>
  </si>
  <si>
    <t>B13557050002</t>
  </si>
  <si>
    <t>B13557340002</t>
  </si>
  <si>
    <t>O13557360002</t>
  </si>
  <si>
    <t>O13557380002</t>
  </si>
  <si>
    <t>O13557400002</t>
  </si>
  <si>
    <t>B13557540002</t>
  </si>
  <si>
    <t>B13557570002</t>
  </si>
  <si>
    <t>O13557580002</t>
  </si>
  <si>
    <t>B13557750002</t>
  </si>
  <si>
    <t>O13557860002</t>
  </si>
  <si>
    <t>O13557950002</t>
  </si>
  <si>
    <t>O13559110002</t>
  </si>
  <si>
    <t>O13559320002</t>
  </si>
  <si>
    <t>O13559500002</t>
  </si>
  <si>
    <t>O13560900002</t>
  </si>
  <si>
    <t>O13561390002</t>
  </si>
  <si>
    <t>O13561420002</t>
  </si>
  <si>
    <t>O13561950002</t>
  </si>
  <si>
    <t>O13561970002</t>
  </si>
  <si>
    <t>O13562510002</t>
  </si>
  <si>
    <t>O13562600002</t>
  </si>
  <si>
    <t>B13562610002</t>
  </si>
  <si>
    <t>O13562620002</t>
  </si>
  <si>
    <t>O13563120002</t>
  </si>
  <si>
    <t>O13563220002</t>
  </si>
  <si>
    <t>O13563470002</t>
  </si>
  <si>
    <t>O13565430002</t>
  </si>
  <si>
    <t>O13565780002</t>
  </si>
  <si>
    <t>O13565850002</t>
  </si>
  <si>
    <t>O13566310002</t>
  </si>
  <si>
    <t>O13566570002</t>
  </si>
  <si>
    <t>O13566660002</t>
  </si>
  <si>
    <t>B13567230002</t>
  </si>
  <si>
    <t>O13567320002</t>
  </si>
  <si>
    <t>O13567420002</t>
  </si>
  <si>
    <t>O13567440002</t>
  </si>
  <si>
    <t>O13567450002</t>
  </si>
  <si>
    <t>O13567460002</t>
  </si>
  <si>
    <t>O13567470002</t>
  </si>
  <si>
    <t>O13567480002</t>
  </si>
  <si>
    <t>O13567490002</t>
  </si>
  <si>
    <t>O13567500002</t>
  </si>
  <si>
    <t>O13567510002</t>
  </si>
  <si>
    <t>O13567520002</t>
  </si>
  <si>
    <t>O13567530002</t>
  </si>
  <si>
    <t>O13567540002</t>
  </si>
  <si>
    <t>O13567550002</t>
  </si>
  <si>
    <t>O13567930002</t>
  </si>
  <si>
    <t>O13568030002</t>
  </si>
  <si>
    <t>O13568150002</t>
  </si>
  <si>
    <t>O13568190002</t>
  </si>
  <si>
    <t>O13568630002</t>
  </si>
  <si>
    <t>O13568830002</t>
  </si>
  <si>
    <t>O13570300002</t>
  </si>
  <si>
    <t>B13570360002</t>
  </si>
  <si>
    <t>B13570380002</t>
  </si>
  <si>
    <t>B13570400002</t>
  </si>
  <si>
    <t>B13570440002</t>
  </si>
  <si>
    <t>B13570460002</t>
  </si>
  <si>
    <t>B13570490002</t>
  </si>
  <si>
    <t>B13570510002</t>
  </si>
  <si>
    <t>B13570560002</t>
  </si>
  <si>
    <t>B13570590002</t>
  </si>
  <si>
    <t>O13570990002</t>
  </si>
  <si>
    <t>O13571080002</t>
  </si>
  <si>
    <t>B13571140002</t>
  </si>
  <si>
    <t>B13571170002</t>
  </si>
  <si>
    <t>B13571190002</t>
  </si>
  <si>
    <t>B13571200002</t>
  </si>
  <si>
    <t>B13571230002</t>
  </si>
  <si>
    <t>B13571250002</t>
  </si>
  <si>
    <t>B13571290002</t>
  </si>
  <si>
    <t>O13571350002</t>
  </si>
  <si>
    <t>O13571560002</t>
  </si>
  <si>
    <t>O13572060002</t>
  </si>
  <si>
    <t>O13572910002</t>
  </si>
  <si>
    <t>O13572920002</t>
  </si>
  <si>
    <t>O13573270002</t>
  </si>
  <si>
    <t>O13575090002</t>
  </si>
  <si>
    <t>O13575170002</t>
  </si>
  <si>
    <t>O13575180002</t>
  </si>
  <si>
    <t>O13575230002</t>
  </si>
  <si>
    <t>O13575240002</t>
  </si>
  <si>
    <t>O13575500002</t>
  </si>
  <si>
    <t>O13575510002</t>
  </si>
  <si>
    <t>B13575860002</t>
  </si>
  <si>
    <t>B13575880002</t>
  </si>
  <si>
    <t>O13576150002</t>
  </si>
  <si>
    <t>O13576220002</t>
  </si>
  <si>
    <t>O13576550002</t>
  </si>
  <si>
    <t>O13576980002</t>
  </si>
  <si>
    <t>O13577390002</t>
  </si>
  <si>
    <t>O13579190002</t>
  </si>
  <si>
    <t>O13579490002</t>
  </si>
  <si>
    <t>O13579590002</t>
  </si>
  <si>
    <t>O13579660002</t>
  </si>
  <si>
    <t>O13579670002</t>
  </si>
  <si>
    <t>O13579680002</t>
  </si>
  <si>
    <t>B13579810002</t>
  </si>
  <si>
    <t>B13579820002</t>
  </si>
  <si>
    <t>B13579830002</t>
  </si>
  <si>
    <t>B13580040002</t>
  </si>
  <si>
    <t>B13580080002</t>
  </si>
  <si>
    <t>O13580220002</t>
  </si>
  <si>
    <t>O13580360002</t>
  </si>
  <si>
    <t>O13580730002</t>
  </si>
  <si>
    <t>O13581070002</t>
  </si>
  <si>
    <t>O13581090002</t>
  </si>
  <si>
    <t>O13581100002</t>
  </si>
  <si>
    <t>O13581110002</t>
  </si>
  <si>
    <t>O13583990002</t>
  </si>
  <si>
    <t>B13584080002</t>
  </si>
  <si>
    <t>B13584090002</t>
  </si>
  <si>
    <t>B13584120002</t>
  </si>
  <si>
    <t>B13584300002</t>
  </si>
  <si>
    <t>B13584390002</t>
  </si>
  <si>
    <t>B13584400002</t>
  </si>
  <si>
    <t>B13584430002</t>
  </si>
  <si>
    <t>O13584770002</t>
  </si>
  <si>
    <t>O13584780002</t>
  </si>
  <si>
    <t>B13584790002</t>
  </si>
  <si>
    <t>O13584800002</t>
  </si>
  <si>
    <t>B13584820002</t>
  </si>
  <si>
    <t>O13585170002</t>
  </si>
  <si>
    <t>O13585210002</t>
  </si>
  <si>
    <t>O13585220002</t>
  </si>
  <si>
    <t>O13585520002</t>
  </si>
  <si>
    <t>O13585910002</t>
  </si>
  <si>
    <t>O13585930002</t>
  </si>
  <si>
    <t>B13589220002</t>
  </si>
  <si>
    <t>O13589420002</t>
  </si>
  <si>
    <t>O13589710002</t>
  </si>
  <si>
    <t>O13589730002</t>
  </si>
  <si>
    <t>O13589740002</t>
  </si>
  <si>
    <t>O13590030002</t>
  </si>
  <si>
    <t>O13590040002</t>
  </si>
  <si>
    <t>O13590860002</t>
  </si>
  <si>
    <t>O13590880002</t>
  </si>
  <si>
    <t>O13590900002</t>
  </si>
  <si>
    <t>O13592770002</t>
  </si>
  <si>
    <t>B13593190002</t>
  </si>
  <si>
    <t>O13593220002</t>
  </si>
  <si>
    <t>B13593410002</t>
  </si>
  <si>
    <t>O13593540002</t>
  </si>
  <si>
    <t>O13594480002</t>
  </si>
  <si>
    <t>O13594590002</t>
  </si>
  <si>
    <t>O13594990002</t>
  </si>
  <si>
    <t>B13596650002</t>
  </si>
  <si>
    <t>B13596690002</t>
  </si>
  <si>
    <t>O13596740002</t>
  </si>
  <si>
    <t>O13597330002</t>
  </si>
  <si>
    <t>B13597480002</t>
  </si>
  <si>
    <t>B13597510002</t>
  </si>
  <si>
    <t>B13597630002</t>
  </si>
  <si>
    <t>B13597670002</t>
  </si>
  <si>
    <t>B13597680002</t>
  </si>
  <si>
    <t>B13597700002</t>
  </si>
  <si>
    <t>B13597730002</t>
  </si>
  <si>
    <t>B13597830002</t>
  </si>
  <si>
    <t>O13598160002</t>
  </si>
  <si>
    <t>B13598170002</t>
  </si>
  <si>
    <t>O13598240002</t>
  </si>
  <si>
    <t>O13599500002</t>
  </si>
  <si>
    <t>O13600950002</t>
  </si>
  <si>
    <t>O13601680002</t>
  </si>
  <si>
    <t>O13601700002</t>
  </si>
  <si>
    <t>B13601740002</t>
  </si>
  <si>
    <t>B13601760002</t>
  </si>
  <si>
    <t>O13602460002</t>
  </si>
  <si>
    <t>O13602540002</t>
  </si>
  <si>
    <t>O13602580002</t>
  </si>
  <si>
    <t>B13602590002</t>
  </si>
  <si>
    <t>O13602600002</t>
  </si>
  <si>
    <t>O13602650002</t>
  </si>
  <si>
    <t>B13605410002</t>
  </si>
  <si>
    <t>B13605910002</t>
  </si>
  <si>
    <t>B13606000002</t>
  </si>
  <si>
    <t>B13606010002</t>
  </si>
  <si>
    <t>B13606040002</t>
  </si>
  <si>
    <t>B13606180002</t>
  </si>
  <si>
    <t>O13606490002</t>
  </si>
  <si>
    <t>O13606560002</t>
  </si>
  <si>
    <t>O13607060002</t>
  </si>
  <si>
    <t>O13607310002</t>
  </si>
  <si>
    <t>O13609100002</t>
  </si>
  <si>
    <t>B13609160002</t>
  </si>
  <si>
    <t>B13609220002</t>
  </si>
  <si>
    <t>O13609480002</t>
  </si>
  <si>
    <t>O13609900002</t>
  </si>
  <si>
    <t>O13610430002</t>
  </si>
  <si>
    <t>O13610480002</t>
  </si>
  <si>
    <t>B13610640002</t>
  </si>
  <si>
    <t>B13610690002</t>
  </si>
  <si>
    <t>O13610890002</t>
  </si>
  <si>
    <t>O13610960002</t>
  </si>
  <si>
    <t>O13611210002</t>
  </si>
  <si>
    <t>O13611660002</t>
  </si>
  <si>
    <t>O13613910002</t>
  </si>
  <si>
    <t>O13613920002</t>
  </si>
  <si>
    <t>B13613980002</t>
  </si>
  <si>
    <t>B13614010002</t>
  </si>
  <si>
    <t>B13614040002</t>
  </si>
  <si>
    <t>B13614080002</t>
  </si>
  <si>
    <t>B13614090002</t>
  </si>
  <si>
    <t>B13614110002</t>
  </si>
  <si>
    <t>B13614120002</t>
  </si>
  <si>
    <t>B13614150002</t>
  </si>
  <si>
    <t>B13614170002</t>
  </si>
  <si>
    <t>B13614190002</t>
  </si>
  <si>
    <t>B13614630002</t>
  </si>
  <si>
    <t>O13615050002</t>
  </si>
  <si>
    <t>O13615400002</t>
  </si>
  <si>
    <t>O13615620002</t>
  </si>
  <si>
    <t>O13616150002</t>
  </si>
  <si>
    <t>O13618040002</t>
  </si>
  <si>
    <t>O13618120002</t>
  </si>
  <si>
    <t>O13618170002</t>
  </si>
  <si>
    <t>O13618410002</t>
  </si>
  <si>
    <t>B13618460002</t>
  </si>
  <si>
    <t>B13618850002</t>
  </si>
  <si>
    <t>B13618890002</t>
  </si>
  <si>
    <t>B13618910002</t>
  </si>
  <si>
    <t>B13618940002</t>
  </si>
  <si>
    <t>B13618960002</t>
  </si>
  <si>
    <t>B13618980002</t>
  </si>
  <si>
    <t>B13618990002</t>
  </si>
  <si>
    <t>B13619010002</t>
  </si>
  <si>
    <t>B13619020002</t>
  </si>
  <si>
    <t>B13619030002</t>
  </si>
  <si>
    <t>B13619040002</t>
  </si>
  <si>
    <t>B13619050002</t>
  </si>
  <si>
    <t>B13619060002</t>
  </si>
  <si>
    <t>B13619070002</t>
  </si>
  <si>
    <t>B13619080002</t>
  </si>
  <si>
    <t>B13619410002</t>
  </si>
  <si>
    <t>B13619440002</t>
  </si>
  <si>
    <t>O13619550002</t>
  </si>
  <si>
    <t>O13619560002</t>
  </si>
  <si>
    <t>O13619570002</t>
  </si>
  <si>
    <t>O13619580002</t>
  </si>
  <si>
    <t>O13619600002</t>
  </si>
  <si>
    <t>O13619610002</t>
  </si>
  <si>
    <t>O13619630002</t>
  </si>
  <si>
    <t>B13619690002</t>
  </si>
  <si>
    <t>B13619740002</t>
  </si>
  <si>
    <t>B13619810002</t>
  </si>
  <si>
    <t>O13620030002</t>
  </si>
  <si>
    <t>O13620050002</t>
  </si>
  <si>
    <t>O13620060002</t>
  </si>
  <si>
    <t>O13620070002</t>
  </si>
  <si>
    <t>O13620530002</t>
  </si>
  <si>
    <t>O13621200002</t>
  </si>
  <si>
    <t>B13622890002</t>
  </si>
  <si>
    <t>O13623100002</t>
  </si>
  <si>
    <t>B13623190002</t>
  </si>
  <si>
    <t>O13623270002</t>
  </si>
  <si>
    <t>O13623290002</t>
  </si>
  <si>
    <t>O13623440002</t>
  </si>
  <si>
    <t>O13623520002</t>
  </si>
  <si>
    <t>O13623550002</t>
  </si>
  <si>
    <t>O13623560002</t>
  </si>
  <si>
    <t>O13623590002</t>
  </si>
  <si>
    <t>O13623600002</t>
  </si>
  <si>
    <t>O13624170002</t>
  </si>
  <si>
    <t>O13624270002</t>
  </si>
  <si>
    <t>O13624550002</t>
  </si>
  <si>
    <t>O13625000002</t>
  </si>
  <si>
    <t>O13625030002</t>
  </si>
  <si>
    <t>O13625040002</t>
  </si>
  <si>
    <t>O13625080002</t>
  </si>
  <si>
    <t>O13625090002</t>
  </si>
  <si>
    <t>B13627850002</t>
  </si>
  <si>
    <t>B13627900002</t>
  </si>
  <si>
    <t>B13628000002</t>
  </si>
  <si>
    <t>B13628030002</t>
  </si>
  <si>
    <t>B13628050002</t>
  </si>
  <si>
    <t>O13628880002</t>
  </si>
  <si>
    <t>O13629560002</t>
  </si>
  <si>
    <t>O13629850002</t>
  </si>
  <si>
    <t>O13631270002</t>
  </si>
  <si>
    <t>O13631400002</t>
  </si>
  <si>
    <t>B13631750002</t>
  </si>
  <si>
    <t>O13632010002</t>
  </si>
  <si>
    <t>B13632060002</t>
  </si>
  <si>
    <t>O13632560002</t>
  </si>
  <si>
    <t>O13633100002</t>
  </si>
  <si>
    <t>O13633240002</t>
  </si>
  <si>
    <t>O13633510002</t>
  </si>
  <si>
    <t>O13633520002</t>
  </si>
  <si>
    <t>O13633570002</t>
  </si>
  <si>
    <t>O13633900002</t>
  </si>
  <si>
    <t>O13634370002</t>
  </si>
  <si>
    <t>O13634390002</t>
  </si>
  <si>
    <t>O13634410002</t>
  </si>
  <si>
    <t>O13634620002</t>
  </si>
  <si>
    <t>O13636300002</t>
  </si>
  <si>
    <t>B13636450002</t>
  </si>
  <si>
    <t>O13637030002</t>
  </si>
  <si>
    <t>B13637390002</t>
  </si>
  <si>
    <t>O13638010002</t>
  </si>
  <si>
    <t>O13638060002</t>
  </si>
  <si>
    <t>O13638120002</t>
  </si>
  <si>
    <t>O13638160002</t>
  </si>
  <si>
    <t>O13638350002</t>
  </si>
  <si>
    <t>O13638360002</t>
  </si>
  <si>
    <t>O13638740002</t>
  </si>
  <si>
    <t>O13638750002</t>
  </si>
  <si>
    <t>O13640730002</t>
  </si>
  <si>
    <t>O13641310002</t>
  </si>
  <si>
    <t>O13641870002</t>
  </si>
  <si>
    <t>O13641890002</t>
  </si>
  <si>
    <t>O13641980002</t>
  </si>
  <si>
    <t>O13642020002</t>
  </si>
  <si>
    <t>O13642050002</t>
  </si>
  <si>
    <t>O13642060002</t>
  </si>
  <si>
    <t>O13642270002</t>
  </si>
  <si>
    <t>O13642620002</t>
  </si>
  <si>
    <t>O13642640002</t>
  </si>
  <si>
    <t>O13642850002</t>
  </si>
  <si>
    <t>O13642930002</t>
  </si>
  <si>
    <t>O13643080002</t>
  </si>
  <si>
    <t>O13643360002</t>
  </si>
  <si>
    <t>O13644050002</t>
  </si>
  <si>
    <t>O13645780002</t>
  </si>
  <si>
    <t>B13645820002</t>
  </si>
  <si>
    <t>O13645830002</t>
  </si>
  <si>
    <t>O13645890002</t>
  </si>
  <si>
    <t>O13646090002</t>
  </si>
  <si>
    <t>B13646350002</t>
  </si>
  <si>
    <t>B13646370002</t>
  </si>
  <si>
    <t>O13646540002</t>
  </si>
  <si>
    <t>O13646560002</t>
  </si>
  <si>
    <t>O13646570002</t>
  </si>
  <si>
    <t>O13646580002</t>
  </si>
  <si>
    <t>B13646620002</t>
  </si>
  <si>
    <t>B13646650002</t>
  </si>
  <si>
    <t>O13646690002</t>
  </si>
  <si>
    <t>O13646710002</t>
  </si>
  <si>
    <t>O13646730002</t>
  </si>
  <si>
    <t>O13647700002</t>
  </si>
  <si>
    <t>O13648000002</t>
  </si>
  <si>
    <t>O13648340002</t>
  </si>
  <si>
    <t>O13648390002</t>
  </si>
  <si>
    <t>O13648410002</t>
  </si>
  <si>
    <t>O13648740002</t>
  </si>
  <si>
    <t>O13648760002</t>
  </si>
  <si>
    <t>O13648770002</t>
  </si>
  <si>
    <t>O13650120002</t>
  </si>
  <si>
    <t>O13650650002</t>
  </si>
  <si>
    <t>O13650690002</t>
  </si>
  <si>
    <t>O13650800002</t>
  </si>
  <si>
    <t>O13651170002</t>
  </si>
  <si>
    <t>B13651200002</t>
  </si>
  <si>
    <t>O13651340002</t>
  </si>
  <si>
    <t>O13652440002</t>
  </si>
  <si>
    <t>O13652870002</t>
  </si>
  <si>
    <t>O13652920002</t>
  </si>
  <si>
    <t>O13654990002</t>
  </si>
  <si>
    <t>O13655550002</t>
  </si>
  <si>
    <t>B13655580002</t>
  </si>
  <si>
    <t>O13655590002</t>
  </si>
  <si>
    <t>O13656050002</t>
  </si>
  <si>
    <t>O13656330002</t>
  </si>
  <si>
    <t>O13656350002</t>
  </si>
  <si>
    <t>O13656510002</t>
  </si>
  <si>
    <t>O13656610002</t>
  </si>
  <si>
    <t>O13656980002</t>
  </si>
  <si>
    <t>O13657160002</t>
  </si>
  <si>
    <t>O13657190002</t>
  </si>
  <si>
    <t>O13657230002</t>
  </si>
  <si>
    <t>O13657480002</t>
  </si>
  <si>
    <t>O13657490002</t>
  </si>
  <si>
    <t>O13657820002</t>
  </si>
  <si>
    <t>O13658080002</t>
  </si>
  <si>
    <t>O13659410002</t>
  </si>
  <si>
    <t>O13659420002</t>
  </si>
  <si>
    <t>O13659430002</t>
  </si>
  <si>
    <t>O13659450002</t>
  </si>
  <si>
    <t>O13659670002</t>
  </si>
  <si>
    <t>B13659730002</t>
  </si>
  <si>
    <t>B13659750002</t>
  </si>
  <si>
    <t>O13659900002</t>
  </si>
  <si>
    <t>O13659940002</t>
  </si>
  <si>
    <t>O13660030002</t>
  </si>
  <si>
    <t>O13660260002</t>
  </si>
  <si>
    <t>O13660360002</t>
  </si>
  <si>
    <t>O13660590002</t>
  </si>
  <si>
    <t>B13660690002</t>
  </si>
  <si>
    <t>O13660910002</t>
  </si>
  <si>
    <t>O13660920002</t>
  </si>
  <si>
    <t>O13660930002</t>
  </si>
  <si>
    <t>O13661100002</t>
  </si>
  <si>
    <t>O13661350002</t>
  </si>
  <si>
    <t>B13663880002</t>
  </si>
  <si>
    <t>O13664000002</t>
  </si>
  <si>
    <t>B13664100002</t>
  </si>
  <si>
    <t>B13664480002</t>
  </si>
  <si>
    <t>B13664500002</t>
  </si>
  <si>
    <t>B13664540002</t>
  </si>
  <si>
    <t>O13664880002</t>
  </si>
  <si>
    <t>O13665450002</t>
  </si>
  <si>
    <t>O13665460002</t>
  </si>
  <si>
    <t>O13665580002</t>
  </si>
  <si>
    <t>O13665640002</t>
  </si>
  <si>
    <t>O13665730002</t>
  </si>
  <si>
    <t>O13665890002</t>
  </si>
  <si>
    <t>O13666190002</t>
  </si>
  <si>
    <t>O13666290002</t>
  </si>
  <si>
    <t>O13668090002</t>
  </si>
  <si>
    <t>B13668360002</t>
  </si>
  <si>
    <t>B13668400002</t>
  </si>
  <si>
    <t>O13668680002</t>
  </si>
  <si>
    <t>O13668770002</t>
  </si>
  <si>
    <t>O13668780002</t>
  </si>
  <si>
    <t>B13669010002</t>
  </si>
  <si>
    <t>B13669360002</t>
  </si>
  <si>
    <t>B13669380002</t>
  </si>
  <si>
    <t>B13669620002</t>
  </si>
  <si>
    <t>O13670500002</t>
  </si>
  <si>
    <t>O13670730002</t>
  </si>
  <si>
    <t>O13673180002</t>
  </si>
  <si>
    <t>B13673410002</t>
  </si>
  <si>
    <t>O13673430002</t>
  </si>
  <si>
    <t>B13673460002</t>
  </si>
  <si>
    <t>B13673550002</t>
  </si>
  <si>
    <t>O13673850002</t>
  </si>
  <si>
    <t>O13674400002</t>
  </si>
  <si>
    <t>O13674630002</t>
  </si>
  <si>
    <t>O13675880002</t>
  </si>
  <si>
    <t>O13675900002</t>
  </si>
  <si>
    <t>O13675910002</t>
  </si>
  <si>
    <t>O13675920002</t>
  </si>
  <si>
    <t>O13675930002</t>
  </si>
  <si>
    <t>O13675940002</t>
  </si>
  <si>
    <t>O13675950002</t>
  </si>
  <si>
    <t>O13675960002</t>
  </si>
  <si>
    <t>O13677640002</t>
  </si>
  <si>
    <t>O13677650002</t>
  </si>
  <si>
    <t>O13677670002</t>
  </si>
  <si>
    <t>O13677690002</t>
  </si>
  <si>
    <t>B13678010002</t>
  </si>
  <si>
    <t>B13678030002</t>
  </si>
  <si>
    <t>B13678040002</t>
  </si>
  <si>
    <t>B13678060002</t>
  </si>
  <si>
    <t>O13678070002</t>
  </si>
  <si>
    <t>O13678230002</t>
  </si>
  <si>
    <t>B13678260002</t>
  </si>
  <si>
    <t>B13678280002</t>
  </si>
  <si>
    <t>O13678390002</t>
  </si>
  <si>
    <t>B13678490002</t>
  </si>
  <si>
    <t>B13678500002</t>
  </si>
  <si>
    <t>B13678520002</t>
  </si>
  <si>
    <t>B13678740002</t>
  </si>
  <si>
    <t>B13678760002</t>
  </si>
  <si>
    <t>O13678980002</t>
  </si>
  <si>
    <t>O13679010002</t>
  </si>
  <si>
    <t>O13679180002</t>
  </si>
  <si>
    <t>O13679220002</t>
  </si>
  <si>
    <t>O13679330002</t>
  </si>
  <si>
    <t>O13679340002</t>
  </si>
  <si>
    <t>O13679350002</t>
  </si>
  <si>
    <t>O13679360002</t>
  </si>
  <si>
    <t>O13679560002</t>
  </si>
  <si>
    <t>O13679880002</t>
  </si>
  <si>
    <t>O13679950002</t>
  </si>
  <si>
    <t>O13679970002</t>
  </si>
  <si>
    <t>O13680390002</t>
  </si>
  <si>
    <t>O13680460002</t>
  </si>
  <si>
    <t>O13682380002</t>
  </si>
  <si>
    <t>O13682620002</t>
  </si>
  <si>
    <t>O13682790002</t>
  </si>
  <si>
    <t>B13682800002</t>
  </si>
  <si>
    <t>B13682820002</t>
  </si>
  <si>
    <t>B13683120002</t>
  </si>
  <si>
    <t>O13683270002</t>
  </si>
  <si>
    <t>O13683290002</t>
  </si>
  <si>
    <t>B13683360002</t>
  </si>
  <si>
    <t>O13683430002</t>
  </si>
  <si>
    <t>O13684360002</t>
  </si>
  <si>
    <t>O13684480002</t>
  </si>
  <si>
    <t>O13686360002</t>
  </si>
  <si>
    <t>B13686590002</t>
  </si>
  <si>
    <t>O13686780002</t>
  </si>
  <si>
    <t>O13686800002</t>
  </si>
  <si>
    <t>O13687190002</t>
  </si>
  <si>
    <t>O13687510002</t>
  </si>
  <si>
    <t>B13687990002</t>
  </si>
  <si>
    <t>O13688060002</t>
  </si>
  <si>
    <t>B13688130002</t>
  </si>
  <si>
    <t>O13688400002</t>
  </si>
  <si>
    <t>O13688420002</t>
  </si>
  <si>
    <t>O13688880002</t>
  </si>
  <si>
    <t>O13688900002</t>
  </si>
  <si>
    <t>O13688910002</t>
  </si>
  <si>
    <t>O13689190002</t>
  </si>
  <si>
    <t>O13689600002</t>
  </si>
  <si>
    <t>O13689650002</t>
  </si>
  <si>
    <t>O13691500002</t>
  </si>
  <si>
    <t>O13691510002</t>
  </si>
  <si>
    <t>B13691580002</t>
  </si>
  <si>
    <t>B13691610002</t>
  </si>
  <si>
    <t>O13691740002</t>
  </si>
  <si>
    <t>B13692150002</t>
  </si>
  <si>
    <t>B13692160002</t>
  </si>
  <si>
    <t>B13692180002</t>
  </si>
  <si>
    <t>O13693000002</t>
  </si>
  <si>
    <t>O13693020002</t>
  </si>
  <si>
    <t>O13693120002</t>
  </si>
  <si>
    <t>O13693250002</t>
  </si>
  <si>
    <t>O13693260002</t>
  </si>
  <si>
    <t>O13693320002</t>
  </si>
  <si>
    <t>O13693330002</t>
  </si>
  <si>
    <t>O13693350002</t>
  </si>
  <si>
    <t>O13693370002</t>
  </si>
  <si>
    <t>O13693400002</t>
  </si>
  <si>
    <t>O13693510002</t>
  </si>
  <si>
    <t>O13693630002</t>
  </si>
  <si>
    <t>O13693840002</t>
  </si>
  <si>
    <t>O13694540002</t>
  </si>
  <si>
    <t>O13695840002</t>
  </si>
  <si>
    <t>O13696380002</t>
  </si>
  <si>
    <t>B13697730002</t>
  </si>
  <si>
    <t>O13697800002</t>
  </si>
  <si>
    <t>O13698120002</t>
  </si>
  <si>
    <t>O13698300002</t>
  </si>
  <si>
    <t>O13698360002</t>
  </si>
  <si>
    <t>O13698940002</t>
  </si>
  <si>
    <t>O13699040002</t>
  </si>
  <si>
    <t>O13699190002</t>
  </si>
  <si>
    <t>O13699260002</t>
  </si>
  <si>
    <t>O13699640002</t>
  </si>
  <si>
    <t>O13699790002</t>
  </si>
  <si>
    <t>O13699810002</t>
  </si>
  <si>
    <t>O13699820002</t>
  </si>
  <si>
    <t>B13700940002</t>
  </si>
  <si>
    <t>O13700980002</t>
  </si>
  <si>
    <t>O13701020002</t>
  </si>
  <si>
    <t>O13701040002</t>
  </si>
  <si>
    <t>O13701060002</t>
  </si>
  <si>
    <t>O13701080002</t>
  </si>
  <si>
    <t>O13701110002</t>
  </si>
  <si>
    <t>O13701230002</t>
  </si>
  <si>
    <t>O13701260002</t>
  </si>
  <si>
    <t>O13701550002</t>
  </si>
  <si>
    <t>O13701590002</t>
  </si>
  <si>
    <t>O13702290002</t>
  </si>
  <si>
    <t>B13702310002</t>
  </si>
  <si>
    <t>B13702340002</t>
  </si>
  <si>
    <t>O13702790002</t>
  </si>
  <si>
    <t>O13703440002</t>
  </si>
  <si>
    <t>O13703660002</t>
  </si>
  <si>
    <t>O13703680002</t>
  </si>
  <si>
    <t>O13705550002</t>
  </si>
  <si>
    <t>B13706280002</t>
  </si>
  <si>
    <t>B13706310002</t>
  </si>
  <si>
    <t>B13706350002</t>
  </si>
  <si>
    <t>B13706670002</t>
  </si>
  <si>
    <t>B13706950002</t>
  </si>
  <si>
    <t>B13706980002</t>
  </si>
  <si>
    <t>B13707010002</t>
  </si>
  <si>
    <t>O13707300002</t>
  </si>
  <si>
    <t>O13707320002</t>
  </si>
  <si>
    <t>O13707340002</t>
  </si>
  <si>
    <t>O13707360002</t>
  </si>
  <si>
    <t>O13707370002</t>
  </si>
  <si>
    <t>O13707860002</t>
  </si>
  <si>
    <t>O13707970002</t>
  </si>
  <si>
    <t>O13708260002</t>
  </si>
  <si>
    <t>O13708280002</t>
  </si>
  <si>
    <t>O13708300002</t>
  </si>
  <si>
    <t>O13708800002</t>
  </si>
  <si>
    <t>O13708900002</t>
  </si>
  <si>
    <t>O13708930002</t>
  </si>
  <si>
    <t>O13708960002</t>
  </si>
  <si>
    <t>O13708990002</t>
  </si>
  <si>
    <t>O13710900002</t>
  </si>
  <si>
    <t>B13711120002</t>
  </si>
  <si>
    <t>O13711130002</t>
  </si>
  <si>
    <t>B13711330002</t>
  </si>
  <si>
    <t>O13711430002</t>
  </si>
  <si>
    <t>O13711510002</t>
  </si>
  <si>
    <t>O13711620002</t>
  </si>
  <si>
    <t>O13711630002</t>
  </si>
  <si>
    <t>O13711650002</t>
  </si>
  <si>
    <t>O13711710002</t>
  </si>
  <si>
    <t>O13711820002</t>
  </si>
  <si>
    <t>O13711840002</t>
  </si>
  <si>
    <t>O13711870002</t>
  </si>
  <si>
    <t>O13711980002</t>
  </si>
  <si>
    <t>O13712010002</t>
  </si>
  <si>
    <t>O13712220002</t>
  </si>
  <si>
    <t>O13712230002</t>
  </si>
  <si>
    <t>O13712470002</t>
  </si>
  <si>
    <t>O13712620002</t>
  </si>
  <si>
    <t>O13712790002</t>
  </si>
  <si>
    <t>O13713120002</t>
  </si>
  <si>
    <t>O13714670002</t>
  </si>
  <si>
    <t>O13714790002</t>
  </si>
  <si>
    <t>O13714890002</t>
  </si>
  <si>
    <t>O13715010002</t>
  </si>
  <si>
    <t>O13715100002</t>
  </si>
  <si>
    <t>O13715160002</t>
  </si>
  <si>
    <t>O13715450002</t>
  </si>
  <si>
    <t>B13715470002</t>
  </si>
  <si>
    <t>O13715500002</t>
  </si>
  <si>
    <t>B13715830002</t>
  </si>
  <si>
    <t>B13715850002</t>
  </si>
  <si>
    <t>O13715860002</t>
  </si>
  <si>
    <t>O13715960002</t>
  </si>
  <si>
    <t>O13715990002</t>
  </si>
  <si>
    <t>O13716150002</t>
  </si>
  <si>
    <t>O13716160002</t>
  </si>
  <si>
    <t>O13716560002</t>
  </si>
  <si>
    <t>O13716770002</t>
  </si>
  <si>
    <t>O13717280002</t>
  </si>
  <si>
    <t>O13717300002</t>
  </si>
  <si>
    <t>O13718920002</t>
  </si>
  <si>
    <t>O13719020002</t>
  </si>
  <si>
    <t>B13719170002</t>
  </si>
  <si>
    <t>O13719180002</t>
  </si>
  <si>
    <t>B13719190002</t>
  </si>
  <si>
    <t>O13719770002</t>
  </si>
  <si>
    <t>O13720060002</t>
  </si>
  <si>
    <t>O13720090002</t>
  </si>
  <si>
    <t>O13720620002</t>
  </si>
  <si>
    <t>O13720690002</t>
  </si>
  <si>
    <t>O13720910002</t>
  </si>
  <si>
    <t>O13720950002</t>
  </si>
  <si>
    <t>O13721040002</t>
  </si>
  <si>
    <t>O13721150002</t>
  </si>
  <si>
    <t>O13721280002</t>
  </si>
  <si>
    <t>O13721290002</t>
  </si>
  <si>
    <t>O13721300002</t>
  </si>
  <si>
    <t>O13721370002</t>
  </si>
  <si>
    <t>O13721420002</t>
  </si>
  <si>
    <t>O13721440002</t>
  </si>
  <si>
    <t>O13721490002</t>
  </si>
  <si>
    <t>O13721550002</t>
  </si>
  <si>
    <t>O13721570002</t>
  </si>
  <si>
    <t>O13721600002</t>
  </si>
  <si>
    <t>O13721610002</t>
  </si>
  <si>
    <t>O13721630002</t>
  </si>
  <si>
    <t>O13721650002</t>
  </si>
  <si>
    <t>O13723020002</t>
  </si>
  <si>
    <t>O13723260002</t>
  </si>
  <si>
    <t>O13723290002</t>
  </si>
  <si>
    <t>O13723310002</t>
  </si>
  <si>
    <t>O13723360002</t>
  </si>
  <si>
    <t>O13723990002</t>
  </si>
  <si>
    <t>O13724060002</t>
  </si>
  <si>
    <t>O13724080002</t>
  </si>
  <si>
    <t>O13724090002</t>
  </si>
  <si>
    <t>O13724520002</t>
  </si>
  <si>
    <t>O13724560002</t>
  </si>
  <si>
    <t>B13724620002</t>
  </si>
  <si>
    <t>B13724650002</t>
  </si>
  <si>
    <t>O13724750002</t>
  </si>
  <si>
    <t>O13724820002</t>
  </si>
  <si>
    <t>O13724980002</t>
  </si>
  <si>
    <t>O13725020002</t>
  </si>
  <si>
    <t>O13725030002</t>
  </si>
  <si>
    <t>O13725620002</t>
  </si>
  <si>
    <t>O13725650002</t>
  </si>
  <si>
    <t>O13725810002</t>
  </si>
  <si>
    <t>O13725820002</t>
  </si>
  <si>
    <t>O13726010002</t>
  </si>
  <si>
    <t>O13726030002</t>
  </si>
  <si>
    <t>O13726050002</t>
  </si>
  <si>
    <t>B13727600002</t>
  </si>
  <si>
    <t>O13728000002</t>
  </si>
  <si>
    <t>O13728030002</t>
  </si>
  <si>
    <t>O13728040002</t>
  </si>
  <si>
    <t>B13728210002</t>
  </si>
  <si>
    <t>B13728290002</t>
  </si>
  <si>
    <t>B13728350002</t>
  </si>
  <si>
    <t>B13728450002</t>
  </si>
  <si>
    <t>O13728460002</t>
  </si>
  <si>
    <t>B13728480002</t>
  </si>
  <si>
    <t>O13728610002</t>
  </si>
  <si>
    <t>B13728690002</t>
  </si>
  <si>
    <t>B13728790002</t>
  </si>
  <si>
    <t>O13729140002</t>
  </si>
  <si>
    <t>O13729170002</t>
  </si>
  <si>
    <t>O13729200002</t>
  </si>
  <si>
    <t>O13729580002</t>
  </si>
  <si>
    <t>O13729700002</t>
  </si>
  <si>
    <t>O13729710002</t>
  </si>
  <si>
    <t>O13730160002</t>
  </si>
  <si>
    <t>O13732990002</t>
  </si>
  <si>
    <t>O13733010002</t>
  </si>
  <si>
    <t>O13733100002</t>
  </si>
  <si>
    <t>O13733270002</t>
  </si>
  <si>
    <t>O13733290002</t>
  </si>
  <si>
    <t>O13733640002</t>
  </si>
  <si>
    <t>O13733710002</t>
  </si>
  <si>
    <t>O13733990002</t>
  </si>
  <si>
    <t>O13734480002</t>
  </si>
  <si>
    <t>O13739470002</t>
  </si>
  <si>
    <t>O13739640002</t>
  </si>
  <si>
    <t>O13739670002</t>
  </si>
  <si>
    <t>O13739710002</t>
  </si>
  <si>
    <t>B13740100002</t>
  </si>
  <si>
    <t>B13740190002</t>
  </si>
  <si>
    <t>O13740260002</t>
  </si>
  <si>
    <t>B13740350002</t>
  </si>
  <si>
    <t>O13741080002</t>
  </si>
  <si>
    <t>O13741090002</t>
  </si>
  <si>
    <t>O13741120002</t>
  </si>
  <si>
    <t>O13741320002</t>
  </si>
  <si>
    <t>O13741850002</t>
  </si>
  <si>
    <t>O13742250002</t>
  </si>
  <si>
    <t>O13742310002</t>
  </si>
  <si>
    <t>O13744270002</t>
  </si>
  <si>
    <t>O13744380002</t>
  </si>
  <si>
    <t>B13745110002</t>
  </si>
  <si>
    <t>B13745280002</t>
  </si>
  <si>
    <t>B13745520002</t>
  </si>
  <si>
    <t>B13745620002</t>
  </si>
  <si>
    <t>B13745660002</t>
  </si>
  <si>
    <t>B13745690002</t>
  </si>
  <si>
    <t>B13745970002</t>
  </si>
  <si>
    <t>O13746020002</t>
  </si>
  <si>
    <t>O13746210002</t>
  </si>
  <si>
    <t>O13746560002</t>
  </si>
  <si>
    <t>O13746580002</t>
  </si>
  <si>
    <t>O13746590002</t>
  </si>
  <si>
    <t>O13746660002</t>
  </si>
  <si>
    <t>O13746670002</t>
  </si>
  <si>
    <t>O13746690002</t>
  </si>
  <si>
    <t>O13747000002</t>
  </si>
  <si>
    <t>O13747720002</t>
  </si>
  <si>
    <t>O13749090002</t>
  </si>
  <si>
    <t>O13749110002</t>
  </si>
  <si>
    <t>O13749120002</t>
  </si>
  <si>
    <t>O13749130002</t>
  </si>
  <si>
    <t>O13749180002</t>
  </si>
  <si>
    <t>O13749250002</t>
  </si>
  <si>
    <t>O13749260002</t>
  </si>
  <si>
    <t>B13749330002</t>
  </si>
  <si>
    <t>B13749370002</t>
  </si>
  <si>
    <t>O13749470002</t>
  </si>
  <si>
    <t>O13749630002</t>
  </si>
  <si>
    <t>O13750110002</t>
  </si>
  <si>
    <t>B13750270002</t>
  </si>
  <si>
    <t>B13750290002</t>
  </si>
  <si>
    <t>O13750300002</t>
  </si>
  <si>
    <t>O13750350002</t>
  </si>
  <si>
    <t>O13750480002</t>
  </si>
  <si>
    <t>O13750570002</t>
  </si>
  <si>
    <t>O13750840002</t>
  </si>
  <si>
    <t>O13750950002</t>
  </si>
  <si>
    <t>O13750970002</t>
  </si>
  <si>
    <t>O13751430002</t>
  </si>
  <si>
    <t>O13751530002</t>
  </si>
  <si>
    <t>O13751840002</t>
  </si>
  <si>
    <t>O13752010002</t>
  </si>
  <si>
    <t>O13752310002</t>
  </si>
  <si>
    <t>B13753900002</t>
  </si>
  <si>
    <t>B13754160002</t>
  </si>
  <si>
    <t>B13754170002</t>
  </si>
  <si>
    <t>O13754490002</t>
  </si>
  <si>
    <t>B13754560002</t>
  </si>
  <si>
    <t>O13754600002</t>
  </si>
  <si>
    <t>O13754680002</t>
  </si>
  <si>
    <t>B13754690002</t>
  </si>
  <si>
    <t>O13754700002</t>
  </si>
  <si>
    <t>B13754730002</t>
  </si>
  <si>
    <t>O13755270002</t>
  </si>
  <si>
    <t>O13755960002</t>
  </si>
  <si>
    <t>O13756340002</t>
  </si>
  <si>
    <t>O13756490002</t>
  </si>
  <si>
    <t>O13756540002</t>
  </si>
  <si>
    <t>O13758060002</t>
  </si>
  <si>
    <t>O13758140002</t>
  </si>
  <si>
    <t>O13758170002</t>
  </si>
  <si>
    <t>O13758990002</t>
  </si>
  <si>
    <t>B13759160002</t>
  </si>
  <si>
    <t>B13759180002</t>
  </si>
  <si>
    <t>O13759820002</t>
  </si>
  <si>
    <t>B13759870002</t>
  </si>
  <si>
    <t>B13759900002</t>
  </si>
  <si>
    <t>O13760060002</t>
  </si>
  <si>
    <t>B13760070002</t>
  </si>
  <si>
    <t>O13760080002</t>
  </si>
  <si>
    <t>B13760120002</t>
  </si>
  <si>
    <t>B13760200002</t>
  </si>
  <si>
    <t>O13760680002</t>
  </si>
  <si>
    <t>O13760750002</t>
  </si>
  <si>
    <t>O13760760002</t>
  </si>
  <si>
    <t>O13760870002</t>
  </si>
  <si>
    <t>O13760900002</t>
  </si>
  <si>
    <t>O13761250002</t>
  </si>
  <si>
    <t>O13761300002</t>
  </si>
  <si>
    <t>O13761710002</t>
  </si>
  <si>
    <t>B13763960002</t>
  </si>
  <si>
    <t>B13764010002</t>
  </si>
  <si>
    <t>O13764260002</t>
  </si>
  <si>
    <t>O13764410002</t>
  </si>
  <si>
    <t>O13764740002</t>
  </si>
  <si>
    <t>O13765430002</t>
  </si>
  <si>
    <t>O13765880002</t>
  </si>
  <si>
    <t>O13766460002</t>
  </si>
  <si>
    <t>O13766500002</t>
  </si>
  <si>
    <t>O13768660002</t>
  </si>
  <si>
    <t>B13768840002</t>
  </si>
  <si>
    <t>B13769020002</t>
  </si>
  <si>
    <t>B13769100002</t>
  </si>
  <si>
    <t>B13769260002</t>
  </si>
  <si>
    <t>B13769280002</t>
  </si>
  <si>
    <t>B13769600002</t>
  </si>
  <si>
    <t>O13769830002</t>
  </si>
  <si>
    <t>O13770820002</t>
  </si>
  <si>
    <t>O13771120002</t>
  </si>
  <si>
    <t>O13771130002</t>
  </si>
  <si>
    <t>O13771370002</t>
  </si>
  <si>
    <t>O13771520002</t>
  </si>
  <si>
    <t>O13772750002</t>
  </si>
  <si>
    <t>O13772920002</t>
  </si>
  <si>
    <t>O13773020002</t>
  </si>
  <si>
    <t>O13773040002</t>
  </si>
  <si>
    <t>O13773090002</t>
  </si>
  <si>
    <t>O13773190002</t>
  </si>
  <si>
    <t>B13773260002</t>
  </si>
  <si>
    <t>O13773830002</t>
  </si>
  <si>
    <t>B13774150002</t>
  </si>
  <si>
    <t>B13774180002</t>
  </si>
  <si>
    <t>O13774210002</t>
  </si>
  <si>
    <t>O13774260002</t>
  </si>
  <si>
    <t>O13774810002</t>
  </si>
  <si>
    <t>O13774980002</t>
  </si>
  <si>
    <t>O13774990002</t>
  </si>
  <si>
    <t>O13775100002</t>
  </si>
  <si>
    <t>O13775130002</t>
  </si>
  <si>
    <t>O13775150002</t>
  </si>
  <si>
    <t>O13775160002</t>
  </si>
  <si>
    <t>O13775180002</t>
  </si>
  <si>
    <t>O13775190002</t>
  </si>
  <si>
    <t>O13775210002</t>
  </si>
  <si>
    <t>O13775220002</t>
  </si>
  <si>
    <t>O13775310002</t>
  </si>
  <si>
    <t>O13775560002</t>
  </si>
  <si>
    <t>B13777180002</t>
  </si>
  <si>
    <t>O13777310002</t>
  </si>
  <si>
    <t>O13777730002</t>
  </si>
  <si>
    <t>O13777780002</t>
  </si>
  <si>
    <t>B13778360002</t>
  </si>
  <si>
    <t>B13778370002</t>
  </si>
  <si>
    <t>B13778390002</t>
  </si>
  <si>
    <t>B13778410002</t>
  </si>
  <si>
    <t>O13778720002</t>
  </si>
  <si>
    <t>O13778860002</t>
  </si>
  <si>
    <t>O13779050002</t>
  </si>
  <si>
    <t>O13779260002</t>
  </si>
  <si>
    <t>O13779610002</t>
  </si>
  <si>
    <t>O13779880002</t>
  </si>
  <si>
    <t>B13782170002</t>
  </si>
  <si>
    <t>O13782190002</t>
  </si>
  <si>
    <t>B13782210002</t>
  </si>
  <si>
    <t>O13782230002</t>
  </si>
  <si>
    <t>B13782240002</t>
  </si>
  <si>
    <t>B13782250002</t>
  </si>
  <si>
    <t>B13782260002</t>
  </si>
  <si>
    <t>B13782290002</t>
  </si>
  <si>
    <t>O13782360002</t>
  </si>
  <si>
    <t>O13782490002</t>
  </si>
  <si>
    <t>O13783170002</t>
  </si>
  <si>
    <t>O13783190002</t>
  </si>
  <si>
    <t>O13783450002</t>
  </si>
  <si>
    <t>O13783480002</t>
  </si>
  <si>
    <t>O13783510002</t>
  </si>
  <si>
    <t>O13783520002</t>
  </si>
  <si>
    <t>O13783540002</t>
  </si>
  <si>
    <t>O13784020002</t>
  </si>
  <si>
    <t>O13784060002</t>
  </si>
  <si>
    <t>B13785730002</t>
  </si>
  <si>
    <t>O13786670002</t>
  </si>
  <si>
    <t>O13786920002</t>
  </si>
  <si>
    <t>O13787130002</t>
  </si>
  <si>
    <t>B13787630002</t>
  </si>
  <si>
    <t>B13787650002</t>
  </si>
  <si>
    <t>B13787660002</t>
  </si>
  <si>
    <t>B13787670002</t>
  </si>
  <si>
    <t>O13787710002</t>
  </si>
  <si>
    <t>O13787740002</t>
  </si>
  <si>
    <t>O13787880002</t>
  </si>
  <si>
    <t>O13787900002</t>
  </si>
  <si>
    <t>O13789080002</t>
  </si>
  <si>
    <t>O13789910002</t>
  </si>
  <si>
    <t>B13791300002</t>
  </si>
  <si>
    <t>O13791850002</t>
  </si>
  <si>
    <t>O13791940002</t>
  </si>
  <si>
    <t>B13792250002</t>
  </si>
  <si>
    <t>B13792300002</t>
  </si>
  <si>
    <t>B13792320002</t>
  </si>
  <si>
    <t>B13792330002</t>
  </si>
  <si>
    <t>O13792510002</t>
  </si>
  <si>
    <t>O13793590002</t>
  </si>
  <si>
    <t>O13793630002</t>
  </si>
  <si>
    <t>O13793680002</t>
  </si>
  <si>
    <t>O13793690002</t>
  </si>
  <si>
    <t>O13794060002</t>
  </si>
  <si>
    <t>B13795210002</t>
  </si>
  <si>
    <t>B13795500002</t>
  </si>
  <si>
    <t>B13795610002</t>
  </si>
  <si>
    <t>B13796090002</t>
  </si>
  <si>
    <t>B13796190002</t>
  </si>
  <si>
    <t>B13796210002</t>
  </si>
  <si>
    <t>O13796240002</t>
  </si>
  <si>
    <t>O13796320002</t>
  </si>
  <si>
    <t>O13796600002</t>
  </si>
  <si>
    <t>O13796680002</t>
  </si>
  <si>
    <t>O13796810002</t>
  </si>
  <si>
    <t>O13796850002</t>
  </si>
  <si>
    <t>O13796870002</t>
  </si>
  <si>
    <t>O13796880002</t>
  </si>
  <si>
    <t>B13796910002</t>
  </si>
  <si>
    <t>O13796930002</t>
  </si>
  <si>
    <t>O13796940002</t>
  </si>
  <si>
    <t>O13796950002</t>
  </si>
  <si>
    <t>O13797460002</t>
  </si>
  <si>
    <t>O13797690002</t>
  </si>
  <si>
    <t>O13797710002</t>
  </si>
  <si>
    <t>O13798220002</t>
  </si>
  <si>
    <t>B13799850002</t>
  </si>
  <si>
    <t>B13799860002</t>
  </si>
  <si>
    <t>O13799900002</t>
  </si>
  <si>
    <t>O13800190002</t>
  </si>
  <si>
    <t xml:space="preserve">MINISTERIO DE RELACIONES EXTERIORES </t>
  </si>
  <si>
    <t>B13800500002</t>
  </si>
  <si>
    <t>B13800660002</t>
  </si>
  <si>
    <t>O13800690002</t>
  </si>
  <si>
    <t>O13800700002</t>
  </si>
  <si>
    <t>B13800860002</t>
  </si>
  <si>
    <t>B13800880002</t>
  </si>
  <si>
    <t>B13801040002</t>
  </si>
  <si>
    <t>B13801070002</t>
  </si>
  <si>
    <t>O13801120002</t>
  </si>
  <si>
    <t>O13801450002</t>
  </si>
  <si>
    <t>O13801510002</t>
  </si>
  <si>
    <t>O13801530002</t>
  </si>
  <si>
    <t>O13801650002</t>
  </si>
  <si>
    <t>O13801920002</t>
  </si>
  <si>
    <t>O13802150002</t>
  </si>
  <si>
    <t>O13802160002</t>
  </si>
  <si>
    <t>O13802190002</t>
  </si>
  <si>
    <t>O13802370002</t>
  </si>
  <si>
    <t>B13803890002</t>
  </si>
  <si>
    <t>B13803900002</t>
  </si>
  <si>
    <t>B13803910002</t>
  </si>
  <si>
    <t>B13804410002</t>
  </si>
  <si>
    <t>O13804630002</t>
  </si>
  <si>
    <t>O13804660002</t>
  </si>
  <si>
    <t>O13804690002</t>
  </si>
  <si>
    <t>B13804830002</t>
  </si>
  <si>
    <t>B13805000002</t>
  </si>
  <si>
    <t>O13805090002</t>
  </si>
  <si>
    <t>O13805130002</t>
  </si>
  <si>
    <t>B13805530002</t>
  </si>
  <si>
    <t>O13806940002</t>
  </si>
  <si>
    <t>B13808000002</t>
  </si>
  <si>
    <t>O13808310002</t>
  </si>
  <si>
    <t>O13808400002</t>
  </si>
  <si>
    <t>O13808420002</t>
  </si>
  <si>
    <t>B13808930002</t>
  </si>
  <si>
    <t>B13809070002</t>
  </si>
  <si>
    <t>O13809160002</t>
  </si>
  <si>
    <t>B13809220002</t>
  </si>
  <si>
    <t>B13809240002</t>
  </si>
  <si>
    <t>B13809280002</t>
  </si>
  <si>
    <t>B13809290002</t>
  </si>
  <si>
    <t>B13809300002</t>
  </si>
  <si>
    <t>B13809340002</t>
  </si>
  <si>
    <t>O13809460002</t>
  </si>
  <si>
    <t>O13809680002</t>
  </si>
  <si>
    <t>B13809740002</t>
  </si>
  <si>
    <t>B13809750002</t>
  </si>
  <si>
    <t>O13810260002</t>
  </si>
  <si>
    <t>O13810900002</t>
  </si>
  <si>
    <t>O13812850002</t>
  </si>
  <si>
    <t>B13812870002</t>
  </si>
  <si>
    <t>O13812890002</t>
  </si>
  <si>
    <t>O13812920002</t>
  </si>
  <si>
    <t>O13813040002</t>
  </si>
  <si>
    <t>O13813070002</t>
  </si>
  <si>
    <t>B13813080002</t>
  </si>
  <si>
    <t>B13813100002</t>
  </si>
  <si>
    <t>B13813120002</t>
  </si>
  <si>
    <t>B13813130002</t>
  </si>
  <si>
    <t>O13813580002</t>
  </si>
  <si>
    <t>O13813840002</t>
  </si>
  <si>
    <t>O13814680002</t>
  </si>
  <si>
    <t>O13815020002</t>
  </si>
  <si>
    <t>O13815380002</t>
  </si>
  <si>
    <t>O13815400002</t>
  </si>
  <si>
    <t>B13816400002</t>
  </si>
  <si>
    <t>B13816410002</t>
  </si>
  <si>
    <t>B13816430002</t>
  </si>
  <si>
    <t>B13816440002</t>
  </si>
  <si>
    <t>B13816450002</t>
  </si>
  <si>
    <t>O13817020002</t>
  </si>
  <si>
    <t>O13817030002</t>
  </si>
  <si>
    <t>B13817480002</t>
  </si>
  <si>
    <t>O13817620002</t>
  </si>
  <si>
    <t>O13817940002</t>
  </si>
  <si>
    <t>O13817970002</t>
  </si>
  <si>
    <t>O13818020002</t>
  </si>
  <si>
    <t>O13818060002</t>
  </si>
  <si>
    <t>O13818320002</t>
  </si>
  <si>
    <t>O13818510002</t>
  </si>
  <si>
    <t>O13818530002</t>
  </si>
  <si>
    <t>O13818600002</t>
  </si>
  <si>
    <t>O13818690002</t>
  </si>
  <si>
    <t>O13819300002</t>
  </si>
  <si>
    <t>O13819360002</t>
  </si>
  <si>
    <t>B13820490002</t>
  </si>
  <si>
    <t>B13820500002</t>
  </si>
  <si>
    <t>B13820510002</t>
  </si>
  <si>
    <t>O13820750002</t>
  </si>
  <si>
    <t>B13820770002</t>
  </si>
  <si>
    <t>B13821290002</t>
  </si>
  <si>
    <t>B13821310002</t>
  </si>
  <si>
    <t>O13821340002</t>
  </si>
  <si>
    <t>O13821400002</t>
  </si>
  <si>
    <t>B13821500002</t>
  </si>
  <si>
    <t>B13821570002</t>
  </si>
  <si>
    <t>B13821600002</t>
  </si>
  <si>
    <t>B13821620002</t>
  </si>
  <si>
    <t>B13821630002</t>
  </si>
  <si>
    <t>B13821640002</t>
  </si>
  <si>
    <t>B13821670002</t>
  </si>
  <si>
    <t>B13821710002</t>
  </si>
  <si>
    <t>B13821750002</t>
  </si>
  <si>
    <t>B13821770002</t>
  </si>
  <si>
    <t>B13821790002</t>
  </si>
  <si>
    <t>B13821810002</t>
  </si>
  <si>
    <t>B13821820002</t>
  </si>
  <si>
    <t>B13821850002</t>
  </si>
  <si>
    <t>O13822200002</t>
  </si>
  <si>
    <t>O13822210002</t>
  </si>
  <si>
    <t>O13822220002</t>
  </si>
  <si>
    <t>O13822230002</t>
  </si>
  <si>
    <t>O13822320002</t>
  </si>
  <si>
    <t>O13822470002</t>
  </si>
  <si>
    <t>O13823400002</t>
  </si>
  <si>
    <t>B13824840002</t>
  </si>
  <si>
    <t>B13824850002</t>
  </si>
  <si>
    <t>B13824870002</t>
  </si>
  <si>
    <t>B13824880002</t>
  </si>
  <si>
    <t>B13825350002</t>
  </si>
  <si>
    <t>B13825400002</t>
  </si>
  <si>
    <t>B13825430002</t>
  </si>
  <si>
    <t>B13825480002</t>
  </si>
  <si>
    <t>B13825520002</t>
  </si>
  <si>
    <t>O13825590002</t>
  </si>
  <si>
    <t>O13825600002</t>
  </si>
  <si>
    <t>O13825740002</t>
  </si>
  <si>
    <t>B13826030002</t>
  </si>
  <si>
    <t>O13826090002</t>
  </si>
  <si>
    <t>O13826730002</t>
  </si>
  <si>
    <t>O13826740002</t>
  </si>
  <si>
    <t>O13826770002</t>
  </si>
  <si>
    <t>O13826910002</t>
  </si>
  <si>
    <t>O13826990002</t>
  </si>
  <si>
    <t>O13827020002</t>
  </si>
  <si>
    <t>O13827180002</t>
  </si>
  <si>
    <t>O13828910002</t>
  </si>
  <si>
    <t>O13828920002</t>
  </si>
  <si>
    <t>O13828930002</t>
  </si>
  <si>
    <t>O13828940002</t>
  </si>
  <si>
    <t>O13829360002</t>
  </si>
  <si>
    <t>O13829380002</t>
  </si>
  <si>
    <t>O13829400002</t>
  </si>
  <si>
    <t>O13829420002</t>
  </si>
  <si>
    <t>O13829430002</t>
  </si>
  <si>
    <t>B13829440002</t>
  </si>
  <si>
    <t>O13829450002</t>
  </si>
  <si>
    <t>O13829460002</t>
  </si>
  <si>
    <t>O13829480002</t>
  </si>
  <si>
    <t>O13829490002</t>
  </si>
  <si>
    <t>O13829500002</t>
  </si>
  <si>
    <t>O13829520002</t>
  </si>
  <si>
    <t>O13829530002</t>
  </si>
  <si>
    <t>O13829550002</t>
  </si>
  <si>
    <t>O13829560002</t>
  </si>
  <si>
    <t>O13829580002</t>
  </si>
  <si>
    <t>O13829590002</t>
  </si>
  <si>
    <t>B13829870002</t>
  </si>
  <si>
    <t>B13829910002</t>
  </si>
  <si>
    <t>B13829930002</t>
  </si>
  <si>
    <t>B13829950002</t>
  </si>
  <si>
    <t>B13829990002</t>
  </si>
  <si>
    <t>B13830010002</t>
  </si>
  <si>
    <t>B13830220002</t>
  </si>
  <si>
    <t>O13830240002</t>
  </si>
  <si>
    <t>O13830410002</t>
  </si>
  <si>
    <t>O13830420002</t>
  </si>
  <si>
    <t>O13830430002</t>
  </si>
  <si>
    <t>O13830520002</t>
  </si>
  <si>
    <t>O13830840002</t>
  </si>
  <si>
    <t>O13830920002</t>
  </si>
  <si>
    <t>O13831760002</t>
  </si>
  <si>
    <t>O13832130002</t>
  </si>
  <si>
    <t>O13832200002</t>
  </si>
  <si>
    <t>B13833260002</t>
  </si>
  <si>
    <t>B13833290002</t>
  </si>
  <si>
    <t>B13833300002</t>
  </si>
  <si>
    <t>O13833410002</t>
  </si>
  <si>
    <t>O13833600002</t>
  </si>
  <si>
    <t>B13833610002</t>
  </si>
  <si>
    <t>B13833640002</t>
  </si>
  <si>
    <t>B13833690002</t>
  </si>
  <si>
    <t>B13833820002</t>
  </si>
  <si>
    <t>B13833840002</t>
  </si>
  <si>
    <t>B13833860002</t>
  </si>
  <si>
    <t>B13833870002</t>
  </si>
  <si>
    <t>O13833890002</t>
  </si>
  <si>
    <t>B13834110002</t>
  </si>
  <si>
    <t>O13834120002</t>
  </si>
  <si>
    <t>B13834240002</t>
  </si>
  <si>
    <t>O13834920002</t>
  </si>
  <si>
    <t>O13834930002</t>
  </si>
  <si>
    <t>O13834940002</t>
  </si>
  <si>
    <t>O13836010002</t>
  </si>
  <si>
    <t>O13836130002</t>
  </si>
  <si>
    <t>O13836240002</t>
  </si>
  <si>
    <t>O13837720002</t>
  </si>
  <si>
    <t>O13837770002</t>
  </si>
  <si>
    <t>B13838180002</t>
  </si>
  <si>
    <t>B13838200002</t>
  </si>
  <si>
    <t>B13838210002</t>
  </si>
  <si>
    <t>B13838220002</t>
  </si>
  <si>
    <t>B13838240002</t>
  </si>
  <si>
    <t>O13838730002</t>
  </si>
  <si>
    <t>O13838760002</t>
  </si>
  <si>
    <t>O13839050002</t>
  </si>
  <si>
    <t>O13839540002</t>
  </si>
  <si>
    <t>O13839770002</t>
  </si>
  <si>
    <t>O13840160002</t>
  </si>
  <si>
    <t>O13840290002</t>
  </si>
  <si>
    <t>O13842070002</t>
  </si>
  <si>
    <t>O13842130002</t>
  </si>
  <si>
    <t>O13842180002</t>
  </si>
  <si>
    <t>O13842430002</t>
  </si>
  <si>
    <t>B13842520002</t>
  </si>
  <si>
    <t>B13842560002</t>
  </si>
  <si>
    <t>O13842580002</t>
  </si>
  <si>
    <t>B13842620002</t>
  </si>
  <si>
    <t>B13842650002</t>
  </si>
  <si>
    <t>B13842680002</t>
  </si>
  <si>
    <t>O13842690002</t>
  </si>
  <si>
    <t>O13842790002</t>
  </si>
  <si>
    <t>O13843300002</t>
  </si>
  <si>
    <t>O13843320002</t>
  </si>
  <si>
    <t>O13843340002</t>
  </si>
  <si>
    <t>B13843360002</t>
  </si>
  <si>
    <t>B13843370002</t>
  </si>
  <si>
    <t>B13843390002</t>
  </si>
  <si>
    <t>B13843570002</t>
  </si>
  <si>
    <t>B13843630002</t>
  </si>
  <si>
    <t>B13843660002</t>
  </si>
  <si>
    <t>B13843670002</t>
  </si>
  <si>
    <t>O13844000002</t>
  </si>
  <si>
    <t>O13844110002</t>
  </si>
  <si>
    <t>O13844150002</t>
  </si>
  <si>
    <t>O13844450002</t>
  </si>
  <si>
    <t>O13844500002</t>
  </si>
  <si>
    <t>O13847200002</t>
  </si>
  <si>
    <t>O13847360002</t>
  </si>
  <si>
    <t>O13847540002</t>
  </si>
  <si>
    <t>O13847550002</t>
  </si>
  <si>
    <t>O13847720002</t>
  </si>
  <si>
    <t>O13848260002</t>
  </si>
  <si>
    <t>O13848270002</t>
  </si>
  <si>
    <t>O13848290002</t>
  </si>
  <si>
    <t>O13848420002</t>
  </si>
  <si>
    <t>O13848790002</t>
  </si>
  <si>
    <t>O13848960002</t>
  </si>
  <si>
    <t>O13848980002</t>
  </si>
  <si>
    <t>O13848990002</t>
  </si>
  <si>
    <t>O13849410002</t>
  </si>
  <si>
    <t>O13849680002</t>
  </si>
  <si>
    <t>O13849750002</t>
  </si>
  <si>
    <t>O13849820002</t>
  </si>
  <si>
    <t>O13849830002</t>
  </si>
  <si>
    <t>O13849850002</t>
  </si>
  <si>
    <t>O13849870002</t>
  </si>
  <si>
    <t>O13850130002</t>
  </si>
  <si>
    <t>O13853270002</t>
  </si>
  <si>
    <t>O13853280002</t>
  </si>
  <si>
    <t>O13853300002</t>
  </si>
  <si>
    <t>O13853500002</t>
  </si>
  <si>
    <t>B13853540002</t>
  </si>
  <si>
    <t>B13853550002</t>
  </si>
  <si>
    <t>B13853560002</t>
  </si>
  <si>
    <t>B13853570002</t>
  </si>
  <si>
    <t>B13853600002</t>
  </si>
  <si>
    <t>B13853620002</t>
  </si>
  <si>
    <t>B13853640002</t>
  </si>
  <si>
    <t>B13853650002</t>
  </si>
  <si>
    <t>B13853660002</t>
  </si>
  <si>
    <t>B13854150002</t>
  </si>
  <si>
    <t>O13854220002</t>
  </si>
  <si>
    <t>O13854270002</t>
  </si>
  <si>
    <t>O13854290002</t>
  </si>
  <si>
    <t>O13854350002</t>
  </si>
  <si>
    <t>O13854980002</t>
  </si>
  <si>
    <t>O13855050002</t>
  </si>
  <si>
    <t>O13855520002</t>
  </si>
  <si>
    <t>O13855580002</t>
  </si>
  <si>
    <t>O13855590002</t>
  </si>
  <si>
    <t>O13855850002</t>
  </si>
  <si>
    <t>O13856020002</t>
  </si>
  <si>
    <t>O13857030002</t>
  </si>
  <si>
    <t>O13857170002</t>
  </si>
  <si>
    <t>O13857280002</t>
  </si>
  <si>
    <t>O13857580002</t>
  </si>
  <si>
    <t>O13857610002</t>
  </si>
  <si>
    <t>B13860320002</t>
  </si>
  <si>
    <t>O13860590002</t>
  </si>
  <si>
    <t>O13860600002</t>
  </si>
  <si>
    <t>B13860660002</t>
  </si>
  <si>
    <t>B13860680002</t>
  </si>
  <si>
    <t>O13860740002</t>
  </si>
  <si>
    <t>B13861190002</t>
  </si>
  <si>
    <t>B13861230002</t>
  </si>
  <si>
    <t>O13861610002</t>
  </si>
  <si>
    <t>B13861890002</t>
  </si>
  <si>
    <t>B13861960002</t>
  </si>
  <si>
    <t>B13861970002</t>
  </si>
  <si>
    <t>B13861990002</t>
  </si>
  <si>
    <t>O13862180002</t>
  </si>
  <si>
    <t>O13862280002</t>
  </si>
  <si>
    <t>O13862670002</t>
  </si>
  <si>
    <t>O13862810002</t>
  </si>
  <si>
    <t>O13862950002</t>
  </si>
  <si>
    <t>O13862970002</t>
  </si>
  <si>
    <t>O13863040002</t>
  </si>
  <si>
    <t>O13863590002</t>
  </si>
  <si>
    <t>B13864740002</t>
  </si>
  <si>
    <t>O13865010002</t>
  </si>
  <si>
    <t>O13865200002</t>
  </si>
  <si>
    <t>O13865220002</t>
  </si>
  <si>
    <t>O13865260002</t>
  </si>
  <si>
    <t>O13865320002</t>
  </si>
  <si>
    <t>O13865330002</t>
  </si>
  <si>
    <t>O13865340002</t>
  </si>
  <si>
    <t>O13865390002</t>
  </si>
  <si>
    <t>O13865430002</t>
  </si>
  <si>
    <t>B13865460002</t>
  </si>
  <si>
    <t>B13865480002</t>
  </si>
  <si>
    <t>B13865510002</t>
  </si>
  <si>
    <t>B13865540002</t>
  </si>
  <si>
    <t>B13865550002</t>
  </si>
  <si>
    <t>B13865580002</t>
  </si>
  <si>
    <t>B13865590002</t>
  </si>
  <si>
    <t>B13865600002</t>
  </si>
  <si>
    <t>B13865630002</t>
  </si>
  <si>
    <t>B13865970002</t>
  </si>
  <si>
    <t>O13865980002</t>
  </si>
  <si>
    <t>O13865990002</t>
  </si>
  <si>
    <t>O13866000002</t>
  </si>
  <si>
    <t>B13866010002</t>
  </si>
  <si>
    <t>B13866020002</t>
  </si>
  <si>
    <t>O13866260002</t>
  </si>
  <si>
    <t>O13866440002</t>
  </si>
  <si>
    <t>O13866680002</t>
  </si>
  <si>
    <t>O13866910002</t>
  </si>
  <si>
    <t>O13867040002</t>
  </si>
  <si>
    <t>O13867050002</t>
  </si>
  <si>
    <t>O13867070002</t>
  </si>
  <si>
    <t>B13868200002</t>
  </si>
  <si>
    <t>B13868210002</t>
  </si>
  <si>
    <t>B13868730002</t>
  </si>
  <si>
    <t>B13868750002</t>
  </si>
  <si>
    <t>B13868760002</t>
  </si>
  <si>
    <t>B13868770002</t>
  </si>
  <si>
    <t>B13868790002</t>
  </si>
  <si>
    <t>B13868800002</t>
  </si>
  <si>
    <t>B13868820002</t>
  </si>
  <si>
    <t>B13868830002</t>
  </si>
  <si>
    <t>B13868850002</t>
  </si>
  <si>
    <t>B13868860002</t>
  </si>
  <si>
    <t>B13868870002</t>
  </si>
  <si>
    <t>O13868880002</t>
  </si>
  <si>
    <t>B13868910002</t>
  </si>
  <si>
    <t>B13868920002</t>
  </si>
  <si>
    <t>B13868940002</t>
  </si>
  <si>
    <t>B13868970002</t>
  </si>
  <si>
    <t>B13869000002</t>
  </si>
  <si>
    <t>B13869040002</t>
  </si>
  <si>
    <t>B13869090002</t>
  </si>
  <si>
    <t>B13869140002</t>
  </si>
  <si>
    <t>O13869200002</t>
  </si>
  <si>
    <t>O13869550002</t>
  </si>
  <si>
    <t>O13869590002</t>
  </si>
  <si>
    <t>O13870110002</t>
  </si>
  <si>
    <t>O13870200002</t>
  </si>
  <si>
    <t>O13871090002</t>
  </si>
  <si>
    <t>O13871510002</t>
  </si>
  <si>
    <t>B13876050002</t>
  </si>
  <si>
    <t>B13876070002</t>
  </si>
  <si>
    <t>B13876100002</t>
  </si>
  <si>
    <t>B13876110002</t>
  </si>
  <si>
    <t>B13876130002</t>
  </si>
  <si>
    <t>B13876140002</t>
  </si>
  <si>
    <t>B13876160002</t>
  </si>
  <si>
    <t>B13876200002</t>
  </si>
  <si>
    <t>B13876220002</t>
  </si>
  <si>
    <t>B13876260002</t>
  </si>
  <si>
    <t>B13876290002</t>
  </si>
  <si>
    <t>B13876330002</t>
  </si>
  <si>
    <t>B13876360002</t>
  </si>
  <si>
    <t>B13877410002</t>
  </si>
  <si>
    <t>B13877430002</t>
  </si>
  <si>
    <t>B13877470002</t>
  </si>
  <si>
    <t>B13877540002</t>
  </si>
  <si>
    <t>O13877740002</t>
  </si>
  <si>
    <t>B13877850002</t>
  </si>
  <si>
    <t>B13877880002</t>
  </si>
  <si>
    <t>B13877920002</t>
  </si>
  <si>
    <t>B13877950002</t>
  </si>
  <si>
    <t>O13878450002</t>
  </si>
  <si>
    <t>O13878460002</t>
  </si>
  <si>
    <t>O13878500002</t>
  </si>
  <si>
    <t>O13878970002</t>
  </si>
  <si>
    <t>O13881360002</t>
  </si>
  <si>
    <t>O13881610002</t>
  </si>
  <si>
    <t>B13881730002</t>
  </si>
  <si>
    <t>B13881750002</t>
  </si>
  <si>
    <t>B13881770002</t>
  </si>
  <si>
    <t>B13881820002</t>
  </si>
  <si>
    <t>O13882310002</t>
  </si>
  <si>
    <t>B13882620002</t>
  </si>
  <si>
    <t>O13883800002</t>
  </si>
  <si>
    <t>B13885420002</t>
  </si>
  <si>
    <t>B13885430002</t>
  </si>
  <si>
    <t>B13885440002</t>
  </si>
  <si>
    <t>B13885450002</t>
  </si>
  <si>
    <t>B13885460002</t>
  </si>
  <si>
    <t>B13885470002</t>
  </si>
  <si>
    <t>B13885480002</t>
  </si>
  <si>
    <t>B13885490002</t>
  </si>
  <si>
    <t>B13885500002</t>
  </si>
  <si>
    <t>B13885510002</t>
  </si>
  <si>
    <t>B13885520002</t>
  </si>
  <si>
    <t>B13885530002</t>
  </si>
  <si>
    <t>B13885540002</t>
  </si>
  <si>
    <t>B13886620002</t>
  </si>
  <si>
    <t>B13886650002</t>
  </si>
  <si>
    <t>O13886660002</t>
  </si>
  <si>
    <t>B13887120002</t>
  </si>
  <si>
    <t>O13887260002</t>
  </si>
  <si>
    <t>O13887900002</t>
  </si>
  <si>
    <t>O13888430002</t>
  </si>
  <si>
    <t>B13889810002</t>
  </si>
  <si>
    <t>B13889820002</t>
  </si>
  <si>
    <t>B13889850002</t>
  </si>
  <si>
    <t>O13889910002</t>
  </si>
  <si>
    <t>B13889990002</t>
  </si>
  <si>
    <t>O13890330002</t>
  </si>
  <si>
    <t>B13890600002</t>
  </si>
  <si>
    <t>O13890780002</t>
  </si>
  <si>
    <t>O13890860002</t>
  </si>
  <si>
    <t>B13890870002</t>
  </si>
  <si>
    <t>B13891110002</t>
  </si>
  <si>
    <t>B13891170002</t>
  </si>
  <si>
    <t>O13891560002</t>
  </si>
  <si>
    <t>O13891660002</t>
  </si>
  <si>
    <t>O13891700002</t>
  </si>
  <si>
    <t>O13891720002</t>
  </si>
  <si>
    <t>O13891770002</t>
  </si>
  <si>
    <t>O13891940002</t>
  </si>
  <si>
    <t>O13891960002</t>
  </si>
  <si>
    <t>O13891980002</t>
  </si>
  <si>
    <t>O13892190002</t>
  </si>
  <si>
    <t>O13892230002</t>
  </si>
  <si>
    <t>O13892240002</t>
  </si>
  <si>
    <t>O13892260002</t>
  </si>
  <si>
    <t>O13892390002</t>
  </si>
  <si>
    <t>O13892620002</t>
  </si>
  <si>
    <t>O13893690002</t>
  </si>
  <si>
    <t>O13894050002</t>
  </si>
  <si>
    <t>B13894100002</t>
  </si>
  <si>
    <t>O13894320002</t>
  </si>
  <si>
    <t>O13894340002</t>
  </si>
  <si>
    <t>O13894690002</t>
  </si>
  <si>
    <t>B13894700002</t>
  </si>
  <si>
    <t>O13894710002</t>
  </si>
  <si>
    <t>O13895660002</t>
  </si>
  <si>
    <t>O13896070002</t>
  </si>
  <si>
    <t>O13896430002</t>
  </si>
  <si>
    <t>O13896470002</t>
  </si>
  <si>
    <t>O13896500002</t>
  </si>
  <si>
    <t>O13896510002</t>
  </si>
  <si>
    <t>O13896520002</t>
  </si>
  <si>
    <t>O13896760002</t>
  </si>
  <si>
    <t>O13896800002</t>
  </si>
  <si>
    <t>O13897020002</t>
  </si>
  <si>
    <t>B13898760002</t>
  </si>
  <si>
    <t>B13899020002</t>
  </si>
  <si>
    <t>B13899030002</t>
  </si>
  <si>
    <t>B13899050002</t>
  </si>
  <si>
    <t>B13899080002</t>
  </si>
  <si>
    <t>B13899100002</t>
  </si>
  <si>
    <t>B13899120002</t>
  </si>
  <si>
    <t>B13899150002</t>
  </si>
  <si>
    <t>B13899190002</t>
  </si>
  <si>
    <t>B13899220002</t>
  </si>
  <si>
    <t>O13899320002</t>
  </si>
  <si>
    <t>B13899330002</t>
  </si>
  <si>
    <t>B13899620002</t>
  </si>
  <si>
    <t>O13899650002</t>
  </si>
  <si>
    <t>O13899690002</t>
  </si>
  <si>
    <t>O13900350002</t>
  </si>
  <si>
    <t>O13900580002</t>
  </si>
  <si>
    <t>O13900600002</t>
  </si>
  <si>
    <t>O13900620002</t>
  </si>
  <si>
    <t>O13900650002</t>
  </si>
  <si>
    <t>O13900670002</t>
  </si>
  <si>
    <t>O13900870002</t>
  </si>
  <si>
    <t>O13900890002</t>
  </si>
  <si>
    <t>O13900910002</t>
  </si>
  <si>
    <t>O13900920002</t>
  </si>
  <si>
    <t>O13900950002</t>
  </si>
  <si>
    <t>O13901080002</t>
  </si>
  <si>
    <t>O13901460002</t>
  </si>
  <si>
    <t>O13901560002</t>
  </si>
  <si>
    <t>O13901600002</t>
  </si>
  <si>
    <t>O13901630002</t>
  </si>
  <si>
    <t>O13901650002</t>
  </si>
  <si>
    <t>O13901950002</t>
  </si>
  <si>
    <t>O13902020002</t>
  </si>
  <si>
    <t>O13902200002</t>
  </si>
  <si>
    <t>O13902630002</t>
  </si>
  <si>
    <t>O13903920002</t>
  </si>
  <si>
    <t>O13903970002</t>
  </si>
  <si>
    <t>O13903980002</t>
  </si>
  <si>
    <t>O13904020002</t>
  </si>
  <si>
    <t>B13904050002</t>
  </si>
  <si>
    <t>B13904110002</t>
  </si>
  <si>
    <t>B13904130002</t>
  </si>
  <si>
    <t>O13904180002</t>
  </si>
  <si>
    <t>B13904200002</t>
  </si>
  <si>
    <t>O13904270002</t>
  </si>
  <si>
    <t>O13904280002</t>
  </si>
  <si>
    <t>O13904290002</t>
  </si>
  <si>
    <t>O13904320002</t>
  </si>
  <si>
    <t>O13904340002</t>
  </si>
  <si>
    <t>O13904420002</t>
  </si>
  <si>
    <t>O13905030002</t>
  </si>
  <si>
    <t>O13905130002</t>
  </si>
  <si>
    <t>O13905950002</t>
  </si>
  <si>
    <t>O13906440002</t>
  </si>
  <si>
    <t>O13906700002</t>
  </si>
  <si>
    <t>B13908000002</t>
  </si>
  <si>
    <t>O13908350002</t>
  </si>
  <si>
    <t>B13908380002</t>
  </si>
  <si>
    <t>B13908400002</t>
  </si>
  <si>
    <t>B13908420002</t>
  </si>
  <si>
    <t>B13908490002</t>
  </si>
  <si>
    <t>B13908510002</t>
  </si>
  <si>
    <t>B13908530002</t>
  </si>
  <si>
    <t>O13908910002</t>
  </si>
  <si>
    <t>O13908980002</t>
  </si>
  <si>
    <t>O13909650002</t>
  </si>
  <si>
    <t>O13910010002</t>
  </si>
  <si>
    <t>O13910120002</t>
  </si>
  <si>
    <t>O13910380002</t>
  </si>
  <si>
    <t>O13910620002</t>
  </si>
  <si>
    <t>O13910740002</t>
  </si>
  <si>
    <t>O13910780002</t>
  </si>
  <si>
    <t>O13911020002</t>
  </si>
  <si>
    <t>O13911040002</t>
  </si>
  <si>
    <t>B13912700002</t>
  </si>
  <si>
    <t>B13912710002</t>
  </si>
  <si>
    <t>O13912720002</t>
  </si>
  <si>
    <t>O13912990002</t>
  </si>
  <si>
    <t>B13913070002</t>
  </si>
  <si>
    <t>O13913180002</t>
  </si>
  <si>
    <t>B13913190002</t>
  </si>
  <si>
    <t>O13913200002</t>
  </si>
  <si>
    <t>O13913210002</t>
  </si>
  <si>
    <t>O13913440002</t>
  </si>
  <si>
    <t>O13913540002</t>
  </si>
  <si>
    <t>O13913550002</t>
  </si>
  <si>
    <t>O13913600002</t>
  </si>
  <si>
    <t>O13913650002</t>
  </si>
  <si>
    <t>O13913670002</t>
  </si>
  <si>
    <t>O13913700002</t>
  </si>
  <si>
    <t>O13913720002</t>
  </si>
  <si>
    <t>B13913840002</t>
  </si>
  <si>
    <t>B13913860002</t>
  </si>
  <si>
    <t>B13913870002</t>
  </si>
  <si>
    <t>B13913920002</t>
  </si>
  <si>
    <t>B13913930002</t>
  </si>
  <si>
    <t>B13913970002</t>
  </si>
  <si>
    <t>B13914210002</t>
  </si>
  <si>
    <t>O13914270002</t>
  </si>
  <si>
    <t>O13914330002</t>
  </si>
  <si>
    <t>O13914340002</t>
  </si>
  <si>
    <t>O13914370002</t>
  </si>
  <si>
    <t>B13914580002</t>
  </si>
  <si>
    <t>B13914600002</t>
  </si>
  <si>
    <t>O13914970002</t>
  </si>
  <si>
    <t>O13915030002</t>
  </si>
  <si>
    <t>O13915050002</t>
  </si>
  <si>
    <t>O13915060002</t>
  </si>
  <si>
    <t>O13915070002</t>
  </si>
  <si>
    <t>O13915290002</t>
  </si>
  <si>
    <t>O13915560002</t>
  </si>
  <si>
    <t>O13916350002</t>
  </si>
  <si>
    <t>B13917640002</t>
  </si>
  <si>
    <t>O13917860002</t>
  </si>
  <si>
    <t>O13918080002</t>
  </si>
  <si>
    <t>O13918100002</t>
  </si>
  <si>
    <t>B13918160002</t>
  </si>
  <si>
    <t>B13918170002</t>
  </si>
  <si>
    <t>O13918220002</t>
  </si>
  <si>
    <t>B13918520002</t>
  </si>
  <si>
    <t>B13918570002</t>
  </si>
  <si>
    <t>B13918630002</t>
  </si>
  <si>
    <t>B13918660002</t>
  </si>
  <si>
    <t>B13918670002</t>
  </si>
  <si>
    <t>B13919280002</t>
  </si>
  <si>
    <t>O13919620002</t>
  </si>
  <si>
    <t>O13919980002</t>
  </si>
  <si>
    <t>O13920130002</t>
  </si>
  <si>
    <t>O13920650002</t>
  </si>
  <si>
    <t>O13920690002</t>
  </si>
  <si>
    <t>O13920700002</t>
  </si>
  <si>
    <t>O13920730002</t>
  </si>
  <si>
    <t>O13920750002</t>
  </si>
  <si>
    <t>O13921220002</t>
  </si>
  <si>
    <t>O13922240002</t>
  </si>
  <si>
    <t>B13922310002</t>
  </si>
  <si>
    <t>B13922320002</t>
  </si>
  <si>
    <t>B13922330002</t>
  </si>
  <si>
    <t>O13922340002</t>
  </si>
  <si>
    <t>O13922510002</t>
  </si>
  <si>
    <t>O13922950002</t>
  </si>
  <si>
    <t>O13922970002</t>
  </si>
  <si>
    <t>O13923060002</t>
  </si>
  <si>
    <t>O13923180002</t>
  </si>
  <si>
    <t>O13923200002</t>
  </si>
  <si>
    <t>B13923510002</t>
  </si>
  <si>
    <t>B13923520002</t>
  </si>
  <si>
    <t>B13923530002</t>
  </si>
  <si>
    <t>B13923540002</t>
  </si>
  <si>
    <t>O13923750002</t>
  </si>
  <si>
    <t>O13923920002</t>
  </si>
  <si>
    <t>O13923940002</t>
  </si>
  <si>
    <t>O13923950002</t>
  </si>
  <si>
    <t>O13924410002</t>
  </si>
  <si>
    <t>O13926600002</t>
  </si>
  <si>
    <t>O13926840002</t>
  </si>
  <si>
    <t>O13926940002</t>
  </si>
  <si>
    <t>O13927040002</t>
  </si>
  <si>
    <t>B13927080002</t>
  </si>
  <si>
    <t>B13927160002</t>
  </si>
  <si>
    <t>B13927200002</t>
  </si>
  <si>
    <t>B13927240002</t>
  </si>
  <si>
    <t>B13927280002</t>
  </si>
  <si>
    <t>B13927290002</t>
  </si>
  <si>
    <t>B13927390002</t>
  </si>
  <si>
    <t>B13927410002</t>
  </si>
  <si>
    <t>O13927430002</t>
  </si>
  <si>
    <t>O13927520002</t>
  </si>
  <si>
    <t>B13927540002</t>
  </si>
  <si>
    <t>O13927610002</t>
  </si>
  <si>
    <t>O13927630002</t>
  </si>
  <si>
    <t>O13927670002</t>
  </si>
  <si>
    <t>B13927740002</t>
  </si>
  <si>
    <t>O13928160002</t>
  </si>
  <si>
    <t>B13928250002</t>
  </si>
  <si>
    <t>O13928570002</t>
  </si>
  <si>
    <t>O13929460002</t>
  </si>
  <si>
    <t>B13931440002</t>
  </si>
  <si>
    <t>B13931450002</t>
  </si>
  <si>
    <t>B13931470002</t>
  </si>
  <si>
    <t>B13931480002</t>
  </si>
  <si>
    <t>B13931490002</t>
  </si>
  <si>
    <t>B13931500002</t>
  </si>
  <si>
    <t>B13931510002</t>
  </si>
  <si>
    <t>O13931760002</t>
  </si>
  <si>
    <t>B13931810002</t>
  </si>
  <si>
    <t>O13931940002</t>
  </si>
  <si>
    <t>B13931970002</t>
  </si>
  <si>
    <t>O13931980002</t>
  </si>
  <si>
    <t>B13932020002</t>
  </si>
  <si>
    <t>O13932090002</t>
  </si>
  <si>
    <t>O13932140002</t>
  </si>
  <si>
    <t>B13932510002</t>
  </si>
  <si>
    <t>B13932550002</t>
  </si>
  <si>
    <t>B13932630002</t>
  </si>
  <si>
    <t>B13932670002</t>
  </si>
  <si>
    <t>B13932710002</t>
  </si>
  <si>
    <t>B13932760002</t>
  </si>
  <si>
    <t>O13932810002</t>
  </si>
  <si>
    <t>B13932820002</t>
  </si>
  <si>
    <t>B13932850002</t>
  </si>
  <si>
    <t>B13932920002</t>
  </si>
  <si>
    <t>O13933740002</t>
  </si>
  <si>
    <t>O13934180002</t>
  </si>
  <si>
    <t>O13934340002</t>
  </si>
  <si>
    <t>O13934510002</t>
  </si>
  <si>
    <t>O13935800002</t>
  </si>
  <si>
    <t>B13936100002</t>
  </si>
  <si>
    <t>B13936140002</t>
  </si>
  <si>
    <t>B13936450002</t>
  </si>
  <si>
    <t>O13936610002</t>
  </si>
  <si>
    <t>B13936940002</t>
  </si>
  <si>
    <t>B13937300002</t>
  </si>
  <si>
    <t>O13937330002</t>
  </si>
  <si>
    <t>B13937340002</t>
  </si>
  <si>
    <t>O13937360002</t>
  </si>
  <si>
    <t>B13937430002</t>
  </si>
  <si>
    <t>B13937520002</t>
  </si>
  <si>
    <t>B13937540002</t>
  </si>
  <si>
    <t>B13937560002</t>
  </si>
  <si>
    <t>O13937750002</t>
  </si>
  <si>
    <t>O13938020002</t>
  </si>
  <si>
    <t>O13938150002</t>
  </si>
  <si>
    <t>O13938900002</t>
  </si>
  <si>
    <t>B13940330002</t>
  </si>
  <si>
    <t>B13940350002</t>
  </si>
  <si>
    <t>B13940380002</t>
  </si>
  <si>
    <t>B13940400002</t>
  </si>
  <si>
    <t>B13940440002</t>
  </si>
  <si>
    <t>O13940850002</t>
  </si>
  <si>
    <t>B13940960002</t>
  </si>
  <si>
    <t>B13940990002</t>
  </si>
  <si>
    <t>B13941120002</t>
  </si>
  <si>
    <t>B13941220002</t>
  </si>
  <si>
    <t>B13941240002</t>
  </si>
  <si>
    <t>B13941270002</t>
  </si>
  <si>
    <t>B13941280002</t>
  </si>
  <si>
    <t>B13941310002</t>
  </si>
  <si>
    <t>B13941330002</t>
  </si>
  <si>
    <t>B13941350002</t>
  </si>
  <si>
    <t>B13941360002</t>
  </si>
  <si>
    <t>B13941390002</t>
  </si>
  <si>
    <t>B13941440002</t>
  </si>
  <si>
    <t>O13941500002</t>
  </si>
  <si>
    <t>O13941560002</t>
  </si>
  <si>
    <t>O13942220002</t>
  </si>
  <si>
    <t>O13942440002</t>
  </si>
  <si>
    <t>O13942550002</t>
  </si>
  <si>
    <t>O13942630002</t>
  </si>
  <si>
    <t>O13943200002</t>
  </si>
  <si>
    <t>O13943390002</t>
  </si>
  <si>
    <t>O13944950002</t>
  </si>
  <si>
    <t>B13944980002</t>
  </si>
  <si>
    <t>B13945000002</t>
  </si>
  <si>
    <t>B13945020002</t>
  </si>
  <si>
    <t>B13945030002</t>
  </si>
  <si>
    <t>B13945060002</t>
  </si>
  <si>
    <t>B13945090002</t>
  </si>
  <si>
    <t>B13945100002</t>
  </si>
  <si>
    <t>B13945120002</t>
  </si>
  <si>
    <t>B13945150002</t>
  </si>
  <si>
    <t>B13945170002</t>
  </si>
  <si>
    <t>B13945180002</t>
  </si>
  <si>
    <t>B13945190002</t>
  </si>
  <si>
    <t>B13945220002</t>
  </si>
  <si>
    <t>B13945230002</t>
  </si>
  <si>
    <t>B13945250002</t>
  </si>
  <si>
    <t>O13945390002</t>
  </si>
  <si>
    <t>O13945550002</t>
  </si>
  <si>
    <t>B13945610002</t>
  </si>
  <si>
    <t>B13945660002</t>
  </si>
  <si>
    <t>B13945690002</t>
  </si>
  <si>
    <t>O13945720002</t>
  </si>
  <si>
    <t>O13945780002</t>
  </si>
  <si>
    <t>B13945920002</t>
  </si>
  <si>
    <t>B13945940002</t>
  </si>
  <si>
    <t>B13945980002</t>
  </si>
  <si>
    <t>O13946150002</t>
  </si>
  <si>
    <t>O13946160002</t>
  </si>
  <si>
    <t>O13946580002</t>
  </si>
  <si>
    <t>O13946670002</t>
  </si>
  <si>
    <t>O13946760002</t>
  </si>
  <si>
    <t>O13946890002</t>
  </si>
  <si>
    <t>O13947020002</t>
  </si>
  <si>
    <t>O13947490002</t>
  </si>
  <si>
    <t>O13947520002</t>
  </si>
  <si>
    <t>O13947850002</t>
  </si>
  <si>
    <t>O13947980002</t>
  </si>
  <si>
    <t>B13949540002</t>
  </si>
  <si>
    <t>B13949550002</t>
  </si>
  <si>
    <t>B13949560002</t>
  </si>
  <si>
    <t>B13949570002</t>
  </si>
  <si>
    <t>B13949590002</t>
  </si>
  <si>
    <t>B13949600002</t>
  </si>
  <si>
    <t>B13949620002</t>
  </si>
  <si>
    <t>B13949650002</t>
  </si>
  <si>
    <t>B13949660002</t>
  </si>
  <si>
    <t>B13949710002</t>
  </si>
  <si>
    <t>B13949730002</t>
  </si>
  <si>
    <t>B13949760002</t>
  </si>
  <si>
    <t>B13949780002</t>
  </si>
  <si>
    <t>B13949840002</t>
  </si>
  <si>
    <t>O13949890002</t>
  </si>
  <si>
    <t>O13949900002</t>
  </si>
  <si>
    <t>O13949910002</t>
  </si>
  <si>
    <t>O13950150002</t>
  </si>
  <si>
    <t>O13950220002</t>
  </si>
  <si>
    <t>B13950820002</t>
  </si>
  <si>
    <t>B13950840002</t>
  </si>
  <si>
    <t>O13950860002</t>
  </si>
  <si>
    <t>B13950870002</t>
  </si>
  <si>
    <t>O13950880002</t>
  </si>
  <si>
    <t>B13950890002</t>
  </si>
  <si>
    <t>B13950930002</t>
  </si>
  <si>
    <t>B13950950002</t>
  </si>
  <si>
    <t>O13950990002</t>
  </si>
  <si>
    <t>O13951020002</t>
  </si>
  <si>
    <t>O13951040002</t>
  </si>
  <si>
    <t>O13951050002</t>
  </si>
  <si>
    <t>O13951090002</t>
  </si>
  <si>
    <t>O13951100002</t>
  </si>
  <si>
    <t>O13951130002</t>
  </si>
  <si>
    <t>O13951160002</t>
  </si>
  <si>
    <t>O13951190002</t>
  </si>
  <si>
    <t>B13951210002</t>
  </si>
  <si>
    <t>O13951230002</t>
  </si>
  <si>
    <t>O13951260002</t>
  </si>
  <si>
    <t>O13951280002</t>
  </si>
  <si>
    <t>O13951540002</t>
  </si>
  <si>
    <t>B13951550002</t>
  </si>
  <si>
    <t>O13951720002</t>
  </si>
  <si>
    <t>O13951750002</t>
  </si>
  <si>
    <t>O13952110002</t>
  </si>
  <si>
    <t>O13952220002</t>
  </si>
  <si>
    <t>O13952740002</t>
  </si>
  <si>
    <t>O13952750002</t>
  </si>
  <si>
    <t>O13953060002</t>
  </si>
  <si>
    <t>O13953260002</t>
  </si>
  <si>
    <t>O13954530002</t>
  </si>
  <si>
    <t>O13954700002</t>
  </si>
  <si>
    <t>O13954870002</t>
  </si>
  <si>
    <t>O13955050002</t>
  </si>
  <si>
    <t>B13955150002</t>
  </si>
  <si>
    <t>B13955170002</t>
  </si>
  <si>
    <t>B13955180002</t>
  </si>
  <si>
    <t>B13955200002</t>
  </si>
  <si>
    <t>B13955270002</t>
  </si>
  <si>
    <t>B13955320002</t>
  </si>
  <si>
    <t>B13955350002</t>
  </si>
  <si>
    <t>B13955360002</t>
  </si>
  <si>
    <t>B13955420002</t>
  </si>
  <si>
    <t>B13955450002</t>
  </si>
  <si>
    <t>B13955490002</t>
  </si>
  <si>
    <t>B13955520002</t>
  </si>
  <si>
    <t>B13955540002</t>
  </si>
  <si>
    <t>O13955570002</t>
  </si>
  <si>
    <t>O13955590002</t>
  </si>
  <si>
    <t>O13955600002</t>
  </si>
  <si>
    <t>O13955610002</t>
  </si>
  <si>
    <t>O13955910002</t>
  </si>
  <si>
    <t>O13955920002</t>
  </si>
  <si>
    <t>O13956020002</t>
  </si>
  <si>
    <t>O13956410002</t>
  </si>
  <si>
    <t>O13956490002</t>
  </si>
  <si>
    <t>O13956890002</t>
  </si>
  <si>
    <t>O13957080002</t>
  </si>
  <si>
    <t>O13957120002</t>
  </si>
  <si>
    <t>O13957500002</t>
  </si>
  <si>
    <t>O13957710002</t>
  </si>
  <si>
    <t>O13959010002</t>
  </si>
  <si>
    <t>B13959070002</t>
  </si>
  <si>
    <t>O13959550002</t>
  </si>
  <si>
    <t>O13959690002</t>
  </si>
  <si>
    <t>B13959980002</t>
  </si>
  <si>
    <t>B13960010002</t>
  </si>
  <si>
    <t>O13960060002</t>
  </si>
  <si>
    <t>O13960240002</t>
  </si>
  <si>
    <t>O13960450002</t>
  </si>
  <si>
    <t>O13960910002</t>
  </si>
  <si>
    <t>O13961070002</t>
  </si>
  <si>
    <t>O13961450002</t>
  </si>
  <si>
    <t>O13961930002</t>
  </si>
  <si>
    <t>O13962320002</t>
  </si>
  <si>
    <t>B13963630002</t>
  </si>
  <si>
    <t>B13963650002</t>
  </si>
  <si>
    <t>B13963670002</t>
  </si>
  <si>
    <t>B13963690002</t>
  </si>
  <si>
    <t>B13963730002</t>
  </si>
  <si>
    <t>B13963750002</t>
  </si>
  <si>
    <t>B13963780002</t>
  </si>
  <si>
    <t>B13963790002</t>
  </si>
  <si>
    <t>B13963800002</t>
  </si>
  <si>
    <t>B13963810002</t>
  </si>
  <si>
    <t>B13963820002</t>
  </si>
  <si>
    <t>B13963830002</t>
  </si>
  <si>
    <t>B13963840002</t>
  </si>
  <si>
    <t>O13964170002</t>
  </si>
  <si>
    <t>O13964190002</t>
  </si>
  <si>
    <t>B13964340002</t>
  </si>
  <si>
    <t>B13964720002</t>
  </si>
  <si>
    <t>O13964730002</t>
  </si>
  <si>
    <t>B13964760002</t>
  </si>
  <si>
    <t>B13964770002</t>
  </si>
  <si>
    <t>B13964790002</t>
  </si>
  <si>
    <t>B13964800002</t>
  </si>
  <si>
    <t>B13964820002</t>
  </si>
  <si>
    <t>B13964830002</t>
  </si>
  <si>
    <t>B13965060002</t>
  </si>
  <si>
    <t>O13965340002</t>
  </si>
  <si>
    <t>O13965650002</t>
  </si>
  <si>
    <t>O13968200002</t>
  </si>
  <si>
    <t>O13968390002</t>
  </si>
  <si>
    <t>B13968590002</t>
  </si>
  <si>
    <t>B13968600002</t>
  </si>
  <si>
    <t>B13968610002</t>
  </si>
  <si>
    <t>B13968850002</t>
  </si>
  <si>
    <t>O13969290002</t>
  </si>
  <si>
    <t>O13969420002</t>
  </si>
  <si>
    <t>O13969760002</t>
  </si>
  <si>
    <t>O13970210002</t>
  </si>
  <si>
    <t>O13970620002</t>
  </si>
  <si>
    <t>O13973040002</t>
  </si>
  <si>
    <t>B13973130002</t>
  </si>
  <si>
    <t>B13973150002</t>
  </si>
  <si>
    <t>O13973190002</t>
  </si>
  <si>
    <t>B13973270002</t>
  </si>
  <si>
    <t>O13973350002</t>
  </si>
  <si>
    <t>O13973400002</t>
  </si>
  <si>
    <t>O13973430002</t>
  </si>
  <si>
    <t>O13973700002</t>
  </si>
  <si>
    <t>B13973740002</t>
  </si>
  <si>
    <t>O13973850002</t>
  </si>
  <si>
    <t>O13973870002</t>
  </si>
  <si>
    <t>O13973880002</t>
  </si>
  <si>
    <t>O13973890002</t>
  </si>
  <si>
    <t>O13973900002</t>
  </si>
  <si>
    <t>O13974110002</t>
  </si>
  <si>
    <t>O13974120002</t>
  </si>
  <si>
    <t>O13974680002</t>
  </si>
  <si>
    <t>O13974690002</t>
  </si>
  <si>
    <t>O13975010002</t>
  </si>
  <si>
    <t>O13975320002</t>
  </si>
  <si>
    <t>O13975560002</t>
  </si>
  <si>
    <t>B13976640002</t>
  </si>
  <si>
    <t>O13977010002</t>
  </si>
  <si>
    <t>B13977060002</t>
  </si>
  <si>
    <t>B13977110002</t>
  </si>
  <si>
    <t>B13977140002</t>
  </si>
  <si>
    <t>B13977180002</t>
  </si>
  <si>
    <t>B13977220002</t>
  </si>
  <si>
    <t>B13977250002</t>
  </si>
  <si>
    <t>B13977290002</t>
  </si>
  <si>
    <t>B13977660002</t>
  </si>
  <si>
    <t>O13978260002</t>
  </si>
  <si>
    <t>O13979070002</t>
  </si>
  <si>
    <t>O13979100002</t>
  </si>
  <si>
    <t>PROCURADURIA GENERAL DEL ESTADO</t>
  </si>
  <si>
    <t>B13981150002</t>
  </si>
  <si>
    <t>O13981340002</t>
  </si>
  <si>
    <t>B13981400002</t>
  </si>
  <si>
    <t>B13981410002</t>
  </si>
  <si>
    <t>B13981420002</t>
  </si>
  <si>
    <t>B13981430002</t>
  </si>
  <si>
    <t>B13981600002</t>
  </si>
  <si>
    <t>B13981610002</t>
  </si>
  <si>
    <t>B13981710002</t>
  </si>
  <si>
    <t>B13981750002</t>
  </si>
  <si>
    <t>O13981840002</t>
  </si>
  <si>
    <t>B13982200002</t>
  </si>
  <si>
    <t>O13982600002</t>
  </si>
  <si>
    <t>O13982720002</t>
  </si>
  <si>
    <t>O13982750002</t>
  </si>
  <si>
    <t>O13982760002</t>
  </si>
  <si>
    <t>O13982940002</t>
  </si>
  <si>
    <t>O13983190002</t>
  </si>
  <si>
    <t>O13983640002</t>
  </si>
  <si>
    <t>O13983860002</t>
  </si>
  <si>
    <t>B13985310002</t>
  </si>
  <si>
    <t>O13985410002</t>
  </si>
  <si>
    <t>B13985850002</t>
  </si>
  <si>
    <t>O13985900002</t>
  </si>
  <si>
    <t>O13986000002</t>
  </si>
  <si>
    <t>O13987090002</t>
  </si>
  <si>
    <t>O13987110002</t>
  </si>
  <si>
    <t>O13987400002</t>
  </si>
  <si>
    <t>O13988590002</t>
  </si>
  <si>
    <t>O13988600002</t>
  </si>
  <si>
    <t>O13988610002</t>
  </si>
  <si>
    <t>B13988890002</t>
  </si>
  <si>
    <t>B13988930002</t>
  </si>
  <si>
    <t>B13988940002</t>
  </si>
  <si>
    <t>B13988970002</t>
  </si>
  <si>
    <t>B13989120002</t>
  </si>
  <si>
    <t>B13989150002</t>
  </si>
  <si>
    <t>B13989190002</t>
  </si>
  <si>
    <t>B13989510002</t>
  </si>
  <si>
    <t>B13989530002</t>
  </si>
  <si>
    <t>B13989580002</t>
  </si>
  <si>
    <t>O13989660002</t>
  </si>
  <si>
    <t>O13989700002</t>
  </si>
  <si>
    <t>O13990720002</t>
  </si>
  <si>
    <t>O13991200002</t>
  </si>
  <si>
    <t>O13991430002</t>
  </si>
  <si>
    <t>O13991490002</t>
  </si>
  <si>
    <t>B13993020002</t>
  </si>
  <si>
    <t>O13993040002</t>
  </si>
  <si>
    <t>B13993360002</t>
  </si>
  <si>
    <t>O13993490002</t>
  </si>
  <si>
    <t>B13993510002</t>
  </si>
  <si>
    <t>B13993850002</t>
  </si>
  <si>
    <t>B13993870002</t>
  </si>
  <si>
    <t>O13994310002</t>
  </si>
  <si>
    <t>O13994420002</t>
  </si>
  <si>
    <t>O13994970002</t>
  </si>
  <si>
    <t>O13995000002</t>
  </si>
  <si>
    <t>O13995020002</t>
  </si>
  <si>
    <t>O13995050002</t>
  </si>
  <si>
    <t>O13995070002</t>
  </si>
  <si>
    <t>O13995080002</t>
  </si>
  <si>
    <t>O13995100002</t>
  </si>
  <si>
    <t>O13995110002</t>
  </si>
  <si>
    <t>O13995240002</t>
  </si>
  <si>
    <t>O13995260002</t>
  </si>
  <si>
    <t>O13995270002</t>
  </si>
  <si>
    <t>O13995280002</t>
  </si>
  <si>
    <t>O13995290002</t>
  </si>
  <si>
    <t>O13995300002</t>
  </si>
  <si>
    <t>O13995450002</t>
  </si>
  <si>
    <t>B13997100002</t>
  </si>
  <si>
    <t>B13997150002</t>
  </si>
  <si>
    <t>O13997180002</t>
  </si>
  <si>
    <t>O13997230002</t>
  </si>
  <si>
    <t>O13997240002</t>
  </si>
  <si>
    <t>O13997360002</t>
  </si>
  <si>
    <t>B13997410002</t>
  </si>
  <si>
    <t>O13997420002</t>
  </si>
  <si>
    <t>O13997440002</t>
  </si>
  <si>
    <t>B13997450002</t>
  </si>
  <si>
    <t>O13997470002</t>
  </si>
  <si>
    <t>B13997490002</t>
  </si>
  <si>
    <t>B13997520002</t>
  </si>
  <si>
    <t>B13997550002</t>
  </si>
  <si>
    <t>B13997570002</t>
  </si>
  <si>
    <t>O13997890002</t>
  </si>
  <si>
    <t>O13997950002</t>
  </si>
  <si>
    <t>B13998030002</t>
  </si>
  <si>
    <t>O13998110002</t>
  </si>
  <si>
    <t>O13998270002</t>
  </si>
  <si>
    <t>O13998290002</t>
  </si>
  <si>
    <t>O13998320002</t>
  </si>
  <si>
    <t>O13998360002</t>
  </si>
  <si>
    <t>O13998400002</t>
  </si>
  <si>
    <t>O13998440002</t>
  </si>
  <si>
    <t>O13999260002</t>
  </si>
  <si>
    <t>O13999360002</t>
  </si>
  <si>
    <t>O13999650002</t>
  </si>
  <si>
    <t>O13999660002</t>
  </si>
  <si>
    <t>O13999680002</t>
  </si>
  <si>
    <t>O14000260002</t>
  </si>
  <si>
    <t>B14001380002</t>
  </si>
  <si>
    <t>O14001850002</t>
  </si>
  <si>
    <t>O14002070002</t>
  </si>
  <si>
    <t>B14002110002</t>
  </si>
  <si>
    <t>B14002120002</t>
  </si>
  <si>
    <t>B14002260002</t>
  </si>
  <si>
    <t>B14002270002</t>
  </si>
  <si>
    <t>B14002310002</t>
  </si>
  <si>
    <t>B14002330002</t>
  </si>
  <si>
    <t>B14002350002</t>
  </si>
  <si>
    <t>B14002410002</t>
  </si>
  <si>
    <t>B14002430002</t>
  </si>
  <si>
    <t>O14003190002</t>
  </si>
  <si>
    <t>O14003780002</t>
  </si>
  <si>
    <t>O14004180002</t>
  </si>
  <si>
    <t>O14004200002</t>
  </si>
  <si>
    <t>O14004440002</t>
  </si>
  <si>
    <t>B14005640002</t>
  </si>
  <si>
    <t>B14005770002</t>
  </si>
  <si>
    <t>B14005860002</t>
  </si>
  <si>
    <t>B14006020002</t>
  </si>
  <si>
    <t>B14006410002</t>
  </si>
  <si>
    <t>O14007200002</t>
  </si>
  <si>
    <t>O14007390002</t>
  </si>
  <si>
    <t>O14007420002</t>
  </si>
  <si>
    <t>O14007430002</t>
  </si>
  <si>
    <t>O14007450002</t>
  </si>
  <si>
    <t>O14007510002</t>
  </si>
  <si>
    <t>O14007540002</t>
  </si>
  <si>
    <t>O14007550002</t>
  </si>
  <si>
    <t>O14007570002</t>
  </si>
  <si>
    <t>O14007720002</t>
  </si>
  <si>
    <t>B14009910002</t>
  </si>
  <si>
    <t>B14009920002</t>
  </si>
  <si>
    <t>B14009930002</t>
  </si>
  <si>
    <t>B14010510002</t>
  </si>
  <si>
    <t>B14010530002</t>
  </si>
  <si>
    <t>B14010540002</t>
  </si>
  <si>
    <t>O14010550002</t>
  </si>
  <si>
    <t>O14010720002</t>
  </si>
  <si>
    <t>O14010730002</t>
  </si>
  <si>
    <t>O14010750002</t>
  </si>
  <si>
    <t>O14011280002</t>
  </si>
  <si>
    <t>O14011380002</t>
  </si>
  <si>
    <t>O14011430002</t>
  </si>
  <si>
    <t>O14011650002</t>
  </si>
  <si>
    <t>O14011700002</t>
  </si>
  <si>
    <t>O14011870002</t>
  </si>
  <si>
    <t>O14011990002</t>
  </si>
  <si>
    <t>O14013800002</t>
  </si>
  <si>
    <t>B14014100002</t>
  </si>
  <si>
    <t>O14014270002</t>
  </si>
  <si>
    <t>B14014420002</t>
  </si>
  <si>
    <t>B14014470002</t>
  </si>
  <si>
    <t>B14014490002</t>
  </si>
  <si>
    <t>B14014520002</t>
  </si>
  <si>
    <t>B14014540002</t>
  </si>
  <si>
    <t>B14014550002</t>
  </si>
  <si>
    <t>B14014570002</t>
  </si>
  <si>
    <t>B14014610002</t>
  </si>
  <si>
    <t>O14014620002</t>
  </si>
  <si>
    <t>B14014660002</t>
  </si>
  <si>
    <t>O14014690002</t>
  </si>
  <si>
    <t>O14014710002</t>
  </si>
  <si>
    <t>B14014730002</t>
  </si>
  <si>
    <t>O14014750002</t>
  </si>
  <si>
    <t>B14014790002</t>
  </si>
  <si>
    <t>B14014820002</t>
  </si>
  <si>
    <t>O14014910002</t>
  </si>
  <si>
    <t>O14015110002</t>
  </si>
  <si>
    <t>B14015140002</t>
  </si>
  <si>
    <t>O14015270002</t>
  </si>
  <si>
    <t>O14015280002</t>
  </si>
  <si>
    <t>O14015720002</t>
  </si>
  <si>
    <t>B14017950002</t>
  </si>
  <si>
    <t>O14018070002</t>
  </si>
  <si>
    <t>B14018310002</t>
  </si>
  <si>
    <t>B14018560002</t>
  </si>
  <si>
    <t>O14018570002</t>
  </si>
  <si>
    <t>B14018620002</t>
  </si>
  <si>
    <t>O14018750002</t>
  </si>
  <si>
    <t>B14018920002</t>
  </si>
  <si>
    <t>B14018980002</t>
  </si>
  <si>
    <t>O14019370002</t>
  </si>
  <si>
    <t>O14019830002</t>
  </si>
  <si>
    <t>O14019850002</t>
  </si>
  <si>
    <t>O14019890002</t>
  </si>
  <si>
    <t>O14019990002</t>
  </si>
  <si>
    <t>O14020300002</t>
  </si>
  <si>
    <t>B14021710002</t>
  </si>
  <si>
    <t>B14021720002</t>
  </si>
  <si>
    <t>O14021790002</t>
  </si>
  <si>
    <t>B14022320002</t>
  </si>
  <si>
    <t>O14022470002</t>
  </si>
  <si>
    <t>B14022550002</t>
  </si>
  <si>
    <t>B14022570002</t>
  </si>
  <si>
    <t>B14022630002</t>
  </si>
  <si>
    <t>B14022680002</t>
  </si>
  <si>
    <t>B14022690002</t>
  </si>
  <si>
    <t>B14022700002</t>
  </si>
  <si>
    <t>B14022720002</t>
  </si>
  <si>
    <t>O14022800002</t>
  </si>
  <si>
    <t>B14022890002</t>
  </si>
  <si>
    <t>B14022920002</t>
  </si>
  <si>
    <t>B14022940002</t>
  </si>
  <si>
    <t>O14023000002</t>
  </si>
  <si>
    <t>O14023040002</t>
  </si>
  <si>
    <t>B14023170002</t>
  </si>
  <si>
    <t>O14023260002</t>
  </si>
  <si>
    <t>O14023760002</t>
  </si>
  <si>
    <t>O14023950002</t>
  </si>
  <si>
    <t>O14024000002</t>
  </si>
  <si>
    <t>O14024360002</t>
  </si>
  <si>
    <t>O14024570002</t>
  </si>
  <si>
    <t>O14025870002</t>
  </si>
  <si>
    <t>B14026040002</t>
  </si>
  <si>
    <t>B14026060002</t>
  </si>
  <si>
    <t>B14026070002</t>
  </si>
  <si>
    <t>B14026080002</t>
  </si>
  <si>
    <t>O14026130002</t>
  </si>
  <si>
    <t>O14026290002</t>
  </si>
  <si>
    <t>B14026540002</t>
  </si>
  <si>
    <t>O14026830002</t>
  </si>
  <si>
    <t>B14026890002</t>
  </si>
  <si>
    <t>O14027060002</t>
  </si>
  <si>
    <t>B14027090002</t>
  </si>
  <si>
    <t>O14027110002</t>
  </si>
  <si>
    <t>O14027150002</t>
  </si>
  <si>
    <t>O14027160002</t>
  </si>
  <si>
    <t>B14027360002</t>
  </si>
  <si>
    <t>O14027410002</t>
  </si>
  <si>
    <t>O14027440002</t>
  </si>
  <si>
    <t>O14027620002</t>
  </si>
  <si>
    <t>O14027650002</t>
  </si>
  <si>
    <t>O14027670002</t>
  </si>
  <si>
    <t>O14027720002</t>
  </si>
  <si>
    <t>O14027920002</t>
  </si>
  <si>
    <t>O14027940002</t>
  </si>
  <si>
    <t>O14028570002</t>
  </si>
  <si>
    <t>O14030840002</t>
  </si>
  <si>
    <t>O14031070002</t>
  </si>
  <si>
    <t>B14031280002</t>
  </si>
  <si>
    <t>O14031470002</t>
  </si>
  <si>
    <t>B14031670002</t>
  </si>
  <si>
    <t>B14031700002</t>
  </si>
  <si>
    <t>B14031750002</t>
  </si>
  <si>
    <t>B14031790002</t>
  </si>
  <si>
    <t>B14031800002</t>
  </si>
  <si>
    <t>B14031820002</t>
  </si>
  <si>
    <t>B14031830002</t>
  </si>
  <si>
    <t>B14031850002</t>
  </si>
  <si>
    <t>O14032000002</t>
  </si>
  <si>
    <t>O14032250002</t>
  </si>
  <si>
    <t>O14033300002</t>
  </si>
  <si>
    <t>O14033610002</t>
  </si>
  <si>
    <t>O14034970002</t>
  </si>
  <si>
    <t>O14035040002</t>
  </si>
  <si>
    <t>B14035180002</t>
  </si>
  <si>
    <t>B14035220002</t>
  </si>
  <si>
    <t>B14035230002</t>
  </si>
  <si>
    <t>B14035240002</t>
  </si>
  <si>
    <t>B14035260002</t>
  </si>
  <si>
    <t>O14035760002</t>
  </si>
  <si>
    <t>B14036130002</t>
  </si>
  <si>
    <t>O14036730002</t>
  </si>
  <si>
    <t>O14037060002</t>
  </si>
  <si>
    <t>O14037520002</t>
  </si>
  <si>
    <t>O14037550002</t>
  </si>
  <si>
    <t>O14037570002</t>
  </si>
  <si>
    <t>O14037580002</t>
  </si>
  <si>
    <t>O14037610002</t>
  </si>
  <si>
    <t>O14037650002</t>
  </si>
  <si>
    <t>O14037730002</t>
  </si>
  <si>
    <t>O14037790002</t>
  </si>
  <si>
    <t>B14039310002</t>
  </si>
  <si>
    <t>B14039330002</t>
  </si>
  <si>
    <t>B14039340002</t>
  </si>
  <si>
    <t>B14039350002</t>
  </si>
  <si>
    <t>B14039370002</t>
  </si>
  <si>
    <t>B14039380002</t>
  </si>
  <si>
    <t>B14039390002</t>
  </si>
  <si>
    <t>B14039410002</t>
  </si>
  <si>
    <t>B14039430002</t>
  </si>
  <si>
    <t>B14039450002</t>
  </si>
  <si>
    <t>B14039470002</t>
  </si>
  <si>
    <t>B14039480002</t>
  </si>
  <si>
    <t>B14039490002</t>
  </si>
  <si>
    <t>B14039510002</t>
  </si>
  <si>
    <t>B14039540002</t>
  </si>
  <si>
    <t>B14039550002</t>
  </si>
  <si>
    <t>B14039560002</t>
  </si>
  <si>
    <t>B14039580002</t>
  </si>
  <si>
    <t>B14039920002</t>
  </si>
  <si>
    <t>B14039940002</t>
  </si>
  <si>
    <t>B14039950002</t>
  </si>
  <si>
    <t>B14039960002</t>
  </si>
  <si>
    <t>B14039970002</t>
  </si>
  <si>
    <t>B14039990002</t>
  </si>
  <si>
    <t>O14040000002</t>
  </si>
  <si>
    <t>B14040100002</t>
  </si>
  <si>
    <t>B14040150002</t>
  </si>
  <si>
    <t>B14040170002</t>
  </si>
  <si>
    <t>B14040200002</t>
  </si>
  <si>
    <t>O14040230002</t>
  </si>
  <si>
    <t>B14040240002</t>
  </si>
  <si>
    <t>O14040250002</t>
  </si>
  <si>
    <t>B14040350002</t>
  </si>
  <si>
    <t>B14040360002</t>
  </si>
  <si>
    <t>O14040660002</t>
  </si>
  <si>
    <t>B14040710002</t>
  </si>
  <si>
    <t>O14040760002</t>
  </si>
  <si>
    <t>O14040800002</t>
  </si>
  <si>
    <t>O14040810002</t>
  </si>
  <si>
    <t>O14040820002</t>
  </si>
  <si>
    <t>O14040830002</t>
  </si>
  <si>
    <t>O14040840002</t>
  </si>
  <si>
    <t>O14040850002</t>
  </si>
  <si>
    <t>O14040860002</t>
  </si>
  <si>
    <t>O14040880002</t>
  </si>
  <si>
    <t>O14040890002</t>
  </si>
  <si>
    <t>O14040900002</t>
  </si>
  <si>
    <t>O14040910002</t>
  </si>
  <si>
    <t>O14040920002</t>
  </si>
  <si>
    <t>O14040930002</t>
  </si>
  <si>
    <t>O14040950002</t>
  </si>
  <si>
    <t>O14040960002</t>
  </si>
  <si>
    <t>O14040990002</t>
  </si>
  <si>
    <t>O14041170002</t>
  </si>
  <si>
    <t>O14041270002</t>
  </si>
  <si>
    <t>O14041350002</t>
  </si>
  <si>
    <t>O14041750002</t>
  </si>
  <si>
    <t>O14042260002</t>
  </si>
  <si>
    <t>O14043670002</t>
  </si>
  <si>
    <t>O14043810002</t>
  </si>
  <si>
    <t>O14044460002</t>
  </si>
  <si>
    <t>O14044480002</t>
  </si>
  <si>
    <t>O14044650002</t>
  </si>
  <si>
    <t>O14044900002</t>
  </si>
  <si>
    <t>O14044920002</t>
  </si>
  <si>
    <t>B14044950002</t>
  </si>
  <si>
    <t>O14045120002</t>
  </si>
  <si>
    <t>O14045240002</t>
  </si>
  <si>
    <t>O14045430002</t>
  </si>
  <si>
    <t>O14045830002</t>
  </si>
  <si>
    <t>O14046010002</t>
  </si>
  <si>
    <t>O14046220002</t>
  </si>
  <si>
    <t>O14046430002</t>
  </si>
  <si>
    <t>O14046520002</t>
  </si>
  <si>
    <t>O14046980002</t>
  </si>
  <si>
    <t>O14048280002</t>
  </si>
  <si>
    <t>B14048340002</t>
  </si>
  <si>
    <t>B14048350002</t>
  </si>
  <si>
    <t>O14048720002</t>
  </si>
  <si>
    <t>B14048940002</t>
  </si>
  <si>
    <t>B14048950002</t>
  </si>
  <si>
    <t>O14049110002</t>
  </si>
  <si>
    <t>O14049230002</t>
  </si>
  <si>
    <t>O14049270002</t>
  </si>
  <si>
    <t>B14049370002</t>
  </si>
  <si>
    <t>O14049410002</t>
  </si>
  <si>
    <t>B14049430002</t>
  </si>
  <si>
    <t>B14049440002</t>
  </si>
  <si>
    <t>B14049470002</t>
  </si>
  <si>
    <t>B14049560002</t>
  </si>
  <si>
    <t>B14049590002</t>
  </si>
  <si>
    <t>O14049610002</t>
  </si>
  <si>
    <t>B14049630002</t>
  </si>
  <si>
    <t>B14049680002</t>
  </si>
  <si>
    <t>O14049700002</t>
  </si>
  <si>
    <t>B14049710002</t>
  </si>
  <si>
    <t>B14049720002</t>
  </si>
  <si>
    <t>B14049750002</t>
  </si>
  <si>
    <t>B14049770002</t>
  </si>
  <si>
    <t>B14049780002</t>
  </si>
  <si>
    <t>B14049790002</t>
  </si>
  <si>
    <t>B14049830002</t>
  </si>
  <si>
    <t>B14049880002</t>
  </si>
  <si>
    <t>B14049890002</t>
  </si>
  <si>
    <t>O14050400002</t>
  </si>
  <si>
    <t>O14050960002</t>
  </si>
  <si>
    <t>O14051300002</t>
  </si>
  <si>
    <t>O14051890002</t>
  </si>
  <si>
    <t>O14052070002</t>
  </si>
  <si>
    <t>O14052230002</t>
  </si>
  <si>
    <t>O14053500002</t>
  </si>
  <si>
    <t>O14053600002</t>
  </si>
  <si>
    <t>O14053830002</t>
  </si>
  <si>
    <t>O14053850002</t>
  </si>
  <si>
    <t>O14053860002</t>
  </si>
  <si>
    <t>O14054020002</t>
  </si>
  <si>
    <t>O14054070002</t>
  </si>
  <si>
    <t>O14054430002</t>
  </si>
  <si>
    <t>B14054580002</t>
  </si>
  <si>
    <t>B14054600002</t>
  </si>
  <si>
    <t>B14054630002</t>
  </si>
  <si>
    <t>O14054760002</t>
  </si>
  <si>
    <t>O14055780002</t>
  </si>
  <si>
    <t>O14055960002</t>
  </si>
  <si>
    <t>O14056240002</t>
  </si>
  <si>
    <t>O14056440002</t>
  </si>
  <si>
    <t>O14057110002</t>
  </si>
  <si>
    <t>O14057480002</t>
  </si>
  <si>
    <t>O14057630002</t>
  </si>
  <si>
    <t>O14058050002</t>
  </si>
  <si>
    <t>O14059530002</t>
  </si>
  <si>
    <t>B14059590002</t>
  </si>
  <si>
    <t>B14059610002</t>
  </si>
  <si>
    <t>O14060280002</t>
  </si>
  <si>
    <t>B14060290002</t>
  </si>
  <si>
    <t>B14060300002</t>
  </si>
  <si>
    <t>B14060320002</t>
  </si>
  <si>
    <t>B14060330002</t>
  </si>
  <si>
    <t>O14060880002</t>
  </si>
  <si>
    <t>O14061680002</t>
  </si>
  <si>
    <t>O14061760002</t>
  </si>
  <si>
    <t>O14061820002</t>
  </si>
  <si>
    <t>O14061870002</t>
  </si>
  <si>
    <t>O14061880002</t>
  </si>
  <si>
    <t>O14062450002</t>
  </si>
  <si>
    <t>O14064280002</t>
  </si>
  <si>
    <t>O14064360002</t>
  </si>
  <si>
    <t>B14064520002</t>
  </si>
  <si>
    <t>O14064870002</t>
  </si>
  <si>
    <t>O14064900002</t>
  </si>
  <si>
    <t>B14065060002</t>
  </si>
  <si>
    <t>O14065150002</t>
  </si>
  <si>
    <t>B14065160002</t>
  </si>
  <si>
    <t>B14065280002</t>
  </si>
  <si>
    <t>B14065390002</t>
  </si>
  <si>
    <t>B14065600002</t>
  </si>
  <si>
    <t>O14065710002</t>
  </si>
  <si>
    <t>O14066010002</t>
  </si>
  <si>
    <t>O14066250002</t>
  </si>
  <si>
    <t>O14066680002</t>
  </si>
  <si>
    <t>O14067110002</t>
  </si>
  <si>
    <t>O14067140002</t>
  </si>
  <si>
    <t>O14067170002</t>
  </si>
  <si>
    <t>O14067190002</t>
  </si>
  <si>
    <t>O14067210002</t>
  </si>
  <si>
    <t>O14067220002</t>
  </si>
  <si>
    <t>O14067240002</t>
  </si>
  <si>
    <t>O14067330002</t>
  </si>
  <si>
    <t>O14067410002</t>
  </si>
  <si>
    <t>B14069550002</t>
  </si>
  <si>
    <t>B14069580002</t>
  </si>
  <si>
    <t>B14069600002</t>
  </si>
  <si>
    <t>B14070010002</t>
  </si>
  <si>
    <t>B14070140002</t>
  </si>
  <si>
    <t>B14070250002</t>
  </si>
  <si>
    <t>O14071340002</t>
  </si>
  <si>
    <t>O14072180002</t>
  </si>
  <si>
    <t>O14072280002</t>
  </si>
  <si>
    <t>B14073930002</t>
  </si>
  <si>
    <t>B14073960002</t>
  </si>
  <si>
    <t>B14074000002</t>
  </si>
  <si>
    <t>B14074010002</t>
  </si>
  <si>
    <t>B14074090002</t>
  </si>
  <si>
    <t>B14074230002</t>
  </si>
  <si>
    <t>B14074250002</t>
  </si>
  <si>
    <t>O14074330002</t>
  </si>
  <si>
    <t>O14074340002</t>
  </si>
  <si>
    <t>B14074480002</t>
  </si>
  <si>
    <t>B14074500002</t>
  </si>
  <si>
    <t>B14075020002</t>
  </si>
  <si>
    <t>B14075050002</t>
  </si>
  <si>
    <t>O14075070002</t>
  </si>
  <si>
    <t>B14075090002</t>
  </si>
  <si>
    <t>B14075240002</t>
  </si>
  <si>
    <t>B14075260002</t>
  </si>
  <si>
    <t>O14075940002</t>
  </si>
  <si>
    <t>O14076000002</t>
  </si>
  <si>
    <t>O14076010002</t>
  </si>
  <si>
    <t>B14076200002</t>
  </si>
  <si>
    <t>O14077510002</t>
  </si>
  <si>
    <t>O14077900002</t>
  </si>
  <si>
    <t>O14078000002</t>
  </si>
  <si>
    <t>O14078140002</t>
  </si>
  <si>
    <t>O14078950002</t>
  </si>
  <si>
    <t>O14078980002</t>
  </si>
  <si>
    <t>B14080650002</t>
  </si>
  <si>
    <t>B14080680002</t>
  </si>
  <si>
    <t>B14080690002</t>
  </si>
  <si>
    <t>B14080700002</t>
  </si>
  <si>
    <t>B14080710002</t>
  </si>
  <si>
    <t>B14080720002</t>
  </si>
  <si>
    <t>B14080750002</t>
  </si>
  <si>
    <t>B14080780002</t>
  </si>
  <si>
    <t>B14080820002</t>
  </si>
  <si>
    <t>B14080830002</t>
  </si>
  <si>
    <t>B14080850002</t>
  </si>
  <si>
    <t>O14080890002</t>
  </si>
  <si>
    <t>B14081180002</t>
  </si>
  <si>
    <t>O14081630002</t>
  </si>
  <si>
    <t>B14081710002</t>
  </si>
  <si>
    <t>B14081740002</t>
  </si>
  <si>
    <t>B14082130002</t>
  </si>
  <si>
    <t>B14082180002</t>
  </si>
  <si>
    <t>B14082190002</t>
  </si>
  <si>
    <t>B14082210002</t>
  </si>
  <si>
    <t>O14082710002</t>
  </si>
  <si>
    <t>O14082730002</t>
  </si>
  <si>
    <t>O14082960002</t>
  </si>
  <si>
    <t>O14083250002</t>
  </si>
  <si>
    <t>O14083860002</t>
  </si>
  <si>
    <t>O14085080002</t>
  </si>
  <si>
    <t>O14086640002</t>
  </si>
  <si>
    <t>O14086880002</t>
  </si>
  <si>
    <t>B14086890002</t>
  </si>
  <si>
    <t>B14086900002</t>
  </si>
  <si>
    <t>B14086930002</t>
  </si>
  <si>
    <t>B14086940002</t>
  </si>
  <si>
    <t>O14087080002</t>
  </si>
  <si>
    <t>O14087880002</t>
  </si>
  <si>
    <t>O14087920002</t>
  </si>
  <si>
    <t>O14087940002</t>
  </si>
  <si>
    <t>B14087990002</t>
  </si>
  <si>
    <t>O14088720002</t>
  </si>
  <si>
    <t>O14088930002</t>
  </si>
  <si>
    <t>O14089020002</t>
  </si>
  <si>
    <t>B14091120002</t>
  </si>
  <si>
    <t>B14091150002</t>
  </si>
  <si>
    <t>B14091200002</t>
  </si>
  <si>
    <t>O14091460002</t>
  </si>
  <si>
    <t>B14091700002</t>
  </si>
  <si>
    <t>B14092180002</t>
  </si>
  <si>
    <t>O14092570002</t>
  </si>
  <si>
    <t>O14092610002</t>
  </si>
  <si>
    <t>O14092690002</t>
  </si>
  <si>
    <t>O14093080002</t>
  </si>
  <si>
    <t>O14093440002</t>
  </si>
  <si>
    <t>O14093720002</t>
  </si>
  <si>
    <t>O14093880002</t>
  </si>
  <si>
    <t>B14095650002</t>
  </si>
  <si>
    <t>O14095730002</t>
  </si>
  <si>
    <t>B14096040002</t>
  </si>
  <si>
    <t>O14096070002</t>
  </si>
  <si>
    <t>O14096110002</t>
  </si>
  <si>
    <t>O14096120002</t>
  </si>
  <si>
    <t>O14096280002</t>
  </si>
  <si>
    <t>O14096340002</t>
  </si>
  <si>
    <t>O14096420002</t>
  </si>
  <si>
    <t>O14096770002</t>
  </si>
  <si>
    <t>O14096930002</t>
  </si>
  <si>
    <t>O14097030002</t>
  </si>
  <si>
    <t>O14097160002</t>
  </si>
  <si>
    <t>O14099850002</t>
  </si>
  <si>
    <t>B14100130002</t>
  </si>
  <si>
    <t>B14100160002</t>
  </si>
  <si>
    <t>B14100230002</t>
  </si>
  <si>
    <t>B14100250002</t>
  </si>
  <si>
    <t>B14100260002</t>
  </si>
  <si>
    <t>B14100310002</t>
  </si>
  <si>
    <t>O14100380002</t>
  </si>
  <si>
    <t>O14100530002</t>
  </si>
  <si>
    <t>O14100960002</t>
  </si>
  <si>
    <t>O14100970002</t>
  </si>
  <si>
    <t>O14101330002</t>
  </si>
  <si>
    <t>O14101390002</t>
  </si>
  <si>
    <t>O14102090002</t>
  </si>
  <si>
    <t>O14102100002</t>
  </si>
  <si>
    <t>O14102130002</t>
  </si>
  <si>
    <t>O14104170002</t>
  </si>
  <si>
    <t>O14105530002</t>
  </si>
  <si>
    <t>O14105660002</t>
  </si>
  <si>
    <t>O14105870002</t>
  </si>
  <si>
    <t>O14105890002</t>
  </si>
  <si>
    <t>O14105920002</t>
  </si>
  <si>
    <t>B14105980002</t>
  </si>
  <si>
    <t>B14106070002</t>
  </si>
  <si>
    <t>B14106100002</t>
  </si>
  <si>
    <t>B14106370002</t>
  </si>
  <si>
    <t>O14106460002</t>
  </si>
  <si>
    <t>O14106670002</t>
  </si>
  <si>
    <t>B14106810002</t>
  </si>
  <si>
    <t>B14106830002</t>
  </si>
  <si>
    <t>B14107000002</t>
  </si>
  <si>
    <t>O14107010002</t>
  </si>
  <si>
    <t>O14107040002</t>
  </si>
  <si>
    <t>O14107150002</t>
  </si>
  <si>
    <t>O14108310002</t>
  </si>
  <si>
    <t>O14108470002</t>
  </si>
  <si>
    <t>O14109150002</t>
  </si>
  <si>
    <t>O14111690002</t>
  </si>
  <si>
    <t>B14111810002</t>
  </si>
  <si>
    <t>O14111840002</t>
  </si>
  <si>
    <t>B14111990002</t>
  </si>
  <si>
    <t>O14112160002</t>
  </si>
  <si>
    <t>O14112330002</t>
  </si>
  <si>
    <t>O14112490002</t>
  </si>
  <si>
    <t>O14113140002</t>
  </si>
  <si>
    <t>O14113200002</t>
  </si>
  <si>
    <t>O14113330002</t>
  </si>
  <si>
    <t>O14113620002</t>
  </si>
  <si>
    <t>O14114090002</t>
  </si>
  <si>
    <t>O14115750002</t>
  </si>
  <si>
    <t>O14115820002</t>
  </si>
  <si>
    <t>O14115870002</t>
  </si>
  <si>
    <t>O14115880002</t>
  </si>
  <si>
    <t>B14116600002</t>
  </si>
  <si>
    <t>O14117010002</t>
  </si>
  <si>
    <t>O14117020002</t>
  </si>
  <si>
    <t>B14117040002</t>
  </si>
  <si>
    <t>B14117050002</t>
  </si>
  <si>
    <t>B14117420002</t>
  </si>
  <si>
    <t>O14117520002</t>
  </si>
  <si>
    <t>O14117530002</t>
  </si>
  <si>
    <t>O14117640002</t>
  </si>
  <si>
    <t>O14118050002</t>
  </si>
  <si>
    <t>O14118130002</t>
  </si>
  <si>
    <t>O14118190002</t>
  </si>
  <si>
    <t>O14118340002</t>
  </si>
  <si>
    <t>O14118360002</t>
  </si>
  <si>
    <t>O14118440002</t>
  </si>
  <si>
    <t>O14118930002</t>
  </si>
  <si>
    <t>B14120890002</t>
  </si>
  <si>
    <t>B14121030002</t>
  </si>
  <si>
    <t>B14121040002</t>
  </si>
  <si>
    <t>B14121050002</t>
  </si>
  <si>
    <t>B14121070002</t>
  </si>
  <si>
    <t>O14121100002</t>
  </si>
  <si>
    <t>B14121280002</t>
  </si>
  <si>
    <t>B14121300002</t>
  </si>
  <si>
    <t>B14121350002</t>
  </si>
  <si>
    <t>B14121380002</t>
  </si>
  <si>
    <t>B14121430002</t>
  </si>
  <si>
    <t>B14121470002</t>
  </si>
  <si>
    <t>O14121610002</t>
  </si>
  <si>
    <t>B14121680002</t>
  </si>
  <si>
    <t>O14121860002</t>
  </si>
  <si>
    <t>O14122100002</t>
  </si>
  <si>
    <t>O14122140002</t>
  </si>
  <si>
    <t>O14122150002</t>
  </si>
  <si>
    <t>O14123130002</t>
  </si>
  <si>
    <t>B14124500002</t>
  </si>
  <si>
    <t>B14124510002</t>
  </si>
  <si>
    <t>O14124520002</t>
  </si>
  <si>
    <t>B14124760002</t>
  </si>
  <si>
    <t>B14124780002</t>
  </si>
  <si>
    <t>B14124800002</t>
  </si>
  <si>
    <t>B14124810002</t>
  </si>
  <si>
    <t>B14124860002</t>
  </si>
  <si>
    <t>O14124980002</t>
  </si>
  <si>
    <t>B14125040002</t>
  </si>
  <si>
    <t>B14125050002</t>
  </si>
  <si>
    <t>B14125060002</t>
  </si>
  <si>
    <t>B14125080002</t>
  </si>
  <si>
    <t>B14125110002</t>
  </si>
  <si>
    <t>B14125120002</t>
  </si>
  <si>
    <t>B14125150002</t>
  </si>
  <si>
    <t>B14125170002</t>
  </si>
  <si>
    <t>O14125340002</t>
  </si>
  <si>
    <t>O14125360002</t>
  </si>
  <si>
    <t>O14125520002</t>
  </si>
  <si>
    <t>O14125530002</t>
  </si>
  <si>
    <t>O14125570002</t>
  </si>
  <si>
    <t>B14125650002</t>
  </si>
  <si>
    <t>B14125740002</t>
  </si>
  <si>
    <t>O14125830002</t>
  </si>
  <si>
    <t>O14126120002</t>
  </si>
  <si>
    <t>B14126130002</t>
  </si>
  <si>
    <t>O14126180002</t>
  </si>
  <si>
    <t>O14128760002</t>
  </si>
  <si>
    <t>O14131280002</t>
  </si>
  <si>
    <t>B14131470002</t>
  </si>
  <si>
    <t>B14131480002</t>
  </si>
  <si>
    <t>B14131550002</t>
  </si>
  <si>
    <t>O14131840002</t>
  </si>
  <si>
    <t>B14132440002</t>
  </si>
  <si>
    <t>B14132450002</t>
  </si>
  <si>
    <t>B14132470002</t>
  </si>
  <si>
    <t>B14132480002</t>
  </si>
  <si>
    <t>B14132490002</t>
  </si>
  <si>
    <t>B14132520002</t>
  </si>
  <si>
    <t>B14132530002</t>
  </si>
  <si>
    <t>B14132560002</t>
  </si>
  <si>
    <t>B14132580002</t>
  </si>
  <si>
    <t>B14132690002</t>
  </si>
  <si>
    <t>B14133080002</t>
  </si>
  <si>
    <t>B14133140002</t>
  </si>
  <si>
    <t>B14133190002</t>
  </si>
  <si>
    <t>B14133470002</t>
  </si>
  <si>
    <t>O14134420002</t>
  </si>
  <si>
    <t>O14134620002</t>
  </si>
  <si>
    <t>O14137200002</t>
  </si>
  <si>
    <t>B14137530002</t>
  </si>
  <si>
    <t>B14137600002</t>
  </si>
  <si>
    <t>B14137670002</t>
  </si>
  <si>
    <t>O14137750002</t>
  </si>
  <si>
    <t>O14137860002</t>
  </si>
  <si>
    <t>O14138170002</t>
  </si>
  <si>
    <t>B14138180002</t>
  </si>
  <si>
    <t>B14138190002</t>
  </si>
  <si>
    <t>O14138200002</t>
  </si>
  <si>
    <t>B14138210002</t>
  </si>
  <si>
    <t>B14138230002</t>
  </si>
  <si>
    <t>B14138260002</t>
  </si>
  <si>
    <t>B14138290002</t>
  </si>
  <si>
    <t>B14138310002</t>
  </si>
  <si>
    <t>B14138320002</t>
  </si>
  <si>
    <t>B14138370002</t>
  </si>
  <si>
    <t>B14138390002</t>
  </si>
  <si>
    <t>O14139010002</t>
  </si>
  <si>
    <t>B14139200002</t>
  </si>
  <si>
    <t>O14139870002</t>
  </si>
  <si>
    <t>O14140110002</t>
  </si>
  <si>
    <t>O14140260002</t>
  </si>
  <si>
    <t>O14140390002</t>
  </si>
  <si>
    <t>B14142000002</t>
  </si>
  <si>
    <t>B14142010002</t>
  </si>
  <si>
    <t>B14142020002</t>
  </si>
  <si>
    <t>B14142030002</t>
  </si>
  <si>
    <t>B14142050002</t>
  </si>
  <si>
    <t>B14142070002</t>
  </si>
  <si>
    <t>B14142080002</t>
  </si>
  <si>
    <t>B14142100002</t>
  </si>
  <si>
    <t>B14142110002</t>
  </si>
  <si>
    <t>B14142120002</t>
  </si>
  <si>
    <t>B14142130002</t>
  </si>
  <si>
    <t>B14142140002</t>
  </si>
  <si>
    <t>B14142150002</t>
  </si>
  <si>
    <t>B14142160002</t>
  </si>
  <si>
    <t>B14142170002</t>
  </si>
  <si>
    <t>O14142390002</t>
  </si>
  <si>
    <t>B14142460002</t>
  </si>
  <si>
    <t>B14142570002</t>
  </si>
  <si>
    <t>B14142600002</t>
  </si>
  <si>
    <t>B14142610002</t>
  </si>
  <si>
    <t>O14142980002</t>
  </si>
  <si>
    <t>O14143620002</t>
  </si>
  <si>
    <t>O14143710002</t>
  </si>
  <si>
    <t>O14143850002</t>
  </si>
  <si>
    <t>O14144760002</t>
  </si>
  <si>
    <t>O14145040002</t>
  </si>
  <si>
    <t>O14145280002</t>
  </si>
  <si>
    <t>O14147460002</t>
  </si>
  <si>
    <t>B14147620002</t>
  </si>
  <si>
    <t>B14147670002</t>
  </si>
  <si>
    <t>O14148020002</t>
  </si>
  <si>
    <t>B14148030002</t>
  </si>
  <si>
    <t>B14148080002</t>
  </si>
  <si>
    <t>B14148120002</t>
  </si>
  <si>
    <t>B14148150002</t>
  </si>
  <si>
    <t>B14148160002</t>
  </si>
  <si>
    <t>B14148180002</t>
  </si>
  <si>
    <t>B14148200002</t>
  </si>
  <si>
    <t>B14148210002</t>
  </si>
  <si>
    <t>B14148220002</t>
  </si>
  <si>
    <t>O14148230002</t>
  </si>
  <si>
    <t>B14148240002</t>
  </si>
  <si>
    <t>B14148250002</t>
  </si>
  <si>
    <t>B14148300002</t>
  </si>
  <si>
    <t>B14148320002</t>
  </si>
  <si>
    <t>B14148330002</t>
  </si>
  <si>
    <t>B14148490002</t>
  </si>
  <si>
    <t>O14148560002</t>
  </si>
  <si>
    <t>O14148640002</t>
  </si>
  <si>
    <t>O14149170002</t>
  </si>
  <si>
    <t>O14149180002</t>
  </si>
  <si>
    <t>O14149220002</t>
  </si>
  <si>
    <t>O14149240002</t>
  </si>
  <si>
    <t>O14149260002</t>
  </si>
  <si>
    <t>O14149310002</t>
  </si>
  <si>
    <t>O14151320002</t>
  </si>
  <si>
    <t>O14151330002</t>
  </si>
  <si>
    <t>O14151960002</t>
  </si>
  <si>
    <t>O14152550002</t>
  </si>
  <si>
    <t>O14152590002</t>
  </si>
  <si>
    <t>B14152610002</t>
  </si>
  <si>
    <t>B14152730002</t>
  </si>
  <si>
    <t>B14152860002</t>
  </si>
  <si>
    <t>B14152880002</t>
  </si>
  <si>
    <t>B14152910002</t>
  </si>
  <si>
    <t>B14152960002</t>
  </si>
  <si>
    <t>B14152980002</t>
  </si>
  <si>
    <t>B14153010002</t>
  </si>
  <si>
    <t>B14153030002</t>
  </si>
  <si>
    <t>O14153040002</t>
  </si>
  <si>
    <t>B14153160002</t>
  </si>
  <si>
    <t>O14153290002</t>
  </si>
  <si>
    <t>O14153360002</t>
  </si>
  <si>
    <t>O14153660002</t>
  </si>
  <si>
    <t>O14153670002</t>
  </si>
  <si>
    <t>O14153700002</t>
  </si>
  <si>
    <t>O14153860002</t>
  </si>
  <si>
    <t>O14153870002</t>
  </si>
  <si>
    <t>O14153880002</t>
  </si>
  <si>
    <t>O14153890002</t>
  </si>
  <si>
    <t>O14153900002</t>
  </si>
  <si>
    <t>O14154020002</t>
  </si>
  <si>
    <t>O14154270002</t>
  </si>
  <si>
    <t>O14154280002</t>
  </si>
  <si>
    <t>O14154350002</t>
  </si>
  <si>
    <t>O14155000002</t>
  </si>
  <si>
    <t>O14155300002</t>
  </si>
  <si>
    <t>O14155310002</t>
  </si>
  <si>
    <t>O14156160002</t>
  </si>
  <si>
    <t>O14156460002</t>
  </si>
  <si>
    <t>O14157650002</t>
  </si>
  <si>
    <t>O14157780002</t>
  </si>
  <si>
    <t>O14157880002</t>
  </si>
  <si>
    <t>O14158040002</t>
  </si>
  <si>
    <t>B14158080002</t>
  </si>
  <si>
    <t>B14158150002</t>
  </si>
  <si>
    <t>B14158160002</t>
  </si>
  <si>
    <t>B14158170002</t>
  </si>
  <si>
    <t>B14158200002</t>
  </si>
  <si>
    <t>B14158210002</t>
  </si>
  <si>
    <t>B14158250002</t>
  </si>
  <si>
    <t>O14158280002</t>
  </si>
  <si>
    <t>B14158330002</t>
  </si>
  <si>
    <t>B14158350002</t>
  </si>
  <si>
    <t>B14158370002</t>
  </si>
  <si>
    <t>O14158470002</t>
  </si>
  <si>
    <t>O14158490002</t>
  </si>
  <si>
    <t>B14158570002</t>
  </si>
  <si>
    <t>B14158580002</t>
  </si>
  <si>
    <t>B14158680002</t>
  </si>
  <si>
    <t>B14158710002</t>
  </si>
  <si>
    <t>O14158800002</t>
  </si>
  <si>
    <t>O14158850002</t>
  </si>
  <si>
    <t>O14159430002</t>
  </si>
  <si>
    <t>O14159500002</t>
  </si>
  <si>
    <t>O14159540002</t>
  </si>
  <si>
    <t>O14159550002</t>
  </si>
  <si>
    <t>O14159560002</t>
  </si>
  <si>
    <t>O14159650002</t>
  </si>
  <si>
    <t>O14159910002</t>
  </si>
  <si>
    <t>O14160320002</t>
  </si>
  <si>
    <t>O14160630002</t>
  </si>
  <si>
    <t>O14162510002</t>
  </si>
  <si>
    <t>O14162560002</t>
  </si>
  <si>
    <t>O14162570002</t>
  </si>
  <si>
    <t>O14162590002</t>
  </si>
  <si>
    <t>B14162700002</t>
  </si>
  <si>
    <t>O14162990002</t>
  </si>
  <si>
    <t>B14163040002</t>
  </si>
  <si>
    <t>B14163080002</t>
  </si>
  <si>
    <t>O14163250002</t>
  </si>
  <si>
    <t>B14163320002</t>
  </si>
  <si>
    <t>O14163810002</t>
  </si>
  <si>
    <t>B14163950002</t>
  </si>
  <si>
    <t>O14164280002</t>
  </si>
  <si>
    <t>O14164390002</t>
  </si>
  <si>
    <t>O14164790002</t>
  </si>
  <si>
    <t>O14164810002</t>
  </si>
  <si>
    <t>O14164940002</t>
  </si>
  <si>
    <t>O14165030002</t>
  </si>
  <si>
    <t>O14165940002</t>
  </si>
  <si>
    <t>O14165960002</t>
  </si>
  <si>
    <t>O14165970002</t>
  </si>
  <si>
    <t>O14167600002</t>
  </si>
  <si>
    <t>B14167610002</t>
  </si>
  <si>
    <t>B14167620002</t>
  </si>
  <si>
    <t>B14167630002</t>
  </si>
  <si>
    <t>O14168540002</t>
  </si>
  <si>
    <t>B14168870002</t>
  </si>
  <si>
    <t>O14169250002</t>
  </si>
  <si>
    <t>O14169480002</t>
  </si>
  <si>
    <t>O14170240002</t>
  </si>
  <si>
    <t>O14170550002</t>
  </si>
  <si>
    <t>O14170580002</t>
  </si>
  <si>
    <t>O14170610002</t>
  </si>
  <si>
    <t>O14170620002</t>
  </si>
  <si>
    <t>O14170770002</t>
  </si>
  <si>
    <t>O14172570002</t>
  </si>
  <si>
    <t>O14172590002</t>
  </si>
  <si>
    <t>B14172970002</t>
  </si>
  <si>
    <t>B14172990002</t>
  </si>
  <si>
    <t>O14173070002</t>
  </si>
  <si>
    <t>O14173130002</t>
  </si>
  <si>
    <t>B14173180002</t>
  </si>
  <si>
    <t>B14173190002</t>
  </si>
  <si>
    <t>B14173360002</t>
  </si>
  <si>
    <t>B14173380002</t>
  </si>
  <si>
    <t>B14173410002</t>
  </si>
  <si>
    <t>B14173420002</t>
  </si>
  <si>
    <t>B14173440002</t>
  </si>
  <si>
    <t>B14173490002</t>
  </si>
  <si>
    <t>B14173510002</t>
  </si>
  <si>
    <t>B14173520002</t>
  </si>
  <si>
    <t>B14173540002</t>
  </si>
  <si>
    <t>B14173550002</t>
  </si>
  <si>
    <t>B14173570002</t>
  </si>
  <si>
    <t>B14173590002</t>
  </si>
  <si>
    <t>B14173600002</t>
  </si>
  <si>
    <t>B14173630002</t>
  </si>
  <si>
    <t>B14173650002</t>
  </si>
  <si>
    <t>O14173660002</t>
  </si>
  <si>
    <t>O14173830002</t>
  </si>
  <si>
    <t>O14173850002</t>
  </si>
  <si>
    <t>B14173920002</t>
  </si>
  <si>
    <t>O14173960002</t>
  </si>
  <si>
    <t>O14174890002</t>
  </si>
  <si>
    <t>O14175770002</t>
  </si>
  <si>
    <t>B14177650002</t>
  </si>
  <si>
    <t>B14177710002</t>
  </si>
  <si>
    <t>B14178350002</t>
  </si>
  <si>
    <t>B14178370002</t>
  </si>
  <si>
    <t>B14178520002</t>
  </si>
  <si>
    <t>B14178540002</t>
  </si>
  <si>
    <t>B14178580002</t>
  </si>
  <si>
    <t>O14178800002</t>
  </si>
  <si>
    <t>O14178810002</t>
  </si>
  <si>
    <t>O14178870002</t>
  </si>
  <si>
    <t>B14178880002</t>
  </si>
  <si>
    <t>B14178890002</t>
  </si>
  <si>
    <t>B14178900002</t>
  </si>
  <si>
    <t>B14178920002</t>
  </si>
  <si>
    <t>B14178960002</t>
  </si>
  <si>
    <t>O14179110002</t>
  </si>
  <si>
    <t>O14179150002</t>
  </si>
  <si>
    <t>O14179160002</t>
  </si>
  <si>
    <t>O14180350002</t>
  </si>
  <si>
    <t>O14180510002</t>
  </si>
  <si>
    <t>O14180770002</t>
  </si>
  <si>
    <t>O14180990002</t>
  </si>
  <si>
    <t>O14181380002</t>
  </si>
  <si>
    <t>B14183910002</t>
  </si>
  <si>
    <t>B14183930002</t>
  </si>
  <si>
    <t>B14183950002</t>
  </si>
  <si>
    <t>B14183970002</t>
  </si>
  <si>
    <t>B14184020002</t>
  </si>
  <si>
    <t>O14184140002</t>
  </si>
  <si>
    <t>B14184350002</t>
  </si>
  <si>
    <t>B14184390002</t>
  </si>
  <si>
    <t>O14184570002</t>
  </si>
  <si>
    <t>B14184580002</t>
  </si>
  <si>
    <t>B14184590002</t>
  </si>
  <si>
    <t>B14184610002</t>
  </si>
  <si>
    <t>B14184980002</t>
  </si>
  <si>
    <t>O14185640002</t>
  </si>
  <si>
    <t>O14185820002</t>
  </si>
  <si>
    <t>O14186080002</t>
  </si>
  <si>
    <t>O14187370002</t>
  </si>
  <si>
    <t>O14188610002</t>
  </si>
  <si>
    <t>O14188630002</t>
  </si>
  <si>
    <t>O14188650002</t>
  </si>
  <si>
    <t>B14188670002</t>
  </si>
  <si>
    <t>B14188710002</t>
  </si>
  <si>
    <t>B14188850002</t>
  </si>
  <si>
    <t>B14188920002</t>
  </si>
  <si>
    <t>O14189200002</t>
  </si>
  <si>
    <t>O14189240002</t>
  </si>
  <si>
    <t>B14189410002</t>
  </si>
  <si>
    <t>B14189440002</t>
  </si>
  <si>
    <t>B14189460002</t>
  </si>
  <si>
    <t>B14189500002</t>
  </si>
  <si>
    <t>B14189520002</t>
  </si>
  <si>
    <t>B14189530002</t>
  </si>
  <si>
    <t>B14189540002</t>
  </si>
  <si>
    <t>B14189560002</t>
  </si>
  <si>
    <t>B14189600002</t>
  </si>
  <si>
    <t>B14189610002</t>
  </si>
  <si>
    <t>B14189700002</t>
  </si>
  <si>
    <t>O14189740002</t>
  </si>
  <si>
    <t>O14189940002</t>
  </si>
  <si>
    <t>B14189950002</t>
  </si>
  <si>
    <t>B14189970002</t>
  </si>
  <si>
    <t>B14190000002</t>
  </si>
  <si>
    <t>B14190050002</t>
  </si>
  <si>
    <t>O14190240002</t>
  </si>
  <si>
    <t>O14190280002</t>
  </si>
  <si>
    <t>O14190930002</t>
  </si>
  <si>
    <t>O14191120002</t>
  </si>
  <si>
    <t>O14191220002</t>
  </si>
  <si>
    <t>O14191380002</t>
  </si>
  <si>
    <t>O14193430002</t>
  </si>
  <si>
    <t>O14195310002</t>
  </si>
  <si>
    <t>O14195330002</t>
  </si>
  <si>
    <t>B14195700002</t>
  </si>
  <si>
    <t>B14196000002</t>
  </si>
  <si>
    <t>O14196010002</t>
  </si>
  <si>
    <t>B14196030002</t>
  </si>
  <si>
    <t>O14196050002</t>
  </si>
  <si>
    <t>O14196080002</t>
  </si>
  <si>
    <t>O14196100002</t>
  </si>
  <si>
    <t>O14196120002</t>
  </si>
  <si>
    <t>O14196130002</t>
  </si>
  <si>
    <t>O14196140002</t>
  </si>
  <si>
    <t>O14196150002</t>
  </si>
  <si>
    <t>B14196320002</t>
  </si>
  <si>
    <t>B14196380002</t>
  </si>
  <si>
    <t>B14196590002</t>
  </si>
  <si>
    <t>B14196610002</t>
  </si>
  <si>
    <t>O14196620002</t>
  </si>
  <si>
    <t>O14196640002</t>
  </si>
  <si>
    <t>O14196650002</t>
  </si>
  <si>
    <t>B14196660002</t>
  </si>
  <si>
    <t>B14196670002</t>
  </si>
  <si>
    <t>B14196710002</t>
  </si>
  <si>
    <t>B14196740002</t>
  </si>
  <si>
    <t>O14197040002</t>
  </si>
  <si>
    <t>O14197060002</t>
  </si>
  <si>
    <t>O14197070002</t>
  </si>
  <si>
    <t>O14197090002</t>
  </si>
  <si>
    <t>O14197100002</t>
  </si>
  <si>
    <t>O14197120002</t>
  </si>
  <si>
    <t>O14197130002</t>
  </si>
  <si>
    <t>O14197140002</t>
  </si>
  <si>
    <t>O14197150002</t>
  </si>
  <si>
    <t>O14197160002</t>
  </si>
  <si>
    <t>O14197170002</t>
  </si>
  <si>
    <t>O14197180002</t>
  </si>
  <si>
    <t>O14197190002</t>
  </si>
  <si>
    <t>O14197200002</t>
  </si>
  <si>
    <t>O14197220002</t>
  </si>
  <si>
    <t>O14197240002</t>
  </si>
  <si>
    <t>O14197450002</t>
  </si>
  <si>
    <t>O14197460002</t>
  </si>
  <si>
    <t>O14197470002</t>
  </si>
  <si>
    <t>O14197480002</t>
  </si>
  <si>
    <t>O14197490002</t>
  </si>
  <si>
    <t>O14197500002</t>
  </si>
  <si>
    <t>O14197640002</t>
  </si>
  <si>
    <t>O14200280002</t>
  </si>
  <si>
    <t>O14200600002</t>
  </si>
  <si>
    <t>O14200620002</t>
  </si>
  <si>
    <t>O14200630002</t>
  </si>
  <si>
    <t>O14200980002</t>
  </si>
  <si>
    <t>O14201100002</t>
  </si>
  <si>
    <t>O14201260002</t>
  </si>
  <si>
    <t>O14201270002</t>
  </si>
  <si>
    <t>B14201340002</t>
  </si>
  <si>
    <t>O14201740002</t>
  </si>
  <si>
    <t>O14201960002</t>
  </si>
  <si>
    <t>O14202670002</t>
  </si>
  <si>
    <t>O14202680002</t>
  </si>
  <si>
    <t>O14202700002</t>
  </si>
  <si>
    <t>O14202970002</t>
  </si>
  <si>
    <t>O14204720002</t>
  </si>
  <si>
    <t>B14205220002</t>
  </si>
  <si>
    <t>B14205260002</t>
  </si>
  <si>
    <t>B14205310002</t>
  </si>
  <si>
    <t>O14205340002</t>
  </si>
  <si>
    <t>B14205530002</t>
  </si>
  <si>
    <t>B14205570002</t>
  </si>
  <si>
    <t>B14205600002</t>
  </si>
  <si>
    <t>B14205750002</t>
  </si>
  <si>
    <t>B14205760002</t>
  </si>
  <si>
    <t>B14205770002</t>
  </si>
  <si>
    <t>B14205810002</t>
  </si>
  <si>
    <t>B14205840002</t>
  </si>
  <si>
    <t>B14205850002</t>
  </si>
  <si>
    <t>B14205900002</t>
  </si>
  <si>
    <t>B14205910002</t>
  </si>
  <si>
    <t>B14205950002</t>
  </si>
  <si>
    <t>B14206000002</t>
  </si>
  <si>
    <t>B14206020002</t>
  </si>
  <si>
    <t>B14206040002</t>
  </si>
  <si>
    <t>B14206050002</t>
  </si>
  <si>
    <t>O14206070002</t>
  </si>
  <si>
    <t>B14206090002</t>
  </si>
  <si>
    <t>B14206150002</t>
  </si>
  <si>
    <t>B14206190002</t>
  </si>
  <si>
    <t>B14206500002</t>
  </si>
  <si>
    <t>B14206960002</t>
  </si>
  <si>
    <t>O14207200002</t>
  </si>
  <si>
    <t>O14207460002</t>
  </si>
  <si>
    <t>O14207600002</t>
  </si>
  <si>
    <t>O14208060002</t>
  </si>
  <si>
    <t>O14208070002</t>
  </si>
  <si>
    <t>O14208150002</t>
  </si>
  <si>
    <t>O14208330002</t>
  </si>
  <si>
    <t>O14208640002</t>
  </si>
  <si>
    <t>B14211200002</t>
  </si>
  <si>
    <t>O14211750002</t>
  </si>
  <si>
    <t>O14211910002</t>
  </si>
  <si>
    <t>O14211920002</t>
  </si>
  <si>
    <t>O14212000002</t>
  </si>
  <si>
    <t>O14212020002</t>
  </si>
  <si>
    <t>B14212170002</t>
  </si>
  <si>
    <t>O14212470002</t>
  </si>
  <si>
    <t>O14212480002</t>
  </si>
  <si>
    <t>O14212990002</t>
  </si>
  <si>
    <t>O14213410002</t>
  </si>
  <si>
    <t>O14213760002</t>
  </si>
  <si>
    <t>O14213800002</t>
  </si>
  <si>
    <t>O14213840002</t>
  </si>
  <si>
    <t>O14215670002</t>
  </si>
  <si>
    <t>O14215780002</t>
  </si>
  <si>
    <t>O14215810002</t>
  </si>
  <si>
    <t>O14215820002</t>
  </si>
  <si>
    <t>O14215930002</t>
  </si>
  <si>
    <t>O14216050002</t>
  </si>
  <si>
    <t>O14216190002</t>
  </si>
  <si>
    <t>O14216200002</t>
  </si>
  <si>
    <t>B14216370002</t>
  </si>
  <si>
    <t>B14216640002</t>
  </si>
  <si>
    <t>O14216770002</t>
  </si>
  <si>
    <t>O14217370002</t>
  </si>
  <si>
    <t>O14217410002</t>
  </si>
  <si>
    <t>O14217450002</t>
  </si>
  <si>
    <t>O14217500002</t>
  </si>
  <si>
    <t>O14217510002</t>
  </si>
  <si>
    <t>O14217520002</t>
  </si>
  <si>
    <t>O14217550002</t>
  </si>
  <si>
    <t>O14218040002</t>
  </si>
  <si>
    <t>O14220630002</t>
  </si>
  <si>
    <t>O14220740002</t>
  </si>
  <si>
    <t>O14220760002</t>
  </si>
  <si>
    <t>O14220810002</t>
  </si>
  <si>
    <t>B14220820002</t>
  </si>
  <si>
    <t>B14220860002</t>
  </si>
  <si>
    <t>O14221380002</t>
  </si>
  <si>
    <t>B14221680002</t>
  </si>
  <si>
    <t>B14221700002</t>
  </si>
  <si>
    <t>B14221720002</t>
  </si>
  <si>
    <t>O14222340002</t>
  </si>
  <si>
    <t>O14222530002</t>
  </si>
  <si>
    <t>O14222540002</t>
  </si>
  <si>
    <t>O14222730002</t>
  </si>
  <si>
    <t>O14225220002</t>
  </si>
  <si>
    <t>O14225290002</t>
  </si>
  <si>
    <t>B14225440002</t>
  </si>
  <si>
    <t>B14225450002</t>
  </si>
  <si>
    <t>O14225630002</t>
  </si>
  <si>
    <t>B14225910002</t>
  </si>
  <si>
    <t>B14225920002</t>
  </si>
  <si>
    <t>O14226190002</t>
  </si>
  <si>
    <t>B14226220002</t>
  </si>
  <si>
    <t>O14226250002</t>
  </si>
  <si>
    <t>O14226370002</t>
  </si>
  <si>
    <t>O14226390002</t>
  </si>
  <si>
    <t>O14226420002</t>
  </si>
  <si>
    <t>O14226440002</t>
  </si>
  <si>
    <t>O14226450002</t>
  </si>
  <si>
    <t>O14226470002</t>
  </si>
  <si>
    <t>O14226680002</t>
  </si>
  <si>
    <t>O14226980002</t>
  </si>
  <si>
    <t>O14226990002</t>
  </si>
  <si>
    <t>O14227070002</t>
  </si>
  <si>
    <t>O14227660002</t>
  </si>
  <si>
    <t>O14229650002</t>
  </si>
  <si>
    <t>B14229870002</t>
  </si>
  <si>
    <t>B14229940002</t>
  </si>
  <si>
    <t>B14229990002</t>
  </si>
  <si>
    <t>B14230010002</t>
  </si>
  <si>
    <t>B14230030002</t>
  </si>
  <si>
    <t>B14230060002</t>
  </si>
  <si>
    <t>B14230080002</t>
  </si>
  <si>
    <t>O14230090002</t>
  </si>
  <si>
    <t>O14230100002</t>
  </si>
  <si>
    <t>B14230170002</t>
  </si>
  <si>
    <t>B14230200002</t>
  </si>
  <si>
    <t>B14230240002</t>
  </si>
  <si>
    <t>B14230260002</t>
  </si>
  <si>
    <t>O14230770002</t>
  </si>
  <si>
    <t>B14230970002</t>
  </si>
  <si>
    <t>O14232370002</t>
  </si>
  <si>
    <t>O14232710002</t>
  </si>
  <si>
    <t>O14232770002</t>
  </si>
  <si>
    <t>O14232800002</t>
  </si>
  <si>
    <t>O14233330002</t>
  </si>
  <si>
    <t>O14233360002</t>
  </si>
  <si>
    <t>O14233390002</t>
  </si>
  <si>
    <t>O14233400002</t>
  </si>
  <si>
    <t>O14234910002</t>
  </si>
  <si>
    <t>B14234990002</t>
  </si>
  <si>
    <t>B14235000002</t>
  </si>
  <si>
    <t>B14235020002</t>
  </si>
  <si>
    <t>O14235060002</t>
  </si>
  <si>
    <t>O14235120002</t>
  </si>
  <si>
    <t>O14235140002</t>
  </si>
  <si>
    <t>O14235600002</t>
  </si>
  <si>
    <t>O14235720002</t>
  </si>
  <si>
    <t>O14235940002</t>
  </si>
  <si>
    <t>B14236090002</t>
  </si>
  <si>
    <t>B14236110002</t>
  </si>
  <si>
    <t>B14236140002</t>
  </si>
  <si>
    <t>B14236160002</t>
  </si>
  <si>
    <t>B14236180002</t>
  </si>
  <si>
    <t>B14236210002</t>
  </si>
  <si>
    <t>B14236230002</t>
  </si>
  <si>
    <t>B14236240002</t>
  </si>
  <si>
    <t>O14236250002</t>
  </si>
  <si>
    <t>B14236270002</t>
  </si>
  <si>
    <t>B14236290002</t>
  </si>
  <si>
    <t>B14236320002</t>
  </si>
  <si>
    <t>B14236330002</t>
  </si>
  <si>
    <t>B14236350002</t>
  </si>
  <si>
    <t>B14236370002</t>
  </si>
  <si>
    <t>B14236400002</t>
  </si>
  <si>
    <t>B14236410002</t>
  </si>
  <si>
    <t>O14236510002</t>
  </si>
  <si>
    <t>O14237140002</t>
  </si>
  <si>
    <t>O14237150002</t>
  </si>
  <si>
    <t>O14237160002</t>
  </si>
  <si>
    <t>O14237170002</t>
  </si>
  <si>
    <t>O14237260002</t>
  </si>
  <si>
    <t>O14237410002</t>
  </si>
  <si>
    <t>O14237600002</t>
  </si>
  <si>
    <t>O14237610002</t>
  </si>
  <si>
    <t>O14237630002</t>
  </si>
  <si>
    <t>O14237640002</t>
  </si>
  <si>
    <t>O14237650002</t>
  </si>
  <si>
    <t>B14239900002</t>
  </si>
  <si>
    <t>O14240350002</t>
  </si>
  <si>
    <t>B14240450002</t>
  </si>
  <si>
    <t>O14240510002</t>
  </si>
  <si>
    <t>O14240520002</t>
  </si>
  <si>
    <t>O14240550002</t>
  </si>
  <si>
    <t>O14240560002</t>
  </si>
  <si>
    <t>O14240590002</t>
  </si>
  <si>
    <t>B14241120002</t>
  </si>
  <si>
    <t>B14241810002</t>
  </si>
  <si>
    <t>B14241820002</t>
  </si>
  <si>
    <t>B14241870002</t>
  </si>
  <si>
    <t>B14241880002</t>
  </si>
  <si>
    <t>B14241910002</t>
  </si>
  <si>
    <t>O14242320002</t>
  </si>
  <si>
    <t>O14242790002</t>
  </si>
  <si>
    <t>O14242880002</t>
  </si>
  <si>
    <t>O14242900002</t>
  </si>
  <si>
    <t>O14242920002</t>
  </si>
  <si>
    <t>O14242930002</t>
  </si>
  <si>
    <t>O14242940002</t>
  </si>
  <si>
    <t>O14242950002</t>
  </si>
  <si>
    <t>O14243250002</t>
  </si>
  <si>
    <t>B14245110002</t>
  </si>
  <si>
    <t>B14245240002</t>
  </si>
  <si>
    <t>O14245450002</t>
  </si>
  <si>
    <t>O14245490002</t>
  </si>
  <si>
    <t>O14245540002</t>
  </si>
  <si>
    <t>O14245560002</t>
  </si>
  <si>
    <t>O14245590002</t>
  </si>
  <si>
    <t>O14245610002</t>
  </si>
  <si>
    <t>O14245640002</t>
  </si>
  <si>
    <t>B14245740002</t>
  </si>
  <si>
    <t>O14246140002</t>
  </si>
  <si>
    <t>O14246250002</t>
  </si>
  <si>
    <t>B14246790002</t>
  </si>
  <si>
    <t>B14246800002</t>
  </si>
  <si>
    <t>B14246810002</t>
  </si>
  <si>
    <t>B14246840002</t>
  </si>
  <si>
    <t>B14246880002</t>
  </si>
  <si>
    <t>B14246890002</t>
  </si>
  <si>
    <t>O14247020002</t>
  </si>
  <si>
    <t>O14247060002</t>
  </si>
  <si>
    <t>O14247580002</t>
  </si>
  <si>
    <t>O14247790002</t>
  </si>
  <si>
    <t>O14247950002</t>
  </si>
  <si>
    <t>B14250280002</t>
  </si>
  <si>
    <t>B14250290002</t>
  </si>
  <si>
    <t>B14250310002</t>
  </si>
  <si>
    <t>B14250320002</t>
  </si>
  <si>
    <t>B14250350002</t>
  </si>
  <si>
    <t>B14250360002</t>
  </si>
  <si>
    <t>B14250430002</t>
  </si>
  <si>
    <t>B14250440002</t>
  </si>
  <si>
    <t>B14250470002</t>
  </si>
  <si>
    <t>B14250490002</t>
  </si>
  <si>
    <t>O14250510002</t>
  </si>
  <si>
    <t>O14250560002</t>
  </si>
  <si>
    <t>B14250580002</t>
  </si>
  <si>
    <t>B14250600002</t>
  </si>
  <si>
    <t>B14250740002</t>
  </si>
  <si>
    <t>B14250810002</t>
  </si>
  <si>
    <t>B14250860002</t>
  </si>
  <si>
    <t>B14250950002</t>
  </si>
  <si>
    <t>B14250960002</t>
  </si>
  <si>
    <t>B14251000002</t>
  </si>
  <si>
    <t>B14251410002</t>
  </si>
  <si>
    <t>O14251980002</t>
  </si>
  <si>
    <t>O14252100002</t>
  </si>
  <si>
    <t>O14252130002</t>
  </si>
  <si>
    <t>B14254830002</t>
  </si>
  <si>
    <t>B14255460002</t>
  </si>
  <si>
    <t>O14255960002</t>
  </si>
  <si>
    <t>O14256020002</t>
  </si>
  <si>
    <t>O14256040002</t>
  </si>
  <si>
    <t>O14256050002</t>
  </si>
  <si>
    <t>B14256060002</t>
  </si>
  <si>
    <t>B14256360002</t>
  </si>
  <si>
    <t>B14256450002</t>
  </si>
  <si>
    <t>B14256470002</t>
  </si>
  <si>
    <t>B14256480002</t>
  </si>
  <si>
    <t>B14256500002</t>
  </si>
  <si>
    <t>B14256520002</t>
  </si>
  <si>
    <t>B14256550002</t>
  </si>
  <si>
    <t>B14256580002</t>
  </si>
  <si>
    <t>B14256610002</t>
  </si>
  <si>
    <t>B14256620002</t>
  </si>
  <si>
    <t>B14256650002</t>
  </si>
  <si>
    <t>B14256690002</t>
  </si>
  <si>
    <t>O14256800002</t>
  </si>
  <si>
    <t>B14256820002</t>
  </si>
  <si>
    <t>B14256870002</t>
  </si>
  <si>
    <t>B14256890002</t>
  </si>
  <si>
    <t>B14256910002</t>
  </si>
  <si>
    <t>B14257080002</t>
  </si>
  <si>
    <t>B14257090002</t>
  </si>
  <si>
    <t>B14257100002</t>
  </si>
  <si>
    <t>B14257130002</t>
  </si>
  <si>
    <t>B14257140002</t>
  </si>
  <si>
    <t>B14257400002</t>
  </si>
  <si>
    <t>O14257690002</t>
  </si>
  <si>
    <t>O14257720002</t>
  </si>
  <si>
    <t>O14257730002</t>
  </si>
  <si>
    <t>O14257740002</t>
  </si>
  <si>
    <t>O14257750002</t>
  </si>
  <si>
    <t>O14258110002</t>
  </si>
  <si>
    <t>O14258160002</t>
  </si>
  <si>
    <t>O14258190002</t>
  </si>
  <si>
    <t>O14258210002</t>
  </si>
  <si>
    <t>O14258520002</t>
  </si>
  <si>
    <t>O14258570002</t>
  </si>
  <si>
    <t>O14258870002</t>
  </si>
  <si>
    <t>B13848520002</t>
  </si>
  <si>
    <t>B13848550002</t>
  </si>
  <si>
    <t>B13848570002</t>
  </si>
  <si>
    <t>B13848690002</t>
  </si>
  <si>
    <t>B13848920002</t>
  </si>
  <si>
    <t>B13847780002</t>
  </si>
  <si>
    <t>B13847810002</t>
  </si>
  <si>
    <t>B13847820002</t>
  </si>
  <si>
    <t>B13847850002</t>
  </si>
  <si>
    <t>B13848060002</t>
  </si>
  <si>
    <t>O14261340002</t>
  </si>
  <si>
    <t>O14261550002</t>
  </si>
  <si>
    <t>O14261580002</t>
  </si>
  <si>
    <t>O14262030002</t>
  </si>
  <si>
    <t>O14262840002</t>
  </si>
  <si>
    <t>O14263570002</t>
  </si>
  <si>
    <t>O14263660002</t>
  </si>
  <si>
    <t>O14263700002</t>
  </si>
  <si>
    <t>O14263960002</t>
  </si>
  <si>
    <t>O14264520002</t>
  </si>
  <si>
    <t>O14264540002</t>
  </si>
  <si>
    <t>B14266510002</t>
  </si>
  <si>
    <t>B14266530002</t>
  </si>
  <si>
    <t>B14266550002</t>
  </si>
  <si>
    <t>B14266570002</t>
  </si>
  <si>
    <t>B14266590002</t>
  </si>
  <si>
    <t>B14266600002</t>
  </si>
  <si>
    <t>B14266620002</t>
  </si>
  <si>
    <t>B14266640002</t>
  </si>
  <si>
    <t>B14266660002</t>
  </si>
  <si>
    <t>B14266670002</t>
  </si>
  <si>
    <t>B14266680002</t>
  </si>
  <si>
    <t>B14266860002</t>
  </si>
  <si>
    <t>B14266880002</t>
  </si>
  <si>
    <t>B14266900002</t>
  </si>
  <si>
    <t>B14266940002</t>
  </si>
  <si>
    <t>B14267040002</t>
  </si>
  <si>
    <t>B14267360002</t>
  </si>
  <si>
    <t>B14267410002</t>
  </si>
  <si>
    <t>O14266060002</t>
  </si>
  <si>
    <t>O14266340002</t>
  </si>
  <si>
    <t>O14266770002</t>
  </si>
  <si>
    <t>O14267100002</t>
  </si>
  <si>
    <t>O14267180002</t>
  </si>
  <si>
    <t>O14267470002</t>
  </si>
  <si>
    <t>O14267850002</t>
  </si>
  <si>
    <t>O14267960002</t>
  </si>
  <si>
    <t>O14268170002</t>
  </si>
  <si>
    <t>O14268180002</t>
  </si>
  <si>
    <t>O14268260002</t>
  </si>
  <si>
    <t>O14269180002</t>
  </si>
  <si>
    <t>O14269450002</t>
  </si>
  <si>
    <t>O14269470002</t>
  </si>
  <si>
    <t>B14270640002</t>
  </si>
  <si>
    <t>B14270650002</t>
  </si>
  <si>
    <t>B14270670002</t>
  </si>
  <si>
    <t>B14270690002</t>
  </si>
  <si>
    <t>B14270710002</t>
  </si>
  <si>
    <t>B14270730002</t>
  </si>
  <si>
    <t>B14270760002</t>
  </si>
  <si>
    <t>B14270780002</t>
  </si>
  <si>
    <t>B14271130002</t>
  </si>
  <si>
    <t>B14271170002</t>
  </si>
  <si>
    <t>B14271190002</t>
  </si>
  <si>
    <t>B14271230002</t>
  </si>
  <si>
    <t>B14271250002</t>
  </si>
  <si>
    <t>B14271280002</t>
  </si>
  <si>
    <t>B14271300002</t>
  </si>
  <si>
    <t>B14271310002</t>
  </si>
  <si>
    <t>B14271340002</t>
  </si>
  <si>
    <t>B14272040002</t>
  </si>
  <si>
    <t>O14270810002</t>
  </si>
  <si>
    <t>O14271040002</t>
  </si>
  <si>
    <t>O14271350002</t>
  </si>
  <si>
    <t>O14271540002</t>
  </si>
  <si>
    <t>O14271740002</t>
  </si>
  <si>
    <t>O14271870002</t>
  </si>
  <si>
    <t>O14271890002</t>
  </si>
  <si>
    <t>O14272220002</t>
  </si>
  <si>
    <t>O14272370002</t>
  </si>
  <si>
    <t>O14272400002</t>
  </si>
  <si>
    <t>O14272430002</t>
  </si>
  <si>
    <t>O14272460002</t>
  </si>
  <si>
    <t>O14272500002</t>
  </si>
  <si>
    <t>O14272650002</t>
  </si>
  <si>
    <t>O14273020002</t>
  </si>
  <si>
    <t>O14273760002</t>
  </si>
  <si>
    <t>O14273830002</t>
  </si>
  <si>
    <t>O14274100002</t>
  </si>
  <si>
    <t>O14274380002</t>
  </si>
  <si>
    <t>O14274690002</t>
  </si>
  <si>
    <t>O14275140002</t>
  </si>
  <si>
    <t>B14276220002</t>
  </si>
  <si>
    <t>B14276230002</t>
  </si>
  <si>
    <t>B14276240002</t>
  </si>
  <si>
    <t>B14276250002</t>
  </si>
  <si>
    <t>B14276270002</t>
  </si>
  <si>
    <t>B14276290002</t>
  </si>
  <si>
    <t>B14276310002</t>
  </si>
  <si>
    <t>B14276330002</t>
  </si>
  <si>
    <t>B14276340002</t>
  </si>
  <si>
    <t>B14276980002</t>
  </si>
  <si>
    <t>B14277000002</t>
  </si>
  <si>
    <t>B14277010002</t>
  </si>
  <si>
    <t>B14277020002</t>
  </si>
  <si>
    <t>B14277030002</t>
  </si>
  <si>
    <t>B14277050002</t>
  </si>
  <si>
    <t>B14277060002</t>
  </si>
  <si>
    <t>B14277370002</t>
  </si>
  <si>
    <t>B14277390002</t>
  </si>
  <si>
    <t>B14277520002</t>
  </si>
  <si>
    <t>B14277580002</t>
  </si>
  <si>
    <t>B14277690002</t>
  </si>
  <si>
    <t>B14277800002</t>
  </si>
  <si>
    <t>B14278220002</t>
  </si>
  <si>
    <t>B14278250002</t>
  </si>
  <si>
    <t>O14276450002</t>
  </si>
  <si>
    <t>O14276470002</t>
  </si>
  <si>
    <t>O14276960002</t>
  </si>
  <si>
    <t>O14277510002</t>
  </si>
  <si>
    <t>O14278060002</t>
  </si>
  <si>
    <t>O14278440002</t>
  </si>
  <si>
    <t>O14278640002</t>
  </si>
  <si>
    <t>O14278750002</t>
  </si>
  <si>
    <t>O14278760002</t>
  </si>
  <si>
    <t>B14281270002</t>
  </si>
  <si>
    <t>B14282580002</t>
  </si>
  <si>
    <t>B14282720002</t>
  </si>
  <si>
    <t>B14282750002</t>
  </si>
  <si>
    <t>B14282790002</t>
  </si>
  <si>
    <t>O14281660002</t>
  </si>
  <si>
    <t>O14281970002</t>
  </si>
  <si>
    <t>O14281980002</t>
  </si>
  <si>
    <t>O14282190002</t>
  </si>
  <si>
    <t>O14282390002</t>
  </si>
  <si>
    <t>O14282780002</t>
  </si>
  <si>
    <t>O14282800002</t>
  </si>
  <si>
    <t>O14282830002</t>
  </si>
  <si>
    <t>O14282850002</t>
  </si>
  <si>
    <t>O14282970002</t>
  </si>
  <si>
    <t>O14283070002</t>
  </si>
  <si>
    <t>O14283820002</t>
  </si>
  <si>
    <t>O14283970002</t>
  </si>
  <si>
    <t>O14283990002</t>
  </si>
  <si>
    <t>O14284770002</t>
  </si>
  <si>
    <t>O14285320002</t>
  </si>
  <si>
    <t>B14287100002</t>
  </si>
  <si>
    <t>B14287490002</t>
  </si>
  <si>
    <t>O14287130002</t>
  </si>
  <si>
    <t>O14287170002</t>
  </si>
  <si>
    <t>O14287590002</t>
  </si>
  <si>
    <t>O14288540002</t>
  </si>
  <si>
    <t>O14289160002</t>
  </si>
  <si>
    <t>O14289190002</t>
  </si>
  <si>
    <t>O14289440002</t>
  </si>
  <si>
    <t>O14289530002</t>
  </si>
  <si>
    <t>O14289560002</t>
  </si>
  <si>
    <t>O14289570002</t>
  </si>
  <si>
    <t>B14293260002</t>
  </si>
  <si>
    <t>B14293290002</t>
  </si>
  <si>
    <t>B14293320002</t>
  </si>
  <si>
    <t>B14293330002</t>
  </si>
  <si>
    <t>B14293350002</t>
  </si>
  <si>
    <t>B14293360002</t>
  </si>
  <si>
    <t>B14293380002</t>
  </si>
  <si>
    <t>B14293790002</t>
  </si>
  <si>
    <t>B14293810002</t>
  </si>
  <si>
    <t>B14293820002</t>
  </si>
  <si>
    <t>B14293840002</t>
  </si>
  <si>
    <t>O14292100002</t>
  </si>
  <si>
    <t>O14292210002</t>
  </si>
  <si>
    <t>O14292890002</t>
  </si>
  <si>
    <t>O14293000002</t>
  </si>
  <si>
    <t>O14293310002</t>
  </si>
  <si>
    <t>O14293610002</t>
  </si>
  <si>
    <t>O14293800002</t>
  </si>
  <si>
    <t>O14293880002</t>
  </si>
  <si>
    <t>O14294650002</t>
  </si>
  <si>
    <t>O14294660002</t>
  </si>
  <si>
    <t>B14296210002</t>
  </si>
  <si>
    <t>B14296240002</t>
  </si>
  <si>
    <t>B14296250002</t>
  </si>
  <si>
    <t>B14296260002</t>
  </si>
  <si>
    <t>B14296270002</t>
  </si>
  <si>
    <t>B14296290002</t>
  </si>
  <si>
    <t>B14296540002</t>
  </si>
  <si>
    <t>B14296640002</t>
  </si>
  <si>
    <t>B14296810002</t>
  </si>
  <si>
    <t>B14296830002</t>
  </si>
  <si>
    <t>B14296920002</t>
  </si>
  <si>
    <t>B14296930002</t>
  </si>
  <si>
    <t>B14296950002</t>
  </si>
  <si>
    <t>B14296990002</t>
  </si>
  <si>
    <t>B14297000002</t>
  </si>
  <si>
    <t>B14297300002</t>
  </si>
  <si>
    <t>B14297320002</t>
  </si>
  <si>
    <t>O14296980002</t>
  </si>
  <si>
    <t>O14297510002</t>
  </si>
  <si>
    <t>O14298310002</t>
  </si>
  <si>
    <t>O14300050002</t>
  </si>
  <si>
    <t>B14301230002</t>
  </si>
  <si>
    <t>B14301270002</t>
  </si>
  <si>
    <t>B14301290002</t>
  </si>
  <si>
    <t>B14301300002</t>
  </si>
  <si>
    <t>B14301340002</t>
  </si>
  <si>
    <t>B14301390002</t>
  </si>
  <si>
    <t>B14301430002</t>
  </si>
  <si>
    <t>B14301960002</t>
  </si>
  <si>
    <t>B14301980002</t>
  </si>
  <si>
    <t>B14301990002</t>
  </si>
  <si>
    <t>B14302000002</t>
  </si>
  <si>
    <t>B14302020002</t>
  </si>
  <si>
    <t>B14302030002</t>
  </si>
  <si>
    <t>B14302040002</t>
  </si>
  <si>
    <t>B14302060002</t>
  </si>
  <si>
    <t>B14302130002</t>
  </si>
  <si>
    <t>B14302350002</t>
  </si>
  <si>
    <t>B14302740002</t>
  </si>
  <si>
    <t>B14302810002</t>
  </si>
  <si>
    <t>B14302830002</t>
  </si>
  <si>
    <t>O14301910002</t>
  </si>
  <si>
    <t>O14303040002</t>
  </si>
  <si>
    <t>B14305560002</t>
  </si>
  <si>
    <t>B14305570002</t>
  </si>
  <si>
    <t>B14306300002</t>
  </si>
  <si>
    <t>B14306360002</t>
  </si>
  <si>
    <t>B14307360002</t>
  </si>
  <si>
    <t>O14305830002</t>
  </si>
  <si>
    <t>O14307840002</t>
  </si>
  <si>
    <t>O14307880002</t>
  </si>
  <si>
    <t>O14308100002</t>
  </si>
  <si>
    <t>O14308150002</t>
  </si>
  <si>
    <t>O14308170002</t>
  </si>
  <si>
    <t>O14308340002</t>
  </si>
  <si>
    <t>O14308690002</t>
  </si>
  <si>
    <t>O14308700002</t>
  </si>
  <si>
    <t>O14308750002</t>
  </si>
  <si>
    <t>O14309130002</t>
  </si>
  <si>
    <t>B14310770002</t>
  </si>
  <si>
    <t>B14310780002</t>
  </si>
  <si>
    <t>B14310800002</t>
  </si>
  <si>
    <t>B14310830002</t>
  </si>
  <si>
    <t>B14310860002</t>
  </si>
  <si>
    <t>B14310910002</t>
  </si>
  <si>
    <t>B14310920002</t>
  </si>
  <si>
    <t>B14311480002</t>
  </si>
  <si>
    <t>B14311500002</t>
  </si>
  <si>
    <t>B14311510002</t>
  </si>
  <si>
    <t>B14311680002</t>
  </si>
  <si>
    <t>B14311710002</t>
  </si>
  <si>
    <t>B14312030002</t>
  </si>
  <si>
    <t>B14312080002</t>
  </si>
  <si>
    <t>B14312110002</t>
  </si>
  <si>
    <t>B14312130002</t>
  </si>
  <si>
    <t>B14312450002</t>
  </si>
  <si>
    <t>O14311000002</t>
  </si>
  <si>
    <t>O14311430002</t>
  </si>
  <si>
    <t>O14311780002</t>
  </si>
  <si>
    <t>O14311980002</t>
  </si>
  <si>
    <t>O14311990002</t>
  </si>
  <si>
    <t>O14312550002</t>
  </si>
  <si>
    <t>O14313280002</t>
  </si>
  <si>
    <t>O14313410002</t>
  </si>
  <si>
    <t>O14313430002</t>
  </si>
  <si>
    <t>O14313510002</t>
  </si>
  <si>
    <t>O14313520002</t>
  </si>
  <si>
    <t>O14313990002</t>
  </si>
  <si>
    <t>O14314000002</t>
  </si>
  <si>
    <t>O14314020002</t>
  </si>
  <si>
    <t>O14314050002</t>
  </si>
  <si>
    <t>O14314080002</t>
  </si>
  <si>
    <t>O14314090002</t>
  </si>
  <si>
    <t>O14314100002</t>
  </si>
  <si>
    <t>O14314110002</t>
  </si>
  <si>
    <t>O14314130002</t>
  </si>
  <si>
    <t>O14314140002</t>
  </si>
  <si>
    <t>O14314160002</t>
  </si>
  <si>
    <t>O14314190002</t>
  </si>
  <si>
    <t>O14314220002</t>
  </si>
  <si>
    <t>O14314240002</t>
  </si>
  <si>
    <t>O14314250002</t>
  </si>
  <si>
    <t>O14314260002</t>
  </si>
  <si>
    <t>O14314280002</t>
  </si>
  <si>
    <t>O14314300002</t>
  </si>
  <si>
    <t>O14314330002</t>
  </si>
  <si>
    <t>O14314350002</t>
  </si>
  <si>
    <t>O14314360002</t>
  </si>
  <si>
    <t>O14314380002</t>
  </si>
  <si>
    <t>O14314410002</t>
  </si>
  <si>
    <t>O14314420002</t>
  </si>
  <si>
    <t>O14314440002</t>
  </si>
  <si>
    <t>O14314460002</t>
  </si>
  <si>
    <t>O14314470002</t>
  </si>
  <si>
    <t>O14314480002</t>
  </si>
  <si>
    <t>O14314490002</t>
  </si>
  <si>
    <t>O14314530002</t>
  </si>
  <si>
    <t>O14314550002</t>
  </si>
  <si>
    <t>O14314560002</t>
  </si>
  <si>
    <t>O14314570002</t>
  </si>
  <si>
    <t>O14314610002</t>
  </si>
  <si>
    <t>O14314650002</t>
  </si>
  <si>
    <t>O14314670002</t>
  </si>
  <si>
    <t>O14314680002</t>
  </si>
  <si>
    <t>O14314690002</t>
  </si>
  <si>
    <t>O14314710002</t>
  </si>
  <si>
    <t>O14314740002</t>
  </si>
  <si>
    <t>B14316800002</t>
  </si>
  <si>
    <t>B14317080002</t>
  </si>
  <si>
    <t>B14317230002</t>
  </si>
  <si>
    <t>B14317570002</t>
  </si>
  <si>
    <t>O14316550002</t>
  </si>
  <si>
    <t>O14317160002</t>
  </si>
  <si>
    <t>O14317890002</t>
  </si>
  <si>
    <t>O14318060002</t>
  </si>
  <si>
    <t>O14318150002</t>
  </si>
  <si>
    <t>O14318240002</t>
  </si>
  <si>
    <t>O14318280002</t>
  </si>
  <si>
    <t>O14318310002</t>
  </si>
  <si>
    <t>O14318350002</t>
  </si>
  <si>
    <t>O14318390002</t>
  </si>
  <si>
    <t>O14318680002</t>
  </si>
  <si>
    <t>O14320540002</t>
  </si>
  <si>
    <t>O14320620002</t>
  </si>
  <si>
    <t>O14321400002</t>
  </si>
  <si>
    <t>O14321420002</t>
  </si>
  <si>
    <t>O14321580002</t>
  </si>
  <si>
    <t>O14321600002</t>
  </si>
  <si>
    <t>O14321630002</t>
  </si>
  <si>
    <t>O14321740002</t>
  </si>
  <si>
    <t>O14321950002</t>
  </si>
  <si>
    <t>O14321990002</t>
  </si>
  <si>
    <t>O14322210002</t>
  </si>
  <si>
    <t>O14322470002</t>
  </si>
  <si>
    <t>O14322880002</t>
  </si>
  <si>
    <t>O14323310002</t>
  </si>
  <si>
    <t>O14323460002</t>
  </si>
  <si>
    <t>B14325190002</t>
  </si>
  <si>
    <t>B14325210002</t>
  </si>
  <si>
    <t>B14325380002</t>
  </si>
  <si>
    <t>B14325830002</t>
  </si>
  <si>
    <t>B14325850002</t>
  </si>
  <si>
    <t>O14324940002</t>
  </si>
  <si>
    <t>O14325030002</t>
  </si>
  <si>
    <t>O14325100002</t>
  </si>
  <si>
    <t>O14325510002</t>
  </si>
  <si>
    <t>O14325910002</t>
  </si>
  <si>
    <t>O14326080002</t>
  </si>
  <si>
    <t>O14326280002</t>
  </si>
  <si>
    <t>B14329230002</t>
  </si>
  <si>
    <t>B14329390002</t>
  </si>
  <si>
    <t>B14329660002</t>
  </si>
  <si>
    <t>B14329950002</t>
  </si>
  <si>
    <t>B14330020002</t>
  </si>
  <si>
    <t>O14328110002</t>
  </si>
  <si>
    <t>O14328330002</t>
  </si>
  <si>
    <t>O14328500002</t>
  </si>
  <si>
    <t>O14328610002</t>
  </si>
  <si>
    <t>O14328620002</t>
  </si>
  <si>
    <t>O14328790002</t>
  </si>
  <si>
    <t>O14329290002</t>
  </si>
  <si>
    <t>O14330060002</t>
  </si>
  <si>
    <t>O14330080002</t>
  </si>
  <si>
    <t>O14330280002</t>
  </si>
  <si>
    <t>O14330970002</t>
  </si>
  <si>
    <t>O14330990002</t>
  </si>
  <si>
    <t>O14331040002</t>
  </si>
  <si>
    <t>O14331120002</t>
  </si>
  <si>
    <t>O14331140002</t>
  </si>
  <si>
    <t>O14331190002</t>
  </si>
  <si>
    <t>O14331260002</t>
  </si>
  <si>
    <t>O14331280002</t>
  </si>
  <si>
    <t>O14331320002</t>
  </si>
  <si>
    <t>B14333940002</t>
  </si>
  <si>
    <t>B14334220002</t>
  </si>
  <si>
    <t>B14334230002</t>
  </si>
  <si>
    <t>B14334240002</t>
  </si>
  <si>
    <t>B14334260002</t>
  </si>
  <si>
    <t>B14334270002</t>
  </si>
  <si>
    <t>B14334280002</t>
  </si>
  <si>
    <t>B14334490002</t>
  </si>
  <si>
    <t>O14333760002</t>
  </si>
  <si>
    <t>O14333920002</t>
  </si>
  <si>
    <t>O14333930002</t>
  </si>
  <si>
    <t>O14333950002</t>
  </si>
  <si>
    <t>O14334200002</t>
  </si>
  <si>
    <t>O14334630002</t>
  </si>
  <si>
    <t>O14334640002</t>
  </si>
  <si>
    <t>O14335800002</t>
  </si>
  <si>
    <t>B14338270002</t>
  </si>
  <si>
    <t>B14338280002</t>
  </si>
  <si>
    <t>B14339860002</t>
  </si>
  <si>
    <t>B14339880002</t>
  </si>
  <si>
    <t>B14339900002</t>
  </si>
  <si>
    <t>B14340030002</t>
  </si>
  <si>
    <t>B14340040002</t>
  </si>
  <si>
    <t>B14340070002</t>
  </si>
  <si>
    <t>O14338370002</t>
  </si>
  <si>
    <t>O14339040002</t>
  </si>
  <si>
    <t>O14339070002</t>
  </si>
  <si>
    <t>O14339240002</t>
  </si>
  <si>
    <t>O14339530002</t>
  </si>
  <si>
    <t>O14339690002</t>
  </si>
  <si>
    <t>O14339870002</t>
  </si>
  <si>
    <t>O14340140002</t>
  </si>
  <si>
    <t>O14340360002</t>
  </si>
  <si>
    <t>O14340930002</t>
  </si>
  <si>
    <t>B14343780002</t>
  </si>
  <si>
    <t>B14343810002</t>
  </si>
  <si>
    <t>B14343820002</t>
  </si>
  <si>
    <t>B14344530002</t>
  </si>
  <si>
    <t>B14344550002</t>
  </si>
  <si>
    <t>B14344560002</t>
  </si>
  <si>
    <t>O14343380002</t>
  </si>
  <si>
    <t>O14343660002</t>
  </si>
  <si>
    <t>O14344650002</t>
  </si>
  <si>
    <t>O14345060002</t>
  </si>
  <si>
    <t>O14345100002</t>
  </si>
  <si>
    <t>O14345140002</t>
  </si>
  <si>
    <t>O14345290002</t>
  </si>
  <si>
    <t>O14345560002</t>
  </si>
  <si>
    <t>O14345620002</t>
  </si>
  <si>
    <t>O14345770002</t>
  </si>
  <si>
    <t>B14347260002</t>
  </si>
  <si>
    <t>B14347270002</t>
  </si>
  <si>
    <t>B14347280002</t>
  </si>
  <si>
    <t>B14347950002</t>
  </si>
  <si>
    <t>B14348240002</t>
  </si>
  <si>
    <t>B14348260002</t>
  </si>
  <si>
    <t>B14348280002</t>
  </si>
  <si>
    <t>B14348720002</t>
  </si>
  <si>
    <t>B14348830002</t>
  </si>
  <si>
    <t>O14347290002</t>
  </si>
  <si>
    <t>O14347350002</t>
  </si>
  <si>
    <t>O14347750002</t>
  </si>
  <si>
    <t>O14350210002</t>
  </si>
  <si>
    <t>B14352010002</t>
  </si>
  <si>
    <t>B14352020002</t>
  </si>
  <si>
    <t>B14352030002</t>
  </si>
  <si>
    <t>B14352400002</t>
  </si>
  <si>
    <t>B14352420002</t>
  </si>
  <si>
    <t>B14352470002</t>
  </si>
  <si>
    <t>B14352480002</t>
  </si>
  <si>
    <t>B14352590002</t>
  </si>
  <si>
    <t>B14352610002</t>
  </si>
  <si>
    <t>B14352660002</t>
  </si>
  <si>
    <t>B14352680002</t>
  </si>
  <si>
    <t>B14352700002</t>
  </si>
  <si>
    <t>B14352740002</t>
  </si>
  <si>
    <t>B14353310002</t>
  </si>
  <si>
    <t>O14351740002</t>
  </si>
  <si>
    <t>O14351760002</t>
  </si>
  <si>
    <t>O14352220002</t>
  </si>
  <si>
    <t>O14352460002</t>
  </si>
  <si>
    <t>O14352580002</t>
  </si>
  <si>
    <t>O14352730002</t>
  </si>
  <si>
    <t>O14352920002</t>
  </si>
  <si>
    <t>O14353780002</t>
  </si>
  <si>
    <t>O14353820002</t>
  </si>
  <si>
    <t>O14354010002</t>
  </si>
  <si>
    <t>O14354750002</t>
  </si>
  <si>
    <t>O14355050002</t>
  </si>
  <si>
    <t>B14358200002</t>
  </si>
  <si>
    <t>B14358450002</t>
  </si>
  <si>
    <t>B14358470002</t>
  </si>
  <si>
    <t>B14358500002</t>
  </si>
  <si>
    <t>O14357080002</t>
  </si>
  <si>
    <t>O14357370002</t>
  </si>
  <si>
    <t>O14357730002</t>
  </si>
  <si>
    <t>O14357740002</t>
  </si>
  <si>
    <t>O14357750002</t>
  </si>
  <si>
    <t>O14357760002</t>
  </si>
  <si>
    <t>O14357780002</t>
  </si>
  <si>
    <t>O14357820002</t>
  </si>
  <si>
    <t>O14357830002</t>
  </si>
  <si>
    <t>O14358030002</t>
  </si>
  <si>
    <t>O14358060002</t>
  </si>
  <si>
    <t>O14359210002</t>
  </si>
  <si>
    <t>O14359370002</t>
  </si>
  <si>
    <t>O14359460002</t>
  </si>
  <si>
    <t>O14359490002</t>
  </si>
  <si>
    <t>O14359530002</t>
  </si>
  <si>
    <t>O14359560002</t>
  </si>
  <si>
    <t>O14359650002</t>
  </si>
  <si>
    <t>O14359680002</t>
  </si>
  <si>
    <t>O14359720002</t>
  </si>
  <si>
    <t>O14359790002</t>
  </si>
  <si>
    <t>O14359810002</t>
  </si>
  <si>
    <t>O14359850002</t>
  </si>
  <si>
    <t>O14359890002</t>
  </si>
  <si>
    <t>O14359950002</t>
  </si>
  <si>
    <t>O14359970002</t>
  </si>
  <si>
    <t>O14359980002</t>
  </si>
  <si>
    <t>B14272420002</t>
  </si>
  <si>
    <t>B14362290002</t>
  </si>
  <si>
    <t>00523012001 DEP.DE CHEQ.AJENOS,RET.DE CAM.,CONCEPTO: PAGO POR LA PRESTACION DE SERVICIOS POSTALES,DEP.: ECOBOL , PROCEDENCIA: BANCO UNION S.A., CHEQUE: 899, FECHA DE EMISION:10/10/2016</t>
  </si>
  <si>
    <t>B14362310002</t>
  </si>
  <si>
    <t>00523012001 DEP.DE CHEQ.AJENOS,RET.DE CAM.,CONCEPTO: VENTA DE SERVICIOS ECOBOL,DEP.: BENJAMIN AQUINO , PROCEDENCIA: BANCO MERCANTIL SANTA CRUZ SA., CHEQUE: 8626, FECHA DE EMISION:27/10/2016</t>
  </si>
  <si>
    <t>B14362320002</t>
  </si>
  <si>
    <t>00523012001 DEP.DE CHEQ.AJENOS,RET.DE CAM.,CONCEPTO: PAGO POR LA PRESTACION DE SERVICIOS POSTALES,DEP.: ECOBOL , PROCEDENCIA: BANCO UNION S.A., CHEQUE: 900, FECHA DE EMISION:10/10/2016</t>
  </si>
  <si>
    <t>B14362340002</t>
  </si>
  <si>
    <t>00523012001 DEP.DE CHEQ.AJENOS,RET.DE CAM.,CONCEPTO: PAGO POR LA PRESTACION DE SERVICIOS POSTALES,DEP.: ECOBOL , PROCEDENCIA: BANCO UNION S.A., CHEQUE: 898, FECHA DE EMISION:10/10/2016</t>
  </si>
  <si>
    <t>B14362380002</t>
  </si>
  <si>
    <t>00523012001 DEP.DE CHEQ.AJENOS,RET.DE CAM.,CONCEPTO: PAGO POR LA PRESTACION DE SERVICIOS POSTALES,DEP.: ECOBOL , PROCEDENCIA: BANCO NACIONAL DE BOLIVIA S.A., CHEQUE: 896948, FECHA DE EMISION:26/10/2016</t>
  </si>
  <si>
    <t>B14362390002</t>
  </si>
  <si>
    <t>00099021001 DEP.DE CHEQ.AJENOS,RET.DE CAM.,CONCEPTO: GIRO: CASTEDO VIDAURRE JOHNNY,DEP.: BANCO UNIÓN S.A. , PROCEDENCIA: BANCO UNION S.A., CHEQUE: 143572, FECHA DE EMISION:01/11/2016</t>
  </si>
  <si>
    <t>B14362400002</t>
  </si>
  <si>
    <t>00099021001 DEP.DE CHEQ.AJENOS,RET.DE CAM.,CONCEPTO: GIRO: CASTEDO VIDAURRE JOHNNY,DEP.: BANCO UNIÓN S.A. , PROCEDENCIA: BANCO UNION S.A., CHEQUE: 143573, FECHA DE EMISION:01/11/2016</t>
  </si>
  <si>
    <t>B14362420002</t>
  </si>
  <si>
    <t>00099021001 DEP.DE CHEQ.AJENOS,RET.DE CAM.,CONCEPTO: GIRO: LAREDO DAZA IVAN,DEP.: BANCO UNION S.A. , PROCEDENCIA: BANCO UNION S.A., CHEQUE: 143574, FECHA DE EMISION:01/11/2016</t>
  </si>
  <si>
    <t>B14362730002</t>
  </si>
  <si>
    <t>00290064101 DEP.DE CHEQ.AJENOS,RET.DE CAM.,CONCEPTO: POR DEVOLUCION DE FONDOS DESTINADOS A GASTOS JUDICIALES Y PARA SU POSTERIOR USO,DEP.: SERVICIO DE IMPUESTOS NACIONALES , PROCEDENCIA: BANCO UNION S.A., CHEQUE: 1387, FECHA DE EMISION:28/10/2016</t>
  </si>
  <si>
    <t>B14362830002</t>
  </si>
  <si>
    <t>00099021001 DEP.DE CHEQ.AJENOS,RET.DE CAM.,CONCEPTO: REVERSION,DEP.: INIAF - CHUQUISACA , PROCEDENCIA: BANCO UNION S.A., CHEQUE: 989, FECHA DE EMISION:28/10/2016</t>
  </si>
  <si>
    <t>B14362870002</t>
  </si>
  <si>
    <t>00099021001 DEP.DE CHEQ.AJENOS,RET.DE CAM.,CONCEPTO: REVERSION,DEP.: INIAF CHUQUISACA , PROCEDENCIA: BANCO UNION S.A., CHEQUE: 990, FECHA DE EMISION:28/10/2016</t>
  </si>
  <si>
    <t>O14361900002</t>
  </si>
  <si>
    <t>00046024204 DEPOSITO DE EFECTIVO, DEPOSITANTE: RAMIRO LIONEL ARGANDOÑA CUELLAR, CONCEPTO: REVERSIÓN, CUENTA DE DEPOSITO: CUENTA UNICA DEL TESORO</t>
  </si>
  <si>
    <t>O14362260002</t>
  </si>
  <si>
    <t>00372010001 DEPOSITO DE EFECTIVO, DEPOSITANTE: EXALTACION AGUILAR CALLIZAYA, CONCEPTO: DEVOLUCION DE RECURSOS, CUENTA DE DEPOSITO: CUENTA UNICA DEL TESORO</t>
  </si>
  <si>
    <t>O14362500002</t>
  </si>
  <si>
    <t>00591012001 DEPOSITO DE EFECTIVO, DEPOSITANTE: EMP ESTATAL DE TRANS POR CABLE MI TELEFERICO, CONCEPTO: DEVOLUCION, CUENTA DE DEPOSITO: CUENTA UNICA DEL TESORO</t>
  </si>
  <si>
    <t>O14362990002</t>
  </si>
  <si>
    <t>00222014302 DEPOSITO DE EFECTIVO, DEPOSITANTE: JUAN CARLOS LEDO, CONCEPTO: REVERSION, CUENTA DE DEPOSITO: CUENTA UNICA DEL TESORO</t>
  </si>
  <si>
    <t>O14363330002</t>
  </si>
  <si>
    <t>00299014101 DEPOSITO DE EFECTIVO, DEPOSITANTE: WILLIAM MAYTA MAMANI, CONCEPTO: COMPRA GASOLINA VIAJE DE INSPOECCION, CUENTA DE DEPOSITO: CUENTA UNICA DEL TESORO</t>
  </si>
  <si>
    <t>O14363630002</t>
  </si>
  <si>
    <t>00130012002 DEPOSITO DE EFECTIVO, DEPOSITANTE: PATRICIA LAUREL ALVAREZ, CONCEPTO: DESCARGO REFRIGERIO MES SEPTIEMBRE, CUENTA DE DEPOSITO: CUENTA UNICA DEL TESORO</t>
  </si>
  <si>
    <t>O14363640002</t>
  </si>
  <si>
    <t>00130012002 DEPOSITO DE EFECTIVO, DEPOSITANTE: PATRICIA LAUREL ALVAREZ, CONCEPTO: DESCARGO CURSO DE CAPACITACION-CENCAP, CUENTA DE DEPOSITO: CUENTA UNICA DEL TESORO</t>
  </si>
  <si>
    <t>O14363760002</t>
  </si>
  <si>
    <t>00086068001 DEPOSITO DE EFECTIVO, DEPOSITANTE: EVELIN JOVANNA LLANQUE LLANQUE, CONCEPTO: DEVOLUCIÓN DE SALDO DE FONDOS EN AVANCE DE COMBUSTIBLE PARA VEHÍCULO DE PROYECTO EVA, CUENTA DE DEPOSITO: CUENTA UNICA DEL TESORO</t>
  </si>
  <si>
    <t>O14364170002</t>
  </si>
  <si>
    <t>00046114201 DEPOSITO DE EFECTIVO, DEPOSITANTE: VERDUGO PESSOA PAULA ESMILLER, CONCEPTO: DEVOLUCION DE VIATICOS DE C 31-144, CUENTA DE DEPOSITO: CUENTA UNICA DEL TESORO</t>
  </si>
  <si>
    <t>O14364210002</t>
  </si>
  <si>
    <t>00046114201 DEPOSITO DE EFECTIVO, DEPOSITANTE: ANNY KAREN KINN FIGUEROA, CONCEPTO: DEVOLUCION DE VIATICOS DE C 31 - 450, CUENTA DE DEPOSITO: CUENTA UNICA DEL TESORO</t>
  </si>
  <si>
    <t>B14365410002</t>
  </si>
  <si>
    <t>00020011102 DEP.DE CHEQ.AJENOS,RET.DE CAM.,CONCEPTO: PAGO DE HABERES DEL MES DE OCTUBRE/2016 DGTAM PERSONAL EVENTUAL,DEP.: TRANSPORTE AEREO MILITAR , PROCEDENCIA: BANCO UNION S.A., CHEQUE: 16512, FECHA DE EMISION:01/11/2016</t>
  </si>
  <si>
    <t>B14365420002</t>
  </si>
  <si>
    <t>00020011102 DEP.DE CHEQ.AJENOS,RET.DE CAM.,CONCEPTO: PAGO DE HABERES DEL MES DE OCTUBRE/2016 DGTAM PERSONAL CONSULTOR DE LINEA,DEP.: TRANSPORTE AEREO MILITAR , PROCEDENCIA: BANCO UNION S.A., CHEQUE: 16513, FECHA DE EMISION:01/11/2016</t>
  </si>
  <si>
    <t>B14365780002</t>
  </si>
  <si>
    <t>00523012001 DEP.DE CHEQ.AJENOS,RET.DE CAM.,CONCEPTO: VENTA DE SERVICIO ECOBOL,DEP.: BENJAMIN AQUINO , PROCEDENCIA: BANCO NACIONAL DE BOLIVIA S.A., CHEQUE: 6230765, FECHA DE EMISION:26/10/2016</t>
  </si>
  <si>
    <t>B14366730002</t>
  </si>
  <si>
    <t>00526012001 DEP.DE CHEQ.AJENOS,RET.DE CAM.,CONCEPTO: PARA REVERSION DE FONDOS EN AVANCE,DEP.: BOLIVIA TV , PROCEDENCIA: BANCO UNION S.A., CHEQUE: 15610, FECHA DE EMISION:03/11/2016</t>
  </si>
  <si>
    <t>O14365360002</t>
  </si>
  <si>
    <t>00099021001 DEPOSITO DE EFECTIVO, DEPOSITANTE: MAX HUANCA CHURA, CONCEPTO: DEVOLUCION DEL MES OCTUBRE DE 2016 (SALARIO), CUENTA DE DEPOSITO: CUENTA UNICA DEL TESORO</t>
  </si>
  <si>
    <t>O14365390002</t>
  </si>
  <si>
    <t>00099021001 DEPOSITO DE EFECTIVO, DEPOSITANTE: VITALIANO MOLINA ERGUETA, CONCEPTO: DEVOLUCION COBRO INDEBIDO, CUENTA DE DEPOSITO: CUENTA UNICA DEL TESORO</t>
  </si>
  <si>
    <t>O14365570002</t>
  </si>
  <si>
    <t>00099021001 DEPOSITO DE EFECTIVO, DEPOSITANTE: MAGISTERIO-ROMUALDO AJLLAHUANCA LARICO, CONCEPTO: DOBLE PERCEPCION DEL MES DE JULIO 2016, CUENTA DE DEPOSITO: CUENTA UNICA DEL TESORO</t>
  </si>
  <si>
    <t>O14365640002</t>
  </si>
  <si>
    <t>00099021001 DEPOSITO DE EFECTIVO, DEPOSITANTE: RAIMUNDO ANGEL FERRUFINO EDUARDO, CONCEPTO: DOBLE PERCEPCION DEL MES, CUENTA DE DEPOSITO: CUENTA UNICA DEL TESORO</t>
  </si>
  <si>
    <t>O14366240002</t>
  </si>
  <si>
    <t>00046024204 DEPOSITO DE EFECTIVO, DEPOSITANTE: MINISTERIO DE SALUD - TERESA RUIZ DUARTE, CONCEPTO: SALDO NO UTILIZADO EN ACCIONES DE " ESTUDIO DE ROEDORES, C 31-4666,CC3713", CUENTA DE DEPOSITO: CUENTA UNICA DEL TESORO</t>
  </si>
  <si>
    <t>O14366360002</t>
  </si>
  <si>
    <t>O14367240002</t>
  </si>
  <si>
    <t>00046024204 DEPOSITO DE EFECTIVO, DEPOSITANTE: MINISTERIO DE SALUD, CONCEPTO: REVERSION DE FONDOS ( SALDO DE REFRIGERIO MES DE JUNIO), CUENTA DE DEPOSITO: CUENTA UNICA DEL TESORO</t>
  </si>
  <si>
    <t>O14367420002</t>
  </si>
  <si>
    <t>00212012001 DEPOSITO DE EFECTIVO, DEPOSITANTE: FERNANDO VALLEJOS -INRA -DN, CONCEPTO: DEVOLUCION DE GASTOS OPERATIVOS, CUENTA DE DEPOSITO: CUENTA UNICA DEL TESORO</t>
  </si>
  <si>
    <t>00212012001 DEPOSITO DE EFECTIVO, DEPOSITANTE: EUFRACIO CHOQUE CORONEL, CONCEPTO: DEVOLUCIÓN, CUENTA DE DEPOSITO: CUENTA UNICA DEL TESORO</t>
  </si>
  <si>
    <t>O14367930002</t>
  </si>
  <si>
    <t>00099021001 DEPOSITO DE EFECTIVO, DEPOSITANTE: OSCAR NIGOEVIE HEREDIA, CONCEPTO: DEVOLUCIÓN DEMASÍA HABERES MÁXIMA REMUNERACIÓN SECTOR PÚBLICO, CUENTA DE DEPOSITO: CUENTA UNICA DEL TESORO</t>
  </si>
  <si>
    <t>O14368240002</t>
  </si>
  <si>
    <t>00046114201 DEPOSITO DE EFECTIVO, DEPOSITANTE: JUSTINIANO MELALE JUAN, CONCEPTO: DEVOLUCION DE VIATICOS DE C31 - 450, CUENTA DE DEPOSITO: CUENTA UNICA DEL TESORO</t>
  </si>
  <si>
    <t>O14368510002</t>
  </si>
  <si>
    <t>00046058003 DEPOSITO DE EFECTIVO, DEPOSITANTE: PATRICIA SOLEDAD APAZA PERALTA, CONCEPTO: DEVOLUCION DE SALDO, CUENTA DE DEPOSITO: CUENTA UNICA DEL TESORO</t>
  </si>
  <si>
    <t>B14370800002</t>
  </si>
  <si>
    <t>00523012001 DEP.DE CHEQ.AJENOS,RET.DE CAM.,CONCEPTO: PAGO POR LA PRESTACION DE SERVICIOS POSTALES,DEP.: ECOBOL , PROCEDENCIA: BANCO NACIONAL DE BOLIVIA S.A., CHEQUE: 6141, FECHA DE EMISION:26/10/2016</t>
  </si>
  <si>
    <t>B14370870002</t>
  </si>
  <si>
    <t>00523012001 DEP.DE CHEQ.AJENOS,RET.DE CAM.,CONCEPTO: PAGO POR LA PRESTACION DE SERVICIOS POSTALES,DEP.: ECOBOL , PROCEDENCIA: BANCO NACIONAL DE BOLIVIA S.A., CHEQUE: 7344, FECHA DE EMISION:26/10/2016</t>
  </si>
  <si>
    <t>B14370890002</t>
  </si>
  <si>
    <t>00523012001 DEP.DE CHEQ.AJENOS,RET.DE CAM.,CONCEPTO: PAGO POR LA PRESTACION DE SERVICIOS POSTALES,DEP.: ECOBOL , PROCEDENCIA: BANCO BISA S.A., CHEQUE: 4104, FECHA DE EMISION:25/10/2016</t>
  </si>
  <si>
    <t>B14370910002</t>
  </si>
  <si>
    <t>00680012001 DEP.DE CHEQ.AJENOS,RET.DE CAM.,CONCEPTO: PAGO ALQUILER ATM CONTRALORIA NOVIEMBRE 2016,DEP.: BANCO UNION S.A. , PROCEDENCIA: BANCO UNION S.A., CHEQUE: 142474, FECHA DE EMISION:03/11/2016</t>
  </si>
  <si>
    <t>B14370940002</t>
  </si>
  <si>
    <t>00523012001 DEP.DE CHEQ.AJENOS,RET.DE CAM.,CONCEPTO: VENTA DE SERVICIOS ECOBOL,DEP.: BENJAMIN AQUINO , PROCEDENCIA: BANCO DE CREDITO DE BOLIVIA S.A., CHEQUE: 1418631, FECHA DE EMISION:28/10/2016</t>
  </si>
  <si>
    <t>B14370980002</t>
  </si>
  <si>
    <t>00523012001 DEP.DE CHEQ.AJENOS,RET.DE CAM.,CONCEPTO: VENTA DE SERVICIOS ECOBOL,DEP.: BENJAMIN AQUINO , PROCEDENCIA: BANCO DE CREDITO DE BOLIVIA S.A., CHEQUE: 1411503, FECHA DE EMISION:28/10/2016</t>
  </si>
  <si>
    <t>B14371090002</t>
  </si>
  <si>
    <t>00099021001 DEP.DE CHEQ.AJENOS,RET.DE CAM.,CONCEPTO: DEV. POR RECUPERACION DE RETENCIONES IMPOSITIVAS DE VIATICOS NO DESCARGADOS DEL PREV-827,DEP.: CAMARA DE SENADORES , PROCEDENCIA: BANCO UNION S.A., CHEQUE: 6269, FECHA DE EMISION:03/11/2016</t>
  </si>
  <si>
    <t>B14371320002</t>
  </si>
  <si>
    <t>00099021001 DEP.DE CHEQ.AJENOS,RET.DE CAM.,CONCEPTO: GIRO: JIMENEZ DE SANCHEZ MARITZA,DEP.: BANCO UNION S.A. , PROCEDENCIA: BANCO UNION S.A., CHEQUE: 143575, FECHA DE EMISION:04/11/2016</t>
  </si>
  <si>
    <t>B14371380002</t>
  </si>
  <si>
    <t>00099021001 DEP.DE CHEQ.AJENOS,RET.DE CAM.,CONCEPTO: GIRO: SEVILLA PAZ SOLDAN RICARDO MARIANO,DEP.: BANCO UNION S.A. , PROCEDENCIA: BANCO UNION S.A., CHEQUE: 143579, FECHA DE EMISION:04/11/2016</t>
  </si>
  <si>
    <t>B14371400002</t>
  </si>
  <si>
    <t>00099021001 DEP.DE CHEQ.AJENOS,RET.DE CAM.,CONCEPTO: GIRO: ISABEL ESCALANTE CHOQUE,DEP.: BANCO UNION S.A. , PROCEDENCIA: BANCO UNION S.A., CHEQUE: 143578, FECHA DE EMISION:04/11/2016</t>
  </si>
  <si>
    <t>B14371440002</t>
  </si>
  <si>
    <t>00099021001 DEP.DE CHEQ.AJENOS,RET.DE CAM.,CONCEPTO: GIRO: PERALTA CABALLERO JOSE MAURICIO ENRIQUE,DEP.: BANCO UNION S.A. , PROCEDENCIA: BANCO UNION S.A., CHEQUE: 143577, FECHA DE EMISION:04/11/2016</t>
  </si>
  <si>
    <t>B14371460002</t>
  </si>
  <si>
    <t>00099021001 DEP.DE CHEQ.AJENOS,RET.DE CAM.,CONCEPTO: GIRO: CALDERON LOPEZ MARIA ELENA,DEP.: BANCO UNION S.A. , PROCEDENCIA: BANCO UNION S.A., CHEQUE: 143576, FECHA DE EMISION:04/11/2016</t>
  </si>
  <si>
    <t>B14371750002</t>
  </si>
  <si>
    <t>00099021001 DEP.DE CHEQ.AJENOS,RET.DE CAM.,CONCEPTO: INCAPACIDADES TEMPORALES POR ACCIDENTE DE TRAB.A LOS MESES DE ABRIL RETROACTIVO ABRIL MAYO Y JUNIO,DEP.: CAJA DE SALUD DE LA BANCA PRIVADA</t>
  </si>
  <si>
    <t>B14371760002</t>
  </si>
  <si>
    <t>00099021001 DEP.DE CHEQ.AJENOS,RET.DE CAM.,CONCEPTO: INCAPACIDADES TEMPORALES POR ACCIDENTE DE TRABAJO CORRESPONDIENTE AL MES DE JULIO,DEP.: CAJA DE SALUD DE LA BANCA PRIVADA , PROCEDENCIA: BANCO NACIONAL DE BOLIVIA S.A., CHEQUE: 919969, FECHA DE EMISION:17/1</t>
  </si>
  <si>
    <t>B14371780002</t>
  </si>
  <si>
    <t>00099021001 DEP.DE CHEQ.AJENOS,RET.DE CAM.,CONCEPTO: INCAPACIDADES TEMPORALES POR ACCIDENTE DE TRABAJO AL MES DE AGOSTO ,DEP.: CAJA DE SALUD DE LA BANCA PRIVADA , PROCEDENCIA: BANCO NACIONAL DE BOLIVIA S.A., CHEQUE: 919970, FECHA DE EMISION:17/10/2016</t>
  </si>
  <si>
    <t>B14371820002</t>
  </si>
  <si>
    <t>00099021001 DEP.DE CHEQ.AJENOS,RET.DE CAM.,CONCEPTO: REEMBOLSO DE SUBSIDIO DE ENFERMEDAD, CORRESPONDIENTE AL MES DE AGOSTO 2016,DEP.: CAJA DE SALUD DE LA BANCA PRIVADA , PROCEDENCIA: BANCO NACIONAL DE BOLIVIA S.A., CHEQUE: 6062756, FECHA DE EMISION:17/10/20</t>
  </si>
  <si>
    <t>B14371850002</t>
  </si>
  <si>
    <t>00099021001 DEP.DE CHEQ.AJENOS,RET.DE CAM.,CONCEPTO: PAGO POR SUBSIDIO DE ENFERMEDAD Y MATERNIDAD MES JULIO Y AGOSTO 2016,DEP.: CAJA DE SALUD DE LA BANCA PRIVADA , PROCEDENCIA: BANCO NACIONAL DE BOLIVIA S.A., CHEQUE: 6062755, FECHA DE EMISION:17/10/2016</t>
  </si>
  <si>
    <t>B14372410002</t>
  </si>
  <si>
    <t>00047258002 DEP.DE CHEQ.AJENOS,RET.DE CAM.,CONCEPTO: DEVOLUCION TRANSFERENCIA DE FONDOS A LA VOL RIBERALTA,DEP.: MDR Y T ACCESOS VOL - CAMARGO , PROCEDENCIA: BANCO UNION S.A., CHEQUE: 1079, FECHA DE EMISION:04/11/2016</t>
  </si>
  <si>
    <t>B14372430002</t>
  </si>
  <si>
    <t>00047258002 DEP.DE CHEQ.AJENOS,RET.DE CAM.,CONCEPTO: DEVOLUCION TRANSFERENCIA DE FONDOS A LA VOL RIBERALTA,DEP.: MDR Y T ACCESOS VOL RIBERALTA , PROCEDENCIA: BANCO UNION S.A., CHEQUE: 1080, FECHA DE EMISION:04/11/2016</t>
  </si>
  <si>
    <t>B14372450002</t>
  </si>
  <si>
    <t>00047258002 DEP.DE CHEQ.AJENOS,RET.DE CAM.,CONCEPTO: DEVOLUCION TRANSFERENCIA DE FONDOS A LA VOL RIBERALTA,DEP.: MDR Y T ACCESOS VOL RIBERALTA , PROCEDENCIA: BANCO UNION S.A., CHEQUE: 1078, FECHA DE EMISION:04/11/2016</t>
  </si>
  <si>
    <t>B14372460002</t>
  </si>
  <si>
    <t>00047258002 DEP.DE CHEQ.AJENOS,RET.DE CAM.,CONCEPTO: DEVOLUCIÓN DE TRANSFERENCIA DE FONDOS VOL - RIBERALTA,DEP.: MDR Y T - ACCESOS VOL - RIBERALTA , PROCEDENCIA: BANCO UNION S.A., CHEQUE: 1071, FECHA DE EMISION:04/11/2016</t>
  </si>
  <si>
    <t>B14372470002</t>
  </si>
  <si>
    <t>00047258002 DEP.DE CHEQ.AJENOS,RET.DE CAM.,CONCEPTO: DEVOLUCION TRANSFERENCIA DE FONDOS A LA VOL RIBERALTA,DEP.: MDR Y T ACCESOS VOL RIBERALTA , PROCEDENCIA: BANCO UNION S.A., CHEQUE: 1074, FECHA DE EMISION:04/11/2016</t>
  </si>
  <si>
    <t>B14372490002</t>
  </si>
  <si>
    <t>00047258002 DEP.DE CHEQ.AJENOS,RET.DE CAM.,CONCEPTO: DEVOLUCION DE FONDOS TRANSFERIDOS A LA VOL RIBERALTA,DEP.: MDR Y T ACCESOS VOL RIBERALTA , PROCEDENCIA: BANCO UNION S.A., CHEQUE: 1083, FECHA DE EMISION:04/11/2016</t>
  </si>
  <si>
    <t>B14372500002</t>
  </si>
  <si>
    <t>00047258002 DEP.DE CHEQ.AJENOS,RET.DE CAM.,CONCEPTO: DEVOLUCIÓN DE TRANSFERENCIA DE FONDOS A LA VOL - RIBERALTA,DEP.: MDR Y T - ACCESOS VOL - RIBERALTA , PROCEDENCIA: BANCO UNION S.A., CHEQUE: 1070, FECHA DE EMISION:04/11/2016</t>
  </si>
  <si>
    <t>B14372510002</t>
  </si>
  <si>
    <t>00047258002 DEP.DE CHEQ.AJENOS,RET.DE CAM.,CONCEPTO: DEVOLUCION DE FONDOS TRANSFERIDOS A LA VOL RIBERALTA,DEP.: MDR Y T ACCESOS RIBERALTA , PROCEDENCIA: BANCO UNION S.A., CHEQUE: 1082, FECHA DE EMISION:04/11/2016</t>
  </si>
  <si>
    <t>B14372520002</t>
  </si>
  <si>
    <t>00047258002 DEP.DE CHEQ.AJENOS,RET.DE CAM.,CONCEPTO: DEVOLUCION DE FONDOS TRANSFERIDOS A LA VOL RIBERALTA,DEP.: MDR Y T ACCESOS VOL RIBERALTA , PROCEDENCIA: BANCO UNION S.A., CHEQUE: 1081, FECHA DE EMISION:04/11/2016</t>
  </si>
  <si>
    <t>B14372540002</t>
  </si>
  <si>
    <t>00047258002 DEP.DE CHEQ.AJENOS,RET.DE CAM.,CONCEPTO: DEVOLUCIÓN DE FONDOS POR TRANSFERENCIA A LA VOL - RIBERALTA,DEP.: MDR Y T - ACCESOS VOL - RIBERALTA , PROCEDENCIA: BANCO UNION S.A., CHEQUE: 1072, FECHA DE EMISION:04/11/2016</t>
  </si>
  <si>
    <t>B14372550002</t>
  </si>
  <si>
    <t>00047258002 DEP.DE CHEQ.AJENOS,RET.DE CAM.,CONCEPTO: DEVOLUCION DE FONDOS TRANSFERIDOS A LA VOL RIBERALTA,DEP.: MDR Y T ACCESOS VOL RIBERALTA , PROCEDENCIA: BANCO UNION S.A., CHEQUE: 1085, FECHA DE EMISION:04/11/2016</t>
  </si>
  <si>
    <t>B14372560002</t>
  </si>
  <si>
    <t>00047258002 DEP.DE CHEQ.AJENOS,RET.DE CAM.,CONCEPTO: DEVOLUCION DE FONDOS TRANSFERIDOS A LA VOL RIBERALTA,DEP.: MDR Y T ACCESOS VOL RIBERALTA , PROCEDENCIA: BANCO UNION S.A., CHEQUE: 1087, FECHA DE EMISION:04/11/2016</t>
  </si>
  <si>
    <t>B14372570002</t>
  </si>
  <si>
    <t>00047258002 DEP.DE CHEQ.AJENOS,RET.DE CAM.,CONCEPTO: DEVOLUCIÓN DE FONDOS TRANSFERIDOS A LA VOL - RIBERALTA,DEP.: MDR Y T - ACCESOS VOL - RIBERALTA , PROCEDENCIA: BANCO UNION S.A., CHEQUE: 1075, FECHA DE EMISION:04/11/2016</t>
  </si>
  <si>
    <t>B14372590002</t>
  </si>
  <si>
    <t>00047258002 DEP.DE CHEQ.AJENOS,RET.DE CAM.,CONCEPTO: DEVOLUCION DE FONDOS TRANSFERIDOS A LA VOL RIBERALTA,DEP.: MDR Y T ECCESOS RIBERALTA , PROCEDENCIA: BANCO UNION S.A., CHEQUE: 1084, FECHA DE EMISION:04/11/2016</t>
  </si>
  <si>
    <t>B14372610002</t>
  </si>
  <si>
    <t>00047258002 DEP.DE CHEQ.AJENOS,RET.DE CAM.,CONCEPTO: DEVOLUCIÓN DE FONDOS TRANSFERIDOS A LA VOL - RIBERALTA,DEP.: MDR Y T - ACCESOS VOL - RIBERALTA , PROCEDENCIA: BANCO UNION S.A., CHEQUE: 1076, FECHA DE EMISION:04/11/2016</t>
  </si>
  <si>
    <t>O14370130002</t>
  </si>
  <si>
    <t>00099021001 DEPOSITO DE EFECTIVO, DEPOSITANTE: MARTIN YAHUASI MAMANI, CONCEPTO: CONVENIO DE PAGO A SENASIR, CUENTA DE DEPOSITO: CUENTA UNICA DEL TESORO</t>
  </si>
  <si>
    <t>O14370220002</t>
  </si>
  <si>
    <t>00099021001 DEPOSITO DE EFECTIVO, DEPOSITANTE: AIDA LUZ MORALES VDA. DE ROSSO, CONCEPTO: CONVENIO DE PAGO 009,16, CUENTA DE DEPOSITO: CUENTA UNICA DEL TESORO</t>
  </si>
  <si>
    <t>O14370240002</t>
  </si>
  <si>
    <t>00099021001 DEPOSITO DE EFECTIVO, DEPOSITANTE: ADOLFO DAMIAN CONTRERAS CALLISAYA, CONCEPTO: DEVOLUCION DE BONO DE ANTIGUEDAD EN 2 ITEMS DE MEDIO TIEMPO, CUENTA DE DEPOSITO: CUENTA UNICA DEL TESORO</t>
  </si>
  <si>
    <t>O14370450002</t>
  </si>
  <si>
    <t>00099021001 DEPOSITO DE EFECTIVO, DEPOSITANTE: LOURDES CAROLINA MENDEZ ZAMBRANA DE GUZMAN, CONCEPTO: DOBLE PERCEPCION, CUENTA DE DEPOSITO: CUENTA UNICA DEL TESORO</t>
  </si>
  <si>
    <t>O14372240002</t>
  </si>
  <si>
    <t>00099021001 DEPOSITO DE EFECTIVO, DEPOSITANTE: JUAN CARLOS MEDRANO BARREDA - UMSA, CONCEPTO: DEVOLUCIÓN E EXCEDENTE, CUENTA DE DEPOSITO: CUENTA UNICA DEL TESORO</t>
  </si>
  <si>
    <t>O14373130002</t>
  </si>
  <si>
    <t>00580012001 DEPOSITO DE EFECTIVO, DEPOSITANTE: SANTOS EFRAIN CHOQUE MARCA, CONCEPTO: REPOSICION POR GASTOS DE CAPACITACION, CUENTA DE DEPOSITO: CUENTA UNICA DEL TESORO</t>
  </si>
  <si>
    <t>O14373160002</t>
  </si>
  <si>
    <t>00099021001 DEPOSITO DE EFECTIVO, DEPOSITANTE: BRIGIDA ROXANA CORTEZ CHOQUE, CONCEPTO: DEVOLUCION DE FONDOS EN AVANCE NO EJECUTADOS, CUENTA DE DEPOSITO: CUENTA UNICA DEL TESORO</t>
  </si>
  <si>
    <t>O14373180002</t>
  </si>
  <si>
    <t>00580012001 DEPOSITO DE EFECTIVO, DEPOSITANTE: ALE QUISPE ARMANDO, CONCEPTO: REPOSICION POR GASTOS DE CAPACITACION, CUENTA DE DEPOSITO: CUENTA UNICA DEL TESORO</t>
  </si>
  <si>
    <t>O14373420002</t>
  </si>
  <si>
    <t>00130012002 DEPOSITO DE EFECTIVO, DEPOSITANTE: FOFIM YOLA NATIVIDAD SACACA BALBOA, CONCEPTO: DEVOLUCION POR REPARACION DE CAMARAS FOTOGRAFICAS, CUENTA DE DEPOSITO: CUENTA UNICA DEL TESORO</t>
  </si>
  <si>
    <t>O14373480002</t>
  </si>
  <si>
    <t>00130012002 DEPOSITO DE EFECTIVO, DEPOSITANTE: FOFIM YOLA NATIVIDAD SACACA BALBOA, CONCEPTO: DEVOLUCION POR LA ADQUISICION DE INSUMOS DE ALIMENTACION, CUENTA DE DEPOSITO: CUENTA UNICA DEL TESORO</t>
  </si>
  <si>
    <t>O14373710002</t>
  </si>
  <si>
    <t>O14374270002</t>
  </si>
  <si>
    <t>00130012002 DEPOSITO DE EFECTIVO, DEPOSITANTE: JUAN JOSE LIMACHI APAZA, CONCEPTO: DEVOLUCION POR COMPRA DE GASOLINA Y LAVADO, CUENTA DE DEPOSITO: CUENTA UNICA DEL TESORO</t>
  </si>
  <si>
    <t>B14375720002</t>
  </si>
  <si>
    <t>00047258002 DEP.DE CHEQ.AJENOS,RET.DE CAM.,CONCEPTO: DEVOLUCION DE TRANSFERENCIA DE FONDOS UOL RIBERALTA,DEP.: MDRYT-ACCESOS UOL RIBERALTA , PROCEDENCIA: BANCO UNION S.A., CHEQUE: 1088, FECHA DE EMISION:04/11/2016</t>
  </si>
  <si>
    <t>B14375740002</t>
  </si>
  <si>
    <t>00047258002 DEP.DE CHEQ.AJENOS,RET.DE CAM.,CONCEPTO: DEVOLUCION DE FONDOS TRANSFERIDOS A LA UOL RIBERALTA,DEP.: MDRYT-ACCESOS UOL RIBERALTA , PROCEDENCIA: BANCO UNION S.A., CHEQUE: 1089, FECHA DE EMISION:04/11/2016</t>
  </si>
  <si>
    <t>B14375760002</t>
  </si>
  <si>
    <t>00047258002 DEP.DE CHEQ.AJENOS,RET.DE CAM.,CONCEPTO: DEVOLUCION DE FONDOS REALIZADOS A LA UOL RIBERALTA,DEP.: MDRYT-ACCESOS UOL RIBERALTA , PROCEDENCIA: BANCO UNION S.A., CHEQUE: 1073, FECHA DE EMISION:04/11/2016</t>
  </si>
  <si>
    <t>B14375780002</t>
  </si>
  <si>
    <t>00047258002 DEP.DE CHEQ.AJENOS,RET.DE CAM.,CONCEPTO: DEVOLUCION DE FONDOS TRANSFERIDOS A LA UOL RIBERALTA,DEP.: MDRYT-ACCESOS UOL RIBERALTA , PROCEDENCIA: BANCO UNION S.A., CHEQUE: 1086, FECHA DE EMISION:04/11/2016</t>
  </si>
  <si>
    <t>B14375880002</t>
  </si>
  <si>
    <t>00099021001 DEP.DE CHEQ.AJENOS,RET.DE CAM.,CONCEPTO: EJECUCION DE GARANTIA DE CORRECTA INVERSION DE ANTICIPO DE ELECTROINGENIERIA,DEP.: ADMISTRADORA BOLIVIANA DE CARRETERAS , PROCEDENCIA: BANCO DE CREDITO DE BOLIVIA S.A., CHEQUE: 81300, FECHA DE EMISION:04/11/20</t>
  </si>
  <si>
    <t>B14375890002</t>
  </si>
  <si>
    <t>00099021001 DEP.DE CHEQ.AJENOS,RET.DE CAM.,CONCEPTO: EJECUCION DE GARANTIA DE CORRECTA INVERSION DE ANTICIPO DE ELECTROINGENIERIA,DEP.: ADMISTRADORA BOLIVIANA DE CARRETERAS , PROCEDENCIA: BANCO DE CREDITO DE BOLIVIA S.A., CHEQUE: 81302, FECHA DE EMISION:04/11/20</t>
  </si>
  <si>
    <t>B14377040002</t>
  </si>
  <si>
    <t>00099021001 DEP.DE CHEQ.AJENOS,RET.DE CAM.,CONCEPTO: DEVOLUCION DE CC NO COBRADA JULIO 2016,DEP.: LA VITALICIA SEGUROS Y REASEGUROS DE VIDA S.A. , PROCEDENCIA: BANCO BISA S.A., CHEQUE: 32460, FECHA DE EMISION:07/11/2016</t>
  </si>
  <si>
    <t>O14375540002</t>
  </si>
  <si>
    <t>O14375650002</t>
  </si>
  <si>
    <t>00099021001 DEPOSITO DE EFECTIVO, DEPOSITANTE: AYDA ROSMINDA MEDRANO AVERANGA, CONCEPTO: DOBLE PERCEPCION, CUENTA DE DEPOSITO: CUENTA UNICA DEL TESORO</t>
  </si>
  <si>
    <t>O14375870002</t>
  </si>
  <si>
    <t>00041044201 DEPOSITO DE EFECTIVO, DEPOSITANTE: PEDRO ALVAREZ CANTUTA, CONCEPTO: REVERSIÓN DE RECURSOS NO UTILIZADOS EN EL DÍA NACIONAL DE LA LECHE, CUENTA DE DEPOSITO: CUENTA UNICA DEL TESORO</t>
  </si>
  <si>
    <t>O14375900002</t>
  </si>
  <si>
    <t>00099021001 DEPOSITO DE EFECTIVO, DEPOSITANTE: GONZAGA AYALA FLORES, CONCEPTO: DEVOLUCIÓN PAGO BONO DE ANTIGUEDAD MES DE MARZO AL NO CORRESPONDER, CUENTA DE DEPOSITO: CUENTA UNICA DEL TESORO</t>
  </si>
  <si>
    <t>O14376050002</t>
  </si>
  <si>
    <t>00099021001 DEPOSITO DE EFECTIVO, DEPOSITANTE: JULIO CESAR ARIÑEZ BURGOA, CONCEPTO: DOBLE PERCEPCIÓN, CUENTA DE DEPOSITO: CUENTA UNICA DEL TESORO</t>
  </si>
  <si>
    <t>O14376170002</t>
  </si>
  <si>
    <t>00099021001 DEPOSITO DE EFECTIVO, DEPOSITANTE: LEONEL LEONIDAS YAPARI NINA, CONCEPTO: DOBLE PERCEPCION, CUENTA DE DEPOSITO: CUENTA UNICA DEL TESORO</t>
  </si>
  <si>
    <t>O14376330002</t>
  </si>
  <si>
    <t>00070011102 DEPOSITO DE EFECTIVO, DEPOSITANTE: MINISTERIO DE TRABAJO, CONCEPTO: DEVOLUCIÓN REFRIGERIOS NO COBRADOS MES JULIO ANAHI IRIGOYEN BS.172 JORGE LIMBER MONTES 235, CUENTA DE DEPOSITO: CUENTA UNICA DEL TESORO</t>
  </si>
  <si>
    <t>O14376440002</t>
  </si>
  <si>
    <t>00099021001 DEPOSITO DE EFECTIVO, DEPOSITANTE: FELIPA AYALA DE NINAHUANCA, CONCEPTO: COBRO INDEBIDO, CUENTA DE DEPOSITO: CUENTA UNICA DEL TESORO</t>
  </si>
  <si>
    <t>O14376620002</t>
  </si>
  <si>
    <t>00099021001 DEPOSITO DE EFECTIVO, DEPOSITANTE: VICTOR HUGO CARRASCO CALDERON, CONCEPTO: DOBLE PERCEPCION, CUENTA DE DEPOSITO: CUENTA UNICA DEL TESORO</t>
  </si>
  <si>
    <t>O14376640002</t>
  </si>
  <si>
    <t>00099021001 DEPOSITO DE EFECTIVO, DEPOSITANTE: HERIBERTO PEREZ MAMANI, CONCEPTO: DOBLE PERCEPCION, CUENTA DE DEPOSITO: CUENTA UNICA DEL TESORO</t>
  </si>
  <si>
    <t>O14376720002</t>
  </si>
  <si>
    <t>00099021001 DEPOSITO DE EFECTIVO, DEPOSITANTE: VICTOR JOSUE LUNA AGUILAR, CONCEPTO: DOBLE PERCEPCIÓN, CUENTA DE DEPOSITO: CUENTA UNICA DEL TESORO</t>
  </si>
  <si>
    <t>O14376790002</t>
  </si>
  <si>
    <t>00070011102 DEPOSITO DE EFECTIVO, DEPOSITANTE: FREDY GERMAN CHOQUE M., CONCEPTO: DEVOLUCION DE COMBUSTIBLE, CUENTA DE DEPOSITO: CUENTA UNICA DEL TESORO</t>
  </si>
  <si>
    <t>O14376840002</t>
  </si>
  <si>
    <t>00099021001 DEPOSITO DE EFECTIVO, DEPOSITANTE: CROFFMAN JONATHAN ANTHONY CHAVEZ, CONCEPTO: DEVOLUCION POR CUENTA DE LLAMADAS MES DE SEPTIEMBRE, CUENTA DE DEPOSITO: CUENTA UNICA DEL TESORO</t>
  </si>
  <si>
    <t>O14376980002</t>
  </si>
  <si>
    <t>00099021001 DEPOSITO DE EFECTIVO, DEPOSITANTE: SANDRA BEATRIZ DORIA MEDINA RIVERA, CONCEPTO: EXCESO DE HABERES AGOSTO 2016, CUENTA DE DEPOSITO: CUENTA UNICA DEL TESORO</t>
  </si>
  <si>
    <t>O14377540002</t>
  </si>
  <si>
    <t>00099021001 DEPOSITO DE EFECTIVO, DEPOSITANTE: FELIPA QUISPE M. VDA DE SALCEDO, CONCEPTO: COBROS INDEBIDOS, CUENTA DE DEPOSITO: CUENTA UNICA DEL TESORO</t>
  </si>
  <si>
    <t>O14377570002</t>
  </si>
  <si>
    <t>00378012002 DEPOSITO DE EFECTIVO, DEPOSITANTE: ROLANDO D. MARQUEZ TINTAYA - SENATEX, CONCEPTO: DEVOLUCION DE SALDO NO UTILIZADO DEL C31 - 131 Y 132, CUENTA DE DEPOSITO: CUENTA UNICA DEL TESORO</t>
  </si>
  <si>
    <t>O14378380002</t>
  </si>
  <si>
    <t>00099021001 DEPOSITO DE EFECTIVO, DEPOSITANTE: PAULO RODRIGUEZ, CONCEPTO: DEVOLUCIÓN DE FONDOS, CUENTA DE DEPOSITO: CUENTA UNICA DEL TESORO</t>
  </si>
  <si>
    <t>O14378420002</t>
  </si>
  <si>
    <t>00099021001 DEPOSITO DE EFECTIVO, DEPOSITANTE: GARCIA VEDIA DULFREDO CI: 1315562, CONCEPTO: DEVOLUCIÓN DE PAGO EN EXCESO DEL SALARIO MAYOR AL DEL PRESIDENTE JUNIO 2016, CUENTA DE DEPOSITO: CUENTA UNICA DEL TESORO</t>
  </si>
  <si>
    <t>O14378430002</t>
  </si>
  <si>
    <t>00099021001 DEPOSITO DE EFECTIVO, DEPOSITANTE: CHOQUE ZAMBRANA YOLANDA CI:1320374, CONCEPTO: DEVOLUCIÓN DE PAGO EN EXCESO DEL SALARIO MAYOR AL DEL PRESIDENTE JUNIO 2016, CUENTA DE DEPOSITO: CUENTA UNICA DEL TESORO</t>
  </si>
  <si>
    <t>O14378440002</t>
  </si>
  <si>
    <t>00099021001 DEPOSITO DE EFECTIVO, DEPOSITANTE: OROPEZA SUSANA CI:3679245, CONCEPTO: DEVOLUCIÓN DE PAGO EN EXCESO DEL SALARIO MAYOR AL DEL PRESIDENTE JUNIO 2016, CUENTA DE DEPOSITO: CUENTA UNICA DEL TESORO</t>
  </si>
  <si>
    <t>O14378540002</t>
  </si>
  <si>
    <t>00041048002 DEPOSITO DE EFECTIVO, DEPOSITANTE: INDIRA IRUSTA ULLOA, CONCEPTO: REVERSION DE RECURSOS NO UTILIZADOS, CUENTA DE DEPOSITO: CUENTA UNICA DEL TESORO</t>
  </si>
  <si>
    <t>O14378640002</t>
  </si>
  <si>
    <t>00130012001 DEPOSITO DE EFECTIVO, DEPOSITANTE: COOP. MINERA 16 DE JULIO LTDA, CONCEPTO: PAGO CUOTA 24;3RA AMPLIACION COOP. MINERA 16 DE JULIO LTDA, CUENTA DE DEPOSITO: CUENTA UNICA DEL TESORO</t>
  </si>
  <si>
    <t>O14378700002</t>
  </si>
  <si>
    <t>00099021001 DEPOSITO DE EFECTIVO, DEPOSITANTE: JORGE DIONICIO MAMANI MAMANI, CONCEPTO: DEVOLUCION DE SALDO ESTIVADORES - FONDOS EN AVANCE, CUENTA DE DEPOSITO: CUENTA UNICA DEL TESORO</t>
  </si>
  <si>
    <t>B14380020002</t>
  </si>
  <si>
    <t>00099021001 DEP.DE CHEQ.AJENOS,RET.DE CAM.,CONCEPTO: RETENCION POR CUMPLIMIENTO A RESOLUCION 711 / 2016,DEP.: ASFI , PROCEDENCIA: BANCO UNION S.A., CHEQUE: 2437, FECHA DE EMISION:03/11/2016</t>
  </si>
  <si>
    <t>B14380030002</t>
  </si>
  <si>
    <t>00099021001 DEP.DE CHEQ.AJENOS,RET.DE CAM.,CONCEPTO: REEMBOLSO DE LA CBES (INCAPACIDAD TEMPORAL 08/2016),DEP.: ASFI , PROCEDENCIA: BANCO UNION S.A., CHEQUE: 2435, FECHA DE EMISION:03/11/2016</t>
  </si>
  <si>
    <t>B14380410002</t>
  </si>
  <si>
    <t>00130012001 DEP.DE CHEQ.AJENOS,RET.DE CAM.,CONCEPTO: PAGO CAPITAL CUOTA # 82,DEP.: COMERMIN , PROCEDENCIA: BANCO MERCANTIL SANTA CRUZ SA., CHEQUE: 7041, FECHA DE EMISION:04/11/2016</t>
  </si>
  <si>
    <t>B14380420002</t>
  </si>
  <si>
    <t>00099021001 DEP.DE CHEQ.AJENOS,RET.DE CAM.,CONCEPTO: MONTOS EXCEDENTES POR DOBLE PERCEPCIÓN,DEP.: CLAUDIA CORONEL TAMAYO , PROCEDENCIA: BANCO UNION S.A., CHEQUE: 27706, FECHA DE EMISION:07/11/2016</t>
  </si>
  <si>
    <t>B14380440002</t>
  </si>
  <si>
    <t>00130012001 DEP.DE CHEQ.AJENOS,RET.DE CAM.,CONCEPTO: PAGO INTERES ORDINARIO CUOTA # 82,DEP.: COMERMIN , PROCEDENCIA: BANCO MERCANTIL SANTA CRUZ SA., CHEQUE: 7042, FECHA DE EMISION:04/11/2016</t>
  </si>
  <si>
    <t>B14380760002</t>
  </si>
  <si>
    <t>00523012001 DEP.DE CHEQ.AJENOS,RET.DE CAM.,CONCEPTO: VENTA DE SERVICIOS ECOBOL,DEP.: BENJAMIN AQUINO , PROCEDENCIA: BANCO BISA S.A., CHEQUE: 16893, FECHA DE EMISION:31/10/2016</t>
  </si>
  <si>
    <t>B14380810002</t>
  </si>
  <si>
    <t>00523012001 DEP.DE CHEQ.AJENOS,RET.DE CAM.,CONCEPTO: VENTA DE SERVICIOS ECOBOL,DEP.: BENJAMIN AQUINO , PROCEDENCIA: BANCO DE CREDITO DE BOLIVIA S.A., CHEQUE: 142354, FECHA DE EMISION:25/10/2016</t>
  </si>
  <si>
    <t>B14380870002</t>
  </si>
  <si>
    <t>00099021001 DEP.DE CHEQ.AJENOS,RET.DE CAM.,CONCEPTO: GIRO: PAZ BALLIVIAN SERGIO ANTONIO,DEP.: BANCO UNION S.A. , PROCEDENCIA: BANCO UNION S.A., CHEQUE: 143586, FECHA DE EMISION:08/11/2016</t>
  </si>
  <si>
    <t>B14380910002</t>
  </si>
  <si>
    <t>00099021001 DEP.DE CHEQ.AJENOS,RET.DE CAM.,CONCEPTO: GIRO: MABEL MOLINA RODRIGUEZ,DEP.: BANCO UNION S.A. , PROCEDENCIA: BANCO UNION S.A., CHEQUE: 143581, FECHA DE EMISION:08/11/2016</t>
  </si>
  <si>
    <t>B14380960002</t>
  </si>
  <si>
    <t>00099021001 DEP.DE CHEQ.AJENOS,RET.DE CAM.,CONCEPTO: GIRO: MELEAN CAMACHO LUIS GONZALO,DEP.: BANCO UNION S.A. , PROCEDENCIA: BANCO UNION S.A., CHEQUE: 143582, FECHA DE EMISION:08/11/2016</t>
  </si>
  <si>
    <t>B14380980002</t>
  </si>
  <si>
    <t>00099021001 DEP.DE CHEQ.AJENOS,RET.DE CAM.,CONCEPTO: GIRO: SUAREZ BARRIENTOS EDUARDO LUIS,DEP.: BANCO UNION S.A. , PROCEDENCIA: BANCO UNION S.A., CHEQUE: 143585, FECHA DE EMISION:08/11/2016</t>
  </si>
  <si>
    <t>B14381000002</t>
  </si>
  <si>
    <t>00099021001 DEP.DE CHEQ.AJENOS,RET.DE CAM.,CONCEPTO: GIRO: ARANDIA VALDEZ EDWIN RUBEN,DEP.: BANCO UNIÓN S.A. , PROCEDENCIA: BANCO UNION S.A., CHEQUE: 143583, FECHA DE EMISION:08/11/2016</t>
  </si>
  <si>
    <t>B14381020002</t>
  </si>
  <si>
    <t>00099021001 DEP.DE CHEQ.AJENOS,RET.DE CAM.,CONCEPTO: GIRO: ECHEVERRIA URIONA VICTOR,DEP.: BANCO UNIÓN S.A. , PROCEDENCIA: BANCO UNION S.A., CHEQUE: 143584, FECHA DE EMISION:08/11/2016</t>
  </si>
  <si>
    <t>B14381170002</t>
  </si>
  <si>
    <t>00099021001 DEP.DE CHEQ.AJENOS,RET.DE CAM.,CONCEPTO: PAGO INCAPACIDADES TEMPORALES (REEMBOLSO) MIN. ECONOMÍA Y FINANZAS PÚBLICAS,DEP.: CAJA NACIONAL DE SALUD , PROCEDENCIA: BANCO UNION S.A., CHEQUE: 11551, FECHA DE EMISION:08/11/2016</t>
  </si>
  <si>
    <t>B14381190002</t>
  </si>
  <si>
    <t>00099021001 DEP.DE CHEQ.AJENOS,RET.DE CAM.,CONCEPTO: PAGO INCAPACIDADES TEMPORALES (REEMBOLSO) MIN. ECONOMÍA Y FINANZAS PÚBLICAS,DEP.: CAJA NACIONAL DE SALUD , PROCEDENCIA: BANCO UNION S.A., CHEQUE: 11552, FECHA DE EMISION:08/11/2016</t>
  </si>
  <si>
    <t>B14381200002</t>
  </si>
  <si>
    <t>00099021001 DEP.DE CHEQ.AJENOS,RET.DE CAM.,CONCEPTO: PAGO INCAPACIDADES TEMPORALES (REEMBOLSO) MIN. ECONOMÍA Y FINANZAS PÚBLICAS,DEP.: CAJA NACIONAL DE SALUD , PROCEDENCIA: BANCO UNION S.A., CHEQUE: 11553, FECHA DE EMISION:08/11/2016</t>
  </si>
  <si>
    <t>B14381210002</t>
  </si>
  <si>
    <t>00099021001 DEP.DE CHEQ.AJENOS,RET.DE CAM.,CONCEPTO: PAGO INCAPACIDADES TEMPORALES (REEMBOLSO) MIN. ECONOMÍA Y FINANZAS PÚBLICAS,DEP.: CAJA NACIONAL DE SALUD , PROCEDENCIA: BANCO UNION S.A., CHEQUE: 11554, FECHA DE EMISION:08/11/2016</t>
  </si>
  <si>
    <t>B14381230002</t>
  </si>
  <si>
    <t>00291094101 DEP.DE CHEQ.AJENOS,RET.DE CAM.,CONCEPTO: REVERSION (31 N° 355),DEP.: ICE INGENIEROS S.A. , PROCEDENCIA: BANCO BISA S.A., CHEQUE: 27256, FECHA DE EMISION:07/11/2016</t>
  </si>
  <si>
    <t>B14381240002</t>
  </si>
  <si>
    <t>00099021001 DEP.DE CHEQ.AJENOS,RET.DE CAM.,CONCEPTO: PAGO INCAPACIDADES TEMPORALES (REEMBOLSO) MIN. ECONOMÍA Y FINANZAS PÚBLICAS,DEP.: CAJA NACIONAL DE SALUD , PROCEDENCIA: BANCO UNION S.A., CHEQUE: 11555, FECHA DE EMISION:08/11/2016</t>
  </si>
  <si>
    <t>B14381250002</t>
  </si>
  <si>
    <t>00099021001 DEP.DE CHEQ.AJENOS,RET.DE CAM.,CONCEPTO: PAGO INCAPACIDADES TEMPORALES (REEMBOLSO) MIN. ECONOMÍA Y FINANZAS PÚBLICAS,DEP.: CAJA NACIONAL DE SALUD , PROCEDENCIA: BANCO UNION S.A., CHEQUE: 11556, FECHA DE EMISION:08/11/2016</t>
  </si>
  <si>
    <t>B14381270002</t>
  </si>
  <si>
    <t>00099021001 DEP.DE CHEQ.AJENOS,RET.DE CAM.,CONCEPTO: PAGO INCAPACIDADES TEMPORALES (REEMBOLSO) MIN. ECONOMÍA Y FINANZAS PÚBLICAS,DEP.: CAJA NACIONAL DE SALUD , PROCEDENCIA: BANCO UNION S.A., CHEQUE: 11595, FECHA DE EMISION:08/11/2016</t>
  </si>
  <si>
    <t>B14381280002</t>
  </si>
  <si>
    <t>00099021001 DEP.DE CHEQ.AJENOS,RET.DE CAM.,CONCEPTO: PAGO INCAPACIDADES TEMPORALES (REEMBOLSO) MIN. ECONOMÍA Y FINANZAS PÚBLICAS,DEP.: CAJA NACIONAL DE SALUD , PROCEDENCIA: BANCO UNION S.A., CHEQUE: 11596, FECHA DE EMISION:08/11/2016</t>
  </si>
  <si>
    <t>B14381300002</t>
  </si>
  <si>
    <t>00099021001 DEP.DE CHEQ.AJENOS,RET.DE CAM.,CONCEPTO: PAGO INCAPACIDADES TEMPORALES (REEMBOLSO) MIN. ECONOMÍA Y FINANZAS PÚBLICAS,DEP.: CAJA NACIONAL DE SALUD , PROCEDENCIA: BANCO UNION S.A., CHEQUE: 11597, FECHA DE EMISION:08/11/2016</t>
  </si>
  <si>
    <t>B14381440002</t>
  </si>
  <si>
    <t>00099021001 DEP.DE CHEQ.AJENOS,RET.DE CAM.,CONCEPTO: REVERSION C.C. CASO MODESTO MAMANI NVA # 27575366,DEP.: SEGUROS PROVIDA S.A. , PROCEDENCIA: BANCO NACIONAL DE BOLIVIA S.A., CHEQUE: 4350205, FECHA DE EMISION:07/11/2016</t>
  </si>
  <si>
    <t>B14381450002</t>
  </si>
  <si>
    <t>00099021001 DEP.DE CHEQ.AJENOS,RET.DE CAM.,CONCEPTO: DEV. DE FONDOS EN CUSTODIA USO DE TELEFONIA FIJA MOVIL Y TARJETAS PREPAGO GESTION /2006,DEP.: CAMARA DE SENADORES , PROCEDENCIA: BANCO UNION S.A., CHEQUE: 6271, FECHA DE EMISION:08/11/2016</t>
  </si>
  <si>
    <t>B14381460002</t>
  </si>
  <si>
    <t>00099021001 DEP.DE CHEQ.AJENOS,RET.DE CAM.,CONCEPTO: DEV. DE FONDOS EN CUSTODIA EXCEDENTE DE TELEFONIA MOVIL GESTIONES 2012-2013 Y 2015,DEP.: CAMARA DE SENADORES , PROCEDENCIA: BANCO UNION S.A., CHEQUE: 6272, FECHA DE EMISION:08/11/2016</t>
  </si>
  <si>
    <t>B14381790002</t>
  </si>
  <si>
    <t>00590012001 DEP.DE CHEQ.AJENOS,RET.DE CAM.,CONCEPTO: INCAPACIDAD TEMPORAL SUBSIDIO QUIPUS CORRESPONDIENTE MES SEPTIEMBRE 2016,DEP.: CAJA DE SALUD DE CAMINOS Y R.A. , PROCEDENCIA: BANCO UNION S.A., CHEQUE: 6851, FECHA DE EMISION:31/10/2016</t>
  </si>
  <si>
    <t>O14380290002</t>
  </si>
  <si>
    <t>00099021001 DEPOSITO DE EFECTIVO, DEPOSITANTE: WALTER POLICARPIO JEREZ, CONCEPTO: DOBLE PERCEPCION, CUENTA DE DEPOSITO: CUENTA UNICA DEL TESORO</t>
  </si>
  <si>
    <t>O14381030002</t>
  </si>
  <si>
    <t>00099021001 DEPOSITO DE EFECTIVO, DEPOSITANTE: LOURDES OTONDO TEJERINA, CONCEPTO: DEVOLUCION DE PAGO DE HABER EN DEMACIA SEDES-CHUQUISACA POR EL MES DE MAYO, CUENTA DE DEPOSITO: CUENTA UNICA DEL TESORO</t>
  </si>
  <si>
    <t>O14381050002</t>
  </si>
  <si>
    <t>00099021001 DEPOSITO DE EFECTIVO, DEPOSITANTE: LOURDES OTONDO TEJERINA, CONCEPTO: DEVOLUCION DE PAGO DE HABER EN DEMACIA SEDES-CHUQUISACA POR EL MES DE JUNIO, CUENTA DE DEPOSITO: CUENTA UNICA DEL TESORO</t>
  </si>
  <si>
    <t>O14381060002</t>
  </si>
  <si>
    <t>00099021001 DEPOSITO DE EFECTIVO, DEPOSITANTE: LOURDES OTONDO TEJERINA, CONCEPTO: DEVOLUCION DE PAGO DE HABER EN DEMACIA SEDES-CHUQUISACA POR EL MES DE JULIO, CUENTA DE DEPOSITO: CUENTA UNICA DEL TESORO</t>
  </si>
  <si>
    <t>O14381070002</t>
  </si>
  <si>
    <t>00099021001 DEPOSITO DE EFECTIVO, DEPOSITANTE: LOURDES OTONDO TEJERINA, CONCEPTO: DEVOLUCION DE PAGO DE HABER EN DEMACIA SEDES-CHUQUISACA POR EL MES DE AGOSTO, CUENTA DE DEPOSITO: CUENTA UNICA DEL TESORO</t>
  </si>
  <si>
    <t>O14381090002</t>
  </si>
  <si>
    <t>00099021001 DEPOSITO DE EFECTIVO, DEPOSITANTE: LOURDES OTONDO TEJERINA, CONCEPTO: DEVOLUCION DE PAGO DE HABER EN DEMACIA SEDES-CHUQUISACA POR EL MES DE SEPTIEMBRE, CUENTA DE DEPOSITO: CUENTA UNICA DEL TESORO</t>
  </si>
  <si>
    <t>O14381100002</t>
  </si>
  <si>
    <t>00099021001 DEPOSITO DE EFECTIVO, DEPOSITANTE: LOURDES OTONDO TEJERINA, CONCEPTO: DEVOLUCION DE PAGO DE HABER EN DEMACIA SEDES-CHUQUISACA POR EL MES DE OCTUBRE, CUENTA DE DEPOSITO: CUENTA UNICA DEL TESORO</t>
  </si>
  <si>
    <t>O14381290002</t>
  </si>
  <si>
    <t>00099021001 DEPOSITO DE EFECTIVO, DEPOSITANTE: GABRIEL IGNACIO BELTRAN IRRAZABAL, CONCEPTO: DEVOLUCION DE 2 DIAS DE SALARIO DEL MES DE MARZO 2016, CUENTA DE DEPOSITO: CUENTA UNICA DEL TESORO</t>
  </si>
  <si>
    <t>O14381680002</t>
  </si>
  <si>
    <t>00526012001 DEPOSITO DE EFECTIVO, DEPOSITANTE: BOLIVIA TV, CONCEPTO: DEVOLUCION PASAJES, CUENTA DE DEPOSITO: CUENTA UNICA DEL TESORO</t>
  </si>
  <si>
    <t>O14382440002</t>
  </si>
  <si>
    <t>00046114201 DEPOSITO DE EFECTIVO, DEPOSITANTE: JUAN CARLOS SALGADO ZAMBRANA, CONCEPTO: DEVOLUCION PARA REPOCICION DE RECURSOS, CUENTA DE DEPOSITO: CUENTA UNICA DEL TESORO</t>
  </si>
  <si>
    <t>B14384550002</t>
  </si>
  <si>
    <t>00099021001 DEP.DE CHEQ.AJENOS,RET.DE CAM.,CONCEPTO: DEVOLUCION DEP. ERRONEO MINISTERIO DE GOBIERNO,DEP.: LACTEOSBOL , PROCEDENCIA: BANCO UNION S.A., CHEQUE: 4432, FECHA DE EMISION:07/11/2016</t>
  </si>
  <si>
    <t>O14384260002</t>
  </si>
  <si>
    <t>O14384950002</t>
  </si>
  <si>
    <t>00099021001 DEPOSITO DE EFECTIVO, DEPOSITANTE: ECOJET, CONCEPTO: DEVOLUCION DE SALDO DE PASAJES, CUENTA DE DEPOSITO: CUENTA UNICA DEL TESORO</t>
  </si>
  <si>
    <t>O14385240002</t>
  </si>
  <si>
    <t>00586019202 DEPOSITO DE EFECTIVO, DEPOSITANTE: WALTER RAMIRO YUJRA APAZA, CONCEPTO: DEVOLUCION DE FONDOS EN AVANCE GESTION 2016 (PREVENTIVOS 33-34), CUENTA DE DEPOSITO: CUENTA UNICA DEL TESORO</t>
  </si>
  <si>
    <t>O14385510002</t>
  </si>
  <si>
    <t>00099021001 DEPOSITO DE EFECTIVO, DEPOSITANTE: FELIX SOLIZ JAUREGUI, CONCEPTO: DEVOLUCION DOBLE PERSEBCION, CUENTA DE DEPOSITO: CUENTA UNICA DEL TESORO</t>
  </si>
  <si>
    <t>O14385670002</t>
  </si>
  <si>
    <t>00099021001 DEPOSITO DE EFECTIVO, DEPOSITANTE: PAREDES GEMIO JULIO CESAR, CONCEPTO: REVERSION HABERES DOCENTE MAYO 2014, CUENTA DE DEPOSITO: CUENTA UNICA DEL TESORO</t>
  </si>
  <si>
    <t>O14385690002</t>
  </si>
  <si>
    <t>00099021001 DEPOSITO DE EFECTIVO, DEPOSITANTE: PAREDES GEMIO JULIO CESAR, CONCEPTO: REVERSION HABERES DOCENTE ABRIL 2014, CUENTA DE DEPOSITO: CUENTA UNICA DEL TESORO</t>
  </si>
  <si>
    <t>O14385700002</t>
  </si>
  <si>
    <t>00099021001 DEPOSITO DE EFECTIVO, DEPOSITANTE: PAREDES GEMIO JULIO CESAR, CONCEPTO: REVERSION HABERES MAYO 2014, CUENTA DE DEPOSITO: CUENTA UNICA DEL TESORO</t>
  </si>
  <si>
    <t>O14385710002</t>
  </si>
  <si>
    <t>O14386230002</t>
  </si>
  <si>
    <t>00372010001 DEPOSITO DE EFECTIVO, DEPOSITANTE: BARTOLOME HUACARA PEREIRA, CONCEPTO: DEV SALDO PROYECTO PRODUC. Y COMERC. DE QUINUA ORGANICA SUB CENTRAL CHUCA MUN SANTIAGO DE CALLAPA, CUENTA DE DEPOSITO: CUENTA UNICA DEL TESORO</t>
  </si>
  <si>
    <t>O14386370002</t>
  </si>
  <si>
    <t>O14386380002</t>
  </si>
  <si>
    <t>00526012001 DEPOSITO DE EFECTIVO, DEPOSITANTE: FREDDY HUAYPE LOPEZ, CONCEPTO: DEVOLUCIÓN DE PASAJES, CUENTA DE DEPOSITO: CUENTA UNICA DEL TESORO</t>
  </si>
  <si>
    <t>O14386390002</t>
  </si>
  <si>
    <t>00526012001 DEPOSITO DE EFECTIVO, DEPOSITANTE: JORGE ROBERTO PAREDES P. - BOLIVIA TV, CONCEPTO: DEVOLUCIÓN DE PASAJES, CUENTA DE DEPOSITO: CUENTA UNICA DEL TESORO</t>
  </si>
  <si>
    <t>O14386560002</t>
  </si>
  <si>
    <t>00099021001 DEPOSITO DE EFECTIVO, DEPOSITANTE: MARIANO CUSI ASISTRE, CONCEPTO: DOBLE PERCEPCION, CUENTA DE DEPOSITO: CUENTA UNICA DEL TESORO</t>
  </si>
  <si>
    <t>O14386570002</t>
  </si>
  <si>
    <t>00016011101 DEPOSITO DE EFECTIVO, DEPOSITANTE: HENRY WOLFAN ZAPANA ARUQUIPA-MIN. EDUCACION, CONCEPTO: DEVOLUCION DE PASAJES, CUENTA DE DEPOSITO: CUENTA UNICA DEL TESORO</t>
  </si>
  <si>
    <t>O14387200002</t>
  </si>
  <si>
    <t>00099021001 DEPOSITO DE EFECTIVO, DEPOSITANTE: MINISTERIO DE EDUCACION ANA LARA NAVARRO, CONCEPTO: DEVOLUCION CARGO A CUENTA PASAJES INTER PROVINCIALES DELEGACION POTOSI 6TA OCEPB, CUENTA DE DEPOSITO: CUENTA UNICA DEL TESORO</t>
  </si>
  <si>
    <t>O14387280002</t>
  </si>
  <si>
    <t>00592012001 DEPOSITO DE EFECTIVO, DEPOSITANTE: AGUSTINA MAMANI - BOLTUR, CONCEPTO: DEVOLUCION FONDO DE AVANCE, CUENTA DE DEPOSITO: CUENTA UNICA DEL TESORO</t>
  </si>
  <si>
    <t>O14387450002</t>
  </si>
  <si>
    <t>O14387470002</t>
  </si>
  <si>
    <t>O14387500002</t>
  </si>
  <si>
    <t>00526012001 DEPOSITO DE EFECTIVO, DEPOSITANTE: CESAR MAURICIO PEÑARANDA HERRRA - BOLIVIA TV, CONCEPTO: DEVOLUCION PASAJES, CUENTA DE DEPOSITO: CUENTA UNICA DEL TESORO</t>
  </si>
  <si>
    <t>O14387750002</t>
  </si>
  <si>
    <t>00212012001 DEPOSITO DE EFECTIVO, DEPOSITANTE: INRA-JUSTO SUSAÑO MAMANI, CONCEPTO: REPOSICION DE CREDENCIAL, CUENTA DE DEPOSITO: CUENTA UNICA DEL TESORO</t>
  </si>
  <si>
    <t>B14389190002</t>
  </si>
  <si>
    <t>00523012001 DEP.DE CHEQ.AJENOS,RET.DE CAM.,CONCEPTO: VENTA DE SERVICIO ECOBOL,DEP.: BENJAMIN AQUINO , PROCEDENCIA: BANCO BISA S.A., CHEQUE: 1617, FECHA DE EMISION:25/10/2016</t>
  </si>
  <si>
    <t>B14389200002</t>
  </si>
  <si>
    <t>00523012001 DEP.DE CHEQ.AJENOS,RET.DE CAM.,CONCEPTO: VENTA DE SERVICIO ECOBOL,DEP.: BENJAMIN AQUINO , PROCEDENCIA: BANCO BISA S.A., CHEQUE: 2688, FECHA DE EMISION:25/10/2016</t>
  </si>
  <si>
    <t>B14389210002</t>
  </si>
  <si>
    <t>00523012001 DEP.DE CHEQ.AJENOS,RET.DE CAM.,CONCEPTO: VENTA DE SERVICIO ECOBOL,DEP.: BENJAMIN AQUINO , PROCEDENCIA: BANCO BISA S.A., CHEQUE: 5212, FECHA DE EMISION:25/10/2016</t>
  </si>
  <si>
    <t>B14389220002</t>
  </si>
  <si>
    <t>00523012001 DEP.DE CHEQ.AJENOS,RET.DE CAM.,CONCEPTO: VENTA DE SERVICIO ECOBOL,DEP.: BENJAMIN AQUINO , PROCEDENCIA: BANCO UNION S.A., CHEQUE: 4053, FECHA DE EMISION:26/10/2016</t>
  </si>
  <si>
    <t>B14389230002</t>
  </si>
  <si>
    <t>00523012001 DEP.DE CHEQ.AJENOS,RET.DE CAM.,CONCEPTO: VENTA DE SERVICIO ECOBOL,DEP.: BENJAMIN AQUINO , PROCEDENCIA: BANCO BISA S.A., CHEQUE: 6979, FECHA DE EMISION:25/10/2016</t>
  </si>
  <si>
    <t>B14389240002</t>
  </si>
  <si>
    <t>00523012001 DEP.DE CHEQ.AJENOS,RET.DE CAM.,CONCEPTO: VENTA DE SERVICIO ECOBOL,DEP.: BENJAMIN AQUINO , PROCEDENCIA: BANCO BISA S.A., CHEQUE: 5490, FECHA DE EMISION:26/10/2016</t>
  </si>
  <si>
    <t>B14389250002</t>
  </si>
  <si>
    <t>00523012001 DEP.DE CHEQ.AJENOS,RET.DE CAM.,CONCEPTO: VENTA DE SERVICIO ECOBOL,DEP.: BENJAMIN AQUINO , PROCEDENCIA: BANCO BISA S.A., CHEQUE: 13042, FECHA DE EMISION:27/10/2016</t>
  </si>
  <si>
    <t>B14389870002</t>
  </si>
  <si>
    <t>00523012001 DEP.DE CHEQ.AJENOS,RET.DE CAM.,CONCEPTO: PAGO POR LA PRESTACION DE SERVICIOS POSTALES,DEP.: ECOBOL , PROCEDENCIA: BANCO BISA S.A., CHEQUE: 13043, FECHA DE EMISION:27/10/2016</t>
  </si>
  <si>
    <t>B14389880002</t>
  </si>
  <si>
    <t>00523012001 DEP.DE CHEQ.AJENOS,RET.DE CAM.,CONCEPTO: PAGO POR LA PRESTACION DE SERVICIOS POSTALES,DEP.: ECOBOL , PROCEDENCIA: BANCO UNION S.A., CHEQUE: 2803, FECHA DE EMISION:12/10/2016</t>
  </si>
  <si>
    <t>B14389890002</t>
  </si>
  <si>
    <t>00523012001 DEP.DE CHEQ.AJENOS,RET.DE CAM.,CONCEPTO: PAGO POR PRESTACION DE SERVICIOS POSTALES,DEP.: ECOBOL , PROCEDENCIA: BANCO BISA S.A., CHEQUE: 6978, FECHA DE EMISION:25/10/2016</t>
  </si>
  <si>
    <t>B14389900002</t>
  </si>
  <si>
    <t>00523012001 DEP.DE CHEQ.AJENOS,RET.DE CAM.,CONCEPTO: PAGO POR PRESTACION DE SERVICIOS POSTALES,DEP.: ECOBOL , PROCEDENCIA: BANCO BISA S.A., CHEQUE: 1615, FECHA DE EMISION:25/10/2016</t>
  </si>
  <si>
    <t>B14389910002</t>
  </si>
  <si>
    <t>00523012001 DEP.DE CHEQ.AJENOS,RET.DE CAM.,CONCEPTO: PAGO POR PRESTACION DE SERVICIOS POSTALES,DEP.: ECOBOL , PROCEDENCIA: BANCO BISA S.A., CHEQUE: 2690, FECHA DE EMISION:25/10/2016</t>
  </si>
  <si>
    <t>B14389930002</t>
  </si>
  <si>
    <t>00523012001 DEP.DE CHEQ.AJENOS,RET.DE CAM.,CONCEPTO: PAGO POR PRESTACION DE SERVICIOS POSTALES,DEP.: ECOBOL , PROCEDENCIA: BANCO BISA S.A., CHEQUE: 2689, FECHA DE EMISION:25/10/2016</t>
  </si>
  <si>
    <t>B14389940002</t>
  </si>
  <si>
    <t>00099021001 DEP.DE CHEQ.AJENOS,RET.DE CAM.,CONCEPTO: DEVOLUCION COBROS INDEBIDOS GRUPO 7,DEP.: SENASIR , PROCEDENCIA: BANCO UNION S.A., CHEQUE: 7227, FECHA DE EMISION:07/11/2016</t>
  </si>
  <si>
    <t>B14389950002</t>
  </si>
  <si>
    <t>00523012001 DEP.DE CHEQ.AJENOS,RET.DE CAM.,CONCEPTO: PAGO POR PRESTACION DE SERVICIOS POSTALES,DEP.: ECOBOL , PROCEDENCIA: BANCO BISA S.A., CHEQUE: 1616, FECHA DE EMISION:25/10/2016</t>
  </si>
  <si>
    <t>B14389970002</t>
  </si>
  <si>
    <t>00523012001 DEP.DE CHEQ.AJENOS,RET.DE CAM.,CONCEPTO: PAGO POR PRESTACION DE SERVICIOS POSTALES,DEP.: ECOBOL , PROCEDENCIA: BANCO BISA S.A., CHEQUE: 5491, FECHA DE EMISION:26/10/2016</t>
  </si>
  <si>
    <t>B14389980002</t>
  </si>
  <si>
    <t>00523012001 DEP.DE CHEQ.AJENOS,RET.DE CAM.,CONCEPTO: PAGO POR PRESTACION DE SERVICIOS POSTALES,DEP.: ECOBOL , PROCEDENCIA: BANCO BISA S.A., CHEQUE: 5213, FECHA DE EMISION:28/10/2016</t>
  </si>
  <si>
    <t>B14390020002</t>
  </si>
  <si>
    <t>00523012001 DEP.DE CHEQ.AJENOS,RET.DE CAM.,CONCEPTO: PAGO POR PRESTACION DE SERVICIOS POSTALES,DEP.: ECOBOL , PROCEDENCIA: BANCO NACIONAL DE BOLIVIA S.A., CHEQUE: 5668, FECHA DE EMISION:31/10/2016</t>
  </si>
  <si>
    <t>B14390050002</t>
  </si>
  <si>
    <t>00523012001 DEP.DE CHEQ.AJENOS,RET.DE CAM.,CONCEPTO: PAGO POR PRESTACION DE SERVICIOS POSTALES,DEP.: ECOBOL , PROCEDENCIA: BANCO NACIONAL DE BOLIVIA S.A., CHEQUE: 5660, FECHA DE EMISION:26/10/2016</t>
  </si>
  <si>
    <t>B14390070002</t>
  </si>
  <si>
    <t>00523012001 DEP.DE CHEQ.AJENOS,RET.DE CAM.,CONCEPTO: PAGO POR PRESTACION DE SERVICIOS POSTALES,DEP.: ECOBOL , PROCEDENCIA: BANCO NACIONAL DE BOLIVIA S.A., CHEQUE: 5649, FECHA DE EMISION:25/10/2016</t>
  </si>
  <si>
    <t>B14390090002</t>
  </si>
  <si>
    <t>00523012001 DEP.DE CHEQ.AJENOS,RET.DE CAM.,CONCEPTO: PAGO POR PRESTACION DE SERVICIOS POSTALES,DEP.: ECOBOL , PROCEDENCIA: BANCO NACIONAL DE BOLIVIA S.A., CHEQUE: 5648, FECHA DE EMISION:25/10/2016</t>
  </si>
  <si>
    <t>B14390110002</t>
  </si>
  <si>
    <t>00523012001 DEP.DE CHEQ.AJENOS,RET.DE CAM.,CONCEPTO: PAGO POR PRESTACION DE SERVICIOS POSTALES,DEP.: ECOBOL , PROCEDENCIA: BANCO GANADERO S.A., CHEQUE: 23306, FECHA DE EMISION:31/10/2016</t>
  </si>
  <si>
    <t>B14390150002</t>
  </si>
  <si>
    <t>00099021001 DEP.DE CHEQ.AJENOS,RET.DE CAM.,CONCEPTO: GIRO:MAIDA ROXANA YUPANQUI CRUZ,DEP.: BANCO UNION S.A. , PROCEDENCIA: BANCO UNION S.A., CHEQUE: 143589, FECHA DE EMISION:10/11/2016</t>
  </si>
  <si>
    <t>B14390160002</t>
  </si>
  <si>
    <t>00099021001 DEP.DE CHEQ.AJENOS,RET.DE CAM.,CONCEPTO: GIRO: VALLEJOS FLORES JAIME,DEP.: BANCO UNION S.A. , PROCEDENCIA: BANCO UNION S.A., CHEQUE: 143590, FECHA DE EMISION:10/11/2016</t>
  </si>
  <si>
    <t>B14390190002</t>
  </si>
  <si>
    <t>00099021001 DEP.DE CHEQ.AJENOS,RET.DE CAM.,CONCEPTO: GIRO:DURAN CRESPO JORGE LEONARDO,DEP.: BANCO UNION S.A. , PROCEDENCIA: BANCO UNION S.A., CHEQUE: 143591, FECHA DE EMISION:10/11/2016</t>
  </si>
  <si>
    <t>B14390210002</t>
  </si>
  <si>
    <t>00099021001 DEP.DE CHEQ.AJENOS,RET.DE CAM.,CONCEPTO: GIRO:CLAROS ARISPE CINTHIA LENNY,DEP.: BANCO UNION S.A. , PROCEDENCIA: BANCO UNION S.A., CHEQUE: 143592, FECHA DE EMISION:10/11/2016</t>
  </si>
  <si>
    <t>B14390220002</t>
  </si>
  <si>
    <t>00099021001 DEP.DE CHEQ.AJENOS,RET.DE CAM.,CONCEPTO: GIROP:LORA ORTUÑO JUANA LIDIA,DEP.: BANCO UNION S.A. , PROCEDENCIA: BANCO UNION S.A., CHEQUE: 143593, FECHA DE EMISION:10/11/2016</t>
  </si>
  <si>
    <t>B14390240002</t>
  </si>
  <si>
    <t>00099021001 DEP.DE CHEQ.AJENOS,RET.DE CAM.,CONCEPTO: GIRO:GONZALES JEMIO FREDDY,DEP.: BANCO UNION S.A. , PROCEDENCIA: BANCO UNION S.A., CHEQUE: 143594, FECHA DE EMISION:10/11/2016</t>
  </si>
  <si>
    <t>B14390250002</t>
  </si>
  <si>
    <t>00099021001 DEP.DE CHEQ.AJENOS,RET.DE CAM.,CONCEPTO: GIRO:CARDOZO URIBE AIDEE LOURDES,DEP.: BANCO UNION S.A. , PROCEDENCIA: BANCO UNION S.A., CHEQUE: 143595, FECHA DE EMISION:10/11/2016</t>
  </si>
  <si>
    <t>B14390270002</t>
  </si>
  <si>
    <t>00099021001 DEP.DE CHEQ.AJENOS,RET.DE CAM.,CONCEPTO: GIRO: INTURIAS GUEVARA JOSE,DEP.: BANCO UNION S.A. , PROCEDENCIA: BANCO UNION S.A., CHEQUE: 143596, FECHA DE EMISION:10/11/2016</t>
  </si>
  <si>
    <t>B14390280002</t>
  </si>
  <si>
    <t>00099021001 DEP.DE CHEQ.AJENOS,RET.DE CAM.,CONCEPTO: GIRO:PEREIRA FUENTES ROMMEL,DEP.: BANCO UNION S.A. , PROCEDENCIA: BANCO UNION S.A., CHEQUE: 143597, FECHA DE EMISION:10/11/2016</t>
  </si>
  <si>
    <t>B14390300002</t>
  </si>
  <si>
    <t>00099021001 DEP.DE CHEQ.AJENOS,RET.DE CAM.,CONCEPTO: GIRO: AYDDE MAMANI COLQUE,DEP.: BANCO UNION S.A. , PROCEDENCIA: BANCO UNION S.A., CHEQUE: 143598, FECHA DE EMISION:10/11/2016</t>
  </si>
  <si>
    <t>B14390320002</t>
  </si>
  <si>
    <t>00099021001 DEP.DE CHEQ.AJENOS,RET.DE CAM.,CONCEPTO: GIRO:VARGAS GUZMAN ROBERTO ANTONIO,DEP.: BANCO UNION S.A. , PROCEDENCIA: BANCO UNION S.A., CHEQUE: 143599, FECHA DE EMISION:10/11/2016</t>
  </si>
  <si>
    <t>B14390430002</t>
  </si>
  <si>
    <t>00290202001 DEP.DE CHEQ.AJENOS,RET.DE CAM.,CONCEPTO: PARA REVERSION DE C-31- GDQL,DEP.: SERVICIO DE IMPUESTOS NACIONALES , PROCEDENCIA: BANCO UNION S.A., CHEQUE: 4060, FECHA DE EMISION:31/10/2016</t>
  </si>
  <si>
    <t>B14390540002</t>
  </si>
  <si>
    <t>00099021001 DEP.DE CHEQ.AJENOS,RET.DE CAM.,CONCEPTO: DEVOLUCION TOTAL ESTIPENDIOS COMISION PATACAMAYA,DEP.: CONTRALORIA GENERAL DEL ESTADO , PROCEDENCIA: BANCO UNION S.A., CHEQUE: 4656, FECHA DE EMISION:07/11/2016</t>
  </si>
  <si>
    <t>B14390620002</t>
  </si>
  <si>
    <t>00099021001 DEP.DE CHEQ.AJENOS,RET.DE CAM.,CONCEPTO: FRACCIONAMIENTO COMPLEMENTARIA MENSUAL,DEP.: FUTURO DE BOLIVIA S.A. AFP , PROCEDENCIA: BANCO DE CREDITO DE BOLIVIA S.A., CHEQUE: 466060, FECHA DE EMISION:10/11/2016</t>
  </si>
  <si>
    <t>B14390630002</t>
  </si>
  <si>
    <t>00099021001 DEP.DE CHEQ.AJENOS,RET.DE CAM.,CONCEPTO: COMPENSACION MENSUAL DE COTIZACIONES,DEP.: FUTURO DE BOLIVIA S.A. AFP , PROCEDENCIA: BANCO DE CREDITO DE BOLIVIA S.A., CHEQUE: 466052, FECHA DE EMISION:10/11/2016</t>
  </si>
  <si>
    <t>B14390800002</t>
  </si>
  <si>
    <t>00576012002 DEP.DE CHEQ.AJENOS,RET.DE CAM.,CONCEPTO: PAGO INCAPACIDAD TEMPORAL DEL PERSONAL CARTONBOL SEDEM CORRESPODIENTE MES ENERO A MARZO /16,DEP.: CAJA DE SALUD DE CAMINOS Y RA , PROCEDENCIA: BANCO UNION S.A., CHEQUE: 6634, FECHA DE EMISION:21/10/2016</t>
  </si>
  <si>
    <t>O14389490002</t>
  </si>
  <si>
    <t>00099021001 DEPOSITO DE EFECTIVO, DEPOSITANTE: DIEGO ROQUE RAMOS, CONCEPTO: DEVOLUCIÓN DE VIÁTICOS, CUENTA DE DEPOSITO: CUENTA UNICA DEL TESORO</t>
  </si>
  <si>
    <t>O14389760002</t>
  </si>
  <si>
    <t>00192014101 DEPOSITO DE EFECTIVO, DEPOSITANTE: SEMANA GESTORA - LA PAZ, CONCEPTO: CUMPLIMIENTO PLAN ANUAL DE HIDROGRAFIA DE LA RED DE ESTACION LIMNIMETRICA,PREV º367,, CUENTA DE DEPOSITO: CUENTA UNICA DEL TESORO</t>
  </si>
  <si>
    <t>O14389770002</t>
  </si>
  <si>
    <t>00192012001 DEPOSITO DE EFECTIVO, DEPOSITANTE: SEMENA GESTORA - LA PAZ, CONCEPTO: DEVOLUCION DE LA REALIZACION DEL PROCESO DE FORMULACION DEL PRESUPUESTO GENERAL 2017 SEMENA PREVº323, CUENTA DE DEPOSITO: CUENTA UNICA DEL TESORO</t>
  </si>
  <si>
    <t>O14389780002</t>
  </si>
  <si>
    <t>00192012001 DEPOSITO DE EFECTIVO, DEPOSITANTE: SEMENA GESTORA - LA PAZ, CONCEPTO: DEVOLUCION SOBRANTES DE TALLER DE CAPACITACION DE FORMULACION DEL PRESUPUESTO 2017 PREVº313, CUENTA DE DEPOSITO: CUENTA UNICA DEL TESORO</t>
  </si>
  <si>
    <t>O14389800002</t>
  </si>
  <si>
    <t>00192012001 DEPOSITO DE EFECTIVO, DEPOSITANTE: SEMENA, CONCEPTO: DEVOLUCION SOBRANTE REUNION DEL DIRECTORIO DEL SEMENA 2016 PREVº 298, CUENTA DE DEPOSITO: CUENTA UNICA DEL TESORO</t>
  </si>
  <si>
    <t>O14390330002</t>
  </si>
  <si>
    <t>00590012001 DEPOSITO DE EFECTIVO, DEPOSITANTE: LEYDA ISABEL GUACHALLA GUTIERREZ - QUIPUS, CONCEPTO: DEP. DEL MATERIAL RECICLADO, CUENTA DE DEPOSITO: CUENTA UNICA DEL TESORO</t>
  </si>
  <si>
    <t>O14390880002</t>
  </si>
  <si>
    <t>00046104201 DEPOSITO DE EFECTIVO, DEPOSITANTE: JHANNETH HUANCA FERNANDEZ, CONCEPTO: REVERSION DE FONDOS NO UTILIZADOS, CUENTA DE DEPOSITO: CUENTA UNICA DEL TESORO</t>
  </si>
  <si>
    <t>O14390950002</t>
  </si>
  <si>
    <t>00592012001 DEPOSITO DE EFECTIVO, DEPOSITANTE: MIGUEL GONZALES, CONCEPTO: FONDO DE AVANCE, CUENTA DE DEPOSITO: CUENTA UNICA DEL TESORO</t>
  </si>
  <si>
    <t>O14391310002</t>
  </si>
  <si>
    <t>00099021001 DEPOSITO DE EFECTIVO, DEPOSITANTE: SIMON FLORES NINA, CONCEPTO: DOBLE PERCEPCION, CUENTA DE DEPOSITO: CUENTA UNICA DEL TESORO</t>
  </si>
  <si>
    <t>O14391760002</t>
  </si>
  <si>
    <t>00099021001 DEPOSITO DE EFECTIVO, DEPOSITANTE: BLANCA VICTORIA FERNANDEZ FLORES, CONCEPTO: DOBLE PERCEPCION, CUENTA DE DEPOSITO: CUENTA UNICA DEL TESORO</t>
  </si>
  <si>
    <t>O14392010002</t>
  </si>
  <si>
    <t>00046021109 DEPOSITO DE EFECTIVO, DEPOSITANTE: BISMARCK EUSEBIO MOLINA LOPEZ, CONCEPTO: DEVOLUCION DE FONDOS EN AVANCE, CUENTA DE DEPOSITO: CUENTA UNICA DEL TESORO</t>
  </si>
  <si>
    <t>O14392100002</t>
  </si>
  <si>
    <t>00046034201 DEPOSITO DE EFECTIVO, DEPOSITANTE: CARLA LIZED RIOS ECHENIQUE, CONCEPTO: SALDO DE REFRIGERIO C - 31 620, CUENTA DE DEPOSITO: CUENTA UNICA DEL TESORO</t>
  </si>
  <si>
    <t>O14392170002</t>
  </si>
  <si>
    <t>00035031101 DEPOSITO DE EFECTIVO, DEPOSITANTE: MEFP-UCPP, CONCEPTO: INGRESOS PERCIBIDOS EN EL PARQUEO VEHICULAR DEL CAMPO FERIAL CHUQUIAGO MARKA EN EL MES DE AGOSTO, CUENTA DE DEPOSITO: CUENTA UNICA DEL TESORO</t>
  </si>
  <si>
    <t>B14393640002</t>
  </si>
  <si>
    <t>00099021001 DEP.DE CHEQ.AJENOS,RET.DE CAM.,CONCEPTO: PROCESOS COACTIVOS,DEP.: SEDES-CBBA , PROCEDENCIA: BANCO UNION S.A., CHEQUE: 8720, FECHA DE EMISION:17/10/2016</t>
  </si>
  <si>
    <t>B14393650002</t>
  </si>
  <si>
    <t>00099021001 DEP.DE CHEQ.AJENOS,RET.DE CAM.,CONCEPTO: PROCESOS COACTIVOS,DEP.: SEDES - CBBA , PROCEDENCIA: BANCO UNION S.A., CHEQUE: 8722, FECHA DE EMISION:17/10/2016</t>
  </si>
  <si>
    <t>B14394240002</t>
  </si>
  <si>
    <t>00046021108 DEP.DE CHEQ.AJENOS,RET.DE CAM.,CONCEPTO: PAGO DE SALARIOS PARA PERSONAL EVENTUAL,DEP.: MINISTERIO DE SALUD , PROCEDENCIA: BANCO UNION S.A., CHEQUE: 2285, FECHA DE EMISION:04/11/2016</t>
  </si>
  <si>
    <t>B14394300002</t>
  </si>
  <si>
    <t>00523012001 DEP.DE CHEQ.AJENOS,RET.DE CAM.,CONCEPTO: PAGO POR PRESTACION DE SERVICIOS POSTALES,DEP.: ECOBOL , PROCEDENCIA: BANCO UNION S.A., CHEQUE: 3174, FECHA DE EMISION:19/10/2016</t>
  </si>
  <si>
    <t>B14394330002</t>
  </si>
  <si>
    <t>00070011102 DEP.DE CHEQ.AJENOS,RET.DE CAM.,CONCEPTO: DESCUENTO AL SR YURI CALLISAYA POR DEVOLUCIÓN PASAJES AÉREOS,DEP.: MINISTERIO DE TRABAJO , PROCEDENCIA: BANCO UNION S.A., CHEQUE: 7754, FECHA DE EMISION:21/10/2016</t>
  </si>
  <si>
    <t>B14394350002</t>
  </si>
  <si>
    <t>00523012001 DEP.DE CHEQ.AJENOS,RET.DE CAM.,CONCEPTO: VENTA SERVICIO ECOBOL,DEP.: BENJAMIN AQUINO , PROCEDENCIA: BANCO BISA S.A., CHEQUE: 831, FECHA DE EMISION:31/10/2016</t>
  </si>
  <si>
    <t>B14394370002</t>
  </si>
  <si>
    <t>00523012001 DEP.DE CHEQ.AJENOS,RET.DE CAM.,CONCEPTO: VENTA DE SERVICIO ECOBOL,DEP.: BENJAMIN AQUINO , PROCEDENCIA: BANCO BISA S.A., CHEQUE: 4787, FECHA DE EMISION:12/10/2016</t>
  </si>
  <si>
    <t>B14394400002</t>
  </si>
  <si>
    <t>00523012001 DEP.DE CHEQ.AJENOS,RET.DE CAM.,CONCEPTO: VENTA DE SERVICIO ECOBOL,DEP.: BENJAMIN AQUINO , PROCEDENCIA: BANCO BISA S.A., CHEQUE: 3414, FECHA DE EMISION:12/10/2016</t>
  </si>
  <si>
    <t>B14394420002</t>
  </si>
  <si>
    <t>00523012001 DEP.DE CHEQ.AJENOS,RET.DE CAM.,CONCEPTO: VENTA DE SERVICIO ECOBOL,DEP.: BENJAMIN AQUINO , PROCEDENCIA: BANCO BISA S.A., CHEQUE: 1788, FECHA DE EMISION:17/10/2016</t>
  </si>
  <si>
    <t>B14394460002</t>
  </si>
  <si>
    <t>00523012001 DEP.DE CHEQ.AJENOS,RET.DE CAM.,CONCEPTO: VENTA DE SERVICIO ECOBOL,DEP.: BENJAMIN AQUINO , PROCEDENCIA: BANCO MERCANTIL SANTA CRUZ SA., CHEQUE: 1010, FECHA DE EMISION:13/10/2016</t>
  </si>
  <si>
    <t>B14394490002</t>
  </si>
  <si>
    <t>00523012001 DEP.DE CHEQ.AJENOS,RET.DE CAM.,CONCEPTO: VENTA DE SERVICIO ECOBOL,DEP.: BENJAMIN AQUINO , PROCEDENCIA: BANCO MERCANTIL SANTA CRUZ SA., CHEQUE: 1285, FECHA DE EMISION:13/10/2016</t>
  </si>
  <si>
    <t>B14394530002</t>
  </si>
  <si>
    <t>00523012001 DEP.DE CHEQ.AJENOS,RET.DE CAM.,CONCEPTO: VENTA DE SERVICIO ECOBOL,DEP.: BENJAMIN AQUINO , PROCEDENCIA: BANCO DE CREDITO DE BOLIVIA S.A., CHEQUE: 87, FECHA DE EMISION:17/10/2016</t>
  </si>
  <si>
    <t>B14394550002</t>
  </si>
  <si>
    <t>00099021001 DEP.DE CHEQ.AJENOS,RET.DE CAM.,CONCEPTO: DEV. DE FONDOS EN CUSTODIA (EXCEDENTES DE HABER 2014),DEP.: CAMARA DE SENADORES , PROCEDENCIA: BANCO UNION S.A., CHEQUE: 6274, FECHA DE EMISION:11/11/2016</t>
  </si>
  <si>
    <t>B14394800002</t>
  </si>
  <si>
    <t>00523012001 DEP.DE CHEQ.AJENOS,RET.DE CAM.,CONCEPTO: PAGO POR PRESTACION DE SERVICIOS POSTALES,DEP.: ECOBOL , PROCEDENCIA: BANCO NACIONAL DE BOLIVIA S.A., CHEQUE: 859064, FECHA DE EMISION:27/10/2016</t>
  </si>
  <si>
    <t>B14394820002</t>
  </si>
  <si>
    <t>00523012001 DEP.DE CHEQ.AJENOS,RET.DE CAM.,CONCEPTO: PAGO POR PRESTACION DE SERVICIOS POSTALES,DEP.: ECOBOL , PROCEDENCIA: BANCO NACIONAL DE BOLIVIA S.A., CHEQUE: 859065, FECHA DE EMISION:27/10/2016</t>
  </si>
  <si>
    <t>O14393630002</t>
  </si>
  <si>
    <t>00030014201 DEPOSITO DE EFECTIVO, DEPOSITANTE: PATRICIA GOMEZ ALANOCA, CONCEPTO: DEVOLUCION DE RECURSOS, CUENTA DE DEPOSITO: CUENTA UNICA DEL TESORO</t>
  </si>
  <si>
    <t>O14394250002</t>
  </si>
  <si>
    <t>00526012001 DEPOSITO DE EFECTIVO, DEPOSITANTE: BORIS LUIS CARTAGENA F. - BOLIVIA TV, CONCEPTO: DEVOLUCIÓN DE VIÁTICOS Y PASAJES - BOLIVIA TV, CUENTA DE DEPOSITO: CUENTA UNICA DEL TESORO</t>
  </si>
  <si>
    <t>O14394270002</t>
  </si>
  <si>
    <t>00526012001 DEPOSITO DE EFECTIVO, DEPOSITANTE: RUBEN AUZA CASTILLO - BOLIVIA TV, CONCEPTO: DEVOLUCIÓN DE PASAJES - BOLIVIA TV, CUENTA DE DEPOSITO: CUENTA UNICA DEL TESORO</t>
  </si>
  <si>
    <t>O14394290002</t>
  </si>
  <si>
    <t>00526012001 DEPOSITO DE EFECTIVO, DEPOSITANTE: JORGE CHOQUE QUISBERT - BOLIVIA TV, CONCEPTO: DEVOLUCIÓN DE PASAJES - BOLIVIA TV, CUENTA DE DEPOSITO: CUENTA UNICA DEL TESORO</t>
  </si>
  <si>
    <t>O14394740002</t>
  </si>
  <si>
    <t>00035031101 DEPOSITO DE EFECTIVO, DEPOSITANTE: MEFP - UCPP, CONCEPTO: DEP. INGRESOS PERCIBIDOS EN EL PARQUEO VEHICULAR DEL CAMPO FERIAL CHUQUIAGO MARKA EN SEPTIEMBRE, CUENTA DE DEPOSITO: CUENTA UNICA DEL TESORO</t>
  </si>
  <si>
    <t>O14394930002</t>
  </si>
  <si>
    <t>00099021001 DEPOSITO DE EFECTIVO, DEPOSITANTE: MARIA JULIETA ROJAS SANDOVAL, CONCEPTO: DOBLE PERCEPCION, CUENTA DE DEPOSITO: CUENTA UNICA DEL TESORO</t>
  </si>
  <si>
    <t>O14394950002</t>
  </si>
  <si>
    <t>00342012001 DEPOSITO DE EFECTIVO, DEPOSITANTE: ALBERTO JAVIER MENDOZA GALLEGUILLOS, CONCEPTO: DEVOLUCION RECURSOS OBSERVADOS INFORME DE AUDITORIA EXTERNA INF-INT/AEV/UAINº01/2016, CUENTA DE DEPOSITO: CUENTA UNICA DEL TESORO</t>
  </si>
  <si>
    <t>O14394960002</t>
  </si>
  <si>
    <t>00342012001 DEPOSITO DE EFECTIVO, DEPOSITANTE: MARIA DE LOS ANGELES DE RADA GAMARRA, CONCEPTO: DEVOLUCION RECURSOS INF INT/AEV/UAI/N° 01/2016, CUENTA DE DEPOSITO: CUENTA UNICA DEL TESORO</t>
  </si>
  <si>
    <t>O14394970002</t>
  </si>
  <si>
    <t>00342012001 DEPOSITO DE EFECTIVO, DEPOSITANTE: EDGAR BLADIMIR CORNEJO APONTE, CONCEPTO: DEVOLUCION RECURSOS INFORME AUDITORIA INF/ INT/AFV/AUI/N° 0172016, CUENTA DE DEPOSITO: CUENTA UNICA DEL TESORO</t>
  </si>
  <si>
    <t>O14394990002</t>
  </si>
  <si>
    <t>00342012001 DEPOSITO DE EFECTIVO, DEPOSITANTE: FERNANDO CABRERA BEJAR, CONCEPTO: DEVOLUCION DE RECURSOS SEGUN INFORME DE AUDITORIA INTERNA INF-INT/AEV/UAI/Nº01/2016, CUENTA DE DEPOSITO: CUENTA UNICA DEL TESORO</t>
  </si>
  <si>
    <t>O14395520002</t>
  </si>
  <si>
    <t>00099021001 DEPOSITO DE EFECTIVO, DEPOSITANTE: MINISTERIO DE PLANIFICACION DEL DESARROLLO, CONCEPTO: GASTOS EMERGENTES DE LA AMPLIACION DE PLAZO DE DESEMBOLSO DEL CONTRATO DE PRESTAMO N° 2637/BL-BO, CUENTA DE DEPOSITO: CUENTA UNICA DEL TESORO</t>
  </si>
  <si>
    <t>O14395650002</t>
  </si>
  <si>
    <t>00099021001 DEPOSITO DE EFECTIVO, DEPOSITANTE: MARUJA MAMANI COLQUE, CONCEPTO: DEVOLUCION DE SALARIO MENSUAL, CUENTA DE DEPOSITO: CUENTA UNICA DEL TESORO</t>
  </si>
  <si>
    <t>O14396020002</t>
  </si>
  <si>
    <t>O14396030002</t>
  </si>
  <si>
    <t>00099021001 DEPOSITO DE EFECTIVO, DEPOSITANTE: GRAL. HUMBERTO PALACIOS, CONCEPTO: REVESION PASAJES, CUENTA DE DEPOSITO: CUENTA UNICA DEL TESORO</t>
  </si>
  <si>
    <t>O14396050002</t>
  </si>
  <si>
    <t>00046024204 DEPOSITO DE EFECTIVO, DEPOSITANTE: ENRIQUE BORDA TOLAY - MINISTERIO DE SALUD, CONCEPTO: DEVOLUCIÓN DE FONDOS EN AVANCE, CUENTA DE DEPOSITO: CUENTA UNICA DEL TESORO</t>
  </si>
  <si>
    <t>O14396160002</t>
  </si>
  <si>
    <t>00046024204 DEPOSITO DE EFECTIVO, DEPOSITANTE: ENRIQUE BELMONTE, CONCEPTO: REVERSION SALDO, CUENTA DE DEPOSITO: CUENTA UNICA DEL TESORO</t>
  </si>
  <si>
    <t>O14396320002</t>
  </si>
  <si>
    <t>00099021001 DEPOSITO DE EFECTIVO, DEPOSITANTE: ILLIMANI QUISPE JORGE, CONCEPTO: REVERSION DEFINITIVA POR DOBLE PERCEPCION MESES DE JUNIO Y JULIO /2015, CUENTA DE DEPOSITO: CUENTA UNICA DEL TESORO</t>
  </si>
  <si>
    <t>O14396330002</t>
  </si>
  <si>
    <t>00046024204 DEPOSITO DE EFECTIVO, DEPOSITANTE: NANCY ROSA VINO NINA DE ARENAS - MIN DE SALUD, CONCEPTO: DEV DE PASAJES Y VIÁTICOS SALDOS DE TALLER PROGRAMA DE SANGRE C-31 5279/16 COMPROBANTE CC 4008, CUENTA DE DEPOSITO: CUENTA UNICA DEL TESORO</t>
  </si>
  <si>
    <t>O14396340002</t>
  </si>
  <si>
    <t>00526012001 DEPOSITO DE EFECTIVO, DEPOSITANTE: JHERMY LUIS CANTUTA ARUCHI, CONCEPTO: DEVOLUCION DE PASAJES, CUENTA DE DEPOSITO: CUENTA UNICA DEL TESORO</t>
  </si>
  <si>
    <t>B14399030002</t>
  </si>
  <si>
    <t>00523012001 DEP.DE CHEQ.AJENOS,RET.DE CAM.,CONCEPTO: PAGO POR PRESTACIÓN DE SERVICIOS POSTALES,DEP.: ECOBOL , PROCEDENCIA: BANCO NACIONAL DE BOLIVIA S.A., CHEQUE: 6183686, FECHA DE EMISION:11/11/2016</t>
  </si>
  <si>
    <t>B14399060002</t>
  </si>
  <si>
    <t>00099021001 DEP.DE CHEQ.AJENOS,RET.DE CAM.,CONCEPTO: DEVOLUCION DE GASTOS OBSERVADOS,DEP.: ERIKA MARCANI BAZOALTO , PROCEDENCIA: BANCO UNION S.A., CHEQUE: 1000, FECHA DE EMISION:11/11/2016</t>
  </si>
  <si>
    <t>B14399080002</t>
  </si>
  <si>
    <t>00099021001 DEP.DE CHEQ.AJENOS,RET.DE CAM.,CONCEPTO: DEVOLUCION DE GASTOS OBSERVADOS,DEP.: RICHARD RIOJA CORDERO , PROCEDENCIA: BANCO UNION S.A., CHEQUE: 999, FECHA DE EMISION:11/11/2016</t>
  </si>
  <si>
    <t>B14399110002</t>
  </si>
  <si>
    <t>00099021001 DEP.DE CHEQ.AJENOS,RET.DE CAM.,CONCEPTO: H.C. DE SENADORES - DEVOLUCIÓN INCAPACIDAD TEMPORAL - AGOSTO /2016,DEP.: CAJA PETROLERA DE SALUD , PROCEDENCIA: BANCO UNION S.A., CHEQUE: 10154, FECHA DE EMISION:14/11/2016</t>
  </si>
  <si>
    <t>B14399140002</t>
  </si>
  <si>
    <t>00099021001 DEP.DE CHEQ.AJENOS,RET.DE CAM.,CONCEPTO: SOBERANIA ALIMENTARIA- DEVOLUCIÓN INCAPACIDAD TEMPORAL - AGOSTO /2016,DEP.: CAJA PETROLERA DE SALUD , PROCEDENCIA: BANCO UNION S.A., CHEQUE: 10155, FECHA DE EMISION:14/11/2016</t>
  </si>
  <si>
    <t>B14399160002</t>
  </si>
  <si>
    <t>00099021001 DEP.DE CHEQ.AJENOS,RET.DE CAM.,CONCEPTO: AUT. IMPUG. TRIBUTARIA - DEVOLUCIÓN INCAPACIDAD TEMPORAL - AGOSTO /2016,DEP.: CAJA PETROLERA DE SALUD , PROCEDENCIA: BANCO UNION S.A., CHEQUE: 10156, FECHA DE EMISION:14/11/2016</t>
  </si>
  <si>
    <t>B14399180002</t>
  </si>
  <si>
    <t>00099021001 DEP.DE CHEQ.AJENOS,RET.DE CAM.,CONCEPTO: MIN. COMUNICACIÓN - DEVOLUCIÓN INCAPACIDAD TEMPORAL - AGOSTO /2016,DEP.: CAJA PETROLERA DE SALUD , PROCEDENCIA: BANCO UNION S.A., CHEQUE: 10160, FECHA DE EMISION:14/11/2016</t>
  </si>
  <si>
    <t>B14399210002</t>
  </si>
  <si>
    <t>00099021001 DEP.DE CHEQ.AJENOS,RET.DE CAM.,CONCEPTO: H.C. DIPUTADOS - DEVOLUCIÓN INCAPACIDAD TEMPORAL - AGOSTO /2016,DEP.: CAJA PETROLERA DE SALUD , PROCEDENCIA: BANCO UNION S.A., CHEQUE: 10174, FECHA DE EMISION:14/11/2016</t>
  </si>
  <si>
    <t>EMPRESA ESTATAL DE TELEVISION   "BOLIVIA TV "</t>
  </si>
  <si>
    <t>B14399310002</t>
  </si>
  <si>
    <t>00526012001 DEP.DE CHEQ.AJENOS,RET.DE CAM.,CONCEPTO: DEVOLUCION DE FONDOS EN AVANCE DE DIFERENTES FUNCIONARIOS,DEP.: BOLIVIA TV , PROCEDENCIA: BANCO UNION S.A., CHEQUE: 15618, FECHA DE EMISION:11/11/2016</t>
  </si>
  <si>
    <t>O14398160002</t>
  </si>
  <si>
    <t>00099021001 DEPOSITO DE EFECTIVO, DEPOSITANTE: SERNAP COTAPATA, CONCEPTO: DEVOLUCION SALDOS NO UTILIZADOS, CUENTA DE DEPOSITO: CUENTA UNICA DEL TESORO</t>
  </si>
  <si>
    <t>O14398380002</t>
  </si>
  <si>
    <t>00046114201 DEPOSITO DE EFECTIVO, DEPOSITANTE: MINISTERIO DE SALUD, CONCEPTO: REVERSION DE RECURSOS, CUENTA DE DEPOSITO: CUENTA UNICA DEL TESORO</t>
  </si>
  <si>
    <t>AUTORIDAD DE FISCALIZACION DEL JUEGO "AJ"</t>
  </si>
  <si>
    <t>O14399320002</t>
  </si>
  <si>
    <t>00099021001 DEPOSITO DE EFECTIVO, DEPOSITANTE: AUTORIDAD DE FISCALIZACIÓN DEL JUEGO, CONCEPTO: DEVOLUCIÓN INCAPACIDAD TEMPORAL MAYO 2016, CUENTA DE DEPOSITO: CUENTA UNICA DEL TESORO</t>
  </si>
  <si>
    <t>O14399330002</t>
  </si>
  <si>
    <t>00099021001 DEPOSITO DE EFECTIVO, DEPOSITANTE: AUTORIDAD DE FISCALIZACIÓN DEL JUEGO, CONCEPTO: DEVOLUCIÓN INCAPACIDAD TEMPORAL ABRIL 2016, CUENTA DE DEPOSITO: CUENTA UNICA DEL TESORO</t>
  </si>
  <si>
    <t>O14399770002</t>
  </si>
  <si>
    <t>00526012001 DEPOSITO DE EFECTIVO, DEPOSITANTE: BOLIVIA TV-CASIMIRO HUANCA QUISPE, CONCEPTO: DEVOLUCION VIATICOS, CUENTA DE DEPOSITO: CUENTA UNICA DEL TESORO</t>
  </si>
  <si>
    <t>O14400040002</t>
  </si>
  <si>
    <t>00046104202 DEPOSITO DE EFECTIVO, DEPOSITANTE: MARCELA LINA SILES CHAVEZ, CONCEPTO: REVERSION DE FONDOS NO UTILIZADOS, CUENTA DE DEPOSITO: CUENTA UNICA DEL TESORO</t>
  </si>
  <si>
    <t>O14400520002</t>
  </si>
  <si>
    <t>00046024204 DEPOSITO DE EFECTIVO, DEPOSITANTE: FAANY RONDANO MAMANI, CONCEPTO: DEVOLUCIÓN DE PRESUPUESTO DESIGNADO A COMBUSTIBLE ""CAMPAÑA SEMANA DE LAS AMERICAS"", CUENTA DE DEPOSITO: CUENTA UNICA DEL TESORO</t>
  </si>
  <si>
    <t>O14400970002</t>
  </si>
  <si>
    <t>00099021001 DEPOSITO DE EFECTIVO, DEPOSITANTE: SIMON ORELLANA CHAVEZ, CONCEPTO: DEVOLUCIÓN / TOPE SALARIAL, JUNIO, JULIO 2016, CUENTA DE DEPOSITO: CUENTA UNICA DEL TESORO</t>
  </si>
  <si>
    <t>B14402160002</t>
  </si>
  <si>
    <t>00099021001 DEP.DE CHEQ.AJENOS,RET.DE CAM.,CONCEPTO: REVERSION C.C. CASO ISABEL CABEZAS VDA DE CHUQUIMIA Y NEYDA NIEVES CHUQUIMIA NUA 26550556,DEP.: SEGUROS PROVIDA S.A. , PROCEDENCIA: BANCO NACIONAL DE BOLIVIA S.A., CHEQUE: 4350207, FECHA DE EMISION:11/11/2016</t>
  </si>
  <si>
    <t>B14402820002</t>
  </si>
  <si>
    <t>00046024204 DEP.DE CHEQ.AJENOS,RET.DE CAM.,CONCEPTO: DEVOLUCIÓN DE BAJAS MÉDICAS POR INCAPACIDAD TEMPORAL,DEP.: MINISTERIO DE SALUD , PROCEDENCIA: BANCO UNION S.A., CHEQUE: 19797, FECHA DE EMISION:21/10/2016</t>
  </si>
  <si>
    <t>B14402830002</t>
  </si>
  <si>
    <t>00046021109 DEP.DE CHEQ.AJENOS,RET.DE CAM.,CONCEPTO: DEVOLUCIÓN DE BAJAS MÉDICAS POR INCAPACIDAD TEMPORAL,DEP.: MINISTERIO DE SALUD , PROCEDENCIA: BANCO UNION S.A., CHEQUE: 19796, FECHA DE EMISION:21/10/2016</t>
  </si>
  <si>
    <t>B14402840002</t>
  </si>
  <si>
    <t>00099021001 DEP.DE CHEQ.AJENOS,RET.DE CAM.,CONCEPTO: DEVOLUCIÓN DE BAJAS MÉDICAS POR INCAPACIDAD TEMPORAL,DEP.: MINISTERIO DE SALUD , PROCEDENCIA: BANCO UNION S.A., CHEQUE: 19795, FECHA DE EMISION:21/10/2016</t>
  </si>
  <si>
    <t>B14402940002</t>
  </si>
  <si>
    <t>00099021001 DEP.DE CHEQ.AJENOS,RET.DE CAM.,CONCEPTO: GIRO: OLGA ESCALNTE ALCOBA,DEP.: BANCO UNION S.A. , PROCEDENCIA: BANCO UNION S.A., CHEQUE: 143607, FECHA DE EMISION:15/11/2016</t>
  </si>
  <si>
    <t>B14402950002</t>
  </si>
  <si>
    <t>00099021001 DEP.DE CHEQ.AJENOS,RET.DE CAM.,CONCEPTO: GIRO: ANTONIO JOSE PARDO NOVAK,DEP.: BANCO UNION S.A. , PROCEDENCIA: BANCO UNION S.A., CHEQUE: 143606, FECHA DE EMISION:15/11/2016</t>
  </si>
  <si>
    <t>B14402960002</t>
  </si>
  <si>
    <t>00099021001 DEP.DE CHEQ.AJENOS,RET.DE CAM.,CONCEPTO: GIRO: GARCIA SAINZ MARIO,DEP.: BANCO UNION S.A. , PROCEDENCIA: BANCO UNION S.A., CHEQUE: 143604, FECHA DE EMISION:15/11/2016</t>
  </si>
  <si>
    <t>B14402970002</t>
  </si>
  <si>
    <t>00099021001 DEP.DE CHEQ.AJENOS,RET.DE CAM.,CONCEPTO: GIRO: THANIA KARINA SALVATIERRA AMAYA DE BERDECIO,DEP.: BANCO UNION S.A. , PROCEDENCIA: BANCO UNION S.A., CHEQUE: 143603, FECHA DE EMISION:15/11/2016</t>
  </si>
  <si>
    <t>B14402980002</t>
  </si>
  <si>
    <t>00099021001 DEP.DE CHEQ.AJENOS,RET.DE CAM.,CONCEPTO: GIRO: MEJIA IVONNE MARLENE JORDAN DE,DEP.: BANCO UNION S.A. , PROCEDENCIA: BANCO UNION S.A., CHEQUE: 143602, FECHA DE EMISION:15/11/2016</t>
  </si>
  <si>
    <t>B14403000002</t>
  </si>
  <si>
    <t>00099021001 DEP.DE CHEQ.AJENOS,RET.DE CAM.,CONCEPTO: GIRO:DURAN CRESPO JORGE LEONARDO,DEP.: BANCO UNION S.A. , PROCEDENCIA: BANCO UNION S.A., CHEQUE: 143601, FECHA DE EMISION:15/11/2016</t>
  </si>
  <si>
    <t>B14403020002</t>
  </si>
  <si>
    <t>00099021001 DEP.DE CHEQ.AJENOS,RET.DE CAM.,CONCEPTO: GIRO:ALARCON CHUMACERO KATTY EVELING,DEP.: BANCO UNION S.A. , PROCEDENCIA: BANCO UNION S.A., CHEQUE: 143600, FECHA DE EMISION:15/11/2016</t>
  </si>
  <si>
    <t>B14403240002</t>
  </si>
  <si>
    <t>00283062001 DEP.DE CHEQ.AJENOS,RET.DE CAM.,CONCEPTO: DEVOLUCION DE VIATICOS,DEP.: ADUANA NAL DE BOLIVIA , PROCEDENCIA: BANCO UNION S.A., CHEQUE: 2278, FECHA DE EMISION:11/11/2016</t>
  </si>
  <si>
    <t>B14403330002</t>
  </si>
  <si>
    <t>00099021001 DEP.DE CHEQ.AJENOS,RET.DE CAM.,CONCEPTO: DEVOLUCION DE PASAJES POR PERDIDA DE VUELO DE PAOLA BURGOA ASTURIZAGA,DEP.: MIN ECONOMIA Y FINANZAS PUBLICAS , PROCEDENCIA: BANCO UNION S.A., CHEQUE: 5994, FECHA DE EMISION:14/11/2016</t>
  </si>
  <si>
    <t>B14403440002</t>
  </si>
  <si>
    <t>00099021001 DEP.DE CHEQ.AJENOS,RET.DE CAM.,CONCEPTO: DEVOLUCION DE PAGO PASAJES BOLTUR,DEP.: MIN ECONOMIA Y FINANZAS PUBLICAS , PROCEDENCIA: BANCO UNION S.A., CHEQUE: 5992, FECHA DE EMISION:14/11/2016</t>
  </si>
  <si>
    <t>B14403990002</t>
  </si>
  <si>
    <t>00086038003 DEP.DE CHEQ.AJENOS,RET.DE CAM.,CONCEPTO: TRANSFERENCIA DE FONDOS 2DO DESEMBOLSO GESTION 2016,DEP.: SERNAP , PROCEDENCIA: BANCO UNION S.A., CHEQUE: 795, FECHA DE EMISION:15/11/2016</t>
  </si>
  <si>
    <t>O14402420002</t>
  </si>
  <si>
    <t>00249012001 DEPOSITO DE EFECTIVO, DEPOSITANTE: CASIANO GUARACHI CONDORI, CONCEPTO: FONDOS NO UTILIZADOS, CUENTA DE DEPOSITO: CUENTA UNICA DEL TESORO</t>
  </si>
  <si>
    <t>O14402440002</t>
  </si>
  <si>
    <t>00223012001 DEPOSITO DE EFECTIVO, DEPOSITANTE: FONABOSQUE JUAN CARLOS SORIA MERUVIA, CONCEPTO: DEVOLUCION DE VIATICOS AL PREVENTIVO C - 31 1010, CUENTA DE DEPOSITO: CUENTA UNICA DEL TESORO</t>
  </si>
  <si>
    <t>O14402720002</t>
  </si>
  <si>
    <t>00070014201 DEPOSITO DE EFECTIVO, DEPOSITANTE: YOLA BERNAL ESCOBAR, CONCEPTO: DEVOLUCION DE VIATICOS, CUENTA DE DEPOSITO: CUENTA UNICA DEL TESORO</t>
  </si>
  <si>
    <t>O14403080002</t>
  </si>
  <si>
    <t>00046024204 DEPOSITO DE EFECTIVO, DEPOSITANTE: ROSIO ALEJANDRINA GEMIO ESPINOZA, CONCEPTO: DEVOLUCION COMBUSTIBLE, CUENTA DE DEPOSITO: CUENTA UNICA DEL TESORO</t>
  </si>
  <si>
    <t>O14403460002</t>
  </si>
  <si>
    <t>00099021001 DEPOSITO DE EFECTIVO, DEPOSITANTE: LIZETH CECILIA MORALES SOTELO, CONCEPTO: DEVOLUCIÓN DE HABERES MES MAYO 2015, CUENTA DE DEPOSITO: CUENTA UNICA DEL TESORO</t>
  </si>
  <si>
    <t>O14403490002</t>
  </si>
  <si>
    <t>00099021001 DEPOSITO DE EFECTIVO, DEPOSITANTE: LIZETH CECILIA MORALES SOTELO, CONCEPTO: DEVOLUCIÓN DE HABERES MES ABRIL 2015, CUENTA DE DEPOSITO: CUENTA UNICA DEL TESORO</t>
  </si>
  <si>
    <t>O14403500002</t>
  </si>
  <si>
    <t>00099021001 DEPOSITO DE EFECTIVO, DEPOSITANTE: ALEJANDRO PACHECO TARQUI, CONCEPTO: DEVOLUCION DE HABERES MES DE OCTUBRE 2013, CUENTA DE DEPOSITO: CUENTA UNICA DEL TESORO</t>
  </si>
  <si>
    <t>O14403520002</t>
  </si>
  <si>
    <t>00099021001 DEPOSITO DE EFECTIVO, DEPOSITANTE: LIZETH CECILIA MORALES SOTELO, CONCEPTO: DEVOLUCIÓN DE HABERES MES MARZO 2015, CUENTA DE DEPOSITO: CUENTA UNICA DEL TESORO</t>
  </si>
  <si>
    <t>O14403530002</t>
  </si>
  <si>
    <t>00099021001 DEPOSITO DE EFECTIVO, DEPOSITANTE: ALEJANDRO PACHECO TARQUI, CONCEPTO: DEVOLUCION DE HABERES MES DE NOVIEMBRE 2013, CUENTA DE DEPOSITO: CUENTA UNICA DEL TESORO</t>
  </si>
  <si>
    <t>O14403550002</t>
  </si>
  <si>
    <t>00099021001 DEPOSITO DE EFECTIVO, DEPOSITANTE: WILMER FERNANDO GALVES GUZMAN, CONCEPTO: DEVOLUCIÓN DE HABERES MES MARZO 2015, CUENTA DE DEPOSITO: CUENTA UNICA DEL TESORO</t>
  </si>
  <si>
    <t>O14403560002</t>
  </si>
  <si>
    <t>00099021001 DEPOSITO DE EFECTIVO, DEPOSITANTE: ALEJANDRO PACHECO TARQUI, CONCEPTO: DEVOLUCION DE HABERES MES DE DICIEMBRE 2013, CUENTA DE DEPOSITO: CUENTA UNICA DEL TESORO</t>
  </si>
  <si>
    <t>O14403580002</t>
  </si>
  <si>
    <t>00099021001 DEPOSITO DE EFECTIVO, DEPOSITANTE: WILMER FERNANDO GALVES GUZMAN, CONCEPTO: DEVOLUCIÓN DE HABERES MES ABRIL 2015, CUENTA DE DEPOSITO: CUENTA UNICA DEL TESORO</t>
  </si>
  <si>
    <t>O14403590002</t>
  </si>
  <si>
    <t>00099021001 DEPOSITO DE EFECTIVO, DEPOSITANTE: WILMER FERNANDO GALVES GUZMAN, CONCEPTO: DEVOLUCIÓN DE HABERES MES MAYO 2015, CUENTA DE DEPOSITO: CUENTA UNICA DEL TESORO</t>
  </si>
  <si>
    <t>O14403700002</t>
  </si>
  <si>
    <t>00290052001 DEPOSITO DE EFECTIVO, DEPOSITANTE: SERVICIO DE IMPUESTOS NACIONALES, CONCEPTO: DEVOLUCION DE IMPORTE COMPRA DE CONTROL, CUENTA DE DEPOSITO: CUENTA UNICA DEL TESORO</t>
  </si>
  <si>
    <t>O14403710002</t>
  </si>
  <si>
    <t>00223012001 DEPOSITO DE EFECTIVO, DEPOSITANTE: LEONARDO MARIACA COARITE - FONABOSQUE, CONCEPTO: DEVOLUCIÓN DE VIÁTICOS, CUENTA DE DEPOSITO: CUENTA UNICA DEL TESORO</t>
  </si>
  <si>
    <t>O14403780002</t>
  </si>
  <si>
    <t>00081077001 DEPOSITO DE EFECTIVO, DEPOSITANTE: RAMIRO JOSE VILLARROEL VARGAS, CONCEPTO: DEVOLUCION DEP, CUENTA DE DEPOSITO: CUENTA UNICA DEL TESORO</t>
  </si>
  <si>
    <t>O14403820002</t>
  </si>
  <si>
    <t>00046024204 DEPOSITO DE EFECTIVO, DEPOSITANTE: MINISTERIO DE SALUD, CONCEPTO: REVERSIÓN DE FONDOS (SALDOS REGRIGERIO MES DE JUNIO), CUENTA DE DEPOSITO: CUENTA UNICA DEL TESORO</t>
  </si>
  <si>
    <t>O14404120002</t>
  </si>
  <si>
    <t>00099021001 DEPOSITO DE EFECTIVO, DEPOSITANTE: LOURDES TICONA GUTIERREZ - ADEMAF, CONCEPTO: DEVOLUCIÓN DE FONDOS PARA REVERSIÓN C-31 N°5 3 ADEMAF, CUENTA DE DEPOSITO: CUENTA UNICA DEL TESORO</t>
  </si>
  <si>
    <t>O14404170002</t>
  </si>
  <si>
    <t>00099021001 DEPOSITO DE EFECTIVO, DEPOSITANTE: EVELIN JOVANNA LLANQUE LLANQUE, CONCEPTO: MANTENIMIENTO OFICINAS DEL PROYECTO LA PAZ, CUENTA DE DEPOSITO: CUENTA UNICA DEL TESORO</t>
  </si>
  <si>
    <t>O14404440002</t>
  </si>
  <si>
    <t>00526012001 DEPOSITO DE EFECTIVO, DEPOSITANTE: JHONNY OSVALDO MARISCAL CRUZ, CONCEPTO: DEVOLUCION DE PASAJES, CUENTA DE DEPOSITO: CUENTA UNICA DEL TESORO</t>
  </si>
  <si>
    <t>O14404760002</t>
  </si>
  <si>
    <t>00526012001 DEPOSITO DE EFECTIVO, DEPOSITANTE: SAMUEL ALEJANDRO ALCAZAR, CONCEPTO: DEVOLUCION DE PASAJES, CUENTA DE DEPOSITO: CUENTA UNICA DEL TESORO</t>
  </si>
  <si>
    <t>O14404940002</t>
  </si>
  <si>
    <t>00015011108 DEPOSITO DE EFECTIVO, DEPOSITANTE: ABRAHAM OSCAR PARDO MEYER, CONCEPTO: EXCEDENTE CONSUMO TELEFONO MES DE JULIO, CUENTA DE DEPOSITO: CUENTA UNICA DEL TESORO</t>
  </si>
  <si>
    <t>O14404950002</t>
  </si>
  <si>
    <t>00015011108 DEPOSITO DE EFECTIVO, DEPOSITANTE: ABRAHAM OSCAR PARDO MEYER, CONCEPTO: EXCEDENTE CONSUMO TELÉFONO MES DE JUNIO, CUENTA DE DEPOSITO: CUENTA UNICA DEL TESORO</t>
  </si>
  <si>
    <t>O14404960002</t>
  </si>
  <si>
    <t>O14404970002</t>
  </si>
  <si>
    <t>00015011108 DEPOSITO DE EFECTIVO, DEPOSITANTE: ABRAHAM OSCAR PARDO MEYER, CONCEPTO: EXCEDENTE CONSUMO DEL CELULAR MES MAYO, CUENTA DE DEPOSITO: CUENTA UNICA DEL TESORO</t>
  </si>
  <si>
    <t>O14405190002</t>
  </si>
  <si>
    <t>00078014202 DEPOSITO DE EFECTIVO, DEPOSITANTE: PATRICIA ALEIDA ORMACHEA MOLLINEDO CONSULTOR MHE, CONCEPTO: DEP. DE FONDOS EN AVANCE NO UTILIZADO MHE CONSULTA Y PARTICIPACION YPFB CORPORACION, CUENTA DE DEPOSITO: CUENTA UNICA DEL TESORO</t>
  </si>
  <si>
    <t>O14405350002</t>
  </si>
  <si>
    <t>00373024101 DEPOSITO DE EFECTIVO, DEPOSITANTE: EDSON W. LOPEZ ZAMBRANA, CONCEPTO: DEVOLUCION SALDO FONDO EN AVANCE REFRIGERIOS, CUENTA DE DEPOSITO: CUENTA UNICA DEL TESORO</t>
  </si>
  <si>
    <t>O14405610002</t>
  </si>
  <si>
    <t>00526012001 DEPOSITO DE EFECTIVO, DEPOSITANTE: HERNAN SILVESTRE VILA, CONCEPTO: DEVOLUCION DE VIATICOS, CUENTA DE DEPOSITO: CUENTA UNICA DEL TESORO</t>
  </si>
  <si>
    <t>B14406600002</t>
  </si>
  <si>
    <t>00586012001 DEP.DE CHEQ.AJENOS,RET.DE CAM.,CONCEPTO: DEVOLUCION DE FONDOS EJECUCION BOLETA DE GARANTIA,DEP.: OPTIMA S.A. , PROCEDENCIA: BANCO UNION S.A., CHEQUE: 521, FECHA DE EMISION:15/11/2016</t>
  </si>
  <si>
    <t>B14406610002</t>
  </si>
  <si>
    <t>00586012001 DEP.DE CHEQ.AJENOS,RET.DE CAM.,CONCEPTO: DEVOLUCION DE FONDOS EJ B.G. HUBAIDEN,DEP.: B.G. HUBAIDEN , PROCEDENCIA: BANCO UNION S.A., CHEQUE: 518, FECHA DE EMISION:15/11/2016</t>
  </si>
  <si>
    <t>B14406620002</t>
  </si>
  <si>
    <t>00586012001 DEP.DE CHEQ.AJENOS,RET.DE CAM.,CONCEPTO: DEVOLUCION DE FONDOS EJ B.G. SIPEMA,DEP.: B.G. SIPEMA , PROCEDENCIA: BANCO UNION S.A., CHEQUE: 516, FECHA DE EMISION:15/11/2016</t>
  </si>
  <si>
    <t>B14406630002</t>
  </si>
  <si>
    <t>00586012001 DEP.DE CHEQ.AJENOS,RET.DE CAM.,CONCEPTO: MULTA POR CONTRATO CORIMEX CAMC CHINA RAILWAY GRUPO GRAMSA,DEP.: CAMC CHINA RAILWAY , PROCEDENCIA: BANCO UNION S.A., CHEQUE: 522, FECHA DE EMISION:15/11/2016</t>
  </si>
  <si>
    <t>B14406640002</t>
  </si>
  <si>
    <t>00586019203 DEP.DE CHEQ.AJENOS,RET.DE CAM.,CONCEPTO: DEVOLUCION DE FONDOS POR TRIBUTOS ADUANEROS,DEP.: EASBA , PROCEDENCIA: BANCO UNION S.A., CHEQUE: 520, FECHA DE EMISION:15/11/2016</t>
  </si>
  <si>
    <t>B14407120002</t>
  </si>
  <si>
    <t>00523012001 DEP.DE CHEQ.AJENOS,RET.DE CAM.,CONCEPTO: VENTA DE SERVICIO ECOBOL,DEP.: BENJAMIN AQUINO , PROCEDENCIA: BANCO BISA S.A., CHEQUE: 6797, FECHA DE EMISION:11/11/2016</t>
  </si>
  <si>
    <t>B14407170002</t>
  </si>
  <si>
    <t>00099021001 DEP.DE CHEQ.AJENOS,RET.DE CAM.,CONCEPTO: GIRO: NAVA ROMANO VICTOR RENE,DEP.: BANCO UNION S.A. , PROCEDENCIA: BANCO UNION S.A., CHEQUE: 143609, FECHA DE EMISION:16/11/2016</t>
  </si>
  <si>
    <t>B14407220002</t>
  </si>
  <si>
    <t>00099021001 DEP.DE CHEQ.AJENOS,RET.DE CAM.,CONCEPTO: GIRO: SANDI TORRES ROGER MARCELO,DEP.: BANCO UNION S.A. , PROCEDENCIA: BANCO UNION S.A., CHEQUE: 143615, FECHA DE EMISION:16/11/2016</t>
  </si>
  <si>
    <t>DIRECCION DEPARTAMENTAL DE EDUCACION SANTA CRUZ "DDE-SCZ"</t>
  </si>
  <si>
    <t>B14407290002</t>
  </si>
  <si>
    <t>00070011102 DEP.DE CHEQ.AJENOS,RET.DE CAM.,CONCEPTO: DESCUENTO POR PLANILLA AL SR DAVID ALVAREZ POR NO PRESENTAR DESCARGO DEL VIAJE REALIZADO A CHARAGUA,DEP.: MINISTERIO DE TRABAJO , PROCEDENCIA: BANCO UNION S.A., CHEQUE: 7777, FECHA DE EMISION:11/11/2016</t>
  </si>
  <si>
    <t>B14407320002</t>
  </si>
  <si>
    <t>00070011102 DEP.DE CHEQ.AJENOS,RET.DE CAM.,CONCEPTO: DESC DE PLANILLAS MES OCTUBRE/16 A JORGE CALDERON POR NO PRESENTAR INFORME DESCARGO VIAJE A CHARAGUA,DEP.: MINISTERIO DE TRABAJO , PROCEDENCIA: BANCO UNION S.A., CHEQUE: 7775, FECHA DE EMISION:11/11/2016</t>
  </si>
  <si>
    <t>B14407330002</t>
  </si>
  <si>
    <t>00099021001 DEP.DE CHEQ.AJENOS,RET.DE CAM.,CONCEPTO: GIRO: LARA TORRICO ANTONIO,DEP.: BANCO UNION S.A. , PROCEDENCIA: BANCO UNION S.A., CHEQUE: 143611, FECHA DE EMISION:16/11/2016</t>
  </si>
  <si>
    <t>B14407340002</t>
  </si>
  <si>
    <t>00099021001 DEP.DE CHEQ.AJENOS,RET.DE CAM.,CONCEPTO: GIRO: MARCELO EDGAR CORTEZ ZACONETA,DEP.: BANCO UNION S.A. , PROCEDENCIA: BANCO UNION S.A., CHEQUE: 143610, FECHA DE EMISION:16/11/2016</t>
  </si>
  <si>
    <t>B14408170002</t>
  </si>
  <si>
    <t>00015021104 DEP.DE CHEQ.AJENOS,RET.DE CAM.,CONCEPTO: DEP. MIN.DE GOBIERNO DIRECCION NAL.DE SALUD Y BIENESTAR SOCIAL,DEP.: DIR.NAL.DE SALUD POLICIA BOLIVIANA , PROCEDENCIA: BANCO UNION S.A., CHEQUE: 2833, FECHA DE EMISION:10/11/2016</t>
  </si>
  <si>
    <t>B14408280002</t>
  </si>
  <si>
    <t>00586012001 DEP.DE CHEQ.AJENOS,RET.DE CAM.,CONCEPTO: DEP. POR FONDOS POR MULTA PCA Y SEIMEX,DEP.: PCA Y SEIMEX 2014 , PROCEDENCIA: BANCO UNION S.A., CHEQUE: 525, FECHA DE EMISION:15/11/2016</t>
  </si>
  <si>
    <t>B14408290002</t>
  </si>
  <si>
    <t>00586012001 DEP.DE CHEQ.AJENOS,RET.DE CAM.,CONCEPTO: DEP. POR FONDOS POR MULTAS,DEP.: IBIZ ARZE 2014 , PROCEDENCIA: BANCO UNION S.A., CHEQUE: 527, FECHA DE EMISION:15/11/2016</t>
  </si>
  <si>
    <t>B14408310002</t>
  </si>
  <si>
    <t>00586012001 DEP.DE CHEQ.AJENOS,RET.DE CAM.,CONCEPTO: DEP. POR FONDOS POR MULTA,DEP.: GLOBAL CAS 2014 , PROCEDENCIA: BANCO UNION S.A., CHEQUE: 526, FECHA DE EMISION:15/11/2016</t>
  </si>
  <si>
    <t>O14406650002</t>
  </si>
  <si>
    <t>00212012001 DEPOSITO DE EFECTIVO, DEPOSITANTE: LILIAM BETTY CONDORI MAMANI, CONCEPTO: REPOSICION DE CREDENCIAL INRA NACIONAL, CUENTA DE DEPOSITO: CUENTA UNICA DEL TESORO</t>
  </si>
  <si>
    <t>O14407070002</t>
  </si>
  <si>
    <t>00574012002 DEPOSITO DE EFECTIVO, DEPOSITANTE: ALEJANDRA OBLITAS, CONCEPTO: DEVOLUCION DE FONDOS NO UTILIZADOS, CUENTA DE DEPOSITO: CUENTA UNICA DEL TESORO</t>
  </si>
  <si>
    <t>O14407370002</t>
  </si>
  <si>
    <t>00099021001 DEPOSITO DE EFECTIVO, DEPOSITANTE: RENE MARTINEZ - MINISTERIO DE DEPORTES, CONCEPTO: DEVOLUCIÓN VIÁTICOS NO UTILIZADOS VIAJE A CBBA, CUENTA DE DEPOSITO: CUENTA UNICA DEL TESORO</t>
  </si>
  <si>
    <t>O14407750002</t>
  </si>
  <si>
    <t>00099021001 DEPOSITO DE EFECTIVO, DEPOSITANTE: MELISA ABALOS CHOQUE, CONCEPTO: SALDO EN FONDO EN AVANCE, CUENTA DE DEPOSITO: CUENTA UNICA DEL TESORO</t>
  </si>
  <si>
    <t>O14408030002</t>
  </si>
  <si>
    <t>00099021001 DEPOSITO DE EFECTIVO, DEPOSITANTE: MINISTERIO DE SALUD, CONCEPTO: FONDOS EN AVANCE, CUENTA DE DEPOSITO: CUENTA UNICA DEL TESORO</t>
  </si>
  <si>
    <t>O14408410002</t>
  </si>
  <si>
    <t>00099021001 DEPOSITO DE EFECTIVO, DEPOSITANTE: SCARLETH DIEZ HERRERA, CONCEPTO: DEVOLUCION SUELDO DEL SEÑOR RENE AYMA ALAVI, CUENTA DE DEPOSITO: CUENTA UNICA DEL TESORO</t>
  </si>
  <si>
    <t>O14408420002</t>
  </si>
  <si>
    <t>00099021001 DEPOSITO DE EFECTIVO, DEPOSITANTE: JULIAN GOMEZ CLEMENTE, CONCEPTO: DEVOLUCION DE VIATICOS DE C31-506, CUENTA DE DEPOSITO: CUENTA UNICA DEL TESORO</t>
  </si>
  <si>
    <t>O14408430002</t>
  </si>
  <si>
    <t>00046114201 DEPOSITO DE EFECTIVO, DEPOSITANTE: VILLARROEL BARRIENTOS JOSE VICTOR, CONCEPTO: DEVOLUCION DE FONDOS NO EJECUTADOS DE C32-765, CUENTA DE DEPOSITO: CUENTA UNICA DEL TESORO</t>
  </si>
  <si>
    <t>O14408440002</t>
  </si>
  <si>
    <t>00099021001 DEPOSITO DE EFECTIVO, DEPOSITANTE: CAMARGO VARGAS NATALIA, CONCEPTO: DEVOLUCION DE FONDOS NO EJECUTADOS DE C31-768, CUENTA DE DEPOSITO: CUENTA UNICA DEL TESORO</t>
  </si>
  <si>
    <t>O14408450002</t>
  </si>
  <si>
    <t>00046114201 DEPOSITO DE EFECTIVO, DEPOSITANTE: CAMARGO VARGAS NATALIA, CONCEPTO: DEVOLUCION DE FONDOS NO EJECUTADOS DE C31-769, CUENTA DE DEPOSITO: CUENTA UNICA DEL TESORO</t>
  </si>
  <si>
    <t>O14408460002</t>
  </si>
  <si>
    <t>00099021001 DEPOSITO DE EFECTIVO, DEPOSITANTE: VILLARROEL BARIENTOS JOSE VICTOR, CONCEPTO: DEVOLUCION DE FONDOS NO EJECUTADOS DE C31-764, CUENTA DE DEPOSITO: CUENTA UNICA DEL TESORO</t>
  </si>
  <si>
    <t>O14408960002</t>
  </si>
  <si>
    <t>O14408980002</t>
  </si>
  <si>
    <t>00526012001 DEPOSITO DE EFECTIVO, DEPOSITANTE: BOLIVIA TV FELIPE SANTANDER ZEBALLOS, CONCEPTO: DEVOLUCION DE PASAJES, CUENTA DE DEPOSITO: CUENTA UNICA DEL TESORO</t>
  </si>
  <si>
    <t>O14409170002</t>
  </si>
  <si>
    <t>O14409200002</t>
  </si>
  <si>
    <t>00526012001 DEPOSITO DE EFECTIVO, DEPOSITANTE: ALDO COBO BOLIVIA TV, CONCEPTO: DEVOLUCION, CUENTA DE DEPOSITO: CUENTA UNICA DEL TESORO</t>
  </si>
  <si>
    <t>O14409230002</t>
  </si>
  <si>
    <t>00526012001 DEPOSITO DE EFECTIVO, DEPOSITANTE: GLORIA AJPI BOLIVIA TV, CONCEPTO: DEVOLUCION, CUENTA DE DEPOSITO: CUENTA UNICA DEL TESORO</t>
  </si>
  <si>
    <t>O14409430002</t>
  </si>
  <si>
    <t>00016011101 DEPOSITO DE EFECTIVO, DEPOSITANTE: PATRICIA MORALES LARUTA-MINISTERIO DE EDUCACION, CONCEPTO: PASAJES Y VIATICOS DEVOLUCION, CUENTA DE DEPOSITO: CUENTA UNICA DEL TESORO</t>
  </si>
  <si>
    <t>B14411240002</t>
  </si>
  <si>
    <t>00523012001 DEP.DE CHEQ.AJENOS,RET.DE CAM.,CONCEPTO: VENTA DE SERVICIOS ECOBOL,DEP.: BENJAMIN AQUINO , PROCEDENCIA: BANCO UNION S.A., CHEQUE: 160, FECHA DE EMISION:09/11/2016</t>
  </si>
  <si>
    <t>B14411680002</t>
  </si>
  <si>
    <t>00099021001 DEP.DE CHEQ.AJENOS,RET.DE CAM.,CONCEPTO: GIRO: MARTHA MONTECINOS CANDIA,DEP.: BANCO UNION S.A. , PROCEDENCIA: BANCO UNION S.A., CHEQUE: 143618, FECHA DE EMISION:17/11/2016</t>
  </si>
  <si>
    <t>B14411690002</t>
  </si>
  <si>
    <t>00099021001 DEP.DE CHEQ.AJENOS,RET.DE CAM.,CONCEPTO: GIRO: TORRICO VEGA WILMA,DEP.: BANCO UNION S.A. , PROCEDENCIA: BANCO UNION S.A., CHEQUE: 143617, FECHA DE EMISION:17/11/2016</t>
  </si>
  <si>
    <t>B14411710002</t>
  </si>
  <si>
    <t>00099021001 DEP.DE CHEQ.AJENOS,RET.DE CAM.,CONCEPTO: GIRO: AMAYA ROCHA EDUARDO,DEP.: BANCO UNION S.A. , PROCEDENCIA: BANCO UNION S.A., CHEQUE: 143616, FECHA DE EMISION:17/11/2016</t>
  </si>
  <si>
    <t>B14411960002</t>
  </si>
  <si>
    <t>00099021001 DEP.DE CHEQ.AJENOS,RET.DE CAM.,CONCEPTO: RESTITUCION AL BCB CUT DEP POR ESTUDIANTES EXTRANJEROS CURSOS ADIESTRAMIENTO DE CANES,DEP.: MINISTERIO DE GOBIERNO-UELICN , PROCEDENCIA: BANCO UNION S.A., CHEQUE: 7259, FECHA DE EMISION:15/11/2016</t>
  </si>
  <si>
    <t>B14411980002</t>
  </si>
  <si>
    <t>00526012001 DEP.DE CHEQ.AJENOS,RET.DE CAM.,CONCEPTO: DESCUENTO POR PLANILLA/SEP PARA REVERSIÓN DE VIÁTICOS,DEP.: BOLIVIA TV , PROCEDENCIA: BANCO UNION S.A., CHEQUE: 15626, FECHA DE EMISION:16/11/2016</t>
  </si>
  <si>
    <t>B14412000002</t>
  </si>
  <si>
    <t>00526012001 DEP.DE CHEQ.AJENOS,RET.DE CAM.,CONCEPTO: DESCUENTO POR PLANILLA/SEP. FACTURAS VENCIDAS,DEP.: BOLIVIA TV , PROCEDENCIA: BANCO UNION S.A., CHEQUE: 15625, FECHA DE EMISION:16/11/2016</t>
  </si>
  <si>
    <t>B14412010002</t>
  </si>
  <si>
    <t>00526012001 DEP.DE CHEQ.AJENOS,RET.DE CAM.,CONCEPTO: DEVOLUCIÓN PASAJES NO UTILIZADOS,DEP.: GERSON RIVERA PARADA , PROCEDENCIA: BANCO UNION S.A., CHEQUE: 15624, FECHA DE EMISION:16/11/2016</t>
  </si>
  <si>
    <t>B14412380002</t>
  </si>
  <si>
    <t>00222014302 DEP.DE CHEQ.AJENOS,RET.DE CAM.,CONCEPTO: REVERSIÓN,DEP.: INIAF CBBA , PROCEDENCIA: BANCO UNION S.A., CHEQUE: 3443, FECHA DE EMISION:14/11/2016</t>
  </si>
  <si>
    <t>B14412700002</t>
  </si>
  <si>
    <t>00066011102 DEP.DE CHEQ.AJENOS,RET.DE CAM.,CONCEPTO: DEVOLUCION DE FONDOS EN CUSTODIA POR ESTRAVIO DE CREDENCIAL,DEP.: MINISTERIO DE PLANIFICACION DEL DESARROLLO , PROCEDENCIA: BANCO UNION S.A., CHEQUE: 6413, FECHA DE EMISION:08/11/2016</t>
  </si>
  <si>
    <t>B14412820002</t>
  </si>
  <si>
    <t>00099021001 DEP.DE CHEQ.AJENOS,RET.DE CAM.,CONCEPTO: DEVOLUCIÓN ASIGNACIONES FAMILIARES - MARZO/2016 LUIS FERNANDO MORENO,DEP.: DEFENSORIA DEL PUEBLO , PROCEDENCIA: BANCO UNION S.A., CHEQUE: 515, FECHA DE EMISION:15/11/2016</t>
  </si>
  <si>
    <t>B14412860002</t>
  </si>
  <si>
    <t>00682018001 DEP.DE CHEQ.AJENOS,RET.DE CAM.,CONCEPTO: TRANSFERENCIA DE FONDOS DE CTA CTE FISCAL A LIBRETA,DEP.: DEFENSORIA DEL PUEBLO , PROCEDENCIA: BANCO UNION S.A., CHEQUE: 21506, FECHA DE EMISION:17/11/2016</t>
  </si>
  <si>
    <t>O14411280002</t>
  </si>
  <si>
    <t>00099021001 DEPOSITO DE EFECTIVO, DEPOSITANTE: FRANCISCO QUISPE CAHUAYA, CONCEPTO: SOAT DE LA GESTION 2016, CUENTA DE DEPOSITO: CUENTA UNICA DEL TESORO</t>
  </si>
  <si>
    <t>O14411420002</t>
  </si>
  <si>
    <t>00099021001 DEPOSITO DE EFECTIVO, DEPOSITANTE: ADEMAF, CONCEPTO: REVERSIÓN AL C31-865, CUENTA DE DEPOSITO: CUENTA UNICA DEL TESORO</t>
  </si>
  <si>
    <t>O14411640002</t>
  </si>
  <si>
    <t>00526012001 DEPOSITO DE EFECTIVO, DEPOSITANTE: BOLIVIA TV RUDDY FLORES, CONCEPTO: DEVOLUCION DE VIATICOS, CUENTA DE DEPOSITO: CUENTA UNICA DEL TESORO</t>
  </si>
  <si>
    <t>O14411650002</t>
  </si>
  <si>
    <t>00526012001 DEPOSITO DE EFECTIVO, DEPOSITANTE: JAIME AÑAHUAYA - BOLIVIA TV, CONCEPTO: DEVOLUCIÓN DE VIÁTICOS, CUENTA DE DEPOSITO: CUENTA UNICA DEL TESORO</t>
  </si>
  <si>
    <t>O14411670002</t>
  </si>
  <si>
    <t>00526012001 DEPOSITO DE EFECTIVO, DEPOSITANTE: BOLIVIA TV FRANZ LLIULLY CHIPANA, CONCEPTO: DEVOLUCION DE VIATICOS, CUENTA DE DEPOSITO: CUENTA UNICA DEL TESORO</t>
  </si>
  <si>
    <t>O14411900002</t>
  </si>
  <si>
    <t>00099021001 DEPOSITO DE EFECTIVO, DEPOSITANTE: GUSTAVO J. VILLEGAS GUAMAN, CONCEPTO: CIERRE DE FONDOS EN AVANCE, CUENTA DE DEPOSITO: CUENTA UNICA DEL TESORO</t>
  </si>
  <si>
    <t>O14411920002</t>
  </si>
  <si>
    <t>O14412170002</t>
  </si>
  <si>
    <t>00130012002 DEPOSITO DE EFECTIVO, DEPOSITANTE: PEDRO WILFREDO VALDIVIA - FOFIM, CONCEPTO: DEVOLUCIÓN DE FONDOS ASIGNADOS - LAVADO DE VEHÍCULO FOFIM VIAJE ORURO, CUENTA DE DEPOSITO: CUENTA UNICA DEL TESORO</t>
  </si>
  <si>
    <t>O14412220002</t>
  </si>
  <si>
    <t>00291012002 DEPOSITO DE EFECTIVO, DEPOSITANTE: MARIO GABRIEL AUGUSTO RAFAEL GOSALVEZ MONTESINOS, CONCEPTO: REPOSICION DE CREDENCIAL, CUENTA DE DEPOSITO: CUENTA UNICA DEL TESORO</t>
  </si>
  <si>
    <t>O14412570002</t>
  </si>
  <si>
    <t>00222014302 DEPOSITO DE EFECTIVO, DEPOSITANTE: BERNARDO TICONA CONTRERAS - INIAF, CONCEPTO: REVERSIÓN, CUENTA DE DEPOSITO: CUENTA UNICA DEL TESORO</t>
  </si>
  <si>
    <t>O14412640002</t>
  </si>
  <si>
    <t>00099021001 DEPOSITO DE EFECTIVO, DEPOSITANTE: CARLOS ARDAYA - MINISTERIO DE DEPORTES, CONCEPTO: DEV. SALDOS NO EJECUTADOS ENVIO MATERIAL DE PREMIACIÓN JUEGOS PLURINACIONALES, CUENTA DE DEPOSITO: CUENTA UNICA DEL TESORO</t>
  </si>
  <si>
    <t>O14412980002</t>
  </si>
  <si>
    <t>00099021001 DEPOSITO DE EFECTIVO, DEPOSITANTE: MARTIN EDUARDO GARCIA BELLOTA, CONCEPTO: DEVOLUCIÓN VIÁTICOS, CUENTA DE DEPOSITO: CUENTA UNICA DEL TESORO</t>
  </si>
  <si>
    <t>O14413030002</t>
  </si>
  <si>
    <t>00046058003 DEPOSITO DE EFECTIVO, DEPOSITANTE: MARIA ANGELA VERA C., CONCEPTO: DEVOLUCIÓN SALDO NO UTILIZADO, CUENTA DE DEPOSITO: CUENTA UNICA DEL TESORO</t>
  </si>
  <si>
    <t>O14413400002</t>
  </si>
  <si>
    <t>00099021001 DEPOSITO DE EFECTIVO, DEPOSITANTE: KARLA ROXANA VILLARROEL HUAPALLA, CONCEPTO: DEVOLUCION TASAS PORTUARIAS, CUENTA DE DEPOSITO: CUENTA UNICA DEL TESORO</t>
  </si>
  <si>
    <t>O14413420002</t>
  </si>
  <si>
    <t>00099021001 DEPOSITO DE EFECTIVO, DEPOSITANTE: KARLA ROXANA VILLARROEL HUAPALLA, CONCEPTO: DEVOLUCION GASTOS PASAJES SIN RESPALDO, CUENTA DE DEPOSITO: CUENTA UNICA DEL TESORO</t>
  </si>
  <si>
    <t>O14414090002</t>
  </si>
  <si>
    <t>00290012001 DEPOSITO DE EFECTIVO, DEPOSITANTE: MONTOYA MAMANI GUMERCINDA, CONCEPTO: TASA DE AEROPUERTO, CUENTA DE DEPOSITO: CUENTA UNICA DEL TESORO</t>
  </si>
  <si>
    <t>O14414110002</t>
  </si>
  <si>
    <t>00290012001 DEPOSITO DE EFECTIVO, DEPOSITANTE: ZENOBIO VILAMANI ATANACIO, CONCEPTO: TASA DE AEROPUERTO, CUENTA DE DEPOSITO: CUENTA UNICA DEL TESORO</t>
  </si>
  <si>
    <t>O14414240002</t>
  </si>
  <si>
    <t>00070011102 DEPOSITO DE EFECTIVO, DEPOSITANTE: MTEPS, CONCEPTO: DEVOLUCION TASA AEROPUERTARIA EFECTUADO POR MARIA J. PALACIOS VIAJE A COBIJA, CUENTA DE DEPOSITO: CUENTA UNICA DEL TESORO</t>
  </si>
  <si>
    <t>B14416180002</t>
  </si>
  <si>
    <t>00523012001 DEP.DE CHEQ.AJENOS,RET.DE CAM.,CONCEPTO: PAGO POR PRESTACION DE SERVICIOS POSTALES,DEP.: ECOBOL , PROCEDENCIA: BANCO UNION S.A., CHEQUE: 1145, FECHA DE EMISION:14/11/2016</t>
  </si>
  <si>
    <t>B14416190002</t>
  </si>
  <si>
    <t>00523012001 DEP.DE CHEQ.AJENOS,RET.DE CAM.,CONCEPTO: PAGO POR PRESTACION DE SERVICIOS POSTALES,DEP.: ECOBOL , PROCEDENCIA: BANCO UNION S.A., CHEQUE: 1146, FECHA DE EMISION:14/11/2016</t>
  </si>
  <si>
    <t>B14416200002</t>
  </si>
  <si>
    <t>00523012001 DEP.DE CHEQ.AJENOS,RET.DE CAM.,CONCEPTO: PAGO POR PRESTACION DE SERVICIOS POSTALES,DEP.: ECOBOL , PROCEDENCIA: BANCO UNION S.A., CHEQUE: 1147, FECHA DE EMISION:14/11/2016</t>
  </si>
  <si>
    <t>B14416210002</t>
  </si>
  <si>
    <t>00523012001 DEP.DE CHEQ.AJENOS,RET.DE CAM.,CONCEPTO: PAGO POR PRESTACION DE SERVICIOS PRESTADOS,DEP.: ECOBOL , PROCEDENCIA: BANCO NACIONAL DE BOLIVIA S.A., CHEQUE: 878689, FECHA DE EMISION:17/11/2016</t>
  </si>
  <si>
    <t>B14416360002</t>
  </si>
  <si>
    <t>00099021001 DEP.DE CHEQ.AJENOS,RET.DE CAM.,CONCEPTO: PAGO INCAPACIDAD TEMPORAL DEL PERSONAL ABC CORRESPONDIENTE MES DE SEPTIEMBRE,DEP.: CAJA DE SALUD DE CAMINOS Y R.A. , PROCEDENCIA: BANCO UNION S.A., CHEQUE: 6875, FECHA DE EMISION:07/11/2016</t>
  </si>
  <si>
    <t>B14416370002</t>
  </si>
  <si>
    <t>00222014302 DEP.DE CHEQ.AJENOS,RET.DE CAM.,CONCEPTO: PAGO POR EXÁMENES PREOCUPACIONALES Y FORMULARIOS BAJA POR MES DICIEMBRE 2015 INIAF,DEP.: CAJA DE SALUD DE CAMINOS Y R.A. , PROCEDENCIA: BANCO UNION S.A., CHEQUE: 6878, FECHA DE EMISION:07/11/2016</t>
  </si>
  <si>
    <t>B14416390002</t>
  </si>
  <si>
    <t>00081011101 DEP.DE CHEQ.AJENOS,RET.DE CAM.,CONCEPTO: DEP POR DIFERENCIA EN RETENCIONES IMPOSITIVAS DEL MES DE OCTUBRE,DEP.: MINISTERIO DE OBRAS PUBLICAS SERV Y VIVIENDA , PROCEDENCIA: BANCO UNION S.A., CHEQUE: 1966, FECHA DE EMISION:18/11/2016</t>
  </si>
  <si>
    <t>B14416400002</t>
  </si>
  <si>
    <t>00340012003 DEP.DE CHEQ.AJENOS,RET.DE CAM.,CONCEPTO: PAGO INCAPACIDAD TEMPORAL DEL PERSONAL SEGIP CORRESPONDIENTE MES SEPTIEMBRE 2016,DEP.: CAJA DE SALUD DE CAMINOS Y R.A. , PROCEDENCIA: BANCO UNION S.A., CHEQUE: 6897, FECHA DE EMISION:09/11/2016</t>
  </si>
  <si>
    <t>B14416410002</t>
  </si>
  <si>
    <t>00099021001 DEP.DE CHEQ.AJENOS,RET.DE CAM.,CONCEPTO: PAGO INCAPACIDAD TEMPORAL DE PERSONAL SEGIP CORRESPONDIENTE MES SEPTIEMBRE 2016,DEP.: CAJA DE SALUD DE CAMINOS Y R.A. , PROCEDENCIA: BANCO UNION S.A., CHEQUE: 6899, FECHA DE EMISION:09/11/2016</t>
  </si>
  <si>
    <t>B14416430002</t>
  </si>
  <si>
    <t>00222014302 DEP.DE CHEQ.AJENOS,RET.DE CAM.,CONCEPTO: PAGO INCAPACIDAD TEMPORAL DEL PERSONAL INIAF CORRESPONDIENTE SEPTIEMBRE 2016,DEP.: CAJA DE SALUD DE CAMINOS Y R.A. , PROCEDENCIA: BANCO UNION S.A., CHEQUE: 6896, FECHA DE EMISION:09/11/2016</t>
  </si>
  <si>
    <t>B14417320002</t>
  </si>
  <si>
    <t>00020011102 DEP.DE CHEQ.AJENOS,RET.DE CAM.,CONCEPTO: PAGO POR BENEFICIOS SOCIALES GESTIONES 2014,2015 Y 2016 DIRECCIÓN GENERAL TAM,DEP.: TRANSPORTE AEREO MILITAR , PROCEDENCIA: BANCO UNION S.A., CHEQUE: 16596, FECHA DE EMISION:18/11/2016</t>
  </si>
  <si>
    <t>O14415850002</t>
  </si>
  <si>
    <t>00070011102 DEPOSITO DE EFECTIVO, DEPOSITANTE: MINISTERIO DE TRABAJO EMPLEO Y PREVISIÓN SOCIAL, CONCEPTO: DEVOLUCIÓN DE VIÁTICOS DE ALVARO FLORES SANTALLA VIAJE NO REALIZADO A COCHABAMBA, CUENTA DE DEPOSITO: CUENTA UNICA DEL TESORO</t>
  </si>
  <si>
    <t>O14415860002</t>
  </si>
  <si>
    <t>00130012001 DEPOSITO DE EFECTIVO, DEPOSITANTE: COOPERATIVA MINERA AURIFERA "UNION" LTDA, CONCEPTO: PAGO DE CREDITO, CUENTA DE DEPOSITO: CUENTA UNICA DEL TESORO</t>
  </si>
  <si>
    <t>O14416530002</t>
  </si>
  <si>
    <t>00099021001 DEPOSITO DE EFECTIVO, DEPOSITANTE: ROBERTO CARRASCO JALDIN-MINISTERIO DE EDUCACION, CONCEPTO: DEVOLUCION PAGO OTROS ACREEDORES DEL MES DE JUNIO, CUENTA DE DEPOSITO: CUENTA UNICA DEL TESORO</t>
  </si>
  <si>
    <t>O14416880002</t>
  </si>
  <si>
    <t>00046024204 DEPOSITO DE EFECTIVO, DEPOSITANTE: TERESA RUIZ DUARTE - MINISTERIO DE SALUD, CONCEPTO: SALDO NO UTILIZADO EN ACCIONES ""ESTUDIO DE ROEDORES"" C31 - 4666 - CC -3713, CUENTA DE DEPOSITO: CUENTA UNICA DEL TESORO</t>
  </si>
  <si>
    <t>O14417770002</t>
  </si>
  <si>
    <t>00047261101 DEPOSITO DE EFECTIVO, DEPOSITANTE: ANGEL EDUARDO SIÑANI QUISPE, CONCEPTO: SALDO NO UTILIZADO DE RECURSOS ASIGNADOS MEDIANTE C31 N°154 IPD-PACU, CUENTA DE DEPOSITO: CUENTA UNICA DEL TESORO</t>
  </si>
  <si>
    <t>O14417840002</t>
  </si>
  <si>
    <t>00046114201 DEPOSITO DE EFECTIVO, DEPOSITANTE: QUISPE HUANCA MARIO, CONCEPTO: DEVOLUCIÓN DE FONDOS NO EJECUTADOS DE C31 - 739, CUENTA DE DEPOSITO: CUENTA UNICA DEL TESORO</t>
  </si>
  <si>
    <t>O14418140002</t>
  </si>
  <si>
    <t>00099021001 DEPOSITO DE EFECTIVO, DEPOSITANTE: IRENE BALLAPARES VELASQUEZ, CONCEPTO: DEVOLUCIÓN AL SENASIR COACTIVO SOCIAL, CUENTA DE DEPOSITO: CUENTA UNICA DEL TESORO</t>
  </si>
  <si>
    <t>O14418170002</t>
  </si>
  <si>
    <t>00099031004 DEPOSITO DE EFECTIVO, DEPOSITANTE: MINISTERIO DE GOBIERNO, CONCEPTO: FRACCIONAMINETO NOCRE MINISTERIO DE GOBIERNO, CUENTA DE DEPOSITO: CUENTA UNICA DEL TESORO</t>
  </si>
  <si>
    <t>O14418280002</t>
  </si>
  <si>
    <t>O14418290002</t>
  </si>
  <si>
    <t>O14418390002</t>
  </si>
  <si>
    <t>AUTORIDAD DE FISCALIZACION Y CONTROL DE COOPERATIVAS   "AFCOOP"</t>
  </si>
  <si>
    <t>B14420700002</t>
  </si>
  <si>
    <t>00347012001 DEP.DE CHEQ.AJENOS,RET.DE CAM.,CONCEPTO: DEVOLUCIÓN PAGO EXEDENTE APORTE PATRONAL CAJA BANCARIA ESTATAL,DEP.: CAJA BANCARIA ESTATAL DE SALUD , PROCEDENCIA: BANCO UNION S.A., CHEQUE: 20122, FECHA DE EMISION:15/11/2016</t>
  </si>
  <si>
    <t>TRIBUNAL CONSTITUCIONAL PLURINACIONAL  "OEP"</t>
  </si>
  <si>
    <t>B14420710002</t>
  </si>
  <si>
    <t>00099021001 DEP.DE CHEQ.AJENOS,RET.DE CAM.,CONCEPTO: TRIBUNAL CONSTITUCIONAL PLURINACIONAL-DEVOL INCAPACIDAD TEMPORAL MESES JULIO, AGOSTO Y SEPT. 2016,DEP.: CAJA PETROLERA DE SALUD SUCRE</t>
  </si>
  <si>
    <t>B14420850002</t>
  </si>
  <si>
    <t>00099021001 DEP.DE CHEQ.AJENOS,RET.DE CAM.,CONCEPTO: GIRO:DELGADO KORIYAMA MIGUEL ANGEL,DEP.: BANCO UNION S.A. , PROCEDENCIA: BANCO UNION S.A., CHEQUE: 143619, FECHA DE EMISION:21/11/2016</t>
  </si>
  <si>
    <t>B14420940002</t>
  </si>
  <si>
    <t>00099021001 DEP.DE CHEQ.AJENOS,RET.DE CAM.,CONCEPTO: GIRO: CAVIADEZ MEDINA MILTON LUIS,DEP.: BANCO UNION S.A. , PROCEDENCIA: BANCO UNION S.A., CHEQUE: 145796, FECHA DE EMISION:21/11/2016</t>
  </si>
  <si>
    <t>B14420960002</t>
  </si>
  <si>
    <t>00099021001 DEP.DE CHEQ.AJENOS,RET.DE CAM.,CONCEPTO: GIRO: CAVIADEZ MEDINA MILTON LUIS,DEP.: BANCO UNION S.A. , PROCEDENCIA: BANCO UNION S.A., CHEQUE: 145795, FECHA DE EMISION:21/11/2016</t>
  </si>
  <si>
    <t>B14420990002</t>
  </si>
  <si>
    <t>00099021001 DEP.DE CHEQ.AJENOS,RET.DE CAM.,CONCEPTO: GIRO: CAVIADEZ MEDINA MILTON LUIS,DEP.: BANCO UNION S.A. , PROCEDENCIA: BANCO UNION S.A., CHEQUE: 145794, FECHA DE EMISION:21/11/2016</t>
  </si>
  <si>
    <t>B14421010002</t>
  </si>
  <si>
    <t>00099021001 DEP.DE CHEQ.AJENOS,RET.DE CAM.,CONCEPTO: GIRO: RIOS KENY RITHA SANCHEZ DE,DEP.: BANCO UNION S.A. , PROCEDENCIA: BANCO UNION S.A., CHEQUE: 143625, FECHA DE EMISION:21/11/2016</t>
  </si>
  <si>
    <t>B14421030002</t>
  </si>
  <si>
    <t>00099021001 DEP.DE CHEQ.AJENOS,RET.DE CAM.,CONCEPTO: GIRO: LUIS ARTURO LAVADENZ CUENTAS,DEP.: BANCO UNION S.A. , PROCEDENCIA: BANCO UNION S.A., CHEQUE: 143624, FECHA DE EMISION:21/11/2016</t>
  </si>
  <si>
    <t>B14421050002</t>
  </si>
  <si>
    <t>00099021001 DEP.DE CHEQ.AJENOS,RET.DE CAM.,CONCEPTO: GIRO: FLORES FLORES DORIS MARGOTH,DEP.: BANCO UNION S.A. , PROCEDENCIA: BANCO UNION S.A., CHEQUE: 143623, FECHA DE EMISION:21/11/2016</t>
  </si>
  <si>
    <t>B14421080002</t>
  </si>
  <si>
    <t>00099021001 DEP.DE CHEQ.AJENOS,RET.DE CAM.,CONCEPTO: GIRO: RODRIGUEZ SANDOVAL LIGIA,DEP.: BANCO UNION S.A. , PROCEDENCIA: BANCO UNION S.A., CHEQUE: 143622, FECHA DE EMISION:21/11/2016</t>
  </si>
  <si>
    <t>B14421120002</t>
  </si>
  <si>
    <t>00099021001 DEP.DE CHEQ.AJENOS,RET.DE CAM.,CONCEPTO: GIRO: HERRERA CABALLERO MIGUEL ANGEL,DEP.: BANCO UNION S.A. , PROCEDENCIA: BANCO UNION S.A., CHEQUE: 143621, FECHA DE EMISION:21/11/2016</t>
  </si>
  <si>
    <t>B14421130002</t>
  </si>
  <si>
    <t>00099021001 DEP.DE CHEQ.AJENOS,RET.DE CAM.,CONCEPTO: GIRO: QUINTEROS VIRREIRA RONALD DAVID,DEP.: BANCO UNION S.A. , PROCEDENCIA: BANCO UNION S.A., CHEQUE: 143620, FECHA DE EMISION:21/11/2016</t>
  </si>
  <si>
    <t>B14421230002</t>
  </si>
  <si>
    <t>00086031101 DEP.DE CHEQ.AJENOS,RET.DE CAM.,CONCEPTO: POR CONCEPTO DE MULTA, A INFRACCION DENTRO DEL AREA PROTEGIDA COTAPATA,DEP.: SERNAP COTAPATA , PROCEDENCIA: BANCO UNION S.A., CHEQUE: 863, FECHA DE EMISION:21/11/2016</t>
  </si>
  <si>
    <t>B14421680002</t>
  </si>
  <si>
    <t>00047247001 DEP.DE CHEQ.AJENOS,RET.DE CAM.,CONCEPTO: DEVOLUCION DE OPP DEL CHACO,DEP.: PROYECTO PAR , PROCEDENCIA: BANCO BISA S.A., CHEQUE: 51, FECHA DE EMISION:16/11/2016</t>
  </si>
  <si>
    <t>O14420530002</t>
  </si>
  <si>
    <t>00099021001 DEPOSITO DE EFECTIVO, DEPOSITANTE: JULIO ALEJANDRO VARGAS OBLITAS, CONCEPTO: DOBLE PERCEPCIÓN, CUENTA DE DEPOSITO: CUENTA UNICA DEL TESORO</t>
  </si>
  <si>
    <t>O14420650002</t>
  </si>
  <si>
    <t>00099021001 DEPOSITO DE EFECTIVO, DEPOSITANTE: MAXIMO CONDORI CHOQUE, CONCEPTO: DEVOLUCION POR DOBLE PERCEPCION, CUENTA DE DEPOSITO: CUENTA UNICA DEL TESORO</t>
  </si>
  <si>
    <t>O14420800002</t>
  </si>
  <si>
    <t>00223012001 DEPOSITO DE EFECTIVO, DEPOSITANTE: FELIX CORNEJO H. FONABOSQUE, CONCEPTO: DEVOLUCION DE FONDOS EN AVANCE PREVENTIVO C 31 - 989 - 2016, CUENTA DE DEPOSITO: CUENTA UNICA DEL TESORO</t>
  </si>
  <si>
    <t>O14421170002</t>
  </si>
  <si>
    <t>00099021001 DEPOSITO DE EFECTIVO, DEPOSITANTE: JUAN CONDORI LIMACHI, CONCEPTO: DOBLE PERCEPCION, CUENTA DE DEPOSITO: CUENTA UNICA DEL TESORO</t>
  </si>
  <si>
    <t>O14421290002</t>
  </si>
  <si>
    <t>00099021001 DEPOSITO DE EFECTIVO, DEPOSITANTE: YOLANDA LILIANA GONZALES RIOS, CONCEPTO: DEVOLUCIÓN POR CONCEPTO DE HABERES EN DEMASÍA, CUENTA DE DEPOSITO: CUENTA UNICA DEL TESORO</t>
  </si>
  <si>
    <t>O14421340002</t>
  </si>
  <si>
    <t>00099021001 DEPOSITO DE EFECTIVO, DEPOSITANTE: JORGE GUARDIA RIVERO, CONCEPTO: DOBLE PERCEPCIÓN, CUENTA DE DEPOSITO: CUENTA UNICA DEL TESORO</t>
  </si>
  <si>
    <t>O14421350002</t>
  </si>
  <si>
    <t>00342012001 DEPOSITO DE EFECTIVO, DEPOSITANTE: SR. ORLANDO BARRETA PINTO, CONCEPTO: CAMBIO DE ITINERARIO, CUENTA DE DEPOSITO: CUENTA UNICA DEL TESORO</t>
  </si>
  <si>
    <t>O14421510002</t>
  </si>
  <si>
    <t>00099021001 DEPOSITO DE EFECTIVO, DEPOSITANTE: FELIX PATZI TONCONI, CONCEPTO: DEVOLUCION POR CONCEPTO DE DOBLE PERCEPCION, CUENTA DE DEPOSITO: CUENTA UNICA DEL TESORO</t>
  </si>
  <si>
    <t>O14421550002</t>
  </si>
  <si>
    <t>00099021001 DEPOSITO DE EFECTIVO, DEPOSITANTE: ENRIQUE CHAVEZ PACHURI, CONCEPTO: DEVOLUCION POR CONCEPTO DE DOBLE PERCEPCION, CUENTA DE DEPOSITO: CUENTA UNICA DEL TESORO</t>
  </si>
  <si>
    <t>O14421800002</t>
  </si>
  <si>
    <t>00099021001 DEPOSITO DE EFECTIVO, DEPOSITANTE: ALEJANDRO MORALES SILLERICO, CONCEPTO: DOBLE PERCEPCION, CUENTA DE DEPOSITO: CUENTA UNICA DEL TESORO</t>
  </si>
  <si>
    <t>O14421820002</t>
  </si>
  <si>
    <t>00212012001 DEPOSITO DE EFECTIVO, DEPOSITANTE: ROCIO ANTONIETA ESCALANTE, CONCEPTO: REPOSICION DE CREDENCIAL, CUENTA DE DEPOSITO: CUENTA UNICA DEL TESORO</t>
  </si>
  <si>
    <t>O14422040002</t>
  </si>
  <si>
    <t>00099021001 DEPOSITO DE EFECTIVO, DEPOSITANTE: VICTOR FABIAN ORDOÑEZ DELGADO, CONCEPTO: DEVOLUCION VIATICOS C-31 - 1525, CUENTA DE DEPOSITO: CUENTA UNICA DEL TESORO</t>
  </si>
  <si>
    <t>O14422240002</t>
  </si>
  <si>
    <t>00099021001 DEPOSITO DE EFECTIVO, DEPOSITANTE: JULIO LARA ARCE, CONCEPTO: DEVOLUCIÓN POR DOBLE PERCEPCIÓN, CUENTA DE DEPOSITO: CUENTA UNICA DEL TESORO</t>
  </si>
  <si>
    <t>EMPRESA ESTATAL "BOLIVIANA DE TURISMO"   "BOLTUR"</t>
  </si>
  <si>
    <t>B14424950002</t>
  </si>
  <si>
    <t>00099021001 DEP.DE CHEQ.AJENOS,RET.DE CAM.,CONCEPTO: DEP. EN CHEQUE,DEP.: BOLTUR , PROCEDENCIA: BANCO UNION S.A., CHEQUE: 597, FECHA DE EMISION:15/11/2016</t>
  </si>
  <si>
    <t>B14425020002</t>
  </si>
  <si>
    <t>00523012001 DEP.DE CHEQ.AJENOS,RET.DE CAM.,CONCEPTO: VENTA DE SERVICIO ECOBOL,DEP.: BENJAMIN AQUINO , PROCEDENCIA: BANCO BISA S.A., CHEQUE: 6576, FECHA DE EMISION:10/11/2016</t>
  </si>
  <si>
    <t>B14425150002</t>
  </si>
  <si>
    <t>00099021001 DEP.DE CHEQ.AJENOS,RET.DE CAM.,CONCEPTO: GIRO: MARIO VILLCA HUARACHI,DEP.: BANCO UNION S.A. , PROCEDENCIA: BANCO UNION S.A., CHEQUE: 145800, FECHA DE EMISION:22/11/2016</t>
  </si>
  <si>
    <t>O14424850002</t>
  </si>
  <si>
    <t>00099021001 DEPOSITO DE EFECTIVO, DEPOSITANTE: SENASIR - LORENZO JORGE MAMANI, CONCEPTO: DEVOLUCION DEL PAGO UNICO SEGUN D.S. 822, CUENTA DE DEPOSITO: CUENTA UNICA DEL TESORO</t>
  </si>
  <si>
    <t>O14425030002</t>
  </si>
  <si>
    <t>00099021001 DEPOSITO DE EFECTIVO, DEPOSITANTE: FELIX LIMA CALLE-SENASIR, CONCEPTO: DEVOLUCION POR DOBLE PERCEPCION, CUENTA DE DEPOSITO: CUENTA UNICA DEL TESORO</t>
  </si>
  <si>
    <t>O14425050002</t>
  </si>
  <si>
    <t>00225024101 DEPOSITO DE EFECTIVO, DEPOSITANTE: ROCIO BERNAL LOPEZ, CONCEPTO: DEV DE FONDO EN AVANCE POR RETENCIONES IMPOSITIVAS DE GASTOS POR ALIMENTACIÓN Y OTROS SIMILARES, CUENTA DE DEPOSITO: CUENTA UNICA DEL TESORO</t>
  </si>
  <si>
    <t>O14425060002</t>
  </si>
  <si>
    <t>00225024101 DEPOSITO DE EFECTIVO, DEPOSITANTE: ROCIO BERNAL LOPEZ, CONCEPTO: DEVOLUCIÓN DE FONDOS EN AVANCE POR RETENCIONES DE OTROS ALQUILERES, CUENTA DE DEPOSITO: CUENTA UNICA DEL TESORO</t>
  </si>
  <si>
    <t>O14425070002</t>
  </si>
  <si>
    <t>00225024101 DEPOSITO DE EFECTIVO, DEPOSITANTE: ROCIO BERNAL LOPEZ, CONCEPTO: DEVOLUCIÓN DE FONDOS EN AVANCE POR RETENCIONES POR FLETES Y ALMACENAMIENTO, CUENTA DE DEPOSITO: CUENTA UNICA DEL TESORO</t>
  </si>
  <si>
    <t>O14425120002</t>
  </si>
  <si>
    <t>00099021001 DEPOSITO DE EFECTIVO, DEPOSITANTE: HILDA MERY GUTIERREZ MARTINEZ, CONCEPTO: DEVOLUCION DOBLE PERCEPCION, CUENTA DE DEPOSITO: CUENTA UNICA DEL TESORO</t>
  </si>
  <si>
    <t>O14425270002</t>
  </si>
  <si>
    <t>00099021001 DEPOSITO DE EFECTIVO, DEPOSITANTE: PEDRO CRESPO MINISTERIO DE EDUCACION, CONCEPTO: DEVOLUCION POR EXCEDENTE DE HABERES MES DE AGOSTO, CUENTA DE DEPOSITO: CUENTA UNICA DEL TESORO</t>
  </si>
  <si>
    <t>O14425280002</t>
  </si>
  <si>
    <t>00099021001 DEPOSITO DE EFECTIVO, DEPOSITANTE: PEDRO CRESPO MINISTERIO DE EDUCACION, CONCEPTO: DEVOLUCION POR EXCEDENTE DE HABERES MES DE SEPTIEMBRE, CUENTA DE DEPOSITO: CUENTA UNICA DEL TESORO</t>
  </si>
  <si>
    <t>O14425290002</t>
  </si>
  <si>
    <t>00526012001 DEPOSITO DE EFECTIVO, DEPOSITANTE: WILSON QUISPE SURI, CONCEPTO: DEVOLUCIÓN DE VIÁTICOS, CUENTA DE DEPOSITO: CUENTA UNICA DEL TESORO</t>
  </si>
  <si>
    <t>O14426170002</t>
  </si>
  <si>
    <t>00086031101 DEPOSITO DE EFECTIVO, DEPOSITANTE: FREDDY ROCHA-SERNAP, CONCEPTO: POR REVERSION DE VIATICOS, CUENTA DE DEPOSITO: CUENTA UNICA DEL TESORO</t>
  </si>
  <si>
    <t>O14426370002</t>
  </si>
  <si>
    <t>00099021001 DEPOSITO DE EFECTIVO, DEPOSITANTE: ADEMAF, CONCEPTO: SOLICITUD DE REVERSIÓN DE C31 N° 1323, CUENTA DE DEPOSITO: CUENTA UNICA DEL TESORO</t>
  </si>
  <si>
    <t>O14426440002</t>
  </si>
  <si>
    <t>00099021001 DEPOSITO DE EFECTIVO, DEPOSITANTE: MARIA YAMPASI MACHACA, CONCEPTO: DEVOLUCION DE PASAJES, CUENTA DE DEPOSITO: CUENTA UNICA DEL TESORO</t>
  </si>
  <si>
    <t>O14426900002</t>
  </si>
  <si>
    <t>00099021001 DEPOSITO DE EFECTIVO, DEPOSITANTE: LUCY MONASTERIOS QUISPE, CONCEPTO: DEVOLUCIÓN POR ASIGNACIÓN DE CARGO CUENTA DOCUMENTADA, CUENTA DE DEPOSITO: CUENTA UNICA DEL TESORO</t>
  </si>
  <si>
    <t>O14427130002</t>
  </si>
  <si>
    <t>00046024204 DEPOSITO DE EFECTIVO, DEPOSITANTE: MINISTERIO DE SALUD, CONCEPTO: RECURSOS NO UTILIZADOS C-31 4747/2016 C.C. 3746, CUENTA DE DEPOSITO: CUENTA UNICA DEL TESORO</t>
  </si>
  <si>
    <t>O14427150002</t>
  </si>
  <si>
    <t>00016011101 DEPOSITO DE EFECTIVO, DEPOSITANTE: EDWIN MAMANI MACHACA, CONCEPTO: DEVOLUCIÓN DE SALDOS PASAJES TERRESTRES, CUENTA DE DEPOSITO: CUENTA UNICA DEL TESORO</t>
  </si>
  <si>
    <t>O14427420002</t>
  </si>
  <si>
    <t>00099021001 DEPOSITO DE EFECTIVO, DEPOSITANTE: VARGAS QUISPE HUGO, CONCEPTO: DEVOLUCION DE PASAJES DE C 31- 1665, CUENTA DE DEPOSITO: CUENTA UNICA DEL TESORO</t>
  </si>
  <si>
    <t>O14427470002</t>
  </si>
  <si>
    <t>00099021001 DEPOSITO DE EFECTIVO, DEPOSITANTE: LANCHIPA PINTO JEAN CARLA ANDREA, CONCEPTO: DEVOLUCION DE VIATICOS DE C 31 - 1611, CUENTA DE DEPOSITO: CUENTA UNICA DEL TESORO</t>
  </si>
  <si>
    <t>O14427490002</t>
  </si>
  <si>
    <t>00099021001 DEPOSITO DE EFECTIVO, DEPOSITANTE: PUERTA MORALES ARNOLFO HERNAN, CONCEPTO: DEVOLUCION DE FONDOS NO EJECUTADOS DE C 31-27, CUENTA DE DEPOSITO: CUENTA UNICA DEL TESORO</t>
  </si>
  <si>
    <t>O14427610002</t>
  </si>
  <si>
    <t>00099021001 DEPOSITO DE EFECTIVO, DEPOSITANTE: ANTONIO NORIEGA CHINCHERO, CONCEPTO: DEVOLUCION DE SALDO DE FONDO EN AVANCE, CUENTA DE DEPOSITO: CUENTA UNICA DEL TESORO</t>
  </si>
  <si>
    <t>O14427620002</t>
  </si>
  <si>
    <t>O14427630002</t>
  </si>
  <si>
    <t>B14428900002</t>
  </si>
  <si>
    <t>00523012001 DEP.DE CHEQ.AJENOS,RET.DE CAM.,CONCEPTO: VENTA DE SERVICIOS ECOBOL,DEP.: BENJAMIN AQUINO , PROCEDENCIA: BANCO BISA S.A., CHEQUE: 2658, FECHA DE EMISION:23/11/2016</t>
  </si>
  <si>
    <t>B14429430002</t>
  </si>
  <si>
    <t>00099021001 DEP.DE CHEQ.AJENOS,RET.DE CAM.,CONCEPTO: GIRO:SEJAS LAZARTE ROSALIA,DEP.: BANCO UNION S.A. , PROCEDENCIA: BANCO UNION S.A., CHEQUE: 145802, FECHA DE EMISION:23/11/2016</t>
  </si>
  <si>
    <t>B14429460002</t>
  </si>
  <si>
    <t>00099021001 DEP.DE CHEQ.AJENOS,RET.DE CAM.,CONCEPTO: GIRO: SALAZAR RAMIREZ DAVID,DEP.: BANCO UNION S.A. , PROCEDENCIA: BANCO UNION S.A., CHEQUE: 145804, FECHA DE EMISION:23/11/2016</t>
  </si>
  <si>
    <t>B14429470002</t>
  </si>
  <si>
    <t>00099021001 DEP.DE CHEQ.AJENOS,RET.DE CAM.,CONCEPTO: GIRO:LOPEZ MARTINEZ EUSEBIO,DEP.: BANCO UNION S.A. , PROCEDENCIA: BANCO UNION S.A., CHEQUE: 145805, FECHA DE EMISION:23/11/2016</t>
  </si>
  <si>
    <t>B14429680002</t>
  </si>
  <si>
    <t>00342012001 DEP.DE CHEQ.AJENOS,RET.DE CAM.,CONCEPTO: DEVOLUCION DE FONDOS GESTION ANTERIORES,DEP.: A.E.V REGIONAL SANTA CRUZ , PROCEDENCIA: BANCO UNION S.A., CHEQUE: 549, FECHA DE EMISION:18/11/2016</t>
  </si>
  <si>
    <t>B14429850002</t>
  </si>
  <si>
    <t>00212042002 DEP.DE CHEQ.AJENOS,RET.DE CAM.,CONCEPTO: APORTES VOLUNTARIOS INRA BENI,DEP.: INRA BENI , PROCEDENCIA: BANCO UNION S.A., CHEQUE: 4364, FECHA DE EMISION:08/11/2016</t>
  </si>
  <si>
    <t>B14430230002</t>
  </si>
  <si>
    <t>00099021001 DEP.DE CHEQ.AJENOS,RET.DE CAM.,CONCEPTO: SUBSIDIO-REEMBOLSO P/INCAPACIDAD TEMPORAL,DEP.: CONTRALORIA GENERAL DEL ESTADO , PROCEDENCIA: BANCO UNION S.A., CHEQUE: 4730, FECHA DE EMISION:21/11/2016</t>
  </si>
  <si>
    <t>O14428950002</t>
  </si>
  <si>
    <t>00099021001 DEPOSITO DE EFECTIVO, DEPOSITANTE: VICTOR HUGO PATON ULLOA, CONCEPTO: DOBLE PERCEPCION, CUENTA DE DEPOSITO: CUENTA UNICA DEL TESORO</t>
  </si>
  <si>
    <t>O14429190002</t>
  </si>
  <si>
    <t>00099021001 DEPOSITO DE EFECTIVO, DEPOSITANTE: ROSENDO QUISPE NINA, CONCEPTO: DOBLE PERCEPCION, CUENTA DE DEPOSITO: CUENTA UNICA DEL TESORO</t>
  </si>
  <si>
    <t>O14429290002</t>
  </si>
  <si>
    <t>00099021001 DEPOSITO DE EFECTIVO, DEPOSITANTE: BEATRIZ NANCY MENDOZA VDA.DE MOLLINEDO, CONCEPTO: DEVOLUCION POR DOBLE PERCEPCION, CUENTA DE DEPOSITO: CUENTA UNICA DEL TESORO</t>
  </si>
  <si>
    <t>O14429450002</t>
  </si>
  <si>
    <t>00099021001 DEPOSITO DE EFECTIVO, DEPOSITANTE: MARIA JESUS SOLIZ VILLARROEL, CONCEPTO: DOBLE PERCEPCION, CUENTA DE DEPOSITO: CUENTA UNICA DEL TESORO</t>
  </si>
  <si>
    <t>O14429730002</t>
  </si>
  <si>
    <t>00030018012 DEPOSITO DE EFECTIVO, DEPOSITANTE: MARIELA CABRERA LEAÑOS, CONCEPTO: DEVOLUCION DE RECURSOS, CUENTA DE DEPOSITO: CUENTA UNICA DEL TESORO</t>
  </si>
  <si>
    <t>O14429800002</t>
  </si>
  <si>
    <t>00099021001 DEPOSITO DE EFECTIVO, DEPOSITANTE: RAMIRO HERRERA QUISPE, CONCEPTO: DEVOLUCION DE HABERES MES DE MARZO DE 2016 DE RENE AYMA ALAVI, CUENTA DE DEPOSITO: CUENTA UNICA DEL TESORO</t>
  </si>
  <si>
    <t>O14429940002</t>
  </si>
  <si>
    <t>00526012001 DEPOSITO DE EFECTIVO, DEPOSITANTE: SERGIO REVOLLO BOLIVIA TV, CONCEPTO: DEVOLUCION DE VIATICOS, CUENTA DE DEPOSITO: CUENTA UNICA DEL TESORO</t>
  </si>
  <si>
    <t>O14430100002</t>
  </si>
  <si>
    <t>00099021001 DEPOSITO DE EFECTIVO, DEPOSITANTE: WALTER VILLARROEL MOROCHI, CONCEPTO: DEVOLUCION DE CUOTAS DE GASTOS DE FUNCIONAMIENTO DEL CONSULADO DEL ESTADO EN CALAMA - CHILE, CUENTA DE DEPOSITO: CUENTA UNICA DEL TESORO</t>
  </si>
  <si>
    <t>O14430340002</t>
  </si>
  <si>
    <t>00086038003 DEPOSITO DE EFECTIVO, DEPOSITANTE: MARCOS ENRRIQUE UZQUIANO HOWARD, CONCEPTO: DEVOLUCIÓN DE FONDOS: FUNDESNAP - LUCACHI NO EJECUTADOS, CUENTA DE DEPOSITO: CUENTA UNICA DEL TESORO</t>
  </si>
  <si>
    <t>O14431090002</t>
  </si>
  <si>
    <t>00099021001 DEPOSITO DE EFECTIVO, DEPOSITANTE: XIMENA CRISTINA SALAMANCA CHULUER, CONCEPTO: DEVOLUCION SUELDO MES SEPTIEMBRE 1 DIA, CUENTA DE DEPOSITO: CUENTA UNICA DEL TESORO</t>
  </si>
  <si>
    <t>O14431190002</t>
  </si>
  <si>
    <t>00046024204 DEPOSITO DE EFECTIVO, DEPOSITANTE: BOLIVIAN EXPRESS CARGO S.R.L., CONCEPTO: PROGRAMA-SNIS-VE-SEPTIEMBRE-CONCEPTO DEVOLUCIÓN POR MULTAS, CUENTA DE DEPOSITO: CUENTA UNICA DEL TESORO</t>
  </si>
  <si>
    <t>O14431270002</t>
  </si>
  <si>
    <t>00099021001 DEPOSITO DE EFECTIVO, DEPOSITANTE: DAVID HUMBERTO BARRIOS IMAÑA MINISTERIO DE SALUD, CONCEPTO: DEVOLUCION DE 11 DIAS DE SUELDO CORRESPONDIENTE AL MES DE FEBRERO DE 2015 DEP. A LA CUT, CUENTA DE DEPOSITO: CUENTA UNICA DEL TESORO</t>
  </si>
  <si>
    <t>O14431350002</t>
  </si>
  <si>
    <t>00046024204 DEPOSITO DE EFECTIVO, DEPOSITANTE: MIRIAM ANDREA AJATA SOTO, CONCEPTO: DEVOLUCION DE PAGO DE COMBUSTIBLE DE CAMPAÑA SR MINISTERIO DE SALUD, CUENTA DE DEPOSITO: CUENTA UNICA DEL TESORO</t>
  </si>
  <si>
    <t>O14431410002</t>
  </si>
  <si>
    <t>00015011108 DEPOSITO DE EFECTIVO, DEPOSITANTE: MINISTERIO DE GOBIERNO DINA LILY LIMACHI ACARAPI, CONCEPTO: EXCEDENTE DE FACTURACION, CUENTA DE DEPOSITO: CUENTA UNICA DEL TESORO</t>
  </si>
  <si>
    <t>O14431420002</t>
  </si>
  <si>
    <t>00234014202 DEPOSITO DE EFECTIVO, DEPOSITANTE: DIRECCION ADMINISTRATIVO SERGEOMIN CHEQUE Nº147, CONCEPTO: DEVOLUCION AL C-31 Nº972,PARTIDA Nº31110, CUENTA DE DEPOSITO: CUENTA UNICA DEL TESORO</t>
  </si>
  <si>
    <t>O14431500002</t>
  </si>
  <si>
    <t>00099021001 DEPOSITO DE EFECTIVO, DEPOSITANTE: LUCIA FLORES MAMANI, CONCEPTO: DEVOLUCION PAGO UNICO SEGUN D.S. 822, CUENTA DE DEPOSITO: CUENTA UNICA DEL TESORO</t>
  </si>
  <si>
    <t>O14431540002</t>
  </si>
  <si>
    <t>00192014101 DEPOSITO DE EFECTIVO, DEPOSITANTE: SEMENA BILTZER VARGAS QUISPE, CONCEPTO: DEVOLUCION POR TRANSPORTE DE COMBUSTIBLE DEL PREV N°407, CUENTA DE DEPOSITO: CUENTA UNICA DEL TESORO</t>
  </si>
  <si>
    <t>O14431610002</t>
  </si>
  <si>
    <t>O14432030002</t>
  </si>
  <si>
    <t>00099021001 DEPOSITO DE EFECTIVO, DEPOSITANTE: EJERCITO DE BOLIVIA, CONCEPTO: REVERSION POR CONCEPTO DE TELEFONIA CORRESPONDIENTE MES AGOSTO / 2016, CUENTA DE DEPOSITO: CUENTA UNICA DEL TESORO</t>
  </si>
  <si>
    <t>B14433620002</t>
  </si>
  <si>
    <t>00523012001 DEP.DE CHEQ.AJENOS,RET.DE CAM.,CONCEPTO: PAGO POR PRESTACION DE SERVICIOS POSTALES,DEP.: ECOBOL , PROCEDENCIA: BANCO UNION S.A., CHEQUE: 13866, FECHA DE EMISION:14/11/2016</t>
  </si>
  <si>
    <t>B14433650002</t>
  </si>
  <si>
    <t>00523012001 DEP.DE CHEQ.AJENOS,RET.DE CAM.,CONCEPTO: PAGO POR PRESTACION DE SERVICIOS POSTALES,DEP.: ECOBOL , PROCEDENCIA: BANCO UNION S.A., CHEQUE: 13864, FECHA DE EMISION:14/11/2016</t>
  </si>
  <si>
    <t>B14433660002</t>
  </si>
  <si>
    <t>00523012001 DEP.DE CHEQ.AJENOS,RET.DE CAM.,CONCEPTO: PAGO POR PRESTACION DE SERVICIOS POSTALES,DEP.: ECOBOL , PROCEDENCIA: BANCO UNION S.A., CHEQUE: 3199, FECHA DE EMISION:10/11/2016</t>
  </si>
  <si>
    <t>B14433850002</t>
  </si>
  <si>
    <t>00523012001 DEP.DE CHEQ.AJENOS,RET.DE CAM.,CONCEPTO: VENTA DE SERVICIO ECOBOL,DEP.: BENJAMIN AQUINO , PROCEDENCIA: BANCO MERCANTIL SANTA CRUZ SA., CHEQUE: 8683, FECHA DE EMISION:21/11/2016</t>
  </si>
  <si>
    <t>B14433860002</t>
  </si>
  <si>
    <t>00523012001 DEP.DE CHEQ.AJENOS,RET.DE CAM.,CONCEPTO: VENTA DE SERVICIO ECOBOL,DEP.: BENJAMIN AQUINO , PROCEDENCIA: BANCO NACIONAL DE BOLIVIA S.A., CHEQUE: 5717, FECHA DE EMISION:31/10/2016</t>
  </si>
  <si>
    <t>B14434530002</t>
  </si>
  <si>
    <t>00222014302 DEP.DE CHEQ.AJENOS,RET.DE CAM.,CONCEPTO: REVERSION,DEP.: FUNDACION FAUTAPO , PROCEDENCIA: BANCO UNION S.A., CHEQUE: 48, FECHA DE EMISION:17/11/2016</t>
  </si>
  <si>
    <t>B14434590002</t>
  </si>
  <si>
    <t>00015021101 DEP.DE CHEQ.AJENOS,RET.DE CAM.,CONCEPTO: DEP. PARA POLICIA NACIONAL RECAUDACION,DEP.: DIRECCION NACIONAL , PROCEDENCIA: BANCO UNION S.A., CHEQUE: 2834, FECHA DE EMISION:21/11/2016</t>
  </si>
  <si>
    <t>O14433990002</t>
  </si>
  <si>
    <t>00108012001 DEPOSITO DE EFECTIVO, DEPOSITANTE: KATTY ESTEFANNI RUIZ REYES, CONCEPTO: VENTA DE 2 ABONOS MEZZANINE B, CUENTA DE DEPOSITO: CUENTA UNICA DEL TESORO</t>
  </si>
  <si>
    <t>O14434460002</t>
  </si>
  <si>
    <t>00099021001 DEPOSITO DE EFECTIVO, DEPOSITANTE: ALVARO LIMACHI MAYDANA, CONCEPTO: DEVOLUCIÓN DE FONDOS EN AVANCE, CUENTA DE DEPOSITO: CUENTA UNICA DEL TESORO</t>
  </si>
  <si>
    <t>O14434470002</t>
  </si>
  <si>
    <t>00590012001 DEPOSITO DE EFECTIVO, DEPOSITANTE: EMPRESA PUBLICA QUIPUS, CONCEPTO: DEP. INGRESO VENTA MATERIAL RECICLADO, CUENTA DE DEPOSITO: CUENTA UNICA DEL TESORO</t>
  </si>
  <si>
    <t>O14434720002</t>
  </si>
  <si>
    <t>00526012001 DEPOSITO DE EFECTIVO, DEPOSITANTE: HUGO DIEGO MONTAÑO MORALES-BOLIVIA TV, CONCEPTO: DEVOLUCION DE VIATICOS, CUENTA DE DEPOSITO: CUENTA UNICA DEL TESORO</t>
  </si>
  <si>
    <t>O14435280002</t>
  </si>
  <si>
    <t>00099021001 DEPOSITO DE EFECTIVO, DEPOSITANTE: EDUARDO MORALES VALDA, CONCEPTO: DOBLE PERCEPCION, CUENTA DE DEPOSITO: CUENTA UNICA DEL TESORO</t>
  </si>
  <si>
    <t>O14435880002</t>
  </si>
  <si>
    <t>00580012001 DEPOSITO DE EFECTIVO, DEPOSITANTE: JOSE A. VILLAGOMEZ PEREIRA D.A.B., CONCEPTO: DEVOLUCION DE 1 DIA DE VIATICO 2013, CUENTA DE DEPOSITO: CUENTA UNICA DEL TESORO</t>
  </si>
  <si>
    <t>O14436000002</t>
  </si>
  <si>
    <t>00099021001 DEPOSITO DE EFECTIVO, DEPOSITANTE: PATRICIA MARIANELA VILLAFUERTE RENDON, CONCEPTO: DEVOLUCION FONDOS EN AVANCE, CUENTA DE DEPOSITO: CUENTA UNICA DEL TESORO</t>
  </si>
  <si>
    <t>B14437480002</t>
  </si>
  <si>
    <t>00287100052 DEP.DE CHEQ.AJENOS,RET.DE CAM.,CONCEPTO: DEVOLUCION DE RECURSOS POR PLANILLA NEGATIVA PROY FPS-04-00003835 C-FPS-04-003193,DEP.: FPS-OFICINA CENTRAL , PROCEDENCIA: BANCO UNION S.A., CHEQUE: 44, FECHA DE EMISION:21/11/2016</t>
  </si>
  <si>
    <t>B14437510002</t>
  </si>
  <si>
    <t>00287100052 DEP.DE CHEQ.AJENOS,RET.DE CAM.,CONCEPTO: REVERSION DEL C-31 Nº221 CIP.ORURO,DEP.: FPS-OFICINA CENTRAL , PROCEDENCIA: BANCO UNION S.A., CHEQUE: 43, FECHA DE EMISION:21/11/2016</t>
  </si>
  <si>
    <t>B14437700002</t>
  </si>
  <si>
    <t>00523012001 DEP.DE CHEQ.AJENOS,RET.DE CAM.,CONCEPTO: PAGO POR PRESTACION DE SERVICIOS POSTALES,DEP.: ECOBOL , PROCEDENCIA: BANCO UNION S.A., CHEQUE: 13938, FECHA DE EMISION:23/11/2016</t>
  </si>
  <si>
    <t>B14437720002</t>
  </si>
  <si>
    <t>00523012001 DEP.DE CHEQ.AJENOS,RET.DE CAM.,CONCEPTO: PAGO POR PRESTACION DE SERVICIOS POSTALES,DEP.: ECOBOL , PROCEDENCIA: BANCO DE CREDITO DE BOLIVIA S.A., CHEQUE: 4063, FECHA DE EMISION:28/10/2016</t>
  </si>
  <si>
    <t>B14437770002</t>
  </si>
  <si>
    <t>00081011108 DEP.DE CHEQ.AJENOS,RET.DE CAM.,CONCEPTO: PAGO DENTRO DEL PROCESO COACTIVO FISCAL SEGUIDO POR EL SNC-R CONTRA EVELINA LOPEZ Y OSCAR VALENTIN,DEP.: ORGANO JUDICIAL DAF-DEPOSITO JUDICIAL MN-LAPAZ</t>
  </si>
  <si>
    <t>B14437790002</t>
  </si>
  <si>
    <t>00523012001 DEP.DE CHEQ.AJENOS,RET.DE CAM.,CONCEPTO: VENTA DE SERVICIO ECOBOL,DEP.: BENJAMIN AQUINO , PROCEDENCIA: BANCO DE CREDITO DE BOLIVIA S.A., CHEQUE: 1427137, FECHA DE EMISION:21/11/2016</t>
  </si>
  <si>
    <t>B14437810002</t>
  </si>
  <si>
    <t>00099021001 DEP.DE CHEQ.AJENOS,RET.DE CAM.,CONCEPTO: REEMBOLSO S.I.T. PERIODO 09/2016,DEP.: MINISTERIO DE ECONOMIA Y FINANSAS PUBLICAS , PROCEDENCIA: BANCO UNION S.A., CHEQUE: 20227, FECHA DE EMISION:21/11/2016</t>
  </si>
  <si>
    <t>EMPRESA SIDERURGICA DEL MUTUN     "ES-MUTUN"</t>
  </si>
  <si>
    <t>B14437920002</t>
  </si>
  <si>
    <t>00573019201 DEP.DE CHEQ.AJENOS,RET.DE CAM.,CONCEPTO: TRANSFERENCIA A LIBRETA DENOMINADA ES.MUTUN - FIDEICOMISO,DEP.: EMPRESA SIDERURGICA DEL MUTUN , PROCEDENCIA: BANCO UNION S.A., CHEQUE: 2146, FECHA DE EMISION:25/11/2016</t>
  </si>
  <si>
    <t>B14438100002</t>
  </si>
  <si>
    <t>00099021001 DEP.DE CHEQ.AJENOS,RET.DE CAM.,CONCEPTO: GIRO: CECILIA FERRUFINO SERRANO,DEP.: BANCO UNION S.A. , PROCEDENCIA: BANCO UNION S.A., CHEQUE: 145806, FECHA DE EMISION:25/11/2016</t>
  </si>
  <si>
    <t>B14438110002</t>
  </si>
  <si>
    <t>00099021001 DEP.DE CHEQ.AJENOS,RET.DE CAM.,CONCEPTO: GIRO:SOLIZ PANOZO MILENKA ELIZABETH,DEP.: BANCO UNION S.A. , PROCEDENCIA: BANCO UNION S.A., CHEQUE: 145807, FECHA DE EMISION:25/11/2016</t>
  </si>
  <si>
    <t>B14438150002</t>
  </si>
  <si>
    <t>00099021001 DEP.DE CHEQ.AJENOS,RET.DE CAM.,CONCEPTO: GIRO: CARLOS GERMAN ALFARO CLAROS,DEP.: BANCO UNION S.A. , PROCEDENCIA: BANCO UNION S.A., CHEQUE: 145808, FECHA DE EMISION:25/11/2016</t>
  </si>
  <si>
    <t>B14438170002</t>
  </si>
  <si>
    <t>00099021001 DEP.DE CHEQ.AJENOS,RET.DE CAM.,CONCEPTO: GIRO: CASTRO SOTO MARIA DEL ROSARIO,DEP.: BANCO UNION S.A. , PROCEDENCIA: BANCO UNION S.A., CHEQUE: 145809, FECHA DE EMISION:25/11/2016</t>
  </si>
  <si>
    <t>B14438210002</t>
  </si>
  <si>
    <t>00099021001 DEP.DE CHEQ.AJENOS,RET.DE CAM.,CONCEPTO: GIRO: PEÑALOZA VALENZUELA JUAN JOSE,DEP.: BANCO UNION S.A. , PROCEDENCIA: BANCO UNION S.A., CHEQUE: 145810, FECHA DE EMISION:25/11/2016</t>
  </si>
  <si>
    <t>B14439070002</t>
  </si>
  <si>
    <t>00099021001 DEP.DE CHEQ.AJENOS,RET.DE CAM.,CONCEPTO: DEVOLUCIÓN DE FONDOS,DEP.: MINISTERIO DE EDUCACIÓN , PROCEDENCIA: BANCO UNION S.A., CHEQUE: 5494, FECHA DE EMISION:22/11/2016</t>
  </si>
  <si>
    <t>O14438050002</t>
  </si>
  <si>
    <t>00099021001 DEPOSITO DE EFECTIVO, DEPOSITANTE: ALEJANDRO CALLE CHOQUE, CONCEPTO: DOBLE PERCEPCION, CUENTA DE DEPOSITO: CUENTA UNICA DEL TESORO</t>
  </si>
  <si>
    <t>O14438140002</t>
  </si>
  <si>
    <t>00221012001 DEPOSITO DE EFECTIVO, DEPOSITANTE: SENARECOM, CONCEPTO: REVERSIÓN C - 31 N°576, CUENTA DE DEPOSITO: CUENTA UNICA DEL TESORO</t>
  </si>
  <si>
    <t>O14438630002</t>
  </si>
  <si>
    <t>00099021001 DEPOSITO DE EFECTIVO, DEPOSITANTE: VIVIANA ZEGARRA FERNANDEZ, CONCEPTO: EXCEDENTES POR SERVICIO DE TELEFONIA MOVIL MESES DE AGOSTO A OCTUBRE, CUENTA DE DEPOSITO: CUENTA UNICA DEL TESORO</t>
  </si>
  <si>
    <t>O14438650002</t>
  </si>
  <si>
    <t>00099021001 DEPOSITO DE EFECTIVO, DEPOSITANTE: JOHN ANTONIO PARDO SALAS, CONCEPTO: EXCEDENTES POR SERVICIO DE TELEFONIA MOVIL-MESES DE AGOSTO A OCTUBRE DE 2016, CUENTA DE DEPOSITO: CUENTA UNICA DEL TESORO</t>
  </si>
  <si>
    <t>O14439190002</t>
  </si>
  <si>
    <t>O14439310002</t>
  </si>
  <si>
    <t>00099021001 DEPOSITO DE EFECTIVO, DEPOSITANTE: DAVID TERRAZAS CHAVEZ, CONCEPTO: DEVOLUCION DE VIATICOS, CUENTA DE DEPOSITO: CUENTA UNICA DEL TESORO</t>
  </si>
  <si>
    <t>O14439860002</t>
  </si>
  <si>
    <t>00046024204 DEPOSITO DE EFECTIVO, DEPOSITANTE: JOSE EDUARDO LLANCO TOLEDO - MIN DE SALUD, CONCEPTO: DEVOLUCIÓN DE SALDOS, CUENTA DE DEPOSITO: CUENTA UNICA DEL TESORO</t>
  </si>
  <si>
    <t>O14440010002</t>
  </si>
  <si>
    <t>00212082004 DEPOSITO DE EFECTIVO, DEPOSITANTE: LUIS JENRY CHOQUE QUISPE, CONCEPTO: DEVOLUCION DE GASTOS OPERATIVOS C-31 N° 483, CUENTA DE DEPOSITO: CUENTA UNICA DEL TESORO</t>
  </si>
  <si>
    <t>O14440130002</t>
  </si>
  <si>
    <t>00099021001 DEPOSITO DE EFECTIVO, DEPOSITANTE: DIEGO JUNIOR QUISPE YUJRA, CONCEPTO: DEVOLUCION DE VIATICOS, CUENTA DE DEPOSITO: CUENTA UNICA DEL TESORO</t>
  </si>
  <si>
    <t>O14440170002</t>
  </si>
  <si>
    <t>00222014302 DEPOSITO DE EFECTIVO, DEPOSITANTE: LIDIA ADUVIRI - INIAF, CONCEPTO: DEVOLUCION DE FONDOS NO EJECUTADOS, CUENTA DE DEPOSITO: CUENTA UNICA DEL TESORO</t>
  </si>
  <si>
    <t>O14440250002</t>
  </si>
  <si>
    <t>00591012001 DEPOSITO DE EFECTIVO, DEPOSITANTE: EMPRESA ESTATAL POR CABLE MI TELEFERICO, CONCEPTO: DEVOLUCION ENTEL, CUENTA DE DEPOSITO: CUENTA UNICA DEL TESORO</t>
  </si>
  <si>
    <t>O14440420002</t>
  </si>
  <si>
    <t>O14440650002</t>
  </si>
  <si>
    <t>00099021001 DEPOSITO DE EFECTIVO, DEPOSITANTE: MARCELA MAMANI CHOQUE, CONCEPTO: DEVOLUCIÓN POR COMPRA DE PRODUCTOS QUIMICOS FARMACEUTICOS, CUENTA DE DEPOSITO: CUENTA UNICA DEL TESORO</t>
  </si>
  <si>
    <t>B14442700002</t>
  </si>
  <si>
    <t>00523012001 DEP.DE CHEQ.AJENOS,RET.DE CAM.,CONCEPTO: PAGO POR PRESTACIÓN DE SERVICIOS POSTALES,DEP.: ECOBOL , PROCEDENCIA: BANCO UNION S.A., CHEQUE: 427, FECHA DE EMISION:14/11/2016</t>
  </si>
  <si>
    <t>B14442710002</t>
  </si>
  <si>
    <t>00099021001 DEP.DE CHEQ.AJENOS,RET.DE CAM.,CONCEPTO: GIRO: GARECA TORRICO NESTOR VLADIMIR,DEP.: BANCO UNION S.A. , PROCEDENCIA: BANCO UNION S.A., CHEQUE: 145811, FECHA DE EMISION:28/11/2016</t>
  </si>
  <si>
    <t>B14442810002</t>
  </si>
  <si>
    <t>00035031101 DEP.DE CHEQ.AJENOS,RET.DE CAM.,CONCEPTO: ARRENDAMIENTO AREA DE DESCANSO DEL BLOQUE ROJO PARA LA FERIA LA PAZ EXPONE,DEP.: MEFP-UCPP , PROCEDENCIA: BANCO UNION S.A., CHEQUE: 758, FECHA DE EMISION:15/11/2016</t>
  </si>
  <si>
    <t>B14442840002</t>
  </si>
  <si>
    <t>00035031101 DEP.DE CHEQ.AJENOS,RET.DE CAM.,CONCEPTO: ARRENDAMIENTO DE STAND N° 21 DEL BLOQUE ROJO PARA LA FERIA LA PAZ EXPONE,DEP.: MEFP-UCPP , PROCEDENCIA: BANCO UNION S.A., CHEQUE: 759, FECHA DE EMISION:15/11/2016</t>
  </si>
  <si>
    <t>B14442860002</t>
  </si>
  <si>
    <t>00035031101 DEP.DE CHEQ.AJENOS,RET.DE CAM.,CONCEPTO: ARRENDAMIENTO DEL AREA DE DESCANSO DEL BLOQUE ROJO PARA LA FERIA LA PAZ EXPONE,DEP.: MEFP-UCPP , PROCEDENCIA: BANCO UNION S.A., CHEQUE: 760, FECHA DE EMISION:15/11/2016</t>
  </si>
  <si>
    <t>B14442880002</t>
  </si>
  <si>
    <t>00035031101 DEP.DE CHEQ.AJENOS,RET.DE CAM.,CONCEPTO: ARRENDAMIENTO DEL STAND N° 41 PARA LA FERIA LA PAZ EXPONE,DEP.: MEFP-UCPP , PROCEDENCIA: BANCO UNION S.A., CHEQUE: 761, FECHA DE EMISION:15/11/2016</t>
  </si>
  <si>
    <t>B14442910002</t>
  </si>
  <si>
    <t>00035031101 DEP.DE CHEQ.AJENOS,RET.DE CAM.,CONCEPTO: ARRENDAMIENTO DEL BLOQUE ROJO A LA UMSA,DEP.: MEFP-UCPP , PROCEDENCIA: BANCO UNION S.A., CHEQUE: 762, FECHA DE EMISION:15/11/2016</t>
  </si>
  <si>
    <t>B14442940002</t>
  </si>
  <si>
    <t>00035031101 DEP.DE CHEQ.AJENOS,RET.DE CAM.,CONCEPTO: ARRENDAMIENTO DE LA CAFETERIA DEL BLOQUE ROJO DEL CAMPO FERIAL PARA LA FERIA EXPOSALUD,DEP.: MEFP-UCPP , PROCEDENCIA: BANCO UNION S.A., CHEQUE: 763, FECHA DE EMISION:15/11/2016</t>
  </si>
  <si>
    <t>B14442970002</t>
  </si>
  <si>
    <t>00035031101 DEP.DE CHEQ.AJENOS,RET.DE CAM.,CONCEPTO: ARRENDAMIENTO STAND 27 DEL BLOQUE ROJO DEL CAMPO FERIAL PARA LA FERIA EXPOSALUD,DEP.: MEFP-UCPP , PROCEDENCIA: BANCO UNION S.A., CHEQUE: 764, FECHA DE EMISION:15/11/2016</t>
  </si>
  <si>
    <t>B14442980002</t>
  </si>
  <si>
    <t>00035031101 DEP.DE CHEQ.AJENOS,RET.DE CAM.,CONCEPTO: ARRENDAMIENTO CAMPO FERIAL PARA REALIZACION DE LA FIPAZ 2016,DEP.: MEFP-UCPP , PROCEDENCIA: BANCO UNION S.A., CHEQUE: 765, FECHA DE EMISION:15/11/2016</t>
  </si>
  <si>
    <t>B14443000002</t>
  </si>
  <si>
    <t>00035031101 DEP.DE CHEQ.AJENOS,RET.DE CAM.,CONCEPTO: ARRENDAMIENTO DE 8 TARIMAS PARA LA ANTESALA DEL AUDITORIO ILLIMANI,DEP.: MEFP-UCPP , PROCEDENCIA: BANCO UNION S.A., CHEQUE: 766, FECHA DE EMISION:15/11/2016</t>
  </si>
  <si>
    <t>B14443010002</t>
  </si>
  <si>
    <t>00035031101 DEP.DE CHEQ.AJENOS,RET.DE CAM.,CONCEPTO: ARRENDAMIENTO DE 16 MESAS PLASTICAS PARA LA ANTESALA DEL AUDITORIO ILLIMANI,DEP.: MEFP-UCPP , PROCEDENCIA: BANCO UNION S.A., CHEQUE: 767, FECHA DE EMISION:15/11/2016</t>
  </si>
  <si>
    <t>B14443030002</t>
  </si>
  <si>
    <t>00035031101 DEP.DE CHEQ.AJENOS,RET.DE CAM.,CONCEPTO: ALQUILER DE UN ESPACIO DE PARQUEO DEL CAMPO FERIAL DURANTE LA FIPAZ 2016 DEL 5 AL 16 DE OCTUBRE,DEP.: MEFP-UCPP , PROCEDENCIA: BANCO UNION S.A., CHEQUE: 768, FECHA DE EMISION:15/11/2016</t>
  </si>
  <si>
    <t>B14443050002</t>
  </si>
  <si>
    <t>00035031101 DEP.DE CHEQ.AJENOS,RET.DE CAM.,CONCEPTO: ARRENDAMINETO DE UN ESPACIO DE PARQUEO EN EL CAMPO FERIAL CORRESPONDIENTE A OCTUBRE,DEP.: MEFP-UCPP , PROCEDENCIA: BANCO UNION S.A., CHEQUE: 769, FECHA DE EMISION:15/11/2016</t>
  </si>
  <si>
    <t>B14443060002</t>
  </si>
  <si>
    <t>00035031101 DEP.DE CHEQ.AJENOS,RET.DE CAM.,CONCEPTO: ARRENDAMINETO AUDITORIO ILLIMANI PARA ACTO TITULACION U. LOYOLA DEL 28 DE SEPTIEMBRE,DEP.: MEFP-UCPP , PROCEDENCIA: BANCO UNION S.A., CHEQUE: 770, FECHA DE EMISION:15/11/2016</t>
  </si>
  <si>
    <t>B14443080002</t>
  </si>
  <si>
    <t>00035031101 DEP.DE CHEQ.AJENOS,RET.DE CAM.,CONCEPTO: 12 DIAS DE INTERNET DE 4 MG DURANTE LA FERIA DEL LIBRO DEL 7 AL 18 DE SEPTIEMBRE,DEP.: MEFP-UCPP , PROCEDENCIA: BANCO UNION S.A., CHEQUE: 771, FECHA DE EMISION:15/11/2016</t>
  </si>
  <si>
    <t>B14443100002</t>
  </si>
  <si>
    <t>00035031101 DEP.DE CHEQ.AJENOS,RET.DE CAM.,CONCEPTO: ARRENDAMIENTO AUDITORIO ILLIMANI PARA SIMPOSIO INGENIERIA Y GRADUACION UTB,DEP.: MEFP-UCPP , PROCEDENCIA: BANCO UNION S.A., CHEQUE: 772, FECHA DE EMISION:15/11/2016</t>
  </si>
  <si>
    <t>B14443120002</t>
  </si>
  <si>
    <t>00035031101 DEP.DE CHEQ.AJENOS,RET.DE CAM.,CONCEPTO: ARRENDAMINETO AUDITORIO ILLIMANI PARA ACTO GRADUACION CENTRO BOLIVIANO AMERICANO EL 22/09,DEP.: MEFP-UCPP , PROCEDENCIA: BANCO UNION S.A., CHEQUE: 773, FECHA DE EMISION:15/11/2016</t>
  </si>
  <si>
    <t>B14443130002</t>
  </si>
  <si>
    <t>00035031101 DEP.DE CHEQ.AJENOS,RET.DE CAM.,CONCEPTO: ARRENDAMIENTO UN PREDIO CAMPO FERIAL PARA GRADUACION COLEGIO ADVENTISTA EL 11 DE DICIEMBRE,DEP.: MEFP-UCPP , PROCEDENCIA: BANCO UNION S.A., CHEQUE: 774, FECHA DE EMISION:15/11/2016</t>
  </si>
  <si>
    <t>B14443170002</t>
  </si>
  <si>
    <t>00035031101 DEP.DE CHEQ.AJENOS,RET.DE CAM.,CONCEPTO: ARRENDAMINETO PREDIO EXTERNO CAMPO FERIAL PARA CAJERO BANCO UNION DE NOVIEMBRE 2016,DEP.: MEFP-UCPP , PROCEDENCIA: BANCO UNION S.A., CHEQUE: 775, FECHA DE EMISION:15/11/2016</t>
  </si>
  <si>
    <t>B14443180002</t>
  </si>
  <si>
    <t>00035031101 DEP.DE CHEQ.AJENOS,RET.DE CAM.,CONCEPTO: ARRENDAMIENTO UN ESPACIO PARQUEO VEHICULAR DEL CAMPO FERIAL CORRESPONDIENTE A NOVIEMBRE 2016,DEP.: MEFP-UCPP , PROCEDENCIA: BANCO UNION S.A., CHEQUE: 777, FECHA DE EMISION:15/11/2016</t>
  </si>
  <si>
    <t>B14443220002</t>
  </si>
  <si>
    <t>00035031101 DEP.DE CHEQ.AJENOS,RET.DE CAM.,CONCEPTO: SERVICIO ARRENDAMIENTO STAND EMPRESA BOLIVIANA DE BIENES RAICES BBR S.A. DURANTE FERIA LA PAZ EXPONE,DEP.: MEFP-UCPP , PROCEDENCIA: BANCO UNION S.A., CHEQUE: 778, FECHA DE EMISION:15/11/2016</t>
  </si>
  <si>
    <t>B14443330002</t>
  </si>
  <si>
    <t>00020011102 DEP.DE CHEQ.AJENOS,RET.DE CAM.,CONCEPTO: PAGO HABERES MES DE NOVIEMBRE/16 PERSONAL EVENTUAL D.G.T.A.M.,DEP.: TRANSPORTE AEREO MILITAR , PROCEDENCIA: BANCO UNION S.A., CHEQUE: 16712, FECHA DE EMISION:28/11/2016</t>
  </si>
  <si>
    <t>B14443340002</t>
  </si>
  <si>
    <t>00020011102 DEP.DE CHEQ.AJENOS,RET.DE CAM.,CONCEPTO: PAGO HABERES MES DE NOVIEMBRE/16 PERSONAL CONSULTOR D.G.T.A.M.,DEP.: TRANSPORTE AEREO MILITAR , PROCEDENCIA: BANCO UNION S.A., CHEQUE: 16713, FECHA DE EMISION:28/11/2016</t>
  </si>
  <si>
    <t>B14443390002</t>
  </si>
  <si>
    <t>00523012001 DEP.DE CHEQ.AJENOS,RET.DE CAM.,CONCEPTO: VENTA DE SERVICIO ECOBOL,DEP.: BENJAMIN AQUINO , PROCEDENCIA: BANCO DE CREDITO DE BOLIVIA S.A., CHEQUE: 53025, FECHA DE EMISION:22/11/2016</t>
  </si>
  <si>
    <t>O14442660002</t>
  </si>
  <si>
    <t>00099021001 DEPOSITO DE EFECTIVO, DEPOSITANTE: MARCIA SCARLIN BARBERY PINTO, CONCEPTO: APORTES PATRONALES AL SIST INT DE PENS POR MESES Y DIAS NO TRABAJADOS DE LA EX FUNCIONARIA BARBERY, CUENTA DE DEPOSITO: CUENTA UNICA DEL TESORO</t>
  </si>
  <si>
    <t>O14442680002</t>
  </si>
  <si>
    <t>00099021001 DEPOSITO DE EFECTIVO, DEPOSITANTE: JUAN CARLOS SALGADO ZAMBRANA, CONCEPTO: DEVOLUCION DE VIATICOS C31-1611, CUENTA DE DEPOSITO: CUENTA UNICA DEL TESORO</t>
  </si>
  <si>
    <t>O14442690002</t>
  </si>
  <si>
    <t>00046114201 DEPOSITO DE EFECTIVO, DEPOSITANTE: RODRIGUEZ TORREZ RUTH, CONCEPTO: DEVOLUCION DE FONDOS NO EJECUTADOS DE C31-474, CUENTA DE DEPOSITO: CUENTA UNICA DEL TESORO</t>
  </si>
  <si>
    <t>O14442720002</t>
  </si>
  <si>
    <t>00046114201 DEPOSITO DE EFECTIVO, DEPOSITANTE: CRESPO BUTRON PAULO, CONCEPTO: DEVOLUCION DE FONDOS NO EJECUTADOS DE C31-792, CUENTA DE DEPOSITO: CUENTA UNICA DEL TESORO</t>
  </si>
  <si>
    <t>O14442730002</t>
  </si>
  <si>
    <t>00046114201 DEPOSITO DE EFECTIVO, DEPOSITANTE: RODRIGUEZ TORREZ RUTH, CONCEPTO: DEVOLUCION DE FONDOS NO EJECUTADOS DE C31-767, CUENTA DE DEPOSITO: CUENTA UNICA DEL TESORO</t>
  </si>
  <si>
    <t>O14442740002</t>
  </si>
  <si>
    <t>00046114201 DEPOSITO DE EFECTIVO, DEPOSITANTE: CRESPO BUTRON PAULO, CONCEPTO: DEVOLUCION DE FONDOS NO EJECUTADOS DE C31-711, CUENTA DE DEPOSITO: CUENTA UNICA DEL TESORO</t>
  </si>
  <si>
    <t>O14442750002</t>
  </si>
  <si>
    <t>00099021001 DEPOSITO DE EFECTIVO, DEPOSITANTE: LIC MARCOS MIGUEL GUSTAVO RIOS VACAFLOR, CONCEPTO: PAGO DE EXEDENTE DE TELEFONO MOVIL DEL MES ""AGOSTO, SEPTIEMBRE Y OCTUBRE"", CUENTA DE DEPOSITO: CUENTA UNICA DEL TESORO</t>
  </si>
  <si>
    <t>O14442850002</t>
  </si>
  <si>
    <t>00586019203 DEPOSITO DE EFECTIVO, DEPOSITANTE: LISBETH PAREDES - EASBA, CONCEPTO: DEVOLUCIÓN DUI 2016 C - 31 306 (804), CUENTA DE DEPOSITO: CUENTA UNICA DEL TESORO</t>
  </si>
  <si>
    <t>O14442870002</t>
  </si>
  <si>
    <t>00586019203 DEPOSITO DE EFECTIVO, DEPOSITANTE: LISBETH PAREDES - EASBA, CONCEPTO: DEVOLUCIÓN DUI 2016 C - 32793 (847), CUENTA DE DEPOSITO: CUENTA UNICA DEL TESORO</t>
  </si>
  <si>
    <t>O14442890002</t>
  </si>
  <si>
    <t>00099021001 DEPOSITO DE EFECTIVO, DEPOSITANTE: SONIA E. DUARTE HERBAS, CONCEPTO: DOBLE PERCEPCION, CUENTA DE DEPOSITO: CUENTA UNICA DEL TESORO</t>
  </si>
  <si>
    <t>O14443230002</t>
  </si>
  <si>
    <t>00099021001 DEPOSITO DE EFECTIVO, DEPOSITANTE: MARCO ANTONIO PAREDES TICONA - EJERCITO DE BOL, CONCEPTO: DEVOLUCIÓN POR CONCEPTO DE PASAJES, CUENTA DE DEPOSITO: CUENTA UNICA DEL TESORO</t>
  </si>
  <si>
    <t>O14443360002</t>
  </si>
  <si>
    <t>00046024204 DEPOSITO DE EFECTIVO, DEPOSITANTE: RENAN TORRICO, CONCEPTO: TALLER DEL CURSO MODULAR EN TUBERCULOSIS, CUENTA DE DEPOSITO: CUENTA UNICA DEL TESORO</t>
  </si>
  <si>
    <t>ADMINISTRACION DE SERVICIOS PORTUARIOS - BOLIVIA  "ASP-B"</t>
  </si>
  <si>
    <t>O14444820002</t>
  </si>
  <si>
    <t>00099021001 DEPOSITO DE EFECTIVO, DEPOSITANTE: ELIZABETH ARISMENDI CHUMACERO, CONCEPTO: CONSUMO EN EXCESO SERVICIO DE TELEFONIA, CUENTA DE DEPOSITO: CUENTA UNICA DEL TESORO</t>
  </si>
  <si>
    <t>O14444970002</t>
  </si>
  <si>
    <t>00292012001 DEPOSITO DE EFECTIVO, DEPOSITANTE: SIMON MACHACA MAMANI, CONCEPTO: REVERCION, CUENTA DE DEPOSITO: CUENTA UNICA DEL TESORO</t>
  </si>
  <si>
    <t>O14445190002</t>
  </si>
  <si>
    <t>00099021001 DEPOSITO DE EFECTIVO, DEPOSITANTE: FUAD GENARO RAMOS ESPINOZA CI 3088974 OR, CONCEPTO: REVERSION DE PASAJES AL INTERIOR DEL PAIS, CUENTA DE DEPOSITO: CUENTA UNICA DEL TESORO</t>
  </si>
  <si>
    <t>O14445420002</t>
  </si>
  <si>
    <t>00225028001 DEPOSITO DE EFECTIVO, DEPOSITANTE: DANIEL ARELLANO ORELLANA, CONCEPTO: DEVOLUCION DE FONDOS EN AVANCE, CUENTA DE DEPOSITO: CUENTA UNICA DEL TESORO</t>
  </si>
  <si>
    <t>O14445440002</t>
  </si>
  <si>
    <t>00574012002 DEPOSITO DE EFECTIVO, DEPOSITANTE: LACTEOSBOL, CONCEPTO: FACTURA NO DECLARADA, CUENTA DE DEPOSITO: CUENTA UNICA DEL TESORO</t>
  </si>
  <si>
    <t>B14447630002</t>
  </si>
  <si>
    <t>00523012001 DEP.DE CHEQ.AJENOS,RET.DE CAM.,CONCEPTO: VENTA DE SERVICIO ECOBOL,DEP.: BENJAMIN AQUINO , PROCEDENCIA: BANCO NACIONAL DE BOLIVIA S.A., CHEQUE: 5672, FECHA DE EMISION:31/10/2016</t>
  </si>
  <si>
    <t>B14447640002</t>
  </si>
  <si>
    <t>00523012001 DEP.DE CHEQ.AJENOS,RET.DE CAM.,CONCEPTO: VENTA DE SERVICIO ECOBOL,DEP.: BENJAMIN AQUINO , PROCEDENCIA: BANCO DE CREDITO DE BOLIVIA S.A., CHEQUE: 119, FECHA DE EMISION:15/11/2016</t>
  </si>
  <si>
    <t>B14447650002</t>
  </si>
  <si>
    <t>00523012001 DEP.DE CHEQ.AJENOS,RET.DE CAM.,CONCEPTO: VENTA DE SERVICIO ECOBOL,DEP.: BENJAMIN AQUINO , PROCEDENCIA: BANCO BISA S.A., CHEQUE: 16970, FECHA DE EMISION:17/11/2016</t>
  </si>
  <si>
    <t>B14447670002</t>
  </si>
  <si>
    <t>00099021001 DEP.DE CHEQ.AJENOS,RET.DE CAM.,CONCEPTO: DEVOLUCION DE SALDOS NO UTILIZADOS C-31 - 1143,DEP.: SERNAP COTAPATA , PROCEDENCIA: BANCO UNION S.A., CHEQUE: 866, FECHA DE EMISION:29/11/2016</t>
  </si>
  <si>
    <t>B14447710002</t>
  </si>
  <si>
    <t>00099021001 DEP.DE CHEQ.AJENOS,RET.DE CAM.,CONCEPTO: DEVOLUCION DE SALDOS NO UTILIZADOS C-31 - 1410,DEP.: SERNAP COTAPATA , PROCEDENCIA: BANCO UNION S.A., CHEQUE: 867, FECHA DE EMISION:29/11/2016</t>
  </si>
  <si>
    <t>B14447750002</t>
  </si>
  <si>
    <t>00099021001 DEP.DE CHEQ.AJENOS,RET.DE CAM.,CONCEPTO: DEP. POR REPOSICION DE CREDENCIAL,DEP.: ASFI - ANDREA SAAVEDRA , PROCEDENCIA: BANCO UNION S.A., CHEQUE: 2464, FECHA DE EMISION:22/11/2016</t>
  </si>
  <si>
    <t>B14447780002</t>
  </si>
  <si>
    <t>00099021001 DEP.DE CHEQ.AJENOS,RET.DE CAM.,CONCEPTO: DEP. POR REPOSICION DE CREDENCIAL,DEP.: ASFI - CLAUDIA VARGAS , PROCEDENCIA: BANCO UNION S.A., CHEQUE: 2453, FECHA DE EMISION:17/11/2016</t>
  </si>
  <si>
    <t>B14447890002</t>
  </si>
  <si>
    <t>00212062001 DEP.DE CHEQ.AJENOS,RET.DE CAM.,CONCEPTO: REPOSICION DE CHALECO INSTITUCIONAL INRA CHUQUISACA,DEP.: INRA CHUQUISACA , PROCEDENCIA: BANCO UNION S.A., CHEQUE: 9101, FECHA DE EMISION:24/11/2016</t>
  </si>
  <si>
    <t>B14447930002</t>
  </si>
  <si>
    <t>00099021001 DEP.DE CHEQ.AJENOS,RET.DE CAM.,CONCEPTO: DEVOLUCION DE VIATICOS GESTION 2016 - CESAR BORHT,DEP.: MARIA ANGELICA TARIFA BORDA - ATT , PROCEDENCIA: BANCO UNION S.A., CHEQUE: 6967, FECHA DE EMISION:14/11/2016</t>
  </si>
  <si>
    <t>B14448080002</t>
  </si>
  <si>
    <t>00523012001 DEP.DE CHEQ.AJENOS,RET.DE CAM.,CONCEPTO: VENTA DE SERVICIO ECOBOL,DEP.: BENJAMIN AQUINO , PROCEDENCIA: BANCO NACIONAL DE BOLIVIA S.A., CHEQUE: 6300957, FECHA DE EMISION:24/11/2016</t>
  </si>
  <si>
    <t>B14448130002</t>
  </si>
  <si>
    <t>00212012001 DEP.DE CHEQ.AJENOS,RET.DE CAM.,CONCEPTO: DEVOLUCION INRA CHUQUISACA S/ AUDITORIA INTERNA INFORME N° 18/2011 PASAP II FASE,DEP.: INRA CHUQUISACA , PROCEDENCIA: BANCO UNION S.A., CHEQUE: 9100, FECHA DE EMISION:24/11/2016</t>
  </si>
  <si>
    <t>B14448220002</t>
  </si>
  <si>
    <t>00099021001 DEP.DE CHEQ.AJENOS,RET.DE CAM.,CONCEPTO: GIRO: ANA MARIA CAREAGA GARNICA,DEP.: BANCO UNION S.A. , PROCEDENCIA: BANCO UNION S.A., CHEQUE: 145813, FECHA DE EMISION:29/11/2016</t>
  </si>
  <si>
    <t>B14448230002</t>
  </si>
  <si>
    <t>00099021001 DEP.DE CHEQ.AJENOS,RET.DE CAM.,CONCEPTO: GIRO: FUNES ANA CRISTNA VARGAS DE,DEP.: BANCO UNION S.A. , PROCEDENCIA: BANCO UNION S.A., CHEQUE: 145812, FECHA DE EMISION:29/11/2016</t>
  </si>
  <si>
    <t>B14448250002</t>
  </si>
  <si>
    <t>00222018010 DEP.DE CHEQ.AJENOS,RET.DE CAM.,CONCEPTO: REVERSIÓN,DEP.: FUNDACIÓN FAUTAPO , PROCEDENCIA: BANCO UNION S.A., CHEQUE: 80, FECHA DE EMISION:25/11/2016</t>
  </si>
  <si>
    <t>B14448430002</t>
  </si>
  <si>
    <t>00523012001 DEP.DE CHEQ.AJENOS,RET.DE CAM.,CONCEPTO: PAGO POR PRESTACION DE SERVICIOS POSTALES,DEP.: ECOBOL , PROCEDENCIA: BANCO GANADERO S.A., CHEQUE: 2612, FECHA DE EMISION:15/11/2016</t>
  </si>
  <si>
    <t>B14448450002</t>
  </si>
  <si>
    <t>00523012001 DEP.DE CHEQ.AJENOS,RET.DE CAM.,CONCEPTO: PAGO POR PRESTACION DE SERVICIOS POSTALES,DEP.: ECOBOL , PROCEDENCIA: BANCO GANADERO S.A., CHEQUE: 2597, FECHA DE EMISION:31/10/2016</t>
  </si>
  <si>
    <t>B14448480002</t>
  </si>
  <si>
    <t>00523012001 DEP.DE CHEQ.AJENOS,RET.DE CAM.,CONCEPTO: PAGO POR PRESTACION DE SERVICIOS POSTALES,DEP.: ECOBOL , PROCEDENCIA: BANCO BISA S.A., CHEQUE: 4192, FECHA DE EMISION:17/11/2016</t>
  </si>
  <si>
    <t>B14448730002</t>
  </si>
  <si>
    <t>00099024113 DEP.DE CHEQ.AJENOS,RET.DE CAM.,CONCEPTO: EJECUCION GARANTIA DE CUMP. DE CONT. DEL PROX. CONST. PARQUE INFANTIL Y TINGLADO CAMPO DEP. AV EJERC,DEP.: MIN.DE LA PRESIDENCIA - UPRE</t>
  </si>
  <si>
    <t>O14447810002</t>
  </si>
  <si>
    <t>00099021001 DEPOSITO DE EFECTIVO, DEPOSITANTE: MARIA LUISA RAMIREZ VDA DE LUNA, CONCEPTO: PAGO DE LA NOTA DE CARGO DEL 12-01-2015, CUENTA DE DEPOSITO: CUENTA UNICA DEL TESORO</t>
  </si>
  <si>
    <t>O14447910002</t>
  </si>
  <si>
    <t>00212012001 DEPOSITO DE EFECTIVO, DEPOSITANTE: FELIPE QUISPE QUISPE-FUNCIONARIO INRA, CONCEPTO: DEVOLUCION DE GASTOS OPERATIVOS, CUENTA DE DEPOSITO: CUENTA UNICA DEL TESORO</t>
  </si>
  <si>
    <t>O14447920002</t>
  </si>
  <si>
    <t>00212012001 DEPOSITO DE EFECTIVO, DEPOSITANTE: FELIPE QUISPE QUISPE-FUNCIONARIO INRA, CONCEPTO: DEVOLUCION DE VIATICOS, CUENTA DE DEPOSITO: CUENTA UNICA DEL TESORO</t>
  </si>
  <si>
    <t>O14448180002</t>
  </si>
  <si>
    <t>00046104201 DEPOSITO DE EFECTIVO, DEPOSITANTE: RUTH CAMA CRISPIN - JEFE DE ENSEÑANZA CBBA, CONCEPTO: REVERSIÓN, CUENTA DE DEPOSITO: CUENTA UNICA DEL TESORO</t>
  </si>
  <si>
    <t>O14448200002</t>
  </si>
  <si>
    <t>O14448290002</t>
  </si>
  <si>
    <t>00016011101 DEPOSITO DE EFECTIVO, DEPOSITANTE: FELIX MAMANI POMA - MINISTERIO DE EDUCACIÓN, CONCEPTO: DEVOLUCIÓN POR CONCEPTO DE PASAJES REFRIGERIO, CUENTA DE DEPOSITO: CUENTA UNICA DEL TESORO</t>
  </si>
  <si>
    <t>O14448310002</t>
  </si>
  <si>
    <t>00099021001 DEPOSITO DE EFECTIVO, DEPOSITANTE: EMILIA ISABEL BENAVIDES TROCHE, CONCEPTO: DOBLE PERCEPCION, CUENTA DE DEPOSITO: CUENTA UNICA DEL TESORO</t>
  </si>
  <si>
    <t>O14448590002</t>
  </si>
  <si>
    <t>00099021001 DEPOSITO DE EFECTIVO, DEPOSITANTE: RIAT-30 "PEDRO DOMINGO MURILLO", CONCEPTO: REVERSION DE ALIMENTO PARA ANIMALES, CUENTA DE DEPOSITO: CUENTA UNICA DEL TESORO</t>
  </si>
  <si>
    <t>O14448820002</t>
  </si>
  <si>
    <t>00313012004 DEPOSITO DE EFECTIVO, DEPOSITANTE: MARCO ZUÑIGA, CONCEPTO: REVERSION DE REFRIGERIO, CUENTA DE DEPOSITO: CUENTA UNICA DEL TESORO</t>
  </si>
  <si>
    <t>O14448850002</t>
  </si>
  <si>
    <t>00313012004 DEPOSITO DE EFECTIVO, DEPOSITANTE: CYNTIA BEJARANO - APS, CONCEPTO: REVERSION DE REFRIGERIO, CUENTA DE DEPOSITO: CUENTA UNICA DEL TESORO</t>
  </si>
  <si>
    <t>O14448950002</t>
  </si>
  <si>
    <t>00192014101 DEPOSITO DE EFECTIVO, DEPOSITANTE: SEMENA-ALFONSO PAZ, CONCEPTO: DEVOLUCION DE PASAJE NO UTILIZADO DEL PREV. 435, CUENTA DE DEPOSITO: CUENTA UNICA DEL TESORO</t>
  </si>
  <si>
    <t>O14448970002</t>
  </si>
  <si>
    <t>00192014101 DEPOSITO DE EFECTIVO, DEPOSITANTE: SEMENA BILTZER VARGAS QUISPE, CONCEPTO: DEVOLUCION DE RECURSOS NO UTILIZADOS EN LA COMPRA DEL COMBUSTIBLE PARA EL P. T. 3.1.2.2/16 PREV. 406, CUENTA DE DEPOSITO: CUENTA UNICA DEL TESORO</t>
  </si>
  <si>
    <t>O14449490002</t>
  </si>
  <si>
    <t>00099021001 DEPOSITO DE EFECTIVO, DEPOSITANTE: BASILIO VASQUEZ MORALES, CONCEPTO: DEVOLUCION POR DOBLE PERCEPCION DE HABERES, CUENTA DE DEPOSITO: CUENTA UNICA DEL TESORO</t>
  </si>
  <si>
    <t>O14449650002</t>
  </si>
  <si>
    <t>00099021001 DEPOSITO DE EFECTIVO, DEPOSITANTE: CLAUDIA GABRIELA MOLLINEDO CALDERON, CONCEPTO: DEVOLUCION DE VIATICOS POR VIAJE A UYUNI DEL 7 AL 14/01/2014 PARA COBERTURA DEL DAKAR, CUENTA DE DEPOSITO: CUENTA UNICA DEL TESORO</t>
  </si>
  <si>
    <t>O14449670002</t>
  </si>
  <si>
    <t>00099021001 DEPOSITO DE EFECTIVO, DEPOSITANTE: CLAUDIA MOLLINEDO CALDERON, CONCEPTO: DEVOLUCION DE VIATICOS POR VIAJE A SUCRE DEL 21 AL 24/03/2014 P/COORDINAR LA GALA DEL PREMIO ABAROA, CUENTA DE DEPOSITO: CUENTA UNICA DEL TESORO</t>
  </si>
  <si>
    <t>O14449720002</t>
  </si>
  <si>
    <t>00099021001 DEPOSITO DE EFECTIVO, DEPOSITANTE: CLAUDIA GABRIELA MOLLINEDO CALDERON, CONCEPTO: DEVOLUCION DE VIATICOS POR VIAJE A SANTA CRUZ EL 20 Y 21/09/2013 PARA COBERTURA FEXPOCRUZ, CUENTA DE DEPOSITO: CUENTA UNICA DEL TESORO</t>
  </si>
  <si>
    <t>O14449810002</t>
  </si>
  <si>
    <t>00574012002 DEPOSITO DE EFECTIVO, DEPOSITANTE: ALEJANDRA OBLITAS QUESADA, CONCEPTO: DEVOLUCION DE FONDOS, CUENTA DE DEPOSITO: CUENTA UNICA DEL TESORO</t>
  </si>
  <si>
    <t>O14450020002</t>
  </si>
  <si>
    <t>00234012001 DEPOSITO DE EFECTIVO, DEPOSITANTE: VICTOR FACUNDO KOCH FRETES, CONCEPTO: DEVOLUCION DE PAGO DE VIATICOS DE LA GESTION 2011, SEGUN INF/UAI/N° 013/2012, CUENTA DE DEPOSITO: CUENTA UNICA DEL TESORO</t>
  </si>
  <si>
    <t>O14450090002</t>
  </si>
  <si>
    <t>00099021001 DEPOSITO DE EFECTIVO, DEPOSITANTE: JEANCARLA ANDREA LANCHIPA PINTO, CONCEPTO: DEVOLUCION DE PASAJES Y VIATICOS DE C-31 1731, CUENTA DE DEPOSITO: CUENTA UNICA DEL TESORO</t>
  </si>
  <si>
    <t>O14450120002</t>
  </si>
  <si>
    <t>00046114201 DEPOSITO DE EFECTIVO, DEPOSITANTE: CARVAJAL LAURA WILLBER, CONCEPTO: DEVOLUCION DE FONDOS NO EJECUTADOS C31 - 1664, CUENTA DE DEPOSITO: CUENTA UNICA DEL TESORO</t>
  </si>
  <si>
    <t>O14450600002</t>
  </si>
  <si>
    <t>00046024204 DEPOSITO DE EFECTIVO, DEPOSITANTE: JUANA DELMA SARAVIA LOBATON, CONCEPTO: REVERSION SALDO NO EJECUTADO FUENTE 42, CUENTA DE DEPOSITO: CUENTA UNICA DEL TESORO</t>
  </si>
  <si>
    <t>O14450900002</t>
  </si>
  <si>
    <t>00290012001 DEPOSITO DE EFECTIVO, DEPOSITANTE: MARCIA MILENKA RUEDA SOLIZ, CONCEPTO: TASA DE AEROPUERTO, CUENTA DE DEPOSITO: CUENTA UNICA DEL TESORO</t>
  </si>
  <si>
    <t>O14451170002</t>
  </si>
  <si>
    <t>00342012001 DEPOSITO DE EFECTIVO, DEPOSITANTE: RENE ISIDRO CONDORI, CONCEPTO: DEVOLUCION DE PASAJES Y VIATICOS, CUENTA DE DEPOSITO: CUENTA UNICA DEL TESORO</t>
  </si>
  <si>
    <t>B14452390002</t>
  </si>
  <si>
    <t>00523012001 DEP.DE CHEQ.AJENOS,RET.DE CAM.,CONCEPTO: VENTA DE SERVICIOS ECOBOL,DEP.: BENJAMIN AQUINO , PROCEDENCIA: BANCO DE CREDITO DE BOLIVIA S.A., CHEQUE: 1045, FECHA DE EMISION:22/11/2016</t>
  </si>
  <si>
    <t>B14452400002</t>
  </si>
  <si>
    <t>00523012001 DEP.DE CHEQ.AJENOS,RET.DE CAM.,CONCEPTO: VENTA DE SERVICIOS ECOBOL,DEP.: BENJAMIN AQUINO , PROCEDENCIA: BANCO BISA S.A., CHEQUE: 876, FECHA DE EMISION:22/11/2016</t>
  </si>
  <si>
    <t>B14452410002</t>
  </si>
  <si>
    <t>00523012001 DEP.DE CHEQ.AJENOS,RET.DE CAM.,CONCEPTO: VENTA DE SERVICIOS ECOBOL,DEP.: BENJAMIN AQUINO , PROCEDENCIA: BANCO BISA S.A., CHEQUE: 1823, FECHA DE EMISION:09/11/2016</t>
  </si>
  <si>
    <t>B14452420002</t>
  </si>
  <si>
    <t>00523012001 DEP.DE CHEQ.AJENOS,RET.DE CAM.,CONCEPTO: VENTA DE SERVICIOS ECOBOL,DEP.: BENJAMIN AQUINO , PROCEDENCIA: BANCO MERCANTIL SANTA CRUZ SA., CHEQUE: 1081, FECHA DE EMISION:15/11/2016</t>
  </si>
  <si>
    <t>B14452440002</t>
  </si>
  <si>
    <t>00523012001 DEP.DE CHEQ.AJENOS,RET.DE CAM.,CONCEPTO: VENTA DE SERVICIOS ECOBOL,DEP.: BENJAMIN AQUINO , PROCEDENCIA: BANCO BISA S.A., CHEQUE: 4879, FECHA DE EMISION:15/11/2016</t>
  </si>
  <si>
    <t>B14452940002</t>
  </si>
  <si>
    <t>00523012001 DEP.DE CHEQ.AJENOS,RET.DE CAM.,CONCEPTO: PAGO POR LA PRESTACION DE SERVICIOS POSTALES,DEP.: ECOBOL , PROCEDENCIA: BANCO NACIONAL DE BOLIVIA S.A., CHEQUE: 828276, FECHA DE EMISION:28/11/2016</t>
  </si>
  <si>
    <t>B14452970002</t>
  </si>
  <si>
    <t>00523012001 DEP.DE CHEQ.AJENOS,RET.DE CAM.,CONCEPTO: PAGO POR LA PRESTACION DE SERVICIOS POSTALES,DEP.: ECOBOL , PROCEDENCIA: BANCO MERCANTIL SANTA CRUZ SA., CHEQUE: 123, FECHA DE EMISION:21/11/2016</t>
  </si>
  <si>
    <t>B14453050002</t>
  </si>
  <si>
    <t>00099021001 DEP.DE CHEQ.AJENOS,RET.DE CAM.,CONCEPTO: DEVOLUCION DE PASAJES NO UTILIZADO DURANTE LA GESTION 2015 REVERSION AL PREV. 1034/15,DEP.: BOLTUR , PROCEDENCIA: BANCO UNION S.A., CHEQUE: 599, FECHA DE EMISION:15/11/2016</t>
  </si>
  <si>
    <t>B14453100002</t>
  </si>
  <si>
    <t>00086038003 DEP.DE CHEQ.AJENOS,RET.DE CAM.,CONCEPTO: POR REVERSION DE FONDOS NO UTILIZADOS,DEP.: SAN MATIAS - SERNAP , PROCEDENCIA: BANCO UNION S.A., CHEQUE: 1438, FECHA DE EMISION:22/11/2016</t>
  </si>
  <si>
    <t>B14453110002</t>
  </si>
  <si>
    <t>00086038003 DEP.DE CHEQ.AJENOS,RET.DE CAM.,CONCEPTO: POR REVERSION DE FONDOS NO UTILIZADOS,DEP.: PN- KAAIYA GRAN CHACO - SERNAP , PROCEDENCIA: BANCO UNION S.A., CHEQUE: 1418, FECHA DE EMISION:31/10/2016</t>
  </si>
  <si>
    <t>B14453270002</t>
  </si>
  <si>
    <t>00523012001 DEP.DE CHEQ.AJENOS,RET.DE CAM.,CONCEPTO: PAGO POR PRESTACION DE SERVICIOS POSTALES,DEP.: ECOBOL , PROCEDENCIA: BANCO NACIONAL DE BOLIVIA S.A., CHEQUE: 6183834, FECHA DE EMISION:18/11/2016</t>
  </si>
  <si>
    <t>B14453580002</t>
  </si>
  <si>
    <t>00099021001 DEP.DE CHEQ.AJENOS,RET.DE CAM.,CONCEPTO: DEV.DE PASAJES NO UTILIZADOS GESTION 2013 ( FONDOS EN CUSTODIA ),DEP.: CAMARA DE SENADORES , PROCEDENCIA: BANCO UNION S.A., CHEQUE: 6292, FECHA DE EMISION:30/11/2016</t>
  </si>
  <si>
    <t>B14453590002</t>
  </si>
  <si>
    <t>00099021001 DEP.DE CHEQ.AJENOS,RET.DE CAM.,CONCEPTO: DEV.DE FONDOS EN CUSTODIA ( RECUPERACION DE CUENTAS POR COBRAR ),DEP.: CAMARA DE SENADORES , PROCEDENCIA: BANCO UNION S.A., CHEQUE: 6293, FECHA DE EMISION:30/11/2016</t>
  </si>
  <si>
    <t>B14453610002</t>
  </si>
  <si>
    <t>00099021001 DEP.DE CHEQ.AJENOS,RET.DE CAM.,CONCEPTO: REVERSION,DEP.: Y.P.F.B. CORPORACION LA PAZ , PROCEDENCIA: BANCO UNION S.A., CHEQUE: 2470, FECHA DE EMISION:25/11/2016</t>
  </si>
  <si>
    <t>SERVICIO NACIONAL TEXTIL         "SENATEX"</t>
  </si>
  <si>
    <t>O14452730002</t>
  </si>
  <si>
    <t>00378012002 DEPOSITO DE EFECTIVO, DEPOSITANTE: SERVICIO NACIONAL TEXTIL (SENATEX), CONCEPTO: RETENCIONES C-31 -284, CUENTA DE DEPOSITO: CUENTA UNICA DEL TESORO</t>
  </si>
  <si>
    <t>O14452770002</t>
  </si>
  <si>
    <t>00378012002 DEPOSITO DE EFECTIVO, DEPOSITANTE: SERVICIO NACIONAL TEXTIL (SENATEX), CONCEPTO: DEVOLUCION SALDO DE FONDOS EN AVANCE C-31 - 284, CUENTA DE DEPOSITO: CUENTA UNICA DEL TESORO</t>
  </si>
  <si>
    <t>O14453020002</t>
  </si>
  <si>
    <t>00016018001 DEPOSITO DE EFECTIVO, DEPOSITANTE: MINISTERIO DE EDUCACION, CONCEPTO: DEVOLUCION DE CARGO, CUENTA DE DEPOSITO: CUENTA UNICA DEL TESORO</t>
  </si>
  <si>
    <t>O14453230002</t>
  </si>
  <si>
    <t>00086058002 DEPOSITO DE EFECTIVO, DEPOSITANTE: LUCIO FERNANDO GUTIERREZ PALZA, CONCEPTO: DEVOLUCION DE EJECUCION DE OBRA, CUENTA DE DEPOSITO: CUENTA UNICA DEL TESORO</t>
  </si>
  <si>
    <t>O14453450002</t>
  </si>
  <si>
    <t>00046024204 DEPOSITO DE EFECTIVO, DEPOSITANTE: MINISTERIO DE SALUD, CONCEPTO: REVERSION DE FONDOS ( SALDO REFRIGERIO MES DE JULIO ), CUENTA DE DEPOSITO: CUENTA UNICA DEL TESORO</t>
  </si>
  <si>
    <t>O14453740002</t>
  </si>
  <si>
    <t>00513012003 DEPOSITO DE EFECTIVO, DEPOSITANTE: GUILLERMO ACHÁ MORALES, CONCEPTO: DEVOLUCIÓN DE VIÁTICOS DE EL SALVADOR NRO DE FORMULARIO LPZ-3461-2016, CUENTA DE DEPOSITO: CUENTA UNICA DEL TESORO</t>
  </si>
  <si>
    <t>O14454360002</t>
  </si>
  <si>
    <t>00291012006 DEPOSITO DE EFECTIVO, DEPOSITANTE: GRANJA AVICOLA INTEGRAL SOFIA LTDA., CONCEPTO: PAGO PO USO DE DERECHO DE VÍA, CUENTA DE DEPOSITO: CUENTA UNICA DEL TESORO</t>
  </si>
  <si>
    <t>00051018013 DEPOSITO DE EFECTIVO, DEPOSITANTE: MINISTERIO DE AUTONOMIAS, CONCEPTO: DEVOLUCION DE SALDOS, CUENTA DE DEPOSITO: CUENTA UNICA DEL TESORO</t>
  </si>
  <si>
    <t>O14454720002</t>
  </si>
  <si>
    <t>O14455050002</t>
  </si>
  <si>
    <t>00099021001 DEPOSITO DE EFECTIVO, DEPOSITANTE: OSCAR NIGOEVIC HEREDIA UNSXX, CONCEPTO: DEVOL. DEMACIA HABERES POR MAXIMA REMUNERACION SECTOR PUBLICO, CUENTA DE DEPOSITO: CUENTA UNICA DEL TESORO</t>
  </si>
  <si>
    <t>O14455060002</t>
  </si>
  <si>
    <t>00035011104 DEPOSITO DE EFECTIVO, DEPOSITANTE: MINISTERIO DE ECONOMÍA Y FINANZAS PÚBLICAS, CONCEPTO: POR LA VENTA DE PUBLICACIONES IMPRESAS 10 AÑOS - MEB-CIEB-DVD 10 AÑOS DE ECONOMÍA BOLIVIANA, CUENTA DE DEPOSITO: CUENTA UNICA DEL TESORO</t>
  </si>
  <si>
    <t>O14455080002</t>
  </si>
  <si>
    <t>00035011104 DEPOSITO DE EFECTIVO, DEPOSITANTE: MINISTERIO DE ECONOMÍA Y FINANZAS PÚBLICAS, CONCEPTO: POR LA VENTA DE PUBLICACIONES IMPRESAS 10 AÑOS-MEB-CIEB-DVD 10 AÑOS DE ECONOMÍA BOLIVIANA, CUENTA DE DEPOSITO: CUENTA UNICA DEL TESORO</t>
  </si>
  <si>
    <t>O14455160002</t>
  </si>
  <si>
    <t>00378012002 DEPOSITO DE EFECTIVO, DEPOSITANTE: SENATEX - PACHECO SORUCO RAQUEL MARIA, CONCEPTO: DEVOLUCION AL C-31 Nº 278 POR SALDO NO EJECUTADO, CUENTA DE DEPOSITO: CUENTA UNICA DEL TESORO</t>
  </si>
  <si>
    <t>O14455170002</t>
  </si>
  <si>
    <t>00378012002 DEPOSITO DE EFECTIVO, DEPOSITANTE: SENATEX - PACHECO SORUCO RAQUEL MARIA, CONCEPTO: DEVOLUCION AL C-31 Nº 278 POR RETENCION DE IMPUESTOS, CUENTA DE DEPOSITO: CUENTA UNICA DEL TESORO</t>
  </si>
  <si>
    <t>O14455450002</t>
  </si>
  <si>
    <t>00342012001 DEPOSITO DE EFECTIVO, DEPOSITANTE: JAVIER DELGADILLO ANDRADE CI. 5194019 CBBA, CONCEPTO: DEVOLUCION CURSO DE TEAM BUILDING Y TALLER DE CUERDAS AE VIVIENDA, CUENTA DE DEPOSITO: CUENTA UNICA DEL TESORO</t>
  </si>
  <si>
    <t>N° Cpbte 
BCB</t>
  </si>
  <si>
    <t>Traspaso s/g Nota Nº MEFP/VPCF/DGCF/UCCF Nº 106/2016 y AEMP/DESP/DAF/Nº1714/2015 Devolución de Recursos</t>
  </si>
  <si>
    <t>Traspaso s/g Notas Nº MEFP/VPCF/DGCF/UCCF Nº 155/2016 y DAB-GNAF Nº 018/2016 Devol.Recursos a ENPE por depósito erróneo</t>
  </si>
  <si>
    <t>Traspaso s/g nota MEFP/VTCP/DGPOT/UPCFTGN Tr. Nº0567/2016 por cobro de comisiones de Diciembre 2015.</t>
  </si>
  <si>
    <t>00273012001</t>
  </si>
  <si>
    <t>00340012003</t>
  </si>
  <si>
    <t>00523012001</t>
  </si>
  <si>
    <t>00867014201</t>
  </si>
  <si>
    <t>Traspaso s/g Nota Nº MEFP/VPCF/DGCF/UCCF Nº 208/2016 Devolución de Recursos a la Agencia Estatal de Vivienda</t>
  </si>
  <si>
    <t>00086014403</t>
  </si>
  <si>
    <t>Traspaso s/g  Nota N° MMAyA/DGAA/Cite N°136/2016</t>
  </si>
  <si>
    <t>Traspaso s/g nota  SEDERI/DIR/DASB/N°037/2016  y procedimiento s/g nota MEFP/VPCF/DGCF/UCCF  Nº275/2016.</t>
  </si>
  <si>
    <t>Traspaso s/g nota MEFP/VTCP/DGPOT/UPCFTGN Tr. Nº0840/2016 por cobro de comisiones bancarias del mes de Enero y Febrero 2016.</t>
  </si>
  <si>
    <t>00287028002</t>
  </si>
  <si>
    <t>Traspaso s/g  Nota N° FPS/GF/JGCB/TRL/129/2016</t>
  </si>
  <si>
    <t>04</t>
  </si>
  <si>
    <t>00020044201</t>
  </si>
  <si>
    <t xml:space="preserve">Traspaso s/g  Nota DGAA.Secc.Contab. N°078/16 FUERZA AÉREA BOLIVIANA </t>
  </si>
  <si>
    <t>Traspaso s/g nota MEFP/VTCP/DGPOT/UPCFTGN Tr. Nº1212/2016 por cobro de comisiones bancarias del mes de Marzo y Abril 2016.</t>
  </si>
  <si>
    <t>Traspaso s/g Notas Nº MEFP/VPCF/DGCF/UCCF Nº 426/2016 y FIN/UAF/LIQ/2016-0063 Fondo de Desarrollo Para los Pueblos Indígenas, Originario y Comunidades Campsinas - En liquidación, devolución de recursos</t>
  </si>
  <si>
    <t>10</t>
  </si>
  <si>
    <t>00287100050</t>
  </si>
  <si>
    <t>Traspaso s/g  Nota N° FPS/GF/JGCB/TRL/186/2016</t>
  </si>
  <si>
    <t>Traspaso s/g nota MEFP/VTCP/DGPOT/UPCFTGN Tr. Nº1405/2016 por cobro de comisiones bancarias del mes de mayo/2016.</t>
  </si>
  <si>
    <t>00303014201</t>
  </si>
  <si>
    <t>Empresa Pública Nacional Estratégica Lácteos de Bolivia</t>
  </si>
  <si>
    <t>00574012002</t>
  </si>
  <si>
    <t>Traspaso s/g Nota Nº SEDEM/GAF/UF/2016-0141 en el marco del D.S.590 de 4 de agosto de 2010</t>
  </si>
  <si>
    <t>00046024204</t>
  </si>
  <si>
    <t>Traspaso s/g  Nota N° MS/DGAA/UF/TES/CE/157/2016 y procedimiento segun nota CITE: MEFP/VPCF/DGCF/UCCF N°545/2016 de la Direccion General de Contabilidad Fiscal.</t>
  </si>
  <si>
    <t>00290014101</t>
  </si>
  <si>
    <t>De: 00290014101 A: 00099021001 Traspaso s/g Notas Nº SIN/GAF/DRF/CONTAB/NOT/01104/2016 y MEFP/VPCF/DGCF/UCCF Nº 609/2016 Transferencia de Recursos al TGN por concepto de depósito erróneo</t>
  </si>
  <si>
    <t>17</t>
  </si>
  <si>
    <t>00290174101</t>
  </si>
  <si>
    <t>De: 00290174101 A:00099021001 Traspaso s/g  Nota N° SIN/MASI/CG/CAF/NOT/0378 y 0386/2016 PROYECTO MASI DEL SERVICIO DE IMPUESTOS NACIONALES debido a una transferencia errónea
correspondiente al preventivo 109.</t>
  </si>
  <si>
    <t>De: 00099021001 A:00372010001 Traspaso s/g Notas Nº MEFP/VPCF/DGCF/UCCF Nº 686/2016, FIN/UAF/LIQ/2016-0090 y MEFP/VPCF/DGCF/UCCF Nº390/2016. por concepto de devolución de recursos</t>
  </si>
  <si>
    <t>De: 00290014101 A:00099021001 Traspaso s/g  Nota N° SIN/GAF/DRF/CONTAB/NOT/01516/2016 SERVICIO DE IMPUESTOS NACIONALES por depositos erróneos correspondiente al preventivo 1408.</t>
  </si>
  <si>
    <t>00290024101</t>
  </si>
  <si>
    <t>De: 00290024101 A:00099021001 Traspaso s/g Nota Nº SIN/GDLPZ-I/DARH/NOT/1100/2016 Devolución de recursos por depósito erróneo</t>
  </si>
  <si>
    <t>00287100001</t>
  </si>
  <si>
    <t>De: 00287100001 A:00099021001 Traspaso s/g  Nota N° FPS/GF/JGCB/TRL/373/2016 del Fondo Nacional de Inversion Productiva y Social</t>
  </si>
  <si>
    <t>07</t>
  </si>
  <si>
    <t>00670072001</t>
  </si>
  <si>
    <t>De: 00670072001 A:00099021001 Transferencia de recursos  s/g  Nota TED/JSAF/051/2016 y procedimiento segun nota CITE: MEFP/VPCF/DGCF/UCCF N°828/2016 por error en el cierre del Fondo Rotativo con recursos del TGN bajo la fuente 41-111</t>
  </si>
  <si>
    <t>De: 00099021001 A:00660012005 Transferencia de recursos  s/g  Nota UNID./NAL/FINANZAS/DAF/OJ/N°00965/2016 del Organo Judicial y procedimiento segun nota CITE: MEFP/VPCF/DGCF/UCCF N°828/2016 por error en reversion de registros C-31 Fondos</t>
  </si>
  <si>
    <t>De: 00099021001 A:00660032001 Transferencia de recursos s/g Nota UNID./NAL/FINANZAS/DAF/OJ/N°00965/2016 del Organo Judicial y procedimiento segun nota CITE: MEFP/VPCF/DGCF/UCCF N°828/2016 por error en reversion de registros C-31</t>
  </si>
  <si>
    <t>00283024101</t>
  </si>
  <si>
    <t>De: 00283024101 A:00099021001 Traspaso s/g Nota Nº AN-GRLPZ-UADRL Nº 621/2016. Devolución de recursos al TGN</t>
  </si>
  <si>
    <t>00099018038</t>
  </si>
  <si>
    <t>De: 00099018038 A:00253018008 TRANSFERENCIA A SOLICITUD DEL VICEMINISTERIO DE INVERSIÓN PUBLICA Y Y FINANCIAMIENTO EXTERNO S/G NOTA MPD/VIPFE/DGGFE/UAP-003548/2016 POR
DESEMBOLSO UAP/24/2016 - CONVENIO INSTERINSTITUCIONAL DE FINANCIAMIENTO</t>
  </si>
  <si>
    <t>00086011108</t>
  </si>
  <si>
    <t>De: 00086011108 A:00099021001 Traspaso s/g nota MEFP/VTCP/DGPOT/UPCFTGN Tr. Nº2663/2016 por cobro de comisiones bancarias de marzo a mayo /2016.</t>
  </si>
  <si>
    <t>03</t>
  </si>
  <si>
    <t>00086031101</t>
  </si>
  <si>
    <t>De: 00086031101 A:00099021001 Traspaso s/g nota MEFP/VTCP/DGPOT/UPCFTGN Tr. Nº2663/2016 por cobro de comisiones bancarias de marzo a mayo /2016.</t>
  </si>
  <si>
    <t>00086011102</t>
  </si>
  <si>
    <t>De: 00086011102 A:00099021001 Traspaso s/g nota MEFP/VTCP/DGPOT/UPCFTGN Tr. Nº2663/2016 por cobro de comisiones bancarias de marzo a mayo /2016.</t>
  </si>
  <si>
    <t>00086011101</t>
  </si>
  <si>
    <t>De: 00086011101 A:00099021001 Traspaso s/g nota MEFP/VTCP/DGPOT/UPCFTGN Tr. Nº2663/2016 por cobro de comisiones bancarias de marzo a mayo /2016.</t>
  </si>
  <si>
    <t>Traspaso s/g Nota Nº EMAGUA-GAF-Nº 0015/2016 Reembolso al TGN por comisiones de compromisos Programa Agua y Riego para Bolivia (PROAR), en respuesta a nota MEFP/VTCP/DGCP/UODP-1095/2015</t>
  </si>
  <si>
    <t>00580012001</t>
  </si>
  <si>
    <t>Traspaso s/g nota N° FPS/GF/JGCB/TRL/036/2016 por cobro de costos operativos.</t>
  </si>
  <si>
    <t>Traspaso s/g  Nota N° FPS/GF/JGCB/TRL/052/2016</t>
  </si>
  <si>
    <t>Traspaso s/g  Nota N° ABC/GNA/SAF/ATE/2016-0730 y aprobación segun nota CITE: MEFP/VTCP/DGCP/UODP N°335/2016.</t>
  </si>
  <si>
    <t>00660012002</t>
  </si>
  <si>
    <t>Traspaso s/g  Nota Of. UNID. NAL.RRHH N°0106/216 y procedimiento segun notas CITE: MEFP/VPCF/DGCF/UCCF N°308/2016 y MEFP/VTCP/DGPOT/UAIS/N°2048/2016</t>
  </si>
  <si>
    <t>00016018007</t>
  </si>
  <si>
    <t>Traspaso s/g Nota Nº MEFP/VPCF/DGCF/UCCF Nº 393/2016.Devolución de Recuperaciones de Reclamos de Acreedores a favor del Órgano Judicial, gestión 2015</t>
  </si>
  <si>
    <t>00292012001</t>
  </si>
  <si>
    <t>Traspaso s/g Nota Nº MEFP/VPCF/DGCF/UCCF Nº 410/2016. Dev.REcup.Reclamos Acreedores a favor de Vias Bolivia , gestiones 2011, 2013 y 2014</t>
  </si>
  <si>
    <t>Traspaso s/g  Nota N° FPS/GF/JGCB/TRL/187/2016</t>
  </si>
  <si>
    <t>Traspaso s/g  Nota DGAF.UGF.CE N°0045/2016, TRANSFERENCIA DE RECURSOS DEL INRA AL TGN.</t>
  </si>
  <si>
    <t>Traspaso s/g  Nota N° FPS/GF/JGCB/TRL/202/2016</t>
  </si>
  <si>
    <t>Traspaso s/g  Nota N° FPS/GF/JGCB/TRL/201/2016</t>
  </si>
  <si>
    <t>Traspaso s/g  Nota N° FPS/GF/JGCB/TRL/251/2016.</t>
  </si>
  <si>
    <t>Empresa Pública Nacional Estratégica Cartones de Bolivia</t>
  </si>
  <si>
    <t>00576012002</t>
  </si>
  <si>
    <t>00099018037</t>
  </si>
  <si>
    <t>De: 00287100050 A: 00099021001 Traspaso s/g Nota Nº FPS/GF/JGCB/TRL/285/2016 Transf. Recursos por traspaso de APL a Fuente Proy.FPS-01-3805 CONT. C-FPS-01-2910 CONV.MI AGUA 3, s/g Doc.ADj. a S.I. Nº 280/CHQ/2016 - Funete 41 Organismo Financiador</t>
  </si>
  <si>
    <t>De: 00287030001 A: 00099021001 Traspaso s/g Nota Nº FPS/GF/JGCB/TRL/284/2016 Transf. Recursos por traspaso de APL a Fuente Proy.FPS-03-3898 CONT. C-FPS-03-3719 CONV.PUENTES CBBA.s/g Doc.ADj. a S.I. Nº 281/CBBA/2016 - Funete 41 Organismo Fin</t>
  </si>
  <si>
    <t>00372010001</t>
  </si>
  <si>
    <t>De: 00212012001 A:00099021001 Traspaso s/g Nota Nº DGAF.UGF.CE Nº 0050/2016 Transferencia de recursos del INRA al TGN con la finalidad de realizar traspaso presupuestario Interinstitucional</t>
  </si>
  <si>
    <t>00574012003</t>
  </si>
  <si>
    <t>De: 00582012002 A:00574012003 Traspaso s/g Nota Nº SEDEM/GG/EBA/RAF/2016-0186 Transferencia de recursos por depósito erróneo</t>
  </si>
  <si>
    <t>De: 00287100001 A:00099021001 Traspaso s/g Nota Nº FPS/GF/JGCB/TRL/350/2016 Transferencia Ejec.Buena Inv. Anticipo S.I. Nº 378 CEN 2016 PROY.FPS-08-00003539, CONTR. C-FPS-08-003936 - BENI - FUENTE 41 ORGANISMO FINANCIADOR 111 "TGN"</t>
  </si>
  <si>
    <t>00163012001</t>
  </si>
  <si>
    <t>De: 00099014102 A:00163012001 Traspaso s/g Nota Nº MEFP/VPCF/DGCF/UCCF Nº 771/2016 Devolucion de Recuperaciones de Reclamos de Acreedores a favor de la ANH, gestiones 2012 y 2013</t>
  </si>
  <si>
    <t>De: 00585012002 A:00099021001 Traspaso s/g Nota Nº ABE-DGE 503/2016. En cumplimiento al Decreto Supremo Nº 2899 de 15 de septiembre de 2016, para el subsidio de incentivo a la permanencia escolar Bono "Juancito Pinto" para la gestión 2016</t>
  </si>
  <si>
    <t>De: 00099014102 A:00574012002 Traspaso s/g Notas Nº MEFP/VPCF/DGCF/UCCF Nº 725/2016 y SEDEM/GG/LB/2016-1320. Devolución de Recuperaciones de Reclamos de Acreedores a favor de
LACTEOSBOL, gestión 2014</t>
  </si>
  <si>
    <t>00283012002</t>
  </si>
  <si>
    <t>De: 00099021001 A:00283012002 Transferencia de recursos  s/g  Nota AN-GNAGC N°611/2016 de la Aduana Nacional y procedimiento segun nota CITE: MEFP/VPCF/DGCF/UCCF N°2108/2016 por error en reversion de registros C-31 cierre del Fondo Rotativo</t>
  </si>
  <si>
    <t>00283014101</t>
  </si>
  <si>
    <t>De: 00099021001 A:00283014101 Transferencia de recursos s/g Nota AN-GNAGC N°611/2016 de la Aduana Nacional y procedimiento segun nota CITE: MEFP/VPCF/DGCF/UCCF N°2108/2016 por error en reversion de registros C-31 cierre del Fondo Rotativo</t>
  </si>
  <si>
    <t>00580014201</t>
  </si>
  <si>
    <t>De: 00283012001 A:00580014201 TRANSFERENCIA DE RECURSOS DE LA ADUANA NACIONAL SEGUN CITE: AN-GNAGC N° 781/2016 EN VIRTUD AL ARTICULO UNICO DEL DECRETO SUPREMO N° 2392 DE 5 DE OCTUBRE DE 2016.</t>
  </si>
  <si>
    <t>5.9.3</t>
  </si>
  <si>
    <t>5.9.4</t>
  </si>
  <si>
    <t>5.9.7</t>
  </si>
  <si>
    <t>5.9.8</t>
  </si>
  <si>
    <r>
      <t xml:space="preserve">Estas operaciones deben ser registradas en el SIGEP hasta el </t>
    </r>
    <r>
      <rPr>
        <b/>
        <u/>
        <sz val="11"/>
        <rFont val="Arial"/>
        <family val="2"/>
      </rPr>
      <t>23 del presente mes</t>
    </r>
    <r>
      <rPr>
        <sz val="11"/>
        <rFont val="Arial"/>
        <family val="2"/>
      </rPr>
      <t xml:space="preserve"> a efectos de evitar las sanciones previstas en normativa vigente, coordinando para el efecto con la Dirección General de Contabilidad Fiscal, en oficinas del piso 8vo. Edificio de la Contraloría General del Estado - La Paz.</t>
    </r>
  </si>
  <si>
    <t>DIRECCION GENERAL DE PROGRAMACIÓN Y OPERACIONES DEL TESORO</t>
  </si>
  <si>
    <t>SERVICIO ESTATAL DE AUTONOMIAS "SEA"</t>
  </si>
  <si>
    <t>B14456990002</t>
  </si>
  <si>
    <t>00340012003 DEP.DE CHEQ.AJENOS,RET.DE CAM.,CONCEPTO: REPOSICION DE MATERIAL VALORADO EXTRAVIADO SANTA CRUZ GESTION 2014-2015 FTE 20 REC EXT - CI - LIC,DEP.: SEGIP - OF NACIONAL , PROCEDENCIA: BANCO UNION S.A., CHEQUE: 10489, FECHA DE EMISION:29/11/2016</t>
  </si>
  <si>
    <t>B14457160002</t>
  </si>
  <si>
    <t>00523012001 DEP.DE CHEQ.AJENOS,RET.DE CAM.,CONCEPTO: PAGO POR PRESTACION DE SERVICIOS POSTALES,DEP.: ECOBOL , PROCEDENCIA: BANCO UNION S.A., CHEQUE: 1813, FECHA DE EMISION:22/11/2016</t>
  </si>
  <si>
    <t>B14457230002</t>
  </si>
  <si>
    <t>00099021001 DEP.DE CHEQ.AJENOS,RET.DE CAM.,CONCEPTO: GIRO:SALDAÑA ROCHA ELMER CARLOS,DEP.: BANCO UNION S.A. , PROCEDENCIA: BANCO UNION S.A., CHEQUE: 145814, FECHA DE EMISION:01/12/2016</t>
  </si>
  <si>
    <t>B14457250002</t>
  </si>
  <si>
    <t>00099021001 DEP.DE CHEQ.AJENOS,RET.DE CAM.,CONCEPTO: GIRO:BURGOS BURGOA RENE,DEP.: BANCO UNION S.A. , PROCEDENCIA: BANCO UNION S.A., CHEQUE: 145816, FECHA DE EMISION:01/12/2016</t>
  </si>
  <si>
    <t>B14457270002</t>
  </si>
  <si>
    <t>00099021001 DEP.DE CHEQ.AJENOS,RET.DE CAM.,CONCEPTO: GIRO:JUAN CARLOS VALERIANO MOLINA MALDONADO,DEP.: BANCO UNION S.A. , PROCEDENCIA: BANCO UNION S.A., CHEQUE: 145817, FECHA DE EMISION:01/12/2016</t>
  </si>
  <si>
    <t>B14457320002</t>
  </si>
  <si>
    <t>00271022001 DEP.DE CHEQ.AJENOS,RET.DE CAM.,CONCEPTO: GIRO:PANIAGUA DAZA OSCAR,DEP.: BANCO UNION S.A. , PROCEDENCIA: BANCO UNION S.A., CHEQUE: 145815, FECHA DE EMISION:01/12/2016</t>
  </si>
  <si>
    <t>B14457730002</t>
  </si>
  <si>
    <t>00020011102 DEP.DE CHEQ.AJENOS,RET.DE CAM.,CONCEPTO: PAGO HABERES ADICIONAL MES DE NOVIEMBRE /2016 DGTAM PERSONAL EVENTUAL,DEP.: TRANSPORTE AEREO MILITAR , PROCEDENCIA: BANCO UNION S.A., CHEQUE: 16729, FECHA DE EMISION:01/12/2016</t>
  </si>
  <si>
    <t>B14457750002</t>
  </si>
  <si>
    <t>00099024113 DEP.DE CHEQ.AJENOS,RET.DE CAM.,CONCEPTO: POR MULTA PROYECTO CONT CENTRO DE ACOPIO CENTRAL PIEDRAS BLANCAS RURRENABAQUE,DEP.: MIN DE LA PRESIDENCIA UPRE , PROCEDENCIA: BANCO UNION S.A., CHEQUE: 217, FECHA DE EMISION:28/11/2016</t>
  </si>
  <si>
    <t>B14457760002</t>
  </si>
  <si>
    <t>00099024113 DEP.DE CHEQ.AJENOS,RET.DE CAM.,CONCEPTO: POR MULTA DEL PROY CONST CANCHA DE FUT CON CESPED SINT- BARRIO LUIS ESPINAL CIUDAD DE TJA MODULO I,DEP.: MIN DE LA PRESIDENCIA UPRE</t>
  </si>
  <si>
    <t>B14457820002</t>
  </si>
  <si>
    <t>00099021001 DEP.DE CHEQ.AJENOS,RET.DE CAM.,CONCEPTO: DEVOLUCION DE PASAJE,DEP.: JUAN JESUS ESPINOZA VERA C.I. 2018632 LP , PROCEDENCIA: BANCO UNION S.A., CHEQUE: 710, FECHA DE EMISION:25/11/2016</t>
  </si>
  <si>
    <t>B14457830002</t>
  </si>
  <si>
    <t>00099021001 DEP.DE CHEQ.AJENOS,RET.DE CAM.,CONCEPTO: DEVOLUCIONDE RECURSOS,DEP.: AGENCIA NACIONAL DE HIDROCARBUROS , PROCEDENCIA: BANCO UNION S.A., CHEQUE: 4058, FECHA DE EMISION:25/11/2016</t>
  </si>
  <si>
    <t>B14457940002</t>
  </si>
  <si>
    <t>00578012002 DEP.DE CHEQ.AJENOS,RET.DE CAM.,CONCEPTO: REVERSION,DEP.: BOLIVIANA DE AVIACION , PROCEDENCIA: BANCO UNION S.A., CHEQUE: 7053, FECHA DE EMISION:30/11/2016</t>
  </si>
  <si>
    <t>B14458070002</t>
  </si>
  <si>
    <t>00513012003 DEP.DE CHEQ.AJENOS,RET.DE CAM.,CONCEPTO: SALDOS NO EJECUTADOS,DEP.: Y.P.F.B. CORPORACION LA PAZ , PROCEDENCIA: BANCO UNION S.A., CHEQUE: 1183, FECHA DE EMISION:28/11/2016</t>
  </si>
  <si>
    <t>O14456870002</t>
  </si>
  <si>
    <t>O14456880002</t>
  </si>
  <si>
    <t>O14457980002</t>
  </si>
  <si>
    <t>00099021001 DEPOSITO DE EFECTIVO, DEPOSITANTE: EJERCITO DE BOLIVIA RI - 13 "GRAL ISMAEL MONTES", CONCEPTO: RETENCION POR CONCEPTO DE VIATICOS POR CAMBIO DE DESTINO GESTION 2016, CUENTA DE DEPOSITO: CUENTA UNICA DEL TESORO</t>
  </si>
  <si>
    <t>O14458050002</t>
  </si>
  <si>
    <t>00047261101 DEPOSITO DE EFECTIVO, DEPOSITANTE: CARLOS ALBERTO CARRILLO VALLE, CONCEPTO: DEVOLUCION FONDOS EN AVANCE A FAVOR DE EBERT MAYTA CALLISAYA PREVENTIVO N° 195 IPD-PACU, CUENTA DE DEPOSITO: CUENTA UNICA DEL TESORO</t>
  </si>
  <si>
    <t>O14458210002</t>
  </si>
  <si>
    <t>00099021001 DEPOSITO DE EFECTIVO, DEPOSITANTE: RENE JORGE ROCHA PEREZ, CONCEPTO: DEVOLUCION PASAJE INTERIOR DEL PAIS, CUENTA DE DEPOSITO: CUENTA UNICA DEL TESORO</t>
  </si>
  <si>
    <t>O14458350002</t>
  </si>
  <si>
    <t>00099021001 DEPOSITO DE EFECTIVO, DEPOSITANTE: RI-3 "PEREZ", CONCEPTO: ENERGIA ELECTRICA JUNIO-15, CUENTA DE DEPOSITO: CUENTA UNICA DEL TESORO</t>
  </si>
  <si>
    <t>O14458480002</t>
  </si>
  <si>
    <t>00099021001 DEPOSITO DE EFECTIVO, DEPOSITANTE: MMAYA, CONCEPTO: DEVOLUCION FONDO EN AVANCE, CUENTA DE DEPOSITO: CUENTA UNICA DEL TESORO</t>
  </si>
  <si>
    <t>O14458620002</t>
  </si>
  <si>
    <t>00592012001 DEPOSITO DE EFECTIVO, DEPOSITANTE: EMPRESA ESTATAL BOLIVIANA DE TURISMO, CONCEPTO: DEVOLUCION SALDO FONDO DE AVANCE, CUENTA DE DEPOSITO: CUENTA UNICA DEL TESORO</t>
  </si>
  <si>
    <t>O14458840002</t>
  </si>
  <si>
    <t>00099021001 DEPOSITO DE EFECTIVO, DEPOSITANTE: SIMON ORELLANA CHAVEZ, CONCEPTO: DEVOLUCION EXCEDENTE AL TOPE SALARIAL AGOS, SEPT, OCT, Y NOV DE 2016, CUENTA DE DEPOSITO: CUENTA UNICA DEL TESORO</t>
  </si>
  <si>
    <t>O14459140002</t>
  </si>
  <si>
    <t>00047257001 DEPOSITO DE EFECTIVO, DEPOSITANTE: UEP ACCESOS GONZALO PEREZ O., CONCEPTO: DEP POR DEVOLUCION CIERRE DE FONDOS EN AVANCE, CUENTA DE DEPOSITO: CUENTA UNICA DEL TESORO</t>
  </si>
  <si>
    <t>O14459150002</t>
  </si>
  <si>
    <t>00099021001 DEPOSITO DE EFECTIVO, DEPOSITANTE: ACCESOS-GONZALO PEREZ, CONCEPTO: DEP POR DEVOLUCION CIERRE DE FONDOS EN AVANCE, CUENTA DE DEPOSITO: CUENTA UNICA DEL TESORO</t>
  </si>
  <si>
    <t>B14461030002</t>
  </si>
  <si>
    <t>00099021001 DEP.DE CHEQ.AJENOS,RET.DE CAM.,CONCEPTO: PROCESOS INTERNOS ADMINISTRATIVOS GESTION 2015,DEP.: CAMARA DE SENADORES , PROCEDENCIA: BANCO UNION S.A., CHEQUE: 6296, FECHA DE EMISION:01/12/2016</t>
  </si>
  <si>
    <t>B14461050002</t>
  </si>
  <si>
    <t>00099021001 DEP.DE CHEQ.AJENOS,RET.DE CAM.,CONCEPTO: AEROVIAS CONTINENTE AMERICANO DEVOLUCION DE PASAJE NO UTILIZADO GESTION 2013,DEP.: CAMARA DE SENADORES , PROCEDENCIA: BANCO UNION S.A., CHEQUE: 6297, FECHA DE EMISION:01/12/2016</t>
  </si>
  <si>
    <t>B14461060002</t>
  </si>
  <si>
    <t>00099021001 DEP.DE CHEQ.AJENOS,RET.DE CAM.,CONCEPTO: PAGO DESCUENTO MONTOS EXCEDENTES POR DOBLE PERCEPCION DE RECURSOS PUBLICOS,DEP.: CAJA NACIONAL DE SALUD , PROCEDENCIA: BANCO UNION S.A., CHEQUE: 28265, FECHA DE EMISION:01/12/2016</t>
  </si>
  <si>
    <t>B14461080002</t>
  </si>
  <si>
    <t>00099021001 DEP.DE CHEQ.AJENOS,RET.DE CAM.,CONCEPTO: DEV. DE DEP. POR REPOSICION DE CREDENCIALES POR EXTRAVIO GESTION 2016,DEP.: CAMARA DE SENADORES , PROCEDENCIA: BANCO UNION S.A., CHEQUE: 6298, FECHA DE EMISION:01/12/2016</t>
  </si>
  <si>
    <t>B14461090002</t>
  </si>
  <si>
    <t>00099021001 DEP.DE CHEQ.AJENOS,RET.DE CAM.,CONCEPTO: DEV. DE DEP. ( EXCEDENTES DE TELEFONIA MOVIL GESTION 2012 ),DEP.: CAMARA DE SENADORES , PROCEDENCIA: BANCO UNION S.A., CHEQUE: 6299, FECHA DE EMISION:01/12/2016</t>
  </si>
  <si>
    <t>B14461200002</t>
  </si>
  <si>
    <t>00682018001 DEP.DE CHEQ.AJENOS,RET.DE CAM.,CONCEPTO: DEVOLUCION REFRIGERIOS JORGE PAZ YABETA Y FRANKLIN HOYOS VALDIVIA,DEP.: DEFENSORIA DEL PUEBLO , PROCEDENCIA: BANCO UNION S.A., CHEQUE: 525, FECHA DE EMISION:25/11/2016</t>
  </si>
  <si>
    <t>B14461660002</t>
  </si>
  <si>
    <t>00046021107 DEP.DE CHEQ.AJENOS,RET.DE CAM.,CONCEPTO: REVERSION DE FONDOS (PAGO DE SUELDOS),DEP.: MINISTERIO DE SALUD , PROCEDENCIA: BANCO UNION S.A., CHEQUE: 11872, FECHA DE EMISION:25/11/2016</t>
  </si>
  <si>
    <t>B14462940002</t>
  </si>
  <si>
    <t>00283012002 DEP.DE CHEQ.AJENOS,RET.DE CAM.,CONCEPTO: DEVOLUCIONES DE PASAJES - REG TRAVEL SRL,DEP.: REG TRAVEL SRL , PROCEDENCIA: BANCO UNION S.A., CHEQUE: 211, FECHA DE EMISION:02/12/2016</t>
  </si>
  <si>
    <t>O14460820002</t>
  </si>
  <si>
    <t>00108012001 DEPOSITO DE EFECTIVO, DEPOSITANTE: ALEJANDRA ANTEZANA MONTERREY, CONCEPTO: COMPRA DE BONOS CONCIERTO DE LA ORQUESTA SONFONICA NACIONAL, CUENTA DE DEPOSITO: CUENTA UNICA DEL TESORO</t>
  </si>
  <si>
    <t>O14460900002</t>
  </si>
  <si>
    <t>00225024101 DEPOSITO DE EFECTIVO, DEPOSITANTE: HUMBERTO ROCHA ROSALES, CONCEPTO: RETENCION DE IMPUESTOS POR SERVICIOS DE ALIMENTACION EN PUCARANI, CUENTA DE DEPOSITO: CUENTA UNICA DEL TESORO</t>
  </si>
  <si>
    <t>O14460940002</t>
  </si>
  <si>
    <t>00225024101 DEPOSITO DE EFECTIVO, DEPOSITANTE: HUMBERTO ROCHA ROSALES, CONCEPTO: RETENCION DE IMPUESTOS POR ARREGLO DE MOTOCICLETA PLACA 3385XSH, CUENTA DE DEPOSITO: CUENTA UNICA DEL TESORO</t>
  </si>
  <si>
    <t>MINISTERIO DE TRANSPARENCIA INSTITUCIONAL Y LUCHA CONTRA LA CORRUPCION "MTILCC"</t>
  </si>
  <si>
    <t>O14461630002</t>
  </si>
  <si>
    <t>00050018003 DEPOSITO DE EFECTIVO, DEPOSITANTE: HERNAN MAMANI MENDOZA, CONCEPTO: DEVOLUCIÓN DE FONDOS DE REFRIGERIO POR MALA APROPIACIÓN UNIDAD EJECUTORA, CUENTA DE DEPOSITO: CUENTA UNICA DEL TESORO</t>
  </si>
  <si>
    <t>O14461720002</t>
  </si>
  <si>
    <t>O14462450002</t>
  </si>
  <si>
    <t>00099021001 DEPOSITO DE EFECTIVO, DEPOSITANTE: BASILIO CHOQUE, CONCEPTO: REVERSION DEMOSTRACION DE CAPACIDADES DE LAS FFEE MILITARES, CUENTA DE DEPOSITO: CUENTA UNICA DEL TESORO</t>
  </si>
  <si>
    <t>O14462560002</t>
  </si>
  <si>
    <t>00099021001 DEPOSITO DE EFECTIVO, DEPOSITANTE: LUCIANA VIVIANA MENDEZ DE VALDIVIA, CONCEPTO: SALDO DE FONDO EN AVANCE, CUENTA DE DEPOSITO: CUENTA UNICA DEL TESORO</t>
  </si>
  <si>
    <t>O14462620002</t>
  </si>
  <si>
    <t>00041031107 DEPOSITO DE EFECTIVO, DEPOSITANTE: ELVIS MEJIA, CONCEPTO: DEVOLUCION EN GASTO DE PASAJES, CUENTA DE DEPOSITO: CUENTA UNICA DEL TESORO</t>
  </si>
  <si>
    <t>O14463170002</t>
  </si>
  <si>
    <t>O14463180002</t>
  </si>
  <si>
    <t>O14463190002</t>
  </si>
  <si>
    <t>O14463200002</t>
  </si>
  <si>
    <t>O14463220002</t>
  </si>
  <si>
    <t>O14463530002</t>
  </si>
  <si>
    <t>00342012001 DEPOSITO DE EFECTIVO, DEPOSITANTE: MARIA DE LOS ANGELES DE RADA GAMARRA, CONCEPTO: DEVOLUCION RECURSOS INF INT7AEV/UAI N° 0172016, CUENTA DE DEPOSITO: CUENTA UNICA DEL TESORO</t>
  </si>
  <si>
    <t>O14464000002</t>
  </si>
  <si>
    <t>00099021001 DEPOSITO DE EFECTIVO, DEPOSITANTE: ADEMAF, CONCEPTO: FONDOS EN AVANCE, CUENTA DE DEPOSITO: CUENTA UNICA DEL TESORO</t>
  </si>
  <si>
    <t>O14464010002</t>
  </si>
  <si>
    <t>00192014101 DEPOSITO DE EFECTIVO, DEPOSITANTE: SEMENA - RENE URQUIZA ORIHUELA, CONCEPTO: REVERSION DE RECURSOS NO UTILIZADOS EN LA COMPRA DE CABLES PREV 62, CUENTA DE DEPOSITO: CUENTA UNICA DEL TESORO</t>
  </si>
  <si>
    <t>O14464110002</t>
  </si>
  <si>
    <t>00099021001 DEPOSITO DE EFECTIVO, DEPOSITANTE: OSCAR MENDEZ CABBO, CONCEPTO: PAGO POR DOBLE PERCEPCION, CUENTA DE DEPOSITO: CUENTA UNICA DEL TESORO</t>
  </si>
  <si>
    <t>O14464120002</t>
  </si>
  <si>
    <t>00212012001 DEPOSITO DE EFECTIVO, DEPOSITANTE: FELIX QUISPE RODRIGUEZ, CONCEPTO: REPOSICION DE CREDENCIAL, CUENTA DE DEPOSITO: CUENTA UNICA DEL TESORO</t>
  </si>
  <si>
    <t>O14464430002</t>
  </si>
  <si>
    <t>O14464680002</t>
  </si>
  <si>
    <t>00099021001 DEPOSITO DE EFECTIVO, DEPOSITANTE: OSCAR GUARACHI GUARACHI CI 5949877 LP, CONCEPTO: DEVOLUCION DE DINERO POR CATEGORIA INDEBIDA, CUENTA DE DEPOSITO: CUENTA UNICA DEL TESORO</t>
  </si>
  <si>
    <t>O14464930002</t>
  </si>
  <si>
    <t>00099021001 DEPOSITO DE EFECTIVO, DEPOSITANTE: EDWIN CHALY ACHU ACARAPI, CONCEPTO: REVERSION DE PAGO, CUENTA DE DEPOSITO: CUENTA UNICA DEL TESORO</t>
  </si>
  <si>
    <t>O14465230002</t>
  </si>
  <si>
    <t>00212082004 DEPOSITO DE EFECTIVO, DEPOSITANTE: MAXIMO ARIAS SURCO, CONCEPTO: DEVOLUCION DE GASTOS OPERATIVOS C-31 # 532, CUENTA DE DEPOSITO: CUENTA UNICA DEL TESORO</t>
  </si>
  <si>
    <t>O14465270002</t>
  </si>
  <si>
    <t>00046114201 DEPOSITO DE EFECTIVO, DEPOSITANTE: JANETH ESTIFANI RUA CASANOVA, CONCEPTO: DEVOLUCION PARA REPOSICION DE RECURSOS, CUENTA DE DEPOSITO: CUENTA UNICA DEL TESORO</t>
  </si>
  <si>
    <t>O14465280002</t>
  </si>
  <si>
    <t xml:space="preserve"> DEPOSITO DE EFECTIVO, DEPOSITANTE: JEAN CARLA ANDREA LANCHIPA PINTO, CONCEPTO: DEVOLUCIÓN PARA REPOSICIÓN DE RECURSOS DE FUENTE 10-111 A 42-230, CUENTA DE DEPOSITO: CUENTA UNICA DEL TESORO</t>
  </si>
  <si>
    <t>O14465300002</t>
  </si>
  <si>
    <t>00046114201 DEPOSITO DE EFECTIVO, DEPOSITANTE: JUAN CARLOS SALGADO ZAMBRANA, CONCEPTO: DEVOLUCIÓN PARA REPOSICIÓN DE RECURSOS DE FUENTE 10-111 A 42-230, CUENTA DE DEPOSITO: CUENTA UNICA DEL TESORO</t>
  </si>
  <si>
    <t>O14465490002</t>
  </si>
  <si>
    <t>00099021001 DEPOSITO DE EFECTIVO, DEPOSITANTE: CARLOS A. DE LA ROCHA GUERRA, CONCEPTO: REVERSION POR SERVICIOS DE LLAMADAS EXCEDENTES A TELEFONIA MOVIL, CUENTA DE DEPOSITO: CUENTA UNICA DEL TESORO</t>
  </si>
  <si>
    <t>O14467170002</t>
  </si>
  <si>
    <t>00378012002 DEPOSITO DE EFECTIVO, DEPOSITANTE: SERVICIO NACIONAL TEXTIL SENATEX, CONCEPTO: DEVOLUCION SALDO DE FONDOS EN AVANCE C-31 292, CUENTA DE DEPOSITO: CUENTA UNICA DEL TESORO</t>
  </si>
  <si>
    <t>B14468400002</t>
  </si>
  <si>
    <t>00523012001 DEP.DE CHEQ.AJENOS,RET.DE CAM.,CONCEPTO: VENTA DE SERVICIO ECOBOL,DEP.: BENJAMIN AQUINO , PROCEDENCIA: BANCO NACIONAL DE BOLIVIA S.A., CHEQUE: 5775, FECHA DE EMISION:30/11/2016</t>
  </si>
  <si>
    <t>B14468420002</t>
  </si>
  <si>
    <t>00523012001 DEP.DE CHEQ.AJENOS,RET.DE CAM.,CONCEPTO: VENTA DE SERVICIO ECOBOL,DEP.: BENJAMIN AQUINO , PROCEDENCIA: BANCO UNION S.A., CHEQUE: 244, FECHA DE EMISION:02/12/2016</t>
  </si>
  <si>
    <t>B14468440002</t>
  </si>
  <si>
    <t>00523012001 DEP.DE CHEQ.AJENOS,RET.DE CAM.,CONCEPTO: VENTA DE SERVICIOS ECOBOL,DEP.: BENJAMIN AQUINO , PROCEDENCIA: BANCO UNION S.A., CHEQUE: 245, FECHA DE EMISION:02/12/2016</t>
  </si>
  <si>
    <t>B14469090002</t>
  </si>
  <si>
    <t>00212102003 DEP.DE CHEQ.AJENOS,RET.DE CAM.,CONCEPTO: APORTES VOLUNTARIOS INRA-POTOSI MUNICIPIO DE BETANZOS, PUNA, COTA GAITA, VILLAZÓN, RAVELO,DEP.: INRA - POTOSI , PROCEDENCIA: BANCO UNION S.A., CHEQUE: 3596, FECHA DE EMISION:02/12/2016</t>
  </si>
  <si>
    <t>B14469530002</t>
  </si>
  <si>
    <t>00099021001 DEP.DE CHEQ.AJENOS,RET.DE CAM.,CONCEPTO: DEVOLUCION DE SALDOS NO EJECUTADOS POR SOCORROS PARA POSTERIOR REPROGRAMACION,DEP.: MINISTERIO DE DEFENSA , PROCEDENCIA: BANCO UNION S.A., CHEQUE: 71, FECHA DE EMISION:02/12/2016</t>
  </si>
  <si>
    <t>B14469820002</t>
  </si>
  <si>
    <t>00680012001 DEP.DE CHEQ.AJENOS,RET.DE CAM.,CONCEPTO: PAGO ALQUILER ATM CONTRALORIA DICIEMBRE 2016,DEP.: BANCO UNION S.A. , PROCEDENCIA: BANCO UNION S.A., CHEQUE: 142573, FECHA DE EMISION:01/12/2016</t>
  </si>
  <si>
    <t>B14469960002</t>
  </si>
  <si>
    <t>00099021001 DEP.DE CHEQ.AJENOS,RET.DE CAM.,CONCEPTO: PAGO INCAPACIDADES TEMPORALES (REEMBOLSO) MIN ECONOMIA Y FINANZAS PUBLICAS,DEP.: CAJA NACIONAL DE SALUD , PROCEDENCIA: BANCO UNION S.A., CHEQUE: 11852, FECHA DE EMISION:05/12/2016</t>
  </si>
  <si>
    <t>B14470000002</t>
  </si>
  <si>
    <t>00099021001 DEP.DE CHEQ.AJENOS,RET.DE CAM.,CONCEPTO: PAGO INCAPACIDADES TEMPORALES (REEMBOLSO) MIN DE ECONOMIA Y FINANZAS PUBLICAS,DEP.: CAJA NACIONAL DE SALUD , PROCEDENCIA: BANCO UNION S.A., CHEQUE: 11853, FECHA DE EMISION:05/12/2016</t>
  </si>
  <si>
    <t>B14470020002</t>
  </si>
  <si>
    <t>00099021001 DEP.DE CHEQ.AJENOS,RET.DE CAM.,CONCEPTO: PAGO DE INCAPACIDADES TEMPORALES -(REEMBOLSO) MIN DE ECONOMIA Y FINANZAS PUBLICAS,DEP.: CAJA NACIONAL DE SALUD , PROCEDENCIA: BANCO UNION S.A., CHEQUE: 11854, FECHA DE EMISION:05/12/2016</t>
  </si>
  <si>
    <t>B14470470002</t>
  </si>
  <si>
    <t>00525012001 DEP.DE CHEQ.AJENOS,RET.DE CAM.,CONCEPTO: DEP PARA PAGO DE SUELDOS,DEP.: TRANSPORTES AEREOS BOLIVIANOS , PROCEDENCIA: BANCO UNION S.A., CHEQUE: 5405, FECHA DE EMISION:30/11/2016</t>
  </si>
  <si>
    <t>O14468380002</t>
  </si>
  <si>
    <t>00099021001 DEPOSITO DE EFECTIVO, DEPOSITANTE: MARTIN YAHUASI MAMANI, CONCEPTO: ACUERDO CONVENIO DE PAGO AFP, CUENTA DE DEPOSITO: CUENTA UNICA DEL TESORO</t>
  </si>
  <si>
    <t>O14468390002</t>
  </si>
  <si>
    <t>O14468650002</t>
  </si>
  <si>
    <t>O14468870002</t>
  </si>
  <si>
    <t>00099021001 DEPOSITO DE EFECTIVO, DEPOSITANTE: EJERCITO DE BOLIVIA, CONCEPTO: DEVOLUCION DE PASAJES DE EDWIN CHAMBI QUISPE, CUENTA DE DEPOSITO: CUENTA UNICA DEL TESORO</t>
  </si>
  <si>
    <t>O14468940002</t>
  </si>
  <si>
    <t>00099021001 DEPOSITO DE EFECTIVO, DEPOSITANTE: SERVICIO DEPARTAMENTAL DE SALUD LA PAZ, CONCEPTO: DEVOLUCION POR CONCEPTO DE HABERES OCTUBRE ITEM 81766, CUENTA DE DEPOSITO: CUENTA UNICA DEL TESORO</t>
  </si>
  <si>
    <t>O14468970002</t>
  </si>
  <si>
    <t>00099021001 DEPOSITO DE EFECTIVO, DEPOSITANTE: SERVICIO DEPARTAMENTAL DE SALUD LA PAZ, CONCEPTO: DEVOLUCION POR CONCEPTO DE HABERES OCTUBRE ITEM 62412, CUENTA DE DEPOSITO: CUENTA UNICA DEL TESORO</t>
  </si>
  <si>
    <t>O14469010002</t>
  </si>
  <si>
    <t>O14469080002</t>
  </si>
  <si>
    <t>00046114201 DEPOSITO DE EFECTIVO, DEPOSITANTE: CARLOS ARIEL VASQUEZ ALBA, CONCEPTO: REVERSION DE RECURSOS MINISTERIO DE SALUD, CUENTA DE DEPOSITO: CUENTA UNICA DEL TESORO</t>
  </si>
  <si>
    <t>O14469750002</t>
  </si>
  <si>
    <t>00099021001 DEPOSITO DE EFECTIVO, DEPOSITANTE: POLICIA BOLIVIANA, CONCEPTO: REVERSION HABERES REINTEGRO 2015, CUENTA DE DEPOSITO: CUENTA UNICA DEL TESORO</t>
  </si>
  <si>
    <t>O14470270002</t>
  </si>
  <si>
    <t>00130012002 DEPOSITO DE EFECTIVO, DEPOSITANTE: PEDRO WILFREDO VALDIVIA, CONCEPTO: DEVOLUCION GASTOS DE GASOLINA Y LAVADO DE MOVILIDAD, CUENTA DE DEPOSITO: CUENTA UNICA DEL TESORO</t>
  </si>
  <si>
    <t>O14470340002</t>
  </si>
  <si>
    <t>O14470410002</t>
  </si>
  <si>
    <t>00290184101 DEPOSITO DE EFECTIVO, DEPOSITANTE: EVER CAIRA PARI, CONCEPTO: DEVOLUCION VIATICOS SIN GDLPZ-II, CUENTA DE DEPOSITO: CUENTA UNICA DEL TESORO</t>
  </si>
  <si>
    <t>O14470450002</t>
  </si>
  <si>
    <t>00099021001 DEPOSITO DE EFECTIVO, DEPOSITANTE: VICENTE MALLCU MAYTA, CONCEPTO: DOBLE PERCEPCION, CUENTA DE DEPOSITO: CUENTA UNICA DEL TESORO</t>
  </si>
  <si>
    <t>O14470500002</t>
  </si>
  <si>
    <t>00099021001 DEPOSITO DE EFECTIVO, DEPOSITANTE: WILSON CASTILLO MURILLO, CONCEPTO: DUODECIMA DE AGUINALDO, CUENTA DE DEPOSITO: CUENTA UNICA DEL TESORO</t>
  </si>
  <si>
    <t>O14470540002</t>
  </si>
  <si>
    <t>00526012001 DEPOSITO DE EFECTIVO, DEPOSITANTE: REYNALDO MENDOZA, CONCEPTO: DEVOLUCION DE PASAJES NO UTILIZADOS, CUENTA DE DEPOSITO: CUENTA UNICA DEL TESORO</t>
  </si>
  <si>
    <t>O14470600002</t>
  </si>
  <si>
    <t>00526012001 DEPOSITO DE EFECTIVO, DEPOSITANTE: ERICK SALAS CHOQUE, CONCEPTO: DEVOLUCION DE PASAJES NO UTILIZADOS, CUENTA DE DEPOSITO: CUENTA UNICA DEL TESORO</t>
  </si>
  <si>
    <t>O14470640002</t>
  </si>
  <si>
    <t>00099021001 DEPOSITO DE EFECTIVO, DEPOSITANTE: EDWIN ELVIS LOAIZA FLORES, CONCEPTO: DEVOLUCION DE VIATICOS, CUENTA DE DEPOSITO: CUENTA UNICA DEL TESORO</t>
  </si>
  <si>
    <t>O14470650002</t>
  </si>
  <si>
    <t>00046114201 DEPOSITO DE EFECTIVO, DEPOSITANTE: EDUARDO ESTRADA VILLARROEL, CONCEPTO: DEVOLUCION DE COMBUSTIBLE Y PEAJE ASIGNADOS, CUENTA DE DEPOSITO: CUENTA UNICA DEL TESORO</t>
  </si>
  <si>
    <t>O14470670002</t>
  </si>
  <si>
    <t>00099021001 DEPOSITO DE EFECTIVO, DEPOSITANTE: EDUARDO ESTRADA VILLARROEL, CONCEPTO: DEVOLUCION DE VIATICOS ASIGNADOS, CUENTA DE DEPOSITO: CUENTA UNICA DEL TESORO</t>
  </si>
  <si>
    <t>O14470780002</t>
  </si>
  <si>
    <t>O14470900002</t>
  </si>
  <si>
    <t>00099021001 DEPOSITO DE EFECTIVO, DEPOSITANTE: SANDRA BEATRIZ DORIA MEDINA RIVERA, CONCEPTO: EXCESO DE HABERES SEPTIEMBRE 2016, CUENTA DE DEPOSITO: CUENTA UNICA DEL TESORO</t>
  </si>
  <si>
    <t>O14471020002</t>
  </si>
  <si>
    <t>00099021001 DEPOSITO DE EFECTIVO, DEPOSITANTE: COOPERATIVA VIDA NUEVA PCD LTDA., CONCEPTO: DEVOLUCION DE LA COOPERATIVA VIDA NUEVA PCD LTDA. A LA UE-FNSE DEL MINISTERIO DE LA PRESIDENCIA, CUENTA DE DEPOSITO: CUENTA UNICA DEL TESORO</t>
  </si>
  <si>
    <t>O14471070002</t>
  </si>
  <si>
    <t>00010011101 DEPOSITO DE EFECTIVO, DEPOSITANTE: SERGIO ALBA GARRON, CONCEPTO: PAGO MULTA, CUENTA DE DEPOSITO: CUENTA UNICA DEL TESORO</t>
  </si>
  <si>
    <t>O14471180002</t>
  </si>
  <si>
    <t>00099021001 DEPOSITO DE EFECTIVO, DEPOSITANTE: ESCOBAR VELASQUEZ VLADIMIR, CONCEPTO: DEVOLUCION DE VIATICOS Y PASAJES DE C31-1739, CUENTA DE DEPOSITO: CUENTA UNICA DEL TESORO</t>
  </si>
  <si>
    <t>O14471240002</t>
  </si>
  <si>
    <t>00099021001 DEPOSITO DE EFECTIVO, DEPOSITANTE: MARIO BURGOA COARITA, CONCEPTO: DEVOLUCION, CUENTA DE DEPOSITO: CUENTA UNICA DEL TESORO</t>
  </si>
  <si>
    <t>O14471300002</t>
  </si>
  <si>
    <t>O14471340002</t>
  </si>
  <si>
    <t>O14471350002</t>
  </si>
  <si>
    <t>00212082004 DEPOSITO DE EFECTIVO, DEPOSITANTE: NANO PABLO SANTANDER CONDORI, CONCEPTO: DEVOLUCION DE VIATICOS Y GASTOS OPERATIVOS COMBUSTIBLE Y PUBLICIDAD C-31 , NRO 521, CUENTA DE DEPOSITO: CUENTA UNICA DEL TESORO</t>
  </si>
  <si>
    <t>O14471430002</t>
  </si>
  <si>
    <t>00212012001 DEPOSITO DE EFECTIVO, DEPOSITANTE: EDGAR ENRIQUE PAUCARA QUISPE INRA - DN, CONCEPTO: DEVOLUCIÓN DE GASTOS OPERATIVOS, CUENTA DE DEPOSITO: CUENTA UNICA DEL TESORO</t>
  </si>
  <si>
    <t>O14471450002</t>
  </si>
  <si>
    <t>00212082004 DEPOSITO DE EFECTIVO, DEPOSITANTE: OMAR AMHED RADA CASTILLO, CONCEPTO: DEVOLUCIÓN POR CONCEPTO DE VIÁTICOS, CUENTA DE DEPOSITO: CUENTA UNICA DEL TESORO</t>
  </si>
  <si>
    <t>O14471480002</t>
  </si>
  <si>
    <t>00526012001 DEPOSITO DE EFECTIVO, DEPOSITANTE: JUAN SEBASTIAN QUISPE VELARDE, CONCEPTO: DEVOLUCION DE FONDOS EN AVANCE, CUENTA DE DEPOSITO: CUENTA UNICA DEL TESORO</t>
  </si>
  <si>
    <t>O14471590002</t>
  </si>
  <si>
    <t>00099021001 DEPOSITO DE EFECTIVO, DEPOSITANTE: OSCAR GUTIERREZ, CONCEPTO: DUODECIMA DE AGUINALDO, CUENTA DE DEPOSITO: CUENTA UNICA DEL TESORO</t>
  </si>
  <si>
    <t>O14471730002</t>
  </si>
  <si>
    <t>00130012002 DEPOSITO DE EFECTIVO, DEPOSITANTE: JUAN RIGOBERTO GUERREROS R., CONCEPTO: DEVOLUCION POR GASTOS DE GASOLINA Y PEAJE, CUENTA DE DEPOSITO: CUENTA UNICA DEL TESORO</t>
  </si>
  <si>
    <t>O14471840002</t>
  </si>
  <si>
    <t>00099021001 DEPOSITO DE EFECTIVO, DEPOSITANTE: IVAN RODRIGO COCARICO MAMANI, CONCEPTO: DEVOLUCIÓN DE PASAJES Y VIÁTICOS DE C31 - 1731, CUENTA DE DEPOSITO: CUENTA UNICA DEL TESORO</t>
  </si>
  <si>
    <t>O14472000002</t>
  </si>
  <si>
    <t>00099021001 DEPOSITO DE EFECTIVO, DEPOSITANTE: MARIA ELENA GUARACHI HUANCA, CONCEPTO: DEPOSITAR UNA DUODECIMA DE AGUINALDO, CUENTA DE DEPOSITO: CUENTA UNICA DEL TESORO</t>
  </si>
  <si>
    <t>O14472010002</t>
  </si>
  <si>
    <t>00099021001 DEPOSITO DE EFECTIVO, DEPOSITANTE: FELIPA AYALA DE NINAHUANCA, CONCEPTO: DEP. POR COBRO INDEBIDO, CUENTA DE DEPOSITO: CUENTA UNICA DEL TESORO</t>
  </si>
  <si>
    <t>O14472120002</t>
  </si>
  <si>
    <t>00015011108 DEPOSITO DE EFECTIVO, DEPOSITANTE: SERGIO ROBERTO HUAMAN CHOQUE, CONCEPTO: DEVOLUCION REMANENTE DE FONDOS EN AVANCE, CUENTA DE DEPOSITO: CUENTA UNICA DEL TESORO</t>
  </si>
  <si>
    <t>O14472190002</t>
  </si>
  <si>
    <t>00015011108 DEPOSITO DE EFECTIVO, DEPOSITANTE: REGIMEN PENITENCIARIO LA PAZ, CONCEPTO: DESCARGO DE ASIGNACIÓN DE RECURSOS, CUENTA DE DEPOSITO: CUENTA UNICA DEL TESORO</t>
  </si>
  <si>
    <t>O14472480002</t>
  </si>
  <si>
    <t>00212082004 DEPOSITO DE EFECTIVO, DEPOSITANTE: BRUNO RICHARD BLANCO ALARCON, CONCEPTO: DEVOLUCION DE VIATICOS, CUENTA DE DEPOSITO: CUENTA UNICA DEL TESORO</t>
  </si>
  <si>
    <t>O14472530002</t>
  </si>
  <si>
    <t>00212082004 DEPOSITO DE EFECTIVO, DEPOSITANTE: MAX ARIAS SURCO, CONCEPTO: DEVOLUCION DE GASTOS OPERATIVOS C-31 # 532, CUENTA DE DEPOSITO: CUENTA UNICA DEL TESORO</t>
  </si>
  <si>
    <t>O14472550002</t>
  </si>
  <si>
    <t>00050018003 DEPOSITO DE EFECTIVO, DEPOSITANTE: MIGUEL ANGEL SEGUNDO FRANK, CONCEPTO: DEVOLUCION DE SALDO POR REFRIGERIO, CUENTA DE DEPOSITO: CUENTA UNICA DEL TESORO</t>
  </si>
  <si>
    <t>O14473160002</t>
  </si>
  <si>
    <t>00047084103 DEPOSITO DE EFECTIVO, DEPOSITANTE: RICHARD QUINTEROS, CONCEPTO: DEVOLUCION POR DEBITO DE AJUSTE AUTOMATICO, CUENTA DE DEPOSITO: CUENTA UNICA DEL TESORO</t>
  </si>
  <si>
    <t>O14473440002</t>
  </si>
  <si>
    <t>00378012002 DEPOSITO DE EFECTIVO, DEPOSITANTE: MARCO ANTONIO USNAYO ESPEJO, CONCEPTO: DEVOLUCION PREVENTIVO 295 (RETENCIONES), CUENTA DE DEPOSITO: CUENTA UNICA DEL TESORO</t>
  </si>
  <si>
    <t>B14475370002</t>
  </si>
  <si>
    <t>00099021001 DEP.DE CHEQ.AJENOS,RET.DE CAM.,CONCEPTO: DEVOLUCION DE CC NO COBRADA AGOSTO 2016,DEP.: LA VITALICIA SEGUROS Y REASEGUROS DE VIDA S.A. , PROCEDENCIA: BANCO BISA S.A., CHEQUE: 32558, FECHA DE EMISION:05/12/2016</t>
  </si>
  <si>
    <t>B14475460002</t>
  </si>
  <si>
    <t>00099021001 DEP.DE CHEQ.AJENOS,RET.DE CAM.,CONCEPTO: DEVOLUCION DE BAJAS MEDICAS POR INCAPACIDAD TEMPORAL,DEP.: MINISTERIO DE SALUD , PROCEDENCIA: BANCO UNION S.A., CHEQUE: 20293, FECHA DE EMISION:28/11/2016</t>
  </si>
  <si>
    <t>B14475480002</t>
  </si>
  <si>
    <t>00046021109 DEP.DE CHEQ.AJENOS,RET.DE CAM.,CONCEPTO: DEVOLUCION DE BAJAS POR INCAPACIDAD TEMPORAL,DEP.: MINISTERIO DE SALUD , PROCEDENCIA: BANCO UNION S.A., CHEQUE: 20294, FECHA DE EMISION:28/11/2016</t>
  </si>
  <si>
    <t>B14475510002</t>
  </si>
  <si>
    <t>00222018012 DEP.DE CHEQ.AJENOS,RET.DE CAM.,CONCEPTO: C31 - 2193,DEP.: INIAF LA PAZ , PROCEDENCIA: BANCO UNION S.A., CHEQUE: 2553, FECHA DE EMISION:01/12/2016</t>
  </si>
  <si>
    <t>B14475540002</t>
  </si>
  <si>
    <t>00046024204 DEP.DE CHEQ.AJENOS,RET.DE CAM.,CONCEPTO: DEVOLUCION DE BAJAS MEDICAS POR INCAPACIDAD TEMPORAL,DEP.: MINISTERIO DE SALUD , PROCEDENCIA: BANCO UNION S.A., CHEQUE: 20295, FECHA DE EMISION:28/11/2016</t>
  </si>
  <si>
    <t>B14475600002</t>
  </si>
  <si>
    <t>00523012001 DEP.DE CHEQ.AJENOS,RET.DE CAM.,CONCEPTO: PAGO POR PRESTACION DE SERVICIOS,DEP.: ECOBOL , PROCEDENCIA: BANCO BISA S.A., CHEQUE: 206, FECHA DE EMISION:22/11/2016</t>
  </si>
  <si>
    <t>B14475630002</t>
  </si>
  <si>
    <t>00523012001 DEP.DE CHEQ.AJENOS,RET.DE CAM.,CONCEPTO: PAGO POR PRESTACION DE SERVICIOS,DEP.: ECOBOL , PROCEDENCIA: BANCO NACIONAL DE BOLIVIA S.A., CHEQUE: 5991522, FECHA DE EMISION:29/11/2016</t>
  </si>
  <si>
    <t>B14475660002</t>
  </si>
  <si>
    <t>00523012001 DEP.DE CHEQ.AJENOS,RET.DE CAM.,CONCEPTO: PAGO POR PRESTACION DE SERVICIOS POSTALES,DEP.: ECOBOL , PROCEDENCIA: BANCO NACIONAL DE BOLIVIA S.A., CHEQUE: 873751, FECHA DE EMISION:30/11/2016</t>
  </si>
  <si>
    <t>B14475710002</t>
  </si>
  <si>
    <t>00523012001 DEP.DE CHEQ.AJENOS,RET.DE CAM.,CONCEPTO: PAGO POR PRESTACION DE SERVICIOS POSTALES,DEP.: ECOBOL , PROCEDENCIA: BANCO GANADERO S.A., CHEQUE: 23436, FECHA DE EMISION:21/11/2016</t>
  </si>
  <si>
    <t>B14475760002</t>
  </si>
  <si>
    <t>00523012001 DEP.DE CHEQ.AJENOS,RET.DE CAM.,CONCEPTO: PAGO POR PRESTACION DE SERVICIOS POSTALES,DEP.: ECOBOL , PROCEDENCIA: BANCO NACIONAL DE BOLIVIA S.A., CHEQUE: 6177, FECHA DE EMISION:23/11/2016</t>
  </si>
  <si>
    <t>B14475800002</t>
  </si>
  <si>
    <t>00523012001 DEP.DE CHEQ.AJENOS,RET.DE CAM.,CONCEPTO: PAGO POR PRESTACION DE SERVICIOS POSTALES,DEP.: ECOBOL , PROCEDENCIA: BANCO NACIONAL DE BOLIVIA S.A., CHEQUE: 6181, FECHA DE EMISION:23/11/2016</t>
  </si>
  <si>
    <t>B14475860002</t>
  </si>
  <si>
    <t>00523012001 DEP.DE CHEQ.AJENOS,RET.DE CAM.,CONCEPTO: PAGO POR PRESTACION DE SERVICIOS POSTALES,DEP.: ECOBOL , PROCEDENCIA: BANCO NACIONAL DE BOLIVIA S.A., CHEQUE: 5904360, FECHA DE EMISION:23/11/2016</t>
  </si>
  <si>
    <t>B14475920002</t>
  </si>
  <si>
    <t>00523012001 DEP.DE CHEQ.AJENOS,RET.DE CAM.,CONCEPTO: PAGO POR PRESTACION DE SERVICIOS POSTALES,DEP.: ECOBOL , PROCEDENCIA: BANCO NACIONAL DE BOLIVIA S.A., CHEQUE: 5031156, FECHA DE EMISION:23/11/2016</t>
  </si>
  <si>
    <t>B14475930002</t>
  </si>
  <si>
    <t>00099021001 DEP.DE CHEQ.AJENOS,RET.DE CAM.,CONCEPTO: REVERSION C31,DEP.: ADEMAF , PROCEDENCIA: BANCO UNION S.A., CHEQUE: 994, FECHA DE EMISION:30/11/2016</t>
  </si>
  <si>
    <t>B14475940002</t>
  </si>
  <si>
    <t>00523012001 DEP.DE CHEQ.AJENOS,RET.DE CAM.,CONCEPTO: PAGO POR PRESTACION DE SERVICIOS POSTALES,DEP.: ECOBOL , PROCEDENCIA: BANCO NACIONAL DE BOLIVIA S.A., CHEQUE: 5904365, FECHA DE EMISION:25/11/2016</t>
  </si>
  <si>
    <t>B14475960002</t>
  </si>
  <si>
    <t>00523012001 DEP.DE CHEQ.AJENOS,RET.DE CAM.,CONCEPTO: PAGO POR PRESTACION DE SERVICIOS POSTALES,DEP.: ECOBOL , PROCEDENCIA: BANCO BISA S.A., CHEQUE: 4994, FECHA DE EMISION:28/11/2016</t>
  </si>
  <si>
    <t>B14475970002</t>
  </si>
  <si>
    <t>00099021001 DEP.DE CHEQ.AJENOS,RET.DE CAM.,CONCEPTO: REVERSION C31,DEP.: ADEMAF , PROCEDENCIA: BANCO UNION S.A., CHEQUE: 993, FECHA DE EMISION:30/11/2016</t>
  </si>
  <si>
    <t>B14475980002</t>
  </si>
  <si>
    <t>00523012001 DEP.DE CHEQ.AJENOS,RET.DE CAM.,CONCEPTO: PAGO POR PRESTACION DE SERVICIOS POSTALES,DEP.: ECOBOL , PROCEDENCIA: BANCO BISA S.A., CHEQUE: 3499, FECHA DE EMISION:30/11/2016</t>
  </si>
  <si>
    <t>B14476010002</t>
  </si>
  <si>
    <t>00523012001 DEP.DE CHEQ.AJENOS,RET.DE CAM.,CONCEPTO: PAGO POR PRESTACION DE SERVICIOS POSTALES,DEP.: ECOBOL , PROCEDENCIA: BANCO BISA S.A., CHEQUE: 4260, FECHA DE EMISION:30/11/2016</t>
  </si>
  <si>
    <t>B14476300002</t>
  </si>
  <si>
    <t>00099021001 DEP.DE CHEQ.AJENOS,RET.DE CAM.,CONCEPTO: GIRO: EDDY YUCRA LLAMPA,DEP.: BANCO UNIÓN S.A. , PROCEDENCIA: BANCO UNION S.A., CHEQUE: 145821, FECHA DE EMISION:06/12/2016</t>
  </si>
  <si>
    <t>B14476320002</t>
  </si>
  <si>
    <t>00099021001 DEP.DE CHEQ.AJENOS,RET.DE CAM.,CONCEPTO: GIRO: HORTENCIA POMA MAYTA,DEP.: BANCO UNIÓN S.A. , PROCEDENCIA: BANCO UNION S.A., CHEQUE: 145820, FECHA DE EMISION:06/12/2016</t>
  </si>
  <si>
    <t>B14476350002</t>
  </si>
  <si>
    <t>00099021001 DEP.DE CHEQ.AJENOS,RET.DE CAM.,CONCEPTO: GIRO: DURANDAL MONTAÑO JHONNY ROMAN,DEP.: BANCO UNIÓN S.A. , PROCEDENCIA: BANCO UNION S.A., CHEQUE: 145819, FECHA DE EMISION:06/12/2016</t>
  </si>
  <si>
    <t>B14476400002</t>
  </si>
  <si>
    <t>00099021001 DEP.DE CHEQ.AJENOS,RET.DE CAM.,CONCEPTO: GIRO: RENDON PINO WALTER EDGAR,DEP.: BANCO UNIÓN S.A. , PROCEDENCIA: BANCO UNION S.A., CHEQUE: 145818, FECHA DE EMISION:06/12/2016</t>
  </si>
  <si>
    <t>B14476710002</t>
  </si>
  <si>
    <t>00099021001 DEP.DE CHEQ.AJENOS,RET.DE CAM.,CONCEPTO: DEVOLUCION DE SALDO LIC. CRISTOBAL ARION COMPROBANTE 2726/2015,DEP.: MINISTERIO DE GOBIERNO - UELICN , PROCEDENCIA: BANCO UNION S.A., CHEQUE: 7293, FECHA DE EMISION:05/12/2016</t>
  </si>
  <si>
    <t>B14477170002</t>
  </si>
  <si>
    <t>00590012001 DEP.DE CHEQ.AJENOS,RET.DE CAM.,CONCEPTO: PAGO INCAPACIDAD TEMPORAL DEL PERSONAOL QUIPUS CORRESPONDIENTE MES OCTUBRE 2016,DEP.: CAJA DE SALUD DE CAMINOS Y RA , PROCEDENCIA: BANCO UNION S.A., CHEQUE: 6976, FECHA DE EMISION:25/11/2016</t>
  </si>
  <si>
    <t>B14477210002</t>
  </si>
  <si>
    <t>00340012003 DEP.DE CHEQ.AJENOS,RET.DE CAM.,CONCEPTO: PAGO INCAPACIDAD TEMPORAL DEL PERSONAL SEGIP CORRESPONDIENTE MES OCTUBRE 2016,DEP.: CAJA DE SALUD DE CAMINOS Y RA , PROCEDENCIA: BANCO UNION S.A., CHEQUE: 7004, FECHA DE EMISION:30/11/2016</t>
  </si>
  <si>
    <t>B14477220002</t>
  </si>
  <si>
    <t>00222014302 DEP.DE CHEQ.AJENOS,RET.DE CAM.,CONCEPTO: REVERSION,DEP.: INIAF - CHACO , PROCEDENCIA: BANCO UNION S.A., CHEQUE: 3465, FECHA DE EMISION:17/11/2016</t>
  </si>
  <si>
    <t>B14477260002</t>
  </si>
  <si>
    <t>00099021001 DEP.DE CHEQ.AJENOS,RET.DE CAM.,CONCEPTO: PAGO INCAPACIDAD TEMPORAL DEL PERSONAL SEGIP CORRESPONDIENTE MES OCTUBRE 2016,DEP.: CAJA DE SALUD DE CAMINOS Y RA , PROCEDENCIA: BANCO UNION S.A., CHEQUE: 7003, FECHA DE EMISION:30/11/2016</t>
  </si>
  <si>
    <t>B14477290002</t>
  </si>
  <si>
    <t>00587012001 DEP.DE CHEQ.AJENOS,RET.DE CAM.,CONCEPTO: PAGO INCAPACIDAD TEMPORAL DEL PERSONAL EBC CORRESPONDIENTE MES OCTUBRE 2016,DEP.: CAJA DE SALUD DE CAMINOS Y RA , PROCEDENCIA: BANCO UNION S.A., CHEQUE: 7002, FECHA DE EMISION:30/11/2016</t>
  </si>
  <si>
    <t>B14477480002</t>
  </si>
  <si>
    <t>00099021001 DEP.DE CHEQ.AJENOS,RET.DE CAM.,CONCEPTO: REVERSION,DEP.: INIAF - JUAN CARLOS MAMANI , PROCEDENCIA: BANCO UNION S.A., CHEQUE: 996, FECHA DE EMISION:17/11/2016</t>
  </si>
  <si>
    <t>B14477510002</t>
  </si>
  <si>
    <t>00222014302 DEP.DE CHEQ.AJENOS,RET.DE CAM.,CONCEPTO: REVERSION,DEP.: INIAF - HERNAN LOPEZ , PROCEDENCIA: BANCO UNION S.A., CHEQUE: 1002, FECHA DE EMISION:29/11/2016</t>
  </si>
  <si>
    <t>B14477720002</t>
  </si>
  <si>
    <t>00099024113 DEP.DE CHEQ.AJENOS,RET.DE CAM.,CONCEPTO: MULTA DEL PROYECTO DE AMPLIACION Y REMODELACION SEDE FEDERACION DE TRANS 16 DE NOVIEMBRE,DEP.: ROGELIO ALVAREZ CONDORENA , PROCEDENCIA: BANCO UNION S.A., CHEQUE: 219, FECHA DE EMISION:01/12/2016</t>
  </si>
  <si>
    <t>B14477980002</t>
  </si>
  <si>
    <t>00222014302 DEP.DE CHEQ.AJENOS,RET.DE CAM.,CONCEPTO: REVERSION,DEP.: INIAF - CNPSH , PROCEDENCIA: BANCO UNION S.A., CHEQUE: 2969, FECHA DE EMISION:17/11/2016</t>
  </si>
  <si>
    <t>O14475450002</t>
  </si>
  <si>
    <t>00099021001 DEPOSITO DE EFECTIVO, DEPOSITANTE: JUAN JOSE ALANES, CONCEPTO: DEP DE UNA DUODECIMA DE AGUINALDO, CUENTA DE DEPOSITO: CUENTA UNICA DEL TESORO</t>
  </si>
  <si>
    <t>O14475790002</t>
  </si>
  <si>
    <t>00016011101 DEPOSITO DE EFECTIVO, DEPOSITANTE: JOSE LUIS VASQUEZ CHOQUE, CONCEPTO: DEVOLUCION DE SALDOS, CUENTA DE DEPOSITO: CUENTA UNICA DEL TESORO</t>
  </si>
  <si>
    <t>O14476780002</t>
  </si>
  <si>
    <t>00378012002 DEPOSITO DE EFECTIVO, DEPOSITANTE: ROLANDO D. MARQUEZ TINTAYA - SENATEX, CONCEPTO: POR RETENCIONES DEL MES DE NOVIEMBRE DE 2016 DEL C31-281-282-283, CUENTA DE DEPOSITO: CUENTA UNICA DEL TESORO</t>
  </si>
  <si>
    <t>O14477360002</t>
  </si>
  <si>
    <t>00099021001 DEPOSITO DE EFECTIVO, DEPOSITANTE: JUAN CARLOS MEDRANO BARREDA - U.M.S.A., CONCEPTO: DEVOLUCION DE EXCEDENTE, CUENTA DE DEPOSITO: CUENTA UNICA DEL TESORO</t>
  </si>
  <si>
    <t>O14477520002</t>
  </si>
  <si>
    <t>00574012002 DEPOSITO DE EFECTIVO, DEPOSITANTE: LACTEOSBOL, CONCEPTO: DEVOLUCION DE DINERO POR NO EJECUCION DEL TOTAL, CUENTA DE DEPOSITO: CUENTA UNICA DEL TESORO</t>
  </si>
  <si>
    <t>O14477590002</t>
  </si>
  <si>
    <t>00099021001 DEPOSITO DE EFECTIVO, DEPOSITANTE: TANIA RIVAS RODRIGUEZ - UCEP MI RIEGO, CONCEPTO: DEP POR CUENTA DE ESTACION DE SERVICIOS NAYLER, CUENTA DE DEPOSITO: CUENTA UNICA DEL TESORO</t>
  </si>
  <si>
    <t>O14477660002</t>
  </si>
  <si>
    <t>00132062001 DEPOSITO DE EFECTIVO, DEPOSITANTE: SEDEM - PROMIEL ELSI ORTIZ GUZMAN, CONCEPTO: DEVOLUCION X FONODS NO UTILIZADOS, CUENTA DE DEPOSITO: CUENTA UNICA DEL TESORO</t>
  </si>
  <si>
    <t>O14477850002</t>
  </si>
  <si>
    <t>00574012002 DEPOSITO DE EFECTIVO, DEPOSITANTE: RAFAEL OSVALDO THELLAECHE - LACTEOSBOL, CONCEPTO: DEVOLUCION DE FONDOS EN AVANCE NO UTILIZADOS (LACTEOSBOL), CUENTA DE DEPOSITO: CUENTA UNICA DEL TESORO</t>
  </si>
  <si>
    <t>O14478450002</t>
  </si>
  <si>
    <t>00526012001 DEPOSITO DE EFECTIVO, DEPOSITANTE: WILLIAMS CORDERO ALBA, CONCEPTO: DEVOLUCION POR CONCEPTOS DE PASAJES, CUENTA DE DEPOSITO: CUENTA UNICA DEL TESORO</t>
  </si>
  <si>
    <t>O14479080002</t>
  </si>
  <si>
    <t>00099021001 DEPOSITO DE EFECTIVO, DEPOSITANTE: VICTOR HUGO RICO ARANCIBIA, CONCEPTO: DEVOLUCION POR COBRO DE DOBLE PERCEPCION SALARIAL EN PAGO DE NOVIEMBRE/2016, CUENTA DE DEPOSITO: CUENTA UNICA DEL TESORO</t>
  </si>
  <si>
    <t>O14479090002</t>
  </si>
  <si>
    <t>00526012001 DEPOSITO DE EFECTIVO, DEPOSITANTE: OCTAVIO GARCIA CONDORI - BOLIVIA TV, CONCEPTO: DEVOLUCIÓN DE VIÁTICOS Y PASAJES, CUENTA DE DEPOSITO: CUENTA UNICA DEL TESORO</t>
  </si>
  <si>
    <t>O14479730002</t>
  </si>
  <si>
    <t>00099021001 DEPOSITO DE EFECTIVO, DEPOSITANTE: ESPINOZA HERRERA, CONCEPTO: DEVOLUCION POR REVERSION, CUENTA DE DEPOSITO: CUENTA UNICA DEL TESORO</t>
  </si>
  <si>
    <t>O14479800002</t>
  </si>
  <si>
    <t>00099021001 DEPOSITO DE EFECTIVO, DEPOSITANTE: RI-22-MEJILLONES, CONCEPTO: DEVOLUCION POR CONCEPTO DE TELEFONIA SERVICIOS BASICOS GESTION 2015, CUENTA DE DEPOSITO: CUENTA UNICA DEL TESORO</t>
  </si>
  <si>
    <t>O14479810002</t>
  </si>
  <si>
    <t>00015011108 DEPOSITO DE EFECTIVO, DEPOSITANTE: MARCO ANTONIO PARDO FLORES, CONCEPTO: DEVOLUCION DE REMANENTE, CUENTA DE DEPOSITO: CUENTA UNICA DEL TESORO</t>
  </si>
  <si>
    <t>O14479820002</t>
  </si>
  <si>
    <t>00099021001 DEPOSITO DE EFECTIVO, DEPOSITANTE: RI-22 MEJILLONES, CONCEPTO: DEVOLUCION POR CONCEPTO DE TELEFONIA ENTEL SERVICIOS BASICOS GESTION 2015, CUENTA DE DEPOSITO: CUENTA UNICA DEL TESORO</t>
  </si>
  <si>
    <t>O14479830002</t>
  </si>
  <si>
    <t>O14479840002</t>
  </si>
  <si>
    <t>00016018008 DEPOSITO DE EFECTIVO, DEPOSITANTE: JUAN GABRIEL PEREZ ROQUE MINISTERIO DE EDUCACION, CONCEPTO: DEVOLUCION DE VIATICOS, CUENTA DE DEPOSITO: CUENTA UNICA DEL TESORO</t>
  </si>
  <si>
    <t>O14479850002</t>
  </si>
  <si>
    <t>00099021001 DEPOSITO DE EFECTIVO, DEPOSITANTE: RI-22 MEJILLONES, CONCEPTO: DEVOLUCION POR CONCEPTO DE SERVICIOS BASICOS AGUA GESTION 2015, CUENTA DE DEPOSITO: CUENTA UNICA DEL TESORO</t>
  </si>
  <si>
    <t>O14479860002</t>
  </si>
  <si>
    <t>00290052001 DEPOSITO DE EFECTIVO, DEPOSITANTE: HAYDEE PAZ MENDOZA, CONCEPTO: DEVOLUCION POR CONCEPTO DE TRANSPORTE DEL PROYECTO PROCESOS DE DETERMINACION 2016, CUENTA DE DEPOSITO: CUENTA UNICA DEL TESORO</t>
  </si>
  <si>
    <t>O14479940002</t>
  </si>
  <si>
    <t>00099021001 DEPOSITO DE EFECTIVO, DEPOSITANTE: JAIME NESTOR LIMA MAMANI, CONCEPTO: DOBLE PERCEPCION, CUENTA DE DEPOSITO: CUENTA UNICA DEL TESORO</t>
  </si>
  <si>
    <t>O14480550002</t>
  </si>
  <si>
    <t>00099021001 DEPOSITO DE EFECTIVO, DEPOSITANTE: JOSE LUIS MENCIAS CADENA, CONCEPTO: DEVOLUCIÓN POR DOBLE PERCEPCIÓN DE DOS ITEMS, CUENTA DE DEPOSITO: CUENTA UNICA DEL TESORO</t>
  </si>
  <si>
    <t>B14482670002</t>
  </si>
  <si>
    <t>00015021105 DEP.DE CHEQ.AJENOS,RET.DE CAM.,CONCEPTO: PAGO A DOCENTES POSTGRADO,DEP.: UNIPOL , PROCEDENCIA: BANCO UNION S.A., CHEQUE: 348, FECHA DE EMISION:06/12/2016</t>
  </si>
  <si>
    <t>B14482800002</t>
  </si>
  <si>
    <t>00222018010 DEP.DE CHEQ.AJENOS,RET.DE CAM.,CONCEPTO: REVERSION C31-2727,DEP.: INIAF-ORURO , PROCEDENCIA: BANCO UNION S.A., CHEQUE: 2643, FECHA DE EMISION:29/11/2016</t>
  </si>
  <si>
    <t>B14482810002</t>
  </si>
  <si>
    <t>00222014302 DEP.DE CHEQ.AJENOS,RET.DE CAM.,CONCEPTO: REVERSION C31-2611,DEP.: INIAF - ORURO , PROCEDENCIA: BANCO UNION S.A., CHEQUE: 2642, FECHA DE EMISION:25/11/2016</t>
  </si>
  <si>
    <t>B14482940002</t>
  </si>
  <si>
    <t>00526012001 DEP.DE CHEQ.AJENOS,RET.DE CAM.,CONCEPTO: DESCUENTO POR PLANILLAS DE OCT/2016 PARA REVERTIR VIÁTICOS,DEP.: BOLIVIA TV , PROCEDENCIA: BANCO UNION S.A., CHEQUE: 15645, FECHA DE EMISION:07/12/2016</t>
  </si>
  <si>
    <t>B14483020002</t>
  </si>
  <si>
    <t>00526012001 DEP.DE CHEQ.AJENOS,RET.DE CAM.,CONCEPTO: PARA REVERTIR VIÁTICOS NO UTILIZADOS POR POLICARPIO ALANES,DEP.: BOLIVIA TV , PROCEDENCIA: BANCO UNION S.A., CHEQUE: 15641, FECHA DE EMISION:05/12/2016</t>
  </si>
  <si>
    <t>B14483100002</t>
  </si>
  <si>
    <t>00222014302 DEP.DE CHEQ.AJENOS,RET.DE CAM.,CONCEPTO: REVERSIONN C31-2236,DEP.: INIAF - ORURO , PROCEDENCIA: BANCO UNION S.A., CHEQUE: 2630, FECHA DE EMISION:17/11/2016</t>
  </si>
  <si>
    <t>B14483150002</t>
  </si>
  <si>
    <t>00222014302 DEP.DE CHEQ.AJENOS,RET.DE CAM.,CONCEPTO: REVERSION C-31 - 2235,DEP.: INIAF - ORURO , PROCEDENCIA: BANCO UNION S.A., CHEQUE: 2629, FECHA DE EMISION:17/11/2016</t>
  </si>
  <si>
    <t>B14483200002</t>
  </si>
  <si>
    <t>00222014302 DEP.DE CHEQ.AJENOS,RET.DE CAM.,CONCEPTO: REVERSION C31-2231,DEP.: INIAF - ORURO , PROCEDENCIA: BANCO UNION S.A., CHEQUE: 2628, FECHA DE EMISION:17/11/2016</t>
  </si>
  <si>
    <t>B14483230002</t>
  </si>
  <si>
    <t>00222014302 DEP.DE CHEQ.AJENOS,RET.DE CAM.,CONCEPTO: REVERSION C31- 2238,DEP.: INIAF - ORURO , PROCEDENCIA: BANCO UNION S.A., CHEQUE: 2631, FECHA DE EMISION:17/11/2016</t>
  </si>
  <si>
    <t>B14483500002</t>
  </si>
  <si>
    <t>00099021001 DEP.DE CHEQ.AJENOS,RET.DE CAM.,CONCEPTO: GIRO . SANTOS QUISPE SABINO,DEP.: BANCO UNION S.A. , PROCEDENCIA: BANCO UNION S.A., CHEQUE: 145826, FECHA DE EMISION:07/12/2016</t>
  </si>
  <si>
    <t>B14483540002</t>
  </si>
  <si>
    <t>00099021001 DEP.DE CHEQ.AJENOS,RET.DE CAM.,CONCEPTO: GIRO: OLANETA CRESPO JUAN JOSE,DEP.: BANCO UNION S.A. , PROCEDENCIA: BANCO UNION S.A., CHEQUE: 145825, FECHA DE EMISION:07/12/2016</t>
  </si>
  <si>
    <t>B14483570002</t>
  </si>
  <si>
    <t>00099021001 DEP.DE CHEQ.AJENOS,RET.DE CAM.,CONCEPTO: GIRO: MARIA LUISA NOGALES PEÑA,DEP.: BANCO UNION S.A. , PROCEDENCIA: BANCO UNION S.A., CHEQUE: 145824, FECHA DE EMISION:07/12/2016</t>
  </si>
  <si>
    <t>B14483590002</t>
  </si>
  <si>
    <t>00099021001 DEP.DE CHEQ.AJENOS,RET.DE CAM.,CONCEPTO: GIRO: AREVALO GARVIZU ELIAS PABLO,DEP.: BANCO UNION S.A. , PROCEDENCIA: BANCO UNION S.A., CHEQUE: 145828, FECHA DE EMISION:07/12/2016</t>
  </si>
  <si>
    <t>B14483630002</t>
  </si>
  <si>
    <t>00035031101 DEP.DE CHEQ.AJENOS,RET.DE CAM.,CONCEPTO: ARRENDAMIENTO DE 56 SILLAS, 29 MESES Y 15 METROS LINEALES PARA LA FERIA DEL DEPORTE,DEP.: MEFP - UCPP , PROCEDENCIA: BANCO UNION S.A., CHEQUE: 780, FECHA DE EMISION:01/12/2016</t>
  </si>
  <si>
    <t>B14483660002</t>
  </si>
  <si>
    <t>00099021001 DEP.DE CHEQ.AJENOS,RET.DE CAM.,CONCEPTO: DEVOLUCION POR EXCESO DE LLAMADAS TELEFONICAS SR. MARIO GUILLEN GESTIONES ANTERIORES,DEP.: MINISTERIO DE ECONOMIA Y FINANZAS PUBLICAS</t>
  </si>
  <si>
    <t>B14483670002</t>
  </si>
  <si>
    <t>00035031101 DEP.DE CHEQ.AJENOS,RET.DE CAM.,CONCEPTO: SERVICIO DE ALQUILER DE MESAS Y ALFOMBRA DURANTE EL CONGRESO DE TELEFERICOS,DEP.: MEFP - UCPP , PROCEDENCIA: BANCO UNION S.A., CHEQUE: 781, FECHA DE EMISION:01/12/2016</t>
  </si>
  <si>
    <t>B14483700002</t>
  </si>
  <si>
    <t>00035031101 DEP.DE CHEQ.AJENOS,RET.DE CAM.,CONCEPTO: ARRENDAMIENTO DE UN ESPACION PARA EL CAJERO AUTOMATICO DEL BANCO UNION S.A. CORRESPONDIENTE A NOVIEM,DEP.: MEFP - UCPP , PROCEDENCIA: BANCO UNION S.A., CHEQUE: 782, FECHA DE EMISION:01/12/2016</t>
  </si>
  <si>
    <t>B14483750002</t>
  </si>
  <si>
    <t>00035031101 DEP.DE CHEQ.AJENOS,RET.DE CAM.,CONCEPTO: SERVICIO DE ARRENDAMIENTO DEL STAND N° 78 RA 9 PARA LA FERIA LA PAZ EXPONE 2016,DEP.: MEFP - UCPP , PROCEDENCIA: BANCO UNION S.A., CHEQUE: 783, FECHA DE EMISION:01/12/2016</t>
  </si>
  <si>
    <t>B14483790002</t>
  </si>
  <si>
    <t>00035031101 DEP.DE CHEQ.AJENOS,RET.DE CAM.,CONCEPTO: ARRENDAMIENTO DEL STAND N° 28 - RB9 PARA LA FERIA LA PAZ EXPONE,DEP.: MEFP - UCPP , PROCEDENCIA: BANCO UNION S.A., CHEQUE: 784, FECHA DE EMISION:01/12/2016</t>
  </si>
  <si>
    <t>B14483830002</t>
  </si>
  <si>
    <t>00035031101 DEP.DE CHEQ.AJENOS,RET.DE CAM.,CONCEPTO: ARRENDAMIENTO DEL STAND N° 32 - RA 9 PARA LA FERIA LA PAZ EXPONE 2016,DEP.: MEFP - UCPP , PROCEDENCIA: BANCO UNION S.A., CHEQUE: 785, FECHA DE EMISION:01/12/2016</t>
  </si>
  <si>
    <t>B14483860002</t>
  </si>
  <si>
    <t>00035031101 DEP.DE CHEQ.AJENOS,RET.DE CAM.,CONCEPTO: ARRENDAMIENTO DEL INTERIOR DE LA PLAZA AKAPANA PARA LA FERIA LA PAZ EXPONE 2016,DEP.: MEFP - UCPP , PROCEDENCIA: BANCO UNION S.A., CHEQUE: 786, FECHA DE EMISION:01/12/2016</t>
  </si>
  <si>
    <t>B14483930002</t>
  </si>
  <si>
    <t>00035031101 DEP.DE CHEQ.AJENOS,RET.DE CAM.,CONCEPTO: ARRENDAMIENTO DE LA ANTESALA DEL AUDITORIO ILLIMANI PARA LA REALIZACION DE UNA BODA PRIVADA,DEP.: MEFP - UCPP , PROCEDENCIA: BANCO UNION S.A., CHEQUE: 787, FECHA DE EMISION:02/12/2016</t>
  </si>
  <si>
    <t>B14484350002</t>
  </si>
  <si>
    <t>00099021001 DEP.DE CHEQ.AJENOS,RET.DE CAM.,CONCEPTO: DEVOLUCION DE PASAJES NO UTILIZADOS GESTION 2013,DEP.: CAMARA DE SENADORES , PROCEDENCIA: BANCO UNION S.A., CHEQUE: 6304, FECHA DE EMISION:06/12/2016</t>
  </si>
  <si>
    <t>B14484370002</t>
  </si>
  <si>
    <t>00099021001 DEP.DE CHEQ.AJENOS,RET.DE CAM.,CONCEPTO: PROCESOS INTERNOS ADMINISTRATIVOS CORRESPONDIENTES A LA GESTION 2015,DEP.: CAMARA DE SENADORES , PROCEDENCIA: BANCO UNION S.A., CHEQUE: 6305, FECHA DE EMISION:06/12/2016</t>
  </si>
  <si>
    <t>B14484430002</t>
  </si>
  <si>
    <t>00099021001 DEP.DE CHEQ.AJENOS,RET.DE CAM.,CONCEPTO: DEV. FONDOS EN CUSTODIA (EXCEDENTES DE HABER 2014),DEP.: CAMARA DE SENADORES , PROCEDENCIA: BANCO UNION S.A., CHEQUE: 6306, FECHA DE EMISION:06/12/2016</t>
  </si>
  <si>
    <t>B14484520002</t>
  </si>
  <si>
    <t>00523012001 DEP.DE CHEQ.AJENOS,RET.DE CAM.,CONCEPTO: PAGO POR PRESTACION DE SERVICIOS POSTALES,DEP.: ECOBOL , PROCEDENCIA: BANCO NACIONAL DE BOLIVIA S.A., CHEQUE: 5746, FECHA DE EMISION:25/11/2016</t>
  </si>
  <si>
    <t>B14484530002</t>
  </si>
  <si>
    <t>00523012001 DEP.DE CHEQ.AJENOS,RET.DE CAM.,CONCEPTO: PAGO POR PRESTACION DE SERVICIOS POSTALES,DEP.: ECOBOL , PROCEDENCIA: BANCO NACIONAL DE BOLIVIA S.A., CHEQUE: 5747, FECHA DE EMISION:25/11/2016</t>
  </si>
  <si>
    <t>B14484580002</t>
  </si>
  <si>
    <t>00099021001 DEP.DE CHEQ.AJENOS,RET.DE CAM.,CONCEPTO: REP LIQUIDACIONES INCORRETAS Y PRES EXTEMPORANEAS AL SEG SOCIAL OBLIG PERIODOS 1999 AL 2007,DEP.: CAMARA DE SENADORES , PROCEDENCIA: BANCO UNION S.A., CHEQUE: 6309, FECHA DE EMISION:06/12/2016</t>
  </si>
  <si>
    <t>B14484610002</t>
  </si>
  <si>
    <t>00523012001 DEP.DE CHEQ.AJENOS,RET.DE CAM.,CONCEPTO: PAGO POR PRESTACION DE SERVICIOS POSTALES,DEP.: ECOBOL , PROCEDENCIA: BANCO NACIONAL DE BOLIVIA S.A., CHEQUE: 5743, FECHA DE EMISION:24/11/2016</t>
  </si>
  <si>
    <t>B14484640002</t>
  </si>
  <si>
    <t>00523012001 DEP.DE CHEQ.AJENOS,RET.DE CAM.,CONCEPTO: PAGO POR PRESTACION DE SERVICIOS POSTALES,DEP.: ECOBOL , PROCEDENCIA: BANCO NACIONAL DE BOLIVIA S.A., CHEQUE: 5744, FECHA DE EMISION:24/11/2016</t>
  </si>
  <si>
    <t>B14484660002</t>
  </si>
  <si>
    <t>00099021001 DEP.DE CHEQ.AJENOS,RET.DE CAM.,CONCEPTO: DEVOLUCION COTIZACION EXCESO EMP,DEP.: FUTURO DE BOLIVIA S.A. AFP , PROCEDENCIA: BANCO DE CREDITO DE BOLIVIA S.A., CHEQUE: 46892, FECHA DE EMISION:07/12/2016</t>
  </si>
  <si>
    <t>B14484690002</t>
  </si>
  <si>
    <t>00099021001 DEP.DE CHEQ.AJENOS,RET.DE CAM.,CONCEPTO: DEVOLUCION COTIZACION EXCESO EMP,DEP.: FUTURO DE BOLIVIA S.A. AFP , PROCEDENCIA: BANCO DE CREDITO DE BOLIVIA S.A., CHEQUE: 46891, FECHA DE EMISION:07/12/2016</t>
  </si>
  <si>
    <t>B14484960002</t>
  </si>
  <si>
    <t>00099021001 DEP.DE CHEQ.AJENOS,RET.DE CAM.,CONCEPTO: H.C. DIPUTADOS INCAPACIDAD TEMPORAL-SEPT/2016,DEP.: CAJA PETROLERA DE SALUD , PROCEDENCIA: BANCO UNION S.A., CHEQUE: 10318, FECHA DE EMISION:07/12/2016</t>
  </si>
  <si>
    <t>B14484990002</t>
  </si>
  <si>
    <t>00099021001 DEP.DE CHEQ.AJENOS,RET.DE CAM.,CONCEPTO: H.C. SENADORES-DEVOLUCION INCAPACIDAD TEMPORAL-SEPT/2016,DEP.: CAJA PETROLERA DE SALUD , PROCEDENCIA: BANCO UNION S.A., CHEQUE: 10319, FECHA DE EMISION:07/12/2016</t>
  </si>
  <si>
    <t>INSTITUCION PUBLICA DESCONCENTRADA SOBERANIA ALIMENTARIA "SOBAL"</t>
  </si>
  <si>
    <t>B14485040002</t>
  </si>
  <si>
    <t>00099021001 DEP.DE CHEQ.AJENOS,RET.DE CAM.,CONCEPTO: SOBERANIA ALIMENTARIA-DEVOLUCION INCAPACIDAD TEMPORAL-SEPT/2016,DEP.: CAJA PETROLERA DE SALUD , PROCEDENCIA: BANCO UNION S.A., CHEQUE: 10315, FECHA DE EMISION:07/12/2016</t>
  </si>
  <si>
    <t>B14485450002</t>
  </si>
  <si>
    <t>00222018010 DEP.DE CHEQ.AJENOS,RET.DE CAM.,CONCEPTO: REVERSION C-31 1321,DEP.: INIAF-RIBERALTA , PROCEDENCIA: BANCO UNION S.A., CHEQUE: 821, FECHA DE EMISION:22/11/2016</t>
  </si>
  <si>
    <t>B14485480002</t>
  </si>
  <si>
    <t>00222018010 DEP.DE CHEQ.AJENOS,RET.DE CAM.,CONCEPTO: REVERSION C-31 1578,DEP.: INIAF-RIBERALTA , PROCEDENCIA: BANCO UNION S.A., CHEQUE: 822, FECHA DE EMISION:22/11/2016</t>
  </si>
  <si>
    <t>O14482660002</t>
  </si>
  <si>
    <t>00348014401 DEPOSITO DE EFECTIVO, DEPOSITANTE: OSVALDO POLICARPIO LIMACHI MAMANI, CONCEPTO: DEVOLUCION CARGO DE CUENTA POR VIATICOS VIAJE TARIJA GESTION 2014, CUENTA DE DEPOSITO: CUENTA UNICA DEL TESORO</t>
  </si>
  <si>
    <t>O14482780002</t>
  </si>
  <si>
    <t>00340012003 DEPOSITO DE EFECTIVO, DEPOSITANTE: GUSTAVO JAVIER RAMIRAZ MAMANI, CONCEPTO: DEVOLUCION POR CONCEPTO DE VIATICOS, CUENTA DE DEPOSITO: CUENTA UNICA DEL TESORO</t>
  </si>
  <si>
    <t>O14483730002</t>
  </si>
  <si>
    <t>00099021001 DEPOSITO DE EFECTIVO, DEPOSITANTE: GONZAGA AYALA FLORES, CONCEPTO: DEVOLUCION, CUENTA DE DEPOSITO: CUENTA UNICA DEL TESORO</t>
  </si>
  <si>
    <t>O14483820002</t>
  </si>
  <si>
    <t>O14483840002</t>
  </si>
  <si>
    <t>O14483880002</t>
  </si>
  <si>
    <t>00086068001 DEPOSITO DE EFECTIVO, DEPOSITANTE: ALBERTO ROMAN AYMAYA, CONCEPTO: DEVOLUCION DE MANTENIMIENTO DE ALMACEN, CUENTA DE DEPOSITO: CUENTA UNICA DEL TESORO</t>
  </si>
  <si>
    <t>O14483900002</t>
  </si>
  <si>
    <t>00086068001 DEPOSITO DE EFECTIVO, DEPOSITANTE: ALBERTO ROMAN AYMAYA, CONCEPTO: DEVOLUCION DE MANTENIMIENTO CAMIONETA, CUENTA DE DEPOSITO: CUENTA UNICA DEL TESORO</t>
  </si>
  <si>
    <t>O14483950002</t>
  </si>
  <si>
    <t>O14484000002</t>
  </si>
  <si>
    <t>O14484030002</t>
  </si>
  <si>
    <t>00099021001 DEPOSITO DE EFECTIVO, DEPOSITANTE: SANDRA CACERES, CONCEPTO: DEVOLUCION SALDO PASAJES, CUENTA DE DEPOSITO: CUENTA UNICA DEL TESORO</t>
  </si>
  <si>
    <t>O14484060002</t>
  </si>
  <si>
    <t>O14484070002</t>
  </si>
  <si>
    <t>00290012001 DEPOSITO DE EFECTIVO, DEPOSITANTE: DAVID BEYUMA CHAVEZ, CONCEPTO: TASA DE AEREOPUERTO, CUENTA DE DEPOSITO: CUENTA UNICA DEL TESORO</t>
  </si>
  <si>
    <t>O14484080002</t>
  </si>
  <si>
    <t>00086068001 DEPOSITO DE EFECTIVO, DEPOSITANTE: JOSEFA LIA, CONCEPTO: DEVOLUCION DE CAPACITACION, CUENTA DE DEPOSITO: CUENTA UNICA DEL TESORO</t>
  </si>
  <si>
    <t>O14484090002</t>
  </si>
  <si>
    <t>00340012003 DEPOSITO DE EFECTIVO, DEPOSITANTE: JUSTO VICTOR QUISBERT SEGIP, CONCEPTO: DEVOLUCION DE 1 DIA DE VIATICO, CUENTA DE DEPOSITO: CUENTA UNICA DEL TESORO</t>
  </si>
  <si>
    <t>O14484100002</t>
  </si>
  <si>
    <t>00086068001 DEPOSITO DE EFECTIVO, DEPOSITANTE: JOSEFA LIA, CONCEPTO: DEVOLUCION DE TALLER DE HORTALIZAS, CUENTA DE DEPOSITO: CUENTA UNICA DEL TESORO</t>
  </si>
  <si>
    <t>O14484110002</t>
  </si>
  <si>
    <t>00086068001 DEPOSITO DE EFECTIVO, DEPOSITANTE: JESUS PARAGUAYO, CONCEPTO: DEVOLUCIION DE TALLER CAPACITACION, CUENTA DE DEPOSITO: CUENTA UNICA DEL TESORO</t>
  </si>
  <si>
    <t>O14484120002</t>
  </si>
  <si>
    <t>00340012003 DEPOSITO DE EFECTIVO, DEPOSITANTE: JOSE TRIGUERO QUISPE SEGIP, CONCEPTO: DEVOLUCION DE 1 DIA DE VIATICO, CUENTA DE DEPOSITO: CUENTA UNICA DEL TESORO</t>
  </si>
  <si>
    <t>O14484130002</t>
  </si>
  <si>
    <t>00086068001 DEPOSITO DE EFECTIVO, DEPOSITANTE: FREDDY MATURANO SIVILA, CONCEPTO: DEVOLUCION PRACTICAS DE HORTICULTURA, CUENTA DE DEPOSITO: CUENTA UNICA DEL TESORO</t>
  </si>
  <si>
    <t>O14484150002</t>
  </si>
  <si>
    <t>00086068001 DEPOSITO DE EFECTIVO, DEPOSITANTE: EVELIN JOVANNA LLANQUE LLANQUE, CONCEPTO: DEVOLUCION DE FONDOS EN AVANCE DE COMBUSTIBLE PARA VEHICULO DEL PROYECTO EVA, CUENTA DE DEPOSITO: CUENTA UNICA DEL TESORO</t>
  </si>
  <si>
    <t>O14484500002</t>
  </si>
  <si>
    <t>00099021001 DEPOSITO DE EFECTIVO, DEPOSITANTE: MARINA ARIAS GUTIERREZ, CONCEPTO: DEVOLUCIONN DE SALARIO, CUENTA DE DEPOSITO: CUENTA UNICA DEL TESORO</t>
  </si>
  <si>
    <t>O14484650002</t>
  </si>
  <si>
    <t>00212012018 DEPOSITO DE EFECTIVO, DEPOSITANTE: NEULARIO ALTAMIRANO CONDORI, CONCEPTO: INRA - DEVOLUCION DE GASTOS DE COMBUSTIBLE, CUENTA DE DEPOSITO: CUENTA UNICA DEL TESORO</t>
  </si>
  <si>
    <t>O14484700002</t>
  </si>
  <si>
    <t>00212012018 DEPOSITO DE EFECTIVO, DEPOSITANTE: JUAN MAMANI COCASAPA, CONCEPTO: INRA - DEP. DE VIATICOS, CUENTA DE DEPOSITO: CUENTA UNICA DEL TESORO</t>
  </si>
  <si>
    <t>O14485260002</t>
  </si>
  <si>
    <t>00192012001 DEPOSITO DE EFECTIVO, DEPOSITANTE: SEMENA - JUANA VACA GONZALES, CONCEPTO: SOBRANTE PASAJE NO UTILIZADO, CUENTA DE DEPOSITO: CUENTA UNICA DEL TESORO</t>
  </si>
  <si>
    <t>O14485570002</t>
  </si>
  <si>
    <t>00222018010 DEPOSITO DE EFECTIVO, DEPOSITANTE: ROGELIO GUTIERREZ YAPU - INIAF, CONCEPTO: JORNADA TECNICA GANADERIA - CHACO DEVOLUCION ROGELIO GUTIERREZ YAPU, CUENTA DE DEPOSITO: CUENTA UNICA DEL TESORO</t>
  </si>
  <si>
    <t>O14485650002</t>
  </si>
  <si>
    <t>00290184101 DEPOSITO DE EFECTIVO, DEPOSITANTE: SERVICIO DE IMPUESTOS NACIONALES GDLPZ-II, CONCEPTO: DEVOLUCION REMANENTE GASTOS DE TRANSPORTE DEL SIN, CUENTA DE DEPOSITO: CUENTA UNICA DEL TESORO</t>
  </si>
  <si>
    <t>O14485710002</t>
  </si>
  <si>
    <t>00099021001 DEPOSITO DE EFECTIVO, DEPOSITANTE: CELIA C. MAMANI CALLE, CONCEPTO: DEVOLUCION DE SUELDOS DEL MES DE SEPTIEMBRE Y OCTUBRE, CUENTA DE DEPOSITO: CUENTA UNICA DEL TESORO</t>
  </si>
  <si>
    <t>O14485730002</t>
  </si>
  <si>
    <t>O14485740002</t>
  </si>
  <si>
    <t>00099021001 DEPOSITO DE EFECTIVO, DEPOSITANTE: RONNALD DOUGLAS BUSTILLOS SALVATIERRA, CONCEPTO: DEVOLUCION SALDO PASAJES, CUENTA DE DEPOSITO: CUENTA UNICA DEL TESORO</t>
  </si>
  <si>
    <t>O14485750002</t>
  </si>
  <si>
    <t>O14485760002</t>
  </si>
  <si>
    <t>O14486030002</t>
  </si>
  <si>
    <t>00099021001 DEPOSITO DE EFECTIVO, DEPOSITANTE: SOFIA TICONA DE GARZOFINO, CONCEPTO: DUODECIMA DE AGUINALDO, CUENTA DE DEPOSITO: CUENTA UNICA DEL TESORO</t>
  </si>
  <si>
    <t>O14486100002</t>
  </si>
  <si>
    <t>O14486150002</t>
  </si>
  <si>
    <t>00212012001 DEPOSITO DE EFECTIVO, DEPOSITANTE: MAXIMO INOFUENTES - INRA, CONCEPTO: DEVOLUCIÓN DE GASTOS (COMBUSTIBLE), CUENTA DE DEPOSITO: CUENTA UNICA DEL TESORO</t>
  </si>
  <si>
    <t>O14486240002</t>
  </si>
  <si>
    <t>00099021001 DEPOSITO DE EFECTIVO, DEPOSITANTE: NELSON MARTINIC VASQUEZ, CONCEPTO: DEVOLUCION DE VIATICOS, CUENTA DE DEPOSITO: CUENTA UNICA DEL TESORO</t>
  </si>
  <si>
    <t>O14486490002</t>
  </si>
  <si>
    <t>00099021001 DEPOSITO DE EFECTIVO, DEPOSITANTE: PATRICIA EUSEBIA MARCA SALGADO, CONCEPTO: DEVOLCUION TELEFONIA FEBRERO 2016 S/G PGE / DGAA / NOT D 10/15, CUENTA DE DEPOSITO: CUENTA UNICA DEL TESORO</t>
  </si>
  <si>
    <t>O14486560002</t>
  </si>
  <si>
    <t>00099021001 DEPOSITO DE EFECTIVO, DEPOSITANTE: ALEX PANTOJA MONTAN, CONCEPTO: DEVOLUCION PAGO DE TASAS DE AEROPUERTO, CUENTA DE DEPOSITO: CUENTA UNICA DEL TESORO</t>
  </si>
  <si>
    <t>O14486570002</t>
  </si>
  <si>
    <t>00099021001 DEPOSITO DE EFECTIVO, DEPOSITANTE: ROSA MAMANI CABRERA - SENASIR, CONCEPTO: DUODECIMA DE AGUINALDO, CUENTA DE DEPOSITO: CUENTA UNICA DEL TESORO</t>
  </si>
  <si>
    <t>O14486580002</t>
  </si>
  <si>
    <t>00099021001 DEPOSITO DE EFECTIVO, DEPOSITANTE: ALEX PANTOJA MONTAN, CONCEPTO: PAGO DEVOLUCION POR TRANSPORTE INTERPROVINCIAL, CUENTA DE DEPOSITO: CUENTA UNICA DEL TESORO</t>
  </si>
  <si>
    <t>O14486700002</t>
  </si>
  <si>
    <t>00099021001 DEPOSITO DE EFECTIVO, DEPOSITANTE: JULIETA BARRIOS BLACUTT, CONCEPTO: DUODECIMA DE AGUINALDO, CUENTA DE DEPOSITO: CUENTA UNICA DEL TESORO</t>
  </si>
  <si>
    <t>O14486730002</t>
  </si>
  <si>
    <t>00099021001 DEPOSITO DE EFECTIVO, DEPOSITANTE: JAIME VIDAURRE IBAÑEZ, CONCEPTO: REVERSION DE SERVICIOS BASICOS, CUENTA DE DEPOSITO: CUENTA UNICA DEL TESORO</t>
  </si>
  <si>
    <t>O14486770002</t>
  </si>
  <si>
    <t>00099021001 DEPOSITO DE EFECTIVO, DEPOSITANTE: CRESPO BUTRON PAULO, CONCEPTO: DEVOLUCIÓN DE VIÁTICOS DE C31 - 1737, CUENTA DE DEPOSITO: CUENTA UNICA DEL TESORO</t>
  </si>
  <si>
    <t>O14486780002</t>
  </si>
  <si>
    <t>00582012001 DEPOSITO DE EFECTIVO, DEPOSITANTE: EMPRESA BOLIVIANA DE ALMENDRA Y DERIVADOS - EBA, CONCEPTO: DEVOLUCION DE RECURSOS NO UTILIZADOS SEGUN PREVENTIVO 4791, CUENTA DE DEPOSITO: CUENTA UNICA DEL TESORO</t>
  </si>
  <si>
    <t>O14486790002</t>
  </si>
  <si>
    <t>00099021001 DEPOSITO DE EFECTIVO, DEPOSITANTE: ARCE LETELLIER ELMAR IVAN, CONCEPTO: DEVOLUCIÓN DE VIÁTICOS DE C31 - 1737, CUENTA DE DEPOSITO: CUENTA UNICA DEL TESORO</t>
  </si>
  <si>
    <t>O14486820002</t>
  </si>
  <si>
    <t>O14486860002</t>
  </si>
  <si>
    <t>O14486880002</t>
  </si>
  <si>
    <t>O14487690002</t>
  </si>
  <si>
    <t>00526012001 DEPOSITO DE EFECTIVO, DEPOSITANTE: JESIKA NILDA VILLCA JIMENEZ, CONCEPTO: DEVOLUCION DE PASAJES, CUENTA DE DEPOSITO: CUENTA UNICA DEL TESORO</t>
  </si>
  <si>
    <t>B14489500002</t>
  </si>
  <si>
    <t>00222014302 DEP.DE CHEQ.AJENOS,RET.DE CAM.,CONCEPTO: REVERSION,DEP.: ORPOSACHA , PROCEDENCIA: BANCO UNION S.A., CHEQUE: 115, FECHA DE EMISION:24/11/2016</t>
  </si>
  <si>
    <t>B14489770002</t>
  </si>
  <si>
    <t>00523012001 DEP.DE CHEQ.AJENOS,RET.DE CAM.,CONCEPTO: PAGO POR PRESTACION DE SERVICIOS POSTALES,DEP.: ECOBOL , PROCEDENCIA: BANCO UNION S.A., CHEQUE: 20285, FECHA DE EMISION:28/11/2016</t>
  </si>
  <si>
    <t>B14489940002</t>
  </si>
  <si>
    <t>00099021001 DEP.DE CHEQ.AJENOS,RET.DE CAM.,CONCEPTO: RESTITUCION AL BCB- CUT, IMPORTE ESTUDIANTES EXTRANJEROS CURSO CANES FELCN,DEP.: MINISTERIO DE GOBIERNO - UELICN , PROCEDENCIA: BANCO UNION S.A., CHEQUE: 7296, FECHA DE EMISION:06/12/2016</t>
  </si>
  <si>
    <t>B14490130002</t>
  </si>
  <si>
    <t>00234014202 DEP.DE CHEQ.AJENOS,RET.DE CAM.,CONCEPTO: DEVOLUCION AL C-31 N° 369,PARTIDA N° 34110,DEP.: RICARDO DAVID VALDA TAPIA , PROCEDENCIA: BANCO UNION S.A., CHEQUE: 159, FECHA DE EMISION:06/12/2016</t>
  </si>
  <si>
    <t>B14490210002</t>
  </si>
  <si>
    <t>00234014202 DEP.DE CHEQ.AJENOS,RET.DE CAM.,CONCEPTO: DEVOLUCION AL C-31 N° 370, PARTIDA 851,DEP.: RICARDO DAVID VALDA TAPIA , PROCEDENCIA: BANCO UNION S.A., CHEQUE: 160, FECHA DE EMISION:06/12/2016</t>
  </si>
  <si>
    <t>B14490370002</t>
  </si>
  <si>
    <t>00523012001 DEP.DE CHEQ.AJENOS,RET.DE CAM.,CONCEPTO: VENTA DE SERVICIO ECOBOL,DEP.: BENJAMIN AQUINO , PROCEDENCIA: BANCO MERCANTIL SANTA CRUZ SA., CHEQUE: 35670, FECHA DE EMISION:05/12/2016</t>
  </si>
  <si>
    <t>B14490400002</t>
  </si>
  <si>
    <t>00099021001 DEP.DE CHEQ.AJENOS,RET.DE CAM.,CONCEPTO: MARCOS JURADO TORREZ,DEP.: BANCO UNION S.A. , PROCEDENCIA: BANCO UNION S.A., CHEQUE: 145844, FECHA DE EMISION:08/12/2016</t>
  </si>
  <si>
    <t>B14490430002</t>
  </si>
  <si>
    <t>00099021001 DEP.DE CHEQ.AJENOS,RET.DE CAM.,CONCEPTO: BERNARIO CONDORI CONDORI,DEP.: BANCO UNION S.A. , PROCEDENCIA: BANCO UNION S.A., CHEQUE: 145843, FECHA DE EMISION:08/12/2016</t>
  </si>
  <si>
    <t>B14490470002</t>
  </si>
  <si>
    <t>00523012001 DEP.DE CHEQ.AJENOS,RET.DE CAM.,CONCEPTO: PAGO POR PRESTACION DE SERVICIOS POSTALES,DEP.: ECOBOL , PROCEDENCIA: BANCO BISA S.A., CHEQUE: 2727, FECHA DE EMISION:30/11/2016</t>
  </si>
  <si>
    <t>B14490490002</t>
  </si>
  <si>
    <t>00099021001 DEP.DE CHEQ.AJENOS,RET.DE CAM.,CONCEPTO: FRANCISCO JAVIER BERNABE MAGNE,DEP.: BANCO UNION S.A. , PROCEDENCIA: BANCO UNION S.A., CHEQUE: 145842, FECHA DE EMISION:08/12/2016</t>
  </si>
  <si>
    <t>B14490510002</t>
  </si>
  <si>
    <t>00523012001 DEP.DE CHEQ.AJENOS,RET.DE CAM.,CONCEPTO: PAGO POR PRESTACION DE SERVICIOS POSTALES,DEP.: ECOBOL , PROCEDENCIA: BANCO BISA S.A., CHEQUE: 1621, FECHA DE EMISION:28/11/2016</t>
  </si>
  <si>
    <t>B14490550002</t>
  </si>
  <si>
    <t>00099021001 DEP.DE CHEQ.AJENOS,RET.DE CAM.,CONCEPTO: MARISCAL DIANA PATRICIA,DEP.: BANCO UNION S.A. , PROCEDENCIA: BANCO UNION S.A., CHEQUE: 145841, FECHA DE EMISION:08/12/2016</t>
  </si>
  <si>
    <t>B14490570002</t>
  </si>
  <si>
    <t>00523012001 DEP.DE CHEQ.AJENOS,RET.DE CAM.,CONCEPTO: PAGO POR PRESTACION DE SERVICIOS POSTALES,DEP.: ECOBOL , PROCEDENCIA: BANCO UNION S.A., CHEQUE: 4084, FECHA DE EMISION:25/11/2016</t>
  </si>
  <si>
    <t>B14490590002</t>
  </si>
  <si>
    <t>00099021001 DEP.DE CHEQ.AJENOS,RET.DE CAM.,CONCEPTO: PALACIOS BETTY TERCEROS DE,DEP.: BANCO UNION S.A. , PROCEDENCIA: BANCO UNION S.A., CHEQUE: 145840, FECHA DE EMISION:08/12/2016</t>
  </si>
  <si>
    <t>B14490620002</t>
  </si>
  <si>
    <t>00523012001 DEP.DE CHEQ.AJENOS,RET.DE CAM.,CONCEPTO: PAGO POR PRESTACION DE SERVICIOS POSTALES,DEP.: ECOBOL , PROCEDENCIA: BANCO BISA S.A., CHEQUE: 6985, FECHA DE EMISION:25/11/2016</t>
  </si>
  <si>
    <t>B14490630002</t>
  </si>
  <si>
    <t>00099021001 DEP.DE CHEQ.AJENOS,RET.DE CAM.,CONCEPTO: ELIZABETH GONZALES ACOSTA,DEP.: BANCO UNION S.A. , PROCEDENCIA: BANCO UNION S.A., CHEQUE: 145839, FECHA DE EMISION:08/12/2016</t>
  </si>
  <si>
    <t>B14490670002</t>
  </si>
  <si>
    <t>00099021001 DEP.DE CHEQ.AJENOS,RET.DE CAM.,CONCEPTO: ELIZABETH GONZALES ACOSTA,DEP.: BANCO UNION S.A. , PROCEDENCIA: BANCO UNION S.A., CHEQUE: 145838, FECHA DE EMISION:08/12/2016</t>
  </si>
  <si>
    <t>B14490710002</t>
  </si>
  <si>
    <t>00523012001 DEP.DE CHEQ.AJENOS,RET.DE CAM.,CONCEPTO: PAGO POR PRESTACION DE SERVICIOS POSTALES,DEP.: ECOBOL , PROCEDENCIA: BANCO BISA S.A., CHEQUE: 5222, FECHA DE EMISION:24/11/2016</t>
  </si>
  <si>
    <t>B14490720002</t>
  </si>
  <si>
    <t>00099021001 DEP.DE CHEQ.AJENOS,RET.DE CAM.,CONCEPTO: TANIA LOURDES VALDEZ MONRROY,DEP.: BANCO UNION S.A. , PROCEDENCIA: BANCO UNION S.A., CHEQUE: 145837, FECHA DE EMISION:08/12/2016</t>
  </si>
  <si>
    <t>B14490740002</t>
  </si>
  <si>
    <t>00523012001 DEP.DE CHEQ.AJENOS,RET.DE CAM.,CONCEPTO: PAGO POR PRESTACION DE SERVICIOS POSTALES,DEP.: ECOBOL , PROCEDENCIA: BANCO BISA S.A., CHEQUE: 13088, FECHA DE EMISION:25/11/2016</t>
  </si>
  <si>
    <t>B14490750002</t>
  </si>
  <si>
    <t>00099021001 DEP.DE CHEQ.AJENOS,RET.DE CAM.,CONCEPTO: SALAZAR MENDEZ FAUSTO,DEP.: BANCO UNION S.A. , PROCEDENCIA: BANCO UNION S.A., CHEQUE: 145836, FECHA DE EMISION:08/12/2016</t>
  </si>
  <si>
    <t>B14490780002</t>
  </si>
  <si>
    <t>00523012001 DEP.DE CHEQ.AJENOS,RET.DE CAM.,CONCEPTO: PAGO POR PRESTACION DE SERVICIOS POSTALES,DEP.: ECOBOL , PROCEDENCIA: BANCO BISA S.A., CHEQUE: 5519, FECHA DE EMISION:24/11/2016</t>
  </si>
  <si>
    <t>B14490790002</t>
  </si>
  <si>
    <t>00099021001 DEP.DE CHEQ.AJENOS,RET.DE CAM.,CONCEPTO: SARAVIA HUAYTA FORTUNATA,DEP.: BANCO UNION S.A. , PROCEDENCIA: BANCO UNION S.A., CHEQUE: 145835, FECHA DE EMISION:08/12/2016</t>
  </si>
  <si>
    <t>B14490800002</t>
  </si>
  <si>
    <t>00099021001 DEP.DE CHEQ.AJENOS,RET.DE CAM.,CONCEPTO: DORADO MENDOZA ANA,DEP.: BANCO UNION S.A. , PROCEDENCIA: BANCO UNION S.A., CHEQUE: 145834, FECHA DE EMISION:08/12/2016</t>
  </si>
  <si>
    <t>B14490830002</t>
  </si>
  <si>
    <t>00099021001 DEP.DE CHEQ.AJENOS,RET.DE CAM.,CONCEPTO: FERNANDEZ GUZMAN FERNANDO,DEP.: BANCO UNION S.A. , PROCEDENCIA: BANCO UNION S.A., CHEQUE: 145833, FECHA DE EMISION:08/12/2016</t>
  </si>
  <si>
    <t>B14490840002</t>
  </si>
  <si>
    <t>00099021001 DEP.DE CHEQ.AJENOS,RET.DE CAM.,CONCEPTO: FLORES RAMOS MERY,DEP.: BANCO UNION S.A. , PROCEDENCIA: BANCO UNION S.A., CHEQUE: 145832, FECHA DE EMISION:08/12/2016</t>
  </si>
  <si>
    <t>B14490870002</t>
  </si>
  <si>
    <t>00099021001 DEP.DE CHEQ.AJENOS,RET.DE CAM.,CONCEPTO: ISMAEL SALGUERO ORELLANA,DEP.: BANCO UNION S.A. , PROCEDENCIA: BANCO UNION S.A., CHEQUE: 145831, FECHA DE EMISION:08/12/2016</t>
  </si>
  <si>
    <t>B14490900002</t>
  </si>
  <si>
    <t>00099021001 DEP.DE CHEQ.AJENOS,RET.DE CAM.,CONCEPTO: NELY OVANDO GONZALES,DEP.: BANCO UNION S.A. , PROCEDENCIA: BANCO UNION S.A., CHEQUE: 145829, FECHA DE EMISION:08/12/2016</t>
  </si>
  <si>
    <t>B14490930002</t>
  </si>
  <si>
    <t>00099021001 DEP.DE CHEQ.AJENOS,RET.DE CAM.,CONCEPTO: VARGAS CORTEZ MIGUEL,DEP.: BANCO UNION S.A. , PROCEDENCIA: BANCO UNION S.A., CHEQUE: 145830, FECHA DE EMISION:08/12/2016</t>
  </si>
  <si>
    <t>INSTITUTO NACIONAL DE SALUD OCUPACIONAL "INSO"</t>
  </si>
  <si>
    <t>B14491100002</t>
  </si>
  <si>
    <t>00251012001 DEP.DE CHEQ.AJENOS,RET.DE CAM.,CONCEPTO: PAGO DE SALARIOS,DEP.: INSTITUTO NACIONAL DE SALUD OCUPACIONAL , PROCEDENCIA: BANCO UNION S.A., CHEQUE: 3130, FECHA DE EMISION:08/12/2016</t>
  </si>
  <si>
    <t>B14491630002</t>
  </si>
  <si>
    <t>00222018012 DEP.DE CHEQ.AJENOS,RET.DE CAM.,CONCEPTO: ASIGNACION DE RECURSOS,DEP.: INIAF - FONDO ROTATIVO , PROCEDENCIA: BANCO UNION S.A., CHEQUE: 1004, FECHA DE EMISION:08/12/2016</t>
  </si>
  <si>
    <t>O14489300002</t>
  </si>
  <si>
    <t>00099021001 DEPOSITO DE EFECTIVO, DEPOSITANTE: EJERCITO RONALD DOUGLAS BUSTILLOS SALVATIERRA, CONCEPTO: DEVOLUCION DE PASAJES, CUENTA DE DEPOSITO: CUENTA UNICA DEL TESORO</t>
  </si>
  <si>
    <t>O14489400002</t>
  </si>
  <si>
    <t>00526012001 DEPOSITO DE EFECTIVO, DEPOSITANTE: JAIME QUISPE MAMANI - BOLIVIA TV, CONCEPTO: DEVOLUCIÓN DE FONDOS EN AVANCE, CUENTA DE DEPOSITO: CUENTA UNICA DEL TESORO</t>
  </si>
  <si>
    <t>O14489540002</t>
  </si>
  <si>
    <t>00099021001 DEPOSITO DE EFECTIVO, DEPOSITANTE: JOSE ROMAN SALAZAR ALVAREZ, CONCEPTO: DUODECIMA DE AGUINALDO, CUENTA DE DEPOSITO: CUENTA UNICA DEL TESORO</t>
  </si>
  <si>
    <t>O14489700002</t>
  </si>
  <si>
    <t>00099021001 DEPOSITO DE EFECTIVO, DEPOSITANTE: ELIZABETH GUMERCINDA TRISTAN PORCEL, CONCEPTO: DOBLE PERCEPCION, CUENTA DE DEPOSITO: CUENTA UNICA DEL TESORO</t>
  </si>
  <si>
    <t>O14490050002</t>
  </si>
  <si>
    <t>00526012001 DEPOSITO DE EFECTIVO, DEPOSITANTE: LUIS QUISBERT QUISPE, CONCEPTO: DEVOLUCION DE VIATICOS PASAJES, CUENTA DE DEPOSITO: CUENTA UNICA DEL TESORO</t>
  </si>
  <si>
    <t>O14490310002</t>
  </si>
  <si>
    <t>00342012001 DEPOSITO DE EFECTIVO, DEPOSITANTE: EDGAR BLADIMIR CORNEJO APONTE, CONCEPTO: DEVOLUCION RECURSOS INF-INT/AEV/UAI/N°01/2016, CUENTA DE DEPOSITO: CUENTA UNICA DEL TESORO</t>
  </si>
  <si>
    <t>O14491340002</t>
  </si>
  <si>
    <t>00099021001 DEPOSITO DE EFECTIVO, DEPOSITANTE: SONIA IRENE CALVIMONTES DELGADILLO, CONCEPTO: DEVOLUCION DE UNA DUODECIMA DE AGUINALDO, CUENTA DE DEPOSITO: CUENTA UNICA DEL TESORO</t>
  </si>
  <si>
    <t>O14491350002</t>
  </si>
  <si>
    <t>00099021001 DEPOSITO DE EFECTIVO, DEPOSITANTE: SONIA IRENE CALVIMONTES DELGADILLO, CONCEPTO: DEVOLUCION UNA DUODECIMA DE AGUINALDO DERECHO HABIENTE, CUENTA DE DEPOSITO: CUENTA UNICA DEL TESORO</t>
  </si>
  <si>
    <t>O14491390002</t>
  </si>
  <si>
    <t>00041011101 DEPOSITO DE EFECTIVO, DEPOSITANTE: MDP Y EP CANELAS FIGUEROA MARIA RENEE, CONCEPTO: DEVOLUCION A FONDOS EN AVANCE, CUENTA DE DEPOSITO: CUENTA UNICA DEL TESORO</t>
  </si>
  <si>
    <t>O14491640002</t>
  </si>
  <si>
    <t>00099021001 DEPOSITO DE EFECTIVO, DEPOSITANTE: CAROLA PATRICIA ARAOZ DE CALERO, CONCEPTO: DEVOLUCION DUODECIMAS DE AGUINALDO, CUENTA DE DEPOSITO: CUENTA UNICA DEL TESORO</t>
  </si>
  <si>
    <t>O14491810002</t>
  </si>
  <si>
    <t>00099021001 DEPOSITO DE EFECTIVO, DEPOSITANTE: SEGIP OFICINA NACIONAL, CONCEPTO: REVERSIÓN AL COMPROBANTE C-31 N°1003 PRIMER FONDO WASHINGTON-EEUU FUENTE 41, CUENTA DE DEPOSITO: CUENTA UNICA DEL TESORO</t>
  </si>
  <si>
    <t>O14491820002</t>
  </si>
  <si>
    <t>00099021001 DEPOSITO DE EFECTIVO, DEPOSITANTE: SEGIP - OFICINA NACIONAL, CONCEPTO: REVERSIÓN AL COMPROBANTE C-31 N°2012, TERCER FONDO WASHINGTON EEUU FUENTE 41, CUENTA DE DEPOSITO: CUENTA UNICA DEL TESORO</t>
  </si>
  <si>
    <t>O14491830002</t>
  </si>
  <si>
    <t>00340012003 DEPOSITO DE EFECTIVO, DEPOSITANTE: SEGIP - OFICINA NACIONAL, CONCEPTO: REVERSIÓN A LOS COMPROBANTES C-31 N°2013 Y 2014, TERCER FONDO WASHINGTON-EEUU FUENTE 20, CUENTA DE DEPOSITO: CUENTA UNICA DEL TESORO</t>
  </si>
  <si>
    <t>O14491840002</t>
  </si>
  <si>
    <t>00340012003 DEPOSITO DE EFECTIVO, DEPOSITANTE: SEGIP - OFICINA NACIONAL, CONCEPTO: REVERSIÓN AL COMPROBANTE C-31 N°1404 SEGUNDO FONDO WASHINGTON-EEUU FUENTE 20, CUENTA DE DEPOSITO: CUENTA UNICA DEL TESORO</t>
  </si>
  <si>
    <t>O14492290002</t>
  </si>
  <si>
    <t>00212012001 DEPOSITO DE EFECTIVO, DEPOSITANTE: CESAR PORFIRIO PAUCARA YUJRA - INRA, CONCEPTO: DEVOLUCIÓN DE FONDOS EN AVANCE - INRA, CUENTA DE DEPOSITO: CUENTA UNICA DEL TESORO</t>
  </si>
  <si>
    <t>O14492370002</t>
  </si>
  <si>
    <t>00190012003 DEPOSITO DE EFECTIVO, DEPOSITANTE: FELIPA MOLLER FLORES, CONCEPTO: DEVOLUCION DE VIATICOS POR VIAJE A LA PAZ DEL 13 AL 14 DE OCTUBRE, CUENTA DE DEPOSITO: CUENTA UNICA DEL TESORO</t>
  </si>
  <si>
    <t>O14493030002</t>
  </si>
  <si>
    <t>00099021001 DEPOSITO DE EFECTIVO, DEPOSITANTE: MARIA ELENA PLAZA AGUILAR, CONCEPTO: DEPOSITAR UNA DUODECIMA DE AGUINALDO, CUENTA DE DEPOSITO: CUENTA UNICA DEL TESORO</t>
  </si>
  <si>
    <t>O14493060002</t>
  </si>
  <si>
    <t>00099021001 DEPOSITO DE EFECTIVO, DEPOSITANTE: UE-FNSE, CONCEPTO: DEVOLUCION DE VIATICOS ROGER ZEBALLOS, VIAJE A COBIJA 8 - 9 DIC. 2015 MINISTERIO DE LA PRESIDENCIA, CUENTA DE DEPOSITO: CUENTA UNICA DEL TESORO</t>
  </si>
  <si>
    <t>O14493080002</t>
  </si>
  <si>
    <t>O14493180002</t>
  </si>
  <si>
    <t>00099021001 DEPOSITO DE EFECTIVO, DEPOSITANTE: DESIDERIO CALLA GUERRERO, CONCEPTO: DOBLE PERCEPCIÓN, CUENTA DE DEPOSITO: CUENTA UNICA DEL TESORO</t>
  </si>
  <si>
    <t>O14493610002</t>
  </si>
  <si>
    <t>00099021001 DEPOSITO DE EFECTIVO, DEPOSITANTE: FELIPA QUISPE VDA.DE SALCEDO C.I. 2540497 LP., CONCEPTO: COBROS INDEVIDOS - DEVOLUCION, CUENTA DE DEPOSITO: CUENTA UNICA DEL TESORO</t>
  </si>
  <si>
    <t>O14493870002</t>
  </si>
  <si>
    <t>00378012002 DEPOSITO DE EFECTIVO, DEPOSITANTE: SENATEX-LINSDAY HUALLPA HEREDIA, CONCEPTO: DEVOLUCION RETENCIONES IVA C31 -294, CUENTA DE DEPOSITO: CUENTA UNICA DEL TESORO</t>
  </si>
  <si>
    <t>O14494070002</t>
  </si>
  <si>
    <t>00046058003 DEPOSITO DE EFECTIVO, DEPOSITANTE: EDGAR YUCRA, CONCEPTO: DEVOLUCION DE VIATICOS, CUENTA DE DEPOSITO: CUENTA UNICA DEL TESORO</t>
  </si>
  <si>
    <t>O14494090002</t>
  </si>
  <si>
    <t>00046058003 DEPOSITO DE EFECTIVO, DEPOSITANTE: PATRICIA CORDOVA, CONCEPTO: DEVOLUCION DE VIATICOS, CUENTA DE DEPOSITO: CUENTA UNICA DEL TESORO</t>
  </si>
  <si>
    <t>O14494130002</t>
  </si>
  <si>
    <t>00046058003 DEPOSITO DE EFECTIVO, DEPOSITANTE: MARTHA BEJAR, CONCEPTO: DEVOLUCION DE VIATICOS, CUENTA DE DEPOSITO: CUENTA UNICA DEL TESORO</t>
  </si>
  <si>
    <t>O14494150002</t>
  </si>
  <si>
    <t>00046058003 DEPOSITO DE EFECTIVO, DEPOSITANTE: JUSTINA VICTOR, CONCEPTO: DEVOLUCION DE VIATICOS, CUENTA DE DEPOSITO: CUENTA UNICA DEL TESORO</t>
  </si>
  <si>
    <t>O14494180002</t>
  </si>
  <si>
    <t>00046058003 DEPOSITO DE EFECTIVO, DEPOSITANTE: ANTONIO CASTRO, CONCEPTO: DEVOLUCION DE VIATICOS, CUENTA DE DEPOSITO: CUENTA UNICA DEL TESORO</t>
  </si>
  <si>
    <t>O14494460002</t>
  </si>
  <si>
    <t>00342012001 DEPOSITO DE EFECTIVO, DEPOSITANTE: ALBERTO MENDOZA GALLEGUILLOS - SINCO - CONST., CONCEPTO: MULTAS POR RETRASO INFORME DE AUDITORIA INTERNA INF-INT/AEV/UAI/#01/2016, CUENTA DE DEPOSITO: CUENTA UNICA DEL TESORO</t>
  </si>
  <si>
    <t>B14496000002</t>
  </si>
  <si>
    <t>00290092001 DEP.DE CHEQ.AJENOS,RET.DE CAM.,CONCEPTO: PAGO DE AGUA Y LUZ - CVC GASTRONOMIA DE JUL-AGO-SEP-OCT/2016,DEP.: SERVICIO DE IMPUESTOS NACIONALES , PROCEDENCIA: BANCO UNION S.A., CHEQUE: 4087, FECHA DE EMISION:06/12/2016</t>
  </si>
  <si>
    <t>B14496520002</t>
  </si>
  <si>
    <t>00523012001 DEP.DE CHEQ.AJENOS,RET.DE CAM.,CONCEPTO: PAGO POR PRESENTACION DE SERVICIOS POSTALES,DEP.: ECOBOL , PROCEDENCIA: BANCO NACIONAL DE BOLIVIA S.A., CHEQUE: 4764, FECHA DE EMISION:18/11/2016</t>
  </si>
  <si>
    <t>B14496540002</t>
  </si>
  <si>
    <t>00523012001 DEP.DE CHEQ.AJENOS,RET.DE CAM.,CONCEPTO: PAGO POR PRESENTACION DE SERVICIOS POSTALES,DEP.: ECOBOL , PROCEDENCIA: BANCO NACIONAL DE BOLIVIA S.A., CHEQUE: 4765, FECHA DE EMISION:18/11/2016</t>
  </si>
  <si>
    <t>B14496560002</t>
  </si>
  <si>
    <t>00523012001 DEP.DE CHEQ.AJENOS,RET.DE CAM.,CONCEPTO: PAGO POR PRESENTACION DE SERVICIOS POSTALES,DEP.: ECOBOL , PROCEDENCIA: BANCO NACIONAL DE BOLIVIA S.A., CHEQUE: 857494, FECHA DE EMISION:23/11/2016</t>
  </si>
  <si>
    <t>B14496570002</t>
  </si>
  <si>
    <t>00523012001 DEP.DE CHEQ.AJENOS,RET.DE CAM.,CONCEPTO: PAGO POR PRESENTACION DE SERVICIOS POSTALES,DEP.: ECOBOL , PROCEDENCIA: BANCO NACIONAL DE BOLIVIA S.A., CHEQUE: 857479, FECHA DE EMISION:06/12/2016</t>
  </si>
  <si>
    <t>B14496790002</t>
  </si>
  <si>
    <t>00099021001 DEP.DE CHEQ.AJENOS,RET.DE CAM.,CONCEPTO: ROJAS ALVAREZ WALTER,DEP.: BANCO UNION S.A. , PROCEDENCIA: BANCO UNION S.A., CHEQUE: 145847, FECHA DE EMISION:09/12/2016</t>
  </si>
  <si>
    <t>B14496830002</t>
  </si>
  <si>
    <t>00099021001 DEP.DE CHEQ.AJENOS,RET.DE CAM.,CONCEPTO: TORRES ARANDIA MARIA LILIAN,DEP.: BANCO UNION S.A. , PROCEDENCIA: BANCO UNION S.A., CHEQUE: 145846, FECHA DE EMISION:09/12/2016</t>
  </si>
  <si>
    <t>B14496860002</t>
  </si>
  <si>
    <t>00099021001 DEP.DE CHEQ.AJENOS,RET.DE CAM.,CONCEPTO: CONDORI QUISPE LUIS GUALBERTO,DEP.: BANCO UNION S.A. , PROCEDENCIA: BANCO UNION S.A., CHEQUE: 145848, FECHA DE EMISION:09/12/2016</t>
  </si>
  <si>
    <t>B14496880002</t>
  </si>
  <si>
    <t>00099021001 DEP.DE CHEQ.AJENOS,RET.DE CAM.,CONCEPTO: ARIAS GALARZA GERMAN,DEP.: BANCO UNION S.A. , PROCEDENCIA: BANCO UNION S.A., CHEQUE: 145845, FECHA DE EMISION:09/12/2016</t>
  </si>
  <si>
    <t>B14497070002</t>
  </si>
  <si>
    <t>00020011102 DEP.DE CHEQ.AJENOS,RET.DE CAM.,CONCEPTO: PAGO AGUINALDO DICIEMBRE/2016 DGTAM PERSONAL EVENTUAL,DEP.: TRANSPORTE AEREO MILITAR , PROCEDENCIA: BANCO UNION S.A., CHEQUE: 16780, FECHA DE EMISION:09/12/2016</t>
  </si>
  <si>
    <t>B14497080002</t>
  </si>
  <si>
    <t>00047171101 DEP.DE CHEQ.AJENOS,RET.DE CAM.,CONCEPTO: DEPÓSITO DE RECURSOS PROVENIENTES DE SEGUROS FORTALEZA,DEP.: ROSSIO CONCEPCION BUENO PEREZ , PROCEDENCIA: BANCO UNION S.A., CHEQUE: 212, FECHA DE EMISION:08/12/2016</t>
  </si>
  <si>
    <t>B14497170002</t>
  </si>
  <si>
    <t>00081011108 DEP.DE CHEQ.AJENOS,RET.DE CAM.,CONCEPTO: POR PROCESO COACTIVO SEGUIDO CONTRA ENRIQUE CORDOVA MONTENEGRO,DEP.: MINISTERIO DE OBRAS PUBLICAS SERVICIO Y VIVIENDA , PROCEDENCIA: BANCO UNION S.A., CHEQUE: 7981, FECHA DE EMISION:16/11/2016</t>
  </si>
  <si>
    <t>B14497280002</t>
  </si>
  <si>
    <t>00290204101 DEP.DE CHEQ.AJENOS,RET.DE CAM.,CONCEPTO: CIERRE FONDO ROTATIVO - GDQL,DEP.: SERVICIO DE IMPUESTOS NACIONALES , PROCEDENCIA: BANCO UNION S.A., CHEQUE: 4114, FECHA DE EMISION:08/12/2016</t>
  </si>
  <si>
    <t>B14497340002</t>
  </si>
  <si>
    <t>00312012001 DEP.DE CHEQ.AJENOS,RET.DE CAM.,CONCEPTO: DEP. DEMASIA GESTION 2015,DEP.: EMP. BOLIVIANA DE ALMENDRAS Y DERIVADOS - EBA , PROCEDENCIA: BANCO UNION S.A., CHEQUE: 3678, FECHA DE EMISION:24/11/2016</t>
  </si>
  <si>
    <t>B14497360002</t>
  </si>
  <si>
    <t>00290072001 DEP.DE CHEQ.AJENOS,RET.DE CAM.,CONCEPTO: CIERRE FONOD ROTATIVO - GGCBBA,DEP.: SERVICIO DE IMPUESTOS NACIONALES , PROCEDENCIA: BANCO UNION S.A., CHEQUE: 4106, FECHA DE EMISION:08/12/2016</t>
  </si>
  <si>
    <t>B14498040002</t>
  </si>
  <si>
    <t>00099021001 DEP.DE CHEQ.AJENOS,RET.DE CAM.,CONCEPTO: DEVOLUCION COTIZACION EXCESO,DEP.: FUTURO DE BOLIVIA SA AFP , PROCEDENCIA: BANCO DE CREDITO DE BOLIVIA S.A., CHEQUE: 469536, FECHA DE EMISION:08/12/2016</t>
  </si>
  <si>
    <t>B14498070002</t>
  </si>
  <si>
    <t>00099021001 DEP.DE CHEQ.AJENOS,RET.DE CAM.,CONCEPTO: DEVOLUCION COTIZACION EXCESO EMP,DEP.: FUTURO DE BOLIVIA SA AFP , PROCEDENCIA: BANCO DE CREDITO DE BOLIVIA S.A., CHEQUE: 469544, FECHA DE EMISION:08/12/2016</t>
  </si>
  <si>
    <t>B14498100002</t>
  </si>
  <si>
    <t>00212092001 DEP.DE CHEQ.AJENOS,RET.DE CAM.,CONCEPTO: APORTE VOLUNTARIO GOBIERNO AUTONOMO MUNICIPAL DE MACHACA MARCA INRA - ORURO,DEP.: INRA ORURO , PROCEDENCIA: BANCO UNION S.A., CHEQUE: 3631, FECHA DE EMISION:03/12/2016</t>
  </si>
  <si>
    <t>B14498120002</t>
  </si>
  <si>
    <t>00591012001 DEP.DE CHEQ.AJENOS,RET.DE CAM.,CONCEPTO: DEVOLUCION,DEP.: EMP.ESTATAL DE TRANSPORTE POR CABLE-MI TELEFERICO , PROCEDENCIA: BANCO UNION S.A., CHEQUE: 962, FECHA DE EMISION:21/11/2016</t>
  </si>
  <si>
    <t>B14498130002</t>
  </si>
  <si>
    <t>00670012002 DEP.DE CHEQ.AJENOS,RET.DE CAM.,CONCEPTO: DEVOLUCION SALDO PASAJES,DEP.: ORGANO ELECTORAL PLURINACIONAL , PROCEDENCIA: BANCO UNION S.A., CHEQUE: 9757, FECHA DE EMISION:06/12/2016</t>
  </si>
  <si>
    <t>O14495810002</t>
  </si>
  <si>
    <t>00099021001 DEPOSITO DE EFECTIVO, DEPOSITANTE: LINE HOUSE SERVICES SRL, CONCEPTO: DEVOLUCION PAGO POR SERVICIO DE COURIER, CUENTA DE DEPOSITO: CUENTA UNICA DEL TESORO</t>
  </si>
  <si>
    <t>O14495880002</t>
  </si>
  <si>
    <t>00099021001 DEPOSITO DE EFECTIVO, DEPOSITANTE: DORIS BLANCO DE MORATO, CONCEPTO: DEPÓSITO DUODECIMA AGUINALDO, CUENTA DE DEPOSITO: CUENTA UNICA DEL TESORO</t>
  </si>
  <si>
    <t>O14496110002</t>
  </si>
  <si>
    <t>00010011101 DEPOSITO DE EFECTIVO, DEPOSITANTE: RUBEN FERNANDEZ, CONCEPTO: DEVOLUCION DE SALDO NO EJECUTADO, TRABAJOS DE CAMPO BOLIVIA ARGENTINA C31- 2830, CUENTA DE DEPOSITO: CUENTA UNICA DEL TESORO</t>
  </si>
  <si>
    <t>O14496150002</t>
  </si>
  <si>
    <t>00099021001 DEPOSITO DE EFECTIVO, DEPOSITANTE: BENITA SONIA CRUZ TOLEDO, CONCEPTO: DEPÓSITO UNA DUODÉCIMA DE AGUINALDO, CUENTA DE DEPOSITO: CUENTA UNICA DEL TESORO</t>
  </si>
  <si>
    <t>O14496160002</t>
  </si>
  <si>
    <t>00099021001 DEPOSITO DE EFECTIVO, DEPOSITANTE: RUBEN FERNANDEZ, CONCEPTO: DEVOLUCION SALDO NO EJECUTADO, TRABAJOS DE CAMPO BOLIVIA ARGENTINA C31-2830, CUENTA DE DEPOSITO: CUENTA UNICA DEL TESORO</t>
  </si>
  <si>
    <t>O14496180002</t>
  </si>
  <si>
    <t>00099021001 DEPOSITO DE EFECTIVO, DEPOSITANTE: LIA UZIN SANJINEZ DE MARTINEZ, CONCEPTO: DEVOLUCION UNA DUODECIMA DE AGUINALDO, CUENTA DE DEPOSITO: CUENTA UNICA DEL TESORO</t>
  </si>
  <si>
    <t>O14496190002</t>
  </si>
  <si>
    <t>00099021001 DEPOSITO DE EFECTIVO, DEPOSITANTE: PAMELA M. CHUQUIMIA RODRIGUEZ, CONCEPTO: DEP. POR DUODECIMAS DE AGUINALDO, CUENTA DE DEPOSITO: CUENTA UNICA DEL TESORO</t>
  </si>
  <si>
    <t>O14496260002</t>
  </si>
  <si>
    <t>00574012002 DEPOSITO DE EFECTIVO, DEPOSITANTE: LACTEOSBOL, CONCEPTO: DEVOLUCION POR LA NO EJECUCION DEL GASTO, CUENTA DE DEPOSITO: CUENTA UNICA DEL TESORO</t>
  </si>
  <si>
    <t>O14496370002</t>
  </si>
  <si>
    <t>00041044201 DEPOSITO DE EFECTIVO, DEPOSITANTE: FABIOLA BUSTILLOS ENRIQUEZ, CONCEPTO: REVERSION DE RECURSOS NO UTILIZADOS EN EL DIA MUNDIAL DE LA LECHE, CUENTA DE DEPOSITO: CUENTA UNICA DEL TESORO</t>
  </si>
  <si>
    <t>O14496660002</t>
  </si>
  <si>
    <t>00099021001 DEPOSITO DE EFECTIVO, DEPOSITANTE: WILFREDO JESUS CUELLAR, CONCEPTO: DEP UNA DUODECIMA DE AGUINALDO, CUENTA DE DEPOSITO: CUENTA UNICA DEL TESORO</t>
  </si>
  <si>
    <t>O14496760002</t>
  </si>
  <si>
    <t>00342012001 DEPOSITO DE EFECTIVO, DEPOSITANTE: FERNANDO CABRERA BEJAR, CONCEPTO: DEVOLUCIÓN DE RECURSOS INF-INT/AEV/UAI/N° 01/2016, CUENTA DE DEPOSITO: CUENTA UNICA DEL TESORO</t>
  </si>
  <si>
    <t>O14496910002</t>
  </si>
  <si>
    <t>00099021001 DEPOSITO DE EFECTIVO, DEPOSITANTE: NANCY CRISTINA SANDI NIÑO DE GUZMAN 2367070LP, CONCEPTO: DEVOLUCION DUODECIMA DE AGUINALDO 2016 SR. MARIA TERESA NIÑO DE GUZMAN GALLEGUILLOS VDA. DE SANDI, CUENTA DE DEPOSITO: CUENTA UNICA DEL TESORO</t>
  </si>
  <si>
    <t>O14496990002</t>
  </si>
  <si>
    <t>00099021001 DEPOSITO DE EFECTIVO, DEPOSITANTE: AMALIA CAROLINA ORTEGA PEREZ, CONCEPTO: DEVOLUCIÓN DEL PAGO EN EXCESO DEL SALARIO MAYOR DEL PRESIDENTE FEBRERO 2016, CUENTA DE DEPOSITO: CUENTA UNICA DEL TESORO</t>
  </si>
  <si>
    <t>O14497020002</t>
  </si>
  <si>
    <t>00099021001 DEPOSITO DE EFECTIVO, DEPOSITANTE: AMALIA CAROLINA ORTEGA PEREZ, CONCEPTO: DEVOLUCIÓN DEL PAGO EN EXCESO DEL SALARIO MAYOR DEL PRESIDENTE ENERO 2016, CUENTA DE DEPOSITO: CUENTA UNICA DEL TESORO</t>
  </si>
  <si>
    <t>O14497060002</t>
  </si>
  <si>
    <t>00099021001 DEPOSITO DE EFECTIVO, DEPOSITANTE: FELIX BERNARDO HUANCOLLO BARRIOS, CONCEPTO: DEP. DOS DUO DECIMAS DE AGUINALDO, CUENTA DE DEPOSITO: CUENTA UNICA DEL TESORO</t>
  </si>
  <si>
    <t>O14497160002</t>
  </si>
  <si>
    <t>00099021001 DEPOSITO DE EFECTIVO, DEPOSITANTE: LYDIA MIRIAM BUSTILLOS CORITZA, CONCEPTO: PAGO DUODECIMA DE AGUINALDO SR.CARLOS BUSTILLOS ROMERO, CUENTA DE DEPOSITO: CUENTA UNICA DEL TESORO</t>
  </si>
  <si>
    <t>O14497590002</t>
  </si>
  <si>
    <t>O14497810002</t>
  </si>
  <si>
    <t>00099021001 DEPOSITO DE EFECTIVO, DEPOSITANTE: MIN. DE EDUCACION - LUIS FERNANDO GARCIA ZARALE, CONCEPTO: REVERCION DE UNA BOLETA DE PAGO, CUENTA DE DEPOSITO: CUENTA UNICA DEL TESORO</t>
  </si>
  <si>
    <t>O14498150002</t>
  </si>
  <si>
    <t>00591012001 DEPOSITO DE EFECTIVO, DEPOSITANTE: EMP.ESTATAL DE TRANSPORTE POR CABLE-MI TELEFERICO, CONCEPTO: DEVOLUCION - EJECUCION DE GARANTIA - RESOLUCION DE CONTRATO 063/2015, CUENTA DE DEPOSITO: CUENTA UNICA DEL TESORO</t>
  </si>
  <si>
    <t>O14498520002</t>
  </si>
  <si>
    <t>00099021001 DEPOSITO DE EFECTIVO, DEPOSITANTE: GONZALO RAMIRO AGUILAR CAMACHO, CONCEPTO: DEP. UNA DUODECIMA DE AGUINALDO, CUENTA DE DEPOSITO: CUENTA UNICA DEL TESORO</t>
  </si>
  <si>
    <t>O14498530002</t>
  </si>
  <si>
    <t>O14498790002</t>
  </si>
  <si>
    <t>00526012001 DEPOSITO DE EFECTIVO, DEPOSITANTE: PABLO GREGORIO SUXO C. - BOLIVIA TV, CONCEPTO: DEVOLUCION DE VIATICO, CUENTA DE DEPOSITO: CUENTA UNICA DEL TESORO</t>
  </si>
  <si>
    <t>O14498820002</t>
  </si>
  <si>
    <t>00010011102 DEPOSITO DE EFECTIVO, DEPOSITANTE: MINISTERIO DE RELACIONES EXTERIORES, CONCEPTO: DEP.POR ORDEN DEL CONSUL.DE BOLIVIA EN URUGUAY POR LOS MESES DE JULIO A OCTUBRE 2016 "GESTORIA CONSU, CUENTA DE DEPOSITO: CUENTA UNICA DEL TESORO</t>
  </si>
  <si>
    <t>O14498830002</t>
  </si>
  <si>
    <t>00099021001 DEPOSITO DE EFECTIVO, DEPOSITANTE: CONTRALORIA GENERAL DEL ESTADO, CONCEPTO: DEVOLUCION POR CONCEPTO DE LICENCIA, CUENTA DE DEPOSITO: CUENTA UNICA DEL TESORO</t>
  </si>
  <si>
    <t>O14498850002</t>
  </si>
  <si>
    <t>O14498950002</t>
  </si>
  <si>
    <t>00574012002 DEPOSITO DE EFECTIVO, DEPOSITANTE: LACTEOSBOL - JOSÉ ANTONIO BORDA AGUILERA, CONCEPTO: DEVOLUCIÓN POR FONDOS EN AVANCE, CUENTA DE DEPOSITO: CUENTA UNICA DEL TESORO</t>
  </si>
  <si>
    <t>O14499020002</t>
  </si>
  <si>
    <t>00046114201 DEPOSITO DE EFECTIVO, DEPOSITANTE: AVILEZ ROCHA ANGEL ALBERTO, CONCEPTO: DEVOLUCION DE FONDOS NO EJECUTADOS DE C31-1742, CUENTA DE DEPOSITO: CUENTA UNICA DEL TESORO</t>
  </si>
  <si>
    <t>O14499050002</t>
  </si>
  <si>
    <t>00046114201 DEPOSITO DE EFECTIVO, DEPOSITANTE: MORALES ABAN FREDY CANDELARIO, CONCEPTO: DEVOLUCION DE FONDOS NO EJECUTADOS DE C31-1635, CUENTA DE DEPOSITO: CUENTA UNICA DEL TESORO</t>
  </si>
  <si>
    <t>O14499080002</t>
  </si>
  <si>
    <t>00099021001 DEPOSITO DE EFECTIVO, DEPOSITANTE: MARLENY ORUÑO, CONCEPTO: DEVOLUCIÓN DE DOS DUODECIMAS DE AGUINALDO, CUENTA DE DEPOSITO: CUENTA UNICA DEL TESORO</t>
  </si>
  <si>
    <t>O14499460002</t>
  </si>
  <si>
    <t>00099021001 DEPOSITO DE EFECTIVO, DEPOSITANTE: ADEMAF, CONCEPTO: DEVOLUCION RC IVA POR VIAJE, CUENTA DE DEPOSITO: CUENTA UNICA DEL TESORO</t>
  </si>
  <si>
    <t>O14499480002</t>
  </si>
  <si>
    <t>00099021001 DEPOSITO DE EFECTIVO, DEPOSITANTE: ADEMAF, CONCEPTO: DEVOLUCION RV ICA POR VIAJE, CUENTA DE DEPOSITO: CUENTA UNICA DEL TESORO</t>
  </si>
  <si>
    <t>O14499790002</t>
  </si>
  <si>
    <t>00099021001 DEPOSITO DE EFECTIVO, DEPOSITANTE: OSCAR G.ESCALIER ALARCON, CONCEPTO: DEVOLUCION POR CONCEPTO DE PASAJE AEREO, CUENTA DE DEPOSITO: CUENTA UNICA DEL TESORO</t>
  </si>
  <si>
    <t>O14499940002</t>
  </si>
  <si>
    <t>O14500180002</t>
  </si>
  <si>
    <t>00373024101 DEPOSITO DE EFECTIVO, DEPOSITANTE: EDSON W. LOPEZ ZAMBRANA, CONCEPTO: DEVOLUCIÓN SALDO FONDOS EN AVANCE, POR FACTURA ANULADA, CUENTA DE DEPOSITO: CUENTA UNICA DEL TESORO</t>
  </si>
  <si>
    <t>O14500190002</t>
  </si>
  <si>
    <t>00526012001 DEPOSITO DE EFECTIVO, DEPOSITANTE: JUVENAL ARNALDO ACARAPI MAGUEÑO, CONCEPTO: DEVOLUCION FONDOS EN AVANCE BOLIVIA TV, CUENTA DE DEPOSITO: CUENTA UNICA DEL TESORO</t>
  </si>
  <si>
    <t>O14500420002</t>
  </si>
  <si>
    <t>O14500870002</t>
  </si>
  <si>
    <t>00047247001 DEPOSITO DE EFECTIVO, DEPOSITANTE: MDR T PROGRAMA EMPODERADO PROY.DE ALIANZAS RURAL, CONCEPTO: DEVOLUCION FONDO ROTATORIO DE DICIEMBRE 2016, CUENTA DE DEPOSITO: CUENTA UNICA DEL TESORO</t>
  </si>
  <si>
    <t>O14500920002</t>
  </si>
  <si>
    <t>00047247001 DEPOSITO DE EFECTIVO, DEPOSITANTE: MDR T PROGRAMA EMPODERADO PROY.DE ALIANZAS RURAL, CONCEPTO: DEVOLUCION FONDO ROTATORIO DE NOVIEMBRE 2016, CUENTA DE DEPOSITO: CUENTA UNICA DEL TESORO</t>
  </si>
  <si>
    <t>O14501020002</t>
  </si>
  <si>
    <t>00223012001 DEPOSITO DE EFECTIVO, DEPOSITANTE: FELIX CORNEJO FONABOSQUE, CONCEPTO: DEVOLUCION DE FONDOS NO EJECUTADOS - PREVENTIVO 1041, CUENTA DE DEPOSITO: CUENTA UNICA DEL TESORO</t>
  </si>
  <si>
    <t>O14501030002</t>
  </si>
  <si>
    <t>00221012001 DEPOSITO DE EFECTIVO, DEPOSITANTE: SENARECOM, CONCEPTO: DEVOLUCION C-31 # 727, CUENTA DE DEPOSITO: CUENTA UNICA DEL TESORO</t>
  </si>
  <si>
    <t>O14501080002</t>
  </si>
  <si>
    <t>00223012001 DEPOSITO DE EFECTIVO, DEPOSITANTE: FELIX CORNEJO FONABOSQUE, CONCEPTO: DEVOLUCION DE FONDOS PREVENTIVO 951, CUENTA DE DEPOSITO: CUENTA UNICA DEL TESORO</t>
  </si>
  <si>
    <t>O14501100002</t>
  </si>
  <si>
    <t>00221012001 DEPOSITO DE EFECTIVO, DEPOSITANTE: SENARECOM, CONCEPTO: DEVOLUCION C-31 # 587, CUENTA DE DEPOSITO: CUENTA UNICA DEL TESORO</t>
  </si>
  <si>
    <t>O14501130002</t>
  </si>
  <si>
    <t>00221012001 DEPOSITO DE EFECTIVO, DEPOSITANTE: SENARECOM, CONCEPTO: DEVOLUCION C-31 # 543, CUENTA DE DEPOSITO: CUENTA UNICA DEL TESORO</t>
  </si>
  <si>
    <t>O14501500002</t>
  </si>
  <si>
    <t>00099021001 DEPOSITO DE EFECTIVO, DEPOSITANTE: ERICK RENAN DIAZ ALDERETE, CONCEPTO: DEP. DE DOS DUODECIMAS DE AGUINALDO (SENASIR), CUENTA DE DEPOSITO: CUENTA UNICA DEL TESORO</t>
  </si>
  <si>
    <t>O14501600002</t>
  </si>
  <si>
    <t>00046024204 DEPOSITO DE EFECTIVO, DEPOSITANTE: SUSANA SOLANO ROMERO, CONCEPTO: SALDO NO EJECUTADO DEL PREVENTIVO N° 1222, CUENTA DE DEPOSITO: CUENTA UNICA DEL TESORO</t>
  </si>
  <si>
    <t>O14501630002</t>
  </si>
  <si>
    <t>00046024204 DEPOSITO DE EFECTIVO, DEPOSITANTE: CINTHIA ELIANA VERA CALLISAYA, CONCEPTO: SALDO NO EJECUTADO DEL PREVENTIVO N° 4902, CUENTA DE DEPOSITO: CUENTA UNICA DEL TESORO</t>
  </si>
  <si>
    <t>O14502220002</t>
  </si>
  <si>
    <t>00016011101 DEPOSITO DE EFECTIVO, DEPOSITANTE: ISAURA CHOQUECALLATA, CONCEPTO: DEBOLUCION POR CONCEPTO DE PASAJES AEREOS-2015, CUENTA DE DEPOSITO: CUENTA UNICA DEL TESORO</t>
  </si>
  <si>
    <t>B14504060002</t>
  </si>
  <si>
    <t>00099021001 DEP.DE CHEQ.AJENOS,RET.DE CAM.,CONCEPTO: JOSE NEMESIO COBA,DEP.: BANCO UNION SA , PROCEDENCIA: BANCO UNION S.A., CHEQUE: 145849, FECHA DE EMISION:12/12/2016</t>
  </si>
  <si>
    <t>B14504100002</t>
  </si>
  <si>
    <t>00099021001 DEP.DE CHEQ.AJENOS,RET.DE CAM.,CONCEPTO: MARIA GIOVANNA OTALORA ANTURIANO,DEP.: BANCO UNION SA , PROCEDENCIA: BANCO UNION S.A., CHEQUE: 145850, FECHA DE EMISION:12/12/2016</t>
  </si>
  <si>
    <t>B14504140002</t>
  </si>
  <si>
    <t>00099021001 DEP.DE CHEQ.AJENOS,RET.DE CAM.,CONCEPTO: AGUILERA QUISPE PATRICIA,DEP.: BANCO UNION SA , PROCEDENCIA: BANCO UNION S.A., CHEQUE: 145851, FECHA DE EMISION:12/12/2016</t>
  </si>
  <si>
    <t>B14504200002</t>
  </si>
  <si>
    <t>00099021001 DEP.DE CHEQ.AJENOS,RET.DE CAM.,CONCEPTO: LLANTO FLORES ROSENDO,DEP.: BANCO UNION SA , PROCEDENCIA: BANCO UNION S.A., CHEQUE: 145852, FECHA DE EMISION:12/12/2016</t>
  </si>
  <si>
    <t>B14504230002</t>
  </si>
  <si>
    <t>00099021001 DEP.DE CHEQ.AJENOS,RET.DE CAM.,CONCEPTO: REVERSION C-31,DEP.: ADEMAF , PROCEDENCIA: BANCO UNION S.A., CHEQUE: 1004, FECHA DE EMISION:09/12/2016</t>
  </si>
  <si>
    <t>B14504280002</t>
  </si>
  <si>
    <t>00099021001 DEP.DE CHEQ.AJENOS,RET.DE CAM.,CONCEPTO: FREDDY AGUSTIN JIMENEZ CARPIO,DEP.: BANCO UNION SA , PROCEDENCIA: BANCO UNION S.A., CHEQUE: 145853, FECHA DE EMISION:12/12/2016</t>
  </si>
  <si>
    <t>B14504290002</t>
  </si>
  <si>
    <t>00099021001 DEP.DE CHEQ.AJENOS,RET.DE CAM.,CONCEPTO: REVERSION C-31,DEP.: ADEMAF , PROCEDENCIA: BANCO UNION S.A., CHEQUE: 1001, FECHA DE EMISION:08/12/2016</t>
  </si>
  <si>
    <t>B14504330002</t>
  </si>
  <si>
    <t>00099021001 DEP.DE CHEQ.AJENOS,RET.DE CAM.,CONCEPTO: REVERSION C-31,DEP.: ADEMAF , PROCEDENCIA: BANCO UNION S.A., CHEQUE: 1005, FECHA DE EMISION:09/12/2016</t>
  </si>
  <si>
    <t>B14504550002</t>
  </si>
  <si>
    <t>00290204101 DEP.DE CHEQ.AJENOS,RET.DE CAM.,CONCEPTO: CIERRE FONDO ROTATIVO - GDQL,DEP.: SERVICIO DE IMPUESTOS NACIONALES , PROCEDENCIA: BANCO UNION S.A., CHEQUE: 4118, FECHA DE EMISION:09/12/2016</t>
  </si>
  <si>
    <t>B14504580002</t>
  </si>
  <si>
    <t>00290202001 DEP.DE CHEQ.AJENOS,RET.DE CAM.,CONCEPTO: CIERRE FONDO ROTATIVO - GDQL,DEP.: SERVICIO DE IMPUESTOS NACIONALES , PROCEDENCIA: BANCO UNION S.A., CHEQUE: 4117, FECHA DE EMISION:09/12/2016</t>
  </si>
  <si>
    <t>B14504590002</t>
  </si>
  <si>
    <t>00292092001 DEP.DE CHEQ.AJENOS,RET.DE CAM.,CONCEPTO: DEPÓSITO POR REVERSION AL C-31 NRO 183,DEP.: VIAS BOLIVIA , PROCEDENCIA: BANCO UNION S.A., CHEQUE: 1717, FECHA DE EMISION:29/11/2016</t>
  </si>
  <si>
    <t>B14504740002</t>
  </si>
  <si>
    <t>00132012003 DEP.DE CHEQ.AJENOS,RET.DE CAM.,CONCEPTO: DEVOLUCION DE FONDOS,DEP.: SEDEM , PROCEDENCIA: BANCO UNION S.A., CHEQUE: 1673, FECHA DE EMISION:12/12/2016</t>
  </si>
  <si>
    <t>B14504920002</t>
  </si>
  <si>
    <t>00086031101 DEP.DE CHEQ.AJENOS,RET.DE CAM.,CONCEPTO: POR MULTAS,DEP.: SERNAP CARRASCO , PROCEDENCIA: BANCO UNION S.A., CHEQUE: 891, FECHA DE EMISION:30/11/2016</t>
  </si>
  <si>
    <t>B14504970002</t>
  </si>
  <si>
    <t>00086031101 DEP.DE CHEQ.AJENOS,RET.DE CAM.,CONCEPTO: POR MULTAS,DEP.: SERNAP - SAN MATIAS , PROCEDENCIA: BANCO UNION S.A., CHEQUE: 1441, FECHA DE EMISION:25/11/2016</t>
  </si>
  <si>
    <t>B14504990002</t>
  </si>
  <si>
    <t>00086038003 DEP.DE CHEQ.AJENOS,RET.DE CAM.,CONCEPTO: POR REVERSION DE FONDOS NO UTILIZADOS,DEP.: SERNAP , PROCEDENCIA: BANCO UNION S.A., CHEQUE: 831, FECHA DE EMISION:08/12/2016</t>
  </si>
  <si>
    <t>B14505020002</t>
  </si>
  <si>
    <t>00099021001 DEP.DE CHEQ.AJENOS,RET.DE CAM.,CONCEPTO: POR REVERSION DE FONDOS NO UTILIZADOS,DEP.: SERNAP , PROCEDENCIA: BANCO UNION S.A., CHEQUE: 840, FECHA DE EMISION:08/12/2016</t>
  </si>
  <si>
    <t>B14505060002</t>
  </si>
  <si>
    <t>00513012003 DEP.DE CHEQ.AJENOS,RET.DE CAM.,CONCEPTO: SALDOS NO EJECUTADOS,DEP.: Y.P.F.B. CORPORACION LA PAZ , PROCEDENCIA: BANCO UNION S.A., CHEQUE: 1190, FECHA DE EMISION:09/12/2016</t>
  </si>
  <si>
    <t>B14505370002</t>
  </si>
  <si>
    <t>00086038003 DEP.DE CHEQ.AJENOS,RET.DE CAM.,CONCEPTO: POR REVERSION DE FONDOS NO UTILIZADOS,DEP.: SERNAP , PROCEDENCIA: BANCO UNION S.A., CHEQUE: 830, FECHA DE EMISION:08/12/2016</t>
  </si>
  <si>
    <t>B14505470002</t>
  </si>
  <si>
    <t>00099024113 DEP.DE CHEQ.AJENOS,RET.DE CAM.,CONCEPTO: MULTA PROYECTO CONSTRUCCION SEDE SOCIAL MUTUAL DE JUGADORES DE FUTBOL TRINIDAD,DEP.: MINISTERIO DE LA PRESIDENCIA , PROCEDENCIA: BANCO UNION S.A., CHEQUE: 234, FECHA DE EMISION:09/12/2016</t>
  </si>
  <si>
    <t>B14505480002</t>
  </si>
  <si>
    <t>00099024113 DEP.DE CHEQ.AJENOS,RET.DE CAM.,CONCEPTO: MULTA PROYECTO CONSTRUCCION DE LA SEDE SOCIAL DE LA FEDERESACION DE MOTOTAXISTAS DE RURRENABAQUE,DEP.: MINISTERIO DE LA PRESIDENCIA</t>
  </si>
  <si>
    <t>B14505510002</t>
  </si>
  <si>
    <t>00099024113 DEP.DE CHEQ.AJENOS,RET.DE CAM.,CONCEPTO: MULTA PROYECTO CONSTRUCCION DE LA SEDE DEL EDIFICIO CENTRAL DE TRABAJADORES FABRILES DE TARIJA,DEP.: MINISTERIO DE LA PRESIDENCIA , PROCEDENCIA: BANCO UNION S.A., CHEQUE: 233, FECHA DE EMISION:09/12/2016</t>
  </si>
  <si>
    <t>B14505520002</t>
  </si>
  <si>
    <t>00099024113 DEP.DE CHEQ.AJENOS,RET.DE CAM.,CONCEPTO: MULTA PROYECTO REFACCION INFRAESTRUCTURA DE LA FEDERACION DE TRABAJADORES FABRILES DE ORURO,DEP.: MINISTERIO DE LA PRESIDENCIA , PROCEDENCIA: BANCO UNION S.A., CHEQUE: 231, FECHA DE EMISION:09/12/2016</t>
  </si>
  <si>
    <t>O14503380002</t>
  </si>
  <si>
    <t>00099021001 DEPOSITO DE EFECTIVO, DEPOSITANTE: ZULEMA LOZANO VILA, CONCEPTO: DUODECIMA DE AGUINALDO, CUENTA DE DEPOSITO: CUENTA UNICA DEL TESORO</t>
  </si>
  <si>
    <t>AGENCIA PARA EL DESARROLLO DE LA SOCIEDAD DE LA INFORMACION EN BOLIVIA  "ADSIB"</t>
  </si>
  <si>
    <t>O14503450002</t>
  </si>
  <si>
    <t>00119012001 DEPOSITO DE EFECTIVO, DEPOSITANTE: LIVIA TERAN CLAROS, CONCEPTO: DEVOLUCION REFRIGERIO OCTUBRE/2016-ADSIB, CUENTA DE DEPOSITO: CUENTA UNICA DEL TESORO</t>
  </si>
  <si>
    <t>O14503610002</t>
  </si>
  <si>
    <t>00526012001 DEPOSITO DE EFECTIVO, DEPOSITANTE: BOLIVIA TV.REYNALDO CECILIO MENDOZA CHUQUIMIA, CONCEPTO: DEVOLUCION DE PASAJES, CUENTA DE DEPOSITO: CUENTA UNICA DEL TESORO</t>
  </si>
  <si>
    <t>O14503620002</t>
  </si>
  <si>
    <t>00046024204 DEPOSITO DE EFECTIVO, DEPOSITANTE: PEDRO EZEQUIEL CERRUTO ZELAYA, CONCEPTO: DEVOLUCION DE FONDOS EN AVANCE, CUENTA DE DEPOSITO: CUENTA UNICA DEL TESORO</t>
  </si>
  <si>
    <t>O14503640002</t>
  </si>
  <si>
    <t>O14503710002</t>
  </si>
  <si>
    <t>00099021001 DEPOSITO DE EFECTIVO, DEPOSITANTE: MERY ALVAREZ PLATA CENTELLAS, CONCEPTO: DEPÓSITO DUODECIMA DE AGUINALDO SENASIR, CUENTA DE DEPOSITO: CUENTA UNICA DEL TESORO</t>
  </si>
  <si>
    <t>O14503920002</t>
  </si>
  <si>
    <t>00099021001 DEPOSITO DE EFECTIVO, DEPOSITANTE: NINFA GRISELDA PACASI CONDORI, CONCEPTO: DEP DOS DUODECIMA DE AGUINALDO DE MARGARITA CONDORI DE PACASI FALLECIDA, CUENTA DE DEPOSITO: CUENTA UNICA DEL TESORO</t>
  </si>
  <si>
    <t>O14504040002</t>
  </si>
  <si>
    <t>00099021001 DEPOSITO DE EFECTIVO, DEPOSITANTE: GONZALO MUEVO MOSUA, CONCEPTO: DEVOLUCION POR COMPRA DE PRODUCTOS QUIMICOS Y FARMACEUTICOS DE GONZALO MUEVO MOSUA, CUENTA DE DEPOSITO: CUENTA UNICA DEL TESORO</t>
  </si>
  <si>
    <t>O14504080002</t>
  </si>
  <si>
    <t>00099021001 DEPOSITO DE EFECTIVO, DEPOSITANTE: GONZALO MUEVO MOSUA, CONCEPTO: DEVOLUCION POR COMPRA DE COMBUSTIBLE Y LUBRICANTES DE GONZALO MUEVO MOSUA, CUENTA DE DEPOSITO: CUENTA UNICA DEL TESORO</t>
  </si>
  <si>
    <t>O14504120002</t>
  </si>
  <si>
    <t>00099021001 DEPOSITO DE EFECTIVO, DEPOSITANTE: GONZALO MUEVO MOSUA, CONCEPTO: DEVOLUCION POR COMPRA DE HERRAMIENTAS MENORES DE GONZALO MUEVO MOSUA, CUENTA DE DEPOSITO: CUENTA UNICA DEL TESORO</t>
  </si>
  <si>
    <t>O14504650002</t>
  </si>
  <si>
    <t>00099021001 DEPOSITO DE EFECTIVO, DEPOSITANTE: RONALD MARTINET C., CONCEPTO: DEP UNA DUODECIMA DE AGUINALDO RENTA DERECHO HABIENTE, CUENTA DE DEPOSITO: CUENTA UNICA DEL TESORO</t>
  </si>
  <si>
    <t>O14504660002</t>
  </si>
  <si>
    <t>00099021001 DEPOSITO DE EFECTIVO, DEPOSITANTE: UNIDAD DE PROYECTOS ESPECIALES, CONCEPTO: DEP. DE ACUERDO A INFORME DE AUDITORIA, CUENTA DE DEPOSITO: CUENTA UNICA DEL TESORO</t>
  </si>
  <si>
    <t>O14504690002</t>
  </si>
  <si>
    <t>00099021001 DEPOSITO DE EFECTIVO, DEPOSITANTE: RONALD MARTINET C., CONCEPTO: DEP UNA DUODECIMA DE AGUINALDO RENTA DE TITULAR, CUENTA DE DEPOSITO: CUENTA UNICA DEL TESORO</t>
  </si>
  <si>
    <t>O14504790002</t>
  </si>
  <si>
    <t>00212012001 DEPOSITO DE EFECTIVO, DEPOSITANTE: INRA JUSTO SUSAÑO MAMANI, CONCEPTO: DEVOLUCION DE GASTOS OPERATIVOS PASAJES, CUENTA DE DEPOSITO: CUENTA UNICA DEL TESORO</t>
  </si>
  <si>
    <t>O14505090002</t>
  </si>
  <si>
    <t>00526012001 DEPOSITO DE EFECTIVO, DEPOSITANTE: CARLOS VASQUEZ FERNANDEZ, CONCEPTO: DEVOLUCION DE VIATICOS, CUENTA DE DEPOSITO: CUENTA UNICA DEL TESORO</t>
  </si>
  <si>
    <t>O14505270002</t>
  </si>
  <si>
    <t>00099021001 DEPOSITO DE EFECTIVO, DEPOSITANTE: MERVIN E. ABAROA CAMPERO, CONCEPTO: DEP UNA DUODECIMA DE AGUINALDO, CUENTA DE DEPOSITO: CUENTA UNICA DEL TESORO</t>
  </si>
  <si>
    <t>O14505390002</t>
  </si>
  <si>
    <t>00212012018 DEPOSITO DE EFECTIVO, DEPOSITANTE: EDWING CORONEL VALENCIA, CONCEPTO: INRA- DEVOLUCION DE GASOLINA, CUENTA DE DEPOSITO: CUENTA UNICA DEL TESORO</t>
  </si>
  <si>
    <t>O14505400002</t>
  </si>
  <si>
    <t>00212012018 DEPOSITO DE EFECTIVO, DEPOSITANTE: REYNALDO SEGOVIA ALBORNOZ, CONCEPTO: INRA - DEVOLUCION DE GASTOS OPERATIVOS, CUENTA DE DEPOSITO: CUENTA UNICA DEL TESORO</t>
  </si>
  <si>
    <t>O14505430002</t>
  </si>
  <si>
    <t>00212012001 DEPOSITO DE EFECTIVO, DEPOSITANTE: BORIS RICTHER REYNOSO SILES, CONCEPTO: INRA - DEVOLUCION DE GASTOS OPERATIVOS, CUENTA DE DEPOSITO: CUENTA UNICA DEL TESORO</t>
  </si>
  <si>
    <t>O14505590002</t>
  </si>
  <si>
    <t>00526012001 DEPOSITO DE EFECTIVO, DEPOSITANTE: BOLIVIA TV CASIMIRO HUANCA QUISPE, CONCEPTO: DEVOLUCION SALDO PASAJE DE FLOTA, CUENTA DE DEPOSITO: CUENTA UNICA DEL TESORO</t>
  </si>
  <si>
    <t>O14505640002</t>
  </si>
  <si>
    <t>00212012001 DEPOSITO DE EFECTIVO, DEPOSITANTE: ERNESTO RENGEL VALDA, CONCEPTO: DEVOLUCION DE VIATICOS, CUENTA DE DEPOSITO: CUENTA UNICA DEL TESORO</t>
  </si>
  <si>
    <t>O14505680002</t>
  </si>
  <si>
    <t>00046021109 DEPOSITO DE EFECTIVO, DEPOSITANTE: MARCELO RUNDO DÁVILA, CONCEPTO: DEVOLUCIÓN DE FONDOS EN AVANCE SEGÚN C - 31-6203/2016 UE - 8, CUENTA DE DEPOSITO: CUENTA UNICA DEL TESORO</t>
  </si>
  <si>
    <t>O14505690002</t>
  </si>
  <si>
    <t>00099021001 DEPOSITO DE EFECTIVO, DEPOSITANTE: CARLA SERRANO PEÑALOZA, CONCEPTO: DEVOLUCION DE REFRIGERIOS MES DE SEPTIEMBRE UE-FNSE- MINISTERIO DE LA PRESIDENCIA, CUENTA DE DEPOSITO: CUENTA UNICA DEL TESORO</t>
  </si>
  <si>
    <t>O14505830002</t>
  </si>
  <si>
    <t>00099021001 DEPOSITO DE EFECTIVO, DEPOSITANTE: LUIS EDMUNDO ALCOREZA GUARAZ, CONCEPTO: DEVOLUCION DE AGUINALDO DE LA GESTIOS 2016 A LA UNIVERSIDAD PUBLICA DE EL ALTO, CUENTA DE DEPOSITO: CUENTA UNICA DEL TESORO</t>
  </si>
  <si>
    <t>O14505840002</t>
  </si>
  <si>
    <t>00582012002 DEPOSITO DE EFECTIVO, DEPOSITANTE: MARÍA RENÉ ZAMORA LIEBERS, CONCEPTO: DEVOLUCIÓN POR CONCEPTO DE FONDOS EN AVANCE REZAGADOS, CUENTA DE DEPOSITO: CUENTA UNICA DEL TESORO</t>
  </si>
  <si>
    <t>O14505850002</t>
  </si>
  <si>
    <t>00221012001 DEPOSITO DE EFECTIVO, DEPOSITANTE: JESSICA FERNANDEZ SARAVIA, CONCEPTO: DEVOLUCION FONDOS EN AVANCE, CUENTA DE DEPOSITO: CUENTA UNICA DEL TESORO</t>
  </si>
  <si>
    <t>O14505880002</t>
  </si>
  <si>
    <t>O14505950002</t>
  </si>
  <si>
    <t>00099021001 DEPOSITO DE EFECTIVO, DEPOSITANTE: CECILIA HUANCA HUALLPA CI. 2686888LP, CONCEPTO: DEVOLUCION SALARIO MES DE JULIO 2016, CUENTA DE DEPOSITO: CUENTA UNICA DEL TESORO</t>
  </si>
  <si>
    <t>O14505980002</t>
  </si>
  <si>
    <t>00099021001 DEPOSITO DE EFECTIVO, DEPOSITANTE: CECILIA HUANCA HUALLPA CI. 2686888LP, CONCEPTO: DEVOLUCION SALARIO MES DE OCTUBRE 2016, CUENTA DE DEPOSITO: CUENTA UNICA DEL TESORO</t>
  </si>
  <si>
    <t>O14505990002</t>
  </si>
  <si>
    <t>00099021001 DEPOSITO DE EFECTIVO, DEPOSITANTE: CECILIA HUANCA HUALLPA CI. 2686888LP, CONCEPTO: DEVOLUCION SALARIO MES DE SEPTIEMBRE 2016, CUENTA DE DEPOSITO: CUENTA UNICA DEL TESORO</t>
  </si>
  <si>
    <t>O14506000002</t>
  </si>
  <si>
    <t>00099021001 DEPOSITO DE EFECTIVO, DEPOSITANTE: CECILIA HUANCA HUALLPA CI. 2686888LP, CONCEPTO: DEVOLUCION SALARIO MES DE AGOSTO 2016, CUENTA DE DEPOSITO: CUENTA UNICA DEL TESORO</t>
  </si>
  <si>
    <t>O14506150002</t>
  </si>
  <si>
    <t>00099021001 DEPOSITO DE EFECTIVO, DEPOSITANTE: YOLANDA LILIANA GONZALES RIOS, CONCEPTO: DEVOLUCION DE HABERES, CUENTA DE DEPOSITO: CUENTA UNICA DEL TESORO</t>
  </si>
  <si>
    <t>O14506280002</t>
  </si>
  <si>
    <t>00099021001 DEPOSITO DE EFECTIVO, DEPOSITANTE: JULIANA MARIA BUSTILLOS RAMIREZ, CONCEPTO: REVERSION HABERES DE OCTUBRE DEL 2016, CUENTA DE DEPOSITO: CUENTA UNICA DEL TESORO</t>
  </si>
  <si>
    <t>O14506310002</t>
  </si>
  <si>
    <t>00234014202 DEPOSITO DE EFECTIVO, DEPOSITANTE: CHOQUE BORDA LUIS GUSTAVO, CONCEPTO: DEVOLUCION AL C-31 N°972, PARTIDA 31110, CUENTA DE DEPOSITO: CUENTA UNICA DEL TESORO</t>
  </si>
  <si>
    <t>O14506470002</t>
  </si>
  <si>
    <t>00526012001 DEPOSITO DE EFECTIVO, DEPOSITANTE: ENRIQUE VELASCO RAMIREZ - BOLIVIA TV, CONCEPTO: DEVOLUCIÓN DE PASAJES, CUENTA DE DEPOSITO: CUENTA UNICA DEL TESORO</t>
  </si>
  <si>
    <t>O14506480002</t>
  </si>
  <si>
    <t>00526012001 DEPOSITO DE EFECTIVO, DEPOSITANTE: FREDDY HUAYPE LÓPEZ - BOLIVIA TV, CONCEPTO: DEVOLUCIÓN DE PASAJES, CUENTA DE DEPOSITO: CUENTA UNICA DEL TESORO</t>
  </si>
  <si>
    <t>O14506520002</t>
  </si>
  <si>
    <t>00526012001 DEPOSITO DE EFECTIVO, DEPOSITANTE: FORTUNATO ALIAGA AGUILAR - BOLIVIA TV, CONCEPTO: DEVOLUCIÓN DE PASAJES, CUENTA DE DEPOSITO: CUENTA UNICA DEL TESORO</t>
  </si>
  <si>
    <t>O14506530002</t>
  </si>
  <si>
    <t>00526012001 DEPOSITO DE EFECTIVO, DEPOSITANTE: BENITO PERALTA MACHICADO - BOLIVIA TV, CONCEPTO: DEVOLUCIÓN DE PASAJES, CUENTA DE DEPOSITO: CUENTA UNICA DEL TESORO</t>
  </si>
  <si>
    <t>O14506810002</t>
  </si>
  <si>
    <t>00099021001 DEPOSITO DE EFECTIVO, DEPOSITANTE: SIMON ORELLANA CHAVEZ, CONCEPTO: DOBLE PERCEPCION (DEVOLUCION), CUENTA DE DEPOSITO: CUENTA UNICA DEL TESORO</t>
  </si>
  <si>
    <t>O14506870002</t>
  </si>
  <si>
    <t>00249012001 DEPOSITO DE EFECTIVO, DEPOSITANTE: CASIANO GUARACHI CONDORI, CONCEPTO: DEVOLUCION DE VIATICOS, CUENTA DE DEPOSITO: CUENTA UNICA DEL TESORO</t>
  </si>
  <si>
    <t>EMPRESA DE APOYO A LA PRODUCCION DE ALIMENTOS " EMAPA"</t>
  </si>
  <si>
    <t>O14506930002</t>
  </si>
  <si>
    <t>00572012001 DEPOSITO DE EFECTIVO, DEPOSITANTE: JUAN JOSE CALLE BLANCO, CONCEPTO: DEVOLUCION DE DOCUMENTO PARA LA CAJA NACIONAL DE SALUD, CUENTA DE DEPOSITO: CUENTA UNICA DEL TESORO</t>
  </si>
  <si>
    <t>O14507050002</t>
  </si>
  <si>
    <t>00046024204 DEPOSITO DE EFECTIVO, DEPOSITANTE: EMMA CHURA, CONCEPTO: REVERSION SALDOS C-31 -5358, CUENTA DE DEPOSITO: CUENTA UNICA DEL TESORO</t>
  </si>
  <si>
    <t>O14507200002</t>
  </si>
  <si>
    <t>00099021001 DEPOSITO DE EFECTIVO, DEPOSITANTE: TUMY ORLANDO HERRERA CARRASCO, CONCEPTO: DEVOLUCION DE SALDO NO EJECUTADO C31 N° 3025, CUENTA DE DEPOSITO: CUENTA UNICA DEL TESORO</t>
  </si>
  <si>
    <t>O14507890002</t>
  </si>
  <si>
    <t>00046058003 DEPOSITO DE EFECTIVO, DEPOSITANTE: MARIA ANGELA VERA, CONCEPTO: DEVOLUCION DE SALDO, CUENTA DE DEPOSITO: CUENTA UNICA DEL TESORO</t>
  </si>
  <si>
    <t>B14509320002</t>
  </si>
  <si>
    <t>00587012003 DEP.DE CHEQ.AJENOS,RET.DE CAM.,CONCEPTO: DEVOLUCION DE FONDOS,DEP.: WILBERTH PEREDO , PROCEDENCIA: BANCO UNION S.A., CHEQUE: 887, FECHA DE EMISION:09/12/2016</t>
  </si>
  <si>
    <t>B14509390002</t>
  </si>
  <si>
    <t>00523012001 DEP.DE CHEQ.AJENOS,RET.DE CAM.,CONCEPTO: VENTA DE SERVICIO ECOBOL,DEP.: BENJAMIN AQUINO , PROCEDENCIA: BANCO UNION S.A., CHEQUE: 11884, FECHA DE EMISION:13/12/2016</t>
  </si>
  <si>
    <t>B14509540002</t>
  </si>
  <si>
    <t>00222018010 DEP.DE CHEQ.AJENOS,RET.DE CAM.,CONCEPTO: C31-2226 ATS,DEP.: INIAF - LA PAZ , PROCEDENCIA: BANCO UNION S.A., CHEQUE: 2576, FECHA DE EMISION:09/12/2016</t>
  </si>
  <si>
    <t>B14509570002</t>
  </si>
  <si>
    <t>00222014302 DEP.DE CHEQ.AJENOS,RET.DE CAM.,CONCEPTO: C31-2389 CC,DEP.: INIAF - LA PAZ , PROCEDENCIA: BANCO UNION S.A., CHEQUE: 2578, FECHA DE EMISION:09/12/2016</t>
  </si>
  <si>
    <t>B14509690002</t>
  </si>
  <si>
    <t>00099021001 DEP.DE CHEQ.AJENOS,RET.DE CAM.,CONCEPTO: DEVOLUCION EFECTUADA POR BOLTUR POR DEVOLUCION DE PASAJES NO UTILIZADOS,DEP.: MINISTERIO DE PLANIFICACION DEL DESARROLLO , PROCEDENCIA: BANCO UNION S.A., CHEQUE: 6426, FECHA DE EMISION:07/12/2016</t>
  </si>
  <si>
    <t>B14509710002</t>
  </si>
  <si>
    <t>00099021001 DEP.DE CHEQ.AJENOS,RET.DE CAM.,CONCEPTO: DEVOLUCION EFECTUADA POR BOLTUR POR CONCEPTO DE PASAJES NO UTILIZADOS,DEP.: MINISTERIO DE PLANIFICACION DEL DESARROLLO , PROCEDENCIA: BANCO UNION S.A., CHEQUE: 6425, FECHA DE EMISION:07/12/2016</t>
  </si>
  <si>
    <t>B14509750002</t>
  </si>
  <si>
    <t>00099021001 DEP.DE CHEQ.AJENOS,RET.DE CAM.,CONCEPTO: DEVOLUCION EFECTUADA POR BOLTUR POR CONCEPTO DE PASAJES NO UTILIZADOS,DEP.: MINISTERIO DE PLANIFICACION DEL DESARROLLO , PROCEDENCIA: BANCO UNION S.A., CHEQUE: 6423, FECHA DE EMISION:02/12/2016</t>
  </si>
  <si>
    <t>B14509760002</t>
  </si>
  <si>
    <t>00660012006 DEP.DE CHEQ.AJENOS,RET.DE CAM.,CONCEPTO: DEPÓSITO POR DINERO ASIGNADO EN FONDO EN AVANCE POR LA ASIGNACION DE VIATICOS,DEP.: ORGANO JUDICIAL - DAF NAL. , PROCEDENCIA: BANCO UNION S.A., CHEQUE: 1776, FECHA DE EMISION:05/12/2016</t>
  </si>
  <si>
    <t>B14509870002</t>
  </si>
  <si>
    <t>00099021001 DEP.DE CHEQ.AJENOS,RET.DE CAM.,CONCEPTO: DEVOLUCION DE CC NO COBRADA AGOSTO 2016,DEP.: LA VITALICIA SEGUROS Y REASEGUROS DE VIDA S.A. , PROCEDENCIA: BANCO BISA S.A., CHEQUE: 32577, FECHA DE EMISION:13/12/2016</t>
  </si>
  <si>
    <t>B14510320002</t>
  </si>
  <si>
    <t>00099021001 DEP.DE CHEQ.AJENOS,RET.DE CAM.,CONCEPTO: PAGO DE INCAPACIDAD TEMPORAL DEL PERSONAL ABC CORRESPONDIENTE MES DE OCTUBRE 2016,DEP.: CAJA DE SALUD DE CAMINOS Y RA , PROCEDENCIA: BANCO UNION S.A., CHEQUE: 7018, FECHA DE EMISION:06/12/2016</t>
  </si>
  <si>
    <t>B14510340002</t>
  </si>
  <si>
    <t>00222014302 DEP.DE CHEQ.AJENOS,RET.DE CAM.,CONCEPTO: PAGO DE INCAPACIDAD TEMPORAL DEL PERSONAL INIAF CORRESPONDIENTE MES DE AGOSTO 2016,DEP.: CAJA DE SALUD DE CAMINOS Y RA , PROCEDENCIA: BANCO UNION S.A., CHEQUE: 7019, FECHA DE EMISION:06/12/2016</t>
  </si>
  <si>
    <t>B14510350002</t>
  </si>
  <si>
    <t>00222014302 DEP.DE CHEQ.AJENOS,RET.DE CAM.,CONCEPTO: PAGO DE INCAPACIDAD TEMPORAL DEL PERSONAL INIAF CORRESPONDIENTE MES DE NOVIEMBRE 2016,DEP.: CAJA DE SALUD DE CAMINOS Y RA , PROCEDENCIA: BANCO UNION S.A., CHEQUE: 7021, FECHA DE EMISION:06/12/2016</t>
  </si>
  <si>
    <t>B14510710002</t>
  </si>
  <si>
    <t>00682018001 DEP.DE CHEQ.AJENOS,RET.DE CAM.,CONCEPTO: DEVOLUCION DE FONDOS EDGAR SORUCO QUIROGA,DEP.: DEFENSORIA DEL PUEBLO , PROCEDENCIA: BANCO UNION S.A., CHEQUE: 531, FECHA DE EMISION:08/12/2016</t>
  </si>
  <si>
    <t>B14511000002</t>
  </si>
  <si>
    <t>00099021001 DEP.DE CHEQ.AJENOS,RET.DE CAM.,CONCEPTO: DEV. FONDOS EN CUSTODIA DE TELEFONIA FIJA, MOVIL Y TARJETAS PREPAGO,DEP.: CAMARA DE SENADORES , PROCEDENCIA: BANCO UNION S.A., CHEQUE: 6316, FECHA DE EMISION:13/12/2016</t>
  </si>
  <si>
    <t>B14511010002</t>
  </si>
  <si>
    <t>00099021001 DEP.DE CHEQ.AJENOS,RET.DE CAM.,CONCEPTO: DEVOLUCION DE FONDOS,DEP.: MINISTERIO DE EDUCACION , PROCEDENCIA: BANCO UNION S.A., CHEQUE: 5498, FECHA DE EMISION:12/12/2016</t>
  </si>
  <si>
    <t>B14511040002</t>
  </si>
  <si>
    <t>00015021104 DEP.DE CHEQ.AJENOS,RET.DE CAM.,CONCEPTO: DEPÓSITO PARA MIN DE GOBIERNO DIRECCION NAL DE SALUD Y BIENESTAR SOCIAL,DEP.: DIRECCION NAL. DE SALUD POLICIA BOLIVIANA , PROCEDENCIA: BANCO UNION S.A., CHEQUE: 2836, FECHA DE EMISION:09/12/2016</t>
  </si>
  <si>
    <t>B14511100002</t>
  </si>
  <si>
    <t>00099021001 DEP.DE CHEQ.AJENOS,RET.DE CAM.,CONCEPTO: FRACCION COMPLEMENTARIA MENSUAL,DEP.: FUTURO DE BOLIVIA SA AFP , PROCEDENCIA: BANCO DE CREDITO DE BOLIVIA S.A., CHEQUE: 469775, FECHA DE EMISION:12/12/2016</t>
  </si>
  <si>
    <t>B14511150002</t>
  </si>
  <si>
    <t>00099021001 DEP.DE CHEQ.AJENOS,RET.DE CAM.,CONCEPTO: COMPENSACION MENSUAL DE COTIZACIONES,DEP.: FUTURO DE BOLIVIA SA AFP , PROCEDENCIA: BANCO DE CREDITO DE BOLIVIA S.A., CHEQUE: 469767, FECHA DE EMISION:12/12/2016</t>
  </si>
  <si>
    <t>B14511300002</t>
  </si>
  <si>
    <t>00523012001 DEP.DE CHEQ.AJENOS,RET.DE CAM.,CONCEPTO: PAGO POR PRESTACION DE SERVICIOS POSTALES,DEP.: ECOBOL , PROCEDENCIA: BANCO BISA S.A., CHEQUE: 5534, FECHA DE EMISION:25/11/2016</t>
  </si>
  <si>
    <t>B14511320002</t>
  </si>
  <si>
    <t>00523012001 DEP.DE CHEQ.AJENOS,RET.DE CAM.,CONCEPTO: PAGO POR PRESTACION DE SERVICIOS POSTALES,DEP.: ECOBOL , PROCEDENCIA: BANCO BISA S.A., CHEQUE: 628, FECHA DE EMISION:30/11/2016</t>
  </si>
  <si>
    <t>B14511350002</t>
  </si>
  <si>
    <t>00523012001 DEP.DE CHEQ.AJENOS,RET.DE CAM.,CONCEPTO: PAGO POR PRESTACION DE SERVICIOS POSTALES,DEP.: ECOBOL , PROCEDENCIA: BANCO BISA S.A., CHEQUE: 391, FECHA DE EMISION:30/11/2016</t>
  </si>
  <si>
    <t>B14511370002</t>
  </si>
  <si>
    <t>00099021001 DEP.DE CHEQ.AJENOS,RET.DE CAM.,CONCEPTO: SUBSIDIO INCAPACIDAD TEMPORAL,DEP.: CONTRALORIA GENERAL DEL ESTADO , PROCEDENCIA: BANCO UNION S.A., CHEQUE: 4810, FECHA DE EMISION:10/12/2016</t>
  </si>
  <si>
    <t>B14511390002</t>
  </si>
  <si>
    <t>00099021001 DEP.DE CHEQ.AJENOS,RET.DE CAM.,CONCEPTO: REEMBOLSO SUBSIDIO POR INCAPACIDAD TEMPORAL,DEP.: CONTRALORIA GENERAL DEL ESTADO , PROCEDENCIA: BANCO NACIONAL DE BOLIVIA S.A., CHEQUE: 5828240, FECHA DE EMISION:25/11/2016</t>
  </si>
  <si>
    <t>B14511400002</t>
  </si>
  <si>
    <t>00523012001 DEP.DE CHEQ.AJENOS,RET.DE CAM.,CONCEPTO: PAGO POR PRESTACION DE SERVICIOS POSTALES,DEP.: ECOBOL , PROCEDENCIA: BANCO BISA S.A., CHEQUE: 13086, FECHA DE EMISION:25/11/2016</t>
  </si>
  <si>
    <t>B14511420002</t>
  </si>
  <si>
    <t>00523012001 DEP.DE CHEQ.AJENOS,RET.DE CAM.,CONCEPTO: PAGO POR PRESTACION DE SERVICIOS POSTALES,DEP.: ECOBOL , PROCEDENCIA: BANCO BISA S.A., CHEQUE: 2728, FECHA DE EMISION:30/11/2016</t>
  </si>
  <si>
    <t>B14511450002</t>
  </si>
  <si>
    <t>00523012001 DEP.DE CHEQ.AJENOS,RET.DE CAM.,CONCEPTO: PAGO POR PRESTACION DE SERVICIOS POSTALES,DEP.: ECOBOL , PROCEDENCIA: BANCO BISA S.A., CHEQUE: 1622, FECHA DE EMISION:28/11/2016</t>
  </si>
  <si>
    <t>B14511460002</t>
  </si>
  <si>
    <t>00523012001 DEP.DE CHEQ.AJENOS,RET.DE CAM.,CONCEPTO: PAGO POR PRESTACION DE SERVICIOS POSTALES,DEP.: ECOBOL , PROCEDENCIA: BANCO BISA S.A., CHEQUE: 1623, FECHA DE EMISION:28/11/2016</t>
  </si>
  <si>
    <t>B14511490002</t>
  </si>
  <si>
    <t>00523012001 DEP.DE CHEQ.AJENOS,RET.DE CAM.,CONCEPTO: PAGO POR PRESTACION DE SERVICIOS POSTALES,DEP.: ECOBOL , PROCEDENCIA: BANCO BISA S.A., CHEQUE: 5229, FECHA DE EMISION:25/11/2016</t>
  </si>
  <si>
    <t>B14511520002</t>
  </si>
  <si>
    <t>00099021001 DEP.DE CHEQ.AJENOS,RET.DE CAM.,CONCEPTO: SUBSIDIO INCAPACIDAD TEMPORAL,DEP.: CONTRALORIA GENERAL DEL ESTADO , PROCEDENCIA: BANCO UNION S.A., CHEQUE: 4809, FECHA DE EMISION:10/12/2016</t>
  </si>
  <si>
    <t>B14511530002</t>
  </si>
  <si>
    <t>00523012001 DEP.DE CHEQ.AJENOS,RET.DE CAM.,CONCEPTO: PAGO POR PRESTACION DE SERVICIOS POSTALES,DEP.: ECOBOL , PROCEDENCIA: BANCO BISA S.A., CHEQUE: 6988, FECHA DE EMISION:25/11/2016</t>
  </si>
  <si>
    <t>B14511550002</t>
  </si>
  <si>
    <t>00523012001 DEP.DE CHEQ.AJENOS,RET.DE CAM.,CONCEPTO: PAGO POR PRESTACION DE SERVICIOS POSTALES,DEP.: ECOBOL , PROCEDENCIA: BANCO UNION S.A., CHEQUE: 4086, FECHA DE EMISION:25/11/2016</t>
  </si>
  <si>
    <t>B14511600002</t>
  </si>
  <si>
    <t>00523012001 DEP.DE CHEQ.AJENOS,RET.DE CAM.,CONCEPTO: PAGO POR PRESTACION DE SERVICIOS POSTALES,DEP.: ECOBOL , PROCEDENCIA: BANCO BISA S.A., CHEQUE: 239, FECHA DE EMISION:30/11/2016</t>
  </si>
  <si>
    <t>B14511620002</t>
  </si>
  <si>
    <t>00010011102 DEP.DE CHEQ.AJENOS,RET.DE CAM.,CONCEPTO: RECAUDACION GESTORIA CONSULAR SEPTIEMBRE,OCTUBRE Y NOVIEMBRE 2016,DEP.: CONSULADO DE BOLIVIA EN QUIACA-ARGENTINA , PROCEDENCIA: BANCO UNION S.A., CHEQUE: 1013, FECHA DE EMISION:13/12/2016</t>
  </si>
  <si>
    <t>B14511810002</t>
  </si>
  <si>
    <t>00046021107 DEP.DE CHEQ.AJENOS,RET.DE CAM.,CONCEPTO: PAGO DE SUELDOS CENETROP,DEP.: MINISTERIO DE SALUD , PROCEDENCIA: BANCO UNION S.A., CHEQUE: 11878, FECHA DE EMISION:06/12/2016</t>
  </si>
  <si>
    <t>B14512030002</t>
  </si>
  <si>
    <t>00086054103 DEP.DE CHEQ.AJENOS,RET.DE CAM.,CONCEPTO: APORTE LOCAL G.A.M. PUCARANI,DEP.: MMAYA / UCP - PAAP - PC , PROCEDENCIA: BANCO UNION S.A., CHEQUE: 5380, FECHA DE EMISION:12/12/2016</t>
  </si>
  <si>
    <t>B14512060002</t>
  </si>
  <si>
    <t>00086054103 DEP.DE CHEQ.AJENOS,RET.DE CAM.,CONCEPTO: APORTE LOCAL G.A.M. SICA SICA,DEP.: MMAYA / UCP - PAAP - PC , PROCEDENCIA: BANCO UNION S.A., CHEQUE: 7871, FECHA DE EMISION:09/12/2016</t>
  </si>
  <si>
    <t>O14509420002</t>
  </si>
  <si>
    <t>00099021001 DEPOSITO DE EFECTIVO, DEPOSITANTE: MINISTERIO DE RELACIONES EXTERIORES, CONCEPTO: DEVOLUCION DE SALDO NO EJECUTADOS C-31 NRO 3008, CUENTA DE DEPOSITO: CUENTA UNICA DEL TESORO</t>
  </si>
  <si>
    <t>O14509430002</t>
  </si>
  <si>
    <t>00099021001 DEPOSITO DE EFECTIVO, DEPOSITANTE: MINISTERIO DE RELACIONES EXTERIORES, CONCEPTO: DEVOLUCION DE SALDO NO EJECUTADO C-31 NRO 3007, CUENTA DE DEPOSITO: CUENTA UNICA DEL TESORO</t>
  </si>
  <si>
    <t>O14509530002</t>
  </si>
  <si>
    <t>00291014345 DEPOSITO DE EFECTIVO, DEPOSITANTE: MARIA ELENA CRUZ, CONCEPTO: REVERSION PARCIAL CONSULTORIA, CUENTA DE DEPOSITO: CUENTA UNICA DEL TESORO</t>
  </si>
  <si>
    <t>O14509830002</t>
  </si>
  <si>
    <t>00041044201 DEPOSITO DE EFECTIVO, DEPOSITANTE: LUIS VLADIMIR VERA SANCHEZ, CONCEPTO: REVERSION DE RECURSOS NO UTILIZADOS EN VIATICOS, CUENTA DE DEPOSITO: CUENTA UNICA DEL TESORO</t>
  </si>
  <si>
    <t>O14510230002</t>
  </si>
  <si>
    <t>00099021001 DEPOSITO DE EFECTIVO, DEPOSITANTE: PEDRO CRESPO, CONCEPTO: DEVOLUCION POR EXCEDENTE DE HABERES MES DE NOVIEMBRE, CUENTA DE DEPOSITO: CUENTA UNICA DEL TESORO</t>
  </si>
  <si>
    <t>O14510250002</t>
  </si>
  <si>
    <t>00099021001 DEPOSITO DE EFECTIVO, DEPOSITANTE: PEDRO CRESPO, CONCEPTO: DEVOLUCION POR EXCEDENTE DE HABERES MES DE OCTUBRE, CUENTA DE DEPOSITO: CUENTA UNICA DEL TESORO</t>
  </si>
  <si>
    <t>O14510520002</t>
  </si>
  <si>
    <t>00099021001 DEPOSITO DE EFECTIVO, DEPOSITANTE: LISSET GIRONDA MOPSV, CONCEPTO: DEVOLUCION DE FONDOS EN AVANCE, CUENTA DE DEPOSITO: CUENTA UNICA DEL TESORO</t>
  </si>
  <si>
    <t>O14510700002</t>
  </si>
  <si>
    <t>00099021001 DEPOSITO DE EFECTIVO, DEPOSITANTE: ANGELICA JAUREGUI GUTIERREZ, CONCEPTO: DEP COBRO INDEBIDO, CUENTA DE DEPOSITO: CUENTA UNICA DEL TESORO</t>
  </si>
  <si>
    <t>O14510720002</t>
  </si>
  <si>
    <t>00099021001 DEPOSITO DE EFECTIVO, DEPOSITANTE: ALBERTO ORIHUELA HERRERA, CONCEPTO: DOS DUODECIMAS DE AGUINALDO, CUENTA DE DEPOSITO: CUENTA UNICA DEL TESORO</t>
  </si>
  <si>
    <t>O14511190002</t>
  </si>
  <si>
    <t>00099021001 DEPOSITO DE EFECTIVO, DEPOSITANTE: JUAN RODRIGO ZENTENO SALVATIERRA, CONCEPTO: REVERSIÓN DE PASAJES (FUENTE 10), CUENTA DE DEPOSITO: CUENTA UNICA DEL TESORO</t>
  </si>
  <si>
    <t>O14511230002</t>
  </si>
  <si>
    <t>00526012001 DEPOSITO DE EFECTIVO, DEPOSITANTE: BOLIVIA TV - OSBALDO PARRADO, CONCEPTO: DEVOLUCION DE PASAJES, CUENTA DE DEPOSITO: CUENTA UNICA DEL TESORO</t>
  </si>
  <si>
    <t>O14511500002</t>
  </si>
  <si>
    <t>00099021001 DEPOSITO DE EFECTIVO, DEPOSITANTE: RAUL MAMANI, CONCEPTO: DEVOLUCION DE COMBUSTIBLE DEL SR. RAUL MAMANI, CUENTA DE DEPOSITO: CUENTA UNICA DEL TESORO</t>
  </si>
  <si>
    <t>O14511950002</t>
  </si>
  <si>
    <t>00590012001 DEPOSITO DE EFECTIVO, DEPOSITANTE: LEYDA ISABEL GUACHALLA GUTIERREZ, CONCEPTO: VENTA DE MATERIAL RECICLADO, CUENTA DE DEPOSITO: CUENTA UNICA DEL TESORO</t>
  </si>
  <si>
    <t>O14511990002</t>
  </si>
  <si>
    <t>00046024204 DEPOSITO DE EFECTIVO, DEPOSITANTE: MINISTERIO DE SALUD, CONCEPTO: REVERSION DE FONDOS (SALDO DE REFRIGERIO MES DE AGOSTO), CUENTA DE DEPOSITO: CUENTA UNICA DEL TESORO</t>
  </si>
  <si>
    <t>O14512020002</t>
  </si>
  <si>
    <t>00086051102 DEPOSITO DE EFECTIVO, DEPOSITANTE: MMAYA UCP - PAAP - PC / ANA XIMENA ALEGRIA O., CONCEPTO: PAGO POR MULTA POR RETRASO 2 DIAS EN LA ENTREGA DEL PRODUCTO N° 2, CUENTA DE DEPOSITO: CUENTA UNICA DEL TESORO</t>
  </si>
  <si>
    <t>O14512050002</t>
  </si>
  <si>
    <t>00590012001 DEPOSITO DE EFECTIVO, DEPOSITANTE: SILVIA HUANCA CHOQUEHUANCA, CONCEPTO: DEVOLUCION DE RECURSOS NO UTILIZADOS, CUENTA DE DEPOSITO: CUENTA UNICA DEL TESORO</t>
  </si>
  <si>
    <t>O14512170002</t>
  </si>
  <si>
    <t>00290024101 DEPOSITO DE EFECTIVO, DEPOSITANTE: SIN - GDLPZ I, CONCEPTO: RENDICION FINAL FONDO ROTATIVO - GDLPZ I FTE 41, CUENTA DE DEPOSITO: CUENTA UNICA DEL TESORO</t>
  </si>
  <si>
    <t>O14512220002</t>
  </si>
  <si>
    <t>00046024204 DEPOSITO DE EFECTIVO, DEPOSITANTE: SERVICIO DEPARTAMENTAL DE PANDO, CONCEPTO: DEVOLUCION DE REMESAS DEL MINISTERIO DE SALUD AL PROGRAMA DEPTAL MALARIA PANDO, CUENTA DE DEPOSITO: CUENTA UNICA DEL TESORO</t>
  </si>
  <si>
    <t>O14512230002</t>
  </si>
  <si>
    <t>00046024204 DEPOSITO DE EFECTIVO, DEPOSITANTE: SERVICIO DEPARTAMENTAL DE SALUD PANDO, CONCEPTO: DEVOLUCION DE REMESAS DEL MINISTERIO DE SALUD AL PROGRAMA DEPARTAMENTAL DE PANDO, CUENTA DE DEPOSITO: CUENTA UNICA DEL TESORO</t>
  </si>
  <si>
    <t>O14512270002</t>
  </si>
  <si>
    <t>00099021001 DEPOSITO DE EFECTIVO, DEPOSITANTE: IRENE BALLADARES VELASQUEZ, CONCEPTO: DEVOLUCION AL SENASIR (COACTIVO SOCIAL), CUENTA DE DEPOSITO: CUENTA UNICA DEL TESORO</t>
  </si>
  <si>
    <t>O14512370002</t>
  </si>
  <si>
    <t>00099021001 DEPOSITO DE EFECTIVO, DEPOSITANTE: VLADIMIR ARTEAGA MOSCOSO, CONCEPTO: DEVOLUCION DE SALDOS DE FONDOS EN AVANCE, CUENTA DE DEPOSITO: CUENTA UNICA DEL TESORO</t>
  </si>
  <si>
    <t>O14512480002</t>
  </si>
  <si>
    <t>00099021001 DEPOSITO DE EFECTIVO, DEPOSITANTE: MAXIMO PAREDES AVILA, CONCEPTO: PROCESO - ROCHA - MONCADA, CUENTA DE DEPOSITO: CUENTA UNICA DEL TESORO</t>
  </si>
  <si>
    <t>O14512500002</t>
  </si>
  <si>
    <t>00526012001 DEPOSITO DE EFECTIVO, DEPOSITANTE: FREDDY ALANES, CONCEPTO: DEVOLUCION VIATICOS, CUENTA DE DEPOSITO: CUENTA UNICA DEL TESORO</t>
  </si>
  <si>
    <t>O14512630002</t>
  </si>
  <si>
    <t>00041044201 DEPOSITO DE EFECTIVO, DEPOSITANTE: PRO BOLIVIA, CONCEPTO: REVERSION DE RECURSOS NO UTILIZADOS, CUENTA DE DEPOSITO: CUENTA UNICA DEL TESORO</t>
  </si>
  <si>
    <t>O14512940002</t>
  </si>
  <si>
    <t>00099021001 DEPOSITO DE EFECTIVO, DEPOSITANTE: DANIEL ILLANES LUCANA, CONCEPTO: POR CONCEPTO DESCARGO VIÁTICOS Y PASAJES, CUENTA DE DEPOSITO: CUENTA UNICA DEL TESORO</t>
  </si>
  <si>
    <t>O14513090002</t>
  </si>
  <si>
    <t>00526012001 DEPOSITO DE EFECTIVO, DEPOSITANTE: BOLIVIA TV HELMUT ALEJANDRO ESTIVARIZ URIONA, CONCEPTO: DEVOLUCION DE VIATICOS, CUENTA DE DEPOSITO: CUENTA UNICA DEL TESORO</t>
  </si>
  <si>
    <t>O14513400002</t>
  </si>
  <si>
    <t>00223012001 DEPOSITO DE EFECTIVO, DEPOSITANTE: JUDITH CARMEN HUANCA ROJAS, CONCEPTO: REVERSION COMPROBANTE C-31 733, CUENTA DE DEPOSITO: CUENTA UNICA DEL TESORO</t>
  </si>
  <si>
    <t>O14513620002</t>
  </si>
  <si>
    <t>00378012002 DEPOSITO DE EFECTIVO, DEPOSITANTE: SENATEX RONALD SEQUEIROS ALAYZA, CONCEPTO: RETENCIONES POR FLETES C31-209, CUENTA DE DEPOSITO: CUENTA UNICA DEL TESORO</t>
  </si>
  <si>
    <t>O14513670002</t>
  </si>
  <si>
    <t>00526012001 DEPOSITO DE EFECTIVO, DEPOSITANTE: BOLIVIA TV-ADRIAN FERNANDEZ P., CONCEPTO: DEVOLUCION DE VIATICOS, CUENTA DE DEPOSITO: CUENTA UNICA DEL TESORO</t>
  </si>
  <si>
    <t>O14513880002</t>
  </si>
  <si>
    <t>00099024113 DEPOSITO DE EFECTIVO, DEPOSITANTE: ALVARO ALIAGA-ADEMAF, CONCEPTO: DEVOLUCION FONDOS A RENDIR TASAS Y PEAJES, CUENTA DE DEPOSITO: CUENTA UNICA DEL TESORO</t>
  </si>
  <si>
    <t>O14513900002</t>
  </si>
  <si>
    <t>00099024113 DEPOSITO DE EFECTIVO, DEPOSITANTE: ALVARO ALIAGA-ADEMAF, CONCEPTO: DEVOLUCION FONDOS A RENDIR PARA COMBUSTIBLE C31-1728, CUENTA DE DEPOSITO: CUENTA UNICA DEL TESORO</t>
  </si>
  <si>
    <t>O14513950002</t>
  </si>
  <si>
    <t>00526012001 DEPOSITO DE EFECTIVO, DEPOSITANTE: BOLIVIA TV CANAL 7 FREDDY HUAYPE LOPEZ, CONCEPTO: DEVOLUCION DE VIATICO, CUENTA DE DEPOSITO: CUENTA UNICA DEL TESORO</t>
  </si>
  <si>
    <t>O14514010002</t>
  </si>
  <si>
    <t>00099021001 DEPOSITO DE EFECTIVO, DEPOSITANTE: ALFREDO LANDIVAR QUEVEDO, CONCEPTO: DEVOLUCION SALDO NO EJECUTADO C31 # 3044, CUENTA DE DEPOSITO: CUENTA UNICA DEL TESORO</t>
  </si>
  <si>
    <t>O14514080002</t>
  </si>
  <si>
    <t>00010011101 DEPOSITO DE EFECTIVO, DEPOSITANTE: ALFREDO LANDIVAR QUEVEDO, CONCEPTO: DEVOLUCION SALDO NO EJECUTADO C31 # 3044, CUENTA DE DEPOSITO: CUENTA UNICA DEL TESORO</t>
  </si>
  <si>
    <t>O14514620002</t>
  </si>
  <si>
    <t>00223012001 DEPOSITO DE EFECTIVO, DEPOSITANTE: RAMIRO OROSCO LEON, CONCEPTO: DEVOLUCION DE FONDOS EN AVANCE C-31 865, CUENTA DE DEPOSITO: CUENTA UNICA DEL TESORO</t>
  </si>
  <si>
    <t>B14515780002</t>
  </si>
  <si>
    <t>00523012001 DEP.DE CHEQ.AJENOS,RET.DE CAM.,CONCEPTO: VENTA DE SERVICIOS ECOBOL,DEP.: BENJAMIN AQUINO , PROCEDENCIA: BANCO BISA S.A., CHEQUE: 5533, FECHA DE EMISION:25/11/2016</t>
  </si>
  <si>
    <t>B14515800002</t>
  </si>
  <si>
    <t>00523012001 DEP.DE CHEQ.AJENOS,RET.DE CAM.,CONCEPTO: VENTA DE SERVICIOS ECOBOL,DEP.: BENJAMIN AQUINO , PROCEDENCIA: BANCO BISA S.A., CHEQUE: 228, FECHA DE EMISION:25/11/2016</t>
  </si>
  <si>
    <t>B14515810002</t>
  </si>
  <si>
    <t>00523012001 DEP.DE CHEQ.AJENOS,RET.DE CAM.,CONCEPTO: VENTA DE SERVICIOS ECOBOL,DEP.: BENJAMIN AQUINO , PROCEDENCIA: BANCO BISA S.A., CHEQUE: 388, FECHA DE EMISION:25/11/2016</t>
  </si>
  <si>
    <t>B14515840002</t>
  </si>
  <si>
    <t>00523012001 DEP.DE CHEQ.AJENOS,RET.DE CAM.,CONCEPTO: VENTA DE SERVICIOS ECOBOL,DEP.: BENJAMIN AQUINO , PROCEDENCIA: BANCO BISA S.A., CHEQUE: 625, FECHA DE EMISION:25/11/2016</t>
  </si>
  <si>
    <t>B14515870002</t>
  </si>
  <si>
    <t>00523012001 DEP.DE CHEQ.AJENOS,RET.DE CAM.,CONCEPTO: VENTA DE SERVICIO ECOBOL,DEP.: BENJAMIN AQUINO , PROCEDENCIA: BANCO BISA S.A., CHEQUE: 1620, FECHA DE EMISION:28/11/2016</t>
  </si>
  <si>
    <t>B14515890002</t>
  </si>
  <si>
    <t>00523012001 DEP.DE CHEQ.AJENOS,RET.DE CAM.,CONCEPTO: VENTA DE SERVICIOS ECOBOL,DEP.: BENJAMIN AQUINO , PROCEDENCIA: BANCO UNION S.A., CHEQUE: 4085, FECHA DE EMISION:25/11/2016</t>
  </si>
  <si>
    <t>B14515920002</t>
  </si>
  <si>
    <t>00523012001 DEP.DE CHEQ.AJENOS,RET.DE CAM.,CONCEPTO: VENTA DE SERVICIOS ECOBOL,DEP.: BENJAMIN AQUINO , PROCEDENCIA: BANCO BISA S.A., CHEQUE: 2720, FECHA DE EMISION:25/11/2016</t>
  </si>
  <si>
    <t>B14515930002</t>
  </si>
  <si>
    <t>00523012001 DEP.DE CHEQ.AJENOS,RET.DE CAM.,CONCEPTO: VENTA DE SERVICIO ECOBOL,DEP.: BENJAMIN AQUINO , PROCEDENCIA: BANCO BISA S.A., CHEQUE: 5223, FECHA DE EMISION:24/11/2016</t>
  </si>
  <si>
    <t>B14515970002</t>
  </si>
  <si>
    <t>00523012001 DEP.DE CHEQ.AJENOS,RET.DE CAM.,CONCEPTO: VENTA DE SERVICIO ECOBOL,DEP.: BENJAMIN AQUINO , PROCEDENCIA: BANCO BISA S.A., CHEQUE: 6986, FECHA DE EMISION:25/11/2016</t>
  </si>
  <si>
    <t>B14515990002</t>
  </si>
  <si>
    <t>00523012001 DEP.DE CHEQ.AJENOS,RET.DE CAM.,CONCEPTO: VENTA DE SERVICIOS ECOBOL,DEP.: BENJAMIN AQUINO , PROCEDENCIA: BANCO BISA S.A., CHEQUE: 5518, FECHA DE EMISION:24/11/2016</t>
  </si>
  <si>
    <t>B14516010002</t>
  </si>
  <si>
    <t>00523012001 DEP.DE CHEQ.AJENOS,RET.DE CAM.,CONCEPTO: VENTA DE SERVICIO ECOBOL,DEP.: BENJAMIN AQUINO , PROCEDENCIA: BANCO BISA S.A., CHEQUE: 13072, FECHA DE EMISION:24/11/2016</t>
  </si>
  <si>
    <t>B14516020002</t>
  </si>
  <si>
    <t>00523012001 DEP.DE CHEQ.AJENOS,RET.DE CAM.,CONCEPTO: VENTA DE SERVICIO ECOBOL,DEP.: BENJAMIN AQUINO , PROCEDENCIA: BANCO NACIONAL DE BOLIVIA S.A., CHEQUE: 6245005, FECHA DE EMISION:12/12/2016</t>
  </si>
  <si>
    <t>B14516040002</t>
  </si>
  <si>
    <t>00523012001 DEP.DE CHEQ.AJENOS,RET.DE CAM.,CONCEPTO: VENTA DE SERVICIO ECOBOL,DEP.: BENJAMIN AQUINO , PROCEDENCIA: BANCO NACIONAL DE BOLIVIA S.A., CHEQUE: 6244989, FECHA DE EMISION:30/11/2016</t>
  </si>
  <si>
    <t>MINISTERIO DE MINERIA Y METALURGIA "MMM"</t>
  </si>
  <si>
    <t>B14516190002</t>
  </si>
  <si>
    <t>00076014201 DEP.DE CHEQ.AJENOS,RET.DE CAM.,CONCEPTO: DEVOLUCION DE RECURSOS PARA EL CIERRE DEL FONDO ROTATIVO 2016,DEP.: MINISTERIO DE MINERIA Y METALURGIA , PROCEDENCIA: BANCO UNION S.A., CHEQUE: 2964, FECHA DE EMISION:14/12/2016</t>
  </si>
  <si>
    <t>B14516280002</t>
  </si>
  <si>
    <t>00099021001 DEP.DE CHEQ.AJENOS,RET.DE CAM.,CONCEPTO: DEVOLUCION DE RECURSOS PARA EL CIERRE DEL FONDO ROTATIVO 2016,DEP.: MINISTERIO DE MINERIA Y METALURGIA , PROCEDENCIA: BANCO UNION S.A., CHEQUE: 2965, FECHA DE EMISION:14/12/2016</t>
  </si>
  <si>
    <t>B14516410002</t>
  </si>
  <si>
    <t>00099021001 DEP.DE CHEQ.AJENOS,RET.DE CAM.,CONCEPTO: DEVOLUCION DE SALDO NO EJECUTADO PARA EL CIERRE DE FONDOS EN AVANCE -CHUQUISACA,DEP.: MTEPS/DPTAL SUCRE , PROCEDENCIA: BANCO UNION S.A., CHEQUE: 734, FECHA DE EMISION:14/12/2016</t>
  </si>
  <si>
    <t>B14516560002</t>
  </si>
  <si>
    <t>00572012001 DEP.DE CHEQ.AJENOS,RET.DE CAM.,CONCEPTO: CIERRE FONDO ROTATIVO,DEP.: EMAPA , PROCEDENCIA: BANCO UNION S.A., CHEQUE: 22489, FECHA DE EMISION:14/12/2016</t>
  </si>
  <si>
    <t>B14516670002</t>
  </si>
  <si>
    <t>00099021001 DEP.DE CHEQ.AJENOS,RET.DE CAM.,CONCEPTO: REEMBOLSO DE LA CBES POR SUBSIDIO DE INCAPACIDAD MES DE SEPTIEMBRE,DEP.: ASFI , PROCEDENCIA: BANCO UNION S.A., CHEQUE: 2484, FECHA DE EMISION:07/12/2016</t>
  </si>
  <si>
    <t>B14516740002</t>
  </si>
  <si>
    <t>00015021101 DEP.DE CHEQ.AJENOS,RET.DE CAM.,CONCEPTO: AGUINALDO,DEP.: UNIPOL , PROCEDENCIA: BANCO UNION S.A., CHEQUE: 364, FECHA DE EMISION:12/12/2016</t>
  </si>
  <si>
    <t>B14517380002</t>
  </si>
  <si>
    <t>00099021001 DEP.DE CHEQ.AJENOS,RET.DE CAM.,CONCEPTO: DEVOLUCION SALDO FONDO ROTATIVO 2016,DEP.: MINISTERIO DE LA PRESIDENCIA , PROCEDENCIA: BANCO UNION S.A., CHEQUE: 5559, FECHA DE EMISION:14/12/2016</t>
  </si>
  <si>
    <t>B14517410002</t>
  </si>
  <si>
    <t>00099021001 DEP.DE CHEQ.AJENOS,RET.DE CAM.,CONCEPTO: PEREYRA TORRICO JORGE ALBERTO,DEP.: BANCO UNION S.A. , PROCEDENCIA: BANCO UNION S.A., CHEQUE: 145861, FECHA DE EMISION:14/12/2016</t>
  </si>
  <si>
    <t>B14517450002</t>
  </si>
  <si>
    <t>00099021001 DEP.DE CHEQ.AJENOS,RET.DE CAM.,CONCEPTO: OTERO FERRUFINO NANCY,DEP.: BANCO UNION S.A. , PROCEDENCIA: BANCO UNION S.A., CHEQUE: 145862, FECHA DE EMISION:14/12/2016</t>
  </si>
  <si>
    <t>B14517460002</t>
  </si>
  <si>
    <t>00099021001 DEP.DE CHEQ.AJENOS,RET.DE CAM.,CONCEPTO: CASTRO CACERES SONIA VICTORIA,DEP.: BANCO UNION S.A. , PROCEDENCIA: BANCO UNION S.A., CHEQUE: 145857, FECHA DE EMISION:14/12/2016</t>
  </si>
  <si>
    <t>B14517500002</t>
  </si>
  <si>
    <t>00099021001 DEP.DE CHEQ.AJENOS,RET.DE CAM.,CONCEPTO: LIMACHI PAREDES VLADIMIR,DEP.: BANCO UNION S.A. , PROCEDENCIA: BANCO UNION S.A., CHEQUE: 145858, FECHA DE EMISION:14/12/2016</t>
  </si>
  <si>
    <t>B14517530002</t>
  </si>
  <si>
    <t>00099021001 DEP.DE CHEQ.AJENOS,RET.DE CAM.,CONCEPTO: BORDA ANDIA MACARIO BASILIO,DEP.: BANCO UNION S.A. , PROCEDENCIA: BANCO UNION S.A., CHEQUE: 145863, FECHA DE EMISION:14/12/2016</t>
  </si>
  <si>
    <t>B14517760002</t>
  </si>
  <si>
    <t>00234014202 DEP.DE CHEQ.AJENOS,RET.DE CAM.,CONCEPTO: PROYECTO PROSPECCION Y EXPLORACION GEOLOGICA MINERA CERROS HUAKAJCHI GRANDE Y CHICO 2DA FASE,DEP.: GOB. AUTONOMO DEPTAL POTOSI , PROCEDENCIA: BANCO UNION S.A., CHEQUE: 164, FECHA DE EMISION:13/12/2016</t>
  </si>
  <si>
    <t>B14517880002</t>
  </si>
  <si>
    <t>00523012001 DEP.DE CHEQ.AJENOS,RET.DE CAM.,CONCEPTO: PAGO POR PRESTACION DE SERVICIOS POSTALES,DEP.: ECOBOL , PROCEDENCIA: BANCO BISA S.A., CHEQUE: 4268, FECHA DE EMISION:06/12/2016</t>
  </si>
  <si>
    <t>B14517890002</t>
  </si>
  <si>
    <t>00099021001 DEP.DE CHEQ.AJENOS,RET.DE CAM.,CONCEPTO: DEVOLUCION DE RECURSOS - FONDO ROTATIVO ANH - TARIJA,DEP.: ANH - TARIJA , PROCEDENCIA: BANCO UNION S.A., CHEQUE: 764, FECHA DE EMISION:05/12/2016</t>
  </si>
  <si>
    <t>B14517910002</t>
  </si>
  <si>
    <t>00523012001 DEP.DE CHEQ.AJENOS,RET.DE CAM.,CONCEPTO: PAGO POR PRESTACION DE SERVICIOS POSTALES,DEP.: ECOBOL , PROCEDENCIA: BANCO NACIONAL DE BOLIVIA S.A., CHEQUE: 5745, FECHA DE EMISION:25/11/2016</t>
  </si>
  <si>
    <t>B14517960002</t>
  </si>
  <si>
    <t>00099021001 DEP.DE CHEQ.AJENOS,RET.DE CAM.,CONCEPTO: DEVOLUCION DE RECURSOS - FONDOS EN AVANCE - CHUQUISACA,DEP.: ANH - CHUQUISACA , PROCEDENCIA: BANCO UNION S.A., CHEQUE: 347, FECHA DE EMISION:06/12/2016</t>
  </si>
  <si>
    <t>B14517970002</t>
  </si>
  <si>
    <t>00523012001 DEP.DE CHEQ.AJENOS,RET.DE CAM.,CONCEPTO: PAGO POR PRESTACION DE SERVICIOS POSTALES,DEP.: ECOBOL , PROCEDENCIA: BANCO NACIONAL DE BOLIVIA S.A., CHEQUE: 5771, FECHA DE EMISION:30/11/2016</t>
  </si>
  <si>
    <t>B14518010002</t>
  </si>
  <si>
    <t>00099021001 DEP.DE CHEQ.AJENOS,RET.DE CAM.,CONCEPTO: DEVOLUCION DE RECURSOS - FONDOS EN AVANCE ANH - CHUQUISACA,DEP.: ANH - CHUQUISACA , PROCEDENCIA: BANCO UNION S.A., CHEQUE: 335, FECHA DE EMISION:05/12/2016</t>
  </si>
  <si>
    <t>B14518030002</t>
  </si>
  <si>
    <t>00523012001 DEP.DE CHEQ.AJENOS,RET.DE CAM.,CONCEPTO: PAGO POR PRESTACION DE SERVICIOS POSTALES,DEP.: ECOBOL , PROCEDENCIA: BANCO MERCANTIL SANTA CRUZ SA., CHEQUE: 1313, FECHA DE EMISION:09/12/2016</t>
  </si>
  <si>
    <t>B14518070002</t>
  </si>
  <si>
    <t>00523012001 DEP.DE CHEQ.AJENOS,RET.DE CAM.,CONCEPTO: PAGO POR PRESTACION DE SERVICIOS POSTALES,DEP.: ECOBOL , PROCEDENCIA: BANCO UNION S.A., CHEQUE: 15698, FECHA DE EMISION:27/11/2016</t>
  </si>
  <si>
    <t>B14518110002</t>
  </si>
  <si>
    <t>00523012001 DEP.DE CHEQ.AJENOS,RET.DE CAM.,CONCEPTO: PAGO POR PRESTACION DE SERVICIOS POSTALES,DEP.: ECOBOL , PROCEDENCIA: BANCO UNION S.A., CHEQUE: 15680, FECHA DE EMISION:27/11/2016</t>
  </si>
  <si>
    <t>B14518710002</t>
  </si>
  <si>
    <t>00099021001 DEP.DE CHEQ.AJENOS,RET.DE CAM.,CONCEPTO: REVERSION DE SALDOS,DEP.: ORGANO ELECTORAL PLURINACIONAL , PROCEDENCIA: BANCO UNION S.A., CHEQUE: 9765, FECHA DE EMISION:08/12/2016</t>
  </si>
  <si>
    <t>B14518870002</t>
  </si>
  <si>
    <t>00291012005 DEP.DE CHEQ.AJENOS,RET.DE CAM.,CONCEPTO: PAGO ARRENDAMIENTOS DE LAS VALLAS PUBLICITARIAS, TRAMO AUTOPISTA,DEP.: ZULLY S. MALLMA NEOPARE , PROCEDENCIA: BANCO DE CREDITO DE BOLIVIA S.A., CHEQUE: 73049, FECHA DE EMISION:13/12/2016</t>
  </si>
  <si>
    <t>B14519070002</t>
  </si>
  <si>
    <t>00224012002 DEP.DE CHEQ.AJENOS,RET.DE CAM.,CONCEPTO: DEVOLUCION SALDO FONDO ROTATIVO FTE: 20-230 (RECURSOS ESPECIFICOS),DEP.: INSUMOS BOLIVIA MONICA HUANCA PACO , PROCEDENCIA: BANCO UNION S.A., CHEQUE: 492, FECHA DE EMISION:14/12/2016</t>
  </si>
  <si>
    <t>B14519120002</t>
  </si>
  <si>
    <t>00099021001 DEP.DE CHEQ.AJENOS,RET.DE CAM.,CONCEPTO: DEVOLUCION SALDO FONDO ROTATIVO FTE: 41-III (TGN),DEP.: INSUMOS BOLIVIA MONICA HUANCA PACO , PROCEDENCIA: BANCO UNION S.A., CHEQUE: 493, FECHA DE EMISION:14/12/2016</t>
  </si>
  <si>
    <t>B14519140002</t>
  </si>
  <si>
    <t>00099021001 DEP.DE CHEQ.AJENOS,RET.DE CAM.,CONCEPTO: DEVOLUCION POR PAGO EN DEMASIA POR ELISHEBA AUZA,DEP.: MINISTERIO DE RELACIONES EXTERIORES , PROCEDENCIA: BANCO UNION S.A., CHEQUE: 1014, FECHA DE EMISION:14/12/2016</t>
  </si>
  <si>
    <t>B14519180002</t>
  </si>
  <si>
    <t>00099021001 DEP.DE CHEQ.AJENOS,RET.DE CAM.,CONCEPTO: DEVOLUCION DE PASAJES FELIPE QUISPE,DEP.: MINISTERIO DE RELACIONES EXTERIORES , PROCEDENCIA: BANCO UNION S.A., CHEQUE: 1015, FECHA DE EMISION:14/12/2016</t>
  </si>
  <si>
    <t>B14519210002</t>
  </si>
  <si>
    <t>00099021001 DEP.DE CHEQ.AJENOS,RET.DE CAM.,CONCEPTO: DEVOLUCION DE PÁSAJES RIGOBERTO CARDENAS,DEP.: MINISTERIO DE RELACIONES EXTERIORES , PROCEDENCIA: BANCO UNION S.A., CHEQUE: 1016, FECHA DE EMISION:14/12/2016</t>
  </si>
  <si>
    <t>B14519230002</t>
  </si>
  <si>
    <t>00099021001 DEP.DE CHEQ.AJENOS,RET.DE CAM.,CONCEPTO: DEVOLUCION DE PASAJES JOSE CRESPO,DEP.: MINISTERIO DE RELACIONES EXTERIORES , PROCEDENCIA: BANCO UNION S.A., CHEQUE: 1017, FECHA DE EMISION:14/12/2016</t>
  </si>
  <si>
    <t>B14519260002</t>
  </si>
  <si>
    <t>00099021001 DEP.DE CHEQ.AJENOS,RET.DE CAM.,CONCEPTO: PAGO POR SUBSIDIO DE ENFERMEDAD Y MATERNIDAD MES DE SEPTIEMBRE,DEP.: CAJA DE SALUD DE LA BANCA PRIVADA , PROCEDENCIA: BANCO NACIONAL DE BOLIVIA S.A., CHEQUE: 6062968, FECHA DE EMISION:14/12/2016</t>
  </si>
  <si>
    <t>B14519540002</t>
  </si>
  <si>
    <t>00099021001 DEP.DE CHEQ.AJENOS,RET.DE CAM.,CONCEPTO: REVERSION DE SALDOS NO EJECUTADOS POR ALIMENTACION PARA POSTERIOR REPROGRAMACION,DEP.: MINISTERIO DE DEFENSA , PROCEDENCIA: BANCO UNION S.A., CHEQUE: 78, FECHA DE EMISION:13/12/2016</t>
  </si>
  <si>
    <t>B14519580002</t>
  </si>
  <si>
    <t>00099021001 DEP.DE CHEQ.AJENOS,RET.DE CAM.,CONCEPTO: REVERSION DE SALDOS NO EJECUTADOS POR GASTOS PARA POSTERIOR REPROGRAMACION,DEP.: MINISTERIO DE DEFENSA , PROCEDENCIA: BANCO UNION S.A., CHEQUE: 18233, FECHA DE EMISION:13/12/2016</t>
  </si>
  <si>
    <t>O14516640002</t>
  </si>
  <si>
    <t>00099021001 DEPOSITO DE EFECTIVO, DEPOSITANTE: VICEMINISTERIO DE RECURSOS HIDRICOS Y RIEGO, CONCEPTO: DEVOLUCION POR AMPLIACION DE PLAZO DE CREDITO, CUENTA DE DEPOSITO: CUENTA UNICA DEL TESORO</t>
  </si>
  <si>
    <t>O14516750002</t>
  </si>
  <si>
    <t>00212012018 DEPOSITO DE EFECTIVO, DEPOSITANTE: MIGUEL ANGEL CUEVAS MOYA, CONCEPTO: INRA-DEVOLUCION DE VIATICOS, CUENTA DE DEPOSITO: CUENTA UNICA DEL TESORO</t>
  </si>
  <si>
    <t>O14516770002</t>
  </si>
  <si>
    <t>00099021001 DEPOSITO DE EFECTIVO, DEPOSITANTE: ANTONIO PEREZ ROMAN, CONCEPTO: DUODECIMA DE AGUINALDO DE HAYDEE ROMAN SARAVIA, CUENTA DE DEPOSITO: CUENTA UNICA DEL TESORO</t>
  </si>
  <si>
    <t>O14516830002</t>
  </si>
  <si>
    <t>00222014302 DEPOSITO DE EFECTIVO, DEPOSITANTE: INIAF-GABRIELA GARCIA CRUZ, CONCEPTO: DEVOLUCION, CUENTA DE DEPOSITO: CUENTA UNICA DEL TESORO</t>
  </si>
  <si>
    <t>O14517010002</t>
  </si>
  <si>
    <t>00526012001 DEPOSITO DE EFECTIVO, DEPOSITANTE: BOLIVIA TV BORIS LUIS CARTAGENA F., CONCEPTO: DEVOLUCION DE VIATICO BOLIVIA TV, CUENTA DE DEPOSITO: CUENTA UNICA DEL TESORO</t>
  </si>
  <si>
    <t>O14517060002</t>
  </si>
  <si>
    <t>00526012001 DEPOSITO DE EFECTIVO, DEPOSITANTE: BOLIVIA TV JORGE CHOQUE, CONCEPTO: DEVOLUCION DE PASAJES - BOLIVIA TV, CUENTA DE DEPOSITO: CUENTA UNICA DEL TESORO</t>
  </si>
  <si>
    <t>O14517260002</t>
  </si>
  <si>
    <t>00513012003 DEPOSITO DE EFECTIVO, DEPOSITANTE: YPFB CORPORACION LA PAZ, CONCEPTO: REVERSION, CUENTA DE DEPOSITO: CUENTA UNICA DEL TESORO</t>
  </si>
  <si>
    <t>O14517280002</t>
  </si>
  <si>
    <t>O14517480002</t>
  </si>
  <si>
    <t>00099021001 DEPOSITO DE EFECTIVO, DEPOSITANTE: JUAN VIA VARGAS, CONCEPTO: DEVOLUCION POR CONCEPTO DE COMBUSTIBLE, CUENTA DE DEPOSITO: CUENTA UNICA DEL TESORO</t>
  </si>
  <si>
    <t>O14517560002</t>
  </si>
  <si>
    <t>00574012002 DEPOSITO DE EFECTIVO, DEPOSITANTE: MARY STEEL MONTERO, CONCEPTO: DEVOLUCION FONDOS EN AVANCE, CUENTA DE DEPOSITO: CUENTA UNICA DEL TESORO</t>
  </si>
  <si>
    <t>O14517640002</t>
  </si>
  <si>
    <t>00016011101 DEPOSITO DE EFECTIVO, DEPOSITANTE: SANDRA INES CACERES COPA, CONCEPTO: DEVOLUCION DE SALDOS DE PAGOS DE VIATICOS Y PASAJES A INVITADOS, CUENTA DE DEPOSITO: CUENTA UNICA DEL TESORO</t>
  </si>
  <si>
    <t>O14517680002</t>
  </si>
  <si>
    <t>00099021001 DEPOSITO DE EFECTIVO, DEPOSITANTE: LUIS FIDEL ESTRADA ALIAGA, CONCEPTO: DOS DUODESIMAS DE AGUINALDO, CUENTA DE DEPOSITO: CUENTA UNICA DEL TESORO</t>
  </si>
  <si>
    <t>O14518150002</t>
  </si>
  <si>
    <t>00015011108 DEPOSITO DE EFECTIVO, DEPOSITANTE: DRA. ROCIO QUIPILDOR RAMIREZ, CONCEPTO: DESCARGO ASIGNACION DE RECURSOS D.D.R.P. - CBBA, CUENTA DE DEPOSITO: CUENTA UNICA DEL TESORO</t>
  </si>
  <si>
    <t>O14518370002</t>
  </si>
  <si>
    <t>00099021001 DEPOSITO DE EFECTIVO, DEPOSITANTE: UNIVERSIDAD PUBLICA DE EL ALTO, CONCEPTO: DEVOLUCION DE AGUINALDO, CUENTA DE DEPOSITO: CUENTA UNICA DEL TESORO</t>
  </si>
  <si>
    <t>O14518380002</t>
  </si>
  <si>
    <t>00099021001 DEPOSITO DE EFECTIVO, DEPOSITANTE: ZULEMA LOZANO VILA, CONCEPTO: DUODECIMAS DE AGUINALDO, CUENTA DE DEPOSITO: CUENTA UNICA DEL TESORO</t>
  </si>
  <si>
    <t>O14518430002</t>
  </si>
  <si>
    <t>00526012001 DEPOSITO DE EFECTIVO, DEPOSITANTE: BENITO PERALTA MACHICADO BOLIVIA TV CANAL 7, CONCEPTO: DEVOLUCION DE VIATICO, CUENTA DE DEPOSITO: CUENTA UNICA DEL TESORO</t>
  </si>
  <si>
    <t>O14518440002</t>
  </si>
  <si>
    <t>00010011102 DEPOSITO DE EFECTIVO, DEPOSITANTE: MINISTERIO DE RELACIONES EXTERIORES, CONCEPTO: RECAUD. GESTORIA CONSULAR POR EL MES DE NOV POR ORDEN DEL CONSULADO DE BOLIVIA EN MONITOREO-URUGUAY, CUENTA DE DEPOSITO: CUENTA UNICA DEL TESORO</t>
  </si>
  <si>
    <t>O14518450002</t>
  </si>
  <si>
    <t>00526012001 DEPOSITO DE EFECTIVO, DEPOSITANTE: FREDDY ALANES BOLIVIA TV CANAL 7, CONCEPTO: DEVOLUCION DE VIATICO, CUENTA DE DEPOSITO: CUENTA UNICA DEL TESORO</t>
  </si>
  <si>
    <t>O14518500002</t>
  </si>
  <si>
    <t>O14518520002</t>
  </si>
  <si>
    <t>00526012001 DEPOSITO DE EFECTIVO, DEPOSITANTE: FREDDY HUAYPE LOPEZ BOLIVIA TV CANAL 7, CONCEPTO: DEVOLUCION DE VIATICO, CUENTA DE DEPOSITO: CUENTA UNICA DEL TESORO</t>
  </si>
  <si>
    <t>O14518960002</t>
  </si>
  <si>
    <t>00290064101 DEPOSITO DE EFECTIVO, DEPOSITANTE: JANNETH QUISBERT DURAN, CONCEPTO: DEVOLUCION DE VIATICOS-SIN, CUENTA DE DEPOSITO: CUENTA UNICA DEL TESORO</t>
  </si>
  <si>
    <t>O14519350002</t>
  </si>
  <si>
    <t>00348014401 DEPOSITO DE EFECTIVO, DEPOSITANTE: ERICK AYAVIRI FUENTES, CONCEPTO: DEVOLUCION DE VIATICOS DE FECHA 28 DE NOVIEMBRE 2014, VIAJE A LA CIUDAD DE TARIJA, CUENTA DE DEPOSITO: CUENTA UNICA DEL TESORO</t>
  </si>
  <si>
    <t>O14519520002</t>
  </si>
  <si>
    <t>00212012001 DEPOSITO DE EFECTIVO, DEPOSITANTE: EDGAR ENRIQUE PAUCARA QUISPE INRA - DN, CONCEPTO: DEVOLUCION DE VIATICOS, CUENTA DE DEPOSITO: CUENTA UNICA DEL TESORO</t>
  </si>
  <si>
    <t>O14519590002</t>
  </si>
  <si>
    <t>00099021001 DEPOSITO DE EFECTIVO, DEPOSITANTE: MARIA DELMIRA ARGOLLO ROSALES, CONCEPTO: DEP. UNA DUODECIMA DE AGUINALDO, CUENTA DE DEPOSITO: CUENTA UNICA DEL TESORO</t>
  </si>
  <si>
    <t>O14519770002</t>
  </si>
  <si>
    <t>00342012001 DEPOSITO DE EFECTIVO, DEPOSITANTE: MIGUEL MEJIA VASQUEZ, CONCEPTO: DEVOLUCION CURSO TEAM BUILDING Y TALLER DE CUERDAS, CUENTA DE DEPOSITO: CUENTA UNICA DEL TESORO</t>
  </si>
  <si>
    <t>O14519800002</t>
  </si>
  <si>
    <t>00225028001 DEPOSITO DE EFECTIVO, DEPOSITANTE: EDITH R. ESPEJO LAURA, CONCEPTO: DEVOLUCION DE FONDOS EN AVANCE POR CONCEPTO DE COMBUSTIBLE, CUENTA DE DEPOSITO: CUENTA UNICA DEL TESORO</t>
  </si>
  <si>
    <t>O14519900002</t>
  </si>
  <si>
    <t>00526012001 DEPOSITO DE EFECTIVO, DEPOSITANTE: BOLIVIA TV ADRIAN FERNANDEZ PEREZ, CONCEPTO: DEVOLUCION DE VIATICOS, CUENTA DE DEPOSITO: CUENTA UNICA DEL TESORO</t>
  </si>
  <si>
    <t>O14520150002</t>
  </si>
  <si>
    <t>00526012001 DEPOSITO DE EFECTIVO, DEPOSITANTE: BOLIVIA TV DANIEL TICONA MAMANI, CONCEPTO: DEVOLUCION DE PASAJES, CUENTA DE DEPOSITO: CUENTA UNICA DEL TESORO</t>
  </si>
  <si>
    <t>O14520190002</t>
  </si>
  <si>
    <t>00046024204 DEPOSITO DE EFECTIVO, DEPOSITANTE: ROSMERY AZURDUY JALIRI, CONCEPTO: DEVOLUCION DE SALDO NO EJECUTADO, PAGO VIATICO C-31/11 5079, CUENTA DE DEPOSITO: CUENTA UNICA DEL TESORO</t>
  </si>
  <si>
    <t>O14520210002</t>
  </si>
  <si>
    <t>00132069201 DEPOSITO DE EFECTIVO, DEPOSITANTE: SEDEM - PROMIEL ELENA PADILLA, CONCEPTO: DEVOLUCION POR FONDOS NO UTILIZADOS, CUENTA DE DEPOSITO: CUENTA UNICA DEL TESORO</t>
  </si>
  <si>
    <t>O14520390002</t>
  </si>
  <si>
    <t>00373024101 DEPOSITO DE EFECTIVO, DEPOSITANTE: MIRIAM OLIVIA APAZA APAZA, CONCEPTO: DEVOLUCION SALDO FONDO EN AVANCE REFRIGERIOS, CUENTA DE DEPOSITO: CUENTA UNICA DEL TESORO</t>
  </si>
  <si>
    <t>O14520730002</t>
  </si>
  <si>
    <t>00290064101 DEPOSITO DE EFECTIVO, DEPOSITANTE: GRACO LA PAZ, CONCEPTO: PAGO DE SERVICIOS BASICOS POR COMSUMO DE LUZ, CUENTA DE DEPOSITO: CUENTA UNICA DEL TESORO</t>
  </si>
  <si>
    <t>O14520760002</t>
  </si>
  <si>
    <t>00290064101 DEPOSITO DE EFECTIVO, DEPOSITANTE: GRACO LA PAZ, CONCEPTO: PAGO DE SERVICIOS BASICOS POR CONSUMO DE LUZ, CUENTA DE DEPOSITO: CUENTA UNICA DEL TESORO</t>
  </si>
  <si>
    <t>O14520860002</t>
  </si>
  <si>
    <t>00348014401 DEPOSITO DE EFECTIVO, DEPOSITANTE: ROLANDO TOLEDO NOVA, CONCEPTO: DEVOLUCIÓN DE VIÁTICOS, CUENTA DE DEPOSITO: CUENTA UNICA DEL TESORO</t>
  </si>
  <si>
    <t>O14520920002</t>
  </si>
  <si>
    <t>00225028001 DEPOSITO DE EFECTIVO, DEPOSITANTE: MARIA DEL CARMEN URIZAR RODRIGUEZ, CONCEPTO: DEVOLUCIÓN FONDOS EN AVANCE, CUENTA DE DEPOSITO: CUENTA UNICA DEL TESORO</t>
  </si>
  <si>
    <t>O14520940002</t>
  </si>
  <si>
    <t>00225028001 DEPOSITO DE EFECTIVO, DEPOSITANTE: JAIRO GÓMEZ SAAVEDRA, CONCEPTO: DEVOLUCIÓN DE FONDOS EN AVANCE, CUENTA DE DEPOSITO: CUENTA UNICA DEL TESORO</t>
  </si>
  <si>
    <t>O14520960002</t>
  </si>
  <si>
    <t>00225028001 DEPOSITO DE EFECTIVO, DEPOSITANTE: CIRILO MARCONI SOLIZ, CONCEPTO: DEVOLUCIÓN FONDOS EN AVANCE, CUENTA DE DEPOSITO: CUENTA UNICA DEL TESORO</t>
  </si>
  <si>
    <t>O14521110002</t>
  </si>
  <si>
    <t>00378012002 DEPOSITO DE EFECTIVO, DEPOSITANTE: PATRICIA MONICA ORTIZ ANDIA, CONCEPTO: DEVOLUCION DE SALDO NO UTILIZADO AL C-31 - 21, CUENTA DE DEPOSITO: CUENTA UNICA DEL TESORO</t>
  </si>
  <si>
    <t>O14521170002</t>
  </si>
  <si>
    <t>00099021001 DEPOSITO DE EFECTIVO, DEPOSITANTE: ANA ZAIDA PRIETO QUINTEROS, CONCEPTO: DEPÓSITO UNA DUODÉCIMA DE AGUINALDO, CUENTA DE DEPOSITO: CUENTA UNICA DEL TESORO</t>
  </si>
  <si>
    <t>O14521190002</t>
  </si>
  <si>
    <t>00378012002 DEPOSITO DE EFECTIVO, DEPOSITANTE: PATRICIA MONICA ORTIZ ANDIA, CONCEPTO: DEVOLUCION DE RETENCIONES DEL MES DE DICIEMBRE AL C-31 - 21, CUENTA DE DEPOSITO: CUENTA UNICA DEL TESORO</t>
  </si>
  <si>
    <t>O14521520002</t>
  </si>
  <si>
    <t>00526012001 DEPOSITO DE EFECTIVO, DEPOSITANTE: MARCO VASQUEZ ROCHA, CONCEPTO: DEVOLUCION POR CONCEPTO DE PASAJES, CUENTA DE DEPOSITO: CUENTA UNICA DEL TESORO</t>
  </si>
  <si>
    <t>O14521540002</t>
  </si>
  <si>
    <t>00266022001 DEPOSITO DE EFECTIVO, DEPOSITANTE: JACINTO MENDOZA MENDOZA, CONCEPTO: DEVOLUCION POR CONCEPTO DE FONDO ROTATIVO, CUENTA DE DEPOSITO: CUENTA UNICA DEL TESORO</t>
  </si>
  <si>
    <t>O14522170002</t>
  </si>
  <si>
    <t>00586019203 DEPOSITO DE EFECTIVO, DEPOSITANTE: DARIO RENE RONCALES GUTIERREZ, CONCEPTO: DEVOLUCIÓN DE FONDOS EN AVANCE (PREVENTIVO 1024), CUENTA DE DEPOSITO: CUENTA UNICA DEL TESORO</t>
  </si>
  <si>
    <t>O14522310002</t>
  </si>
  <si>
    <t>00099021001 DEPOSITO DE EFECTIVO, DEPOSITANTE: ALIZARDO ARANCIBIA DAVILA, CONCEPTO: DEPÓSITO COMISIONES BANCARIAS, CUENTA DE DEPOSITO: CUENTA UNICA DEL TESORO</t>
  </si>
  <si>
    <t>O14522340002</t>
  </si>
  <si>
    <t>00099021001 DEPOSITO DE EFECTIVO, DEPOSITANTE: JUAN CARLOS MESCHWITZ, CONCEPTO: PREVENTIVO 328, CUENTA DE DEPOSITO: CUENTA UNICA DEL TESORO</t>
  </si>
  <si>
    <t>O14522350002</t>
  </si>
  <si>
    <t>00099021001 DEPOSITO DE EFECTIVO, DEPOSITANTE: JUAN CARLOS MESCHWITZ, CONCEPTO: PREVENTIVO 726, CUENTA DE DEPOSITO: CUENTA UNICA DEL TESORO</t>
  </si>
  <si>
    <t>O14522490002</t>
  </si>
  <si>
    <t>00290064101 DEPOSITO DE EFECTIVO, DEPOSITANTE: GERENCIA GRACO LA PAZ - SIN, CONCEPTO: CIERRE FONDO ROTATIVO, CUENTA DE DEPOSITO: CUENTA UNICA DEL TESORO</t>
  </si>
  <si>
    <t>AUTORIDAD DE FISCALIZACION DE EMPRESAS  "AEMP"</t>
  </si>
  <si>
    <t>B14524060002</t>
  </si>
  <si>
    <t>00315012004 DEP.DE CHEQ.AJENOS,RET.DE CAM.,CONCEPTO: CIERRE DE FONDO ROTATIVO,DEP.: AUTORIDAD DE FISCALIZACION DE EMPRESAS , PROCEDENCIA: BANCO UNION S.A., CHEQUE: 613, FECHA DE EMISION:14/12/2016</t>
  </si>
  <si>
    <t>B14524090002</t>
  </si>
  <si>
    <t>00099021001 DEP.DE CHEQ.AJENOS,RET.DE CAM.,CONCEPTO: CIERRE FONDO ROTATIVO,DEP.: AUTORIDAD DE FISCALIZACION DE EMPRESAS , PROCEDENCIA: BANCO UNION S.A., CHEQUE: 612, FECHA DE EMISION:14/12/2016</t>
  </si>
  <si>
    <t>B14525760002</t>
  </si>
  <si>
    <t>00222014201 DEP.DE CHEQ.AJENOS,RET.DE CAM.,CONCEPTO: REVERSION DE FONDOS NO EJECUTADOS C-31 2281 CENACA,DEP.: ESTER GONZALES MUÑOZ , PROCEDENCIA: BANCO UNION S.A., CHEQUE: 649, FECHA DE EMISION:09/12/2016</t>
  </si>
  <si>
    <t>B14525850002</t>
  </si>
  <si>
    <t>00682018001 DEP.DE CHEQ.AJENOS,RET.DE CAM.,CONCEPTO: TRANSFERENCIA DE RECURSOS DE DONACION,DEP.: DEFENSORIA DEL PUEBLO , PROCEDENCIA: BANCO UNION S.A., CHEQUE: 21511, FECHA DE EMISION:15/12/2016</t>
  </si>
  <si>
    <t>B14525880002</t>
  </si>
  <si>
    <t>00099021001 DEP.DE CHEQ.AJENOS,RET.DE CAM.,CONCEPTO: PAGO POR DESCUENTOS EXCEDENTES POR DOBLE PERCEPCIÓN DE RECURSOS PÚBLICOS,DEP.: CAJA NACIONAL DE SALUD , PROCEDENCIA: BANCO UNION S.A., CHEQUE: 28544, FECHA DE EMISION:14/12/2016</t>
  </si>
  <si>
    <t>B14525990002</t>
  </si>
  <si>
    <t>00222014201 DEP.DE CHEQ.AJENOS,RET.DE CAM.,CONCEPTO: REVERSION DE FONDOS NO EJECUTADOS C-31 1803 CENACA,DEP.: ESTER GONZALES MUÑOZ , PROCEDENCIA: BANCO UNION S.A., CHEQUE: 647, FECHA DE EMISION:09/12/2016</t>
  </si>
  <si>
    <t>B14526020002</t>
  </si>
  <si>
    <t>00222014201 DEP.DE CHEQ.AJENOS,RET.DE CAM.,CONCEPTO: DEVOLUCION DE FONDOS NO EJECUTADOS C-31 2668 CENACA,DEP.: ESTER GONZALES MUÑOZ , PROCEDENCIA: BANCO UNION S.A., CHEQUE: 852, FECHA DE EMISION:09/12/2016</t>
  </si>
  <si>
    <t>B14526060002</t>
  </si>
  <si>
    <t>00015021104 DEP.DE CHEQ.AJENOS,RET.DE CAM.,CONCEPTO: DEPÓSITO PARA LIBRETA MINISTERIO GOBIERNO DIRECCIÓN NAL DE SALU Y BIENESTAR SOCIAL,DEP.: DIRECCIÓN NAL DE SALUD POLICIA BOLIVIANA , PROCEDENCIA: BANCO UNION S.A., CHEQUE: 2837, FECHA DE EMISION:09/12/2016</t>
  </si>
  <si>
    <t>B14526070002</t>
  </si>
  <si>
    <t>00222014201 DEP.DE CHEQ.AJENOS,RET.DE CAM.,CONCEPTO: REVERSION DE FONDOS NO EJECUTADOS C-31 2282 CENACA,DEP.: ESTER GONZALES MUÑOZ , PROCEDENCIA: BANCO UNION S.A., CHEQUE: 650, FECHA DE EMISION:09/12/2016</t>
  </si>
  <si>
    <t>B14526410002</t>
  </si>
  <si>
    <t>00099021001 DEP.DE CHEQ.AJENOS,RET.DE CAM.,CONCEPTO: DEVOLUCION POR INCAPACIDAD, CAJA PETROLERA DE SALUD - AGOSTO,DEP.: MIN. DE TRANS. INST. Y LUCHA CONTRA LA CORRUPCION , PROCEDENCIA: BANCO UNION S.A., CHEQUE: 723, FECHA DE EMISION:14/12/2016</t>
  </si>
  <si>
    <t>PROCURADURIA GENERAL DE ESTADO "PROGE"</t>
  </si>
  <si>
    <t>B14527020002</t>
  </si>
  <si>
    <t>00099021001 DEP.DE CHEQ.AJENOS,RET.DE CAM.,CONCEPTO: DEVOLUCION REC.NO EJECUTADOS FONDO ROTATIVO CIERERE GESTION 2016,DEP.: PROCURADORIA GENERAL DEL ESTADO , PROCEDENCIA: BANCO UNION S.A., CHEQUE: 1659, FECHA DE EMISION:15/12/2016</t>
  </si>
  <si>
    <t>O14524100002</t>
  </si>
  <si>
    <t>00099021001 DEPOSITO DE EFECTIVO, DEPOSITANTE: ADELA FERREYRA BALDERRAMA, CONCEPTO: DEV. DE RECURSOS POR CONCEPTO DE AGUINALDO, CUENTA DE DEPOSITO: CUENTA UNICA DEL TESORO</t>
  </si>
  <si>
    <t>O14524120002</t>
  </si>
  <si>
    <t>00526012001 DEPOSITO DE EFECTIVO, DEPOSITANTE: LIDIA CHAVEZ, CONCEPTO: DEVOLUCION, CUENTA DE DEPOSITO: CUENTA UNICA DEL TESORO</t>
  </si>
  <si>
    <t>O14524150002</t>
  </si>
  <si>
    <t>00572012001 DEPOSITO DE EFECTIVO, DEPOSITANTE: EMAPA, CONCEPTO: CIERRE FONDO ROTATIVO, CUENTA DE DEPOSITO: CUENTA UNICA DEL TESORO</t>
  </si>
  <si>
    <t>O14524190002</t>
  </si>
  <si>
    <t>00099021001 DEPOSITO DE EFECTIVO, DEPOSITANTE: JOEL PATTY MAMANI, CONCEPTO: REVERSION, CUENTA DE DEPOSITO: CUENTA UNICA DEL TESORO</t>
  </si>
  <si>
    <t>O14524210002</t>
  </si>
  <si>
    <t>00099021001 DEPOSITO DE EFECTIVO, DEPOSITANTE: JUAN ANTONIO OLIVERA MEDRANO, CONCEPTO: DEVOLUCIÓN POR CONCEPTO DE PASAJES, CUENTA DE DEPOSITO: CUENTA UNICA DEL TESORO</t>
  </si>
  <si>
    <t>O14524220002</t>
  </si>
  <si>
    <t>O14524700002</t>
  </si>
  <si>
    <t>00099021001 DEPOSITO DE EFECTIVO, DEPOSITANTE: ALVARO NEMO BAEZ FLORES, CONCEPTO: DEVOLUCIÓN POR CONCEPTO SALDO FONDOS EN AVANCE MMA Y A, CUENTA DE DEPOSITO: CUENTA UNICA DEL TESORO</t>
  </si>
  <si>
    <t>O14525180002</t>
  </si>
  <si>
    <t>00015011108 DEPOSITO DE EFECTIVO, DEPOSITANTE: MIGUEL ROMAN GROSZ, CONCEPTO: REMANENTE, CUENTA DE DEPOSITO: CUENTA UNICA DEL TESORO</t>
  </si>
  <si>
    <t>O14525300002</t>
  </si>
  <si>
    <t>00526012001 DEPOSITO DE EFECTIVO, DEPOSITANTE: OSBALDO PARRADO BOLIVIA TV, CONCEPTO: DEVOLUCION DE PASAJES, CUENTA DE DEPOSITO: CUENTA UNICA DEL TESORO</t>
  </si>
  <si>
    <t>O14525640002</t>
  </si>
  <si>
    <t>00190012003 DEPOSITO DE EFECTIVO, DEPOSITANTE: NAIRA SUYANA DOMINGUEZ ANTTY, CONCEPTO: DEV DE FODNOS EN AVANCE POR MOTIVO INCUMPLIMIENTO AL REGLAMENTOS DE FONDO ROTATIVO, CUENTA DE DEPOSITO: CUENTA UNICA DEL TESORO</t>
  </si>
  <si>
    <t>O14525730002</t>
  </si>
  <si>
    <t>00513012003 DEPOSITO DE EFECTIVO, DEPOSITANTE: CECILIA DEL CARMEN GUACHALLA FERRUFINO, CONCEPTO: DEVOLUCION DUODECIMAS DE AGUINALDO, CUENTA DE DEPOSITO: CUENTA UNICA DEL TESORO</t>
  </si>
  <si>
    <t>O14525840002</t>
  </si>
  <si>
    <t>00523012001 DEPOSITO DE EFECTIVO, DEPOSITANTE: ROSARIO TATIANA SAAVEDRA BUSTILLOS, CONCEPTO: DEVOLUCION DIFERENCIA PAGO CERRAJERO- SUC. EL ALTO, CUENTA DE DEPOSITO: CUENTA UNICA DEL TESORO</t>
  </si>
  <si>
    <t>O14526720002</t>
  </si>
  <si>
    <t>00099021001 DEPOSITO DE EFECTIVO, DEPOSITANTE: ALFONSO CONDE CHAMBI, CONCEPTO: DUODECIMAS DE AGUINALDO DE LA SRA CRISTINA CHAMBI VDA DE CONDE, CUENTA DE DEPOSITO: CUENTA UNICA DEL TESORO</t>
  </si>
  <si>
    <t>O14526890002</t>
  </si>
  <si>
    <t>00582012001 DEPOSITO DE EFECTIVO, DEPOSITANTE: EMPRESA BOLIVIANA DE ALMENDRAS, CONCEPTO: DEVOLUCION DE RECURSOS NO UTILIZADOS, CUENTA DE DEPOSITO: CUENTA UNICA DEL TESORO</t>
  </si>
  <si>
    <t>O14526910002</t>
  </si>
  <si>
    <t>00132019202 DEPOSITO DE EFECTIVO, DEPOSITANTE: ECEBOL, CONCEPTO: DEVOLUCION POR IMPUESTOS RETENIDOS, CUENTA DE DEPOSITO: CUENTA UNICA DEL TESORO</t>
  </si>
  <si>
    <t>O14527820002</t>
  </si>
  <si>
    <t>00134012001 DEPOSITO DE EFECTIVO, DEPOSITANTE: MARIBEL DOLORES DAZA FACIO, CONCEPTO: DEVOLUCION POR CONCEPTO DE ALIMENTACION FERIA INFORMATICA, CUENTA DE DEPOSITO: CUENTA UNICA DEL TESORO</t>
  </si>
  <si>
    <t>O14527850002</t>
  </si>
  <si>
    <t>00526012001 DEPOSITO DE EFECTIVO, DEPOSITANTE: BOLIVIA TV FRANZ LLIULLY CHIPANA, CONCEPTO: DEVOLUCION DE PASAJE, CUENTA DE DEPOSITO: CUENTA UNICA DEL TESORO</t>
  </si>
  <si>
    <t>O14528090002</t>
  </si>
  <si>
    <t>00512022001 DEPOSITO DE EFECTIVO, DEPOSITANTE: MIGUEL ANGEL LANGUIDEY MENDIA, CONCEPTO: RECUPERACION DE CREDITO FISCAL - IVA FACTURA Nº779, CUENTA DE DEPOSITO: CUENTA UNICA DEL TESORO</t>
  </si>
  <si>
    <t>O14528150002</t>
  </si>
  <si>
    <t>00212012001 DEPOSITO DE EFECTIVO, DEPOSITANTE: ARMANDO FABIAN - INRA DN, CONCEPTO: DEVOLUCIÓN DE VIÁTICOS Y GASTOS OPERATIVOS, CUENTA DE DEPOSITO: CUENTA UNICA DEL TESORO</t>
  </si>
  <si>
    <t>O14528310002</t>
  </si>
  <si>
    <t>O14528380002</t>
  </si>
  <si>
    <t>00526012001 DEPOSITO DE EFECTIVO, DEPOSITANTE: ALDO MIRANDA GUTIERREZ - BOLIVIA TV, CONCEPTO: DEVOLUCION DE PASAJE, CUENTA DE DEPOSITO: CUENTA UNICA DEL TESORO</t>
  </si>
  <si>
    <t>O14528430002</t>
  </si>
  <si>
    <t>00035031101 DEPOSITO DE EFECTIVO, DEPOSITANTE: MEFP-UCPP, CONCEPTO: DEP DE INGRESOS PROVENIENTES DEL PARQUEO CORRESPONDIENTE A NOVIEMBRE 2016, CUENTA DE DEPOSITO: CUENTA UNICA DEL TESORO</t>
  </si>
  <si>
    <t>O14528450002</t>
  </si>
  <si>
    <t>00526012001 DEPOSITO DE EFECTIVO, DEPOSITANTE: BOLIVIA TV FREDDY ESPRELLA ROJAS, CONCEPTO: DEVOLUCION DE PASAJES, CUENTA DE DEPOSITO: CUENTA UNICA DEL TESORO</t>
  </si>
  <si>
    <t>O14528460002</t>
  </si>
  <si>
    <t>00041044201 DEPOSITO DE EFECTIVO, DEPOSITANTE: CARLOS EDUARDO NAVARRO ZUÑIGA, CONCEPTO: REVERSION DE RECURSOS NO UTILIZADOS, CUENTA DE DEPOSITO: CUENTA UNICA DEL TESORO</t>
  </si>
  <si>
    <t>O14528480002</t>
  </si>
  <si>
    <t>00035031101 DEPOSITO DE EFECTIVO, DEPOSITANTE: MEFP-UCPP, CONCEPTO: DEP DE INGRESOS PROVENIENTES DEL PARQUEO CORRESPONDIENTE A OCTUBRE 2016, CUENTA DE DEPOSITO: CUENTA UNICA DEL TESORO</t>
  </si>
  <si>
    <t>O14528490002</t>
  </si>
  <si>
    <t>00046024204 DEPOSITO DE EFECTIVO, DEPOSITANTE: SUSANA SOLANO ROMERO, CONCEPTO: SALDO NO EJECUTADO DE PREVENTIVO N°1222, CUENTA DE DEPOSITO: CUENTA UNICA DEL TESORO</t>
  </si>
  <si>
    <t>O14528520002</t>
  </si>
  <si>
    <t>00016018001 DEPOSITO DE EFECTIVO, DEPOSITANTE: MINISTERIO DE EDUCACION, CONCEPTO: DEVOLUCION A CARGO A CUENTA, CUENTA DE DEPOSITO: CUENTA UNICA DEL TESORO</t>
  </si>
  <si>
    <t>O14529220002</t>
  </si>
  <si>
    <t>00099021001 DEPOSITO DE EFECTIVO, DEPOSITANTE: OLGA SARAVIA DE ESCOBAR, CONCEPTO: DEP. UNA DUODECIMA DE AGUINALDO, CUENTA DE DEPOSITO: CUENTA UNICA DEL TESORO</t>
  </si>
  <si>
    <t>O14529230002</t>
  </si>
  <si>
    <t>00526012001 DEPOSITO DE EFECTIVO, DEPOSITANTE: JUAN SEBASTIAN QUISPE VELARDE, CONCEPTO: DEVOLUCIÓN DE PASAJES, CUENTA DE DEPOSITO: CUENTA UNICA DEL TESORO</t>
  </si>
  <si>
    <t>O14529280002</t>
  </si>
  <si>
    <t>00513072001 DEPOSITO DE EFECTIVO, DEPOSITANTE: YPFB-GRGD-JUAN CARLOS APAZA RAMOS, CONCEPTO: CIERRE DE FONDOS DE PASAJES Y VIATICOS, CUENTA DE DEPOSITO: CUENTA UNICA DEL TESORO</t>
  </si>
  <si>
    <t>O14529560002</t>
  </si>
  <si>
    <t>00099021001 DEPOSITO DE EFECTIVO, DEPOSITANTE: EUGEN ENRIQUE FUCHS LIMARINO, CONCEPTO: DEP. UNA DUODECIMA DE AGUINALDO, CUENTA DE DEPOSITO: CUENTA UNICA DEL TESORO</t>
  </si>
  <si>
    <t>O14529640002</t>
  </si>
  <si>
    <t>00046104201 DEPOSITO DE EFECTIVO, DEPOSITANTE: JUAN CARLOS QUISPE ARANDO JEFE DE ENSEÑANZA PT, CONCEPTO: REVERSION, CUENTA DE DEPOSITO: CUENTA UNICA DEL TESORO</t>
  </si>
  <si>
    <t>B14531150002</t>
  </si>
  <si>
    <t>00574012003 DEP.DE CHEQ.AJENOS,RET.DE CAM.,CONCEPTO: REVERSIÓN DE REFRIGERIO DEL MES DE JULIO DISTR CBBA,DEP.: LACTEOSBOL , PROCEDENCIA: BANCO UNION S.A., CHEQUE: 4440, FECHA DE EMISION:15/12/2016</t>
  </si>
  <si>
    <t>B14531190002</t>
  </si>
  <si>
    <t>00574012003 DEP.DE CHEQ.AJENOS,RET.DE CAM.,CONCEPTO: DEPÓSITO DEVOLUCIÓN POR FACTURA NO DECLARADA,DEP.: LACTEOSBOL , PROCEDENCIA: BANCO UNION S.A., CHEQUE: 4439, FECHA DE EMISION:07/12/2016</t>
  </si>
  <si>
    <t>B14531230002</t>
  </si>
  <si>
    <t>00574012002 DEP.DE CHEQ.AJENOS,RET.DE CAM.,CONCEPTO: DEVOLUCIÓN PASAJE AÉREO NO UTILIZADO POR JOSE LUIS MARTELA,DEP.: LACTEOSBOL , PROCEDENCIA: BANCO UNION S.A., CHEQUE: 4443, FECHA DE EMISION:15/12/2016</t>
  </si>
  <si>
    <t>B14531610002</t>
  </si>
  <si>
    <t>00099021001 DEP.DE CHEQ.AJENOS,RET.DE CAM.,CONCEPTO: REEMBOLSO DE S.I.T. PERIODO OCTUBRE/2016,DEP.: MINISTERIO DE ECONOMIA Y FINANZAS PUBLICAS , PROCEDENCIA: BANCO UNION S.A., CHEQUE: 20454, FECHA DE EMISION:12/12/2016</t>
  </si>
  <si>
    <t>B14531630002</t>
  </si>
  <si>
    <t>00035031101 DEP.DE CHEQ.AJENOS,RET.DE CAM.,CONCEPTO: DEP. SERVICIO DE ARRENDAMIENTO DEL STAND N 46 DEL BLOQUE ROJO DURANTE EXPOSALUD 2016,DEP.: MEFP-UCPP , PROCEDENCIA: BANCO UNION S.A., CHEQUE: 791, FECHA DE EMISION:09/12/2016</t>
  </si>
  <si>
    <t>B14531700002</t>
  </si>
  <si>
    <t>00035031101 DEP.DE CHEQ.AJENOS,RET.DE CAM.,CONCEPTO: DEP. SERVICIO DE ARRENDAMIENTO DEL STAND N 58 DEL BLOQUE ROJO DURANTE LA FERIA EXPOSALUD 2016,DEP.: MEFP-UCPP , PROCEDENCIA: BANCO UNION S.A., CHEQUE: 792, FECHA DE EMISION:09/12/2016</t>
  </si>
  <si>
    <t>B14531710002</t>
  </si>
  <si>
    <t>00249012001 DEP.DE CHEQ.AJENOS,RET.DE CAM.,CONCEPTO: POR CIERRE DEL FONDO ROTATIVO,DEP.: CEASS , PROCEDENCIA: BANCO UNION S.A., CHEQUE: 1451, FECHA DE EMISION:16/12/2016</t>
  </si>
  <si>
    <t>B14531750002</t>
  </si>
  <si>
    <t>00035031101 DEP.DE CHEQ.AJENOS,RET.DE CAM.,CONCEPTO: DEP. SERVICIO DE ARRENDAMIENTO DEL STAND N 56 DEL BLOQUE ROJO DURANTE LA FERIA EXPOSALUD 2016,DEP.: MEFP- UCPP , PROCEDENCIA: BANCO UNION S.A., CHEQUE: 793, FECHA DE EMISION:09/12/2016</t>
  </si>
  <si>
    <t>B14531790002</t>
  </si>
  <si>
    <t>00035031101 DEP.DE CHEQ.AJENOS,RET.DE CAM.,CONCEPTO: DEP. SERVICIO DE ARRENDAMIENTO DEL STAND N 46 B DEL BLOQUE ROJO DURANTE LA FERIA EXPOSALUD 2016,DEP.: MEFP-UCPP , PROCEDENCIA: BANCO UNION S.A., CHEQUE: 794, FECHA DE EMISION:09/12/2016</t>
  </si>
  <si>
    <t>B14531830002</t>
  </si>
  <si>
    <t>00035031101 DEP.DE CHEQ.AJENOS,RET.DE CAM.,CONCEPTO: DEP. SERVICIO DE ARRENDAMIENTO DEL INGRESO AL BLOQUE ROJO DURANTE LA FERIA EXPOSALUD 2016,DEP.: MEFP-UCPP , PROCEDENCIA: BANCO UNION S.A., CHEQUE: 795, FECHA DE EMISION:09/12/2016</t>
  </si>
  <si>
    <t>B14531930002</t>
  </si>
  <si>
    <t>00035031101 DEP.DE CHEQ.AJENOS,RET.DE CAM.,CONCEPTO: DEP. SERVICIO DE ARRENDAMIENTO DEL AUDITORIO ILLIMANI POR EL ACTO DE COLACION DE LA UNIVERSIDAD LOY,DEP.: MEFP-UCPP , PROCEDENCIA: BANCO UNION S.A., CHEQUE: 796, FECHA DE EMISION:09/12/2016</t>
  </si>
  <si>
    <t>B14532010002</t>
  </si>
  <si>
    <t>00035031101 DEP.DE CHEQ.AJENOS,RET.DE CAM.,CONCEPTO: DEP. SERVICIO DE ARRENDAMIENTO DEL STAND 81,16,17,56,64,51,41,62,63 Y 31 DURANTE LA FERIA LA PAZ EXP,DEP.: MEFP-UCPP , PROCEDENCIA: BANCO UNION S.A., CHEQUE: 797, FECHA DE EMISION:09/12/2016</t>
  </si>
  <si>
    <t>B14532030002</t>
  </si>
  <si>
    <t>00035031101 DEP.DE CHEQ.AJENOS,RET.DE CAM.,CONCEPTO: DEP. SERVICIO DE ARRENDAMIENTO DEL STAND N 13 DEL BLOQUE ROJO DURANTE LA FERIA EXPOSALUD 2016,DEP.: MEFP-UCPP , PROCEDENCIA: BANCO UNION S.A., CHEQUE: 798, FECHA DE EMISION:09/12/2016</t>
  </si>
  <si>
    <t>B14532090002</t>
  </si>
  <si>
    <t>00035031101 DEP.DE CHEQ.AJENOS,RET.DE CAM.,CONCEPTO: DEP. SERVICIO DE ARRENDAMIENTO DE LOS STAND M4,M5 Y CAFETERIA DURANTE LA FERIA EXPOSALUD 2016,DEP.: MEFP-UCPP , PROCEDENCIA: BANCO UNION S.A., CHEQUE: 799, FECHA DE EMISION:09/12/2016</t>
  </si>
  <si>
    <t>B14532150002</t>
  </si>
  <si>
    <t>00035031101 DEP.DE CHEQ.AJENOS,RET.DE CAM.,CONCEPTO: DEP. SERVICIO DE ARRENDAMIENTO DE L OS STAND N7, F4 Y EXT. BLOQUE ROJO DURANTE FERIA EXPOSALUD 2016,DEP.: MEFP-UCPP , PROCEDENCIA: BANCO UNION S.A., CHEQUE: 800, FECHA DE EMISION:09/12/2016</t>
  </si>
  <si>
    <t>B14532180002</t>
  </si>
  <si>
    <t>00035031101 DEP.DE CHEQ.AJENOS,RET.DE CAM.,CONCEPTO: DEP. SERVICIO DE ARRENDAMIENTO DE LOS STANDS 35,36,37 DURANTE LA FERIA EXPOSALUD 2016,DEP.: MEFP-UCPP , PROCEDENCIA: BANCO UNION S.A., CHEQUE: 801, FECHA DE EMISION:13/12/2016</t>
  </si>
  <si>
    <t>B14532210002</t>
  </si>
  <si>
    <t>00035031101 DEP.DE CHEQ.AJENOS,RET.DE CAM.,CONCEPTO: DEP. SERVICIO DE ARRENDAMIENTO DE LOS STANDS 7 AL 14 DURANTE LA FERIA EXPOSALUD 2016,DEP.: MEFP-UCPP , PROCEDENCIA: BANCO UNION S.A., CHEQUE: 802, FECHA DE EMISION:13/12/2016</t>
  </si>
  <si>
    <t>B14532240002</t>
  </si>
  <si>
    <t>00035031101 DEP.DE CHEQ.AJENOS,RET.DE CAM.,CONCEPTO: DEP. SERVICIO DE ARRENDAMIENTO DE LOS STANDS 88 Y 90 DURANTE LA FERIA EXPOSALUD 2016,DEP.: MEFP-UCPP , PROCEDENCIA: BANCO UNION S.A., CHEQUE: 803, FECHA DE EMISION:13/12/2016</t>
  </si>
  <si>
    <t>B14532270002</t>
  </si>
  <si>
    <t>00035031101 DEP.DE CHEQ.AJENOS,RET.DE CAM.,CONCEPTO: DEP. SERVICIO DE ARRENDAMIENTO DE LOS STANDS 93 DURANTE LA FERIA EXPOSALUD 2016,DEP.: MEFP-UCPP , PROCEDENCIA: BANCO UNION S.A., CHEQUE: 804, FECHA DE EMISION:13/12/2016</t>
  </si>
  <si>
    <t>B14532310002</t>
  </si>
  <si>
    <t>00035031101 DEP.DE CHEQ.AJENOS,RET.DE CAM.,CONCEPTO: DEP. SERVICIO DE ARRENDAMIENTO DE LOS STANDS 84 Y 85 DE LA FERIA EXPONE 2016,DEP.: MEFP-UCPP , PROCEDENCIA: BANCO UNION S.A., CHEQUE: 805, FECHA DE EMISION:13/12/2016</t>
  </si>
  <si>
    <t>B14532360002</t>
  </si>
  <si>
    <t>00035031101 DEP.DE CHEQ.AJENOS,RET.DE CAM.,CONCEPTO: DEP. SERVICIO DE ARRENDAMIENTO DEL SDTAND 52 DE LA FERIA EXPONE 2016,DEP.: MEFP-UCPP , PROCEDENCIA: BANCO UNION S.A., CHEQUE: 806, FECHA DE EMISION:13/12/2016</t>
  </si>
  <si>
    <t>B14532400002</t>
  </si>
  <si>
    <t>00035031101 DEP.DE CHEQ.AJENOS,RET.DE CAM.,CONCEPTO: DEP. SERVICIO DE ARRENDAMIENTO DE LOS STANDS 76 Y 77 DE LA FERIA LA PAZ EXPONE 2016,DEP.: MEFP-UCPP , PROCEDENCIA: BANCO UNION S.A., CHEQUE: 807, FECHA DE EMISION:13/12/2016</t>
  </si>
  <si>
    <t>B14532410002</t>
  </si>
  <si>
    <t>00035031101 DEP.DE CHEQ.AJENOS,RET.DE CAM.,CONCEPTO: DEP. SERVICIO DE ARRENDAMIENTO DEL STAND40 DE LA FERIA LA PAZ EXPONE 2016,DEP.: MEFP-UCPP , PROCEDENCIA: BANCO UNION S.A., CHEQUE: 808, FECHA DE EMISION:13/12/2016</t>
  </si>
  <si>
    <t>B14532440002</t>
  </si>
  <si>
    <t>00035031101 DEP.DE CHEQ.AJENOS,RET.DE CAM.,CONCEPTO: DEP. SERVICIO DE ARRENDAMIENTO DE LOS STANDS 83AL 86 DE LA FERIA LA PAZ EXPONE 2016,DEP.: MEFP-UCPP , PROCEDENCIA: BANCO UNION S.A., CHEQUE: 809, FECHA DE EMISION:13/12/2016</t>
  </si>
  <si>
    <t>B14532450002</t>
  </si>
  <si>
    <t>00035031101 DEP.DE CHEQ.AJENOS,RET.DE CAM.,CONCEPTO: DEP. SERVICIO DE ARRENDAMIENTO DE LOS STANDS 58 Y60 DE LA FERIA LA PAZ EXPONE 2016,DEP.: MEFP-UCPP , PROCEDENCIA: BANCO UNION S.A., CHEQUE: 810, FECHA DE EMISION:13/12/2016</t>
  </si>
  <si>
    <t>B14532460002</t>
  </si>
  <si>
    <t>00035031101 DEP.DE CHEQ.AJENOS,RET.DE CAM.,CONCEPTO: DEP. SERVICIO DE ARRENDAMIENTO DEL STAND 63 DE LA FERIA LA PAZ EXPONE 2016,DEP.: MEFP-UCPP , PROCEDENCIA: BANCO UNION S.A., CHEQUE: 811, FECHA DE EMISION:13/12/2016</t>
  </si>
  <si>
    <t>B14532490002</t>
  </si>
  <si>
    <t>00035031101 DEP.DE CHEQ.AJENOS,RET.DE CAM.,CONCEPTO: DEP. SERVICIO DE ARRENDAMIENTO DE LOS STANDS18,19,27,38,95 Y 96 DE LA FERIA LA PAZ EXPONE 2016,DEP.: MEFP-UCPP , PROCEDENCIA: BANCO UNION S.A., CHEQUE: 812, FECHA DE EMISION:13/12/2016</t>
  </si>
  <si>
    <t>B14532520002</t>
  </si>
  <si>
    <t>00035031101 DEP.DE CHEQ.AJENOS,RET.DE CAM.,CONCEPTO: DEP. SERVICIO DE ARRENDAMIENTO DEL AUDITORIO ILLIMANI PARA CONCIERTO DE JORGE DREXLER,DEP.: MEFP-UCPP , PROCEDENCIA: BANCO UNION S.A., CHEQUE: 813, FECHA DE EMISION:13/12/2016</t>
  </si>
  <si>
    <t>B14532570002</t>
  </si>
  <si>
    <t>00035031101 DEP.DE CHEQ.AJENOS,RET.DE CAM.,CONCEPTO: DEP. SERVICIO DE ARRENDAMIENTO DE LOS STANDS 29,31 Y 33 DE LA FERIA LA PAZ EXPONE 2016,DEP.: MEFP-UCPP , PROCEDENCIA: BANCO UNION S.A., CHEQUE: 815, FECHA DE EMISION:13/12/2016</t>
  </si>
  <si>
    <t>B14532960002</t>
  </si>
  <si>
    <t>00222014302 DEP.DE CHEQ.AJENOS,RET.DE CAM.,CONCEPTO: CERCAT LTDA,DEP.: BANCO UNION S.A. , PROCEDENCIA: BANCO UNION S.A., CHEQUE: 145865, FECHA DE EMISION:16/12/2016</t>
  </si>
  <si>
    <t>B14532970002</t>
  </si>
  <si>
    <t>00099021001 DEP.DE CHEQ.AJENOS,RET.DE CAM.,CONCEPTO: DEVOLUCION DE FONDOS,DEP.: MINISTERIO DE EDUCACION , PROCEDENCIA: BANCO UNION S.A., CHEQUE: 5502, FECHA DE EMISION:15/12/2016</t>
  </si>
  <si>
    <t>B14532990002</t>
  </si>
  <si>
    <t>00099021001 DEP.DE CHEQ.AJENOS,RET.DE CAM.,CONCEPTO: GALLARDO RIVERO SAMUEL,DEP.: BANCO UNION S.A. , PROCEDENCIA: BANCO UNION S.A., CHEQUE: 145864, FECHA DE EMISION:16/12/2016</t>
  </si>
  <si>
    <t>B14533010002</t>
  </si>
  <si>
    <t>00099021001 DEP.DE CHEQ.AJENOS,RET.DE CAM.,CONCEPTO: DEVOLUCION DE FONDOS,DEP.: MINISTERIO DE EDUCACION , PROCEDENCIA: BANCO UNION S.A., CHEQUE: 5500, FECHA DE EMISION:15/12/2016</t>
  </si>
  <si>
    <t>O14530860002</t>
  </si>
  <si>
    <t>00099021001 DEPOSITO DE EFECTIVO, DEPOSITANTE: VICTORIANO MAMANI A., CONCEPTO: DEVOLUCION DE RENTA AL SENASIR, CUENTA DE DEPOSITO: CUENTA UNICA DEL TESORO</t>
  </si>
  <si>
    <t>O14531170002</t>
  </si>
  <si>
    <t>00682018001 DEPOSITO DE EFECTIVO, DEPOSITANTE: DEFENSORIA DEL PUEBLO, CONCEPTO: DEVOLUCION FONDOS EN AVANCE TALLER AVF- CBBA, CUENTA DE DEPOSITO: CUENTA UNICA DEL TESORO</t>
  </si>
  <si>
    <t>O14531880002</t>
  </si>
  <si>
    <t>00099021001 DEPOSITO DE EFECTIVO, DEPOSITANTE: FRANCISCO QUISPE CAHUAYA, CONCEPTO: SEGURO OBLIGATORIO DE ACCIDENTES DE TRANSITO SOAT GESTION 2015, CUENTA DE DEPOSITO: CUENTA UNICA DEL TESORO</t>
  </si>
  <si>
    <t>O14531920002</t>
  </si>
  <si>
    <t>00099021001 DEPOSITO DE EFECTIVO, DEPOSITANTE: FRANCISCO QUISPE CAHUAYA, CONCEPTO: MEDICAMENTO PARA CABALLOS CORRESPONDIENTE AL MES DE FEBRERO DE LA GESTION 2016, CUENTA DE DEPOSITO: CUENTA UNICA DEL TESORO</t>
  </si>
  <si>
    <t>O14531950002</t>
  </si>
  <si>
    <t>00099021001 DEPOSITO DE EFECTIVO, DEPOSITANTE: FRANCISCO QUISPE CAHUAYA, CONCEPTO: MEDICAMENTO PARA CABALLOS CORRESPONDIENTE AL MES DE ENERO DE LA GESTION 2016, CUENTA DE DEPOSITO: CUENTA UNICA DEL TESORO</t>
  </si>
  <si>
    <t>O14531980002</t>
  </si>
  <si>
    <t>00099021001 DEPOSITO DE EFECTIVO, DEPOSITANTE: FRANCISCO QUISPE CAHUAYA, CONCEPTO: MEDICAMENTO DE 13 CABALLOS CORRESPONDIENTE AL MES DE FEBRERO DE LA GESTION 2015, CUENTA DE DEPOSITO: CUENTA UNICA DEL TESORO</t>
  </si>
  <si>
    <t>O14532220002</t>
  </si>
  <si>
    <t>00572012001 DEPOSITO DE EFECTIVO, DEPOSITANTE: ALEJANDRO WILLY LIPA PAÑUNI, CONCEPTO: PERDIDA DE CREDITO FISCAL, CUENTA DE DEPOSITO: CUENTA UNICA DEL TESORO</t>
  </si>
  <si>
    <t>O14532390002</t>
  </si>
  <si>
    <t>00099021001 DEPOSITO DE EFECTIVO, DEPOSITANTE: ERICKA FARFAN MARIACA, CONCEPTO: DEVOLUCION POR CONCEPTO DE UN PASAJE OTORGADO A MI HIJO OBSERVADO EN AUDITORIA GESTION 2006, CUENTA DE DEPOSITO: CUENTA UNICA DEL TESORO</t>
  </si>
  <si>
    <t>O14532560002</t>
  </si>
  <si>
    <t>00290182001 DEPOSITO DE EFECTIVO, DEPOSITANTE: EDUARDO ANTONIO ALBA RIVERO, CONCEPTO: DEVOLUCION DE FONDOS COMPRAS DE CENTRAL PROYECTO CONTROLADORES DE OBLIGACIONES FISCALES 2016, CUENTA DE DEPOSITO: CUENTA UNICA DEL TESORO</t>
  </si>
  <si>
    <t>O14532590002</t>
  </si>
  <si>
    <t>00290182001 DEPOSITO DE EFECTIVO, DEPOSITANTE: EDUARDO ANTONIO ALBA RIVERO, CONCEPTO: DEVOLUCION GASTOS JUDICIALES PROYECTO CONTROLADORES DE OBLIGACIONES FISCALES 2016, CUENTA DE DEPOSITO: CUENTA UNICA DEL TESORO</t>
  </si>
  <si>
    <t>O14532630002</t>
  </si>
  <si>
    <t>00290182001 DEPOSITO DE EFECTIVO, DEPOSITANTE: EDUARDO ANTONIO ALBA RIVERO, CONCEPTO: DEVOLUCION DE FONDOS TRANSPORTE PERSONAL PROYECTO CONTROLADORES DE OBLIGACIONES FISCALES 2016, CUENTA DE DEPOSITO: CUENTA UNICA DEL TESORO</t>
  </si>
  <si>
    <t>O14532670002</t>
  </si>
  <si>
    <t>00087011103 DEPOSITO DE EFECTIVO, DEPOSITANTE: FERNANDO LUIS CARRAFA ARANCIBIA, CONCEPTO: DEVOLUCION POR PAGO DE DUODECIMA DE AGUINALDO GESTION 2016, CUENTA DE DEPOSITO: CUENTA UNICA DEL TESORO</t>
  </si>
  <si>
    <t>O14532680002</t>
  </si>
  <si>
    <t>00290182001 DEPOSITO DE EFECTIVO, DEPOSITANTE: EDUARDO ANTONIO ALBA RIVERO, CONCEPTO: DEVOLUCION FONDOS TRANSPORTE DEL PERSONAL PROYECTO CONTROLADORES DE OBLIGACIONES FISCALES 2016, CUENTA DE DEPOSITO: CUENTA UNICA DEL TESORO</t>
  </si>
  <si>
    <t>O14532700002</t>
  </si>
  <si>
    <t>00290182001 DEPOSITO DE EFECTIVO, DEPOSITANTE: EDUARDO ANTONIO ALBA RIVERO, CONCEPTO: DEVOLUCION FONDOS COMUNICACION PROYECTO CONTROLADORES DE OBLIGACIONES FISCALES 2016, CUENTA DE DEPOSITO: CUENTA UNICA DEL TESORO</t>
  </si>
  <si>
    <t>O14533130002</t>
  </si>
  <si>
    <t>00099021001 DEPOSITO DE EFECTIVO, DEPOSITANTE: HECTOR RAMIRO TOLABA RIVERA, CONCEPTO: DEVOLUCION DE FONDOS, CUENTA DE DEPOSITO: CUENTA UNICA DEL TESORO</t>
  </si>
  <si>
    <t>O14533160002</t>
  </si>
  <si>
    <t>00099021001 DEPOSITO DE EFECTIVO, DEPOSITANTE: LUIS PABLO VELARDE ADUVIRI, CONCEPTO: REVERSION, CUENTA DE DEPOSITO: CUENTA UNICA DEL TESORO</t>
  </si>
  <si>
    <t>O14533440002</t>
  </si>
  <si>
    <t>O14533970002</t>
  </si>
  <si>
    <t>00015011108 DEPOSITO DE EFECTIVO, DEPOSITANTE: WILLY TOLA MAMANI, CONCEPTO: DEP. REMANENTE DE FONDOS EN AVANCE DEL SR. WILLY TOLA MAMANI, CUENTA DE DEPOSITO: CUENTA UNICA DEL TESORO</t>
  </si>
  <si>
    <t>O14534120002</t>
  </si>
  <si>
    <t>00099021001 DEPOSITO DE EFECTIVO, DEPOSITANTE: SERGIO GUZMAN RIOS, CONCEPTO: DEVOLUCION DE TASA DE EMBARQUE VIAJE SC7-ANH, CUENTA DE DEPOSITO: CUENTA UNICA DEL TESORO</t>
  </si>
  <si>
    <t>O14534210002</t>
  </si>
  <si>
    <t>00582012001 DEPOSITO DE EFECTIVO, DEPOSITANTE: SARA ANDREA BLANCO SANCHEZ, CONCEPTO: DEVOLUCION DE RECURSOS NO UTILIZADOS, CUENTA DE DEPOSITO: CUENTA UNICA DEL TESORO</t>
  </si>
  <si>
    <t>O14534240002</t>
  </si>
  <si>
    <t>00099021001 DEPOSITO DE EFECTIVO, DEPOSITANTE: REYNALDO MARIO PONCE PONCE, CONCEPTO: DEVOLUCION POR CONCEPTO DE SOAT, CUENTA DE DEPOSITO: CUENTA UNICA DEL TESORO</t>
  </si>
  <si>
    <t>O14534680002</t>
  </si>
  <si>
    <t>00292012001 DEPOSITO DE EFECTIVO, DEPOSITANTE: VIAS BOLIVIA, CONCEPTO: FONDOS EN AVANCE COMISION A ORURO, CUENTA DE DEPOSITO: CUENTA UNICA DEL TESORO</t>
  </si>
  <si>
    <t>O14534920002</t>
  </si>
  <si>
    <t>00099021001 DEPOSITO DE EFECTIVO, DEPOSITANTE: RODRIGUEZ QUINSAMOLLE ZULMA ZULEMA, CONCEPTO: DEVOLUCION DE PASAJES NO UTILIZADOS C31-1824, CUENTA DE DEPOSITO: CUENTA UNICA DEL TESORO</t>
  </si>
  <si>
    <t>O14534950002</t>
  </si>
  <si>
    <t>00099021001 DEPOSITO DE EFECTIVO, DEPOSITANTE: LAVADENZ LEDEZMA MIGUEL MARCELO, CONCEPTO: DEVOLUCION DE RECURSOS NO EJECUTADOS C31-1824, CUENTA DE DEPOSITO: CUENTA UNICA DEL TESORO</t>
  </si>
  <si>
    <t>O14534960002</t>
  </si>
  <si>
    <t>00099021001 DEPOSITO DE EFECTIVO, DEPOSITANTE: VILLARROEL BARRIENTOS JOSE VICTOR, CONCEPTO: DEVOLUCION DE RECURSOS NO EJECUTADOS DE C31-1824, CUENTA DE DEPOSITO: CUENTA UNICA DEL TESORO</t>
  </si>
  <si>
    <t>O14535070002</t>
  </si>
  <si>
    <t>00099021001 DEPOSITO DE EFECTIVO, DEPOSITANTE: RA-7 "TUMUSLA", CONCEPTO: REVERSION TELEFONIA NOVIEMBRE 2016, CUENTA DE DEPOSITO: CUENTA UNICA DEL TESORO</t>
  </si>
  <si>
    <t>O14535100002</t>
  </si>
  <si>
    <t>00099021001 DEPOSITO DE EFECTIVO, DEPOSITANTE: RA-7 "TUMUSLA", CONCEPTO: REVERSION ENERGIA ELECTRICA NOVIEMBRE 2016, CUENTA DE DEPOSITO: CUENTA UNICA DEL TESORO</t>
  </si>
  <si>
    <t>O14535130002</t>
  </si>
  <si>
    <t>00099021001 DEPOSITO DE EFECTIVO, DEPOSITANTE: JUAN VIA VARGAS - MIN DE DESAR RURAL Y TIERRAS, CONCEPTO: DEVOLUCIÓN POR CONCEPTO DE COMBUSTIBLE, CUENTA DE DEPOSITO: CUENTA UNICA DEL TESORO</t>
  </si>
  <si>
    <t>O14535290002</t>
  </si>
  <si>
    <t>00099021001 DEPOSITO DE EFECTIVO, DEPOSITANTE: FERNANDO LANDA, CONCEPTO: DEP DOS DUODECIMAS DE AGUINALDO MIRTHA CAZAZOLA, CUENTA DE DEPOSITO: CUENTA UNICA DEL TESORO</t>
  </si>
  <si>
    <t>O14535440002</t>
  </si>
  <si>
    <t>00212012001 DEPOSITO DE EFECTIVO, DEPOSITANTE: DAVID CANAVIRI - INRA - DN, CONCEPTO: DEVOLUCION DE PASAJES, CUENTA DE DEPOSITO: CUENTA UNICA DEL TESORO</t>
  </si>
  <si>
    <t>O14535580002</t>
  </si>
  <si>
    <t>00290064101 DEPOSITO DE EFECTIVO, DEPOSITANTE: MAGDALENA CHARCA YANACA, CONCEPTO: DEVOLUCIÓN POR CONCEPTO DE PASAJES - DPTO. RECAUDACIÓN SIN GRACO LA PAZ, CUENTA DE DEPOSITO: CUENTA UNICA DEL TESORO</t>
  </si>
  <si>
    <t>O14535850002</t>
  </si>
  <si>
    <t>00099021001 DEPOSITO DE EFECTIVO, DEPOSITANTE: LILIAN ALVAREZ BASCOPE, CONCEPTO: DEVOLUCION POR PAGO EN DEMASIA, CUENTA DE DEPOSITO: CUENTA UNICA DEL TESORO</t>
  </si>
  <si>
    <t>O14536010002</t>
  </si>
  <si>
    <t>00099021001 DEPOSITO DE EFECTIVO, DEPOSITANTE: FRANKLIN MARISCAL B., CONCEPTO: DEVOLUCION DUODECIMA DE AGUINALDO, CUENTA DE DEPOSITO: CUENTA UNICA DEL TESORO</t>
  </si>
  <si>
    <t>O14536020002</t>
  </si>
  <si>
    <t>00378012002 DEPOSITO DE EFECTIVO, DEPOSITANTE: SERVICIO NACIONAL TEXTIL "SENATEX", CONCEPTO: DEVOLUCION SALDO DE FONDOS EN AVANCE (C31-349), CUENTA DE DEPOSITO: CUENTA UNICA DEL TESORO</t>
  </si>
  <si>
    <t>O14536030002</t>
  </si>
  <si>
    <t>00378012002 DEPOSITO DE EFECTIVO, DEPOSITANTE: SERVICIO NACIONAL TEXTIL "SENATEX", CONCEPTO: RETENCIONES (C31-349), CUENTA DE DEPOSITO: CUENTA UNICA DEL TESORO</t>
  </si>
  <si>
    <t>O14536090002</t>
  </si>
  <si>
    <t>00099021001 DEPOSITO DE EFECTIVO, DEPOSITANTE: TRIBUNAL CONSTITUCIONAL PLURINACIONAL, CONCEPTO: DEVOLUCION DE SALDOS NO UTILIZADOS FONDO ROTATIVO, CUENTA DE DEPOSITO: CUENTA UNICA DEL TESORO</t>
  </si>
  <si>
    <t>O14536160002</t>
  </si>
  <si>
    <t>00099021001 DEPOSITO DE EFECTIVO, DEPOSITANTE: ADEMAF - NORAH INES FLORES PINTO, CONCEPTO: REVERSION C31 N° 1792, CUENTA DE DEPOSITO: CUENTA UNICA DEL TESORO</t>
  </si>
  <si>
    <t>O14536220002</t>
  </si>
  <si>
    <t>00099021001 DEPOSITO DE EFECTIVO, DEPOSITANTE: SERGIO ANTONIO UGARTE CUENTAS, CONCEPTO: DEVOLUCION DE FONDOS NO EJECUTADOS DE C-31 - 1824, CUENTA DE DEPOSITO: CUENTA UNICA DEL TESORO</t>
  </si>
  <si>
    <t>O14536580002</t>
  </si>
  <si>
    <t>00586019203 DEPOSITO DE EFECTIVO, DEPOSITANTE: JUAN CARLOS VILLCA LAURA-EASBA, CONCEPTO: DEVOLUCION FONDO ROTATIVO, CUENTA DE DEPOSITO: CUENTA UNICA DEL TESORO</t>
  </si>
  <si>
    <t>O14536630002</t>
  </si>
  <si>
    <t>O14536750002</t>
  </si>
  <si>
    <t>00099021001 DEPOSITO DE EFECTIVO, DEPOSITANTE: ONG CIPCA, CONCEPTO: REQUERIMIENTO DE PAGO IMPUESTOS NACIONALES, CUENTA DE DEPOSITO: CUENTA UNICA DEL TESORO</t>
  </si>
  <si>
    <t>O14536770002</t>
  </si>
  <si>
    <t>00046024204 DEPOSITO DE EFECTIVO, DEPOSITANTE: GRISELDA JAUREGUI ZABALA, CONCEPTO: REVERSION DE SALDOS, CUENTA DE DEPOSITO: CUENTA UNICA DEL TESORO</t>
  </si>
  <si>
    <t>O14536780002</t>
  </si>
  <si>
    <t>00212082004 DEPOSITO DE EFECTIVO, DEPOSITANTE: JANNETTE PATZI BAUTISTA, CONCEPTO: DEVOLUCION POR GASTOS OPERATIVOS, CUENTA DE DEPOSITO: CUENTA UNICA DEL TESORO</t>
  </si>
  <si>
    <t>O14536800002</t>
  </si>
  <si>
    <t>00099021001 DEPOSITO DE EFECTIVO, DEPOSITANTE: ROLANDO CALDERON GUZMAN EEC-GNV, CONCEPTO: CIERRE DEL FONDO ROTATIVO DE LA EEC-GNV GESTION 2016 DEVOLUCION, CUENTA DE DEPOSITO: CUENTA UNICA DEL TESORO</t>
  </si>
  <si>
    <t>O14536860002</t>
  </si>
  <si>
    <t>00526012001 DEPOSITO DE EFECTIVO, DEPOSITANTE: BOLIVIA TV-FRANKS BAUTISTA QUISPE, CONCEPTO: DEVOLUCION DE PASAJES, CUENTA DE DEPOSITO: CUENTA UNICA DEL TESORO</t>
  </si>
  <si>
    <t>O14536870002</t>
  </si>
  <si>
    <t>00526012001 DEPOSITO DE EFECTIVO, DEPOSITANTE: BOLIVIA TV-CINDY JIMENEZ BECERRA, CONCEPTO: DEVOLUCION DE PASAJES, CUENTA DE DEPOSITO: CUENTA UNICA DEL TESORO</t>
  </si>
  <si>
    <t>O14536930002</t>
  </si>
  <si>
    <t>00052014102 DEPOSITO DE EFECTIVO, DEPOSITANTE: MINISTERIO DE CULTURAS Y TURISMO, CONCEPTO: CIERRE FONDO ROTATIVO, CUENTA DE DEPOSITO: CUENTA UNICA DEL TESORO</t>
  </si>
  <si>
    <t>O14536960002</t>
  </si>
  <si>
    <t>00099021001 DEPOSITO DE EFECTIVO, DEPOSITANTE: MINISTERIO DE CULTURAS Y TURISMO, CONCEPTO: CIERRE FONDO ROTATIVO, CUENTA DE DEPOSITO: CUENTA UNICA DEL TESORO</t>
  </si>
  <si>
    <t>O14536980002</t>
  </si>
  <si>
    <t>O14537260002</t>
  </si>
  <si>
    <t>00108012001 DEPOSITO DE EFECTIVO, DEPOSITANTE: ORQUESTA SINFONICA NACIONAL, CONCEPTO: APORTES VOLUNTARIOS PUBLICOS ASISTENTE PROGRAMA" NUESTRA NAVIDAD " GESTION 2016, CUENTA DE DEPOSITO: CUENTA UNICA DEL TESORO</t>
  </si>
  <si>
    <t>O14537630002</t>
  </si>
  <si>
    <t>00041048002 DEPOSITO DE EFECTIVO, DEPOSITANTE: INDIRA IRUSTA ILLOA, CONCEPTO: REVERSION DE RECURSOS NO UTILIZADOS, CUENTA DE DEPOSITO: CUENTA UNICA DEL TESORO</t>
  </si>
  <si>
    <t>O14537650002</t>
  </si>
  <si>
    <t>00099021001 DEPOSITO DE EFECTIVO, DEPOSITANTE: EJERCITO DE BOLIVIA RC-2 "MCAL BALLIVIAN", CONCEPTO: REVERSION SERVICIOS BASICOS - AGUA NOVIEMBRE 2015 PREVENTIVO 7331, CUENTA DE DEPOSITO: CUENTA UNICA DEL TESORO</t>
  </si>
  <si>
    <t>O14537660002</t>
  </si>
  <si>
    <t>00099021001 DEPOSITO DE EFECTIVO, DEPOSITANTE: EJERCITO DE BOLIVIA RC-2 " MCAL BALLIVIAN", CONCEPTO: REVERSION SERVICIOS BASICOS - AGUA NOVIEMBRE 2015 PREVENTIVO 7442, CUENTA DE DEPOSITO: CUENTA UNICA DEL TESORO</t>
  </si>
  <si>
    <t>O14537690002</t>
  </si>
  <si>
    <t>00099021001 DEPOSITO DE EFECTIVO, DEPOSITANTE: ANDRONICA PUBLIA QUISBERT QUINO, CONCEPTO: DEVOLUCION POR CONCEPTO DE AGUINALDO 2016 DEP. POR UPEA, CUENTA DE DEPOSITO: CUENTA UNICA DEL TESORO</t>
  </si>
  <si>
    <t>O14538070002</t>
  </si>
  <si>
    <t>00015011108 DEPOSITO DE EFECTIVO, DEPOSITANTE: MINISTERIO DE GOBIERNO, CONCEPTO: CIERRE DE FONDO ROTATIVO DEL MINISTERIO DE GOBIERNO, CUENTA DE DEPOSITO: CUENTA UNICA DEL TESORO</t>
  </si>
  <si>
    <t>B14539210002</t>
  </si>
  <si>
    <t>00099021001 DEP.DE CHEQ.AJENOS,RET.DE CAM.,CONCEPTO: PREVENTIVO C - 31 1674,DEP.: ADMINISTRADORA BOLIVIANA DE CARRETERAS ABC , PROCEDENCIA: BANCO UNION S.A., CHEQUE: 3174, FECHA DE EMISION:16/12/2016</t>
  </si>
  <si>
    <t>B14539240002</t>
  </si>
  <si>
    <t>00099021001 DEP.DE CHEQ.AJENOS,RET.DE CAM.,CONCEPTO: PREVENTIVO C -31 1592,DEP.: ADMINISTRADORA BOLIVIANA DE CARRETERAS ABC , PROCEDENCIA: BANCO UNION S.A., CHEQUE: 3173, FECHA DE EMISION:16/12/2016</t>
  </si>
  <si>
    <t>B14539340002</t>
  </si>
  <si>
    <t>00523012001 DEP.DE CHEQ.AJENOS,RET.DE CAM.,CONCEPTO: PAGO POR PRESTACION DE SERVICIOS POSTALES,DEP.: ECOBOL , PROCEDENCIA: BANCO MERCANTIL SANTA CRUZ SA., CHEQUE: 1141, FECHA DE EMISION:14/12/2016</t>
  </si>
  <si>
    <t>B14539360002</t>
  </si>
  <si>
    <t>00523012001 DEP.DE CHEQ.AJENOS,RET.DE CAM.,CONCEPTO: PAGO POR PRESTACION DE SERVICIOS POSTALES,DEP.: ECOBOL , PROCEDENCIA: BANCO MERCANTIL SANTA CRUZ SA., CHEQUE: 1142, FECHA DE EMISION:14/12/2016</t>
  </si>
  <si>
    <t>B14539420002</t>
  </si>
  <si>
    <t>00523012001 DEP.DE CHEQ.AJENOS,RET.DE CAM.,CONCEPTO: PAGO POR PRESTACION DE SERVICIOS POSTALES,DEP.: ECOBOL , PROCEDENCIA: BANCO NACIONAL DE BOLIVIA S.A., CHEQUE: 5799, FECHA DE EMISION:09/12/2016</t>
  </si>
  <si>
    <t>B14539460002</t>
  </si>
  <si>
    <t>00523012001 DEP.DE CHEQ.AJENOS,RET.DE CAM.,CONCEPTO: PAGO POR PRESTACION DE SERVICIOS POSTALES,DEP.: ECOBOL , PROCEDENCIA: BANCO NACIONAL DE BOLIVIA S.A., CHEQUE: 5803, FECHA DE EMISION:13/12/2016</t>
  </si>
  <si>
    <t>B14539500002</t>
  </si>
  <si>
    <t>00523012001 DEP.DE CHEQ.AJENOS,RET.DE CAM.,CONCEPTO: PAGO POR PRESTACION DE SERVICIOS POSTALES,DEP.: ECOBOL , PROCEDENCIA: BANCO BISA S.A., CHEQUE: 2866, FECHA DE EMISION:13/12/2016</t>
  </si>
  <si>
    <t>B14539530002</t>
  </si>
  <si>
    <t>00523012001 DEP.DE CHEQ.AJENOS,RET.DE CAM.,CONCEPTO: PAGO POR PRESTACION DE SERVICIOS POSTALES,DEP.: ECOBOL , PROCEDENCIA: BANCO BISA S.A., CHEQUE: 2868, FECHA DE EMISION:13/12/2016</t>
  </si>
  <si>
    <t>B14539570002</t>
  </si>
  <si>
    <t>00523012001 DEP.DE CHEQ.AJENOS,RET.DE CAM.,CONCEPTO: PAGO POR PRESTACION DE SERVICIOS POSTALES,DEP.: ECOBOL , PROCEDENCIA: BANCO BISA S.A., CHEQUE: 2861, FECHA DE EMISION:12/12/2016</t>
  </si>
  <si>
    <t>B14539590002</t>
  </si>
  <si>
    <t>00523012001 DEP.DE CHEQ.AJENOS,RET.DE CAM.,CONCEPTO: PAGO POR PRESTACION DE SERVICIOS POSTALES,DEP.: ECOBOL , PROCEDENCIA: BANCO NACIONAL DE BOLIVIA S.A., CHEQUE: 5816, FECHA DE EMISION:14/12/2016</t>
  </si>
  <si>
    <t>B14539610002</t>
  </si>
  <si>
    <t>00523012001 DEP.DE CHEQ.AJENOS,RET.DE CAM.,CONCEPTO: PAGO POR PRESTACION DE SERVICIOS POSTALES,DEP.: ECOBOL , PROCEDENCIA: BANCO BISA S.A., CHEQUE: 2860, FECHA DE EMISION:12/12/2016</t>
  </si>
  <si>
    <t>B14539630002</t>
  </si>
  <si>
    <t>00523012001 DEP.DE CHEQ.AJENOS,RET.DE CAM.,CONCEPTO: PAGO POR PRESTACION DE SERVICIOS POSTALES,DEP.: ECOBOL , PROCEDENCIA: BANCO NACIONAL DE BOLIVIA S.A., CHEQUE: 5798, FECHA DE EMISION:09/12/2016</t>
  </si>
  <si>
    <t>B14539950002</t>
  </si>
  <si>
    <t>00076011101 DEP.DE CHEQ.AJENOS,RET.DE CAM.,CONCEPTO: RECUPERACION DE RECURSOS MEDIANTE PROCESO JUDICIAL - ALBERTO MURILLO SERRUDO,DEP.: ORGANO - JUDICIAL - DAF , PROCEDENCIA: BANCO UNION S.A., CHEQUE: 8074, FECHA DE EMISION:25/11/2016</t>
  </si>
  <si>
    <t>B14540000002</t>
  </si>
  <si>
    <t>00099021001 DEP.DE CHEQ.AJENOS,RET.DE CAM.,CONCEPTO: GIRO: VELIZ QUISPE JUAN CARLOS,DEP.: BANCO UNION S.A. , PROCEDENCIA: BANCO UNION S.A., CHEQUE: 145866, FECHA DE EMISION:19/12/2016</t>
  </si>
  <si>
    <t>B14540260002</t>
  </si>
  <si>
    <t>00222014302 DEP.DE CHEQ.AJENOS,RET.DE CAM.,CONCEPTO: REVERSION SALDO PROYECTO ABIOTICOS PROINPA,DEP.: PROINPA , PROCEDENCIA: BANCO NACIONAL DE BOLIVIA S.A., CHEQUE: 791391, FECHA DE EMISION:08/12/2016</t>
  </si>
  <si>
    <t>B14540290002</t>
  </si>
  <si>
    <t>00222014302 DEP.DE CHEQ.AJENOS,RET.DE CAM.,CONCEPTO: REVERSION SALDO PROYECTO TRIGO BIOFORTIFICADO PROINPA,DEP.: PROINPA , PROCEDENCIA: BANCO NACIONAL DE BOLIVIA S.A., CHEQUE: 865374, FECHA DE EMISION:08/12/2016</t>
  </si>
  <si>
    <t>B14540320002</t>
  </si>
  <si>
    <t>00523012001 DEP.DE CHEQ.AJENOS,RET.DE CAM.,CONCEPTO: PAGO POR PRESTACION DE SERVICIOS POSTALES,DEP.: ECOBOL , PROCEDENCIA: BANCO FASSIL S.A., CHEQUE: 2261, FECHA DE EMISION:13/12/2016</t>
  </si>
  <si>
    <t>B14540340002</t>
  </si>
  <si>
    <t>00222014302 DEP.DE CHEQ.AJENOS,RET.DE CAM.,CONCEPTO: REBERSION SALDO PROYECTO MANEJO ANAPO,DEP.: ANAPO , PROCEDENCIA: BANCO UNION S.A., CHEQUE: 212, FECHA DE EMISION:14/12/2016</t>
  </si>
  <si>
    <t>B14540360002</t>
  </si>
  <si>
    <t>00523012001 DEP.DE CHEQ.AJENOS,RET.DE CAM.,CONCEPTO: PAGO POR PRESTACION DE SERVICIO POSTALES,DEP.: ECOBOL , PROCEDENCIA: BANCO UNION S.A., CHEQUE: 20445, FECHA DE EMISION:12/12/2016</t>
  </si>
  <si>
    <t>B14540370002</t>
  </si>
  <si>
    <t>00222014302 DEP.DE CHEQ.AJENOS,RET.DE CAM.,CONCEPTO: REVERSION SALDO PROYECTO MEJORAMIENTO ANAPO,DEP.: ANAPO , PROCEDENCIA: BANCO UNION S.A., CHEQUE: 188, FECHA DE EMISION:14/12/2016</t>
  </si>
  <si>
    <t>B14540400002</t>
  </si>
  <si>
    <t>00283022001 DEP.DE CHEQ.AJENOS,RET.DE CAM.,CONCEPTO: DEVOLUCION DE VIATICOS,DEP.: ADUANA NACIONAL DE BOLIVIA , PROCEDENCIA: BANCO UNION S.A., CHEQUE: 2321, FECHA DE EMISION:12/12/2016</t>
  </si>
  <si>
    <t>B14540430002</t>
  </si>
  <si>
    <t>00283012002 DEP.DE CHEQ.AJENOS,RET.DE CAM.,CONCEPTO: EXTRAVIO DE CREDENCIAL,DEP.: ADUANA NACIONAL DE BOLIVIA , PROCEDENCIA: BANCO UNION S.A., CHEQUE: 2319, FECHA DE EMISION:12/12/2016</t>
  </si>
  <si>
    <t>B14540630002</t>
  </si>
  <si>
    <t>00222014302 DEP.DE CHEQ.AJENOS,RET.DE CAM.,CONCEPTO: REVERSION,DEP.: INIAF- TARIJA , PROCEDENCIA: BANCO UNION S.A., CHEQUE: 2195, FECHA DE EMISION:30/11/2016</t>
  </si>
  <si>
    <t>B14541000002</t>
  </si>
  <si>
    <t>00222018010 DEP.DE CHEQ.AJENOS,RET.DE CAM.,CONCEPTO: REVERSION,DEP.: INIAF - CHACO , PROCEDENCIA: BANCO UNION S.A., CHEQUE: 3440, FECHA DE EMISION:28/11/2016</t>
  </si>
  <si>
    <t>B14541050002</t>
  </si>
  <si>
    <t>00222018010 DEP.DE CHEQ.AJENOS,RET.DE CAM.,CONCEPTO: REVERSION,DEP.: INIAF - CHACO , PROCEDENCIA: BANCO UNION S.A., CHEQUE: 3478, FECHA DE EMISION:28/11/2016</t>
  </si>
  <si>
    <t>B14541060002</t>
  </si>
  <si>
    <t>00222018010 DEP.DE CHEQ.AJENOS,RET.DE CAM.,CONCEPTO: REVERSION,DEP.: INIAF - CHACO , PROCEDENCIA: BANCO UNION S.A., CHEQUE: 3498, FECHA DE EMISION:30/11/2016</t>
  </si>
  <si>
    <t>B14541090002</t>
  </si>
  <si>
    <t>00222018010 DEP.DE CHEQ.AJENOS,RET.DE CAM.,CONCEPTO: REVERSION,DEP.: INIAF - CHACO , PROCEDENCIA: BANCO UNION S.A., CHEQUE: 3518, FECHA DE EMISION:07/12/2016</t>
  </si>
  <si>
    <t>B14541110002</t>
  </si>
  <si>
    <t>00222018010 DEP.DE CHEQ.AJENOS,RET.DE CAM.,CONCEPTO: REVERSION,DEP.: INIAF - CHACO , PROCEDENCIA: BANCO UNION S.A., CHEQUE: 3494, FECHA DE EMISION:30/11/2016</t>
  </si>
  <si>
    <t>B14541140002</t>
  </si>
  <si>
    <t>00586019203 DEP.DE CHEQ.AJENOS,RET.DE CAM.,CONCEPTO: DEVOLUCION DE FONDOS,DEP.: JUAN CARLOS VILLCA LAURA , PROCEDENCIA: BANCO UNION S.A., CHEQUE: 541, FECHA DE EMISION:16/12/2016</t>
  </si>
  <si>
    <t>B14541190002</t>
  </si>
  <si>
    <t>00086038007 DEP.DE CHEQ.AJENOS,RET.DE CAM.,CONCEPTO: DEP DE FONDOS DINAMARCA POR CIERRE DE GESTION 2016 DEL PNANMI MADIDI,DEP.: SERNAP PNANMI MADIDI , PROCEDENCIA: BANCO UNION S.A., CHEQUE: 1238, FECHA DE EMISION:16/12/2016</t>
  </si>
  <si>
    <t>B14541230002</t>
  </si>
  <si>
    <t>00086031108 DEP.DE CHEQ.AJENOS,RET.DE CAM.,CONCEPTO: DEP DE FONDOS NO EJECUTADOS POR CIERRE DE GESTION 2016 DEL PNANMI MADIDI,DEP.: SERNAP PNANMI MADIDI , PROCEDENCIA: BANCO UNION S.A., CHEQUE: 1236, FECHA DE EMISION:16/12/2016</t>
  </si>
  <si>
    <t>B14541240002</t>
  </si>
  <si>
    <t>00086038003 DEP.DE CHEQ.AJENOS,RET.DE CAM.,CONCEPTO: DEP DE FONDOS LUCACHI POR CIERRE DE GESTION 2016 DEL PNANMI MADIDI,DEP.: SERNAP PNANMI MADIDI , PROCEDENCIA: BANCO UNION S.A., CHEQUE: 1240, FECHA DE EMISION:16/12/2016</t>
  </si>
  <si>
    <t>B14541360002</t>
  </si>
  <si>
    <t>00099021001 DEP.DE CHEQ.AJENOS,RET.DE CAM.,CONCEPTO: DEP DE FONDOS TGN APS-UE PACSBIO POR CIERRE DE GESTION 2016 DEL PNANMI MADIDI,DEP.: SERNAP PNANMI MADIDI , PROCEDENCIA: BANCO UNION S.A., CHEQUE: 1239, FECHA DE EMISION:16/12/2016</t>
  </si>
  <si>
    <t>B14541530002</t>
  </si>
  <si>
    <t>00670012001 DEP.DE CHEQ.AJENOS,RET.DE CAM.,CONCEPTO: DEP POR MULTAS E INFRACCIONES ELECTORALES TED TARIJA,DEP.: ORGANO ELECTORAL PLURINACIONAL , PROCEDENCIA: BANCO UNION S.A., CHEQUE: 3203, FECHA DE EMISION:14/12/2016</t>
  </si>
  <si>
    <t>B14541540002</t>
  </si>
  <si>
    <t>00670082001 DEP.DE CHEQ.AJENOS,RET.DE CAM.,CONCEPTO: CIERRE FONDO ROTATIVO TED TARIJA,DEP.: ORGANO ELECTORAL PLURINACIONAL , PROCEDENCIA: BANCO UNION S.A., CHEQUE: 3204, FECHA DE EMISION:14/12/2016</t>
  </si>
  <si>
    <t>O14539020002</t>
  </si>
  <si>
    <t>O14539320002</t>
  </si>
  <si>
    <t>00099021001 DEPOSITO DE EFECTIVO, DEPOSITANTE: ORGANO JUDICIAL - DISTRITO ORURO, CONCEPTO: ERROR EN DÍAS TRABAJADOS DEL FUNCIONARIO HUGO GARCÍA BALLESTEROS - MES DE MAYO, CUENTA DE DEPOSITO: CUENTA UNICA DEL TESORO</t>
  </si>
  <si>
    <t>O14539670002</t>
  </si>
  <si>
    <t>00099021001 DEPOSITO DE EFECTIVO, DEPOSITANTE: TANIA RIVAS RODRIGUEZ, CONCEPTO: DEP. COMISIONES BANCARIAS CUENTA 10000005531400 MMAYA-PRONAMEC-FONDO ROTATIVO-LA PAZ, CUENTA DE DEPOSITO: CUENTA UNICA DEL TESORO</t>
  </si>
  <si>
    <t>O14539920002</t>
  </si>
  <si>
    <t>00046028011 DEPOSITO DE EFECTIVO, DEPOSITANTE: PROGRAMA NAL ITS/VIH/SIDA-HV MINISTERIO DE SALUD, CONCEPTO: DEP SALDO ACTIVIDAD: TALLER DE LINEAMIENTO DE LA DESCONCENTRACION DE LA PREVENCION DIAGNOSTICO PTMI, CUENTA DE DEPOSITO: CUENTA UNICA DEL TESORO</t>
  </si>
  <si>
    <t>O14540040002</t>
  </si>
  <si>
    <t>00099021001 DEPOSITO DE EFECTIVO, DEPOSITANTE: MIGUEL ORLANDO MARTINEZ, CONCEPTO: DEVOLUCIÓN DE SALARIO, CUENTA DE DEPOSITO: CUENTA UNICA DEL TESORO</t>
  </si>
  <si>
    <t>O14540130002</t>
  </si>
  <si>
    <t>00591012001 DEPOSITO DE EFECTIVO, DEPOSITANTE: HENRY EDISON OLIVER AVINE, CONCEPTO: DEP. DE MULTA A FACTURA, CUENTA DE DEPOSITO: CUENTA UNICA DEL TESORO</t>
  </si>
  <si>
    <t>O14540570002</t>
  </si>
  <si>
    <t>00099021001 DEPOSITO DE EFECTIVO, DEPOSITANTE: RODRIGO JEMIO RODRIGUEZ ADEMAF, CONCEPTO: DEVOLUCION DE FONDOS C-31 867, CUENTA DE DEPOSITO: CUENTA UNICA DEL TESORO</t>
  </si>
  <si>
    <t>O14540600002</t>
  </si>
  <si>
    <t>00099021001 DEPOSITO DE EFECTIVO, DEPOSITANTE: SENASIR-LUIS FERNANDO VILLEGAS PALMA, CONCEPTO: DEVOLUCION DEL 1ER BONO DE ANTIGUEDAD, CUENTA DE DEPOSITO: CUENTA UNICA DEL TESORO</t>
  </si>
  <si>
    <t>O14540720002</t>
  </si>
  <si>
    <t>00099021001 DEPOSITO DE EFECTIVO, DEPOSITANTE: ADEMAF - JHASMANI BORJA FLORES, CONCEPTO: DEVOLUCION DE FONDOS C - 31 1830, CUENTA DE DEPOSITO: CUENTA UNICA DEL TESORO</t>
  </si>
  <si>
    <t>O14541100002</t>
  </si>
  <si>
    <t>00099021001 DEPOSITO DE EFECTIVO, DEPOSITANTE: JAIME ALIAGA RIVAS, CONCEPTO: DEVOLUCION DE PASAJES, CUENTA DE DEPOSITO: CUENTA UNICA DEL TESORO</t>
  </si>
  <si>
    <t>O14541400002</t>
  </si>
  <si>
    <t>00212012001 DEPOSITO DE EFECTIVO, DEPOSITANTE: CRISTIAN DANIEL DIAZ ARCIENEGA-INRA, CONCEPTO: REPOSICION DE CREDENCIAL, CUENTA DE DEPOSITO: CUENTA UNICA DEL TESORO</t>
  </si>
  <si>
    <t>O14541550002</t>
  </si>
  <si>
    <t>00099021001 DEPOSITO DE EFECTIVO, DEPOSITANTE: NEIDA LOROÑO ESPAÑA, CONCEPTO: DEVOLUCION POR CONCEPTO DE PAGO EN DEMASIA AGUINALDO 2016, CUENTA DE DEPOSITO: CUENTA UNICA DEL TESORO</t>
  </si>
  <si>
    <t>O14541560002</t>
  </si>
  <si>
    <t>00340012003 DEPOSITO DE EFECTIVO, DEPOSITANTE: SHIRLEY PELAEZ, CONCEPTO: DEVOLUCION PAGO EN DEMASIA AGUINALDO 2016, CUENTA DE DEPOSITO: CUENTA UNICA DEL TESORO</t>
  </si>
  <si>
    <t>O14541570002</t>
  </si>
  <si>
    <t>00099021001 DEPOSITO DE EFECTIVO, DEPOSITANTE: SEGIP OFICINA NACIONAL, CONCEPTO: SALDO COMPROBANTE C-31 # 2082, PRIMER FONDO MADRID-ESPAÑA FUENTE 41, CUENTA DE DEPOSITO: CUENTA UNICA DEL TESORO</t>
  </si>
  <si>
    <t>O14541580002</t>
  </si>
  <si>
    <t>00099021001 DEPOSITO DE EFECTIVO, DEPOSITANTE: NANCY VILLARROEL, CONCEPTO: DEVOLUCION PAGO EN DEMASIA AGUINALDO 2016, CUENTA DE DEPOSITO: CUENTA UNICA DEL TESORO</t>
  </si>
  <si>
    <t>O14541590002</t>
  </si>
  <si>
    <t>00099021001 DEPOSITO DE EFECTIVO, DEPOSITANTE: VARINIA CHAUCA BURGOA, CONCEPTO: DEVOLUCION PAGO EN DEMASIA AGUINALDO 2016, CUENTA DE DEPOSITO: CUENTA UNICA DEL TESORO</t>
  </si>
  <si>
    <t>O14541600002</t>
  </si>
  <si>
    <t>00340012003 DEPOSITO DE EFECTIVO, DEPOSITANTE: SEGIP OFICINA NACIONAL, CONCEPTO: SALDO COMPROBANTE C-31 # 2125 Y 2126, SEGUNDO FONDO MADRID-ESPAÑA FUENTE 20, CUENTA DE DEPOSITO: CUENTA UNICA DEL TESORO</t>
  </si>
  <si>
    <t>O14541620002</t>
  </si>
  <si>
    <t>00099021001 DEPOSITO DE EFECTIVO, DEPOSITANTE: SEGIP OFICINA NACIONAL, CONCEPTO: SALDOS COMPROBANTES C-31 # 2745 Y 2746, SEGUNDO FONDO CALAMA-CHILE FUENTE 41, CUENTA DE DEPOSITO: CUENTA UNICA DEL TESORO</t>
  </si>
  <si>
    <t>O14541640002</t>
  </si>
  <si>
    <t>00099021001 DEPOSITO DE EFECTIVO, DEPOSITANTE: SEGIP OFICINA NACIONAL, CONCEPTO: SALDO COMPROBANTES C-31 # 1548 Y 1549, TERCER FONDO SAO PAULO-BRASIL FUENTE 41, CUENTA DE DEPOSITO: CUENTA UNICA DEL TESORO</t>
  </si>
  <si>
    <t>O14541660002</t>
  </si>
  <si>
    <t>00099021001 DEPOSITO DE EFECTIVO, DEPOSITANTE: SEGIP OFICINA NACIONAL, CONCEPTO: SALDO COMPROBANTES C-31 # 2631 Y 2632, CUARTO FONDO SAO PAULO-BRASIL FUENTE 41, CUENTA DE DEPOSITO: CUENTA UNICA DEL TESORO</t>
  </si>
  <si>
    <t>O14541680002</t>
  </si>
  <si>
    <t>00099021001 DEPOSITO DE EFECTIVO, DEPOSITANTE: SEGIP OFICINA NACIONAL, CONCEPTO: SALDOS COMPROBANTES C-31 # 1777, 1778, 1801 Y 1802, NOVENO FONDO BUENOS AIRES-ARGENTINA FUENTE 41, CUENTA DE DEPOSITO: CUENTA UNICA DEL TESORO</t>
  </si>
  <si>
    <t>O14541700002</t>
  </si>
  <si>
    <t>00099021001 DEPOSITO DE EFECTIVO, DEPOSITANTE: SEGIP OFICINA NACIONAL, CONCEPTO: SALDO COMPROBANTES C-31 # 2309 Y 2310, DECIMO FONDO BUENOS AIRES-ARGENTINA FUENTE 41, CUENTA DE DEPOSITO: CUENTA UNICA DEL TESORO</t>
  </si>
  <si>
    <t>O14541720002</t>
  </si>
  <si>
    <t>00099021001 DEPOSITO DE EFECTIVO, DEPOSITANTE: SEGIP OFICINA NACIONAL, CONCEPTO: SALDO COMPROBANTES C-31 # 2676 Y 2677, DECIMO PRIMER FONDO BUENOS AIRES-ARGENTINA FUENTE 41, CUENTA DE DEPOSITO: CUENTA UNICA DEL TESORO</t>
  </si>
  <si>
    <t>O14541750002</t>
  </si>
  <si>
    <t>00526012001 DEPOSITO DE EFECTIVO, DEPOSITANTE: FREDDY HUAYPE LOPEZ - BOLIVIA TV CANAL 7, CONCEPTO: DEVOLUCION DE VIATICO, CUENTA DE DEPOSITO: CUENTA UNICA DEL TESORO</t>
  </si>
  <si>
    <t>O14541760002</t>
  </si>
  <si>
    <t>00526012001 DEPOSITO DE EFECTIVO, DEPOSITANTE: BOLIVIA TV RAUL ANGEL AYLLON ERASMO, CONCEPTO: DEVOLUCION DE VIATICO, CUENTA DE DEPOSITO: CUENTA UNICA DEL TESORO</t>
  </si>
  <si>
    <t>O14542000002</t>
  </si>
  <si>
    <t>00099021001 DEPOSITO DE EFECTIVO, DEPOSITANTE: GALO EFRAIN GUACHALLA POLO - ADEMAF, CONCEPTO: DEVOLUCIÓN DE FONDOS REVERSIÓN C-31 1424, CUENTA DE DEPOSITO: CUENTA UNICA DEL TESORO</t>
  </si>
  <si>
    <t>O14542020002</t>
  </si>
  <si>
    <t>00099021001 DEPOSITO DE EFECTIVO, DEPOSITANTE: GALO EFRAIN GUACHALLA POLO, CONCEPTO: DEVOLUCIÓN DE FONDOS REVERSIÓN C-31 555, CUENTA DE DEPOSITO: CUENTA UNICA DEL TESORO</t>
  </si>
  <si>
    <t>O14542030002</t>
  </si>
  <si>
    <t>00099021001 DEPOSITO DE EFECTIVO, DEPOSITANTE: GALO EFRAIN GUACHALLA POLO - ADEMAF, CONCEPTO: DEVOLUCIÓN DE FONDOS REVERSIÓN C-31 604, CUENTA DE DEPOSITO: CUENTA UNICA DEL TESORO</t>
  </si>
  <si>
    <t>O14542050002</t>
  </si>
  <si>
    <t>00099021001 DEPOSITO DE EFECTIVO, DEPOSITANTE: GALO EFRAIN GUACHALLA POLO - ADEMAF, CONCEPTO: DEVOLUCIÓN DE FONDOS REVERSIÓN C-31 1261, CUENTA DE DEPOSITO: CUENTA UNICA DEL TESORO</t>
  </si>
  <si>
    <t>O14542290002</t>
  </si>
  <si>
    <t>00099021001 DEPOSITO DE EFECTIVO, DEPOSITANTE: TOLIN TORDOYA - MIN. RR.EE., CONCEPTO: DEV. C31-1822/2006, CUENTA DE DEPOSITO: CUENTA UNICA DEL TESORO</t>
  </si>
  <si>
    <t>O14542360002</t>
  </si>
  <si>
    <t>00016011101 DEPOSITO DE EFECTIVO, DEPOSITANTE: ADOLFO ZUAZO FERNANDEZ, CONCEPTO: DEVOLUCIÓN VIÁTICOS, PASAJES Y REFRIGERIOS, CUENTA DE DEPOSITO: CUENTA UNICA DEL TESORO</t>
  </si>
  <si>
    <t>O14542470002</t>
  </si>
  <si>
    <t>00526012001 DEPOSITO DE EFECTIVO, DEPOSITANTE: BOLIVIA TV-GUADALUPO VELASCO B., CONCEPTO: DEVOLUCION DE PASAJES, CUENTA DE DEPOSITO: CUENTA UNICA DEL TESORO</t>
  </si>
  <si>
    <t>O14542530002</t>
  </si>
  <si>
    <t>00099021001 DEPOSITO DE EFECTIVO, DEPOSITANTE: FULL SERVICE YAJUVA, CONCEPTO: PAGO SERVICIO DE ENERGIA MES DICIEMBRE/2016 MINISTERIO DE JUSTICIA, CUENTA DE DEPOSITO: CUENTA UNICA DEL TESORO</t>
  </si>
  <si>
    <t>O14542550002</t>
  </si>
  <si>
    <t>00099021001 DEPOSITO DE EFECTIVO, DEPOSITANTE: FULL SERVICE YAJUVA, CONCEPTO: PAGO SERVICIO DE ENERGIA MES DICIEMBRE/2016 SIPPASE M.J., CUENTA DE DEPOSITO: CUENTA UNICA DEL TESORO</t>
  </si>
  <si>
    <t>O14542770002</t>
  </si>
  <si>
    <t>00342012001 DEPOSITO DE EFECTIVO, DEPOSITANTE: HUGO LUIS TORREZ YAÑEZ, CONCEPTO: DEVOLUCION POR CONCEPTO DE VIATICOS, CUENTA DE DEPOSITO: CUENTA UNICA DEL TESORO</t>
  </si>
  <si>
    <t>O14542950002</t>
  </si>
  <si>
    <t>00035011104 DEPOSITO DE EFECTIVO, DEPOSITANTE: MINISTERIO DE ECONOMIA Y FINANZAS PUBLICAS, CONCEPTO: POR LA VENTA DE PUBLICACIONES IMPRESAS CIEB - MEB, CUENTA DE DEPOSITO: CUENTA UNICA DEL TESORO</t>
  </si>
  <si>
    <t>O14543000002</t>
  </si>
  <si>
    <t>00099021001 DEPOSITO DE EFECTIVO, DEPOSITANTE: WILFREDO HUAYLLANI ARAMAYO, CONCEPTO: PAGO DUODECIMA AGUINALDO RENTA DIGNIDAD, CUENTA DE DEPOSITO: CUENTA UNICA DEL TESORO</t>
  </si>
  <si>
    <t>O14543020002</t>
  </si>
  <si>
    <t>00099021001 DEPOSITO DE EFECTIVO, DEPOSITANTE: ADRIANA ELENA MURILLO QUINTANA, CONCEPTO: DEVOLUCION DUODECIMA AGUINALDO, CUENTA DE DEPOSITO: CUENTA UNICA DEL TESORO</t>
  </si>
  <si>
    <t>O14543050002</t>
  </si>
  <si>
    <t>O14543150002</t>
  </si>
  <si>
    <t>00099021001 DEPOSITO DE EFECTIVO, DEPOSITANTE: HERNAN EDUARDO AGUIRRE PACHECO, CONCEPTO: DEP. DUODECIMA DE AGUINALDO, CUENTA DE DEPOSITO: CUENTA UNICA DEL TESORO</t>
  </si>
  <si>
    <t>O14543290002</t>
  </si>
  <si>
    <t>00046024207 DEPOSITO DE EFECTIVO, DEPOSITANTE: MINISTERIO DE SALUD - RECURSOS HUMANOS, CONCEPTO: REVERSION C-31 10157 DEVOLUCION DE PASAJE JUANA RIBERA MACHADO, CUENTA DE DEPOSITO: CUENTA UNICA DEL TESORO</t>
  </si>
  <si>
    <t>O14543470002</t>
  </si>
  <si>
    <t>00099021001 DEPOSITO DE EFECTIVO, DEPOSITANTE: CONSEJO NACIONAL DEL CINE "CONA CINE", CONCEPTO: DEPÓSITO EN LA CUENTA, CUENTA DE DEPOSITO: CUENTA UNICA DEL TESORO</t>
  </si>
  <si>
    <t>O14543730002</t>
  </si>
  <si>
    <t>O14543740002</t>
  </si>
  <si>
    <t>00030011101 DEPOSITO DE EFECTIVO, DEPOSITANTE: EDWIN VICTOR LIMA MORALES, CONCEPTO: DEVOLUCION DE USO DE TASA AEROPUERTARIA, CUENTA DE DEPOSITO: CUENTA UNICA DEL TESORO</t>
  </si>
  <si>
    <t>O14543760002</t>
  </si>
  <si>
    <t>00099021001 DEPOSITO DE EFECTIVO, DEPOSITANTE: RUTH CABALLERO MERCADO, CONCEPTO: DUODECIMAS DE AGUINALDO, CUENTA DE DEPOSITO: CUENTA UNICA DEL TESORO</t>
  </si>
  <si>
    <t>O14543930002</t>
  </si>
  <si>
    <t>00046104202 DEPOSITO DE EFECTIVO, DEPOSITANTE: IVER LOPEZ GARCIA COORD. DPTAL CBBA, CONCEPTO: REVERSION, CUENTA DE DEPOSITO: CUENTA UNICA DEL TESORO</t>
  </si>
  <si>
    <t>O14544450002</t>
  </si>
  <si>
    <t>00526012001 DEPOSITO DE EFECTIVO, DEPOSITANTE: YACIR JOSE CERDANO PACO, CONCEPTO: DEVOLUCIÓN POR CONCEPTO DE VIÁTICOS, CUENTA DE DEPOSITO: CUENTA UNICA DEL TESORO</t>
  </si>
  <si>
    <t>O14544470002</t>
  </si>
  <si>
    <t>00526012001 DEPOSITO DE EFECTIVO, DEPOSITANTE: PABLO GREGORIO SUXO COYA-BOLIVIA TV, CONCEPTO: DEVOLUCION DE VIATICOS, CUENTA DE DEPOSITO: CUENTA UNICA DEL TESORO</t>
  </si>
  <si>
    <t>O14544480002</t>
  </si>
  <si>
    <t>00526012001 DEPOSITO DE EFECTIVO, DEPOSITANTE: WILFREDO QUISBERT MATA, CONCEPTO: DEVOLUCIÓN POR CONCEPTO DE VIÁTICOS, CUENTA DE DEPOSITO: CUENTA UNICA DEL TESORO</t>
  </si>
  <si>
    <t>O14544490002</t>
  </si>
  <si>
    <t>00046104202 DEPOSITO DE EFECTIVO, DEPOSITANTE: ERLAND PARADA VACA, CONCEPTO: REVERSION DE FONDOS NO UTILIZADOS, CUENTA DE DEPOSITO: CUENTA UNICA DEL TESORO</t>
  </si>
  <si>
    <t>O14544800002</t>
  </si>
  <si>
    <t>00046024204 DEPOSITO DE EFECTIVO, DEPOSITANTE: MINISTERIO DE SALUD - ENRIQUE BORDA TOLAY, CONCEPTO: DEVOLUCION FONDOS EN AVANCE, CUENTA DE DEPOSITO: CUENTA UNICA DEL TESORO</t>
  </si>
  <si>
    <t>B14546180002</t>
  </si>
  <si>
    <t>00099021001 DEP.DE CHEQ.AJENOS,RET.DE CAM.,CONCEPTO: DEV. A LA CUENTA UNICA DEL TESORO DEL DESCUENTO EFECTUADO POR PLANILLA DE SUELDOS, MES DE ABRIL 2016,DEP.: CAMARA DE DIPUTADOS , PROCEDENCIA: BANCO UNION S.A., CHEQUE: 15141, FECHA DE EMISION:15/12/2016</t>
  </si>
  <si>
    <t>B14546780002</t>
  </si>
  <si>
    <t>00212092001 DEP.DE CHEQ.AJENOS,RET.DE CAM.,CONCEPTO: DEVOLUCION DE FONDOS SEGUN AUDITORIA INTERNA INRA ORURO,DEP.: INRA ORURO , PROCEDENCIA: BANCO UNION S.A., CHEQUE: 3635, FECHA DE EMISION:14/12/2016</t>
  </si>
  <si>
    <t>B14546870002</t>
  </si>
  <si>
    <t>00046021108 DEP.DE CHEQ.AJENOS,RET.DE CAM.,CONCEPTO: PAGO DE SUELDOS,DEP.: MINISTERIO DE SALUD , PROCEDENCIA: BANCO UNION S.A., CHEQUE: 2332, FECHA DE EMISION:08/12/2016</t>
  </si>
  <si>
    <t>B14547010002</t>
  </si>
  <si>
    <t>00523012001 DEP.DE CHEQ.AJENOS,RET.DE CAM.,CONCEPTO: VENTA DE SERVICIOS ECOBOL,DEP.: BENJAMIN AQUINO , PROCEDENCIA: BANCO DE CREDITO DE BOLIVIA S.A., CHEQUE: 121343, FECHA DE EMISION:15/12/2016</t>
  </si>
  <si>
    <t>B14547120002</t>
  </si>
  <si>
    <t>00099021001 DEP.DE CHEQ.AJENOS,RET.DE CAM.,CONCEPTO: GIRO: SALAS ALVIS JULIA,DEP.: BANCO UNION S.A. , PROCEDENCIA: BANCO UNION S.A., CHEQUE: 145869, FECHA DE EMISION:20/12/2016</t>
  </si>
  <si>
    <t>B14547180002</t>
  </si>
  <si>
    <t>00099021001 DEP.DE CHEQ.AJENOS,RET.DE CAM.,CONCEPTO: GIRO: CABALLERO VEGA ESTHER ROSSE MARY,DEP.: BANCO UNION S.A. , PROCEDENCIA: BANCO UNION S.A., CHEQUE: 145867, FECHA DE EMISION:20/12/2016</t>
  </si>
  <si>
    <t>B14547200002</t>
  </si>
  <si>
    <t>00099021001 DEP.DE CHEQ.AJENOS,RET.DE CAM.,CONCEPTO: GIRO: SALAS ALVIS JULIA,DEP.: BANCO UNION S.A. , PROCEDENCIA: BANCO UNION S.A., CHEQUE: 145868, FECHA DE EMISION:20/12/2016</t>
  </si>
  <si>
    <t>B14547370002</t>
  </si>
  <si>
    <t>00283062001 DEP.DE CHEQ.AJENOS,RET.DE CAM.,CONCEPTO: DEVOLUCIÓN DE VIÁTICOS,DEP.: ADUANA NAL DE BOLIVIA , PROCEDENCIA: BANCO UNION S.A., CHEQUE: 2340, FECHA DE EMISION:16/12/2016</t>
  </si>
  <si>
    <t>B14547490002</t>
  </si>
  <si>
    <t>00047257001 DEP.DE CHEQ.AJENOS,RET.DE CAM.,CONCEPTO: DEVOLUCION DE FONDOS DE RUTAS DE APRENDISAJE,DEP.: MDRYT - ACCESOS UOL - RIBERALTA , PROCEDENCIA: BANCO UNION S.A., CHEQUE: 1223, FECHA DE EMISION:15/12/2016</t>
  </si>
  <si>
    <t>B14548210002</t>
  </si>
  <si>
    <t>00099021001 DEP.DE CHEQ.AJENOS,RET.DE CAM.,CONCEPTO: POR REVERSION DE FONDOS NO UTILIZADOS,DEP.: AMBDRO-SERNAP , PROCEDENCIA: BANCO UNION S.A., CHEQUE: 892, FECHA DE EMISION:15/12/2016</t>
  </si>
  <si>
    <t>B14548250002</t>
  </si>
  <si>
    <t>00099021001 DEP.DE CHEQ.AJENOS,RET.DE CAM.,CONCEPTO: POR REVERSION DE FONDOS NO UTILIZADOS,DEP.: AMBORD-SERNAP , PROCEDENCIA: BANCO UNION S.A., CHEQUE: 893, FECHA DE EMISION:15/12/2016</t>
  </si>
  <si>
    <t>B14548330002</t>
  </si>
  <si>
    <t>00099021001 DEP.DE CHEQ.AJENOS,RET.DE CAM.,CONCEPTO: POR REVERSION DE FONDOS NO UTILIZADOS,DEP.: AMBURO- SERNAP , PROCEDENCIA: BANCO UNION S.A., CHEQUE: 890, FECHA DE EMISION:15/12/2016</t>
  </si>
  <si>
    <t>B14548380002</t>
  </si>
  <si>
    <t>00099021001 DEP.DE CHEQ.AJENOS,RET.DE CAM.,CONCEPTO: POR REVERSION DE FONDOS NO UTILIZADOS,DEP.: AMBORO- SERNAP , PROCEDENCIA: BANCO UNION S.A., CHEQUE: 891, FECHA DE EMISION:15/12/2016</t>
  </si>
  <si>
    <t>B14548430002</t>
  </si>
  <si>
    <t>00099021001 DEP.DE CHEQ.AJENOS,RET.DE CAM.,CONCEPTO: POR REVERSION DE FONDOS NO UTILIZADOS,DEP.: SERNAP - AMBORO , PROCEDENCIA: BANCO UNION S.A., CHEQUE: 894, FECHA DE EMISION:15/12/2016</t>
  </si>
  <si>
    <t>B14548500002</t>
  </si>
  <si>
    <t>00670044101 DEP.DE CHEQ.AJENOS,RET.DE CAM.,CONCEPTO: CIERRE FONDO ROTATIVO GESTIÓN 2016 TED CHUQUISACA,DEP.: ORGANO ELECTORAL PLURINACIONAL , PROCEDENCIA: BANCO UNION S.A., CHEQUE: 4436, FECHA DE EMISION:16/12/2016</t>
  </si>
  <si>
    <t>B14548540002</t>
  </si>
  <si>
    <t>00670042001 DEP.DE CHEQ.AJENOS,RET.DE CAM.,CONCEPTO: CIERRE FONDO ROTATIVO GESTIÓN 2016 TED CHUQUISACA,DEP.: ORGANO ELECTORAL PLURINACIONAL , PROCEDENCIA: BANCO UNION S.A., CHEQUE: 4435, FECHA DE EMISION:16/12/2016</t>
  </si>
  <si>
    <t>B14548550002</t>
  </si>
  <si>
    <t>00099021001 DEP.DE CHEQ.AJENOS,RET.DE CAM.,CONCEPTO: POR REVERSION DE FONDOS NO UTILIZADOS,DEP.: SAN MATIAS - SERNAP , PROCEDENCIA: BANCO UNION S.A., CHEQUE: 1205, FECHA DE EMISION:16/12/2016</t>
  </si>
  <si>
    <t>B14548690002</t>
  </si>
  <si>
    <t>00099021001 DEP.DE CHEQ.AJENOS,RET.DE CAM.,CONCEPTO: DEVOLUCION DE SALDOS POR CIERRE FONDO ROTATIVO GESTION 2016,DEP.: ORGANO ELECTORAL PLURINACIONAL , PROCEDENCIA: BANCO UNION S.A., CHEQUE: 9827, FECHA DE EMISION:16/12/2016</t>
  </si>
  <si>
    <t>B14548790002</t>
  </si>
  <si>
    <t>00670014101 DEP.DE CHEQ.AJENOS,RET.DE CAM.,CONCEPTO: DEVOLUCION DE FODNOS POR CIERRE FONDO ROTATIVO GESTION 2016,DEP.: ORGANO ELECTORAL PLURINACIONAL , PROCEDENCIA: BANCO UNION S.A., CHEQUE: 9828, FECHA DE EMISION:16/12/2016</t>
  </si>
  <si>
    <t>B14548830002</t>
  </si>
  <si>
    <t>00670012002 DEP.DE CHEQ.AJENOS,RET.DE CAM.,CONCEPTO: DEVOLUCION DE FONDOS POR CIERRE FONDO ROTATIVO GESTION 2016,DEP.: ORGANO ELECTORAL PLURINACIONAL , PROCEDENCIA: BANCO UNION S.A., CHEQUE: 9829, FECHA DE EMISION:16/12/2016</t>
  </si>
  <si>
    <t>B14548890002</t>
  </si>
  <si>
    <t>00222014201 DEP.DE CHEQ.AJENOS,RET.DE CAM.,CONCEPTO: DEVOLUCION DE FONDOS NO EJECUTADOS C-31 1802,DEP.: ESTER GONZALES MUÑOZ , PROCEDENCIA: BANCO UNION S.A., CHEQUE: 882, FECHA DE EMISION:09/12/2016</t>
  </si>
  <si>
    <t>B14548910002</t>
  </si>
  <si>
    <t>00222014201 DEP.DE CHEQ.AJENOS,RET.DE CAM.,CONCEPTO: DEVOLUCION DE FONDOS NO EJECUTADOS C-31 2280,DEP.: ESTER GONZALES MUÑOZ , PROCEDENCIA: BANCO UNION S.A., CHEQUE: 855, FECHA DE EMISION:09/12/2016</t>
  </si>
  <si>
    <t>B14548970002</t>
  </si>
  <si>
    <t>00222014201 DEP.DE CHEQ.AJENOS,RET.DE CAM.,CONCEPTO: REVERSION DE FONDOS NO EJECUTADOS C-31 1801,DEP.: ESTER GONZALES MUÑOZ , PROCEDENCIA: BANCO UNION S.A., CHEQUE: 870, FECHA DE EMISION:09/12/2016</t>
  </si>
  <si>
    <t>B14549240002</t>
  </si>
  <si>
    <t>00099021001 DEP.DE CHEQ.AJENOS,RET.DE CAM.,CONCEPTO: POR REVERSION DE FONDOS NO UTILIZADOS,DEP.: NOEL KEMPFF MERCADO SERNAP , PROCEDENCIA: BANCO UNION S.A., CHEQUE: 1044, FECHA DE EMISION:15/12/2016</t>
  </si>
  <si>
    <t>B14549370002</t>
  </si>
  <si>
    <t>00086038007 DEP.DE CHEQ.AJENOS,RET.DE CAM.,CONCEPTO: POR REVERSION DE FONDOS NO UTILIZADOS,DEP.: NOEL KEMPFF MERCADO , PROCEDENCIA: BANCO UNION S.A., CHEQUE: 1046, FECHA DE EMISION:15/12/2016</t>
  </si>
  <si>
    <t>B14549390002</t>
  </si>
  <si>
    <t>00086031101 DEP.DE CHEQ.AJENOS,RET.DE CAM.,CONCEPTO: POR REVERSION DE FONDOS NO UTILIZADOS,DEP.: AMBURO - SERNAP , PROCEDENCIA: BANCO UNION S.A., CHEQUE: 895, FECHA DE EMISION:15/12/2016</t>
  </si>
  <si>
    <t>O14545980002</t>
  </si>
  <si>
    <t>00046104202 DEPOSITO DE EFECTIVO, DEPOSITANTE: IGOR SEVERICHE, CONCEPTO: REVERSION, CUENTA DE DEPOSITO: CUENTA UNICA DEL TESORO</t>
  </si>
  <si>
    <t>O14546090002</t>
  </si>
  <si>
    <t>00099021001 DEPOSITO DE EFECTIVO, DEPOSITANTE: REYMI FERREIRA JUSTINIANO, CONCEPTO: DEVOLUCION CUMBRE G77+CHINA SEGUN C31-757, CUENTA DE DEPOSITO: CUENTA UNICA DEL TESORO</t>
  </si>
  <si>
    <t>O14546540002</t>
  </si>
  <si>
    <t>00081011101 DEPOSITO DE EFECTIVO, DEPOSITANTE: MARCO ANTONIO ROJAS, CONCEPTO: DEVOLUCION DE HABERES Y AGUINALDO DEL 5/4/2016 AL 31/5/2016 Y AGUINALDO 7/6/2016, CUENTA DE DEPOSITO: CUENTA UNICA DEL TESORO</t>
  </si>
  <si>
    <t>O14546600002</t>
  </si>
  <si>
    <t>00099021001 DEPOSITO DE EFECTIVO, DEPOSITANTE: LUIS MAURICIO CLAURE PEREZ, CONCEPTO: DEVOLUCION PAGO INDEBIDO BONO FRONTERA AL MINISTERIO DE DEFENSA, CUENTA DE DEPOSITO: CUENTA UNICA DEL TESORO</t>
  </si>
  <si>
    <t>O14547050002</t>
  </si>
  <si>
    <t>00099021001 DEPOSITO DE EFECTIVO, DEPOSITANTE: EMANUEL HUGO VALENZUELA HUMEREZ, CONCEPTO: REVERSION, CUENTA DE DEPOSITO: CUENTA UNICA DEL TESORO</t>
  </si>
  <si>
    <t>O14547080002</t>
  </si>
  <si>
    <t>O14547150002</t>
  </si>
  <si>
    <t>00222014302 DEPOSITO DE EFECTIVO, DEPOSITANTE: BERNARDO TICONA CONTRERAS - INIAF, CONCEPTO: DEVOLUCION, CUENTA DE DEPOSITO: CUENTA UNICA DEL TESORO</t>
  </si>
  <si>
    <t>O14547210002</t>
  </si>
  <si>
    <t>00099021001 DEPOSITO DE EFECTIVO, DEPOSITANTE: DEFENSORIA DEL PUEBLO, CONCEPTO: DEVOLUCION AGUINALDO DE NAVIDAD GESTION 2016, CUENTA DE DEPOSITO: CUENTA UNICA DEL TESORO</t>
  </si>
  <si>
    <t>O14547350002</t>
  </si>
  <si>
    <t>00099021001 DEPOSITO DE EFECTIVO, DEPOSITANTE: FREDDY CARLOS ORELLANA ORTIZ, CONCEPTO: REVERSION POR CONCEPTO DE VIATICOS POR VIAJES AL INTERIOR DEL PAIS, CUENTA DE DEPOSITO: CUENTA UNICA DEL TESORO</t>
  </si>
  <si>
    <t>O14547380002</t>
  </si>
  <si>
    <t>00099021001 DEPOSITO DE EFECTIVO, DEPOSITANTE: RI - 16 JORDAN, CONCEPTO: REVERSION POR CONCEPTO DE SERVICIOS BASICOS "ENERGIA ELECTRICA" DEL MES DE NOVIEMBRE 2016, CUENTA DE DEPOSITO: CUENTA UNICA DEL TESORO</t>
  </si>
  <si>
    <t>O14547400002</t>
  </si>
  <si>
    <t>00099021001 DEPOSITO DE EFECTIVO, DEPOSITANTE: RI - 29 CAP. LINO CHEVERRIA, CONCEPTO: REVERSION POR CONCEPTO DE SERVICIOS BASICOS "TELEFONO" DEL MES DE OCTUBRE 2016, CUENTA DE DEPOSITO: CUENTA UNICA DEL TESORO</t>
  </si>
  <si>
    <t>O14547420002</t>
  </si>
  <si>
    <t>00099021001 DEPOSITO DE EFECTIVO, DEPOSITANTE: RI - 16 JORDAN, CONCEPTO: REVERSION POR CONCEPTO DE SERVICIOS BASICOS "AGUA POTABLE" DEL MES DE NOVIEMBRE 2016, CUENTA DE DEPOSITO: CUENTA UNICA DEL TESORO</t>
  </si>
  <si>
    <t>O14547450002</t>
  </si>
  <si>
    <t>00099021001 DEPOSITO DE EFECTIVO, DEPOSITANTE: CEFERINO QUISPE MAMANI, CONCEPTO: DEPÓSITO UNA DUODECIMA DE AGUINALDO, CUENTA DE DEPOSITO: CUENTA UNICA DEL TESORO</t>
  </si>
  <si>
    <t>O14547920002</t>
  </si>
  <si>
    <t>00132069201 DEPOSITO DE EFECTIVO, DEPOSITANTE: HUGO RAUL MARIN IBAÑEZ, CONCEPTO: REVERSION DE GASTOS NO UTILIZADOS, CUENTA DE DEPOSITO: CUENTA UNICA DEL TESORO</t>
  </si>
  <si>
    <t>O14548050002</t>
  </si>
  <si>
    <t>00099021001 DEPOSITO DE EFECTIVO, DEPOSITANTE: RAFAEL FERNANDO ZALLES VARON, CONCEPTO: CIERRE FONDOS EN AVANCE, CUENTA DE DEPOSITO: CUENTA UNICA DEL TESORO</t>
  </si>
  <si>
    <t>O14548150002</t>
  </si>
  <si>
    <t>00099021001 DEPOSITO DE EFECTIVO, DEPOSITANTE: SANDY CECILIA VASQUEZ SUAREZ, CONCEPTO: CIERRE FONDOS EN AVANCE, CUENTA DE DEPOSITO: CUENTA UNICA DEL TESORO</t>
  </si>
  <si>
    <t>O14548300002</t>
  </si>
  <si>
    <t>00225028001 DEPOSITO DE EFECTIVO, DEPOSITANTE: JESUS CHAMA, CONCEPTO: DEVOLUCION, CUENTA DE DEPOSITO: CUENTA UNICA DEL TESORO</t>
  </si>
  <si>
    <t>O14548410002</t>
  </si>
  <si>
    <t>00526012001 DEPOSITO DE EFECTIVO, DEPOSITANTE: FABIO RENE ZEBALLOS BUSTOS - BOLIVIA TV, CONCEPTO: DEVOLUCIÓN DE VIÁTICOS, CUENTA DE DEPOSITO: CUENTA UNICA DEL TESORO</t>
  </si>
  <si>
    <t>O14548460002</t>
  </si>
  <si>
    <t>00526012001 DEPOSITO DE EFECTIVO, DEPOSITANTE: BOLIVIA TV-FELIPE SANTANDER ZEBALLOS, CONCEPTO: DEVOLUCION DE PASAJES, CUENTA DE DEPOSITO: CUENTA UNICA DEL TESORO</t>
  </si>
  <si>
    <t>O14548510002</t>
  </si>
  <si>
    <t>00526012001 DEPOSITO DE EFECTIVO, DEPOSITANTE: BOLIVIA TV-JULIO CANAVIRI ROJAS, CONCEPTO: DEVOLUCION DE PASAJES, CUENTA DE DEPOSITO: CUENTA UNICA DEL TESORO</t>
  </si>
  <si>
    <t>O14548670002</t>
  </si>
  <si>
    <t>00099021001 DEPOSITO DE EFECTIVO, DEPOSITANTE: SIRIA B. CHAVEZ TORREZ, CONCEPTO: DEVOLUCION DUODECIMAS DE AGUINALDO, CUENTA DE DEPOSITO: CUENTA UNICA DEL TESORO</t>
  </si>
  <si>
    <t>O14548700002</t>
  </si>
  <si>
    <t>O14549040002</t>
  </si>
  <si>
    <t>00099021001 DEPOSITO DE EFECTIVO, DEPOSITANTE: RI - 5 GRAL NARCISO CAMPERO, CONCEPTO: PREVENTIVO POR COMBUSTIBLE 1435, CUENTA DE DEPOSITO: CUENTA UNICA DEL TESORO</t>
  </si>
  <si>
    <t>O14549150002</t>
  </si>
  <si>
    <t>00046024204 DEPOSITO DE EFECTIVO, DEPOSITANTE: MARIA TERESA BONIFAZ CASILLA, CONCEPTO: REVERSION DE SALDO DE FONDO EN AVANCE, CUENTA DE DEPOSITO: CUENTA UNICA DEL TESORO</t>
  </si>
  <si>
    <t>O14549590002</t>
  </si>
  <si>
    <t>00340012003 DEPOSITO DE EFECTIVO, DEPOSITANTE: MAURO ANIBAL ECHEVERRIA RODRIGUEZ, CONCEPTO: DEVOLUCION POR CONCEPTO DE VIATICOS, CUENTA DE DEPOSITO: CUENTA UNICA DEL TESORO</t>
  </si>
  <si>
    <t>O14549600002</t>
  </si>
  <si>
    <t>00099021001 DEPOSITO DE EFECTIVO, DEPOSITANTE: ARIEL OMAR GUTIERREZ F., CONCEPTO: DEVOLUCION DE SALARIO DE OCTUBRE 2015 POR 4 DIAS, CUENTA DE DEPOSITO: CUENTA UNICA DEL TESORO</t>
  </si>
  <si>
    <t>O14549630002</t>
  </si>
  <si>
    <t>00099021001 DEPOSITO DE EFECTIVO, DEPOSITANTE: AYDE RAFAEL CALDERON, CONCEPTO: DEVOLUCION DE SALARIO MES OCTUBRE 2015 POR 5 DIAS, CUENTA DE DEPOSITO: CUENTA UNICA DEL TESORO</t>
  </si>
  <si>
    <t>O14549640002</t>
  </si>
  <si>
    <t>00099021001 DEPOSITO DE EFECTIVO, DEPOSITANTE: GABRIELA CELIA OBLITAS MAMANI, CONCEPTO: DEVOLUCION DE SALARIO OCTUBRE 2015 POR 5 DIAS, CUENTA DE DEPOSITO: CUENTA UNICA DEL TESORO</t>
  </si>
  <si>
    <t>O14549670002</t>
  </si>
  <si>
    <t>00099021001 DEPOSITO DE EFECTIVO, DEPOSITANTE: ELIZABETH SILVA RODRIGUEZ - IPDSA, CONCEPTO: DEVOLUCION POR CONCEPTO DE FONDO EN AVANCE, CUENTA DE DEPOSITO: CUENTA UNICA DEL TESORO</t>
  </si>
  <si>
    <t>O14549680002</t>
  </si>
  <si>
    <t>00099021001 DEPOSITO DE EFECTIVO, DEPOSITANTE: LUIS JOHNY IBAÑEZ FLORES, CONCEPTO: DOBLE PERCEPCION, CUENTA DE DEPOSITO: CUENTA UNICA DEL TESORO</t>
  </si>
  <si>
    <t>O14549760002</t>
  </si>
  <si>
    <t>00099021001 DEPOSITO DE EFECTIVO, DEPOSITANTE: LILIAN CAHUA YANAPA, CONCEPTO: COMISION BANCARIA CTA FISCAL FONDO ROTATIVO, CUENTA DE DEPOSITO: CUENTA UNICA DEL TESORO</t>
  </si>
  <si>
    <t>O14549800002</t>
  </si>
  <si>
    <t>00574012002 DEPOSITO DE EFECTIVO, DEPOSITANTE: LACTEOSBOL-JOSE ANTONIO BORDA AGUILERA, CONCEPTO: DEVOLUCION POR FONDOS EN AVANCE, CUENTA DE DEPOSITO: CUENTA UNICA DEL TESORO</t>
  </si>
  <si>
    <t>O14549830002</t>
  </si>
  <si>
    <t>00283012002 DEPOSITO DE EFECTIVO, DEPOSITANTE: GABRIELA SANCHEZ SALAS, CONCEPTO: DEVOLUCIÓN VIÁTICOS, CUENTA DE DEPOSITO: CUENTA UNICA DEL TESORO</t>
  </si>
  <si>
    <t>O14549960002</t>
  </si>
  <si>
    <t>00099021001 DEPOSITO DE EFECTIVO, DEPOSITANTE: PAOLA ANDREA GARCIA PANDO, CONCEPTO: REVERSIÓN DE SALARIO NOVIEMBRE 2016, CUENTA DE DEPOSITO: CUENTA UNICA DEL TESORO</t>
  </si>
  <si>
    <t>O14550170002</t>
  </si>
  <si>
    <t>00292012001 DEPOSITO DE EFECTIVO, DEPOSITANTE: EFRAIN ROLANDO ROSSO PECA, CONCEPTO: DEVOLUCION DE FONDOS EN AVANCE NO EJECUTADOS, CUENTA DE DEPOSITO: CUENTA UNICA DEL TESORO</t>
  </si>
  <si>
    <t>O14550200002</t>
  </si>
  <si>
    <t>O14550230002</t>
  </si>
  <si>
    <t>00283032001 DEPOSITO DE EFECTIVO, DEPOSITANTE: GERENCIA REGIONAL COCHABAMBA, CONCEPTO: CIERRE DE MODULO DE FONDO ROTATIVO, CUENTA DE DEPOSITO: CUENTA UNICA DEL TESORO</t>
  </si>
  <si>
    <t>O14550250002</t>
  </si>
  <si>
    <t>00283034101 DEPOSITO DE EFECTIVO, DEPOSITANTE: GERENCIA REGIONAL COCHABAMBA, CONCEPTO: CIERRE DE MODULO DE FONDO ROTATIVO, CUENTA DE DEPOSITO: CUENTA UNICA DEL TESORO</t>
  </si>
  <si>
    <t>O14550310002</t>
  </si>
  <si>
    <t>00099021001 DEPOSITO DE EFECTIVO, DEPOSITANTE: VIRGINIA CONDORI MAMANI, CONCEPTO: DOBLE PERCEPCION, CUENTA DE DEPOSITO: CUENTA UNICA DEL TESORO</t>
  </si>
  <si>
    <t>O14550390002</t>
  </si>
  <si>
    <t>00099021001 DEPOSITO DE EFECTIVO, DEPOSITANTE: LUIS FIDEL CALLE REQUENA, CONCEPTO: DEVOLUCION DE HABER DE CINCO DIAS DEL MES DE DICIEMBRE 2015, CUENTA DE DEPOSITO: CUENTA UNICA DEL TESORO</t>
  </si>
  <si>
    <t>O14550960002</t>
  </si>
  <si>
    <t>00046114201 DEPOSITO DE EFECTIVO, DEPOSITANTE: KINN FIGUEROA ANNY KARE, CONCEPTO: DEVOLUCION DE RECURSOS DE C-31 450, CUENTA DE DEPOSITO: CUENTA UNICA DEL TESORO</t>
  </si>
  <si>
    <t>O14551060002</t>
  </si>
  <si>
    <t>00099021001 DEPOSITO DE EFECTIVO, DEPOSITANTE: EJERCITO DE BOLIVIA - RECB - 1 ""CALAMA"", CONCEPTO: DEVOLUCIÓN POR CONCEPTO SERVICIO ENERGÍA ELECTRICA, CUENTA DE DEPOSITO: CUENTA UNICA DEL TESORO</t>
  </si>
  <si>
    <t>O14551160002</t>
  </si>
  <si>
    <t>00046021109 DEPOSITO DE EFECTIVO, DEPOSITANTE: BERNARDO ZELAYA AGRAMONT, CONCEPTO: DEUDA PENDIENTE, CUENTA DE DEPOSITO: CUENTA UNICA DEL TESORO</t>
  </si>
  <si>
    <t>O14551290002</t>
  </si>
  <si>
    <t>00221012001 DEPOSITO DE EFECTIVO, DEPOSITANTE: CARLOS R. MORALES Q., CONCEPTO: DEVOLUCION RECURSOS ASIGNADOS CON C-31 # 301, CUENTA DE DEPOSITO: CUENTA UNICA DEL TESORO</t>
  </si>
  <si>
    <t>O14551300002</t>
  </si>
  <si>
    <t>00046021109 DEPOSITO DE EFECTIVO, DEPOSITANTE: FEDERACION BOLIVIANA DE BEISBOL Y SOFTBOL, CONCEPTO: DEVOLUCION RECURSOS FID, CUENTA DE DEPOSITO: CUENTA UNICA DEL TESORO</t>
  </si>
  <si>
    <t>GESTORIA PUBLICA DE LA SEGURIDAD SOCIAL A LARGO PLAZO "GESTORA"</t>
  </si>
  <si>
    <t>O14551340002</t>
  </si>
  <si>
    <t>00595012001 DEPOSITO DE EFECTIVO, DEPOSITANTE: FILS COMPANY S.R.L., CONCEPTO: POR GARANTIA DEL FUNCIONAMIENTO DE MAQUINARIA POR 1,5% DEL CONTRATO, CUENTA DE DEPOSITO: CUENTA UNICA DEL TESORO</t>
  </si>
  <si>
    <t>O14551370002</t>
  </si>
  <si>
    <t>00290012001 DEPOSITO DE EFECTIVO, DEPOSITANTE: BEATRIZ VALLE SANCHEZ, CONCEPTO: TASA DE AEROPUERTO, CUENTA DE DEPOSITO: CUENTA UNICA DEL TESORO</t>
  </si>
  <si>
    <t>O14551460002</t>
  </si>
  <si>
    <t>00046021109 DEPOSITO DE EFECTIVO, DEPOSITANTE: HADY MARIEL ALARCON NOGALES, CONCEPTO: DEVOLUCION POR FONDOS EN AVANCE, CUENTA DE DEPOSITO: CUENTA UNICA DEL TESORO</t>
  </si>
  <si>
    <t>O14551910002</t>
  </si>
  <si>
    <t>00046021109 DEPOSITO DE EFECTIVO, DEPOSITANTE: FEDERACION BOLIVIANA DE BASQUETBOL, CONCEPTO: DEVOLUCION RECURSOS DEL FID, CUENTA DE DEPOSITO: CUENTA UNICA DEL TESORO</t>
  </si>
  <si>
    <t>O14551980002</t>
  </si>
  <si>
    <t>00099021001 DEPOSITO DE EFECTIVO, DEPOSITANTE: TRIBUNAL CONSTITUCIONAL PLURINACIONAL, CONCEPTO: REVERSION DE REFRIGERIOS NO COBRADOS DEL 21/10/16 AL 18/11/16 PREVENTIVO 942, CUENTA DE DEPOSITO: CUENTA UNICA DEL TESORO</t>
  </si>
  <si>
    <t>O14551990002</t>
  </si>
  <si>
    <t>00099021001 DEPOSITO DE EFECTIVO, DEPOSITANTE: TRIBUNAL CONSTITUCIONAL PLURINACIONAL, CONCEPTO: DEVOLUCION DE FONDOS NO UTILIZADOS POR EL SR. LUIS PARACTA, PREVENTIVO 735, CUENTA DE DEPOSITO: CUENTA UNICA DEL TESORO</t>
  </si>
  <si>
    <t>O14552020002</t>
  </si>
  <si>
    <t>00099021001 DEPOSITO DE EFECTIVO, DEPOSITANTE: TRIBUNAL CONSTITUCIONAL PLURINACIONAL, CONCEPTO: DEVOLUCION DE FONDOS NO UTILIZADOS POR EL SR. LUIS PARACTA, PREVENTIVO 783, CUENTA DE DEPOSITO: CUENTA UNICA DEL TESORO</t>
  </si>
  <si>
    <t>O14552060002</t>
  </si>
  <si>
    <t>00099021001 DEPOSITO DE EFECTIVO, DEPOSITANTE: TRIBUNAL CONSTITUCIONAL PLURINACIONAL, CONCEPTO: DEVOLUCION DE FONDOS NO UTILIZADOS POR EL SR. LUIS PARACTA, PREVENTIVO 804, CUENTA DE DEPOSITO: CUENTA UNICA DEL TESORO</t>
  </si>
  <si>
    <t>O14552110002</t>
  </si>
  <si>
    <t>00099021001 DEPOSITO DE EFECTIVO, DEPOSITANTE: TRIBUNAL CONSTITUCIONAL PLURINACIONAL, CONCEPTO: DEVOLUCION DE FONDOS NO UTILIZADOS POR EL SR. LUIS PARACTA, PREVENTIVO 878, CUENTA DE DEPOSITO: CUENTA UNICA DEL TESORO</t>
  </si>
  <si>
    <t>O14552120002</t>
  </si>
  <si>
    <t>00099021001 DEPOSITO DE EFECTIVO, DEPOSITANTE: TRIBUNAL CONSTITUCIONAL PLURINACIONAL, CONCEPTO: DEVOLUCION DE FONDOS NO UTILIZADOS POR EL SR. LUIS PARACTA, PREVENTIVO 891, CUENTA DE DEPOSITO: CUENTA UNICA DEL TESORO</t>
  </si>
  <si>
    <t>O14552160002</t>
  </si>
  <si>
    <t>00099021001 DEPOSITO DE EFECTIVO, DEPOSITANTE: TRIBUNAL CONSTITUCIONAL PLURINACIONAL, CONCEPTO: DEVOLUCION DE FONDOS NO UTILIZADOS POR EL SR. LUIS PARACTA, PREVENTIVO 898, CUENTA DE DEPOSITO: CUENTA UNICA DEL TESORO</t>
  </si>
  <si>
    <t>O14552190002</t>
  </si>
  <si>
    <t>00099021001 DEPOSITO DE EFECTIVO, DEPOSITANTE: TRIBUNAL CONSTITUCIONAL PLURINACIONAL, CONCEPTO: DEVOLUCION DE FONDOS POR EL ABOG. GONZALO AYMA, PREVENTIVO 831, CUENTA DE DEPOSITO: CUENTA UNICA DEL TESORO</t>
  </si>
  <si>
    <t>O14552240002</t>
  </si>
  <si>
    <t>00526012001 DEPOSITO DE EFECTIVO, DEPOSITANTE: JHONNY MARISCAL CRUZ - BOLIVIA TV, CONCEPTO: DEVOLUCION DE PASAJES - BOLIVIA TV, CUENTA DE DEPOSITO: CUENTA UNICA DEL TESORO</t>
  </si>
  <si>
    <t>O14552330002</t>
  </si>
  <si>
    <t>B14553530002</t>
  </si>
  <si>
    <t>00523012001 DEP.DE CHEQ.AJENOS,RET.DE CAM.,CONCEPTO: VENTA DE SERVICIO ECOBOL,DEP.: BENJAMIN AQUINO , PROCEDENCIA: BANCO NACIONAL DE BOLIVIA S.A., CHEQUE: 4818, FECHA DE EMISION:13/12/2016</t>
  </si>
  <si>
    <t>B14553540002</t>
  </si>
  <si>
    <t>00523012001 DEP.DE CHEQ.AJENOS,RET.DE CAM.,CONCEPTO: VENTA DE SERVICIO ECOBOL,DEP.: BENJAMIN AQUINO , PROCEDENCIA: BANCO NACIONAL DE BOLIVIA S.A., CHEQUE: 857517, FECHA DE EMISION:12/12/2016</t>
  </si>
  <si>
    <t>B14553550002</t>
  </si>
  <si>
    <t>00523012001 DEP.DE CHEQ.AJENOS,RET.DE CAM.,CONCEPTO: VENTA DE SERVICIO ECOBOL,DEP.: BENJAMIN AQUINO , PROCEDENCIA: BANCO NACIONAL DE BOLIVIA S.A., CHEQUE: 888333, FECHA DE EMISION:13/12/2016</t>
  </si>
  <si>
    <t>B14553560002</t>
  </si>
  <si>
    <t>00523012001 DEP.DE CHEQ.AJENOS,RET.DE CAM.,CONCEPTO: VENTA DE SERVICIO ECOBOL,DEP.: BENJAMIN AQUINO , PROCEDENCIA: BANCO NACIONAL DE BOLIVIA S.A., CHEQUE: 4817, FECHA DE EMISION:13/12/2016</t>
  </si>
  <si>
    <t>B14553570002</t>
  </si>
  <si>
    <t>00523012001 DEP.DE CHEQ.AJENOS,RET.DE CAM.,CONCEPTO: VENTA DE SERVICIO ECOBOL,DEP.: BENJAMIN AQUINO , PROCEDENCIA: BANCO NACIONAL DE BOLIVIA S.A., CHEQUE: 857518, FECHA DE EMISION:12/12/2016</t>
  </si>
  <si>
    <t>B14553580002</t>
  </si>
  <si>
    <t>00523012001 DEP.DE CHEQ.AJENOS,RET.DE CAM.,CONCEPTO: VENTA DE SERVICIO ECOBOL,DEP.: BENJAMIN AQUINO , PROCEDENCIA: BANCO NACIONAL DE BOLIVIA S.A., CHEQUE: 888331, FECHA DE EMISION:13/12/2016</t>
  </si>
  <si>
    <t>B14553590002</t>
  </si>
  <si>
    <t>00523012001 DEP.DE CHEQ.AJENOS,RET.DE CAM.,CONCEPTO: VENTA DE SERVICIO ECOBOL,DEP.: BENJAMIN AQUINO , PROCEDENCIA: BANCO DE CREDITO DE BOLIVIA S.A., CHEQUE: 4264, FECHA DE EMISION:19/12/2016</t>
  </si>
  <si>
    <t>B14553980002</t>
  </si>
  <si>
    <t>00222014302 DEP.DE CHEQ.AJENOS,RET.DE CAM.,CONCEPTO: C31 - 2730 CC,DEP.: INIAF LA PAZ , PROCEDENCIA: BANCO UNION S.A., CHEQUE: 2594, FECHA DE EMISION:19/12/2016</t>
  </si>
  <si>
    <t>B14554050002</t>
  </si>
  <si>
    <t>00222018010 DEP.DE CHEQ.AJENOS,RET.DE CAM.,CONCEPTO: C31 - 2799 FORT,DEP.: INIAF LA PAZ , PROCEDENCIA: BANCO UNION S.A., CHEQUE: 2603, FECHA DE EMISION:21/12/2016</t>
  </si>
  <si>
    <t>B14554070002</t>
  </si>
  <si>
    <t>00222014302 DEP.DE CHEQ.AJENOS,RET.DE CAM.,CONCEPTO: C31 - 2824 FISC,DEP.: INIAF LA PAZ , PROCEDENCIA: BANCO UNION S.A., CHEQUE: 2599, FECHA DE EMISION:20/12/2016</t>
  </si>
  <si>
    <t>B14554100002</t>
  </si>
  <si>
    <t>00283054101 DEP.DE CHEQ.AJENOS,RET.DE CAM.,CONCEPTO: DEVOLUCION FONDO ROTATIVO,DEP.: ANB REGIONAL TARIJA , PROCEDENCIA: BANCO UNION S.A., CHEQUE: 1665, FECHA DE EMISION:16/12/2016</t>
  </si>
  <si>
    <t>B14554130002</t>
  </si>
  <si>
    <t>00283052001 DEP.DE CHEQ.AJENOS,RET.DE CAM.,CONCEPTO: DEVOLUCION FONDO ROTATIVO,DEP.: ANB REGIONAL TARIJA , PROCEDENCIA: BANCO UNION S.A., CHEQUE: 1667, FECHA DE EMISION:16/12/2016</t>
  </si>
  <si>
    <t>B14554580002</t>
  </si>
  <si>
    <t>00587012001 DEP.DE CHEQ.AJENOS,RET.DE CAM.,CONCEPTO: DEVOLUCION DE FONDOS,DEP.: WILBERTH PEREDO , PROCEDENCIA: BANCO UNION S.A., CHEQUE: 918, FECHA DE EMISION:15/12/2016</t>
  </si>
  <si>
    <t>B14554620002</t>
  </si>
  <si>
    <t>00222014302 DEP.DE CHEQ.AJENOS,RET.DE CAM.,CONCEPTO: DEVOLUCION DE FONDOS,DEP.: CESAR RIOS RIOS , PROCEDENCIA: BANCO UNION S.A., CHEQUE: 1015, FECHA DE EMISION:19/12/2016</t>
  </si>
  <si>
    <t>B14554650002</t>
  </si>
  <si>
    <t>00222014302 DEP.DE CHEQ.AJENOS,RET.DE CAM.,CONCEPTO: DEVOLUCION DE FONDOS,DEP.: LUIS ENRIQUE CHACON , PROCEDENCIA: BANCO UNION S.A., CHEQUE: 1013, FECHA DE EMISION:19/12/2016</t>
  </si>
  <si>
    <t>B14554690002</t>
  </si>
  <si>
    <t>00222014302 DEP.DE CHEQ.AJENOS,RET.DE CAM.,CONCEPTO: DEVOLUCION DE FONDOS,DEP.: ROSEMARY MACHACA MAMANI , PROCEDENCIA: BANCO UNION S.A., CHEQUE: 1012, FECHA DE EMISION:19/12/2016</t>
  </si>
  <si>
    <t>B14554740002</t>
  </si>
  <si>
    <t>00222014302 DEP.DE CHEQ.AJENOS,RET.DE CAM.,CONCEPTO: DEVOLUCION DE FONDOS,DEP.: JORGE RENE GUZMAN ARNEZ , PROCEDENCIA: BANCO UNION S.A., CHEQUE: 1009, FECHA DE EMISION:19/12/2016</t>
  </si>
  <si>
    <t>B14554780002</t>
  </si>
  <si>
    <t>00222014302 DEP.DE CHEQ.AJENOS,RET.DE CAM.,CONCEPTO: DEVOLUCION DE FONDOS,DEP.: JHONNY CRESPO VERA , PROCEDENCIA: BANCO UNION S.A., CHEQUE: 1011, FECHA DE EMISION:19/12/2016</t>
  </si>
  <si>
    <t>B14554790002</t>
  </si>
  <si>
    <t>00099021001 DEP.DE CHEQ.AJENOS,RET.DE CAM.,CONCEPTO: DEV. SALDO BRIGADA PARLAMENTARIA LA PAZ - PREV. 2246,DEP.: BRIGADA PARLAMENTARIA LA PAZ-CAMARA DE SENADORES , PROCEDENCIA: BANCO UNION S.A., CHEQUE: 13, FECHA DE EMISION:20/12/2016</t>
  </si>
  <si>
    <t>B14555000002</t>
  </si>
  <si>
    <t>00587012007 DEP.DE CHEQ.AJENOS,RET.DE CAM.,CONCEPTO: DEVOLUCION DE FONDOS,DEP.: JAVIER MEJILLONES , PROCEDENCIA: BANCO UNION S.A., CHEQUE: 893, FECHA DE EMISION:15/12/2016</t>
  </si>
  <si>
    <t>B14555020002</t>
  </si>
  <si>
    <t>00099021001 DEP.DE CHEQ.AJENOS,RET.DE CAM.,CONCEPTO: REVERSION AL BCB-CUT DEV. DE CIA.NAL.SEGUROS VIDA Y SALUD POR EXCLUSION DE FUNCIONARIOS,DEP.: MINISTERIO DE GOBIERNO - UELINC , PROCEDENCIA: BANCO UNION S.A., CHEQUE: 7317, FECHA DE EMISION:15/12/2016</t>
  </si>
  <si>
    <t>B14555230002</t>
  </si>
  <si>
    <t>00035031101 DEP.DE CHEQ.AJENOS,RET.DE CAM.,CONCEPTO: DEP. SERVICIO DE ARRENDAMIENTO DE 100 SILLAS Y 3 MESAS DE LA FERIA PLURINACIONAL ARTESANAL 2016,DEP.: MGFP - UCPP , PROCEDENCIA: BANCO UNION S.A., CHEQUE: 829, FECHA DE EMISION:20/12/2016</t>
  </si>
  <si>
    <t>B14555280002</t>
  </si>
  <si>
    <t>00035031101 DEP.DE CHEQ.AJENOS,RET.DE CAM.,CONCEPTO: DEP. , SERVICIO DE ARRENDAMIENTO DEL STAND B2 EN LA FERIA EXPOSALUD 2016,DEP.: MGFP - UCPP , PROCEDENCIA: BANCO UNION S.A., CHEQUE: 828, FECHA DE EMISION:19/12/2016</t>
  </si>
  <si>
    <t>B14555350002</t>
  </si>
  <si>
    <t>00035031101 DEP.DE CHEQ.AJENOS,RET.DE CAM.,CONCEPTO: DEP. SERVICIO DE ARRENDAMIENTO DEL AREA DE DESCANSO DE LA PLAZA AKAPANA EN LA FERIA LA PAZ EXPONE 20,DEP.: MGFP - UCPP , PROCEDENCIA: BANCO UNION S.A., CHEQUE: 827, FECHA DE EMISION:19/12/2016</t>
  </si>
  <si>
    <t>B14555380002</t>
  </si>
  <si>
    <t>00035031101 DEP.DE CHEQ.AJENOS,RET.DE CAM.,CONCEPTO: DEP. SERVICIO DE ARRENDAMIENTO DEL STAND N° 42 EN LA FERIA LA PAZ EXPONE 2016,DEP.: MGFP - UCPP , PROCEDENCIA: BANCO UNION S.A., CHEQUE: 821, FECHA DE EMISION:15/12/2016</t>
  </si>
  <si>
    <t>B14555420002</t>
  </si>
  <si>
    <t>00035031101 DEP.DE CHEQ.AJENOS,RET.DE CAM.,CONCEPTO: DEP . SERVICIO DE ARRENDAMIENTO DE 2 SILLAS EN LA FERIA LA PAZ EXPONE 2016,DEP.: MGFP - UCPP , PROCEDENCIA: BANCO UNION S.A., CHEQUE: 817, FECHA DE EMISION:13/12/2016</t>
  </si>
  <si>
    <t>B14555440002</t>
  </si>
  <si>
    <t>00035031101 DEP.DE CHEQ.AJENOS,RET.DE CAM.,CONCEPTO: DEP. SERVICIO DE ARRENDAMIENTO DE LOS STANDS 88 Y 89 EN LA FERIA LA PAZ EXPONE 2016,DEP.: MGFP - UCPP , PROCEDENCIA: BANCO UNION S.A., CHEQUE: 816, FECHA DE EMISION:13/12/2016</t>
  </si>
  <si>
    <t>B14555460002</t>
  </si>
  <si>
    <t>00342012001 DEP.DE CHEQ.AJENOS,RET.DE CAM.,CONCEPTO: DEVOLUCION DE FONDOS VIATICOS GESTION 2015,DEP.: A.E.V. REGIONAL COCHABAMBA , PROCEDENCIA: BANCO UNION S.A., CHEQUE: 421, FECHA DE EMISION:19/12/2016</t>
  </si>
  <si>
    <t>B14555470002</t>
  </si>
  <si>
    <t>00035031101 DEP.DE CHEQ.AJENOS,RET.DE CAM.,CONCEPTO: DEP. SERVICIO DE ARRENDAMIENTO DE STAND 44 EN LA FERIA LA PAZ EXPONE 2016,DEP.: MGFP - UCPP , PROCEDENCIA: BANCO UNION S.A., CHEQUE: 814, FECHA DE EMISION:13/12/2016</t>
  </si>
  <si>
    <t>B14555490002</t>
  </si>
  <si>
    <t>00342012001 DEP.DE CHEQ.AJENOS,RET.DE CAM.,CONCEPTO: DEVOLUCION DE FONDOS GESTION 2015,DEP.: A.E.V. REGIONAL COCHABAMBA , PROCEDENCIA: BANCO UNION S.A., CHEQUE: 420, FECHA DE EMISION:19/12/2016</t>
  </si>
  <si>
    <t>B14555520002</t>
  </si>
  <si>
    <t>00035031101 DEP.DE CHEQ.AJENOS,RET.DE CAM.,CONCEPTO: DEP. SERVICIO DE ARRENDAMIENTO DE VARIOS STANDS EN LA FERIA LA PAZ EXPONE 2016,DEP.: MGFP - UCPP , PROCEDENCIA: BANCO UNION S.A., CHEQUE: 790, FECHA DE EMISION:09/12/2016</t>
  </si>
  <si>
    <t>B14555590002</t>
  </si>
  <si>
    <t>00035031101 DEP.DE CHEQ.AJENOS,RET.DE CAM.,CONCEPTO: DEP. SERVICIO DE ARRENDAMIENTO DEL STAND 21 EN LA FERIA LA PAZ EXPONE 2016,DEP.: MGFP - UCPP , PROCEDENCIA: BANCO UNION S.A., CHEQUE: 789, FECHA DE EMISION:09/12/2016</t>
  </si>
  <si>
    <t>B14555630002</t>
  </si>
  <si>
    <t>00099021001 DEP.DE CHEQ.AJENOS,RET.DE CAM.,CONCEPTO: GIRO: PAZ BALLIVIAN SERGIO ANTONIO,DEP.: BANCO UNION S.A. , PROCEDENCIA: BANCO UNION S.A., CHEQUE: 145870, FECHA DE EMISION:21/12/2016</t>
  </si>
  <si>
    <t>B14555660002</t>
  </si>
  <si>
    <t>00099021001 DEP.DE CHEQ.AJENOS,RET.DE CAM.,CONCEPTO: GIRO: RICARDO ATILIO VILLEGAS NAVA,DEP.: BANCO UNION S.A. , PROCEDENCIA: BANCO UNION S.A., CHEQUE: 145871, FECHA DE EMISION:21/12/2016</t>
  </si>
  <si>
    <t>B14555810002</t>
  </si>
  <si>
    <t>00523012001 DEP.DE CHEQ.AJENOS,RET.DE CAM.,CONCEPTO: PAGO POR PRESTACION DE SERVICIOS POSTALES,DEP.: ECOBOL , PROCEDENCIA: BANCO NACIONAL DE BOLIVIA S.A., CHEQUE: 828286, FECHA DE EMISION:15/12/2016</t>
  </si>
  <si>
    <t>B14555840002</t>
  </si>
  <si>
    <t>00523012001 DEP.DE CHEQ.AJENOS,RET.DE CAM.,CONCEPTO: PAGO POR PRESTACION DE SERVICIOS POSTALES,DEP.: ECOBOL , PROCEDENCIA: BANCO UNION S.A., CHEQUE: 2646, FECHA DE EMISION:09/12/2016</t>
  </si>
  <si>
    <t>B14555860002</t>
  </si>
  <si>
    <t>00523012001 DEP.DE CHEQ.AJENOS,RET.DE CAM.,CONCEPTO: PAGO POR PRESTACION DE SERVICIOS POSTALES,DEP.: ECOBOL , PROCEDENCIA: BANCO UNION S.A., CHEQUE: 2940, FECHA DE EMISION:09/12/2016</t>
  </si>
  <si>
    <t>B14555900002</t>
  </si>
  <si>
    <t>00523012001 DEP.DE CHEQ.AJENOS,RET.DE CAM.,CONCEPTO: PAGO POR PRESTACION DE SERVICIOS POSTALES,DEP.: ECOBOL , PROCEDENCIA: BANCO UNION S.A., CHEQUE: 3742, FECHA DE EMISION:09/12/2016</t>
  </si>
  <si>
    <t>B14555930002</t>
  </si>
  <si>
    <t>00523012001 DEP.DE CHEQ.AJENOS,RET.DE CAM.,CONCEPTO: PAGO POR PRESTACION DE SERVICIOS POSTALES,DEP.: ECOBOL , PROCEDENCIA: BANCO UNION S.A., CHEQUE: 3376, FECHA DE EMISION:09/12/2016</t>
  </si>
  <si>
    <t>B14555980002</t>
  </si>
  <si>
    <t>00523012001 DEP.DE CHEQ.AJENOS,RET.DE CAM.,CONCEPTO: PAGO POR PRESTACION DE SERVICIOS POSTALES,DEP.: ECOBOL , PROCEDENCIA: BANCO NACIONAL DE BOLIVIA S.A., CHEQUE: 857520, FECHA DE EMISION:13/12/2016</t>
  </si>
  <si>
    <t>B14556010002</t>
  </si>
  <si>
    <t>00523012001 DEP.DE CHEQ.AJENOS,RET.DE CAM.,CONCEPTO: PAGO POR PRESTACION DE SERVICIOS POSTALES,DEP.: ECOBOL , PROCEDENCIA: BANCO NACIONAL DE BOLIVIA S.A., CHEQUE: 857524, FECHA DE EMISION:14/12/2016</t>
  </si>
  <si>
    <t>B14556030002</t>
  </si>
  <si>
    <t>00523012001 DEP.DE CHEQ.AJENOS,RET.DE CAM.,CONCEPTO: PAGO POR PRESTACION DE SERVICIOS POSTALES,DEP.: ECOBOL , PROCEDENCIA: BANCO NACIONAL DE BOLIVIA S.A., CHEQUE: 888332, FECHA DE EMISION:13/12/2016</t>
  </si>
  <si>
    <t>B14556060002</t>
  </si>
  <si>
    <t>00526012001 DEP.DE CHEQ.AJENOS,RET.DE CAM.,CONCEPTO: DEPÓSITO DEL 13% FACTURA NO DESCARGADA OE LIZETTE ZAMBRANA,DEP.: BOLIVIA TV , PROCEDENCIA: BANCO UNION S.A., CHEQUE: 15669, FECHA DE EMISION:19/12/2016</t>
  </si>
  <si>
    <t>B14556070002</t>
  </si>
  <si>
    <t>00523012001 DEP.DE CHEQ.AJENOS,RET.DE CAM.,CONCEPTO: PAGO POR PRESTACION DE SERVICIOS POSTALES,DEP.: ECOBOL , PROCEDENCIA: BANCO NACIONAL DE BOLIVIA S.A., CHEQUE: 4816, FECHA DE EMISION:13/12/2016</t>
  </si>
  <si>
    <t>B14556090002</t>
  </si>
  <si>
    <t>00526012001 DEP.DE CHEQ.AJENOS,RET.DE CAM.,CONCEPTO: DEPÓSITO PARA REVERSIÓN DE VIÁTICOS,DEP.: BOLIVIA TV , PROCEDENCIA: BANCO UNION S.A., CHEQUE: 15668, FECHA DE EMISION:19/12/2016</t>
  </si>
  <si>
    <t>B14556100002</t>
  </si>
  <si>
    <t>00523012001 DEP.DE CHEQ.AJENOS,RET.DE CAM.,CONCEPTO: PAGO POR PRESTACION DE SERVICIOS POSTALES,DEP.: ECOBOL , PROCEDENCIA: BANCO NACIONAL DE BOLIVIA S.A., CHEQUE: 4821, FECHA DE EMISION:14/12/2016</t>
  </si>
  <si>
    <t>B14556140002</t>
  </si>
  <si>
    <t>00523012001 DEP.DE CHEQ.AJENOS,RET.DE CAM.,CONCEPTO: PAGO POR PRESTACION DE SERVICIOS POSTALES,DEP.: ECOBOL , PROCEDENCIA: BANCO BISA S.A., CHEQUE: 4935, FECHA DE EMISION:07/12/2016</t>
  </si>
  <si>
    <t>B14556160002</t>
  </si>
  <si>
    <t>00523012001 DEP.DE CHEQ.AJENOS,RET.DE CAM.,CONCEPTO: PAGO POR PRESTACION DE SERVICIOS POSTALES,DEP.: ECOBOL , PROCEDENCIA: BANCO BISA S.A., CHEQUE: 942, FECHA DE EMISION:15/12/2016</t>
  </si>
  <si>
    <t>B14556400002</t>
  </si>
  <si>
    <t>00587012004 DEP.DE CHEQ.AJENOS,RET.DE CAM.,CONCEPTO: DEVOLUCION DE FONDOS,DEP.: ADALID GUACHALLA , PROCEDENCIA: BANCO UNION S.A., CHEQUE: 905, FECHA DE EMISION:15/12/2016</t>
  </si>
  <si>
    <t>B14556480002</t>
  </si>
  <si>
    <t>00587012007 DEP.DE CHEQ.AJENOS,RET.DE CAM.,CONCEPTO: DEVOLUCION DE FONDOS,DEP.: ADALID GUACHALLA , PROCEDENCIA: BANCO UNION S.A., CHEQUE: 925, FECHA DE EMISION:15/12/2016</t>
  </si>
  <si>
    <t>B14556530002</t>
  </si>
  <si>
    <t>00587012008 DEP.DE CHEQ.AJENOS,RET.DE CAM.,CONCEPTO: DEVOLUCION DE FONDOS,DEP.: ADALID GUACHALLA , PROCEDENCIA: BANCO UNION S.A., CHEQUE: 922, FECHA DE EMISION:15/12/2016</t>
  </si>
  <si>
    <t>B14556610002</t>
  </si>
  <si>
    <t>00587012003 DEP.DE CHEQ.AJENOS,RET.DE CAM.,CONCEPTO: DEVOLUCION DE FONDOS,DEP.: ADALID GUACHALLA , PROCEDENCIA: BANCO UNION S.A., CHEQUE: 926, FECHA DE EMISION:15/12/2016</t>
  </si>
  <si>
    <t>B14557080002</t>
  </si>
  <si>
    <t>00670012001 DEP.DE CHEQ.AJENOS,RET.DE CAM.,CONCEPTO: DEP POR MULTAS ELECTORALES DE COCHABAMBA VINTO,DEP.: OEP-TRIBUNAL ELECTORAL DEPTAL COCHABAMBA , PROCEDENCIA: BANCO UNION S.A., CHEQUE: 5962, FECHA DE EMISION:19/12/2016</t>
  </si>
  <si>
    <t>B14557390002</t>
  </si>
  <si>
    <t>00099021001 DEP.DE CHEQ.AJENOS,RET.DE CAM.,CONCEPTO: DEV. DE RECURSOS POR CAMBIO DE RUTA-PASAJES,DEP.: CAMARA DE SENADORES , PROCEDENCIA: BANCO UNION S.A., CHEQUE: 6332, FECHA DE EMISION:21/12/2016</t>
  </si>
  <si>
    <t>B14557430002</t>
  </si>
  <si>
    <t>00682018001 DEP.DE CHEQ.AJENOS,RET.DE CAM.,CONCEPTO: DEVOLUCION DE FONDOS TARIJA,DEP.: DEFENSORIA DEL PUEBLO , PROCEDENCIA: BANCO UNION S.A., CHEQUE: 563, FECHA DE EMISION:20/12/2016</t>
  </si>
  <si>
    <t>B14557440002</t>
  </si>
  <si>
    <t>00099021001 DEP.DE CHEQ.AJENOS,RET.DE CAM.,CONCEPTO: DEV. DE RECURSOS POR CONCEPTO DEL COSTO DEL PASAJE AEREO O. MERCADO,DEP.: CAMARA DE SENADORES , PROCEDENCIA: BANCO UNION S.A., CHEQUE: 6331, FECHA DE EMISION:21/12/2016</t>
  </si>
  <si>
    <t>O14553970002</t>
  </si>
  <si>
    <t>00099021001 DEPOSITO DE EFECTIVO, DEPOSITANTE: CIRILA DORADO CHACON, CONCEPTO: DEVOLUCION DE HABERES, CUENTA DE DEPOSITO: CUENTA UNICA DEL TESORO</t>
  </si>
  <si>
    <t>O14554080002</t>
  </si>
  <si>
    <t>O14554250002</t>
  </si>
  <si>
    <t>00582012001 DEPOSITO DE EFECTIVO, DEPOSITANTE: EBA RECURSOS ESPECIFICOS, CONCEPTO: DEVOLUCION DE REMESAS POR SUELDO, CUENTA DE DEPOSITO: CUENTA UNICA DEL TESORO</t>
  </si>
  <si>
    <t>O14554340002</t>
  </si>
  <si>
    <t>00099021001 DEPOSITO DE EFECTIVO, DEPOSITANTE: RI - 31 CNL. E. RIOS Z., CONCEPTO: REVERSION POR CONCEPTO SERV. BASICO ENERGIA ELECTRICA MES DICIEMBRE, CUENTA DE DEPOSITO: CUENTA UNICA DEL TESORO</t>
  </si>
  <si>
    <t>O14554390002</t>
  </si>
  <si>
    <t>00099021001 DEPOSITO DE EFECTIVO, DEPOSITANTE: RI - 31 " CNL. E. RIOS", CONCEPTO: REVERSION POR CONCEPTO SERV. BASICOS ENERGIA ELECTRICA MES NOVIEMBRE, CUENTA DE DEPOSITO: CUENTA UNICA DEL TESORO</t>
  </si>
  <si>
    <t>O14554420002</t>
  </si>
  <si>
    <t>00099021001 DEPOSITO DE EFECTIVO, DEPOSITANTE: RI - 18 "VICTORIA", CONCEPTO: REVERSION POR CONCEPTO SERV. BASICO TELEFONO MES NOVIEMBRE, CUENTA DE DEPOSITO: CUENTA UNICA DEL TESORO</t>
  </si>
  <si>
    <t>O14554450002</t>
  </si>
  <si>
    <t>00099021001 DEPOSITO DE EFECTIVO, DEPOSITANTE: RI - 18 "VICTORIA", CONCEPTO: REVERSION POR CONCEPTO SERV. BASICOS AGUA MES NOVIEMBRE, CUENTA DE DEPOSITO: CUENTA UNICA DEL TESORO</t>
  </si>
  <si>
    <t>O14554500002</t>
  </si>
  <si>
    <t>00099021001 DEPOSITO DE EFECTIVO, DEPOSITANTE: RI - 18 "VICTORIA", CONCEPTO: REVERSION POR CONCEPTO SERV. BASICOS ENERGIA ELECTRICA MES NOVIEMBRE, CUENTA DE DEPOSITO: CUENTA UNICA DEL TESORO</t>
  </si>
  <si>
    <t>O14554600002</t>
  </si>
  <si>
    <t>00099021001 DEPOSITO DE EFECTIVO, DEPOSITANTE: GROVER CHOQUE POMA, CONCEPTO: REVERSION, CUENTA DE DEPOSITO: CUENTA UNICA DEL TESORO</t>
  </si>
  <si>
    <t>O14555010002</t>
  </si>
  <si>
    <t>00099021001 DEPOSITO DE EFECTIVO, DEPOSITANTE: ESCONBOL, CONCEPTO: REVERSION POR CONCEPTO DE ENERGIA ELECTRICA NOV/16, CUENTA DE DEPOSITO: CUENTA UNICA DEL TESORO</t>
  </si>
  <si>
    <t>O14555070002</t>
  </si>
  <si>
    <t>00099021001 DEPOSITO DE EFECTIVO, DEPOSITANTE: ESCONBOL, CONCEPTO: REVERSION POR CONCEPTO DE SERVICIOS TELEFONICOS NOV/16, CUENTA DE DEPOSITO: CUENTA UNICA DEL TESORO</t>
  </si>
  <si>
    <t>O14555320002</t>
  </si>
  <si>
    <t>00290012001 DEPOSITO DE EFECTIVO, DEPOSITANTE: SERVICIO DE IMPUESTOS NACIONALES, CONCEPTO: TASAS DE AEROPUERTO-JULIAN MENDOZA PAQUI, CUENTA DE DEPOSITO: CUENTA UNICA DEL TESORO</t>
  </si>
  <si>
    <t>O14555450002</t>
  </si>
  <si>
    <t>00212012018 DEPOSITO DE EFECTIVO, DEPOSITANTE: NEULARIO ALTAMIRANO CONDORI, CONCEPTO: INRA- DEVOLUCION DE GASTOS DE COMBUSTIBLE, CUENTA DE DEPOSITO: CUENTA UNICA DEL TESORO</t>
  </si>
  <si>
    <t>O14555680002</t>
  </si>
  <si>
    <t>00099021001 DEPOSITO DE EFECTIVO, DEPOSITANTE: MIN.DE SALUD DRA.CARMEN ROSA RAMIREZ CACERES, CONCEPTO: DEVOLUCION POR CONCEPTO DE DIAS NO TRABAJADOS, CUENTA DE DEPOSITO: CUENTA UNICA DEL TESORO</t>
  </si>
  <si>
    <t>O14555740002</t>
  </si>
  <si>
    <t>00099021001 DEPOSITO DE EFECTIVO, DEPOSITANTE: EDGAR FAUSTINO FELIPEZ QUISPE, CONCEPTO: DEVOLUCION DE SUELDO POR DIAS NO TRABAJADOS, CUENTA DE DEPOSITO: CUENTA UNICA DEL TESORO</t>
  </si>
  <si>
    <t>O14555750002</t>
  </si>
  <si>
    <t>00099021001 DEPOSITO DE EFECTIVO, DEPOSITANTE: DAISY CHAMBI COTAÑA, CONCEPTO: DEVOLUCIÓN DE SUELDO POR DÍAS NO TRABAJADOS, CUENTA DE DEPOSITO: CUENTA UNICA DEL TESORO</t>
  </si>
  <si>
    <t>O14555760002</t>
  </si>
  <si>
    <t>00099021001 DEPOSITO DE EFECTIVO, DEPOSITANTE: FPS - OFICINA CENTRAL, CONCEPTO: DEVOLUCION DE RECURSOS DE FONDOS EN AVANCE C31 # 620 CBBA, CUENTA DE DEPOSITO: CUENTA UNICA DEL TESORO</t>
  </si>
  <si>
    <t>O14555770002</t>
  </si>
  <si>
    <t>00099021001 DEPOSITO DE EFECTIVO, DEPOSITANTE: VERONICA ESPINOZA, CONCEPTO: DEVOLUCION DE TASA AEREOPUERTARIA, CUENTA DE DEPOSITO: CUENTA UNICA DEL TESORO</t>
  </si>
  <si>
    <t>O14555970002</t>
  </si>
  <si>
    <t>00010011101 DEPOSITO DE EFECTIVO, DEPOSITANTE: RENE GALLARDO MIZE, CONCEPTO: DEV. VIÁTICOS - C31 - OBSERVACIÓN 2006, CUENTA DE DEPOSITO: CUENTA UNICA DEL TESORO</t>
  </si>
  <si>
    <t>O14556040002</t>
  </si>
  <si>
    <t>00046024204 DEPOSITO DE EFECTIVO, DEPOSITANTE: CARLOS HUMBERTO ANGULO ALDANA, CONCEPTO: REVERSION DE PASAJES NO UTILIZADOS, CUENTA DE DEPOSITO: CUENTA UNICA DEL TESORO</t>
  </si>
  <si>
    <t>O14556190002</t>
  </si>
  <si>
    <t>00099021001 DEPOSITO DE EFECTIVO, DEPOSITANTE: RI-22 MEJILLONES, CONCEPTO: DEVOLUCION POR CONCEPTO DE PAGO DE CONSUMO DE ENERGIA ELECTRICA, CUENTA DE DEPOSITO: CUENTA UNICA DEL TESORO</t>
  </si>
  <si>
    <t>O14556220002</t>
  </si>
  <si>
    <t>00099021001 DEPOSITO DE EFECTIVO, DEPOSITANTE: RI-22 MEJILLONES, CONCEPTO: DEVOLUCION POR CONCEPTO DE COMPRA DE COMBUSTIBLE, CUENTA DE DEPOSITO: CUENTA UNICA DEL TESORO</t>
  </si>
  <si>
    <t>O14556890002</t>
  </si>
  <si>
    <t>00099021001 DEPOSITO DE EFECTIVO, DEPOSITANTE: AUTORIDAD DE FISCALIZACION DEL JUEGO, CONCEPTO: SUBSIDIO DE INCAPACIDAD TEMPORAL AGOSTO 2016, CUENTA DE DEPOSITO: CUENTA UNICA DEL TESORO</t>
  </si>
  <si>
    <t>O14556910002</t>
  </si>
  <si>
    <t>00099021001 DEPOSITO DE EFECTIVO, DEPOSITANTE: AUTORIDAD DE FISCALIZACION DEL JUEGO, CONCEPTO: SUBSIDIO INCAPACIDAD TEMPORAL JULIO 2016, CUENTA DE DEPOSITO: CUENTA UNICA DEL TESORO</t>
  </si>
  <si>
    <t>O14556920002</t>
  </si>
  <si>
    <t>00099021001 DEPOSITO DE EFECTIVO, DEPOSITANTE: AUTORIDAD DE FISCALIZACION DEL JUEGO, CONCEPTO: SUBSIDIO DE INCAPACIDAD TEMPORAL JUNIO 2016, CUENTA DE DEPOSITO: CUENTA UNICA DEL TESORO</t>
  </si>
  <si>
    <t>O14557130002</t>
  </si>
  <si>
    <t>00099021001 DEPOSITO DE EFECTIVO, DEPOSITANTE: EJERCITO DE BOLIVIA EMTE, CONCEPTO: REVERSION POR CONCEPTO DE ENERGIA ELECTRICA MES NOV/16, CUENTA DE DEPOSITO: CUENTA UNICA DEL TESORO</t>
  </si>
  <si>
    <t>O14557150002</t>
  </si>
  <si>
    <t>00099021001 DEPOSITO DE EFECTIVO, DEPOSITANTE: EJERCITO DE BOLIVIA EMTE, CONCEPTO: REVERSION POR CONCEPTO DE TELEFONIA MES OCT/2016, CUENTA DE DEPOSITO: CUENTA UNICA DEL TESORO</t>
  </si>
  <si>
    <t>O14557160002</t>
  </si>
  <si>
    <t>00099021001 DEPOSITO DE EFECTIVO, DEPOSITANTE: EJERCITO DE BOLIVIA EMTE, CONCEPTO: REVERSION POR CONCEPTO DE TELEFONIA MES NOV/2016, CUENTA DE DEPOSITO: CUENTA UNICA DEL TESORO</t>
  </si>
  <si>
    <t>O14557560002</t>
  </si>
  <si>
    <t>00682018001 DEPOSITO DE EFECTIVO, DEPOSITANTE: DEFENSORIA DEL PUEBLO, CONCEPTO: DEVOLUCION COSTO DE COMISIONES BANCARIAS P. SUAREZ, CUENTA DE DEPOSITO: CUENTA UNICA DEL TESORO</t>
  </si>
  <si>
    <t>O14557570002</t>
  </si>
  <si>
    <t>00682018001 DEPOSITO DE EFECTIVO, DEPOSITANTE: DEFENSORIA DEL PUEBLO, CONCEPTO: DEVOLUCION COSTO DE COMISIONES BANCARIAS YACUIBA, CUENTA DE DEPOSITO: CUENTA UNICA DEL TESORO</t>
  </si>
  <si>
    <t>O14557610002</t>
  </si>
  <si>
    <t>00169014101 DEPOSITO DE EFECTIVO, DEPOSITANTE: A.I.T., CONCEPTO: DEP. DEVOLUCION DE FONDOS, CUENTA DE DEPOSITO: CUENTA UNICA DEL TESORO</t>
  </si>
  <si>
    <t>O14557680002</t>
  </si>
  <si>
    <t>00099021001 DEPOSITO DE EFECTIVO, DEPOSITANTE: MIRKO LOPEZ G., CONCEPTO: DEVOLUCION UNA DUODECIMA DE AGUINALDO, CUENTA DE DEPOSITO: CUENTA UNICA DEL TESORO</t>
  </si>
  <si>
    <t>O14557740002</t>
  </si>
  <si>
    <t>00574012002 DEPOSITO DE EFECTIVO, DEPOSITANTE: LACTEOSBOL - JOSE ANTONIO BORDA, CONCEPTO: DEVOLUCION POR FONDOS EN AVANCE, CUENTA DE DEPOSITO: CUENTA UNICA DEL TESORO</t>
  </si>
  <si>
    <t>O14557970002</t>
  </si>
  <si>
    <t>00099021001 DEPOSITO DE EFECTIVO, DEPOSITANTE: VIDAL SEQUEIROS ATANACIO, CONCEPTO: REVERSIÓN SERVICIOS BÁSICOS DICIEMBRE/2016, CUENTA DE DEPOSITO: CUENTA UNICA DEL TESORO</t>
  </si>
  <si>
    <t>O14558070002</t>
  </si>
  <si>
    <t>00099021001 DEPOSITO DE EFECTIVO, DEPOSITANTE: BLANCA VICTORIA FERNANDEZ FLORES, CONCEPTO: DOBLE PERCEPCIÓN, CUENTA DE DEPOSITO: CUENTA UNICA DEL TESORO</t>
  </si>
  <si>
    <t>O14558140002</t>
  </si>
  <si>
    <t>00099021001 DEPOSITO DE EFECTIVO, DEPOSITANTE: LUIS LIMACHI TICONA, CONCEPTO: DEVOLUCION, CUENTA DE DEPOSITO: CUENTA UNICA DEL TESORO</t>
  </si>
  <si>
    <t>O14558190002</t>
  </si>
  <si>
    <t>00099021001 DEPOSITO DE EFECTIVO, DEPOSITANTE: EJERCITO DE BOLIVIA, CONCEPTO: REVERSION PRODUCTOS QUIMICOS Y FARMACEUTICOS PARA CABALLO NOVIEMBRE, CUENTA DE DEPOSITO: CUENTA UNICA DEL TESORO</t>
  </si>
  <si>
    <t>O14558210002</t>
  </si>
  <si>
    <t>00099021001 DEPOSITO DE EFECTIVO, DEPOSITANTE: EJERCITO DE BOLIVIA, CONCEPTO: REVERSION ALIMENTACION CABALLO NOVIEMBRE, CUENTA DE DEPOSITO: CUENTA UNICA DEL TESORO</t>
  </si>
  <si>
    <t>O14558230002</t>
  </si>
  <si>
    <t>00132052001 DEPOSITO DE EFECTIVO, DEPOSITANTE: ALFREDO TITO POMA, CONCEPTO: DEVOLUCIÓN DE FONDOS NO UTILIZADOS, CUENTA DE DEPOSITO: CUENTA UNICA DEL TESORO</t>
  </si>
  <si>
    <t>O14558260002</t>
  </si>
  <si>
    <t>00132052001 DEPOSITO DE EFECTIVO, DEPOSITANTE: ISRAEL ROJAS MONTERO, CONCEPTO: DEVOLUCIÓN DE FONDOS NO UTILIZADOS, CUENTA DE DEPOSITO: CUENTA UNICA DEL TESORO</t>
  </si>
  <si>
    <t>O14558400002</t>
  </si>
  <si>
    <t>00099021001 DEPOSITO DE EFECTIVO, DEPOSITANTE: GCA É - I ""GRAL. DIV. A. SANTIAGO"", CONCEPTO: REVERSIÓN DE ENERGÍA ELECTRICA, CUENTA DE DEPOSITO: CUENTA UNICA DEL TESORO</t>
  </si>
  <si>
    <t>O14558410002</t>
  </si>
  <si>
    <t>00099021001 DEPOSITO DE EFECTIVO, DEPOSITANTE: GCA É - I ""GRAL. DIV. A. SANTIAGO"", CONCEPTO: REVERSIÓN TELEFONÍA, CUENTA DE DEPOSITO: CUENTA UNICA DEL TESORO</t>
  </si>
  <si>
    <t>O14558420002</t>
  </si>
  <si>
    <t>00099021001 DEPOSITO DE EFECTIVO, DEPOSITANTE: GCA É - I ""GRAL. DIV. A. SANTIAGO"", CONCEPTO: REVERSIÓN AGUA, CUENTA DE DEPOSITO: CUENTA UNICA DEL TESORO</t>
  </si>
  <si>
    <t>O14558700002</t>
  </si>
  <si>
    <t>00290052001 DEPOSITO DE EFECTIVO, DEPOSITANTE: SERVICIO DE IMPUESTOS NACIONALES, CONCEPTO: DEVOLUCIÓN POR CONCEPTO DE GASTOS DE TELEFONÍA, CUENTA DE DEPOSITO: CUENTA UNICA DEL TESORO</t>
  </si>
  <si>
    <t>O14558770002</t>
  </si>
  <si>
    <t>O14558780002</t>
  </si>
  <si>
    <t>00290054101 DEPOSITO DE EFECTIVO, DEPOSITANTE: SERVICIO DE IMPUESTOS NACIONALES, CONCEPTO: DEVOLUCIÓN POR CONCEPTO DE GASTOS DE TRANSPORTE DE PERSONAL, CUENTA DE DEPOSITO: CUENTA UNICA DEL TESORO</t>
  </si>
  <si>
    <t>O14558800002</t>
  </si>
  <si>
    <t>O14558840002</t>
  </si>
  <si>
    <t>00212082004 DEPOSITO DE EFECTIVO, DEPOSITANTE: JORGE FERNANDO NINA APAZA, CONCEPTO: DEVOLUCION DE GASTOS OPERATIVOS, CUENTA DE DEPOSITO: CUENTA UNICA DEL TESORO</t>
  </si>
  <si>
    <t>O14558940002</t>
  </si>
  <si>
    <t>00099021001 DEPOSITO DE EFECTIVO, DEPOSITANTE: BORIS MAX TELLERIA - MIN DE LA PRESIDENCIA, CONCEPTO: DEVOLUCIÓN DE SALDO NO UTILIZADO PARA COMBUSTIBLE, CUENTA DE DEPOSITO: CUENTA UNICA DEL TESORO</t>
  </si>
  <si>
    <t>O14559180002</t>
  </si>
  <si>
    <t>00099021001 DEPOSITO DE EFECTIVO, DEPOSITANTE: ABC OF NACIONAL, CONCEPTO: DEVOLUCIÓN DE SALDOS, CUENTA DE DEPOSITO: CUENTA UNICA DEL TESORO</t>
  </si>
  <si>
    <t>O14559240002</t>
  </si>
  <si>
    <t>00099021001 DEPOSITO DE EFECTIVO, DEPOSITANTE: ABC - OF NACIONAL, CONCEPTO: DEVOLUCIÓN DE SALDOS, CUENTA DE DEPOSITO: CUENTA UNICA DEL TESORO</t>
  </si>
  <si>
    <t>O14559270002</t>
  </si>
  <si>
    <t>00212082004 DEPOSITO DE EFECTIVO, DEPOSITANTE: PABLO NANO SANTANDER CONDORI, CONCEPTO: DEVOLUCIÓN DE VIÁTICOS Y GASTOS OPERATIVOS C - 31 N°575, CUENTA DE DEPOSITO: CUENTA UNICA DEL TESORO</t>
  </si>
  <si>
    <t>O14559300002</t>
  </si>
  <si>
    <t>00099021001 DEPOSITO DE EFECTIVO, DEPOSITANTE: ELVIS ULISES ESPEJO RIVERA, CONCEPTO: LOS DESCARGOS POR DESEMBOLSO DEL MES DE DICIEMBRE QUE INCLUYE REVERSIONES, CUENTA DE DEPOSITO: CUENTA UNICA DEL TESORO</t>
  </si>
  <si>
    <t>O14559400002</t>
  </si>
  <si>
    <t>00222014302 DEPOSITO DE EFECTIVO, DEPOSITANTE: MARCELO JAVIER AMAYA ENCINAS, CONCEPTO: DEVOLUCION PASAJE AEREO RIBERALTA-COCHABAMBA, CUENTA DE DEPOSITO: CUENTA UNICA DEL TESORO</t>
  </si>
  <si>
    <t>O14559440002</t>
  </si>
  <si>
    <t>00010011101 DEPOSITO DE EFECTIVO, DEPOSITANTE: REP. ALIANZA TRAVEL, CONCEPTO: DEV C31-445/2007, CUENTA DE DEPOSITO: CUENTA UNICA DEL TESORO</t>
  </si>
  <si>
    <t>O14559590002</t>
  </si>
  <si>
    <t>00099021001 DEPOSITO DE EFECTIVO, DEPOSITANTE: REPM - 3 GRAL. E. ARZE, CONCEPTO: TGN - RECURSOS ORDINARIOS (3987), CUENTA DE DEPOSITO: CUENTA UNICA DEL TESORO</t>
  </si>
  <si>
    <t>O14559640002</t>
  </si>
  <si>
    <t>00099021001 DEPOSITO DE EFECTIVO, DEPOSITANTE: RIM 8 AYACUCHO, CONCEPTO: REVERSIÓN SERVICIOS BÁSICOS, CUENTA DE DEPOSITO: CUENTA UNICA DEL TESORO</t>
  </si>
  <si>
    <t>O14559750002</t>
  </si>
  <si>
    <t>00099021001 DEPOSITO DE EFECTIVO, DEPOSITANTE: ALCIRA ALEJANDRA TINTAYA SEGALES, CONCEPTO: DEVOLUCION CAJA CHICA, CUENTA DE DEPOSITO: CUENTA UNICA DEL TESORO</t>
  </si>
  <si>
    <t>O14559900002</t>
  </si>
  <si>
    <t>00099021001 DEPOSITO DE EFECTIVO, DEPOSITANTE: HUANCA COPA LUCIANO EULOGIO, CONCEPTO: DEVOLUCIÓN DE RECURSOS NO EJECUTADOS C31 - 1824, CUENTA DE DEPOSITO: CUENTA UNICA DEL TESORO</t>
  </si>
  <si>
    <t>O14559930002</t>
  </si>
  <si>
    <t>00099021001 DEPOSITO DE EFECTIVO, DEPOSITANTE: ESTRADA VILLARROEL EDUARDO ALAIN, CONCEPTO: DEVOLUCIÓN DE RECURSOS NO EJECUTADOS DE C31 - 1824, CUENTA DE DEPOSITO: CUENTA UNICA DEL TESORO</t>
  </si>
  <si>
    <t>O14559950002</t>
  </si>
  <si>
    <t>00099021001 DEPOSITO DE EFECTIVO, DEPOSITANTE: VITORIA CONDORI BRAULIA CRISTINA, CONCEPTO: DEVOLUCIÓN DE RECURSOS NO EJECUTADOS DE C31 - 1824, CUENTA DE DEPOSITO: CUENTA UNICA DEL TESORO</t>
  </si>
  <si>
    <t>O14559960002</t>
  </si>
  <si>
    <t>00046114201 DEPOSITO DE EFECTIVO, DEPOSITANTE: VITORIA CONDORI BRAULIA CRISTINA, CONCEPTO: DEVOLUCIÓN DE RECURSOS NO UTILIZADOS C31 - 363, CUENTA DE DEPOSITO: CUENTA UNICA DEL TESORO</t>
  </si>
  <si>
    <t>O14560320002</t>
  </si>
  <si>
    <t>00378012002 DEPOSITO DE EFECTIVO, DEPOSITANTE: ROLANDO D. MARQUEZ TINTAYA SENATEX, CONCEPTO: DEVOLUCION POR RETENCIONES DEL MES DE DICIEMBRE DE 2016 DEL C-31-281-282-283, CUENTA DE DEPOSITO: CUENTA UNICA DEL TESORO</t>
  </si>
  <si>
    <t>O14560340002</t>
  </si>
  <si>
    <t>00378012002 DEPOSITO DE EFECTIVO, DEPOSITANTE: ROLANDO D. MARQUEZ TINTAYA SENATEX, CONCEPTO: DEVOLUCION DEL SALDO NO UTILIZADO DEL C 31-283, CUENTA DE DEPOSITO: CUENTA UNICA DEL TESORO</t>
  </si>
  <si>
    <t>O14560350002</t>
  </si>
  <si>
    <t>00378012002 DEPOSITO DE EFECTIVO, DEPOSITANTE: ROLANDO D. MARQUEZ TINTAYA SENATEX, CONCEPTO: DEVOLUCION DEL SALDO NO UTILIZADO DEL C31 - 282, CUENTA DE DEPOSITO: CUENTA UNICA DEL TESORO</t>
  </si>
  <si>
    <t>O14560390002</t>
  </si>
  <si>
    <t>00378012002 DEPOSITO DE EFECTIVO, DEPOSITANTE: ROLANDO D. MARQUEZ TINTAYA SENATEZ, CONCEPTO: DEVOLUCION DEL SALDO NO UTILIZADO DEL C31-281, CUENTA DE DEPOSITO: CUENTA UNICA DEL TESORO</t>
  </si>
  <si>
    <t>B14562240002</t>
  </si>
  <si>
    <t>00221012001 DEP.DE CHEQ.AJENOS,RET.DE CAM.,CONCEPTO: DEVOLUCION A C-31 Nº 589 ;,DEP.: SENARECOM , PROCEDENCIA: BANCO UNION S.A., CHEQUE: 1179, FECHA DE EMISION:14/12/2016</t>
  </si>
  <si>
    <t>B14562260002</t>
  </si>
  <si>
    <t>00221012001 DEP.DE CHEQ.AJENOS,RET.DE CAM.,CONCEPTO: REVERSION C-31 Nº 576 ;,DEP.: SENARECOM , PROCEDENCIA: BANCO UNION S.A., CHEQUE: 1175, FECHA DE EMISION:14/12/2016</t>
  </si>
  <si>
    <t>B14562380002</t>
  </si>
  <si>
    <t>00660012006 DEP.DE CHEQ.AJENOS,RET.DE CAM.,CONCEPTO: DEVOLUCION DE PASAJES Y VIATICOS POR JOSE ALBERTO MOLINA VALASQUEZ,DEP.: ORGANO JUDICIAL DAF BENI , PROCEDENCIA: BANCO UNION S.A., CHEQUE: 643, FECHA DE EMISION:16/12/2016</t>
  </si>
  <si>
    <t>B14562660002</t>
  </si>
  <si>
    <t>00099021001 DEP.DE CHEQ.AJENOS,RET.DE CAM.,CONCEPTO: GIRO : PANOZO MENECES ADELA FRANCISCA,DEP.: BANCO UNION S.A. , PROCEDENCIA: BANCO UNION S.A., CHEQUE: 145872, FECHA DE EMISION:22/12/2016</t>
  </si>
  <si>
    <t>B14562670002</t>
  </si>
  <si>
    <t>00099021001 DEP.DE CHEQ.AJENOS,RET.DE CAM.,CONCEPTO: GIRO: RIOS KENY RITHA SANCHEZ DE,DEP.: BANCO UNION S.A. , PROCEDENCIA: BANCO UNION S.A., CHEQUE: 145873, FECHA DE EMISION:22/12/2016</t>
  </si>
  <si>
    <t>B14562800002</t>
  </si>
  <si>
    <t>00513202001 DEP.DE CHEQ.AJENOS,RET.DE CAM.,CONCEPTO: SALDOS NO EJECUTADOS,DEP.: Y.P.F.B. CORPORACION Y.P.F.B. , PROCEDENCIA: BANCO UNION S.A., CHEQUE: 1208, FECHA DE EMISION:20/12/2016</t>
  </si>
  <si>
    <t>B14562820002</t>
  </si>
  <si>
    <t>00099021001 DEP.DE CHEQ.AJENOS,RET.DE CAM.,CONCEPTO: DEVOLUCION CIERRE CONTABLE GESTION 2016 TARIJA,DEP.: MINISTERIO DE TRABAJO , PROCEDENCIA: BANCO UNION S.A., CHEQUE: 7831, FECHA DE EMISION:20/12/2016</t>
  </si>
  <si>
    <t>B14562830002</t>
  </si>
  <si>
    <t>00513172001 DEP.DE CHEQ.AJENOS,RET.DE CAM.,CONCEPTO: SALDOS NO EJECUTADOS,DEP.: Y.P.F.B. CORPORACION LA PAZ , PROCEDENCIA: BANCO UNION S.A., CHEQUE: 1209, FECHA DE EMISION:20/12/2016</t>
  </si>
  <si>
    <t>B14562850002</t>
  </si>
  <si>
    <t>00513012003 DEP.DE CHEQ.AJENOS,RET.DE CAM.,CONCEPTO: SALDOS NO EJECUTADOS,DEP.: Y.P.F.B. CORPORACION LA PAZ , PROCEDENCIA: BANCO UNION S.A., CHEQUE: 1211, FECHA DE EMISION:20/12/2016</t>
  </si>
  <si>
    <t>B14562870002</t>
  </si>
  <si>
    <t>00099021001 DEP.DE CHEQ.AJENOS,RET.DE CAM.,CONCEPTO: DEV. DE RECURSOS POR CONCEPTO DE SALDO 2015,DEP.: BRIGADA PARLAMENTARIA DE CHUQUISICA , PROCEDENCIA: BANCO UNION S.A., CHEQUE: 433, FECHA DE EMISION:21/12/2016</t>
  </si>
  <si>
    <t>B14562880002</t>
  </si>
  <si>
    <t>00099021001 DEP.DE CHEQ.AJENOS,RET.DE CAM.,CONCEPTO: DEV. DE FONDOS EN CUSTODIA CASO SONIA GORENA VASQUEZ,DEP.: CAMARA DE SENADORES , PROCEDENCIA: BANCO UNION S.A., CHEQUE: 6339, FECHA DE EMISION:21/12/2016</t>
  </si>
  <si>
    <t>B14563040002</t>
  </si>
  <si>
    <t>00594012001 DEP.DE CHEQ.AJENOS,RET.DE CAM.,CONCEPTO: DEVOLUCION PAGO EN DEMASIA,DEP.: BOLIVIATEL S.A. , PROCEDENCIA: BANCO BISA S.A., CHEQUE: 7579, FECHA DE EMISION:12/12/2016</t>
  </si>
  <si>
    <t>B14563050002</t>
  </si>
  <si>
    <t>00212022001 DEP.DE CHEQ.AJENOS,RET.DE CAM.,CONCEPTO: DEVOLUCION DE FONDOS INRA SANTA CRUZ,DEP.: INRA SANTA CRUZ , PROCEDENCIA: BANCO UNION S.A., CHEQUE: 14182, FECHA DE EMISION:13/12/2016</t>
  </si>
  <si>
    <t>B14563100002</t>
  </si>
  <si>
    <t>00047228001 DEP.DE CHEQ.AJENOS,RET.DE CAM.,CONCEPTO: DEVOLUCION,DEP.: UOR - AMAZONIA - RIBERALTA , PROCEDENCIA: BANCO UNION S.A., CHEQUE: 354, FECHA DE EMISION:19/12/2016</t>
  </si>
  <si>
    <t>B14563400002</t>
  </si>
  <si>
    <t>00099021001 DEP.DE CHEQ.AJENOS,RET.DE CAM.,CONCEPTO: DEP. POR REVERSIONES DE SALDOS NO EJECUTADOS,DEP.: INE , PROCEDENCIA: BANCO UNION S.A., CHEQUE: 3927, FECHA DE EMISION:21/12/2016</t>
  </si>
  <si>
    <t>B14563570002</t>
  </si>
  <si>
    <t>00099021001 DEP.DE CHEQ.AJENOS,RET.DE CAM.,CONCEPTO: DEVOLUCIÓN DE COTIZACIÓN EXCESO EMPLEADOR,DEP.: FUTURO DE BOLIVIA S.A. AFP , PROCEDENCIA: BANCO DE CREDITO DE BOLIVIA S.A., CHEQUE: 47127, FECHA DE EMISION:22/12/2016</t>
  </si>
  <si>
    <t>B14563700002</t>
  </si>
  <si>
    <t>00222014201 DEP.DE CHEQ.AJENOS,RET.DE CAM.,CONCEPTO: REVERSION DE FONDOS NO EJECUTADFOS C-31 2287,DEP.: ESTER GONZALES MUÑOZ , PROCEDENCIA: BANCO UNION S.A., CHEQUE: 894, FECHA DE EMISION:09/12/2016</t>
  </si>
  <si>
    <t>B14563720002</t>
  </si>
  <si>
    <t>00099021001 DEP.DE CHEQ.AJENOS,RET.DE CAM.,CONCEPTO: REVERSIÓN DE FONDOS NO UTILIZADOS,DEP.: SERNAP - COTAPATA , PROCEDENCIA: BANCO UNION S.A., CHEQUE: 877, FECHA DE EMISION:15/12/2016</t>
  </si>
  <si>
    <t>B14563740002</t>
  </si>
  <si>
    <t>00222014201 DEP.DE CHEQ.AJENOS,RET.DE CAM.,CONCEPTO: REVERSION DE FONDOS NO EJECUTADOS C-31 2120,DEP.: ESTER GONZALES MUÑOZ , PROCEDENCIA: BANCO UNION S.A., CHEQUE: 892, FECHA DE EMISION:09/12/2016</t>
  </si>
  <si>
    <t>B14563780002</t>
  </si>
  <si>
    <t>00222014302 DEP.DE CHEQ.AJENOS,RET.DE CAM.,CONCEPTO: REVERSION,DEP.: U.M.R.P.S.F.X.CH. , PROCEDENCIA: BANCO UNION S.A., CHEQUE: 1018, FECHA DE EMISION:22/12/2016</t>
  </si>
  <si>
    <t>B14563810002</t>
  </si>
  <si>
    <t>00099021001 DEP.DE CHEQ.AJENOS,RET.DE CAM.,CONCEPTO: REVERSIÓN DE FONDOS NO UTILIZADOS,DEP.: SERNAP - SAJAMA , PROCEDENCIA: BANCO UNION S.A., CHEQUE: 1048, FECHA DE EMISION:14/12/2016</t>
  </si>
  <si>
    <t>B14563850002</t>
  </si>
  <si>
    <t>00086038003 DEP.DE CHEQ.AJENOS,RET.DE CAM.,CONCEPTO: POR REVERSIÓN DE FONDOS NO UTILIZADOS,DEP.: SERNAP - EBB , PROCEDENCIA: BANCO UNION S.A., CHEQUE: 671, FECHA DE EMISION:15/12/2016</t>
  </si>
  <si>
    <t>B14563910002</t>
  </si>
  <si>
    <t>00222014302 DEP.DE CHEQ.AJENOS,RET.DE CAM.,CONCEPTO: DEVOLUCION DE FONDOS,DEP.: TANIA CRUZ RODRIGUEZ , PROCEDENCIA: BANCO UNION S.A., CHEQUE: 1017, FECHA DE EMISION:22/12/2016</t>
  </si>
  <si>
    <t>B14563980002</t>
  </si>
  <si>
    <t>00222018010 DEP.DE CHEQ.AJENOS,RET.DE CAM.,CONCEPTO: DEVOLUCION DE PASAJES,DEP.: LUIS MIGUEL DELGADILLO , PROCEDENCIA: BANCO UNION S.A., CHEQUE: 1016, FECHA DE EMISION:19/12/2016</t>
  </si>
  <si>
    <t>B14564030002</t>
  </si>
  <si>
    <t>00099021001 DEP.DE CHEQ.AJENOS,RET.DE CAM.,CONCEPTO: REVERSION DE FONDOS NO UTILIZADOS,DEP.: SERNAP - CARRASCO , PROCEDENCIA: BANCO UNION S.A., CHEQUE: 968, FECHA DE EMISION:14/12/2016</t>
  </si>
  <si>
    <t>B14564080002</t>
  </si>
  <si>
    <t>00099021001 DEP.DE CHEQ.AJENOS,RET.DE CAM.,CONCEPTO: REVERSION DE FONDOS NO UTILIZADOS,DEP.: SERNAP - CARRASCO , PROCEDENCIA: BANCO UNION S.A., CHEQUE: 978, FECHA DE EMISION:15/12/2016</t>
  </si>
  <si>
    <t>B14564090002</t>
  </si>
  <si>
    <t>00086031101 DEP.DE CHEQ.AJENOS,RET.DE CAM.,CONCEPTO: REVERSION DE FONDOS NO UTILIZADOS,DEP.: SERNAP - CARRASCO , PROCEDENCIA: BANCO UNION S.A., CHEQUE: 964, FECHA DE EMISION:13/12/2016</t>
  </si>
  <si>
    <t>B14564110002</t>
  </si>
  <si>
    <t>00670012001 DEP.DE CHEQ.AJENOS,RET.DE CAM.,CONCEPTO: MULTAS ELECTORALES DEL REFERENDO CONSTITUCIONAL 2016 TED BENI,DEP.: ORGANO ELECTORAL PLURINACIONAL , PROCEDENCIA: BANCO UNION S.A., CHEQUE: 2182, FECHA DE EMISION:19/12/2016</t>
  </si>
  <si>
    <t>B14564130002</t>
  </si>
  <si>
    <t>00099021001 DEP.DE CHEQ.AJENOS,RET.DE CAM.,CONCEPTO: REVERSION DE FONDOS NO UTILIZADOS,DEP.: SERNAP - CARRASCO , PROCEDENCIA: BANCO UNION S.A., CHEQUE: 979, FECHA DE EMISION:15/12/2016</t>
  </si>
  <si>
    <t>B14564210002</t>
  </si>
  <si>
    <t>00099021001 DEP.DE CHEQ.AJENOS,RET.DE CAM.,CONCEPTO: REVERSION DE FONDOS NO UTILIZADOS,DEP.: SERNAP - TOROTORO , PROCEDENCIA: BANCO UNION S.A., CHEQUE: 679, FECHA DE EMISION:16/12/2016</t>
  </si>
  <si>
    <t>B14564220002</t>
  </si>
  <si>
    <t>00099021001 DEP.DE CHEQ.AJENOS,RET.DE CAM.,CONCEPTO: REVERSION DE FONDOS NO UTILIZADOS,DEP.: SERNAP - TOROTORO , PROCEDENCIA: BANCO UNION S.A., CHEQUE: 681, FECHA DE EMISION:16/12/2016</t>
  </si>
  <si>
    <t>B14564280002</t>
  </si>
  <si>
    <t>00099021001 DEP.DE CHEQ.AJENOS,RET.DE CAM.,CONCEPTO: DEVOLUCION DE FONDOS,DEP.: MINISTERIO DE EDUCACION , PROCEDENCIA: BANCO UNION S.A., CHEQUE: 5519, FECHA DE EMISION:22/12/2016</t>
  </si>
  <si>
    <t>B14564290002</t>
  </si>
  <si>
    <t>00086031101 DEP.DE CHEQ.AJENOS,RET.DE CAM.,CONCEPTO: REVERSION DE FONDOS NO UTILIZADOS,DEP.: SERNAP - TOROTORO , PROCEDENCIA: BANCO UNION S.A., CHEQUE: 680, FECHA DE EMISION:16/12/2016</t>
  </si>
  <si>
    <t>B14564490002</t>
  </si>
  <si>
    <t>00660072001 DEP.DE CHEQ.AJENOS,RET.DE CAM.,CONCEPTO: DEV. DE DEP. DUPLICADOS A LA CTA FONDO ROTATIVO GESTION 2013,DEP.: ORGANO JUDICIAL , PROCEDENCIA: BANCO UNION S.A., CHEQUE: 1836, FECHA DE EMISION:21/12/2016</t>
  </si>
  <si>
    <t>B14564550002</t>
  </si>
  <si>
    <t>00222014302 DEP.DE CHEQ.AJENOS,RET.DE CAM.,CONCEPTO: REVERSION,DEP.: PIAF - EL CEIBO , PROCEDENCIA: BANCO UNION S.A., CHEQUE: 4, FECHA DE EMISION:05/12/2016</t>
  </si>
  <si>
    <t>O14561940002</t>
  </si>
  <si>
    <t>00099021001 DEPOSITO DE EFECTIVO, DEPOSITANTE: RICARDO ZARATE CABRERA, CONCEPTO: DUODECIMA DE AGUINALDO, CUENTA DE DEPOSITO: CUENTA UNICA DEL TESORO</t>
  </si>
  <si>
    <t>O14562160002</t>
  </si>
  <si>
    <t>00099021001 DEPOSITO DE EFECTIVO, DEPOSITANTE: JORGE LUIS FLORES FLORES, CONCEPTO: REVERSION COMUNICACIONES, CUENTA DE DEPOSITO: CUENTA UNICA DEL TESORO</t>
  </si>
  <si>
    <t>O14562170002</t>
  </si>
  <si>
    <t>00099021001 DEPOSITO DE EFECTIVO, DEPOSITANTE: JORGE LUIS FLORES FLORES, CONCEPTO: REVERSION ENERGIA ELECTRICA, CUENTA DE DEPOSITO: CUENTA UNICA DEL TESORO</t>
  </si>
  <si>
    <t>O14562180002</t>
  </si>
  <si>
    <t>00099021001 DEPOSITO DE EFECTIVO, DEPOSITANTE: JORGE LUIS FLORES FLORES, CONCEPTO: REVERSION SERVICIOS TELEFONICOS, CUENTA DE DEPOSITO: CUENTA UNICA DEL TESORO</t>
  </si>
  <si>
    <t>O14562190002</t>
  </si>
  <si>
    <t>00582012001 DEPOSITO DE EFECTIVO, DEPOSITANTE: EBA LUIS GUTIERREZ IBAÑEZ, CONCEPTO: DEVOLUCION DE RECURSOS - PREV - 5783, CUENTA DE DEPOSITO: CUENTA UNICA DEL TESORO</t>
  </si>
  <si>
    <t>O14562210002</t>
  </si>
  <si>
    <t>00582012001 DEPOSITO DE EFECTIVO, DEPOSITANTE: EBA LUIS GUTIERREZ IBAÑEZ, CONCEPTO: DEVOLUCION DE RECURSOS PREV - 5391, CUENTA DE DEPOSITO: CUENTA UNICA DEL TESORO</t>
  </si>
  <si>
    <t>O14562250002</t>
  </si>
  <si>
    <t>00047081101 DEPOSITO DE EFECTIVO, DEPOSITANTE: LUIS GARCIA CACERES, CONCEPTO: DEVOLUCION DE FONDOS NO UTILIZADOS, CUENTA DE DEPOSITO: CUENTA UNICA DEL TESORO</t>
  </si>
  <si>
    <t>O14562280002</t>
  </si>
  <si>
    <t>00526012001 DEPOSITO DE EFECTIVO, DEPOSITANTE: DAVID OSCAR LAURA MAMANI, CONCEPTO: DEVOLUCION FONDOS EN AVANCE - BOLIVIA TV, CUENTA DE DEPOSITO: CUENTA UNICA DEL TESORO</t>
  </si>
  <si>
    <t>O14562290002</t>
  </si>
  <si>
    <t>00099021001 DEPOSITO DE EFECTIVO, DEPOSITANTE: EJERCITO DE BOLIVIA, CONCEPTO: REVERSION GASTOS NO EJECUTADOS, CUENTA DE DEPOSITO: CUENTA UNICA DEL TESORO</t>
  </si>
  <si>
    <t>O14562400002</t>
  </si>
  <si>
    <t>00030018008 DEPOSITO DE EFECTIVO, DEPOSITANTE: FELIX WILSON MOLINA MERIDA, CONCEPTO: DEVOLUCION TASA AEROPUERTUARIA, CUENTA DE DEPOSITO: CUENTA UNICA DEL TESORO</t>
  </si>
  <si>
    <t>O14562560002</t>
  </si>
  <si>
    <t>00099021001 DEPOSITO DE EFECTIVO, DEPOSITANTE: ROSARIO MARIBEL MAMANI REA, CONCEPTO: DEVOLUCION DE SUELDO DEL MES DE OCTUBRE 2015, CUENTA DE DEPOSITO: CUENTA UNICA DEL TESORO</t>
  </si>
  <si>
    <t>O14562600002</t>
  </si>
  <si>
    <t>00099021001 DEPOSITO DE EFECTIVO, DEPOSITANTE: MARIELA EUGENIO QUISPE, CONCEPTO: DEVOLUCION DE SUELDO DEL MES DE OCTUBRE 2015, CUENTA DE DEPOSITO: CUENTA UNICA DEL TESORO</t>
  </si>
  <si>
    <t>O14562630002</t>
  </si>
  <si>
    <t>00099021001 DEPOSITO DE EFECTIVO, DEPOSITANTE: JUAN DOMINGO MAMANI HUARACHI, CONCEPTO: DEVOLUCION DE SUELDO DEL MES DE OCTUBRE DE 2015 DE 4 DIAS, CUENTA DE DEPOSITO: CUENTA UNICA DEL TESORO</t>
  </si>
  <si>
    <t>O14562640002</t>
  </si>
  <si>
    <t>00099021001 DEPOSITO DE EFECTIVO, DEPOSITANTE: ERLINDA GUARACHI TICONA, CONCEPTO: DEVOLUCION DE SUELDO DEL MES DE OCTUBRE 2015 DE 4 DIAS DE HABER, CUENTA DE DEPOSITO: CUENTA UNICA DEL TESORO</t>
  </si>
  <si>
    <t>O14562680002</t>
  </si>
  <si>
    <t>00099021001 DEPOSITO DE EFECTIVO, DEPOSITANTE: MINISTERIO DE RELACIONES EXTERIORES, CONCEPTO: DEVOLUCION DE SALDO NO EJECUTADO C31 N° 3284, CUENTA DE DEPOSITO: CUENTA UNICA DEL TESORO</t>
  </si>
  <si>
    <t>O14562690002</t>
  </si>
  <si>
    <t>00099021001 DEPOSITO DE EFECTIVO, DEPOSITANTE: MANCHEGO, CONCEPTO: SERVICIO BASICO AGUA DICIEMBRE, CUENTA DE DEPOSITO: CUENTA UNICA DEL TESORO</t>
  </si>
  <si>
    <t>O14562720002</t>
  </si>
  <si>
    <t>00099021001 DEPOSITO DE EFECTIVO, DEPOSITANTE: MANCHEGO, CONCEPTO: SERVICIO BASICO AGUA NOVIEMBRE, CUENTA DE DEPOSITO: CUENTA UNICA DEL TESORO</t>
  </si>
  <si>
    <t>O14562750002</t>
  </si>
  <si>
    <t>00099021001 DEPOSITO DE EFECTIVO, DEPOSITANTE: SEPTIMA DIVISION, CONCEPTO: REVERSION NOVIEMBRE SERV. ENERGIA ELECTRICA, CUENTA DE DEPOSITO: CUENTA UNICA DEL TESORO</t>
  </si>
  <si>
    <t>O14562760002</t>
  </si>
  <si>
    <t>00099021001 DEPOSITO DE EFECTIVO, DEPOSITANTE: SEPTIMA DIVISION, CONCEPTO: REVERSION NOVIEMBRE SERVICIO TELEFONIA, CUENTA DE DEPOSITO: CUENTA UNICA DEL TESORO</t>
  </si>
  <si>
    <t>O14562770002</t>
  </si>
  <si>
    <t>00580012001 DEPOSITO DE EFECTIVO, DEPOSITANTE: EDGAR CLAVEL, CONCEPTO: DEVOLUCION, CUENTA DE DEPOSITO: CUENTA UNICA DEL TESORO</t>
  </si>
  <si>
    <t>O14562860002</t>
  </si>
  <si>
    <t>00234014202 DEPOSITO DE EFECTIVO, DEPOSITANTE: JOAQUIN CHUQUIMIA A., CONCEPTO: DEVOLUCION AL C-31 N° 1102, PARTIDA N° 25120, CUENTA DE DEPOSITO: CUENTA UNICA DEL TESORO</t>
  </si>
  <si>
    <t>O14563060002</t>
  </si>
  <si>
    <t>00099021001 DEPOSITO DE EFECTIVO, DEPOSITANTE: RC - 7 "CHICHAS", CONCEPTO: DEVOLUCION DE RECURSOS NO EJECUTADOS SERVICIOS BASICOS (ENERGIA ELECTRICA), CUENTA DE DEPOSITO: CUENTA UNICA DEL TESORO</t>
  </si>
  <si>
    <t>O14563080002</t>
  </si>
  <si>
    <t>00099021001 DEPOSITO DE EFECTIVO, DEPOSITANTE: RC - 7 "CHICHAS", CONCEPTO: DEVOLUCION DE RECURSOS NO EJECUTADOS SERVICIOS BASICOS (AGUA), CUENTA DE DEPOSITO: CUENTA UNICA DEL TESORO</t>
  </si>
  <si>
    <t>O14563120002</t>
  </si>
  <si>
    <t>O14563140002</t>
  </si>
  <si>
    <t>00099021001 DEPOSITO DE EFECTIVO, DEPOSITANTE: RC - 7 "CHICHAS", CONCEPTO: DEVOLUCION DE RECURSOS NO EJECUTADOS SERVICIOS BASICOS (TELEFONIA), CUENTA DE DEPOSITO: CUENTA UNICA DEL TESORO</t>
  </si>
  <si>
    <t>O14563270002</t>
  </si>
  <si>
    <t>00590012001 DEPOSITO DE EFECTIVO, DEPOSITANTE: CARLOS HUMEREZ BOCANGEL, CONCEPTO: DEVOLUCION FONDOS EN AVANCE, CUENTA DE DEPOSITO: CUENTA UNICA DEL TESORO</t>
  </si>
  <si>
    <t>O14563600002</t>
  </si>
  <si>
    <t>00099021001 DEPOSITO DE EFECTIVO, DEPOSITANTE: FELIX MACHICADO QUISPE - MINISTERIO DE EDUCACION, CONCEPTO: DEVOLUCION DE EXEDENTES EN USO DE TELEFONIA CELULAR, CUENTA DE DEPOSITO: CUENTA UNICA DEL TESORO</t>
  </si>
  <si>
    <t>O14563660002</t>
  </si>
  <si>
    <t>00099021001 DEPOSITO DE EFECTIVO, DEPOSITANTE: ELEJANDRO EDUARDO MACHICAO BARBERY, CONCEPTO: DEVOLUCION DE HABERES MES DE NOVIEMBRE 2016, CUENTA DE DEPOSITO: CUENTA UNICA DEL TESORO</t>
  </si>
  <si>
    <t>O14563730002</t>
  </si>
  <si>
    <t>00099021001 DEPOSITO DE EFECTIVO, DEPOSITANTE: MINISTERIO DE SALUD, CONCEPTO: REVERSION DE SALDOS NO EJECUTADOS, CUENTA DE DEPOSITO: CUENTA UNICA DEL TESORO</t>
  </si>
  <si>
    <t>O14563890002</t>
  </si>
  <si>
    <t>00212012001 DEPOSITO DE EFECTIVO, DEPOSITANTE: LUIS CHAMBI FLORES - INRA, CONCEPTO: DEVOLUCION DE GASTOS OPERATIVOS, CUENTA DE DEPOSITO: CUENTA UNICA DEL TESORO</t>
  </si>
  <si>
    <t>O14564050002</t>
  </si>
  <si>
    <t>00099021001 DEPOSITO DE EFECTIVO, DEPOSITANTE: GUERTHA GABRIELA TELLEZ QUISPE, CONCEPTO: DEVOLUCION DE SUELDO MES DE OCTUBRE 2015, CUENTA DE DEPOSITO: CUENTA UNICA DEL TESORO</t>
  </si>
  <si>
    <t>O14564070002</t>
  </si>
  <si>
    <t>00099021001 DEPOSITO DE EFECTIVO, DEPOSITANTE: BATALLON ECOLOGICO I - DR MARTIN CARDENAS, CONCEPTO: REVERSION SERVICIOS BASICOS (ENER. ELECTRICA) MES NOVIEMBRE 2016, CUENTA DE DEPOSITO: CUENTA UNICA DEL TESORO</t>
  </si>
  <si>
    <t>O14564100002</t>
  </si>
  <si>
    <t>00192012001 DEPOSITO DE EFECTIVO, DEPOSITANTE: SEMENA, CONCEPTO: REVERSION SOBRANTES DE PASAJES, PREVENTIVO N° 270, CUENTA DE DEPOSITO: CUENTA UNICA DEL TESORO</t>
  </si>
  <si>
    <t>O14564140002</t>
  </si>
  <si>
    <t>00192012001 DEPOSITO DE EFECTIVO, DEPOSITANTE: SEMENA NATALY SOSA, CONCEPTO: REVERCION DE PASAJES SOBRANTES, PREVENTIVO N° 315, CUENTA DE DEPOSITO: CUENTA UNICA DEL TESORO</t>
  </si>
  <si>
    <t>O14564370002</t>
  </si>
  <si>
    <t>00076011101 DEPOSITO DE EFECTIVO, DEPOSITANTE: MIN DE MINERIA Y METALURGIA, CONCEPTO: DEVOLUCION PAGO DE REFRIGERIOS U.E. 01 DICIEMBRE/2015, CUENTA DE DEPOSITO: CUENTA UNICA DEL TESORO</t>
  </si>
  <si>
    <t>O14564400002</t>
  </si>
  <si>
    <t>00076011101 DEPOSITO DE EFECTIVO, DEPOSITANTE: MIN DE MINERIA Y METALURGIA, CONCEPTO: DEVOLUCION PAGO REFRIGERIO U.E. 01,02 ENERO/2016, CUENTA DE DEPOSITO: CUENTA UNICA DEL TESORO</t>
  </si>
  <si>
    <t>O14564540002</t>
  </si>
  <si>
    <t>00070011102 DEPOSITO DE EFECTIVO, DEPOSITANTE: MINISTERIO DE TRABAJO, CONCEPTO: DEVOLUCION DE FONDOS ERIKA CRUZ, CUENTA DE DEPOSITO: CUENTA UNICA DEL TESORO</t>
  </si>
  <si>
    <t>O14564610002</t>
  </si>
  <si>
    <t>00010011102 DEPOSITO DE EFECTIVO, DEPOSITANTE: CLETO YUJRA VALENCIA, CONCEPTO: PAGO POR VALORES ANULADOS Y/O EXTRAVIADOS LEY 3108 GESTORIA CONSULAR, CUENTA DE DEPOSITO: CUENTA UNICA DEL TESORO</t>
  </si>
  <si>
    <t>O14564620002</t>
  </si>
  <si>
    <t>00099021001 DEPOSITO DE EFECTIVO, DEPOSITANTE: EMILIO VILLA PANIAGUA, CONCEPTO: DEVOLUCION POR CONCEPTO DE PASAJES TERRESTRES, CUENTA DE DEPOSITO: CUENTA UNICA DEL TESORO</t>
  </si>
  <si>
    <t>O14564760002</t>
  </si>
  <si>
    <t>00099021001 DEPOSITO DE EFECTIVO, DEPOSITANTE: SANDOVAL ABDON MAMANI LOPEZ, CONCEPTO: DEVOLUCIÓN POR CONCEPTO DE SUELDO, CUENTA DE DEPOSITO: CUENTA UNICA DEL TESORO</t>
  </si>
  <si>
    <t>O14564790002</t>
  </si>
  <si>
    <t>00099021001 DEPOSITO DE EFECTIVO, DEPOSITANTE: JOSE RICHAR CALLE VILLCA, CONCEPTO: DEVOLUCIÓN POR CONCEPTO DE SUELDO, CUENTA DE DEPOSITO: CUENTA UNICA DEL TESORO</t>
  </si>
  <si>
    <t>O14564820002</t>
  </si>
  <si>
    <t>00099021001 DEPOSITO DE EFECTIVO, DEPOSITANTE: ELOY FERNANDEZ QUISPE, CONCEPTO: REVERSION SALDOS NO EJECUTADOS, CUENTA DE DEPOSITO: CUENTA UNICA DEL TESORO</t>
  </si>
  <si>
    <t>O14564830002</t>
  </si>
  <si>
    <t>00099021001 DEPOSITO DE EFECTIVO, DEPOSITANTE: RESA - 25 ""TOCOPILLA"", CONCEPTO: DEVOLUCIÓN POR CONCEPTO DE ENERGÍA ELECTRICA DEL MES DE NOVIEMBRE, CUENTA DE DEPOSITO: CUENTA UNICA DEL TESORO</t>
  </si>
  <si>
    <t>O14564880002</t>
  </si>
  <si>
    <t>00574012002 DEPOSITO DE EFECTIVO, DEPOSITANTE: LACTEOSBOL - DIONICIO ARCANI RAMOS, CONCEPTO: FONODS NO UTILIZADOS, CUENTA DE DEPOSITO: CUENTA UNICA DEL TESORO</t>
  </si>
  <si>
    <t>O14564890002</t>
  </si>
  <si>
    <t>00574012002 DEPOSITO DE EFECTIVO, DEPOSITANTE: LACTEOSBOL - DIONICIO ARCANI RAMOS, CONCEPTO: FONDOS NO UTILIZADOS, CUENTA DE DEPOSITO: CUENTA UNICA DEL TESORO</t>
  </si>
  <si>
    <t>O14564900002</t>
  </si>
  <si>
    <t>00574012002 DEPOSITO DE EFECTIVO, DEPOSITANTE: LACTEOSBOL - DIONICIO ARCANI RAMOS, CONCEPTO: FONDO SNO UTILIZADOS, CUENTA DE DEPOSITO: CUENTA UNICA DEL TESORO</t>
  </si>
  <si>
    <t>O14564910002</t>
  </si>
  <si>
    <t>O14565150002</t>
  </si>
  <si>
    <t>00099021001 DEPOSITO DE EFECTIVO, DEPOSITANTE: ESTACION DE SERVICIO VOLCAN SRL, CONCEPTO: DEVOLUCION POR PAGO EN DEMASIA DE COMBUSTIBLE, CUENTA DE DEPOSITO: CUENTA UNICA DEL TESORO</t>
  </si>
  <si>
    <t>O14565260002</t>
  </si>
  <si>
    <t>00099021001 DEPOSITO DE EFECTIVO, DEPOSITANTE: JOSE LUIS FERNANDEZ MAMANI, CONCEPTO: ENERGIA ELECTRICA, CUENTA DE DEPOSITO: CUENTA UNICA DEL TESORO</t>
  </si>
  <si>
    <t>O14565310002</t>
  </si>
  <si>
    <t>00130012002 DEPOSITO DE EFECTIVO, DEPOSITANTE: JUAN GUERREROS ROQUE, CONCEPTO: DEVOLUCION POR GASTOS DE GASOLINA, CUENTA DE DEPOSITO: CUENTA UNICA DEL TESORO</t>
  </si>
  <si>
    <t>O14565330002</t>
  </si>
  <si>
    <t>00526012001 DEPOSITO DE EFECTIVO, DEPOSITANTE: BOLIVIA TV, CONCEPTO: DEVOLUCION POR CONCEPTO DE VIATICOS, CUENTA DE DEPOSITO: CUENTA UNICA DEL TESORO</t>
  </si>
  <si>
    <t>O14565400002</t>
  </si>
  <si>
    <t>00526012001 DEPOSITO DE EFECTIVO, DEPOSITANTE: JUAN SABINO POMA ZUÑIGA, CONCEPTO: DEP. PARA REVERTIR REFRIGERIO DE JUAN SABINO POMA ZUÑIGA, CUENTA DE DEPOSITO: CUENTA UNICA DEL TESORO</t>
  </si>
  <si>
    <t>O14565420002</t>
  </si>
  <si>
    <t>00099021001 DEPOSITO DE EFECTIVO, DEPOSITANTE: TCNL. DEM. MARCO ANTONIO GOMEZ VACA, CONCEPTO: REVERSION ENERGIA ELECTRICA CAE 1 LOPEZ, CUENTA DE DEPOSITO: CUENTA UNICA DEL TESORO</t>
  </si>
  <si>
    <t>O14565620002</t>
  </si>
  <si>
    <t>00099021001 DEPOSITO DE EFECTIVO, DEPOSITANTE: EJERCITO DE BOLIVIA, CONCEPTO: REVERSION DE SERVICIOS BASICOS ENERGIA ELECTRICA DIC/16 DEL RI - 26 BARRIENTOS, CUENTA DE DEPOSITO: CUENTA UNICA DEL TESORO</t>
  </si>
  <si>
    <t>O14565640002</t>
  </si>
  <si>
    <t>00099021001 DEPOSITO DE EFECTIVO, DEPOSITANTE: EJERCITO DE BOLIVIA, CONCEPTO: REVERSION DE SERVICIOS BASICOS ENERGIA ELECTRICA NOV/16 DEL RI 26 BARRIENTOS, CUENTA DE DEPOSITO: CUENTA UNICA DEL TESORO</t>
  </si>
  <si>
    <t>O14565670002</t>
  </si>
  <si>
    <t>00099021001 DEPOSITO DE EFECTIVO, DEPOSITANTE: EJERCITO DE BOLIVIA, CONCEPTO: REVERSION DE SERVICIOS BASICOS ENERGIA ELECTRICA DIC/16 DEL RI - 33 L. CABRERA, CUENTA DE DEPOSITO: CUENTA UNICA DEL TESORO</t>
  </si>
  <si>
    <t>O14565800002</t>
  </si>
  <si>
    <t>00592012001 DEPOSITO DE EFECTIVO, DEPOSITANTE: MIGUEL GONZALES, CONCEPTO: FONDO EN AVANCE, CUENTA DE DEPOSITO: CUENTA UNICA DEL TESORO</t>
  </si>
  <si>
    <t>O14565850002</t>
  </si>
  <si>
    <t>O14565870002</t>
  </si>
  <si>
    <t>00099021001 DEPOSITO DE EFECTIVO, DEPOSITANTE: FRANKLIN LOPEZ MAMANI, CONCEPTO: DEVOLUCION DE SUELDO MES OCTUBRE 2015, CUENTA DE DEPOSITO: CUENTA UNICA DEL TESORO</t>
  </si>
  <si>
    <t>O14565920002</t>
  </si>
  <si>
    <t>00046114201 DEPOSITO DE EFECTIVO, DEPOSITANTE: MARIO QUISPE HUANCA, CONCEPTO: DEVOLUCION DE RECURSOS NO EJECUTADOS DE C31 - 792, CUENTA DE DEPOSITO: CUENTA UNICA DEL TESORO</t>
  </si>
  <si>
    <t>O14565990002</t>
  </si>
  <si>
    <t>00099021001 DEPOSITO DE EFECTIVO, DEPOSITANTE: MARIO QUISPE HUANCA, CONCEPTO: DEVOLUCION DE RECURSOS NO EJECUTADOS DE C31-791, CUENTA DE DEPOSITO: CUENTA UNICA DEL TESORO</t>
  </si>
  <si>
    <t>O14566010002</t>
  </si>
  <si>
    <t>00099021001 DEPOSITO DE EFECTIVO, DEPOSITANTE: MARIA LUISA VARGAS LOPEZ, CONCEPTO: DEVOLUCION SALARIO CORRESPONDIENTE AL MES DE NOVIEMBRE, CUENTA DE DEPOSITO: CUENTA UNICA DEL TESORO</t>
  </si>
  <si>
    <t>O14566030002</t>
  </si>
  <si>
    <t>00099021001 DEPOSITO DE EFECTIVO, DEPOSITANTE: MARIA LUISA VARGAS LOPEZ, CONCEPTO: DEVOLUCION SALARIO CORRESPONDIENTYE AL MES DE OCTUBRE, CUENTA DE DEPOSITO: CUENTA UNICA DEL TESORO</t>
  </si>
  <si>
    <t>O14566060002</t>
  </si>
  <si>
    <t>00099021001 DEPOSITO DE EFECTIVO, DEPOSITANTE: MARIA LUISA VARGAS LOPEZ, CONCEPTO: DEVOLUCION DUODECIMAS DE AGUINALDO, CUENTA DE DEPOSITO: CUENTA UNICA DEL TESORO</t>
  </si>
  <si>
    <t>O14566070002</t>
  </si>
  <si>
    <t>00099021001 DEPOSITO DE EFECTIVO, DEPOSITANTE: EJERCITO DE BOLIVIA, CONCEPTO: REVERSION TOTAL POR EL CONCEPTO DE ENERGIA ELECTRICA MAY/15, CUENTA DE DEPOSITO: CUENTA UNICA DEL TESORO</t>
  </si>
  <si>
    <t>O14566090002</t>
  </si>
  <si>
    <t>00046024204 DEPOSITO DE EFECTIVO, DEPOSITANTE: CINTHYA ELIANA VERA CALLISAYA, CONCEPTO: SALDO NO EJECUTADO DE LA LIBRETA, CUENTA DE DEPOSITO: CUENTA UNICA DEL TESORO</t>
  </si>
  <si>
    <t>O14566100002</t>
  </si>
  <si>
    <t>00099021001 DEPOSITO DE EFECTIVO, DEPOSITANTE: ANGEL MENESES CARLO CI:3396775 LP, CONCEPTO: DEVOLUCIÓN, CUENTA DE DEPOSITO: CUENTA UNICA DEL TESORO</t>
  </si>
  <si>
    <t>O14566300002</t>
  </si>
  <si>
    <t>00099021001 DEPOSITO DE EFECTIVO, DEPOSITANTE: SEGIP OFICINA NACIONAL, CONCEPTO: DEV. DE SALDO COMPROBANTES C31 # 2743 Y 2744, DECIMO SEGUNDO FONDO BUENOS AIRES-ARGENTINA, FUENTE 41, CUENTA DE DEPOSITO: CUENTA UNICA DEL TESORO</t>
  </si>
  <si>
    <t>O14566330002</t>
  </si>
  <si>
    <t>00046021109 DEPOSITO DE EFECTIVO, DEPOSITANTE: SERGIO GABRIEL GALVEZ SANJINEZ, CONCEPTO: DEVOLUCION DE FONDOS DESTINADOS A LA ADQUISICION DE REFRIGERIO PARA LA CFN, CUENTA DE DEPOSITO: CUENTA UNICA DEL TESORO</t>
  </si>
  <si>
    <t>O14566500002</t>
  </si>
  <si>
    <t>00206012001 DEPOSITO DE EFECTIVO, DEPOSITANTE: JULIO CABERO ALVAREZ - C.I. 5537926, CONCEPTO: DEVOLUCION POR COBRO ERRONEO DE SALARIO INE QUE NO CORRESPONDIA, CUENTA DE DEPOSITO: CUENTA UNICA DEL TESORO</t>
  </si>
  <si>
    <t>O14566520002</t>
  </si>
  <si>
    <t>00206012001 DEPOSITO DE EFECTIVO, DEPOSITANTE: NESTOR ZAMBRANA SEA - C.I. 3693960 PT, CONCEPTO: DEVOLUCION POR COBRO ERRONEO DE SALARIO QUE NO CORRESPONDE, CUENTA DE DEPOSITO: CUENTA UNICA DEL TESORO</t>
  </si>
  <si>
    <t>O14566550002</t>
  </si>
  <si>
    <t>00206012001 DEPOSITO DE EFECTIVO, DEPOSITANTE: ENCINAS CAYO LIMBER - C.I. 6650385 PT, CONCEPTO: DEVOLUCION POR COBRO ERRONEO DE SALARIO INE QUE NO CORRESPONDIA, CUENTA DE DEPOSITO: CUENTA UNICA DEL TESORO</t>
  </si>
  <si>
    <t>O14566660002</t>
  </si>
  <si>
    <t>00046024204 DEPOSITO DE EFECTIVO, DEPOSITANTE: MINISTERIO DE SALUD, CONCEPTO: REVERSION DE SALDOS NO EJECUTADOS, CUENTA DE DEPOSITO: CUENTA UNICA DEL TESORO</t>
  </si>
  <si>
    <t>O14566750002</t>
  </si>
  <si>
    <t>00254014101 DEPOSITO DE EFECTIVO, DEPOSITANTE: INSTITUTO DEL SEGURO AGRARIO, CONCEPTO: REVERSION, CUENTA DE DEPOSITO: CUENTA UNICA DEL TESORO</t>
  </si>
  <si>
    <t>O14566790002</t>
  </si>
  <si>
    <t>00099021001 DEPOSITO DE EFECTIVO, DEPOSITANTE: BAT. ING. V TCNL. N. OVANDOR, CONCEPTO: REVERSION DE SERVICIOS BASICOS, CUENTA DE DEPOSITO: CUENTA UNICA DEL TESORO</t>
  </si>
  <si>
    <t>O14566830002</t>
  </si>
  <si>
    <t>00010011102 DEPOSITO DE EFECTIVO, DEPOSITANTE: CONSULADO DE BOLIVIA EN ILO - PERU, CONCEPTO: RECAUDACION GESTORIA CONSULAR ENERO - DICIEMBRE 2016, CUENTA DE DEPOSITO: CUENTA UNICA DEL TESORO</t>
  </si>
  <si>
    <t>O14566930002</t>
  </si>
  <si>
    <t>00526012001 DEPOSITO DE EFECTIVO, DEPOSITANTE: WILSON QUISPE, CONCEPTO: DEVOLUCION POR CONCEPTO DE PASAJES, CUENTA DE DEPOSITO: CUENTA UNICA DEL TESORO</t>
  </si>
  <si>
    <t>O14567020002</t>
  </si>
  <si>
    <t>00046114201 DEPOSITO DE EFECTIVO, DEPOSITANTE: ROSADO CARRASCO MONICA, CONCEPTO: DEVOLUCION DE RECURSOS NO EJECUTADOS DE C31 - 1822, CUENTA DE DEPOSITO: CUENTA UNICA DEL TESORO</t>
  </si>
  <si>
    <t>O14567030002</t>
  </si>
  <si>
    <t>00099021001 DEPOSITO DE EFECTIVO, DEPOSITANTE: GOMEZ AÑEZ JESUS ALEX, CONCEPTO: DEVOLUCION DE RECURSOS NO EJECUTADOS DE C31 - 1821, CUENTA DE DEPOSITO: CUENTA UNICA DEL TESORO</t>
  </si>
  <si>
    <t>O14567060002</t>
  </si>
  <si>
    <t>00099021001 DEPOSITO DE EFECTIVO, DEPOSITANTE: MIRANDA DAZA CLIVER, CONCEPTO: DEVOLUCION DE RECURSOS NO EJECUTADOS DE C31 - 1821, CUENTA DE DEPOSITO: CUENTA UNICA DEL TESORO</t>
  </si>
  <si>
    <t>O14567090002</t>
  </si>
  <si>
    <t>00290184101 DEPOSITO DE EFECTIVO, DEPOSITANTE: CARLA VARINIA TAMAYO STRAUSS, CONCEPTO: DEVOLUCION DE SALDOS NO UTILIZADOS DE GASTOS JUDICIALES - GESTION 2016 ( UCT - GDLP - II), CUENTA DE DEPOSITO: CUENTA UNICA DEL TESORO</t>
  </si>
  <si>
    <t>B14568620002</t>
  </si>
  <si>
    <t>00099021001 DEP.DE CHEQ.AJENOS,RET.DE CAM.,CONCEPTO: DEPÓSITO POR PROCESOS JUDICIALES (RECUPERACIÓN POR INGRESOS RECIBIDOS INDEBIDAMENTE),DEP.: SEDES LA PAZ , PROCEDENCIA: BANCO UNION S.A., CHEQUE: 47, FECHA DE EMISION:09/12/2016</t>
  </si>
  <si>
    <t>B14568650002</t>
  </si>
  <si>
    <t>00046024204 DEP.DE CHEQ.AJENOS,RET.DE CAM.,CONCEPTO: DEP. REVERSIÓN FONDOS MINISTERIO DE SALUD, REVERIÓN POR BENJO CONDORI,DEP.: SEDES LA PAZ , PROCEDENCIA: BANCO UNION S.A., CHEQUE: 1636, FECHA DE EMISION:15/12/2016</t>
  </si>
  <si>
    <t>B14569650002</t>
  </si>
  <si>
    <t>00099021001 DEP.DE CHEQ.AJENOS,RET.DE CAM.,CONCEPTO: REPOSICION DE MATERIAL VALORADO ANULADO POR ERROR DEL OPERADOR DE ENERO AL 19 DE DICIEMBRE DE 2016,DEP.: SEGIP OFICINA NACIONAL , PROCEDENCIA: BANCO UNION S.A., CHEQUE: 10620, FECHA DE EMISION:21/12/2016</t>
  </si>
  <si>
    <t>B14569690002</t>
  </si>
  <si>
    <t>00340012003 DEP.DE CHEQ.AJENOS,RET.DE CAM.,CONCEPTO: DEP. NO IDENTIFICADOS CTA FONDO ROTATIVO DEL MES DE ENERO A DICIEMBRE DE 2016,DEP.: SEGIP OFICINA NACIONAL , PROCEDENCIA: BANCO UNION S.A., CHEQUE: 5780, FECHA DE EMISION:20/12/2016</t>
  </si>
  <si>
    <t>B14569760002</t>
  </si>
  <si>
    <t>00099021001 DEP.DE CHEQ.AJENOS,RET.DE CAM.,CONCEPTO: REVERSION VIATICOS NO UTILIZADOS 111 CUMBRE ABYA YALA N° CONTROL 250/2016,DEP.: MIN-COM MINISTERIO DE COMUNICACION , PROCEDENCIA: BANCO UNION S.A., CHEQUE: 8724, FECHA DE EMISION:14/12/2016</t>
  </si>
  <si>
    <t>B14569810002</t>
  </si>
  <si>
    <t>00099021001 DEP.DE CHEQ.AJENOS,RET.DE CAM.,CONCEPTO: DEVOLUCION SALDO PAGO DEVENGADO A ELFEC GESTION 2015 CBBA,DEP.: SEGIP OFICINA NACIONAL , PROCEDENCIA: BANCO UNION S.A., CHEQUE: 10618, FECHA DE EMISION:21/12/2016</t>
  </si>
  <si>
    <t>B14569900002</t>
  </si>
  <si>
    <t>00087010002 DEP.DE CHEQ.AJENOS,RET.DE CAM.,CONCEPTO: TRANSFERENCIA DEP CORRESPONDIENTE A PAGO CUENTAS POR COBRAR SALDOS EX-DINACOM,DEP.: MINISTERIO DE COMUNICACION , PROCEDENCIA: BANCO UNION S.A., CHEQUE: 8755, FECHA DE EMISION:21/12/2016</t>
  </si>
  <si>
    <t>B14569940002</t>
  </si>
  <si>
    <t>00119012001 DEP.DE CHEQ.AJENOS,RET.DE CAM.,CONCEPTO: REGULARIZACION, REG DE MULTAS DEL 1% POR DIA DE RETRASO EN EL PLAZO DE ENTREGA DE LOS EQUIPOS DE RED,DEP.: ADSIB , PROCEDENCIA: BANCO UNION S.A., CHEQUE: 628, FECHA DE EMISION:22/12/2016</t>
  </si>
  <si>
    <t>B14569960002</t>
  </si>
  <si>
    <t>00087010001 DEP.DE CHEQ.AJENOS,RET.DE CAM.,CONCEPTO: TRANSFERENCIA DEP CORRESPONDIENTE RECUPERACION PROCESOS COACTIVOS ENTB EN LIQUIDACION,DEP.: MINISTERIO DE COMUNICACION , PROCEDENCIA: BANCO UNION S.A., CHEQUE: 8756, FECHA DE EMISION:21/12/2016</t>
  </si>
  <si>
    <t>B14569970002</t>
  </si>
  <si>
    <t>00099021001 DEP.DE CHEQ.AJENOS,RET.DE CAM.,CONCEPTO: GIRO: ACOSTA CALLEJO WILMA,DEP.: BANCO UNION S.A. , PROCEDENCIA: BANCO UNION S.A., CHEQUE: 145875, FECHA DE EMISION:23/12/2016</t>
  </si>
  <si>
    <t>SERVICIO DEPARTAMENTAL DE RIEGO -  POTOSI "SEDERI-PTS"</t>
  </si>
  <si>
    <t>B14570010002</t>
  </si>
  <si>
    <t>00302014201 DEP.DE CHEQ.AJENOS,RET.DE CAM.,CONCEPTO: GIRO: RICALDI MARISCAL MARIA LOURDES,DEP.: BANCO UNION S.A. , PROCEDENCIA: BANCO UNION S.A., CHEQUE: 145874, FECHA DE EMISION:23/12/2016</t>
  </si>
  <si>
    <t>B14570540002</t>
  </si>
  <si>
    <t>00099021001 DEP.DE CHEQ.AJENOS,RET.DE CAM.,CONCEPTO: PAGO INCAPACIDADES TEMPORALES ( REEMBOLSO ) MIN. ECONOMIA Y FINANSAS PUBLICAS,DEP.: CAJA NACIONAL DE SALUD , PROCEDENCIA: BANCO UNION S.A., CHEQUE: 12014, FECHA DE EMISION:23/12/2016</t>
  </si>
  <si>
    <t>B14570610002</t>
  </si>
  <si>
    <t>00099021001 DEP.DE CHEQ.AJENOS,RET.DE CAM.,CONCEPTO: PAGO INCAPACIDADES TEMPORALES ( REEMBOLSO ) MIN. ECONOMIA Y FINANSAS PUBLICAS,DEP.: CAJA NACIONAL DE SALUD , PROCEDENCIA: BANCO UNION S.A., CHEQUE: 12013, FECHA DE EMISION:23/12/2016</t>
  </si>
  <si>
    <t>B14570640002</t>
  </si>
  <si>
    <t>00099021001 DEP.DE CHEQ.AJENOS,RET.DE CAM.,CONCEPTO: PAGO INCAPACIDADES TEMPORALES ( REEMBOLSO ) MIN. ECONOMIA Y FINANSAS PUBLICAS,DEP.: CAJA NACIONAL DE SALUD , PROCEDENCIA: BANCO UNION S.A., CHEQUE: 12015, FECHA DE EMISION:23/12/2016</t>
  </si>
  <si>
    <t>B14570970002</t>
  </si>
  <si>
    <t>00283032001 DEP.DE CHEQ.AJENOS,RET.DE CAM.,CONCEPTO: DEVOLUCION PASES A BORDO,DEP.: ADUANA NAL DE BOLIVIA , PROCEDENCIA: BANCO UNION S.A., CHEQUE: 2342, FECHA DE EMISION:20/12/2016</t>
  </si>
  <si>
    <t>B14571030002</t>
  </si>
  <si>
    <t>00340012001 DEP.DE CHEQ.AJENOS,RET.DE CAM.,CONCEPTO: REVERSION CHEQUES 2015 DEVOLUCIONES DE DEP ARRONEO CEDULAS,DEP.: SEGIP-OF NACIONAL , PROCEDENCIA: BANCO UNION S.A., CHEQUE: 10621, FECHA DE EMISION:22/12/2016</t>
  </si>
  <si>
    <t>B14571060002</t>
  </si>
  <si>
    <t>00340012002 DEP.DE CHEQ.AJENOS,RET.DE CAM.,CONCEPTO: REVERSION CHEQUES 2015 DEVOLUCIONES DE DEP ERRONEOS LICENCIAS,DEP.: SEGIP-OF NACIONAL , PROCEDENCIA: BANCO UNION S.A., CHEQUE: 10622, FECHA DE EMISION:22/12/2016</t>
  </si>
  <si>
    <t>B14571090002</t>
  </si>
  <si>
    <t>00340012003 DEP.DE CHEQ.AJENOS,RET.DE CAM.,CONCEPTO: REVERSION CHEQUES 2015 DEVOLUCIONES DE DEP ERRONEOS EXTRANJERIA,DEP.: SEGIP-OF NACIONAL , PROCEDENCIA: BANCO UNION S.A., CHEQUE: 10623, FECHA DE EMISION:22/12/2016</t>
  </si>
  <si>
    <t>B14571120002</t>
  </si>
  <si>
    <t>00340012003 DEP.DE CHEQ.AJENOS,RET.DE CAM.,CONCEPTO: REVERSION CHEQUES 2016 DEVOLUCIONES DE DEP ERRONEOS EXTRANJERIA,DEP.: SEGIP-OF NACIONAL , PROCEDENCIA: BANCO UNION S.A., CHEQUE: 10627, FECHA DE EMISION:22/12/2016</t>
  </si>
  <si>
    <t>B14571150002</t>
  </si>
  <si>
    <t>00340012002 DEP.DE CHEQ.AJENOS,RET.DE CAM.,CONCEPTO: REVERSION CHEQUES 2016 DEVOLUCIONES DE DEP ERRONEOS LICENCIAS,DEP.: SEGIP-OF NACIONAL , PROCEDENCIA: BANCO UNION S.A., CHEQUE: 10629, FECHA DE EMISION:22/12/2016</t>
  </si>
  <si>
    <t>B14571160002</t>
  </si>
  <si>
    <t>00591012001 DEP.DE CHEQ.AJENOS,RET.DE CAM.,CONCEPTO: OTROS INGRESOS,DEP.: EMP. EST. DE TRANS. POR CABLE - MI TELEFERICO , PROCEDENCIA: BANCO UNION S.A., CHEQUE: 1015, FECHA DE EMISION:22/12/2016</t>
  </si>
  <si>
    <t>B14571210002</t>
  </si>
  <si>
    <t>00340012001 DEP.DE CHEQ.AJENOS,RET.DE CAM.,CONCEPTO: REVERSION CHEQUES 2016 DEVOLUCIONES DE DEP ERRONEOS CEDULAS,DEP.: SEGIP-OF NACIONAL , PROCEDENCIA: BANCO UNION S.A., CHEQUE: 10634, FECHA DE EMISION:22/12/2016</t>
  </si>
  <si>
    <t>B14571220002</t>
  </si>
  <si>
    <t>00591012001 DEP.DE CHEQ.AJENOS,RET.DE CAM.,CONCEPTO: OTROS INGRESOS,DEP.: EMP. EST. DE TRANS. POR CABLE - MI TELEFERICO , PROCEDENCIA: BANCO UNION S.A., CHEQUE: 1014, FECHA DE EMISION:23/12/2016</t>
  </si>
  <si>
    <t>B14571350002</t>
  </si>
  <si>
    <t>00099021001 DEP.DE CHEQ.AJENOS,RET.DE CAM.,CONCEPTO: DEVOLUCION COTIZACION EXCESO EMPLEADOR,DEP.: FUTURO DE BOLIVIA SA AFP , PROCEDENCIA: BANCO DE CREDITO DE BOLIVIA S.A., CHEQUE: 47130, FECHA DE EMISION:22/12/2016</t>
  </si>
  <si>
    <t>B14571450002</t>
  </si>
  <si>
    <t>00523012001 DEP.DE CHEQ.AJENOS,RET.DE CAM.,CONCEPTO: PAGO POR PRESTACION DE SERVICIOS POSTALES,DEP.: ECOBOL , PROCEDENCIA: BANCO UNION S.A., CHEQUE: 1008, FECHA DE EMISION:16/12/2016</t>
  </si>
  <si>
    <t>B14571510002</t>
  </si>
  <si>
    <t>00523012001 DEP.DE CHEQ.AJENOS,RET.DE CAM.,CONCEPTO: PAGO POR PRESTACION DE SERVICIOS POSTALES,DEP.: ECOBOL , PROCEDENCIA: BANCO UNION S.A., CHEQUE: 2992, FECHA DE EMISION:09/12/2016</t>
  </si>
  <si>
    <t>B14571560002</t>
  </si>
  <si>
    <t>00523012001 DEP.DE CHEQ.AJENOS,RET.DE CAM.,CONCEPTO: PAGO POR PRESTACION DE SERVICIOS POSTALES,DEP.: ECOBOL , PROCEDENCIA: BANCO BISA S.A., CHEQUE: 4966, FECHA DE EMISION:14/12/2016</t>
  </si>
  <si>
    <t>B14571570002</t>
  </si>
  <si>
    <t>00523012001 DEP.DE CHEQ.AJENOS,RET.DE CAM.,CONCEPTO: PAGO POR PRESTACION DE SERVICIOS POSTALES,DEP.: ECOBOL , PROCEDENCIA: BANCO BISA S.A., CHEQUE: 1881, FECHA DE EMISION:16/12/2016</t>
  </si>
  <si>
    <t>B14571630002</t>
  </si>
  <si>
    <t>00523012001 DEP.DE CHEQ.AJENOS,RET.DE CAM.,CONCEPTO: PAGO POR PRESTACION DE SERVICIOS POSTALES,DEP.: ECOBOL , PROCEDENCIA: BANCO NACIONAL DE BOLIVIA S.A., CHEQUE: 5856336, FECHA DE EMISION:16/12/2016</t>
  </si>
  <si>
    <t>B14571660002</t>
  </si>
  <si>
    <t>00523012001 DEP.DE CHEQ.AJENOS,RET.DE CAM.,CONCEPTO: PAGO POR PRESTACION DE SERVICIOS POSTALES,DEP.: ECOBOL , PROCEDENCIA: BANCO NACIONAL DE BOLIVIA S.A., CHEQUE: 5031187, FECHA DE EMISION:08/12/2016</t>
  </si>
  <si>
    <t>B14571700002</t>
  </si>
  <si>
    <t>00340012003 DEP.DE CHEQ.AJENOS,RET.DE CAM.,CONCEPTO: DEP A LA CTA UNICA DEVOLUCION DE FONDOS POR EXTRAVIO DE CHEQUE,DEP.: SEGIP-OFICINA NACIONAL , PROCEDENCIA: BANCO UNION S.A., CHEQUE: 10636, FECHA DE EMISION:22/12/2016</t>
  </si>
  <si>
    <t>B14571720002</t>
  </si>
  <si>
    <t>00523012001 DEP.DE CHEQ.AJENOS,RET.DE CAM.,CONCEPTO: PAGO POR PRESTACION DE SERVICIOS POSTALES,DEP.: ECOBOL , PROCEDENCIA: BANCO NACIONAL DE BOLIVIA S.A., CHEQUE: 5569028, FECHA DE EMISION:16/12/2016</t>
  </si>
  <si>
    <t>B14571740002</t>
  </si>
  <si>
    <t>00099021001 DEP.DE CHEQ.AJENOS,RET.DE CAM.,CONCEPTO: REVERSION DE SALDOS,DEP.: ABC - ORURO , PROCEDENCIA: BANCO UNION S.A., CHEQUE: 3850, FECHA DE EMISION:16/12/2016</t>
  </si>
  <si>
    <t>B14571770002</t>
  </si>
  <si>
    <t>00523012001 DEP.DE CHEQ.AJENOS,RET.DE CAM.,CONCEPTO: PAGO POR PRESTACION DE SERVICIOS POSTALES,DEP.: ECOBOL , PROCEDENCIA: BANCO NACIONAL DE BOLIVIA S.A., CHEQUE: 2806, FECHA DE EMISION:15/12/2016</t>
  </si>
  <si>
    <t>B14571840002</t>
  </si>
  <si>
    <t>00086038003 DEP.DE CHEQ.AJENOS,RET.DE CAM.,CONCEPTO: POR REVERSION DE FONDOS NO UTILIZADOS,DEP.: SERNAP-PILON , PROCEDENCIA: BANCO UNION S.A., CHEQUE: 872, FECHA DE EMISION:16/12/2016</t>
  </si>
  <si>
    <t>B14571870002</t>
  </si>
  <si>
    <t>00015021101 DEP.DE CHEQ.AJENOS,RET.DE CAM.,CONCEPTO: DEP. PARA POLICIA NAL RECAUDACION,DEP.: DIRECCION NACIONAL DE SALUD POLICIA BOLIVIANA , PROCEDENCIA: BANCO UNION S.A., CHEQUE: 2838, FECHA DE EMISION:21/12/2016</t>
  </si>
  <si>
    <t>B14571910002</t>
  </si>
  <si>
    <t>00015021101 DEP.DE CHEQ.AJENOS,RET.DE CAM.,CONCEPTO: DEP. PARA LA POLICIA NAL RECAUDACIONES,DEP.: DIRECCION NACIONAL DE SALUD POLICIA BOLIVIANA , PROCEDENCIA: BANCO UNION S.A., CHEQUE: 2839, FECHA DE EMISION:21/12/2016</t>
  </si>
  <si>
    <t>B14571940002</t>
  </si>
  <si>
    <t>00086031101 DEP.DE CHEQ.AJENOS,RET.DE CAM.,CONCEPTO: OTROS INGRESOS,DEP.: SERNAP-PILON , PROCEDENCIA: BANCO UNION S.A., CHEQUE: 875, FECHA DE EMISION:16/12/2016</t>
  </si>
  <si>
    <t>B14571960002</t>
  </si>
  <si>
    <t>00086031101 DEP.DE CHEQ.AJENOS,RET.DE CAM.,CONCEPTO: OTROS INGRESOS -POR INGRESOS PROPIOS,DEP.: SERNAP-EBB , PROCEDENCIA: BANCO UNION S.A., CHEQUE: 666, FECHA DE EMISION:15/12/2016</t>
  </si>
  <si>
    <t>B14572000002</t>
  </si>
  <si>
    <t>00099021001 DEP.DE CHEQ.AJENOS,RET.DE CAM.,CONCEPTO: REVERSION DE HONORARIOS POR DIAS TRABAJADOS PREVENTIVO N° 89,DEP.: TRIBUNAL ELECTORAL DEP. LA PAZ , PROCEDENCIA: BANCO UNION S.A., CHEQUE: 7986, FECHA DE EMISION:22/12/2016</t>
  </si>
  <si>
    <t>B14572010002</t>
  </si>
  <si>
    <t>00099021001 DEP.DE CHEQ.AJENOS,RET.DE CAM.,CONCEPTO: REVERSION DE FONDOS NO UTILIZADOS,DEP.: SERNAP-EBB , PROCEDENCIA: BANCO UNION S.A., CHEQUE: 669, FECHA DE EMISION:15/12/2016</t>
  </si>
  <si>
    <t>B14572020002</t>
  </si>
  <si>
    <t>00086031101 DEP.DE CHEQ.AJENOS,RET.DE CAM.,CONCEPTO: OTROS INGRESOS,DEP.: SERNAP-EBB , PROCEDENCIA: BANCO UNION S.A., CHEQUE: 667, FECHA DE EMISION:15/12/2016</t>
  </si>
  <si>
    <t>B14572080002</t>
  </si>
  <si>
    <t>00086038003 DEP.DE CHEQ.AJENOS,RET.DE CAM.,CONCEPTO: REVERSION DE FONDOS NO UTILIZADOS,DEP.: SERNAP-EBB , PROCEDENCIA: BANCO UNION S.A., CHEQUE: 670, FECHA DE EMISION:15/12/2016</t>
  </si>
  <si>
    <t>B14572220002</t>
  </si>
  <si>
    <t>00682018001 DEP.DE CHEQ.AJENOS,RET.DE CAM.,CONCEPTO: DEVOLUCION DE FONDOS HR 10001,DEP.: DEFENSORIA DEL PUEBLO , PROCEDENCIA: BANCO UNION S.A., CHEQUE: 582, FECHA DE EMISION:22/12/2016</t>
  </si>
  <si>
    <t>B14572260002</t>
  </si>
  <si>
    <t>00682018001 DEP.DE CHEQ.AJENOS,RET.DE CAM.,CONCEPTO: DEVOLUCION DE FONDOS PANDO,DEP.: DEFENSORIA DEL PUEBLO , PROCEDENCIA: BANCO UNION S.A., CHEQUE: 586, FECHA DE EMISION:22/12/2016</t>
  </si>
  <si>
    <t>B14572270002</t>
  </si>
  <si>
    <t>00682018001 DEP.DE CHEQ.AJENOS,RET.DE CAM.,CONCEPTO: DEVOLUCION DE FONDOS,DEP.: DEFENSORIA DEL PUEBLO , PROCEDENCIA: BANCO UNION S.A., CHEQUE: 585, FECHA DE EMISION:22/12/2016</t>
  </si>
  <si>
    <t>B14572570002</t>
  </si>
  <si>
    <t>00513152001 DEP.DE CHEQ.AJENOS,RET.DE CAM.,CONCEPTO: SALDOS NO EJECUTADOS,DEP.: Y.P.F.B. CORPORACION LA PAZ , PROCEDENCIA: BANCO UNION S.A., CHEQUE: 1215, FECHA DE EMISION:23/12/2016</t>
  </si>
  <si>
    <t>B14572590002</t>
  </si>
  <si>
    <t>00099021001 DEP.DE CHEQ.AJENOS,RET.DE CAM.,CONCEPTO: REVERSION C 31,DEP.: ADEMAF , PROCEDENCIA: BANCO UNION S.A., CHEQUE: 1025, FECHA DE EMISION:23/12/2016</t>
  </si>
  <si>
    <t>B14572610002</t>
  </si>
  <si>
    <t>00099021001 DEP.DE CHEQ.AJENOS,RET.DE CAM.,CONCEPTO: POR REVERSION DE FONDOS NO UTILIZADOS,DEP.: SERNAP - TARQUIA , PROCEDENCIA: BANCO UNION S.A., CHEQUE: 888, FECHA DE EMISION:16/12/2016</t>
  </si>
  <si>
    <t>B14572670002</t>
  </si>
  <si>
    <t>00086031101 DEP.DE CHEQ.AJENOS,RET.DE CAM.,CONCEPTO: POR MULTAS,DEP.: SERNAP - TARIQUIA , PROCEDENCIA: BANCO UNION S.A., CHEQUE: 876, FECHA DE EMISION:16/12/2016</t>
  </si>
  <si>
    <t>B14572700002</t>
  </si>
  <si>
    <t>00099021001 DEP.DE CHEQ.AJENOS,RET.DE CAM.,CONCEPTO: POR REVERSION DE FONDOS NO UTILIZADOS,DEP.: SERNAP - TARIQUIA , PROCEDENCIA: BANCO UNION S.A., CHEQUE: 870, FECHA DE EMISION:14/12/2016</t>
  </si>
  <si>
    <t>O14568950002</t>
  </si>
  <si>
    <t>00099021001 DEPOSITO DE EFECTIVO, DEPOSITANTE: DAF. DEL COMANJEFE, CONCEPTO: DEVOLUCION VIATICOS - ALIMENTACION PLAN SU SANTIDAD, CUENTA DE DEPOSITO: CUENTA UNICA DEL TESORO</t>
  </si>
  <si>
    <t>O14569170002</t>
  </si>
  <si>
    <t>00099021001 DEPOSITO DE EFECTIVO, DEPOSITANTE: RC - 10 MERCADO, CONCEPTO: REVERSION DE SERVICIOS BASICOS, CUENTA DE DEPOSITO: CUENTA UNICA DEL TESORO</t>
  </si>
  <si>
    <t>O14569180002</t>
  </si>
  <si>
    <t>O14569200002</t>
  </si>
  <si>
    <t>00099021001 DEPOSITO DE EFECTIVO, DEPOSITANTE: JOHNY VEIZAGA VARGAS, CONCEPTO: REVERSIÓN SEGURO SOAT, CUENTA DE DEPOSITO: CUENTA UNICA DEL TESORO</t>
  </si>
  <si>
    <t>O14569210002</t>
  </si>
  <si>
    <t>00099021001 DEPOSITO DE EFECTIVO, DEPOSITANTE: INST.PUBLICA DESCONCENTRADA SOBERANA ALIMENTARIA, CONCEPTO: DEVOLUCION POR CONCEPTO DE FONDOS EN AVANCE, CUENTA DE DEPOSITO: CUENTA UNICA DEL TESORO</t>
  </si>
  <si>
    <t>O14569250002</t>
  </si>
  <si>
    <t>00099021001 DEPOSITO DE EFECTIVO, DEPOSITANTE: RCM - 4 "INGAVI", CONCEPTO: REVERSION POR CONCEPTO DE ENERGIA ELECTRICA (LUZ) POR EL MES DE NOVIEMBRE - 2016, CUENTA DE DEPOSITO: CUENTA UNICA DEL TESORO</t>
  </si>
  <si>
    <t>O14569530002</t>
  </si>
  <si>
    <t>00099021001 DEPOSITO DE EFECTIVO, DEPOSITANTE: MIN. DE SALUD CARLOS EDUARDO AYALA ROJAS, CONCEPTO: DEVOLUCION POR DIAS NO TRABAJADOS, CUENTA DE DEPOSITO: CUENTA UNICA DEL TESORO</t>
  </si>
  <si>
    <t>O14569570002</t>
  </si>
  <si>
    <t>00099021001 DEPOSITO DE EFECTIVO, DEPOSITANTE: EBERT MAYTA CALLISAYA, CONCEPTO: DEVOLUCION POR CONCEPTO DE DEVOLUCION DE COMPRA DE COMBUSTIBLE PREV.95 A NOMBRE DE EBERT MAYTA CALLI, CUENTA DE DEPOSITO: CUENTA UNICA DEL TESORO</t>
  </si>
  <si>
    <t>O14569590002</t>
  </si>
  <si>
    <t>00047261101 DEPOSITO DE EFECTIVO, DEPOSITANTE: CARLOS ALBERTO CARRILLO VALLE, CONCEPTO: DEVOLUCION POR CONCEPTO DE PAGO DE REFRIGERIO PREV. Nº 30 A NOMBRE DE CARLOS A. CARRILLO VALLE, CUENTA DE DEPOSITO: CUENTA UNICA DEL TESORO</t>
  </si>
  <si>
    <t>O14569630002</t>
  </si>
  <si>
    <t>00099021001 DEPOSITO DE EFECTIVO, DEPOSITANTE: CARLOS ALBERTO CARRILLO VALLE, CONCEPTO: DEVOLUCION POR CONCEPTO DE PAGO DE REFREGERIO PREV. Nº 69, CUENTA DE DEPOSITO: CUENTA UNICA DEL TESORO</t>
  </si>
  <si>
    <t>MINISTERIO DE ECONOMIA Y FINANZAS PUBLICAS "MEFP" - SENASIR</t>
  </si>
  <si>
    <t>O14569680002</t>
  </si>
  <si>
    <t>00099021001 DEPOSITO DE EFECTIVO, DEPOSITANTE: SENASIR - MARTHA ZURITA SANDOVAL, CONCEPTO: DOBLE PERCEPCION, CUENTA DE DEPOSITO: CUENTA UNICA DEL TESORO</t>
  </si>
  <si>
    <t>O14569930002</t>
  </si>
  <si>
    <t>00076014201 DEPOSITO DE EFECTIVO, DEPOSITANTE: SEVERO CHURA CALLISAYA, CONCEPTO: DEVOLUCION DE RECURSOS NO UTILIZADOS - COMPRA DE COMBUSTIBLE, CUENTA DE DEPOSITO: CUENTA UNICA DEL TESORO</t>
  </si>
  <si>
    <t>O14570160002</t>
  </si>
  <si>
    <t>00099021001 DEPOSITO DE EFECTIVO, DEPOSITANTE: CENTRO GRAL. MANTTO. MB ART - IV, CONCEPTO: REVERSION SERVICIOS BASICOS - AGUA, CUENTA DE DEPOSITO: CUENTA UNICA DEL TESORO</t>
  </si>
  <si>
    <t>O14570190002</t>
  </si>
  <si>
    <t>00099021001 DEPOSITO DE EFECTIVO, DEPOSITANTE: CENTRO GRAL. MANTTO. MB ART - IV, CONCEPTO: REVERSION SERVICIOS BASICOS TELEFONIA, CUENTA DE DEPOSITO: CUENTA UNICA DEL TESORO</t>
  </si>
  <si>
    <t>O14570210002</t>
  </si>
  <si>
    <t>00081011101 DEPOSITO DE EFECTIVO, DEPOSITANTE: ARIEL TORRICO, CONCEPTO: DEVOLUCION DE VIATICOS, CUENTA DE DEPOSITO: CUENTA UNICA DEL TESORO</t>
  </si>
  <si>
    <t>O14570230002</t>
  </si>
  <si>
    <t>00099021001 DEPOSITO DE EFECTIVO, DEPOSITANTE: CENTRO GRAL. MANTTO. MB ART - IV, CONCEPTO: SERVICIOS BASICOS - ENERGIA ELECTRICA (REVERSION), CUENTA DE DEPOSITO: CUENTA UNICA DEL TESORO</t>
  </si>
  <si>
    <t>O14570510002</t>
  </si>
  <si>
    <t>00099021001 DEPOSITO DE EFECTIVO, DEPOSITANTE: GUZMAN PAREDES DARWIN C.I. 06378557 S.C., CONCEPTO: REVERSION DE 1575,57 DE BOLETA DE HABER MENSUAL, CUENTA DE DEPOSITO: CUENTA UNICA DEL TESORO</t>
  </si>
  <si>
    <t>O14570680002</t>
  </si>
  <si>
    <t>00290184101 DEPOSITO DE EFECTIVO, DEPOSITANTE: MARIELA SANCHEZ PRUDENCIO - SIN, CONCEPTO: DEVOLUCION VIÁTICOS SIN GDLPZ - II, CUENTA DE DEPOSITO: CUENTA UNICA DEL TESORO</t>
  </si>
  <si>
    <t>O14571780002</t>
  </si>
  <si>
    <t>00099021001 DEPOSITO DE EFECTIVO, DEPOSITANTE: MINISTERIO DE MEDIO AMBIENTE Y AGUA, CONCEPTO: EMISION DE NOCRES (NOTAS DE CREDITO FISCAL), CUENTA DE DEPOSITO: CUENTA UNICA DEL TESORO</t>
  </si>
  <si>
    <t>O14571820002</t>
  </si>
  <si>
    <t>O14572150002</t>
  </si>
  <si>
    <t>00099021001 DEPOSITO DE EFECTIVO, DEPOSITANTE: CELESTINO ANTONIO NINA LARUTA, CONCEPTO: SERVICIOS BASICOS DE TELEFONO, CUENTA DE DEPOSITO: CUENTA UNICA DEL TESORO</t>
  </si>
  <si>
    <t>O14572230002</t>
  </si>
  <si>
    <t>00099021001 DEPOSITO DE EFECTIVO, DEPOSITANTE: CESAR HUGO CACARICO YANA, CONCEPTO: DEVOLUCION GASTOS REPRESENTACION, CUENTA DE DEPOSITO: CUENTA UNICA DEL TESORO</t>
  </si>
  <si>
    <t>O14572340002</t>
  </si>
  <si>
    <t>00070011102 DEPOSITO DE EFECTIVO, DEPOSITANTE: MINISTERIO DE TRABAJO, CONCEPTO: DEP. POR DESCUENTO FRANK RICHARD GOMEZ DE 50% PASAJE AEREO ASUNCION PARAGUAY NOVIEMBRE / 16, CUENTA DE DEPOSITO: CUENTA UNICA DEL TESORO</t>
  </si>
  <si>
    <t>O14572580002</t>
  </si>
  <si>
    <t>00378012002 DEPOSITO DE EFECTIVO, DEPOSITANTE: SENATEX VERONICA VEGA, CONCEPTO: DEVOLUCION RETENCION IVA AL C31-370, CUENTA DE DEPOSITO: CUENTA UNICA DEL TESORO</t>
  </si>
  <si>
    <t>O14572620002</t>
  </si>
  <si>
    <t>00378012002 DEPOSITO DE EFECTIVO, DEPOSITANTE: SENATEX VERONICA VEGA, CONCEPTO: DEVOLUCION DEL SALDO NO EJECUTADO DEL C31-370, CUENTA DE DEPOSITO: CUENTA UNICA DEL TESORO</t>
  </si>
  <si>
    <t>O14572820002</t>
  </si>
  <si>
    <t>00010011101 DEPOSITO DE EFECTIVO, DEPOSITANTE: MARIO JAIME SALAZAR FIORILO, CONCEPTO: DEVOLUCION DE SALDO NO EJECUTADO C-31 Nº 3247, CUENTA DE DEPOSITO: CUENTA UNICA DEL TESORO</t>
  </si>
  <si>
    <t>O14572830002</t>
  </si>
  <si>
    <t>00192014101 DEPOSITO DE EFECTIVO, DEPOSITANTE: SEMENA - KATHERINE URIBE, CONCEPTO: DEVOLUCIÓN DEL PREVENTIVO N°367, CUENTA DE DEPOSITO: CUENTA UNICA DEL TESORO</t>
  </si>
  <si>
    <t>O14572840002</t>
  </si>
  <si>
    <t>00099021001 DEPOSITO DE EFECTIVO, DEPOSITANTE: MARIO JAIME SALAZAR FIORILO, CONCEPTO: DEVOLUCION DE SALDO NO EJECUTADO C -31 Nº 3247, CUENTA DE DEPOSITO: CUENTA UNICA DEL TESORO</t>
  </si>
  <si>
    <t>O14572880002</t>
  </si>
  <si>
    <t>00099021001 DEPOSITO DE EFECTIVO, DEPOSITANTE: MARCELO MIGUEL SILVA MOLLINEDO - C.I. 3455361 L.P., CONCEPTO: REGULARIZACION DEL TOPE MAXIMO SALARIAL, CUENTA DE DEPOSITO: CUENTA UNICA DEL TESORO</t>
  </si>
  <si>
    <t>O14572910002</t>
  </si>
  <si>
    <t>00099021001 DEPOSITO DE EFECTIVO, DEPOSITANTE: JHONY JAVIER LUIZAGA ARANIBAR, CONCEPTO: REVERSION DE SERVICIOS BASICOS ENERGIA ELECTRICA MES DE NOVIEMBRE, CUENTA DE DEPOSITO: CUENTA UNICA DEL TESORO</t>
  </si>
  <si>
    <t>O14572980002</t>
  </si>
  <si>
    <t>00070011102 DEPOSITO DE EFECTIVO, DEPOSITANTE: ERIKA CRUZ NINA, CONCEPTO: DEVOLUCION DE FONDOS, CUENTA DE DEPOSITO: CUENTA UNICA DEL TESORO</t>
  </si>
  <si>
    <t>O14573140002</t>
  </si>
  <si>
    <t>00099021001 DEPOSITO DE EFECTIVO, DEPOSITANTE: ROSMERI MENDOZA DE LINARES, CONCEPTO: DOS DUODECIMAS DE AGUINALDO, CUENTA DE DEPOSITO: CUENTA UNICA DEL TESORO</t>
  </si>
  <si>
    <t>O14573210002</t>
  </si>
  <si>
    <t>00099021001 DEPOSITO DE EFECTIVO, DEPOSITANTE: RC - 6 CASTRILLO, CONCEPTO: REVERSION POR SERVICIOS BASICOS, CUENTA DE DEPOSITO: CUENTA UNICA DEL TESORO</t>
  </si>
  <si>
    <t>O14573240002</t>
  </si>
  <si>
    <t>O14573250002</t>
  </si>
  <si>
    <t>00099021001 DEPOSITO DE EFECTIVO, DEPOSITANTE: RC - 6 CASTRILLO - EJERCITO DE BOLIVIA, CONCEPTO: REVERSION POR SERVICIOS BASICOS Y ALIMENTACION, CUENTA DE DEPOSITO: CUENTA UNICA DEL TESORO</t>
  </si>
  <si>
    <t>O14573470002</t>
  </si>
  <si>
    <t>00099021001 DEPOSITO DE EFECTIVO, DEPOSITANTE: GARY S. MEJIA SOLIZ COMANDANTE (EAAT), CONCEPTO: DEVOLUCION POR CONCEPTO DE ENERGIA ELECTRICA DE LA ESCUELA DE APLICACION DE ARMAS Y TECNOLOGICA, CUENTA DE DEPOSITO: CUENTA UNICA DEL TESORO</t>
  </si>
  <si>
    <t>O14573490002</t>
  </si>
  <si>
    <t>00099021001 DEPOSITO DE EFECTIVO, DEPOSITANTE: GARY S. MEJIA SOLIZ COMANDANTE (EAAT), CONCEPTO: DEVOLUCION POR CONCEPTO DE TELEFONIA DE LA ESCUELA DE APLICACION DE ARMAS Y TECNOLOGICA, CUENTA DE DEPOSITO: CUENTA UNICA DEL TESORO</t>
  </si>
  <si>
    <t>O14573850002</t>
  </si>
  <si>
    <t>00099021001 DEPOSITO DE EFECTIVO, DEPOSITANTE: IVAN QUISPE AGUILAR, CONCEPTO: DEVOLUCION DE SUELDO, CUENTA DE DEPOSITO: CUENTA UNICA DEL TESORO</t>
  </si>
  <si>
    <t>O14574120002</t>
  </si>
  <si>
    <t>00582012002 DEPOSITO DE EFECTIVO, DEPOSITANTE: EMPRESA BOLIVIANA DE ALMENDRAS, CONCEPTO: DEVOLUCION POR CONCEPTO DE REVERSION DEFINITIVA, CUENTA DE DEPOSITO: CUENTA UNICA DEL TESORO</t>
  </si>
  <si>
    <t>O14574180002</t>
  </si>
  <si>
    <t>00582012001 DEPOSITO DE EFECTIVO, DEPOSITANTE: EMPRESA BOLIVIANA DE ALMENDRAS Y DERIVADOS "EBA", CONCEPTO: DEVOLUCION POR CONCEPTO DE SALARIO, CUENTA DE DEPOSITO: CUENTA UNICA DEL TESORO</t>
  </si>
  <si>
    <t>O14574240002</t>
  </si>
  <si>
    <t>00582012001 DEPOSITO DE EFECTIVO, DEPOSITANTE: EMPRESA BOLIVIANA DE ALMENDRAS Y DERIVADOS - "EBA", CONCEPTO: DEVOLUCION POR CONCEPTO DE SALARIO, CUENTA DE DEPOSITO: CUENTA UNICA DEL TESORO</t>
  </si>
  <si>
    <t>O14574390002</t>
  </si>
  <si>
    <t>00099021001 DEPOSITO DE EFECTIVO, DEPOSITANTE: LUIS FERNANDO VARGAS GALINDO - MIN DE PRESIDENC, CONCEPTO: DEVOLUCIÓN DE FONDO ROTATORIO DE LA CTA. CTE. N° 1-1849302, CUENTA DE DEPOSITO: CUENTA UNICA DEL TESORO</t>
  </si>
  <si>
    <t>O14574430002</t>
  </si>
  <si>
    <t>00254014101 DEPOSITO DE EFECTIVO, DEPOSITANTE: JUAN LIMBERTH SANGUEZA ACARAPI CI. 4316614 LP INSA, CONCEPTO: REVERSION DSS 104, CUENTA DE DEPOSITO: CUENTA UNICA DEL TESORO</t>
  </si>
  <si>
    <t>O14575220002</t>
  </si>
  <si>
    <t>00378012002 DEPOSITO DE EFECTIVO, DEPOSITANTE: SENATEX - PACHECO SORUCO RAQUEL MARIA, CONCEPTO: DEVOLUCION AL C31 # 348 POR SALDO NO EJECUTADO, CUENTA DE DEPOSITO: CUENTA UNICA DEL TESORO</t>
  </si>
  <si>
    <t>O14575330002</t>
  </si>
  <si>
    <t>00312014401 DEPOSITO DE EFECTIVO, DEPOSITANTE: AQUILINO FLORIAN, CONCEPTO: PREVENTIVO 1319, CUENTA DE DEPOSITO: CUENTA UNICA DEL TESORO</t>
  </si>
  <si>
    <t>O14575340002</t>
  </si>
  <si>
    <t>00378012002 DEPOSITO DE EFECTIVO, DEPOSITANTE: SENATEX - PACHECO SORUCO RAQUEL MARIA, CONCEPTO: DEVOLUCION AL C31 # 347 POR RETENCION DE IMPUESTOS, CUENTA DE DEPOSITO: CUENTA UNICA DEL TESORO</t>
  </si>
  <si>
    <t>O14575700002</t>
  </si>
  <si>
    <t>00287102001 DEPOSITO DE EFECTIVO, DEPOSITANTE: MILTON SALAZAR FPS - DPTAL - LA PAZ, CONCEPTO: DEVOLUCION DE VIATICOS GESTION 2014, CUENTA DE DEPOSITO: CUENTA UNICA DEL TESORO</t>
  </si>
  <si>
    <t>O14575770002</t>
  </si>
  <si>
    <t>00287102001 DEPOSITO DE EFECTIVO, DEPOSITANTE: OLGA GUTIERREZ FPS - DPTAL - LA PAZ, CONCEPTO: DEVOLUCION DE VIATICOS GESTION 2014, CUENTA DE DEPOSITO: CUENTA UNICA DEL TESORO</t>
  </si>
  <si>
    <t>O14575810002</t>
  </si>
  <si>
    <t>00099021001 DEPOSITO DE EFECTIVO, DEPOSITANTE: AYALA PEÑA RONALD, CONCEPTO: DEVOLUCION DE RECURSOS NO EJECUTADOS DE C-31 1821, CUENTA DE DEPOSITO: CUENTA UNICA DEL TESORO</t>
  </si>
  <si>
    <t>O14575850002</t>
  </si>
  <si>
    <t>00046114201 DEPOSITO DE EFECTIVO, DEPOSITANTE: ANTELO VIRGOS MARIA ALEJANDRA, CONCEPTO: DEVOLUCION DE RECURSOS EJECUTADOS DE C31 -236, CUENTA DE DEPOSITO: CUENTA UNICA DEL TESORO</t>
  </si>
  <si>
    <t>O14575920002</t>
  </si>
  <si>
    <t>00099021001 DEPOSITO DE EFECTIVO, DEPOSITANTE: VICEPRECIDENCIA DEL ESTADO, CONCEPTO: DEVOLUCION POR CONSUMO DE TELEFONIA CELULAR CORRESPONDIENTE AL MES DE ENERO 2016 COMPROBANTE 106, CUENTA DE DEPOSITO: CUENTA UNICA DEL TESORO</t>
  </si>
  <si>
    <t>O14575970002</t>
  </si>
  <si>
    <t>00099021001 DEPOSITO DE EFECTIVO, DEPOSITANTE: VICEPRECIDENCIA DEL ESTADO, CONCEPTO: DEV. POR CONSUMO DE TELEFONIA CELULAR CORRESPONDIENTE AL MES DE MARZO 2016, COMPROBANTE 367, CUENTA DE DEPOSITO: CUENTA UNICA DEL TESORO</t>
  </si>
  <si>
    <t>O14575990002</t>
  </si>
  <si>
    <t>00099021001 DEPOSITO DE EFECTIVO, DEPOSITANTE: VICEPRECIDENCIA DEL ESTADO, CONCEPTO: DEV. POR CONSUMO DE TELEFONIA CELULAR CORRESPONDIENTE AL MES DE ABRIL 2016, COMPROBANTE 497, CUENTA DE DEPOSITO: CUENTA UNICA DEL TESORO</t>
  </si>
  <si>
    <t>O14576010002</t>
  </si>
  <si>
    <t>00099021001 DEPOSITO DE EFECTIVO, DEPOSITANTE: VICEPRECIDENCIA DEL ESTADO, CONCEPTO: DEV. POR CONSUMO DE TELEFONIA CELULAR CORRESPONDIENTE AL MES DE AGOSTO 2016, COMPROBANTE 1258, CUENTA DE DEPOSITO: CUENTA UNICA DEL TESORO</t>
  </si>
  <si>
    <t>B14577210002</t>
  </si>
  <si>
    <t>00523012001 DEP.DE CHEQ.AJENOS,RET.DE CAM.,CONCEPTO: VENTA DE SERVICIO ECOBOL,DEP.: BENJAMIN AQUINO , PROCEDENCIA: BANCO BISA S.A., CHEQUE: 1157, FECHA DE EMISION:08/12/2016</t>
  </si>
  <si>
    <t>B14577220002</t>
  </si>
  <si>
    <t>00523012001 DEP.DE CHEQ.AJENOS,RET.DE CAM.,CONCEPTO: VENTA DE SERVICIO ECOBOL,DEP.: BENJAMIN AQUINO , PROCEDENCIA: BANCO BISA S.A., CHEQUE: 1169, FECHA DE EMISION:09/12/2016</t>
  </si>
  <si>
    <t>B14577230002</t>
  </si>
  <si>
    <t>00523012001 DEP.DE CHEQ.AJENOS,RET.DE CAM.,CONCEPTO: VENTA DE SERVICIO ECOBOL,DEP.: BENJAMIN AQUINO , PROCEDENCIA: BANCO BISA S.A., CHEQUE: 1175, FECHA DE EMISION:12/12/2016</t>
  </si>
  <si>
    <t>B14577240002</t>
  </si>
  <si>
    <t>00523012001 DEP.DE CHEQ.AJENOS,RET.DE CAM.,CONCEPTO: VENTA DE SERVICIO ECOBOL,DEP.: BENJAMIN AQUINO , PROCEDENCIA: BANCO BISA S.A., CHEQUE: 1172, FECHA DE EMISION:12/12/2016</t>
  </si>
  <si>
    <t>B14577250002</t>
  </si>
  <si>
    <t>00523012001 DEP.DE CHEQ.AJENOS,RET.DE CAM.,CONCEPTO: VENTA DE SERVICIO ECOBOL,DEP.: BENJAMIN AQUINO , PROCEDENCIA: BANCO BISA S.A., CHEQUE: 1170, FECHA DE EMISION:09/12/2016</t>
  </si>
  <si>
    <t>B14577260002</t>
  </si>
  <si>
    <t>00523012001 DEP.DE CHEQ.AJENOS,RET.DE CAM.,CONCEPTO: VENTA DE SERVICIO ECOBOL,DEP.: BENJAMIN AQUINO , PROCEDENCIA: BANCO BISA S.A., CHEQUE: 1163, FECHA DE EMISION:09/12/2016</t>
  </si>
  <si>
    <t>B14577270002</t>
  </si>
  <si>
    <t>00523012001 DEP.DE CHEQ.AJENOS,RET.DE CAM.,CONCEPTO: VENTA DE SERVICIO ECOBOL,DEP.: BENJAMIN AQUINO , PROCEDENCIA: BANCO BISA S.A., CHEQUE: 3526, FECHA DE EMISION:07/12/2016</t>
  </si>
  <si>
    <t>B14577280002</t>
  </si>
  <si>
    <t>00523012001 DEP.DE CHEQ.AJENOS,RET.DE CAM.,CONCEPTO: VENTA DE SERVICIO ECOBOL,DEP.: BENJAMIN AQUINO , PROCEDENCIA: BANCO BISA S.A., CHEQUE: 4940, FECHA DE EMISION:13/12/2016</t>
  </si>
  <si>
    <t>B14577290002</t>
  </si>
  <si>
    <t>00523012001 DEP.DE CHEQ.AJENOS,RET.DE CAM.,CONCEPTO: VENTA DE SERVICIO ECOBOL,DEP.: BENJAMIN AQUINO , PROCEDENCIA: BANCO BISA S.A., CHEQUE: 941, FECHA DE EMISION:15/12/2016</t>
  </si>
  <si>
    <t>B14577300002</t>
  </si>
  <si>
    <t>00523012001 DEP.DE CHEQ.AJENOS,RET.DE CAM.,CONCEPTO: VENTA DE SERVICIO ECOBOL,DEP.: BENJAMIN AQUINO , PROCEDENCIA: BANCO BISA S.A., CHEQUE: 1876, FECHA DE EMISION:12/12/2016</t>
  </si>
  <si>
    <t>B14577310002</t>
  </si>
  <si>
    <t>00523012001 DEP.DE CHEQ.AJENOS,RET.DE CAM.,CONCEPTO: VENTA DE SERVICIO ECOBOL,DEP.: BENJAMIN AQUINO , PROCEDENCIA: BANCO MERCANTIL SANTA CRUZ SA., CHEQUE: 1138, FECHA DE EMISION:13/12/2016</t>
  </si>
  <si>
    <t>B14577320002</t>
  </si>
  <si>
    <t>00523012001 DEP.DE CHEQ.AJENOS,RET.DE CAM.,CONCEPTO: VENTA DE SERVICIO ECOBOL,DEP.: BENJAMIN AQUINO , PROCEDENCIA: BANCO MERCANTIL SANTA CRUZ SA., CHEQUE: 1330, FECHA DE EMISION:14/12/2016</t>
  </si>
  <si>
    <t>B14577330002</t>
  </si>
  <si>
    <t>00523012001 DEP.DE CHEQ.AJENOS,RET.DE CAM.,CONCEPTO: VENTA DE SERVICIO ECOBOL,DEP.: BENJAMIN AQUINO , PROCEDENCIA: BANCO DE CREDITO DE BOLIVIA S.A., CHEQUE: 1072, FECHA DE EMISION:09/12/2016</t>
  </si>
  <si>
    <t>B14577340002</t>
  </si>
  <si>
    <t>00523012001 DEP.DE CHEQ.AJENOS,RET.DE CAM.,CONCEPTO: VENTA DE SERVICIO ECOBOL,DEP.: BENJAMIN AQUINO , PROCEDENCIA: BANCO UNION S.A., CHEQUE: 253, FECHA DE EMISION:21/12/2016</t>
  </si>
  <si>
    <t>B14577350002</t>
  </si>
  <si>
    <t>00523012001 DEP.DE CHEQ.AJENOS,RET.DE CAM.,CONCEPTO: VENTA DE SERVICIO ECOBOL,DEP.: BENJAMIN AQUINO , PROCEDENCIA: BANCO UNION S.A., CHEQUE: 252, FECHA DE EMISION:21/12/2016</t>
  </si>
  <si>
    <t>B14577460002</t>
  </si>
  <si>
    <t>00086038003 DEP.DE CHEQ.AJENOS,RET.DE CAM.,CONCEPTO: REVERSION DE FONDOS NO UTILIZADOS,DEP.: SERNAP - SAMA , PROCEDENCIA: BANCO UNION S.A., CHEQUE: 749, FECHA DE EMISION:15/12/2016</t>
  </si>
  <si>
    <t>B14577490002</t>
  </si>
  <si>
    <t>00086038003 DEP.DE CHEQ.AJENOS,RET.DE CAM.,CONCEPTO: REVERSION DE FONDOS NO UTILIZADOS,DEP.: SERNAP - SAMA , PROCEDENCIA: BANCO UNION S.A., CHEQUE: 747, FECHA DE EMISION:15/12/2016</t>
  </si>
  <si>
    <t>B14577500002</t>
  </si>
  <si>
    <t>00086031101 DEP.DE CHEQ.AJENOS,RET.DE CAM.,CONCEPTO: POR RECAUDACION DE OTROS INGRESOS,DEP.: SERNAP - SAMA , PROCEDENCIA: BANCO UNION S.A., CHEQUE: 746, FECHA DE EMISION:15/12/2016</t>
  </si>
  <si>
    <t>B14577520002</t>
  </si>
  <si>
    <t>00086031101 DEP.DE CHEQ.AJENOS,RET.DE CAM.,CONCEPTO: POR RECAUDACION DE MULTAS,DEP.: SERNAP - SAMA , PROCEDENCIA: BANCO UNION S.A., CHEQUE: 745, FECHA DE EMISION:15/12/2016</t>
  </si>
  <si>
    <t>B14577530002</t>
  </si>
  <si>
    <t>00099021001 DEP.DE CHEQ.AJENOS,RET.DE CAM.,CONCEPTO: POR REVERSION DE FONDOS NO UTILIZADOS,DEP.: SERNAP - SAMA , PROCEDENCIA: BANCO UNION S.A., CHEQUE: 744, FECHA DE EMISION:15/12/2016</t>
  </si>
  <si>
    <t>B14577720002</t>
  </si>
  <si>
    <t>00587012006 DEP.DE CHEQ.AJENOS,RET.DE CAM.,CONCEPTO: DEVOLUCION POR PAGO DUPLICADO,DEP.: BOLIVIAN ELECTRIC , PROCEDENCIA: BANCO UNION S.A., CHEQUE: 58, FECHA DE EMISION:22/12/2016</t>
  </si>
  <si>
    <t>B14577740002</t>
  </si>
  <si>
    <t>00513052001 DEP.DE CHEQ.AJENOS,RET.DE CAM.,CONCEPTO: SALDOS NO EJECUTADOS,DEP.: Y.P.F.B. CORPORACION LA PAZ , PROCEDENCIA: BANCO UNION S.A., CHEQUE: 4020, FECHA DE EMISION:23/12/2016</t>
  </si>
  <si>
    <t>B14577780002</t>
  </si>
  <si>
    <t>00513052001 DEP.DE CHEQ.AJENOS,RET.DE CAM.,CONCEPTO: SALDOS NO EJECUTADOS,DEP.: Y.P.F.B. CORPORACION LA PAZ , PROCEDENCIA: BANCO UNION S.A., CHEQUE: 4021, FECHA DE EMISION:23/12/2016</t>
  </si>
  <si>
    <t>B14577830002</t>
  </si>
  <si>
    <t>00513182001 DEP.DE CHEQ.AJENOS,RET.DE CAM.,CONCEPTO: SALDOS NO EJECUTADOS,DEP.: Y.P.F.B. CORPORACION LA PAZ , PROCEDENCIA: BANCO UNION S.A., CHEQUE: 9011, FECHA DE EMISION:21/12/2016</t>
  </si>
  <si>
    <t>B14578010002</t>
  </si>
  <si>
    <t>00660012006 DEP.DE CHEQ.AJENOS,RET.DE CAM.,CONCEPTO: DEVOLUCION POR EXEDENTE DE LLAMADAS DE GESTION 2014,DEP.: ORGANO JUDICIAL DTP CBBA , PROCEDENCIA: BANCO UNION S.A., CHEQUE: 2735, FECHA DE EMISION:22/12/2016</t>
  </si>
  <si>
    <t>B14578060002</t>
  </si>
  <si>
    <t>00660012006 DEP.DE CHEQ.AJENOS,RET.DE CAM.,CONCEPTO: CUENTAS POR COBRAR GESTIONES ANTERIORES,DEP.: ORGANO JUDICIAL DTO CBBA , PROCEDENCIA: BANCO UNION S.A., CHEQUE: 2740, FECHA DE EMISION:22/12/2016</t>
  </si>
  <si>
    <t>B14578200002</t>
  </si>
  <si>
    <t>00099021001 DEP.DE CHEQ.AJENOS,RET.DE CAM.,CONCEPTO: REVERSION EN ERROR EN DIAS TRABAJADOS HUGO BALLESTEROS,DEP.: ORGANO JUDICIAL DAF - REC HUMANOS , PROCEDENCIA: BANCO UNION S.A., CHEQUE: 1803, FECHA DE EMISION:19/12/2016</t>
  </si>
  <si>
    <t>B14578640002</t>
  </si>
  <si>
    <t>00222012001 DEP.DE CHEQ.AJENOS,RET.DE CAM.,CONCEPTO: REVERSION,DEP.: INIAF CBBA , PROCEDENCIA: BANCO UNION S.A., CHEQUE: 3559, FECHA DE EMISION:22/12/2016</t>
  </si>
  <si>
    <t>B14578680002</t>
  </si>
  <si>
    <t>00222014302 DEP.DE CHEQ.AJENOS,RET.DE CAM.,CONCEPTO: REVERSION,DEP.: INIAF CBBA , PROCEDENCIA: BANCO UNION S.A., CHEQUE: 3557, FECHA DE EMISION:22/12/2016</t>
  </si>
  <si>
    <t>B14578710002</t>
  </si>
  <si>
    <t>00222018010 DEP.DE CHEQ.AJENOS,RET.DE CAM.,CONCEPTO: REVERSION,DEP.: INIAF CBBA , PROCEDENCIA: BANCO UNION S.A., CHEQUE: 3556, FECHA DE EMISION:22/12/2016</t>
  </si>
  <si>
    <t>B14578770002</t>
  </si>
  <si>
    <t>00099021001 DEP.DE CHEQ.AJENOS,RET.DE CAM.,CONCEPTO: TIKA SOLIZ DAVID,DEP.: BANCO UNION S.A. , PROCEDENCIA: BANCO UNION S.A., CHEQUE: 145877, FECHA DE EMISION:27/12/2016</t>
  </si>
  <si>
    <t>B14578800002</t>
  </si>
  <si>
    <t>00099021001 DEP.DE CHEQ.AJENOS,RET.DE CAM.,CONCEPTO: CECILIA FERRUFINO SERRANO,DEP.: BANCO UNION S.A. , PROCEDENCIA: BANCO UNION S.A., CHEQUE: 145876, FECHA DE EMISION:26/12/2016</t>
  </si>
  <si>
    <t>B14578810002</t>
  </si>
  <si>
    <t>00046024207 DEP.DE CHEQ.AJENOS,RET.DE CAM.,CONCEPTO: REVERSION C-31 - 10157 DEVOLUCION PASAJE JUANA RIBERA MACHADO,DEP.: BOLTUR , PROCEDENCIA: BANCO UNION S.A., CHEQUE: 607, FECHA DE EMISION:23/12/2016</t>
  </si>
  <si>
    <t>B14578840002</t>
  </si>
  <si>
    <t>00047137001 DEP.DE CHEQ.AJENOS,RET.DE CAM.,CONCEPTO: FERMIN CHAMBI - RICHARD CHAMBI,DEP.: BANCO UNION S.A. , PROCEDENCIA: BANCO UNION S.A., CHEQUE: 145878, FECHA DE EMISION:27/12/2016</t>
  </si>
  <si>
    <t>B14578940002</t>
  </si>
  <si>
    <t>00523012001 DEP.DE CHEQ.AJENOS,RET.DE CAM.,CONCEPTO: VENTA DE SERVICIO ECOBOL,DEP.: BENJAMIN AQUINO , PROCEDENCIA: BANCO NACIONAL DE BOLIVIA S.A., CHEQUE: 6301027, FECHA DE EMISION:20/12/2016</t>
  </si>
  <si>
    <t>B14578950002</t>
  </si>
  <si>
    <t>00099021001 DEP.DE CHEQ.AJENOS,RET.DE CAM.,CONCEPTO: TGN. MEDARDA AGUIRRE DELGADO DE MARCELO NUA 25740696,DEP.: SEGUROS PROVIDA S.A. , PROCEDENCIA: BANCO NACIONAL DE BOLIVIA S.A., CHEQUE: 2312739, FECHA DE EMISION:23/12/2016</t>
  </si>
  <si>
    <t>B14579030002</t>
  </si>
  <si>
    <t>00523012001 DEP.DE CHEQ.AJENOS,RET.DE CAM.,CONCEPTO: PAGO POR PRESTACION DE SERVICIOS POSTALES,DEP.: ECOBOL , PROCEDENCIA: BANCO NACIONAL DE BOLIVIA S.A., CHEQUE: 5981634, FECHA DE EMISION:22/12/2016</t>
  </si>
  <si>
    <t>B14579050002</t>
  </si>
  <si>
    <t>00523012001 DEP.DE CHEQ.AJENOS,RET.DE CAM.,CONCEPTO: PAGO POR PRESTACION DE SERVICIOS POSTALES,DEP.: ECOBOL , PROCEDENCIA: BANCO NACIONAL DE BOLIVIA S.A., CHEQUE: 6317076, FECHA DE EMISION:02/12/2016</t>
  </si>
  <si>
    <t>B14579080002</t>
  </si>
  <si>
    <t>00523012001 DEP.DE CHEQ.AJENOS,RET.DE CAM.,CONCEPTO: PAGO POR PRESTACION DE SERVICIOS POSTALES,DEP.: ECOBOL , PROCEDENCIA: BANCO NACIONAL DE BOLIVIA S.A., CHEQUE: 6363196, FECHA DE EMISION:12/12/2016</t>
  </si>
  <si>
    <t>B14579100002</t>
  </si>
  <si>
    <t>00225012013 DEP.DE CHEQ.AJENOS,RET.DE CAM.,CONCEPTO: DEPÓSITO - EMAPAS - SACABA,DEP.: SENASBA , PROCEDENCIA: BANCO UNION S.A., CHEQUE: 1691, FECHA DE EMISION:22/12/2016</t>
  </si>
  <si>
    <t>B14579110002</t>
  </si>
  <si>
    <t>00099024113 DEP.DE CHEQ.AJENOS,RET.DE CAM.,CONCEPTO: POR MULTA DEL PROYECTO CONST. INTERNADO NORMAL EDUARDO AVAROA,DEP.: MIN. DE LA PRESIDENCIA - UPRE , PROCEDENCIA: BANCO UNION S.A., CHEQUE: 248, FECHA DE EMISION:22/12/2016</t>
  </si>
  <si>
    <t>B14579150002</t>
  </si>
  <si>
    <t>00099024113 DEP.DE CHEQ.AJENOS,RET.DE CAM.,CONCEPTO: POR MULTA DEL PROY.ADQ.DE MAQ. PARA EL BEN. DE ARROZ EN CASCARA (1100 A 1300 KG/A FASW II DE PROY,DEP.: MIN. DE LA PRESIDENCIA - UPRE</t>
  </si>
  <si>
    <t>B14579160002</t>
  </si>
  <si>
    <t>00015021101 DEP.DE CHEQ.AJENOS,RET.DE CAM.,CONCEPTO: ASIGNACIONES,DEP.: UNIPOL , PROCEDENCIA: BANCO UNION S.A., CHEQUE: 385, FECHA DE EMISION:16/12/2016</t>
  </si>
  <si>
    <t>B14579170002</t>
  </si>
  <si>
    <t>00099024113 DEP.DE CHEQ.AJENOS,RET.DE CAM.,CONCEPTO: POR MULTA DEL PROY"CONST.TINGLADO Y GRADERIAS U.E. DIVINO NIÑO JESUS I",DEP.: MIN. DE LA PRESIDENCIA - UPRE , PROCEDENCIA: BANCO UNION S.A., CHEQUE: 239, FECHA DE EMISION:20/12/2016</t>
  </si>
  <si>
    <t>B14579200002</t>
  </si>
  <si>
    <t>00099024113 DEP.DE CHEQ.AJENOS,RET.DE CAM.,CONCEPTO: POR MULTA DEL PROY."CONST.BLOQUE DE AULAS Y BATERIA SANITARIA U.E. DORA SMITH,DEP.: MIN. DE LA PRESIDENCIA - UPRE , PROCEDENCIA: BANCO UNION S.A., CHEQUE: 237, FECHA DE EMISION:14/12/2016</t>
  </si>
  <si>
    <t>B14579230002</t>
  </si>
  <si>
    <t>00099024113 DEP.DE CHEQ.AJENOS,RET.DE CAM.,CONCEPTO: EJEC.DE GARANTIA DE CUMPLIMIENTO DE CONTRATO DEL PROY."CONST.EDIFICIO MUNICIPAL SANTA ROSA DE YACUMA,DEP.: MIN. DE LA PRESIDENCIA - UPRE</t>
  </si>
  <si>
    <t>B14579360002</t>
  </si>
  <si>
    <t>00291012005 DEP.DE CHEQ.AJENOS,RET.DE CAM.,CONCEPTO: PAGO SERVICIO PUBLICITARIO TRAMO AUTOPISTA LA PAZ EL ALTO,DEP.: ENTEL S.A. , PROCEDENCIA: BANCO MERCANTIL SANTA CRUZ SA., CHEQUE: 201071, FECHA DE EMISION:23/12/2016</t>
  </si>
  <si>
    <t>B14579390002</t>
  </si>
  <si>
    <t>00283022001 DEP.DE CHEQ.AJENOS,RET.DE CAM.,CONCEPTO: CUENTAS POR COBRAR DE VIATICOS,DEP.: ADUANA NACIONAL DE BOLIVIA , PROCEDENCIA: BANCO UNION S.A., CHEQUE: 2345, FECHA DE EMISION:23/12/2016</t>
  </si>
  <si>
    <t>B14579700002</t>
  </si>
  <si>
    <t>00046021107 DEP.DE CHEQ.AJENOS,RET.DE CAM.,CONCEPTO: PAGO DE SUELDOS,DEP.: MINISTERIO DE SALUD , PROCEDENCIA: BANCO UNION S.A., CHEQUE: 11905, FECHA DE EMISION:23/12/2016</t>
  </si>
  <si>
    <t>B14579860002</t>
  </si>
  <si>
    <t>00099021001 DEP.DE CHEQ.AJENOS,RET.DE CAM.,CONCEPTO: DEVOLUCION DE VIATICOS : COMISION PAZÑA,DEP.: CONTRALORIA GENERAL DEL ESTADO , PROCEDENCIA: BANCO UNION S.A., CHEQUE: 4839, FECHA DE EMISION:22/12/2016</t>
  </si>
  <si>
    <t>B14579880002</t>
  </si>
  <si>
    <t>00099021001 DEP.DE CHEQ.AJENOS,RET.DE CAM.,CONCEPTO: DEVOLUCION DE VIATICOS : COMISION AIQUILE,DEP.: CONTRALORIA GENERAL DEL ESTADO , PROCEDENCIA: BANCO UNION S.A., CHEQUE: 4838, FECHA DE EMISION:22/12/2016</t>
  </si>
  <si>
    <t>B14579930002</t>
  </si>
  <si>
    <t>00099021001 DEP.DE CHEQ.AJENOS,RET.DE CAM.,CONCEPTO: SUBSIDIO TEMPORAL ORURO,DEP.: CONTRALORIA GENERAL DEL ESTADO , PROCEDENCIA: BANCO UNION S.A., CHEQUE: 4848, FECHA DE EMISION:22/12/2016</t>
  </si>
  <si>
    <t>B14579990002</t>
  </si>
  <si>
    <t>00099021001 DEP.DE CHEQ.AJENOS,RET.DE CAM.,CONCEPTO: SUBSIDIO INCAPACIDAD - ORURO,DEP.: CONTRALORIA GENERAL DEL ESTADO , PROCEDENCIA: BANCO UNION S.A., CHEQUE: 4841, FECHA DE EMISION:22/12/2016</t>
  </si>
  <si>
    <t>B14580010002</t>
  </si>
  <si>
    <t>00680012001 DEP.DE CHEQ.AJENOS,RET.DE CAM.,CONCEPTO: DEVOLUCION VIATICOS : COMISION EL ALTO,DEP.: CONTRALORIA GENERAL DEL ESTADO , PROCEDENCIA: BANCO UNION S.A., CHEQUE: 4836, FECHA DE EMISION:22/12/2016</t>
  </si>
  <si>
    <t>B14580020002</t>
  </si>
  <si>
    <t>00680012001 DEP.DE CHEQ.AJENOS,RET.DE CAM.,CONCEPTO: DEVOLUCION DE VIATICOS : COMISION LA PAZ,DEP.: CONTRALORIA GENERAL DEL ESTADO , PROCEDENCIA: BANCO UNION S.A., CHEQUE: 4831, FECHA DE EMISION:22/12/2016</t>
  </si>
  <si>
    <t>B14580070002</t>
  </si>
  <si>
    <t>00680012001 DEP.DE CHEQ.AJENOS,RET.DE CAM.,CONCEPTO: DEVOLUCION DE VIATICOS : COMISION LA PAZ,DEP.: CONTRALORIA GENERAL DEL ESTADO , PROCEDENCIA: BANCO UNION S.A., CHEQUE: 4833, FECHA DE EMISION:22/12/2016</t>
  </si>
  <si>
    <t>B14580110002</t>
  </si>
  <si>
    <t>00099021001 DEP.DE CHEQ.AJENOS,RET.DE CAM.,CONCEPTO: INCAPACIDAD TEMPORAL OFICINA CENTRAL. ENERO,DEP.: CONTRALORIA GENERAL DEL ESTADO , PROCEDENCIA: BANCO UNION S.A., CHEQUE: 4844, FECHA DE EMISION:22/12/2016</t>
  </si>
  <si>
    <t>B14580180002</t>
  </si>
  <si>
    <t>00099021001 DEP.DE CHEQ.AJENOS,RET.DE CAM.,CONCEPTO: DEVOLUCION DE VIATICOS : COMISION EL ALTO,DEP.: CONTRALORIA GENERAL DEL ESTADO , PROCEDENCIA: BANCO UNION S.A., CHEQUE: 4837, FECHA DE EMISION:22/12/2016</t>
  </si>
  <si>
    <t>B14580200002</t>
  </si>
  <si>
    <t>00099021001 DEP.DE CHEQ.AJENOS,RET.DE CAM.,CONCEPTO: DEVOLUCION DE VIATICOS . LA PAZ,DEP.: CONTRALORIA GENERAL DEL ESTADO , PROCEDENCIA: BANCO UNION S.A., CHEQUE: 4835, FECHA DE EMISION:22/12/2016</t>
  </si>
  <si>
    <t>B14580220002</t>
  </si>
  <si>
    <t>00099021001 DEP.DE CHEQ.AJENOS,RET.DE CAM.,CONCEPTO: DEVOLUCION DE VIATICOS : COMISION LA PAZ,DEP.: CONTRALORIA GENERAL DEL ESTADO , PROCEDENCIA: BANCO UNION S.A., CHEQUE: 4832, FECHA DE EMISION:22/12/2016</t>
  </si>
  <si>
    <t>B14580270002</t>
  </si>
  <si>
    <t>00099021001 DEP.DE CHEQ.AJENOS,RET.DE CAM.,CONCEPTO: DEVOLUCION DE VIATICOS : COMISION UYUNI,DEP.: CONTRALORIA GENERAL DEL ESTADO , PROCEDENCIA: BANCO UNION S.A., CHEQUE: 4834, FECHA DE EMISION:22/12/2016</t>
  </si>
  <si>
    <t>B14580300002</t>
  </si>
  <si>
    <t>00099021001 DEP.DE CHEQ.AJENOS,RET.DE CAM.,CONCEPTO: DEVOLUCION DE VIATICOS : COMISION TRINIDAD,DEP.: CONTRALORIA GENERAL DEL ESTADO , PROCEDENCIA: BANCO UNION S.A., CHEQUE: 4827, FECHA DE EMISION:22/12/2016</t>
  </si>
  <si>
    <t>B14580340002</t>
  </si>
  <si>
    <t>00099021001 DEP.DE CHEQ.AJENOS,RET.DE CAM.,CONCEPTO: DEVOLUCION DE PASAJE AEREOS CANCELADOS A BOLIVIANA DE AVIACION EN LA GESTION 2015,DEP.: UCPP , PROCEDENCIA: BANCO UNION S.A., CHEQUE: 835, FECHA DE EMISION:22/12/2016</t>
  </si>
  <si>
    <t>B14580350002</t>
  </si>
  <si>
    <t>00099021001 DEP.DE CHEQ.AJENOS,RET.DE CAM.,CONCEPTO: DEVOLUCION DE VIATICOS : COMISION COTAGOITA,DEP.: CONTRALORIA GENERAL DEL ESTADO , PROCEDENCIA: BANCO UNION S.A., CHEQUE: 4830, FECHA DE EMISION:22/12/2016</t>
  </si>
  <si>
    <t>O14577380002</t>
  </si>
  <si>
    <t>00099021001 DEPOSITO DE EFECTIVO, DEPOSITANTE: DANIEL CHAVEZ MIRANDA, CONCEPTO: TELEFONIA JUN/JUL 2015, CUENTA DE DEPOSITO: CUENTA UNICA DEL TESORO</t>
  </si>
  <si>
    <t>O14577400002</t>
  </si>
  <si>
    <t>00582012001 DEPOSITO DE EFECTIVO, DEPOSITANTE: LINDSAY MENDOZA, CONCEPTO: DEVOLUCIÓN DE RECURSOS NO GASTADOS, CUENTA DE DEPOSITO: CUENTA UNICA DEL TESORO</t>
  </si>
  <si>
    <t>O14577410002</t>
  </si>
  <si>
    <t>00099021001 DEPOSITO DE EFECTIVO, DEPOSITANTE: DANIEL CHAVEZ MIRANDA, CONCEPTO: DEVOLUCION POR CONCEPTO DE LIBRETA, CUENTA DE DEPOSITO: CUENTA UNICA DEL TESORO</t>
  </si>
  <si>
    <t>O14577660002</t>
  </si>
  <si>
    <t>00099021001 DEPOSITO DE EFECTIVO, DEPOSITANTE: INSTITUTO DEL SEGURO AGRARIO, CONCEPTO: REVERSIÓN, CUENTA DE DEPOSITO: CUENTA UNICA DEL TESORO</t>
  </si>
  <si>
    <t>O14577710002</t>
  </si>
  <si>
    <t>00254014101 DEPOSITO DE EFECTIVO, DEPOSITANTE: INSTITUTO DEL SEGURO AGRARIO, CONCEPTO: REVERSIÓN, CUENTA DE DEPOSITO: CUENTA UNICA DEL TESORO</t>
  </si>
  <si>
    <t>O14577750002</t>
  </si>
  <si>
    <t>O14577840002</t>
  </si>
  <si>
    <t>00290012001 DEPOSITO DE EFECTIVO, DEPOSITANTE: SERVICIO DE IMPUESTOS NACIONALES, CONCEPTO: TASA DE AEROPUERTO - NELSON FUENTES, CUENTA DE DEPOSITO: CUENTA UNICA DEL TESORO</t>
  </si>
  <si>
    <t>O14577850002</t>
  </si>
  <si>
    <t>00290012001 DEPOSITO DE EFECTIVO, DEPOSITANTE: SERVICIO DE IMPUESTOS NACIONALES, CONCEPTO: TASA DE AEROPUERTO - JESSY CABALLERO, CUENTA DE DEPOSITO: CUENTA UNICA DEL TESORO</t>
  </si>
  <si>
    <t>O14577970002</t>
  </si>
  <si>
    <t>00587012003 DEPOSITO DE EFECTIVO, DEPOSITANTE: REYNA LOPEZ, CONCEPTO: DEVOLUCION DE FONDOS, CUENTA DE DEPOSITO: CUENTA UNICA DEL TESORO</t>
  </si>
  <si>
    <t>O14578260002</t>
  </si>
  <si>
    <t>00234014201 DEPOSITO DE EFECTIVO, DEPOSITANTE: SERGEOMIN - JUAN RAFAEL MIRANDA RIOS, CONCEPTO: DEVOLUCION AL C-31 - 1051, TASAS - PARTIDA 851, CUENTA DE DEPOSITO: CUENTA UNICA DEL TESORO</t>
  </si>
  <si>
    <t>O14578270002</t>
  </si>
  <si>
    <t>O14578500002</t>
  </si>
  <si>
    <t>00292012001 DEPOSITO DE EFECTIVO, DEPOSITANTE: SIMON MACHACA MAMANI - VIAS BOLIVIA, CONCEPTO: DEVOLUCION DE FONDOS EN AVANCE, CUENTA DE DEPOSITO: CUENTA UNICA DEL TESORO</t>
  </si>
  <si>
    <t>O14578860002</t>
  </si>
  <si>
    <t>00130012002 DEPOSITO DE EFECTIVO, DEPOSITANTE: PEDRO WILFREDO VALDIVIA, CONCEPTO: DEP SOBRANTE DE GASOLINA, CUENTA DE DEPOSITO: CUENTA UNICA DEL TESORO</t>
  </si>
  <si>
    <t>O14579000002</t>
  </si>
  <si>
    <t>O14579060002</t>
  </si>
  <si>
    <t>00099021001 DEPOSITO DE EFECTIVO, DEPOSITANTE: ELIZABETH DANITZA ESCOBAR SALAZAR, CONCEPTO: DEV. REFRIGERIOS S/G C31- 1930/2016, CUENTA DE DEPOSITO: CUENTA UNICA DEL TESORO</t>
  </si>
  <si>
    <t>O14579090002</t>
  </si>
  <si>
    <t>00099021001 DEPOSITO DE EFECTIVO, DEPOSITANTE: INSTITUTO DEL SEGURO AGRARIO, CONCEPTO: REVERSION, CUENTA DE DEPOSITO: CUENTA UNICA DEL TESORO</t>
  </si>
  <si>
    <t>O14579330002</t>
  </si>
  <si>
    <t>00590012001 DEPOSITO DE EFECTIVO, DEPOSITANTE: EMPRESA PUBLICA QUIPUS, CONCEPTO: VENTA DE MATERIAL RECICLADO, CUENTA DE DEPOSITO: CUENTA UNICA DEL TESORO</t>
  </si>
  <si>
    <t>O14579400002</t>
  </si>
  <si>
    <t>00099021001 DEPOSITO DE EFECTIVO, DEPOSITANTE: RC-10 "MERCADO", CONCEPTO: REVERSION DE MARISCALERIA PARA CABALLOS, CUENTA DE DEPOSITO: CUENTA UNICA DEL TESORO</t>
  </si>
  <si>
    <t>O14579420002</t>
  </si>
  <si>
    <t>00046024204 DEPOSITO DE EFECTIVO, DEPOSITANTE: RENE ROLANDO TERRAZAS ORTIZ, CONCEPTO: DEVOLUCION DE FONDOS NO EJECUTADOS, CUENTA DE DEPOSITO: CUENTA UNICA DEL TESORO</t>
  </si>
  <si>
    <t>O14579610002</t>
  </si>
  <si>
    <t>00378012002 DEPOSITO DE EFECTIVO, DEPOSITANTE: MARCO ANTONIO USNAYO ESPEJO, CONCEPTO: DEVOLUCION PREVENTIVO 295, CUENTA DE DEPOSITO: CUENTA UNICA DEL TESORO</t>
  </si>
  <si>
    <t>O14579640002</t>
  </si>
  <si>
    <t>O14579660002</t>
  </si>
  <si>
    <t>00099021001 DEPOSITO DE EFECTIVO, DEPOSITANTE: TCNL. DEM. RICHARD BORIS CEDEÑO CATACORA, CONCEPTO: REVERSIÓN PASAJE, CUENTA DE DEPOSITO: CUENTA UNICA DEL TESORO</t>
  </si>
  <si>
    <t>O14579670002</t>
  </si>
  <si>
    <t>00099021001 DEPOSITO DE EFECTIVO, DEPOSITANTE: TCNL. DEM. RICHARD BORIS CEDEÑO CATACORA, CONCEPTO: DESEMB. PASAJES Y VIÁTICOS, CUENTA DE DEPOSITO: CUENTA UNICA DEL TESORO</t>
  </si>
  <si>
    <t>O14579820002</t>
  </si>
  <si>
    <t>00099021001 DEPOSITO DE EFECTIVO, DEPOSITANTE: RONALD WILSON APARICIO RAMOS, CONCEPTO: DEVOLUCION POR ERROR EN MI PAGO DE SUELDO MARZO / 2016, CUENTA DE DEPOSITO: CUENTA UNICA DEL TESORO</t>
  </si>
  <si>
    <t>O14579900002</t>
  </si>
  <si>
    <t>O14580030002</t>
  </si>
  <si>
    <t>00099021001 DEPOSITO DE EFECTIVO, DEPOSITANTE: SARAH SALINAS-SERNAP, CONCEPTO: POR REVERSION DE FONDOS NO UTILIZADOS, CUENTA DE DEPOSITO: CUENTA UNICA DEL TESORO</t>
  </si>
  <si>
    <t>O14580210002</t>
  </si>
  <si>
    <t>00099021001 DEPOSITO DE EFECTIVO, DEPOSITANTE: SEGIP - OFICINA NACIONAL, CONCEPTO: SALDO COMPROBANTE C-31 N° 2385, COSTO DE VIDA MES DE OCTUBRE, BUENOS AIRES ARGENTINA FUENTE 41, CUENTA DE DEPOSITO: CUENTA UNICA DEL TESORO</t>
  </si>
  <si>
    <t>O14580250002</t>
  </si>
  <si>
    <t>00099021001 DEPOSITO DE EFECTIVO, DEPOSITANTE: SEGIP OFICINA NACIONAL, CONCEPTO: SALDO COMPROBANTE C-31 N° 1725, COSTO DE VIDA MES DE AGOSTO, BUENOS AIRES ARGENTINA FUENTE 41, CUENTA DE DEPOSITO: CUENTA UNICA DEL TESORO</t>
  </si>
  <si>
    <t>O14580260002</t>
  </si>
  <si>
    <t>00010011101 DEPOSITO DE EFECTIVO, DEPOSITANTE: CLAUDIA BERMUDEZ ARANCIBIA, CONCEPTO: DEVOLUCION SALDO NO EJECUTADO C31 N° 3235, CUENTA DE DEPOSITO: CUENTA UNICA DEL TESORO</t>
  </si>
  <si>
    <t>O14580280002</t>
  </si>
  <si>
    <t>00099021001 DEPOSITO DE EFECTIVO, DEPOSITANTE: SEGIP OFICINA NACIONAL, CONCEPTO: SALDO COMPROBANTE C-31 N° 2237, COSTO DE VIDA MESE DE AGOSTO Y SEPT. SAO PAULO - BRASIL FUENTE 41, CUENTA DE DEPOSITO: CUENTA UNICA DEL TESORO</t>
  </si>
  <si>
    <t>O14580320002</t>
  </si>
  <si>
    <t>00099021001 DEPOSITO DE EFECTIVO, DEPOSITANTE: SEGIP OFICINA NACIONAL, CONCEPTO: SALDO COMPROBANTE C-31 N° 2386 COSTO DE VIDA MES DE OCTUBRE SAO PAULO - BRASIL FUENTE 41, CUENTA DE DEPOSITO: CUENTA UNICA DEL TESORO</t>
  </si>
  <si>
    <t>O14580550002</t>
  </si>
  <si>
    <t>00099021001 DEPOSITO DE EFECTIVO, DEPOSITANTE: AUTORIDAD DE FISCALIZACION DEL JUEGO, CONCEPTO: SUBSIDIO DE INCAPACIDAD TEMPORAL MES DE SEPTIEMBRE, CUENTA DE DEPOSITO: CUENTA UNICA DEL TESORO</t>
  </si>
  <si>
    <t>O14580560002</t>
  </si>
  <si>
    <t>00099021001 DEPOSITO DE EFECTIVO, DEPOSITANTE: ANH - CBBA, CONCEPTO: DEVOLUCION TASAS DE RODAJE - CBBA ANH, CUENTA DE DEPOSITO: CUENTA UNICA DEL TESORO</t>
  </si>
  <si>
    <t>O14580710002</t>
  </si>
  <si>
    <t>00212012001 DEPOSITO DE EFECTIVO, DEPOSITANTE: SIVER LARICO - INRA - DN, CONCEPTO: DEVOLUCION DE VIATICOS, CUENTA DE DEPOSITO: CUENTA UNICA DEL TESORO</t>
  </si>
  <si>
    <t>O14580790002</t>
  </si>
  <si>
    <t>00086068001 DEPOSITO DE EFECTIVO, DEPOSITANTE: EVELIN JOVANNA LLANQUE LLANQUE, CONCEPTO: DEV DE SALDO DE FONDOS EN AVANCE PARA LA COMPRA DE GASOLINA PARA VEHÍCULO DEL PROYECTO EVA, CUENTA DE DEPOSITO: CUENTA UNICA DEL TESORO</t>
  </si>
  <si>
    <t>O14580800002</t>
  </si>
  <si>
    <t>00222014302 DEPOSITO DE EFECTIVO, DEPOSITANTE: UMSA (FACULTAD DE AGRONOMIA), CONCEPTO: DEVOLUCION DE SALDOS, CUENTA DE DEPOSITO: CUENTA UNICA DEL TESORO</t>
  </si>
  <si>
    <t>O14580830002</t>
  </si>
  <si>
    <t>00099021001 DEPOSITO DE EFECTIVO, DEPOSITANTE: RENE ALEJO PUCHO, CONCEPTO: DEVOLUCION POR CONCEPTO DE COMBUSTIBLE, CUENTA DE DEPOSITO: CUENTA UNICA DEL TESORO</t>
  </si>
  <si>
    <t>O14580920002</t>
  </si>
  <si>
    <t>00099021001 DEPOSITO DE EFECTIVO, DEPOSITANTE: BATING - I EUSTAQUIO MENDEZ, CONCEPTO: ENERGIA ELECTRICA NOV/16, CUENTA DE DEPOSITO: CUENTA UNICA DEL TESORO</t>
  </si>
  <si>
    <t>O14580930002</t>
  </si>
  <si>
    <t>00099021001 DEPOSITO DE EFECTIVO, DEPOSITANTE: BATING - I EUSTAQUIO MENDEZ, CONCEPTO: TELEFONO - NOV/16, CUENTA DE DEPOSITO: CUENTA UNICA DEL TESORO</t>
  </si>
  <si>
    <t>O14580940002</t>
  </si>
  <si>
    <t>00099021001 DEPOSITO DE EFECTIVO, DEPOSITANTE: BATING - I EUSTAQUIO MENDEZ, CONCEPTO: TELEFONO - OCT/16, CUENTA DE DEPOSITO: CUENTA UNICA DEL TESORO</t>
  </si>
  <si>
    <t>O14580960002</t>
  </si>
  <si>
    <t>00099021001 DEPOSITO DE EFECTIVO, DEPOSITANTE: RI - 3 PEREZ, CONCEPTO: AGUA - NOV/16, CUENTA DE DEPOSITO: CUENTA UNICA DEL TESORO</t>
  </si>
  <si>
    <t>O14580970002</t>
  </si>
  <si>
    <t>00099021001 DEPOSITO DE EFECTIVO, DEPOSITANTE: RI - 3 PEREZ, CONCEPTO: TELEFONO - NOV/16, CUENTA DE DEPOSITO: CUENTA UNICA DEL TESORO</t>
  </si>
  <si>
    <t>O14581030002</t>
  </si>
  <si>
    <t>00212012001 DEPOSITO DE EFECTIVO, DEPOSITANTE: INRA-DN - CARLOS ALFONSO TAPIA UGARTE, CONCEPTO: DEVOLUCION DE VIATICOS, CUENTA DE DEPOSITO: CUENTA UNICA DEL TESORO</t>
  </si>
  <si>
    <t>O14581040002</t>
  </si>
  <si>
    <t>00526012001 DEPOSITO DE EFECTIVO, DEPOSITANTE: BOLIVIA TV, CONCEPTO: DEVOLUCION DE VIATICO, CUENTA DE DEPOSITO: CUENTA UNICA DEL TESORO</t>
  </si>
  <si>
    <t>O14581330002</t>
  </si>
  <si>
    <t>00099021001 DEPOSITO DE EFECTIVO, DEPOSITANTE: SANDRA BEATRIZ DORIA MEDINA RIVERA, CONCEPTO: EXCESO DE HABERES OCTUBRE 2016, CUENTA DE DEPOSITO: CUENTA UNICA DEL TESORO</t>
  </si>
  <si>
    <t>O14581410002</t>
  </si>
  <si>
    <t>00582012001 DEPOSITO DE EFECTIVO, DEPOSITANTE: MARIA ESTHER RIVAS, CONCEPTO: DEVOLUCION DE RECURSOS. PREV - 5075, CUENTA DE DEPOSITO: CUENTA UNICA DEL TESORO</t>
  </si>
  <si>
    <t>O14581420002</t>
  </si>
  <si>
    <t>00582012001 DEPOSITO DE EFECTIVO, DEPOSITANTE: MARVIN LLANQUE, CONCEPTO: DEVOLUCION DE RECURSOS : PREV -5475, CUENTA DE DEPOSITO: CUENTA UNICA DEL TESORO</t>
  </si>
  <si>
    <t>O14581440002</t>
  </si>
  <si>
    <t>00526012001 DEPOSITO DE EFECTIVO, DEPOSITANTE: WILLIAMS HENRY CORDERO ALBA, CONCEPTO: DEVOLUCIÓN DE FONDOS EN AVANCE, CUENTA DE DEPOSITO: CUENTA UNICA DEL TESORO</t>
  </si>
  <si>
    <t>O14581460002</t>
  </si>
  <si>
    <t>00526012001 DEPOSITO DE EFECTIVO, DEPOSITANTE: WILLIAMS CORDERO ALBA, CONCEPTO: DEVOLUCIÓN DE FONDOS EN AVANCE, CUENTA DE DEPOSITO: CUENTA UNICA DEL TESORO</t>
  </si>
  <si>
    <t>O14581560002</t>
  </si>
  <si>
    <t>00099021001 DEPOSITO DE EFECTIVO, DEPOSITANTE: WILLY FREDDY RODRIGUEZ QUENAYA, CONCEPTO: DEVOLUCION DE SUELDO POR DIAS NO TRABAJADOS, CUENTA DE DEPOSITO: CUENTA UNICA DEL TESORO</t>
  </si>
  <si>
    <t>O14581570002</t>
  </si>
  <si>
    <t>00099021001 DEPOSITO DE EFECTIVO, DEPOSITANTE: MIN.DE AUTONOMIAS JOSE FERNANDO POBLETE BUSTAMANTE, CONCEPTO: DEVOLUCION DE FONDOS EN AVANCE A NOMBRE DE JOSE FERNANDO POBLETE BUSTAMANTE, CUENTA DE DEPOSITO: CUENTA UNICA DEL TESORO</t>
  </si>
  <si>
    <t>O14581680002</t>
  </si>
  <si>
    <t>00523012001 DEPOSITO DE EFECTIVO, DEPOSITANTE: MONICA GUZMAN E. - HERNAN MARCONI RODRIGUEZ, CONCEPTO: CITE U.A.I. 229-CA/15 INFORME CIRCUNSTANCIADO, CUENTA DE DEPOSITO: CUENTA UNICA DEL TESORO</t>
  </si>
  <si>
    <t>O14581920002</t>
  </si>
  <si>
    <t>00192012001 DEPOSITO DE EFECTIVO, DEPOSITANTE: SEMENA - YEHISON MELGAR ORTIZ, CONCEPTO: DEVOLUCION DE PASAJES NO UTILIZADOS DE ACUERDO AL PREVENTIVO N° 323, CUENTA DE DEPOSITO: CUENTA UNICA DEL TESORO</t>
  </si>
  <si>
    <t>O14582020002</t>
  </si>
  <si>
    <t>00099021001 DEPOSITO DE EFECTIVO, DEPOSITANTE: LUIS APAZA NINA, CONCEPTO: DOBLE PERCEPCION, CUENTA DE DEPOSITO: CUENTA UNICA DEL TESORO</t>
  </si>
  <si>
    <t>O14582130002</t>
  </si>
  <si>
    <t>00047081101 DEPOSITO DE EFECTIVO, DEPOSITANTE: FLOR SILVANA CUELLAR ARTEAGA, CONCEPTO: DEVOLUCIÓN DE FONDO NO UTILIZADO DE REFRIGERIOS, CUENTA DE DEPOSITO: CUENTA UNICA DEL TESORO</t>
  </si>
  <si>
    <t>O14582140002</t>
  </si>
  <si>
    <t>00099021001 DEPOSITO DE EFECTIVO, DEPOSITANTE: AUTORIDAD PLURINACIONAL DE LA MADRE TIERRA, CONCEPTO: DEVOLUCION AGUINALDO, CUENTA DE DEPOSITO: CUENTA UNICA DEL TESORO</t>
  </si>
  <si>
    <t>O14582160002</t>
  </si>
  <si>
    <t>00348014401 DEPOSITO DE EFECTIVO, DEPOSITANTE: SR HUGO LUIS TORREZ YAÑEZ CI. 3520506, CONCEPTO: DEVOLUCION VIATICOS Y VIAJE A TARIJA, CUENTA DE DEPOSITO: CUENTA UNICA DEL TESORO</t>
  </si>
  <si>
    <t>O14582190002</t>
  </si>
  <si>
    <t>00046104201 DEPOSITO DE EFECTIVO, DEPOSITANTE: JIMMY WILSON ZURITA PONCE, CONCEPTO: REVERSION DE FONDOS NO UTILIZADOS, CUENTA DE DEPOSITO: CUENTA UNICA DEL TESORO</t>
  </si>
  <si>
    <t>O14582210002</t>
  </si>
  <si>
    <t>00099021001 DEPOSITO DE EFECTIVO, DEPOSITANTE: AUTORIDAD PLURINACIONAL DE LA MADRE TIERRA, CONCEPTO: DEVOLUCION SUELDO MES DE NOVIEMBRE, CUENTA DE DEPOSITO: CUENTA UNICA DEL TESORO</t>
  </si>
  <si>
    <t>O14582230002</t>
  </si>
  <si>
    <t>00099021001 DEPOSITO DE EFECTIVO, DEPOSITANTE: REIM-23 MAX TOLEDO - OSCAR JALLAZA PACA, CONCEPTO: DEVOLUCIÓN SALDO SERVICIOS TELEFONICOS MES NOVIEMBRE/16 REIM-23 MAX TOLEDO, CUENTA DE DEPOSITO: CUENTA UNICA DEL TESORO</t>
  </si>
  <si>
    <t>O14582290002</t>
  </si>
  <si>
    <t>00099021001 DEPOSITO DE EFECTIVO, DEPOSITANTE: REIM-23 MAX TOLEDO OSCAR JALLAZA PACA, CONCEPTO: DEVOLUCIÓN POR SERVICIOS DE ENERGIA ELECTRICA (SALDO) MES NOVIEMBRE/16 REIM-23 MAX TOLEDO, CUENTA DE DEPOSITO: CUENTA UNICA DEL TESORO</t>
  </si>
  <si>
    <t>O14582320002</t>
  </si>
  <si>
    <t>00086057003 DEPOSITO DE EFECTIVO, DEPOSITANTE: MINISTERIO DE MEDIO AMBIENTE Y AGUA UCP-PAAP, CONCEPTO: DEVOLUCION DE CIERRE FONDO ROTATIVO, CUENTA DE DEPOSITO: CUENTA UNICA DEL TESORO</t>
  </si>
  <si>
    <t>O14582340002</t>
  </si>
  <si>
    <t>00099021001 DEPOSITO DE EFECTIVO, DEPOSITANTE: MDPYEP - ROSMERY QUINTANA ALANOCA, CONCEPTO: DEVOLUCION DUODECIMAS AGUINALDO, CUENTA DE DEPOSITO: CUENTA UNICA DEL TESORO</t>
  </si>
  <si>
    <t>O14582710002</t>
  </si>
  <si>
    <t>00212012001 DEPOSITO DE EFECTIVO, DEPOSITANTE: CLAUDIA ANDREA AGUILAR ALVAREZ - INRA NACIONAL, CONCEPTO: DEVOLUCION DE VIATICOS, CUENTA DE DEPOSITO: CUENTA UNICA DEL TESORO</t>
  </si>
  <si>
    <t>O14582820002</t>
  </si>
  <si>
    <t>00046024204 DEPOSITO DE EFECTIVO, DEPOSITANTE: SOFIA VALENTINA ASCARRUNZ MARTINEZ, CONCEPTO: DEVOLUCIÓN DE FONDOS EN AVANCE, CUENTA DE DEPOSITO: CUENTA UNICA DEL TESORO</t>
  </si>
  <si>
    <t>O14582930002</t>
  </si>
  <si>
    <t>00290184101 DEPOSITO DE EFECTIVO, DEPOSITANTE: EDUARDO ANTONIO ALBA RIVERO, CONCEPTO: DEVOLUCION DE FONDOS TRANSPORTE PROYECTO CONTROLADORES DE OBLIGACIONES FISCALES 2016 - II FACE, CUENTA DE DEPOSITO: CUENTA UNICA DEL TESORO</t>
  </si>
  <si>
    <t>O14583020002</t>
  </si>
  <si>
    <t>00046024204 DEPOSITO DE EFECTIVO, DEPOSITANTE: SEDES LA PAZ, CONCEPTO: REVERSION PREVENTIVO N° 3153, CUENTA DE DEPOSITO: CUENTA UNICA DEL TESORO</t>
  </si>
  <si>
    <t>O14583080002</t>
  </si>
  <si>
    <t>00249012001 DEPOSITO DE EFECTIVO, DEPOSITANTE: CENTRAL DE ABASTE CIMIENTO Y SUMINISTROS DE SALUD, CONCEPTO: DEVOLUCION POR CONCEPTO DE GASTOS NOTARIALES, CUENTA DE DEPOSITO: CUENTA UNICA DEL TESORO</t>
  </si>
  <si>
    <t>O14583090002</t>
  </si>
  <si>
    <t>00099021001 DEPOSITO DE EFECTIVO, DEPOSITANTE: TELLEZ PAZ HONEY, CONCEPTO: DEVOLUCION DE RECURSOS PE C31-27, CUENTA DE DEPOSITO: CUENTA UNICA DEL TESORO</t>
  </si>
  <si>
    <t>O14583100002</t>
  </si>
  <si>
    <t>00290182001 DEPOSITO DE EFECTIVO, DEPOSITANTE: KARLA CECILIA RIOJA MENDOZA, CONCEPTO: DEVOLUCION DE DINERO ASIGNADO PARA TRANSPORTE, CUENTA DE DEPOSITO: CUENTA UNICA DEL TESORO</t>
  </si>
  <si>
    <t>O14583500002</t>
  </si>
  <si>
    <t>00287100052 DEPOSITO DE EFECTIVO, DEPOSITANTE: FPS - OFICINA CENTRAL, CONCEPTO: DEVOLUCION DE RECURSOS POR PLANILLA NEGATIVA PROY FPS-04-00003835 C-FPS - 04 - 003195, CUENTA DE DEPOSITO: CUENTA UNICA DEL TESORO</t>
  </si>
  <si>
    <t>B14585210002</t>
  </si>
  <si>
    <t>00046024204 DEP.DE CHEQ.AJENOS,RET.DE CAM.,CONCEPTO: REVERSION DE FONDOS,DEP.: SEDES STA CRUZ , PROCEDENCIA: BANCO UNION S.A., CHEQUE: 11137, FECHA DE EMISION:23/12/2016</t>
  </si>
  <si>
    <t>B14586560002</t>
  </si>
  <si>
    <t>00046041101 DEP.DE CHEQ.AJENOS,RET.DE CAM.,CONCEPTO: CIERRE FONDO ROTATIVO,DEP.: ESCUELA DE SALUD LA PAZ , PROCEDENCIA: BANCO UNION S.A., CHEQUE: 326, FECHA DE EMISION:27/12/2016</t>
  </si>
  <si>
    <t>B14586750002</t>
  </si>
  <si>
    <t>00099021001 DEP.DE CHEQ.AJENOS,RET.DE CAM.,CONCEPTO: DEVOLUCION POR GASTOS OBSERVADOS POR AUDITORIA RS. REYNALDO CUADROS ANAYA,DEP.: MINISTERIO DE RELACIONES EXTERIORES , PROCEDENCIA: BANCO UNION S.A., CHEQUE: 1023, FECHA DE EMISION:27/12/2016</t>
  </si>
  <si>
    <t>B14586910002</t>
  </si>
  <si>
    <t>00099021001 DEP.DE CHEQ.AJENOS,RET.DE CAM.,CONCEPTO: DEVOLUCION DE GASTOS OBSERVADOS DIC/2016 SRA. ERIKA MARCANI BAZOALTO,DEP.: MINISTERIO DE RELACIONES EXTERIORES , PROCEDENCIA: BANCO UNION S.A., CHEQUE: 1024, FECHA DE EMISION:27/12/2016</t>
  </si>
  <si>
    <t>B14587000002</t>
  </si>
  <si>
    <t>00010011102 DEP.DE CHEQ.AJENOS,RET.DE CAM.,CONCEPTO: RECAUDACION GESTORIA CONSULAR 2016,DEP.: CONSULADO DE BOLIVIA EN BRASILEIA - BRASIL , PROCEDENCIA: BANCO UNION S.A., CHEQUE: 1025, FECHA DE EMISION:27/12/2016</t>
  </si>
  <si>
    <t>B14587350002</t>
  </si>
  <si>
    <t>00212012020 DEP.DE CHEQ.AJENOS,RET.DE CAM.,CONCEPTO: APORTES VOLUNTARIOS INRA- NAL.CSA,DEP.: INRA - NAL.CSA , PROCEDENCIA: BANCO UNION S.A., CHEQUE: 1595, FECHA DE EMISION:27/12/2016</t>
  </si>
  <si>
    <t>B14587540002</t>
  </si>
  <si>
    <t>00212012020 DEP.DE CHEQ.AJENOS,RET.DE CAM.,CONCEPTO: APORTES VOLUNTARIOS INRA- NAL. CSA,DEP.: INRA- NAL. CSA , PROCEDENCIA: BANCO UNION S.A., CHEQUE: 1594, FECHA DE EMISION:27/12/2016</t>
  </si>
  <si>
    <t>B14587560002</t>
  </si>
  <si>
    <t>00578012002 DEP.DE CHEQ.AJENOS,RET.DE CAM.,CONCEPTO: REVERSION,DEP.: BOLIVIANA DE AVIACION , PROCEDENCIA: BANCO UNION S.A., CHEQUE: 7185, FECHA DE EMISION:22/12/2016</t>
  </si>
  <si>
    <t>B14587590002</t>
  </si>
  <si>
    <t>00212012020 DEP.DE CHEQ.AJENOS,RET.DE CAM.,CONCEPTO: APORTES VOLUNTARIOS INRA- NAL. CSA,DEP.: INRA- NAL. CSA , PROCEDENCIA: BANCO UNION S.A., CHEQUE: 1593, FECHA DE EMISION:27/12/2016</t>
  </si>
  <si>
    <t>B14587620002</t>
  </si>
  <si>
    <t>00512044201 DEP.DE CHEQ.AJENOS,RET.DE CAM.,CONCEPTO: DEVOLUCION,DEP.: A.A.S.A.N.A. , PROCEDENCIA: BANCO UNION S.A., CHEQUE: 1833, FECHA DE EMISION:27/12/2016</t>
  </si>
  <si>
    <t>B14587640002</t>
  </si>
  <si>
    <t>00212012020 DEP.DE CHEQ.AJENOS,RET.DE CAM.,CONCEPTO: APORTES VOLUNTARIOS INRA- NAL. CSA,DEP.: INRA- NAL. CSA , PROCEDENCIA: BANCO UNION S.A., CHEQUE: 1592, FECHA DE EMISION:27/12/2016</t>
  </si>
  <si>
    <t>B14587770002</t>
  </si>
  <si>
    <t>00523012001 DEP.DE CHEQ.AJENOS,RET.DE CAM.,CONCEPTO: PAGO POR PRESTACION DE SERVICIOS POSTALES,DEP.: ECOBOL , PROCEDENCIA: BANCO UNION S.A., CHEQUE: 2963, FECHA DE EMISION:16/12/2016</t>
  </si>
  <si>
    <t>B14587810002</t>
  </si>
  <si>
    <t>00523012001 DEP.DE CHEQ.AJENOS,RET.DE CAM.,CONCEPTO: PAGO POR PRESTACION DE SERVICIOS POSTALES,DEP.: ECOBOL , PROCEDENCIA: BANCO NACIONAL DE BOLIVIA S.A., CHEQUE: 873814, FECHA DE EMISION:22/12/2016</t>
  </si>
  <si>
    <t>B14587840002</t>
  </si>
  <si>
    <t>00212042002 DEP.DE CHEQ.AJENOS,RET.DE CAM.,CONCEPTO: APORTES VOLUNTARIOS INRA BENI,DEP.: INRA BENI , PROCEDENCIA: BANCO UNION S.A., CHEQUE: 4456, FECHA DE EMISION:19/12/2016</t>
  </si>
  <si>
    <t>B14587850002</t>
  </si>
  <si>
    <t>00523012001 DEP.DE CHEQ.AJENOS,RET.DE CAM.,CONCEPTO: PAGO POR PRESTACION DE SERVICIOS POSTALES,DEP.: ECOBOL , PROCEDENCIA: BANCO UNION S.A., CHEQUE: 1317, FECHA DE EMISION:09/12/2016</t>
  </si>
  <si>
    <t>B14587880002</t>
  </si>
  <si>
    <t>00523012001 DEP.DE CHEQ.AJENOS,RET.DE CAM.,CONCEPTO: PAGO POR PRESTACION DE SERVICIOS POSTALES,DEP.: ECOBOL , PROCEDENCIA: BANCO UNION S.A., CHEQUE: 1318, FECHA DE EMISION:09/12/2016</t>
  </si>
  <si>
    <t>B14587920002</t>
  </si>
  <si>
    <t>00523012001 DEP.DE CHEQ.AJENOS,RET.DE CAM.,CONCEPTO: PAGO POR PRESTACION DE SERVICIOS POSTALES,DEP.: ECOBOL , PROCEDENCIA: BANCO UNION S.A., CHEQUE: 1319, FECHA DE EMISION:09/12/2016</t>
  </si>
  <si>
    <t>B14587930002</t>
  </si>
  <si>
    <t>00290012001 DEP.DE CHEQ.AJENOS,RET.DE CAM.,CONCEPTO: BAJA CXC SEP/16-CAJA PETROLERA DE SALUD,DEP.: SERVICIO DE IMPUESTOS NACIONALES , PROCEDENCIA: BANCO UNION S.A., CHEQUE: 4158, FECHA DE EMISION:21/12/2016</t>
  </si>
  <si>
    <t>B14587980002</t>
  </si>
  <si>
    <t>00523012001 DEP.DE CHEQ.AJENOS,RET.DE CAM.,CONCEPTO: PAGO POR PRESTACION DE SERVICIOS POSTALES,DEP.: ECOBOL , PROCEDENCIA: BANCO MERCANTIL SANTA CRUZ SA., CHEQUE: 145, FECHA DE EMISION:20/12/2016</t>
  </si>
  <si>
    <t>B14588080002</t>
  </si>
  <si>
    <t>00222018010 DEP.DE CHEQ.AJENOS,RET.DE CAM.,CONCEPTO: C 31 - 2827 ATEC,DEP.: INIAF LA PAZ , PROCEDENCIA: BANCO UNION S.A., CHEQUE: 2625, FECHA DE EMISION:22/12/2016</t>
  </si>
  <si>
    <t>B14588200002</t>
  </si>
  <si>
    <t>00222018010 DEP.DE CHEQ.AJENOS,RET.DE CAM.,CONCEPTO: C31 - 2981 ATEC,DEP.: INIAF LA PAZ , PROCEDENCIA: BANCO UNION S.A., CHEQUE: 2626, FECHA DE EMISION:22/12/2016</t>
  </si>
  <si>
    <t>B14588260002</t>
  </si>
  <si>
    <t>00222014302 DEP.DE CHEQ.AJENOS,RET.DE CAM.,CONCEPTO: C31 - 2394 LAB,DEP.: INIAF LA PAZ , PROCEDENCIA: BANCO UNION S.A., CHEQUE: 2624, FECHA DE EMISION:22/12/2016</t>
  </si>
  <si>
    <t>B14588280002</t>
  </si>
  <si>
    <t>00222014302 DEP.DE CHEQ.AJENOS,RET.DE CAM.,CONCEPTO: C31- 2388 CC,DEP.: INIAF LA PAZ , PROCEDENCIA: BANCO UNION S.A., CHEQUE: 2623, FECHA DE EMISION:22/12/2016</t>
  </si>
  <si>
    <t>B14588680002</t>
  </si>
  <si>
    <t>00099021001 DEP.DE CHEQ.AJENOS,RET.DE CAM.,CONCEPTO: DEV. RECURSOS INCAPACIDAD TEMPORAL CAJA PETROLERA GESTION 2016,DEP.: PROCURADURIA GENERAL DEL ESTADO , PROCEDENCIA: BANCO UNION S.A., CHEQUE: 1667, FECHA DE EMISION:28/12/2016</t>
  </si>
  <si>
    <t>B14588740002</t>
  </si>
  <si>
    <t>00099021001 DEP.DE CHEQ.AJENOS,RET.DE CAM.,CONCEPTO: DEV. INCENTIVO ECONOMICO PASANTE , MARZO 2015, S/G C31 - 249 COMPROMISO 3 DE 2015,DEP.: PROCURADURIA GENERAL DEL ESTADO , PROCEDENCIA: BANCO UNION S.A., CHEQUE: 1668, FECHA DE EMISION:28/12/2016</t>
  </si>
  <si>
    <t>B14588780002</t>
  </si>
  <si>
    <t>00099021001 DEP.DE CHEQ.AJENOS,RET.DE CAM.,CONCEPTO: DEV. INCENTIVO ECONOMICO PASANTE ABRIL / 2015 S/G C31-249 COMPROMISO 4/2015,DEP.: PROCURADURIA GENERAL DEL ESTADO , PROCEDENCIA: BANCO UNION S.A., CHEQUE: 1669, FECHA DE EMISION:28/12/2016</t>
  </si>
  <si>
    <t>B14588790002</t>
  </si>
  <si>
    <t>00254014101 DEP.DE CHEQ.AJENOS,RET.DE CAM.,CONCEPTO: REVERSION,DEP.: JUAN LIMBERTH SANGUEZA ACARAPI INSA , PROCEDENCIA: BANCO UNION S.A., CHEQUE: 1015, FECHA DE EMISION:27/12/2016</t>
  </si>
  <si>
    <t>B14589060002</t>
  </si>
  <si>
    <t>00225024101 DEP.DE CHEQ.AJENOS,RET.DE CAM.,CONCEPTO: POR CONCEPTO DE CONTRAPARTE ENTRE EL GOBIERNO AUTONOMO MUNICIPAL DE BETANZOS Y EL SENASBA,DEP.: SENASBA , PROCEDENCIA: BANCO UNION S.A., CHEQUE: 5530, FECHA DE EMISION:28/12/2016</t>
  </si>
  <si>
    <t>B14589180002</t>
  </si>
  <si>
    <t>00523012001 DEP.DE CHEQ.AJENOS,RET.DE CAM.,CONCEPTO: VENTA DE SERVICIO ECOBOL,DEP.: BENJAMIN AQUINO , PROCEDENCIA: BANCO DE CREDITO DE BOLIVIA S.A., CHEQUE: 4268, FECHA DE EMISION:22/12/2016</t>
  </si>
  <si>
    <t>B14589200002</t>
  </si>
  <si>
    <t>00099021001 DEP.DE CHEQ.AJENOS,RET.DE CAM.,CONCEPTO: DEVOLUCION POR OBSERVACION DE AUDITORIA INTERNA,DEP.: INRA - ORURO , PROCEDENCIA: BANCO UNION S.A., CHEQUE: 3640, FECHA DE EMISION:23/12/2016</t>
  </si>
  <si>
    <t>B14589250002</t>
  </si>
  <si>
    <t>00212012001 DEP.DE CHEQ.AJENOS,RET.DE CAM.,CONCEPTO: DEVOLUCION POR OBSERVACION DE AUDITORIA INTERNA,DEP.: INRA - ORURO , PROCEDENCIA: BANCO UNION S.A., CHEQUE: 3641, FECHA DE EMISION:23/12/2016</t>
  </si>
  <si>
    <t>B14589260002</t>
  </si>
  <si>
    <t>00574012002 DEP.DE CHEQ.AJENOS,RET.DE CAM.,CONCEPTO: DEVOLUCION DE FONDOS ASIGNADOS,DEP.: LACTEOSBOL , PROCEDENCIA: BANCO UNION S.A., CHEQUE: 4451, FECHA DE EMISION:28/12/2016</t>
  </si>
  <si>
    <t>B14589270002</t>
  </si>
  <si>
    <t>00212012001 DEP.DE CHEQ.AJENOS,RET.DE CAM.,CONCEPTO: DEVOLUCION POR OBSERVACION DE AUDITORIA INTERNA,DEP.: INRA - ORURO , PROCEDENCIA: BANCO UNION S.A., CHEQUE: 3642, FECHA DE EMISION:23/12/2016</t>
  </si>
  <si>
    <t>B14589300002</t>
  </si>
  <si>
    <t>00212092001 DEP.DE CHEQ.AJENOS,RET.DE CAM.,CONCEPTO: DEVOLUCION POR OBSERVACION DE AUDITORIA INTERNA,DEP.: INRA - ORURO , PROCEDENCIA: BANCO UNION S.A., CHEQUE: 3643, FECHA DE EMISION:23/12/2016</t>
  </si>
  <si>
    <t>B14589320002</t>
  </si>
  <si>
    <t>00222012001 DEP.DE CHEQ.AJENOS,RET.DE CAM.,CONCEPTO: REVERSION,DEP.: INIAF-CNPSH , PROCEDENCIA: BANCO UNION S.A., CHEQUE: 3053, FECHA DE EMISION:14/12/2016</t>
  </si>
  <si>
    <t>B14589380002</t>
  </si>
  <si>
    <t>00222018012 DEP.DE CHEQ.AJENOS,RET.DE CAM.,CONCEPTO: ASIGNACION DE RECURSOS,DEP.: INIAF - FONDO ROTATIVO , PROCEDENCIA: BANCO UNION S.A., CHEQUE: 1022, FECHA DE EMISION:22/12/2016</t>
  </si>
  <si>
    <t>B14589400002</t>
  </si>
  <si>
    <t>00222018010 DEP.DE CHEQ.AJENOS,RET.DE CAM.,CONCEPTO: REVERSION C31- 2903,DEP.: INIAF - ORURO , PROCEDENCIA: BANCO UNION S.A., CHEQUE: 2725, FECHA DE EMISION:20/12/2016</t>
  </si>
  <si>
    <t>B14589420002</t>
  </si>
  <si>
    <t>00222014302 DEP.DE CHEQ.AJENOS,RET.DE CAM.,CONCEPTO: REVERSION C31 - 2720,DEP.: INIAF - ORURO , PROCEDENCIA: BANCO UNION S.A., CHEQUE: 2713, FECHA DE EMISION:09/12/2016</t>
  </si>
  <si>
    <t>B14589450002</t>
  </si>
  <si>
    <t>00222014302 DEP.DE CHEQ.AJENOS,RET.DE CAM.,CONCEPTO: REVERSION C31 - 2721,DEP.: INIAF - ORURO , PROCEDENCIA: BANCO UNION S.A., CHEQUE: 2732, FECHA DE EMISION:20/12/2016</t>
  </si>
  <si>
    <t>B14589500002</t>
  </si>
  <si>
    <t>00222014302 DEP.DE CHEQ.AJENOS,RET.DE CAM.,CONCEPTO: REVERSION C31 - 2618,DEP.: INIAF - ORURO , PROCEDENCIA: BANCO UNION S.A., CHEQUE: 2733, FECHA DE EMISION:20/12/2016</t>
  </si>
  <si>
    <t>B14589510002</t>
  </si>
  <si>
    <t>00222018010 DEP.DE CHEQ.AJENOS,RET.DE CAM.,CONCEPTO: REVERSION,DEP.: INIAF-CHACO , PROCEDENCIA: BANCO UNION S.A., CHEQUE: 3441, FECHA DE EMISION:12/12/2016</t>
  </si>
  <si>
    <t>B14589530002</t>
  </si>
  <si>
    <t>00222014302 DEP.DE CHEQ.AJENOS,RET.DE CAM.,CONCEPTO: REVERSION C31 - 2619,DEP.: INIAF - ORURO , PROCEDENCIA: BANCO UNION S.A., CHEQUE: 2708, FECHA DE EMISION:09/12/2016</t>
  </si>
  <si>
    <t>B14589550002</t>
  </si>
  <si>
    <t>00222018010 DEP.DE CHEQ.AJENOS,RET.DE CAM.,CONCEPTO: REVERSION C31 - 2854,DEP.: INIAF - ORURO , PROCEDENCIA: BANCO UNION S.A., CHEQUE: 2709, FECHA DE EMISION:09/12/2016</t>
  </si>
  <si>
    <t>B14589560002</t>
  </si>
  <si>
    <t>00222014302 DEP.DE CHEQ.AJENOS,RET.DE CAM.,CONCEPTO: REVERSION,DEP.: INIAF-CHACO , PROCEDENCIA: BANCO UNION S.A., CHEQUE: 3563, FECHA DE EMISION:13/12/2016</t>
  </si>
  <si>
    <t>B14589590002</t>
  </si>
  <si>
    <t>00670012001 DEP.DE CHEQ.AJENOS,RET.DE CAM.,CONCEPTO: MULTAS ELECTORALES (6529),DEP.: TRIBUNAL SUPREMO ELECTORAL , PROCEDENCIA: BANCO UNION S.A., CHEQUE: 4441, FECHA DE EMISION:27/12/2016</t>
  </si>
  <si>
    <t>B14589600002</t>
  </si>
  <si>
    <t>00222018010 DEP.DE CHEQ.AJENOS,RET.DE CAM.,CONCEPTO: REVERSION,DEP.: INIAF - MONETRO , PROCEDENCIA: BANCO UNION S.A., CHEQUE: 2204, FECHA DE EMISION:27/12/2016</t>
  </si>
  <si>
    <t>B14589640002</t>
  </si>
  <si>
    <t>00222014302 DEP.DE CHEQ.AJENOS,RET.DE CAM.,CONCEPTO: REVERSION,DEP.: INIAF - MONTERO , PROCEDENCIA: BANCO UNION S.A., CHEQUE: 2205, FECHA DE EMISION:27/12/2016</t>
  </si>
  <si>
    <t>B14589650002</t>
  </si>
  <si>
    <t>00222014302 DEP.DE CHEQ.AJENOS,RET.DE CAM.,CONCEPTO: REVERSION,DEP.: INIAF - MAIZ , PROCEDENCIA: BANCO UNION S.A., CHEQUE: 3574, FECHA DE EMISION:13/12/2016</t>
  </si>
  <si>
    <t>B14589680002</t>
  </si>
  <si>
    <t>00099021001 DEP.DE CHEQ.AJENOS,RET.DE CAM.,CONCEPTO: REVERSION SALDOS NO EJECUTADOS VOTO EXTERIOR,DEP.: TRIBUNAL SUPREMO ELECTORAL , PROCEDENCIA: BANCO UNION S.A., CHEQUE: 9846, FECHA DE EMISION:28/12/2016</t>
  </si>
  <si>
    <t>B14589690002</t>
  </si>
  <si>
    <t>00222018014 DEP.DE CHEQ.AJENOS,RET.DE CAM.,CONCEPTO: REVERSION,DEP.: INIAF - MONTERO , PROCEDENCIA: BANCO UNION S.A., CHEQUE: 2207, FECHA DE EMISION:27/12/2016</t>
  </si>
  <si>
    <t>B14589700002</t>
  </si>
  <si>
    <t>00222014302 DEP.DE CHEQ.AJENOS,RET.DE CAM.,CONCEPTO: REVERSION,DEP.: INIAF - MAIZ , PROCEDENCIA: BANCO UNION S.A., CHEQUE: 3571, FECHA DE EMISION:13/12/2016</t>
  </si>
  <si>
    <t>B14589730002</t>
  </si>
  <si>
    <t>00670012002 DEP.DE CHEQ.AJENOS,RET.DE CAM.,CONCEPTO: DEVOLUCION SALDO FONDOS EN AVANCE DE MARCELO ARANIBAR,DEP.: TRIBUNAL SUPREMO ELECTORAL , PROCEDENCIA: BANCO UNION S.A., CHEQUE: 9843, FECHA DE EMISION:27/12/2016</t>
  </si>
  <si>
    <t>B14589740002</t>
  </si>
  <si>
    <t>00222014302 DEP.DE CHEQ.AJENOS,RET.DE CAM.,CONCEPTO: REVERSION,DEP.: INIAF - MAIZ , PROCEDENCIA: BANCO UNION S.A., CHEQUE: 3572, FECHA DE EMISION:13/12/2016</t>
  </si>
  <si>
    <t>B14589750002</t>
  </si>
  <si>
    <t>00222018012 DEP.DE CHEQ.AJENOS,RET.DE CAM.,CONCEPTO: REVERSION,DEP.: INIAF - MONTERO PN-ARROZ , PROCEDENCIA: BANCO UNION S.A., CHEQUE: 2191, FECHA DE EMISION:19/12/2016</t>
  </si>
  <si>
    <t>B14589770002</t>
  </si>
  <si>
    <t>00222014302 DEP.DE CHEQ.AJENOS,RET.DE CAM.,CONCEPTO: REVERSION,DEP.: INIAF - MONTERO PN-ARROZ , PROCEDENCIA: BANCO UNION S.A., CHEQUE: 2188, FECHA DE EMISION:19/12/2016</t>
  </si>
  <si>
    <t>B14589790002</t>
  </si>
  <si>
    <t>00222014302 DEP.DE CHEQ.AJENOS,RET.DE CAM.,CONCEPTO: REVERSION,DEP.: INIAF - MAIZ , PROCEDENCIA: BANCO UNION S.A., CHEQUE: 3452, FECHA DE EMISION:12/12/2016</t>
  </si>
  <si>
    <t>B14589800002</t>
  </si>
  <si>
    <t>00099021001 DEP.DE CHEQ.AJENOS,RET.DE CAM.,CONCEPTO: RETENCION JURIDICA MARCELO ARANIBAR,DEP.: TRIBUNAL SUPREMO ELECTORAL , PROCEDENCIA: BANCO UNION S.A., CHEQUE: 9836, FECHA DE EMISION:27/12/2016</t>
  </si>
  <si>
    <t>B14589810002</t>
  </si>
  <si>
    <t>00222018010 DEP.DE CHEQ.AJENOS,RET.DE CAM.,CONCEPTO: REVERSION C31-2880,DEP.: INIAF-POTOSI , PROCEDENCIA: BANCO UNION S.A., CHEQUE: 2019, FECHA DE EMISION:16/12/2016</t>
  </si>
  <si>
    <t>B14589820002</t>
  </si>
  <si>
    <t>00222018010 DEP.DE CHEQ.AJENOS,RET.DE CAM.,CONCEPTO: REVERSION,DEP.: INIAF - MONTERO PN-ARROZ , PROCEDENCIA: BANCO UNION S.A., CHEQUE: 2189, FECHA DE EMISION:19/12/2016</t>
  </si>
  <si>
    <t>B14589860002</t>
  </si>
  <si>
    <t>00222018010 DEP.DE CHEQ.AJENOS,RET.DE CAM.,CONCEPTO: REVERSION,DEP.: INIAF - MONTERO , PROCEDENCIA: BANCO UNION S.A., CHEQUE: 2194, FECHA DE EMISION:19/12/2016</t>
  </si>
  <si>
    <t>B14589870002</t>
  </si>
  <si>
    <t>00222018011 DEP.DE CHEQ.AJENOS,RET.DE CAM.,CONCEPTO: REVERSION,DEP.: INIAF - CNPSH , PROCEDENCIA: BANCO UNION S.A., CHEQUE: 3072, FECHA DE EMISION:14/12/2016</t>
  </si>
  <si>
    <t>B14589880002</t>
  </si>
  <si>
    <t>00222014302 DEP.DE CHEQ.AJENOS,RET.DE CAM.,CONCEPTO: REVERSION,DEP.: INIAF - MONTERO , PROCEDENCIA: BANCO UNION S.A., CHEQUE: 2192, FECHA DE EMISION:19/12/2016</t>
  </si>
  <si>
    <t>B14589890002</t>
  </si>
  <si>
    <t>00222018010 DEP.DE CHEQ.AJENOS,RET.DE CAM.,CONCEPTO: REVERSION C31-2881,DEP.: INIAF-POTOSI , PROCEDENCIA: BANCO UNION S.A., CHEQUE: 2043, FECHA DE EMISION:21/12/2016</t>
  </si>
  <si>
    <t>B14589900002</t>
  </si>
  <si>
    <t>00222018011 DEP.DE CHEQ.AJENOS,RET.DE CAM.,CONCEPTO: REVERSION,DEP.: INIAF - CNPSH , PROCEDENCIA: BANCO UNION S.A., CHEQUE: 3071, FECHA DE EMISION:14/12/2016</t>
  </si>
  <si>
    <t>B14589930002</t>
  </si>
  <si>
    <t>00222014302 DEP.DE CHEQ.AJENOS,RET.DE CAM.,CONCEPTO: REVERSION,DEP.: INIAF - MONTERO , PROCEDENCIA: BANCO UNION S.A., CHEQUE: 2196, FECHA DE EMISION:19/12/2016</t>
  </si>
  <si>
    <t>B14589960002</t>
  </si>
  <si>
    <t>00222018010 DEP.DE CHEQ.AJENOS,RET.DE CAM.,CONCEPTO: REVERSION C31-2793,DEP.: INIAF-POTOSI , PROCEDENCIA: BANCO UNION S.A., CHEQUE: 2037, FECHA DE EMISION:20/12/2016</t>
  </si>
  <si>
    <t>B14589990002</t>
  </si>
  <si>
    <t>00222018010 DEP.DE CHEQ.AJENOS,RET.DE CAM.,CONCEPTO: REVERSION C31-2921,DEP.: INIAF-POTOSI , PROCEDENCIA: BANCO UNION S.A., CHEQUE: 2025, FECHA DE EMISION:16/12/2016</t>
  </si>
  <si>
    <t>B14590000002</t>
  </si>
  <si>
    <t>00222014302 DEP.DE CHEQ.AJENOS,RET.DE CAM.,CONCEPTO: REVERSION,DEP.: INIAF - CNPSH , PROCEDENCIA: BANCO UNION S.A., CHEQUE: 3060, FECHA DE EMISION:14/12/2016</t>
  </si>
  <si>
    <t>B14590040002</t>
  </si>
  <si>
    <t>00222014302 DEP.DE CHEQ.AJENOS,RET.DE CAM.,CONCEPTO: REVERSION,DEP.: INIAF - CNPSH , PROCEDENCIA: BANCO UNION S.A., CHEQUE: 3061, FECHA DE EMISION:14/12/2016</t>
  </si>
  <si>
    <t>B14590050002</t>
  </si>
  <si>
    <t>00222014302 DEP.DE CHEQ.AJENOS,RET.DE CAM.,CONCEPTO: REVERSION,DEP.: INIAF-TARIJA , PROCEDENCIA: BANCO UNION S.A., CHEQUE: 2233, FECHA DE EMISION:12/12/2016</t>
  </si>
  <si>
    <t>B14590060002</t>
  </si>
  <si>
    <t>00020011102 DEP.DE CHEQ.AJENOS,RET.DE CAM.,CONCEPTO: PAGO HABERES MES DE DICIEMBRE / 16 PERSONAL CONSULTOR DGTAM,DEP.: TRANSPORTE AEREO MILITAR , PROCEDENCIA: BANCO UNION S.A., CHEQUE: 16841, FECHA DE EMISION:27/12/2016</t>
  </si>
  <si>
    <t>B14590070002</t>
  </si>
  <si>
    <t>00222018010 DEP.DE CHEQ.AJENOS,RET.DE CAM.,CONCEPTO: REVERSION,DEP.: INIAF-TARIJA , PROCEDENCIA: BANCO UNION S.A., CHEQUE: 2232, FECHA DE EMISION:12/12/2016</t>
  </si>
  <si>
    <t>B14590090002</t>
  </si>
  <si>
    <t>00020011102 DEP.DE CHEQ.AJENOS,RET.DE CAM.,CONCEPTO: PAGO HABERES MES DICIEMBRE / 16 PERSONALÑ EVENTUAL DGTAM,DEP.: TRANSPORTE AEREO MILITAR , PROCEDENCIA: BANCO UNION S.A., CHEQUE: 16839, FECHA DE EMISION:27/12/2016</t>
  </si>
  <si>
    <t>B14590130002</t>
  </si>
  <si>
    <t>00099021001 DEP.DE CHEQ.AJENOS,RET.DE CAM.,CONCEPTO: TRANSFERENCIA DE RECURSOS,DEP.: INSUMOS BOLIVIA , PROCEDENCIA: BANCO UNION S.A., CHEQUE: 130, FECHA DE EMISION:27/12/2016</t>
  </si>
  <si>
    <t>B14590170002</t>
  </si>
  <si>
    <t>00682018001 DEP.DE CHEQ.AJENOS,RET.DE CAM.,CONCEPTO: DEVOLUCION DE FONDOS DE LA DELEGACION DE LOS YUNGAS,DEP.: DEFENSIORIA DEL PUEBLO , PROCEDENCIA: BANCO UNION S.A., CHEQUE: 588, FECHA DE EMISION:22/12/2016</t>
  </si>
  <si>
    <t>B14590260002</t>
  </si>
  <si>
    <t>00682018001 DEP.DE CHEQ.AJENOS,RET.DE CAM.,CONCEPTO: DEVOLUCION DE SALDOS DESCARGO FONDOS EN AVANCE SANTA CRUZ,DEP.: DEFENSIORIA DEL PUEBLO , PROCEDENCIA: BANCO UNION S.A., CHEQUE: 593, FECHA DE EMISION:22/12/2016</t>
  </si>
  <si>
    <t>B14590300002</t>
  </si>
  <si>
    <t>00682018001 DEP.DE CHEQ.AJENOS,RET.DE CAM.,CONCEPTO: DESCARO FONDO EN AVANCE DEPT. BENI,DEP.: DEFENSIORIA DEL PUEBLO , PROCEDENCIA: BANCO UNION S.A., CHEQUE: 592, FECHA DE EMISION:22/12/2016</t>
  </si>
  <si>
    <t>B14590350002</t>
  </si>
  <si>
    <t>00099021001 DEP.DE CHEQ.AJENOS,RET.DE CAM.,CONCEPTO: DEP. POR REVERSIONES DE SALDOS NO EJECUTADOS,DEP.: INE , PROCEDENCIA: BANCO UNION S.A., CHEQUE: 3951, FECHA DE EMISION:27/12/2016</t>
  </si>
  <si>
    <t>B14590360002</t>
  </si>
  <si>
    <t>00682018001 DEP.DE CHEQ.AJENOS,RET.DE CAM.,CONCEPTO: DESCARGO FONDOS EN AVANCE CHUQUISACA,DEP.: DEFENSIORIA DEL PUEBLO , PROCEDENCIA: BANCO UNION S.A., CHEQUE: 591, FECHA DE EMISION:22/12/2016</t>
  </si>
  <si>
    <t>B14590400002</t>
  </si>
  <si>
    <t>00682018001 DEP.DE CHEQ.AJENOS,RET.DE CAM.,CONCEPTO: DESCARGO FONDOS EN AVANCE CHUQUISACA,DEP.: DEFENSIORIA DEL PUEBLO , PROCEDENCIA: BANCO UNION S.A., CHEQUE: 590, FECHA DE EMISION:22/12/2016</t>
  </si>
  <si>
    <t>O14585410002</t>
  </si>
  <si>
    <t>00041031107 DEPOSITO DE EFECTIVO, DEPOSITANTE: OMAR CESAR CALLISAYA MAMANI, CONCEPTO: DEVOLUCION DE VIATICOS Y PASAJES, CUENTA DE DEPOSITO: CUENTA UNICA DEL TESORO</t>
  </si>
  <si>
    <t>O14585790002</t>
  </si>
  <si>
    <t>00099021001 DEPOSITO DE EFECTIVO, DEPOSITANTE: MARIA ELENA ANCASI MAMANI, CONCEPTO: DEVOLUCION DEL SUELDO CORRESPONDIENTE A 4 DIAS DE HABER DEL MES DE OCTUBRE 2015, CUENTA DE DEPOSITO: CUENTA UNICA DEL TESORO</t>
  </si>
  <si>
    <t>O14587170002</t>
  </si>
  <si>
    <t>00099021001 DEPOSITO DE EFECTIVO, DEPOSITANTE: EJERCITO DE BOLIVIA, CONCEPTO: REVERSION POR CONCEPTO DE ENERGIA ELECTRICA MES DE NOVIEMBRE 2016(PREVENTIVO N° 5226), CUENTA DE DEPOSITO: CUENTA UNICA DEL TESORO</t>
  </si>
  <si>
    <t>O14587200002</t>
  </si>
  <si>
    <t>00016018008 DEPOSITO DE EFECTIVO, DEPOSITANTE: MIN. DE EDUCACION - JUAN GABRIEL PEREZ, CONCEPTO: DEVOLUCION PASAJES TERRESTRES, CUENTA DE DEPOSITO: CUENTA UNICA DEL TESORO</t>
  </si>
  <si>
    <t>O14587210002</t>
  </si>
  <si>
    <t>00574012002 DEPOSITO DE EFECTIVO, DEPOSITANTE: LACTEOSBOL, CONCEPTO: DEVOLUCION DE FONDOS EN AVANCE, CUENTA DE DEPOSITO: CUENTA UNICA DEL TESORO</t>
  </si>
  <si>
    <t>O14587230002</t>
  </si>
  <si>
    <t>00046058003 DEPOSITO DE EFECTIVO, DEPOSITANTE: DIANA NOYA PEREZ, CONCEPTO: DEVOLUCION POR CONCEPTO DE PASAJES AEREOS RIBERALTA, CUENTA DE DEPOSITO: CUENTA UNICA DEL TESORO</t>
  </si>
  <si>
    <t>O14587270002</t>
  </si>
  <si>
    <t>O14587290002</t>
  </si>
  <si>
    <t>O14587340002</t>
  </si>
  <si>
    <t>O14587410002</t>
  </si>
  <si>
    <t>O14587460002</t>
  </si>
  <si>
    <t>00046104201 DEPOSITO DE EFECTIVO, DEPOSITANTE: RUTH CAMA CRISPIN - JEFE DE ENSEÑANZA CBBA, CONCEPTO: REVERSION, CUENTA DE DEPOSITO: CUENTA UNICA DEL TESORO</t>
  </si>
  <si>
    <t>O14587470002</t>
  </si>
  <si>
    <t>O14587710002</t>
  </si>
  <si>
    <t>00099021001 DEPOSITO DE EFECTIVO, DEPOSITANTE: MARIA GIOVANA TORRICO URQUIZO, CONCEPTO: DEVOLUCION DE SALDO NO EJECUTADO, CUENTA DE DEPOSITO: CUENTA UNICA DEL TESORO</t>
  </si>
  <si>
    <t>O14587960002</t>
  </si>
  <si>
    <t>00290012001 DEPOSITO DE EFECTIVO, DEPOSITANTE: SERVICIO DE IMPUESTOS NACIONALES, CONCEPTO: TASA DE AEROPUERTO - ROXANA BURGOS GONZALES, CUENTA DE DEPOSITO: CUENTA UNICA DEL TESORO</t>
  </si>
  <si>
    <t>O14588380002</t>
  </si>
  <si>
    <t>00046058002 DEPOSITO DE EFECTIVO, DEPOSITANTE: ODALIS CABALLERO PINTO, CONCEPTO: DEVOLUCION DE SALDO NO EJECUTADO SEGUIMIENTO DE ACTIVOS DEPTO DE ORURO PROYECTO GAVI-FSS, CUENTA DE DEPOSITO: CUENTA UNICA DEL TESORO</t>
  </si>
  <si>
    <t>O14588400002</t>
  </si>
  <si>
    <t>00015011108 DEPOSITO DE EFECTIVO, DEPOSITANTE: ROCIO QUIPILDOR RAMIREZ, CONCEPTO: DESCARGO ASIGNACION DE RECURSOS D.D.R.P. - COCHABAMBA, CUENTA DE DEPOSITO: CUENTA UNICA DEL TESORO</t>
  </si>
  <si>
    <t>O14588530002</t>
  </si>
  <si>
    <t>00099021001 DEPOSITO DE EFECTIVO, DEPOSITANTE: MARIA ALEXANDRA MOREIRA LOPEZ, CONCEPTO: DEVOLUCION DE FONDOS, CUENTA DE DEPOSITO: CUENTA UNICA DEL TESORO</t>
  </si>
  <si>
    <t>O14588540002</t>
  </si>
  <si>
    <t>00099021001 DEPOSITO DE EFECTIVO, DEPOSITANTE: SARAH SALINAS - SERNAP, CONCEPTO: POR REVERSION DE FONDOS NO UTILIZADOS, CUENTA DE DEPOSITO: CUENTA UNICA DEL TESORO</t>
  </si>
  <si>
    <t>O14588580002</t>
  </si>
  <si>
    <t>O14588630002</t>
  </si>
  <si>
    <t>00015028002 DEPOSITO DE EFECTIVO, DEPOSITANTE: NORKA GEORGINA HUANCA GUTIERREZ, CONCEPTO: DEV. DE SALDO RESTANTE,DE GASTOS EFECTUADOS PARA EL CURSO TALLER SIG-FELCV,DE LA F.E.L.C.V., CUENTA DE DEPOSITO: CUENTA UNICA DEL TESORO</t>
  </si>
  <si>
    <t>O14588640002</t>
  </si>
  <si>
    <t>00190012003 DEPOSITO DE EFECTIVO, DEPOSITANTE: ERICK ALEJANDRO CLAVIJO TRUJILLO, CONCEPTO: DEVOLUCION DE EFECTIVO PARA GASTOS JUDICIALES, CUENTA DE DEPOSITO: CUENTA UNICA DEL TESORO</t>
  </si>
  <si>
    <t>O14588700002</t>
  </si>
  <si>
    <t>00046021109 DEPOSITO DE EFECTIVO, DEPOSITANTE: FEDERACION BOLIVIANA DE BOWLING, CONCEPTO: REVERSION DE FONDOS FID, CUENTA DE DEPOSITO: CUENTA UNICA DEL TESORO</t>
  </si>
  <si>
    <t>O14588720002</t>
  </si>
  <si>
    <t>O14588730002</t>
  </si>
  <si>
    <t>O14588750002</t>
  </si>
  <si>
    <t>00099021001 DEPOSITO DE EFECTIVO, DEPOSITANTE: MARGOTH CESPEDES REYES, CONCEPTO: DEVOLUCION DE 1ER BONO DE ANTIGUEDAD, CUENTA DE DEPOSITO: CUENTA UNICA DEL TESORO</t>
  </si>
  <si>
    <t>O14588760002</t>
  </si>
  <si>
    <t>00099021001 DEPOSITO DE EFECTIVO, DEPOSITANTE: ABRAHAM CASTAÑETA ROJAS, CONCEPTO: DEVOLUCIÓN DEL COBRO INDEBIDO DE HABER DEL MES FEBRERO 2015, CUENTA DE DEPOSITO: CUENTA UNICA DEL TESORO</t>
  </si>
  <si>
    <t>O14588850002</t>
  </si>
  <si>
    <t>00526012001 DEPOSITO DE EFECTIVO, DEPOSITANTE: BOLIVIA TV - REYNALDO BLANCO G., CONCEPTO: DEVOLUCION SALDO PASAJES, CUENTA DE DEPOSITO: CUENTA UNICA DEL TESORO</t>
  </si>
  <si>
    <t>O14589410002</t>
  </si>
  <si>
    <t>00574012002 DEPOSITO DE EFECTIVO, DEPOSITANTE: RODRIGO NARVAEZ, CONCEPTO: DESEMBOLSO FONDOS EN AVANCE, FONDO ROTATIVO 1-4713786 LACTEOSBOL, CUENTA DE DEPOSITO: CUENTA UNICA DEL TESORO</t>
  </si>
  <si>
    <t>O14589910002</t>
  </si>
  <si>
    <t>00682018001 DEPOSITO DE EFECTIVO, DEPOSITANTE: ROSSE MARY ORDOÑEZ MORALES, CONCEPTO: DEVOLUCION DE FONDOS EN AVANCE, CUENTA DE DEPOSITO: CUENTA UNICA DEL TESORO</t>
  </si>
  <si>
    <t>O14590030002</t>
  </si>
  <si>
    <t>00526012001 DEPOSITO DE EFECTIVO, DEPOSITANTE: DAVID OSCAR LAURA MAMANI, CONCEPTO: DEVOLUCION VIATICOS - BOLIVIA TV, CUENTA DE DEPOSITO: CUENTA UNICA DEL TESORO</t>
  </si>
  <si>
    <t>O14590430002</t>
  </si>
  <si>
    <t>00046024204 DEPOSITO DE EFECTIVO, DEPOSITANTE: SEDES LA PAZ, CONCEPTO: REVERSIÓN PREVENTIVO N° 1238, CUENTA DE DEPOSITO: CUENTA UNICA DEL TESORO</t>
  </si>
  <si>
    <t>O14590440002</t>
  </si>
  <si>
    <t>00526012001 DEPOSITO DE EFECTIVO, DEPOSITANTE: GLORIA AJPI JALJA - BOLIVIA TV, CONCEPTO: DEVOLUCION POR PASAJE AEREO NO UTILIZADO, CUENTA DE DEPOSITO: CUENTA UNICA DEL TESORO</t>
  </si>
  <si>
    <t>O14590600002</t>
  </si>
  <si>
    <t>00526012001 DEPOSITO DE EFECTIVO, DEPOSITANTE: HEBER MICHEL OÑA - BOLIVIA TV, CONCEPTO: DEVOLUCION DE VIATICOS, CUENTA DE DEPOSITO: CUENTA UNICA DEL TESORO</t>
  </si>
  <si>
    <t>O14590700002</t>
  </si>
  <si>
    <t>00099021001 DEPOSITO DE EFECTIVO, DEPOSITANTE: ALVARO MARCO ANTONIO CABA OLIVAREZ CI:2377522 LP, CONCEPTO: CITE MEFP/VTCP/DGPOT/UAJS-CPI/N°030/2016 REGULARIZACIÓN MARZO-ABRIL-MAYO 2016, CUENTA DE DEPOSITO: CUENTA UNICA DEL TESORO</t>
  </si>
  <si>
    <t>O14590800002</t>
  </si>
  <si>
    <t>00682018001 DEPOSITO DE EFECTIVO, DEPOSITANTE: DEFENSORIA DEL PUEBLO, CONCEPTO: DEVOLUCION POR CONCEPTO DE COMPRA DE COMBUSTIBLE, CUENTA DE DEPOSITO: CUENTA UNICA DEL TESORO</t>
  </si>
  <si>
    <t>O14590820002</t>
  </si>
  <si>
    <t>00099021001 DEPOSITO DE EFECTIVO, DEPOSITANTE: ESCOBAR VELASQUEZ VLADIMIR, CONCEPTO: DEVOLUCION DE PASAJES C31 - 1809, CUENTA DE DEPOSITO: CUENTA UNICA DEL TESORO</t>
  </si>
  <si>
    <t>O14590840002</t>
  </si>
  <si>
    <t>00099021001 DEPOSITO DE EFECTIVO, DEPOSITANTE: BALDERAS ARTEAGA GERARDO, CONCEPTO: DEVOLUCION DE VIATICOS C31 - 495, CUENTA DE DEPOSITO: CUENTA UNICA DEL TESORO</t>
  </si>
  <si>
    <t>O14590860002</t>
  </si>
  <si>
    <t>00526012001 DEPOSITO DE EFECTIVO, DEPOSITANTE: HUGO DIEGO MONTAÑO MORALES, CONCEPTO: DEVOLUCION EXCEDENTES DE AGUINALDO, CUENTA DE DEPOSITO: CUENTA UNICA DEL TESORO</t>
  </si>
  <si>
    <t>O14590960002</t>
  </si>
  <si>
    <t>00099021001 DEPOSITO DE EFECTIVO, DEPOSITANTE: JUAN JULIO CALLISAYA PACO, CONCEPTO: DEVOLUCION DE HABERES AGOSTO 2016 POR COMISION SIN GOCE DE HABERES, CUENTA DE DEPOSITO: CUENTA UNICA DEL TESORO</t>
  </si>
  <si>
    <t>O14590980002</t>
  </si>
  <si>
    <t>00099021001 DEPOSITO DE EFECTIVO, DEPOSITANTE: JUAN JULIO CALLISAYA PACO, CONCEPTO: DEVOLUCION DE HABERES SEPTIEMBRE 2016 POR COMISION SIN GOCE DE HABERES, CUENTA DE DEPOSITO: CUENTA UNICA DEL TESORO</t>
  </si>
  <si>
    <t>O14591000002</t>
  </si>
  <si>
    <t>00099021001 DEPOSITO DE EFECTIVO, DEPOSITANTE: JUAN JULIO CALLISAYA PACO, CONCEPTO: DEVOLUCION DE HABERES OCTUBRE 2016 POR COMISION SIN GOCE DE HABERES, CUENTA DE DEPOSITO: CUENTA UNICA DEL TESORO</t>
  </si>
  <si>
    <t>O14591030002</t>
  </si>
  <si>
    <t>00099021001 DEPOSITO DE EFECTIVO, DEPOSITANTE: JUAN JULIO CALLISAYA PACO, CONCEPTO: DEVOLUCION DE HABERES NOVIEMBRE 2016 POR COMISION SIN GOCE DE HABERES, CUENTA DE DEPOSITO: CUENTA UNICA DEL TESORO</t>
  </si>
  <si>
    <t>O14591080002</t>
  </si>
  <si>
    <t>00099021001 DEPOSITO DE EFECTIVO, DEPOSITANTE: BATALLON DE TRANSPORTES III - CBBA, CONCEPTO: REVERSIÓN DE SALDOS DE SERVICIOS BÁSICOS (LUZ), CUENTA DE DEPOSITO: CUENTA UNICA DEL TESORO</t>
  </si>
  <si>
    <t>O14591090002</t>
  </si>
  <si>
    <t>00225024301 DEPOSITO DE EFECTIVO, DEPOSITANTE: GABRIELA M. DEL CASTILLO VILLEGAS, CONCEPTO: DEVOLUCION FONDO EN AVANCE, CUENTA DE DEPOSITO: CUENTA UNICA DEL TESORO</t>
  </si>
  <si>
    <t>O14591110002</t>
  </si>
  <si>
    <t>00099021001 DEPOSITO DE EFECTIVO, DEPOSITANTE: BATALLON DE TRANSPORTES III - CBBA, CONCEPTO: REVERSIÓN DE SALDO DE SERVICIOS BÁSICOS (TELF), CUENTA DE DEPOSITO: CUENTA UNICA DEL TESORO</t>
  </si>
  <si>
    <t>O14591120002</t>
  </si>
  <si>
    <t>00099021001 DEPOSITO DE EFECTIVO, DEPOSITANTE: BATALLON DE TRANSPORTES III - CBBA, CONCEPTO: REVERSIÓN DE SALDO DE SERVICIOS BÁSICOS (LUZ), CUENTA DE DEPOSITO: CUENTA UNICA DEL TESORO</t>
  </si>
  <si>
    <t>O14591130002</t>
  </si>
  <si>
    <t>00099021001 DEPOSITO DE EFECTIVO, DEPOSITANTE: RI - 18 ""VICTORIA"" CBBA, CONCEPTO: REVERSIÓN DE SALDO DE SERVICIOS BÁSICOS, CUENTA DE DEPOSITO: CUENTA UNICA DEL TESORO</t>
  </si>
  <si>
    <t>O14591150002</t>
  </si>
  <si>
    <t>00099021001 DEPOSITO DE EFECTIVO, DEPOSITANTE: RI - 18 ""VICTORIA "" CBBA, CONCEPTO: REVERSIÓN DE SERVICIOS BÁSICOS, CUENTA DE DEPOSITO: CUENTA UNICA DEL TESORO</t>
  </si>
  <si>
    <t>O14591170002</t>
  </si>
  <si>
    <t>00291012002 DEPOSITO DE EFECTIVO, DEPOSITANTE: PATRICIA FRUTOS JORDAN, CONCEPTO: PAGO POR EXTRAVIO DE CREDENCIAL, CUENTA DE DEPOSITO: CUENTA UNICA DEL TESORO</t>
  </si>
  <si>
    <t>O14591180002</t>
  </si>
  <si>
    <t>00682018001 DEPOSITO DE EFECTIVO, DEPOSITANTE: EDWIN EFRAIN CONTRERAS MAMANI, CONCEPTO: DEVOLUCION DE FONDOS EN AVANCE, CUENTA DE DEPOSITO: CUENTA UNICA DEL TESORO</t>
  </si>
  <si>
    <t>O14591250002</t>
  </si>
  <si>
    <t>00132052001 DEPOSITO DE EFECTIVO, DEPOSITANTE: JOSE ISRAEL ROJAS MONTERO, CONCEPTO: DEVOLUCION DE FONDOS NO UTILIZADOS, CUENTA DE DEPOSITO: CUENTA UNICA DEL TESORO</t>
  </si>
  <si>
    <t>O14591260002</t>
  </si>
  <si>
    <t>O14591310002</t>
  </si>
  <si>
    <t>O14591380002</t>
  </si>
  <si>
    <t>00132052001 DEPOSITO DE EFECTIVO, DEPOSITANTE: SENON MAMANI LUQUE, CONCEPTO: DEVOLUCION DE FONDOS NO UTILIZADOS, CUENTA DE DEPOSITO: CUENTA UNICA DEL TESORO</t>
  </si>
  <si>
    <t>O14591490002</t>
  </si>
  <si>
    <t>00030014201 DEPOSITO DE EFECTIVO, DEPOSITANTE: IVAN W. PRIETO GUTIERREZ, CONCEPTO: DEVOLUCION DE RECURSOS, CUENTA DE DEPOSITO: CUENTA UNICA DEL TESORO</t>
  </si>
  <si>
    <t>O14591500002</t>
  </si>
  <si>
    <t>00099021001 DEPOSITO DE EFECTIVO, DEPOSITANTE: JESUS WILFREDO CAMACHO A., CONCEPTO: DEVOLUCION POR CONCEPTO DE PASAJES TERRESTRE, CUENTA DE DEPOSITO: CUENTA UNICA DEL TESORO</t>
  </si>
  <si>
    <t>O14591550002</t>
  </si>
  <si>
    <t>00099021001 DEPOSITO DE EFECTIVO, DEPOSITANTE: OLGA PAIVA CRISPIN, CONCEPTO: DEV. TELEFONIA DICIEMBRE 2015, CUENTA DE DEPOSITO: CUENTA UNICA DEL TESORO</t>
  </si>
  <si>
    <t>O14591650002</t>
  </si>
  <si>
    <t>00099021001 DEPOSITO DE EFECTIVO, DEPOSITANTE: IVETH FANNY LAZARTE PEREZ, CONCEPTO: DEVOLUCION DE HABERES DEVENGADOS, CUENTA DE DEPOSITO: CUENTA UNICA DEL TESORO</t>
  </si>
  <si>
    <t>O14591810002</t>
  </si>
  <si>
    <t>00574012002 DEPOSITO DE EFECTIVO, DEPOSITANTE: JOHAN IVAR ORTEGA DAZA, CONCEPTO: DEVOLUCION DE FONDOS A RENDIR PAGO A PRODUCTORES LECHEROS MES DE NOVIEMBRE 2016, CUENTA DE DEPOSITO: CUENTA UNICA DEL TESORO</t>
  </si>
  <si>
    <t>O14591830002</t>
  </si>
  <si>
    <t>00574012002 DEPOSITO DE EFECTIVO, DEPOSITANTE: JOHAN IVAR ORTEGA DAZA, CONCEPTO: DEVOLUCION DE FONDOS A RENDIR PAGO A PRODUCTORES LECHEROS MES DE OCTUBRE 2016, CUENTA DE DEPOSITO: CUENTA UNICA DEL TESORO</t>
  </si>
  <si>
    <t>O14592220002</t>
  </si>
  <si>
    <t>00099021001 DEPOSITO DE EFECTIVO, DEPOSITANTE: RUBEN HUANCA M, CONCEPTO: DEVOLUCION DE SALDO NO EJECUTADO, CUENTA DE DEPOSITO: CUENTA UNICA DEL TESORO</t>
  </si>
  <si>
    <t>O14592310002</t>
  </si>
  <si>
    <t>00099021001 DEPOSITO DE EFECTIVO, DEPOSITANTE: MARIA ESTELA CONDORI CALCINA, CONCEPTO: DEVOLUCION AL PREVENTIVO 106 POR CONSUMO DE TELEFONIA MOVIL (MES ENERO - 16), CUENTA DE DEPOSITO: CUENTA UNICA DEL TESORO</t>
  </si>
  <si>
    <t>O14592410002</t>
  </si>
  <si>
    <t>00099021001 DEPOSITO DE EFECTIVO, DEPOSITANTE: VARGAS QUISPE HUGO, CONCEPTO: DEVOLUCIÓN DE VIÁTICOS DE C31 - 1619, CUENTA DE DEPOSITO: CUENTA UNICA DEL TESORO</t>
  </si>
  <si>
    <t>O14592420002</t>
  </si>
  <si>
    <t>00099021001 DEPOSITO DE EFECTIVO, DEPOSITANTE: CHAVEZ IPORRE JUAN CARLOS, CONCEPTO: DEVOLUCIÓN DE VIÁTICOS DE C31 - 1619, CUENTA DE DEPOSITO: CUENTA UNICA DEL TESORO</t>
  </si>
  <si>
    <t>MINISTERIO DE DEPORTES</t>
  </si>
  <si>
    <t>O14592460002</t>
  </si>
  <si>
    <t>00099021001 DEPOSITO DE EFECTIVO, DEPOSITANTE: JAVIER JHONNY ALCON CRUZ, CONCEPTO: REPOSICION DE RECTIFICACION DE CALCULO DE SUPERFICIE OCUPADA PO EL MINISTERIO DE DEPORTES, CUENTA DE DEPOSITO: CUENTA UNICA DEL TESORO</t>
  </si>
  <si>
    <t>O14592470002</t>
  </si>
  <si>
    <t>00590012001 DEPOSITO DE EFECTIVO, DEPOSITANTE: DAGMAR TORRICO DURAN, CONCEPTO: DEVOLUCION DE FONDOS EN AVANCE - CAJA SALUD DE CAMINOS, CUENTA DE DEPOSITO: CUENTA UNICA DEL TESORO</t>
  </si>
  <si>
    <t>O14592480002</t>
  </si>
  <si>
    <t>00099021001 DEPOSITO DE EFECTIVO, DEPOSITANTE: ADRIANA OMONTE TAMES, CONCEPTO: DEVOLUCION AL PREVENTIVO 106 POR CONSUMO DE TELEFONIA MOVIL CORRESPONDIENTE AL MES DE ENERO - 16, CUENTA DE DEPOSITO: CUENTA UNICA DEL TESORO</t>
  </si>
  <si>
    <t>O14592490002</t>
  </si>
  <si>
    <t>00099021001 DEPOSITO DE EFECTIVO, DEPOSITANTE: ADEMAF NORAH INES FLORES PINTO, CONCEPTO: REVERSION C-31 N° 1599,1765,1894,1900 POR CONCEPTO EN TELEFONIA CORRESP. AL MES DE SEPT,OCT,NOV 2016, CUENTA DE DEPOSITO: CUENTA UNICA DEL TESORO</t>
  </si>
  <si>
    <t>O14592510002</t>
  </si>
  <si>
    <t>00086068001 DEPOSITO DE EFECTIVO, DEPOSITANTE: TERESA ARIAS CASTRO, CONCEPTO: DEVOLUCION SALDO DE TALLER ELABORACION DE CONVENIOS PARA PDMIS, CUENTA DE DEPOSITO: CUENTA UNICA DEL TESORO</t>
  </si>
  <si>
    <t>O14592560002</t>
  </si>
  <si>
    <t>00086068001 DEPOSITO DE EFECTIVO, DEPOSITANTE: ALBERTO ROMAN AYMAYA, CONCEPTO: DEVOLUCION SALDO GASTO DE COMBUSTIBLE, CUENTA DE DEPOSITO: CUENTA UNICA DEL TESORO</t>
  </si>
  <si>
    <t>O14592570002</t>
  </si>
  <si>
    <t>00234014202 DEPOSITO DE EFECTIVO, DEPOSITANTE: SERGEOMIN - PABLO BERNAL MURAÑA, CONCEPTO: DEVOLUCION AL C-31 - 988, PARTIDA: 22110 - PASAJES, CUENTA DE DEPOSITO: CUENTA UNICA DEL TESORO</t>
  </si>
  <si>
    <t>O14592580002</t>
  </si>
  <si>
    <t>00086068001 DEPOSITO DE EFECTIVO, DEPOSITANTE: ALBERTO ROMAN AYMAYA, CONCEPTO: DEVOLUCION SALDO DE COMBUSTIBLE, CUENTA DE DEPOSITO: CUENTA UNICA DEL TESORO</t>
  </si>
  <si>
    <t>O14592740002</t>
  </si>
  <si>
    <t>00099021001 DEPOSITO DE EFECTIVO, DEPOSITANTE: RI - 20 PADILLA, CONCEPTO: TELEFONO - DIC/16, CUENTA DE DEPOSITO: CUENTA UNICA DEL TESORO</t>
  </si>
  <si>
    <t>O14592760002</t>
  </si>
  <si>
    <t>00099021001 DEPOSITO DE EFECTIVO, DEPOSITANTE: RI - 20 PADILLA, CONCEPTO: TELEFONO - NOV/16, CUENTA DE DEPOSITO: CUENTA UNICA DEL TESORO</t>
  </si>
  <si>
    <t>O14592870002</t>
  </si>
  <si>
    <t>00099021001 DEPOSITO DE EFECTIVO, DEPOSITANTE: LUCIANA VIVIANA MENDEZ SALAZAR, CONCEPTO: SALDO DE FONDO EN AVANCE, CUENTA DE DEPOSITO: CUENTA UNICA DEL TESORO</t>
  </si>
  <si>
    <t>O14592950002</t>
  </si>
  <si>
    <t>00099021001 DEPOSITO DE EFECTIVO, DEPOSITANTE: DAVID ANGEL ORTUÑO CONDORI, CONCEPTO: DEVOLUCION DE PASAJE TERRESTRE, CUENTA DE DEPOSITO: CUENTA UNICA DEL TESORO</t>
  </si>
  <si>
    <t>O14593280002</t>
  </si>
  <si>
    <t>00099021001 DEPOSITO DE EFECTIVO, DEPOSITANTE: FEBONA, CONCEPTO: DEVOLUCIÓN SALDOS, CUENTA DE DEPOSITO: CUENTA UNICA DEL TESORO</t>
  </si>
  <si>
    <t>O14593500002</t>
  </si>
  <si>
    <t>00587012008 DEPOSITO DE EFECTIVO, DEPOSITANTE: ADALID GUACHALLA, CONCEPTO: DEVOLUCION DE FONDOS, CUENTA DE DEPOSITO: CUENTA UNICA DEL TESORO</t>
  </si>
  <si>
    <t>O14593570002</t>
  </si>
  <si>
    <t>00587012001 DEPOSITO DE EFECTIVO, DEPOSITANTE: WILBETH PEREDO, CONCEPTO: DEVOLUCION DE FONDOS, CUENTA DE DEPOSITO: CUENTA UNICA DEL TESORO</t>
  </si>
  <si>
    <t>O14593580002</t>
  </si>
  <si>
    <t>O14593590002</t>
  </si>
  <si>
    <t>O14593600002</t>
  </si>
  <si>
    <t>O14593630002</t>
  </si>
  <si>
    <t>O14593640002</t>
  </si>
  <si>
    <t>O14593650002</t>
  </si>
  <si>
    <t>00587012006 DEPOSITO DE EFECTIVO, DEPOSITANTE: OSWALDO TEJERINA, CONCEPTO: DEVOLUCION DE FONDOS, CUENTA DE DEPOSITO: CUENTA UNICA DEL TESORO</t>
  </si>
  <si>
    <t>O14593660002</t>
  </si>
  <si>
    <t>O14593680002</t>
  </si>
  <si>
    <t>00587012005 DEPOSITO DE EFECTIVO, DEPOSITANTE: OSWALDO TEJERINA, CONCEPTO: DEVOLUCION DE FONDOS, CUENTA DE DEPOSITO: CUENTA UNICA DEL TESORO</t>
  </si>
  <si>
    <t>O14593690002</t>
  </si>
  <si>
    <t>O14593710002</t>
  </si>
  <si>
    <t>00015011108 DEPOSITO DE EFECTIVO, DEPOSITANTE: DIRECCION GENERAL DE MIGRACION - MIN. GOB., CONCEPTO: DEVOLUCION SALDO FONDOS EN AVANCE, CUENTA DE DEPOSITO: CUENTA UNICA DEL TESORO</t>
  </si>
  <si>
    <t>O14593720002</t>
  </si>
  <si>
    <t>O14593740002</t>
  </si>
  <si>
    <t>O14593760002</t>
  </si>
  <si>
    <t>00030018005 DEPOSITO DE EFECTIVO, DEPOSITANTE: MIN DE JUSTICIA-DINA ABAYO QUEZADA, CONCEPTO: DEVOLUCION DE SALDOS NO EJECUTADO, CUENTA DE DEPOSITO: CUENTA UNICA DEL TESORO</t>
  </si>
  <si>
    <t>O14593810002</t>
  </si>
  <si>
    <t>00099021001 DEPOSITO DE EFECTIVO, DEPOSITANTE: RAMIRO ANTONIO VIDAURRE LANDA CI. 2389143 LP, CONCEPTO: EXCEDENTES DE SERVICIO DE LLAMADAS POR TELEFONIA MOVIL MES DE JULIO, CUENTA DE DEPOSITO: CUENTA UNICA DEL TESORO</t>
  </si>
  <si>
    <t>O14593920002</t>
  </si>
  <si>
    <t>B14595390002</t>
  </si>
  <si>
    <t>00099021001 DEP.DE CHEQ.AJENOS,RET.DE CAM.,CONCEPTO: DEP. POR REVERSION DE SALDOS NO EJECUTADOS,DEP.: INE , PROCEDENCIA: BANCO UNION S.A., CHEQUE: 3982, FECHA DE EMISION:28/12/2016</t>
  </si>
  <si>
    <t>B14595400002</t>
  </si>
  <si>
    <t>00099021001 DEP.DE CHEQ.AJENOS,RET.DE CAM.,CONCEPTO: DEP. POR REVERSION DE SALDOS NO EJECUTADOS,DEP.: INE , PROCEDENCIA: BANCO UNION S.A., CHEQUE: 3983, FECHA DE EMISION:28/12/2016</t>
  </si>
  <si>
    <t>B14595420002</t>
  </si>
  <si>
    <t>00099021001 DEP.DE CHEQ.AJENOS,RET.DE CAM.,CONCEPTO: DEP. POR REVERSION DE SALDOS NO EJECUTADOS,DEP.: INE , PROCEDENCIA: BANCO UNION S.A., CHEQUE: 3984, FECHA DE EMISION:28/12/2016</t>
  </si>
  <si>
    <t>B14595430002</t>
  </si>
  <si>
    <t>00574012002 DEP.DE CHEQ.AJENOS,RET.DE CAM.,CONCEPTO: FACTURAS NO DECLARADAS,DEP.: LACTEOSBOL , PROCEDENCIA: BANCO UNION S.A., CHEQUE: 4453, FECHA DE EMISION:28/12/2016</t>
  </si>
  <si>
    <t>B14595440002</t>
  </si>
  <si>
    <t>00099021001 DEP.DE CHEQ.AJENOS,RET.DE CAM.,CONCEPTO: DEP. POR REVERSION DE SALDOS NO EJECUTADOS,DEP.: INE , PROCEDENCIA: BANCO UNION S.A., CHEQUE: 3985, FECHA DE EMISION:28/12/2016</t>
  </si>
  <si>
    <t>B14595450002</t>
  </si>
  <si>
    <t>00206014401 DEP.DE CHEQ.AJENOS,RET.DE CAM.,CONCEPTO: DEP. POR REVERSION DE SALDOS NO EJECUTADOS,DEP.: INE , PROCEDENCIA: BANCO UNION S.A., CHEQUE: 3987, FECHA DE EMISION:28/12/2016</t>
  </si>
  <si>
    <t>B14595470002</t>
  </si>
  <si>
    <t>00206014401 DEP.DE CHEQ.AJENOS,RET.DE CAM.,CONCEPTO: DEP. POR REVERSION DE SALDOS NO EJECUTADOS,DEP.: INE , PROCEDENCIA: BANCO UNION S.A., CHEQUE: 3988, FECHA DE EMISION:28/12/2016</t>
  </si>
  <si>
    <t>B14595480002</t>
  </si>
  <si>
    <t>00206012001 DEP.DE CHEQ.AJENOS,RET.DE CAM.,CONCEPTO: DEP. POR REVERSION DE SALDOS NO EJECUTADOS,DEP.: INE , PROCEDENCIA: BANCO UNION S.A., CHEQUE: 3989, FECHA DE EMISION:28/12/2016</t>
  </si>
  <si>
    <t>B14595490002</t>
  </si>
  <si>
    <t>00099021001 DEP.DE CHEQ.AJENOS,RET.DE CAM.,CONCEPTO: DEVOLUCION DE FONDOS EN AVANCE -ANH POTOSI,DEP.: ANH-POTOSI , PROCEDENCIA: BANCO UNION S.A., CHEQUE: 237, FECHA DE EMISION:05/12/2016</t>
  </si>
  <si>
    <t>B14595500002</t>
  </si>
  <si>
    <t>00206012001 DEP.DE CHEQ.AJENOS,RET.DE CAM.,CONCEPTO: DEP. POR REVERSION DE SALDOS NO EJECUTADOS,DEP.: INE , PROCEDENCIA: BANCO UNION S.A., CHEQUE: 3990, FECHA DE EMISION:28/12/2016</t>
  </si>
  <si>
    <t>B14595520002</t>
  </si>
  <si>
    <t>00099021001 DEP.DE CHEQ.AJENOS,RET.DE CAM.,CONCEPTO: DEP. POR REVERSION DE SALDOS NO EJECUTADOS,DEP.: INE , PROCEDENCIA: BANCO UNION S.A., CHEQUE: 3944, FECHA DE EMISION:27/12/2016</t>
  </si>
  <si>
    <t>B14595540002</t>
  </si>
  <si>
    <t>00099021001 DEP.DE CHEQ.AJENOS,RET.DE CAM.,CONCEPTO: DEP. POR REVERSION DE SALDOS NO EJECUTADOS,DEP.: INE , PROCEDENCIA: BANCO UNION S.A., CHEQUE: 3945, FECHA DE EMISION:27/12/2016</t>
  </si>
  <si>
    <t>B14595550002</t>
  </si>
  <si>
    <t>00206014401 DEP.DE CHEQ.AJENOS,RET.DE CAM.,CONCEPTO: DEP. POR REVERSION DE SALDOS NO EJECUTADOS,DEP.: INE , PROCEDENCIA: BANCO UNION S.A., CHEQUE: 3947, FECHA DE EMISION:27/12/2016</t>
  </si>
  <si>
    <t>B14595560002</t>
  </si>
  <si>
    <t>00099021001 DEP.DE CHEQ.AJENOS,RET.DE CAM.,CONCEPTO: DEP. POR REVERSION DE SALDOS NO EJECUTADOS,DEP.: INE , PROCEDENCIA: BANCO UNION S.A., CHEQUE: 3943, FECHA DE EMISION:27/12/2016</t>
  </si>
  <si>
    <t>B14595570002</t>
  </si>
  <si>
    <t>00206012001 DEP.DE CHEQ.AJENOS,RET.DE CAM.,CONCEPTO: DEP. POR REVERSION DE SALDOS NO EJECUTADOS,DEP.: INE , PROCEDENCIA: BANCO UNION S.A., CHEQUE: 3949, FECHA DE EMISION:27/12/2016</t>
  </si>
  <si>
    <t>B14595600002</t>
  </si>
  <si>
    <t>00099021001 DEP.DE CHEQ.AJENOS,RET.DE CAM.,CONCEPTO: DEP. POR REVERSION DE SALDOS NO EJECUTADOS,DEP.: INE , PROCEDENCIA: BANCO UNION S.A., CHEQUE: 3946, FECHA DE EMISION:27/12/2016</t>
  </si>
  <si>
    <t>B14595610002</t>
  </si>
  <si>
    <t>00206014401 DEP.DE CHEQ.AJENOS,RET.DE CAM.,CONCEPTO: DEP. POR REVERSION DE SALDOS NO EJECUTADOS,DEP.: INE , PROCEDENCIA: BANCO UNION S.A., CHEQUE: 3948, FECHA DE EMISION:27/12/2016</t>
  </si>
  <si>
    <t>B14595620002</t>
  </si>
  <si>
    <t>00206012001 DEP.DE CHEQ.AJENOS,RET.DE CAM.,CONCEPTO: DEP. POR REVERSION DE SALDOS NO EJECUTADOS,DEP.: INE , PROCEDENCIA: BANCO UNION S.A., CHEQUE: 3950, FECHA DE EMISION:27/12/2016</t>
  </si>
  <si>
    <t>B14595650002</t>
  </si>
  <si>
    <t>00222018010 DEP.DE CHEQ.AJENOS,RET.DE CAM.,CONCEPTO: C-31 -2603 AT ELL,DEP.: INIAF LA PAZ , PROCEDENCIA: BANCO UNION S.A., CHEQUE: 2638, FECHA DE EMISION:27/12/2016</t>
  </si>
  <si>
    <t>B14595670002</t>
  </si>
  <si>
    <t>00222018010 DEP.DE CHEQ.AJENOS,RET.DE CAM.,CONCEPTO: C -31 -2602 ATS,DEP.: INIAF LA PAZ , PROCEDENCIA: BANCO UNION S.A., CHEQUE: 2640, FECHA DE EMISION:27/12/2016</t>
  </si>
  <si>
    <t>B14595710002</t>
  </si>
  <si>
    <t>00222018010 DEP.DE CHEQ.AJENOS,RET.DE CAM.,CONCEPTO: C-31 -2604 ATEC,DEP.: INIAF LA PAZ , PROCEDENCIA: BANCO UNION S.A., CHEQUE: 2637, FECHA DE EMISION:27/12/2016</t>
  </si>
  <si>
    <t>B14595750002</t>
  </si>
  <si>
    <t>00222018010 DEP.DE CHEQ.AJENOS,RET.DE CAM.,CONCEPTO: C-31 -2980 ATEC,DEP.: INIAF LA PAZ , PROCEDENCIA: BANCO UNION S.A., CHEQUE: 2639, FECHA DE EMISION:27/12/2016</t>
  </si>
  <si>
    <t>B14595780002</t>
  </si>
  <si>
    <t>00222014302 DEP.DE CHEQ.AJENOS,RET.DE CAM.,CONCEPTO: C-31 -2729 FISC,DEP.: INIAF LA PAZ , PROCEDENCIA: BANCO UNION S.A., CHEQUE: 2641, FECHA DE EMISION:27/12/2016</t>
  </si>
  <si>
    <t>B14595800002</t>
  </si>
  <si>
    <t>00222014302 DEP.DE CHEQ.AJENOS,RET.DE CAM.,CONCEPTO: C-31 -2808 FORT,DEP.: INIAF LA PAZ , PROCEDENCIA: BANCO UNION S.A., CHEQUE: 2636, FECHA DE EMISION:27/12/2016</t>
  </si>
  <si>
    <t>B14595880002</t>
  </si>
  <si>
    <t>00582012001 DEP.DE CHEQ.AJENOS,RET.DE CAM.,CONCEPTO: DEVOLUCIÓN DE RECURSOS SANDRA CALLISAYA/14,DEP.: SANDRA CALLISAYA , PROCEDENCIA: BANCO UNION S.A., CHEQUE: 3488, FECHA DE EMISION:08/12/2016</t>
  </si>
  <si>
    <t>B14595900002</t>
  </si>
  <si>
    <t>00035031101 DEP.DE CHEQ.AJENOS,RET.DE CAM.,CONCEPTO: DEP LIB 0035031101 SERVICIO DE ARRENDAMIENTO BLOQUE ROJO PARA FERIA VITRINA TURISTICA VOCACIONAL,DEP.: MEFP-UCPP , PROCEDENCIA: BANCO UNION S.A., CHEQUE: 840, FECHA DE EMISION:27/12/2016</t>
  </si>
  <si>
    <t>B14595930002</t>
  </si>
  <si>
    <t>00582012002 DEP.DE CHEQ.AJENOS,RET.DE CAM.,CONCEPTO: DEVOLUCIÓN DE RECURSOS VARIOS/14,DEP.: EBA , PROCEDENCIA: BANCO UNION S.A., CHEQUE: 4597, FECHA DE EMISION:23/12/2016</t>
  </si>
  <si>
    <t>B14595940002</t>
  </si>
  <si>
    <t>00035031101 DEP.DE CHEQ.AJENOS,RET.DE CAM.,CONCEPTO: DEP. LIB 00035031101 SERVICIO ARRENDAMIENTO VARIOS STANTS DURANTE LA FERIA EXPOSALUD 2016,DEP.: MEFP-UCPP , PROCEDENCIA: BANCO UNION S.A., CHEQUE: 841, FECHA DE EMISION:27/12/2016</t>
  </si>
  <si>
    <t>B14595960002</t>
  </si>
  <si>
    <t>00582012001 DEP.DE CHEQ.AJENOS,RET.DE CAM.,CONCEPTO: DEVOLUCIÓN DE RECURSOS SR. LORENZO AYALA - CASTAÑA,DEP.: LORENZO AYALA , PROCEDENCIA: BANCO UNION S.A., CHEQUE: 4558, FECHA DE EMISION:20/12/2016</t>
  </si>
  <si>
    <t>B14595990002</t>
  </si>
  <si>
    <t>00035031101 DEP.DE CHEQ.AJENOS,RET.DE CAM.,CONCEPTO: DEP LIB 0035031101 SE3RVICIO DE ARRENDAMEINTO AUDITORIO ILLIMANI CONCIERTO CLAVE DE SOL,DEP.: MEFP-UCPP , PROCEDENCIA: BANCO UNION S.A., CHEQUE: 842, FECHA DE EMISION:27/12/2016</t>
  </si>
  <si>
    <t>B14596000002</t>
  </si>
  <si>
    <t>00582012002 DEP.DE CHEQ.AJENOS,RET.DE CAM.,CONCEPTO: DEVOLUCIÓN DE RECURSOS FRANCO FLORES/15,DEP.: FRANCO FLORES , PROCEDENCIA: BANCO UNION S.A., CHEQUE: 4592, FECHA DE EMISION:23/12/2016</t>
  </si>
  <si>
    <t>B14596030002</t>
  </si>
  <si>
    <t>00035031101 DEP.DE CHEQ.AJENOS,RET.DE CAM.,CONCEPTO: DEP. LIB. 00035031101 INGRESO POR DAÑOS OCASIONADOS DURANTE LA FERIA FIPAZ 2016,DEP.: MEFP-UCPP , PROCEDENCIA: BANCO UNION S.A., CHEQUE: 844, FECHA DE EMISION:28/12/2016</t>
  </si>
  <si>
    <t>B14596040002</t>
  </si>
  <si>
    <t>00582012002 DEP.DE CHEQ.AJENOS,RET.DE CAM.,CONCEPTO: DEVOLUCIÓN DE RECURSOS VARIOS/15,DEP.: EBA , PROCEDENCIA: BANCO UNION S.A., CHEQUE: 4595, FECHA DE EMISION:23/12/2016</t>
  </si>
  <si>
    <t>B14596060002</t>
  </si>
  <si>
    <t>00582012002 DEP.DE CHEQ.AJENOS,RET.DE CAM.,CONCEPTO: DEVOLUCIÓN DE RECURSOS CARLOS MANU/15,DEP.: CARLOS MANU , PROCEDENCIA: BANCO UNION S.A., CHEQUE: 4593, FECHA DE EMISION:23/12/2016</t>
  </si>
  <si>
    <t>B14596080002</t>
  </si>
  <si>
    <t>00035031101 DEP.DE CHEQ.AJENOS,RET.DE CAM.,CONCEPTO: DEP LIB 0035031101 INGRESO POR USO PANTALLA LEB INTERNET Y POR REPARACION DE DAÑOS,DEP.: MEFP-UCPP , PROCEDENCIA: BANCO UNION S.A., CHEQUE: 845, FECHA DE EMISION:28/12/2016</t>
  </si>
  <si>
    <t>B14596120002</t>
  </si>
  <si>
    <t>00035031101 DEP.DE CHEQ.AJENOS,RET.DE CAM.,CONCEPTO: DEP LIB 00035031101 SERVICIO DE ARRENDAMEINTO DEL BLOQUE VERDE PARA LA FERIA DE TRANSPARENCIA,DEP.: MEFP-UCPP , PROCEDENCIA: BANCO UNION S.A., CHEQUE: 846, FECHA DE EMISION:28/12/2016</t>
  </si>
  <si>
    <t>B14596130002</t>
  </si>
  <si>
    <t>00582012002 DEP.DE CHEQ.AJENOS,RET.DE CAM.,CONCEPTO: DEVOLUCIÓN DE RECURSOS FERNANDO CESPEDES/15,DEP.: FERNANDO CESPEDES , PROCEDENCIA: BANCO UNION S.A., CHEQUE: 4596, FECHA DE EMISION:23/12/2016</t>
  </si>
  <si>
    <t>B14596160002</t>
  </si>
  <si>
    <t>00099021001 DEP.DE CHEQ.AJENOS,RET.DE CAM.,CONCEPTO: REVERSION,DEP.: INSTITUTO DEL SEGURO AGRARIO , PROCEDENCIA: BANCO UNION S.A., CHEQUE: 574, FECHA DE EMISION:22/12/2016</t>
  </si>
  <si>
    <t>B14596180002</t>
  </si>
  <si>
    <t>00582012002 DEP.DE CHEQ.AJENOS,RET.DE CAM.,CONCEPTO: DEVOLUCIÓN DE RECURSOS SCARLETTE COELHO/15,DEP.: SCARLETTE COELHO , PROCEDENCIA: BANCO UNION S.A., CHEQUE: 4586, FECHA DE EMISION:23/12/2016</t>
  </si>
  <si>
    <t>B14596190002</t>
  </si>
  <si>
    <t>00035031101 DEP.DE CHEQ.AJENOS,RET.DE CAM.,CONCEPTO: DEP LIB 00035031101 SERVICIO DE ARRENDAMEINTO DEL AUDITORIO ILLIMANI PARA ACTO GRADUACION UAH PITTMA,DEP.: MEFP-UCPP , PROCEDENCIA: BANCO UNION S.A., CHEQUE: 847, FECHA DE EMISION:28/12/2016</t>
  </si>
  <si>
    <t>B14596220002</t>
  </si>
  <si>
    <t>00099021001 DEP.DE CHEQ.AJENOS,RET.DE CAM.,CONCEPTO: REVERSION,DEP.: INSTITUTO DEL SEGURO AGRARIO , PROCEDENCIA: BANCO UNION S.A., CHEQUE: 572, FECHA DE EMISION:22/12/2016</t>
  </si>
  <si>
    <t>B14596250002</t>
  </si>
  <si>
    <t>00035031101 DEP.DE CHEQ.AJENOS,RET.DE CAM.,CONCEPTO: DEP LIB 00035031101 SERVICIO DE ARRENDAMEINTO DE STANDS EXPOBODA PAGO ANTICIPO 30%,DEP.: MEFP-UCPP , PROCEDENCIA: BANCO UNION S.A., CHEQUE: 833, FECHA DE EMISION:21/12/2016</t>
  </si>
  <si>
    <t>B14596260002</t>
  </si>
  <si>
    <t>00582012002 DEP.DE CHEQ.AJENOS,RET.DE CAM.,CONCEPTO: DEVOLUCIÓN DE RECURSOS MARBELIA BALCAZAR/15,DEP.: MARBELIA BALCAZAR , PROCEDENCIA: BANCO UNION S.A., CHEQUE: 4585, FECHA DE EMISION:23/12/2016</t>
  </si>
  <si>
    <t>B14596280002</t>
  </si>
  <si>
    <t>00099021001 DEP.DE CHEQ.AJENOS,RET.DE CAM.,CONCEPTO: REVERSION,DEP.: INSTITUTO DEL SEGURO AGRARIO , PROCEDENCIA: BANCO UNION S.A., CHEQUE: 612, FECHA DE EMISION:23/12/2016</t>
  </si>
  <si>
    <t>B14596290002</t>
  </si>
  <si>
    <t>00582012002 DEP.DE CHEQ.AJENOS,RET.DE CAM.,CONCEPTO: DEVOLUCIÓN DE RECURSOS MILTON MOSCOSO/15,DEP.: MILTON MOSCOSO , PROCEDENCIA: BANCO UNION S.A., CHEQUE: 4583, FECHA DE EMISION:22/12/2016</t>
  </si>
  <si>
    <t>B14596310002</t>
  </si>
  <si>
    <t>00035031101 DEP.DE CHEQ.AJENOS,RET.DE CAM.,CONCEPTO: DEP LIB 00035031101 SERVICIO DE ARRENDAMIENTO AUDITORIO ILLIMANI PARA ACTO ENTRE CUERDAS Y LISTONES,DEP.: MEFP-UCPP , PROCEDENCIA: BANCO UNION S.A., CHEQUE: 832, FECHA DE EMISION:21/12/2016</t>
  </si>
  <si>
    <t>B14596330002</t>
  </si>
  <si>
    <t>00099021001 DEP.DE CHEQ.AJENOS,RET.DE CAM.,CONCEPTO: REVERSION,DEP.: INSTITUTO DEL SEGURO AGRARIO , PROCEDENCIA: BANCO UNION S.A., CHEQUE: 611, FECHA DE EMISION:23/12/2016</t>
  </si>
  <si>
    <t>B14596370002</t>
  </si>
  <si>
    <t>00582012002 DEP.DE CHEQ.AJENOS,RET.DE CAM.,CONCEPTO: DEVOLUCIÓN DE RECURSOS MARIO ECHALAR/15,DEP.: MARIO ECHALAR , PROCEDENCIA: BANCO UNION S.A., CHEQUE: 4582, FECHA DE EMISION:22/12/2016</t>
  </si>
  <si>
    <t>B14596380002</t>
  </si>
  <si>
    <t>00099021001 DEP.DE CHEQ.AJENOS,RET.DE CAM.,CONCEPTO: REVERSION,DEP.: INSTITUTO DEL SEGURO AGRARIO , PROCEDENCIA: BANCO UNION S.A., CHEQUE: 610, FECHA DE EMISION:23/12/2016</t>
  </si>
  <si>
    <t>B14596440002</t>
  </si>
  <si>
    <t>00582012002 DEP.DE CHEQ.AJENOS,RET.DE CAM.,CONCEPTO: DEVOLUCIÓN DE RECURSOS MERY STEEL/15,DEP.: MARY STEEL , PROCEDENCIA: BANCO UNION S.A., CHEQUE: 4591, FECHA DE EMISION:23/12/2016</t>
  </si>
  <si>
    <t>B14596450002</t>
  </si>
  <si>
    <t>00523012001 DEP.DE CHEQ.AJENOS,RET.DE CAM.,CONCEPTO: PAGO POR PRESTACION DE SERVICIOS POSTALES,DEP.: ECOBOL , PROCEDENCIA: BANCO UNION S.A., CHEQUE: 3232, FECHA DE EMISION:15/12/2016</t>
  </si>
  <si>
    <t>B14596460002</t>
  </si>
  <si>
    <t>00222018010 DEP.DE CHEQ.AJENOS,RET.DE CAM.,CONCEPTO: REVERSION DE SALDOS FUNDACION ECOTOP SUB PROYECTO,DEP.: FUNDACION ECOTOP , PROCEDENCIA: BANCO UNION S.A., CHEQUE: 92, FECHA DE EMISION:29/12/2016</t>
  </si>
  <si>
    <t>B14596500002</t>
  </si>
  <si>
    <t>00582012002 DEP.DE CHEQ.AJENOS,RET.DE CAM.,CONCEPTO: DEVOLUCIÓN DE RECURSOS JULIO MEDINA/15,DEP.: JULIO MEDINA , PROCEDENCIA: BANCO UNION S.A., CHEQUE: 4590, FECHA DE EMISION:23/12/2016</t>
  </si>
  <si>
    <t>B14596550002</t>
  </si>
  <si>
    <t>00582012002 DEP.DE CHEQ.AJENOS,RET.DE CAM.,CONCEPTO: DEVOLUCIÓN DE RECURSOS JAVIER LOPEZ/15,DEP.: JAVIER LOPEZ , PROCEDENCIA: BANCO UNION S.A., CHEQUE: 4589, FECHA DE EMISION:23/12/2016</t>
  </si>
  <si>
    <t>B14596610002</t>
  </si>
  <si>
    <t>00582012002 DEP.DE CHEQ.AJENOS,RET.DE CAM.,CONCEPTO: DEVOLUCIÓN DE RECURSOS WILLIAM RIBERA/15,DEP.: WILLIAM RIBERA , PROCEDENCIA: BANCO UNION S.A., CHEQUE: 4588, FECHA DE EMISION:23/12/2016</t>
  </si>
  <si>
    <t>B14596640002</t>
  </si>
  <si>
    <t>00582012002 DEP.DE CHEQ.AJENOS,RET.DE CAM.,CONCEPTO: DEVOLUCIÓN DE RECURSOS CARLOS ROJAS/15,DEP.: CARLOS ROJAS , PROCEDENCIA: BANCO UNION S.A., CHEQUE: 4587, FECHA DE EMISION:23/12/2016</t>
  </si>
  <si>
    <t>B14596690002</t>
  </si>
  <si>
    <t>00582012002 DEP.DE CHEQ.AJENOS,RET.DE CAM.,CONCEPTO: DEVOLUCIÓN DE RECURSOS P.5688 - 5689 - 5690,DEP.: MIGUEL PARADA , PROCEDENCIA: BANCO UNION S.A., CHEQUE: 4559, FECHA DE EMISION:20/12/2016</t>
  </si>
  <si>
    <t>B14596740002</t>
  </si>
  <si>
    <t>00582012001 DEP.DE CHEQ.AJENOS,RET.DE CAM.,CONCEPTO: DEVOLUCIÓN DE RECURSOS P- 5407,DEP.: ANTONIO DIEZ SUAREZ , PROCEDENCIA: BANCO UNION S.A., CHEQUE: 4581, FECHA DE EMISION:21/12/2016</t>
  </si>
  <si>
    <t>B14596810002</t>
  </si>
  <si>
    <t>00582012001 DEP.DE CHEQ.AJENOS,RET.DE CAM.,CONCEPTO: DEVOLUCIÓN DE RECURSOS P - 5532 - 5686,DEP.: KEMEL MIYASHIRO , PROCEDENCIA: BANCO UNION S.A., CHEQUE: 4562, FECHA DE EMISION:20/12/2016</t>
  </si>
  <si>
    <t>B14596850002</t>
  </si>
  <si>
    <t>00582012001 DEP.DE CHEQ.AJENOS,RET.DE CAM.,CONCEPTO: DEVOLUCIÓN DE RECURSOS P -5405,DEP.: GIAN BURGOS CASTRO , PROCEDENCIA: BANCO UNION S.A., CHEQUE: 4580, FECHA DE EMISION:21/12/2016</t>
  </si>
  <si>
    <t>B14596880002</t>
  </si>
  <si>
    <t>00222014302 DEP.DE CHEQ.AJENOS,RET.DE CAM.,CONCEPTO: REVERSION SALDO PROYECTO ABIOTICOS PROINPA,DEP.: PROINPA CBBA , PROCEDENCIA: BANCO NACIONAL DE BOLIVIA S.A., CHEQUE: 5468360, FECHA DE EMISION:22/12/2016</t>
  </si>
  <si>
    <t>B14596890002</t>
  </si>
  <si>
    <t>00582012001 DEP.DE CHEQ.AJENOS,RET.DE CAM.,CONCEPTO: DEVOLUCIÓN DE RECURSOS P - 5626 - 5627,DEP.: JULIO ARANDO GONZALES , PROCEDENCIA: BANCO UNION S.A., CHEQUE: 4560, FECHA DE EMISION:20/12/2016</t>
  </si>
  <si>
    <t>B14596900002</t>
  </si>
  <si>
    <t>00670092001 DEP.DE CHEQ.AJENOS,RET.DE CAM.,CONCEPTO: CIERRE DE FONDO ROTATIVO,DEP.: TRIBUNAL SUPREMO ELECTORAL , PROCEDENCIA: BANCO UNION S.A., CHEQUE: 5899, FECHA DE EMISION:27/12/2016</t>
  </si>
  <si>
    <t>B14596930002</t>
  </si>
  <si>
    <t>00582012001 DEP.DE CHEQ.AJENOS,RET.DE CAM.,CONCEPTO: DEVOLUCIÓN DE RECURSOS P 5485,DEP.: TATIANA CARRILLO MONJE , PROCEDENCIA: BANCO UNION S.A., CHEQUE: 4579, FECHA DE EMISION:21/12/2016</t>
  </si>
  <si>
    <t>B14596940002</t>
  </si>
  <si>
    <t>00099021001 DEP.DE CHEQ.AJENOS,RET.DE CAM.,CONCEPTO: CIERRE DEL FONDO ROTATIVO,DEP.: TRIBUNAL SUPREMO ELECTORAL , PROCEDENCIA: BANCO UNION S.A., CHEQUE: 5900, FECHA DE EMISION:27/12/2016</t>
  </si>
  <si>
    <t>B14596970002</t>
  </si>
  <si>
    <t>00582012001 DEP.DE CHEQ.AJENOS,RET.DE CAM.,CONCEPTO: DEVOLUCIÓN DE RECURSOS P 5510,DEP.: TATIANA CARRILLO MONJE , PROCEDENCIA: BANCO UNION S.A., CHEQUE: 4578, FECHA DE EMISION:21/12/2016</t>
  </si>
  <si>
    <t>B14596980002</t>
  </si>
  <si>
    <t>00670094101 DEP.DE CHEQ.AJENOS,RET.DE CAM.,CONCEPTO: CIERRE DEL FONDO ROTATIVO,DEP.: TRIBUNAL SUPREMO ELECTORAL , PROCEDENCIA: BANCO UNION S.A., CHEQUE: 5901, FECHA DE EMISION:27/12/2016</t>
  </si>
  <si>
    <t>B14597000002</t>
  </si>
  <si>
    <t>00222014302 DEP.DE CHEQ.AJENOS,RET.DE CAM.,CONCEPTO: REVERSION SALDO PROYECTO BIOTICOS PROINPA,DEP.: PROINPA CBBA , PROCEDENCIA: BANCO NACIONAL DE BOLIVIA S.A., CHEQUE: 5510683, FECHA DE EMISION:22/12/2016</t>
  </si>
  <si>
    <t>B14597030002</t>
  </si>
  <si>
    <t>00099021001 DEP.DE CHEQ.AJENOS,RET.DE CAM.,CONCEPTO: DEP. PARA LAREVERSION POR CONCEPTO DE SERVICIO DE GAS DE LA CONCESIONARIA DEL MES DE NOV. 2016,DEP.: MIN DE PLANIFICACION DEL DESARROLLO</t>
  </si>
  <si>
    <t>B14597070002</t>
  </si>
  <si>
    <t>00222014302 DEP.DE CHEQ.AJENOS,RET.DE CAM.,CONCEPTO: REVERSION SALDO PROYECTO BIOTICOS PROINPA,DEP.: PROINPA CBBA , PROCEDENCIA: BANCO NACIONAL DE BOLIVIA S.A., CHEQUE: 5510684, FECHA DE EMISION:22/12/2016</t>
  </si>
  <si>
    <t>B14597100002</t>
  </si>
  <si>
    <t>00066011102 DEP.DE CHEQ.AJENOS,RET.DE CAM.,CONCEPTO: DEVOLUCION DE FONDOS EN CUSTODIA POR EXTRAVIO DE CREDENCIAL DE ROSMERY GUTIERREZ,DEP.: MIN DE PLANIFICACION DEL DESARROLLO , PROCEDENCIA: BANCO UNION S.A., CHEQUE: 6437, FECHA DE EMISION:27/12/2016</t>
  </si>
  <si>
    <t>B14597140002</t>
  </si>
  <si>
    <t>00222014302 DEP.DE CHEQ.AJENOS,RET.DE CAM.,CONCEPTO: REVERSION SALDO PROYECTO ABIOTICOS PROINPA,DEP.: PROINPA CBBA , PROCEDENCIA: BANCO NACIONAL DE BOLIVIA S.A., CHEQUE: 5468359, FECHA DE EMISION:22/12/2016</t>
  </si>
  <si>
    <t>B14597170002</t>
  </si>
  <si>
    <t>00222014302 DEP.DE CHEQ.AJENOS,RET.DE CAM.,CONCEPTO: REVERSION SALDO PROYECTO GENERACION PROINPA,DEP.: PROINPA LA PAZ , PROCEDENCIA: BANCO NACIONAL DE BOLIVIA S.A., CHEQUE: 5911791, FECHA DE EMISION:22/12/2016</t>
  </si>
  <si>
    <t>B14597180002</t>
  </si>
  <si>
    <t>00066011102 DEP.DE CHEQ.AJENOS,RET.DE CAM.,CONCEPTO: DEVOLUCION DE FONDOS EN CUSTODIA POR EXTRAVIO DE CREDENCIAL DE OLGA IRIARTE,DEP.: MIN DE PLANIFICACION DEL DESARROLLO , PROCEDENCIA: BANCO UNION S.A., CHEQUE: 6436, FECHA DE EMISION:27/12/2016</t>
  </si>
  <si>
    <t>B14597240002</t>
  </si>
  <si>
    <t>00066011102 DEP.DE CHEQ.AJENOS,RET.DE CAM.,CONCEPTO: DEVOLUCION DE FONDOS EN CUSTODIA POR EXTRAVIO DE CREDENCIAL DE GILMA RIOJA,DEP.: MIN DE PLANIFICACION DEL DESARROLLO , PROCEDENCIA: BANCO UNION S.A., CHEQUE: 6439, FECHA DE EMISION:28/12/2016</t>
  </si>
  <si>
    <t>B14597290002</t>
  </si>
  <si>
    <t>00099021001 DEP.DE CHEQ.AJENOS,RET.DE CAM.,CONCEPTO: REVERSION,DEP.: I.N.S.A. , PROCEDENCIA: BANCO UNION S.A., CHEQUE: 1016, FECHA DE EMISION:27/12/2016</t>
  </si>
  <si>
    <t>B14597420002</t>
  </si>
  <si>
    <t>00283062001 DEP.DE CHEQ.AJENOS,RET.DE CAM.,CONCEPTO: VARIOS GERENCIA REGIONAL SANTA CRUZ,DEP.: ADUANA NAL DE BOLIVIA , PROCEDENCIA: BANCO UNION S.A., CHEQUE: 2354, FECHA DE EMISION:23/12/2016</t>
  </si>
  <si>
    <t>B14597460002</t>
  </si>
  <si>
    <t>00576012002 DEP.DE CHEQ.AJENOS,RET.DE CAM.,CONCEPTO: PAGO INCAPACIDAD TEMPORAL DEL PERSONAL SEDEM CORRESPONDIENTE MESE DE JULIO A DICIEMBRE 2015,DEP.: CAJA DE SALUD DE CAMINOS Y RA , PROCEDENCIA: BANCO UNION S.A., CHEQUE: 7117, FECHA DE EMISION:22/12/2016</t>
  </si>
  <si>
    <t>B14597480002</t>
  </si>
  <si>
    <t>00283062001 DEP.DE CHEQ.AJENOS,RET.DE CAM.,CONCEPTO: VARIOS GERENCIA REGIONAL SANTA CRUZ,DEP.: ADUANA NAL DE BOLIVIA , PROCEDENCIA: BANCO UNION S.A., CHEQUE: 2349, FECHA DE EMISION:23/12/2016</t>
  </si>
  <si>
    <t>B14597490002</t>
  </si>
  <si>
    <t>00099021001 DEP.DE CHEQ.AJENOS,RET.DE CAM.,CONCEPTO: NAVARRO TUFIÑO LUIS NESTOR,DEP.: BANCO UNIÓN S.A. , PROCEDENCIA: BANCO UNION S.A., CHEQUE: 145881, FECHA DE EMISION:29/12/2016</t>
  </si>
  <si>
    <t>B14597520002</t>
  </si>
  <si>
    <t>00224012002 DEP.DE CHEQ.AJENOS,RET.DE CAM.,CONCEPTO: TRANS DE RECURSOS ALA LIB 00224012002 PARA PAGO SERVICIOS PERSONALES BASICOS Y BIENES MES DIC,DEP.: INSUMOS BOLIVIA , PROCEDENCIA: BANCO UNION S.A., CHEQUE: 2143, FECHA DE EMISION:29/12/2016</t>
  </si>
  <si>
    <t>B14597540002</t>
  </si>
  <si>
    <t>00283062001 DEP.DE CHEQ.AJENOS,RET.DE CAM.,CONCEPTO: VARIOS,DEP.: ADUANA NAL DE BOLIVIA , PROCEDENCIA: BANCO UNION S.A., CHEQUE: 2350, FECHA DE EMISION:23/12/2016</t>
  </si>
  <si>
    <t>B14597550002</t>
  </si>
  <si>
    <t>00099021001 DEP.DE CHEQ.AJENOS,RET.DE CAM.,CONCEPTO: MARCIAL ANTONIO TERRAZAS CALDERON,DEP.: BANCO UNIÓN S.A. , PROCEDENCIA: BANCO UNION S.A., CHEQUE: 145880, FECHA DE EMISION:29/12/2016</t>
  </si>
  <si>
    <t>B14597590002</t>
  </si>
  <si>
    <t>00283062001 DEP.DE CHEQ.AJENOS,RET.DE CAM.,CONCEPTO: VARIOS,DEP.: ADUANA NAL DE BOLIVIA , PROCEDENCIA: BANCO UNION S.A., CHEQUE: 2352, FECHA DE EMISION:23/12/2016</t>
  </si>
  <si>
    <t>B14597610002</t>
  </si>
  <si>
    <t>00224012002 DEP.DE CHEQ.AJENOS,RET.DE CAM.,CONCEPTO: TRANSFERENCIA DE RECURSOS ALA LIB. 00224012002 PARA PAGO SERV. PERSONALES BASICOS Y BIENES MES DIC,DEP.: INSUMOS BOLIVIA , PROCEDENCIA: BANCO UNION S.A., CHEQUE: 3274, FECHA DE EMISION:29/12/2016</t>
  </si>
  <si>
    <t>B14597630002</t>
  </si>
  <si>
    <t>00283012002 DEP.DE CHEQ.AJENOS,RET.DE CAM.,CONCEPTO: PROCESO COACTIVO,DEP.: ADUANA NAL DE BOLIVIA , PROCEDENCIA: BANCO UNION S.A., CHEQUE: 2355, FECHA DE EMISION:23/12/2016</t>
  </si>
  <si>
    <t>B14597670002</t>
  </si>
  <si>
    <t>00224012005 DEP.DE CHEQ.AJENOS,RET.DE CAM.,CONCEPTO: |TRANS DE RECURSOS ALA LIB 00224012005 PAGO DE SERVICIOS PERSONALES BASICOS BIENES DE USO DIC.,DEP.: INSUMOS BOLIVIA , PROCEDENCIA: BANCO UNION S.A., CHEQUE: 551, FECHA DE EMISION:29/12/2016</t>
  </si>
  <si>
    <t>B14597680002</t>
  </si>
  <si>
    <t>00283012002 DEP.DE CHEQ.AJENOS,RET.DE CAM.,CONCEPTO: DEVOLUCION,DEP.: ADUANA NAL DE BOLIVIA , PROCEDENCIA: BANCO UNION S.A., CHEQUE: 2356, FECHA DE EMISION:23/12/2016</t>
  </si>
  <si>
    <t>B14597700002</t>
  </si>
  <si>
    <t>00086018041 DEP.DE CHEQ.AJENOS,RET.DE CAM.,CONCEPTO: 1° TRANSFERENCIA UOB,DEP.: MINISTERIO DE MEDIO AMBIENTE Y AGUA , PROCEDENCIA: BANCO UNION S.A., CHEQUE: 862, FECHA DE EMISION:27/12/2016</t>
  </si>
  <si>
    <t>B14597730002</t>
  </si>
  <si>
    <t>00283012002 DEP.DE CHEQ.AJENOS,RET.DE CAM.,CONCEPTO: DEUDAS DE GETION ANTERIOR,DEP.: ADUANA NAL DE BOLIVIA , PROCEDENCIA: BANCO UNION S.A., CHEQUE: 2346, FECHA DE EMISION:23/12/2016</t>
  </si>
  <si>
    <t>B14597740002</t>
  </si>
  <si>
    <t>00513082001 DEP.DE CHEQ.AJENOS,RET.DE CAM.,CONCEPTO: DEP. POR CIERRE DE GESTION,DEP.: YPFB - DRLP , PROCEDENCIA: BANCO UNION S.A., CHEQUE: 497, FECHA DE EMISION:27/12/2016</t>
  </si>
  <si>
    <t>B14597770002</t>
  </si>
  <si>
    <t>00526012001 DEP.DE CHEQ.AJENOS,RET.DE CAM.,CONCEPTO: PARA REVERTIR C-31 PREV. N 426,DEP.: BOLIVIA TV , PROCEDENCIA: BANCO UNION S.A., CHEQUE: 15686, FECHA DE EMISION:28/12/2016</t>
  </si>
  <si>
    <t>B14597810002</t>
  </si>
  <si>
    <t>00099021001 DEP.DE CHEQ.AJENOS,RET.DE CAM.,CONCEPTO: 1° TRANSFERENCIA UOB,DEP.: MINISTERIO DE MEDIO AMBIENTE Y AGUA , PROCEDENCIA: BANCO UNION S.A., CHEQUE: 865, FECHA DE EMISION:27/12/2016</t>
  </si>
  <si>
    <t>B14597820002</t>
  </si>
  <si>
    <t>00099021001 DEP.DE CHEQ.AJENOS,RET.DE CAM.,CONCEPTO: 1° TRANSFERENCIA UOB,DEP.: MINISTERIO DE MEDIO AMBIENTE Y AGUA , PROCEDENCIA: BANCO UNION S.A., CHEQUE: 863, FECHA DE EMISION:27/12/2016</t>
  </si>
  <si>
    <t>B14597850002</t>
  </si>
  <si>
    <t>00526012001 DEP.DE CHEQ.AJENOS,RET.DE CAM.,CONCEPTO: PARA REVERSION DE VIATICOS,DEP.: JUAN CARLOS AZURDUY SERRUDO , PROCEDENCIA: BANCO UNION S.A., CHEQUE: 15683, FECHA DE EMISION:28/12/2016</t>
  </si>
  <si>
    <t>B14598030002</t>
  </si>
  <si>
    <t>00066011102 DEP.DE CHEQ.AJENOS,RET.DE CAM.,CONCEPTO: DEVOLUCION POR DEP. EFECTUADO POR EL ORGANO JUDICIAL DAF DEL PROCESO CONTENCIOSO ADMINISTRATIVO,DEP.: MINISTERIO DE PLANIFICACION DEL DESARROLLO</t>
  </si>
  <si>
    <t>B14598170002</t>
  </si>
  <si>
    <t>00585012002 DEP.DE CHEQ.AJENOS,RET.DE CAM.,CONCEPTO: DEVOLUCION DE FONDOS,DEP.: AGENCIA BOLIVIANA ESPACIAL , PROCEDENCIA: BANCO UNION S.A., CHEQUE: 808, FECHA DE EMISION:28/12/2016</t>
  </si>
  <si>
    <t>B14598190002</t>
  </si>
  <si>
    <t>00099021001 DEP.DE CHEQ.AJENOS,RET.DE CAM.,CONCEPTO: DEVOLUCION FONDOS EN AVANCE,DEP.: ANH-POTOSI , PROCEDENCIA: BANCO UNION S.A., CHEQUE: 230, FECHA DE EMISION:05/12/2016</t>
  </si>
  <si>
    <t>B14598200002</t>
  </si>
  <si>
    <t>00585012002 DEP.DE CHEQ.AJENOS,RET.DE CAM.,CONCEPTO: DEVOLUCION DE FONDOS,DEP.: AGENCIA BOLIVIANA ESPACIAL , PROCEDENCIA: BANCO UNION S.A., CHEQUE: 810, FECHA DE EMISION:28/12/2016</t>
  </si>
  <si>
    <t>B14598230002</t>
  </si>
  <si>
    <t>00099021001 DEP.DE CHEQ.AJENOS,RET.DE CAM.,CONCEPTO: REVERSION,DEP.: INSTITUTO DEL SEGURO AGRARIO , PROCEDENCIA: BANCO UNION S.A., CHEQUE: 573, FECHA DE EMISION:22/12/2016</t>
  </si>
  <si>
    <t>B14598270002</t>
  </si>
  <si>
    <t>00099021001 DEP.DE CHEQ.AJENOS,RET.DE CAM.,CONCEPTO: REVERSION,DEP.: INSTITUTO DEL SEGURO AGRARIO , PROCEDENCIA: BANCO UNION S.A., CHEQUE: 626, FECHA DE EMISION:23/12/2016</t>
  </si>
  <si>
    <t>B14598290002</t>
  </si>
  <si>
    <t>00099021001 DEP.DE CHEQ.AJENOS,RET.DE CAM.,CONCEPTO: REVERSION,DEP.: INSTITUTO DEL SEGURO AGRARIO , PROCEDENCIA: BANCO UNION S.A., CHEQUE: 628, FECHA DE EMISION:23/12/2016</t>
  </si>
  <si>
    <t>B14598300002</t>
  </si>
  <si>
    <t>00254014101 DEP.DE CHEQ.AJENOS,RET.DE CAM.,CONCEPTO: REVERSION,DEP.: INSTITUTO DEL SEGURO AGRARIO , PROCEDENCIA: BANCO UNION S.A., CHEQUE: 627, FECHA DE EMISION:23/12/2016</t>
  </si>
  <si>
    <t>B14598320002</t>
  </si>
  <si>
    <t>00254014101 DEP.DE CHEQ.AJENOS,RET.DE CAM.,CONCEPTO: TRANSFERENCIA DE RECURSOS MUNICIPIO CHUA COCANI,DEP.: INSA , PROCEDENCIA: BANCO UNION S.A., CHEQUE: 1033, FECHA DE EMISION:27/12/2016</t>
  </si>
  <si>
    <t>B14598330002</t>
  </si>
  <si>
    <t>00099021001 DEP.DE CHEQ.AJENOS,RET.DE CAM.,CONCEPTO: REVERSION,DEP.: INSTITUTO DEL SEGURO AGRARIO , PROCEDENCIA: BANCO UNION S.A., CHEQUE: 625, FECHA DE EMISION:23/12/2016</t>
  </si>
  <si>
    <t>B14598340002</t>
  </si>
  <si>
    <t>00254014101 DEP.DE CHEQ.AJENOS,RET.DE CAM.,CONCEPTO: TRANSFERENCIA DE RECURSOS MUNICIPIO TOTORA,DEP.: INSA , PROCEDENCIA: BANCO UNION S.A., CHEQUE: 1034, FECHA DE EMISION:27/12/2016</t>
  </si>
  <si>
    <t>B14598350002</t>
  </si>
  <si>
    <t>00099021001 DEP.DE CHEQ.AJENOS,RET.DE CAM.,CONCEPTO: REVERSION,DEP.: INSTITUTO DEL SEGURO AGRARIO , PROCEDENCIA: BANCO UNION S.A., CHEQUE: 486, FECHA DE EMISION:19/12/2016</t>
  </si>
  <si>
    <t>B14598370002</t>
  </si>
  <si>
    <t>00254014101 DEP.DE CHEQ.AJENOS,RET.DE CAM.,CONCEPTO: TRANSFERENCIA DE RECURSOS MUNICIPIO ARANI,DEP.: INSA , PROCEDENCIA: BANCO UNION S.A., CHEQUE: 1026, FECHA DE EMISION:27/12/2016</t>
  </si>
  <si>
    <t>B14598380002</t>
  </si>
  <si>
    <t>00254014101 DEP.DE CHEQ.AJENOS,RET.DE CAM.,CONCEPTO: TRANSFERENCIA DE RECURSOS - MUNICIPIO BOLIVAR,DEP.: INSA , PROCEDENCIA: BANCO UNION S.A., CHEQUE: 1017, FECHA DE EMISION:27/12/2016</t>
  </si>
  <si>
    <t>B14598400002</t>
  </si>
  <si>
    <t>00513032001 DEP.DE CHEQ.AJENOS,RET.DE CAM.,CONCEPTO: SALDOS NO EFECTUADOS,DEP.: YACIMIENTOS PETROLIFEROS FISCALES BOLIVIANOS , PROCEDENCIA: BANCO UNION S.A., CHEQUE: 1217, FECHA DE EMISION:28/12/2016</t>
  </si>
  <si>
    <t>B14598410002</t>
  </si>
  <si>
    <t>00254014101 DEP.DE CHEQ.AJENOS,RET.DE CAM.,CONCEPTO: TRANSFERENCIA DE RECURSOS MUNICIPIO CARIPUYO,DEP.: INSA , PROCEDENCIA: BANCO UNION S.A., CHEQUE: 1027, FECHA DE EMISION:27/12/2016</t>
  </si>
  <si>
    <t>B14598420002</t>
  </si>
  <si>
    <t>00099021001 DEP.DE CHEQ.AJENOS,RET.DE CAM.,CONCEPTO: REVERSION,DEP.: INSTITUTO DEL SEGURO AGRARIO , PROCEDENCIA: BANCO UNION S.A., CHEQUE: 505, FECHA DE EMISION:23/12/2016</t>
  </si>
  <si>
    <t>B14598430002</t>
  </si>
  <si>
    <t>00254014202 DEP.DE CHEQ.AJENOS,RET.DE CAM.,CONCEPTO: TRANSFERENCIA DE RECURSOS - MUNICIPIO YOCALLA,DEP.: INSA , PROCEDENCIA: BANCO UNION S.A., CHEQUE: 1019, FECHA DE EMISION:27/12/2016</t>
  </si>
  <si>
    <t>B14598450002</t>
  </si>
  <si>
    <t>00254014101 DEP.DE CHEQ.AJENOS,RET.DE CAM.,CONCEPTO: TRANSFERENCIA DE RECURSOS MUNICIPIO CHALLAPATA,DEP.: INSA , PROCEDENCIA: BANCO UNION S.A., CHEQUE: 1028, FECHA DE EMISION:27/12/2016</t>
  </si>
  <si>
    <t>B14598470002</t>
  </si>
  <si>
    <t>00254014101 DEP.DE CHEQ.AJENOS,RET.DE CAM.,CONCEPTO: TRANSFERENCIA DE RECURSOS MUNICIPIO QUIME,DEP.: INSA , PROCEDENCIA: BANCO UNION S.A., CHEQUE: 1029, FECHA DE EMISION:27/12/2016</t>
  </si>
  <si>
    <t>B14598480002</t>
  </si>
  <si>
    <t>00099021001 DEP.DE CHEQ.AJENOS,RET.DE CAM.,CONCEPTO: REVERSION,DEP.: INSTITUTO DEL SEGURO AGRARIO , PROCEDENCIA: BANCO UNION S.A., CHEQUE: 504, FECHA DE EMISION:23/12/2016</t>
  </si>
  <si>
    <t>B14598490002</t>
  </si>
  <si>
    <t>00254014101 DEP.DE CHEQ.AJENOS,RET.DE CAM.,CONCEPTO: TRANSFERENCIA DE RECURSOS - MUNICIPIO EL VILLAR,DEP.: INSA , PROCEDENCIA: BANCO UNION S.A., CHEQUE: 1020, FECHA DE EMISION:27/12/2016</t>
  </si>
  <si>
    <t>B14598510002</t>
  </si>
  <si>
    <t>00254014101 DEP.DE CHEQ.AJENOS,RET.DE CAM.,CONCEPTO: TRANSFERENCIA DE RECURSOS MUNICIPIO CHUQUIHUTA,DEP.: INSA , PROCEDENCIA: BANCO UNION S.A., CHEQUE: 1030, FECHA DE EMISION:27/12/2016</t>
  </si>
  <si>
    <t>B14598530002</t>
  </si>
  <si>
    <t>00254014101 DEP.DE CHEQ.AJENOS,RET.DE CAM.,CONCEPTO: TRANSFERENCIA DE RECURSOS - MUNICIPIO EL PUENTE,DEP.: INSA , PROCEDENCIA: BANCO UNION S.A., CHEQUE: 1021, FECHA DE EMISION:27/12/2016</t>
  </si>
  <si>
    <t>B14598540002</t>
  </si>
  <si>
    <t>00254014101 DEP.DE CHEQ.AJENOS,RET.DE CAM.,CONCEPTO: TRANSFERENCIA DE RECURSOS MUNICIPIO VILLA SERRANO,DEP.: INSA , PROCEDENCIA: BANCO UNION S.A., CHEQUE: 1031, FECHA DE EMISION:27/12/2016</t>
  </si>
  <si>
    <t>B14598590002</t>
  </si>
  <si>
    <t>00254014101 DEP.DE CHEQ.AJENOS,RET.DE CAM.,CONCEPTO: TRANSFERENCIA DE RECURSOS - MUNICIPIO SANTIAGO DE HUARI,DEP.: INSA , PROCEDENCIA: BANCO UNION S.A., CHEQUE: 1022, FECHA DE EMISION:27/12/2016</t>
  </si>
  <si>
    <t>B14598600002</t>
  </si>
  <si>
    <t>00254014101 DEP.DE CHEQ.AJENOS,RET.DE CAM.,CONCEPTO: TRANSFERENCIA DE RECURSOS MUNICIPIO SORACACHI,DEP.: INSA , PROCEDENCIA: BANCO UNION S.A., CHEQUE: 1032, FECHA DE EMISION:27/12/2016</t>
  </si>
  <si>
    <t>B14598620002</t>
  </si>
  <si>
    <t>00254014101 DEP.DE CHEQ.AJENOS,RET.DE CAM.,CONCEPTO: TRANSFERENCIA DE RECURSOS - MUNICIPIO COTAGAITA,DEP.: INSA , PROCEDENCIA: BANCO UNION S.A., CHEQUE: 1023, FECHA DE EMISION:27/12/2016</t>
  </si>
  <si>
    <t>B14598660002</t>
  </si>
  <si>
    <t>00254014101 DEP.DE CHEQ.AJENOS,RET.DE CAM.,CONCEPTO: TRANSFERENCIA DE RECURSOS - MUNICIPIO SAN LUCAS,DEP.: INSA , PROCEDENCIA: BANCO UNION S.A., CHEQUE: 1024, FECHA DE EMISION:27/12/2016</t>
  </si>
  <si>
    <t>B14598710002</t>
  </si>
  <si>
    <t>00254014101 DEP.DE CHEQ.AJENOS,RET.DE CAM.,CONCEPTO: TRANSFERENCIA DE RECURSOS - MUNICIPIO TACOPAYA,DEP.: INSA , PROCEDENCIA: BANCO UNION S.A., CHEQUE: 1025, FECHA DE EMISION:27/12/2016</t>
  </si>
  <si>
    <t>B14598760002</t>
  </si>
  <si>
    <t>00283012002 DEP.DE CHEQ.AJENOS,RET.DE CAM.,CONCEPTO: BONO ANTIGUEDAD,DEP.: ADUANA NAL DE BOLIVIA , PROCEDENCIA: BANCO UNION S.A., CHEQUE: 2357, FECHA DE EMISION:23/12/2016</t>
  </si>
  <si>
    <t>B14598770002</t>
  </si>
  <si>
    <t>00682018001 DEP.DE CHEQ.AJENOS,RET.DE CAM.,CONCEPTO: DEVOLUCION DE FONDOS IRMA DURAN,DEP.: DEFENSORIA DEL PUEBLO , PROCEDENCIA: BANCO UNION S.A., CHEQUE: 601, FECHA DE EMISION:22/12/2016</t>
  </si>
  <si>
    <t>B14598780002</t>
  </si>
  <si>
    <t>00283012002 DEP.DE CHEQ.AJENOS,RET.DE CAM.,CONCEPTO: DEVOLUCION,DEP.: ADUANA NAL DE BOLIVIA , PROCEDENCIA: BANCO UNION S.A., CHEQUE: 2360, FECHA DE EMISION:23/12/2016</t>
  </si>
  <si>
    <t>B14598790002</t>
  </si>
  <si>
    <t>00682018001 DEP.DE CHEQ.AJENOS,RET.DE CAM.,CONCEPTO: DEVOLUCION DE FONDOS JOSE LUIS APAZA,DEP.: DEFENSORIA DEL PUEBLO , PROCEDENCIA: BANCO UNION S.A., CHEQUE: 597, FECHA DE EMISION:22/12/2016</t>
  </si>
  <si>
    <t>B14598840002</t>
  </si>
  <si>
    <t>00682018001 DEP.DE CHEQ.AJENOS,RET.DE CAM.,CONCEPTO: DEVOLUCION FONDOS DE MIRTHA GUZMAN - FONDOS EN AVANCE COMBUSTIBLE,DEP.: DEFENSORIA DEL PUEBLO , PROCEDENCIA: BANCO UNION S.A., CHEQUE: 598, FECHA DE EMISION:22/12/2016</t>
  </si>
  <si>
    <t>B14598880002</t>
  </si>
  <si>
    <t>00682018001 DEP.DE CHEQ.AJENOS,RET.DE CAM.,CONCEPTO: DEVOLUCION DE FONDOS FLORES ARAOZ EDGAR JULIO,DEP.: DEFENSORIA DEL PUEBLO , PROCEDENCIA: BANCO UNION S.A., CHEQUE: 595, FECHA DE EMISION:22/12/2016</t>
  </si>
  <si>
    <t>INSTITUTO PLURINACIONAL DE  ESTUDIO DE LENGUAS Y CULTURAS  "ILPEC"</t>
  </si>
  <si>
    <t>B14598910002</t>
  </si>
  <si>
    <t>00344014601 DEP.DE CHEQ.AJENOS,RET.DE CAM.,CONCEPTO: DEVOLUCION SOBRANTE DEL FONDO ROTATIVO GESTION 2015,DEP.: I.P.E.L.C. , PROCEDENCIA: BANCO UNION S.A., CHEQUE: 32, FECHA DE EMISION:23/12/2016</t>
  </si>
  <si>
    <t>B14598920002</t>
  </si>
  <si>
    <t>00015011108 DEP.DE CHEQ.AJENOS,RET.DE CAM.,CONCEPTO: DEVOLUCION DE RECURSOS NO EJECUTADOS,DEP.: MINISTERIO DE GOBIERNO , PROCEDENCIA: BANCO UNION S.A., CHEQUE: 50697, FECHA DE EMISION:28/12/2016</t>
  </si>
  <si>
    <t>B14598980002</t>
  </si>
  <si>
    <t>00099021001 DEP.DE CHEQ.AJENOS,RET.DE CAM.,CONCEPTO: DEVOLUCION DE FONDOS PARA REVERSION DE PLANILLA 710,DEP.: DEFENSORIA DEL PUEBLO , PROCEDENCIA: BANCO UNION S.A., CHEQUE: 600, FECHA DE EMISION:22/12/2016</t>
  </si>
  <si>
    <t>B14598990002</t>
  </si>
  <si>
    <t>00574012004 DEP.DE CHEQ.AJENOS,RET.DE CAM.,CONCEPTO: PROLECHES APORTES DE PROBOLIVIA,DEP.: LACTEOSBOL , PROCEDENCIA: BANCO UNION S.A., CHEQUE: 4456, FECHA DE EMISION:29/12/2016</t>
  </si>
  <si>
    <t>B14599030002</t>
  </si>
  <si>
    <t>00682018001 DEP.DE CHEQ.AJENOS,RET.DE CAM.,CONCEPTO: TRANSFERENCIA DE RECURSOS DONACION BELGICA,DEP.: DEFENSORIA DEL PUEBLO , PROCEDENCIA: BANCO UNION S.A., CHEQUE: 21516, FECHA DE EMISION:22/12/2016</t>
  </si>
  <si>
    <t>B14599050002</t>
  </si>
  <si>
    <t>00660062001 DEP.DE CHEQ.AJENOS,RET.DE CAM.,CONCEPTO: DEVOLUCION 1 DIA DE VIATICO EDWIN PLAZA,DEP.: ORGANO JUDICIAL . DTO CHUQUISACA , PROCEDENCIA: BANCO UNION S.A., CHEQUE: 839, FECHA DE EMISION:23/12/2016</t>
  </si>
  <si>
    <t>B14599080002</t>
  </si>
  <si>
    <t>00660012006 DEP.DE CHEQ.AJENOS,RET.DE CAM.,CONCEPTO: MULTA A LA EMPRESA ELECTRO SUD POR INCUMPLIMIENTO DE PLAZO,DEP.: ORGANO JUDICIAL - DTO CHUQUISACA , PROCEDENCIA: BANCO UNION S.A., CHEQUE: 838, FECHA DE EMISION:23/12/2016</t>
  </si>
  <si>
    <t>B14599090002</t>
  </si>
  <si>
    <t>00099021001 DEP.DE CHEQ.AJENOS,RET.DE CAM.,CONCEPTO: REVERSON SALDO C31 1244,DEP.: REGIONAL LA PAZ -INSA , PROCEDENCIA: BANCO UNION S.A., CHEQUE: 859, FECHA DE EMISION:23/12/2016</t>
  </si>
  <si>
    <t>B14599100002</t>
  </si>
  <si>
    <t>00682018001 DEP.DE CHEQ.AJENOS,RET.DE CAM.,CONCEPTO: DEVOLUCION FONDOS NURIA MONTELLANO,DEP.: DEFENSORIA DEL PUEBLO , PROCEDENCIA: BANCO UNION S.A., CHEQUE: 596, FECHA DE EMISION:22/12/2016</t>
  </si>
  <si>
    <t>B14599120002</t>
  </si>
  <si>
    <t>00660012006 DEP.DE CHEQ.AJENOS,RET.DE CAM.,CONCEPTO: MULTA A LA EMPRESA COURIER LINE HOUSE CORRESPONDIENTE MES DE ABRIL,DEP.: ORGANO JUDICIAL - DTO CHUQUISACA , PROCEDENCIA: BANCO UNION S.A., CHEQUE: 836, FECHA DE EMISION:23/12/2016</t>
  </si>
  <si>
    <t>B14599130002</t>
  </si>
  <si>
    <t>00099021001 DEP.DE CHEQ.AJENOS,RET.DE CAM.,CONCEPTO: REVERSION,DEP.: INSTITUTO DE SEGURO AGRARIO , PROCEDENCIA: BANCO UNION S.A., CHEQUE: 608, FECHA DE EMISION:23/12/2016</t>
  </si>
  <si>
    <t>B14599150002</t>
  </si>
  <si>
    <t>00086031101 DEP.DE CHEQ.AJENOS,RET.DE CAM.,CONCEPTO: MULTA POR INFRACCION,DEP.: SERNAP-IÑAO , PROCEDENCIA: BANCO UNION S.A., CHEQUE: 666, FECHA DE EMISION:14/12/2016</t>
  </si>
  <si>
    <t>B14599160002</t>
  </si>
  <si>
    <t>00099021001 DEP.DE CHEQ.AJENOS,RET.DE CAM.,CONCEPTO: REVERSION,DEP.: INSTITUTO DEL SEGURO AGRARIO , PROCEDENCIA: BANCO UNION S.A., CHEQUE: 609, FECHA DE EMISION:23/12/2016</t>
  </si>
  <si>
    <t>B14599190002</t>
  </si>
  <si>
    <t>00660062001 DEP.DE CHEQ.AJENOS,RET.DE CAM.,CONCEPTO: DEVOLUCION DE VIATICO LUIS ROMERO GONZALES,DEP.: ORGANO JUDICIAL - DTO CHUQUISACA , PROCEDENCIA: BANCO UNION S.A., CHEQUE: 835, FECHA DE EMISION:23/12/2016</t>
  </si>
  <si>
    <t>B14599200002</t>
  </si>
  <si>
    <t>00099021001 DEP.DE CHEQ.AJENOS,RET.DE CAM.,CONCEPTO: REVERSION C31 497,DEP.: REGIONAL LA PAZ - INSA , PROCEDENCIA: BANCO UNION S.A., CHEQUE: 860, FECHA DE EMISION:23/12/2016</t>
  </si>
  <si>
    <t>B14599210002</t>
  </si>
  <si>
    <t>00099021001 DEP.DE CHEQ.AJENOS,RET.DE CAM.,CONCEPTO: REVERSION SALDO C31 505,DEP.: REGIONAL LA PAZ -INSA , PROCEDENCIA: BANCO UNION S.A., CHEQUE: 858, FECHA DE EMISION:23/12/2016</t>
  </si>
  <si>
    <t>B14599220002</t>
  </si>
  <si>
    <t>00660062001 DEP.DE CHEQ.AJENOS,RET.DE CAM.,CONCEPTO: DEVOLUCION DE PAGO BONO DE TÉ DICIEMBRE KENIA TABOADA ORTIZ,DEP.: ORGANO JUDICIAL - DTO CHUQUISACA , PROCEDENCIA: BANCO UNION S.A., CHEQUE: 834, FECHA DE EMISION:23/12/2016</t>
  </si>
  <si>
    <t>B14599270002</t>
  </si>
  <si>
    <t>00660062001 DEP.DE CHEQ.AJENOS,RET.DE CAM.,CONCEPTO: DEVOLUCION DE VIATICOS ORLANDO MOLLO VELASQUEZ,DEP.: ORGANO JUDICIAL DTO CHUQUISACA , PROCEDENCIA: BANCO UNION S.A., CHEQUE: 832, FECHA DE EMISION:23/12/2016</t>
  </si>
  <si>
    <t>B14599340002</t>
  </si>
  <si>
    <t>00523012001 DEP.DE CHEQ.AJENOS,RET.DE CAM.,CONCEPTO: PAGO POR PRESTACION DE SERVICIOS POSTALES,DEP.: ECOBOL , PROCEDENCIA: BANCO UNION S.A., CHEQUE: 15940, FECHA DE EMISION:21/12/2016</t>
  </si>
  <si>
    <t>B14599370002</t>
  </si>
  <si>
    <t>00523012001 DEP.DE CHEQ.AJENOS,RET.DE CAM.,CONCEPTO: PAGO POR PRESTACION DE SERVICIOS POSTALES,DEP.: ECOBOL , PROCEDENCIA: BANCO UNION S.A., CHEQUE: 2979, FECHA DE EMISION:19/12/2016</t>
  </si>
  <si>
    <t>B14599430002</t>
  </si>
  <si>
    <t>00523012001 DEP.DE CHEQ.AJENOS,RET.DE CAM.,CONCEPTO: PAGO POR PRESTACION DE SERVICIOS POSTALES,DEP.: ECOBOL , PROCEDENCIA: BANCO UNION S.A., CHEQUE: 2950, FECHA DE EMISION:13/12/2016</t>
  </si>
  <si>
    <t>B14599460002</t>
  </si>
  <si>
    <t>00682018001 DEP.DE CHEQ.AJENOS,RET.DE CAM.,CONCEPTO: DEVOLUCION FONDOS CLAUDIA GONZALES SANTA CRUZ,DEP.: DEFENSORIA DEL PUEBLO , PROCEDENCIA: BANCO UNION S.A., CHEQUE: 602, FECHA DE EMISION:22/12/2016</t>
  </si>
  <si>
    <t>B14599480002</t>
  </si>
  <si>
    <t>00212012001 DEP.DE CHEQ.AJENOS,RET.DE CAM.,CONCEPTO: DISPOSICION DEFINITIVA DE BIENES,DEP.: INRA NACIONAL , PROCEDENCIA: BANCO UNION S.A., CHEQUE: 1613, FECHA DE EMISION:29/12/2016</t>
  </si>
  <si>
    <t>B14599500002</t>
  </si>
  <si>
    <t>00212012001 DEP.DE CHEQ.AJENOS,RET.DE CAM.,CONCEPTO: FABIAN COLMENA ARMANDO REPOSICION DE CREDENCIAL,DEP.: INRA NACIONAL , PROCEDENCIA: BANCO UNION S.A., CHEQUE: 1612, FECHA DE EMISION:29/12/2016</t>
  </si>
  <si>
    <t>B14599520002</t>
  </si>
  <si>
    <t>00070011102 DEP.DE CHEQ.AJENOS,RET.DE CAM.,CONCEPTO: DEVOLUCION DE DEP. ERRONEO EFECTUADO POR HERNANDO TABABARY,DEP.: MINISTERIO DE TRABAJO , PROCEDENCIA: BANCO UNION S.A., CHEQUE: 7849, FECHA DE EMISION:29/12/2016</t>
  </si>
  <si>
    <t>B14599540002</t>
  </si>
  <si>
    <t>00212012001 DEP.DE CHEQ.AJENOS,RET.DE CAM.,CONCEPTO: REGULARIZACION CUENTAS POR COBRAR A OSCAR SPINDOLA ZABALA,DEP.: INRA NACIONAL , PROCEDENCIA: BANCO UNION S.A., CHEQUE: 1611, FECHA DE EMISION:29/12/2016</t>
  </si>
  <si>
    <t>B14599570002</t>
  </si>
  <si>
    <t>00212012007 DEP.DE CHEQ.AJENOS,RET.DE CAM.,CONCEPTO: APORTES VOLUNTARIOS A PEDIDO DE PARTES LA PAZ INRA NACIONAL,DEP.: INRA NACIONAL , PROCEDENCIA: BANCO UNION S.A., CHEQUE: 1610, FECHA DE EMISION:29/12/2016</t>
  </si>
  <si>
    <t>B14599610002</t>
  </si>
  <si>
    <t>00212012018 DEP.DE CHEQ.AJENOS,RET.DE CAM.,CONCEPTO: APORTES VOLUNTARIOS CONCLUSION DE PROCESOS LA PAZ INRA NACIONAL,DEP.: INRA NACIONAL , PROCEDENCIA: BANCO UNION S.A., CHEQUE: 1608, FECHA DE EMISION:29/12/2016</t>
  </si>
  <si>
    <t>B14599720002</t>
  </si>
  <si>
    <t>00290012001 DEP.DE CHEQ.AJENOS,RET.DE CAM.,CONCEPTO: DESCUENTOS A CONSULTORES DE LINEA - GDQL Y GDSCZ - II,DEP.: SERVICIOS DE IMPUESTOS NACIONALES , PROCEDENCIA: BANCO UNION S.A., CHEQUE: 4165, FECHA DE EMISION:27/12/2016</t>
  </si>
  <si>
    <t>B14599790002</t>
  </si>
  <si>
    <t>00660072001 DEP.DE CHEQ.AJENOS,RET.DE CAM.,CONCEPTO: DEVOLUCION 50 % CONSUMO DE AGUA NOVIEMBRE/16 JUZG. C/INDABURO,DEP.: ORGANO JUDICIAL , PROCEDENCIA: BANCO UNION S.A., CHEQUE: 1844, FECHA DE EMISION:28/12/2016</t>
  </si>
  <si>
    <t>B14599800002</t>
  </si>
  <si>
    <t>00660072001 DEP.DE CHEQ.AJENOS,RET.DE CAM.,CONCEPTO: DEVOLUCION 50 % CONSUMO DE AGUA AGOSTO/16 JUZG EL ALTO,DEP.: ORGANO JUDICIAL , PROCEDENCIA: BANCO UNION S.A., CHEQUE: 1845, FECHA DE EMISION:28/12/2016</t>
  </si>
  <si>
    <t>B14599810002</t>
  </si>
  <si>
    <t>00660072001 DEP.DE CHEQ.AJENOS,RET.DE CAM.,CONCEPTO: DEVOLUCION 50 % CONSUMO DE AGUA DICIEMBRE/16 JUZ. EL ALTO,DEP.: ORGANO JUDICIAL , PROCEDENCIA: BANCO UNION S.A., CHEQUE: 1846, FECHA DE EMISION:28/12/2016</t>
  </si>
  <si>
    <t>B14599840002</t>
  </si>
  <si>
    <t>00660072001 DEP.DE CHEQ.AJENOS,RET.DE CAM.,CONCEPTO: DEVOLUCION DE EXCEDENTE DE LLAMADAS TELEFONICAS JULIO/2016,DEP.: ORGANO JUDICIAL , PROCEDENCIA: BANCO UNION S.A., CHEQUE: 1847, FECHA DE EMISION:28/12/2016</t>
  </si>
  <si>
    <t>B14599860002</t>
  </si>
  <si>
    <t>00099021001 DEP.DE CHEQ.AJENOS,RET.DE CAM.,CONCEPTO: DEV. DE FONDOS EN CUSTODIA : INTIMACION DE PAGO OBS.17 INF /VAI/ Nº 03/2015,DEP.: CAMARA DE SENADORES , PROCEDENCIA: BANCO UNION S.A., CHEQUE: 6349, FECHA DE EMISION:29/12/2016</t>
  </si>
  <si>
    <t>B14599870002</t>
  </si>
  <si>
    <t>00660072001 DEP.DE CHEQ.AJENOS,RET.DE CAM.,CONCEPTO: DEVOLUCION DE EXCEDENTE DE LLAMADAS TELEFONICAS AGOSTO/2016,DEP.: ORGANO JUDICIAL , PROCEDENCIA: BANCO UNION S.A., CHEQUE: 1848, FECHA DE EMISION:28/12/2016</t>
  </si>
  <si>
    <t>B14599890002</t>
  </si>
  <si>
    <t>00099021001 DEP.DE CHEQ.AJENOS,RET.DE CAM.,CONCEPTO: DEVOLUCION DE PASAJES NO UTILIZADOS GESTION 2013,DEP.: CAMARA DE SENADORES , PROCEDENCIA: BANCO UNION S.A., CHEQUE: 6348, FECHA DE EMISION:29/12/2016</t>
  </si>
  <si>
    <t>B14599900002</t>
  </si>
  <si>
    <t>00660072001 DEP.DE CHEQ.AJENOS,RET.DE CAM.,CONCEPTO: DEVOLUCION DE EXCEDENTE DE LLAMADAS TELEFONICAS NOVIEMBRE /2016,DEP.: ORGANO JUDICIAL , PROCEDENCIA: BANCO UNION S.A., CHEQUE: 1849, FECHA DE EMISION:28/12/2016</t>
  </si>
  <si>
    <t>B14599910002</t>
  </si>
  <si>
    <t>00212012018 DEP.DE CHEQ.AJENOS,RET.DE CAM.,CONCEPTO: APORTES VOLUNTARIOS CONCLUSION DE PROCESOS LA PAZ INRA NACIONAL,DEP.: INRA NACIONAL , PROCEDENCIA: BANCO UNION S.A., CHEQUE: 1607, FECHA DE EMISION:29/12/2016</t>
  </si>
  <si>
    <t>B14599920002</t>
  </si>
  <si>
    <t>00290012001 DEP.DE CHEQ.AJENOS,RET.DE CAM.,CONCEPTO: BAJA CXC - VARIOS CONSULTORES DE LINEA GESTION/2014,DEP.: SERVICIOS DE IMPUESTOS NACIONALES , PROCEDENCIA: BANCO UNION S.A., CHEQUE: 4166, FECHA DE EMISION:27/12/2016</t>
  </si>
  <si>
    <t>B14599930002</t>
  </si>
  <si>
    <t>00099021001 DEP.DE CHEQ.AJENOS,RET.DE CAM.,CONCEPTO: DEV. DE FONDOS EN CUSTODIA : PROCESO NOEL ARTURO VACA LOPEZ,DEP.: CAMARA DE SENADORES , PROCEDENCIA: BANCO UNION S.A., CHEQUE: 6350, FECHA DE EMISION:29/12/2016</t>
  </si>
  <si>
    <t>B14599940002</t>
  </si>
  <si>
    <t>00212072001 DEP.DE CHEQ.AJENOS,RET.DE CAM.,CONCEPTO: DEVOLUCION FONDOS 2010 INRA TARIJA,DEP.: INRA TARIJA , PROCEDENCIA: BANCO UNION S.A., CHEQUE: 1606, FECHA DE EMISION:29/12/2016</t>
  </si>
  <si>
    <t>B14599960002</t>
  </si>
  <si>
    <t>00099021001 DEP.DE CHEQ.AJENOS,RET.DE CAM.,CONCEPTO: DEV. DE DEP. POR EXTRAVIO DE CREDENCIALES GESTION 2016,DEP.: CAMARA DE SENADORES , PROCEDENCIA: BANCO UNION S.A., CHEQUE: 6351, FECHA DE EMISION:29/12/2016</t>
  </si>
  <si>
    <t>B14599970002</t>
  </si>
  <si>
    <t>00206012001 DEP.DE CHEQ.AJENOS,RET.DE CAM.,CONCEPTO: DEP. POR REVERSION DE SALDOS NO EJECUTADOS,DEP.: INE , PROCEDENCIA: BANCO UNION S.A., CHEQUE: 3995, FECHA DE EMISION:29/12/2016</t>
  </si>
  <si>
    <t>B14599980002</t>
  </si>
  <si>
    <t>00099021001 DEP.DE CHEQ.AJENOS,RET.DE CAM.,CONCEPTO: DEVOLUCION FONDOS 2015 INRA TARIJA,DEP.: INRA TARIJA , PROCEDENCIA: BANCO UNION S.A., CHEQUE: 1605, FECHA DE EMISION:29/12/2016</t>
  </si>
  <si>
    <t>B14599990002</t>
  </si>
  <si>
    <t>00099021001 DEP.DE CHEQ.AJENOS,RET.DE CAM.,CONCEPTO: DEP. POR REVERSION DE SALDOS NO EJECUTADOS,DEP.: INE , PROCEDENCIA: BANCO UNION S.A., CHEQUE: 3992, FECHA DE EMISION:29/12/2016</t>
  </si>
  <si>
    <t>B14600010002</t>
  </si>
  <si>
    <t>00099021001 DEP.DE CHEQ.AJENOS,RET.DE CAM.,CONCEPTO: DEP. POR REVERSION DE SALDOS NO EJECUTADOS,DEP.: INE , PROCEDENCIA: BANCO UNION S.A., CHEQUE: 3993, FECHA DE EMISION:29/12/2016</t>
  </si>
  <si>
    <t>B14600020002</t>
  </si>
  <si>
    <t>00212012001 DEP.DE CHEQ.AJENOS,RET.DE CAM.,CONCEPTO: DEVOLUCION FONDOS CS LOS ALAMOS INRA NAL. CSA,DEP.: INRA NAL. CSA , PROCEDENCIA: BANCO UNION S.A., CHEQUE: 1602, FECHA DE EMISION:28/12/2016</t>
  </si>
  <si>
    <t>B14600030002</t>
  </si>
  <si>
    <t>00206014401 DEP.DE CHEQ.AJENOS,RET.DE CAM.,CONCEPTO: DEP. POR REVERSION DE SALDOS NO EJECUTADOS,DEP.: INE , PROCEDENCIA: BANCO UNION S.A., CHEQUE: 3994, FECHA DE EMISION:29/12/2016</t>
  </si>
  <si>
    <t>B14600050002</t>
  </si>
  <si>
    <t>00212032002 DEP.DE CHEQ.AJENOS,RET.DE CAM.,CONCEPTO: APORTES CONVENIOS SINDICATOS AGRARIOS Y OTROS INRA COCHABAMABA,DEP.: INRA COCHABAMABA , PROCEDENCIA: BANCO UNION S.A., CHEQUE: 1609, FECHA DE EMISION:29/12/2016</t>
  </si>
  <si>
    <t>B14600060002</t>
  </si>
  <si>
    <t>00212012001 DEP.DE CHEQ.AJENOS,RET.DE CAM.,CONCEPTO: MDPSV CONVENIO SARMIENTO TIERRAS PROY. CONSTRUCCION OBRAS VIA TIERRA MONTERO - BULO BULO,DEP.: INRA NACIONAL , PROCEDENCIA: BANCO UNION S.A., CHEQUE: 1600, FECHA DE EMISION:27/12/2016</t>
  </si>
  <si>
    <t>B14600080002</t>
  </si>
  <si>
    <t>00212012001 DEP.DE CHEQ.AJENOS,RET.DE CAM.,CONCEPTO: INDEMNIZACION PERDIDAD TOTAL CAMIONETA NISSAN PLACA 2146 DYH Y REPOSICION GPS L1,1 CREDINFORM,DEP.: INRA NACIONAL , PROCEDENCIA: BANCO UNION S.A., CHEQUE: 1603, FECHA DE EMISION:29/12/2016</t>
  </si>
  <si>
    <t>B14600090002</t>
  </si>
  <si>
    <t>00212012001 DEP.DE CHEQ.AJENOS,RET.DE CAM.,CONCEPTO: RESARCION POR INCUMPLOMIENTO DE CONTRATO INRA BENI,DEP.: INRA BENI , PROCEDENCIA: BANCO UNION S.A., CHEQUE: 1598, FECHA DE EMISION:27/12/2016</t>
  </si>
  <si>
    <t>B14600100002</t>
  </si>
  <si>
    <t>00212074202 DEP.DE CHEQ.AJENOS,RET.DE CAM.,CONCEPTO: DEVOLUCION FONDOS 2015 INRA TARIJA,DEP.: INRA TARIJA , PROCEDENCIA: BANCO UNION S.A., CHEQUE: 1604, FECHA DE EMISION:29/12/2016</t>
  </si>
  <si>
    <t>B14600130002</t>
  </si>
  <si>
    <t>00212032001 DEP.DE CHEQ.AJENOS,RET.DE CAM.,CONCEPTO: DEVOLUCION DE FONDOS SEGUN INFORME DE AUDITORIA INTERNA INRA CBBA,DEP.: INRA COCHABAMBA , PROCEDENCIA: BANCO UNION S.A., CHEQUE: 5710, FECHA DE EMISION:27/12/2016</t>
  </si>
  <si>
    <t>B14600140002</t>
  </si>
  <si>
    <t>00212102001 DEP.DE CHEQ.AJENOS,RET.DE CAM.,CONCEPTO: DEVOLUCION DE FONDOS SEGUN INFORME DE AUDITORIA INTERNA INRA POTOSI,DEP.: INRA POTOSI , PROCEDENCIA: BANCO UNION S.A., CHEQUE: 3612, FECHA DE EMISION:27/12/2016</t>
  </si>
  <si>
    <t>O14595340002</t>
  </si>
  <si>
    <t>00222012001 DEPOSITO DE EFECTIVO, DEPOSITANTE: LENNY HEREDIA M., CONCEPTO: DEVOLUCION SUB NATALIDAD SRA TAQUICHIRI, CUENTA DE DEPOSITO: CUENTA UNICA DEL TESORO</t>
  </si>
  <si>
    <t>O14595380002</t>
  </si>
  <si>
    <t>00046024204 DEPOSITO DE EFECTIVO, DEPOSITANTE: JHONNY CALLE RAMIREZ, CONCEPTO: DEVOLUCION DE FONDOS EN AVANCE POR EL PAGO DE ENVIO DE MEDICAMENTOS A LAS DIFENRENTES REGIONALES, CUENTA DE DEPOSITO: CUENTA UNICA DEL TESORO</t>
  </si>
  <si>
    <t>O14595460002</t>
  </si>
  <si>
    <t>00099021001 DEPOSITO DE EFECTIVO, DEPOSITANTE: VLADIMIR MANCHEGO, CONCEPTO: DEV. TASA DE EMBARQUE LPZ-SCR 25-09-2016 ANH, CUENTA DE DEPOSITO: CUENTA UNICA DEL TESORO</t>
  </si>
  <si>
    <t>O14595630002</t>
  </si>
  <si>
    <t>00015011108 DEPOSITO DE EFECTIVO, DEPOSITANTE: REGIMEN PENITENCIARIO LA PAZ, CONCEPTO: DESCARGO DE ASIGNACION DE RECURSOS, CUENTA DE DEPOSITO: CUENTA UNICA DEL TESORO</t>
  </si>
  <si>
    <t>O14595720002</t>
  </si>
  <si>
    <t>00099021001 DEPOSITO DE EFECTIVO, DEPOSITANTE: GONZALO HUGO ESCOBAR GUTIERREZ, CONCEPTO: DEVOLUCIÓN DE AGUINALDO 2016 - UPEA, CUENTA DE DEPOSITO: CUENTA UNICA DEL TESORO</t>
  </si>
  <si>
    <t>O14595740002</t>
  </si>
  <si>
    <t>00574012002 DEPOSITO DE EFECTIVO, DEPOSITANTE: LACTEOSBOL -HUGO DAVID CABRERA LIPA, CONCEPTO: DEVOLUCION POR CONCEPTO DE FONDOS NO UTILIZADOS EN COMPRA DE BOTELLAS, CUENTA DE DEPOSITO: CUENTA UNICA DEL TESORO</t>
  </si>
  <si>
    <t>O14595850002</t>
  </si>
  <si>
    <t>00132019202 DEPOSITO DE EFECTIVO, DEPOSITANTE: SEDEM, CONCEPTO: DEVOLUCION DE FONDOS EN AVANCE NO UTILIZADOS JOSE CABALLERO JUSTINIANO, CUENTA DE DEPOSITO: CUENTA UNICA DEL TESORO</t>
  </si>
  <si>
    <t>O14596320002</t>
  </si>
  <si>
    <t>00099021001 DEPOSITO DE EFECTIVO, DEPOSITANTE: FRANCISCO HUAÑAPACO GUTIERREZ, CONCEPTO: DOBLE PERCEPCION, CUENTA DE DEPOSITO: CUENTA UNICA DEL TESORO</t>
  </si>
  <si>
    <t>O14596750002</t>
  </si>
  <si>
    <t>O14596790002</t>
  </si>
  <si>
    <t>O14596830002</t>
  </si>
  <si>
    <t>O14596860002</t>
  </si>
  <si>
    <t>O14596920002</t>
  </si>
  <si>
    <t>00526012001 DEPOSITO DE EFECTIVO, DEPOSITANTE: JESUS HENRY VILLCA MADENI, CONCEPTO: DEVOLUCION DE VIATICOS, CUENTA DE DEPOSITO: CUENTA UNICA DEL TESORO</t>
  </si>
  <si>
    <t>CAJA NACIONAL DE SALUD</t>
  </si>
  <si>
    <t>O14597270002</t>
  </si>
  <si>
    <t>00099021001 DEPOSITO DE EFECTIVO, DEPOSITANTE: MARIA ANTONIETA GARCIA MOLINA - MAGISTERIO, CONCEPTO: DEVOLUCIÓN, CUENTA DE DEPOSITO: CUENTA UNICA DEL TESORO</t>
  </si>
  <si>
    <t>O14597280002</t>
  </si>
  <si>
    <t>00234014202 DEPOSITO DE EFECTIVO, DEPOSITANTE: ISELA ANEL CONDARCO CORDOVA, CONCEPTO: DEVOLUCION VIATICOS C31-780, CUENTA DE DEPOSITO: CUENTA UNICA DEL TESORO</t>
  </si>
  <si>
    <t>O14597370002</t>
  </si>
  <si>
    <t>00099021001 DEPOSITO DE EFECTIVO, DEPOSITANTE: I.N.S.A., CONCEPTO: REVERSION, CUENTA DE DEPOSITO: CUENTA UNICA DEL TESORO</t>
  </si>
  <si>
    <t>O14597410002</t>
  </si>
  <si>
    <t>00099021001 DEPOSITO DE EFECTIVO, DEPOSITANTE: LUCIA CRUZ PACHECO PINTO - MIN DE EDUCACIÓN, CONCEPTO: DOBLE PERCEPCIÓN, CUENTA DE DEPOSITO: CUENTA UNICA DEL TESORO</t>
  </si>
  <si>
    <t>O14597440002</t>
  </si>
  <si>
    <t>00266022001 DEPOSITO DE EFECTIVO, DEPOSITANTE: FELIX ZENON MAMANI MAYTA, CONCEPTO: DEP PERCEPCION INDEBIDA DE HABERES, CUENTA DE DEPOSITO: CUENTA UNICA DEL TESORO</t>
  </si>
  <si>
    <t>O14597570002</t>
  </si>
  <si>
    <t>00526012001 DEPOSITO DE EFECTIVO, DEPOSITANTE: DAVID LANZA " BOLIVIA TV ", CONCEPTO: DEVOLUCION DE FONDOS EN AVANCE, CUENTA DE DEPOSITO: CUENTA UNICA DEL TESORO</t>
  </si>
  <si>
    <t>O14597650002</t>
  </si>
  <si>
    <t>00046114201 DEPOSITO DE EFECTIVO, DEPOSITANTE: HUANCA COPA LUCIANO EULOGIO, CONCEPTO: DEVOLUCIÓN DE RECURSOS DE C31 - 1742, CUENTA DE DEPOSITO: CUENTA UNICA DEL TESORO</t>
  </si>
  <si>
    <t>O14597780002</t>
  </si>
  <si>
    <t>00046021109 DEPOSITO DE EFECTIVO, DEPOSITANTE: BETTY PACO MENECES-MIN SALUD, CONCEPTO: REVERSION DE FONDOS EN AVANCE C31-6301, CUENTA DE DEPOSITO: CUENTA UNICA DEL TESORO</t>
  </si>
  <si>
    <t>O14597880002</t>
  </si>
  <si>
    <t>00099021001 DEPOSITO DE EFECTIVO, DEPOSITANTE: MARVIN VARGAS VENEGAS, CONCEPTO: DEVOLUCION POR CONCEPTO DE FONDOS EN AVANCE, CUENTA DE DEPOSITO: CUENTA UNICA DEL TESORO</t>
  </si>
  <si>
    <t>O14597920002</t>
  </si>
  <si>
    <t>00046104201 DEPOSITO DE EFECTIVO, DEPOSITANTE: LUIS ZAMBRANA, CONCEPTO: REVERSION DE FONDOS NO UTILIZADOS, CUENTA DE DEPOSITO: CUENTA UNICA DEL TESORO</t>
  </si>
  <si>
    <t>O14597940002</t>
  </si>
  <si>
    <t>00099021001 DEPOSITO DE EFECTIVO, DEPOSITANTE: EDSON ALONZO QUIROGA, CONCEPTO: DEVOLUCION DE SUELDO POR DIAS NO TRABAJADOS, CUENTA DE DEPOSITO: CUENTA UNICA DEL TESORO</t>
  </si>
  <si>
    <t>O14598010002</t>
  </si>
  <si>
    <t>00582012001 DEPOSITO DE EFECTIVO, DEPOSITANTE: JAQUELINE TROCHE, CONCEPTO: DEVOLUCION DE RECURSOS P-5484, CUENTA DE DEPOSITO: CUENTA UNICA DEL TESORO</t>
  </si>
  <si>
    <t>O14598120002</t>
  </si>
  <si>
    <t>00287108001 DEPOSITO DE EFECTIVO, DEPOSITANTE: FPS - OF. CENTRAL, CONCEPTO: DEVOLUCION TALLER DE EVALUACION C-31 # 1247 DA: 10, CUENTA DE DEPOSITO: CUENTA UNICA DEL TESORO</t>
  </si>
  <si>
    <t>O14598280002</t>
  </si>
  <si>
    <t>00585012002 DEPOSITO DE EFECTIVO, DEPOSITANTE: AGENCIA BOLIVIANA ESPACIAL-JULIO CADIMA, CONCEPTO: DEVOLUCION DE FONDOS, CUENTA DE DEPOSITO: CUENTA UNICA DEL TESORO</t>
  </si>
  <si>
    <t>O14598360002</t>
  </si>
  <si>
    <t>00201034101 DEPOSITO DE EFECTIVO, DEPOSITANTE: UNOFFICE, CONCEPTO: DEVOLUCION, CUENTA DE DEPOSITO: CUENTA UNICA DEL TESORO</t>
  </si>
  <si>
    <t>O14598610002</t>
  </si>
  <si>
    <t>00099021001 DEPOSITO DE EFECTIVO, DEPOSITANTE: SEGIP OFICINA NACIONAL, CONCEPTO: SALDO COMPROBANTE C-31 N° 2767 COSTO DE VIDA MES DE NOVIEMBRE OF BUENOS AIRES-ARGENTINA, CUENTA DE DEPOSITO: CUENTA UNICA DEL TESORO</t>
  </si>
  <si>
    <t>O14598740002</t>
  </si>
  <si>
    <t>00099021001 DEPOSITO DE EFECTIVO, DEPOSITANTE: MINISTERIO DE LA PRESIDENCIA, CONCEPTO: DEVOLUCION VIATICOS AL EXTERIOR, CUENTA DE DEPOSITO: CUENTA UNICA DEL TESORO</t>
  </si>
  <si>
    <t>O14598800002</t>
  </si>
  <si>
    <t>00344018001 DEPOSITO DE EFECTIVO, DEPOSITANTE: I.P.E.L.C., CONCEPTO: DEVOLUCION DE RECURSOS DE LA ACTIVIDAD CON FORMACION DE NIDOS BILINGUES EN 19 PUEBLOS, CUENTA DE DEPOSITO: CUENTA UNICA DEL TESORO</t>
  </si>
  <si>
    <t>O14598850002</t>
  </si>
  <si>
    <t>00344018001 DEPOSITO DE EFECTIVO, DEPOSITANTE: I.P.E.L.C., CONCEPTO: DEVOLUCION DE RECURSOS DE LA ACTIVIDAD SEGUIMIENTO DESEMPEÑO ILC DEL MESC, CUENTA DE DEPOSITO: CUENTA UNICA DEL TESORO</t>
  </si>
  <si>
    <t>SERVICIO NACIONAL DE RIEGO - SENARI</t>
  </si>
  <si>
    <t>O14598960002</t>
  </si>
  <si>
    <t>00099021001 DEPOSITO DE EFECTIVO, DEPOSITANTE: RAUL ALBERTO BORDA MARIN, CONCEPTO: REVERSIÓN DEL SENARI: PREVENTIVO:479 DOCUMENTO:738 PARTIDA:262 - GASTOS JUDICIALES, CUENTA DE DEPOSITO: CUENTA UNICA DEL TESORO</t>
  </si>
  <si>
    <t>O14599070002</t>
  </si>
  <si>
    <t>00099024113 DEPOSITO DE EFECTIVO, DEPOSITANTE: GOBIERNO AUTONOMO MUNICIPAL DE VALLEGRANDE, CONCEPTO: DEVOLUCION DE RECURSOS OTORGADOS A TRAVES DEL PROGRAMA BOLIVIA CAMBIA, CUENTA DE DEPOSITO: CUENTA UNICA DEL TESORO</t>
  </si>
  <si>
    <t>O14599490002</t>
  </si>
  <si>
    <t>00682018001 DEPOSITO DE EFECTIVO, DEPOSITANTE: DEFENSORIA DEL PUEBLO, CONCEPTO: DEVOLUCION FONDOS ERIKA CRUZ, CUENTA DE DEPOSITO: CUENTA UNICA DEL TESORO</t>
  </si>
  <si>
    <t>O14599550002</t>
  </si>
  <si>
    <t>O14599580002</t>
  </si>
  <si>
    <t>00046024204 DEPOSITO DE EFECTIVO, DEPOSITANTE: LUCIO LOPEZ APAZA - MINISTERIO DE SALUD, CONCEPTO: REVERSION DE SALDOS SEDES LA PAZ - PREV. 145-/2014, CUENTA DE DEPOSITO: CUENTA UNICA DEL TESORO</t>
  </si>
  <si>
    <t>O14599640002</t>
  </si>
  <si>
    <t>00046024204 DEPOSITO DE EFECTIVO, DEPOSITANTE: MINISTERIO DE SALUD AMILCAR BARRIGA VELARDE, CONCEPTO: DEVOLUCION DE FONDOS NO UTILIZADOS C-31 4058/2016 UE 100 FTE,42/230, CUENTA DE DEPOSITO: CUENTA UNICA DEL TESORO</t>
  </si>
  <si>
    <t>O14599660002</t>
  </si>
  <si>
    <t>00099021001 DEPOSITO DE EFECTIVO, DEPOSITANTE: SEDEGES, CONCEPTO: DEVOLUCION DE PAGO PLANILLA MES DE OCTUBRE COLEGIO MEDICO Y FESIRMES, CUENTA DE DEPOSITO: CUENTA UNICA DEL TESORO</t>
  </si>
  <si>
    <t>O14599670002</t>
  </si>
  <si>
    <t>00099021001 DEPOSITO DE EFECTIVO, DEPOSITANTE: SEDEGES, CONCEPTO: DEVOLUCION DE PAGO PLANILLA MES DE NOVIEMBRE COLEGIO MEDICO Y FESIRMES, CUENTA DE DEPOSITO: CUENTA UNICA DEL TESORO</t>
  </si>
  <si>
    <t>O14600070002</t>
  </si>
  <si>
    <t>00046024204 DEPOSITO DE EFECTIVO, DEPOSITANTE: DONALD CESPEDES MOLINA, CONCEPTO: REVERSION DE SALDOS DE VIATICOS SEDES LA PAZ, CUENTA DE DEPOSITO: CUENTA UNICA DEL TESORO</t>
  </si>
  <si>
    <t>O14600110002</t>
  </si>
  <si>
    <t>00682018001 DEPOSITO DE EFECTIVO, DEPOSITANTE: ANGELA VARGAS NAVA, CONCEPTO: DEVOLUCION FONDOS EN AVANCE PARA REFRIGERIOS TALLER AVF ORURO-ANGELA VIVIANA VARGAS NAVA, CUENTA DE DEPOSITO: CUENTA UNICA DEL TESORO</t>
  </si>
  <si>
    <t>O14600150002</t>
  </si>
  <si>
    <t>00595012001 DEPOSITO DE EFECTIVO, DEPOSITANTE: NAHOMI REPRESENTACIONES S.R.L., CONCEPTO: GARANTIA DE FUNCIONAMIENTO DE MAQUINARIA Y/O EQUIPO, CUENTA DE DEPOSITO: CUENTA UNICA DEL TESORO</t>
  </si>
  <si>
    <t>O14600240002</t>
  </si>
  <si>
    <t>00099021001 DEPOSITO DE EFECTIVO, DEPOSITANTE: DAVID FLORES HERBAS, CONCEPTO: PREVENTIVO 3261, CUENTA DE DEPOSITO: CUENTA UNICA DEL TESORO</t>
  </si>
  <si>
    <t>O14600250002</t>
  </si>
  <si>
    <t>00132069201 DEPOSITO DE EFECTIVO, DEPOSITANTE: JUAN CARLOS GUZMAN MEDINA, CONCEPTO: SALDOS DE FONDOS EN AVANCE, CUENTA DE DEPOSITO: CUENTA UNICA DEL TESORO</t>
  </si>
  <si>
    <t>O14600310002</t>
  </si>
  <si>
    <t>00586012001 DEPOSITO DE EFECTIVO, DEPOSITANTE: EMPRESA CONSTRUCTORA ECOPOSA Y SEP, CONCEPTO: DEVOLUCION DE FONDOS, CUENTA DE DEPOSITO: CUENTA UNICA DEL TESORO</t>
  </si>
  <si>
    <t>O14600630002</t>
  </si>
  <si>
    <t>00132052001 DEPOSITO DE EFECTIVO, DEPOSITANTE: ROBERTO CARLOS GARCIA VACA, CONCEPTO: DEVOLUCION DE FONDOS NO UTILIZADOS, CUENTA DE DEPOSITO: CUENTA UNICA DEL TESORO</t>
  </si>
  <si>
    <t>O14600670002</t>
  </si>
  <si>
    <t>00373024102 DEPOSITO DE EFECTIVO, DEPOSITANTE: RUTH RAQUEL RADA MERIDA, CONCEPTO: DEVOLUCION DE FONDOS EN AVANCE, CUENTA DE DEPOSITO: CUENTA UNICA DEL TESORO</t>
  </si>
  <si>
    <t>O14600680002</t>
  </si>
  <si>
    <t>00132052001 DEPOSITO DE EFECTIVO, DEPOSITANTE: ROBERTO GARCIA VACA, CONCEPTO: DEVOLUCION DE FONDOS NO UTILIZADOS, CUENTA DE DEPOSITO: CUENTA UNICA DEL TESORO</t>
  </si>
  <si>
    <t>O14600730002</t>
  </si>
  <si>
    <t>00234014202 DEPOSITO DE EFECTIVO, DEPOSITANTE: SERGEOMIN ALVARO MURILLO FLORES, CONCEPTO: DEVOLUCION AL C-31 - 1251 PARTIDA 22110 PASAJES, CUENTA DE DEPOSITO: CUENTA UNICA DEL TESORO</t>
  </si>
  <si>
    <t>O14600740002</t>
  </si>
  <si>
    <t>00132052001 DEPOSITO DE EFECTIVO, DEPOSITANTE: GABRIELA MARTINEZ, CONCEPTO: DEVOLUCION DE FONDOS NO UTILIZADOS, CUENTA DE DEPOSITO: CUENTA UNICA DEL TESORO</t>
  </si>
  <si>
    <t>O14600800002</t>
  </si>
  <si>
    <t>00132052001 DEPOSITO DE EFECTIVO, DEPOSITANTE: LUIS RUEDA CHOQUE, CONCEPTO: DEVOLUCION DE FONDOS NO UTILIZADOS, CUENTA DE DEPOSITO: CUENTA UNICA DEL TESORO</t>
  </si>
  <si>
    <t>O14600810002</t>
  </si>
  <si>
    <t>00099021001 DEPOSITO DE EFECTIVO, DEPOSITANTE: G. CRISTIAN VASQUEZ ESPADA, CONCEPTO: DEVOLUCIÓN SOBRANTE PREVENTIVO 1082, CUENTA DE DEPOSITO: CUENTA UNICA DEL TESORO</t>
  </si>
  <si>
    <t>O14600830002</t>
  </si>
  <si>
    <t>00099021001 DEPOSITO DE EFECTIVO, DEPOSITANTE: G. CRISTIAN VASQUEZ ESPADA, CONCEPTO: DEVOLUCIÓN SOBRANTE PREVENTIVO N° 968, CUENTA DE DEPOSITO: CUENTA UNICA DEL TESORO</t>
  </si>
  <si>
    <t>O14600890002</t>
  </si>
  <si>
    <t>00099021001 DEPOSITO DE EFECTIVO, DEPOSITANTE: GLORIA ESPINOZA - C.I. 2287043 L.P., CONCEPTO: DEVOLUCION DE SALDO NO EJECUTADO (FONDO EN AVANCE), CUENTA DE DEPOSITO: CUENTA UNICA DEL TESORO</t>
  </si>
  <si>
    <t>O14600900002</t>
  </si>
  <si>
    <t>00526012001 DEPOSITO DE EFECTIVO, DEPOSITANTE: BOLIVIA TV, CONCEPTO: VIÁTICOS, CUENTA DE DEPOSITO: CUENTA UNICA DEL TESORO</t>
  </si>
  <si>
    <t>O14600910002</t>
  </si>
  <si>
    <t>00348014401 DEPOSITO DE EFECTIVO, DEPOSITANTE: BENECIO QUISPE GUTIERREZ, CONCEPTO: DEV. 1 DIA DE VIATICOS, CUENTA DE DEPOSITO: CUENTA UNICA DEL TESORO</t>
  </si>
  <si>
    <t>O14600930002</t>
  </si>
  <si>
    <t>00190012003 DEPOSITO DE EFECTIVO, DEPOSITANTE: JAIME YAMPA ARANA, CONCEPTO: DEVOLUCION DE FONDOS PARA COMPRA DE GASOLINA PARA EL VEHICULO 3443-YNK, CUENTA DE DEPOSITO: CUENTA UNICA DEL TESORO</t>
  </si>
  <si>
    <t>O14600980002</t>
  </si>
  <si>
    <t>00046021109 DEPOSITO DE EFECTIVO, DEPOSITANTE: HUGO BORDA ARAMAYO, CONCEPTO: DEVOLUCION DE RECURSOS, CUENTA DE DEPOSITO: CUENTA UNICA DEL TESORO</t>
  </si>
  <si>
    <t>O14601000002</t>
  </si>
  <si>
    <t>00046021109 DEPOSITO DE EFECTIVO, DEPOSITANTE: KAROLAY RAMOS TORRICO, CONCEPTO: DEVOLUCION DE RECURSOS AL CC-18 GESTION 2007, CUENTA DE DEPOSITO: CUENTA UNICA DEL TESORO</t>
  </si>
  <si>
    <t>O14601090002</t>
  </si>
  <si>
    <t>00291014343 DEPOSITO DE EFECTIVO, DEPOSITANTE: ALBERT DEL CASTILLO HERRERA, CONCEPTO: PREVENTIVO C-31 1871, CUENTA DE DEPOSITO: CUENTA UNICA DEL TESORO</t>
  </si>
  <si>
    <t>O14601120002</t>
  </si>
  <si>
    <t>00348014401 DEPOSITO DE EFECTIVO, DEPOSITANTE: JUAN CARLOS BALDERRAMA RIVERA, CONCEPTO: DEVOLUCION POR CONCEPTO DE VIATICOS APMT DONACION DINAMARCA, CUENTA DE DEPOSITO: CUENTA UNICA DEL TESORO</t>
  </si>
  <si>
    <t>O14601150002</t>
  </si>
  <si>
    <t>O14601160002</t>
  </si>
  <si>
    <t>00526012001 DEPOSITO DE EFECTIVO, DEPOSITANTE: BOLIVA TV- SAMUEL ALEJANDRO ALCAZAR, CONCEPTO: DEVOLUCION VIATICOS, CUENTA DE DEPOSITO: CUENTA UNICA DEL TESORO</t>
  </si>
  <si>
    <t>O14601170002</t>
  </si>
  <si>
    <t>00099021001 DEPOSITO DE EFECTIVO, DEPOSITANTE: PEDRO R. SALGADO RIVAS, CONCEPTO: DEVOLUCIÓN DE UN DÍA DE HABER, CUENTA DE DEPOSITO: CUENTA UNICA DEL TESORO</t>
  </si>
  <si>
    <t>O14601180002</t>
  </si>
  <si>
    <t>00526012001 DEPOSITO DE EFECTIVO, DEPOSITANTE: BOLIVA TV - DAVID OSCAR LAURA MAMANI, CONCEPTO: DEVOLUCION VIATICOS, CUENTA DE DEPOSITO: CUENTA UNICA DEL TESORO</t>
  </si>
  <si>
    <t>O14601250002</t>
  </si>
  <si>
    <t>00574012002 DEPOSITO DE EFECTIVO, DEPOSITANTE: JOSE ANTONIO BORDA AGUILERA - LACTEOSBOL, CONCEPTO: DEVOLUCION DE FONDOS EN AVANCE, CUENTA DE DEPOSITO: CUENTA UNICA DEL TESORO</t>
  </si>
  <si>
    <t>O14601400002</t>
  </si>
  <si>
    <t>00046024204 DEPOSITO DE EFECTIVO, DEPOSITANTE: SOFIA VALENTINA ASCARRUNZ MARTINES, CONCEPTO: DEVOLUCION DE FONDOS EN AVANCE, CUENTA DE DEPOSITO: CUENTA UNICA DEL TESORO</t>
  </si>
  <si>
    <t>O14601430002</t>
  </si>
  <si>
    <t>00099021001 DEPOSITO DE EFECTIVO, DEPOSITANTE: LUIS ROCABADO REYNALD, CONCEPTO: DEVOLUCION POR CONCEPTO DE HABER INDEVIDO, CUENTA DE DEPOSITO: CUENTA UNICA DEL TESORO</t>
  </si>
  <si>
    <t>O14601470002</t>
  </si>
  <si>
    <t>O14601500002</t>
  </si>
  <si>
    <t>00378012002 DEPOSITO DE EFECTIVO, DEPOSITANTE: LISSETH REINAGA JALA, CONCEPTO: DEVOLUCION POR RETENCIONES IVA AL C31 N° 425, CUENTA DE DEPOSITO: CUENTA UNICA DEL TESORO</t>
  </si>
  <si>
    <t>O14601530002</t>
  </si>
  <si>
    <t>00099021001 DEPOSITO DE EFECTIVO, DEPOSITANTE: GEANNINE ELIZABETH CALDERON IRUSTA, CONCEPTO: DEVOLUCIÓN DE RECURSOS - C-31 2879, CUENTA DE DEPOSITO: CUENTA UNICA DEL TESORO</t>
  </si>
  <si>
    <t>O14601540002</t>
  </si>
  <si>
    <t>00132012003 DEPOSITO DE EFECTIVO, DEPOSITANTE: SHENZHEN VICSTAR IMP. AND. EXP. CO. LTD., CONCEPTO: CONCILIACION VICSTAR, CUENTA DE DEPOSITO: CUENTA UNICA DEL TESORO</t>
  </si>
  <si>
    <t>O14601560002</t>
  </si>
  <si>
    <t>00290012001 DEPOSITO DE EFECTIVO, DEPOSITANTE: SERVICIO DE IMPUESTOS NACIONALES, CONCEPTO: DEVOLUCION IMPORTE, CUENTA DE DEPOSITO: CUENTA UNICA DEL TESORO</t>
  </si>
  <si>
    <t>O14601580002</t>
  </si>
  <si>
    <t>00099021001 DEPOSITO DE EFECTIVO, DEPOSITANTE: SHIRLEY QUINTANILLA - APS, CONCEPTO: DEVOLUCION DE VIATICOS, CUENTA DE DEPOSITO: CUENTA UNICA DEL TESORO</t>
  </si>
  <si>
    <t>O14601590002</t>
  </si>
  <si>
    <t>00099021001 DEPOSITO DE EFECTIVO, DEPOSITANTE: LILIANA NAVARRO - APS, CONCEPTO: DEVOLUCION DE VIATICOS, CUENTA DE DEPOSITO: CUENTA UNICA DEL TESORO</t>
  </si>
  <si>
    <t>O14601610002</t>
  </si>
  <si>
    <t>00099021001 DEPOSITO DE EFECTIVO, DEPOSITANTE: CARLOS JESUS COLODRO RIVERO - APS, CONCEPTO: DEVOLUCION DE UN DIA DE HABER JULIO 2016, CUENTA DE DEPOSITO: CUENTA UNICA DEL TESORO</t>
  </si>
  <si>
    <t>O14601650002</t>
  </si>
  <si>
    <t>00099021001 DEPOSITO DE EFECTIVO, DEPOSITANTE: GCAE-I ""GRAL. DIV. A. SANTIAGO"", CONCEPTO: REVERSIÓN TELEFONÍA, CUENTA DE DEPOSITO: CUENTA UNICA DEL TESORO</t>
  </si>
  <si>
    <t>O14601690002</t>
  </si>
  <si>
    <t>00099021001 DEPOSITO DE EFECTIVO, DEPOSITANTE: GCAE - I ""GRAL. DIV. A. SANTIAGO"", CONCEPTO: REVERSIÓN ENERGIA ELECTRICA, CUENTA DE DEPOSITO: CUENTA UNICA DEL TESORO</t>
  </si>
  <si>
    <t>O14601700002</t>
  </si>
  <si>
    <t>00099021001 DEPOSITO DE EFECTIVO, DEPOSITANTE: GCAE - I ""GRAL. DIV. A SANTIAGO"", CONCEPTO: REVERSIÓN AGUA, CUENTA DE DEPOSITO: CUENTA UNICA DEL TESORO</t>
  </si>
  <si>
    <t>O14601710002</t>
  </si>
  <si>
    <t>00099021001 DEPOSITO DE EFECTIVO, DEPOSITANTE: COLEGIO MILITAR DEL EJERCITO, CONCEPTO: REVERSION ENERGIA ELECTRICA NOV/16 COLEGIO MILITAR, CUENTA DE DEPOSITO: CUENTA UNICA DEL TESORO</t>
  </si>
  <si>
    <t>O14601790002</t>
  </si>
  <si>
    <t>00130012002 DEPOSITO DE EFECTIVO, DEPOSITANTE: YHESMY QUISBERT SOLIZ, CONCEPTO: DEVOLUCIÓN DE SALDO - CAJA CHICA, CUENTA DE DEPOSITO: CUENTA UNICA DEL TESORO</t>
  </si>
  <si>
    <t>O14601890002</t>
  </si>
  <si>
    <t>00130012002 DEPOSITO DE EFECTIVO, DEPOSITANTE: JUAN GUERREROS ROQUE, CONCEPTO: DEVOLUCIÓN POR GASTOS DE GASOLINA Y PEAJES, CUENTA DE DEPOSITO: CUENTA UNICA DEL TESORO</t>
  </si>
  <si>
    <t>O14601900002</t>
  </si>
  <si>
    <t>00130012002 DEPOSITO DE EFECTIVO, DEPOSITANTE: JUAN GUERREROS ROQUE, CONCEPTO: DEVOLUCIÓN DE GASTOS JUDICIALES, CUENTA DE DEPOSITO: CUENTA UNICA DEL TESORO</t>
  </si>
  <si>
    <t>O14601930002</t>
  </si>
  <si>
    <t>00046021109 DEPOSITO DE EFECTIVO, DEPOSITANTE: MINISTERIO DE SALUD, CONCEPTO: REVERSION SALDO NO EJECUTADO, CUENTA DE DEPOSITO: CUENTA UNICA DEL TESORO</t>
  </si>
  <si>
    <t>O14601940002</t>
  </si>
  <si>
    <t>O14601960002</t>
  </si>
  <si>
    <t>00099021001 DEPOSITO DE EFECTIVO, DEPOSITANTE: REGIMIENTO DE INFANTERIA 15 JUNIN-EJERCITO, CONCEPTO: SALDO NO EJECUTADO DE TELEFONIA NOVIEMBRE /16, CUENTA DE DEPOSITO: CUENTA UNICA DEL TESORO</t>
  </si>
  <si>
    <t>O14602110002</t>
  </si>
  <si>
    <t>00099021001 DEPOSITO DE EFECTIVO, DEPOSITANTE: ALEJANDRO TABOADA MUÑOZ, CONCEPTO: DEVOLUCION DE GASTOS DE REPRESENTACION, CUENTA DE DEPOSITO: CUENTA UNICA DEL TESORO</t>
  </si>
  <si>
    <t>O14602120002</t>
  </si>
  <si>
    <t>00099021001 DEPOSITO DE EFECTIVO, DEPOSITANTE: INE, CONCEPTO: DEP. POR REVERSIÓN DE FONDOS, CUENTA DE DEPOSITO: CUENTA UNICA DEL TESORO</t>
  </si>
  <si>
    <t>O14602130002</t>
  </si>
  <si>
    <t>O14602140002</t>
  </si>
  <si>
    <t>00099021001 DEPOSITO DE EFECTIVO, DEPOSITANTE: JHONNY RONALD SIÑANI PEREZ, CONCEPTO: DEP. POR REVERSIONES, CUENTA DE DEPOSITO: CUENTA UNICA DEL TESORO</t>
  </si>
  <si>
    <t>O14602190002</t>
  </si>
  <si>
    <t>00086038007 DEPOSITO DE EFECTIVO, DEPOSITANTE: SERNAP, CONCEPTO: DEVOLUCION DE FONDOS, CUENTA DE DEPOSITO: CUENTA UNICA DEL TESORO</t>
  </si>
  <si>
    <t>O14602240002</t>
  </si>
  <si>
    <t>00046024204 DEPOSITO DE EFECTIVO, DEPOSITANTE: KARLA XIMENA ESPINOZA SANABRIA, CONCEPTO: REVERSION PREVENTIVO N°1238, CUENTA DE DEPOSITO: CUENTA UNICA DEL TESORO</t>
  </si>
  <si>
    <t>O14602260002</t>
  </si>
  <si>
    <t>00070011102 DEPOSITO DE EFECTIVO, DEPOSITANTE: MINISTERIO DE TRABAJO, CONCEPTO: DEVOLUCION DE SALDO NO EJECUTADO POR CONCEPTO DE VIATICOS, CUENTA DE DEPOSITO: CUENTA UNICA DEL TESORO</t>
  </si>
  <si>
    <t>O14602460002</t>
  </si>
  <si>
    <t>00099021001 DEPOSITO DE EFECTIVO, DEPOSITANTE: G. CRISTIAN VASQUEZ ESPADA, CONCEPTO: DEVOLUCION SOBRANTE FONDO EN AVANCE, CUENTA DE DEPOSITO: CUENTA UNICA DEL TESORO</t>
  </si>
  <si>
    <t>O14602520002</t>
  </si>
  <si>
    <t>00099021001 DEPOSITO DE EFECTIVO, DEPOSITANTE: CAMARA DE DIPUTADOS, CONCEPTO: PREV. 1501/2015 DEVOLUCION DE RECURSOS, CUENTA DE DEPOSITO: CUENTA UNICA DEL TESORO</t>
  </si>
  <si>
    <t>O14602560002</t>
  </si>
  <si>
    <t>00378012002 DEPOSITO DE EFECTIVO, DEPOSITANTE: LUCIO PINTO ANTEZANA, CONCEPTO: DEVOLUCION AL C-422 FONDOS EN AVANCE S/G NI-RRHH-021/2016, CUENTA DE DEPOSITO: CUENTA UNICA DEL TESORO</t>
  </si>
  <si>
    <t>O14602780002</t>
  </si>
  <si>
    <t>00212012001 DEPOSITO DE EFECTIVO, DEPOSITANTE: PAOLA ROSA QUIROZ MENDOZA, CONCEPTO: DEVOLUCION AGUINALDO, CUENTA DE DEPOSITO: CUENTA UNICA DEL TESORO</t>
  </si>
  <si>
    <t>O14602800002</t>
  </si>
  <si>
    <t>00212012001 DEPOSITO DE EFECTIVO, DEPOSITANTE: MIRIAM CALLISAYA CALLISAYA, CONCEPTO: DEVOLUCION DE AGUINALDO, CUENTA DE DEPOSITO: CUENTA UNICA DEL TESORO</t>
  </si>
  <si>
    <t>O14602840002</t>
  </si>
  <si>
    <t>00099021001 DEPOSITO DE EFECTIVO, DEPOSITANTE: RI-2 SUCRE, CONCEPTO: REVERSION SERVICIOS BASICOS NOVIEMBRE 2016, CUENTA DE DEPOSITO: CUENTA UNICA DEL TESORO</t>
  </si>
  <si>
    <t>O14602870002</t>
  </si>
  <si>
    <t>00309012001 DEPOSITO DE EFECTIVO, DEPOSITANTE: AUTORIDAD DE FISCALIZACION DE JUEGO, CONCEPTO: TRANSFERENCIA DEL SALDO DE CUENTA BANCARIA N° 1-19494660, CUENTA DE DEPOSITO: CUENTA UNICA DEL TESORO</t>
  </si>
  <si>
    <t>O14602880002</t>
  </si>
  <si>
    <t>00099021001 DEPOSITO DE EFECTIVO, DEPOSITANTE: RI-6 CAMPOS, CONCEPTO: REVERSION POR TELEFONIA SEPTIMBRE 2015, CUENTA DE DEPOSITO: CUENTA UNICA DEL TESORO</t>
  </si>
  <si>
    <t>O14602940002</t>
  </si>
  <si>
    <t>00099021001 DEPOSITO DE EFECTIVO, DEPOSITANTE: HERIBERTO MARCA CASTRO, CONCEPTO: DEVOLUCION FONDOS EN AVANCE PREVENTIVO N°3217, CUENTA DE DEPOSITO: CUENTA UNICA DEL TESORO</t>
  </si>
  <si>
    <t>O14603020002</t>
  </si>
  <si>
    <t>00099021001 DEPOSITO DE EFECTIVO, DEPOSITANTE: RAQUEL KATHERINE RIBERA EGUEZ, CONCEPTO: DEVOLUCION DE SALDOS NO UTILIZADOS C31/3595, CUENTA DE DEPOSITO: CUENTA UNICA DEL TESORO</t>
  </si>
  <si>
    <t>O14603030002</t>
  </si>
  <si>
    <t>00234014202 DEPOSITO DE EFECTIVO, DEPOSITANTE: ROBERTO PEREZ MORALES, CONCEPTO: DEVOLUCIÓN AL C-31 N°1205 PARTIDA N°22210 VIÁTICOS POR VIAJE, CUENTA DE DEPOSITO: CUENTA UNICA DEL TESORO</t>
  </si>
  <si>
    <t>O14603300002</t>
  </si>
  <si>
    <t>00086068001 DEPOSITO DE EFECTIVO, DEPOSITANTE: ALBERTO ROMAN AYMAYA, CONCEPTO: DEVOLUCION GASTOS INSPECCION VEHICULAR, CUENTA DE DEPOSITO: CUENTA UNICA DEL TESORO</t>
  </si>
  <si>
    <t>O14603340002</t>
  </si>
  <si>
    <t>00086068001 DEPOSITO DE EFECTIVO, DEPOSITANTE: ALBERTO ROMAN AYMAYA, CONCEPTO: DEVOLUCION SALDO GASTO COMBUSTIBLE, CUENTA DE DEPOSITO: CUENTA UNICA DEL TESORO</t>
  </si>
  <si>
    <t>O14603360002</t>
  </si>
  <si>
    <t>00066047003 DEPOSITO DE EFECTIVO, DEPOSITANTE: MINISTERIO DE PLANIFICACION DEL DESARROLLO, CONCEPTO: PAGO COMISIONES BANCARIAS, CUENTA DE DEPOSITO: CUENTA UNICA DEL TESORO</t>
  </si>
  <si>
    <t>O14603370002</t>
  </si>
  <si>
    <t>00099021001 DEPOSITO DE EFECTIVO, DEPOSITANTE: SUSANA MERCEDES ARUCUTIPA GUERRA, CONCEPTO: DEVOLUCIÓN DE BONO AL CARGO, CUENTA DE DEPOSITO: CUENTA UNICA DEL TESORO</t>
  </si>
  <si>
    <t>O14603410002</t>
  </si>
  <si>
    <t>00099021001 DEPOSITO DE EFECTIVO, DEPOSITANTE: HERMINIA SANCHEZ GARCIA, CONCEPTO: DEVOLUCIÓN DE BONO AL CARGO, CUENTA DE DEPOSITO: CUENTA UNICA DEL TESORO</t>
  </si>
  <si>
    <t>O14603420002</t>
  </si>
  <si>
    <t>00099021001 DEPOSITO DE EFECTIVO, DEPOSITANTE: SONIA CONDORI QUISPE INE, CONCEPTO: DEVOL POR CONCEPTO DE ALQUILERES MANTENIMIENTO Y REPARACION DE VEHICULOS MAQUINARIA EQUIPOS Y TASAS, CUENTA DE DEPOSITO: CUENTA UNICA DEL TESORO</t>
  </si>
  <si>
    <t>O14603670002</t>
  </si>
  <si>
    <t>00099021001 DEPOSITO DE EFECTIVO, DEPOSITANTE: JOHSELIN ALANOCA NIGAÑEZ, CONCEPTO: DEVOLUCION DE SALDOS SIN EJECUTAR 2015, CUENTA DE DEPOSITO: CUENTA UNICA DEL TESORO</t>
  </si>
  <si>
    <t>O14603730002</t>
  </si>
  <si>
    <t>00586019203 DEPOSITO DE EFECTIVO, DEPOSITANTE: ANGELA CAPA RAMOS C.I. 7057655 L.P., CONCEPTO: DEVOLUCION FONDOS EN AVANCE, CUENTA DE DEPOSITO: CUENTA UNICA DEL TESORO</t>
  </si>
  <si>
    <t>O14603930002</t>
  </si>
  <si>
    <t>00344018001 DEPOSITO DE EFECTIVO, DEPOSITANTE: I.P.E.L.C., CONCEPTO: DEVOLUCION DE FONDOS POR LA NO EJECUCION DE ACTIVOS FIJOS, CUENTA DE DEPOSITO: CUENTA UNICA DEL TESORO</t>
  </si>
  <si>
    <t>O14603950002</t>
  </si>
  <si>
    <t>00660062001 DEPOSITO DE EFECTIVO, DEPOSITANTE: ORGANO JUDICIAL - DISTRITO CHUQUISACA, CONCEPTO: DEVOLUCIÓN DE UN DÍA DE VIÁTICOS DEL SR. JOSE LUIS AZURDUY POR COMISIÓN A INCAHUASI Y CAMARGO, CUENTA DE DEPOSITO: CUENTA UNICA DEL TESORO</t>
  </si>
  <si>
    <t>O14603980002</t>
  </si>
  <si>
    <t>00660062001 DEPOSITO DE EFECTIVO, DEPOSITANTE: ORGANO JUDICIAL - DISTRITO CHUQUISACA, CONCEPTO: DEVOLUCIÓN DE UN DÍA DE VIÁTICOS DEL SR. LUIS PABLO ORTIZ DIAZ POR COMISIÓN A INCAHUASI Y CAMARGO, CUENTA DE DEPOSITO: CUENTA UNICA DEL TESORO</t>
  </si>
  <si>
    <t>O14603990002</t>
  </si>
  <si>
    <t>00587012001 DEPOSITO DE EFECTIVO, DEPOSITANTE: REYNA LOPEZ, CONCEPTO: DEVOLUCION DE FONDOS, CUENTA DE DEPOSITO: CUENTA UNICA DEL TESORO</t>
  </si>
  <si>
    <t>O14604010002</t>
  </si>
  <si>
    <t>00660012006 DEPOSITO DE EFECTIVO, DEPOSITANTE: ORGANO JUDICIAL - DISTRITO CHUQUISACA, CONCEPTO: DEPÓSITO POR MULTAS A LA EMPRESA GUBELEC POR INCUMPLIMIENTO E PLAZO, CUENTA DE DEPOSITO: CUENTA UNICA DEL TESORO</t>
  </si>
  <si>
    <t>O14604030002</t>
  </si>
  <si>
    <t>O14604080002</t>
  </si>
  <si>
    <t>O14604130002</t>
  </si>
  <si>
    <t>O14604150002</t>
  </si>
  <si>
    <t>O14604200002</t>
  </si>
  <si>
    <t>00587012003 DEPOSITO DE EFECTIVO, DEPOSITANTE: WILBERTH PEREDO, CONCEPTO: DEVOLUCION DE FONDOS, CUENTA DE DEPOSITO: CUENTA UNICA DEL TESORO</t>
  </si>
  <si>
    <t>O14604210002</t>
  </si>
  <si>
    <t>00046024204 DEPOSITO DE EFECTIVO, DEPOSITANTE: SOFIA VALENTINA ASCARRUNZ MARTINEZ, CONCEPTO: DEVOLUCION DE FONDOS EN AVANCE, CUENTA DE DEPOSITO: CUENTA UNICA DEL TESORO</t>
  </si>
  <si>
    <t>O14604220002</t>
  </si>
  <si>
    <t>00587012004 DEPOSITO DE EFECTIVO, DEPOSITANTE: ADALID GUACHALLA, CONCEPTO: DEVOLUCION DE FONDOS, CUENTA DE DEPOSITO: CUENTA UNICA DEL TESORO</t>
  </si>
  <si>
    <t>O14604230002</t>
  </si>
  <si>
    <t>00290184101 DEPOSITO DE EFECTIVO, DEPOSITANTE: EDUARDO ANTONIO ALBA RIVERO, CONCEPTO: DEVOLUCION DE FONDOS COMUNICACION CONTROLADORES DE OBLIGACIONES FISCALES 2016 - II FASE, CUENTA DE DEPOSITO: CUENTA UNICA DEL TESORO</t>
  </si>
  <si>
    <t>O14604250002</t>
  </si>
  <si>
    <t>O14604320002</t>
  </si>
  <si>
    <t>00587012007 DEPOSITO DE EFECTIVO, DEPOSITANTE: ADALID GUACHALLA, CONCEPTO: DEVOLUCION DE FONDOS, CUENTA DE DEPOSITO: CUENTA UNICA DEL TESORO</t>
  </si>
  <si>
    <t>O14604340002</t>
  </si>
  <si>
    <t>O14604350002</t>
  </si>
  <si>
    <t>O14604410002</t>
  </si>
  <si>
    <t>O14604440002</t>
  </si>
  <si>
    <t>O14604470002</t>
  </si>
  <si>
    <t>O14604510002</t>
  </si>
  <si>
    <t>O14604540002</t>
  </si>
  <si>
    <t>00344014601 DEPOSITO DE EFECTIVO, DEPOSITANTE: I.P.E. LC, CONCEPTO: DEVOLUCION DE FONDOS DE VICMAR POR PAGO DUPLICADO DE PASAJES, CUENTA DE DEPOSITO: CUENTA UNICA DEL TESORO</t>
  </si>
  <si>
    <t>O14604640002</t>
  </si>
  <si>
    <t>00046024204 DEPOSITO DE EFECTIVO, DEPOSITANTE: KATIASOL GALBES VELARDE - MIN DE SALUD, CONCEPTO: DEVOLUCION DE FONDOS EN AVANCE, CUENTA DE DEPOSITO: CUENTA UNICA DEL TESORO</t>
  </si>
  <si>
    <t>B14605810002</t>
  </si>
  <si>
    <t>00099024113 DEP.DE CHEQ.AJENOS,RET.DE CAM.,CONCEPTO: DEV.REC. OTORG. A TRAVES DEL PROG. BOLIVIA CAMBIA CON FT 41 OF 111 REC. NO EJEC. AL CIERRE 2016,DEP.: UNSXX , PROCEDENCIA: BANCO UNION S.A., CHEQUE: 34, FECHA DE EMISION:29/12/2016</t>
  </si>
  <si>
    <t>B14605840002</t>
  </si>
  <si>
    <t>00578012002 DEP.DE CHEQ.AJENOS,RET.DE CAM.,CONCEPTO: REVERSION,DEP.: BOLIVIANA DE AVIACION , PROCEDENCIA: BANCO UNION S.A., CHEQUE: 1840, FECHA DE EMISION:23/12/2016</t>
  </si>
  <si>
    <t>B14605850002</t>
  </si>
  <si>
    <t>00578012002 DEP.DE CHEQ.AJENOS,RET.DE CAM.,CONCEPTO: REVERSION,DEP.: BOLIVIANA DE AVIACION , PROCEDENCIA: BANCO UNION S.A., CHEQUE: 1838, FECHA DE EMISION:23/12/2016</t>
  </si>
  <si>
    <t>B14606350002</t>
  </si>
  <si>
    <t>00099021001 DEP.DE CHEQ.AJENOS,RET.DE CAM.,CONCEPTO: DEVOLUCION DEL FAEA 2010,2011,2012,2013 Y 2014 A LA LIBRETA DE RRPP Y AL TGN,DEP.: MINISTERIO DE EDUCACION , PROCEDENCIA: BANCO UNION S.A., CHEQUE: 20549, FECHA DE EMISION:29/12/2016</t>
  </si>
  <si>
    <t>B14606360002</t>
  </si>
  <si>
    <t>00222018010 DEP.DE CHEQ.AJENOS,RET.DE CAM.,CONCEPTO: C31 - 1355 AT - ELC,DEP.: INIAF LA PAZ , PROCEDENCIA: BANCO UNION S.A., CHEQUE: 2631, FECHA DE EMISION:23/12/2016</t>
  </si>
  <si>
    <t>B14606380002</t>
  </si>
  <si>
    <t>00016011101 DEP.DE CHEQ.AJENOS,RET.DE CAM.,CONCEPTO: DEVOLUCION DEL FAEA 2010,2011,2012,2013 Y 2014 A LA LIBRETA DE RRPP Y AL TGN,DEP.: MINISTERIO DE EDUCACION , PROCEDENCIA: BANCO UNION S.A., CHEQUE: 20548, FECHA DE EMISION:29/12/2016</t>
  </si>
  <si>
    <t>B14606560002</t>
  </si>
  <si>
    <t>00578012002 DEP.DE CHEQ.AJENOS,RET.DE CAM.,CONCEPTO: REVERSION,DEP.: BOLIVIANA DE AVIACION , PROCEDENCIA: BANCO UNION S.A., CHEQUE: 7225, FECHA DE EMISION:30/12/2016</t>
  </si>
  <si>
    <t>B14606570002</t>
  </si>
  <si>
    <t>00099021001 DEP.DE CHEQ.AJENOS,RET.DE CAM.,CONCEPTO: DEVOLUCION DE SALDOS NO UTILIZADOS DE PROYECTOS UPRE,DEP.: GOBIERNO AUTONOMO MUNICIPAL DE ARAMPAMPA , PROCEDENCIA: BANCO UNION S.A., CHEQUE: 64, FECHA DE EMISION:29/12/2016</t>
  </si>
  <si>
    <t>B14606580002</t>
  </si>
  <si>
    <t>00132052001 DEP.DE CHEQ.AJENOS,RET.DE CAM.,CONCEPTO: REVERSION DE FONDOS,DEP.: SEDEM- SEMILLAS , PROCEDENCIA: BANCO UNION S.A., CHEQUE: 1680, FECHA DE EMISION:28/12/2016</t>
  </si>
  <si>
    <t>B14606590002</t>
  </si>
  <si>
    <t>00132052001 DEP.DE CHEQ.AJENOS,RET.DE CAM.,CONCEPTO: REVERSION DE FONDOS,DEP.: SEDEM - SEMILLAS , PROCEDENCIA: BANCO UNION S.A., CHEQUE: 1684, FECHA DE EMISION:29/12/2016</t>
  </si>
  <si>
    <t>B14606620002</t>
  </si>
  <si>
    <t>00099021001 DEP.DE CHEQ.AJENOS,RET.DE CAM.,CONCEPTO: DEVOLUCION SALDO - CONCILIACION MELCLEAR,DEP.: SEDEM - SEMILLAS , PROCEDENCIA: BANCO UNION S.A., CHEQUE: 1685, FECHA DE EMISION:29/12/2016</t>
  </si>
  <si>
    <t>B14606860002</t>
  </si>
  <si>
    <t>00271022001 DEP.DE CHEQ.AJENOS,RET.DE CAM.,CONCEPTO: SANDRA JULIETA CALLO TANGO,DEP.: BANCO UNION S.A. , PROCEDENCIA: BANCO UNION S.A., CHEQUE: 145882, FECHA DE EMISION:30/12/2016</t>
  </si>
  <si>
    <t>B14606930002</t>
  </si>
  <si>
    <t>00099024113 DEP.DE CHEQ.AJENOS,RET.DE CAM.,CONCEPTO: DEVOLUCION POR CONCEPTO DE EJECUCION DE PROYYECTOS ESPECIALES UPRE,DEP.: ELIAS ACARAPI MEJILLONES , PROCEDENCIA: BANCO UNION S.A., CHEQUE: 10629, FECHA DE EMISION:29/12/2016</t>
  </si>
  <si>
    <t>B14606980002</t>
  </si>
  <si>
    <t>00222014302 DEP.DE CHEQ.AJENOS,RET.DE CAM.,CONCEPTO: REVERSION,DEP.: FED. ASOC. DE PORC. AGRO ECOLOGICOS - AMB , PROCEDENCIA: BANCO UNION S.A., CHEQUE: 144, FECHA DE EMISION:27/12/2016</t>
  </si>
  <si>
    <t>B14607250002</t>
  </si>
  <si>
    <t>00132052001 DEP.DE CHEQ.AJENOS,RET.DE CAM.,CONCEPTO: REVERSION DE FONDOS,DEP.: SEDEM - SEMILLAS , PROCEDENCIA: BANCO UNION S.A., CHEQUE: 1681, FECHA DE EMISION:28/12/2016</t>
  </si>
  <si>
    <t>B14607260002</t>
  </si>
  <si>
    <t>00222014302 DEP.DE CHEQ.AJENOS,RET.DE CAM.,CONCEPTO: REVERSION,DEP.: INIAF CBBA - TRIGO , PROCEDENCIA: BANCO UNION S.A., CHEQUE: 3585, FECHA DE EMISION:27/12/2016</t>
  </si>
  <si>
    <t>B14607300002</t>
  </si>
  <si>
    <t>00222018014 DEP.DE CHEQ.AJENOS,RET.DE CAM.,CONCEPTO: REVERSION,DEP.: INIAF CBBA - TRIGO , PROCEDENCIA: BANCO UNION S.A., CHEQUE: 3581, FECHA DE EMISION:27/12/2016</t>
  </si>
  <si>
    <t>B14607320002</t>
  </si>
  <si>
    <t>00222014302 DEP.DE CHEQ.AJENOS,RET.DE CAM.,CONCEPTO: REVERSION,DEP.: INIAF CBBA - TRIGO , PROCEDENCIA: BANCO UNION S.A., CHEQUE: 3582, FECHA DE EMISION:27/12/2016</t>
  </si>
  <si>
    <t>B14607370002</t>
  </si>
  <si>
    <t>00222018010 DEP.DE CHEQ.AJENOS,RET.DE CAM.,CONCEPTO: REVERSION,DEP.: INIAF CBBA - TRIGO , PROCEDENCIA: BANCO UNION S.A., CHEQUE: 3566, FECHA DE EMISION:22/12/2016</t>
  </si>
  <si>
    <t>B14607380002</t>
  </si>
  <si>
    <t>00086031103 DEP.DE CHEQ.AJENOS,RET.DE CAM.,CONCEPTO: REVERSION DE FONDOS NO UTILIZADOS,DEP.: SERNAP-REA , PROCEDENCIA: BANCO UNION S.A., CHEQUE: 2569, FECHA DE EMISION:28/12/2016</t>
  </si>
  <si>
    <t>B14607420002</t>
  </si>
  <si>
    <t>00086031106 DEP.DE CHEQ.AJENOS,RET.DE CAM.,CONCEPTO: REVERSION DE FONDOS NO UTILIZADOS,DEP.: SERNAP-REA , PROCEDENCIA: BANCO UNION S.A., CHEQUE: 2566, FECHA DE EMISION:28/12/2016</t>
  </si>
  <si>
    <t>B14607430002</t>
  </si>
  <si>
    <t>00086031105 DEP.DE CHEQ.AJENOS,RET.DE CAM.,CONCEPTO: REVERSION DE FONDOS NO UTILIZADOS,DEP.: SERNAP-REA , PROCEDENCIA: BANCO UNION S.A., CHEQUE: 2568, FECHA DE EMISION:28/12/2016</t>
  </si>
  <si>
    <t>B14607440002</t>
  </si>
  <si>
    <t>00523012001 DEP.DE CHEQ.AJENOS,RET.DE CAM.,CONCEPTO: PAGO POR PRESTACION DE SERVICIOS POSTALES,DEP.: ECOBOL , PROCEDENCIA: BANCO DE CREDITO DE BOLIVIA S.A., CHEQUE: 40857, FECHA DE EMISION:16/12/2016</t>
  </si>
  <si>
    <t>B14607450002</t>
  </si>
  <si>
    <t>00086031104 DEP.DE CHEQ.AJENOS,RET.DE CAM.,CONCEPTO: REVERSION DE FONDOS NO UTILIZADOS,DEP.: SERNAP-REA , PROCEDENCIA: BANCO UNION S.A., CHEQUE: 2567, FECHA DE EMISION:28/12/2016</t>
  </si>
  <si>
    <t>B14607490002</t>
  </si>
  <si>
    <t>00099024113 DEP.DE CHEQ.AJENOS,RET.DE CAM.,CONCEPTO: MULTA PROYECTO CONSTRUCCION TINGLADO PARRA POLIFUNCIONAL U.E. NUEVA LLUSTA NUCLEO JULIAN APAZA,DEP.: MINISTERIO DE LA PRESIDENCIA , PROCEDENCIA: BANCO UNION S.A., CHEQUE: 255, FECHA DE EMISION:29/12/2016</t>
  </si>
  <si>
    <t>B14607530002</t>
  </si>
  <si>
    <t>00099024113 DEP.DE CHEQ.AJENOS,RET.DE CAM.,CONCEPTO: POR MULTA PROYECTO CONSTRUCCION TINGLADO INTERNADO COLEGIO POTOLO,DEP.: MINISTERIO DE LA PRESIDENCIA , PROCEDENCIA: BANCO UNION S.A., CHEQUE: 253, FECHA DE EMISION:29/12/2016</t>
  </si>
  <si>
    <t>B14607570002</t>
  </si>
  <si>
    <t>00099024113 DEP.DE CHEQ.AJENOS,RET.DE CAM.,CONCEPTO: MULTA PROYECTO CONSTRUCCION CANCHA DE FUTBOL CON CESPED SINTETICO BARRIO LOURDES TARIJA MODULO I CAN,DEP.: MINISTERIO DE LA PRESIDENCIA</t>
  </si>
  <si>
    <t>B14607640002</t>
  </si>
  <si>
    <t>00099021001 DEP.DE CHEQ.AJENOS,RET.DE CAM.,CONCEPTO: DEVOLUCION DE SALDO,DEP.: ABC. REGIONAL TARIJA , PROCEDENCIA: BANCO UNION S.A., CHEQUE: 1847, FECHA DE EMISION:28/12/2016</t>
  </si>
  <si>
    <t>B14607710002</t>
  </si>
  <si>
    <t>00254014101 DEP.DE CHEQ.AJENOS,RET.DE CAM.,CONCEPTO: TRANSFERENCIA DE RECURSOS MUNICIPIO DE ACHACACHI,DEP.: INSTITUTO DEL SEGURO AGRARIO , PROCEDENCIA: BANCO UNION S.A., CHEQUE: 1039, FECHA DE EMISION:27/12/2016</t>
  </si>
  <si>
    <t>B14607720002</t>
  </si>
  <si>
    <t>00254014101 DEP.DE CHEQ.AJENOS,RET.DE CAM.,CONCEPTO: TRANSFERENCIA DE RECURSOS MUNICIPIO DE ANCORAIMES,DEP.: INSTITUTO DEL SEGURO AGRARIO , PROCEDENCIA: BANCO UNION S.A., CHEQUE: 1038, FECHA DE EMISION:27/12/2016</t>
  </si>
  <si>
    <t>B14607760002</t>
  </si>
  <si>
    <t>00254014101 DEP.DE CHEQ.AJENOS,RET.DE CAM.,CONCEPTO: TRANSFERENCIA DE RECURSOS MUNICIPIO DE PUERTO ACOSTA,DEP.: INSTITUTO DEL SEGURO AGRARIO , PROCEDENCIA: BANCO UNION S.A., CHEQUE: 1037, FECHA DE EMISION:27/12/2016</t>
  </si>
  <si>
    <t>B14607780002</t>
  </si>
  <si>
    <t>00513022001 DEP.DE CHEQ.AJENOS,RET.DE CAM.,CONCEPTO: SALDOS NO EJECUTADOS,DEP.: Y.P.F.B. CORPORACION LA PAZ , PROCEDENCIA: BANCO UNION S.A., CHEQUE: 4039, FECHA DE EMISION:28/12/2016</t>
  </si>
  <si>
    <t>B14607790002</t>
  </si>
  <si>
    <t>00254014101 DEP.DE CHEQ.AJENOS,RET.DE CAM.,CONCEPTO: TRANSFERENCIA DE RECURSOS MUNICIPIO DE POROMA,DEP.: INSTITUTO DEL SEGURO AGRARIO , PROCEDENCIA: BANCO UNION S.A., CHEQUE: 1036, FECHA DE EMISION:27/12/2016</t>
  </si>
  <si>
    <t>B14607810002</t>
  </si>
  <si>
    <t>00254014101 DEP.DE CHEQ.AJENOS,RET.DE CAM.,CONCEPTO: TRANSFERENCIA DE RECURSO MUNICIPIO DE YUNCHARA,DEP.: INSTITUTO DEL SEGURO AGRARIO , PROCEDENCIA: BANCO UNION S.A., CHEQUE: 1035, FECHA DE EMISION:27/12/2016</t>
  </si>
  <si>
    <t>B14607820002</t>
  </si>
  <si>
    <t>00513022001 DEP.DE CHEQ.AJENOS,RET.DE CAM.,CONCEPTO: SALDOS NO EJECUTADOS,DEP.: Y.P.F.B. CORPORACION LA PAZ , PROCEDENCIA: BANCO UNION S.A., CHEQUE: 4038, FECHA DE EMISION:28/12/2016</t>
  </si>
  <si>
    <t>B14607880002</t>
  </si>
  <si>
    <t>00340012003 DEP.DE CHEQ.AJENOS,RET.DE CAM.,CONCEPTO: REVERSION COMP. C-31 N° 559 DEVOLUCION DE VIATICOS FTE 20,DEP.: SEGIP OFICINA NACIONAL , PROCEDENCIA: BANCO UNION S.A., CHEQUE: 10658, FECHA DE EMISION:30/12/2016</t>
  </si>
  <si>
    <t>B14607890002</t>
  </si>
  <si>
    <t>00340012003 DEP.DE CHEQ.AJENOS,RET.DE CAM.,CONCEPTO: REVERSION COMP. C-31 N° 2647 DEVOLUCION DE VIATICOS FTE 20,DEP.: SEGIP OFICINA NACIONAL , PROCEDENCIA: BANCO UNION S.A., CHEQUE: 10654, FECHA DE EMISION:29/12/2016</t>
  </si>
  <si>
    <t>B14607910002</t>
  </si>
  <si>
    <t>00340012003 DEP.DE CHEQ.AJENOS,RET.DE CAM.,CONCEPTO: REVERSION COMPROBANTE C-31 N° 2647 DEVOLUCION DE VIATICOS FTE.20,DEP.: SEGIP - OFICINA NACIONAL , PROCEDENCIA: BANCO UNION S.A., CHEQUE: 10653, FECHA DE EMISION:29/12/2016</t>
  </si>
  <si>
    <t>B14607920002</t>
  </si>
  <si>
    <t>00099021001 DEP.DE CHEQ.AJENOS,RET.DE CAM.,CONCEPTO: DEV. POR PROCESO LABORAL SUSANA ALBORTA, PAGO SUBSIDIO DE LACTANCIA, GESTION 2013,DEP.: CAMARA DE SENADORES , PROCEDENCIA: BANCO UNION S.A., CHEQUE: 6358, FECHA DE EMISION:30/12/2016</t>
  </si>
  <si>
    <t>B14607960002</t>
  </si>
  <si>
    <t>00340012003 DEP.DE CHEQ.AJENOS,RET.DE CAM.,CONCEPTO: DEPÓSITOS NO IDENTIFICADOS CTA. OPERACIONES VARIAS ENERO A DICIEMBRE 2016,DEP.: SEGIP - OFICINA NACIONAL , PROCEDENCIA: BANCO UNION S.A., CHEQUE: 10648, FECHA DE EMISION:28/12/2016</t>
  </si>
  <si>
    <t>B14608060002</t>
  </si>
  <si>
    <t>00099021001 DEP.DE CHEQ.AJENOS,RET.DE CAM.,CONCEPTO: RECUPERACION DE RECURSOS S/G RESOLUCION SANCIONATORIA # 00012/2016,DEP.: CAMARA DE SENADORES , PROCEDENCIA: BANCO UNION S.A., CHEQUE: 6354, FECHA DE EMISION:30/12/2016</t>
  </si>
  <si>
    <t>B14608130002</t>
  </si>
  <si>
    <t>00290012001 DEP.DE CHEQ.AJENOS,RET.DE CAM.,CONCEPTO: GASTOS PROCESALES,DEP.: SERVICIO DE IMPUESTOS NACIONALES , PROCEDENCIA: BANCO UNION S.A., CHEQUE: 58, FECHA DE EMISION:21/12/2016</t>
  </si>
  <si>
    <t>B14608200002</t>
  </si>
  <si>
    <t>00099021001 DEP.DE CHEQ.AJENOS,RET.DE CAM.,CONCEPTO: DEV. FONDOS EN CUSTODIA AUDITORIA ESPECIAL DE PASAJES Y VIATICOS 2013 OBS.2,8,DEP.: CAMARA DE SENADORES , PROCEDENCIA: BANCO UNION S.A., CHEQUE: 6353, FECHA DE EMISION:30/12/2016</t>
  </si>
  <si>
    <t>B14608220002</t>
  </si>
  <si>
    <t>00290012001 DEP.DE CHEQ.AJENOS,RET.DE CAM.,CONCEPTO: BAJA CXC CONSULTORES DE LINEA 2014,DEP.: SERVICIO DE IMPUESTOS NACIONALES , PROCEDENCIA: BANCO UNION S.A., CHEQUE: 4172, FECHA DE EMISION:30/12/2016</t>
  </si>
  <si>
    <t>B14608260002</t>
  </si>
  <si>
    <t>00290012001 DEP.DE CHEQ.AJENOS,RET.DE CAM.,CONCEPTO: DEV. DE RECURSOS PASAJES - RAMIRO VILLARREAL,DEP.: SERVICIO DE IMPUESTOS NACIONALES , PROCEDENCIA: BANCO UNION S.A., CHEQUE: 4171, FECHA DE EMISION:30/12/2016</t>
  </si>
  <si>
    <t>B14608270002</t>
  </si>
  <si>
    <t>00290012001 DEP.DE CHEQ.AJENOS,RET.DE CAM.,CONCEPTO: DESCUENTO A CONSULTORES DE LINEA GDBN GDCBBA,DEP.: SERVICIO DE IMPUESTOS NACIONALES , PROCEDENCIA: BANCO UNION S.A., CHEQUE: 4168, FECHA DE EMISION:29/12/2016</t>
  </si>
  <si>
    <t>B14608290002</t>
  </si>
  <si>
    <t>00099021001 DEP.DE CHEQ.AJENOS,RET.DE CAM.,CONCEPTO: PAGO DE MULTAS POR LIQ. INCORRECTAS Y PRES. EXT. AL SEGURO SOCIAL OBLIGATORIO PERIODOS 1999 AL 2007,DEP.: CAMARA DE SENADORES , PROCEDENCIA: BANCO UNION S.A., CHEQUE: 6352, FECHA DE EMISION:30/12/2016</t>
  </si>
  <si>
    <t>B14608320002</t>
  </si>
  <si>
    <t>00290012001 DEP.DE CHEQ.AJENOS,RET.DE CAM.,CONCEPTO: DESCUENTO A CONSULTORES DE LINEA OF CENTRAL,DEP.: SERVICIO DE IMPUESTOS NACIONALES , PROCEDENCIA: BANCO UNION S.A., CHEQUE: 4169, FECHA DE EMISION:29/12/2016</t>
  </si>
  <si>
    <t>B14608330002</t>
  </si>
  <si>
    <t>00290012001 DEP.DE CHEQ.AJENOS,RET.DE CAM.,CONCEPTO: DEVOLUCION DE RECURSOS CAJA CHICA INV TRIBUTARIA,DEP.: SERVICIO DE IMPUESTOS NACIONALES , PROCEDENCIA: BANCO UNION S.A., CHEQUE: 4170, FECHA DE EMISION:30/12/2016</t>
  </si>
  <si>
    <t>B14608370002</t>
  </si>
  <si>
    <t>00099021001 DEP.DE CHEQ.AJENOS,RET.DE CAM.,CONCEPTO: DEP. REALIZADO POR CAMBIO DE RUTA BILGAY MENDEZ PINAICOBO,DEP.: CAMARA DE SENADORES , PROCEDENCIA: BANCO UNION S.A., CHEQUE: 6356, FECHA DE EMISION:30/12/2016</t>
  </si>
  <si>
    <t>B14608410002</t>
  </si>
  <si>
    <t>00099021001 DEP.DE CHEQ.AJENOS,RET.DE CAM.,CONCEPTO: DEP. REALIZADO POR CAMBIO DE RUTA MILTON BARON HIDALGO,DEP.: CAMARA DE SENADORES , PROCEDENCIA: BANCO UNION S.A., CHEQUE: 6355, FECHA DE EMISION:30/12/2016</t>
  </si>
  <si>
    <t>B14608540002</t>
  </si>
  <si>
    <t>00099021001 DEP.DE CHEQ.AJENOS,RET.DE CAM.,CONCEPTO: EXCEDENTES DE TELEFONIA GESTION 2016,DEP.: CAMARA DE SENADORES , PROCEDENCIA: BANCO UNION S.A., CHEQUE: 6362, FECHA DE EMISION:30/12/2016</t>
  </si>
  <si>
    <t>B14608580002</t>
  </si>
  <si>
    <t>00099021001 DEP.DE CHEQ.AJENOS,RET.DE CAM.,CONCEPTO: EXEDENTES DE HABER 2014,DEP.: CAMARA DE SENADORES , PROCEDENCIA: BANCO UNION S.A., CHEQUE: 6360, FECHA DE EMISION:30/12/2016</t>
  </si>
  <si>
    <t>B14608610002</t>
  </si>
  <si>
    <t>00099021001 DEP.DE CHEQ.AJENOS,RET.DE CAM.,CONCEPTO: DEV FONDOS EN CUSTODIA MULTAS AL SIN 2010-2012,DEP.: CAMARA DE SENADORES , PROCEDENCIA: BANCO UNION S.A., CHEQUE: 6359, FECHA DE EMISION:30/12/2016</t>
  </si>
  <si>
    <t>B14608640002</t>
  </si>
  <si>
    <t>00099021001 DEP.DE CHEQ.AJENOS,RET.DE CAM.,CONCEPTO: PAGO INCAPACIDADES TEMPORALES (REEMBOLSO) MIN. ECONOMIA Y FINANZAS PUBLICAS,DEP.: CAJA NACIONAL DE SALUD , PROCEDENCIA: BANCO UNION S.A., CHEQUE: 12296, FECHA DE EMISION:30/12/2016</t>
  </si>
  <si>
    <t>B14608650002</t>
  </si>
  <si>
    <t>00099021001 DEP.DE CHEQ.AJENOS,RET.DE CAM.,CONCEPTO: CUENTAS A PAGAR A CORTO PLAZO AGUINALDO GESTION 2009,DEP.: CAMARA DE SENADORES , PROCEDENCIA: BANCO UNION S.A., CHEQUE: 6361, FECHA DE EMISION:30/12/2016</t>
  </si>
  <si>
    <t>B14608670002</t>
  </si>
  <si>
    <t>00099021001 DEP.DE CHEQ.AJENOS,RET.DE CAM.,CONCEPTO: DEV FONDOS EN CUSTODIA CASO ABIGAIL CASTILLO GARCIA,DEP.: CAMARA DE SENADORES , PROCEDENCIA: BANCO UNION S.A., CHEQUE: 6363, FECHA DE EMISION:30/12/2016</t>
  </si>
  <si>
    <t>B14608680002</t>
  </si>
  <si>
    <t>00099021001 DEP.DE CHEQ.AJENOS,RET.DE CAM.,CONCEPTO: PAGO INCAPACIDADES TEMPORALES (REEMBOLSO) MIN. ECONOMIA Y FINANZAS PUBLICAS,DEP.: CAJA NACIONAL DE SALUD , PROCEDENCIA: BANCO UNION S.A., CHEQUE: 12297, FECHA DE EMISION:30/12/2016</t>
  </si>
  <si>
    <t>B14608710002</t>
  </si>
  <si>
    <t>00099021001 DEP.DE CHEQ.AJENOS,RET.DE CAM.,CONCEPTO: PAGO INCAPACIDADES TEMPORALES (REEMBOLSO) MIN. ECONOMICO Y FINANZAS PUBLICAS,DEP.: CAJA NACIONAL DE SALUD , PROCEDENCIA: BANCO UNION S.A., CHEQUE: 12295, FECHA DE EMISION:30/12/2016</t>
  </si>
  <si>
    <t>B14608720002</t>
  </si>
  <si>
    <t>00099024113 DEP.DE CHEQ.AJENOS,RET.DE CAM.,CONCEPTO: RECURSO NO UTILIZADO EN LA GESTION 2016,DEP.: GOBIERNO AUTONOMO MUNICIPAL DE CURVA , PROCEDENCIA: BANCO UNION S.A., CHEQUE: 18, FECHA DE EMISION:29/12/2016</t>
  </si>
  <si>
    <t>B14608790002</t>
  </si>
  <si>
    <t>00287102001 DEP.DE CHEQ.AJENOS,RET.DE CAM.,CONCEPTO: REVERSION C-31,DEP.: FPS-OFICINA CENTRAL , PROCEDENCIA: BANCO UNION S.A., CHEQUE: 550, FECHA DE EMISION:30/12/2016</t>
  </si>
  <si>
    <t>B14608930002</t>
  </si>
  <si>
    <t>00099021001 DEP.DE CHEQ.AJENOS,RET.DE CAM.,CONCEPTO: DEP PARA LA REV. POR CONCEPTO DE SERVICIO DE GAS DE LA CONCESIONARIA DEL MES DE DIC.2016,DEP.: MIN DE PLANIFICACION DEL DESARROLLO</t>
  </si>
  <si>
    <t>B14608960002</t>
  </si>
  <si>
    <t>00680012001 DEP.DE CHEQ.AJENOS,RET.DE CAM.,CONCEPTO: DEP. EN DEMASIA,DEP.: CONTRALORIA GENERAL DEL ESTADO , PROCEDENCIA: BANCO UNION S.A., CHEQUE: 4856, FECHA DE EMISION:29/12/2016</t>
  </si>
  <si>
    <t>B14609000002</t>
  </si>
  <si>
    <t>00680012001 DEP.DE CHEQ.AJENOS,RET.DE CAM.,CONCEPTO: MULTAS POR INCUMPLIMIENTO DE CONSULTORES DE LINEA SEP Y OCT. /15416,DEP.: CONTRALORIA GENERAL DEL ESTADO , PROCEDENCIA: BANCO UNION S.A., CHEQUE: 4855, FECHA DE EMISION:29/12/2016</t>
  </si>
  <si>
    <t>O14605790002</t>
  </si>
  <si>
    <t>00099021001 DEPOSITO DE EFECTIVO, DEPOSITANTE: JOSE ALBERTO JULIEN BALCAZAR CI 1932441 BE, CONCEPTO: REVERSION PARCIAL DE C-31 N° 1873, CUENTA DE DEPOSITO: CUENTA UNICA DEL TESORO</t>
  </si>
  <si>
    <t>O14605800002</t>
  </si>
  <si>
    <t>00283022001 DEPOSITO DE EFECTIVO, DEPOSITANTE: ALBA LUZ GOMEZ PONCE, CONCEPTO: DEVOLUCION POR CONCEPTO DE VIATICOS, CUENTA DE DEPOSITO: CUENTA UNICA DEL TESORO</t>
  </si>
  <si>
    <t>O14605880002</t>
  </si>
  <si>
    <t>00130012002 DEPOSITO DE EFECTIVO, DEPOSITANTE: PATRICIA LAUREL ALVAREZ, CONCEPTO: DEVOLUCION DE REFRIGERIO MES DE NOVIEMBRE NO PAGADO AL LIC. WILFREDO TICONA, CUENTA DE DEPOSITO: CUENTA UNICA DEL TESORO</t>
  </si>
  <si>
    <t>O14605940002</t>
  </si>
  <si>
    <t>00523012001 DEPOSITO DE EFECTIVO, DEPOSITANTE: MARCELINO BARRETO SALGADO, CONCEPTO: PAGO DE INDEMNIZACIONES, CUENTA DE DEPOSITO: CUENTA UNICA DEL TESORO</t>
  </si>
  <si>
    <t>O14605990002</t>
  </si>
  <si>
    <t>00099021001 DEPOSITO DE EFECTIVO, DEPOSITANTE: LUIS FERNANDO VALVERDE FERRUFINO, CONCEPTO: REV-VIATICOS 13%|, CUENTA DE DEPOSITO: CUENTA UNICA DEL TESORO</t>
  </si>
  <si>
    <t>O14606160002</t>
  </si>
  <si>
    <t>00070011102 DEPOSITO DE EFECTIVO, DEPOSITANTE: DANTE LUIS ESCOBAR ALCONCE - CI. 6899407 LP, CONCEPTO: SALDO REFRIGERIO, CUENTA DE DEPOSITO: CUENTA UNICA DEL TESORO</t>
  </si>
  <si>
    <t>O14606210002</t>
  </si>
  <si>
    <t>00373024101 DEPOSITO DE EFECTIVO, DEPOSITANTE: JUAN CARLOS SANTOS CHINO, CONCEPTO: DEVOLUCION POR CONCEPTO DE REFRIGERIO, CUENTA DE DEPOSITO: CUENTA UNICA DEL TESORO</t>
  </si>
  <si>
    <t>O14606240002</t>
  </si>
  <si>
    <t>00099021001 DEPOSITO DE EFECTIVO, DEPOSITANTE: LUIS ANTONIO FINNI DEMARCH, CONCEPTO: DEVOLUCION DE PASAJES, CUENTA DE DEPOSITO: CUENTA UNICA DEL TESORO</t>
  </si>
  <si>
    <t>O14606280002</t>
  </si>
  <si>
    <t>00373024101 DEPOSITO DE EFECTIVO, DEPOSITANTE: MARIA WENDY SALAZAR CANAVIRI, CONCEPTO: DEVOLUCION DE PASAJES VIA AREA -BOA DE LA PAZ - SUCRE SUCRE- LA PAZ, CUENTA DE DEPOSITO: CUENTA UNICA DEL TESORO</t>
  </si>
  <si>
    <t>O14606450002</t>
  </si>
  <si>
    <t>00373024101 DEPOSITO DE EFECTIVO, DEPOSITANTE: JORGE DANIEL PEÑARANDA ASTURIZAGA, CONCEPTO: DEVOLUCION DE SALDO DE FONDOS EN AVANCE, CUENTA DE DEPOSITO: CUENTA UNICA DEL TESORO</t>
  </si>
  <si>
    <t>O14606500002</t>
  </si>
  <si>
    <t>O14606710002</t>
  </si>
  <si>
    <t>00099021001 DEPOSITO DE EFECTIVO, DEPOSITANTE: ROLY IGNACIO ALVAREZ, CONCEPTO: RESTITUCION PREVENTIVO 1962, CUENTA DE DEPOSITO: CUENTA UNICA DEL TESORO</t>
  </si>
  <si>
    <t>O14606900002</t>
  </si>
  <si>
    <t>00046104202 DEPOSITO DE EFECTIVO, DEPOSITANTE: FRANY FLORES UÑO, CONCEPTO: REVERSION DE FONDOS NO UTILIZADOS, CUENTA DE DEPOSITO: CUENTA UNICA DEL TESORO</t>
  </si>
  <si>
    <t>O14606940002</t>
  </si>
  <si>
    <t>00046104201 DEPOSITO DE EFECTIVO, DEPOSITANTE: BRAULIO VELASQUEZ LAURA, CONCEPTO: REVERSION DE FONDOS NO UTILIZADOS, CUENTA DE DEPOSITO: CUENTA UNICA DEL TESORO</t>
  </si>
  <si>
    <t>O14606950002</t>
  </si>
  <si>
    <t>00086068001 DEPOSITO DE EFECTIVO, DEPOSITANTE: JESUS PARAGUAYO CHOQUE, CONCEPTO: RETENCIONES TALLER DE CAPACITACION EN FORESTACION, CUENTA DE DEPOSITO: CUENTA UNICA DEL TESORO</t>
  </si>
  <si>
    <t>O14607010002</t>
  </si>
  <si>
    <t>00046024204 DEPOSITO DE EFECTIVO, DEPOSITANTE: SEDES-LA PAZ ACT N° 01/15 C31-774, CONCEPTO: REVERSION MINISTERIO DE SALUD 2015, CUENTA DE DEPOSITO: CUENTA UNICA DEL TESORO</t>
  </si>
  <si>
    <t>O14607030002</t>
  </si>
  <si>
    <t>00046024204 DEPOSITO DE EFECTIVO, DEPOSITANTE: SEDES-LA PAZ ACT N° 05/15 C31-3550, CONCEPTO: REVERSION MINISTERIO DE SALUD 2015, CUENTA DE DEPOSITO: CUENTA UNICA DEL TESORO</t>
  </si>
  <si>
    <t>O14607060002</t>
  </si>
  <si>
    <t>00046024204 DEPOSITO DE EFECTIVO, DEPOSITANTE: SEDES-LA PAZ ACT N° 08/15 C31-7051, CONCEPTO: REVERSION MINISTERIO DE SALUD 2015, CUENTA DE DEPOSITO: CUENTA UNICA DEL TESORO</t>
  </si>
  <si>
    <t>O14607090002</t>
  </si>
  <si>
    <t>00046024204 DEPOSITO DE EFECTIVO, DEPOSITANTE: SEDES-LA PAZ ACT N° 07/15 C31-2352, CONCEPTO: REVERSION MINISTERIO DE SALUD 2015, CUENTA DE DEPOSITO: CUENTA UNICA DEL TESORO</t>
  </si>
  <si>
    <t>O14607100002</t>
  </si>
  <si>
    <t>00047081103 DEPOSITO DE EFECTIVO, DEPOSITANTE: RUTH MERY CORCUY RUA, CONCEPTO: DESADUANIZACION DE 4 KITS DE PANAFTOSA - SUCRE, CUENTA DE DEPOSITO: CUENTA UNICA DEL TESORO</t>
  </si>
  <si>
    <t>O14607140002</t>
  </si>
  <si>
    <t>00046024204 DEPOSITO DE EFECTIVO, DEPOSITANTE: SEDES-LA PAZ ACT N° 09/15 C31-6843, CONCEPTO: REVERSION MINISTERIO DE SALUD 2015, CUENTA DE DEPOSITO: CUENTA UNICA DEL TESORO</t>
  </si>
  <si>
    <t>O14607160002</t>
  </si>
  <si>
    <t>00046024204 DEPOSITO DE EFECTIVO, DEPOSITANTE: SEDES-LA PAZ ACT N° 03/15 C31-1390, CONCEPTO: REVERSION MINISTERIO DE SALUD 2015, CUENTA DE DEPOSITO: CUENTA UNICA DEL TESORO</t>
  </si>
  <si>
    <t>O14607200002</t>
  </si>
  <si>
    <t>00046024204 DEPOSITO DE EFECTIVO, DEPOSITANTE: SEDES-LA PAZ ACT N° 06/15 C31-4814, CONCEPTO: REVERSION MINISTERIO DE SALUD 2015, CUENTA DE DEPOSITO: CUENTA UNICA DEL TESORO</t>
  </si>
  <si>
    <t>O14607210002</t>
  </si>
  <si>
    <t>00046024204 DEPOSITO DE EFECTIVO, DEPOSITANTE: SEDES-LA PAZ ACT N° 11/15 C31-8592, CONCEPTO: REVERSION MINISTERIO DE SALUD 2015, CUENTA DE DEPOSITO: CUENTA UNICA DEL TESORO</t>
  </si>
  <si>
    <t>O14607230002</t>
  </si>
  <si>
    <t>00046024204 DEPOSITO DE EFECTIVO, DEPOSITANTE: SEDES-LA PAZ ACT N° 10/15 C31-8250, CONCEPTO: REVERSION MINISTERIO DE SALUD 2015, CUENTA DE DEPOSITO: CUENTA UNICA DEL TESORO</t>
  </si>
  <si>
    <t>O14607240002</t>
  </si>
  <si>
    <t>00099021001 DEPOSITO DE EFECTIVO, DEPOSITANTE: SERGIO FERNANDEZ CANEDO Y OTROS, CONCEPTO: DEVOLUCION VIATICOS EXTERIOR, CUENTA DE DEPOSITO: CUENTA UNICA DEL TESORO</t>
  </si>
  <si>
    <t>O14607290002</t>
  </si>
  <si>
    <t>O14607310002</t>
  </si>
  <si>
    <t>00526012001 DEPOSITO DE EFECTIVO, DEPOSITANTE: RODRIGO GUIBARRA, CONCEPTO: DEVOLUCION FONDOS EN AVANCE BOLIVIA TV, CUENTA DE DEPOSITO: CUENTA UNICA DEL TESORO</t>
  </si>
  <si>
    <t>O14607330002</t>
  </si>
  <si>
    <t>00099021001 DEPOSITO DE EFECTIVO, DEPOSITANTE: MINISTERIO DE DEPORTES, CONCEPTO: SALDO FONDO EN AVANCE CARRERA PEDESTRE 10K PRESIDENTE EVO TROPICO DE COCHABAMBA, CUENTA DE DEPOSITO: CUENTA UNICA DEL TESORO</t>
  </si>
  <si>
    <t>O14607350002</t>
  </si>
  <si>
    <t>00526012001 DEPOSITO DE EFECTIVO, DEPOSITANTE: DAVID OSCAR LAURA MAMANI, CONCEPTO: DEVOLUCION FONDOS EN AVANCE, CUENTA DE DEPOSITO: CUENTA UNICA DEL TESORO</t>
  </si>
  <si>
    <t>O14607360002</t>
  </si>
  <si>
    <t>00234014202 DEPOSITO DE EFECTIVO, DEPOSITANTE: PERCY OSCAR ACARAPI MEJILLONES-SERGEOMIN, CONCEPTO: DEVOLUCION DE FONDOS EN AVANCE C-31-1237 PARTIDA 854 (MULTAS), CUENTA DE DEPOSITO: CUENTA UNICA DEL TESORO</t>
  </si>
  <si>
    <t>O14607390002</t>
  </si>
  <si>
    <t>00234014202 DEPOSITO DE EFECTIVO, DEPOSITANTE: PERCY OSCAR ACARAPI MEJILLONES-SERGEOMIN, CONCEPTO: DEVOLUCION FONDOS EN AVANCE C-31-1237 PARTIDA 851 (TASAS), CUENTA DE DEPOSITO: CUENTA UNICA DEL TESORO</t>
  </si>
  <si>
    <t>O14607400002</t>
  </si>
  <si>
    <t>00016018006 DEPOSITO DE EFECTIVO, DEPOSITANTE: MINISTERIO DE EDUCACION, CONCEPTO: DEVOLUCION DE CARGO A CUENTA, CUENTA DE DEPOSITO: CUENTA UNICA DEL TESORO</t>
  </si>
  <si>
    <t>O14607460002</t>
  </si>
  <si>
    <t>00523012001 DEPOSITO DE EFECTIVO, DEPOSITANTE: ECOBOL, CONCEPTO: RESTITUCION DE FONDOS DE INGRESOS REGIONALES, SUBREGIONALES Y AGENCIAS, CUENTA DE DEPOSITO: CUENTA UNICA DEL TESORO</t>
  </si>
  <si>
    <t>O14607500002</t>
  </si>
  <si>
    <t>00015011108 DEPOSITO DE EFECTIVO, DEPOSITANTE: MIN GOBIERNO, CONCEPTO: DEVOLUCION DE RECURSOS, CUENTA DE DEPOSITO: CUENTA UNICA DEL TESORO</t>
  </si>
  <si>
    <t>O14607590002</t>
  </si>
  <si>
    <t>00212012001 DEPOSITO DE EFECTIVO, DEPOSITANTE: JOSE LUIS SIRPA - INRA - DN, CONCEPTO: DEVOLUCION DE GASTOS OPERATIVOS, CUENTA DE DEPOSITO: CUENTA UNICA DEL TESORO</t>
  </si>
  <si>
    <t>O14607670002</t>
  </si>
  <si>
    <t>00099021001 DEPOSITO DE EFECTIVO, DEPOSITANTE: MINISTERIO DE MEDIO AMBIENTE Y AGUA, CONCEPTO: COMISION BANCARIA MANTENIMIENTO, CUENTA DE DEPOSITO: CUENTA UNICA DEL TESORO</t>
  </si>
  <si>
    <t>O14607690002</t>
  </si>
  <si>
    <t>O14607750002</t>
  </si>
  <si>
    <t>00099021001 DEPOSITO DE EFECTIVO, DEPOSITANTE: JOSE GOMEZ CHACON - APS, CONCEPTO: DEVOLUCION DE PAGO DE PASAJES TERRESTRES A MONTEAGUDO, CUENTA DE DEPOSITO: CUENTA UNICA DEL TESORO</t>
  </si>
  <si>
    <t>O14608350002</t>
  </si>
  <si>
    <t>00099021001 DEPOSITO DE EFECTIVO, DEPOSITANTE: NARDY ULLOA, CONCEPTO: DEVOLUCION DE GASTOS DE ALIMENTACION, CUENTA DE DEPOSITO: CUENTA UNICA DEL TESORO</t>
  </si>
  <si>
    <t>O14608910002</t>
  </si>
  <si>
    <t>00192012001 DEPOSITO DE EFECTIVO, DEPOSITANTE: SEMENA SOF. JOSE SEGALES PATZI, CONCEPTO: DEVOLUCION DE PASAJES NO UTILIZADOS DE ACUERDO AL PREVENTIVO N° 323, CUENTA DE DEPOSITO: CUENTA UNICA DEL TESORO</t>
  </si>
  <si>
    <t>O14609100002</t>
  </si>
  <si>
    <t>00041011101 DEPOSITO DE EFECTIVO, DEPOSITANTE: MDP Y EP - MARIA EUGENIA AYAVIRI SALAS, CONCEPTO: DEVOLUCIÓN A FONDOS EN AVANCE, CUENTA DE DEPOSITO: CUENTA UNICA DEL TESORO</t>
  </si>
  <si>
    <t>O14609120002</t>
  </si>
  <si>
    <t>00099021001 DEPOSITO DE EFECTIVO, DEPOSITANTE: MARIN LICITO, CONCEPTO: DEV. SALDOS DE FONDOS EN AVANCE, FASE NAC DE LOS VII JUEGOS DEP. EST. PLURINACIONALES TROPICO CBBA, CUENTA DE DEPOSITO: CUENTA UNICA DEL TESORO</t>
  </si>
  <si>
    <t>O14609140002</t>
  </si>
  <si>
    <t>00234012001 DEPOSITO DE EFECTIVO, DEPOSITANTE: ROXANA AGUIRRE OCHOA, CONCEPTO: DEV. DE PAGO DE SERVICIO DE CONSULTORIA DE LA GESTION 2007 SEGUN INF/UAI/21/2016, CUENTA DE DEPOSITO: CUENTA UNICA DEL TESORO</t>
  </si>
  <si>
    <t>O14609220002</t>
  </si>
  <si>
    <t>00526012001 DEPOSITO DE EFECTIVO, DEPOSITANTE: GABRIEL DENNYS MOLINA PEREZ - BOLIVIA TV, CONCEPTO: DEVOLUCIÓN FONDOS, CUENTA DE DEPOSITO: CUENTA UNICA DEL TESORO</t>
  </si>
  <si>
    <t>O14609280002</t>
  </si>
  <si>
    <t>00099021001 DEPOSITO DE EFECTIVO, DEPOSITANTE: RC-1 AVAROA, CONCEPTO: REVERSION SERVICIOS BASICOS NOV/2016, CUENTA DE DEPOSITO: CUENTA UNICA DEL TESORO</t>
  </si>
  <si>
    <t>O14609310002</t>
  </si>
  <si>
    <t>00099021001 DEPOSITO DE EFECTIVO, DEPOSITANTE: IVAN MALDONADO, CONCEPTO: DEVOLUCION VIATICOS VIAJE REALIZADO QUITO-ECUADOR 22 Y 23 /04/2016, CUENTA DE DEPOSITO: CUENTA UNICA DEL TESORO</t>
  </si>
  <si>
    <t>O14609320002</t>
  </si>
  <si>
    <t>00099021001 DEPOSITO DE EFECTIVO, DEPOSITANTE: MMAYA, CONCEPTO: DEV. DE FONDOS EN AVANCE, CUENTA DE DEPOSITO: CUENTA UNICA DEL TESORO</t>
  </si>
  <si>
    <t>O14609370002</t>
  </si>
  <si>
    <t>00099024113 DEPOSITO DE EFECTIVO, DEPOSITANTE: LAS TENIA MORON ADEMAF, CONCEPTO: REVERSION DE COMPROBANTES 651-670-866-402, CUENTA DE DEPOSITO: CUENTA UNICA DEL TESORO</t>
  </si>
  <si>
    <t>O14609430002</t>
  </si>
  <si>
    <t>00574012002 DEPOSITO DE EFECTIVO, DEPOSITANTE: LACTEOSBOL, CONCEPTO: SALDO DE FONDO EN AVANCE POR LA COMPRA DE COMBUSTIBLE, CUENTA DE DEPOSITO: CUENTA UNICA DEL TESORO</t>
  </si>
  <si>
    <t>O14609440002</t>
  </si>
  <si>
    <t>00574012002 DEPOSITO DE EFECTIVO, DEPOSITANTE: LACTEOSBOL, CONCEPTO: SALDO DE FONDOS EN AVANCE DE COMBUSTIBLE, CUENTA DE DEPOSITO: CUENTA UNICA DEL TESORO</t>
  </si>
  <si>
    <t>O14609450002</t>
  </si>
  <si>
    <t>00574012002 DEPOSITO DE EFECTIVO, DEPOSITANTE: LACTEOSBOL, CONCEPTO: SALDO DE FONDOS EN AVANCE DE MATERIALES DE MANTENIMIENTO, CUENTA DE DEPOSITO: CUENTA UNICA DEL TESORO</t>
  </si>
  <si>
    <t>O14609470002</t>
  </si>
  <si>
    <t>00574012002 DEPOSITO DE EFECTIVO, DEPOSITANTE: LACTEOSBOL, CONCEPTO: SALDO DE MATERIALES DE LABORATORIO, CUENTA DE DEPOSITO: CUENTA UNICA DEL TESORO</t>
  </si>
  <si>
    <t>O14609480002</t>
  </si>
  <si>
    <t>00070014201 DEPOSITO DE EFECTIVO, DEPOSITANTE: SHIRLEY FLORES EUGENIO, CONCEPTO: DEPÓSITO POR DEVOLUCION DE TASA AEROPUERTARIA, CUENTA DE DEPOSITO: CUENTA UNICA DEL TESORO</t>
  </si>
  <si>
    <t>O14609500002</t>
  </si>
  <si>
    <t>00574012002 DEPOSITO DE EFECTIVO, DEPOSITANTE: LACTEOSBOL, CONCEPTO: SALDO DE FONDOS EN AVANCE DE PAGO DE SERVICIOS MANUALES NOVIEMBRE 2016, CUENTA DE DEPOSITO: CUENTA UNICA DEL TESORO</t>
  </si>
  <si>
    <t>O14609530002</t>
  </si>
  <si>
    <t>00070011102 DEPOSITO DE EFECTIVO, DEPOSITANTE: SHIRLEY FLORES EUGENIO, CONCEPTO: DEPÓSITO POR DEVOLUCION DE TASAS AEROPUERTARIAS, CUENTA DE DEPOSITO: CUENTA UNICA DEL TESORO</t>
  </si>
  <si>
    <t>O14609540002</t>
  </si>
  <si>
    <t>00574012002 DEPOSITO DE EFECTIVO, DEPOSITANTE: LACTEOSBOL, CONCEPTO: SALDO DE FONDOS EN AVANCE DE MANTENIMIENTO, CUENTA DE DEPOSITO: CUENTA UNICA DEL TESORO</t>
  </si>
  <si>
    <t>O14609550002</t>
  </si>
  <si>
    <t>00574012002 DEPOSITO DE EFECTIVO, DEPOSITANTE: LACTEOSBOL, CONCEPTO: DEVOLUCIÓN DE DEPÓSITO ERRÓNEO, CUENTA DE DEPOSITO: CUENTA UNICA DEL TESORO</t>
  </si>
  <si>
    <t>O14609560002</t>
  </si>
  <si>
    <t>00574012002 DEPOSITO DE EFECTIVO, DEPOSITANTE: LACTEOSBOL, CONCEPTO: SALDO DE FONDOS DE ADIPACK, CUENTA DE DEPOSITO: CUENTA UNICA DEL TESORO</t>
  </si>
  <si>
    <t>O14609730002</t>
  </si>
  <si>
    <t>00016011101 DEPOSITO DE EFECTIVO, DEPOSITANTE: MIN. DE EDUCACION - FELIX MAMANI POMA, CONCEPTO: DEVOLUCION P/ CONCEPTO DE PSAJES Y VIATICOS, CUENTA DE DEPOSITO: CUENTA UNICA DEL TESORO</t>
  </si>
  <si>
    <t>O14609940002</t>
  </si>
  <si>
    <t>O14610040002</t>
  </si>
  <si>
    <t>00212012018 DEPOSITO DE EFECTIVO, DEPOSITANTE: M. DELGADILLO - F. LIMACHI - INRA-DN, CONCEPTO: DEVOLUCION DE VIATICOS Y GASTOS OPERATIVOS, CUENTA DE DEPOSITO: CUENTA UNICA DEL TESORO</t>
  </si>
  <si>
    <t>O14610100002</t>
  </si>
  <si>
    <t>00099021001 DEPOSITO DE EFECTIVO, DEPOSITANTE: PEDRO FLORES RIVAS, CONCEPTO: DOBLE PERCEPCIÓN, CUENTA DE DEPOSITO: CUENTA UNICA DEL TESORO</t>
  </si>
  <si>
    <t>O14610260002</t>
  </si>
  <si>
    <t>00526012001 DEPOSITO DE EFECTIVO, DEPOSITANTE: JHONNY LLANOS PERALES, CONCEPTO: DEVOLUCION SALDO FONDOS AVANCE GASOLINA, CUENTA DE DEPOSITO: CUENTA UNICA DEL TESORO</t>
  </si>
  <si>
    <t>O14610270002</t>
  </si>
  <si>
    <t>00099021001 DEPOSITO DE EFECTIVO, DEPOSITANTE: EDGAR ENRIQUE POMAR MENESES, CONCEPTO: DEV. DE SALDO DE FONDOS, CUENTA DE DEPOSITO: CUENTA UNICA DEL TESORO</t>
  </si>
  <si>
    <t>O14610290002</t>
  </si>
  <si>
    <t>00526012001 DEPOSITO DE EFECTIVO, DEPOSITANTE: JHONNY LLANOS PERALES, CONCEPTO: DEVOLUCION SALDO FONDO AVANCE GASOLINA, CUENTA DE DEPOSITO: CUENTA UNICA DEL TESORO</t>
  </si>
  <si>
    <t>O14610310002</t>
  </si>
  <si>
    <t>00526012001 DEPOSITO DE EFECTIVO, DEPOSITANTE: JHONNY LLANOS PERALES, CONCEPTO: DEVOLUCION SALDO FONDO AVANCE G., CUENTA DE DEPOSITO: CUENTA UNICA DEL TESORO</t>
  </si>
  <si>
    <t>O14610330002</t>
  </si>
  <si>
    <t>00046021109 DEPOSITO DE EFECTIVO, DEPOSITANTE: MINISTERIO DE SALUD, CONCEPTO: REVERSION DE SALDOS, CUENTA DE DEPOSITO: CUENTA UNICA DEL TESORO</t>
  </si>
  <si>
    <t>O14610370002</t>
  </si>
  <si>
    <t>00373024101 DEPOSITO DE EFECTIVO, DEPOSITANTE: FONDO DE DESARROLLO INDIGENA, CONCEPTO: DEVOLUCION DE FONDOS EN AVANCE PARA COMPRA DE SOAT E INSPECCION VEHICULAR, CUENTA DE DEPOSITO: CUENTA UNICA DEL TESORO</t>
  </si>
  <si>
    <t>O14610400002</t>
  </si>
  <si>
    <t>00585012002 DEPOSITO DE EFECTIVO, DEPOSITANTE: GRISELDO FELIX PEÑALOZA RAMIREZ CI 2643592 - 1R LP, CONCEPTO: DEVOLUCION USO LLAMADAS TELEFONICAS, CUENTA DE DEPOSITO: CUENTA UNICA DEL TESORO</t>
  </si>
  <si>
    <t>O14610410002</t>
  </si>
  <si>
    <t>00099021001 DEPOSITO DE EFECTIVO, DEPOSITANTE: THANIA MORALES, CONCEPTO: DEVOLUCION DE PREVENTIVO N °838, CUENTA DE DEPOSITO: CUENTA UNICA DEL TESORO</t>
  </si>
  <si>
    <t>O14610460002</t>
  </si>
  <si>
    <t>00378012002 DEPOSITO DE EFECTIVO, DEPOSITANTE: JANETT CONZUELO PEÑARRIETA P. - SENATEX, CONCEPTO: DEVOLUCIÓN DE FONDOS EN AVANCE REFRIGERIOS - DICIEMBRE (C-31 - 421), CUENTA DE DEPOSITO: CUENTA UNICA DEL TESORO</t>
  </si>
  <si>
    <t>O14610530002</t>
  </si>
  <si>
    <t>00526012001 DEPOSITO DE EFECTIVO, DEPOSITANTE: JUAN JOSE LOPEZ ARRATIA, CONCEPTO: DEVOLUCION DE FONDOS EN AVANCE, CUENTA DE DEPOSITO: CUENTA UNICA DEL TESORO</t>
  </si>
  <si>
    <t>O14610590002</t>
  </si>
  <si>
    <t>00041044201 DEPOSITO DE EFECTIVO, DEPOSITANTE: JUAN JOSE BALDERRAMA CHUQUIMIA, CONCEPTO: REVERSION DE RECURSOS NO UTILIZADOS, CUENTA DE DEPOSITO: CUENTA UNICA DEL TESORO</t>
  </si>
  <si>
    <t>O14610660002</t>
  </si>
  <si>
    <t>00099021001 DEPOSITO DE EFECTIVO, DEPOSITANTE: LUZ MARIA COBENE RUIZ CI 7649277, CONCEPTO: DEVOLUCION DE SALARIO MES DE ENERO 2016, CUENTA DE DEPOSITO: CUENTA UNICA DEL TESORO</t>
  </si>
  <si>
    <t>O14610670002</t>
  </si>
  <si>
    <t>00290012001 DEPOSITO DE EFECTIVO, DEPOSITANTE: SERVICIOS DE IMPUESTOS NACIONALES, CONCEPTO: DEVOLUCION COSTO DE PASAJE NO UTILIZADO, CUENTA DE DEPOSITO: CUENTA UNICA DEL TESORO</t>
  </si>
  <si>
    <t>O14610820002</t>
  </si>
  <si>
    <t>00132019202 DEPOSITO DE EFECTIVO, DEPOSITANTE: ENVIBOL, CONCEPTO: DEVOLUCION POR GASTOS NO REALIZADOS, CUENTA DE DEPOSITO: CUENTA UNICA DEL TESORO</t>
  </si>
  <si>
    <t>O14610850002</t>
  </si>
  <si>
    <t>00344012001 DEPOSITO DE EFECTIVO, DEPOSITANTE: I.P.E.L.C., CONCEPTO: DEVOLUCION DE FONDOS DE LA ACTIVIDAD ENCUENTRO DE SABIOS Y SABIAS DE LA NACION QUECHUA, CUENTA DE DEPOSITO: CUENTA UNICA DEL TESORO</t>
  </si>
  <si>
    <t>O14610870002</t>
  </si>
  <si>
    <t>00212012001 DEPOSITO DE EFECTIVO, DEPOSITANTE: JUAN LORGIO ORELLANA - INRA-DN, CONCEPTO: DEVOLUCIÓN DE VIÁTICOS Y GASTOS OPERATIVOS, CUENTA DE DEPOSITO: CUENTA UNICA DEL TESORO</t>
  </si>
  <si>
    <t>O14610890002</t>
  </si>
  <si>
    <t>00212012001 DEPOSITO DE EFECTIVO, DEPOSITANTE: GROVER TAMO M, - INRA-DN, CONCEPTO: DEVOLUCIÓN DE VIÁTICOS, CUENTA DE DEPOSITO: CUENTA UNICA DEL TESORO</t>
  </si>
  <si>
    <t>O14610900002</t>
  </si>
  <si>
    <t>00212012001 DEPOSITO DE EFECTIVO, DEPOSITANTE: SIVER LARICO Q. - INRA-DN, CONCEPTO: DEVOLUCIÓN DE VIÁTICOS, CUENTA DE DEPOSITO: CUENTA UNICA DEL TESORO</t>
  </si>
  <si>
    <t xml:space="preserve">UNIDAD DE LIQUIDACION FDO.PARA  PUEBLOS INDIGENAS </t>
  </si>
  <si>
    <t>O14610920002</t>
  </si>
  <si>
    <t>00372010001 DEPOSITO DE EFECTIVO, DEPOSITANTE: PROD CITRICOS COMU NEPTAL UNIDA MUNIC ALTO BENI, CONCEPTO: DEVOL SALDO PROYECTO: APOYO A PROD CITRICOS COMUNIDAD NEPTAL UNIDA MUNICIPIO ALTO BENI, CUENTA DE DEPOSITO: CUENTA UNICA DEL TESORO</t>
  </si>
  <si>
    <t>O14610930002</t>
  </si>
  <si>
    <t>00291012001 DEPOSITO DE EFECTIVO, DEPOSITANTE: ADM.BOL.DE CARRETERAS-GERENCIA REGIONAL PANDO, CONCEPTO: REVERSION DE FONDOS, CUENTA DE DEPOSITO: CUENTA UNICA DEL TESORO</t>
  </si>
  <si>
    <t>O14610940002</t>
  </si>
  <si>
    <t>00099024113 DEPOSITO DE EFECTIVO, DEPOSITANTE: GOBIERNO AUTONOMO MUNICIPAL DE AYATA, CONCEPTO: DEV.RECURSOS ATRAVES DE PROG."BOLIVIA CAMBIA" NO EJEC.AL CIERRE DE GESTION 2016 CONSTRUCCION PALACIO, CUENTA DE DEPOSITO: CUENTA UNICA DEL TESORO</t>
  </si>
  <si>
    <t>O14610970002</t>
  </si>
  <si>
    <t>00287102001 DEPOSITO DE EFECTIVO, DEPOSITANTE: FPS- OF. CENTRAL, CONCEPTO: DEVOLUCION VIATICOS OP. DPTAL TARIJA GESTION 2015, CUENTA DE DEPOSITO: CUENTA UNICA DEL TESORO</t>
  </si>
  <si>
    <t>O14611050002</t>
  </si>
  <si>
    <t>00046021109 DEPOSITO DE EFECTIVO, DEPOSITANTE: FEDERACIÓN BOL DE PELOTA DE MANO Y RAQUETA, CONCEPTO: DEVOLUCIÓN DE RECURSOS DEL F.I.D., CUENTA DE DEPOSITO: CUENTA UNICA DEL TESORO</t>
  </si>
  <si>
    <t>O14611090002</t>
  </si>
  <si>
    <t>00287102001 DEPOSITO DE EFECTIVO, DEPOSITANTE: FPS - DPTAL. LA PAZ, CONCEPTO: REVERSION C-31 Nº14 DE 4 / 2 / 16 CAMBIO DE ESTRUCTURA PROGRAMATICA, CUENTA DE DEPOSITO: CUENTA UNICA DEL TESORO</t>
  </si>
  <si>
    <t>O14611240002</t>
  </si>
  <si>
    <t>00099021001 DEPOSITO DE EFECTIVO, DEPOSITANTE: TRIBUNAL CONSTITUCIONAL PLURINACIONAL, CONCEPTO: POR DEVOLUCION DE FONDOS NO UTILIZADOS POR EL ABOG. ISAAC MAURICIO, PREVENTIVO 899, CUENTA DE DEPOSITO: CUENTA UNICA DEL TESORO</t>
  </si>
  <si>
    <t>O14611270002</t>
  </si>
  <si>
    <t>00099021001 DEPOSITO DE EFECTIVO, DEPOSITANTE: TRIBUNAL CONSTITUCIONAL PLURINACIONAL, CONCEPTO: DEVOLUCION DE FONDOS NO UTILIZADOS POR EL SR. LUIS PARACTA PREVENTIVO 324, CUENTA DE DEPOSITO: CUENTA UNICA DEL TESORO</t>
  </si>
  <si>
    <t>O14611280002</t>
  </si>
  <si>
    <t>00099021001 DEPOSITO DE EFECTIVO, DEPOSITANTE: MARIOLA HUAYHUA CHOQUE, CONCEPTO: DEVOLUCION POR CONCEPTO DE ENERGIA ELECTRICA MES DE NOVIEMBRE, CUENTA DE DEPOSITO: CUENTA UNICA DEL TESORO</t>
  </si>
  <si>
    <t>O14611300002</t>
  </si>
  <si>
    <t>00099021001 DEPOSITO DE EFECTIVO, DEPOSITANTE: TRIBUNAL CONSTITUCIONAL PLURINACIONAL, CONCEPTO: DEVOLUCION DE FONDOS NO UTILIZADOS POR EL SR. LUIS PARACTA, PREVENTIVO 1010, CUENTA DE DEPOSITO: CUENTA UNICA DEL TESORO</t>
  </si>
  <si>
    <t>O14611310002</t>
  </si>
  <si>
    <t>00099021001 DEPOSITO DE EFECTIVO, DEPOSITANTE: MARIOLA HUAYHUA CHOQUE, CONCEPTO: DEVOLUCION POR CONCEPTO DE ENERGIA ELECTRICA MES DE DICIEMBRE, CUENTA DE DEPOSITO: CUENTA UNICA DEL TESORO</t>
  </si>
  <si>
    <t>O14611330002</t>
  </si>
  <si>
    <t>00099021001 DEPOSITO DE EFECTIVO, DEPOSITANTE: TRIBUNAL CONSTITUCIONAL PLURINACIONAL, CONCEPTO: DEVOLUCION DE FONDOS NO UTILIZADOS POR EL SR. LUIS PARACTA, PREVENTIVO 1049, CUENTA DE DEPOSITO: CUENTA UNICA DEL TESORO</t>
  </si>
  <si>
    <t>O14611360002</t>
  </si>
  <si>
    <t>O14611540002</t>
  </si>
  <si>
    <t>00585012002 DEPOSITO DE EFECTIVO, DEPOSITANTE: TATIANA PRIETO, CONCEPTO: DEVOLUCION DE FONDOS, CUENTA DE DEPOSITO: CUENTA UNICA DEL TESORO</t>
  </si>
  <si>
    <t>O14611560002</t>
  </si>
  <si>
    <t>00585012002 DEPOSITO DE EFECTIVO, DEPOSITANTE: PAOLA COLODRO, CONCEPTO: DEVOLUCION DE FONDOS, CUENTA DE DEPOSITO: CUENTA UNICA DEL TESORO</t>
  </si>
  <si>
    <t>O14611600002</t>
  </si>
  <si>
    <t>00222018010 DEPOSITO DE EFECTIVO, DEPOSITANTE: INIAF-BENI, CONCEPTO: DEVOLUCION POR FONDOS EN AVANCE, CUENTA DE DEPOSITO: CUENTA UNICA DEL TESORO</t>
  </si>
  <si>
    <t>O14611620002</t>
  </si>
  <si>
    <t>00212022001 DEPOSITO DE EFECTIVO, DEPOSITANTE: LOURDES LIMPIAS ANTELO, CONCEPTO: DEVOLUCION DE FONDOS NO UTILIZADOS, CUENTA DE DEPOSITO: CUENTA UNICA DEL TESORO</t>
  </si>
  <si>
    <t>O14611630002</t>
  </si>
  <si>
    <t>00222014302 DEPOSITO DE EFECTIVO, DEPOSITANTE: INIAF-BENI, CONCEPTO: DEVOLUCION POR FONDOS EN AVANCE, CUENTA DE DEPOSITO: CUENTA UNICA DEL TESORO</t>
  </si>
  <si>
    <t>O14611660002</t>
  </si>
  <si>
    <t>00222018010 DEPOSITO DE EFECTIVO, DEPOSITANTE: INIAF-BENI, CONCEPTO: DEVOLUCION POR CONCEPTO DE FONDOS EN AVANCE, CUENTA DE DEPOSITO: CUENTA UNICA DEL TESORO</t>
  </si>
  <si>
    <t>O14611750002</t>
  </si>
  <si>
    <t>00190012003 DEPOSITO DE EFECTIVO, DEPOSITANTE: ABEL MARQUEZ COLQUE, CONCEPTO: FONDOS CON CARGO A RENDIR PARA COMPRA DE ESPOSAS METALICAS, CUENTA DE DEPOSITO: CUENTA UNICA DEL TESORO</t>
  </si>
  <si>
    <t>O14611900002</t>
  </si>
  <si>
    <t>00586019203 DEPOSITO DE EFECTIVO, DEPOSITANTE: EMPRESA AZUCARERA SAN BUENAVENTURA, CONCEPTO: DEVOLUCION FONDOS (1150), CUENTA DE DEPOSITO: CUENTA UNICA DEL TESORO</t>
  </si>
  <si>
    <t>O14611940002</t>
  </si>
  <si>
    <t>00587012001 DEPOSITO DE EFECTIVO, DEPOSITANTE: REYNA LOPEZ, CONCEPTO: DEVOLUCION EN FONDOS, CUENTA DE DEPOSITO: CUENTA UNICA DEL TESORO</t>
  </si>
  <si>
    <t>O14611950002</t>
  </si>
  <si>
    <t>O14611960002</t>
  </si>
  <si>
    <t>O14611980002</t>
  </si>
  <si>
    <t>O14612130002</t>
  </si>
  <si>
    <t>00526012001 DEPOSITO DE EFECTIVO, DEPOSITANTE: JUAN JOSE LOPEZ ARRATIA, CONCEPTO: DEVOLUCION POR CONCEPTO DE FONDOS EN AVANCE, CUENTA DE DEPOSITO: CUENTA UNICA DEL TESORO</t>
  </si>
  <si>
    <t>O14612250002</t>
  </si>
  <si>
    <t>00099021001 DEPOSITO DE EFECTIVO, DEPOSITANTE: JOSE RAMIRO PALACIOS QUISBERT, CONCEPTO: DEVOLUCION SALDO DE FONDOS A RENDIR, CUENTA DE DEPOSITO: CUENTA UNICA DEL TESORO</t>
  </si>
  <si>
    <t>FONDO DE DESARROLLO INDIGENA</t>
  </si>
  <si>
    <t>DIRECCION GENERAL DE ADMINISTRACION Y FINANZAS TERRITORIALES</t>
  </si>
  <si>
    <t>S08722990001</t>
  </si>
  <si>
    <t>'COBRO POR´||AMPLIACION DE VALIDEZ 0.15% S/USD 137.936,70 POR 61 DIAS, REEM.GTOS. COMUNICACION BS 220.- Y EMISION CBTE. CONTABLE BS 50.- S/G NOTA EASBA-NE-GG-N° 833/2016 REF.: I-2016-011 P/C EASBA A/F BRN INTERNACIONAL INDUSTRIA E COMERCIO LTDA. LIBRETA N°00586019203 GASTO CORRIENTE EASBA-SANO N° 400 REF.:COM. AMP. VALIDEZ LC I-2016-011</t>
  </si>
  <si>
    <t>S08723060003</t>
  </si>
  <si>
    <t>||TRANSFERENCIA DE FONDOS S/G. MENSAJE SWIFT NRO. 16946 DE LA FECHA (SECTOR PUBLICO). DEBITO DE LA LIBRETA 00117012001 DGAC, REPOSICION UTILES DE ESCRITORIO.</t>
  </si>
  <si>
    <t>S08723110003</t>
  </si>
  <si>
    <t>||TRANSFERENCIA DE FONDOS EN ATENCION A MENSAJE SWIFT  16944 DE LA FECHA (SECTOR PUBLICO) DEBITO DE LA LIBRETA 00117012001 DGAC, REPOSICION UTILES DE ESCRITORIO</t>
  </si>
  <si>
    <t>S08723120002</t>
  </si>
  <si>
    <t>'TRANSFERENCIA DE FONDOS DE DPTOS.DE ENCAJE LEGAL DEL SISTEMA FINANCIERO A DPTOS.CTES.DEL SECTOR PUBLICO S/G CITE' CA/FID.VIV 0469/2016||DE LA FECHA (HRE-TSO-7665). ABONO A LA LIBRETA NO.03420102001 GASTOS DE FUNCIONAMIENTO DE LA AGENCIA ESTATAL DE VIVIENDA; BUN.</t>
  </si>
  <si>
    <t>S08723210002</t>
  </si>
  <si>
    <t>||TRANSF. DE FONDOS DEL EXTERIOR SEGUN SWIFT 16867 DEL 30/11/2016 A FAVOR DEL MIN. RR.EE. POR ORDEN DE LA MISION PERMANENTE DE BOLIVIA EN GENEVE. LIBRETA 00099021001 TGN-RECURSOS ORDINARIOS</t>
  </si>
  <si>
    <t>S08723210003</t>
  </si>
  <si>
    <t>||TRANSF. DE FONDOS DEL EXTERIOR SEGUN SWIFT 16867 DEL 30/11/2016 A FAVOR DEL MIN. RR.EE. POR ORDEN DE LA MISION PERMANENTE DE BOLIVIA EN GENEVE. LIBRETA 00099021001 TGN-RECURSOS ORDINARIOS. REF.: UTILES DE ESCRITORIO</t>
  </si>
  <si>
    <t>S08723250001</t>
  </si>
  <si>
    <t>||REGISTRO COBRO COMISION AVISO CARTA DE CREDITO STANDBY BS220.-Y EMISION COMP.CONTABLE BS50.-REF.:M193400 (BCB:SB-R-2016-56) A/F Y.P.F.B.,EN COMPL.A COMP.872324,01/12/16. LIB.00513012007 YPFB - RECURSOS NACIONALIZACIÓN REF.:COMIS.AVISO SBLC M193400</t>
  </si>
  <si>
    <t>S08723500001</t>
  </si>
  <si>
    <t>||COBRO AVISO ENMIENDA CARTA DE CREDITO STANDBY BS 220.- EMISION CBTE. CONTABLE BS 50.- REF.: 6252340100010940 SB-R-2016-47 A/F ENVIBOL. CGO.LIB.N° 00132019202 SEDEM-PLANTA ENVASES DE VIDRIO CHUQUISACA MUN. ZUDAÑEZ REF.: COM ENMIENDA</t>
  </si>
  <si>
    <t>S08723660001</t>
  </si>
  <si>
    <t>||REGISTRO COBRO COMISION AVISO EMISION BS220 Y EMISION DE CBTE. CONTABLE BS50.- REF. M193401 (BCB-SB-R-2016-57) A FAVOR DE YPFB CGO. LIB. N°00513012007 YPFB RECURSOS DE NACIONALIZACION</t>
  </si>
  <si>
    <t>G03257810004</t>
  </si>
  <si>
    <t>VENTA DE DIVISAS CON TRANSFERENCIA DE FONDOS A SOLICITUD DE MINISTERIO DE EDUCACION SEGUN SOLICITUD 1181 REF: TRASPASO PARA KAREN DIANNE CHOQUEHUANCA QUISPE EQUIVALENTES  7.044,29 USD LIB. 00099021001 TGN-RECURSOS ORDINARIOS (3987) POR DIFERENCIAL CAMBIARIO</t>
  </si>
  <si>
    <t>G03257810005</t>
  </si>
  <si>
    <t>VENTA DE DIVISAS CON TRANSFERENCIA DE FONDOS A SOLICITUD DE MINISTERIO DE EDUCACION SEGUN SOLICITUD 1181 REF: TRASPASO PARA KAREN DIANNE CHOQUEHUANCA QUISPE EQUIVALENTES  7.044,29 USD LIB. 00099021001 TGN-RECURSOS ORDINARIOS (3987)</t>
  </si>
  <si>
    <t>G03257870001</t>
  </si>
  <si>
    <t>COBRO COSTOS DE PAPELERIA SEGUN TRANSFERENCIA DEL EXTERIOR POR ORDEN DE CORPORACION PETROLERA S.A. ASUNCION-PARAGUAY LIB. 00513062001 YPFB-OPERACIONES PLANTA DE SEPARACION DE LIQUIDOS RIO GRANDE</t>
  </si>
  <si>
    <t>G03257900004</t>
  </si>
  <si>
    <t>VENTA DE DIVISAS CON TRANSFERENCIA DE FONDOS A SOLICITUD DE BOLIVIA TV SEGUN SOLICITUD 1234 REF: LEKNES ENTERPRISE S.L.:PAGO SERVICIO DE TRANSMISION INTERVENCION DEL LPRESIDENTE EVO MORALESEN EL 33 PERIIODO DE SESIONES DEL CONSEJO DE DERECHOS HUMANOS-ONU-GINEBRA SUIZA, SEGUN INFORME CITE:CONTAB-PAGO LIB. 00526012001 BOLIVIA TV - RECAUDACIONES</t>
  </si>
  <si>
    <t>J03167180001</t>
  </si>
  <si>
    <t>De: 00099024113 Transferencia en cumplimiento al DS N0913 de 15/06/2011 y el Convenio Interinstitucional de Financiamiento UPRE-CIF-0197/13, suscrito entre la UPRE y el GAM de Pazna proyecto Coliseo Cerrado de Penas Municipio Pazna, correspondiente a saldos no ejecutados gestion 2015, segun la UPRE.</t>
  </si>
  <si>
    <t>J03167660001</t>
  </si>
  <si>
    <t>De: 00099024113 Transferencia en cumplimiento al DS N0913 de 15/06/2011 y el Convenio Intergubernativo de Financiamiento UPRE-CIF-IG/407/2015, suscrito entre la UPRE y el GAM de Belen de Andamarca proyecto Construccion Laboratorios y Talleres Unidad Educativa Simon Bolivar Belen de Andamarca (Munici</t>
  </si>
  <si>
    <t>J03167670001</t>
  </si>
  <si>
    <t>De: 00099024113 Transferencia en cumplimiento al DS N0913 de 15/06/2011 y el Convenio Intergubernativo de Financiamiento UPRE-CIF-IG/159/2016, suscrito entre la UPRE y el GAM de Villa Libertad Licoma proyecto Construccion Casa de Gobierno Villa Libertad Licoma, correspondiente al pago de la planilla</t>
  </si>
  <si>
    <t>G03257910004</t>
  </si>
  <si>
    <t>VENTA DE DIVISAS CON TRANSFERENCIA DE FONDOS A SOLICITUD DE MINISTERIO DE EDUCACION SEGUN SOLICITUD 1229 REF: TRASPASO PARA MARLIZ ARTEAGA GOMEZ GARCIA LIB. 00099021001 TGN-RECURSOS ORDINARIOS (3987)</t>
  </si>
  <si>
    <t>G03257920004</t>
  </si>
  <si>
    <t>VENTA DE DIVISAS CON TRANSFERENCIA DE FONDOS A SOLICITUD DE MINISTERIO DE LA PRESIDENCIA SEGUN SOLICITUD 1240 REF: DIVISAS USD 84.119.17 ROYAL FBO  CTA 0102351465 SERVICIOS VUELO AL EXTERIOR LIB. 00099021001 TGN-RECURSOS ORDINARIOS (3987)</t>
  </si>
  <si>
    <t>G03257930004</t>
  </si>
  <si>
    <t>VENTA DE DIVISAS CON TRANSFERENCIA DE FONDOS A SOLICITUD DE MINISTERIO DE EDUCACION SEGUN SOLICITUD 1221 REF: TRASPASO PARA JORGE IGNACIO CISNEROS SALDAÑA LIB. 00099021001 TGN-RECURSOS ORDINARIOS (3987)</t>
  </si>
  <si>
    <t>G03257940004</t>
  </si>
  <si>
    <t>VENTA DE DIVISAS CON TRANSFERENCIA DE FONDOS A SOLICITUD DE YACIMIENTOS PETROLIFEROS FISCALES BOLIVIANOS SEGUN SOLICITUD 1219 REF: PAGO DEL 7MO. INFORME DE AVANCE A BEICIP FRANLAB POR SERVICIO DE ?CONSULTORÍA EN ASESORAMIENTO TÉCNICO ECONÓMICO EN EXPLORACIÓN? CONTRATO ALG-VPACF-SCZ-054/2014. LIB. 00513022001 YPFB - "OPERACIONES"</t>
  </si>
  <si>
    <t>G03257970004</t>
  </si>
  <si>
    <t>VENTA DE DIVISAS CON TRANSFERENCIA DE FONDOS A SOLICITUD DE MINISTERIO DE ECONOMIA Y FINANZAS PUBLICAS SEGUN SOLICITUD 1238 REF: TRANSFERENCIA AL B.C.B. CTA.4088069001 PARA PAGO A THE BANK OF NEW YORK MELLON, POR COMISIÓN DE ADMINISTRACIÓN ANUAL SERVICIOS ESPECIALIZADOS DE TRUSTEE PERÍODO DEL 29/10/ LIB. 00099021001 TGN-RECURSOS ORDINARIOS (3987)</t>
  </si>
  <si>
    <t>G03257990002</t>
  </si>
  <si>
    <t>TRANSFERENCIA DE FONDOS A SOLICITUD DE MINISTERIO DE DEFENSA SEGUN SOLICITUD 1239 REF: TRANSFERENCIA VIA BCB A LA EMPRESA "CHINA NATIONAL AERO-TECHNOLOGY IMPORT &amp; EXPORT CORPORATION" (CATIC) PARA LA ADQUISICIÓN HERRAMIENTAS PARA LAS AERONAVES K-8W DE LA FUERZA AEREA BOLIVIANA. SEGÚN CONTRATO DGAA-C. LIB. 00099021001 TGN-RECURSOS ORDINARIOS (3987)</t>
  </si>
  <si>
    <t>G03261440003</t>
  </si>
  <si>
    <t>PAGO A CAF PRÉSTAMO CFA007840 VCTO. 01-dic-2016 POR CUENTA DE TGN , NTI. 008653 VALOR 01-dic-2016 CAPITAL USD 292.374,04 INTERESES USD 81.740,20 COMISIONES USD 11.583,25 CTA. 3987 CUENTA UNICA DEL TESORO LIB. 00099021001 REF.: COMISIONES BANCARIAS</t>
  </si>
  <si>
    <t>G03261450003</t>
  </si>
  <si>
    <t>PAGO A CAF PRÉSTAMO CFA007860 VCTO. 01-dic-2016 POR CUENTA DE TGN , NTI. 008683 VALOR 01-dic-2016 CAPITAL USD 2.201.742,38 INTERESES USD 579.582,69 COMISIONES USD 55.190,84 CTA. 3987 CUENTA UNICA DEL TESORO LIB. 00099021001 REF.: COMISIONES BANCARIAS</t>
  </si>
  <si>
    <t>G03261460003</t>
  </si>
  <si>
    <t>PAGO A IDA PRÉSTAMO 4923-BO VCTO. 01-dic-2016 POR CUENTA DE TGN , NTI. 008686 VALOR 01-dic-2016  INTERESES USD 131.369,70 CTA. 3987 CUENTA UNICA DEL TESORO LIB. 00099021001 REF.: COMISIONES BANCARIAS</t>
  </si>
  <si>
    <t>G03262690001</t>
  </si>
  <si>
    <t>COBRO COSTOS DE PAPELERIA SEGUN TRANSFERENCIA DEL EXTERIOR POR ORDEN DE PETROLEOS PARAGUAYOS PETROPAR, ASUNCION-PARAGUAY LIB. 00513062001 YPFB-OPERACIONES PLANTA DE SEPARACION DE LIQUIDOS RIO GRANDE</t>
  </si>
  <si>
    <t>J03167170001</t>
  </si>
  <si>
    <t>De: 00099024113 Transferencia en cumplimiento al DS N0913 de 15/06/2011 y el Convenio Interinstitucional de Financiamiento UPRE-CIF-57/2015, suscrito entre la UPRE y el GAM de Shinahota proyecto Const. Mercado Municipal Ibuelo, correspondiente a saldos no ejecutados gestion 2015, segun la UPRE.</t>
  </si>
  <si>
    <t>J03167160001</t>
  </si>
  <si>
    <t>De: 00099024113 Transferencia en cumplimiento al DS N0913 de 15/06/2011 y el Convenio Interinstitucional de Financiamiento UPRE-CIF-0421/13, suscrito entre la UPRE y el GAM de Cocapata proyecto Construccion 4 Aulas, Direccion, 6 Viviendas y Bateria de Banos Unidad Educativa Incacasani, correspondien</t>
  </si>
  <si>
    <t>J03167150001</t>
  </si>
  <si>
    <t>De: 00099024113 Transferencia en cumplimiento al DS N0913 de 15/06/2011 y el Convenio Interinstitucional de Financiamiento UPRE-CIF-597/2014, suscrito entre la UPRE y el GAM de Vacas proyecto Construccion de Mercado Campesino de Vacas, correspondiente a saldos no ejecutados gestion 2015, segun la UP</t>
  </si>
  <si>
    <t>J03167140001</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</si>
  <si>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3, segun la</t>
  </si>
  <si>
    <t>J03167130001</t>
  </si>
  <si>
    <t>De: 00099024113 Transferencia en cumplimiento al DS N0913 de 15/06/2011 y el Convenio Intergubernativo de Financiamiento UPRE-CIF-IG/285/2015, suscrito entre la UPRE y el GAM de Puerto Siles proyecto Construccion Bloque de Aulas U.E. Altura El Carmen, correspondiente al pago de la planilla N 3, segu</t>
  </si>
  <si>
    <t>J03167120001</t>
  </si>
  <si>
    <t>De: 00099024113 Transferencia en cumplimiento al DS N0913 de 15/06/2011 y el Convenio Intergubernativo de Financiamiento UPRE-CIF-IG/088/2015, suscrito entre la UPRE y el GAM de Chuquihuta Ayllu Jucumari proyecto Construccion Tinglado y Fronton Municipal Chuquihuta, correspondiente al pago de la pla</t>
  </si>
  <si>
    <t>J03167110001</t>
  </si>
  <si>
    <t>De: 00099024113 Transferencia en cumplimiento al DS N0913 de 15/06/2011 y el Convenio Intergubernativo de Financiamiento UPRE-CIF-IG/217/2015, suscrito entre la UPRE y el GAM de El Villar proyecto Construccion Puente Peatonal Huayuri, correspondiente al pago de la planilla N 1, segun la UPRE.</t>
  </si>
  <si>
    <t>J03167100001</t>
  </si>
  <si>
    <t>De: 00099024113 Transferencia en cumplimiento al DS N0913 de 15/06/2011 y el Convenio Intergubernativo de Financiamiento UPRE-CIF-IG/335/2015, suscrito entre la UPRE y el GAM de Puerto Acosta proyecto Construccion de 6 Aulas Unidad Educativa Taypi Chinaya B, correspondiente al pago de la planilla N</t>
  </si>
  <si>
    <t>J03167090001</t>
  </si>
  <si>
    <t>De: 00099024113 Transferencia en cumplimiento al DS N0913 de 15/06/2011 y el Convenio Intergubernativo de Financiamiento UPRE-CIF-IG 154/2015, suscrito entre la UPRE y el GAM de Papel Pampa proyecto Construccion de Dos Aulas en la Unidad Educativa Julian Apaza - Rivera, correspondiente al pago de la</t>
  </si>
  <si>
    <t>J03167080002</t>
  </si>
  <si>
    <t>A:00099021001 Pago de capital e interes corriente a favor del TGN, adeudados por el GAD Potosi, correspondiente al Convenio Subsidiario CAF 2324 Electrificacion Rural Aymaya, Layme, Puraca, Jucumani y Kharacha.</t>
  </si>
  <si>
    <t>J03167070002</t>
  </si>
  <si>
    <t>A:00099021001 Pago de capital e interes corriente a favor del TGN, adeudados por el GAD Tarija, correspondiente al Convenio Subsidiario CAF 2324, Preinversion Estudio y Mejoramiento de la Gestion de Riego de Proyecto Multiple San Jacinto.</t>
  </si>
  <si>
    <t>Q07726590002</t>
  </si>
  <si>
    <t>NUMERO DE LIBRETA CUT: Senasir OPERACIÓN E18  TRANSFERENCIA DEL SISTEMA FINANCIERO POR CUENTA DE TERCEROS  A LA CUT Devolucion de Aportes en Exceso TGN-Desacreditacion de aportes</t>
  </si>
  <si>
    <t>Q07726670002</t>
  </si>
  <si>
    <t>NUMERO DE LIBRETA CUT: 00010011102 OPERACIÓN E18  TRANSFERENCIA DEL SISTEMA FINANCIERO POR CUENTA DE TERCEROS  A LA CUT A SOLICITUD DE DHL</t>
  </si>
  <si>
    <t>Q07732770002</t>
  </si>
  <si>
    <t>NUMERO DE LIBRETA CUT: CUENTA UNICA DEL TESORO OPERACIÓN E18  TRANSFERENCIA DEL SISTEMA FINANCIERO POR CUENTA DE TERCEROS  A LA CUT DEVOLUCION DE APORTES EN EXCESO TGN</t>
  </si>
  <si>
    <t>VÍAS BOLIVIA</t>
  </si>
  <si>
    <t>S08724280002</t>
  </si>
  <si>
    <t>'TRANSFERENCIA DE FONDOS DE DPTOS.DE ENCAJE LEGAL DEL SISTEMA FINANCIERO A DPTOS.CTES.DEL SECTOR PUBLICO S/G CITE' BUN/1023/16||DE LA FECHA (HRE-TSO-7860) A SOLICITUD DEL MEFP, REVERSION ANTICIPADA ABONO A LA LIBRETA N° 00292012001: BUN.</t>
  </si>
  <si>
    <t>S08724520003</t>
  </si>
  <si>
    <t>||TRANSFERENCIA DE FONDOS EN ATENCION A MENSAJE SWIFT  17065 DE LA FECHA (SECTOR PUBLICO) DEBITO DE LA LIBRETA 00117012001 DGAC, REPOSICION UTILES DE ESCRITORIO</t>
  </si>
  <si>
    <t>G03265560004</t>
  </si>
  <si>
    <t>VENTA DE DIVISAS CON TRANSFERENCIA DE FONDOS A SOLICITUD DE MINISTERIO DE EDUCACION SEGUN SOLICITUD 1188 REF: TRASPASO PARA HUGO MOBAREC SARAVIA EQUIVALENTES  5.841,24 USD LIB. 00099021001 TGN-RECURSOS ORDINARIOS (3987) POR DIFERENCIAL CAMBIARIO</t>
  </si>
  <si>
    <t>G03265560005</t>
  </si>
  <si>
    <t>VENTA DE DIVISAS CON TRANSFERENCIA DE FONDOS A SOLICITUD DE MINISTERIO DE EDUCACION SEGUN SOLICITUD 1188 REF: TRASPASO PARA HUGO MOBAREC SARAVIA EQUIVALENTES  5.841,24 USD LIB. 00099021001 TGN-RECURSOS ORDINARIOS (3987)</t>
  </si>
  <si>
    <t>G03267800004</t>
  </si>
  <si>
    <t>VENTA DE DIVISAS CON TRANSFERENCIA DE FONDOS A SOLICITUD DE YACIMIENTOS PETROLIFEROS FISCALES BOLIVIANOS SEGUN SOLICITUD 1246 REF: EMPRESA NOBLE AMERICAS DIÉSEL OÍL 3 SEGUNDO EMBARQUE NOVIEMBRE 2016 LIB. 00513012004 LBP-YPFB-UNICOMERCIAL (4030005415/1-2188907)</t>
  </si>
  <si>
    <t>G03267810004</t>
  </si>
  <si>
    <t>VENTA DE DIVISAS CON TRANSFERENCIA DE FONDOS A SOLICITUD DE MINISTERIO DE EDUCACION SEGUN SOLICITUD 1245 REF: TRASPASO PARA TATIANA MIJAELA BLANCO QUIROGA LIB. 00099021001 TGN-RECURSOS ORDINARIOS (3987)</t>
  </si>
  <si>
    <t>G03267830004</t>
  </si>
  <si>
    <t>VENTA DE DIVISAS CON TRANSFERENCIA DE FONDOS A SOLICITUD DE MINISTERIO DE EDUCACION SEGUN SOLICITUD 1226 REF: TRASPASO PARA LIZ FEDRA HUAYTA HERNANI EQUIVALENTES  7.073,95 USD LIB. 00099021001 TGN-RECURSOS ORDINARIOS (3987) POR DIFERENCIAL CAMBIARIO</t>
  </si>
  <si>
    <t>G03267830005</t>
  </si>
  <si>
    <t>VENTA DE DIVISAS CON TRANSFERENCIA DE FONDOS A SOLICITUD DE MINISTERIO DE EDUCACION SEGUN SOLICITUD 1226 REF: TRASPASO PARA LIZ FEDRA HUAYTA HERNANI EQUIVALENTES  7.073,95 USD LIB. 00099021001 TGN-RECURSOS ORDINARIOS (3987)</t>
  </si>
  <si>
    <t>G03267840004</t>
  </si>
  <si>
    <t>VENTA DE DIVISAS CON TRANSFERENCIA DE FONDOS A SOLICITUD DE MINISTERIO DE EDUCACION SEGUN SOLICITUD 1227 REF: TRASPASO PARA PATRICIA CRISTINA QUIROGA YAÑEZ EQUIVALENTES  7.092,24 USD LIB. 00099021001 TGN-RECURSOS ORDINARIOS (3987) POR DIFERENCIAL CAMBIARIO</t>
  </si>
  <si>
    <t>G03267840005</t>
  </si>
  <si>
    <t>VENTA DE DIVISAS CON TRANSFERENCIA DE FONDOS A SOLICITUD DE MINISTERIO DE EDUCACION SEGUN SOLICITUD 1227 REF: TRASPASO PARA PATRICIA CRISTINA QUIROGA YAÑEZ EQUIVALENTES  7.092,24 USD LIB. 00099021001 TGN-RECURSOS ORDINARIOS (3987)</t>
  </si>
  <si>
    <t>G03267850004</t>
  </si>
  <si>
    <t>VENTA DE DIVISAS CON TRANSFERENCIA DE FONDOS A SOLICITUD DE MINISTERIO DE EDUCACION SEGUN SOLICITUD 1183 REF: TRASPASO PARA CARLA XIMENA LITTLE EQUIVALENTES  5.846,86 USD LIB. 00099021001 TGN-RECURSOS ORDINARIOS (3987) POR DIFERENCIAL CAMBIARIO</t>
  </si>
  <si>
    <t>G03267850005</t>
  </si>
  <si>
    <t>VENTA DE DIVISAS CON TRANSFERENCIA DE FONDOS A SOLICITUD DE MINISTERIO DE EDUCACION SEGUN SOLICITUD 1183 REF: TRASPASO PARA CARLA XIMENA LITTLE EQUIVALENTES  5.846,86 USD LIB. 00099021001 TGN-RECURSOS ORDINARIOS (3987)</t>
  </si>
  <si>
    <t>G03267860004</t>
  </si>
  <si>
    <t>VENTA DE DIVISAS CON TRANSFERENCIA DE FONDOS A SOLICITUD DE MINISTERIO DE EDUCACION SEGUN SOLICITUD 1182 REF: TRASPASO PARA LUZ NATALIA MERCADO CALLAU EQUIVALENTES  9.105,60 USD LIB. 00099021001 TGN-RECURSOS ORDINARIOS (3987) POR DIFERENCIAL CAMBIARIO</t>
  </si>
  <si>
    <t>G03267860005</t>
  </si>
  <si>
    <t>VENTA DE DIVISAS CON TRANSFERENCIA DE FONDOS A SOLICITUD DE MINISTERIO DE EDUCACION SEGUN SOLICITUD 1182 REF: TRASPASO PARA LUZ NATALIA MERCADO CALLAU EQUIVALENTES  9.105,60 USD LIB. 00099021001 TGN-RECURSOS ORDINARIOS (3987)</t>
  </si>
  <si>
    <t>G03270540004</t>
  </si>
  <si>
    <t>VENTA DE DIVISAS CON TRANSFERENCIA DE FONDOS A SOLICITUD DE EMPRESA PUBLICA QUIPUS SEGUN SOLICITUD 1244 REF: PAGO DEL 50% A LA EMPRESA SIPRADIUS LLC POR LA ADQUISICION DE PLATAFORMA DE HARDWARE Y SOFTWARE DE SEGURIDAD, RETENCION DEL 7% DE ACUERDO A CONTRATO ADMINISTRATIVO 059,16 SEGUN INFORME QUIPUS LIB. 00590012001 EMPRESA PÚBLICA QUIPUS - RECURSOS ESPECÍFICOS</t>
  </si>
  <si>
    <t>G03270560003</t>
  </si>
  <si>
    <t>PAGO A BID PRÉSTAMO 1678-SF-BO VCTO. 02-dic-2016 POR CUENTA DE TGN , NTI. 008561 VALOR 02-dic-2016 CAPITAL USD 202.033,57 INTERESES USD 119.199,80 CTA. 3987 CUENTA UNICA DEL TESORO LIB. 00099021001 REF.: COMISIONES BANCARIAS</t>
  </si>
  <si>
    <t>G03270590003</t>
  </si>
  <si>
    <t>PAGO A BID PRÉSTAMO 1927/BL-BO VCTO. 02-dic-2016 POR CUENTA DE TGN , NTI. 008614 VALOR 02-dic-2016 CAPITAL USD 309.265,46 INTERESES USD 176.302,10 CTA. 3987 CUENTA UNICA DEL TESORO LIB. 00099021001 REF.: COMISIONES BANCARIAS</t>
  </si>
  <si>
    <t>G03270600003</t>
  </si>
  <si>
    <t>PAGO A BID PRÉSTAMO 1927/BL-BO VCTO. 02-dic-2016 POR CUENTA DE TGN , NTI. 008617 VALOR 02-dic-2016  INTERESES USD 7.786,86 CTA. 3987 CUENTA UNICA DEL TESORO LIB. 00099021001 REF.: COMISIONES BANCARIAS</t>
  </si>
  <si>
    <t>G03271490002</t>
  </si>
  <si>
    <t>TRANSFERENCIA DEL EXTERIOR SEGUN SWIFT NO.17039 DE FECHA 02/12/2016 ORDENANTE: EMBAJADA DEL ESTADO (OTTAWA CANADA) REF.: RECAUDACION DE SEP-OCT-NOV 2016 LIB. 00010011102 MIN.RELACIONES EXTERIORES - GESTORIA CONSULAR LEY Nº 3108</t>
  </si>
  <si>
    <t>G03271500001</t>
  </si>
  <si>
    <t>COBRO COSTOS DE PAPELERIA SEGUN TRANSFERENCIA DEL EXTERIOR POR ORDEN DE EMBAJADA DEL ESTADO (OTTAWA CANADA) REF.: RECAUDACION DE SEP-OCT-NOV 2016 LIB. 00010011102 MIN.RELACIONES EXTERIORES - GESTORIA CONSULAR LEY Nº 3108</t>
  </si>
  <si>
    <t>G03271550002</t>
  </si>
  <si>
    <t>TRANSFERENCIA DEL EXTERIOR SEGUN MJE.SWIFT NO.17042 DE FECHA 02/12/2016 ORDENANTE: CONSULADO GENERAL DE BOLIVIA BUENOS AIRES ARGENTINA REF:GESTORIA CONSULAR MES DE NOVIEMBRE LIB. 00010011102 MIN.RELACIONES EXTERIORES - GESTORIA CONSULAR LEY Nº 3108</t>
  </si>
  <si>
    <t>G03271560001</t>
  </si>
  <si>
    <t>COBRO COSTOS DE PAPELERIA SEGUN TRANSFERENCIA DEL EXTERIOR POR ORDEN DE CONSULADO GENERAL DE BOLIVIA BUENOS AIRES ARGENTINA REF:GESTORIA CONSULAR MES DE NOVIEMBRE LIB. 00010011102 MIN.RELACIONES EXTERIORES - GESTORIA CONSULAR LEY Nº 3108</t>
  </si>
  <si>
    <t>G03271570002</t>
  </si>
  <si>
    <t>TRANSFERENCIA DEL EXTERIOR SEGUN SWIFT 17040 DE FECHA 02/12/2016 ORDENANTE: EMBAJADA DE BOLIVIA EN PARAGUAY REF.: RECAUDACION GESTORIA CONSULAR LIB. 00010011102 MIN.RELACIONES EXTERIORES - GESTORIA CONSULAR LEY Nº 3108</t>
  </si>
  <si>
    <t>G03271580001</t>
  </si>
  <si>
    <t>COBRO COSTOS DE PAPELERIA SEGUN TRANSFERENCIA DEL EXTERIOR POR ORDEN DE EMBAJADA DE BOLIVIA EN PARAGUAY REF.: RECAUDACION GESTORIA CONSULAR LIB. 00010011102 MIN.RELACIONES EXTERIORES - GESTORIA CONSULAR LEY Nº 3108</t>
  </si>
  <si>
    <t>G03271600001</t>
  </si>
  <si>
    <t>G03271620001</t>
  </si>
  <si>
    <t>COBRO COSTOS DE PAPELERIA SEGUN TRANSFERENCIA DEL EXTERIOR POR ORDEN DE VICTORIA JUAN GAS S.A.C.REF.:PAGO FACTURA COMERCIAL N 181 LIB. 00513062001 YPFB-OPERACIONES PLANTA DE SEPARACION DE LIQUIDOS RIO GRANDE</t>
  </si>
  <si>
    <t>G03264420004</t>
  </si>
  <si>
    <t>VENTA DE DIVISAS CON TRANSFERENCIA DE FONDOS A SOLICITUD DE MINISTERIO DE EDUCACION SEGUN SOLICITUD 1220 REF: TRASPASO PARA CARLA TATIANA GONZALES GEMIO EQUIVALENTES  4.518,17 USD LIB. 00099021001 TGN-RECURSOS ORDINARIOS (3987) POR DIFERENCIAL CAMBIARIO</t>
  </si>
  <si>
    <t>G03264420005</t>
  </si>
  <si>
    <t>VENTA DE DIVISAS CON TRANSFERENCIA DE FONDOS A SOLICITUD DE MINISTERIO DE EDUCACION SEGUN SOLICITUD 1220 REF: TRASPASO PARA CARLA TATIANA GONZALES GEMIO EQUIVALENTES  4.518,17 USD LIB. 00099021001 TGN-RECURSOS ORDINARIOS (3987)</t>
  </si>
  <si>
    <t>G03264430004</t>
  </si>
  <si>
    <t>VENTA DE DIVISAS CON TRANSFERENCIA DE FONDOS A SOLICITUD DE MINISTERIO DE EDUCACION SEGUN SOLICITUD 1233 REF: TRASPASOPARA MIGUEL ALEJANDRO VELARDE ROCHA EQUIVALENTES  828,33 USD LIB. 00099021001 TGN-RECURSOS ORDINARIOS (3987) POR DIFERENCIAL CAMBIARIO</t>
  </si>
  <si>
    <t>G03264430005</t>
  </si>
  <si>
    <t>VENTA DE DIVISAS CON TRANSFERENCIA DE FONDOS A SOLICITUD DE MINISTERIO DE EDUCACION SEGUN SOLICITUD 1233 REF: TRASPASOPARA MIGUEL ALEJANDRO VELARDE ROCHA EQUIVALENTES  828,33 USD LIB. 00099021001 TGN-RECURSOS ORDINARIOS (3987)</t>
  </si>
  <si>
    <t>G03264440004</t>
  </si>
  <si>
    <t>VENTA DE DIVISAS CON TRANSFERENCIA DE FONDOS A SOLICITUD DE MINISTERIO DE EDUCACION SEGUN SOLICITUD 1232 REF: TRASPASO PARA SILVANA INES QUITON TAPIA EQUIVALENTES  4.116,86 USD LIB. 00099021001 TGN-RECURSOS ORDINARIOS (3987) POR DIFERENCIAL CAMBIARIO</t>
  </si>
  <si>
    <t>G03264440005</t>
  </si>
  <si>
    <t>VENTA DE DIVISAS CON TRANSFERENCIA DE FONDOS A SOLICITUD DE MINISTERIO DE EDUCACION SEGUN SOLICITUD 1232 REF: TRASPASO PARA SILVANA INES QUITON TAPIA EQUIVALENTES  4.116,86 USD LIB. 00099021001 TGN-RECURSOS ORDINARIOS (3987)</t>
  </si>
  <si>
    <t>G03264450004</t>
  </si>
  <si>
    <t>VENTA DE DIVISAS CON TRANSFERENCIA DE FONDOS A SOLICITUD DE MINISTERIO DE EDUCACION SEGUN SOLICITUD 1230 REF: TRASPASO PARA NICOLAS FERNANDO RAMOS PAIVA EQUIVALENTES  4.518,17 USD LIB. 00099021001 TGN-RECURSOS ORDINARIOS (3987) POR DIFERENCIAL CAMBIARIO</t>
  </si>
  <si>
    <t>G03264450005</t>
  </si>
  <si>
    <t>VENTA DE DIVISAS CON TRANSFERENCIA DE FONDOS A SOLICITUD DE MINISTERIO DE EDUCACION SEGUN SOLICITUD 1230 REF: TRASPASO PARA NICOLAS FERNANDO RAMOS PAIVA EQUIVALENTES  4.518,17 USD LIB. 00099021001 TGN-RECURSOS ORDINARIOS (3987)</t>
  </si>
  <si>
    <t>J03168550001</t>
  </si>
  <si>
    <t>De: 00099024113 Transferencia en cumplimiento al DS N0913 de 15/06/2011 y el Convenio Interinstitucional de Financiamiento UPRE-CIF-564/2014, suscrito entre la UPRE y el GAM de Ravelo proyecto Ampliacion Colegio Manuel Ascencio Padilla, correspondiente al pago de la planilla N 3 de cierre, segun la</t>
  </si>
  <si>
    <t>J03168560001</t>
  </si>
  <si>
    <t>De: 00099024113 Transferencia en cumplimiento al DS N0913 de 15/06/2011 y el Convenio Interinstitucional de Financiamiento UPRE-CIF-070/2015, suscrito entre la UPRE y el GAM de Villa Tunari proyecto Construccion Centro de Salud Todos Santos, correspondiente al pago de la planilla N 5, segun la UPRE.</t>
  </si>
  <si>
    <t>J03168570001</t>
  </si>
  <si>
    <t>De: 00099024113 Transferencia en cumplimiento al DS N0913 de 15/06/2011 y el Convenio Interinstitucional de Financiamiento UPRE-CIF-120/2015, suscrito entre la UPRE y el GAM de Chimore proyecto Const. Casa Comunal Sub - Alcaldia D - VIII, correspondiente al pago de la planilla N 4, segun la UPRE.</t>
  </si>
  <si>
    <t>J03168580001</t>
  </si>
  <si>
    <t>De: 00099024113 Transferencia en cumplimiento al DS N0913 de 15/06/2011 y el Convenio Intergubernativo de Financiamiento UPRE-CIF-IG/243/2016, suscrito entre la UPRE y el GAM de Puerto Villarroel proyecto Const. Tinglado, Graderias U.E. Bolivia, correspondiente al pago de la planilla N 2 de cierre,</t>
  </si>
  <si>
    <t>J03168590001</t>
  </si>
  <si>
    <t>De: 00099024113 Transferencia en cumplimiento al DS N0913 de 15/06/2011 y el Convenio Intergubernativo de Financiamiento UPRE-CIF-IG/189/2016, suscrito entre la UPRE y el GAM de Villa Tunari proyecto Construccion Centro Cultural San Francisco Km 21  Central 2 de Agosto A  Distrito 4, correspondiente</t>
  </si>
  <si>
    <t>J03168600001</t>
  </si>
  <si>
    <t>De: 00099024113 Transferencia en cumplimiento al DS N0913 de 15/06/2011 y el Convenio Intergubernativo de Financiamiento UPRE-CIF-IG/273/2015, suscrito entre la UPRE y el GAM de Santa Ana proyecto Construccion de Graderias Cancha Beni  Santa Ana del Yacuma, correspondiente al pago de la planilla N 5</t>
  </si>
  <si>
    <t>J03168610001</t>
  </si>
  <si>
    <t>De: 00099024113 Transferencia en cumplimiento al DS N0913 de 15/06/2011 y el Convenio Intergubernativo de Financiamiento UPRE-CIF-IG/486/2015, suscrito entre la UPRE y el GAM de Arani proyecto Construccion Aulas Unidad Educativa Gualberto Villarroel, correspondiente al pago de la planilla N 3, segun</t>
  </si>
  <si>
    <t>J03168620001</t>
  </si>
  <si>
    <t>De: 00099024113 Transferencia en cumplimiento al DS N0913 de 15/06/2011 y el Convenio Interinstitucional de Financiamiento UPRE-CIF-187/2015, suscrito entre la UPRE y el GAM de Sacaba proyecto Construccion Unidad Educativa Hugo Chavez Frias, correspondiente al pago de la planilla N 2, segun la UPRE.</t>
  </si>
  <si>
    <t>J03168630001</t>
  </si>
  <si>
    <t>De: 00099024113 Transferencia en cumplimiento al DS N0913 de 15/06/2011 y el Convenio Intergubernativo de Financiamiento UPRE-CIF-IG/271/2016, suscrito entre la UPRE y el GAM de Tiraque proyecto Const. Bloque de Aulas y Bateria de Banos U.E. Isabel Torrico Arnez Cobija, correspondiente al pago de la</t>
  </si>
  <si>
    <t>G03271630002</t>
  </si>
  <si>
    <t>TRANSFERENCIA DEL EXTERIOR SEGUN SWIFT 17041 DE FECHA 02/12/2016 ORDENANTE: EMBAJADA DE BOLIVIA-QUITO-ECUADOR. REF.:RECAUDACIONES GESTORIA CONSULAR NOV/2016 LIB. 00010011102 MIN.RELACIONES EXTERIORES - GESTORIA CONSULAR LEY Nº 3108</t>
  </si>
  <si>
    <t>G03271640001</t>
  </si>
  <si>
    <t>COBRO COSTOS DE PAPELERIA SEGUN TRANSFERENCIA DEL EXTERIOR POR ORDEN DE EMBAJADA DE BOLIVIA-QUITO-ECUADOR. REF.:RECAUDACIONES GESTORIA CONSULAR NOV/2016 LIB. 00010011102 MIN.RELACIONES EXTERIORES - GESTORIA CONSULAR LEY Nº 3108</t>
  </si>
  <si>
    <t>J03168330002</t>
  </si>
  <si>
    <t>A:00099021001 Transferencia que efectuamos a requerimiento de la Unidad de Administracion e Informacion Salarial segun nota CITE: MEFP/VTCP/DGPOT/UAIS/No.06972/2016, por concepto de reversion definitiva de boletas de pago correspondiente al SENASIR, misma que se encuentra consignada en el comprobant</t>
  </si>
  <si>
    <t>J03168350001</t>
  </si>
  <si>
    <t>De: 00099024113 Transferencia en cumplimiento al DS N0913 de 15/06/2011 y el Convenio Intergubernativo de Financiamiento UPRE-CIF-IG 504/2016, suscrito entre la UPRE y el GAM de Villa Tunari proyecto Construccion Tinglado, Graderia y Cancha Multiple Municipal U.E. Esteban Arce, correspondiente al pr</t>
  </si>
  <si>
    <t>J03168360001</t>
  </si>
  <si>
    <t>De: 00099024113 Transferencia en cumplimiento al DS N0913 de 15/06/2011 y el Convenio Intergubernativo de Financiamiento UPRE-CIF-IG 511/2016, suscrito entre la UPRE y el GAM de Villa Tunari proyecto Construccion Tinglado Unidad Educativa Puerto Trinitario Central 6 de Agosto, correspondiente al pri</t>
  </si>
  <si>
    <t>J03168370001</t>
  </si>
  <si>
    <t>De: 00099024113 Transferencia en cumplimiento al DS N0913 de 15/06/2011 y el Convenio Intergubernativo de Financiamiento UPRE-CIF-IG 509/2016, suscrito entre la UPRE y el GAM de Villa Tunari proyecto Construccion Tinglado, Graderias y Cancha Multiple U.E. San Miguel, correspondiente al primer desemb</t>
  </si>
  <si>
    <t>J03168380001</t>
  </si>
  <si>
    <t>De: 00099024113 Transferencia en cumplimiento al DS N0913 de 15/06/2011 y el Convenio Intergubernativo de Financiamiento UPRE-CIF-IG 510/2016, suscrito entre la UPRE y el GAM de Villa Tunari proyecto Construccion Tinglado Unidad Educativa Marcelo Quiroga Santa Cruz C Independiente, correspondiente a</t>
  </si>
  <si>
    <t>J03168390001</t>
  </si>
  <si>
    <t>De: 00099024113 Transferencia en cumplimiento al DS N0913 de 15/06/2011 y el Convenio Intergubernativo de Financiamiento UPRE-CIF-IG 512/2016, suscrito entre la UPRE y el GAM de Villa Tunari proyecto Construccion Tinglado y Graderias U.E. Valle Alto B D-8, correspondiente al primer desembolso equiva</t>
  </si>
  <si>
    <t>J03168400001</t>
  </si>
  <si>
    <t>De: 00099024113 Transferencia en cumplimiento al DS N0913 de 15/06/2011 y el Convenio Intergubernativo de Financiamiento UPRE-CIF-IG 515/2016, suscrito entre la UPRE y el GAM de Villa Tunari proyecto Construccion Tinglado, Graderias y Cancha Multiple U.E. Padresama D-9, correspondiente al primer des</t>
  </si>
  <si>
    <t>J03168410001</t>
  </si>
  <si>
    <t>De: 00099024113 Transferencia en cumplimiento al DS N0913 de 15/06/2011 y el Convenio Intergubernativo de Financiamiento UPRE-CIF-IG 514/2016, suscrito entre la UPRE y el GAM de Villa Tunari proyecto Construccion Tinglado y Graderias U.E. Moleto D-8, correspondiente al primer desembolso equivalente</t>
  </si>
  <si>
    <t>J03168540001</t>
  </si>
  <si>
    <t>De: 00099024113 Transferencia en cumplimiento al DS N0913 de 15/06/2011 y el Convenio Intergubernativo de Financiamiento UPRE-CIF-IG 225/2015, suscrito entre la UPRE y el GAM de Iclai proyecto Ampliacion Centro de Salud Integral Virgen de Rosario Icla, correspondiente al pago de la planilla N 2, seg</t>
  </si>
  <si>
    <t>J03168530001</t>
  </si>
  <si>
    <t>De: 00099024113 Transferencia en cumplimiento al DS N0913 de 15/06/2011 y el Convenio Interinstitucional de Financiamiento UPRE-CIF-62/2014, suscrito entre la UPRE y el GAM de Lagunillas proyecto Construccion Colegio Ipaty, correspondiente al pago de la planilla N 3, segun la UPRE.</t>
  </si>
  <si>
    <t>J03168520001</t>
  </si>
  <si>
    <t>De: 00099024113 Transferencia en cumplimiento al DS N0913 de 15/06/2011 y el Convenio Intergubernativo de Financiamiento UPRE-CIF-IG 506/2016, suscrito entre la UPRE y el GAM de Villa Tunari proyecto Construccion Tinglado, Graderia y Cancha Multiple U.E. Francisco Vignaud  Villa Tunari Distrito I, c</t>
  </si>
  <si>
    <t>J03168510001</t>
  </si>
  <si>
    <t>De: 00099024113 Transferencia en cumplimiento al DS N0913 de 15/06/2011 y el Convenio Intergubernativo de Financiamiento UPRE-CIF-IG 508/2016, suscrito entre la UPRE y el GAM de Villa Tunari proyecto Construccion Tinglado, Graderias y Cancha Multiple U.E. Litoral A, correspondiente al primer desembo</t>
  </si>
  <si>
    <t>J03168500001</t>
  </si>
  <si>
    <t>De: 00099024113 Transferencia en cumplimiento al DS N0913 de 15/06/2011 y el Convenio Intergubernativo de Financiamiento UPRE-CIF-IG 502/2016, suscrito entre la UPRE y el GAM de Villa Tunari proyecto Construccion Tinglado Graderias y Cancha Multiple U.E. Eterazama A D-5, correspondiente al primer de</t>
  </si>
  <si>
    <t>J03168490001</t>
  </si>
  <si>
    <t>De: 00099024113 Transferencia en cumplimiento al DS N0913 de 15/06/2011 y el Convenio Intergubernativo de Financiamiento UPRE-CIF-IG 529/2016, suscrito entre la UPRE y el GAM de Villa Tunari proyecto Construccion Cuatro Aulas Unidad Educativa Ibarecito  Central Todos Santos  Dist. -3, correspondient</t>
  </si>
  <si>
    <t>J03168480001</t>
  </si>
  <si>
    <t>De: 00099024113 Transferencia en cumplimiento al DS N0913 de 15/06/2011 y el Convenio Intergubernativo de Financiamiento UPRE-CIF-IG 528/2016, suscrito entre la UPRE y el GAM de Villa Tunari proyecto Construccion 4 Aulas + Banos y Tinglado con Cancha y Graderias U.E. Puerto Zudanez C Agraria La Unio</t>
  </si>
  <si>
    <t>J03168470001</t>
  </si>
  <si>
    <t>De: 00099024113 Transferencia en cumplimiento al DS N0913 de 15/06/2011 y el Convenio Intergubernativo de Financiamiento UPRE-CIF-IG 526/2016, suscrito entre la UPRE y el GAM de Villa Tunari proyecto Construccion Dos Aulas U.E. Itirapampa D-9, correspondiente al primer desembolso equivalente al 20 %</t>
  </si>
  <si>
    <t>J03168460001</t>
  </si>
  <si>
    <t>De: 00099024113 Transferencia en cumplimiento al DS N0913 de 15/06/2011 y el Convenio Intergubernativo de Financiamiento UPRE-CIF-IG 527/2016, suscrito entre la UPRE y el GAM de Villa Tunari proyecto Construccion Dos Aulas U.E. Nueva Alianza D-7, correspondiente al primer desembolso equivalente al 2</t>
  </si>
  <si>
    <t>J03168450001</t>
  </si>
  <si>
    <t>De: 00099024113 Transferencia en cumplimiento al DS N0913 de 15/06/2011 y el Convenio Intergubernativo de Financiamiento UPRE-CIF-IG 518/2016, suscrito entre la UPRE y el GAM de Villa Tunari proyecto Construccion Ocho Aulas y Bateria de Banos en la U.E. Ichoa D-8, correspondiente al primer desembols</t>
  </si>
  <si>
    <t>J03168440001</t>
  </si>
  <si>
    <t>De: 00099024113 Transferencia en cumplimiento al DS N0913 de 15/06/2011 y el Convenio Intergubernativo de Financiamiento UPRE-CIF-IG 517/2016, suscrito entre la UPRE y el GAM de Villa Tunari proyecto Construccion Tinglado, Graderias y Cancha Multiple Secure D-8, correspondiente al primer desembolso</t>
  </si>
  <si>
    <t>J03168430001</t>
  </si>
  <si>
    <t>De: 00099024113 Transferencia en cumplimiento al DS N0913 de 15/06/2011 y el Convenio Intergubernativo de Financiamiento UPRE-CIF-IG 516/2016, suscrito entre la UPRE y el GAM de Villa Tunari proyecto Construccion Tinglado, Graderias y Cancha U.E. Miraflores D-5, correspondiente al primer desembolso</t>
  </si>
  <si>
    <t>J03168420001</t>
  </si>
  <si>
    <t>De: 00099024113 Transferencia en cumplimiento al DS N0913 de 15/06/2011 y el Convenio Intergubernativo de Financiamiento UPRE-CIF-IG 513/2016, suscrito entre la UPRE y el GAM de Villa Tunari proyecto Construccion Tinglado y Graderias U.E. 22 de Octubre D-9, correspondiente al primer desembolso equiv</t>
  </si>
  <si>
    <t>S08724670001</t>
  </si>
  <si>
    <t>||DEBITO AUTOMATICO A LA EMP. PUB. SEDEM PROMIEL-CHUQUISACA EN FAVOR DEL FIDEICOMISO FINPRO (EN CUMPLIMIENTO AL ART.11°DEL D.S. N°1367 QUE REGLAMENTA LA LEY N° 232 Y AL REGLAMENTO DEL FIDEICOMISO FINPRO CAP.IV ART.15) NOTA DEL MEFP VTCP DGCP UF 854/16, RECIB.EN F.02-12-16 (TRAM-TSO-7865) DE LA LIB. N° 00132062002 SEDEM-VENTAS PROMIEL MN</t>
  </si>
  <si>
    <t>S08724700001</t>
  </si>
  <si>
    <t>COBRO DE||UTILES DE ESCRITORIO POR ELABORACION DE LA OPERACION CONTABLE N° 872467 DE LA FECHA DE LA LIB. N° 00132062002 SEDEM-VENTA PROMIEL, COSTO UTILES DE ECRITORIO</t>
  </si>
  <si>
    <t>S08724810001</t>
  </si>
  <si>
    <t>||DEBITO AUTOMATICO A LA EMP. PUB.QUIPUS-REC.ESPECIFICOS EN FAVOR DEL FIDEICOMISO FINPRO (EN CUMPLIMIENTO AL ART. 11°DEL D.S. N°1367 QUE REGLAMENTA LA LEY N° 232 Y AL REGLAMENTO DEL FIDEICOMISO FINPRO CAP.IV ART.15)NOTA DEL MEFP VTCP DGCP UF 876/16, RECIB.EN LA FECHA (TRAM-TSO-7867) DE LA LIB. N° 00590012001 EMPRESA PUBLICA QUIPUS-RECURSOS ESPECIFICOS MN</t>
  </si>
  <si>
    <t>S08725210001</t>
  </si>
  <si>
    <t>||REGISTRO COBRO COMISION AVISO ENMIENDA  A GARANTIA INTERNACIONAL BS220.- Y EMISION DE CBTE. CONTABLE BS50.- REF.: 23/00370/600225(BCB:SB-R-2016-048) A/F ENVIBOL CGO. LIB. N°00132019202 SEDEM - PLANTA ENVASES DE VIDRIO CHUQUISACA -MUN ZUDAÑES REF.: SB-R-2016-048</t>
  </si>
  <si>
    <t>S08725460001</t>
  </si>
  <si>
    <t>||VENTA DE DIVISAS  DIFERENCIA CAMBIARIA POR T/C COMPRA BS. 6,86 Y  T/C VENTA BS.6,96)  Y COSTO UTILES DE ESCRITORIO POR LA EMISION DEL COMPROBANTE CONTABLE N° 872481 ELABORADO EN LA FECHA DE LA LIB. 00590012001 EMPRESA PUBLICA QUIPUS RECURSOS ESPECIFICOS,COSTO UTILES DE ESCRITORIO</t>
  </si>
  <si>
    <t>S08725950001</t>
  </si>
  <si>
    <t>||AMPLIACION DE VALIDEZ 0,15% S/USD178.441.-POR 62 DIAS,REEMBS.GSTS.COMUNICACION BS220.-Y EMISION COMP.CONTABLE BS50.-,S/G NOTA MHE/EEC-GNV-000967/2016,02/12/16 REF.:I-2016-031 P/C MHE-EEC-GNV A/F OMVL SPA. LIB.00078034201 MHE-EEC-GNV FONDO DE CONVERSION DE VEHICULOS REF.:COMIS.AMPL.VALIDEZ LC I-2016-031</t>
  </si>
  <si>
    <t>S08726080003</t>
  </si>
  <si>
    <t>||TRANSFERENCIA DE FONDOS S/G. MENSAJES SWIFT NROS. 17084 Y 17071 DE LA FECHA. (SECTOR PUBLICO). DEBITO DE LA LIBRETA 00117012001 DGAC, REPOSICION UTILES DE ESCRITORIO.</t>
  </si>
  <si>
    <t>S08726130003</t>
  </si>
  <si>
    <t>'TRANSFERENCIA DE FONDOS||EN ATENCION A NOTA DEL MIN. DE ECONOMIA Y FINANZAS PUBLICAS MEFP/VTCP/DGPOT/UPCFTGN/TR-2548/2016 DE LA FECHA (HRE-TSO-7873) DEBITO DE LA LIBRETA  N°00099021001, REPOSICIÓN ÚTILES DE ESCRITORIO</t>
  </si>
  <si>
    <t>G03275770004</t>
  </si>
  <si>
    <t>VENTA DE DIVISAS CON TRANSFERENCIA DE FONDOS A SOLICITUD DE MINISTERIO DE EDUCACION SEGUN SOLICITUD 1222 REF: TRASPASO PARA ALAN ARTURO MATTOS GUTIERREZ EQUIVALENTES  5.159,42 USD LIB. 00099021001 TGN-RECURSOS ORDINARIOS (3987) POR DIFERENCIAL CAMBIARIO</t>
  </si>
  <si>
    <t>G03275770005</t>
  </si>
  <si>
    <t>VENTA DE DIVISAS CON TRANSFERENCIA DE FONDOS A SOLICITUD DE MINISTERIO DE EDUCACION SEGUN SOLICITUD 1222 REF: TRASPASO PARA ALAN ARTURO MATTOS GUTIERREZ EQUIVALENTES  5.159,42 USD LIB. 00099021001 TGN-RECURSOS ORDINARIOS (3987)</t>
  </si>
  <si>
    <t>G03275780004</t>
  </si>
  <si>
    <t>VENTA DE DIVISAS CON TRANSFERENCIA DE FONDOS A SOLICITUD DE MINISTERIO DE EDUCACION SEGUN SOLICITUD 1218 REF: TRASPASO PARA ELDER ANTONIO NINAHUANCA TERAN EQUIVALENTES  5.159,42 USD LIB. 00099021001 TGN-RECURSOS ORDINARIOS (3987) POR DIFERENCIAL CAMBIARIO</t>
  </si>
  <si>
    <t>G03275780005</t>
  </si>
  <si>
    <t>VENTA DE DIVISAS CON TRANSFERENCIA DE FONDOS A SOLICITUD DE MINISTERIO DE EDUCACION SEGUN SOLICITUD 1218 REF: TRASPASO PARA ELDER ANTONIO NINAHUANCA TERAN EQUIVALENTES  5.159,42 USD LIB. 00099021001 TGN-RECURSOS ORDINARIOS (3987)</t>
  </si>
  <si>
    <t>G03275790004</t>
  </si>
  <si>
    <t>VENTA DE DIVISAS CON TRANSFERENCIA DE FONDOS A SOLICITUD DE MINISTERIO DE EDUCACION SEGUN SOLICITUD 1225 REF: TRASPASO PARA ERNESTO FRANCISCO FERNANDEZ PORTUGAL EQUIVALENTES  5.159,42 USD LIB. 00099021001 TGN-RECURSOS ORDINARIOS (3987) POR DIFERENCIAL CAMBIARIO</t>
  </si>
  <si>
    <t>G03275790005</t>
  </si>
  <si>
    <t>VENTA DE DIVISAS CON TRANSFERENCIA DE FONDOS A SOLICITUD DE MINISTERIO DE EDUCACION SEGUN SOLICITUD 1225 REF: TRASPASO PARA ERNESTO FRANCISCO FERNANDEZ PORTUGAL EQUIVALENTES  5.159,42 USD LIB. 00099021001 TGN-RECURSOS ORDINARIOS (3987)</t>
  </si>
  <si>
    <t>G03275800004</t>
  </si>
  <si>
    <t>VENTA DE DIVISAS CON TRANSFERENCIA DE FONDOS A SOLICITUD DE MINISTERIO DE EDUCACION SEGUN SOLICITUD 1228 REF: TRASPASO PARA LUIS ANTONIO ALIAGA APARICIO EQUIVALENTES  5.159,42 USD LIB. 00099021001 TGN-RECURSOS ORDINARIOS (3987) POR DIFERENCIAL CAMBIARIO</t>
  </si>
  <si>
    <t>G03275800005</t>
  </si>
  <si>
    <t>VENTA DE DIVISAS CON TRANSFERENCIA DE FONDOS A SOLICITUD DE MINISTERIO DE EDUCACION SEGUN SOLICITUD 1228 REF: TRASPASO PARA LUIS ANTONIO ALIAGA APARICIO EQUIVALENTES  5.159,42 USD LIB. 00099021001 TGN-RECURSOS ORDINARIOS (3987)</t>
  </si>
  <si>
    <t>G03275810004</t>
  </si>
  <si>
    <t>VENTA DE DIVISAS CON TRANSFERENCIA DE FONDOS A SOLICITUD DE MINISTERIO DE EDUCACION SEGUN SOLICITUD 1224 REF: TRASPASO PARA FABIANA ISABEL BELMONTE RADA EQUIVALENTES  5.159,42 USD LIB. 00099021001 TGN-RECURSOS ORDINARIOS (3987) POR DIFERENCIAL CAMBIARIO</t>
  </si>
  <si>
    <t>G03275810005</t>
  </si>
  <si>
    <t>VENTA DE DIVISAS CON TRANSFERENCIA DE FONDOS A SOLICITUD DE MINISTERIO DE EDUCACION SEGUN SOLICITUD 1224 REF: TRASPASO PARA FABIANA ISABEL BELMONTE RADA EQUIVALENTES  5.159,42 USD LIB. 00099021001 TGN-RECURSOS ORDINARIOS (3987)</t>
  </si>
  <si>
    <t>G03275820004</t>
  </si>
  <si>
    <t>VENTA DE DIVISAS CON TRANSFERENCIA DE FONDOS A SOLICITUD DE MINISTERIO DE EDUCACION SEGUN SOLICITUD 1231 REF: TRASPASO PARA SERGIO LUIS AYALA TAPIA EQUIVALENTES  5.159,42 USD LIB. 00099021001 TGN-RECURSOS ORDINARIOS (3987) POR DIFERENCIAL CAMBIARIO</t>
  </si>
  <si>
    <t>G03275820005</t>
  </si>
  <si>
    <t>VENTA DE DIVISAS CON TRANSFERENCIA DE FONDOS A SOLICITUD DE MINISTERIO DE EDUCACION SEGUN SOLICITUD 1231 REF: TRASPASO PARA SERGIO LUIS AYALA TAPIA EQUIVALENTES  5.159,42 USD LIB. 00099021001 TGN-RECURSOS ORDINARIOS (3987)</t>
  </si>
  <si>
    <t>G03283910001</t>
  </si>
  <si>
    <t>COBRO COSTOS DE PAPELERIA SEGUN TRANSFERENCIA DEL EXTERIOR POR ORDEN DE EMBAJADA DE BOLIVIA EN ALEMANIA REF.: GESTORIA CONSULAR NOVIEMBRE 2016 LIB. 00010011102 MIN.RELACIONES EXTERIORES - GESTORIA CONSULAR LEY Nº 3108</t>
  </si>
  <si>
    <t>J03168830002</t>
  </si>
  <si>
    <t>A:00099021001 Pago de capital e interes corriente a favor del TGN, adeudados por el GAD Potosi, correspondiente al Convenio Subsidiario CAF 2324, Proyecto Mejoramiento y Construccion del Sistema de Riego Aripalca.</t>
  </si>
  <si>
    <t>J03168950001</t>
  </si>
  <si>
    <t>De: 00099024113 Transferencia en cumplimiento al DS N0913 de 15/06/2011 y el Convenio Intergubernativo de Financiamiento UPRE-CIF-IG 503/2016, suscrito entre la UPRE y el GAM de Villa Tunari proyecto Construccion Tinglado, Graderias y Cancha Multiple U.E. Santa Elena C. Chipiriri, correspondiente al</t>
  </si>
  <si>
    <t>J03168960001</t>
  </si>
  <si>
    <t>De: 00099024113 Transferencia en cumplimiento al DS N0913 de 15/06/2011 y el Convenio Intergubernativo de Financiamiento UPRE-CIF-IG 505/2016, suscrito entre la UPRE y el GAM de Villa Tunari proyecto Construccion Tinglado, Graderias y Cancha Multiple U.E. 10 de Agosto D-7, correspondiente al primer</t>
  </si>
  <si>
    <t>J03168970001</t>
  </si>
  <si>
    <t>De: 00099024113 Transferencia en cumplimiento al DS N0913 de 15/06/2011 y el Convenio Intergubernativo de Financiamiento UPRE-CIF-IG 507/2016, suscrito entre la UPRE y el GAM de Villa Tunari proyecto Construccion Tinglado, Graderias y Cancha Multiple U.E. Mariscal Sucre Bajo D-6, correspondiente al</t>
  </si>
  <si>
    <t>G03275830004</t>
  </si>
  <si>
    <t>VENTA DE DIVISAS CON TRANSFERENCIA DE FONDOS A SOLICITUD DE MINISTERIO DE EDUCACION SEGUN SOLICITUD 1235 REF: TRASPASO YURI MIJAIL GUACHALLA GUTIERREZ EQUIVALENTES  5.159,42 USD LIB. 00099021001 TGN-RECURSOS ORDINARIOS (3987) POR DIFERENCIAL CAMBIARIO</t>
  </si>
  <si>
    <t>G03275830005</t>
  </si>
  <si>
    <t>VENTA DE DIVISAS CON TRANSFERENCIA DE FONDOS A SOLICITUD DE MINISTERIO DE EDUCACION SEGUN SOLICITUD 1235 REF: TRASPASO YURI MIJAIL GUACHALLA GUTIERREZ EQUIVALENTES  5.159,42 USD LIB. 00099021001 TGN-RECURSOS ORDINARIOS (3987)</t>
  </si>
  <si>
    <t>G03275840004</t>
  </si>
  <si>
    <t>VENTA DE DIVISAS CON TRANSFERENCIA DE FONDOS A SOLICITUD DE MINISTERIO DE EDUCACION SEGUN SOLICITUD 1223 REF: TRASPASO PARA FANY BEATRIS RAMOS QUISPE EQUIVALENTES  5.159,42 USD LIB. 00099021001 TGN-RECURSOS ORDINARIOS (3987) POR DIFERENCIAL CAMBIARIO</t>
  </si>
  <si>
    <t>G03275840005</t>
  </si>
  <si>
    <t>VENTA DE DIVISAS CON TRANSFERENCIA DE FONDOS A SOLICITUD DE MINISTERIO DE EDUCACION SEGUN SOLICITUD 1223 REF: TRASPASO PARA FANY BEATRIS RAMOS QUISPE EQUIVALENTES  5.159,42 USD LIB. 00099021001 TGN-RECURSOS ORDINARIOS (3987)</t>
  </si>
  <si>
    <t>G03275850004</t>
  </si>
  <si>
    <t>VENTA DE DIVISAS CON TRANSFERENCIA DE FONDOS A SOLICITUD DE MINISTERIO DE EDUCACION SEGUN SOLICITUD 1236 REF: TRASPASO PARA SIDNEY ENZO MICHEL ORELLANA EQUIVALENTES  5.159,42 USD LIB. 00099021001 TGN-RECURSOS ORDINARIOS (3987) POR DIFERENCIAL CAMBIARIO</t>
  </si>
  <si>
    <t>G03275850005</t>
  </si>
  <si>
    <t>VENTA DE DIVISAS CON TRANSFERENCIA DE FONDOS A SOLICITUD DE MINISTERIO DE EDUCACION SEGUN SOLICITUD 1236 REF: TRASPASO PARA SIDNEY ENZO MICHEL ORELLANA EQUIVALENTES  5.159,42 USD LIB. 00099021001 TGN-RECURSOS ORDINARIOS (3987)</t>
  </si>
  <si>
    <t>G03276810003</t>
  </si>
  <si>
    <t>PAGO A BID PRÉSTAMO 1093-SF-BO VCTO. 05-dic-2016 POR CUENTA DE TGN , NTI. 008572 VALOR 05-dic-2016 CAPITAL USD 20.396,87 INTERESES USD 10.402,40 CTA. 3987 CUENTA UNICA DEL TESORO LIB. 00099021001 REF.: COMISIONES BANCARIAS</t>
  </si>
  <si>
    <t>G03276820004</t>
  </si>
  <si>
    <t>PAGO A BID PRÉSTAMO 1091-SF-BO VCTO. 05-dic-2016 POR CUENTA DE TGN , NTI. 008625 VALOR 05-dic-2016 CAPITAL USD 160.504,62 INTERESES USD 81.857,36 CTA. 3987 CUENTA UNICA DEL TESORO LIB. 00099021001 REF.: COMISIONES BANCARIAS</t>
  </si>
  <si>
    <t>G03276840001</t>
  </si>
  <si>
    <t>COBRO COSTOS DE PAPELERIA SEGUN TRANSFERENCIA DEL EXTERIOR POR ORDEN DE CORPORACION PETROLERA S.A. REF:PAGO FACTURA NO.369/2016 LIB. 00513062001 YPFB-OPERACIONES PLANTA DE SEPARACION DE LIQUIDOS RIO GRANDE</t>
  </si>
  <si>
    <t>G03276870002</t>
  </si>
  <si>
    <t>TRANSFERENCIA DEL EXTERIOR SEGUN SWIFT 17078 DE FECHA 05/12/2016 ORDENANTE: CONSULADO DE BOLIVIA EN SEVILLA REF.: RECAUDACION GESTORIA NOVIEMBRE 2016 LIB. 00010011102 MIN.RELACIONES EXTERIORES - GESTORIA CONSULAR LEY Nº 3108</t>
  </si>
  <si>
    <t>G03276880001</t>
  </si>
  <si>
    <t>COBRO COSTOS DE PAPELERIA SEGUN TRANSFERENCIA DEL EXTERIOR POR ORDEN DE CONSULADO DE BOLIVIA EN SEVILLA REF.: RECAUDACION GESTORIA NOVIEMBRE 2016 LIB. 00010011102 MIN.RELACIONES EXTERIORES - GESTORIA CONSULAR LEY Nº 3108</t>
  </si>
  <si>
    <t>G03277770002</t>
  </si>
  <si>
    <t>TRANSFERENCIA DEL EXTERIOR SEGUN SWIFT 17080 DE FECHA 05/12/2016 ORDENANTE: EMBAJADA DE BOLIVIA EN ITALIA. REF.:GESTORIA CONSULAR LIB. 00010011102 MIN.RELACIONES EXTERIORES - GESTORIA CONSULAR LEY Nº 3108</t>
  </si>
  <si>
    <t>G03277780001</t>
  </si>
  <si>
    <t>COBRO COSTOS DE PAPELERIA SEGUN TRANSFERENCIA DEL EXTERIOR POR ORDEN DE EMBAJADA DE BOLIVIA EN ITALIA. REF.:GESTORIA CONSULAR LIB. 00010011102 MIN.RELACIONES EXTERIORES - GESTORIA CONSULAR LEY Nº 3108</t>
  </si>
  <si>
    <t>G03283900002</t>
  </si>
  <si>
    <t>TRANSFERENCIA DEL EXTERIOR SEGUN SWIFT 17077 DE FECHA 05/12/2016 ORDENANTE: EMBAJADA DE BOLIVIA EN ALEMANIA REF.: GESTORIA CONSULAR NOVIEMBRE 2016 LIB. 00010011102 MIN.RELACIONES EXTERIORES - GESTORIA CONSULAR LEY Nº 3108</t>
  </si>
  <si>
    <t>G03283870001</t>
  </si>
  <si>
    <t>COBRO COSTOS DE PAPELERIA SEGUN TRANSFERENCIA DEL EXTERIOR POR ORDEN DE EMBAJADA DE BOLIVIA CONSULADO DISTRITO FEDERAL REF:NOVIEMBRE 2016 LIB. 00010011102 MIN.RELACIONES EXTERIORES - GESTORIA CONSULAR LEY Nº 3108</t>
  </si>
  <si>
    <t>G03283860002</t>
  </si>
  <si>
    <t>TRANSFERENCIA DEL EXTERIOR SEGUN MJE.SWIFT NO.17131 DE FECHA 05/12/2016 ORDENANTE: EMBAJADA DE BOLIVIA CONSULADO DISTRITO FEDERAL REF:NOVIEMBRE 2016 LIB. 00010011102 MIN.RELACIONES EXTERIORES - GESTORIA CONSULAR LEY Nº 3108</t>
  </si>
  <si>
    <t>G03278040004</t>
  </si>
  <si>
    <t>VENTA DE DIVISAS CON TRANSFERENCIA DE FONDOS A SOLICITUD DE MINISTERIO DE RELACIONES EXTERIORES SEGUN SOLICITUD 1251 REF: PAGO DE HABERES DEL MES DE NOVIEMBRE DE 2016, A FAVOR DE EMIPAS - MADRID S/G PLANILLA Nº 1111604 LIB. 00099021001 TGN-RECURSOS ORDINARIOS (3987)</t>
  </si>
  <si>
    <t>G03277980003</t>
  </si>
  <si>
    <t>PROVISION DE FONDOS A SOLICITUD DE YACIMIENTOS PETROLIFEROS FISCALES BOLIVIANOS SEGUN SOLICITUD YPFB-0410-2016 REF: PAGO TRANSPORTE A YPFB CHACO DEL MES DE OCTUBRE/16 LIB. 00513012007 YPFB - RECURSOS NACIONALIZACIÓN</t>
  </si>
  <si>
    <t>G03277970074</t>
  </si>
  <si>
    <t>VENTA DE DIVISAS CON TRANSFERENCIA DE FONDOS A SOLICITUD DE MINISTERIO DE RELACIONES EXTERIORES SEGUN SOLICITUD 1252 REF: PAGO DE HABERES DEL MES DE NOVIEMBRE DE 201,6 AL SERVICIO EXTERIOR DIPLOMATICO Y CONSULAR S/G PLANILLA Nº 111601 LIB. 00099021001 TGN-RECURSOS ORDINARIOS (3987)</t>
  </si>
  <si>
    <t>G03277960007</t>
  </si>
  <si>
    <t>VENTA DE DIVISAS CON TRANSFERENCIA DE FONDOS A SOLICITUD DE MINISTERIO DE RELACIONES EXTERIORES SEGUN SOLICITUD 1255 REF: REMISION DE RECURSOS A FAVOR DE LOS CONSULADOS EN MADRID, MILAN, MIAMI Y NUEVA YORK, PARA LA PROVISION DE TICKETS CON EL FIN DE MEJORAR LA ATENCION DE TRAMITES CONSULARES PARA  C LIB. 00010011102 MIN.RELACIONES EXTERIORES - GESTORIA CONSULAR LEY Nº 3108</t>
  </si>
  <si>
    <t>G03277950006</t>
  </si>
  <si>
    <t>VENTA DE DIVISAS CON TRANSFERENCIA DE FONDOS A SOLICITUD DE MINISTERIO DE RELACIONES EXTERIORES SEGUN SOLICITUD 1253 REF: PAGO DE HABERES DEL MES DE NOVIEMBRE DE 2016, A FAVOR DE EMIPAS - WASHINGTON Y AUXILIARES II; S/G PLANILLAS Nº 11603 Y 111602 LIB. 00099021001 TGN-RECURSOS ORDINARIOS (3987)</t>
  </si>
  <si>
    <t>G03277940011</t>
  </si>
  <si>
    <t>VENTA DE DIVISAS CON TRANSFERENCIA DE FONDOS A SOLICITUD DE MINISTERIO DE RELACIONES EXTERIORES SEGUN SOLICITUD 1254 REF: REMESA ADICIONAL A FAVOR DE LAS EMBAJADAS DE BOLIVIA EN FRANCIA, VATICANO Y ECUADOR, CONSULADOS DE BOLIVIA EN MIAMI, LOS ANGELES Y NUEVA YORK Y EL VICECONSULADO EN LA PLATA, S/G LIB. 00099021001 TGN-RECURSOS ORDINARIOS (3987)</t>
  </si>
  <si>
    <t>G03277930004</t>
  </si>
  <si>
    <t>VENTA DE DIVISAS CON TRANSFERENCIA DE FONDOS A SOLICITUD DE MINISTERIO DE RELACIONES EXTERIORES SEGUN SOLICITUD 1248 REF: REMESA ADICIONAL PARA EL INICIO DE PROCESO DE CONTRATACION PAR ALA ADQUISICION DE BIENES Y SERVICIOS PARA LA PARTICIPACION EN LA FERIA INTERNACIONAL DEL SALVADOR, A FAVOR DE LLA LIB. 00099021001 TGN-RECURSOS ORDINARIOS (3987)</t>
  </si>
  <si>
    <t>G03277920008</t>
  </si>
  <si>
    <t>VENTA DE DIVISAS CON TRANSFERENCIA DE FONDOS A SOLICITUD DE MINISTERIO DE RELACIONES EXTERIORES SEGUN SOLICITUD 1249 REF: REMISION DE RECURSOS PARA EL PAGO DE GASTOS FUNERARIOS Y DE REPATRICACION A FAVOR DE LA EMBAJADA EN ALEMANIA Y LOS CONSULADOS EN ANTOFAGASTA, LA MATANZA, CACERES (3) Y MURCIA; S/ LIB. 00010011102 MIN.RELACIONES EXTERIORES - GESTORIA CONSULAR LEY Nº 3108</t>
  </si>
  <si>
    <t>G03277910004</t>
  </si>
  <si>
    <t>VENTA DE DIVISAS CON TRANSFERENCIA DE FONDOS A SOLICITUD DE MINISTERIO DE RELACIONES EXTERIORES SEGUN SOLICITUD 1250 REF: REMISION DE RECURSOS A FAVOR DE LA EMBAJADA DE BOIVIA EN ARGENTINA QUE FORMAN PARTE DE LOS GASTOS DE FUNCIONAMIENTO DEL MES DE OCTUBRE/2016; S/G GM-DGAA-UFI-CF-IN-257/2016 DEL ÁR LIB. 00099021001 TGN-RECURSOS ORDINARIOS (3987)</t>
  </si>
  <si>
    <t>G03277800001</t>
  </si>
  <si>
    <t>COBRO COSTOS DE PAPELERIA SEGUN TRANSFERENCIA DEL EXTERIOR POR ORDEN DE EMBAJADA DE BOLIVIA EN SUECIA. REF.:GESTORIA CONSULAR NOVIEMBRE 2016 LIB. 00010011102 MIN.RELACIONES EXTERIORES - GESTORIA CONSULAR LEY Nº 3108</t>
  </si>
  <si>
    <t>G03277790002</t>
  </si>
  <si>
    <t>TRANSFERENCIA DEL EXTERIOR SEGUN SWIFT 17079 DE FECHA 05/12/2016 ORDENANTE: EMBAJADA DE BOLIVIA EN SUECIA. REF.:GESTORIA CONSULAR NOVIEMBRE 2016 LIB. 00010011102 MIN.RELACIONES EXTERIORES - GESTORIA CONSULAR LEY Nº 3108</t>
  </si>
  <si>
    <t>Q07745890002</t>
  </si>
  <si>
    <t>NUMERO DE LIBRETA CUT: 00990204115 OPERACIÓN E18  TRANSFERENCIA DEL SISTEMA FINANCIERO POR CUENTA DE TERCEROS  A LA CUT EJECUCION INMEDIATA BOLETA DE GARANTIA NRO 1030690116 JOHNNY MAURICIO IRIARTE BOSCO MEDIANTE EL TGN LIBRETA BOLIVIA CAMBIA</t>
  </si>
  <si>
    <t>Q07746300002</t>
  </si>
  <si>
    <t>NUMERO DE LIBRETA CUT: 00041048002 OPERACIÓN E18  TRANSFERENCIA DEL SISTEMA FINANCIERO POR CUENTA DE TERCEROS  A LA CUT PARA ABONO A LA CUENTA 3987069001 PARA POSTERIOR ABONO EN LA LIBRETA NUMERO 00041048002 DE PRO BOLIVIA JIWASA A SOLICITUD DE EMBAJADA</t>
  </si>
  <si>
    <t>S08726450001</t>
  </si>
  <si>
    <t>||COBRO AVISO ENMIENDA CARTA DE CREDITO STANDBY BS 220.- EMISION CBTE. CONTABLE BS 50.- REF.: 6252340100010940 SB-R-2016-047 A/F ENVIBOL. CGO.LIB.N°00132019202 SEDEM-PLANTA ENVASES DE VIDRIO CHUQUISACA MUN. ZUDAÑEZ REF.: COM ENMIENDA</t>
  </si>
  <si>
    <t>S08727310002</t>
  </si>
  <si>
    <t>||TRANSFERENCIA DE FONDOS DEL EXTERIOR SG/ SWIFT 17132 DEL 05/12/2016 A/F MIN.RR.EE. POR ORDEN DEL CONSULADO GERAL DA BOLIVIA RIO DE JANEIRO-BRAZIL LIBRETA 00010011102 MIN.RELACIONES EXTERIORES-GESTORIA CONSULAR LEY NO.3108</t>
  </si>
  <si>
    <t>S08727310003</t>
  </si>
  <si>
    <t>||TRANSFERENCIA DE FONDOS DEL EXTERIOR SG/ SWIFT 17132 DEL 05/12/2016 A/F MIN.RR.EE. POR ORDEN DEL CONSULADO GERAL DA BOLIVIA RIO DE JANEIRO-BRAZIL LIB.00010011102 MIN.RELACIONES EXTERIORES-GESTORIA CONSULAR LEY NO.3108, COBRO UTILES DE ESCRITORIO</t>
  </si>
  <si>
    <t>S08727500002</t>
  </si>
  <si>
    <t>||TRANSFERENCIA DE FONDOS DEL EXTERIOR SG/ SWIFT 17076 DEL 05/12/2016  A/F MIN.RR.EE. POR ORDEN DEL CONSULADO DE BOLIVIA EN MENDOZA-ARGENTINA LIBRETA 00010011102 MIN.RELACIONES EXTERIORES-GESTORIA CONSULAR LEY NO.3108</t>
  </si>
  <si>
    <t>S08727500003</t>
  </si>
  <si>
    <t>||TRANSFERENCIA DE FONDOS DEL EXTERIOR SG/ SWIFT 17076 DEL 05/12/2016  A/F MIN.RR.EE. POR ORDEN DEL CONSULADO DE BOLIVIA EN MENDOZA-ARGENTINA LIB.00010011102 MIN.RELACIONES EXTERIORES-GESTORIA CONSULAR LEY NO.3108 UTILES DE ESCRITORIO</t>
  </si>
  <si>
    <t>S08727630001</t>
  </si>
  <si>
    <t>||COBRO COMISONES AL TGN. POR ADMINISTRACION DE VALORES PUBLICOS BT'S "C" CORRESPONDIENTE AL MES DE NOVIEMBRE DEL 2016 SEGUN MEFP/VTCP/DGCP/UODP-1198/2016 DE F.06/12/2016 DEL MINISTERIO DE ECONOMIA Y FIN. PUBLICAS Y DOC. ADJUNTA., LIBRETA N°00099021001. LIBRETA N°00099021001</t>
  </si>
  <si>
    <t>CENTRAL DE ABASTECIMIENTO Y SUMINISTROS DE SALUD</t>
  </si>
  <si>
    <t>S08727700001</t>
  </si>
  <si>
    <t>'COBRO POR´||AMPLIACION DE VALIDEZ 0.15% S/USD 19.742,35 POR 90 DIAS, COMISION ENMIENDA LC BS 220.- REEMB.GTOS.COM. BS 220.- Y EMISION CBTE. CONTABLE BS 50.- S/G NOTA CEASS/DIR/N° 698/2016 REF.: BCB-IMP-2014-033 CEASS. CGO.LIB.N°00249012001 CEASS REF.:COM.AMP.VALIDEZ Y ENMIENDA LC BCB-IMP-2014-033 CEASS.</t>
  </si>
  <si>
    <t>S08727840002</t>
  </si>
  <si>
    <t>||TRANSFERENCIA DE FONDOS DEL EXTERIOR SEGUN SWIFT 17122 DEL 5/12/2016 A FAVOR DEL MIN.RR.EE. POR ORDEN DE LA EMBAJADA DE BOLIVIA EN PANAMA LIB.00010011102 MINISTERIO DE RELACIONES EXTERIORES-GESTORIA CONSULAR LEY 3108</t>
  </si>
  <si>
    <t>S08727840003</t>
  </si>
  <si>
    <t>||TRANSFERENCIA DE FONDOS DEL EXTERIOR SEGUN SWIFT 17122 DEL 5/12/2016 A FAVOR DEL MIN.RR.EE. POR ORDEN DE LA EMBAJADA DE BOLIVIA EN PANAMA LIB.00010011102 MIN.DE RELACIONES EXTERIORES-GESTORIA CONSULAR LEY 3108. REF.: UTILES DE ESCRITORIO</t>
  </si>
  <si>
    <t>S08728010001</t>
  </si>
  <si>
    <t>'TRANSFERENCIA DE FONDOS||A SOL.DEL MIN.DE ECO.Y FIN.PUBL. MEFP/VTCP/DGCP/UODP-1180/2016 DE LA FECHA (HRE-TSO-7895),A FAVOR DEL GOBIERNO AUTÓNOMO MUNICIPAL DE LA PAZ. DEBITO DE LA LIBRETA N° 00099037012 "PAR-IDA 5168-BS-PROY.INFRAESTRUCTURA URBANA-GAMLP".</t>
  </si>
  <si>
    <t>S08728010003</t>
  </si>
  <si>
    <t>'TRANSFERENCIA DE FONDOS||A SOL.DEL MIN.DE ECO.Y FIN.PUBL. MEFP/VTCP/DGCP/UODP-1180/2016 DE LA FECHA (HRE-TSO-7895),A FAVOR DEL GOBIERNO AUTÓNOMO MUNICIPAL DE LA PAZ. DEBITO DE LA LIBRETA N° 00099021001, REPOSICION UTILES DE ESCRITORIO.</t>
  </si>
  <si>
    <t>S08728120001</t>
  </si>
  <si>
    <t>||RESPUESTA A DEBITO DEL BANQUERO SG SWIFT NO.17276 DE LA FECHA REF: COBRO COMISION EUR 7,00 POR TRANSFERENCIA DE EUR 4.980.- FECHA VALOR 30/11/2016 SG SOL. DEL MIN.DE EDUCACION REF: PAGO A  DIANA JACKELYNE VALDEZ VARGAS LIB.00099021001 TGN-RECURSOS ORDINARIOS</t>
  </si>
  <si>
    <t>S08728120004</t>
  </si>
  <si>
    <t>||RESPUESTA A DEBITO DEL BANQUERO SG SWIFT NO.17276 DE LA FECHA REF: COBRO COMISION EUR 7,00 POR TRANSFERENCIA DE EUR 4.980.- FECHA VALOR 30/11/2016 SG SOL. DEL MIN.DE EDUCACION REF: PAGO A  DIANA JACKELYNE VALDEZ VARGAS CGO. LIB.00099021001 TGN-RECURSOS ORDINARIOS (UTILES DE ESCRITORIO)</t>
  </si>
  <si>
    <t>S08728170002</t>
  </si>
  <si>
    <t>||TRANSFERENCIA DE FONDOS S/G. NOTA CITE:BUN1028/16 DE LA FECHA (HRE-TSO-7899). GASTOS DE FUNCIONAMIENTO PRESERVACIÓN DEL PARQUE AGUARAGUE POR SERNAP YACUIBA. A SOLIC.GOB.AUT.REGIONAL DEL CHACO TARIJEÑO CARAPARI, LIBRETA N°00860304201 SERNAP; BUN.</t>
  </si>
  <si>
    <t>S08728190003</t>
  </si>
  <si>
    <t>'TRANSFERENCIA DE FONDOS S/G CITE Nº' MEFP/VTCP/DGAFT/||UOIET/TES/ NO.5901/16 DE LA FECHA, DEL MIN.DE ECONOMIA Y FINANZAS PUBLICAS(HRE-TSO-7905)CUMPLIMIENTO ART.51 DE LA LEY 3058 DE HIDROCARUROS DEL 17-05-2005. DEBITO DE LA LIBRETA N° 00990201001,  REPOSICIÓN ÚTILES DE ESCRITORIO.</t>
  </si>
  <si>
    <t>G03294410001</t>
  </si>
  <si>
    <t>COBRO COSTOS DE PAPELERIA SEGUN TRANSFERENCIA DEL EXTERIOR POR ORDEN DE EMBAJADA DE BOLIVIA-BRUSELAS BE. REF.:GESTORIA CONSULAR NOVIEMBRE 2016 LIB. 00010011102 MIN.RELACIONES EXTERIORES - GESTORIA CONSULAR LEY Nº 3108</t>
  </si>
  <si>
    <t>G03294420002</t>
  </si>
  <si>
    <t>TRANSFERENCIA DEL EXTERIOR SEGUN SWIFT NO.17269 DE FECHA 06/12/2016 ORDENANTE: EMBAJADA DE BOLIVIA EN COSTA RICA REF.: GESTORIA CONSULAR NOVIEMBRE 2016 LIB. 00010011102 MIN.RELACIONES EXTERIORES - GESTORIA CONSULAR LEY Nº 3108</t>
  </si>
  <si>
    <t>G03294430001</t>
  </si>
  <si>
    <t>COBRO COSTOS DE PAPELERIA SEGUN TRANSFERENCIA DEL EXTERIOR POR ORDEN DE EMBAJADA DE BOLIVIA EN COSTA RICA REF.: GESTORIA CONSULAR NOVIEMBRE 2016 LIB. 00010011102 MIN.RELACIONES EXTERIORES - GESTORIA CONSULAR LEY Nº 3108</t>
  </si>
  <si>
    <t>G03294450001</t>
  </si>
  <si>
    <t>G03294460002</t>
  </si>
  <si>
    <t>TRANSFERENCIA DEL EXTERIOR SEGUN MJE.SWIFT NO.17289 DE FECHA 06/12/2016 ORDENANTE: CONSULATE GENERAL-LOS ANGELES CA REF:GESTORIA CONSULAR LIB. 00010011102 MIN.RELACIONES EXTERIORES - GESTORIA CONSULAR LEY Nº 3108</t>
  </si>
  <si>
    <t>G03294470001</t>
  </si>
  <si>
    <t>COBRO COSTOS DE PAPELERIA SEGUN TRANSFERENCIA DEL EXTERIOR POR ORDEN DE CONSULATE GENERAL-LOS ANGELES CA REF:GESTORIA CONSULAR LIB. 00010011102 MIN.RELACIONES EXTERIORES - GESTORIA CONSULAR LEY Nº 3108</t>
  </si>
  <si>
    <t>J03169530001</t>
  </si>
  <si>
    <t>De: 00099024113 Transferencia en cumplimiento al DS N0913 de 15/06/2011 y el Convenio Intergubernativo de Financiamiento UPRE-CIF-IG/286/2015, suscrito entre la UPRE y el GAM Puerto Siles, Proyecto Construccion Bloque de Aulas U.E. Lago Bolivar, correspondiente al pago de la planilla N3, segun la UP</t>
  </si>
  <si>
    <t>J03169540001</t>
  </si>
  <si>
    <t>De: 00099024113 Transferencia en cumplimiento al DS N0913 de 15/06/2011 y el Convenio Interinstitucional de Financiamiento UPRE-CIF 0301/13, suscrito entre la UPRE y el GAM Yacuiba, Proyecto Construccion Sede Intercultural Defensores del Chaco, correspondiente al pago de la planilla N3 de avance y c</t>
  </si>
  <si>
    <t>J03169550001</t>
  </si>
  <si>
    <t>De: 00099024113 Transferencia en cumplimiento al DS N0913 de 15/06/2011 y el Convenio Intergubernativo de Financiamiento UPRE-CIF-IG/328/2015, suscrito entre la UPRE y el GAM Puerto Villarroel, Proyecto Const. Puente Vehicular Santa Rosa, correspondiente al pago de la devolucion de retencion del 7%,</t>
  </si>
  <si>
    <t>J03169560001</t>
  </si>
  <si>
    <t>De: 00099024113 Transferencia en cumplimiento al DS N0913 de 15/06/2011 y el Convenio Intergubernativo de Financiamiento UPRE-CIF-IG/483/2015, suscrito entre la UPRE y el GAM Corque, Proyecto Construccion Internado Unidad Educativa Huayllapacha, correspondiente al pago de la planilla N4, segun la UP</t>
  </si>
  <si>
    <t>J03169570001</t>
  </si>
  <si>
    <t>De: 00099024113 Transferencia en cumplimiento al DS N0913 de 15/06/2011 y el Convenio Interinstitucional de Financiamiento UPRE-CIF-0952/2013, suscrito entre la UPRE y el GAM Warnes, Proyecto Construccion de Modulo Educativo Satelite Norte, correspondiente al pago de la planilla N9 de avance y cierr</t>
  </si>
  <si>
    <t>J03169580001</t>
  </si>
  <si>
    <t>De: 00099024113 Transferencia en cumplimiento al DS N0913 de 15/06/2011 y el Convenio Intergubernativo de Financiamiento UPRE-CIF-IG/493/2016, suscrito entre la UPRE y el GAM Mairana, Proyecto Construccion Modulo Educativo U.E. Santiago Bartolome Nunez Pimentel - Mairana, correspondiente al pago del</t>
  </si>
  <si>
    <t>J03169590001</t>
  </si>
  <si>
    <t>De: 00099024113 Transferencia en cumplimiento al DS N0913 de 15/06/2011 y el Convenio Intergubernativo de Financiamiento UPRE-CIF-IG 497/2016, suscrito entre la UPRE y el GAM Entre Rios, Proyecto Construccion Terminal Municipal Entre Rios, correspondiente al pago del 20% de anticipo del monto financ</t>
  </si>
  <si>
    <t>J03169600001</t>
  </si>
  <si>
    <t>De: 00099024113 Transferencia en cumplimiento al DS N0913 de 15/06/2011 y el Convenio Intergubernativo de Financiamiento UPRE-CIF-IG/499/2016, suscrito entre la UPRE y el GAM Puerto Villarroel, Proyecto Construccion Plaza Senda VI, correspondiente al pago del 20% de anticipo del monto financiado, se</t>
  </si>
  <si>
    <t>J03169610001</t>
  </si>
  <si>
    <t>De: 00099024113 Transferencia en cumplimiento al DS N0913 de 15/06/2011 y el Convenio Interinstitucional de Financiamiento UPRE-CIF-015/2015, suscrito entre la UPRE y el GAM Monteagudo, Proyecto Construccion Kinder Dolly Borja de Mendoza - Monteagudo, correspondiente al pago de la planilla N4, segun</t>
  </si>
  <si>
    <t>J03169620001</t>
  </si>
  <si>
    <t>De: 00099024113 Transferencia en cumplimiento al DS N0913 de 15/06/2011 y el Convenio Intergubernativo de Financiamiento UPRE-CIF-IG/394/2015, suscrito entre la UPRE y el GAM La Rivera, Proyecto Construccion Enlocetado Calles Principales La Rivera, correspondiente al pago de la planilla N2, segun la</t>
  </si>
  <si>
    <t>J03169630001</t>
  </si>
  <si>
    <t>De: 00099024113 Transferencia en cumplimiento al DS N0913 de 15/06/2011 y el Convenio Intergubernativo de Financiamiento UPRE-CIF-IG/092/2016, suscrito entre la UPRE y el GAM Pailon, Proyecto Construccion Tinglado y Graderia para Cancha Polifuncional U.E. Eduardo Abaroa - Comunidad 25 de Mayo, corre</t>
  </si>
  <si>
    <t>J03169720001</t>
  </si>
  <si>
    <t>De: 00099024113 Transferencia en cumplimiento al DS N0913 de 15/06/2011 y el Convenio Interinstitucional de Financiamiento UPRE-CIF-144/2015, suscrito entre la UPRE y el GAM de El Puente proyecto Construccion Centro de Salud San Lorencito, correspondiente al pago de la planilla N 3 de avance y cierr</t>
  </si>
  <si>
    <t>J03169730001</t>
  </si>
  <si>
    <t>J03169740001</t>
  </si>
  <si>
    <t>De: 00099024113 Transferencia en cumplimiento al DS N0913 de 15/06/2011 y el Convenio Intergubernativo de Financiamiento UPRE-CIF-IG 386/2016, suscrito entre la UPRE y el GAD de Tarija proyecto Construccion Cancha de Futbol de Cesped Sintetico Distrito V Huayllajara, correspondiente al pago de la pl</t>
  </si>
  <si>
    <t>G03294400002</t>
  </si>
  <si>
    <t>TRANSFERENCIA DEL EXTERIOR SEGUN SWIFT 17231 DE FECHA 06/12/2016 ORDENANTE: EMBAJADA DE BOLIVIA-BRUSELAS BE. REF.:GESTORIA CONSULAR NOVIEMBRE 2016 LIB. 00010011102 MIN.RELACIONES EXTERIORES - GESTORIA CONSULAR LEY Nº 3108</t>
  </si>
  <si>
    <t>S08728410001</t>
  </si>
  <si>
    <t>||COBRO AVISO EMISION GARANTIA INTERNACIONAL BS 220.- EMISION CBTE. CONTABLE BS 50.- REF.: LGBM201620033487 SB-R-2016-62 A/F ENVIBOL. CGO.LIB.N°00132019202 SEDEM-PLANTA ENVASES DE VIDRIO CHUQUISACA MUN.ZUDAÑEZ REF.:COM EMISION</t>
  </si>
  <si>
    <t>S08728820001</t>
  </si>
  <si>
    <t>'COBRO POR´||COMISION TRANSFERENCIA FONDOS AL EXTERIOR 0.10% S/USD 21.223,07 EQUIVALENTE A EUR 19.810,68 REEMBOLSO GASTOS COMUNICACION BS220.- Y EMISION CBTE. CONTABLE BS50.- EN COMPLEMENTO A COMPROBANTE S-0872876 ADJUNTO DE LA FECHA. CGO.LIB.N°00249014201 CEASS COMIS.TRANS.FDOS.EXT.REEM.GTOS.COM.EMI.CBTE.CONTABLE REF:BCB-IMP-2014-33</t>
  </si>
  <si>
    <t>S08728900001</t>
  </si>
  <si>
    <t>||REGISTRO COBRO COMISION AVISO EMISION BS220.- , ENMIENDA BS220.- , EMISION DE CBTE. CONTABLE BS50.-  CARTA DE CREDITO STANDBY 21.9016286.6 (BCB:SB-R-2016-55) A/F YPFB CGO. LIB. N°00513012007 YPFB RECURSOS DE NACIONALIZACION</t>
  </si>
  <si>
    <t>S08729070001</t>
  </si>
  <si>
    <t>||REGISTRO COBRO COMISION TRANSFERENCIA AL EXTERIOR 0.10% S/USD 535.106,40 REEMBOLSO GASTOS DE COMUNICACION BS 220.- Y EMISION COMPROBANTE CONTABLE BS 50.- EN COMPLEMENTO A CBTE. S-0872905 ADJUNTO DE LA FECHA. CGO.LIB.N°00078034201 MHE-EEC-GNV-FONDO DE CONVERSION DE VEHICULOS REF.: PAGO N° 1 LC I-2016-033.</t>
  </si>
  <si>
    <t>S08729390002</t>
  </si>
  <si>
    <t>TRANSFERENCIA DE FONDOS DE DPTOS.DE ENCAJE LEGAL DEL SISTEMA FINANCIERO A DPTOS.CTES.DEL SECTOR PUBLICO S/G CITE' BUN/1032/16||DE LA FECHA.(HRE-TSO-7931). A SOLIC.DEL MEFP, DEVOLUCION COMISION BANCARIA DE BOLETAS CANCELADAS,LIBRETA NO.00099021001; BUN.</t>
  </si>
  <si>
    <t>G03304980003</t>
  </si>
  <si>
    <t>PAGO A BID PRÉSTAMO 987-SF-BO VCTO. 07-12-2016 POR CUENTA DE FNDR SEGÚN NOTA COD. LIQ. 008630 Y 008710 DE FECHA 05-12-2016, VALOR 07-12-2016 CAPITAL USD 164.284,41 INTERESES USD 336.903,30 LIBRETA N° 00099021001 RECURSOS ORDINARIOS (3987)</t>
  </si>
  <si>
    <t>G03304990002</t>
  </si>
  <si>
    <t>TRANSFERENCIA DEL EXTERIOR SEGUN MJE.SWIFT NO.17368 DE FECHA 07/12/2016 ORDENANTE: CONSULADO GENERAL DE BOLIVIA-GENEVE SUIZA  REF:GESTORIA CONSULAR NOVIEMBRE LIB. 00010011102 MIN.RELACIONES EXTERIORES - GESTORIA CONSULAR LEY Nº 3108</t>
  </si>
  <si>
    <t>G03305000001</t>
  </si>
  <si>
    <t>COBRO COSTOS DE PAPELERIA SEGUN TRANSFERENCIA DEL EXTERIOR POR ORDEN DE CONSULADO GENERAL DE BOLIVIA-GENEVE SUIZA  REF:GESTORIA CONSULAR NOVIEMBRE LIB. 00010011102 MIN.RELACIONES EXTERIORES - GESTORIA CONSULAR LEY Nº 3108</t>
  </si>
  <si>
    <t>G03306040003</t>
  </si>
  <si>
    <t>TRANSFERENCIA RECIBIDA DEL EXTERIOR SEGÚN MENSAJES SWIFT Nos. 17348-17336 (REM.EXT.) DE FECHA 07-12-2016 POR DESEMBOLSO DE BID PRÉSTAMO 2786/BL-BO REQ 0018 OPS0201657491A LIBRETA N° 00291012002 ABC-RECURSOS PROPIOS REF.: UTILES DE ESCRITORIO</t>
  </si>
  <si>
    <t>G03306050003</t>
  </si>
  <si>
    <t>TRANSFERENCIA RECIBIDA DEL EXTERIOR SEGÚN MENSAJES SWIFT Nos. 17347-17335 (REM.EXT.) DE FECHA 07-12-2016 POR DESEMBOLSO DE BID PRÉSTAMO 2786/BL-BO REQ 0018 OPS0201657491A LIBRETA N° 00291012002 ABC-RECURSOS PROPIOS REF.: UTILES DE ESCRITORIO</t>
  </si>
  <si>
    <t>J03169930001</t>
  </si>
  <si>
    <t>De: 00099024113 Transferencia en cumplimiento al DS N0913 de 15/06/2011 y el Convenio Intergubernativo de Financiamiento UPRE-CIF-IG/227/2016, suscrito entre la UPRE y el GAM de Entre Rios proyecto Const. 8 Aulas U.E. Hugo Chavez  Entre Rios, correspondiente al pago de la planilla N 3, segun la UPRE</t>
  </si>
  <si>
    <t>J03169940001</t>
  </si>
  <si>
    <t>De: 00099024113 Transferencia en cumplimiento al DS N0913 de 15/06/2011 y el Convenio Intergubernativo de Financiamiento UPRE-CIF-IG 530/2016, suscrito entre la UPRE y el GAM de Villa Tunari  proyecto Construccion Infraestructura Centro de Capacitacion de Saneamiento Basico Chipiriri, correspondient</t>
  </si>
  <si>
    <t>J03169950001</t>
  </si>
  <si>
    <t>De: 00099024113 Transferencia en cumplimiento al DS N0913 de 15/06/2011 y el Convenio Intergubernativo de Financiamiento UPRE-CIF-IG/061/2015, suscrito entre la UPRE y el GAM de Chaqui  proyecto Construccion Dos Talleres y Un Laboratorio Unidad Educativa Villa Imperial Chaqui Banos, correspondiente</t>
  </si>
  <si>
    <t>J03169960001</t>
  </si>
  <si>
    <t>De: 00099024113 Transferencia en cumplimiento al DS N0913 de 15/06/2011 y el Convenio Interinstitucional de Financiamiento UPRE-CIF-410/2014, suscrito entre la UPRE y el GAM de Irupana proyecto Construccion Tinglado para Polifuncional U.E. Isquircani, correspondiente al pago por devolucion de retenc</t>
  </si>
  <si>
    <t>G03301050001</t>
  </si>
  <si>
    <t>COBRO COSTOS DE PAPELERIA SEGUN TRANSFERENCIA DEL EXTERIOR POR ORDEN DE TRAFIGURA PTE LTD.REF.: INVOICE N 152 LIB. 00513062001 YPFB-OPERACIONES PLANTA DE SEPARACION DE LIQUIDOS RIO GRANDE</t>
  </si>
  <si>
    <t>G03301020001</t>
  </si>
  <si>
    <t>G03301000001</t>
  </si>
  <si>
    <t>G03300980001</t>
  </si>
  <si>
    <t>COBRO COSTOS DE PAPELERIA SEGUN TRANSFERENCIA DEL EXTERIOR POR ORDEN DE CONSULADO DE BOLIVIA EN VALENCIA. REF.: RECAUDACION CONSULAR NOVIEMBRE LIB. 00010011102 MIN.RELACIONES EXTERIORES - GESTORIA CONSULAR LEY Nº 3108</t>
  </si>
  <si>
    <t>G03300970002</t>
  </si>
  <si>
    <t>TRANSFERENCIA DEL EXTERIOR SEGUN SWIFT 17343 DE FECHA 07/12/2016 ORDENANTE: CONSULADO DE BOLIVIA EN VALENCIA. REF.: RECAUDACION CONSULAR NOVIEMBRE LIB. 00010011102 MIN.RELACIONES EXTERIORES - GESTORIA CONSULAR LEY Nº 3108</t>
  </si>
  <si>
    <t>G03300960001</t>
  </si>
  <si>
    <t>COBRO COSTOS DE PAPELERIA SEGUN TRANSFERENCIA DEL EXTERIOR POR ORDEN DE COPAPE PROD DE PETROLEO LTDA REF.: INV 374/2016 LIB. 00513062001 YPFB-OPERACIONES PLANTA DE SEPARACION DE LIQUIDOS RIO GRANDE</t>
  </si>
  <si>
    <t>G03297720003</t>
  </si>
  <si>
    <t>PAGO A BID PRÉSTAMO 987/SF-BO VCTO. 07-dic-2016 POR CUENTA DE TGN , NTI. 008628 VALOR 07-dic-2016 CAPITAL USD 82.367,27 INTERESES USD 33.770,58 CTA. 3987 CUENTA UNICA DEL TESORO LIB. 00099021001 REF.: COMISIONES BANCARIAS</t>
  </si>
  <si>
    <t>G03297710003</t>
  </si>
  <si>
    <t>PAGO A BID PRÉSTAMO 1701-SF-BO VCTO. 07-dic-2016 POR CUENTA DE TGN , NTI. 008562 VALOR 07-dic-2016 CAPITAL USD 250.000,00 INTERESES USD 147.500,00 CTA. 3987 CUENTA UNICA DEL TESORO LIB. 00099021001 REF.: COMISIONES BANCARIAS</t>
  </si>
  <si>
    <t>Q07753310002</t>
  </si>
  <si>
    <t>NUMERO DE LIBRETA CUT: 0016018008 OPERACIÓN E18  TRANSFERENCIA DEL SISTEMA FINANCIERO POR CUENTA DE TERCEROS  A LA CUT DESEMB PROY FORMACION TECNICA PROFESIONA</t>
  </si>
  <si>
    <t>Q07756160002</t>
  </si>
  <si>
    <t>NUMERO DE LIBRETA CUT: 00990204115 OPERACIÓN E18  TRANSFERENCIA DEL SISTEMA FINANCIERO POR CUENTA DE TERCEROS  A LA CUT CANCELACION BOLETA DE GARANTIA N°1030756716 JOHNNY MAURICIO IRIARTE BOSCO MEDIANTE CUT LIBRETA BOLIVIA CAMBIA</t>
  </si>
  <si>
    <t>S08729550001</t>
  </si>
  <si>
    <t>||TRANSF. FDOS. SG.NOTA DEL MEFP, CITE:MEFP/VTCP/DGCP/UF-878/2016,RECIB. EN F. 07/12/2016 REF:DEBITO AUTOMATICO A  LACTEOSBOL, (EN CUMPLIMIENTO AL ART. 11  D. S. N°1367 DE 03-10-12 QUE REGLAMENTA LA LEY N°232 DEL 09/04/12, CAP. IV  ART.15 DEL REGLAMENTO FIDEICOMISO FINPRO) (TRAM-TSO-7915). DE LA LIBRETA N° 00574012001 LACTEOSBOL (4010681126) MN.</t>
  </si>
  <si>
    <t>LÁCTEOS DE BOLIVIA</t>
  </si>
  <si>
    <t>S08729580001</t>
  </si>
  <si>
    <t>||VENTA DIVISAS DIFERENCIA CAMBIARIA POR EL T/C COMPRA BS 6,86 Y T/C VENTA BS 6,96 Y COSTO UTILES DE ESCRITORIO POR LA EMISION DEL COMPROBANTE CONTABLE N° 0872955 ELABORADO EN LA FECHA DE LA LIBRETA N° 00574012001 LACTEOSBOL (4010681126), COSTO UTILES DE ESCRITORIO</t>
  </si>
  <si>
    <t>S08729690001</t>
  </si>
  <si>
    <t>||REGISTRO COBRO COMISION AVISO ENMIENDA CARTA DE CREDITO STANDBY BS220.-Y EMISION COMP.CONTABLE BS50.-REF.:31134020169278 (BCB:SB-R-2016-51) A/F Y.P.F.B.,S/G SWIFT 17364 DE 07/12/16. LIB.00513012007 YPFB - RECURSOS NACIONALIZACIÓN REF.:COMISIONES AVISO ENMIENDA SBLC 31134020169278</t>
  </si>
  <si>
    <t>S08729740002</t>
  </si>
  <si>
    <t>||TRANSF. DE FONDOS DEL EXTERIOR  SEGUN SWIFT NO.17075 DEL 05/12/2016  A F/ MIN.RR.EE. ORDENANTE CONSULADO DE LA REP.DE BOLIVIA VIEDMA-ARGENTINA REF:GESTORIA CONSULAR NOVIEMBRE ABONO LIBRETA 00010011102 MIN.RELACIONES EXTERIORES-GESTORIA CONSULAR LEY NO.3108</t>
  </si>
  <si>
    <t>S08729740003</t>
  </si>
  <si>
    <t>||TRANSF. DE FONDOS DEL EXTERIOR  SEGUN SWIFT NO.17075 DEL 05/12/2016  A F/ MIN.RR.EE. ORDENANTE CONSULADO DE LA REP.DE BOLIVIA VIEDMA-ARGENTINA REF:GESTORIA CONSULAR NOVIEMBRE CGO.LIBRETA 00010011102 MIN.RELACIONES EXTERIORES-GESTORIA CONSULAR LEY NO.3108 (UTILES DE ESCRIT.)</t>
  </si>
  <si>
    <t>S08729790002</t>
  </si>
  <si>
    <t>||TRANSFERENCIA DE FONDOS DEL EXTERIOR SG/ SWIFT 17346 DEL 07/12/2016 A/F MIN.RR.EE. POR ORDEN DEL CONSULADO GERAL DA BOLIVIA SAO APULO BRASIL LIBRETA 00010011102 MIN.RELACIONES EXTERIORES-GESTORIA CONSULAR LEY NO.3108</t>
  </si>
  <si>
    <t>S08729790003</t>
  </si>
  <si>
    <t>||TRANSFERENCIA DE FONDOS DEL EXTERIOR SG/ SWIFT 17346 DEL 07/12/2016 A/F MIN.RR.EE. POR ORDEN DEL CONSULADO GERAL DA BOLIVIA SAO APULO BRASIL LIB. 00010011102 MIN.RELACIONES EXTERIORES-GESTORIA CONSULAR LEY NO.3108, COBRO UTILES DE ESCRITORIO</t>
  </si>
  <si>
    <t>S08729910001</t>
  </si>
  <si>
    <t>||RESPUESTA DEBITO DEL BANQUERO SG/ SWIFT 17406 DE LA FECHA REF: COBRO COMISION POR TRANSFERENCIA EUR 25,328,17 DEL 25-11-2016 SG/ SOLICITUD  DEL MINISTERIIO DE SALUD REF.: PAGO A/F COMERCIALIZADORA DE SERVICIOS MEDICOS CUBANOS SA-CSMC SA LIB.00046024204 MS-5% ENTES GESTORES PROGRAMAS PREVENC. Y PROYECTOS NALES.</t>
  </si>
  <si>
    <t>S08729910004</t>
  </si>
  <si>
    <t>||RESPUESTA DEBITO DEL BANQUERO SG/ SWIFT 17406 DE LA FECHA REF: COBRO COMISION POR TRANSFERENCIA EUR 25,328,17 DEL 25-11-2016 SG/ SOLICITUD  DEL MINISTERIIO DE SALUD REF.: PAGO A/F COMERCIALIZADORA DE SERVICIOS MEDICOS CUBANOS SA-CSMC SA LIB.00046024204 MS-5% ENTES GESTORES PROGRAMAS PREVENC. Y PROYECTOS NALES., UTILES DE ESCRITORIO</t>
  </si>
  <si>
    <t>S08729920001</t>
  </si>
  <si>
    <t>||REGISTRO COBRO COMISION AVISO ENMIENDA BS220.- Y EMISION DE CBTE. CONTABLE BS50.- REF.: CARTA DE CREDITO STANDBY 31134020169722 (BCB:SB-R-2016-54) A/F DE YPFB CGO. LIB. N°00513012007 YPFB RECURSOS DE NACIONALIZACON</t>
  </si>
  <si>
    <t>S08730190003</t>
  </si>
  <si>
    <t>||TRANSFERENCIA DE FONDOS S/G. MENSAJES SWIFT NROS. 17378 Y 17377 DE LA FECHA. (SECTOR PUBLICO). DEBITO DE LA LIBRETA 00117012001 DGAC, REPOSICION UTILES DE ESCRITORIO.</t>
  </si>
  <si>
    <t>S08730310003</t>
  </si>
  <si>
    <t>'TRANSFERENCIA DE FONDOS||EN ATENCION A NOTA DEL MIN. DE ECONOMIA Y FINANZAS PUBLICAS MEFP/VTCP/DGPOT/UPCFTGN/TR/N°2617/2016 DE LA FECHA (HRE-TSO-7948). DEBITO DE LA LIBRETA  N°00099021001, REPOSICIÓN ÚTILES DE ESCRITORIO.</t>
  </si>
  <si>
    <t>S08730320003</t>
  </si>
  <si>
    <t>'TRANSFERENCIA DE FONDOS||EN ATENCION A NOTA DEL MIN. DE ECONOMIA Y FINANZAS PUBLICAS MEFP/VTCP/DGPOT/UPCFTGN/TR-N°2610/2016 DE LA FECHA (HRE-TSO-7947). DEBITO DE LA LIBRETA  N°00099021001, REPOSICIÓN ÚTILES DE ESCRITORIO.</t>
  </si>
  <si>
    <t>G03307110003</t>
  </si>
  <si>
    <t>PAGO A GOB.CHINA PRÉSTAMO CDB 23/12/2010 VCTO. 12-dic-2016 POR CUENTA DE TGN , NTI. 008567 VALOR 08-dic-2016 CAPITAL USD 10.397.500,00 INTERESES USD 4.043.414,36 CTA. 3987 CUENTA UNICA DEL TESORO LIB. 00099021001 REF.: COMISIONES BANCARIAS</t>
  </si>
  <si>
    <t>G03308260002</t>
  </si>
  <si>
    <t>TRANSFERENCIA DEL EXTERIOR SEGUN BOLIVIAN CONSULATE LONDON GB REF.: GESTORIA CONSULAR DE FECHA 08/12/2016 ORDENANTE: LIB. 00010011102 MIN.RELACIONES EXTERIORES - GESTORIA CONSULAR LEY Nº 3108</t>
  </si>
  <si>
    <t>G03308270001</t>
  </si>
  <si>
    <t>COBRO COSTOS DE PAPELERIA SEGUN TRANSFERENCIA DEL EXTERIOR POR ORDEN DE LIB. 00010011102 MIN.RELACIONES EXTERIORES - GESTORIA CONSULAR LEY Nº 3108</t>
  </si>
  <si>
    <t>G03308290002</t>
  </si>
  <si>
    <t>TRANSFERENCIA DEL EXTERIOR SEGUN SWIFT 17403 DE FECHA 08/12/2016 ORDENANTE: CONSULADO GENERAL DE BOLIVIA EN MILAN REF.: RECAUDACION GESTORIA CONSULAR NOV. 2016 LIB. 00010011102 MIN.RELACIONES EXTERIORES - GESTORIA CONSULAR LEY Nº 3108</t>
  </si>
  <si>
    <t>G03308300001</t>
  </si>
  <si>
    <t>COBRO COSTOS DE PAPELERIA SEGUN TRANSFERENCIA DEL EXTERIOR POR ORDEN DE CONSULADO GENERAL DE BOLIVIA EN MILAN REF.: RECAUDACION GESTORIA CONSULAR NOV. 2016 LIB. 00010011102 MIN.RELACIONES EXTERIORES - GESTORIA CONSULAR LEY Nº 3108</t>
  </si>
  <si>
    <t>G03308310002</t>
  </si>
  <si>
    <t>TRANSFERENCIA DEL EXTERIOR SEGUN SWIFT NO.17399 DE FECHA 08/12/2016 ORDENANTE: VICECONSULADO DE BOLIVIA LA PLATA (BUENOS AIRES ARGENTINA) REF.: GESTORIA CONSULAR NOVIEMBRE LIB. 00010011102 MIN.RELACIONES EXTERIORES - GESTORIA CONSULAR LEY Nº 3108</t>
  </si>
  <si>
    <t>G03308320001</t>
  </si>
  <si>
    <t>COBRO COSTOS DE PAPELERIA SEGUN TRANSFERENCIA DEL EXTERIOR POR ORDEN DE VICECONSULADO DE BOLIVIA LA PLATA (BUENOS AIRES ARGENTINA) REF.: GESTORIA CONSULAR NOVIEMBRE LIB. 00010011102 MIN.RELACIONES EXTERIORES - GESTORIA CONSULAR LEY Nº 3108</t>
  </si>
  <si>
    <t>G03308330002</t>
  </si>
  <si>
    <t>TRANSFERENCIA DEL EXTERIOR SEGUN SWIFT 17402 DE FECHA 08/12/2016 ORDENANTE: CONSULADO GENERAL DE BOLIVIA-WASHINGTON DC. REF.:RECAUD.EXTERIOR CEDULAS DE IDENTIDAD SEPTIEMBRE LIB. 00340012005 SEGIP - RECAUDACION EXTERIOR - CEDULAS DE IDENTIDAD</t>
  </si>
  <si>
    <t>G03308340001</t>
  </si>
  <si>
    <t>COBRO COSTOS DE PAPELERIA SEGUN TRANSFERENCIA DEL EXTERIOR POR ORDEN DE CONSULADO GENERAL DE BOLIVIA-WASHINGTON DC. REF.:RECAUD.EXTERIOR CEDULAS DE IDENTIDAD SEPTIEMBRE LIB. 00340012003 RECAUDACION EXTRANJERIA - C.I. -L.C.</t>
  </si>
  <si>
    <t>G03308350002</t>
  </si>
  <si>
    <t>TRANSFERENCIA DEL EXTERIOR SEGUN SWIFT 17401 DE FECHA 08/12/2016 ORDENANTE: CONSULADO GENERAL DE BOLIVIA-WASHINGTON DC. REF.:RECAUD.EXTERIOR CEDULAS DE IDENTIDAD OCTUBRE LIB. 00340012005 SEGIP - RECAUDACION EXTERIOR - CEDULAS DE IDENTIDAD</t>
  </si>
  <si>
    <t>G03308360001</t>
  </si>
  <si>
    <t>COBRO COSTOS DE PAPELERIA SEGUN TRANSFERENCIA DEL EXTERIOR POR ORDEN DE CONSULADO GENERAL DE BOLIVIA-WASHINGTON DC. REF.:RECAUD.EXTERIOR CEDULAS DE IDENTIDAD OCTUBRE LIB. 00340012003 RECAUDACION EXTRANJERIA - C.I. -L.C.</t>
  </si>
  <si>
    <t>J03170690001</t>
  </si>
  <si>
    <t>De: 00035011105 Transferencia de recursos s/g MEFP/VPCF/DGCF/UCCF N 936 Y NOTA CITE: MEFP/DGAA/UF/N714/2016 POR DEVOLUCION DE DEPOSITOS ERRONEOS REALIZADOS EN LA CUENTA RECAUDADORA N1-2852340 CAS-RECAUDACION NACIONAL.</t>
  </si>
  <si>
    <t>J03170650001</t>
  </si>
  <si>
    <t>De: 00099024113 Transferencia en cumplimiento al DS N0913 de 15/06/2011 y el Convenio Interinstitucional de Financiamiento UPRE-CIF-684/2014, suscrito entre la UPRE y el GAM Warnes, Proyecto Construccion Modulo Educativo Colinas del Norte - Warnes, correspondiente al pago de la planilla N4, segun la</t>
  </si>
  <si>
    <t>J03170640001</t>
  </si>
  <si>
    <t>De: 00099024113 Transferencia en cumplimiento al DS N0913 de 15/06/2011 y el Convenio Interinstitucional de Financiamiento UPRE-CIF-154/2014, suscrito entre la UPRE y el GAM Catacora, Proyecto Construccion de 4 Aulas, Bateria Sanitaria y Vivienda para 8 Maestros U.E. Pairumani Grande - Catacora, cor</t>
  </si>
  <si>
    <t>J03170630001</t>
  </si>
  <si>
    <t>De: 00099024113 Transferencia en cumplimiento al DS N0913 de 15/06/2011 y el Convenio Intergubernativo de Financiamiento UPRE-CIF-IG 346/2016, suscrito entre la UPRE y el GAM de Cajuata proyecto Construccion Unidad Educativa Asociada Cajuata - Secundaria, correspondiente al pago de la planilla N 4,</t>
  </si>
  <si>
    <t>G03313330004</t>
  </si>
  <si>
    <t>VENTA DE DIVISAS CON TRANSFERENCIA DE FONDOS A SOLICITUD DE YACIMIENTOS PETROLIFEROS FISCALES BOLIVIANOS SEGUN SOLICITUD 1277 REF: ENERGIA ARGENTINA S.A. (ENARSA).- PAGO FACTURA 0019E00000015, POR CONCEPTO DE CARGO MES  SEPTIEMBRE-2016 EN EL MARCO DEL CONTRATO DE COMPRA-VENTA DE GAS NATURAL SUSCRITO LIB. 00513022001 YPFB - "OPERACIONES"</t>
  </si>
  <si>
    <t>G03308400001</t>
  </si>
  <si>
    <t>COBRO COSTOS DE PAPELERIA SEGUN TRANSFERENCIA DEL EXTERIOR POR ORDEN DE CONSULADO GENERAL DE BOLIVIA-WASHINGTON REF:RECAUDACIONES AGOSTO LIB. 00340012003 RECAUDACION EXTRANJERIA - C.I. -L.C.</t>
  </si>
  <si>
    <t>G03308390002</t>
  </si>
  <si>
    <t>TRANSFERENCIA DEL EXTERIOR SEGUN MJE.SWIFT NO.17400 DE FECHA 08/12/2016 ORDENANTE: CONSULADO GENERAL DE BOLIVIA-WASHINGTON REF:RECAUDACIONES AGOSTO LIB. 00340012005 SEGIP - RECAUDACION EXTERIOR - CEDULAS DE IDENTIDAD</t>
  </si>
  <si>
    <t>G03308380001</t>
  </si>
  <si>
    <t>COBRO COSTOS DE PAPELERIA SEGUN TRANSFERENCIA DEL EXTERIOR POR ORDEN DE CONSULADO GENERAL DE BOLIVIA-COLOMBIA REF:GESTORIA CONSULAR NOVIEMBRE 2016 LIB. 00010011102 MIN.RELACIONES EXTERIORES - GESTORIA CONSULAR LEY Nº 3108</t>
  </si>
  <si>
    <t>G03308370002</t>
  </si>
  <si>
    <t>TRANSFERENCIA DEL EXTERIOR SEGUN MJE.SWIFT NOS.17398-17397 DE FECHA 08/12/2016 ORDENANTE: CONSULADO GENERAL DE BOLIVIA-COLOMBIA REF:GESTORIA CONSULAR NOVIEMBRE 2016 LIB. 00010011102 MIN.RELACIONES EXTERIORES - GESTORIA CONSULAR LEY Nº 3108</t>
  </si>
  <si>
    <t>S08731730001</t>
  </si>
  <si>
    <t>||REGISTRO COBRO COMISION AVISO ENMIENDA CARTA DE CREDITO STANDBY BS220.-Y EMISION COMP.CONTABLE BS50.-REF.:LGBM201620033487 (BCB:SB-R-2016-62) A/F ENVIBOL,S/G SWIFT 17470,09/12/16. LIB.00132019202 SEDEM-PLANTA ENVASES DE VIDRIO CHUQUISACA-MUNICIPIO ZUDAÑEZ REF.:COMIS.AV.SBLC</t>
  </si>
  <si>
    <t>S08730970002</t>
  </si>
  <si>
    <t>'TRANSFERENCIA DE FONDOS DE DPTOS.DE ENCAJE LEGAL DEL SISTEMA FINANCIERO A DPTOS.CTES.DEL SECTOR PUBLICO S/G CITE' BUN/1038/16||DE LA FECHA(HRE-TSO-7965 ). A SOLIC.MEFP,LIBRETA 00010011102 REVERS.FDOS.POR ERROR EN EL MONTO DE TRANSF.ELECTR.DE F.9/12/16;BUN</t>
  </si>
  <si>
    <t>Q07760280002</t>
  </si>
  <si>
    <t>NÚMERO DE LIBRETA CUT: 99031009.00 OPERACIÓN T01 TRANSFERENCIA DE FONDOS A LA CUT - TESORO DIRECTO DE BANCO UNION S.A. A CUENTA UNICA DEL TESORO CON NUMERO DE SOLICITUD = 1417635 Y NUMERO CORRELATIVO = 91320009122016701 TRANSFERENCIA SOLICITUD VALORES UNI</t>
  </si>
  <si>
    <t>J03171670001</t>
  </si>
  <si>
    <t>De: 00099024113 Transferencia en cumplimiento al DS N0913 de 15/06/2011 y el Convenio Intergubernativo de Financiamiento UPRE-CIF-IG/157/2015, suscrito entre la UPRE y el GAM de Papel Pampa proyecto Const.  de Dos Aulas y Una Direccion en la U.E. Waldo Ballivian - Escalona, correspondiente al pago d</t>
  </si>
  <si>
    <t>J03171660001</t>
  </si>
  <si>
    <t>De: 00099024113 Transferencia en cumplimiento al DS N0913 de 15/06/2011 y el Convenio Intergubernativo de Financiamiento UPRE-CIF-IG 353/2016, suscrito entre la UPRE y el GAM de Chulumani proyecto Construccion Unidad Educativa Chimasi - Chulumani, correspondiente al pago de la planilla N 2, segun la</t>
  </si>
  <si>
    <t>J03171650001</t>
  </si>
  <si>
    <t>De: 00099024113 Transferencia en cumplimiento al DS N0913 de 15/06/2011 y el Convenio Intergubernativo de Financiamiento UPRE-CIF-IG/078/2015, suscrito entre la UPRE y el GAM de Colcha K proyecto Construccion Unidad Educativa Jose Ballivian  Vila Vila, correspondiente al pago de la planilla N 5, seg</t>
  </si>
  <si>
    <t>J03171640001</t>
  </si>
  <si>
    <t>De: 00099024113 Transferencia en cumplimiento al DS N0913 de 15/06/2011 y el Convenio Intergubernativo de Financiamiento UPRE-CIF-IG/104/2016, suscrito entre la UPRE y el GAM San Rafael, Proyecto Construccion Tinglado Unidad Educativa Jose Manuel Vaca - San Rafael, correspondiente al pago de la plan</t>
  </si>
  <si>
    <t>J03171630001</t>
  </si>
  <si>
    <t>De: 00099024113 Transferencia en cumplimiento al DS N0913 de 15/06/2011 y el Convenio Intergubernativo de Financiamiento UPRE-CIF-IG/187/2016, suscrito entre la UPRE y el GAM de Coroico proyecto Construccion de Graderias con Cubierta y Vestuarios para Cancha de Futbol Cruz Loma Coroico, correspondie</t>
  </si>
  <si>
    <t>J03171620001</t>
  </si>
  <si>
    <t>De: 00099024113 Transferencia en cumplimiento al DS N0913 de 15/06/2011 y el Convenio Intergubernativo de Financiamiento UPRE-CIF-IG/331/2015, suscrito entre la UPRE y el GAM de Batallas proyecto Const. Seis Aulas Unidad Educativa Franz Tamayo de Chachacomani, correspondiente al pago de la planilla</t>
  </si>
  <si>
    <t>J03171610001</t>
  </si>
  <si>
    <t>De: 00099024113 Transferencia en cumplimiento al DS N0913 de 15/06/2011 y el Convenio Intergubernativo de Financiamiento UPRE-CIF-IG/187/2016, suscrito entre la UPRE y el GAM de Coroico proyecto Construccion de Graderias con Cubierta y Vestidores para Cancha de Futbol Cruz Loma Coroico, correspondie</t>
  </si>
  <si>
    <t>J03171600001</t>
  </si>
  <si>
    <t>De: 00099024113 Transferencia en cumplimiento al DS N0913 de 15/06/2011 y el Convenio Intergubernativo de Financiamiento UPRE-CIF-IG/327/2016, suscrito entre la UPRE y el GAM Omereque, Proyecto Construccion Tinglado Unidad Educativa Pucara - Omereque, correspondiente al pago de la planilla N3 de ava</t>
  </si>
  <si>
    <t>J03171590001</t>
  </si>
  <si>
    <t>De: 00099024113 Transferencia en cumplimiento al DS N0913 de 15/06/2011 y el Convenio Intergubernativo de Financiamiento UPRE-CIF-IG/075/2015, suscrito entre la UPRE y el GAM Villazon, Proyecto Construccion Centro de Salud San Judas Tadeo, correspondiente al pago de la planilla N6, segun la UPRE.</t>
  </si>
  <si>
    <t>J03171580001</t>
  </si>
  <si>
    <t>De: 00099024113 Transferencia en cumplimiento al DS N0913 de 15/06/2011 y el Convenio Intergubernativo de Financiamiento UPRE-CIF-IG/331/2016, suscrito entre la UPRE y el GAM Omereque, Proyecto Construccion Tinglado Internado Municipal Juan Evo Morales Ayma, correspondiente al pago de la planilla N2</t>
  </si>
  <si>
    <t>J03171570001</t>
  </si>
  <si>
    <t>De: 00099024113 Transferencia en cumplimiento al DS N0913 de 15/06/2011 y el Convenio Intergubernativo de Financiamiento UPRE-CIF-IG/397/2016, suscrito entre la UPRE y el GAM Sica Sica, Proyecto Const. Mercado Agropecuario Lahuachaca, correspondiente al pago de la planilla N2, segun la UPRE.</t>
  </si>
  <si>
    <t>J03171560001</t>
  </si>
  <si>
    <t>De: 00099024113 Transferencia en cumplimiento al DS N0913 de 15/06/2011 y el Convenio Intergubernativo de Financiamiento UPRE-CIF-IG/328/2016, suscrito entre la UPRE y el GAM Omereque, Proyecto Construccion Tinglado Unidad Educativa Perereta, correspondiente al pago de la planilla N3 de avance y cie</t>
  </si>
  <si>
    <t>J03171550001</t>
  </si>
  <si>
    <t>De: 00099024113 Transferencia en cumplimiento al DS N0913 de 15/06/2011 y el Convenio Intergubernativo de Financiamiento UPRE-CIF-IG 353/2016, suscrito entre la UPRE y el GAM Chulumani, Proyecto Construccion Unidad Educativa Chimasi - Chulumani, correspondiente al pago de la planilla N1, segun la UP</t>
  </si>
  <si>
    <t>J03171540001</t>
  </si>
  <si>
    <t>De: 00099024113 Transferencia en cumplimiento al DS N0913 de 15/06/2011 y el Convenio Intergubernativo de Financiamiento UPRE-CIF-IG 248/2015, suscrito entre la UPRE y el GAM Presto, Proyecto Construccion Tinglado Unidad Educativa Rodeo El Palmar, correspondiente al pago de la planilla N2 de avance</t>
  </si>
  <si>
    <t>J03171530001</t>
  </si>
  <si>
    <t>De: 00099024113 Transferencia en cumplimiento al DS N0913 de 15/06/2011 y el Convenio Intergubernativo de Financiamiento UPRE-CIF-IG/131/2015, suscrito entre la UPRE y el GAM San Pedro de Curahuara, Proyecto Construccion de Un Laboratorio de Fisica - Quimica U.E. Chojna, correspondiente al pago de l</t>
  </si>
  <si>
    <t>J03171520001</t>
  </si>
  <si>
    <t>De: 00099024113 Transferencia en cumplimiento al DS N0913 de 15/06/2011 y el Convenio Intergubernativo de Financiamiento UPRE-CIF-272/12, suscrito entre la UPRE y el GAD Potosi, Proyecto Construccion Centro Ferial y Eventos Culturales Potosi, correspondiente al pago de la planilla N18, segun la UPRE</t>
  </si>
  <si>
    <t>J03171510001</t>
  </si>
  <si>
    <t>De: 00099024113 Transferencia en cumplimiento al DS N0913 de 15/06/2011 y el Convenio Intergubernativo de Financiamiento UPRE-CIF-IG/442/2015, suscrito entre la UPRE y el GAM Ascencion de Guarayos, Proyecto Construccion Coliseo Cerrado Municipal Juan Evo Morales - Guarayos, correspondiente al pago d</t>
  </si>
  <si>
    <t>J03171850001</t>
  </si>
  <si>
    <t>De: 00099024113 Transferencia en cumplimiento al DS N0913 de 15/06/2011 y el Convenio Intergubernativo de Financiamiento UPRE-CIF-IG/086/2015, suscrito entre la UPRE y el GAM de Llallagua proyecto Construccion Centro de Salud Catavi, correspondiente al pago de la planilla N 2 de cierre, segun la UPR</t>
  </si>
  <si>
    <t>J03171840001</t>
  </si>
  <si>
    <t>De: 00099024113 Transferencia en cumplimiento al DS N0913 de 15/06/2011 y el Convenio Intergubernativo de Financiamiento UPRE-CIF-IG 155/2015, suscrito entre la UPRE y el GAM de Papel Pampa proyecto Construccion de Dos Aulas en la Unidad Educativa San Jose Bajo  San Jose, correspondiente al pago de</t>
  </si>
  <si>
    <t>J03171830001</t>
  </si>
  <si>
    <t>De: 00099024113 Transferencia en cumplimiento al DS N0913 de 15/06/2011 y el Convenio Interinstitucional de Financiamiento UPRE-CIF-363/2014, suscrito entre la UPRE y el GAM de Cajuata proyecto Construccion 6 Aulas U.E. Suri - Cajuata, correspondiente al pago de la planilla N4 de cierre, segun la UP</t>
  </si>
  <si>
    <t>J03171820001</t>
  </si>
  <si>
    <t>De: 00099024113 Transferencia en cumplimiento al DS N0913 de 15/06/2011 y el Convenio Interinstitucional de Financiamiento UPRE-CIF-362/2014, suscrito entre la UPRE y el GAM de Cajuata proyecto Construccion 8 Aulas y Vivienda para Maestros U.E. Moxacoca - Cajuata, correspondiente al pago de la plani</t>
  </si>
  <si>
    <t>J03171810001</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</si>
  <si>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5, segun la UPRE</t>
  </si>
  <si>
    <t>J03171800001</t>
  </si>
  <si>
    <t>De: 00099024113 Transferencia en cumplimiento al DS N0913 de 15/06/2011 y el Convenio Intergubernativo de Financiamiento UPRE-CIF-IG/081/2016, suscrito entre la UPRE y el GAM de San Rafael proyecto Construccion Dos Aulas, Bateria de Bano Unidad Educativa Cruz del Norte  San Rafael, correspondiente a</t>
  </si>
  <si>
    <t>J03171790001</t>
  </si>
  <si>
    <t>De: 00099024113 Transferencia en cumplimiento al DS N0913 de 15/06/2011 y el Convenio Intergubernativo de Financiamiento UPRE-CIF-IG/431/2015, suscrito entre la UPRE y el GAM de San Julian proyecto Construccion Modulo Unidad Educativa Eduardo Abaroa B, correspondiente al pago de la planilla N 3, seg</t>
  </si>
  <si>
    <t>J03171780001</t>
  </si>
  <si>
    <t>De: 00099024113 Transferencia en cumplimiento al DS N0913 de 15/06/2011 y el Convenio Intergubernativo de Financiamiento UPRE-CIF-IG/443/2015, suscrito entre la UPRE y el GAM de Charagua proyecto Construccion Coliseo en la Comunidad San Isidro del Espino, correspondiente al pago de la planilla N 2,</t>
  </si>
  <si>
    <t>J03171770001</t>
  </si>
  <si>
    <t>De: 00099024113 Transferencia en cumplimiento al DS N0913 de 15/06/2011 y el Convenio Intergubernativo de Financiamiento UPRE-CIF-IG 124/2016, suscrito entre la UPRE y el GAM de Cajuata proyecto Construccion Centro de Salud con Internacion Circuata, correspondiente al pago de la planilla N 2, segun</t>
  </si>
  <si>
    <t>J03171760001</t>
  </si>
  <si>
    <t>De: 00099024113 Transferencia en cumplimiento al DS N0913 de 15/06/2011 y el Convenio Interinstitucional de Financiamiento UPRE-CIF-128/2015, suscrito entre la UPRE y el GAM de Chimore proyecto Construccion Muro Perimetral U.E. Entre Rios Tacuaral, correspondiente al pago de la devolucion de retenci</t>
  </si>
  <si>
    <t>J03171750001</t>
  </si>
  <si>
    <t>De: 00099024113 Transferencia en cumplimiento al DS N0913 de 15/06/2011 y el Convenio Intergubernativo de Financiamiento UPRE-CIF-IG 348/2016, suscrito entre la UPRE y el GAM de Cajuata proyecto Construccion Unidad Educativa Juan Evo Morales Ayma Siquimirani - Secundaria, correspondiente al pago de</t>
  </si>
  <si>
    <t>J03171730001</t>
  </si>
  <si>
    <t>De: 00099024113 Transferencia en cumplimiento al DS N0913 de 15/06/2011 y el Convenio Intergubernativo de Financiamiento UPRE-CIF-IG/208/2016, suscrito entre la UPRE y el GAM de Cajuata proyecto Construccion Tinglado Polifuncional Unidad Educativa Pedro Domingo Murillo (Suri-Cajuata), correspondient</t>
  </si>
  <si>
    <t>J03171720001</t>
  </si>
  <si>
    <t>De: 00099024113 Transferencia en cumplimiento al DS N0913 de 15/06/2011 y el Convenio Intergubernativo de Financiamiento UPRE-CIF-IG 377/2015, suscrito entre la UPRE y el GAM de Sicaya proyecto Construccion Bloque de Aulas Unidad Educativa Orcoma, correspondiente al pago de la planilla N 3, segun la</t>
  </si>
  <si>
    <t>J03171710001</t>
  </si>
  <si>
    <t>De: 00099024113 Transferencia en cumplimiento al DS N0913 de 15/06/2011 y el Convenio Intergubernativo de Financiamiento UPRE-CIF-IG/027/2015, suscrito entre la UPRE y el GAM de San Pedro proyecto Ampliacion Puesto de Salud Fortaleza del Orthon, correspondiente al pago de la planilla N 3 de avance y</t>
  </si>
  <si>
    <t>J03171700001</t>
  </si>
  <si>
    <t>De: 00099024113 Transferencia en cumplimiento al DS N0913 de 15/06/2011 y el Convenio Intergubernativo de Financiamiento UPRE-CIF-IG/026/2015, suscrito entre la UPRE y el GAM de San Pedro proyecto Construccion Puesto de Salud C.C. Loma Velarde, correspondiente al pago de la planilla N 3 de avance y</t>
  </si>
  <si>
    <t>J03171690001</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</si>
  <si>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4, seg</t>
  </si>
  <si>
    <t>G03317430001</t>
  </si>
  <si>
    <t>COBRO COSTOS DE PAPELERIA SEGUN TRANSFERENCIA DEL EXTERIOR POR ORDEN DE GAS TOTAL S.A.-PARAGUAY. REF.:A CUENTA S/CONTRATO N 63 AJUSTE DE PRECIO POR GLP LIB. 00513062001 YPFB-OPERACIONES PLANTA DE SEPARACION DE LIQUIDOS RIO GRANDE</t>
  </si>
  <si>
    <t>G03317410001</t>
  </si>
  <si>
    <t>COBRO COSTOS DE PAPELERIA SEGUN TRANSFERENCIA DEL EXTERIOR POR ORDEN DE PETROLEO BRASILEIRO SA - PETROBRAS LIB. 00513012007 YPFB - RECURSOS NACIONALIZACIÓN</t>
  </si>
  <si>
    <t>G03317380003</t>
  </si>
  <si>
    <t>TRANSFERENCIA RECIBIDA DEL EXTERIOR SEGÚN MENSAJES SWIFT Nos. 17439-17434 (REM.EXT.) DE FECHA 09-12-2016 POR DESEMBOLSO DE BID PRÉSTAMO 2828/BL-BO REQ 0007 OPS0201658095A LIBRETA N° 00287102001 FPS-RECURSOS PROPIOS REF.: UTILES DE ESCRITORIO</t>
  </si>
  <si>
    <t>G03317370003</t>
  </si>
  <si>
    <t>TRANSFERENCIA RECIBIDA DEL EXTERIOR SEGÚN MENSAJES SWIFT Nos. 17440-17435 (REM.EXT.) DE FECHA 09-12-2016 POR DESEMBOLSO DE BID PRÉSTAMO 2828/BL-BO REQ 0007 OPS0201658095A LIBRETA N° 00287102001 FPS-RECURSOS PROPIOS REF.: UTILES DE ESCRITORIO</t>
  </si>
  <si>
    <t>G03317340005</t>
  </si>
  <si>
    <t>VENTA DE DIVISAS CON TRANSFERENCIA DE FONDOS A SOLICITUD DE MINISTERIO DE EDUCACION SEGUN SOLICITUD 1258 REF: TRASPASO PARA UNIVERSITEIT UTRECHT (VIOLETA CARMEN ANGULO FERNANDEZ) EQUIVALENTES  28.275,78 USD LIB. 00099021001 TGN-RECURSOS ORDINARIOS (3987)</t>
  </si>
  <si>
    <t>G03317340004</t>
  </si>
  <si>
    <t>VENTA DE DIVISAS CON TRANSFERENCIA DE FONDOS A SOLICITUD DE MINISTERIO DE EDUCACION SEGUN SOLICITUD 1258 REF: TRASPASO PARA UNIVERSITEIT UTRECHT (VIOLETA CARMEN ANGULO FERNANDEZ) EQUIVALENTES  28.275,78 USD LIB. 00099021001 TGN-RECURSOS ORDINARIOS (3987) POR DIFERENCIAL CAMBIARIO</t>
  </si>
  <si>
    <t>G03317270003</t>
  </si>
  <si>
    <t>TRANSFERENCIA DE FONDOS AL EXTERIOR A SOLICITUD DE YACIMIENTOS PETROLIFEROS FISCALES BOLIVIANOS SEGUN SOLICITUD YPFB-0411-2016 REF: GARANTIZAR LA OFERTA PARA LA PROVISIÓN DE GLP A LA EMPRESA PETRÓLEOS PARAGUAYOS PETROPAR DE ACUERDO A LA CONTRATACIÓN POR EXCEPCIÓN N 08 PARA LA ADQUISICIÓN DE GAS LICU LIB. 00513012003 LBP-YPFB (2011349681373)</t>
  </si>
  <si>
    <t>G03317260004</t>
  </si>
  <si>
    <t>VENTA DE DIVISAS CON TRANSFERENCIA DE FONDOS A SOLICITUD DE MINISTERIO DE EDUCACION SEGUN SOLICITUD 1280 REF: TRASPASO PARA MISAEL ALI MITA LIB. 00099021001 TGN-RECURSOS ORDINARIOS (3987)</t>
  </si>
  <si>
    <t>G03317180001</t>
  </si>
  <si>
    <t>COBRO COSTOS DE PAPELERIA SEGUN TRANSFERENCIA DEL EXTERIOR POR ORDEN DE COMPANHIA MATOGROSSENSE DE GAS (CUIABA MT) LIB. 00513012007 YPFB - RECURSOS NACIONALIZACIÓN</t>
  </si>
  <si>
    <t>G03317030005</t>
  </si>
  <si>
    <t>VENTA DE DIVISAS CON TRANSFERENCIA DE FONDOS A SOLICITUD DE MINISTERIO DE SALUD SEGUN SOLICITUD 1263 REF: PAGO A CSMC S.A. NRO. CTA. 0300000004292620 BANCO FINANCIERO INTERNACIONAL S.A. LA HABANA, DIRECCIÓN 5TA. AVENIDA N°  9009 ESQUINA CALLE 92, PLAYA MIRAMAR LA HABANA-CUBA, CÓDIGO SWIFT: BFICCUHH LIB. 00046024204 MS - 5% ENTES GESTORES PROGRAMAS PREVENC. Y PROYECTOS NALES.</t>
  </si>
  <si>
    <t>G03317030004</t>
  </si>
  <si>
    <t>VENTA DE DIVISAS CON TRANSFERENCIA DE FONDOS A SOLICITUD DE MINISTERIO DE SALUD SEGUN SOLICITUD 1263 REF: PAGO A CSMC S.A. NRO. CTA. 0300000004292620 BANCO FINANCIERO INTERNACIONAL S.A. LA HABANA, DIRECCIÓN 5TA. AVENIDA N°  9009 ESQUINA CALLE 92, PLAYA MIRAMAR LA HABANA-CUBA, CÓDIGO SWIFT: BFICCUHH LIB. 00046024204 MS - 5% ENTES GESTORES PROGRAMAS PREVENC. Y PROYECTOS NALES. POR DIFERENCIAL CAMBIARIO</t>
  </si>
  <si>
    <t>J03171500001</t>
  </si>
  <si>
    <t>De: 00099024113 Transferencia en cumplimiento al DS N0913 de 15/06/2011 y el Convenio Interinstitucional de Financiamiento UPRE-CIF-1263/2013, suscrito entre la UPRE y el GAM La Guardia, Proyecto Construccion Mercado Municipal Campesino - Municipio La Guardia, correspondiente al pago de la planilla</t>
  </si>
  <si>
    <t>J03171490001</t>
  </si>
  <si>
    <t>De: 00099024113 Transferencia en cumplimiento al DS N0913 de 15/06/2011 y el Convenio Interinstitucional de Financiamiento UPRE-CIF-136/2015, suscrito entre la UPRE y el GAM Villa Tunari, Proyecto Construccion Mercado Modelo Villa 14 de Septiembre, correspondiente al pago de la planilla N6, segun la</t>
  </si>
  <si>
    <t>J03171480001</t>
  </si>
  <si>
    <t>De: 00099024113 Transferencia en cumplimiento al DS N0913 de 15/06/2011 y el Convenio Intergubernativo de Financiamiento UPRE-CIF-IG/045/2015, suscrito entre la UPRE y el GAM Caripuyo, Proyecto Construccion Bloque de Aulas Unidad Educativa Eduardo Abaroa - Caripuyo, correspondiente al pago de la pla</t>
  </si>
  <si>
    <t>J03171470001</t>
  </si>
  <si>
    <t>De: 00099024113 Transferencia en cumplimiento al DS N0913 de 15/06/2011 y el Convenio Interinstitucional de Financiamiento UPRE-CIF-0973/2013, suscrito entre la UPRE y el GAM Puerto Suarez, Proyecto Construccion Terminal de Buses Puerto Suarez, correspondiente al pago de la planilla N4, de avance y</t>
  </si>
  <si>
    <t>J03171460001</t>
  </si>
  <si>
    <t>De: 00099024113 Transferencia en cumplimiento al DS N0913 de 15/06/2011 y el Convenio Interinstitucional de Financiamiento UPRE-CIF-63/2014, suscrito entre la UPRE y el GAM Lagunillas, Proyecto Construccion Kinder Modelo Lagunillas Dora Urdininea, correspondiente al pago de la planilla N3 de avance</t>
  </si>
  <si>
    <t>J03171110002</t>
  </si>
  <si>
    <t>A:00373024101 Traspaso s/g Nota NMEFP/VTCP/DGPOT/UPCFTGN/INF/ 2582/2016 (Transf.Rec. para gastos de funcionamiento del FDI mes de noviembre 2016)</t>
  </si>
  <si>
    <t>J03171100002</t>
  </si>
  <si>
    <t>A:00373024104 Traspaso s/g Nota NMEFP/VTCP/DGPOT/UPCFTGN/INF/ 2583/2016 (Transf.Rec.al FDI a favor de las UNIBOL correspondiente al mes de noviembre 2016</t>
  </si>
  <si>
    <t>G03317860001</t>
  </si>
  <si>
    <t>COBRO COSTOS DE PAPELERIA SEGUN TRANSFERENCIA DEL EXTERIOR POR ORDEN DE PETROLEO BRASILEIRO S.A. PETROBRAS REF:INV GC-T-188/16 LIB. 00513012007 YPFB - RECURSOS NACIONALIZACIÓN</t>
  </si>
  <si>
    <t>G03317510007</t>
  </si>
  <si>
    <t>PAGO A BID PRÉSTAMO 931-SF-BO VCTO. 09-dic-2016 POR CUENTA DE TGN , NTI. 008652 VALOR 09-dic-2016 CAPITAL USD 58.880,83 INTERESES USD 21.785,89 CTA. 3987 CUENTA UNICA DEL TESORO LIB. 00099021001 REF.: COMISIONES BANCARIAS</t>
  </si>
  <si>
    <t>G03317500003</t>
  </si>
  <si>
    <t>PAGO A BID PRÉSTAMO 1075-SF-BO-4 VCTO. 09-dic-2016 POR CUENTA DE TGN , NTI. 008573 VALOR 09-dic-2016 CAPITAL USD 64.710,00 INTERESES USD 23.942,70 CTA. 3987 CUENTA UNICA DEL TESORO LIB. 00099021001 REF.: COMISIONES BANCARIAS</t>
  </si>
  <si>
    <t>G03317490003</t>
  </si>
  <si>
    <t>PAGO PRÉSTAMO BID 929-SF-BO VCTO. 09-dic-2016 POR CUENTA DE TGN , NTI. 008610 VALOR 09-dic-2016 CAPITAL USD 118.168,14 INTERESES USD 43.722,21 CTA. 3987 CUENTA UNICA DEL TESORO LIB. 00099021001 REF.: COMISIONES BANCARIAS</t>
  </si>
  <si>
    <t>G03317480003</t>
  </si>
  <si>
    <t>PAGO A CAF PRÉSTAMO CFA002845 VCTO. 09-dic-2016 POR CUENTA DE TGN , NTI. 008651 VALOR 09-dic-2016 CAPITAL USD 2.291.666,67 INTERESES USD 203.862,85 CTA. 3987 CUENTA UNICA DEL TESORO LIB. 00099021001 REF.: COMISIONES BANCARIAS</t>
  </si>
  <si>
    <t>G03317470001</t>
  </si>
  <si>
    <t>COBRO COSTOS DE PAPELERIA SEGUN TRANSFERENCIA DEL EXTERIOR POR ORDEN DE CONSULADO DE BOLIVIA EN MADRID REF.: GESTORIA CONSULAR LIB. 00010011102 MIN.RELACIONES EXTERIORES - GESTORIA CONSULAR LEY Nº 3108</t>
  </si>
  <si>
    <t>G03317460002</t>
  </si>
  <si>
    <t>TRANSFERENCIA DEL EXTERIOR SEGUN SWIFT NO.17491 DE FECHA 09/12/2016 ORDENANTE: CONSULADO DE BOLIVIA EN MADRID REF.: GESTORIA CONSULAR LIB. 00010011102 MIN.RELACIONES EXTERIORES - GESTORIA CONSULAR LEY Nº 3108</t>
  </si>
  <si>
    <t>G03317450001</t>
  </si>
  <si>
    <t>COBRO COSTOS DE PAPELERIA SEGUN TRANSFERENCIA DEL EXTERIOR POR ORDEN DE CONSULADO GENERAL DEL ESTADO-MIAMI REF:GESTORIA CONSULAR NOVIEMBRE 2016 LIB. 00010011102 MIN.RELACIONES EXTERIORES - GESTORIA CONSULAR LEY Nº 3108</t>
  </si>
  <si>
    <t>G03317440002</t>
  </si>
  <si>
    <t>TRANSFERENCIA DEL EXTERIOR SEGUN MJE.SWIFT NO.17494 DE FECHA 09/12/2016 ORDENANTE: CONSULADO GENERAL DEL ESTADO-MIAMI REF:GESTORIA CONSULAR NOVIEMBRE 2016 LIB. 00010011102 MIN.RELACIONES EXTERIORES - GESTORIA CONSULAR LEY Nº 3108</t>
  </si>
  <si>
    <t>Q07765980002</t>
  </si>
  <si>
    <t>NUMERO DE LIBRETA CUT: 00099021001 OPERACIÓN E18  TRANSFERENCIA DEL SISTEMA FINANCIERO POR CUENTA DE TERCEROS  A LA CUT DESCUENTO COBRO INDEBIDO R 026-99 - RP A SOLICITUD DE AFP FUTURO DE BOLIVIA</t>
  </si>
  <si>
    <t>Q07765990002</t>
  </si>
  <si>
    <t>NUMERO DE LIBRETA CUT: 00099021001 OPERACIÓN E18  TRANSFERENCIA DEL SISTEMA FINANCIERO POR CUENTA DE TERCEROS  A LA CUT PAGO ADELANTADO PRA - RP PERIODO NOVIEMBRE  A SOLICITUD DE AFP FUTURO DE BOLIVIA</t>
  </si>
  <si>
    <t>Q07766010002</t>
  </si>
  <si>
    <t>NUMERO DE LIBRETA CUT: 00099021001 OPERACIÓN E18  TRANSFERENCIA DEL SISTEMA FINANCIERO POR CUENTA DE TERCEROS  A LA CUT PAGO INDEBIDO  RP PERIODO NOVIEMBRE  A SOLICITUD DE AFP FUTURO DE BOLIVIA</t>
  </si>
  <si>
    <t>S08732000002</t>
  </si>
  <si>
    <t>||TRANSFERENCIA A LA CUENTA UNICA DEL TESORO IMPORTE RETENIDO A WALTER ABRAHAM PEREZ ALANDIA POR REMUNERACIÓN MÁXIMA CORRESPONDIENTE AL MES DE NOVIEMBRE/2016 - LIBRETA N° 00990201001, SEGÚN COMUNICACIÓN INTERNA BCB-DIR-CI-2016-221 Y "ROC" N° 2587/2016 DEL DCR. TRANFERENCIA POR REMUNERACIÓN MÁXIMA  WALTER PEREZ ALANDIA - NOVIEMBRE/2016 LIBRETA N° 00990201001</t>
  </si>
  <si>
    <t>S08732070001</t>
  </si>
  <si>
    <t>||RESPUESTA  A DEBITO DEL BANQUERO S/G SWIFT NO.17539 DE LA FECHA REF.: COBRO COMIS.EUR 12,50 POR TRANF.DE EUR 3.866,68 DE FECHA 2/12/2016 S/G SOLICITUD DEL MINISTERIO DE EDUACACION REF.: TRASPASO PARA SILVANA INES QUITON TAPIA LIB.00099021001 TGN-RECURSOS ORDINARIOS COMISIONES DEL BANQUERO</t>
  </si>
  <si>
    <t>S08732070004</t>
  </si>
  <si>
    <t>||RESPUESTA  A DEBITO DEL BANQUERO S/G SWIFT NO.17539 DE LA FECHA REF.: COBRO COMIS.EUR 12,50 POR TRANF.DE EUR 3.866,68 DE FECHA 2/12/2016 S/G SOLICITUD DEL MINISTERIO DE EDUACACION REF.: TRASPASO PARA SILVANA INES QUITON TAPIA LIB.00099021001 TGN-RECURSOS ORDINARIOS POR COBRO UTILES DE ESCRITORIO</t>
  </si>
  <si>
    <t>S08732800001</t>
  </si>
  <si>
    <t>||REGISTRO COBRO COMISION AVISO SOLCITUD DE CANCELACION DE CARTA DE CREDITO LCSB BS220.- Y EMSION DE CBTE. CONTABLE BS50.- CARTA DE CREDITO STANDBY N°21.9016286.6(BCB:SB-R-2016-55) A/F DE YPFB CGO. LIB. N°00513012007 YPFB RECURSOS DE NACIONALIZACION</t>
  </si>
  <si>
    <t>S08732870002</t>
  </si>
  <si>
    <t>'TRANSFERENCIA DE FONDOS DE DPTOS.DE ENCAJE LEGAL DEL SISTEMA FINANCIERO A DPTOS.CTES.DEL SECTOR PUBLICO S/G CITE' BUN/1040/16||DE LA FECHA (HRE-TSO-8029) A SOLICITUD DEL MEFP, REVERSION ANTICIPADA ABONO A LA LIBRETA N°00099021001; BUN.</t>
  </si>
  <si>
    <t>G03330210002</t>
  </si>
  <si>
    <t>TRANSFERENCIA DEL EXTERIOR SEGUN SWIFT 17568-17566 DE FECHA 12/12/2016 ORDENANTE: CONSULADO GENERAL DE BOLIVIA BUENOS AIRES-ARGENTINA REF.: SERVICIOS DEL GOBIERNO LIB. 00340012005 SEGIP - RECAUDACION EXTERIOR - CEDULAS DE IDENTIDAD</t>
  </si>
  <si>
    <t>G03330220001</t>
  </si>
  <si>
    <t>COBRO COSTOS DE PAPELERIA SEGUN TRANSFERENCIA DEL EXTERIOR POR ORDEN DE CONSULADO GENERAL DE BOLIVIA BUENOS AIRES-ARGENTINA REF.: SERVICIOS DEL GOBIERNO LIB. 00340012003 RECAUDACION EXTRANJERIA - C.I. -L.C.</t>
  </si>
  <si>
    <t>J03172520002</t>
  </si>
  <si>
    <t>A:00099021001 Pago de capital e interes corriente a favor del TGN, adeudados por el GAD Santa Cruz, correspondiente a los Convenios Subsidiarios CAF 2324 de los Proyectos Sistema de Electrificacion San Andres  Villa Victoria y Santa Rosa Total.</t>
  </si>
  <si>
    <t>J03172570002</t>
  </si>
  <si>
    <t>A:00099021001 Transferencia que realizamos a solicitud del Fondo de Desarrollo del Sistema Financiero y de Apoyo al Sector Productivo mediante nota CITE: FSF-DAA-NE-2247/2016</t>
  </si>
  <si>
    <t>J03172580002</t>
  </si>
  <si>
    <t>A:00099021001 Transferencia que realizamos a solicitud del Fondo de Desarrollo del Sistema Financiero y de Apoyo al Sector Productivo mediante nota CITE: FSF-DAA-NE-2247/2016 transferencia de capital correspondiente a noviembre 2016 del fideicomiso Prog. de Reconversion Productiva y Comercial TGN 9</t>
  </si>
  <si>
    <t>G03321810004</t>
  </si>
  <si>
    <t>VENTA DE DIVISAS CON TRANSFERENCIA DE FONDOS A SOLICITUD DE MINISTERIO DE EDUCACION SEGUN SOLICITUD 1281 REF: TRASPASO PARA RUBEN ALDRIN ALBIS VASQUEZ EQUIVALENTES  89,62 USD LIB. 00099021001 TGN-RECURSOS ORDINARIOS (3987) POR DIFERENCIAL CAMBIARIO</t>
  </si>
  <si>
    <t>G03321810005</t>
  </si>
  <si>
    <t>VENTA DE DIVISAS CON TRANSFERENCIA DE FONDOS A SOLICITUD DE MINISTERIO DE EDUCACION SEGUN SOLICITUD 1281 REF: TRASPASO PARA RUBEN ALDRIN ALBIS VASQUEZ EQUIVALENTES  89,62 USD LIB. 00099021001 TGN-RECURSOS ORDINARIOS (3987)</t>
  </si>
  <si>
    <t>G03322860002</t>
  </si>
  <si>
    <t>TRANSFERENCIA DEL EXTERIOR SEGUN MJE.SWIFT NO.17534 DE FECHA 12/12/2016 ORDENANTE: CONSULADO DE BOLIVIA EN CALAMA CHILE-REF:RECAUDACIONES LIB. 00340012005 SEGIP - RECAUDACION EXTERIOR - CEDULAS DE IDENTIDAD</t>
  </si>
  <si>
    <t>G03322870001</t>
  </si>
  <si>
    <t>COBRO COSTOS DE PAPELERIA SEGUN TRANSFERENCIA DEL EXTERIOR POR ORDEN DE CONSULADO DE BOLIVIA EN CALAMA CHILE-REF:RECAUDACIONES LIB. 00340012003 RECAUDACION EXTRANJERIA - C.I. -L.C.</t>
  </si>
  <si>
    <t>G03322890001</t>
  </si>
  <si>
    <t>COBRO COSTOS DE PAPELERIA SEGUN TRANSFERENCIA DEL EXTERIOR POR ORDEN DE LLAMA GAS S A (PERU) LIB. 00513062001 YPFB-OPERACIONES PLANTA DE SEPARACION DE LIQUIDOS RIO GRANDE</t>
  </si>
  <si>
    <t>G03323870002</t>
  </si>
  <si>
    <t>TRANSFERENCIA DEL EXTERIOR SEGUN SWIFT 17532 DE FECHA 12/12/2016 ORDENANTE: CONSULADO DE BOLIVIA EN CALAMA REF.: RECAUDACIONES CEDULAS DE IDENTIDAD NOVIEMBRE LIB. 00340012005 SEGIP - RECAUDACION EXTERIOR - CEDULAS DE IDENTIDAD</t>
  </si>
  <si>
    <t>G03330200001</t>
  </si>
  <si>
    <t>COBRO COSTOS DE PAPELERIA SEGUN TRANSFERENCIA DEL EXTERIOR POR ORDEN DE GAS CORONA S.A.E.C.A. (ASUNCION PARAGUAY) REF.: ANTICIPO SEGUN CONTRATO YPFB DLG LIB. 00513062001 YPFB-OPERACIONES PLANTA DE SEPARACION DE LIQUIDOS RIO GRANDE</t>
  </si>
  <si>
    <t>G03328860001</t>
  </si>
  <si>
    <t>COBRO COSTOS DE PAPELERIA SEGUN TRANSFERENCIA DEL EXTERIOR POR ORDEN DE CONSULADO DE BOLIVIA EN IQUIQUE REF:RECAUDACION GESTORIA CONSULAR NOV 2016 LIB. 00010011102 MIN.RELACIONES EXTERIORES - GESTORIA CONSULAR LEY Nº 3108</t>
  </si>
  <si>
    <t>G03328850002</t>
  </si>
  <si>
    <t>TRANSFERENCIA DEL EXTERIOR SEGUN MJE.SWIFT NOS.17569-17567 DE FECHA 12/12/2016 ORDENANTE: CONSULADO DE BOLIVIA EN IQUIQUE REF:RECAUDACION GESTORIA CONSULAR NOV 2016 LIB. 00010011102 MIN.RELACIONES EXTERIORES - GESTORIA CONSULAR LEY Nº 3108</t>
  </si>
  <si>
    <t>G03328840001</t>
  </si>
  <si>
    <t>COBRO COSTOS DE PAPELERIA SEGUN TRANSFERENCIA DEL EXTERIOR POR ORDEN DE CONSULADO GERAL DA BOLIVIA-SAO PAULO. LIB. 00340012003 RECAUDACION EXTRANJERIA - C.I. -L.C.</t>
  </si>
  <si>
    <t>G03328830002</t>
  </si>
  <si>
    <t>TRANSFERENCIA DEL EXTERIOR SEGUN SWIFT 17555 DE FECHA 12/12/2016 ORDENANTE: CONSULADO GERAL DA BOLIVIA-SAO PAULO. LIB. 00340012005 SEGIP - RECAUDACION EXTERIOR - CEDULAS DE IDENTIDAD</t>
  </si>
  <si>
    <t>G03328800001</t>
  </si>
  <si>
    <t>COBRO COSTOS DE PAPELERIA SEGUN TRANSFERENCIA DEL EXTERIOR POR ORDEN DE CONSULADO GERAL DA BOLIVIA-SAO PAULO. REF.:RECAUDACIONES GESTORIA CONSULAR OCTUBRE Y NOVIEMBRE. LIB. 00010011102 MIN.RELACIONES EXTERIORES - GESTORIA CONSULAR LEY Nº 3108</t>
  </si>
  <si>
    <t>G03328790002</t>
  </si>
  <si>
    <t>TRANSFERENCIA DEL EXTERIOR SEGUN SWIFT 17556 DE FECHA 12/12/2016 ORDENANTE: CONSULADO GERAL DA BOLIVIA-SAO PAULO. REF.:RECAUDACIONES GESTORIA CONSULAR OCTUBRE Y NOVIEMBRE. LIB. 00010011102 MIN.RELACIONES EXTERIORES - GESTORIA CONSULAR LEY Nº 3108</t>
  </si>
  <si>
    <t>G03328710001</t>
  </si>
  <si>
    <t>COBRO COSTOS DE PAPELERIA SEGUN TRANSFERENCIA DEL EXTERIOR POR ORDEN DE CONSULADO DEL ESTADO PLURINACI COMODORO RIVADAVIA - ARGENTINA REF:GESTORIA CONSULAR NOV/2016 LIB. 00010011102 MIN.RELACIONES EXTERIORES - GESTORIA CONSULAR LEY Nº 3108</t>
  </si>
  <si>
    <t>G03328700002</t>
  </si>
  <si>
    <t>TRANSFERENCIA DEL EXTERIOR SEGUN MJE.SWIFT NO.17553 DE FECHA 12/12/2016 ORDENANTE: CONSULADO DEL ESTADO PLURINACI COMODORO RIVADAVIA - ARGENTINA REF:GESTORIA CONSULAR NOV/2016 LIB. 00010011102 MIN.RELACIONES EXTERIORES - GESTORIA CONSULAR LEY Nº 3108</t>
  </si>
  <si>
    <t>G03328690001</t>
  </si>
  <si>
    <t>G03328680002</t>
  </si>
  <si>
    <t>TRANSFERENCIA DEL EXTERIOR SEGUN SWIFT NO.17548 DE FECHA 12/12/2016 ORDENANTE: CONSULADO GENL DE BOLIVIA EN HOUSTON REF.: GESTORIA CONSULAR LIB. 00010011102 MIN.RELACIONES EXTERIORES - GESTORIA CONSULAR LEY Nº 3108</t>
  </si>
  <si>
    <t>G03328670001</t>
  </si>
  <si>
    <t>COBRO COSTOS DE PAPELERIA SEGUN TRANSFERENCIA DEL EXTERIOR POR ORDEN DE CORPORACION PARAGUAYA DISTRUBUIDORA DE DERIVADOS DE PETROLEO S.A. REF.: REF.: COMPRA 500 TON GLP LIB. 00513062001 YPFB-OPERACIONES PLANTA DE SEPARACION DE LIQUIDOS RIO GRANDE</t>
  </si>
  <si>
    <t>G03323880001</t>
  </si>
  <si>
    <t>COBRO COSTOS DE PAPELERIA SEGUN TRANSFERENCIA DEL EXTERIOR POR ORDEN DE CONSULADO DE BOLIVIA EN CALAMA REF.: RECAUDACIONES CEDULAS DE IDENTIDAD NOVIEMBRE LIB. 00340012003 RECAUDACION EXTRANJERIA - C.I. -L.C.</t>
  </si>
  <si>
    <t>J03173230002</t>
  </si>
  <si>
    <t>A:00099024113 Debito Automatico por incumplimiento del GAM Tupiza (GAM TUP), correspondiente al Convenio Interinstitucional de Financiamiento UPRE-CIF-0677/13 de fecha 09 de julio de 2013, suscrito entre la Unidad de Proyectos Especiales y el GAM TUP proyecto Construccion Puente Peatonal Izque.</t>
  </si>
  <si>
    <t>J03173250002</t>
  </si>
  <si>
    <t>A:00099024113 Debito Automatico por incumplimiento del GAM Ocuri (GAM OCU), correspondiente al Convenio Interinstitucional de Financiamiento UPRE-CIF-0682/13 de fecha 20 de junio de 2013, suscrito entre la Unidad de Proyectos Especiales y el GAM OCU proyecto Construccion Colegio Comunidad Fichicachi</t>
  </si>
  <si>
    <t>Q07771890002</t>
  </si>
  <si>
    <t>NUMERO DE LIBRETA CUT: 00523012001 OPERACIÓN E18  TRANSFERENCIA DEL SISTEMA FINANCIERO POR CUENTA DE TERCEROS  A LA CUT EMPRESA DE CORREOS DE BOLIVIA A SOLICITUD DE PNUD BOLIVIA REF 6530050584</t>
  </si>
  <si>
    <t>Q07772380002</t>
  </si>
  <si>
    <t>NUMERO DE LIBRETA CUT: 00523012001 OPERACIÓN E18  TRANSFERENCIA DEL SISTEMA FINANCIERO POR CUENTA DE TERCEROS  A LA CUT A SOLICITUD PROGRAMA DE LAS NACIONES UNIDAS PARA EL DESARROLLO REF 6530051055</t>
  </si>
  <si>
    <t>S08733260001</t>
  </si>
  <si>
    <t>||RESPUESTA A DEBITO DEL BANQUERO SEG. SWIFT 17579 DE LA FECHA. REF.: COBRO COMISION POR TRANSF. DE EUR 73.499,96 VALOR 30/11/2016 SEG. SOLICITUD 1173 DE BOLIVIA TV POR COMPRA DERECHOS DE TRANSMISION DEL DAKAR 2016 LIBRETA NO. 00526012001 BOLIVIA TV-RECUADACIONES</t>
  </si>
  <si>
    <t>S08733260004</t>
  </si>
  <si>
    <t>||RESPUESTA A DEBITO DEL BANQUERO SEG. SWIFT 17579 DE LA FECHA. REF.: COBRO COMISION POR TRANSF. DE EUR 73.499,96 VALOR 30/11/2016 SEG. SOLICITUD 1173 DE BOLIVIA TV POR COMPRA DERECHOS DE TRANSMISION DEL DAKAR 2016 LIBRETA NO.00526012001 BOLIVIA TV-RECAUDACIONES. REF.: UTILES DE ESCRITORIO</t>
  </si>
  <si>
    <t>S08733370001</t>
  </si>
  <si>
    <t>||RESPUESTA DEBITO DEL BANQUERO SG/ SWIFT 17580 DE LA FECHA REF: COBRO COMISION POR TRANSFERENCIA EUR 3.003,39 DEL 28/11/16 SG/ SOLICITUD  DEL INIAF POR PAGO A/F OECD LIB.00222014302 INIAF-BS. PROYECTO INNOVACION Y SERVICIOS AGRICOLAS</t>
  </si>
  <si>
    <t>S08733370004</t>
  </si>
  <si>
    <t>||RESPUESTA DEBITO DEL BANQUERO SG/ SWIFT 17580 DE LA FECHA REF: COBRO COMISION POR TRANSFERENCIA EUR 3.003,39 DEL 28/11/16 SG/ SOLICITUD  DEL INIAF POR PAGO A/F OECD LIB.00222014302 INIAF-BS. PROYECTO INNOVACION Y SERVICIOS AGRICOLAS, COBRO UTILES DE ESCRITORIO</t>
  </si>
  <si>
    <t>S08733400001</t>
  </si>
  <si>
    <t>||RESPUESTA DEBITO DEL BANQUERO SG/ SWIFT 17581 DE LA FECHA REF: COBRO COMISION POR TRANSFERENCIA EUR 290,54 DEL 15/11/2016 SG/ SOLICITUD  DEL MINISTERIO DE EDUCACION POR PAGO A/F PAOLA ANDREA LEIGUE RUIZ LIBRETA 00099021001 TGN-RECURSOS ORDINARIOS</t>
  </si>
  <si>
    <t>S08733400004</t>
  </si>
  <si>
    <t>||RESPUESTA DEBITO DEL BANQUERO SG/ SWIFT 17581 DE LA FECHA REF: COBRO COMISION POR TRANSFERENCIA EUR 290,54 DEL 15/11/2016 SG/ SOLICITUD  DEL MINISTERIO DE EDUCACION POR PAGO A/F PAOLA ANDREA LEIGUE RUIZ LIBRETA 00099021001 TGN-RECURSOS ORDINARIOS, COBRO UTILES DE ESCRITORIO</t>
  </si>
  <si>
    <t>S08733440003</t>
  </si>
  <si>
    <t>||TRANSFERENCIA DE FONDOS EN ATENCIÓN A MENSAJES SWIFT 17587 Y 17584 DE LA FECHA (SECTOR PUBLICO) DE LA LIBRETA 00117012001 DGAC, REPOSICION UTILES DE ESCRITORIO.</t>
  </si>
  <si>
    <t>S08733610002</t>
  </si>
  <si>
    <t>||TRANSFERENCIA DE FONDOS POR BS1.335.320.00 S/G SOLICITUD DE DESEMBOLSO EN NOTA MPD/VIPFE/DGPP/UP-000971/2016 EN EL MARCO DEL D.S. 0210 QUE AUTORIZA AL MIN. PLANIF.DESARROLLO LA  REASIGNACION DE RECUR.DE LOS CRED.BID 480 Y 733/SF HASTA 9MM. LIBRETA CUT.EN BS.N° 00046121001 (MS-DESAR.COMPLEJO INDUSTRIAL FARMACEUTICO)</t>
  </si>
  <si>
    <t>S08733680002</t>
  </si>
  <si>
    <t>||TRANSFERENCIA DE FONDOS A LA EMPRESA SEDEM - PROMIEL - FINPRO YUNGAS -CUT LIBRETA 00132069203 POR CONCEPTO DE SEGUNDO DESEMBOLSO SEGÚN NOTA CITE: BDP/GOP/CART/5024/2016 DE 08/12/16 SEDEM - PROMIEL - FINPRO YUNGAS -CUT LIBRETA 00132069203</t>
  </si>
  <si>
    <t>S08733870002</t>
  </si>
  <si>
    <t>||TRANSFERENCIA DE FONDOS S/G. FORMULARIO  CITE:BUN1045/16  DE LA FECHA (HRE-TSO-8039), PROYECTO CONSTRUCCION SISTEMA  ALCANTARILLADO SANITARIO-RECURSOS DE CONTRAPARTE DE ACUERDO AL CONVENIO CON EL MMAYA-SENASBA. A SOLIC. GOB.AUT.MCPAL.COLQUECHACA, LIBRETA N°00225024201 SENASBA; BUN.</t>
  </si>
  <si>
    <t>S08733920002</t>
  </si>
  <si>
    <t>TRANSFERENCIA DE FONDOS DE DPTOS.DE ENCAJE LEGAL DEL SISTEMA FINANCIERO A DPTOS.CTES.DEL SECTOR PUBLICO S/G CITE' BUN/1042/16||DE LA FECHA (HRE-TSO-8034). A SOLIC.MEFP,REVER.DE FONDOS P/ERROR EN MONTO DE TRANSF.ELEC.DE F.9-12-16 LIBRETA N°00512012001;BUN.</t>
  </si>
  <si>
    <t>S08734110001</t>
  </si>
  <si>
    <t>||COBRO UTILES DE ESCRITORIO POR COMISIONES COBRADAS AL TGN POR EL BANCO DE ESPAÑA, REF.: PAGO PTMO. FIDA E-7-BO, VCTO. 15-11-2016, CODIGO DE LIQUIDACION N° 008591 LIBRETA N° 00099021001 RECURSOS ORDINARIOS</t>
  </si>
  <si>
    <t>G03334470005</t>
  </si>
  <si>
    <t>VENTA DE DIVISAS CON TRANSFERENCIA DE FONDOS A SOLICITUD DE MINISTERIO DE EDUCACION SEGUN SOLICITUD 1283 REF: TRASPASO PARA UNIVERSITY OF BRISTOL ERNESTO (FRANCISCO FERNANDEZ PORTUGAL) EQUIVALENTES  17.240,72 USD LIB. 00099021001 TGN-RECURSOS ORDINARIOS (3987)</t>
  </si>
  <si>
    <t>G03334480004</t>
  </si>
  <si>
    <t>VENTA DE DIVISAS CON TRANSFERENCIA DE FONDOS A SOLICITUD DE YACIMIENTOS PETROLIFEROS FISCALES BOLIVIANOS SEGUN SOLICITUD 1292 REF: PAGO A EMPRESA KOSAN CRISPLANT POR ANTICIPO  20 PORCIENTO PARA REMODELACION Y ADECUACION DE PLANTAS DE ENGARRAFADO TRINIDAD BERMEJO Y TUPIZA LIB. 00513012004 LBP-YPFB-UNICOMERCIAL (4030005415/1-2188907)</t>
  </si>
  <si>
    <t>G03338440074</t>
  </si>
  <si>
    <t>VENTA DE DIVISAS CON TRANSFERENCIA DE FONDOS A SOLICITUD DE MINISTERIO DE RELACIONES EXTERIORES SEGUN SOLICITUD 1303 REF: REMISION DE RECURSOS PARA EL FUNCIONAMIENTO DEL SERVICIO EXTERIOR DIPLOMATICO Y CONSULAR, CORRESPONDIENTE AL MES DE DICIEMBRE/2016; S/G GM-DGAA-UFI-PRP-IN-54/2016 LIB. 00099021001 TGN-RECURSOS ORDINARIOS (3987)</t>
  </si>
  <si>
    <t>G03338450004</t>
  </si>
  <si>
    <t>VENTA DE DIVISAS CON TRANSFERENCIA DE FONDOS A SOLICITUD DE SERVICIO DESARROLLO EMPRESAS PUBLICAS PRODUCTIVAS SEGUN SOLICITUD 1305 REF: I/2016-30040 TRANSFERENCIA DE FONDOS AL EXTERIOR POR EL ANTICIPO DEL 30% DE CONTRATO Nº 006/2016 CON LA EMPRESA BOTTERO S.P.A. PROVISION DE MAQUINAS I.S. POR USD. 1 LIB. 00132019202 SEDEM-PLANTA ENVASES DE VIDRIO CHUQUISACA-MUNICIPIO ZUDAÑEZ</t>
  </si>
  <si>
    <t>G03338460004</t>
  </si>
  <si>
    <t>VENTA DE DIVISAS CON TRANSFERENCIA DE FONDOS A SOLICITUD DE SERVICIO DESARROLLO EMPRESAS PUBLICAS PRODUCTIVAS SEGUN SOLICITUD 1306 REF: I/2016-30119 TRANSFERENCIA DE FONDOS AL EXTERIOR POR EL ANTICIPO DEL 30% DE CONTRATO Nº 003/2016 CON LA EMPRESA ANTONINI SRL. PROVISION DE ARCHAS DE RECOCIDO Y DECO LIB. 00132019202 SEDEM-PLANTA ENVASES DE VIDRIO CHUQUISACA-MUNICIPIO ZUDAÑEZ</t>
  </si>
  <si>
    <t>G03338480005</t>
  </si>
  <si>
    <t>VENTA DE DIVISAS CON TRANSFERENCIA DE FONDOS A SOLICITUD DE MINISTERIO DE RELACIONES EXTERIORES SEGUN SOLICITUD 1309 REF: REMISION DE RECURSOS  PARA GASTOS FUNERARIOS Y DE REPATRIACION DE RESTOS MORTALES DE LOS CONNACIONALES JARLEN ORELLANA Y ZULMA GUTIERREZ, A FAVOR DE LOS CONSULADOS EN SANTIAGO E LIB. 00010011102 MIN.RELACIONES EXTERIORES - GESTORIA CONSULAR LEY Nº 3108</t>
  </si>
  <si>
    <t>G03338490004</t>
  </si>
  <si>
    <t>VENTA DE DIVISAS CON TRANSFERENCIA DE FONDOS A SOLICITUD DE MINISTERIO DE EDUCACION SEGUN SOLICITUD 1299 REF: TRASPASO PARA TATIANA MIJAELA BLANCO QUIROGA LIB. 00099021001 TGN-RECURSOS ORDINARIOS (3987)</t>
  </si>
  <si>
    <t>G03338500004</t>
  </si>
  <si>
    <t>VENTA DE DIVISAS CON TRANSFERENCIA DE FONDOS A SOLICITUD DE MINISTERIO DE CULTURAS SEGUN SOLICITUD 1300 REF: TRANSFERENCIA A ESTUDIO SIGERMAN, MAKON Y ASOCIADOS S.R.L.POR PAGO DE SERVICIO DE CONSULTORÍA POR PRODUCTO EN EL EXTRANJERO "ESTRATEGIA PARA EL DESARROLLO DE LA OFERTA TURÍSTICA DE BOLIVIA", LIB. 00099021001 TGN-RECURSOS ORDINARIOS (3987)</t>
  </si>
  <si>
    <t>G03338510004</t>
  </si>
  <si>
    <t>VENTA DE DIVISAS CON TRANSFERENCIA DE FONDOS A SOLICITUD DE PROCURADURIA GENERAL DEL ESTADO SEGUN SOLICITUD 1308 REF: HR I-4922 PAGO AL CONSORCIO JURIDICO DECHERT (PARIS) LLP, POR EL SERVICIO EN EL CASO CIADI NºARB/06/2 QUIBORAX S.A. Y NON METALLIC MINERALS S.A. C. EL ESTADO PLURINACIONAL DE BOLIVIA LIB. 00099021001 TGN-RECURSOS ORDINARIOS (3987)</t>
  </si>
  <si>
    <t>G03338520004</t>
  </si>
  <si>
    <t>VENTA DE DIVISAS CON TRANSFERENCIA DE FONDOS A SOLICITUD DE PROCURADURIA GENERAL DEL ESTADO SEGUN SOLICITUD 1301 REF: HR I-4857 PAGO AL CONSORCIO JURIDICO DECHERT (PARIS) LLP, CORRESPONDIENTE AL MES DE OCTUBRE-2016, CASO CPA Nº 2011-14 ABERTIS INFRAESTRUCTURAS S.A. (ESPAÑA) C. EL ESTADO PLURINACIONA LIB. 00099021001 TGN-RECURSOS ORDINARIOS (3987)</t>
  </si>
  <si>
    <t>G03338560004</t>
  </si>
  <si>
    <t>VENTA DE DIVISAS CON TRANSFERENCIA DE FONDOS A SOLICITUD DE PROCURADURIA GENERAL DEL ESTADO SEGUN SOLICITUD 1302 REF: HR I-4920 PAGO AL CONSORCIO JURIDICO DECHERT (PARIS) LLP, POR EL SERVICIO EN EL CASO CIADI NºARB/06/2 QUIBORAX S.A. Y NON METALLIC MINERALS S.A. C. EL ESTADO PLURINACIONAL DE BOLIVIA LIB. 00099021001 TGN-RECURSOS ORDINARIOS (3987)</t>
  </si>
  <si>
    <t>G03338570004</t>
  </si>
  <si>
    <t>VENTA DE DIVISAS CON TRANSFERENCIA DE FONDOS A SOLICITUD DE MINISTERIO DE RELACIONES EXTERIORES SEGUN SOLICITUD 1310 REF: REMESA ADICIONAL A FAVOR DE EL CONSULADO EN BUENOS AIRES - ARGENTINA PARA EL PAGO DE INICIO DE PROCESO DE CONTRATACION PARA REFACCION Y MANTENIMIENTO DE LAS OFICINAS; S/G GM-DGAA LIB. 00099021001 TGN-RECURSOS ORDINARIOS (3987)</t>
  </si>
  <si>
    <t>G03339760003</t>
  </si>
  <si>
    <t>TRANSFERENCIA RECIBIDA DEL EXTERIOR SEGÚN MENSAJES SWIFT Nos. 17616-17611 (REM.EXT.) DE FECHA 13-12-2016 POR DESEMBOLSO DE FONPLATA PRÉSTAMO BOL 20/2013 GAF-BOL-100-2016DESEMB. N° 12 LIBRETA N° 00291012002 ABC-RECURSOS PROPIOS REF.: UTILES DE ESCRITORIO</t>
  </si>
  <si>
    <t>G03339810001</t>
  </si>
  <si>
    <t>COBRO COSTOS DE PAPELERIA SEGUN TRANSFERENCIA DEL EXTERIOR POR ORDEN DE HOGAS S.A. (PERU) LIB. 00513062001 YPFB-OPERACIONES PLANTA DE SEPARACION DE LIQUIDOS RIO GRANDE</t>
  </si>
  <si>
    <t>G03339830001</t>
  </si>
  <si>
    <t>COBRO COSTOS DE PAPELERIA SEGUN TRANSFERENCIA DEL EXTERIOR POR ORDEN DE COPAPE PROD DE PETROLEO LTDA REF:INV 178 LIB. 00513062001 YPFB-OPERACIONES PLANTA DE SEPARACION DE LIQUIDOS RIO GRANDE</t>
  </si>
  <si>
    <t>G03341970001</t>
  </si>
  <si>
    <t>COBRO COSTOS DE PAPELERIA SEGUN TRANSFERENCIA DEL EXTERIOR POR ORDEN DE CORPORACION PARAGUAYA DICTRIBUIDORA DE DERIVADOS DE PETROLEO S.A. REF.: PAGO A PROVEEDORES COMPLEMENTO PAGO FACTURA NO.188 LIB. 00513062001 YPFB-OPERACIONES PLANTA DE SEPARACION DE LIQUIDOS RIO GRANDE</t>
  </si>
  <si>
    <t>G03342050002</t>
  </si>
  <si>
    <t>TRANSFERENCIA DEL EXTERIOR SEGUN CONSULATE GENL OF THE PLURINATIONAL STATE OF BOLIVIA NEW YORK REF.: GESTORIA CONSULAR DE FECHA 13/12/2016 ORDENANTE: LIB. 00010011102 MIN.RELACIONES EXTERIORES - GESTORIA CONSULAR LEY Nº 3108</t>
  </si>
  <si>
    <t>G03342060001</t>
  </si>
  <si>
    <t>G03342080001</t>
  </si>
  <si>
    <t>COBRO COSTOS DE PAPELERIA SEGUN TRANSFERENCIA DEL EXTERIOR POR ORDEN DE ENERGIA ARGENTINA SOCIEDAD ANONIMA REF.: IMPORT PAYMENT LIB. 00513012007 YPFB - RECURSOS NACIONALIZACIÓN</t>
  </si>
  <si>
    <t>G03342090002</t>
  </si>
  <si>
    <t>TRANSFERENCIA DEL EXTERIOR SEGUN SWWIFT 17657 DE FECHA 13/12/2016 ORDENANTE: CONSULADO DE BOLIVIA EN ANTOFAGASTA LIB. 00010011102 MIN.RELACIONES EXTERIORES - GESTORIA CONSULAR LEY Nº 3108</t>
  </si>
  <si>
    <t>G03342100001</t>
  </si>
  <si>
    <t>COBRO COSTOS DE PAPELERIA SEGUN TRANSFERENCIA DEL EXTERIOR POR ORDEN DE CONSULADO DE BOLIVIA EN ANTOFAGASTA LIB. 00010011102 MIN.RELACIONES EXTERIORES - GESTORIA CONSULAR LEY Nº 3108</t>
  </si>
  <si>
    <t>J03172990002</t>
  </si>
  <si>
    <t>A:00099021001 Pago de capital e interes corriente a favor del TGN, adeudados por el GAD Oruro, correspondiente al Convenio Subsidiario CAF 2324 del Proyecto de Electrificacion Rural Pocoroco.</t>
  </si>
  <si>
    <t>J03173100001</t>
  </si>
  <si>
    <t>De: 00099024113 Transferencia en cumplimiento al DS N0913 de 15/06/2011 y el Convenio Intergubernativo de Financiamiento UPRE-CIF-IG/111/2016, suscrito entre la UPRE y el GAM de Samaipata proyecto Construccion Ambientes Unidad Educativa Benedicto Padilla Cuellar Monteagudo, correspondiente al pago d</t>
  </si>
  <si>
    <t>J03173110001</t>
  </si>
  <si>
    <t>De: 00099024113 Transferencia en cumplimiento al DS N0913 de 15/06/2011 y el Convenio Interinstitucional de Financiamiento UPRE-CIF-138/12, suscrito entre la UPRE y el GAM de Mapiri proyecto Construccion Estadio Municipal de Mapiri Juan Evo Morales Ayma, correspondiente al pago de la planilla N 4, s</t>
  </si>
  <si>
    <t>G03334470004</t>
  </si>
  <si>
    <t>VENTA DE DIVISAS CON TRANSFERENCIA DE FONDOS A SOLICITUD DE MINISTERIO DE EDUCACION SEGUN SOLICITUD 1283 REF: TRASPASO PARA UNIVERSITY OF BRISTOL ERNESTO (FRANCISCO FERNANDEZ PORTUGAL) EQUIVALENTES  17.240,72 USD LIB. 00099021001 TGN-RECURSOS ORDINARIOS (3987) POR DIFERENCIAL CAMBIARIO</t>
  </si>
  <si>
    <t>S08735140003</t>
  </si>
  <si>
    <t>||TRANSFERENCIA DE FONDOS EN ATENCION A MENSAJE SWIFT 17820 DE LA FECHA (SECTOR PUBLICO). DEBITO DE LA LIBRETA 00117012001 DGAC, REPOSICION UTILES DE ESCRITORIO.</t>
  </si>
  <si>
    <t>S08735120001</t>
  </si>
  <si>
    <t>||REGISTRO COBRO COMISION AVISO ENMIENDA CARTA DE CREDITO STANDBY BS220.- Y EMISION CBTE. CONTABLE BS50.- REF.: 40GA-G21704-4DGN (BCB:SB-R-2016-23) CGO. LIB. N°00513012007 YPFB RECURSOS DE NACIONALIZACION</t>
  </si>
  <si>
    <t>S08735040002</t>
  </si>
  <si>
    <t>'TRANSFERENCIA DE FONDOS DE DPTOS.DE ENCAJE LEGAL DEL SISTEMA FINANCIERO A DPTOS.CTES.DEL SECTOR PUBLICO S/G CITE' BUN/1047/16||DE LA FECHA (HRE-TSO-8053). A SOLICITUD MEFP, REVERSIÓN ANTICIPADA PARA ABONO A LA LIBRETA N°00099021001; BUN.</t>
  </si>
  <si>
    <t>S08734910002</t>
  </si>
  <si>
    <t>'TRANSFERENCIA DE FONDOS DE DPTOS.DE ENCAJE LEGAL DEL SISTEMA FINANCIERO A DPTOS.CTES.DEL SECTOR PUBLICO S/G CITE' CA/FID.VIV 0482/2016||DE LA FECHA (HRE-TSO- 8042) ABONO A LA LIBRETA 03420102001 PARA GASTOS DE FUNCIONAMIENTO DE LA AGENCIA ESTATAL DE VIVIENDA,BUN.</t>
  </si>
  <si>
    <t>S08734880003</t>
  </si>
  <si>
    <t>'TRANSFERENCIA'||RECIBIDA DEL EXTERIOR POR DESEMBOLSO DEL BID REF.: ATN-OC-14085-BO REQ. 0005 OPS0201659475A (REMESAS DEL EXTERIOR) LIB. 00287102001 FPS-RECURSOS PROPIOS REF.: UTILES DE ESCRITORIO</t>
  </si>
  <si>
    <t>S08734830001</t>
  </si>
  <si>
    <t>||REGISTRO COBRO COMISION AVISO CARTA DE CREDITO STANDBY BS220.-Y EMISION COMP.CONTABLE BS50.-REF.:M193400 (BCB:SB-R-2016-56) A/F Y.P.F.B.,S/G SWIFT 17638,13/12/16. LIB.00513012007 YPFB - RECURSOS NACIONALIZACIÓN REF.:COMISIONES AVISO SBLC M193400</t>
  </si>
  <si>
    <t>S08734690003</t>
  </si>
  <si>
    <t>TRANSFERENCIA DE FONDOS S/G CITE N°||JGCB/TRL/482/2016 DEL FONDO NACIONAL DE INVERSION PRODUCTIVA Y SOCIAL RECIBIDA EN LA FECHA  REF: PROGRAMACION DE PAGOS DE INVERSION Y FORTALECIMIENTO CONVENIO PLAN VIDA KFW (TRAM-TSO-8041) DE LA LIBRETA N° 02871002001 CUT FPS RECURSOS PROPIOS COSTO UTILES DE ESCRITORIO</t>
  </si>
  <si>
    <t>Q07774730002</t>
  </si>
  <si>
    <t>NUMERO DE LIBRETA CUT: Cuenta Unica del Tesoro OPERACIÓN E18  TRANSFERENCIA DEL SISTEMA FINANCIERO POR CUENTA DE TERCEROS  A LA CUT Descuento cobro indebido R026-99-RPPago adelantado PRA - RPPago indebido - RP</t>
  </si>
  <si>
    <t>G03346450002</t>
  </si>
  <si>
    <t>TRANSFERENCIA DEL EXTERIOR SEGUN MJE.SWIFT NO.17748 DE FECHA 14/12/2016 ORDENANTE: CONSULADO DE BOLIVIA EN BILBAO REF:GESTORIA CONSULAR LIB. 00010011102 MIN.RELACIONES EXTERIORES - GESTORIA CONSULAR LEY Nº 3108</t>
  </si>
  <si>
    <t>G03346440001</t>
  </si>
  <si>
    <t>COBRO COSTOS DE PAPELERIA SEGUN TRANSFERENCIA DEL EXTERIOR POR ORDEN DE CONSULADO DE BOLIVIA EN SALTA. REF.:GESTORIA CONSULAR GESTION 2016 LIB. 00010011102 MIN.RELACIONES EXTERIORES - GESTORIA CONSULAR LEY Nº 3108</t>
  </si>
  <si>
    <t>G03346430002</t>
  </si>
  <si>
    <t>TRANSFERENCIA DEL EXTERIOR SEGUN SWIFT 17747 DE FECHA 14/12/2016 ORDENANTE: CONSULADO DE BOLIVIA EN SALTA. REF.:GESTORIA CONSULAR GESTION 2016 LIB. 00010011102 MIN.RELACIONES EXTERIORES - GESTORIA CONSULAR LEY Nº 3108</t>
  </si>
  <si>
    <t>G03345170005</t>
  </si>
  <si>
    <t>VENTA DE DIVISAS CON TRANSFERENCIA DE FONDOS A SOLICITUD DE VICEPRESIDENCIA DEL ESTADO SEGUN SOLICITUD 1291 REF: PAGO A MICHELA RUSSO, POR LA PRESENTACIÓN DE SU 2DO PRODUCTO DEL SERVICIO DE "TRADUCCIÓN DE ITALIANO A ESPAÑOL DE LA OBRA CAPITALISMO FLESSIBLE, PRECARIETA E NOUEVE FORME DE CONFLITTO", S LIB. 00099021001 TGN-RECURSOS ORDINARIOS (3987)</t>
  </si>
  <si>
    <t>G03345170004</t>
  </si>
  <si>
    <t>VENTA DE DIVISAS CON TRANSFERENCIA DE FONDOS A SOLICITUD DE VICEPRESIDENCIA DEL ESTADO SEGUN SOLICITUD 1291 REF: PAGO A MICHELA RUSSO, POR LA PRESENTACIÓN DE SU 2DO PRODUCTO DEL SERVICIO DE "TRADUCCIÓN DE ITALIANO A ESPAÑOL DE LA OBRA CAPITALISMO FLESSIBLE, PRECARIETA E NOUEVE FORME DE CONFLITTO", S LIB. 00099021001 TGN-RECURSOS ORDINARIOS (3987) POR DIFERENCIAL CAMBIARIO</t>
  </si>
  <si>
    <t>G03342950003</t>
  </si>
  <si>
    <t>PAGO A CAF PRÉSTAMO CFA006995 VCTO. 14-dic-2016 POR CUENTA DE TGN , NTI. 008662 VALOR 14-dic-2016 CAPITAL USD 1.034.802,94 INTERESES USD 170.561,45 CTA. 3987 CUENTA UNICA DEL TESORO LIB. 00099021001 REF.: COMISIONES BANCARIAS</t>
  </si>
  <si>
    <t>G03342940003</t>
  </si>
  <si>
    <t>PAGO A CAF PRÉSTAMO CFA006993 VCTO. 14-dic-2016 POR CUENTA DE TGN , NTI. 008655 VALOR 14-dic-2016 CAPITAL USD 3.725.867,81 INTERESES USD 1.097.917,71 COMISIONES USD 37.010,49 CTA. 3987 CUENTA UNICA DEL TESORO LIB. 00099021001 REF.: COMISIONES BANCARIAS</t>
  </si>
  <si>
    <t>J03173950001</t>
  </si>
  <si>
    <t>De: 00015041102 Transf. No.03/03 a fvr del MDRyT, por pgo. de Nota de Adeudo UE No.3241608703 por Eur12.190,04 (Bs 88,841.38/tc. 7.28803 de 14/dic/2016), a raiz de la compensacion realizada entre titulos de credito y deuda, en el marco del cierre del Contrato de Subvencion DCI-ALA/2014/341-461 CEIAG</t>
  </si>
  <si>
    <t>J03173940001</t>
  </si>
  <si>
    <t>De: 00015048002 Transf. No.02/03 a fvr del MDRyT, por pgo. de Nota de Adeudo UE No.3241608703 por Eur12.190,04 (Bs 88,841.38/tc. 7.28803 de 14/dic/2016), a raiz de la compensacion realizada entre titulos de credito y deuda, en el marco del cierre del Contrato de Subvencion DCI-ALA/2014/341-461 CEIAG</t>
  </si>
  <si>
    <t>J03173930001</t>
  </si>
  <si>
    <t>De: 00015048001 Transf. No.01/03 a fvr del MDRyT, por pgo. de Nota de Adeudo UE No.3241608703 por Eur12.190,04 (Bs 88,841.38/tc. 7.28803 de 14/dic/2016), a raiz de la compensacion realizada entre titulos de credito y deuda, en el marco del cierre del Contrato de Subvencion DCI-ALA/2014/341-461 CEIAG</t>
  </si>
  <si>
    <t>J03173840002</t>
  </si>
  <si>
    <t>A:00292012001 A requerimiento de la Unidad de Administracion e Informacion Salarial (UAIS), con nota interna CITE: MEFP/VTCP/DGPOT/UAIS/N 7244/2016, en la cual solicita la reversion definitiva de las boletas consignadas en el comprobante de Pago N 18669.</t>
  </si>
  <si>
    <t>G03351720001</t>
  </si>
  <si>
    <t>COBRO COSTOS DE PAPELERIA SEGUN TRANSFERENCIA DEL EXTERIOR POR ORDEN DE ENERGIA ARGENTINA S.A. LIB. 00513012007 YPFB - RECURSOS NACIONALIZACIÓN</t>
  </si>
  <si>
    <t>G03350540001</t>
  </si>
  <si>
    <t>COBRO COSTOS DE PAPELERIA SEGUN TRANSFERENCIA DEL EXTERIOR POR ORDEN DE LLAMA GAS S.A. REF:CACEL.FACT. DE EXPORTACION NO.158 LIB. 00513062001 YPFB-OPERACIONES PLANTA DE SEPARACION DE LIQUIDOS RIO GRANDE</t>
  </si>
  <si>
    <t>G03350500003</t>
  </si>
  <si>
    <t>TRANSFERENCIA RECIBIDA DEL EXTERIOR SEGÚN MENSAJES SWIFT Nos. 17817-17814 (REM.EXT.) DE FECHA 14-12-2016 POR DESEMBOLSO DE CAF PRÉSTAMO CFA008785 PROGRAMA MI RIEGO LIBRETA N° 00287102001 FPS-RECURSOS PROPIOS REF.: UTILES DE ESCRITORIO</t>
  </si>
  <si>
    <t>G03349400001</t>
  </si>
  <si>
    <t>COBRO COSTOS DE PAPELERIA SEGUN TRANSFERENCIA DEL EXTERIOR POR ORDEN DE CONSULADO GENERAL DE BOLIVIA LIMA-PERU REF.: RECAUDACION GESTORIA CONSULAR NOVIEMBRE 2016 LIB. 00010011102 MIN.RELACIONES EXTERIORES - GESTORIA CONSULAR LEY Nº 3108</t>
  </si>
  <si>
    <t>G03349390002</t>
  </si>
  <si>
    <t>TRANSFERENCIA DEL EXTERIOR SEGUN SWIFT 17750 DE FECHA 14/12/2016 ORDENANTE: CONSULADO GENERAL DE BOLIVIA LIMA-PERU REF.: RECAUDACION GESTORIA CONSULAR NOVIEMBRE 2016 LIB. 00010011102 MIN.RELACIONES EXTERIORES - GESTORIA CONSULAR LEY Nº 3108</t>
  </si>
  <si>
    <t>G03349380001</t>
  </si>
  <si>
    <t>COBRO COSTOS DE PAPELERIA SEGUN TRANSFERENCIA DEL EXTERIOR POR ORDEN DE CONSULADO DE BOLIVIA EN MURCIA ESPAÑA REF.: GESTORIA CONSULAR NOVIEMBRE 2016 LIB. 00010011102 MIN.RELACIONES EXTERIORES - GESTORIA CONSULAR LEY Nº 3108</t>
  </si>
  <si>
    <t>G03349370002</t>
  </si>
  <si>
    <t>TRANSFERENCIA DEL EXTERIOR SEGUN SWIFT 17749 DE FECHA 14/12/2016 ORDENANTE: CONSULADO DE BOLIVIA EN MURCIA ESPAÑA REF.: GESTORIA CONSULAR NOVIEMBRE 2016 LIB. 00010011102 MIN.RELACIONES EXTERIORES - GESTORIA CONSULAR LEY Nº 3108</t>
  </si>
  <si>
    <t>G03349360004</t>
  </si>
  <si>
    <t>VENTA DE DIVISAS CON TRANSFERENCIA DE FONDOS A SOLICITUD DE YACIMIENTOS PETROLIFEROS FISCALES BOLIVIANOS SEGUN SOLICITUD 1315 REF: PAGO A LA COMPAÑÍA DE PETRÓLEOS DE CHILE COPEC SA POR EL SUMINISTRO DE GASOLINA FACTURA FINAL CARGAS DEL 10 AL 16 DE NOVIEMBRE DE 2016 LIB. 00513012004 LBP-YPFB-UNICOMERCIAL (4030005415/1-2188907)</t>
  </si>
  <si>
    <t>G03349350004</t>
  </si>
  <si>
    <t>VENTA DE DIVISAS CON TRANSFERENCIA DE FONDOS A SOLICITUD DE YACIMIENTOS PETROLIFEROS FISCALES BOLIVIANOS SEGUN SOLICITUD 1313 REF: PAGO A INTERTEK CALEB BRETT CHILE SA SERVICIO DE INSPECCION DE CALIDAD E INSPECCION A LA DESCARGA DEL BUQUE SW JULIA I DE DIESEL OIL MES OCTUBRE 2016 LIB. 00513012004 LBP-YPFB-UNICOMERCIAL (4030005415/1-2188907)</t>
  </si>
  <si>
    <t>G03348420003</t>
  </si>
  <si>
    <t>PAGO A BID PRÉSTAMO 2593/BL-BO VCTO. 14-dic-2016 POR CUENTA DE TGN , NTI. 008586 VALOR 14-dic-2016  INTERESES USD 19.375,00 CTA. 3987 CUENTA UNICA DEL TESORO LIB. 00099021001 REF.: COMISIONES BANCARIAS</t>
  </si>
  <si>
    <t>G03348410003</t>
  </si>
  <si>
    <t>PAGO A BID PRÉSTAMO 2593/BL-BO VCTO. 14-dic-2016 POR CUENTA DE TGN , NTI. 008587 VALOR 14-dic-2016  INTERESES USD 969.525,00 CTA. 3987 CUENTA UNICA DEL TESORO LIB. 00099021001 REF.: COMISIONES BANCARIAS</t>
  </si>
  <si>
    <t>G03346560004</t>
  </si>
  <si>
    <t>VENTA DE DIVISAS  A SOLICITUD DE YACIMIENTOS PETROLIFEROS FISCALES BOLIVIANOS SEGUN SOLICITUD 1314  REF: PAGO FINAL PLANILLA Nº 37 A EMPRESA BUREAU VERITAS ARGENTINA SA. POR SERVICIO DE FISCALIZACIÓN TÉCNICA DEL DISEÑO DE PROCESOS, INGENIERÍA DE DETALLE, PROCURA, CONSTRUCCIÓN Y PUESTA EN MARCHA DE L LIB. 00513052001 YPFB_GERENCIA NACIONAL DE PLANTAS DE SEPARACIÓN</t>
  </si>
  <si>
    <t>G03346480001</t>
  </si>
  <si>
    <t>COBRO COSTOS DE PAPELERIA SEGUN TRANSFERENCIA DEL EXTERIOR POR ORDEN DE TOTAL E P BOLIVIE (SUCURSAL BOLIVIA) LIB. 00513012007 YPFB - RECURSOS NACIONALIZACIÓN</t>
  </si>
  <si>
    <t>G03346460001</t>
  </si>
  <si>
    <t>COBRO COSTOS DE PAPELERIA SEGUN TRANSFERENCIA DEL EXTERIOR POR ORDEN DE CONSULADO DE BOLIVIA EN BILBAO REF:GESTORIA CONSULAR LIB. 00010011102 MIN.RELACIONES EXTERIORES - GESTORIA CONSULAR LEY Nº 3108</t>
  </si>
  <si>
    <t>G03363310006</t>
  </si>
  <si>
    <t>PAGO A BID PRÉSTAMO 1006-SF-BO VCTO. 15-dic-2016 POR CUENTA DE TGN , NTI. 008626 VALOR 15-dic-2016 CAPITAL USD 189.639,22 INTERESES USD 83.441,26 CTA. 3987 CUENTA UNICA DEL TESORO LIB. 00099021001 REF.: COMISIONES BANCARIAS</t>
  </si>
  <si>
    <t>G03363300001</t>
  </si>
  <si>
    <t>COBRO COSTOS DE PAPELERIA SEGUN TRANSFERENCIA DEL EXTERIOR POR ORDEN DE BG BOLIVIA CORPORATION. REF.:68744SE004N7 LIB. 00513012007 YPFB - RECURSOS NACIONALIZACIÓN</t>
  </si>
  <si>
    <t>MINISTERIO DE COMUNICACIÓN</t>
  </si>
  <si>
    <t>S08736530004</t>
  </si>
  <si>
    <t>||VENTA DE DIVISAS S/G NOTA MC-DESP-E-N°0273/2016 Y ASIGNACION DE DIVISAS EFECTUADAS POR EL MEFP 15-12-16, REF.: EMISION DE CARTA DE CREDITO I-2016-047, COM. EMISION L/C 0,15% S/USD2.458.280.- POR 15 DIAS, REEMB. GSTS DE COMUNICACION BS220.- Y EMISION CBTE. CONTABLE BS50. LIBRETA N°00087014201 MIN. COMUNICION - PRONTIS - TRANSFERENCIA MOPSV</t>
  </si>
  <si>
    <t>S08736400001</t>
  </si>
  <si>
    <t>||REGISTRO COBRO COMISION AVISO ENMIENDA CARTA DE CREDITO STANDBY BS220.- Y EMISION CBTE. CONTABLE BS50.- REF.:40GA-G21704-4DGN (BCB:SB-R-2016-23) CGO. LIB. N°00513012007 YPFB RECURSOS DE NACIONALIZACION</t>
  </si>
  <si>
    <t>S08736360003</t>
  </si>
  <si>
    <t>||TRANSFERENCIA DE FONDOS EN ATENCION A MENSAJE SWIFT  17846 Y CORREO ELECTRONICO DE LA FECHA, DE A.A.S.A.N.A. (SECTOR PUBLICO). DEBITO DE LA LIBRETA 00117012001 DGAC, REPOSICION UTILES DE ESCRITORIO.</t>
  </si>
  <si>
    <t>S08736340001</t>
  </si>
  <si>
    <t>||REGISTRO COMISION ENMIENDA LC BS220.-REEMBS.GSTS.COMUNICACION BS220.-Y EMISION COMP.CONTABLE BS50.-,S/G NOTA SEDEM/GAF/UF/2016-0242,13/12/16 REF.:I-2016-043 P/C ENVIBOL A/F BDF INDUSTRIES S.P.A. LIB.00132019202 SEDEM-PLANTA ENVASES DE VIDRIO CHUQUISACA-MUN.ZUDAÑEZ REF.:COMIS.ENM.LC I-2016-043</t>
  </si>
  <si>
    <t>S08736330001</t>
  </si>
  <si>
    <t>||REGISTRO COMISION ENMIENDA LC BS220.-REEMBS.GSTS.COMUNICACION BS220.-Y EMISION COMP.CONTABLE BS50.-,S/G NOTA SEDEM/GAF/UF/2016-0242,13/12/16 REF.:I-2016-042 P/C ENVIBOL A/F BDF INDUSTRIES S.P.A. LIB.00132019202 SEDEM-PLANTA ENVASES DE VIDRIO CHUQUISACA-MUN.ZUDAÑEZ REF.:COMIS.ENM.LC I-2016-042</t>
  </si>
  <si>
    <t>S08736240001</t>
  </si>
  <si>
    <t>||AMPLIACION DE VALIDEZ 0,15% S/USD26.944,91.-POR 46 DIAS,REEMBS.GSTS.COMUNICACION BS220.-Y EMISION COMP.CONTABLE BS50.-,S/G NOTA EASBA-NE-GG-Nº871/2016,13/12/16 REF.:I-2016-020 P/C EASBA A/F BRN INTERNACIONAL INDUSTRIA E COMERCIO LTDA. LIB.00586019203 GASTO CORRIENTE EASBA-SANO Nº 400 REF.:COMISIONES AMPL.VAL.LC I-2016-020</t>
  </si>
  <si>
    <t>S08736200001</t>
  </si>
  <si>
    <t>||REGISTRO COBRO COMISION AVISO CARTA DE CREDITO STANDBY BS220.-Y EMISION COMP.CONTABLE BS50.-REF.:SGAX324-4374985 (BCB:SB-R-2016-65) A/F Y.P.F.B.,EN COMPL.A COMP.873619,15/12/16. LIB.00513012007 YPFB - RECURSOS NACIONALIZACIÓN REF.:COMISION AVISO SBLC SGAX324-4374985</t>
  </si>
  <si>
    <t>S08735820003</t>
  </si>
  <si>
    <t>||TRANSFERENCIA DE FONDOS S/G. MENSAJE SWIFT NRO. 17841 DE LA FECHA. (SECTOR PUBLICO). DEBITO DE LA LIBRETA 00117012001 DGAC, REPOSICION UTILES DE ESCRITORIO.</t>
  </si>
  <si>
    <t>S08735740001</t>
  </si>
  <si>
    <t>||COMISIONES BANCARIAS POR PAGO COMISION DEL BANQUERO REF.: PAGO PTMO. 1020/SF-BO VCTO. 13-11-2016 POR CUENTA DEL TGN, 15-12-2016. LIB 00099021001 RECURSOS ORDINARIOS (3987) REF.: COMISIONES BANCARIAS</t>
  </si>
  <si>
    <t>G03354830003</t>
  </si>
  <si>
    <t>PAGO A BID PRÉSTAMO 1512-SF-BO VCTO. 15-dic-2016 POR CUENTA DE TGN , NTI. 008581 VALOR 15-dic-2016 CAPITAL USD 272.277,62 INTERESES USD 149.752,69 CTA. 3987 CUENTA UNICA DEL TESORO LIB. 00099021001 REF.: COMISIONES BANCARIAS</t>
  </si>
  <si>
    <t>G03354820003</t>
  </si>
  <si>
    <t>PAGO A BID PRÉSTAMO 1128-SF-BO VCTO. 15-dic-2016 POR CUENTA DE TGN , NTI. 008580 VALOR 15-dic-2016 CAPITAL USD 31.712,59 INTERESES USD 17.124,80 CTA. 3987 CUENTA UNICA DEL TESORO LIB. 00099021001 REF.: COMISIONES BANCARIAS</t>
  </si>
  <si>
    <t>G03354810003</t>
  </si>
  <si>
    <t>PAGO A BID PRÉSTAMO 1127-SF-BO VCTO. 15-dic-2016 POR CUENTA DE TGN , NTI. 008579 VALOR 15-dic-2016 CAPITAL USD 3.150,00 INTERESES USD 1.701,00 CTA. 3987 CUENTA UNICA DEL TESORO LIB. 00099021001 REF.: COMISIONES BANCARIAS</t>
  </si>
  <si>
    <t>G03354800003</t>
  </si>
  <si>
    <t>PAGO A BID PRÉSTAMO 1126-SF-BO VCTO. 15-dic-2016 POR CUENTA DE TGN , NTI. 008578 VALOR 15-dic-2016 CAPITAL USD 50.276,55 INTERESES USD 27.149,34 CTA. 3987 CUENTA UNICA DEL TESORO LIB. 00099021001 REF.: COMISIONES BANCARIAS</t>
  </si>
  <si>
    <t>G03354790003</t>
  </si>
  <si>
    <t>PAGO A BID PRÉSTAMO 1121-SF-BO VCTO. 15-dic-2016 POR CUENTA DE TGN , NTI. 008577 VALOR 15-dic-2016 CAPITAL USD 1.645,62 INTERESES USD 921,55 CTA. 3987 CUENTA UNICA DEL TESORO LIB. 00099021001 REF.: COMISIONES BANCARIAS</t>
  </si>
  <si>
    <t>G03354780003</t>
  </si>
  <si>
    <t>PAGO A BID PRÉSTAMO 1075-SF-BO-10 VCTO. 15-dic-2016 POR CUENTA DE TGN , NTI. 008576 VALOR 15-dic-2016 CAPITAL USD 331.952,63 INTERESES USD 179.254,42 CTA. 3987 CUENTA UNICA DEL TESORO LIB. 00099021001 REF.: COMISIONES BANCARIAS</t>
  </si>
  <si>
    <t>G03354770003</t>
  </si>
  <si>
    <t>PAGO A BID PRÉSTAMO 1075-SF-BO-9 VCTO. 15-dic-2016 POR CUENTA DE TGN , NTI. 008575 VALOR 15-dic-2016 CAPITAL USD 133.333,33 INTERESES USD 72.000,00 CTA. 3987 CUENTA UNICA DEL TESORO LIB. 00099021001 REF.: COMISIONES BANCARIAS</t>
  </si>
  <si>
    <t>G03354760003</t>
  </si>
  <si>
    <t>PAGO A BID PRÉSTAMO 1075-SF-BO-6 VCTO. 15-dic-2016 POR CUENTA DE TGN , NTI. 008574 VALOR 15-dic-2016 CAPITAL USD 237.894,16 INTERESES USD 104.673,43 CTA. 3987 CUENTA UNICA DEL TESORO LIB. 00099021001 REF.: COMISIONES BANCARIAS</t>
  </si>
  <si>
    <t>G03354690003</t>
  </si>
  <si>
    <t>PAGO A ICO ESPAÑA PRÉSTAMO 01020037.0 VCTO. 15-dic-2016 POR CUENTA DE TGN , NTI. 008623 VALOR 15-dic-2016 CAPITAL USD 195.121,94 CTA. 3987 CUENTA UNICA DEL TESORO LIB. 00099021001 REF.: COMISIONES BANCARIAS</t>
  </si>
  <si>
    <t>G03354680003</t>
  </si>
  <si>
    <t>PAGO A OPEP PRÉSTAMO 604-P VCTO. 15-dic-2016 POR CUENTA DE TGN , NTI. 008563 VALOR 15-dic-2016 CAPITAL USD 84.450,00 INTERESES USD 9.292,64 CTA. 3987 CUENTA UNICA DEL TESORO LIB. 00099021001 REF.: COMISIONES BANCARIAS</t>
  </si>
  <si>
    <t>G03354660003</t>
  </si>
  <si>
    <t>PAGO A FONPLATA PRÉSTAMO BOL 20/2013 VCTO. 15-dic-2016 POR CUENTA DE TGN , NTI. 008621 VALOR 15-dic-2016  INTERESES USD 362.938,21 COMISIONES USD 19.880,65 CTA. 3987 CUENTA UNICA DEL TESORO LIB. 00099021001 REF.: COMISIONES BANCARIAS</t>
  </si>
  <si>
    <t>G03354650003</t>
  </si>
  <si>
    <t>PAGO A IDA PRÉSTAMO 3541-BO VCTO. 15-dic-2016 POR CUENTA DE TGN , NTI. 008720 VALOR 15-dic-2016 CAPITAL USD 311.263,25 INTERESES USD 105.235,45 CTA. 3987 CUENTA UNICA DEL TESORO LIB. 00099021001 REF.: COMISIONES BANCARIAS</t>
  </si>
  <si>
    <t>G03354640003</t>
  </si>
  <si>
    <t>PAGO A IDA PRÉSTAMO 4845-BO VCTO. 15-dic-2016 POR CUENTA DE TGN , NTI. 008718 VALOR 15-dic-2016  INTERESES USD 163.043,51 CTA. 3987 CUENTA UNICA DEL TESORO LIB. 00099021001 REF.: COMISIONES BANCARIAS</t>
  </si>
  <si>
    <t>G03354620003</t>
  </si>
  <si>
    <t>PAGO A IDA PRÉSTAMO 3471-BO VCTO. 15-dic-2016 POR CUENTA DE TGN , NTI. 008716 VALOR 15-dic-2016 CAPITAL USD 14.372,83 INTERESES USD 4.806,23 CTA. 3987 CUENTA UNICA DEL TESORO LIB. 00099021001 REF.: COMISIONES BANCARIAS</t>
  </si>
  <si>
    <t>G03354610003</t>
  </si>
  <si>
    <t>PAGO A IDA PRÉSTAMO 2742-1-BO VCTO. 15-dic-2016 POR CUENTA DE TGN , NTI. 008717 VALOR 15-dic-2016 CAPITAL USD 23.293,93 INTERESES USD 6.127,78 CTA. 3987 CUENTA UNICA DEL TESORO LIB. 00099021001 REF.: COMISIONES BANCARIAS</t>
  </si>
  <si>
    <t>G03354600003</t>
  </si>
  <si>
    <t>PAGO A IDA PRÉSTAMO 3378-BO VCTO. 15-dic-2016 POR CUENTA DE TGN , NTI. 008715 VALOR 15-dic-2016 CAPITAL USD 7.604,28 INTERESES USD 2.485,56 CTA. 3987 CUENTA UNICA DEL TESORO LIB. 00099021001 REF.: COMISIONES BANCARIAS</t>
  </si>
  <si>
    <t>G03354590003</t>
  </si>
  <si>
    <t>PAGO A IDA PRÉSTAMO 5461-BO VCTO. 15-dic-2016 POR CUENTA DE TGN , NTI. 008719 VALOR 15-dic-2016  INTERESES USD 10.090,51 CTA. 3987 CUENTA UNICA DEL TESORO LIB. 00099021001 REF.: COMISIONES BANCARIAS</t>
  </si>
  <si>
    <t>G03354580003</t>
  </si>
  <si>
    <t>PAGO A OPEP PRÉSTAMO 1332-P VCTO. 15-dic-2016 POR CUENTA DE TGN , NTI. 008564 VALOR 15-dic-2016 CAPITAL USD 333.300,00 INTERESES USD 132.917,13 CTA. 3987 CUENTA UNICA DEL TESORO LIB. 00099021001 REF.: COMISIONES BANCARIAS</t>
  </si>
  <si>
    <t>G03363280001</t>
  </si>
  <si>
    <t>COBRO COSTOS DE PAPELERIA SEGUN TRANSFERENCIA DEL EXTERIOR POR ORDEN DE BG BOLIVIA CORPORATION SUCURSAL BOLIVIA SANTA CRUZ BOL. REF.: PENALIDAD BAJO OC LIB. 00513012007 YPFB - RECURSOS NACIONALIZACIÓN</t>
  </si>
  <si>
    <t>G03363240001</t>
  </si>
  <si>
    <t>COBRO COSTOS DE PAPELERIA SEGUN TRANSFERENCIA DEL EXTERIOR POR ORDEN DE BG BOLIVIA  CORPORATION LIB. 00513012007 YPFB - RECURSOS NACIONALIZACIÓN</t>
  </si>
  <si>
    <t>G03362130003</t>
  </si>
  <si>
    <t>TRANSFERENCIA RECIBIDA DEL EXTERIOR SEGÚN MENSAJES SWIFT Nos. 17886-17884 (REM.EXT.) DE FECHA 15-12-2016 POR DESEMBOLSO DE CAF PRÉSTAMO CFA007860 CARRETERA CHACAPUCO RAVELO SOL.DESEMBOLSO NRO.36 LIBRETA N° 00291012002 ABC-RECURSOS PROPIOS REF.: UTILES DE ESCRITORIO</t>
  </si>
  <si>
    <t>G03362090001</t>
  </si>
  <si>
    <t>COBRO COSTOS DE PAPELERIA SEGUN TRANSFERENCIA DEL EXTERIOR POR ORDEN DE VICECONSULADO DEL ESTADO PLURINACIONAL DE BOLIVIA BUENOS AIRES-ARGENTINA LIB. 00010011102 MIN.RELACIONES EXTERIORES - GESTORIA CONSULAR LEY Nº 3108</t>
  </si>
  <si>
    <t>G03362080002</t>
  </si>
  <si>
    <t>TRANSFERENCIA DEL EXTERIOR SEGUN SWIFT 17843-17837 DE FECHA 15/12/2016 ORDENANTE: VICECONSULADO DEL ESTADO PLURINACIONAL DE BOLIVIA BUENOS AIRES-ARGENTINA LIB. 00010011102 MIN.RELACIONES EXTERIORES - GESTORIA CONSULAR LEY Nº 3108</t>
  </si>
  <si>
    <t>G03362070001</t>
  </si>
  <si>
    <t>COBRO COSTOS DE PAPELERIA SEGUN TRANSFERENCIA DEL EXTERIOR POR ORDEN DE VINTAGE PETROLEUM BOLIVIANA LTD (HOUSTON TX) LIB. 00513012007 YPFB - RECURSOS NACIONALIZACIÓN</t>
  </si>
  <si>
    <t>G03361000001</t>
  </si>
  <si>
    <t>COBRO COSTOS DE PAPELERIA SEGUN TRANSFERENCIA DEL EXTERIOR POR ORDEN DE VICECONSULADO DEL ESTADO PLURINACINAL DE BOLIVIA-BUENOS AIRES AR. LIB. 00010011102 MIN.RELACIONES EXTERIORES - GESTORIA CONSULAR LEY Nº 3108</t>
  </si>
  <si>
    <t>G03360990002</t>
  </si>
  <si>
    <t>TRANSFERENCIA DEL EXTERIOR SEGUN SWIFT 17842 DE FECHA 15/12/2016 ORDENANTE: VICECONSULADO DEL ESTADO PLURINACINAL DE BOLIVIA-BUENOS AIRES AR. LIB. 00010011102 MIN.RELACIONES EXTERIORES - GESTORIA CONSULAR LEY Nº 3108</t>
  </si>
  <si>
    <t>G03359910001</t>
  </si>
  <si>
    <t>G03359900002</t>
  </si>
  <si>
    <t>TRANSFERENCIA DEL EXTERIOR SEGUN SWIFT NO.17890 DE FECHA 15/12/2016 ORDENANTE: EMBASSY OF BOLIVIA (TOKYO JAPAN) REF.: SECCION CONSULAR LIB. 00010011102 MIN.RELACIONES EXTERIORES - GESTORIA CONSULAR LEY Nº 3108</t>
  </si>
  <si>
    <t>G03357240001</t>
  </si>
  <si>
    <t>COBRO COSTOS DE PAPELERIA SEGUN TRANSFERENCIA DEL EXTERIOR POR ORDEN DE CONSULADO GENERAL DE BOLIVIA EN BARCELONA REF.: GESTORIA CONSULAR LIB. 00010011102 MIN.RELACIONES EXTERIORES - GESTORIA CONSULAR LEY Nº 3108</t>
  </si>
  <si>
    <t>G03357230002</t>
  </si>
  <si>
    <t>TRANSFERENCIA DEL EXTERIOR SEGUN SWIFT NO.17844 DE FECHA 15/12/2016 ORDENANTE: CONSULADO GENERAL DE BOLIVIA EN BARCELONA REF.: GESTORIA CONSULAR LIB. 00010011102 MIN.RELACIONES EXTERIORES - GESTORIA CONSULAR LEY Nº 3108</t>
  </si>
  <si>
    <t>G03357210001</t>
  </si>
  <si>
    <t>COBRO COSTOS DE PAPELERIA SEGUN TRANSFERENCIA DEL EXTERIOR POR ORDEN DE CONSULADO GENERAL DE BOLIVIA EN PALMA DE MALLORCA REF.: GESTORIA CONSULAR LIB. 00010011102 MIN.RELACIONES EXTERIORES - GESTORIA CONSULAR LEY Nº 3108</t>
  </si>
  <si>
    <t>G03357200002</t>
  </si>
  <si>
    <t>TRANSFERENCIA DEL EXTERIOR SEGUN SWIFT NO.17845 DE FECHA 15/12/2016 ORDENANTE: CONSULADO GENERAL DE BOLIVIA EN PALMA DE MALLORCA REF.: GESTORIA CONSULAR LIB. 00010011102 MIN.RELACIONES EXTERIORES - GESTORIA CONSULAR LEY Nº 3108</t>
  </si>
  <si>
    <t>G03355880003</t>
  </si>
  <si>
    <t>PAGO A BID PRÉSTAMO 3534/BL-BO VCTO. 15-dic-2016 POR CUENTA DE TGN , NTI. 008590 VALOR 15-dic-2016   COMISIONES USD 60.000,00 CTA. 3987 CUENTA UNICA DEL TESORO LIB. 00099021001 REF.: COMISIONES BANCARIAS</t>
  </si>
  <si>
    <t>G03355870003</t>
  </si>
  <si>
    <t>PAGO A BID PRÉSTAMO 2981/BL-BO VCTO. 15-dic-2016 POR CUENTA DE TGN , NTI. 008588 VALOR 15-dic-2016  INTERESES USD 1.250,00 CTA. 3987 CUENTA UNICA DEL TESORO LIB. 00099021001 REF.: COMISIONES BANCARIAS</t>
  </si>
  <si>
    <t>G03355860003</t>
  </si>
  <si>
    <t>PAGO A BID PRÉSTAMO 2981/BL-BO VCTO. 15-dic-2016 POR CUENTA DE TGN , NTI. 008589 VALOR 15-dic-2016  INTERESES USD 38.277,59 COMISIONES USD 60.000,00 CTA. 3987 CUENTA UNICA DEL TESORO LIB. 00099021001 REF.: COMISIONES BANCARIAS</t>
  </si>
  <si>
    <t>G03355850003</t>
  </si>
  <si>
    <t>PAGO A BID PRÉSTAMO 1519-SF-BO VCTO. 15-dic-2016 POR CUENTA DE TGN , NTI. 008582 VALOR 15-dic-2016 CAPITAL USD 157.616,67 INTERESES USD 86.689,17 CTA. 3987 CUENTA UNICA DEL TESORO LIB. 00099021001 REF.: COMISIONES BANCARIAS</t>
  </si>
  <si>
    <t>G03355840004</t>
  </si>
  <si>
    <t>PAGO A BID PRÉSTAMO 1515-SF-BO VCTO. 15-dic-2016 POR CUENTA DE TGN , NTI. 008627 VALOR 15-dic-2016 CAPITAL USD 18.459,89 INTERESES USD 10.152,93 CTA. 3987 CUENTA UNICA DEL TESORO LIB. 00099021001 REF.: COMISIONES BANCARIAS</t>
  </si>
  <si>
    <t>S08737580001</t>
  </si>
  <si>
    <t>||REGISTRO COBRO COMISION AVISO CARTA DE CREDITO STANDBY BS220.-Y EMISION COMP.CONTABLE BS50.-REF.:PA16SOL06531 (BCB:SB-R-2016-66) A/F Y.P.F.B.,EN COMPL.A COMP.873757,16/12/16. LIB.00513012007 YPFB - RECURSOS NACIONALIZACIÓN REF.:COMISION AVISO SBLC PA16SOL06531</t>
  </si>
  <si>
    <t>S08737550001</t>
  </si>
  <si>
    <t>||REGISTRO COBRO COMISION AVISO EMISION BS220.- Y EMISION CBTE. CONTABLEBS50.- REF.: 31134020172157 (BCB:SB-R-2016-67) A FAVOR DE YPFB CGO. LIB. N°00513012007 YPFB RECURSOS DE NACIONALIZACION</t>
  </si>
  <si>
    <t>S08737390002</t>
  </si>
  <si>
    <t>'TRANSFERENCIA DE FONDOS DE DPTOS.DE ENCAJE LEGAL DEL SISTEMA FINANCIERO A DPTOS.CTES.DEL SECTOR PUBLICO S/G CITE' CA/FID.VIV 0487/2016||DE LA FECHA (HRE-TSO-8094). PARA GASTOS FUNCIONAMIENTO AGENCIA ESTATAL DE VIVIENDA, ABONO A LA LIBRETA N°03420102001; BUN.</t>
  </si>
  <si>
    <t>S08737220001</t>
  </si>
  <si>
    <t>'COBRO DE UTILES DE ESCRITORIO POR´||COMPLEMENTO A COMPROBANTE S-873720 DE LA FECHA LIB.00099021001 TGN-RECURSOS ORDINARIOS</t>
  </si>
  <si>
    <t>S08737080001</t>
  </si>
  <si>
    <t>||REGISTRO COBRO COMISION NOTIFICACION MENSAJE N°17880 (ADJUNTO)  RECIBIDO  Y EMISION DE CBTE. CONTABLE BS50.- RE.:25/00370/60022555 (BCB: SB-R-2016-048) A/F ENVIBOL CGO. LIB. N°00132019202 SEDEM - PLANTA ENVASES DE VIDRI CHUQUISACA MUN. ZUDAÑEZ REF.: SB-R-2016-048</t>
  </si>
  <si>
    <t>S08736980002</t>
  </si>
  <si>
    <t>'TRANSFERENCIA DE FONDOS DE DPTOS.DE ENCAJE LEGAL DEL SISTEMA FINANCIERO A DPTOS.CTES.DEL SECTOR PUBLICO S/G CITE' CA/FID/495/2016||DE LA FECHA (HRE-TSO- 8093). FIDEICOMISO CONCLUSION PROYECTO CONSTRUCCION PLANTA DE FUNDICION AUSMELT VINTO. A SOLIC.MIN.MNERIA Y METALURGIA, LIBRETA 00099021001 PAGO CUOTA 43 REEMB.AMORTIZ Y COSTO CAPITAL;BUN</t>
  </si>
  <si>
    <t>Q07790530002</t>
  </si>
  <si>
    <t>NUMERO DE LIBRETA CUT: Cuenta Unica del Tesoro OPERACIÓN E18  TRANSFERENCIA DEL SISTEMA FINANCIERO POR CUENTA DE TERCEROS  A LA CUT Reversion aporte patronal para vivienda TGN ministerio de educacion</t>
  </si>
  <si>
    <t>Q07790510002</t>
  </si>
  <si>
    <t>NUMERO DE LIBRETA CUT: Cuenta Unica del Tesoro OPERACIÓN E18  TRANSFERENCIA DEL SISTEMA FINANCIERO POR CUENTA DE TERCEROS  A LA CUT Devolucion de pagos CC no cobrados por afiliados Civiles y Militares de Mayo 2016</t>
  </si>
  <si>
    <t>G03370740004</t>
  </si>
  <si>
    <t>VENTA DE DIVISAS CON TRANSFERENCIA DE FONDOS A SOLICITUD DE DIRECCION ESTRATEGICA DE REIVINDICACION MARITIMA DIREMAR SEGUN SOLICITUD 1328 REF: PAGO A FAVOR DEL CIUDADANO LTDA. POR LA CAMPAÑA DE DIFUSIÓN "MAR PARA TODOS", DE ACUERDO A CONTRATO CDS-I Nº 02/2016, INFORME TÉCNICO IF/DIREMAR/SG/UCO/Nº 00 LIB. 00099021001 TGN-RECURSOS ORDINARIOS (3987)</t>
  </si>
  <si>
    <t>G03369720003</t>
  </si>
  <si>
    <t>TRANSFERENCIA RECIBIDA DEL EXTERIOR SEGÚN MENSAJES SWIFT Nos. 17932 - 17925 (REM.EXT.) DE FECHA 16-12-2016 POR DESEMBOLSO DE BID PRÉSTAMO 2719/BL-BO REQ0008 OPS0201660538A LIBRETA N° 00287102001 FPS-RECURSOS PROPIOS REF.: UTILES DE ESCRITORIO</t>
  </si>
  <si>
    <t>G03369700003</t>
  </si>
  <si>
    <t>TRANSFERENCIA RECIBIDA DEL EXTERIOR SEGÚN MENSAJES SWIFT Nos. 17931 - 17926 (REM.EXT.) DE FECHA 16-12-2016 POR DESEMBOLSO DE BID PRÉSTAMO 2719/BL-BO REQ0008 OPS0201660538A LIBRETA N° 00287102001 FPS-RECURSOS PROPIOS REF.: UTILES DE ESCRITORIO</t>
  </si>
  <si>
    <t>G03369660004</t>
  </si>
  <si>
    <t>VENTA DE DIVISAS CON TRANSFERENCIA DE FONDOS A SOLICITUD DE YACIMIENTOS PETROLIFEROS FISCALES BOLIVIANOS SEGUN SOLICITUD 1327 REF: PAGO A COMPAÑÍA DE PETRÓLEOS DE CHILE COPEC SA POR SUMINISTRO DE GASOLINA CARGAS DEL 17 AL 23 DE NOVIEMBRE DE 2016 LIB. 00513012004 LBP-YPFB-UNICOMERCIAL (4030005415/1-2188907)</t>
  </si>
  <si>
    <t>G03366950003</t>
  </si>
  <si>
    <t>PAGO A CAF PRÉSTAMO CFA008422 VCTO. 16-dic-2016 POR CUENTA DE TGN , NTI. 008654 VALOR 16-dic-2016  INTERESES USD 118.117,62 COMISIONES USD 232.072,33 CTA. 3987 CUENTA UNICA DEL TESORO LIB. 00099021001 REF.: COMISIONES BANCARIAS</t>
  </si>
  <si>
    <t>G03365690001</t>
  </si>
  <si>
    <t>COBRO COSTOS DE PAPELERIA SEGUN TRANSFERENCIA DEL EXTERIOR POR ORDEN DE COMPANHIA MATOGROSSENSE DE GAS-CUIBA BRASIL LIB. 00513012007 YPFB - RECURSOS NACIONALIZACIÓN</t>
  </si>
  <si>
    <t>G03365640004</t>
  </si>
  <si>
    <t>VENTA DE DIVISAS CON TRANSFERENCIA DE FONDOS A SOLICITUD DE MINISTERIO DE SALUD SEGUN SOLICITUD 1317 REF: AGO A LA COMERCIALIZADORA DE SERVICIOS MEDICOS CUBANOS 2016-2017  CSMCSA NRO CUENTA 0300000004292620 BANCO FINANCIERO INTERNACONAL SA  LA HABANA, DIRECCION  5TA AVENIDA 9009 ESQUINA MIRAMAR-PLAY LIB. 00046124205 PAR MIN. SALUD-IMPLEMENTACIÓN PMASSEA BID 3151 BS POR DIFERENCIAL CAMBIARIO</t>
  </si>
  <si>
    <t>J03174800002</t>
  </si>
  <si>
    <t>A:00099021001 Pago de capital e interes corriente a favor del TGN, adeudados por el GAD Santa Cruz, correspondiente al Convenio Subsidiario CAF 2324 del Proyecto Sistema de Electrificacion San Matias.</t>
  </si>
  <si>
    <t>G03370750004</t>
  </si>
  <si>
    <t>VENTA DE DIVISAS CON TRANSFERENCIA DE FONDOS A SOLICITUD DE MINISTERIO DE RELACIONES EXTERIORES SEGUN SOLICITUD 1326 REF: REMESA ADICIONAL A FAVOR DE LA MISION PERMANENTE DE LAS NACIONES UNIDAS (ONU), PARA ELPAGO DE PASAJES Y VIATICOS PARA LA VII REUNION DE EMBAJADORES; S/G GM-DGAA-UFI-CFE-IS-347/20 LIB. 00099021001 TGN-RECURSOS ORDINARIOS (3987)</t>
  </si>
  <si>
    <t>G03370770002</t>
  </si>
  <si>
    <t>TRANSFERENCIA DE FONDOS A SOLICITUD DE MINISTERIO DE DEFENSA SEGUN SOLICITUD 1330 REF: TRANSFERENCIA VIA BCB A LA EMPRESA " AIR PARTS COMPANY INC " PARA LA ADQUISICIÓN DE REPUESTOS Y ACCESORIOS PARA LAS AERONAVES PILATUS PC-7 DE LA FUERZA AEREA BOLIVIANA. REQUERIDA POR EL SERVICIO DE MANTENIMIENTO A LIB. 00099021001 TGN-RECURSOS ORDINARIOS (3987)</t>
  </si>
  <si>
    <t>G03370780003</t>
  </si>
  <si>
    <t>TRANSFERENCIA DE FONDOS AL EXTERIOR A SOLICITUD DE MINISTERIO DE CULTURAS SEGUN SOLICITUD 1329 REF: SERVICIOS DE ALQUILER DEL ESPACIO STAND BOLIVIA EN LA FERIA INTERNACIONAL DE LIBRO EN GUADALJARA, MEXICO DE OLIVIA MACIAS QUIÑONES. BANCO ACTINVER S.A. CTA.04460848, SWIFT ACIOMXMMFND.USD.18.343.00. LIB. 00052027001  BS - PROGRAMA NACIONAL DE TURISMO COMUNITARIO</t>
  </si>
  <si>
    <t>G03370810001</t>
  </si>
  <si>
    <t>COBRO COSTOS DE PAPELERIA SEGUN TRANSFERENCIA DEL EXTERIOR POR ORDEN DE BG BOLIVIA CORPORATION SUCURSAL BOLIVIA REF.: 61294SF00UXV LIB. 00513012007 YPFB - RECURSOS NACIONALIZACIÓN</t>
  </si>
  <si>
    <t>G03370830001</t>
  </si>
  <si>
    <t>COBRO COSTOS DE PAPELERIA SEGUN TRANSFERENCIA DEL EXTERIOR POR ORDEN DE BG BOLIVIA CORPORATION SUCURSAL BOLIVIA REF.: 60594SF024A5 LIB. 00513012007 YPFB - RECURSOS NACIONALIZACIÓN</t>
  </si>
  <si>
    <t>G03371950001</t>
  </si>
  <si>
    <t>COBRO COSTOS DE PAPELERIA SEGUN TRANSFERENCIA DEL EXTERIOR POR ORDEN DE REPSOL EYP BOLIVIA S.A. LIB. 00513012007 YPFB - RECURSOS NACIONALIZACIÓN</t>
  </si>
  <si>
    <t>G03371970001</t>
  </si>
  <si>
    <t>COBRO COSTOS DE PAPELERIA SEGUN TRANSFERENCIA DEL EXTERIOR POR ORDEN DE REPSOL EYP BOLIVIA SA REF.: INVOICE MULT GSA BR BO86 LIB. 00513012007 YPFB - RECURSOS NACIONALIZACIÓN</t>
  </si>
  <si>
    <t>G03372970003</t>
  </si>
  <si>
    <t>TRANSFERENCIA RECIBIDA DEL EXTERIOR SEGÚN MENSAJES SWIFT Nos. 17968-17962 (REM.EXT.) DE FECHA 16-12-2016 POR DESEMBOLSO DE CAF PRÉSTAMO CFA008814 CARRET. YUCUMO-SAN BORJA SOL. DESEMBOLSO NRO.02 LIBRETA N° 00291012002 ABC-RECURSOS PROPIOS REF.: UTILES DE ESCRITORIO</t>
  </si>
  <si>
    <t>G03373030003</t>
  </si>
  <si>
    <t>TRANSFERENCIA RECIBIDA DEL EXTERIOR SEGÚN MENSAJES SWIFT Nos. 17976 - 17963 (REM.EXT.) DE FECHA 16-12-2016 POR DESEMBOLSO DE OPEP PRÉSTAMO 1653-P /RFB/SWF OF 16/12/14 FOR SOCIAL AND ECONOMIC DEVELOPMT LIBRETA N° 00291012002 ABC-RECURSOS PROPIOS REF.: UTILES DE ESCRITORIO</t>
  </si>
  <si>
    <t>J03174470002</t>
  </si>
  <si>
    <t>J03174480002</t>
  </si>
  <si>
    <t>A:00099024113 Debito Automatico por incumplimiento del GAM Mineros (GAM MIN), correspondiente al Convenio Interinstitucional de Financiamiento UPRE-CIF-0483/13 de fecha 13 de mayo de 2012, suscrito entre la Unidad de Proyectos Especiales y el GAM MIN proyecto Construccion del Palacio Municipal del D</t>
  </si>
  <si>
    <t>Q07796240002</t>
  </si>
  <si>
    <t>NUMERO DE LIBRETA CUT: 02910102009 OPERACIÓN E18  TRANSFERENCIA DEL SISTEMA FINANCIERO POR CUENTA DE TERCEROS  A LA CUT A SOL ESCRITA DE BELMONTE INGENIEROS</t>
  </si>
  <si>
    <t>S08739100003</t>
  </si>
  <si>
    <t>||TRANSFERENCIA DE FONDOS EN ATENCIÓN A MENSAJE SWIFT 18177 DE LA FECHA (SECTOR PUBLICO) DEBITO DE LA LIBRETA 00117012001 DGAC, REPOSICION UTILES DE ESCRITORIO.</t>
  </si>
  <si>
    <t>S08739080002</t>
  </si>
  <si>
    <t>'TRANSFERENCIA DE FONDOS||S/G. NOTA CITE: MEFP/VTCP/DGAFT/UOIET/TES/ NO.6030/16 DE LA FECHA, DEL MIN.DE ECONOMIA Y FINANZAS PUBLICAS(HRE-TSO-8130),RECUPERACIONES POR LA DEUDA  EMERGENTE DEL D.S.N° 24641(4/JUNIO/1997)-ADMINISTRACION DE AEROPUERTOS  Y SERVICIOS AUXILIARES A LA NAVEGACION AEREA ABONO A LA LIBRETA N° 00099021001 TGN - RECURSOS ORDINARIOS .</t>
  </si>
  <si>
    <t>AGENCIA PARA EL DESARROLLO DE LA SOCIEDAD DE LA INFORMACIÓN EN BOLIVIA</t>
  </si>
  <si>
    <t>S08738250003</t>
  </si>
  <si>
    <t>||TRANSFERENCIA DE FONDOS EN ATENCION A MENSAJES SWIFT  18017 Y 18015 DE LA FECHA (SECTOR PUBLICO). DEBITO DE LA LIBRETA 00119012001 ADSIB, REPOSICION UTILES DE ESCRITORIO.</t>
  </si>
  <si>
    <t>S08738000001</t>
  </si>
  <si>
    <t>||REGISTRO DE COBRO AVISO ENMIENDA BS220.- Y EMISION CBTE. CONTABLE BS50.- REF.- PA16SOL06531 (BCB:SB-R-2016-66) A FAVOR DE YPFB CGO. LIB.00513012007 YPFB RECURSOS DE NACIONALIZACION</t>
  </si>
  <si>
    <t>S08737950004</t>
  </si>
  <si>
    <t>||VENTA DE DIVISAS S/G NOTA YPFB/PRS/GAFC 3194 DFC 4435 URT 3203/2016,13/12/16 Y AUT.VENTA DIV.EFECT.MEFP,16/12/16 REF.:EMISION CARTA DE CREDITO I-2016-048,COMISION EMISION L/C 0,15% S/USD260.000.-POR 132 DIAS,REEMB.GSTS.COMUNICACION BS220.-Y EMISION COMP.CONTABLE BS50.- LIB.00513012004 LBP-YPFB-UNICOMERCIAL REF.:COMISIONES EMISION LC I-2016-048</t>
  </si>
  <si>
    <t>J03175260002</t>
  </si>
  <si>
    <t>A:00099024113 Debito Automatico por incumplimiento del GAM Tupiza (GAM TUP), correspondiente al Convenio Interinstitucional de Financiamiento UPRE-CIF-0676/13 de fecha 09 de julio de 2013, suscrito entre la Unidad de Proyectos Especiales y el GAM TUP proyecto Construccion Puente Peatonal Churquiyoc</t>
  </si>
  <si>
    <t>G03382780001</t>
  </si>
  <si>
    <t>COBRO COSTOS DE PAPELERIA SEGUN TRANSFERENCIA DEL EXTERIOR POR ORDEN DE PETROBRAS ARGENTINA S.A. SUC. BOLIVIA REF.: PAGO MULTAS Y GTOS. POR FALLAS SUMINISTRO DEL GSA PERIODO 2001-2012 LIB. 00513012007 YPFB - RECURSOS NACIONALIZACIÓN</t>
  </si>
  <si>
    <t>G03381550004</t>
  </si>
  <si>
    <t>VENTA DE DIVISAS CON TRANSFERENCIA DE FONDOS A SOLICITUD DE PROCURADURIA GENERAL DEL ESTADO SEGUN SOLICITUD 1348 REF: HR I-4799 PAGO A DECHERT LLP (PARIS) POR LOS MESES DE AGOSTO, SEPTIEMBRE Y OCTUBRE-2016 CASO CPA N°2013-15 SOUTH AMERICAN SILVER LIMITED, S/G NOTA INTERNA PGE-SPDRLE-NI N°211/2016, N LIB. 00099021001 TGN-RECURSOS ORDINARIOS (3987)</t>
  </si>
  <si>
    <t>G03381540004</t>
  </si>
  <si>
    <t>VENTA DE DIVISAS CON TRANSFERENCIA DE FONDOS A SOLICITUD DE BOLIVIA TV SEGUN SOLICITUD 1347 REF: (100*3) INTELSAT: PAGO SERVICIO SATELITAL, CORRESPONDIENTE AL MES DE JULIO 2016,SEGÚN INFORME CITE: CONTAB-PAGO N°698/2016, COMUNICACIÓN INTERNA BTV/GT. CITE: NO 928/2016, ACTA DE CONFORMIDAD BTV. GT. CI LIB. 00526012001 BOLIVIA TV - RECAUDACIONES</t>
  </si>
  <si>
    <t>G03381530004</t>
  </si>
  <si>
    <t>VENTA DE DIVISAS CON TRANSFERENCIA DE FONDOS A SOLICITUD DE BOLIVIA TV SEGUN SOLICITUD 1346 REF: (100*4)INTELSAT: PAGO SERVICIO SATELITAL BANDA C, CORRESPONDIENTE AL MES DE AGOSTO 2016, SEGUN INFORME CITE: CONTAB-PAGO N°760/2016,COMUNICACION INTERNA BTV/GT.CITE: NO.975/2016,ACTA DE OCNFORMIDAD BTV- LIB. 00526012001 BOLIVIA TV - RECAUDACIONES</t>
  </si>
  <si>
    <t>G03381520004</t>
  </si>
  <si>
    <t>VENTA DE DIVISAS CON TRANSFERENCIA DE FONDOS A SOLICITUD DE BOLIVIA TV SEGUN SOLICITUD 1345 REF: (100*4)INTELSAT: PAGO SERVICIO SATELITAL  BANCDA C, CORRESPONDIENTE AL MES DE AGOSTO 2016, SEGUN INFORME CITE: CONTAB-PAGO N°759/216,COMUNICACION INTERNA BTV/GT.CITE: NO.974/2016,ACTA DE CONFORMIDAD BTV- LIB. 00526012001 BOLIVIA TV - RECAUDACIONES</t>
  </si>
  <si>
    <t>UNIDAD DE INVESTIGACIONES FINANCIERAS</t>
  </si>
  <si>
    <t>G03381510004</t>
  </si>
  <si>
    <t>VENTA DE DIVISAS CON TRANSFERENCIA DE FONDOS A SOLICITUD DE UNIDAD DE INVESTIGACIONES FINANCIERAS SEGUN SOLICITUD 1358 REF: HT-16929, TRANSFERENCIA AL EXTERIOR POR PAGO UNICO A THOMSON REUTERS PARA SUSCRIPCION ANUAL DEL SERVICIO EN LINEA DE LA BASE DE DATOS DEL WORLD CHECK PARA LA  GESTION 2016, SEG LIB. 00099021001 TGN-RECURSOS ORDINARIOS (3987)</t>
  </si>
  <si>
    <t>G03381490005</t>
  </si>
  <si>
    <t>VENTA DE DIVISAS CON TRANSFERENCIA DE FONDOS A SOLICITUD DE MINISTERIO DE RELACIONES EXTERIORES SEGUN SOLICITUD 1353 REF: PAGO DE AGUINALDO DE NAVIDAD A LOS CONSULADOS DE BOLIVIA EN MURCIA Y VALENCIA; S/G PLANILLAS Nº 201602, CORRESPONDIENTE A LA GESTION 2016. LIB. 00010011102 MIN.RELACIONES EXTERIORES - GESTORIA CONSULAR LEY Nº 3108</t>
  </si>
  <si>
    <t>G03381480004</t>
  </si>
  <si>
    <t>VENTA DE DIVISAS CON TRANSFERENCIA DE FONDOS A SOLICITUD DE MINISTERIO DE RELACIONES EXTERIORES SEGUN SOLICITUD 1352 REF: PAGO DE AGUINALDO DE NAVIDAD A FAVOR DE EL CENTRO EMISOR DE PASAPORTES EMIPAS - WASHINGTON; S/G PLANILLAS Nº 201603, CORRESPONDIENTE A LA GESTION 2016. LIB. 00010011102 MIN.RELACIONES EXTERIORES - GESTORIA CONSULAR LEY Nº 3108</t>
  </si>
  <si>
    <t>G03381470005</t>
  </si>
  <si>
    <t>VENTA DE DIVISAS CON TRANSFERENCIA DE FONDOS A SOLICITUD DE MINISTERIO DE RELACIONES EXTERIORES SEGUN SOLICITUD 1350 REF: PAGO DE AGUINALDO DE NAVIDAD AL SERVICIO EXTERIOR; S/G PLANILLA ADICIONAL DE CESADOS2 Nº 201606, CORRESPONDIENTE A LA GESTION 2016. LIB. 00099021001 TGN-RECURSOS ORDINARIOS (3987)</t>
  </si>
  <si>
    <t>G03381460004</t>
  </si>
  <si>
    <t>VENTA DE DIVISAS CON TRANSFERENCIA DE FONDOS A SOLICITUD DE YACIMIENTOS PETROLIFEROS FISCALES BOLIVIANOS SEGUN SOLICITUD 1349 REF: TRANSFERENCIA DE FONDOS  A YPFB ARGENTINA-  4TO TRIMESTRE LIB. 00513012003 LBP-YPFB (2011349681373)</t>
  </si>
  <si>
    <t>G03381450004</t>
  </si>
  <si>
    <t>VENTA DE DIVISAS CON TRANSFERENCIA DE FONDOS A SOLICITUD DE YACIMIENTOS PETROLIFEROS FISCALES BOLIVIANOS SEGUN SOLICITUD 1354 REF: PAGO A SGS CHILE LIMITADA SOCIEDAD DE CONTROL POR SERVICIO DE ANALISIS DE MUESTRAS DE CALIDAD, PUERTO ARICA  SEPTIEMBRE 2016 LIB. 00513012004 LBP-YPFB-UNICOMERCIAL (4030005415/1-2188907)</t>
  </si>
  <si>
    <t>G03381440004</t>
  </si>
  <si>
    <t>VENTA DE DIVISAS CON TRANSFERENCIA DE FONDOS A SOLICITUD DE MINISTERIO DE RELACIONES EXTERIORES SEGUN SOLICITUD 1357 REF: PAGO DE AGUINALDO DE NAVIDAD AL CENTRO EMISOR DE PASAPORTES EMIPAS - MADRID; S/G PLANILLA Nº 201604, CORRESPONDIENTE A LA GESTION 2016. LIB. 00099021001 TGN-RECURSOS ORDINARIOS (3987)</t>
  </si>
  <si>
    <t>G03381430004</t>
  </si>
  <si>
    <t>VENTA DE DIVISAS CON TRANSFERENCIA DE FONDOS A SOLICITUD DE YACIMIENTOS PETROLIFEROS FISCALES BOLIVIANOS SEGUN SOLICITUD 1356 REF: TRANSFERENCIA DE FONDOS  A YPFB ARGENTINA 4TO TRIMESTRE LIB. 00513012003 LBP-YPFB (2011349681373)</t>
  </si>
  <si>
    <t>G03377350001</t>
  </si>
  <si>
    <t>COBRO COSTOS DE PAPELERIA SEGUN TRANSFERENCIA DEL EXTERIOR POR ORDEN DE BANCO DO BRASIL S.A.SUC.BOLIVIA.PAGO MULTAS Y GASTOS BLOQUE MONTEAGUDO FALLAS EN SUMINISTRO AL GSA 2001-2006 LIB. 00513012007 YPFB - RECURSOS NACIONALIZACIÓN</t>
  </si>
  <si>
    <t>G03376300001</t>
  </si>
  <si>
    <t>G03376280001</t>
  </si>
  <si>
    <t>COBRO COSTOS DE PAPELERIA SEGUN TRANSFERENCIA DEL EXTERIOR POR ORDEN DE YPFB ANDINA S.A.REF:GAS NATUARAL LIB. 00513012007 YPFB - RECURSOS NACIONALIZACIÓN</t>
  </si>
  <si>
    <t>G03376260003</t>
  </si>
  <si>
    <t>PAGO A CAF PRÉSTAMO CFA004808 VCTO. 19-dic-2016 POR CUENTA DE TGN , NTI. 008706 VALOR 19-dic-2016 CAPITAL USD 527.768,68 INTERESES USD 105.371,13 CTA. 3987 CUENTA UNICA DEL TESORO LIB. 00099021001 REF.: COMISIONES BANCARIAS</t>
  </si>
  <si>
    <t>G03376250001</t>
  </si>
  <si>
    <t>COBRO COSTOS DE PAPELERIA SEGUN TRANSFERENCIA DEL EXTERIOR POR ORDEN DE REPSOL EYP BOLIVIA SA REF:INVOICE MULTA 01-12 BO82 LIB. 00513012007 YPFB - RECURSOS NACIONALIZACIÓN</t>
  </si>
  <si>
    <t>G03381420004</t>
  </si>
  <si>
    <t>VENTA DE DIVISAS CON TRANSFERENCIA DE FONDOS A SOLICITUD DE YACIMIENTOS PETROLIFEROS FISCALES BOLIVIANOS SEGUN SOLICITUD 1355 REF: TRANSFERENCIA DE FONDOS  A YPFB ARGENTINA CUARTO TRIMESTRE LIB. 00513012003 LBP-YPFB (2011349681373)</t>
  </si>
  <si>
    <t>G03381410074</t>
  </si>
  <si>
    <t>VENTA DE DIVISAS CON TRANSFERENCIA DE FONDOS A SOLICITUD DE MINISTERIO DE RELACIONES EXTERIORES SEGUN SOLICITUD 1351 REF: PAGO DE AGUINALDO DE NAVIDAD AL SERVICIO EXTERIOR DIPLOMATICO Y CONSULAR; S/G PLANILLA Nº 201601, CORRESPONDIENTE A LA GESTION 2016. LIB. 00099021001 TGN-RECURSOS ORDINARIOS (3987)</t>
  </si>
  <si>
    <t>G03378700003</t>
  </si>
  <si>
    <t>TRANSFERENCIA RECIBIDA DEL EXTERIOR SEGÚN MENSAJES SWIFT Nos. 18052-18046 (REM.EXT.) DE FECHA 19-12-2016 POR DESEMBOLSO DE BID PRÉSTAMO 2498/BL-BO REQ 0034 OPS0201660586A LIBRETA N° 00291012002 ABC-RECURSOS PROPIOS REF.: UTILES DE ESCRITORIO</t>
  </si>
  <si>
    <t>G03378690003</t>
  </si>
  <si>
    <t>TRANSFERENCIA RECIBIDA DEL EXTERIOR SEGÚN MENSAJES SWIFT Nos. 18051-18045 (REM.EXT.) DE FECHA 19-12-2016 POR DESEMBOLSO DE BID PRÉSTAMO 2498/BL-BO REQ 0034 OPS0201660586A LIBRETA N° 00291012002 ABC-RECURSOS PROPIOS REF.: UTILES DE ESCRITORIO</t>
  </si>
  <si>
    <t>G03377650003</t>
  </si>
  <si>
    <t>TRANSFERENCIA RECIBIDA DEL EXTERIOR SEGÚN MENSAJES SWIFT Nos. 18050-18044 (REM.EXT.) DE FECHA 19-12-2016 POR DESEMBOLSO DE BID PRÉSTAMO 2981/BL-BO REQ 0004 OPS0201660905A LIBRETA N° 00291012002 ABC-RECURSOS PROPIOS REF.: UTILES DE ESCRITORIO</t>
  </si>
  <si>
    <t>G03377630003</t>
  </si>
  <si>
    <t>TRANSFERENCIA RECIBIDA DEL EXTERIOR SEGÚN MENSAJES SWIFT Nos. 18049-18043 (REM.EXT.) DE FECHA 19-12-2016 POR DESEMBOLSO DE BID PRÉSTAMO 2981/BL-BO REQ 0004 OPS0201660905A LIBRETA N° 00291012002 ABC-RECURSOS PROPIOS REF.: UTILES DE ESCRITORIO</t>
  </si>
  <si>
    <t>G03377580003</t>
  </si>
  <si>
    <t>PAGO A CAF PRÉSTAMO CFA008785 VCTO. 19-dic-2016 POR CUENTA DE TGN , NTI. 008665 VALOR 19-dic-2016  INTERESES USD 189.322,96 COMISIONES USD 109.025,66 CTA. 3987 CUENTA UNICA DEL TESORO LIB. 00099021001 REF.: COMISIONES BANCARIAS</t>
  </si>
  <si>
    <t>G03377570003</t>
  </si>
  <si>
    <t>PAGO A CAF PRÉSTAMO CFA008041 VCTO. 19-dic-2016 POR CUENTA DE TGN , NTI. 008659 VALOR 19-dic-2016 CAPITAL USD 566.670,84 INTERESES USD 166.348,98 CTA. 3987 CUENTA UNICA DEL TESORO LIB. 00099021001 REF.: COMISIONES BANCARIAS</t>
  </si>
  <si>
    <t>G03377560003</t>
  </si>
  <si>
    <t>PAGO A CAF PRÉSTAMO CFA008089 VCTO. 19-dic-2016 POR CUENTA DE TGN , NTI. 008658 VALOR 19-dic-2016  INTERESES USD 494.641,37 COMISIONES USD 2.970,60 CTA. 3987 CUENTA UNICA DEL TESORO LIB. 00099021001 REF.: COMISIONES BANCARIAS</t>
  </si>
  <si>
    <t>G03377540003</t>
  </si>
  <si>
    <t>PAGO A CAF PRÉSTAMO CFA008789 VCTO. 19-dic-2016 POR CUENTA DE TGN , NTI. 008656 VALOR 19-dic-2016  INTERESES USD 130.188,27 COMISIONES USD 126.346,21 CTA. 3987 CUENTA UNICA DEL TESORO LIB. 00099021001 REF.: COMISIONES BANCARIAS</t>
  </si>
  <si>
    <t>G03377530001</t>
  </si>
  <si>
    <t>COBRO COSTOS DE PAPELERIA SEGUN TRANSFERENCIA DEL EXTERIOR POR ORDEN DE PETROBRAS BOLIVIA S.A. REF.: PAGO MULTAS Y GASTOS DE PARTE DEL TIT.BLOQUE XX TARIJA FALLAS EN SUMINISTRO EN GSA 2007-ABRIL 2011 LIB. 00513012007 YPFB - RECURSOS NACIONALIZACIÓN</t>
  </si>
  <si>
    <t>G03377510001</t>
  </si>
  <si>
    <t>COBRO COSTOS DE PAPELERIA SEGUN TRANSFERENCIA DEL EXTERIOR POR ORDEN DE PETROBRAS ARGENTINA SA SUC BOLIVIA REF.: PAGO MULTAS Y GTOS POR FALLAS SUMINISTRO DE GSA PERIODO 2001-2012 LIB. 00513012007 YPFB - RECURSOS NACIONALIZACIÓN</t>
  </si>
  <si>
    <t>G03377490001</t>
  </si>
  <si>
    <t>COBRO COSTOS DE PAPELERIA SEGUN TRANSFERENCIA DEL EXTERIOR POR ORDEN DE YPFB CHACO S.A. REF.: COBRO MULTA FALTANTE DE SUMINISTRO LIB. 00513012007 YPFB - RECURSOS NACIONALIZACIÓN</t>
  </si>
  <si>
    <t>G03377470001</t>
  </si>
  <si>
    <t>COBRO COSTOS DE PAPELERIA SEGUN TRANSFERENCIA DEL EXTERIOR POR ORDEN DE PETROBRAS BOLIVIA S.A. REF.: DEPOSITO PAGO DE MULTAS Y GASTOS DE PARTE DEL TITULAR POR FALLAS EN EL SUMINISTRO DE GAS AL GSA 2001-2012 LIB. 00513012007 YPFB - RECURSOS NACIONALIZACIÓN</t>
  </si>
  <si>
    <t>G03377450001</t>
  </si>
  <si>
    <t>COBRO COSTOS DE PAPELERIA SEGUN TRANSFERENCIA DEL EXTERIOR POR ORDEN DE YPFB ANDINA S.A. LIB. 00513012007 YPFB - RECURSOS NACIONALIZACIÓN</t>
  </si>
  <si>
    <t>G03377430001</t>
  </si>
  <si>
    <t>G03377410001</t>
  </si>
  <si>
    <t>COBRO COSTOS DE PAPELERIA SEGUN TRANSFERENCIA DEL EXTERIOR POR ORDEN DE BANCO DO BRASIL S.A.SUC.BOLIVIA.PAGO ITF/COM.BANCARIAS DEL TITULAR BLOQUE MONTEAGUDO POR FALLAS EN SUMINISTRO AL GSA 2001-2006 LIB. 00513012007 YPFB - RECURSOS NACIONALIZACIÓN</t>
  </si>
  <si>
    <t>G03377390001</t>
  </si>
  <si>
    <t>COBRO COSTOS DE PAPELERIA SEGUN TRANSFERENCIA DEL EXTERIOR POR ORDEN DE BANCO DO BRASIL S.A.SUC.BOLIVIA.PAGO ITF Y COMISIONES DEL TITULAR SAN/SAL POR FALLAS EN SUMINISTRO AL GSA 2001-2012 LIB. 00513012007 YPFB - RECURSOS NACIONALIZACIÓN</t>
  </si>
  <si>
    <t>G03377370001</t>
  </si>
  <si>
    <t>COBRO COSTOS DE PAPELERIA SEGUN TRANSFERENCIA DEL EXTERIOR POR ORDEN DE BANCO DO BRASIL S.A.SUC.BOLIVIA.PAGO ITF Y COMISIONES DEL TITULAR BLOQUE XX TARIJA OESTE POR FALLAS EN SUMINISTRO AL GSA 2007-ABR2011 LIB. 00513012007 YPFB - RECURSOS NACIONALIZACIÓN</t>
  </si>
  <si>
    <t>S08740630003</t>
  </si>
  <si>
    <t>||TRANSFERENCIA DE FONDOS DEL EXTERIOR SG/ SWIFT17230 DEL 06/12/16 A/F MIN.RR.EE. POR ORDEN DEL CONSULADO DE BOLIVIA  CL SANTIAGO REF.: RECAUDACIONES GESTORIA CONSULAR LIB.00010011102 MIN.RELACIONES EXTERIORES-GESTORIA CONSULAR LEY NO.3108, UTILES DE ESCRITORIO</t>
  </si>
  <si>
    <t>S08740630002</t>
  </si>
  <si>
    <t>||TRANSFERENCIA DE FONDOS DEL EXTERIOR SG/ SWIFT17230 DEL 06/12/16 A/F MIN.RR.EE. POR ORDEN DEL CONSULADO DE BOLIVIA  CL SANTIAGO REF.: RECAUDACIONES GESTORIA CONSULAR LIBRETA 00010011102 MIN.RELACIONES EXTERIORES-GESTORIA CONSULAR LEY NO.3108</t>
  </si>
  <si>
    <t>S08740540003</t>
  </si>
  <si>
    <t>||TRANSFERENCIA DE FONDOS DEL EXTERIOR SG/ SWIFT17533 DEL 12/12/16 A/F MIN.RR.EE. POR ORDEN DEL CONSULADO DE BOLIVIA EN CALAMA CL REF.: RECAUDACIONES GESTORIA CONSULAR MES NOVIEMBRE 2016 LIB. 00010011102 MIN.RELACIONES EXTERIORES-GESTORIA CONSULAR LEY NO.3108, COBRO UTILES DE ESCRITORIO</t>
  </si>
  <si>
    <t>S08740540002</t>
  </si>
  <si>
    <t>||TRANSFERENCIA DE FONDOS DEL EXTERIOR SG/ SWIFT17533 DEL 12/12/16 A/F MIN.RR.EE. POR ORDEN DEL CONSULADO DE BOLIVIA EN CALAMA CL REF.: RECAUDACIONES GESTORIA CONSULAR MES NOVIEMBRE 2016 LIBRETA 00010011102 MIN.RELACIONES EXTERIORES-GESTORIA CONSULAR LEY NO.3108</t>
  </si>
  <si>
    <t>S08740340002</t>
  </si>
  <si>
    <t>'TRANSFERENCIA DE FONDOS DE DPTOS.DE ENCAJE LEGAL DEL SISTEMA FINANCIERO A DPTOS.CTES.DEL SECTOR PUBLICO S/G CITE' CA/FID.VIV 0492/2016||DE LA FECHA (HRE-TSO-8138). ABONO A LA LIBRETA 03420102001 GASTOS DE FUNCIONAMIENTO DE LA  AGENCIA ESTATAL DE VIVIENDA ; BUN.</t>
  </si>
  <si>
    <t>S08740000002</t>
  </si>
  <si>
    <t>||TRANSFERENCIA AL TGN P/PAGO BONO "JUANA AZURDUY" POR NOVIEMBRE/16 S/G ART.8 LEY 211, DISPOSICIÓN FINAL 2DA. LEY 769 Y ART.25 DEL D.S. 2644, NOTA MEFP/VTCP/DGPOT/UPCFTGN/N°2600/2016, RESOLUCIÓN DE DIRECTORIO N°006/16 Y FORMULARIO DE TRANSFERENCIAS N°4/16 DE LA GADM. TRANSFERENCIA A LA CUENTA UNICA DEL TESORO,LIBRETA 00099021001 "TGN - RECURSOS ORDINARIOS (3987)"</t>
  </si>
  <si>
    <t>S08739900002</t>
  </si>
  <si>
    <t>||TRANSFERENCIA PARCIAL DE FONDOS POR BS.1.655.215.82 S/G SOLICITUD EN NOTA MPD/VIPFE/DGPP/UP-000988/2016 EN EL MARCO DEL D.S. 0210 QUE AUTORIZA AL MIN.PLANIF.DESARROLO LA REASIGNACION DE RECUR. CRED. BID 480 Y 733/SF HASTA 9MM. LIBRETA CUT EN BS NO. 00046121001 8MS.DESAR.COMPLEJO INDUSTRIAL FARMACEUTICO 5 Y 6)</t>
  </si>
  <si>
    <t>S08739890003</t>
  </si>
  <si>
    <t>||TRANSFERENCIA PARCIAL DE FONDOS POR BS.1.055.423.22 S/G SOLICITUD EN NOTA MPD/VIPFE/DGPP/UP-000988/2016 EN EL MARCO DEL D.S. 0210 QUE AUTORIZA AL MIN.PLANIF.DESARROLO LA REASIGNACION DE RECUR. CRED. BID 480 Y 733/SF HASTA 9MM. LIBRETA CUT BS NO. 00046121001(MS.DESAR.COMPLEJO INDUSTRIAL FARMACEUTICO P. 5 Y 6)</t>
  </si>
  <si>
    <t>S08739770003</t>
  </si>
  <si>
    <t>||TRANSFERENCIA DE FONDOS EN ATENCION A MENSAJES SWIFT  18205 Y 18202 DE LA FECHA (SECTOR PUBLICO) DEBITO DE LA LIBRETA 00117012001 DGAC, REPOSICION UTILES DE ESCRITORIO.</t>
  </si>
  <si>
    <t>S08739760002</t>
  </si>
  <si>
    <t>||TRANSFERENCIA DE FONDOS SG. CITE: DE-5172/2016 DEL FNDR GAD ORURO RECIBIDA EN FECHA 16/12/16 (TRAM-TSO-8076) REF: DESEMBOLSO PARA EL PROY. CONSTRUCCION CARRETERA TOLEDO ANCARAVI -GAD ORURO EMPRESA ADJUDICADA  ABC PAGO 12 (PLLAS. 7-15) (TRAMO I) ABONO EN LA LIB. N° 00291012009 BS-ABC OTROS RECURSOS ESPECIFICOS</t>
  </si>
  <si>
    <t>S08741020001</t>
  </si>
  <si>
    <t>COBRO DE||ÚTILES DE ESCRITORIO POR LA ELABORACIÓN DEL COMPROBANTE CONTABLE N° 0874101 DE LA FECHA DE LA LIBRETA N° 00513052001 YPFB GERENCIA NACIONAL DE PLANTAS DE SEPARACIÓN, COSTO ÚTILES DE ESC.</t>
  </si>
  <si>
    <t>S08741010002</t>
  </si>
  <si>
    <t>||55° DES. CRED. EXT. UREA AMONIACO CARRASCO CBBA SG. NOTAS YPFB/PRS/GAFC 2907 DFC 4110 URT 3002/2016 Y MHE-8929 DESP-1290 RECIB EN FECHAS 16 Y 09/11/16 (TRAM-TGL-17234 Y 16844) REF: RD N°165/12, CONT. SANO N°257/12 E INFORMES BCB GOM Y GAL N° 125 Y 369 DE FECHAS 19 Y 20/12/16 ABONO EN LA LIBRETA N° 00513059202 YPFB CRÉDITO SANO 257/2012 PLANTA DE UREA AMONIACO</t>
  </si>
  <si>
    <t>S08741000001</t>
  </si>
  <si>
    <t>COBRO DE||COSTO UTILES DE ESCRITORIO POR LA ELABORACION DEL COMPROBANTE CONTABLE N° 0874098 DE LA FECHA. DE LA LIBRETA N° 00513052001 YPFB GERENCIA NACIONAL PLANTAS DE SEPARACION COSTO UTILES DE ESCRITORIO</t>
  </si>
  <si>
    <t>S08740990001</t>
  </si>
  <si>
    <t>COBRO DE||ÚTILES DE ESCRITORIO POR LA ELABORACIÓN DEL COMPROBANTE CONTABLE N° 0874097 DE LA FECHA DE LA LIBRETA N° 00513052001 YPFB GERENCIA NACIONAL DE PLANTAS DE SEPARACIÓN, COSTO ÚTILES DE ESC.</t>
  </si>
  <si>
    <t>S08740980002</t>
  </si>
  <si>
    <t>||54° DES.CRED. EXT. YPFB PLANTA UREA AMONIACO CARRASCO CBBA SG. NOTAS YPFB PRS GAFC 2875 DFC 4079 URT 2970/2016 Y MHE 8932 DESP 1293 RECIB.EN F. 14 Y 9/11/16 (TRAM-TGL-17119-16843) REF: RD N° 165/12, CONT. SANO N° 257/12 E INFORMES BCB GOM Y GAL N°124 Y 362 DE F.19-12-16 ABONO EN LA LIBRETA N° 00513059202 YPFB CREDITO SANO 257/2012 PLANTA DE UREA AMONIACO 54° DESEMBOLSO</t>
  </si>
  <si>
    <t>S08740960001</t>
  </si>
  <si>
    <t>COBRO DE||COSTO UTILES DE ESCRITORIO POR LA ELABORACION DEL COMPROBANTE CONTABLE NRO. 0874094 DE LA FECHA. DE LA LIB. N° 00513052001 YPFB GERENCIA NACIONAL DE PLANTAS DE SEPARACION COSTO UTILES DE ESCRITORIO</t>
  </si>
  <si>
    <t>S08740870003</t>
  </si>
  <si>
    <t>'TRANSFERENCIA DE FONDOS||EN ATENCION A NOTA DEL MIN. DE ECONOMIA Y FINANZAS PUBLICAS. MEFP/VTCP/DGCP/UODP-1221/2016 DE LA FECHA(HRE-TSO-8146), A FAVOR DEL GOBIERNO AUTONOMO DEPARTAMENTAL DE SANTA CRUZ. DEBITO DE LA LIBRETA N° 00099021001, REPOSICIÓN ÚTILES DE ESCRITORIO.</t>
  </si>
  <si>
    <t>S08740870001</t>
  </si>
  <si>
    <t>'TRANSFERENCIA DE FONDOS||EN ATENCION A NOTA DEL MIN. DE ECONOMIA Y FINANZAS PUBLICAS. MEFP/VTCP/DGCP/UODP-1221/2016 DE LA FECHA(HRE-TSO-8146), A FAVOR DEL GOBIERNO AUTONOMO DEPARTAMENTAL DE SANTA CRUZ. DEBITO DE LA LIBRETA N° 00099037013 "PAR-CAF 8237 - BS - PROG.INFRAESTRUCTURA RURAL - GADSC".</t>
  </si>
  <si>
    <t>S08740770001</t>
  </si>
  <si>
    <t>||COBRO AVISO CARTA DE CREDITO STANDBY BS220,- EMISION CBTE. CONTABLE BS50.- REF.: 6252340100010940 SB-R-2016-047 A/F ENVIBOL CGO. LIB. N°00132019202 SEDEM- PNATA ENVASES DE VIDRIO CHUQUISACA MUN. ZUDAÑEZ REF.: COM. AVISO</t>
  </si>
  <si>
    <t>G03388680003</t>
  </si>
  <si>
    <t>PAGO A CAF PRÉSTAMO CFA003300 VCTO. 20-dic-2016 POR CUENTA DE TGN , NTI. 008663 VALOR 20-dic-2016 CAPITAL USD 8.181.818,18 INTERESES USD 1.024.696,02 CTA. 3987 CUENTA UNICA DEL TESORO LIB. 00099021001 REF.: COMISIONES BANCARIAS</t>
  </si>
  <si>
    <t>J03175910001</t>
  </si>
  <si>
    <t>De: 00340012003 DEVOLUCION DE DEPOSITOS ERRONEOS A SOL. DE SERVICIO GENERAL DE IDENTIFICACION PERSONAL, S/G NOTA SEGIP/DGE/1069/2016 Y PROCEDIMIENTO MEFP/VPCF/DGCF/UCCF N954/2016 DE Bs3.877,00.</t>
  </si>
  <si>
    <t>J03175810002</t>
  </si>
  <si>
    <t>A:00292012001 A requerimiento de la Unidad de Administracion e Informacion Salarial (UAIS), con nota interna CITE: MEFP/VTCP/DGPOT/UAIS/N 7334/2016, en la cual solicita la reversion definitiva de las boletas consignadas en el Comprobante de pago N 18671.</t>
  </si>
  <si>
    <t>J03175800002</t>
  </si>
  <si>
    <t>A:00099021001 A requerimiento de la Unidad de Administracion e Informacion Salarial (UAIS), con nota interna CITE: MEFP/VTCP/DGPOT/UAIS/N 7334/2016, en la cual solicita la reversion definitiva de las boletas consignadas en el Comprobante de pago N 18671.</t>
  </si>
  <si>
    <t>G03395840001</t>
  </si>
  <si>
    <t>PAGO PRÉSTAMO JBIC BV-C1 VCTO. 20-12-2016 POR CUENTA DE TGN SEGÚN NOTA MEFP/VTCP/DGCP/UODP-1213/2016 DE FECHA 14-12-2016, VALOR 20-12-2016 CAPITAL UFV 8.928.274,28 INTERESES UFV 890.670,47 LIBRETA  0099021001 TGN-RECURSOS ORDINARIOS (3987)</t>
  </si>
  <si>
    <t>G03395830001</t>
  </si>
  <si>
    <t>COMISIONES BANCARIAS POR PAGO PRÉSTAMO JBIC BV-C1 VCTO. 20-12-2016 POR CUENTA DE TGN SEGÚN NOTA MEFP/VTCP/DGCP/UODP-1213/2016 DE FECHA 14-12-2016, VALOR 20-12-2016 LIBRETA  0099021001 TGN-RECURSOS ORDINARIOS (3987) REF.: COMISIONES BANCARIAS</t>
  </si>
  <si>
    <t>G03395820003</t>
  </si>
  <si>
    <t>TRANSFERENCIA RECIBIDA DEL EXTERIOR SEGÚN MENSAJES SWIFT Nos. 18252 - 18248 (REM.EXT.) DE FECHA 20-12-2016 POR DESEMBOLSO DE BEI PRÉSTAMO FIN 82800 RFB/L. 82800 ROAD F 21 UYUNI TUPIZA LIBRETA N° 00291012002 ABC-RECURSOS PROPIOS REF.: UTILES DE ESCRITORIO</t>
  </si>
  <si>
    <t>G03395810003</t>
  </si>
  <si>
    <t>TRANSFERENCIA RECIBIDA DEL EXTERIOR SEGÚN MENSAJES SWIFT Nos. 18254-18250 (REM.EXT.) DE FECHA 20-12-2016 POR DESEMBOLSO DE CAF PRÉSTAMO CFA008832 CARRET.V.GRANADO-LA PALIZADA SOL. DESEMBOLSO NRO. 8 LIBRETA N° 00291012002 ABC-RECURSOS PROPIOS REF.: UTILES DE ESCRITORIO</t>
  </si>
  <si>
    <t>G03395800003</t>
  </si>
  <si>
    <t>TRANSFERENCIA RECIBIDA DEL EXTERIOR SEGÚN MENSAJES SWIFT Nos. 18255-18251 (REM.EXT.) DE FECHA 20-12-2016 POR DESEMBOLSO DE CAF PRÉSTAMO CFA008239 CARRETERA PADILLA-EL SALTO SOL. DESEMBOLSO NRO.12 LIBRETA N° 00291012002 ABC-RECURSOS PROPIOS REF.: UTILES DE ESCRITORIO</t>
  </si>
  <si>
    <t>G03394800003</t>
  </si>
  <si>
    <t>TRANSFERENCIA RECIBIDA DEL EXTERIOR SEGÚN MENSAJES SWIFT Nos. 18253-18249 (REM.EXT.) DE FECHA 20-12-2016 POR DESEMBOLSO DE CAF PRÉSTAMO CFA007151 PROG.VIAL LA Y INTEGR.FASE II SOL.DESEMBOLSO NRO. 39 LIBRETA N° 00291012002 ABC-RECURSOS PROPIOS REF.: UTILES DE ESCRITORIO</t>
  </si>
  <si>
    <t>G03394780001</t>
  </si>
  <si>
    <t>COBRO COSTOS DE PAPELERIA SEGUN TRANSFERENCIA DEL EXTERIOR POR ORDEN DE CONSULADO GENERAL DE BOLIVIA EN WASHINGTON D.C. REF.: GESTORIA CONSULAR NOVIEMBRE LIB. 00010011102 MIN.RELACIONES EXTERIORES - GESTORIA CONSULAR LEY Nº 3108</t>
  </si>
  <si>
    <t>G03394770002</t>
  </si>
  <si>
    <t>TRANSFERENCIA DEL EXTERIOR SEGUN SWIFT 18277 DE FECHA 20/12/2016 ORDENANTE: CONSULADO GENERAL DE BOLIVIA EN WASHINGTON D.C. REF.: GESTORIA CONSULAR NOVIEMBRE LIB. 00010011102 MIN.RELACIONES EXTERIORES - GESTORIA CONSULAR LEY Nº 3108</t>
  </si>
  <si>
    <t>G03394740001</t>
  </si>
  <si>
    <t>COBRO COSTOS DE PAPELERIA SEGUN TRANSFERENCIA DEL EXTERIOR POR ORDEN DE GAS CORONA S.A.E.C.A.ASUNCION-PARAGUAY. REF.:ANTICIPO SEGUN CONTRATO YPFB - DLG LIB. 00513062001 YPFB-OPERACIONES PLANTA DE SEPARACION DE LIQUIDOS RIO GRANDE</t>
  </si>
  <si>
    <t>G03393500001</t>
  </si>
  <si>
    <t>COBRO COSTOS DE PAPELERIA SEGUN TRANSFERENCIA DEL EXTERIOR POR ORDEN DE CONSULADO GENERAL DE BOLIVIA PROVIDENCIA CL REF.: RECAUDACIONES DE GESTORIA CONSULAR NOVIEMBRE 2016 LIB. 00010011102 MIN.RELACIONES EXTERIORES - GESTORIA CONSULAR LEY Nº 3108</t>
  </si>
  <si>
    <t>G03393490002</t>
  </si>
  <si>
    <t>TRANSFERENCIA DEL EXTERIOR SEGUN SWIFT 18183 DE FECHA 20/12/2016 ORDENANTE: CONSULADO GENERAL DE BOLIVIA PROVIDENCIA CL REF.: RECAUDACIONES DE GESTORIA CONSULAR NOVIEMBRE 2016 LIB. 00010011102 MIN.RELACIONES EXTERIORES - GESTORIA CONSULAR LEY Nº 3108</t>
  </si>
  <si>
    <t>G03393460001</t>
  </si>
  <si>
    <t>COBRO DE COMISIONES AL MEFP LIBRETA 00099021001  RECURSOS ORDINARIOS MN-CUT (3987) POR PAGO PRESTAMO JBIC BV-C1 CRE.IMPOR.REAC. VCTO. 20-12-2016  YPFB TRANSPORTE</t>
  </si>
  <si>
    <t>G03389780004</t>
  </si>
  <si>
    <t>VENTA DE DIVISAS CON TRANSFERENCIA DE FONDOS A SOLICITUD DE VICEPRESIDENCIA DEL ESTADO SEGUN SOLICITUD 1363 REF: PAGO A ROYAL FBO SERVICE S.A. POR EL SERVICIO DE PROVISIÓN DE COMBUSTIBLE Y APOYO Y MANIPULACIÓN POR EL VIAJE A LA CIUDAD DE NUEVA YORK REALIZADO EN FECHA 28 AL 29 DE NOVIEMBRE/2016, SEGÚ LIB. 00099021001 TGN-RECURSOS ORDINARIOS (3987)</t>
  </si>
  <si>
    <t>G03389770004</t>
  </si>
  <si>
    <t>VENTA DE DIVISAS CON TRANSFERENCIA DE FONDOS A SOLICITUD DE YACIMIENTOS PETROLIFEROS FISCALES BOLIVIANOS SEGUN SOLICITUD 1364 REF: 5TO. PAGO AL EXTERIOR EMPRESA JAGUAR EXPLORATION, LNC., POR SERVICIO DE CONSULTORÍA "APOYO TÉCNICO DE EXPLORACIÓN SÍSMICA 2D CUENCA MADRE DE DIOS ZONA SUROESTE (ÁREA NUE LIB. 00513042001 YPFB - OPERACIONES  G N E E</t>
  </si>
  <si>
    <t>G03388690003</t>
  </si>
  <si>
    <t>PAGO A CAF PRÉSTAMO CFA003299 VCTO. 20-dic-2016 POR CUENTA DE TGN , NTI. 008664 VALOR 20-dic-2016 CAPITAL USD 3.627.889,46 INTERESES USD 454.359,14 CTA. 3987 CUENTA UNICA DEL TESORO LIB. 00099021001 REF.: COMISIONES BANCARIAS</t>
  </si>
  <si>
    <t>J03177060001</t>
  </si>
  <si>
    <t>De: 00203012004 DEVOLUCION DEPOSITOS ERRONEOS A SOLICITUD DE LA ASFI S/G NOTA ASFI/JFI/R-208675/2016 Y PROCEDIMIENTO S/G NOTA MEFP/VPCF/DGCF/UCCF N996/2016 C-21 SIP N814</t>
  </si>
  <si>
    <t>G03406260003</t>
  </si>
  <si>
    <t>TRANSFERENCIA RECIBIDA DEL EXTERIOR SEGÚN MENSAJES SWIFT Nos. 18326-18320 (REM.EXT.) DE FECHA 21-12-2016 POR DESEMBOLSO DE CAF PRÉSTAMO CFA009646 PROG APOYO PLANIF GEST INV PUB SOL.DESEMBOLSO NRO. 1 LIBRETA N° 00099021001 (3987) TGN- RECURSOS ORDINARIOS  REF.: UTILES DE ESCRITORIO</t>
  </si>
  <si>
    <t>G03403970003</t>
  </si>
  <si>
    <t>TRANSFERENCIA RECIBIDA DEL EXTERIOR SEGÚN MENSAJES SWIFT Nos. 18329-18323 (REM.EXT.) DE FECHA 21-12-2016 POR DESEMBOLSO DE CAF PRÉSTAMO CFA007151 PROG.VIAL LA Y INTEGR.FASE II SOL. DESEMBOLSO NRO. 28 LIBRETA N° 00291012002 ABC-RECURSOS PROPIOS REF.: UTILES DE ESCRITORIO</t>
  </si>
  <si>
    <t>G03403960003</t>
  </si>
  <si>
    <t>TRANSFERENCIA RECIBIDA DEL EXTERIOR SEGÚN MENSAJES SWIFT Nos. 18327-18321 (REM.EXT.) DE FECHA 21-12-2016 POR DESEMBOLSO DE CAF PRÉSTAMO CFA008789 CARR.MONTEAGUDO-MUYU-IPA SOL.DESEMBOLSO NRO. 10 LIBRETA N° 00291012002 ABC-RECURSOS PROPIOS REF.: UTILES DE ESCRITORIO</t>
  </si>
  <si>
    <t>S08742660001</t>
  </si>
  <si>
    <t>||REGISTRO COBRO COMISION AVISO EMISION BS220.- Y EMISION DE CBTE. CONTABLE BS50,- REF.: 40GA-G43351-4DGN (BCB:SB-R-2016-69) A FAVOR DE YPFB CGO. LIB N°00513012007 YPFB RECURSOS DE NACIONALIZACION</t>
  </si>
  <si>
    <t>S08742400003</t>
  </si>
  <si>
    <t>||TRANSFERENCIA DE FONDOS S/G. MENSAJE SWIFT NRO. 18338 DE LA FECHA. (SECTOR PUBLICO). DEBITO DE LA LIBRETA 00117012001 DGAC, REPOSICION UTILES DE ESCRITORIO.</t>
  </si>
  <si>
    <t>S08742210004</t>
  </si>
  <si>
    <t>||VENTA DE DIVISAS S/G NOTA YPFB/PRS/GAFC 3219 DFC 4441 URT 3207/2016,14/12/16 Y AUT.VTA.DIV.EFECT.MEFP,20/12/16 REF.:EMISION CARTA DE CREDITO I-2016-050,COMISION EMISION L/C 0,15% S/USD2.618.321,22.-P/226 DIAS,REEMB.GSTS.COMUNICACION BS220.-Y EMISION COMP.CONTABLE BS50.- LIB.00513042001 YPFB - OPERACIONES GNEE REF.:COMISIONES EMISION LC I-2016-050</t>
  </si>
  <si>
    <t>S08742200004</t>
  </si>
  <si>
    <t>||VENTA DE DIVISAS S/G NOTA YPFB/PRS/GAFC 3221 DFC 4443 URT 3209/2016,14/12/16 Y AUT.VTA.DIV.EFECT.MEFP,20/12/16 REF.:EMISION CARTA DE CREDITO I-2016-049,COMISION EMISION L/C 0,15% S/USD250.848,42.-POR 161 DIAS,REEMB.GSTS.COMUNICACION BS220.-Y EMISION COMP.CONTABLE BS50.- LIB.00513042001 YPFB - OPERACIONES GNEE REF.:COMISIONES EMISION LC I-2016-049</t>
  </si>
  <si>
    <t>S08742090003</t>
  </si>
  <si>
    <t>||TRANSFERENCIA DE FONDOS EN ATENCION A MENSAJE SWIFT  18296 Y CORREO ELECTRONICO DE LA FECHA, DE LA D.G.A.C. (SECTOR PUBLICO). DEBITO DE LA LIBRETA 00117012001 DGAC, REPOSICION UTILES DE ESCRITORIO.</t>
  </si>
  <si>
    <t>S08741440003</t>
  </si>
  <si>
    <t>||TRANSFERENCIA DE FONDOS S/G. MENSAJES SWIFT NROS. 18295 Y 18294 DE LA FECHA. (SECTOR PUBLICO). DEBITO DE LA LIBRETA 00117012001 DGAC, REPOSICION UTILES DE ESCRITORIO.</t>
  </si>
  <si>
    <t>S08741300002</t>
  </si>
  <si>
    <t>||TRANSFERENCIA DE  FONDOS SEGUN CITE: FSF ADM 087/16 DEL FONDESIF RECIBIDA EN LA FECHA (TRAM-TSO-8177) REF: TRANSFER. AL TGN LA  AMORTIZACION DE CAPITAL DE COOP. PAULO VI  DEL PRPC TGN 9° ABONO EN LA LIBRETA N° 00099021001 TGN RECURSOS ORDINARIOS</t>
  </si>
  <si>
    <t>S08741140001</t>
  </si>
  <si>
    <t>||COMISION TRANSFERENCIA FDOS.AL EXTERIOR 0,10% S/USD67.950,88.-,REEMB.GSTS.COMUNICACION BS220.-Y EMISION COMP.CONTABLE BS50.-REF.:PAGO 1 LC I-2016-028 P/C CARTONBOL A/F INTERNATIONAL PAPER,EN COMPL.A COMP.874113,21/12/16. LIB.00576012001 CARTONBOL REF.:COMISIONES PAGO 1 LC I-2016-028</t>
  </si>
  <si>
    <t>G03403950003</t>
  </si>
  <si>
    <t>TRANSFERENCIA RECIBIDA DEL EXTERIOR SEGÚN MENSAJES SWIFT Nos. 18328-18322 (REM.EXT.) DE FECHA 21-12-2016 POR DESEMBOLSO DE CAF PRÉSTAMO CFA008789 CARR.MONTEAGUDO-MUYU-IPA SOL. DESEMBOLSO NRO. 11 LIBRETA N° 00291012002 ABC-RECURSOS PROPIOS REF.: UTILES DE ESCRITORIO</t>
  </si>
  <si>
    <t>G03403040004</t>
  </si>
  <si>
    <t>VENTA DE DIVISAS CON TRANSFERENCIA DE FONDOS A SOLICITUD DE EMPRESA PUBLICA PRODUCTIVA CARTONES DE BOLIVIA-CARTONBOL SEGUN SOLICITUD 1380 REF: TRANSFERENCIA DE RECURSOS AL BCB A FAVOR DE LA EMPRESA CHIMI INK CHILE LIMITADA POR ADQUISICION DE TINTAS FLEXOGRAFICAS CHIMIGRAF Y FOAMASTER MO 2185, SEGUN LIB. 00576012001 CARTONBOL</t>
  </si>
  <si>
    <t>G03403030003</t>
  </si>
  <si>
    <t>TRANSFERENCIA DE FONDOS AL EXTERIOR A SOLICITUD DE MINISTERIO DE PLANIFICACION DEL DESARROLLO SEGUN SOLICITUD 1379 REF: ANTICIPO 20% A CONSULTRANS POR LA ELABORACIÓN DEL SISTEMA NACIONAL DE TRANSPORTE (SINTRA) CONTRATO MPD/DGAJ/CP N° 035/2016 HR. VIPFE-VR-7868 Y DOC. DE RESP. ADJUNTA LIB. 00066047003 MPD - BID APOYO A LA PREINVERSIÓN PARA EL DESARROLLO - 3534</t>
  </si>
  <si>
    <t>G03402990004</t>
  </si>
  <si>
    <t>VENTA DE DIVISAS CON TRANSFERENCIA DE FONDOS A SOLICITUD DE YACIMIENTOS PETROLIFEROS FISCALES BOLIVIANOS SEGUN SOLICITUD 1371 REF: TRANSFERENCIA DE FONDOS A YPFB BRASIL LIB. 00513012003 LBP-YPFB (2011349681373)</t>
  </si>
  <si>
    <t>G03402980004</t>
  </si>
  <si>
    <t>VENTA DE DIVISAS CON TRANSFERENCIA DE FONDOS A SOLICITUD DE YACIMIENTOS PETROLIFEROS FISCALES BOLIVIANOS SEGUN SOLICITUD 1372 REF: PAGO A INSPECTORATE SERVICES PERÚ POR INSPECCIÓN DE CALIDAD Y CANTIDAD DURANTE LOS MESES DE AGOSTO, SEPTIEMBRE Y OCTUBRE LIB. 00513012004 LBP-YPFB-UNICOMERCIAL (4030005415/1-2188907)</t>
  </si>
  <si>
    <t>G03402970004</t>
  </si>
  <si>
    <t>VENTA DE DIVISAS CON TRANSFERENCIA DE FONDOS A SOLICITUD DE YACIMIENTOS PETROLIFEROS FISCALES BOLIVIANOS SEGUN SOLICITUD 1373 REF: TRANSFERENCIA FONDOS  A YPFB BRASIL CORRESPONDIENTE AL 4TO TRIMESTRE LIB. 00513012003 LBP-YPFB (2011349681373)</t>
  </si>
  <si>
    <t>G03402960004</t>
  </si>
  <si>
    <t>VENTA DE DIVISAS CON TRANSFERENCIA DE FONDOS A SOLICITUD DE YACIMIENTOS PETROLIFEROS FISCALES BOLIVIANOS SEGUN SOLICITUD 1374 REF: TRANSFERENCIA DE FONDOS A YPFB BRASIL CORRESPONDIENTE AL 4TO TRIMESTRE LIB. 00513012003 LBP-YPFB (2011349681373)</t>
  </si>
  <si>
    <t>G03402930004</t>
  </si>
  <si>
    <t>VENTA DE DIVISAS CON TRANSFERENCIA DE FONDOS A SOLICITUD DE MINISTERIO DE GOBIERNO SEGUN SOLICITUD 1370 REF: PAGO A LA EMPRESA ROYAL FBO SERVICE POR COMBUSTIBLE EN EL TRAMO DE BRASILIA-LA PAZ DE LA AERONABE PRESIDENCIAL FALCON 900EX EASY II MATRICULA FAB-001 LIB. 00015011108 MIN.GOBIERNO - OTROS INGRESOS</t>
  </si>
  <si>
    <t>G03402910005</t>
  </si>
  <si>
    <t>VENTA DE DIVISAS CON TRANSFERENCIA DE FONDOS A SOLICITUD DE MINISTERIO DE GOBIERNO SEGUN SOLICITUD 1369 REF: HABERES DE AGREGADOS Y ADJUNTO A AGREGADO POLICIAL CORRESPONDIENTE AL MES DE NOVIEMBRE 2016. CUENTAS EXTRANJERAS LIB. 00099021001 TGN-RECURSOS ORDINARIOS (3987)</t>
  </si>
  <si>
    <t>G03402890004</t>
  </si>
  <si>
    <t>VENTA DE DIVISAS CON TRANSFERENCIA DE FONDOS A SOLICITUD DE MINISTERIO DE CULTURAS SEGUN SOLICITUD 1368 REF: TRANSFERENCIA A MASSIMO AND PARTNERS LIMITED POR PAGO DE SERVICIO DE CONSULTORÍA INTERNACIONAL POR PRODUCTO TRASNFERENCIA DE CONOCIMIENTOS EN TEMAS DE DESARROLLO E INVERSIÓN TURÍSTICA, S/G IN LIB. 00099021001 TGN-RECURSOS ORDINARIOS (3987)</t>
  </si>
  <si>
    <t>G03398920003</t>
  </si>
  <si>
    <t>PAGO A BEI PRÉSTAMO FIN 82800 VCTO. 21-dic-2016 POR CUENTA DE TGN , NTI. 008742 VALOR 21-dic-2016  INTERESES USD 144.755,44 CTA. 3987 CUENTA UNICA DEL TESORO LIB. 00099021001 REF.: COMISIONES BANCARIAS</t>
  </si>
  <si>
    <t>G03397920001</t>
  </si>
  <si>
    <t>COBRO COSTOS DE PAPELERIA SEGUN TRANSFERENCIA DEL EXTERIOR POR ORDEN DE CONSULAT GENERAL BOLIVIE PARIS FR REF.: RECAUDACIONES NOVIEMBRE 2016 GESTORIA CONSULAR LIB. 00010011102 MIN.RELACIONES EXTERIORES - GESTORIA CONSULAR LEY Nº 3108</t>
  </si>
  <si>
    <t>G03397910002</t>
  </si>
  <si>
    <t>TRANSFERENCIA DEL EXTERIOR SEGUN SWIFT 18284 DE FECHA 21/12/2016 ORDENANTE: CONSULAT GENERAL BOLIVIE PARIS FR REF.: RECAUDACIONES NOVIEMBRE 2016 GESTORIA CONSULAR LIB. 00010011102 MIN.RELACIONES EXTERIORES - GESTORIA CONSULAR LEY Nº 3108</t>
  </si>
  <si>
    <t>S08743100004</t>
  </si>
  <si>
    <t>||VENTA DE DIVISAS S/G NOTA YPFB/PRS/GAFC 3220 DFC 4442 URT 3208/2016,14/12/16 Y AUT.VTA.DIV.EFECT.MEFP,20/12/16 REF.:EMISION CARTA DE CREDITO I-2016-052,COMISION EMISION L/C 0,15% S/USD2.110.357,99.-P/160 DIAS,REEMB.GSTS.COMUNICACION BS220.-Y EMISION COMP.CONTABLE BS50.- LIB.00513042001 YPFB - OPERACIONES GNEE REF.:COMISIONES EMISION LC I-2016-052</t>
  </si>
  <si>
    <t>S08743090004</t>
  </si>
  <si>
    <t>||VENTA DE DIVISAS S/G NOTA YPFB/PRS/GAFC 3218 DFC 4440 URT 3206/2016,14/12/16 Y AUT.VTA.DIV.EFECT.MEFP,20/12/16 REF.:EMISION CARTA DE CREDITO I-2016-051,COMISION EMISION L/C 0,15% S/USD3.462.753,04.-P/139 DIAS,REEMB.GSTS.COMUNICACION BS220.-Y EMISION COMP.CONTABLE BS50.- LIB.00513042001 YPFB - OPERACIONES GNEE REF.:COMISIONES EMISION LC I-2016-051</t>
  </si>
  <si>
    <t>Q07814760002</t>
  </si>
  <si>
    <t>NUMERO DE LIBRETA CUT: Cuenta Unica del Tesoro OPERACIÓN E18  TRANSFERENCIA DEL SISTEMA FINANCIERO POR CUENTA DE TERCEROS  A LA CUT Devolucion pago en exceso Gobierno Autonomo Departamento de Potosi</t>
  </si>
  <si>
    <t>Q07814260002</t>
  </si>
  <si>
    <t>NUMERO DE LIBRETA CUT: 02910102009 OPERACIÓN E18  TRANSFERENCIA DEL SISTEMA FINANCIERO POR CUENTA DE TERCEROS  A LA CUT EJEC.BOL DE GARANTIA BG-88387-PCA ING.</t>
  </si>
  <si>
    <t>S08744360002</t>
  </si>
  <si>
    <t>||TRANSFER.DE FONDOS SG.CITE:DE-5349/2016 DEL FNDR RECIBIDA EN FECHA 22-12-16 REF: DESEMBOLSO P/PROY. CONST.DOBLE VIA PTE. YAPACANI PTE. ICHILO 58-GAD SANTA CRUZ  EMPRESA  ADJUDICADA  ABC PAGO 46  (P-PAG POR AFECTACIONES) (TRAM-TSO-8208) ABONO EN LA LIB. N° 002910814501 ABC BS APORTE LOCAL GOBERNACION DE SANTA CRUZ</t>
  </si>
  <si>
    <t>S08744260003</t>
  </si>
  <si>
    <t>||TRANSFERENCIA DE FONDOS S/G. MENSAJES SWIFT NROS. 18413 Y 18409 DE LA FECHA. (SECTOR PUBLICO). DEBITO DE LA LIBRETA 00117012001 DGAC, REPOSICION UTILES DE ESCRITORIO.</t>
  </si>
  <si>
    <t>S08744120002</t>
  </si>
  <si>
    <t>||TRANSFERENCIA DE FONDOS S/G. NOTA DE CITE: BUN/CF640/16 DE LA FECHA (HRE-TSO-8195),CORRESPONDIENTES  A  SALDOS EN LIBROS DE G.A.M.M.AL 15 DE DICIEMBRE DE 2016. A SOLIC.GOB.AUT.MCPAL.MOCO MOCO,LIBRETA N°00990204113 BOLIVIA CAMBIA; BUN.</t>
  </si>
  <si>
    <t>S08744050003</t>
  </si>
  <si>
    <t>||TRANSFERENCIA DE FONDOS EN ATENCION A MENSAJE SWIFT  18400 DE LA FECHA (SECTOR PUBLICO). DEBITO DE LA LIBRETA 00117012001 DGAC, REPOSICION UTILES DE ESCRITORIO.</t>
  </si>
  <si>
    <t>S08743970001</t>
  </si>
  <si>
    <t>'TRANSFERENCIA DE FONDOS S/G CITE Nº' MEFP/VTCP/DGPOT/||UPCFTGN/TR N° 2718/2016 DE LA FECHA, DEL MIN. DE ECONOMIA Y FINANZAS PUBLICAS  (HRE-TSO 8189),DEVOLUCION DE DEPOSITOS ERRONEOS REALIZADOS A LA CTA. RECAUDADORA DE Y.P.F.B. DEBITO DE LA LIBRETA N°00513012004  LBP-YPFB-UNICOMERCIAL.</t>
  </si>
  <si>
    <t>S08743940002</t>
  </si>
  <si>
    <t>||TRANSFERENCIA DE FONDOS S/G. NOTA CITE: BUN/CF641/16 DE LA FECHA.(HRE-TSO-8194), DEVOLUCIÓN DE SALDOS DE LOS PROYECTOS FINANCIADOS POR LA UPRE CORRESP. A LA GESTION 2016, QUE NO FUERON EJECUTADOS HASTA  LA FECHA. A SOLICITUD GOB.AUT.MCPAL.DE ACHOCALLA, LIBRETA N°00990204115; BUN.</t>
  </si>
  <si>
    <t>S08743930001</t>
  </si>
  <si>
    <t>'TRANSFERENCIA DE FONDOS S/G CITE Nº' MEFP/VTCP/DGPOT/||UPCFTGN/TR N°2737/2016 DE LA FECHA, DEL MIN. DE ECONOMIA Y FINANZAS PUBLICAS (HRE-TSO-8188). DEBITO DE LA LIBRETA NO.00513012003 LPB-YPFB,REGULARIZ.DE FONDO ACREDIT. S/G.COMPROB.C-21 NO.113 SIP</t>
  </si>
  <si>
    <t>S08743550001</t>
  </si>
  <si>
    <t>||REGISTRO COBRO COMISION AVISO CARTA DE CREDITO STANDBY BS220.-Y EMISION COMP.CONTABLE BS50.-REF.:40GA-G43418-4DGN (BCB:SB-R-2016-70) A/F Y.P.F.B.,EN COMPL.A COMP.874354,22/12/16. LIB.00513012007 YPFB - RECURSOS NACIONALIZACIÓN REF.:COMISION AVISO SBLC 40GA-G43418-4DGN</t>
  </si>
  <si>
    <t>J03177700001</t>
  </si>
  <si>
    <t>De: 00340012002 Transferencia que se efectua a requerimiento del Servicio General de Identificacion de Personal (SEGIP), con nota CITE: SEGIP/DGE/1078/2016 y en virtud a la nota interna CITE: MEFP/VPCF/DGCF/UCCF N 976/2016, por concepto de deposito erroneo.</t>
  </si>
  <si>
    <t>J03177680002</t>
  </si>
  <si>
    <t>A:00099021001 DEVOLUCION RETENCION DE DESCUENTOS POR RECUPERACION DEL P.R.A. (PAGO DE REPARTO ANTICIPADO), CORRESPONDIENTE AL MES DE NOVIEMBRE/2016. S/G CITE SENASIR UAF-TTES 0161/2016. DE FECHA 12/12/2016</t>
  </si>
  <si>
    <t>J03177670002</t>
  </si>
  <si>
    <t>A:00099021001 DEVOLUCION RETENCION DE DESCUENTOS EFECTUADOS POR COBROS Y PAGOS INDEBIDOS, CORRESPONDIENTE AL MES DE NOVIEMBRE/2016. S/G CITE SENASIR UAF-TTES 0160/2016. DE FECHA 12/12/2016</t>
  </si>
  <si>
    <t>J03177660002</t>
  </si>
  <si>
    <t>A:00099021001 DEVOLUCION RETENCION DE DESCUENTOS EFECTUADOS POR CONVENIOS DE CONPENSACION DE COTIZACIONES CON BBVA PREVISION AFP, CORRESPONDIENTE AL MES DE OCTUBRE/2016 Y AGUINALDO 2005 AL 2015. S/G. CITE SENASIR UAF-TTES 0159/2016, DE FECHA 12/12/2016.</t>
  </si>
  <si>
    <t>J03177650002</t>
  </si>
  <si>
    <t>A:00099021001 DEVOLUCION RETENCION DE DESCUENTOS EFECTUADOS POR CONVENIOS DE CONPENSACION DE COTIZACIONES CON FUTURO DE BOLIVIA AFP S.A., CORRESPONDIENTE AL MES DE OCTUBRE/2016 Y AGUINALDO/2010 AL 2015. S/G. CITE SENASIR UAF-TTES 0158/2016, DE FECHA 12/12/2016.</t>
  </si>
  <si>
    <t>J03177640002</t>
  </si>
  <si>
    <t>A:00099021001 DEVOLUCION RETENCION DE DESCUENTOS EFECTUADOS POR CONVENIOS DE CONPENSACION DE COTIZACIONES CON LA VITALICIA SEGUROS Y REASEGUROS DE VIDAD S.A., CORRESPONDIENTE AL MES DE OCTUBRE/2016 Y AGUINALDO/2013 AL 2015. S/G. CITE SENASIR UAF-TTES 0157/2016, DE FECHA 12/12/2016.</t>
  </si>
  <si>
    <t>J03177630002</t>
  </si>
  <si>
    <t>A:00099021001 DEVOLUCION RETENCION DE DESCUENTOS EFECTUADOS POR CONVENIOS DE CONPENSACION DE COTIZACIONES CON SEGUROS PROVIDA S.A., CORRESPONDIENTE AL MES DE OCTUBRE/2016 Y AGUINALDO/2015. S/G. CITE SENASIR UAF-TTES 0156/2016, DE FECHA 12/12/2016.</t>
  </si>
  <si>
    <t>J03177620001</t>
  </si>
  <si>
    <t>De: 00513012004 Transferencia que efectuamos a solicitud de Yacimientos Petroliferos Fiscales Bolivianos mediante nota CITE: YPFB/DFC4056 URT-2947/2016 y en virtur a la nota CITE: MEFP/VPCF/DGCF/UCCF No 851/2016</t>
  </si>
  <si>
    <t>J03177610002</t>
  </si>
  <si>
    <t>A:00099021001 Debito de recursos no ejecutados del Tesoro General de la Nacion, segun nota CITE: MEFP/VPCF/DGCF/UCCF N 992/2016 y el Informe MEFP/DGCF/UCCF/ACRD/N 39/2016  de la Direccion General de Contabilidad Fiscal.</t>
  </si>
  <si>
    <t>J03177600002</t>
  </si>
  <si>
    <t>J03177590002</t>
  </si>
  <si>
    <t>G03410590001</t>
  </si>
  <si>
    <t>G03410550001</t>
  </si>
  <si>
    <t>COBRO COSTOS DE PAPELERIA SEGUN TRANSFERENCIA DEL EXTERIOR POR ORDEN DE BG BOLIVIA CORPORATION. REF.:40954SK00C8M LIB. 00513012007 YPFB - RECURSOS NACIONALIZACIÓN</t>
  </si>
  <si>
    <t>G03410530001</t>
  </si>
  <si>
    <t>COBRO COSTOS DE PAPELERIA SEGUN TRANSFERENCIA DEL EXTERIOR POR ORDEN DE BG BOLIVIA CORPORATION SUCURSAL BOLIVIA REF.: YPFB 755 14/2016 LIB. 00513012007 YPFB - RECURSOS NACIONALIZACIÓN</t>
  </si>
  <si>
    <t>G03409290004</t>
  </si>
  <si>
    <t>VENTA DE DIVISAS  A SOLICITUD DE YACIMIENTOS PETROLIFEROS FISCALES BOLIVIANOS SEGUN SOLICITUD 1386  REF: PAGO PLANILLA Nº 5 TERCERA ADENDA (JULIO 2016), SAMSUNG ENGINEERING CO.LTD. POR REALIZACIÓN PAQUETE DE DISEÑO DE PROCESO (PDP), FRONT END ENGINEERING DESINGN (FEED), INGENIERÍA DE DETALLE, PROCUR LIB. 00513052001 YPFB_GERENCIA NACIONAL DE PLANTAS DE SEPARACIÓN</t>
  </si>
  <si>
    <t>G03409260004</t>
  </si>
  <si>
    <t>VENTA DE DIVISAS  A SOLICITUD DE YACIMIENTOS PETROLIFEROS FISCALES BOLIVIANOS SEGUN SOLICITUD 1388  REF: PAGO PLANILLA N° 46 (AGOSTO 2016), EMPRESA SAMSUNG ENGINEERING CO.LTD. POR REALIZACIÓN DE ?PDP, FEED, INGENIERÍA DE DETALLE, PROCURA, CONSTRUCCIÓN, PUESTA EN MARCHA, OPERACIÓN Y MANTENIMIENTO DE LIB. 00513052001 YPFB_GERENCIA NACIONAL DE PLANTAS DE SEPARACIÓN</t>
  </si>
  <si>
    <t>G03407120005</t>
  </si>
  <si>
    <t>VENTA DE DIVISAS CON TRANSFERENCIA DE FONDOS A SOLICITUD DE MINISTERIO DE EDUCACION SEGUN SOLICITUD 1366 REF: TRANSFERENCIA PARA  MIGUEL ALEJANDRO VELARDE ROCHA EQUIVALENTES  184,85 USD LIB. 00099021001 TGN-RECURSOS ORDINARIOS (3987)</t>
  </si>
  <si>
    <t>G03407120004</t>
  </si>
  <si>
    <t>VENTA DE DIVISAS CON TRANSFERENCIA DE FONDOS A SOLICITUD DE MINISTERIO DE EDUCACION SEGUN SOLICITUD 1366 REF: TRANSFERENCIA PARA  MIGUEL ALEJANDRO VELARDE ROCHA EQUIVALENTES  184,85 USD LIB. 00099021001 TGN-RECURSOS ORDINARIOS (3987) POR DIFERENCIAL CAMBIARIO</t>
  </si>
  <si>
    <t>G03410610004</t>
  </si>
  <si>
    <t>VENTA DE DIVISAS  A SOLICITUD DE YACIMIENTOS PETROLIFEROS FISCALES BOLIVIANOS SEGUN SOLICITUD 1395  REF: PAGO A YPFB TRANSPORTE SA POR SERVICIO DE ALMACENAJE CRUDO C POR EL PERIODO DEL 7 DE AGOSTO AL 01 DE OCTUBRE 2016 LIB. 00513012004 LBP-YPFB-UNICOMERCIAL (4030005415/1-2188907)</t>
  </si>
  <si>
    <t>AGENCIA BOLIVIANA DE ENERGIA NUCLEAR</t>
  </si>
  <si>
    <t>G03410660004</t>
  </si>
  <si>
    <t>VENTA DE DIVISAS CON TRANSFERENCIA DE FONDOS A SOLICITUD DE AGENCIA BOLIVIANA DE ENERGIA SEGUN SOLICITUD 1391 REF: PAGO SEGUN INFORME DE CONFORMIDAD NO.ABEN/COM.REC/INF NO. 003/2016, SEGUN CONTRATO DE SERVICIO ADJUNTO. LIB. 00099021001 TGN-RECURSOS ORDINARIOS (3987)</t>
  </si>
  <si>
    <t>G03410670004</t>
  </si>
  <si>
    <t>VENTA DE DIVISAS CON TRANSFERENCIA DE FONDOS A SOLICITUD DE YACIMIENTOS PETROLIFEROS FISCALES BOLIVIANOS SEGUN SOLICITUD 1397 REF: PAGO A EMPRESA NOBLE AMERICAS CORP POR SUMINISTRO DE DIESEL OIL PERIODO  24 AL 27 DE NOVIEMBRE 2016 LIB. 00513012004 LBP-YPFB-UNICOMERCIAL (4030005415/1-2188907)</t>
  </si>
  <si>
    <t>G03410680004</t>
  </si>
  <si>
    <t>VENTA DE DIVISAS CON TRANSFERENCIA DE FONDOS A SOLICITUD DE YACIMIENTOS PETROLIFEROS FISCALES BOLIVIANOS SEGUN SOLICITUD 1396 REF: PAGO A COMPAÑIA DE PETROLEOS DE CHILE POR COMPRA DE GASOLINA DEL 25 AL 30 DE NOVIEMBRE DE 2016 LIB. 00513012004 LBP-YPFB-UNICOMERCIAL (4030005415/1-2188907)</t>
  </si>
  <si>
    <t>G03410690004</t>
  </si>
  <si>
    <t>VENTA DE DIVISAS CON TRANSFERENCIA DE FONDOS A SOLICITUD DE YACIMIENTOS PETROLIFEROS FISCALES BOLIVIANOS SEGUN SOLICITUD 1394 REF: PAGO A LA COMPAÑÍA DE PETRÓLEOS DE CHILE COPEC POR SUMINISTRO DE GASOLINA CARGAS DEL 24 NOVIEMBRE DE 2016, LIB. 00513012004 LBP-YPFB-UNICOMERCIAL (4030005415/1-2188907)</t>
  </si>
  <si>
    <t>G03410700004</t>
  </si>
  <si>
    <t>VENTA DE DIVISAS CON TRANSFERENCIA DE FONDOS A SOLICITUD DE YACIMIENTOS PETROLIFEROS FISCALES BOLIVIANOS SEGUN SOLICITUD 1393 REF: PAGO ANTICIPADO A EMPRES VITOL SA POR SUMINISTRO DE INSUMOS Y ADITIVOS Y DIESEL OIL, PROVISION DICIEMBRE 2016 LIB. 00513012004 LBP-YPFB-UNICOMERCIAL (4030005415/1-2188907)</t>
  </si>
  <si>
    <t>G03413440001</t>
  </si>
  <si>
    <t>COBRO COSTOS DE PAPELERIA SEGUN TRANSFERENCIA DEL EXTERIOR POR ORDEN DE SEGUROS GENERALES S.A. SEGESA LIB. 00513012003 LBP-YPFB (2011349681373)</t>
  </si>
  <si>
    <t>G03414520002</t>
  </si>
  <si>
    <t>TRANSFERENCIA DEL EXTERIOR SEGUN SWIFT 18399 DE FECHA 22/12/2016 ORDENANTE: CONSULADO HONORARIO DE BOLIVIA LIBANO REF.: CERTIFICACIONES DE FORMALIDADES Y PASAPORTES LIB. 00010011102 MIN.RELACIONES EXTERIORES - GESTORIA CONSULAR LEY Nº 3108</t>
  </si>
  <si>
    <t>G03414530001</t>
  </si>
  <si>
    <t>COBRO COSTOS DE PAPELERIA SEGUN TRANSFERENCIA DEL EXTERIOR POR ORDEN DE CONSULADO HONORARIO DE BOLIVIA LIBANO REF.: CERTIFICACIONES DE FORMALIDADES Y PASAPORTES LIB. 00010011102 MIN.RELACIONES EXTERIORES - GESTORIA CONSULAR LEY Nº 3108</t>
  </si>
  <si>
    <t>MINISTERIO DE OBRAS PÚBLICAS, SERVICIOS Y VIVIENDA</t>
  </si>
  <si>
    <t>S08744640002</t>
  </si>
  <si>
    <t>||TRANSFERENCIA DE FONDOS DE BS726.630.03 S/G SOLICITUD EN NOTA MPD/VIPFE/DGPP/UP-000999/2016 EN EL MARCO DEL D.S.0210 QUE AUTORIZA AL MIN.PLANIF.DESARROLLO LA REASIGNACION DE RECUR.CRED.BID 480 Y 733/SF HASTA 9MM. LIBRETA CUT BS 00099021001 (TNG-RECUR.ORDINARIOS (3987) DEL MIN.OBRAS PUBL.SERV.Y VIVIENDA)</t>
  </si>
  <si>
    <t>S08744590002</t>
  </si>
  <si>
    <t>||TRANSFERENCIA DE FONDOS DE BS171.869.93 S/G SOLICITUD EN NOTA MPD/VIPFE/DGPP/UP-001012/2016 EN EL MARCO DEL D.S.0210 QUE AUTORIZA AL MIN.PLANIF.DESARROLLO LA REASIGNACION DE RECUR.CRED.BID 480 Y 733/SF HASTA 9MM. LIBRETA CUT BS NO.00046121001 (MS.DESAR.COMPLEJO IND.FARMACEUTICO DEL MIN.SALUD)</t>
  </si>
  <si>
    <t>S08744390002</t>
  </si>
  <si>
    <t>||TRANSFERENCIA DE FONDOS DE BS850.207.60 S/G SOLICITUD EN NOTA MPD/VIPFE/DGPP/UP-001013/2016 EN EL MARCO DEL D.S.0210 QUE AUTORIZA AL MIN.PLANIF.DESARROLLO LA REASIGNACION DE RECUR.CRED.BID 480 Y 733/SF HASTA 9MM. LIBRETA CUT BS NO.00099021001 TGN-RECURSOS ORDINARIOS (3987) MIN.OBRAS. PUB. SERV. Y VIVIENDA</t>
  </si>
  <si>
    <t>Q07817100002</t>
  </si>
  <si>
    <t>NUMERO DE LIBRETA CUT: 00513012008 OPERACIÓN E18  TRANSFERENCIA DEL SISTEMA FINANCIERO POR CUENTA DE TERCEROS  A LA CUT PAGO ACREEDORES</t>
  </si>
  <si>
    <t>S08746090003</t>
  </si>
  <si>
    <t>||TRANSFERENCIA DE FONDOS EN ATENCIÓN A MENSAJES SWIFT 18502 Y 18501 DE LA FECHA (SECTOR PUBLICO) DEBITO DE LA LIBRETA 00117012001 DGAC, REPOSICION UTILES DE ESCRITORIO.</t>
  </si>
  <si>
    <t>S08746030003</t>
  </si>
  <si>
    <t>||TRANSFERENCIA DE FONDOS S/G. SWIFT NROS.18456 Y 18450 DE LA FECHA Y NOTA CITE: MDCYT/DGAA/UF/TE.N°171/2016 DE F.06-010-2016.(HRE-TGL-15173). DEBITO DE LA LIBRETA 00052018004 COBRO UTILES DE ESCRITORIO.</t>
  </si>
  <si>
    <t>S08746030002</t>
  </si>
  <si>
    <t>||TRANSFERENCIA DE FONDOS S/G. SWIFT NROS.18456 Y 18450 DE LA FECHA Y NOTA CITE: MDCYT/DGAA/UF/TE.N°171/2016 DE F.06-010-2016.(HRE-TGL-15173). AB.A LA LIBR.00052018004 FORTALECIMIENTO INSTITUCIONAL DEL MIN.CULTURAS P/CTA. SEC.GRA.UNASUR.</t>
  </si>
  <si>
    <t>S08746020003</t>
  </si>
  <si>
    <t>'TRANSFERENCIA DE FONDOS||EN ATENCION A NOTA DEL MIN. DE ECONOMIA Y FINANZAS PUBLICAS MEFP/VTCP/DGAFT/UOIET/TES/N° 6064/16 DE LA FECHA(HRE-TSO-8256), CUMPLIMIENTO ARTICULO 5 LEY NO.840 MODIFICACIONES AL PRESUPUESTO GRAL.DEL ESTADO GESTION 2016. DEBITO DE LA LIBRETA N° 00099021001, REPOSICIÓN ÚTILES DE ESCRITORIO.</t>
  </si>
  <si>
    <t>S08746020001</t>
  </si>
  <si>
    <t>'TRANSFERENCIA DE FONDOS||EN ATENCION A NOTA DEL MIN. DE ECONOMIA Y FINANZAS PUBLICAS MEFP/VTCP/DGAFT/UOIET/TES/N° 6064/16 DE LA FECHA(HRE-TSO-8256), CUMPLIMIENTO ARTICULO 5 LEY NO.840 MODIFICACIONES AL PRESUPUESTO GRAL.DEL ESTADO GESTION 2016. DEBITO DE LA LIBRETA  N° 00099021001 "TGN-RECURSOS ORDINARIOS.</t>
  </si>
  <si>
    <t>S08745990003</t>
  </si>
  <si>
    <t>||TRANSFERENCIA DE FONDOS EN ATENCIÓN A MENSAJE SWIFT 18497 DE LA FECHA (SECTOR PUBLICO) DEBITO DE LA LIBRETA 00117012001 DGAC, REPOSICION UTILES DE ESCRITORIO.</t>
  </si>
  <si>
    <t>S08745910003</t>
  </si>
  <si>
    <t>||TRANSFERENCIA DE FONDOS EN ATENCIÓN A MENSAJE SWIFT 18454 DE LA FECHA (SECTOR PUBLICO) DEBITO DE LA LIBRETA 00117012001 DGAC, REPOSICION UTILES DE ESCRITORIO.</t>
  </si>
  <si>
    <t>S08745550002</t>
  </si>
  <si>
    <t>'TRANSFERENCIA DE FONDOS DE DPTOS.DE ENCAJE LEGAL DEL SISTEMA FINANCIERO A DPTOS.CTES.DEL SECTOR PUBLICO S/G CITE' BUN/1073/16||DE LA FECHA.(HRE-TSO-8245). A SOLICITUD DEL MEFP, REVERSION ANTICIPADA PARA ABONO A LA LIBRETA NO.0001611101; BUN.</t>
  </si>
  <si>
    <t>S08745400002</t>
  </si>
  <si>
    <t>||TRANSFERENCIA DE FONDOS S/G FORMULARIO CITE: BUN01071/16 DE LA FECHA (HRE-TSO-8250), FONDOS DE CONTRAPARTE CONSTRUCCION PUENTE DE VILLA FERNANDEZ S/G. CONVENIO ENTRE EL MDRYT-PROYECTO ALIANZAS RURALES II Y EL FPS. A SOLICITUD GOB. AUT.MCPAL.MONTEAGUDO,LIBRETA N°00047244101 TGN CONTRAPARTE-CONSTRUC.Y MEJORAS; BUN.</t>
  </si>
  <si>
    <t>S08745060001</t>
  </si>
  <si>
    <t>||REGISTRO COBRO COMISION AVISO CARTA DE CREDITO STANDBY BS220.-Y EMISION COMP.CONTABLE BS50 REF.:40GA-G43424-4DGN (BCB:SB-R-2016-71) A/F Y.P.F.B.,EN COMPL.A COMP.874505,23/12/16. LIB.00513012007 YPFB - RECURSOS NACIONALIZACIÓN REF.:COMISION AVISO SBLC 40GA-G43424-4DGN</t>
  </si>
  <si>
    <t>S08744680002</t>
  </si>
  <si>
    <t>||TRANSFERENCIA DE FONDOS DE BS462.902.79 S/G SOLICITUD EN NOTA MPD/VIPFE/DGPP/UP-001000/2016 EN EL MARCO DEL D.S.0210 QUE AUTORIZA AL MIN.PLANIF.DESARROLLO LA REASIGNACION DE RECUR.CRED.BID 480 Y 733/SF HASTA 9MM. LIBRETA CUT BS N°00099021001 TGN-RECURSOS ORDINARIOS (3987)MIN.OBRAS.PUB.SERV.Y VIVIENDA</t>
  </si>
  <si>
    <t>S08744660002</t>
  </si>
  <si>
    <t>||TRANSFERENCIA DE FONDOS DE BS638.603.12 S/G SOLICITUD EN NOTA MPD/VIPFE/DGPP/UP-000998/2016 EN EL MARCO DEL D.S.0210 QUE AUTORIZA AL MIN.PLANIF.DESARROLLO LA REASIGNACION DE RECUR.CRED.BID 480 Y 733/SF HASTA 9MM. LIBRETA CUT BS NO.00099021001 TGN-RECURSOS ORDINARIOS (3987) MIN.OBRAS PUBLICAS, SERV. Y VIVIENDA</t>
  </si>
  <si>
    <t>J03177890002</t>
  </si>
  <si>
    <t>A:00076014201 Transferencia de recursos a solicitud de la Corporacion Minera de Bolivia con nota CITE: UNTE-0248/2016, para el cumplimiento de la Ley N 317 Ley del Presupuesto General del Estado - Gestion 2013, puesta en vigencia para la gestion 2016 por el inciso j) de la Disposicion Final Segunda</t>
  </si>
  <si>
    <t>G03427380003</t>
  </si>
  <si>
    <t>TRANSFERENCIA RECIBIDA DEL EXTERIOR SEGÚN MENSAJES SWIFT Nos. 18475 - 18473 (REM.EXT.) DE FECHA 23-12-2016 POR DESEMBOLSO DE OPEP PRÉSTAMO 1527-P P WA,26,PYMT FOROFID LN.1527P REIM LIBRETA N° 00291012002 ABC-RECURSOS PROPIOS REF.: UTILES DE ESCRITORIO</t>
  </si>
  <si>
    <t>G03427370003</t>
  </si>
  <si>
    <t>TRANSFERENCIA RECIBIDA DEL EXTERIOR SEGÚN MENSAJES SWIFT Nos. 18474 - 18472 (REM.EXT.) DE FECHA 23-12-2016 POR DESEMBOLSO DE OPEP PRÉSTAMO 1653-P P WA.2 PMT FOROFID LN1653P END REIM LIBRETA N° 00291012002 ABC-RECURSOS PROPIOS REF.: UTILES DE ESCRITORIO</t>
  </si>
  <si>
    <t>G03425220004</t>
  </si>
  <si>
    <t>VENTA DE DIVISAS CON TRANSFERENCIA DE FONDOS A SOLICITUD DE MINISTERIO DE RELACIONES EXTERIORES SEGUN SOLICITUD 1406 REF: REMISION DE RECURSOS PARA EL PAGO DE GASTOS FUNERARIOS Y DE REPATRIACION DE JUAN CUBA FLORES A FAVOR DEL CONSULADO EN CORUMBA; S/G GM-DGAJ-UGJ-NI1487/2016 Y VIGIC-DGAC-UAPC-NI-42 LIB. 00010011102 MIN.RELACIONES EXTERIORES - GESTORIA CONSULAR LEY Nº 3108</t>
  </si>
  <si>
    <t>G03425210004</t>
  </si>
  <si>
    <t>VENTA DE DIVISAS CON TRANSFERENCIA DE FONDOS A SOLICITUD DE YACIMIENTOS PETROLIFEROS FISCALES BOLIVIANOS SEGUN SOLICITUD 1405 REF: PAGO A SOLAR TURBINES POR SERVICIO DE ASESORAMIENTO Y ASISTENCIA TECNICA DE UN TECNICO ESPECIALISTA EN TURBINAS SOLAR MARS90, RET. IUE-BE BS. 12.588.67.- RET. 7% BS7.580 LIB. 00513062001 YPFB-OPERACIONES PLANTA DE SEPARACION DE LIQUIDOS RIO GRANDE</t>
  </si>
  <si>
    <t>G03419860003</t>
  </si>
  <si>
    <t>TRANSFERENCIA RECIBIDA DEL EXTERIOR SEGÚN MENSAJES SWIFT Nos. 18440-18438 (REM.EXT.) DE FECHA 23-12-2016 POR DESEMBOLSO DE BID PRÉSTAMO 3699/BL-BO OPS0201662149A LIBRETA N° 00287102001 FPS-RECURSOS PROPIOS REF.: UTILES DE ESCRITORIO</t>
  </si>
  <si>
    <t>G03419850003</t>
  </si>
  <si>
    <t>TRANSFERENCIA RECIBIDA DEL EXTERIOR SEGÚN MENSAJES SWIFT Nos. 18441-18439 (REM.EXT.) DE FECHA 23-12-2016 POR DESEMBOLSO DE BID PRÉSTAMO 3699/BL-BO OPS0201662149A LIBRETA N° 00287102001 FPS-RECURSOS PROPIOS REF.: UTILES DE ESCRITORIO</t>
  </si>
  <si>
    <t>G03419750001</t>
  </si>
  <si>
    <t>G03419550003</t>
  </si>
  <si>
    <t>PROVISION DE FONDOS A SOLICITUD DE YACIMIENTOS PETROLIFEROS FISCALES BOLIVIANOS SEGUN SOLICITUD YPFB-0427-2016 REF: PAGO RETRIBUCION AL TITULAR DEL MES DE AGOSTO/2016. LIB. 00513012007 YPFB - RECURSOS NACIONALIZACIÓN</t>
  </si>
  <si>
    <t>G03419520003</t>
  </si>
  <si>
    <t>PROVISION DE FONDOS A SOLICITUD DE YACIMIENTOS PETROLIFEROS FISCALES BOLIVIANOS SEGUN SOLICITUD YPFB-0426-2016 REF: PAGO RETRIBUCION AL TITULAR DEL MES DE AGOSTO/2016. LIB. 00513012007 YPFB - RECURSOS NACIONALIZACIÓN</t>
  </si>
  <si>
    <t>G03419490003</t>
  </si>
  <si>
    <t>PROVISION DE FONDOS A SOLICITUD DE YACIMIENTOS PETROLIFEROS FISCALES BOLIVIANOS SEGUN SOLICITUD YPFB-0425-2016 REF: PAGO RETRIBUCION AL TITULAR DEL MES DE AGOSTO/2016. LIB. 00513012007 YPFB - RECURSOS NACIONALIZACIÓN</t>
  </si>
  <si>
    <t>G03419030003</t>
  </si>
  <si>
    <t>PROVISION DE FONDOS A SOLICITUD DE YACIMIENTOS PETROLIFEROS FISCALES BOLIVIANOS SEGUN SOLICITUD YPFB-0439-2016 REF: PAGO RETRIBUCION AL TITULAR DEL MES DE SEPTIEMBRE DE 2016 LIB. 00513012007 YPFB - RECURSOS NACIONALIZACIÓN</t>
  </si>
  <si>
    <t>G03418980003</t>
  </si>
  <si>
    <t>PROVISION DE FONDOS A SOLICITUD DE YACIMIENTOS PETROLIFEROS FISCALES BOLIVIANOS SEGUN SOLICITUD YPFB-0437-2016 REF: PAGO RETRIBUCION AL TITULAR DEL MES DE SEPTIEMBRE DE 2016 LIB. 00513012007 YPFB - RECURSOS NACIONALIZACIÓN</t>
  </si>
  <si>
    <t>G03418730003</t>
  </si>
  <si>
    <t>PROVISION DE FONDOS A SOLICITUD DE YACIMIENTOS PETROLIFEROS FISCALES BOLIVIANOS SEGUN SOLICITUD YPFB-0454-2016 REF: PAGO SERVICIO INTERRUMPIBLE E TRANSPORTE DE GAS NATURAL PARA EL ME Y MI A GAS TRANS BOLIVIANO SA  POR EL MES DE NOVIEMBRE 2016 LIB. 00513012007 YPFB - RECURSOS NACIONALIZACIÓN</t>
  </si>
  <si>
    <t>G03418700003</t>
  </si>
  <si>
    <t>PROVISION DE FONDOS A SOLICITUD DE YACIMIENTOS PETROLIFEROS FISCALES BOLIVIANOS SEGUN SOLICITUD YPFB-0453-2016 REF: PAGO SERVICIO DE TRANSPORTE DE GAS NATURAL PARA EL MI A GAS ORIENTE BOLIVIANO LTDA POR EL MES DE NOVIEMBRE 2016 LIB. 00513012007 YPFB - RECURSOS NACIONALIZACIÓN</t>
  </si>
  <si>
    <t>S08749740001</t>
  </si>
  <si>
    <t>||COBRO UTILES DE ESCRITORIO REGULARIZACION DEL COMPROBANTE S-0871733 DE FECHA 25/11/2016 POR COBRO QUE EFECTÚA EL BANK OF TOKYO MITSUBISHI UF J LTD POR DESEMBOLSOS DEL JICA PTMO BV-P5 SEGUN  NOTA MEFP/VTCP/DGCP/UODP-1224/2016 DE FECHA 23/12/2016 LIBRETA N° 00099021001 RECURSOS ORDINARIOS CUENTA 3987</t>
  </si>
  <si>
    <t>S08748970001</t>
  </si>
  <si>
    <t>||REGISTRO COBRO COMISION AVISO ENMIENDA CARTA DE CREDITO STANDBY BS220.-Y EMISION COMP.CONTABLE BS50.-REF.:PA16SOL06531(BCB:SB-R-2016-66) A/F Y.P.F.B.,S/G SWIFT 18593,27/12/16. LIB.00513012007 YPFB - RECURSOS NACIONALIZACIÓN REF.:COMISION AVISO ENMIENDA SBLC PA16SOL06531</t>
  </si>
  <si>
    <t>S08748880003</t>
  </si>
  <si>
    <t>||TRANSFERENCIA DE FONDOS S/G. MENSAJES SWIFT NROS. 18620 Y 18619 DE LA FECHA (SECTOR PUBLICO). DEBITO DE LA LIBRETA 00117012001 DGAC, REPOSICION UTILES DE ESCRITORIO.</t>
  </si>
  <si>
    <t>S08748390002</t>
  </si>
  <si>
    <t>'TRANSFERENCIA DE FONDOS DE DPTOS.DE ENCAJE LEGAL DEL SISTEMA FINANCIERO A DPTOS.CTES.DEL SECTOR PUBLICO S/G CITE' CA/FID.VIV 0502/2016||DE LA FECHA (HRE-TSO-8265). ABONO A LA LIBRETA N°03420102001 GASTOS FUNCIONAMIENTO DE LA  AGENCIA ESTATAL DE VIVIENDA; BUN.</t>
  </si>
  <si>
    <t>S08747140003</t>
  </si>
  <si>
    <t>||TRANSFERENCIA DE FONDOS S/G. MENSAJES SWIFT NROS. 18561 Y 18560 DE LA FECHA. (SECTOR PUBLICO). DEBITO DE LA LIBRETA 00117012001 DGAC, REPOSICION UTILES DE ESCRITORIO.</t>
  </si>
  <si>
    <t>J03178780002</t>
  </si>
  <si>
    <t>A:00099021001 Pago de capital e intereses corrientes a favor del TGN, adeudados por el GAD Potosi, correspondiente al Convenio Subsidiario CAF 2324 Proyectos de Sistema de Electrificacion Rural.</t>
  </si>
  <si>
    <t>J03178770002</t>
  </si>
  <si>
    <t>A:00099021001 Pago de capital e intereses corrientes a favor del TGN, adeudados por el GAD Oruro, correspondiente al Convenio Subsidiario CAF 2324 Proyectos de Sistema de Electrificacion Rural.</t>
  </si>
  <si>
    <t>G03430930004</t>
  </si>
  <si>
    <t>VENTA DE DIVISAS CON TRANSFERENCIA DE FONDOS A SOLICITUD DE BOLIVIA TV SEGUN SOLICITUD 1410 REF: (100*4) INTELSAT: PAGO SERVICIOS SATELITAL BANDA KU CORRESPONDIENTE AL MES DE SEPTIPEMBRE 2016, SEGUN INFORME ICTE: CONTAB-PAGO N°871/2016, COMUNICAICON INTERNA BTV/GT. CITE: NO.1064/2016,ACTA DE CONFORM LIB. 00526012001 BOLIVIA TV - RECAUDACIONES</t>
  </si>
  <si>
    <t>G03430920004</t>
  </si>
  <si>
    <t>VENTA DE DIVISAS CON TRANSFERENCIA DE FONDOS A SOLICITUD DE BOLIVIA TV SEGUN SOLICITUD 1411 REF: (100*4)INTELSAT:PAGO SERVICIO SATELITAL  BANDA C, CORRESPONDIENTE AL MES DE SEPTIEMBRE 2016, SEGUN INFORME CITE: CONTAB-PAGO N°872/2016,COMUNICACION INTERNA BTV/GT.CITE: NO.1065/2016,  ACTA DE CONFORMIDA LIB. 00526012001 BOLIVIA TV - RECAUDACIONES</t>
  </si>
  <si>
    <t>G03430720005</t>
  </si>
  <si>
    <t>VENTA DE DIVISAS CON TRANSFERENCIA DE FONDOS A SOLICITUD DE MINISTERIO DE EDUCACION SEGUN SOLICITUD 1392 REF: TRASPASO PARA CAMPUS FRANCE EPIC AGENCE COMPTABLE EQUIVALENTES  267.939,99 USD LIB. 00099021001 TGN-RECURSOS ORDINARIOS (3987)</t>
  </si>
  <si>
    <t>G03430720004</t>
  </si>
  <si>
    <t>VENTA DE DIVISAS CON TRANSFERENCIA DE FONDOS A SOLICITUD DE MINISTERIO DE EDUCACION SEGUN SOLICITUD 1392 REF: TRASPASO PARA CAMPUS FRANCE EPIC AGENCE COMPTABLE EQUIVALENTES  267.939,99 USD LIB. 00099021001 TGN-RECURSOS ORDINARIOS (3987) POR DIFERENCIAL CAMBIARIO</t>
  </si>
  <si>
    <t>G03430710001</t>
  </si>
  <si>
    <t>G03430620005</t>
  </si>
  <si>
    <t>VENTA DE DIVISAS CON TRANSFERENCIA DE FONDOS A SOLICITUD DE MINISTERIO DE SALUD SEGUN SOLICITUD 1399 REF: PAGO A LA COMERCIALIZADORA DE SERVICOS MEDICOS CUBANOS CTA CSMCSA NRO CUENTA 0300000004292620 BANCO FINANCIERO INTERNACONAL SA  LA HABANA, DIRECCION  5TA AVENIDA 9009 ESQUINA MIRAMAR-PLAYA-LA HA LIB. 00046124205 PAR MIN. SALUD-IMPLEMENTACIÓN PMASSEA BID 3151 BS</t>
  </si>
  <si>
    <t>G03430620004</t>
  </si>
  <si>
    <t>VENTA DE DIVISAS CON TRANSFERENCIA DE FONDOS A SOLICITUD DE MINISTERIO DE SALUD SEGUN SOLICITUD 1399 REF: PAGO A LA COMERCIALIZADORA DE SERVICOS MEDICOS CUBANOS CTA CSMCSA NRO CUENTA 0300000004292620 BANCO FINANCIERO INTERNACONAL SA  LA HABANA, DIRECCION  5TA AVENIDA 9009 ESQUINA MIRAMAR-PLAYA-LA HA LIB. 00046124205 PAR MIN. SALUD-IMPLEMENTACIÓN PMASSEA BID 3151 BS POR DIFERENCIAL CAMBIARIO</t>
  </si>
  <si>
    <t>E00455270001</t>
  </si>
  <si>
    <t>E00455260001</t>
  </si>
  <si>
    <t>E00455230001</t>
  </si>
  <si>
    <t>G03438780004</t>
  </si>
  <si>
    <t>VENTA DE DIVISAS  A SOLICITUD DE YACIMIENTOS PETROLIFEROS FISCALES BOLIVIANOS SEGUN SOLICITUD 1417  REF: PAGO CERTIFICADO Nº 7  TERCERA ADENDA, SAMSUNG ENGINEERING CO.LTD. POR REALIZACIÓN PAQUETE DE DISEÑO DE PROCESO (PDP), FRONT END ENGINEERING DESINGN (FEED), INGENIERÍA DE DETALLE, PROCURA, CONSTR LIB. 00513052001 YPFB_GERENCIA NACIONAL DE PLANTAS DE SEPARACIÓN</t>
  </si>
  <si>
    <t>G03438790003</t>
  </si>
  <si>
    <t>PROVISION DE FONDOS A SOLICITUD DE YACIMIENTOS PETROLIFEROS FISCALES BOLIVIANOS SEGUN SOLICITUD YPFB-0464-2016 REF: PAGO REGALIAS AL TGN SEPTIEMBRE 2016 LIB. 00099021001 TGN YPFB PARTICIPACION 6% PRODUCCIÓN BRUTA DE HIDROCARBUROS BOCA DE POZO</t>
  </si>
  <si>
    <t>G03438820004</t>
  </si>
  <si>
    <t>VENTA DE DIVISAS  A SOLICITUD DE YACIMIENTOS PETROLIFEROS FISCALES BOLIVIANOS SEGUN SOLICITUD 1418  REF: PAGO TERCERA ADENDA, SAMSUNG ENGINEERING CO.LTD. POR REALIZACIÓN PAQUETE DE DISEÑO DE PROCESO (PDP), FRONT END ENGINEERING DESINGN (FEED), INGENIERÍA DE DETALLE, PROCURA, CONSTRUCCIÓN, PUESTA EN LIB. 00513052001 YPFB_GERENCIA NACIONAL DE PLANTAS DE SEPARACIÓN</t>
  </si>
  <si>
    <t>G03438940004</t>
  </si>
  <si>
    <t>VENTA DE DIVISAS  A SOLICITUD DE YACIMIENTOS PETROLIFEROS FISCALES BOLIVIANOS SEGUN SOLICITUD 1424  REF: PAGO CERTIFICADO 1 EMPRESA BUREAU VERITAS ARGENTINA S.A. POR ?SERVICIO DE FISCALIZACIÓN DEL PRECOMISIONADO, COMISIONADO, ARRANQUE Y PRUEBA DE DESEMPEÑO DE LAS PLANTAS DE AMONIACO Y UREA DE CARRAS LIB. 00513052001 YPFB_GERENCIA NACIONAL DE PLANTAS DE SEPARACIÓN</t>
  </si>
  <si>
    <t>G03442780004</t>
  </si>
  <si>
    <t>VENTA DE DIVISAS  A SOLICITUD DE YACIMIENTOS PETROLIFEROS FISCALES BOLIVIANOS SEGUN SOLICITUD 1430  REF: PAGO CERTIFICADO 2, EMPRESA BUREAU VERITAS ARGENTINA S.A. POR ?SERVICIO DE FISCALIZACIÓN DEL PRECOMISIONADO, COMISIONADO, ARRANQUE Y PRUEBA DE DESEMPEÑO DE LAS PLANTAS DE AMONIACO Y UREA DE CARRA LIB. 00513052001 YPFB_GERENCIA NACIONAL DE PLANTAS DE SEPARACIÓN</t>
  </si>
  <si>
    <t>G03442810004</t>
  </si>
  <si>
    <t>VENTA DE DIVISAS CON TRANSFERENCIA DE FONDOS A SOLICITUD DE AGETIC SEGUN SOLICITUD 1426 REF: VENTA DE DIVISAS POR LA ADQUISICION DE COMBUSTIBLE DE AVIACION Y SERVICIO DE CATERING PARA EL AVION BEECHCRAFT B-350 CON MATRICULA FAB -048 DEL VIAJE A ECUADOR DE FECHA 22 Y  23 DE MARZO LIB. 00099021001 TGN-RECURSOS ORDINARIOS (3987)</t>
  </si>
  <si>
    <t>G03442830004</t>
  </si>
  <si>
    <t>VENTA DE DIVISAS CON TRANSFERENCIA DE FONDOS A SOLICITUD DE YACIMIENTOS PETROLIFEROS FISCALES BOLIVIANOS SEGUN SOLICITUD 1415 REF: PAGO CERTIFICADO Nº 4 A EMPRESA UOP ? HONEYWELL COMPANY: POR ?LICENCIAMIENTO Y PAQUETE DE DISEÑO DE PROCESOS (PDP) PARA EL PROCESO DE DESHIDROGENACIÓN DE PROPANO (OLEFLE LIB. 00513052001 YPFB_GERENCIA NACIONAL DE PLANTAS DE SEPARACIÓN</t>
  </si>
  <si>
    <t>G03442850004</t>
  </si>
  <si>
    <t>VENTA DE DIVISAS CON TRANSFERENCIA DE FONDOS A SOLICITUD DE YACIMIENTOS PETROLIFEROS FISCALES BOLIVIANOS SEGUN SOLICITUD 1414 REF: DEVOLUCION DEL 7% A LA EMPRESA LAUB &amp; QUIJANDRIA DEL  PERU, POR SERVICIO DE ASESORAMIENTO  TECNICO-LEGAL SOBRE NORMATIVA Y REGULACION DEL SECTOR DE HIDROCARBUROS EN LA R LIB. 00513012003 LBP-YPFB (2011349681373)</t>
  </si>
  <si>
    <t>G03442930003</t>
  </si>
  <si>
    <t>TRANSFERENCIA DE FONDOS AL EXTERIOR A SOLICITUD DE YACIMIENTOS PETROLIFEROS FISCALES BOLIVIANOS SEGUN SOLICITUD YPFB-0474-2016 REF: PROCESO DE CONTRATACION POR EXCEPCION N 08 DE LA GESTION 2016 PARA LA ADQUISICION DE GAS LICUADO DE PETROLEO ID N 320 797 PETROPAR LIB. 00513012003 LBP-YPFB (2011349681373)</t>
  </si>
  <si>
    <t>G03442940004</t>
  </si>
  <si>
    <t>VENTA DE DIVISAS CON TRANSFERENCIA DE FONDOS A SOLICITUD DE MINISTERIO DE LA PRESIDENCIA SEGUN SOLICITUD 1416 REF: DIVISAS USD  27.799.70 JEPPESEN ANDERSON CTA 1233062600 SUSCRIPCION ISDN PARA AERONAVES MPR LIB. 00099021001 TGN-RECURSOS ORDINARIOS (3987)</t>
  </si>
  <si>
    <t>G03442960002</t>
  </si>
  <si>
    <t>TRANSFERENCIA DE FONDOS A SOLICITUD DE MINISTERIO DE DEFENSA SEGUN SOLICITUD 1427 REF: TRASFERENCIA VIA BCB A LA EMPRESA "MIL COM SUPPORT INC." PARA LA ADQUISICIÓN DE REPUESTOS, MATERIALES ELÉCTRICOS, LUBRICANTES Y PRODUCTOS QUÍMICOS PARA LA AERONAVE SUPER KING AIR 200 FAB-011. SEGUN INFORME Nº 194/ LIB. 00099021001 TGN-RECURSOS ORDINARIOS (3987)</t>
  </si>
  <si>
    <t>G03442970004</t>
  </si>
  <si>
    <t>VENTA DE DIVISAS CON TRANSFERENCIA DE FONDOS A SOLICITUD DE EMPRESA PUBLICA QUIPUS SEGUN SOLICITUD 1428 REF: SEGUNDO PAGO CONTRATO NO.058.16, POR LA ADQUISICION DE TAG RFID, SEGUN INFORME QUIPUS/GP/INF/N° 0074/2016 LIB. 00590012001 EMPRESA PÚBLICA QUIPUS - RECURSOS ESPECÍFICOS</t>
  </si>
  <si>
    <t>G03442980004</t>
  </si>
  <si>
    <t>VENTA DE DIVISAS CON TRANSFERENCIA DE FONDOS A SOLICITUD DE ADMINISTRACION DE SERVICIOS PORTUARIOS BOLIVIA SEGUN SOLICITUD 1425 REF: H.R. 2094 - PAGO DE ANTICIPO  POR ESTUDIO PROSPECTIVO PARA EL USO Y DESARROLLO DEL PUERTO DE ILO - SEGÚN CONTRATO ADMINISTRATIVO ASP-B/DAJ/CEXT-007/2016 Y ORDEN DE PAG LIB. 00594012001 ASP-B FONDO DE OPERACIONES</t>
  </si>
  <si>
    <t>G03443060004</t>
  </si>
  <si>
    <t>VENTA DE DIVISAS CON TRANSFERENCIA DE FONDOS A SOLICITUD DE ADMINISTRACION DE SERVICIOS PORTUARIOS BOLIVIA SEGUN SOLICITUD 1423 REF: H.R. 3049 - ENVIO DE RECURSOS AL PUERTO DE ANTOFAGASTA DESTINADO A GASTOS DE FUNCIONAMIENTO POR CONCEPTO DE SERVICIOS BÁSICOS Y BIENES Y SERVICIOS, CORRESPONDIENTE A L LIB. 00594012001 ASP-B FONDO DE OPERACIONES</t>
  </si>
  <si>
    <t>G03444170002</t>
  </si>
  <si>
    <t>TRANSFERENCIA DEL EXTERIOR SEGUN SWIFT NO.18665 DE FECHA 28/12/2016 ORDENANTE: EMBASSY OF BOLIVIA (JAPAN) REF.: SALDOS ACUMULADOS A DICIEMBRE DE GASTOS DE FUNCIONAMIENTO LIB. 00099021001 TGN-RECURSOS ORDINARIOS (3987)</t>
  </si>
  <si>
    <t>G03444180001</t>
  </si>
  <si>
    <t>COBRO COSTOS DE PAPELERIA SEGUN TRANSFERENCIA DEL EXTERIOR POR ORDEN DE EMBASSY OF BOLIVIA (JAPAN) REF.: SALDOS ACUMULADOS A DICIEMBRE DE GASTOS DE FUNCIONAMIENTO LIB. 00099021001 TGN-RECURSOS ORDINARIOS (3987)</t>
  </si>
  <si>
    <t>G03445420003</t>
  </si>
  <si>
    <t>PROVISION DE FONDOS A SOLICITUD DE YACIMIENTOS PETROLIFEROS FISCALES BOLIVIANOS SEGUN SOLICITUD YPFB-0473-2016 REF: PAGO SERVICIO DE TRANSPORTE DE GN MI FIRME E INTERRUMPIBLE Y ME FIRME A YPFB TRANSPORTE SA NOVIEMBRE2016 LIB. 00513012007 YPFB - RECURSOS NACIONALIZACIÓN</t>
  </si>
  <si>
    <t>G03436240004</t>
  </si>
  <si>
    <t>VENTA DE DIVISAS CON TRANSFERENCIA DE FONDOS A SOLICITUD DE DIRECCION ESTRATEGICA DE REIVINDICACION MARITIMA DIREMAR SEGUN SOLICITUD 1408 REF: PAGO PAGO AL PROFESOR REMIRO BROTONS POR EL SERVICIO DE ASESORAMIENTO EN DERECHO INTERNACIONAL, DE ACUERDO A INFORME IF/DIREMAR/DIAJM Nº 015/2016 Y DOC. ADJ. LIB. 00099021001 TGN-RECURSOS ORDINARIOS (3987) POR DIFERENCIAL CAMBIARIO</t>
  </si>
  <si>
    <t>G03436240005</t>
  </si>
  <si>
    <t>VENTA DE DIVISAS CON TRANSFERENCIA DE FONDOS A SOLICITUD DE DIRECCION ESTRATEGICA DE REIVINDICACION MARITIMA DIREMAR SEGUN SOLICITUD 1408 REF: PAGO PAGO AL PROFESOR REMIRO BROTONS POR EL SERVICIO DE ASESORAMIENTO EN DERECHO INTERNACIONAL, DE ACUERDO A INFORME IF/DIREMAR/DIAJM Nº 015/2016 Y DOC. ADJ. LIB. 00099021001 TGN-RECURSOS ORDINARIOS (3987)</t>
  </si>
  <si>
    <t>G03437330002</t>
  </si>
  <si>
    <t>TRANSFERENCIA DEL EXTERIOR SEGUN SWIFT 18230 DE FECHA 28/12/2016 ORDENANTE: CONSULADO GENERAL DE BOLIVIA EN WASHINGTON DC. REF.:RECAUDACIONES CEDULAS DE IDENTIDAD NOV. LIB. 00340012005 SEGIP - RECAUDACION EXTERIOR - CEDULAS DE IDENTIDAD</t>
  </si>
  <si>
    <t>G03437340001</t>
  </si>
  <si>
    <t>COBRO COSTOS DE PAPELERIA SEGUN TRANSFERENCIA DEL EXTERIOR POR ORDEN DE CONSULADO GENERAL DE BOLIVIA EN WASHINGTON DC. REF.:RECAUDACIONES CEDULAS DE IDENTIDAD NOV. LIB. 00340012003 RECAUDACION EXTRANJERIA - C.I. -L.C.</t>
  </si>
  <si>
    <t>G03437350003</t>
  </si>
  <si>
    <t>PROVISION DE FONDOS A SOLICITUD DE YACIMIENTOS PETROLIFEROS FISCALES BOLIVIANOS SEGUN SOLICITUD YPFB-0468-2016 REF: PAGO SERVICIO DE TRANSPORTE DE GAS NATURAL DUCTO MENOR LINEA 12 A YPFB TRANSPORTE DEL MES DE NOVIEMBRE2016 LIB. 00513012007 YPFB - RECURSOS NACIONALIZACIÓN</t>
  </si>
  <si>
    <t>G03437380003</t>
  </si>
  <si>
    <t>PROVISION DE FONDOS A SOLICITUD DE YACIMIENTOS PETROLIFEROS FISCALES BOLIVIANOS SEGUN SOLICITUD YPFB-0469-2016 REF: PAGO SERVICIO INTERRUMPIBLE DE TRANSPORTE  DE GN MI DUCTO MENOR CARRASCO BULO BULO A YPFB CHACO NOVIEMBRE SA 16 LIB. 00513012007 YPFB - RECURSOS NACIONALIZACIÓN</t>
  </si>
  <si>
    <t>G03437410003</t>
  </si>
  <si>
    <t>PROVISION DE FONDOS A SOLICITUD DE YACIMIENTOS PETROLIFEROS FISCALES BOLIVIANOS SEGUN SOLICITUD YPFB-0470-2016 REF: PAGO SERVICIO FIRME DE TRANSPORTE DE GN A YPFB TRANSIERRA NOVIEMBRE 2016 LIB. 00513012007 YPFB - RECURSOS NACIONALIZACIÓN</t>
  </si>
  <si>
    <t>G03437540003</t>
  </si>
  <si>
    <t>PROVISION DE FONDOS A SOLICITUD DE YACIMIENTOS PETROLIFEROS FISCALES BOLIVIANOS SEGUN SOLICITUD YPFB-0457-2016 REF: PAGO IDH DEL MES DE SEPTIEMBRE 2016 LIB. 00513012007 YPFB - RECURSOS NACIONALIZACIÓN</t>
  </si>
  <si>
    <t>J03178940001</t>
  </si>
  <si>
    <t>De: 00340012003 Transferencia que efectuamos a requerimiento del Servicio General de Identificacion de Personal segun nota CITE: SEGIP/DGE/1096/2016 y en virtud a la nota interna CITE: MEFP/VPCF/DGCF/UCCF No. 1011/16 de la Direccion General de Contabilidad Fiscal de esta Cartera de Estado y de acuer</t>
  </si>
  <si>
    <t>J03178960001</t>
  </si>
  <si>
    <t>De: 00340012002 Transferencia que efectuamos para la devolucion de depositos erroneos a varios ciudadanos de acuerdo a la nota CITE: SEGIP/DGE/1003/2016  y CITE: MEFP/VPCF/DGCF/UCCF No 1016/2016</t>
  </si>
  <si>
    <t>J03178970001</t>
  </si>
  <si>
    <t>De: 00340012001 A requerimiento del Servicio General de Identificacion Personal (SEGIP), con nota CITE: SEGIP/DGE/1095/2016, en la cual solicita la transferencia de recursos para la devolucion de depositos erroneos.</t>
  </si>
  <si>
    <t>J03178980001</t>
  </si>
  <si>
    <t>De: 00203012007 Transferencia que efectuamos a solicitud de la ASFI mediante nota CITE: ASFI/JFI/R-199645/2016 de la Autoridad de Supervision del Sistema Financiero y en virtud a la nota CITE: MEFP/VPCF/DGCF/UCCF No 972/2016</t>
  </si>
  <si>
    <t>J03179520002</t>
  </si>
  <si>
    <t>A:00099021001 Pago de capital a favor del TGN, adeudados por el GAD Santa Cruz, correspondiente al Convenio Subsidiario CAF 2324 del Proyecto de Electrificacion Rural Naciones Unidas  Nuevo Palmar Villanueva.</t>
  </si>
  <si>
    <t>J03179580001</t>
  </si>
  <si>
    <t>De: 00099024113 Transferencia en cumplimiento al DS N0913 de 15/06/2011 y el Convenio Interinstitucional de Financiamiento UPRE-CIF-047/2015, suscrito entre la UPRE y el GAM Shinahota, Proyecto Const. Amurallado, Area Administrativa, Bateria de Banos y Viviendas de Maestros Colegio Churo Grande, cor</t>
  </si>
  <si>
    <t>J03179590001</t>
  </si>
  <si>
    <t>De: 00099024113 Transferencia en cumplimiento al DS N0913 de 15/06/2011 y el Convenio Interinstitucional de Financiamiento UPRE-CIF-557/2014, suscrito entre la UPRE y el GAM Sacaba, Proyecto Construccion Hospital de Segundo Nivel Solomon Klein - Distrito 2, correspondiente al pago de la planilla N8,</t>
  </si>
  <si>
    <t>J03179600001</t>
  </si>
  <si>
    <t>De: 00099024113 Transferencia en cumplimiento al DS N0913 de 15/06/2011 y el Convenio Intergubernativo de Financiamiento UPRE-CIF-IG 475/2016, suscrito entre la UPRE y el GAM Vinto , Proyecto Construccion Puente Vehicular C.A.R., correspondiente al pago de la planilla N2, segun la UPRE.</t>
  </si>
  <si>
    <t>J03179610001</t>
  </si>
  <si>
    <t>De: 00099024113 Transferencia en cumplimiento al DS N0913 de 15/06/2011 y el Convenio Interinstitucional de Financiamiento UPRE-CIF-071/2015, suscrito entre la UPRE y el GAM Villa Tunari, Proyecto Construccion Posta de Salud Icoya, correspondiente al pago de la planilla N3 de cierre, segun la UPRE.</t>
  </si>
  <si>
    <t>J03179620001</t>
  </si>
  <si>
    <t>De: 00099024113 Transferencia en cumplimiento al DS N0913 de 15/06/2011 y el Convenio Interinstitucional de Financiamiento UPRE-CIF-643/2014, suscrito entre la UPRE y el GAM de Potosi proyecto Construccion Unidad Educativa Elizardo Perez Villa Victoria, correspondiente al pago de la planilla N 5, se</t>
  </si>
  <si>
    <t>J03179630001</t>
  </si>
  <si>
    <t>De: 00099024113 Transferencia en cumplimiento al DS N0913 de 15/06/2011 y el Convenio Interinstitucional de Financiamiento UPRE-CIF-085/2015, suscrito entre la UPRE y el GAM de Villa Tunari proyecto Construccion Tinglado y Graderia U. E. Tisum Pampa, correspondiente al pago de la planilla N 3, segun</t>
  </si>
  <si>
    <t>J03179640001</t>
  </si>
  <si>
    <t>De: 00099024113 Transferencia en cumplimiento al DS N0913 de 15/06/2011 y el Convenio Interinstitucional de Financiamiento UPRE-CIF-018/2014, suscrito entre la UPRE y el GAM Santiago de Andamarca, Proyecto Construccion Unidad Educativa Orinoca - Municipio de Santiago de Andamarca, correspondiente al</t>
  </si>
  <si>
    <t>J03179650001</t>
  </si>
  <si>
    <t>De: 00099024113 Transferencia en cumplimiento al DS N0913 de 15/06/2011 y el Convenio Intergubernativo de Financiamiento UPRE-CIF-IG/223/2016, suscrito entre la UPRE y el GAM Warnes, Proyecto Construccion Mercado Evo Morales Ayma Warnes, correspondiente al pago de la planilla N3, segun la UPRE.</t>
  </si>
  <si>
    <t>J03179660001</t>
  </si>
  <si>
    <t>De: 00099024113 Transferencia en cumplimiento al DS N0913 de 15/06/2011 y el Convenio Intergubernativo de Financiamiento UPRE-CIF-IG 358/2016, suscrito entre la UPRE y el GAM Villa Tunari, Proyecto Construccion U.E. San Francisco KM 21, correspondiente al pago de la planilla N3, segun la UPRE.</t>
  </si>
  <si>
    <t>S08752520001</t>
  </si>
  <si>
    <t>||RESPUESTA DEBITO DEL BANQUERO SG/ SWIFT 18672 DE LA FECHA REF: COBRO COMISION POR TRANSFERENCIA EUR 26.637,50 DEL 09/12/16 SG/ SOLICITUD  DEL MINISTERIO DE EDUCACION, PAGO UNIVERSITEIT UTRECHT LIB NO. 00099021001TGN-RECURSOS ORDINARIOS COMIS. DEL BANQUERO EQUIV. EUR 25,-</t>
  </si>
  <si>
    <t>S08752520004</t>
  </si>
  <si>
    <t>||RESPUESTA DEBITO DEL BANQUERO SG/ SWIFT 18672 DE LA FECHA REF: COBRO COMISION POR TRANSFERENCIA EUR 26.637,50 DEL 09/12/16 SG/ SOLICITUD  DEL MINISTERIO DE EDUCACION, PAGO UNIVERSITEIT UTRECHT LIBRETA NO. 00099021001TGN-RECURSOS ORDINARIOS, COBRO UTILES DE ESCRITORIO</t>
  </si>
  <si>
    <t>S08752570002</t>
  </si>
  <si>
    <t>||TRANSF. DE FONDOS DEL EXTERIOR  SEGUN SWIFT NO.18604  DEL 27/12/2016  A F/ MIN.RR.EE. ORDENANTE EMBASSY OF BOLIVIA  -TOKYO REF:DEVOLUCION DE SALDOS LIB.00010011101 MRE-MINISTERIO DE RELACIONES EXTERIORES-OTROS INGRESOS</t>
  </si>
  <si>
    <t>S08752570003</t>
  </si>
  <si>
    <t>||TRANSF. DE FONDOS DEL EXTERIOR  SEGUN SWIFT NO.18604  DEL 27/12/2016  A F/ MIN.RR.EE. ORDENANTE EMBASSY OF BOLIVIA  -TOKYO REF:DEVOLUCION DE SALDOS CGO.LIB.00010011101 MRE-MINISTERIO DE RELACIONES EXTERIORES-OTROS INGRESOS (UTILES DE ESCRITORIO)</t>
  </si>
  <si>
    <t>S08752710003</t>
  </si>
  <si>
    <t>'TRANSFERENCIA DE FONDOS||A SOL. DEL MIN,DE ECO Y FIN.PUBL. MEFP/VTCP/DGPOT/UPCFTGN/TR-N°2764/2016 DE LA FECHA HRE TSO 8287 REPOSICION DE BOLETAS DE PAGO SOLICITADO POR VARIAS ENTIDADES CONSIGNADAS EN EL COMPROBANTE DE PAGO NRO 18670. DEBITO DE LA LIBRETA 00099021001 COBRO UTILES DE ESCRITORIO.</t>
  </si>
  <si>
    <t>S08752990003</t>
  </si>
  <si>
    <t>||TRANSFERENCIA DE FONDOS S/G. MENSAJE SWIFT NRO 18679 DE LA FECHA (SECTOR PUBLICO). DEBITO DE LA LIBRETA 00117012001 DGAC, REPOSICION UTILES DE ESCRITORIO.</t>
  </si>
  <si>
    <t>S08753010003</t>
  </si>
  <si>
    <t>||TRANSFERENCIA DE FONDOS S/G. MENSAJES SWIFT NROS. 18678 Y 18676 DE LA FECHA. (SECTOR PUBLICO). DEBITO DE LA LIBRETA 00117012001 DGAC, REPOSICION UTILES DE ESCRITORIO.</t>
  </si>
  <si>
    <t>S08753020003</t>
  </si>
  <si>
    <t>||TRANSFERENCIA DE FONDOS S/G. MENSAJE SWIFT NRO. 18680 DE LA FECHA (SECTOR PUBLICO). DEBITO DE LA LIBRETA 00117012001 DGAC, REPOSICION UTILES DE ESCRITORIO.</t>
  </si>
  <si>
    <t>S08753090003</t>
  </si>
  <si>
    <t>||TRANSFERENCIA DE FONDOS S/G. MENSAJE SWIFT NRO. 18677 DE LA FECHA. (SECTOR PUBLICO). DEBITO DE LA LIBRETA 00117012001 DGAC, REPOSICION UTILES DE ESCRITORIO.</t>
  </si>
  <si>
    <t>S08752160001</t>
  </si>
  <si>
    <t>||AMPLIACION DE VALIDEZ 0,15% S/USD61.125,74.-POR 31 DIAS,COMISION ENMIENDA LC BS220.-REEMBS.GSTS.COMUNICACION BS220.-Y EMISION COMP.CONTABLE BS50.-,S/G NOTA SEDEM/GG/CB/2016-0391;23/12/16 REF.:I-2016-028 P/C CARTONBOL A/F INTERNATIONAL PAPER. LIB.00576012001 CARTONBOL REF.:ENMIENDA 4 LC I-2016-028</t>
  </si>
  <si>
    <t>S08752270002</t>
  </si>
  <si>
    <t>||TRANSFERENCIA DE FONDOS S/G. FORMULARIO, CITE BUN1078/16 DE LA FECHA (HRE-TSO-8279). DEVOLUCION DE RECURSOS NO EJECUTADOS AL CIERRE DE LA GESTION 2016, DE PROYECTOS FINANCIADOS POR LA UPRE. A SOLICITUD DEL G.A.M. DE AIQUILE; LIBRETA 00099024113 BOLIVIA CAMBIA; BUN.</t>
  </si>
  <si>
    <t>S08752440003</t>
  </si>
  <si>
    <t>||TRANSFERENCIA DE FONDOS EN ATENCION A MENSAJES SWIFT 18655 Y 18654 DE LA FECHA (SECTOR PUBLICO). DEBITO DE LA LIBRETA 00119012001 ADSIB, REPOSICION UTILES DE ESCRITORIO.</t>
  </si>
  <si>
    <t>S08752480003</t>
  </si>
  <si>
    <t>||TRANSFERENCIA DE FONDOS S/G. MENSAJES SWIFT NROS. 18636 DE LA FECHA Y 18618 DE F.27-12-2016  (SECTOR PUBLICO). DEBITO DE LA LIBRETA 00117012001 DGAC, REPOSICION UTILES DE ESCRITORIO.</t>
  </si>
  <si>
    <t>T03642050001</t>
  </si>
  <si>
    <t>T03642070001</t>
  </si>
  <si>
    <t>T03642090001</t>
  </si>
  <si>
    <t>T03642110001</t>
  </si>
  <si>
    <t>T03642130001</t>
  </si>
  <si>
    <t>T03642150001</t>
  </si>
  <si>
    <t>T03642170001</t>
  </si>
  <si>
    <t>T03642190001</t>
  </si>
  <si>
    <t>T03642210001</t>
  </si>
  <si>
    <t>T03642230001</t>
  </si>
  <si>
    <t>T03642250001</t>
  </si>
  <si>
    <t>T03642270001</t>
  </si>
  <si>
    <t>T03642290001</t>
  </si>
  <si>
    <t>T03642310001</t>
  </si>
  <si>
    <t>T03642330001</t>
  </si>
  <si>
    <t>T03642350001</t>
  </si>
  <si>
    <t>T03642370001</t>
  </si>
  <si>
    <t>T03642400001</t>
  </si>
  <si>
    <t>T03642420001</t>
  </si>
  <si>
    <t>T03642440001</t>
  </si>
  <si>
    <t>T03642460001</t>
  </si>
  <si>
    <t>T03641610001</t>
  </si>
  <si>
    <t>T03641630001</t>
  </si>
  <si>
    <t>T03641650001</t>
  </si>
  <si>
    <t>T03641670001</t>
  </si>
  <si>
    <t>T03641690001</t>
  </si>
  <si>
    <t>T03641710001</t>
  </si>
  <si>
    <t>T03641730001</t>
  </si>
  <si>
    <t>T03641750001</t>
  </si>
  <si>
    <t>T03641770001</t>
  </si>
  <si>
    <t>T03641790001</t>
  </si>
  <si>
    <t>T03641810001</t>
  </si>
  <si>
    <t>T03641830001</t>
  </si>
  <si>
    <t>T03641850001</t>
  </si>
  <si>
    <t>T03641870001</t>
  </si>
  <si>
    <t>T03641890001</t>
  </si>
  <si>
    <t>T03641910001</t>
  </si>
  <si>
    <t>T03641930001</t>
  </si>
  <si>
    <t>T03641950001</t>
  </si>
  <si>
    <t>T03641970001</t>
  </si>
  <si>
    <t>T03641990001</t>
  </si>
  <si>
    <t>T03642010001</t>
  </si>
  <si>
    <t>T03642030001</t>
  </si>
  <si>
    <t>T03642920001</t>
  </si>
  <si>
    <t>T03642940001</t>
  </si>
  <si>
    <t>T03642960001</t>
  </si>
  <si>
    <t>T03642980001</t>
  </si>
  <si>
    <t>T03643000001</t>
  </si>
  <si>
    <t>T03643020001</t>
  </si>
  <si>
    <t>T03643040001</t>
  </si>
  <si>
    <t>T03643060001</t>
  </si>
  <si>
    <t>T03643080001</t>
  </si>
  <si>
    <t>T03643100001</t>
  </si>
  <si>
    <t>T03643120001</t>
  </si>
  <si>
    <t>T03643140001</t>
  </si>
  <si>
    <t>T03643160001</t>
  </si>
  <si>
    <t>T03643180001</t>
  </si>
  <si>
    <t>T03643200001</t>
  </si>
  <si>
    <t>T03643220001</t>
  </si>
  <si>
    <t>T03643240001</t>
  </si>
  <si>
    <t>T03643260001</t>
  </si>
  <si>
    <t>T03643280001</t>
  </si>
  <si>
    <t>T03643300001</t>
  </si>
  <si>
    <t>T03643320001</t>
  </si>
  <si>
    <t>T03643340001</t>
  </si>
  <si>
    <t>T03642480001</t>
  </si>
  <si>
    <t>T03642500001</t>
  </si>
  <si>
    <t>T03642520001</t>
  </si>
  <si>
    <t>T03642540001</t>
  </si>
  <si>
    <t>T03642560001</t>
  </si>
  <si>
    <t>T03642580001</t>
  </si>
  <si>
    <t>T03642600001</t>
  </si>
  <si>
    <t>T03642620001</t>
  </si>
  <si>
    <t>T03642640001</t>
  </si>
  <si>
    <t>T03642660001</t>
  </si>
  <si>
    <t>T03642680001</t>
  </si>
  <si>
    <t>T03642700001</t>
  </si>
  <si>
    <t>T03642720001</t>
  </si>
  <si>
    <t>T03642740001</t>
  </si>
  <si>
    <t>T03642760001</t>
  </si>
  <si>
    <t>T03642780001</t>
  </si>
  <si>
    <t>T03642800001</t>
  </si>
  <si>
    <t>T03642820001</t>
  </si>
  <si>
    <t>T03642840001</t>
  </si>
  <si>
    <t>T03642860001</t>
  </si>
  <si>
    <t>T03642880001</t>
  </si>
  <si>
    <t>T03642900001</t>
  </si>
  <si>
    <t>S08754810003</t>
  </si>
  <si>
    <t>||TRANSFERENCIA DE FONDOS S/G. MENSAJES SWIFT NROS. 18710 Y 18707 DE LA FECHA (SECTOR PUBLICO). DEBITO DE LA LIBRETA 00117012001 DGAC, REPOSICION UTILES DE ESCRITORIO.</t>
  </si>
  <si>
    <t>S08756700003</t>
  </si>
  <si>
    <t>'TRANSFERENCIA DE FONDOS||S/G. NOTA CITE: MEFP/VTCP/DGPOT/UPCFTGN/TR/N°2790/2016 DE LA FECHA, DEL MIN.DE ECONOMIA Y FINANZAS PUBLICAS.(HRE-TSO-8312). DEBITO DE LA LIBRETA N°00099021001, REPOSICION UTILES DE ESCRITORIO.</t>
  </si>
  <si>
    <t>S08756770003</t>
  </si>
  <si>
    <t>||TRANSFERENCIA DE FONDOS S/G. MENSAJE SWIFT NRO. 18773 DE LA FECHA. (SECTOR PUBLICO). DEBITO DE LA LIBRETA 00117012001 DGAC, REPOSICION UTILES DE ESCRITORIO.</t>
  </si>
  <si>
    <t>S08756790003</t>
  </si>
  <si>
    <t>'TRANSFERENCIA DE FONDOS||S/G. NOTA CITE: MEFP/VTCP/DGPOT/UPCFTGN/TR-N°2787/2016 DE LA FECHA, DEL MIN.DE ECONOMIA Y FINANZAS PUBLICAS.(HRE-TSO-2016-8313). DEBITO DE LA LIBRETA N°00099021001, REPOSICION UTILES DE ESCRITORIO.</t>
  </si>
  <si>
    <t>S08756830002</t>
  </si>
  <si>
    <t>||REGULARIZACION DEL COMPROBANTE CONTABLE NO.0847591 DE F.08-04-2016, POR ERROR EN APROPIACION DE CUENTA. DEVOLUCION DE DEBITO DE F.08-04-2016.</t>
  </si>
  <si>
    <t>T03641250001</t>
  </si>
  <si>
    <t>T03641270001</t>
  </si>
  <si>
    <t>T03641290001</t>
  </si>
  <si>
    <t>T03641310001</t>
  </si>
  <si>
    <t>T03641330001</t>
  </si>
  <si>
    <t>T03641350001</t>
  </si>
  <si>
    <t>T03641370001</t>
  </si>
  <si>
    <t>T03641390001</t>
  </si>
  <si>
    <t>T03641410001</t>
  </si>
  <si>
    <t>T03641430001</t>
  </si>
  <si>
    <t>T03641450001</t>
  </si>
  <si>
    <t>T03641470001</t>
  </si>
  <si>
    <t>T03641490001</t>
  </si>
  <si>
    <t>T03641510001</t>
  </si>
  <si>
    <t>T03641530001</t>
  </si>
  <si>
    <t>T03641550001</t>
  </si>
  <si>
    <t>T03641570001</t>
  </si>
  <si>
    <t>T03641590001</t>
  </si>
  <si>
    <t>S08754920002</t>
  </si>
  <si>
    <t>||TRANSFER. DE FDOS. SG. NOTA DEL MINISTERIO DE GOBIERNO PROGRAMA DE INSTITUCIONALIZACION CONALTID CITE: MG/DESP/N° 2478 RECIBIDA EN LA FECHA  REF:TRANSFER. DE FDOS. EN EL MARCO DEL CONVENIO DE FINANCIACION DEL CONALTID (TRAM-TSO-8296) UTIL.ESCRIT CANCELADOS EN EFECTIVO ABONO EN LA LIB. N° 00015068001 MINISTERIO DE GOBIERNO PROG.INSTIT.CONALTID FONDOS EU</t>
  </si>
  <si>
    <t>S08755390001</t>
  </si>
  <si>
    <t>COBRO DE||COSTO UTILES DE ESCRITORIO POR LA ELABORACION DEL COMPROBANTE CONTABLE N° 0875536 DE LA FECHA. DE LA LIB. N° 00513052001 YPFB GERENCIA NACIONAL DE PLANTAS DE SEPARACION COSTO UTILES ESCRITORIO</t>
  </si>
  <si>
    <t>S08755460002</t>
  </si>
  <si>
    <t>||56° DES.CRED.EXT.UREA  AMONIACO CARRASCO CBBA. S.G. NOTAS YPFB/PRS/GAFC 3229 DFC 4455 URT 3216/2016 Y MHE-10026 DESP-1463 RECIB. EN F. 20 Y 14-12-16 (TRAM-TGL-19462-18994) REF: RD N°165/12, CONT. SANO N°257/12 E INFORMES BCB GOM Y GAL N°137 Y 381 DE FECHAS 22 Y 23-12-16 ABONO EN LA LIBRETA N° 00513059202 YPFB CREDITO SANO 257/2012 PLANTA DE UREA AMONIACO</t>
  </si>
  <si>
    <t>S08755510001</t>
  </si>
  <si>
    <t>COBRO DE||COSTO UTILES DE ESCRITORIOPOR LA ELABORACION DEL COMPROBANTE CONTABLE N° 0875546 DE LA FECHA. DE LA LIBRETA N° 00513052001 YPFB GERENCIA NACIONAL DE PLANTAS DE SEPARACION COSTO UTILES ESCRITORIO</t>
  </si>
  <si>
    <t>S08755610001</t>
  </si>
  <si>
    <t>COBRO DE||COSTO UTILES DE ESCRITORIO POR LA ELABORACION DEL COMPROBANTE N° 0875554 DE LA FECHA. DE LA LIB. N° 00513052001 YPFB GERENCIA NACIONAL DE PLANTAS DE SEPARACION COSTO UTILES ESCRITORIO</t>
  </si>
  <si>
    <t>S08755650002</t>
  </si>
  <si>
    <t>||57° DES.CRED.EXT.UREA  AMONIACO CARRASCO CBBA. S.G. NOTAS YPFB/PRS/GAFC 3230 DFC 4456 URT 3217/2016 Y MHE-10027 DESP-1464 RECIB. EN F. 20 Y 14-12-16 (TRAM-TGL-19463-18995) REF: RD N°165/12, CONT. SANO N°257/12 E INFORMES BCB GOM Y GAL N°138 Y 382 DE FECHAS 22 Y 23-12-16 ABONO EN LA LIBRETA N° 00513059202 YPFB CREDITO SANO 257/2012 PLANTA UREA AMONIACO</t>
  </si>
  <si>
    <t>S08755660002</t>
  </si>
  <si>
    <t>'TRANSFERENCIA DE FONDOS DE DPTOS.DE ENCAJE LEGAL DEL SISTEMA FINANCIERO A DPTOS.CTES.DEL SECTOR PUBLICO S/G CITE' BUN/1083/16||DE LA FECHA (HRE-TSO-8300) A SOLICITUD DEL MEFP; REVERSION ANTICIPADA; LIBRETA 0513142001; BUN.</t>
  </si>
  <si>
    <t>S08755680002</t>
  </si>
  <si>
    <t>||TRANSFERENCIA DE FONDOS S/G. FORMULARIO, CITE' BUN1086/16 DE LA FECHA (HRE-TSO-8301). DEVOLUCION DE RECURSOS NO EJECUTADOS AL CIERRE DE LA GESTION 2016, DE PROYECTOS FINANCIADOS POR LA UPRE. A SOLICITUD DEL G.A.M. DE MIZQUE; LIBRETA 00099024113 BOLIVIA CAMBIA; BUN.</t>
  </si>
  <si>
    <t>S08755700002</t>
  </si>
  <si>
    <t>||TRANSFERENCIA DE FONDOS S/G FORMULARIO CITE:BUN1089/16 DE LA FECHA (HRE-TSO-8307), CIERRE PRESUPUESTARIO CONTABLE Y DE TESORERIA GESTION 2016, DEVOLUCION RECURSOS OTORGADOS DEL PROGRAMA BOLIVIA CAMBIA. A SOLIC.GOB.AUT.MCPAL.PADCAYA, LIBRETA N°00099024113 BOLIVIA CAMBIA; BUN.</t>
  </si>
  <si>
    <t>S08755710001</t>
  </si>
  <si>
    <t>COBRO DE||COSTO UTILES DE ESCRITORIO POR LA  ELABORACION DEL COMPROBANTE CONTABLE NRO. 0875565 DE LA FECHA. DE LA LIB. N° 00513052001 YPFB GERENCIA NACIONAL DE PLANTAS DE SEPARACION COSTO UTILES ESCRITORIO</t>
  </si>
  <si>
    <t>S08755770002</t>
  </si>
  <si>
    <t>||TRANSFERENCIA DE FONDOS S/G FORMULARIO CITE:BUN1090/16 DE LA FECHA (HRE-TSO-8308),CONTRAPARTE PARA EL PROYECTO EQUIPAMIENTO AEROPUERTO-       MONTEAGUDO. A SOLICITUD GOB.AUT.MCPAL.MONTEAGUDO, LIBRETA N°00512014102 AASANA EQUIP.AEROPTO.MONTEGUDO; BUN.</t>
  </si>
  <si>
    <t>S08755790002</t>
  </si>
  <si>
    <t>||TRANSFERENCIA DE FONDOS S/G FORMUALRIO CITE: BUN1092/16 DE LA FECHA (HRE-TSO-8309), DEVOLUCION DE RECURSOS NO EJECUTADOS AL MMAYA PROYECTOS MANEJO INTEGRAL DE CUENCAS REPRESAS. A SOLIC.GOB.AUT.DPTAL.CHUQUISACA, LIBRETA N°00099021001 RECURSOS ORDINARIOS-TGN; BUN.</t>
  </si>
  <si>
    <t>S08755800004</t>
  </si>
  <si>
    <t>S08755810002</t>
  </si>
  <si>
    <t>||TRANSFERENCIA DE FONDOS S/G FORMULARIO CITE:BUN1091/16 DE LA FECHA (HRE-TSO-8310), CONTRAPARTE PARA EL PROYECTO DE EQUIPAMIENTO AEROPUERTO MONTEAGUDO. A SOLICITUD GOB.AUT.MCPAL.MONTEAGUDO, LIBRETA N°00512014205 AASANA EQUIP.AEROPTO.MONTEAGUDO; BUN.</t>
  </si>
  <si>
    <t>S08755990001</t>
  </si>
  <si>
    <t>||REGISTRO COBRO COMISION AVISO ENMIENDA CARTA DE CREDITO STANDBY BS220.-Y EMISION COMP.CONTABLE BS50.-REF.:SGAX324-4374985(BCB:SB-R-2016-65) A/F Y.P.F.B.,S/G SWIFT 18753,29/12/16. LIB.00513012007 YPFB-RECURSOS NACIONALIZACIÓN REF.:COMISION AVISO ENMIENDA SBLC SGAX324-4374985</t>
  </si>
  <si>
    <t>S08756000001</t>
  </si>
  <si>
    <t>||REGISTRO COBRO COMISION AVISO ENMIENDA CARTA DE CREDITO STANDBY BS220.-Y EMISION COMP.CONTABLE BS50.-REF.:31133010009853(BCB:SB-R-2016-16) A/F Y.P.F.B.,S/G SWIFT 18750,29/12/16. LIB.00513012007 YPFB-RECURSOS NACIONALIZACIÓN REF.:COMISION AVISO ENMIENDA SBLC 31133010009853</t>
  </si>
  <si>
    <t>S08756110002</t>
  </si>
  <si>
    <t>||TRANSFERENCIA DE FONDOS S/G. NOTA DE CITE:BUN1087/16 DE LA FECHA (HRE-TSO-8305).DEVOLUCIÓN DE RECURSOS NO EJECUTADOS AL CIERRE DE LA GESTION/2016 PROYECTOS FINANCIADOS POR LA UPRE. A SOLICITUD GOB.AUT.MCPAL.DE PASORAPA,LIBRETA N°00099024113 BOLIVIA CAMBIA; BUN.</t>
  </si>
  <si>
    <t>S08756220001</t>
  </si>
  <si>
    <t>||COBRO UTILES DE ESCRITORIO REGULARIZACION DEL COMPROBANTE S-0873639 DE FECHA 15-12-2016 POR COBRO QUE EFECTUA EL BANK OF TOKYO MITSUBISHI UFJ LTD POR DESEMBOLSOS DEL JICA PTMO. BV-P5 SEGUN NOTA MEFP/VTCP/DGCP/UODP-1245/2016 DE FECHA 29-12-2016 LIBRETA N° 00099021001 REURSOS ORDINARIOS CUENTA 3987</t>
  </si>
  <si>
    <t>S08756240002</t>
  </si>
  <si>
    <t>||TRANSFERENCIA DE FONDOS S/G. NOTA DE CITE:BUN1088/16 DE LA FECHA (HRE-TSO-8306).DEVOLUCIÓN DE RECURSOS NO EJECUTADOS AL CIERRE DE LA GESTION /2016 DEL PROGRAMA BOLIVIA CAMBIA. A SOLICITUD GOB.AUT.MCPAL.DE SACABA,LIBRETA N°00099024113 BOLIVIA CAMBIA; BUN.</t>
  </si>
  <si>
    <t>S08756610003</t>
  </si>
  <si>
    <t>||TRANSFERENCIA DE FONDOS EN ATENCIÓN A MENSAJE SWIFT 18774 DE LA FECHA (SECTOR PUBLICO) DEBITO DE LA LIBRETA 00117012001 DGAC, REPOSICION UTILES DE ESCRITORIO.</t>
  </si>
  <si>
    <t>AUTORIDAD GENERAL JURISDICCIONAL ADMINISTRATIVA MINERA</t>
  </si>
  <si>
    <t>J03180040001</t>
  </si>
  <si>
    <t>De: 00190012002 TRANSFERENCIAS DE RECURSOS PROVENIENTES DE LA RECAUDACION DE PATENTES MINERAS, POR ERROR EN DEPOSITOS REALIZADOS POR OPERADORES MINEROS EN CUENTAS NO ASIGNADAS, SEGUN A HRI AJAM-IN-4392/2016 Y NOTA INTERNA AJAM/DAF/PCXONT/NI/33/2016 Y OTROS ADJUNTOS</t>
  </si>
  <si>
    <t>AGENCIA NACIONAL DE HIDROCARBUROS</t>
  </si>
  <si>
    <t>J03180280001</t>
  </si>
  <si>
    <t>De: 00163012002 Transferencia que efectuamos a requerimiento de la Agencia Nacional de Hidrocarburos, segun nota CITE: ANH 14822 DAF 1326/2016, en cumplimiento a la Ley No.3058 de 17 de mayo de 2005 y en virtud a los Comprobantes Sin Movimiento Financiero (SMF) C-21 devengado 7001 y el C-31 No. 13.</t>
  </si>
  <si>
    <t>J03180430001</t>
  </si>
  <si>
    <t>De: 00163012002 Transferencia que efectuamos a solicitud de la Agencia Nacional de Hidrocarburos mediante nota CITE: ANH 14252 DAF 1202/2016 y en virtud a la nota interna CITE: MEFP/VPCF/DGCF/UCCF No 1037/2016</t>
  </si>
  <si>
    <t>J03180440001</t>
  </si>
  <si>
    <t>De: 00287100050 TRL 517 - TRANSF. DE RECURSOS POR TRASPASO DE APL A FUENTE PROY. FPS-01-3912 CONT. C-FPS-01-3104 CONV. MI AGUA 3,  S/G DOC. ADJ. A S.I. N 406 CHQ 2016  FUENTE 41 ORGANISMO FINANCIADOR 111 TGN.</t>
  </si>
  <si>
    <t>J03180450001</t>
  </si>
  <si>
    <t>De: 00287100050 TRL N 518 TRASF RECURSOS POR TRASPASO DE APL A FUENTE PROY. FPS-02-4452 CONT. C-FPS-02-3943 CONV. MI AGUA 3,  S/G DOC. ADJ. A S.I. N 989 LPZ 2016  FUENTE 41 ORGANISMO FINANCIADOR 111 TGN.</t>
  </si>
  <si>
    <t>J03180460001</t>
  </si>
  <si>
    <t>De: 00287028002 TRL/474/2016. TRANSFERENCIA DE RECURSOS PARA REGULARIZAR EL PAGO DE C-31 CORRESPONDIENTES AL CONVENIO CONST. INSTITUTO TECNOLOGICO PATACAMAYA DE ACUERDO A S.I. 2184/2016 Y NOTA JGCB/106/2016.</t>
  </si>
  <si>
    <t>J03180470001</t>
  </si>
  <si>
    <t>De: 00287104311 TRL/476/2016. TRANSFERENCIA DE RECURSOS POR REGULARIZACION DE PAGO C-31 N 523 PROY. FPS-02-00004110 DE ACUERDO A S.I. 637/2016 LPZ Y NOTA FPS/GDLPZ/JAF/143/2016 Y DOCUMENTOS ADJUNTOS.</t>
  </si>
  <si>
    <t>J03180490001</t>
  </si>
  <si>
    <t>De: 00287100001 TRL 441 - TRANSF. DEVOLUCION RECURSOS A FUENTE POR PLANILLA NEGATIVAPROY. FPS-04-00004825, CONTR. C-FPS-04-004986  S.I. N 316 ORURO - FUENTE 41 ORGANISMO FINANCIADOR 111 TGN.</t>
  </si>
  <si>
    <t>G03454350004</t>
  </si>
  <si>
    <t>VENTA DE DIVISAS CON TRANSFERENCIA DE FONDOS A SOLICITUD DE BOLIVIA TV SEGUN SOLICITUD 1440 REF: INTELSAT: PAGO SERVICIO SATELITAL  BANDA KU IS -14. CORRESPONDIENTE AL MES DE OCTUBRE 2016, SEGUN INFORME CITE: CONATAB:PAGO N°973/2016, COMUNICACION INTERNA BTV/GT.CITE: NO.1168/2016, ACTA DE CONFORMIDA LIB. 00526012001 BOLIVIA TV - RECAUDACIONES</t>
  </si>
  <si>
    <t>G03454360004</t>
  </si>
  <si>
    <t>VENTA DE DIVISAS CON TRANSFERENCIA DE FONDOS A SOLICITUD DE BOLIVIA TV SEGUN SOLICITUD 1441 REF: (100*4)INTELSAT: PAGO SERVICIO SATELITAL BANDA C, CORRESPONDIENTE AL MES DE OCTUBRE 2016, SEGUN INFORME CITE: CONTAB-PAGO N°972/2016, COMUNICACION INTERNA BTV/GT.CITE: N° 1167/2016, ACTA DE CONFORMIDAD B LIB. 00526012001 BOLIVIA TV - RECAUDACIONES</t>
  </si>
  <si>
    <t>G03454370004</t>
  </si>
  <si>
    <t>VENTA DE DIVISAS CON TRANSFERENCIA DE FONDOS A SOLICITUD DE DIRECCION ESTRATEGICA DE REIVINDICACION MARITIMA DIREMAR SEGUN SOLICITUD 1442 REF: PAGO A LA PROF. MONIQUE CHEMILLIER GENDREAU, POR EL SERVICIO DE ASESORAMIENTO EN DERECHO INTERNACIONAL PUBLICO, S/G CONTRATO: CDP-I Nº 010/2016, SOL DE PAGO. LIB. 00099021001 TGN-RECURSOS ORDINARIOS (3987)</t>
  </si>
  <si>
    <t>G03454380004</t>
  </si>
  <si>
    <t>VENTA DE DIVISAS CON TRANSFERENCIA DE FONDOS A SOLICITUD DE MINISTERIO DE LA PRESIDENCIA SEGUN SOLICITUD 1463 REF: DIVISAS USD 1.087  DASSAULT FALCON  ACCESORIOS AERONAVES LIB. 00099021001 TGN-RECURSOS ORDINARIOS (3987)</t>
  </si>
  <si>
    <t>G03454400004</t>
  </si>
  <si>
    <t>VENTA DE DIVISAS CON TRANSFERENCIA DE FONDOS A SOLICITUD DE MINISTERIO DE LA PRESIDENCIA SEGUN SOLICITUD 1466 REF: DIVISAS USD 13.622.85 ROYAL FBO  SERVICIO VUELO AL EXTERIOR LIB. 00099021001 TGN-RECURSOS ORDINARIOS (3987)</t>
  </si>
  <si>
    <t>G03454410004</t>
  </si>
  <si>
    <t>VENTA DE DIVISAS CON TRANSFERENCIA DE FONDOS A SOLICITUD DE MINISTERIO DE LA PRESIDENCIA SEGUN SOLICITUD 1465 REF: DIVISAS USD 3.841.44 DASSAULT FALCON  REPUESTOS AERONAVE LIB. 00099021001 TGN-RECURSOS ORDINARIOS (3987)</t>
  </si>
  <si>
    <t>G03454470002</t>
  </si>
  <si>
    <t>TRANSFERENCIA DE FONDOS A SOLICITUD DE MINISTERIO DE DEFENSA SEGUN SOLICITUD 1454 REF: TRASFERENCIA VIA BCB A LA EMPRESA AIRPARTS COMPANY INC POR CONCEPTO DE LA ADQUISICION DE REPUESTOS MATERIAL ELECTRICO Y LLANTAS DE TREN PRINCIPAL PARA LA ERONAVE AMBULANCIA BEECHCRAFT KING AIR C-90GT MATRICULA FAB LIB. 00099021001 TGN-RECURSOS ORDINARIOS (3987)</t>
  </si>
  <si>
    <t>G03454480004</t>
  </si>
  <si>
    <t>VENTA DE DIVISAS CON TRANSFERENCIA DE FONDOS A SOLICITUD DE SERVICIO GENERAL DE IDENTIFICACION PERSONAL - SEGIP SEGUN SOLICITUD 1452 REF: ENTREGA DE FONDOS A LA OFICINA DE WASHINGTON - EEUU PARA PAGO DE PLANILLA DE COMPENSACION COSTO DE VIDA CORRESP. MES DE DICIEMBRE/2016, SEGUN NOTA 1432/2016, CERT LIB. 00340012003 RECAUDACION EXTRANJERIA - C.I. -L.C.</t>
  </si>
  <si>
    <t>G03454490004</t>
  </si>
  <si>
    <t>VENTA DE DIVISAS CON TRANSFERENCIA DE FONDOS A SOLICITUD DE SERVICIO GENERAL DE IDENTIFICACION PERSONAL - SEGIP SEGUN SOLICITUD 1451 REF: ENTREGA DE FONDOS A LA OFICINA DE BUENOS AIRES - ARGENTINA PARA PAGO DE PLANILLA DE COMPENSACION COSTO DE VIDA CORRESP. MES DE DICIEMBRE/2016, SEGUN NOTA 1432/201 LIB. 00340012003 RECAUDACION EXTRANJERIA - C.I. -L.C.</t>
  </si>
  <si>
    <t>G03454500004</t>
  </si>
  <si>
    <t>VENTA DE DIVISAS CON TRANSFERENCIA DE FONDOS A SOLICITUD DE DIRECCION ESTRATEGICA DE REIVINDICACION MARITIMA DIREMAR SEGUN SOLICITUD 1450 REF: PAGO AL CONSULTOR MOHAMMED BEDJAOUI, POR EL SERVICIO DE ASESORAMIENTO EN DERECHO INTERNACIONAL PUBLICO, S/G CONTRATO: CDP-I Nº 006/2016, SOL DE PAGO. S/G INF LIB. 00099021001 TGN-RECURSOS ORDINARIOS (3987)</t>
  </si>
  <si>
    <t>G03454510004</t>
  </si>
  <si>
    <t>VENTA DE DIVISAS CON TRANSFERENCIA DE FONDOS A SOLICITUD DE SERVICIO GENERAL DE IDENTIFICACION PERSONAL - SEGIP SEGUN SOLICITUD 1449 REF: ENTREGA DE FONDOS A LA OFICINA DE CALAMA - CHILE PARA PAGO DE PLANILLA DE COMPENSACION COSTO DE VIDA CORRESP. MES DE DICIEMBRE/2016, SEGUN NOTA 1432/2016, CERT.39 LIB. 00340012003 RECAUDACION EXTRANJERIA - C.I. -L.C.</t>
  </si>
  <si>
    <t>G03454580004</t>
  </si>
  <si>
    <t>VENTA DE DIVISAS CON TRANSFERENCIA DE FONDOS A SOLICITUD DE MINISTERIO DE SALUD SEGUN SOLICITUD 1448 REF: PAGO A LA OFICINA SANITARIA PANAMERICANA,  POR LA COMPRA DE REACTIVO  CONJUGADO MONOCLONAL ANTIRRÁBICO (DIAGNOSTICO IFD - RABIA) PARA EL PROGRAMA DE ZOONOSIS, CITIBANK, 111 WALL STREET, NEW YORK LIB. 00046024204 MS - 5% ENTES GESTORES PROGRAMAS PREVENC. Y PROYECTOS NALES.</t>
  </si>
  <si>
    <t>G03454590004</t>
  </si>
  <si>
    <t>VENTA DE DIVISAS CON TRANSFERENCIA DE FONDOS A SOLICITUD DE SERVICIO GENERAL DE IDENTIFICACION PERSONAL - SEGIP SEGUN SOLICITUD 1446 REF: ENTREGA DE FONDOS A LA OFICINA DE MADRID - ESPAÑA PARA PAGO DE PLANILLA DE COMPENSACION COSTO DE VIDA CORRESP. MES DE DICIEMBRE/2016, SEGUN NOTA 1432/2016, CERT.3 LIB. 00340012003 RECAUDACION EXTRANJERIA - C.I. -L.C.</t>
  </si>
  <si>
    <t>G03454600004</t>
  </si>
  <si>
    <t>VENTA DE DIVISAS CON TRANSFERENCIA DE FONDOS A SOLICITUD DE SERVICIO GENERAL DE IDENTIFICACION PERSONAL - SEGIP SEGUN SOLICITUD 1445 REF: ENTREGA DE FONDOS A LA OFICINA DE SAO PAULO- BRASIL PARA PAGO DE PLANILLA DE COMPENSACION COSTO DE VIDA CORRESP. MES DE DICIEMBRE/2016, SEGUN NOTA 1432/2016, CERT LIB. 00340012003 RECAUDACION EXTRANJERIA - C.I. -L.C.</t>
  </si>
  <si>
    <t>G03454610004</t>
  </si>
  <si>
    <t>VENTA DE DIVISAS CON TRANSFERENCIA DE FONDOS A SOLICITUD DE MINISTERIO DE SALUD SEGUN SOLICITUD 1437 REF: PAGO A LA OFICINA SANITARIA PANAMERICANA,  POR LA COMPRA VACUNAS E INSUMOS PARA EL PROGRAMA AMPLIADO DE INMUNIZACIONES PAI, CITIBANK, 111 WALL STREET, NEW YORK, NY 10043, CUENTA#3615-9769 SWIFT# LIB. 00046024204 MS - 5% ENTES GESTORES PROGRAMAS PREVENC. Y PROYECTOS NALES.</t>
  </si>
  <si>
    <t>G03454620004</t>
  </si>
  <si>
    <t>VENTA DE DIVISAS CON TRANSFERENCIA DE FONDOS A SOLICITUD DE CENTRAL DE ABASTECIMIENTO Y SUMINISTROS DE SALUD-CEASS SEGUN SOLICITUD 1438 REF: IMPORTACION DE IMPLANTES SUBDERMICOS LEVONORGESTREL 75 MG - JADELLE, CANTIDAD DE 50.400 UNIDADES, PROVEEDOR UNFPA. LIB. 00249012001 LBP-CEASS-CENTRAL DE ABASTECIMIENTO Y SUMINISTROS DE SALUD</t>
  </si>
  <si>
    <t>G03454630004</t>
  </si>
  <si>
    <t>VENTA DE DIVISAS CON TRANSFERENCIA DE FONDOS A SOLICITUD DE MINISTERIO DE CULTURAS SEGUN SOLICITUD 1444 REF: TRANSFERENCIA A ESTUDIO SIGERMAN, MAKON Y ASOCIADOS S.R.L.POR PAGO DE SERVICIO DE CONSULTORÍA POR PRODUCTO EN EL EXTRANJERO "ESTRATEGIA PARA EL DESARROLLO DE LA OFERTA TURÍSTICA DE BOLIVIA", LIB. 00099021001 TGN-RECURSOS ORDINARIOS (3987)</t>
  </si>
  <si>
    <t>G03454660004</t>
  </si>
  <si>
    <t>VENTA DE DIVISAS CON TRANSFERENCIA DE FONDOS A SOLICITUD DE MINISTERIO DE LA PRESIDENCIA SEGUN SOLICITUD 1462 REF: USD 33,490.17 HONEYWELL CTA. 9102597771 MSP NOVIEMBRE LIB. 00099021001 TGN-RECURSOS ORDINARIOS (3987)</t>
  </si>
  <si>
    <t>G03454680002</t>
  </si>
  <si>
    <t>TRANSFERENCIA DE FONDOS A SOLICITUD DE MINISTERIO DE DEFENSA SEGUN SOLICITUD 1435 REF: TRASFERENCIA VIA BCB A LA EMPRESA AIRPARTS COMPANY UNC POR CONCEPTO DE LA ADQUISICION DE REPUESTOS,ACCESORIOS, MATERIALES ELECTRICOS Y PRODUCTOS METALICOS PARA LAS AERONAVES AMBULANCIA CESSNA TU-210N MATRICULA FAB LIB. 00099021001 TGN-RECURSOS ORDINARIOS (3987)</t>
  </si>
  <si>
    <t>G03454700002</t>
  </si>
  <si>
    <t>TRANSFERENCIA DE FONDOS A SOLICITUD DE MINISTERIO DE DEFENSA SEGUN SOLICITUD 1436 REF: TRASFERENCIA VIA BCB A LA EMPRESA AIRPARTS REQUERIMIENTO PARA LA ADQUISICION DE REPUESTOS, ACCESORIOS,MATERIAL ELECTRICO Y PRODUCTOS METALICOS PARA LA AERONAVE AMBULANCIA BEECHCRAFT KING AIR C-90GT MATRICULA FAB-0 LIB. 00099021001 TGN-RECURSOS ORDINARIOS (3987)</t>
  </si>
  <si>
    <t>G03455900001</t>
  </si>
  <si>
    <t>G03449180004</t>
  </si>
  <si>
    <t>VENTA DE DIVISAS CON TRANSFERENCIA DE FONDOS A SOLICITUD DE YACIMIENTOS PETROLIFEROS FISCALES BOLIVIANOS SEGUN SOLICITUD 1433 REF: PAGO A REED BUSINESS INFORMATION INC.  POR SUSCRIPCION A SERVICIOS DE INFORMACION ESPECIALIZADA DE PRECIOS DE POLIPROPILENO  ICIS ASIA PACIFICO. LIB. 00513022001 YPFB - "OPERACIONES"</t>
  </si>
  <si>
    <t>G03450280004</t>
  </si>
  <si>
    <t>VENTA DE DIVISAS CON TRANSFERENCIA DE FONDOS A SOLICITUD DE MINISTERIO DE ECONOMIA Y FINANZAS PUBLICAS SEGUN SOLICITUD 1429 REF: TRANSFERENCIA AL B.C.B. CTA.4088069001 PARA PAGO MOODY´S INVESTORS SERVICE, POR SERVICIOS ESPECIALIZADOS DE CALIFICACIÓN DE RIESGOS AL ESTADO PLURINACIONAL DE BOLIVIA, VIN LIB. 00099021001 TGN-RECURSOS ORDINARIOS (3987)</t>
  </si>
  <si>
    <t>G03450330004</t>
  </si>
  <si>
    <t>VENTA DE DIVISAS CON TRANSFERENCIA DE FONDOS A SOLICITUD DE MINISTERIO DE LA PRESIDENCIA SEGUN SOLICITUD 1420 REF: DIVISAS USD 13.939.-ROYAL FBO  CTA 0102351465 SERVICIO VIAJE AL CARIBE LIB. 00099021001 TGN-RECURSOS ORDINARIOS (3987)</t>
  </si>
  <si>
    <t>G03450420004</t>
  </si>
  <si>
    <t>VENTA DE DIVISAS CON TRANSFERENCIA DE FONDOS A SOLICITUD DE PROCURADURIA GENERAL DEL ESTADO SEGUN SOLICITUD 1434 REF: HR I-5359 PAGO AL CONSORCIO JURIDICO DECHERT (PARIS) LLP, CORRESPONDIENTE AL MES DE NOVIEMBRE-2016, CASO CPA Nº 2011-14 ABERTIS INFRAESTRUCTURAS S.A. (ESPAÑA) C. EL ESTADO PLURINACIO LIB. 00099021001 TGN-RECURSOS ORDINARIOS (3987)</t>
  </si>
  <si>
    <t>G03450430004</t>
  </si>
  <si>
    <t>VENTA DE DIVISAS CON TRANSFERENCIA DE FONDOS A SOLICITUD DE MINISTERIO DE RELACIONES EXTERIORES SEGUN SOLICITUD 1432 REF: REMESA ADICIONAL PARA EL APGO DE PASAJES Y VIATICOS A FAVOR DE LA EBAJADA EN ECUADORPOR CONCEPTO DE VIAJE EN MISION OFFICIAL DE LA SS- ELISHEBA CAROLINA AUZA SAUNERO A LA CIUDAD LIB. 00010011102 MIN.RELACIONES EXTERIORES - GESTORIA CONSULAR LEY Nº 3108</t>
  </si>
  <si>
    <t>G03450450004</t>
  </si>
  <si>
    <t>VENTA DE DIVISAS CON TRANSFERENCIA DE FONDOS A SOLICITUD DE MINISTERIO DE ECONOMIA Y FINANZAS PUBLICAS SEGUN SOLICITUD 1431 REF: TRANSFERENCIA AL B.C.B. CTA.4088069001 PARA PAGO A BLOOMBERG FINANCE L.P., POR SERVICIOS ESPECIALES OPERACIONES DEUDA PUBLICA MERCADOS CAPITAL EXTERNOS (DOS TERMINALES BLO LIB. 00099021001 TGN-RECURSOS ORDINARIOS (3987)</t>
  </si>
  <si>
    <t>G03450460002</t>
  </si>
  <si>
    <t>TRANSFERENCIA DEL EXTERIOR SEGUN SWIFT NO.18698 DE FECHA 29/12/2016 ORDENANTE: CONSULADO DE LA REP DE BOLIVIA (VIEDMA ARGENTINA) REF.: RECAUDACIONES GESTORIA CONSULAR LIB. 00010011102 MIN.RELACIONES EXTERIORES - GESTORIA CONSULAR LEY Nº 3108</t>
  </si>
  <si>
    <t>G03450470001</t>
  </si>
  <si>
    <t>COBRO COSTOS DE PAPELERIA SEGUN TRANSFERENCIA DEL EXTERIOR POR ORDEN DE CONSULADO DE LA REP DE BOLIVIA (VIEDMA ARGENTINA) REF.: RECAUDACIONES GESTORIA CONSULAR LIB. 00010011102 MIN.RELACIONES EXTERIORES - GESTORIA CONSULAR LEY Nº 3108</t>
  </si>
  <si>
    <t>G03450490001</t>
  </si>
  <si>
    <t>G03450510001</t>
  </si>
  <si>
    <t>COBRO COSTOS DE PAPELERIA SEGUN TRANSFERENCIA DEL EXTERIOR POR ORDEN DE PETROLEOS PARAGUAYOS LIB. 00513062001 YPFB-OPERACIONES PLANTA DE SEPARACION DE LIQUIDOS RIO GRANDE</t>
  </si>
  <si>
    <t>G03452450002</t>
  </si>
  <si>
    <t>TRANSFERENCIA DEL EXTERIOR SEGUN SWIFT 18702 DE FECHA 29/12/2016 ORDENANTE: EMBAJADA DE BOLIVIA-ITALIA. REF.:GESTORIA CONSULAR DICIEMBRE 2016 LIB. 00010011102 MIN.RELACIONES EXTERIORES - GESTORIA CONSULAR LEY Nº 3108</t>
  </si>
  <si>
    <t>G03452460001</t>
  </si>
  <si>
    <t>COBRO COSTOS DE PAPELERIA SEGUN TRANSFERENCIA DEL EXTERIOR POR ORDEN DE EMBAJADA DE BOLIVIA-ITALIA. REF.:GESTORIA CONSULAR DICIEMBRE 2016 LIB. 00010011102 MIN.RELACIONES EXTERIORES - GESTORIA CONSULAR LEY Nº 3108</t>
  </si>
  <si>
    <t>G03454290004</t>
  </si>
  <si>
    <t>VENTA DE DIVISAS CON TRANSFERENCIA DE FONDOS A SOLICITUD DE MINISTERIO DE LA PRESIDENCIA SEGUN SOLICITUD 1459 REF: DIVISAS USD 23.068.19 AIRBUS HELICOPTER  REPUESTOS AERONAVE LIB. 00099021001 TGN-RECURSOS ORDINARIOS (3987)</t>
  </si>
  <si>
    <t>G03454300004</t>
  </si>
  <si>
    <t>VENTA DE DIVISAS CON TRANSFERENCIA DE FONDOS A SOLICITUD DE MINISTERIO DE LA PRESIDENCIA SEGUN SOLICITUD 1464 REF: DIVISAS USD 129.95 GOGO BUSINESS  INTERNET SATELITAL LIB. 00099021001 TGN-RECURSOS ORDINARIOS (3987)</t>
  </si>
  <si>
    <t>G03454310004</t>
  </si>
  <si>
    <t>VENTA DE DIVISAS CON TRANSFERENCIA DE FONDOS A SOLICITUD DE ASAMBLEA LEGISLATIVA PLURINACIONAL SEGUN SOLICITUD 1456 REF: TRANSFERENCIA AL BCB CTA 4088069001/PAGO PARLAMENTO LATINOAMERICANO POR CONCEPTO DE MEMBRESIAS-CUOTA GESTION 2016 POR  DOLARES AMERICANOS 30.000 LIB. 00099021001 TGN-RECURSOS ORDINARIOS (3987)</t>
  </si>
  <si>
    <t>G03454320004</t>
  </si>
  <si>
    <t>VENTA DE DIVISAS CON TRANSFERENCIA DE FONDOS A SOLICITUD DE ASAMBLEA LEGISLATIVA PLURINACIONAL SEGUN SOLICITUD 1455 REF: TRANSFERENCIA AL B.C.B CTA 4088069001/PAGO AL PARLAMENTO ANDINO (PA) POR CONCEPTO DE MEMBRESIAS-CUOTA GESTION 2016 DE DOLARES AMERICANO 50.000 S/G LEY N°716 Y OTROS. LIB. 00099021001 TGN-RECURSOS ORDINARIOS (3987)</t>
  </si>
  <si>
    <t>G03454330004</t>
  </si>
  <si>
    <t>VENTA DE DIVISAS CON TRANSFERENCIA DE FONDOS A SOLICITUD DE MINISTERIO DE CULTURAS SEGUN SOLICITUD 1443 REF: TRANSFERENCIA A BRANDING LATIN AMERICA LIMITED/RODOLFO CARLOS MILESI, POR SERVICIO DE CONSULTORIA POR PRODUCTO ENE LE EXTRANJERO "ESTRATEGIA COMERCIAL DE MARCA PAÍS BOLIVIA APLICADA AL SECTOR LIB. 00099021001 TGN-RECURSOS ORDINARIOS (3987)</t>
  </si>
  <si>
    <t>G03454340004</t>
  </si>
  <si>
    <t>VENTA DE DIVISAS CON TRANSFERENCIA DE FONDOS A SOLICITUD DE MINISTERIO DE LA PRESIDENCIA SEGUN SOLICITUD 1460 REF: DIVISAS USD 8.385.28 AVIASERVICE  REPUESTOS AERONAVES LIB. 00099021001 TGN-RECURSOS ORDINARIOS (3987)</t>
  </si>
  <si>
    <t>S08759220002</t>
  </si>
  <si>
    <t>'TRANSFERENCIA DE FONDOS DE DPTOS.DE ENCAJE LEGAL DEL SISTEMA FINANCIERO A DPTOS.CTES.DEL SECTOR PUBLICO S/G CITE' BUN/1107/16||DE LA FECHA (HRE-TSO-8333). REVERSION DE FONDOS POR ERROR EN MONTO DE LA TRANSF.ELECT. DE F.29/12/16. A SOLICITUD DEL MEFP; LIBRETA 00290162002; BUN.</t>
  </si>
  <si>
    <t>S08759210002</t>
  </si>
  <si>
    <t>||TRANSFERENCIA DE FONDOS S/G. NOTA CITE:BUN1116/16 DE LA FECHA (HRE-TSO-8337).DEVOLUCIÓN SALDO NO EJECUTADO PARA LA ELABORACIÓN DE ESTUDIOS DE DISEÑO TECNICO DE PREINVERSION PARA  PROYECTOS MIC EN EL DPTO. A SOLICITUD DEL GOB.AUT.DPTAL.ORURO, LIBRETA N°00099021001 "TGN-RECURSOS ORDINARIOS"; BUN.</t>
  </si>
  <si>
    <t>S08759200002</t>
  </si>
  <si>
    <t>||TRANSFERENCIA DE FONDOS S/G. FORMULARIO, CITE' BUN1111/16 DE LA FECHA (HRE-TSO-8332). RECURSOS DEL CONVENIO INTERINSTITUCIONAL SUSCRITO ENTRE EL GAM POTOSI Y EL PROGRAMA BOLIVIA CAMBIA CORRESPONDIENTES A VARIOS PROYECTOS. A SOLICITUD DEL G.A.M. POTOSI; LIBRETA 00099024113; BUN.</t>
  </si>
  <si>
    <t>S08759150002</t>
  </si>
  <si>
    <t>||TRANSFERENCIA DE FONDOS S/G. FORMULARIO, CITE' BUN1110/16 DE LA FECHA (HRE-TSO-8331). DEVOLUCION DE RECURSOS PROYECTO CONSTRUCCION COLISEO BELEN DE ANDAMARCA. A SOLICITUD DEL GAM BELEN DE ANDAMARCA; LIBRETA 00099024113 BOLIVIA CAMBIA; BUN.</t>
  </si>
  <si>
    <t>S08759130002</t>
  </si>
  <si>
    <t>||TRANSFERENCIA DE FONDOS S/G NOTA CITE: BUN1102/16 DE LA FECHA (HRE-TSO-8348), DEVOLUCION PARCIAL RETENCION GARANTIA CUMPLIMIENTO CONTRATO , EN LOS COA N°1, 2 Y 3, EJECUCION PROY.CONST.4 AULAS, DIR., 6 VIVIENDAS Y BATERIA BAÑOS U.E.INCACASINI, EJEC.PROG.BOLIVIA CAMBIA. A SOLICITUD GOB.AUT.MCPAL.COCAPATA, LIBRETA N°00099024113 BOLIVIA CAMBIA; BUN.</t>
  </si>
  <si>
    <t>S08759120002</t>
  </si>
  <si>
    <t>||TRANSFERENCIA DE FONDOS S/G. FORMULARIO, CITE' BUN1109/16 DE LA FECHA (HRE-TSO-8330). PLANILLA DE SUPERVISION #12. A SOLIC. GAD PANDO; LIBRETA 05120104501 AASANA CONST.TERMINAL PASAJEROS ARPTO COBIJA-FNDR; BUN.</t>
  </si>
  <si>
    <t>S08759100002</t>
  </si>
  <si>
    <t>||TRANSFERENCIA DE FONDOS S/G. NOTA CITE:BUN1115/16 DE LA FECHA (HRE-TSO-8336).DEVOLUCIÓN DEL SALDO NO EJECUTADO "PROY.DRAGADO DEL VASO DE ALMACENAMIENTO DE LA REPRESA TACAGUA FASE I (REHABILITACIÓN)". A SOLICITUD DEL GOB.AUT.DPTAL.ORURO, LIBRETA N°00099021001 "TGN-RECURSOS ORDINARIOS"; BUN.</t>
  </si>
  <si>
    <t>S08759040002</t>
  </si>
  <si>
    <t>||TRANSFERENCIA DE FONDOS S/G. FORMULARIO, CITE' BUN1108/16 DE LA FECHA (HRE-TSO-8329). A SOLICITUD DEL G.A.D. DE PANDO; LIBRETA 00099024113 BOLIVIA CAMBIA; BUN.</t>
  </si>
  <si>
    <t>S08759000001</t>
  </si>
  <si>
    <t>COBRO DE||ÚTILES DE ESCRITORIO POR LA ELABORACIÓN DEL COMPROBANTE CONTABLE N° 0875893, DE LA FECHA DE LA LIBRETA N° 00513052001 YPFB GERENCIA NACIONAL DE PLANTAS DE SEPARACIÓN, COSTO ÚTILES DE ESC.</t>
  </si>
  <si>
    <t>S08758980002</t>
  </si>
  <si>
    <t>||TRANSFERENCIA DE FONDOS S/G. FORMULARIO, CITE' BUN/CF653/16 DE LA FECHA (HRE-TSO-8328). DEVOLUCION DE RECURSOS DEL PROGRAMA BOLIVIA CAMBIA, PROY.CONST. UNIDAD EDUCATIVA VILIROCO A Y B D-6. A SOLICITUD DEL G.A.M. DE VIACHA; LIBRETA 00990204115; BUN.</t>
  </si>
  <si>
    <t>S08758930002</t>
  </si>
  <si>
    <t>||59° DES. CRED. EXT. YPFB UREA  AMONIACO CARRASCO CBBA SG. NOTAS YPFB/PRS/GAFC/3353 DGFC 197/2016, MHE 10332 DESP 1519 REC.EN FECHA 27/12/16 (TRAM -TGL-19762 Y 19704) REF: RD.N°165/12, CONT. SANO N°257/12 E INF. BCB GOM Y GAL N° 154 Y 397 DE FECHAS 29 Y 30/12/16 ABONO EN LA LIBRETA N° 00513059202 YPFB CRÉDITO SANO 257/2012 PLANTA DE UREA AMONIACO</t>
  </si>
  <si>
    <t>S08758880002</t>
  </si>
  <si>
    <t>||TRANSFERENCIA DE FONDOS S/G. FORMULARIO, CITE' BUN1097/16 DE LA FECHA (HRE-TSO-8327). SALDOS NO EJECUTADOS DEL PROY.CONST. COMPLEJO DEPORTIVO VILLA ARENAL PUNATA, AL CIERRE DE LA GESTION 2016. A SOLICITUD DEL G.A.M. DE PUNATA; LIBRETA 00099024113 BOLIVIA CAMBIA; BUN.</t>
  </si>
  <si>
    <t>S08758870001</t>
  </si>
  <si>
    <t>COBRO DE||ÚTILES DE ESCRITORIO POR LA ELABORACIÓN DEL COMPROBANTE CONTABLE N° 0875876 DE LA FECHA DE LA LIBRETA N° 00513052001 YPFB GERENCIA NACIONAL DE PLANTAS DE SEPARACIÓN, COSTO ÚTILES DE ESC.</t>
  </si>
  <si>
    <t>S08758850002</t>
  </si>
  <si>
    <t>||TRANSFERENCIA DE FONDOS S/G. FORMULARIO, CITE' BUN1098/16 DE LA FECHA (HRE-TSO-8326). DEVOL. RECURSOS OTORGADOS A TRAVES DEL MMAYA, NO EJECUTADOS AL CIERRE DE LA GEST.2016, PROYECTO "MANEJO Y GEST. INTEGRAL DE LAS CUENCAS RIO CAMPANARIO Y RIO GRANDE DEL GAM PADCAYA". A SOLICITUD DEL G.A.M. PADCAYA; LIBRETA 00990201101; BUN.</t>
  </si>
  <si>
    <t>S08758700001</t>
  </si>
  <si>
    <t>||COMPLEMENTO AL PAGO PTMO. BI-H-043 POR CUENTA DEL TGN SG. NOTA DEL MEFP/VTCP/DGCP/UODP-1213/2016 DE FECHA 14/12/2016 LIB. 000990201001 TGN-RECURSOS ORDINARIOS (3987)</t>
  </si>
  <si>
    <t>S08758580003</t>
  </si>
  <si>
    <t>||REGULARIZACIÓN DEL COMPROBANTE CONTABLE NRO. G-342742 DE F. 23/12/2016 S/G. ESTADO DE CUENTA DEL DPTO. DE OPERACIONES CAMBIARIAS, EN ATENCIÓN A CORREOS ELECTRÓNICOS DE LA DIRECCION GENERAL DE AERONAUTICA CIVIL DE F. 28/12/2016 Y DE AASANA DE LA FECHA. DEBITO DE LA LIBRETA 00117012001 DGAC, REPOSICION UTILES DE ESCRITORIO.</t>
  </si>
  <si>
    <t>S08758550001</t>
  </si>
  <si>
    <t>'COBRO DE UTILES DE ESCRITORIO POR´||EN COMPLMENTO AL COMPROBANTE S-0875845 DE LA FECHA REF.. TRANSFERENCIA DE RECURSOS DE DONACION PARA EL DAKAR 2017 LIB. 00025018007 MIN PRESIDENCIA - DAKAR 2017</t>
  </si>
  <si>
    <t>S08758310001</t>
  </si>
  <si>
    <t>COBRO DE||COSTO UTILES DE ESCRITORIO POR LA EMISION DEL COMPROBANTE CONTABLE N° 875828 DE LA FECHA DE LA LIBRETA N°00513052001 YPFB GCIA.NAL.DE PLANTAS DE SEPARACION,COSTO UTILES DE ESCRITORIO</t>
  </si>
  <si>
    <t>S08758280002</t>
  </si>
  <si>
    <t>||58° DES. CRED. EXT. YPFB UREA  AMONIACO CARRASCO SG. NOTAS YPFB PRS GAFC 3321 DGFC 195/2016 Y MHE 10198 DESP-1484 REC.EN F. 23 Y 20 -12-16 (TRAM -TGL-19644 Y 19439 ) REF:RD.N°165/12, CONT.SANO N°257/12 E INF. BCB GOM Y GAL N°153 Y 396 DE F. 29 Y 30-12-16 ABONO EN LA.LIBRETA N°00513059202 YPFB-CREDITO SANO 257/2012 PLANTA DE UREA AMONIACO</t>
  </si>
  <si>
    <t>S08758260001</t>
  </si>
  <si>
    <t>COBRO DE||COSTO UTILES DE ESCRITORIO POR LA EMISION DEL COMPROBANTE CONTABLE N° 875824 DE LA FECHA DE LA LIBRETA N°00513052001 YPFB GCIA.NAL.DE PLANTAS DE SEPARACION,COSTO UTILES DE ESCRITORIO</t>
  </si>
  <si>
    <t>S08757790003</t>
  </si>
  <si>
    <t>'TRANSFERENCIA DE FONDOS||S/G. NOTA CITE: MEFP/VTCP/DGCP/UODP-1257/2016 DE LA FECHA, DEL MIN.DE ECONOMIA Y FINANZAS PUBLICAS.(HRE-TSO-8320). PAGO BTS EXTRABURSATIL - VENCIMIENTO 1, 2 Y 3 DE ENERO DE 2017 D.S. N°1121 DE 11 DE ENERO DE 2012. DEBITO DE LA LIBRETA N°00099021001, REPOSICION UTILES DE ESCRITORIO.</t>
  </si>
  <si>
    <t>S08760780004</t>
  </si>
  <si>
    <t>||VENTA DE DIVISAS S/G NOTA YPFB/PRS/GAFC 3118 DFC 4333 URT 3140/2016 Y ASIGNACION DE DIVISAS EFECTUADAS POR EL MEFP DEL 29-12-16 REF.: EMIS. CARTA DE CRED. I-2016-054, COM. EMISION LC 0,15% S/USD 2.307.550.- X 143 DIAS, REEMB. GASTOS DE COMUNICACION BS220.-   CBTE.- BS50 LIB. 00513072001 YPFB - OPERACIONES GNRGD REF.: COMISIONES EMISION LC I-2016-054</t>
  </si>
  <si>
    <t>S08760250001</t>
  </si>
  <si>
    <t>||COMISIONES BANCARIAS POR PAGO OBLIGACIONES DEL BANCO CENTRAL DE BOLIVIA PTMO.KFW 8665440 AYUDA MERCANCIAS II VCTO. 31-12-2016 LIBRETA 00099021001 RECURSOS ORDINARIOS MN - CUT 3987</t>
  </si>
  <si>
    <t>S08760050001</t>
  </si>
  <si>
    <t>COBRO DE||COSTO UTILES DE ESCRITORIO POR LA ELABORACION DEL COMPROBANTE CONTABLE NRO. 0876000 DE LA FECHA. DE LA LIB.N°00513052001 YPFB GERENCIA NACIONAL PLANTAS DE SEPARACION COSTO UTILES DE ESCRITORIO</t>
  </si>
  <si>
    <t>S08760020003</t>
  </si>
  <si>
    <t>||TRANSFERENCIA DE FONDOS EN ATENCIÓN A MENSAJES SWIFT 18874 Y 18871 DE LA FECHA (SECTOR PUBLICO). DEBITO DE LA LIBRETA 00117012001 DGAC, REPOSICION UTILES DE ESCRITORIO.</t>
  </si>
  <si>
    <t>S08760000002</t>
  </si>
  <si>
    <t>||60°DES.CRED.EXT.UREA  AMONIACO CARRASCO CBBA. SG. NOTAS YPFB/PRS/GAFC 3354  DGFC 198/2016 Y MHE-10333 DESP-1520 RECIB. EN F. 27-12-16 (TRAM-TGL-19760-19703) REF: RD N° 165/12, CONT. SANO N° 257/12 E INFORMES BCB GOM Y GAL  N° 155 Y 398 DE FECHAS 29 Y 30-12-16 ABONO EN LA LIBRETA N° 00513059202 YPFB CREDITO SANO 257/2012 PLANTA DE UREA AMONIACO</t>
  </si>
  <si>
    <t>S08759970001</t>
  </si>
  <si>
    <t>COBRO DE||COBRO COSTO UTILES DE ESCRITORIO POR LA ELABORACION DEL COMPROBANTE CONTABLE NRO. 0875993 DE LA FECHA. DE LA LIB.N° 00513052001 YPFB GERENCIA NACIONAL PLANTAS DE SEPARACION COSTO UTILES DE ESCRITORIO</t>
  </si>
  <si>
    <t>S08759950003</t>
  </si>
  <si>
    <t>||TRANSFERENCIA DE FONDOS S/G. MENSAJES SWIFT NROS. 18872 Y 18870 DE LA FECHA. (SECTOR PUBLICO). DEBITO DE LA LIBRETA 00119012001 ADSIB, REPOSICION UTILES DE ESCRITORIO.</t>
  </si>
  <si>
    <t>S08759910002</t>
  </si>
  <si>
    <t>||MULTA POR INCUMPLIMIENTO A LA GUIA DE PROCEDIMIENTOS OPERATIVOS DE CANCELACION DE BOLETAS DE PAGOS A FUNCIONARIOS PUBLICOS Y BENEFICIARIOS DE RENTA DE ACUERDO A NOTA MEFP/VTCP/DGPOT/UAIS/N°7698/2016 RECIBIDA EN LA FECHA. REF: CERTIFICACIONES BOLETAS DE PAGO CORRESPONDIENTES A  ABRIL/2016. EN CUMPLIMIENTO AL INCISO M PUNTO 13; LIBRETA 00099021001; BUN.</t>
  </si>
  <si>
    <t>S08759860002</t>
  </si>
  <si>
    <t>||TRANSFERENCIA DE FONDOS S/G NOTA CITE: BUN1099/16 DE LA FECHA.(HRE-TSO-8356), DEVOLUCION RECURSOS NO EJECUTADOS AL CIERRE GESTION/2016 PROY.FINANCIADOS POR LA UPRE.PROY.CONST. ESTADIO PLURINACIONAL MUYURINA-MUN.MTR-MONTERO. A SOLICITUD GOB.AUT.MCPAL.MONTERO, LIBRETA N°00099024113 BOLIVIA CAMBIA; BUN</t>
  </si>
  <si>
    <t>S08759850002</t>
  </si>
  <si>
    <t>||TRANSFERENCIA DE FONDOS S/G. NOTA CITE:BUN1103/16 DE LA FECHA (HRE-TSO-8347).DE ACUERDO A CONVENIO ENTRE EL G.A.M.DE PRESTO Y SENASBA. A SOLICITUD GOB.AUT.MCPAL.DE PRESTO,LIBRETA N°00225024101 SENASBA; BUN.</t>
  </si>
  <si>
    <t>S08759780002</t>
  </si>
  <si>
    <t>||TRANSFERENCIA DE FONDOS S/G. NOTA CITE:BUN1095/16 DE LA FECHA (HRE-TSO-8346). FONDOS QUE CORRESP.AL "PROY.CONST.GUARDERIA  MODELO EVO MORALES WARNES FINANCIADO CON RECURS.DEL PROGAMA BOLIVIA CAMBIA. A SOLICITUD GOB.AUT.MCPAL.WARNES, LIBRETA N°00099024113 BOLIVIA CAMBIA; BUN.</t>
  </si>
  <si>
    <t>S08759700002</t>
  </si>
  <si>
    <t>||TRANSFERENCIA DE FONDOS S/G. NOTA CITE:BUN1113/16 DE LA FECHA (HRE-TSO-8345).DEVOLUCIÓN DEL SALDO NO EJECUTADO "PROY.MANEJO INTEGRAL DE LOS RECURSOS NATURALES CUENCA RIO LAUCA". A SOLICITUD DEL GOB.AUT.DPTAL.ORURO, LIBRETA N°00099021001 "TGN-RECURSOS ORDINARIOS"; BUN.</t>
  </si>
  <si>
    <t>S08759660002</t>
  </si>
  <si>
    <t>||TRANSFERENCIA DE FONDOS S/G NOTA CITE: BUN/CF654/16 DE LA FECHA (HRE-TSO-8354). A SOLICITUD GOB.AUT.DEPTAL.LA PAZ, LIBRETA N°0086018007 MMAA-PAR-BS-PROY.PLAN NAL.CUENCAS; BUN.</t>
  </si>
  <si>
    <t>S08759600002</t>
  </si>
  <si>
    <t>||TRANSFERENCIA DE FONDOS S/G NOTA CITE: BUN1101/16 DE LA FECHA (HRE-TSO-8353), DEVOLUCION SALDOS GESTION/2016 PROY.CONST.MODULO EDUCATIVO EVO MORALES AYMA Y CONST.TERMINAL MCPAL.ENTRE RIOS, CONV.INTERINSTITUCIONAL ENTRE GOB.AUT.MCPAL.ENTRE RIOS Y LA UPRE. A SOLICITUD GOB.AUT.MCPAL.ENTRE RIOS, LIBRETA N°00099024113 BOLIVIA CAMBIA; BUN.</t>
  </si>
  <si>
    <t>S08759590002</t>
  </si>
  <si>
    <t>||TRANSFERENCIA DE FONDOS S/G. NOTA CITE:BUN1096/16 DE LA FECHA (HRE-TSO-8343).RECURSOS OTORGADOS EN LA GESTION 2016 PARA CANCELACION "PROY.CONSTRUC.INTERNADO EN LA COMUNIDAD DE COPACHUNCHO. A SOLICITUD GOB.AUT.MCPAL.DE TOTORA,LIBRETA N°00990204115 BOLIVIA CAMBIA; BUN.</t>
  </si>
  <si>
    <t>S08759460002</t>
  </si>
  <si>
    <t>||TRANSFERENCIA DE FONDOS S/G. NOTA CITE:BUN1117/16 DE LA FECHA (HRE-TSO-8341).DEVOLUCIÓN DEL SALDO NO EJECUTADO "PROY.MANEJO INTEGRAL DE LA MICROCUENCA SULLOMA CARANGUILLA". A SOLICITUD DEL GOB.AUT.DPTAL.ORURO, LIBRETA N°00099021001 "TGN-RECURSOS ORDINARIOS"; BUN.</t>
  </si>
  <si>
    <t>S08759450002</t>
  </si>
  <si>
    <t>||TRANSFERENCIA DE FONDOS S/G NOTA CITE: BUN1100/16 DE LA FECHA (HRE-TSO-8352), DEVOLUCION DE RECURSOS NO EJECUTADOS DE LOS PROYECTOS FINANCIADOS POR LA UPRE, RECURSOS GARANTIZADOS REPROGRAMCION PRESUPUESTO GESTION/2017. A SOLICITUD GOB.AUT.MCPAL.VILLAMONTES, LIBRETA N°00099024113 BOLIVIA CAMBIA; BUN.</t>
  </si>
  <si>
    <t>S08759360002</t>
  </si>
  <si>
    <t>||TRANSFERENCIA DE FONDOS S/G NOTA CITE: BUN1106/16 DE LA FECHA (HRE-TSO-8351). A SOLICITUD GOB.AUT.MCPAL.HUANUNI, LIBRETA N°00099024113 BOLIVIA CAMBIA; BUN.</t>
  </si>
  <si>
    <t>S08759320002</t>
  </si>
  <si>
    <t>||TRANSFERENCIA DE FONDOS S/G. FORMULARIO, CITE' BUN1114/16 DE LA FECHA (HRE-TSO-8335). DEVOLUCION  DE SALDO NO EJECUTADO DEL PROY. MANEJO INTEGRAL DE LOS RECURSOS NATURALES DE LA SUBCUENCA SAJAMA. A SOLICITUD DEL G.A.D. ORURO; LIBRETA 00099021001; BUN.</t>
  </si>
  <si>
    <t>S08759310002</t>
  </si>
  <si>
    <t>||TRANSFERENCIA DE FONDOS S/G. NOTA CITE:BUN1118/16 DE LA FECHA (HRE-TSO-8338).DEVOLUCIÓN DEL SALDO NO EJECUTADO "PROY.MANEJO INTEGRAL DE LA MICROCUENCA CARANGUILLA". A SOLICITUD DEL GOB.AUT.DPTAL.ORURO, LIBRETA N°00099021001 "TGN-RECURSOS ORDINARIOS"; BUN.</t>
  </si>
  <si>
    <t>S08759290002</t>
  </si>
  <si>
    <t>||TRANSFERENCIA DE FONDOS S/G NOTA CITE: BUN1105/16 DE LA FECHA (HRE-TSO-8350). A SOLICITUD GOB.AUT.MCPAL.HUANUNI, LIBRETA N°00099024113 BOLIVIA CAMBIA; BUN.</t>
  </si>
  <si>
    <t>S08759260002</t>
  </si>
  <si>
    <t>||TRANSFERENCIA DE FONDOS S/G. FORMULARIO, CITE' BUN1112/16 DE LA FECHA (HRE-TSO-8334). A SOLICITUD DEL GAD ORURO, LIBRETA 00099021001 RECURSOS ORDINARIOS; BUN.</t>
  </si>
  <si>
    <t>S08759230002</t>
  </si>
  <si>
    <t>||TRANSFERENCIA DE FONDOS S/G NOTA CITE: BUN1104/16 DE LA FECHA (HRE-TSO-8349), DEVOLUCION RECURSOS OTORGADOS A TRAVES MMAYA-VRHR PARA FINANCIAR PROY.FORESTACION, REFORESTACION MICRO CUENCA CABRERIA EL MONTE MUNICIPIO CULPINA, S/G. CONVENIO 204/2015. A SOLICITUD GOB.AUT.MCPAL.CULPINA, LIBRETA N°00990201101 TGN-RECURSOS ORDINARIOS; BUN.</t>
  </si>
  <si>
    <t>S08757790001</t>
  </si>
  <si>
    <t>'TRANSFERENCIA DE FONDOS||S/G. NOTA CITE: MEFP/VTCP/DGCP/UODP-1257/2016 DE LA FECHA, DEL MIN.DE ECONOMIA Y FINANZAS PUBLICAS.(HRE-TSO-8320). PAGO BTS EXTRABURSATIL - VENCIMIENTO 1, 2 Y 3 DE ENERO DE 2017 D.S. N°1121 DE 11 DE ENERO DE 2012. DEBITO DE LA LIBRETA N°00099021001, TGN-RECURSOS ORDINARIOS.</t>
  </si>
  <si>
    <t>S08757510001</t>
  </si>
  <si>
    <t>COBRO DE||ÚTILES DE ESCRITORIO POR LA ELABORACIÓN DEL COMPROBANTE CONTABLE N° 0875748 DE LA FECHA REF: NOTA MEFP/DGPOT/UOTGN N°303/16 DE FECHA 03/02/16 DE LA LIBRETA N° 00099021001 TGN - RECURSOS ORDINARIOS, COSTO ÚTILES DE ESCRITORIO</t>
  </si>
  <si>
    <t>S08757420003</t>
  </si>
  <si>
    <t>||TRANSFERENCIA DE FONDOS SEGÚN CONTRATO DE SERVICIOS SAJU 170 REF: DISTRIBUCIÓN DE FONDOS CORRESPONDIENTES AL MES DE DICIEMBRE 2016 Y NOTA: MEFP/VTCP/DGPOT/UOTGN N°303/2016 DE FECHA 03/02/16 DE LA LIBRETA N° 00099021001 TGN RECURSOS ORDINARIOS, COSTO ÚTILES DE ESCRITORIO</t>
  </si>
  <si>
    <t>S08757350003</t>
  </si>
  <si>
    <t>||TRANSFERENCIA DE FONDOS S/G. MENSAJES SWIFT NROS. 18810 Y 18809 DE LA FECHA. (SECTOR PUBLICO). DEBITO DE LA LIBRETA 00117012001 DGAC, REPOSICION UTILES DE ESCRITORIO.</t>
  </si>
  <si>
    <t>S08757250002</t>
  </si>
  <si>
    <t>||COMPLEMENTO AL PAGO PTMO. BI-H-043 POR CUENTA DEL TGN, CAPITAL BS 102.104,25 E INTERESES BS 118.249,05 SG. NOTA MEFP/VTCP/DGCP/UODP-1213/2016 DE FECHA 14/12/2016 DEL MEFP LIBRETA N° 00099021001 "TGN-RECURSOS ORDINARIOS (3987)"</t>
  </si>
  <si>
    <t>S08757250001</t>
  </si>
  <si>
    <t>S08757060001</t>
  </si>
  <si>
    <t>||COMISIONES BANCARIAS POR DESEMBOLSO CORRESPONDIENTE A LA INICIATIVA HIPC II DIALOGO NACIONAL 2000 SEGUN LEY 2235 DE FECHA 31-07-2001, D.S. 26426 DE FECHA 01-12-2001 Y LEY 211 DE FECHA 23-12-2011 Y NOTA MEFP/VTCP/DGCP/UODP-1235/2016 DE FECHA 23-12-2016 DEL MEFP LIB N° 00099021001 "TGN- RECURSOS ORDINARIOS (3987)" REF.: UTILES DE ESCRITORIO</t>
  </si>
  <si>
    <t>Q07845990002</t>
  </si>
  <si>
    <t>NÚMERO DE LIBRETA CUT: 99031009.00 OPERACIÓN T01 TRANSFERENCIA DE FONDOS A LA CUT - TESORO DIRECTO DE BANCO UNION S.A. A CUENTA UNICA DEL TESORO CON NUMERO DE SOLICITUD = 1474895 Y NUMERO CORRELATIVO = 91320030122016695 TRANSFERENCAI POR OPERACIONES DE VE</t>
  </si>
  <si>
    <t>Q07843000002</t>
  </si>
  <si>
    <t>NUMERO DE LIBRETA CUT: 00010011102 OPERACIÓN E18  TRANSFERENCIA DEL SISTEMA FINANCIERO POR CUENTA DE TERCEROS  A LA CUT A SOLICITUD DE DHL SRL</t>
  </si>
  <si>
    <t>J03181280001</t>
  </si>
  <si>
    <t>De: 00035011106 Devolucion gastos Operativos del TGN de las operaciones TRLF 31, TRLF 33,TRLF 38 y TRLF 44</t>
  </si>
  <si>
    <t>J03181270001</t>
  </si>
  <si>
    <t>De: 00035011106 Devolucion gastos operativos del TGN de la operacion TRDE 30 y comision por la transferencia de recursos solicitada por la Zona Franca Cobija segun notas CITE ZFC-DGE-UAF-ART-Nos320 , 342/2016 , 380/2016 y  463/2016</t>
  </si>
  <si>
    <t>J03181260001</t>
  </si>
  <si>
    <t>De: 00035011106 Devolucion gastos Operativos del TGN de la operacion TRLF 28.</t>
  </si>
  <si>
    <t>J03181250001</t>
  </si>
  <si>
    <t>De: 00035011106 Devolucion de gastos Operativos del TGN efectuados por el Debitos Automatico DRSUB 4.</t>
  </si>
  <si>
    <t>J03181240001</t>
  </si>
  <si>
    <t>De: 00035011106 Devolucion de gastos Operativos del TGN efectuados por los Debitos Automaticos DRSUB 2, DRSUB 3, DRSUB 5, DRSUB 6 y DRSUB 7.</t>
  </si>
  <si>
    <t>J03181230001</t>
  </si>
  <si>
    <t>De: 00035011106 Devolucion de gastos Operativos del TGN de las operaciones TRLF 41</t>
  </si>
  <si>
    <t>J03181220001</t>
  </si>
  <si>
    <t>De: 00035011106 Devolucion de gastos Operativos del TGN efectuados con las operaciones TRDD 3, 6, 7 y 12.</t>
  </si>
  <si>
    <t>J03181210001</t>
  </si>
  <si>
    <t>De: 00035011106 Devolucion de gastos Operativos del TGN efectuado con las operaciones TRDD 14 y 20.</t>
  </si>
  <si>
    <t>J03181200001</t>
  </si>
  <si>
    <t>De: 00035011106 Devolucion de gastos Operativos del TGN efectuado con la operacion TRDD 13.</t>
  </si>
  <si>
    <t>J03181190001</t>
  </si>
  <si>
    <t>De: 00035011106 Devolucion de gastos Operativos del TGN efectuado con la operacion TRDD 4.</t>
  </si>
  <si>
    <t>J03181180001</t>
  </si>
  <si>
    <t>De: 00035011106 Devolucion de gastos operativos del TGN de las operaciones TRDE 9 y 38.</t>
  </si>
  <si>
    <t>J03181170001</t>
  </si>
  <si>
    <t>De: 00035011106 Devolucion de gastos operativos del TGN de la operacion DAIC 1.</t>
  </si>
  <si>
    <t>J03181160001</t>
  </si>
  <si>
    <t>De: 00035011106 Devolucion de gastos operativos del TGN de la operacion TRDE 31.</t>
  </si>
  <si>
    <t>J03181150001</t>
  </si>
  <si>
    <t>De: 00035011106 Devolucion de gastos operativos del TGN de la operacion TRLF 52.</t>
  </si>
  <si>
    <t>J03181140001</t>
  </si>
  <si>
    <t>De: 00035011106 Devolucion de gastos operativos del TGN de la operacion TRDE 34.</t>
  </si>
  <si>
    <t>J03181130001</t>
  </si>
  <si>
    <t>De: 00035011106 Devolucion de gastos Operativos del TGN de las operaciones TRDD 5, 18, y TRDE 41,42 y 64.</t>
  </si>
  <si>
    <t>J03181120001</t>
  </si>
  <si>
    <t>De: 00035011106 Devolucion de gastos operativos del TGN de la operacion TRDE 29.</t>
  </si>
  <si>
    <t>J03181110001</t>
  </si>
  <si>
    <t>De: 00035011106 Devolucion de gastos Operativos del TGN de las operaciones TRDD 8, 9, 10,11,15,16,21,22,23 y las TRDE 17,18,62 y 67.</t>
  </si>
  <si>
    <t>J03181080002</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</si>
  <si>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</si>
  <si>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J03181070002</t>
  </si>
  <si>
    <t>A:00099021001 Debito Automatico s/g a requerimiento de la Unidad de Administracion e Informacion Salarial con nota interna CITE: MEFP/VTCP/DEGPOT/UAIS/ N 7166/2016, en la cual solicita la transferencia Automatica por concpeto de Reembolso de Subsidios por incapacitad temporal.</t>
  </si>
  <si>
    <t>J03180950002</t>
  </si>
  <si>
    <t>A:00373024104 Traspaso s/g Nota NMEFP/VTCP/DGPOT/UPCFTGN/INF/ 2805/2016 (Transf.Rec.al FDI a favor de las UNIBOL correspondiente al mes de diciembre 2016</t>
  </si>
  <si>
    <t>J03180940002</t>
  </si>
  <si>
    <t>A:00373024101 Transpaso s/g Nota NMEFP/VTCP/DGPOT/UPCFTGN/INF/ 2804/2016 (Transf.Rec. para gastos de funcionamiento del FDI mes de diciembre 2016)</t>
  </si>
  <si>
    <t>J03181310001</t>
  </si>
  <si>
    <t>De: 00035011106 Devolucion de gastos Operativos del TGN de las operaciones  Y TRLF 55.</t>
  </si>
  <si>
    <t>J03181300001</t>
  </si>
  <si>
    <t>De: 00035011106 Devolucion de gastos Operativos del TGN efectuados con las operaciones TRLF 51.</t>
  </si>
  <si>
    <t>J03181290001</t>
  </si>
  <si>
    <t>De: 00035011106 Devolucion de gastos operativos del TGN de la operacion TRLF 3</t>
  </si>
  <si>
    <t>G03464220003</t>
  </si>
  <si>
    <t>TRANSFERENCIA DE FONDOS AL EXTERIOR A SOLICITUD DE TESORO GENERAL DE LA NACION SEGUN SOLICITUD 1477 REF: PAGO AL CENTRO LATINOAMERICANO DE ADMINISTRACIÓN PARA EL DESARROLLO (CLAD), POR CONCEPTO DE MEMBRESIA POR USD18.900,00, SEGÚN SOLICITUD VRE-DGRM-CS-340/2016. LIB. 00099021001 TGN-RECURSOS ORDINARIOS (3987)</t>
  </si>
  <si>
    <t>G03464210003</t>
  </si>
  <si>
    <t>TRANSFERENCIA DE FONDOS AL EXTERIOR A SOLICITUD DE TESORO GENERAL DE LA NACION SEGUN SOLICITUD 1481 REF: PAGO AL CENTRO REGIONAL PARA EL FOMENTO DEL LIBRO EN AMÉRICA LATINA Y EL CARIBE (CERLALC), POR CONCEPTO DE MEMBRESIA POR USD15.600,00, SEGÚN SOLICITUD VRE-DGRM-CS-343/2016. LIB. 00099021001 TGN-RECURSOS ORDINARIOS (3987)</t>
  </si>
  <si>
    <t>G03464200003</t>
  </si>
  <si>
    <t>TRANSFERENCIA DE FONDOS AL EXTERIOR A SOLICITUD DE TESORO GENERAL DE LA NACION SEGUN SOLICITUD 1479 REF: PAGO AL PROGRAMA IBEROAMERICANO DE CIENCIA Y TECNOLOGÍA PARA EL DESARROLLO (CYTED), POR CONCEPTO DE MEMBRESIA POR USD15.000,00, SEGÚN SOLICITUD VRE-DGRM-CS-348/2016. LIB. 00099021001 TGN-RECURSOS ORDINARIOS (3987)</t>
  </si>
  <si>
    <t>G03464190003</t>
  </si>
  <si>
    <t>TRANSFERENCIA DE FONDOS AL EXTERIOR A SOLICITUD DE TESORO GENERAL DE LA NACION SEGUN SOLICITUD 1474 REF: PAGO AL CONVENIO DE ESTOCOLMO SOBRE CONTAMINANTES ORGÁNICOS PERSISTENTES (ESTOCOLMO), POR CONCEPTO DE MEMBRESÍA POR USD493,00, SEGÚN SOLICITUD VRE-DGRM-CS-332/2016. LIB. 00099021001 TGN-RECURSOS ORDINARIOS (3987)</t>
  </si>
  <si>
    <t>G03464180003</t>
  </si>
  <si>
    <t>TRANSFERENCIA DE FONDOS AL EXTERIOR A SOLICITUD DE TESORO GENERAL DE LA NACION SEGUN SOLICITUD 1473 REF: PAGO AL PROTOCOLO SOBRE SEGURIDAD DE LA BIOTECNOLOGÍA DEL CONVENIO SOBRE LA DIVERSIDAD BIOLÓGICA DEL PROGRAMA DE LAS NACIONES UNIDAS PARA EL MEDIO AMBIENTE(PSB-CDB), POR CONCEPTO DE MEMBRESÍA POR LIB. 00099021001 TGN-RECURSOS ORDINARIOS (3987)</t>
  </si>
  <si>
    <t>G03464170002</t>
  </si>
  <si>
    <t>DIFERENCIAL POR PAGO PRÉSTAMO KFW ALEMANIA 9365263 VCTO. 31-12-2016 POR CUENTA DE EMPRESA CORANI SA SEGÚN NOTA COD.LIQ. 008694 DE FECHA 20-12-2016, VALOR 30-12-2016 CAPITAL EUR 21.514,46 INTERESES EUR 35.256,82 LIBRETA 00099031002 RECUP.DIFERENCIALES CAPITAL E INTERES CRED. EXT.</t>
  </si>
  <si>
    <t>G03463340001</t>
  </si>
  <si>
    <t>PAGO PRÉSTAMO KFW ALEMANIA I-H-035 VCTO. 30-12-2016 POR CUENTA DE TGN SEGÚN NOTA MEFP/VTCP/DGCP/UODP-1213/2016 DE FECHA 14-12-2016, VALOR 30-12-2016 CAPITAL UFV 1.239.910,76 INTERESES UFV 22.164,15 LIBRETA 00099021001 RECURSOS ORDINARIOS - 3987</t>
  </si>
  <si>
    <t>G03463330001</t>
  </si>
  <si>
    <t>COMISIONES BANCARIAS POR PAGO PRÉSTAMO KFW ALEMANIA I-H-035 VCTO. 30-12-2016 POR CUENTA DE TGN SEGÚN NOTA MEFP/VTCP/DGCP/UODP-1213/2016 DE FECHA 14-12-2016, VALOR 30-12-2016 LIBRETA 00099021001 RECURSOS ORDINARIOS - 3987 REF.: COMISIONES BANCARIAS</t>
  </si>
  <si>
    <t>G03460010003</t>
  </si>
  <si>
    <t>PAGO A NATIXIS FRANCIA PRÉSTAMO 651-OB1 VCTO. 31-dic-2016 POR CUENTA DE TGN , NTI. 008674 VALOR 30-dic-2016 CAPITAL EUR 40.712,76 INTERESES EUR 785,18 CTA. 3987 CUENTA UNICA DEL TESORO LIB. 00099021001 REF.: COMISIONES BANCARIAS</t>
  </si>
  <si>
    <t>G03460000003</t>
  </si>
  <si>
    <t>PAGO A NATIXIS FRANCIA PRÉSTAMO 931-OA1 VCTO. 31-dic-2016 POR CUENTA DE GMSCZ , VALOR 30-dic-2016 CAPITAL EUR 128.134,56 INTERESES EUR 25.166,43 LIB. 00099031002 RECUP.DIFERENCIALES CAPITAL E INTERES-CRED.EXT.</t>
  </si>
  <si>
    <t>G03459990003</t>
  </si>
  <si>
    <t>PAGO A NATIXIS FRANCIA PRÉSTAMO 931-OB1 VCTO. 31-dic-2016 POR CUENTA DE SEMAPA , VALOR 30-dic-2016 CAPITAL EUR 43.698,00 INTERESES EUR 5.898,47 LIB. 00099031002 RECUP.DIFERENCIALES CAPITAL E INTERES-CRED.EXT.</t>
  </si>
  <si>
    <t>G03459980003</t>
  </si>
  <si>
    <t>PAGO A KFW ALEMANIA PRÉSTAMO KFW 9565359 VCTO. 30-dic-2016 POR CUENTA DE GOB.AUT.DEPT.STCRUZ , VALOR 30-dic-2016 CAPITAL EUR 42.000,00 INTERESES EUR 30.613,82 LIB. 00099031002 RECUP.DIFERENCIALES CAPITAL E INTERES-CRED.EXT.</t>
  </si>
  <si>
    <t>G03458680003</t>
  </si>
  <si>
    <t>PAGO A KFW ALEMANIA PRÉSTAMO KFW 200565168 VCTO. 30-dic-2016 POR CUENTA DE TGN , NTI. 008643 VALOR 30-dic-2016 CAPITAL EUR 98.000,00 INTERESES EUR 22.132,50 CTA. 3987 CUENTA UNICA DEL TESORO LIB. 00099021001 REF.: COMISIONES BANCARIAS</t>
  </si>
  <si>
    <t>G03458670003</t>
  </si>
  <si>
    <t>TRANSFERENCIA DE FONDOS AL EXTERIOR A SOLICITUD DE TESORO GENERAL DE LA NACION SEGUN SOLICITUD 1475 REF: PAGO AL GRUPO DE LOS 77 (G-77), POR CONCEPTO DE MEMBRESÍA POR USD5.000,00, SEGÚN SOLICITUD VRE-DGRM-CS-65/2016. LIB. 00099021001 TGN-RECURSOS ORDINARIOS (3987)</t>
  </si>
  <si>
    <t>G03458660003</t>
  </si>
  <si>
    <t>PAGO A KFW ALEMANIA PRÉSTAMO KFW 200365650 VCTO. 30-dic-2016 POR CUENTA DE TGN , NTI. 008641 VALOR 30-dic-2016 CAPITAL EUR 338.000,00 INTERESES EUR 72.322,50 CTA. 3987 CUENTA UNICA DEL TESORO LIB. 00099021001 REF.: COMISIONES BANCARIAS</t>
  </si>
  <si>
    <t>G03458650003</t>
  </si>
  <si>
    <t>TRANSFERENCIA DE FONDOS AL EXTERIOR A SOLICITUD DE TESORO GENERAL DE LA NACION SEGUN SOLICITUD 1476 REF: PAGO A LA ORGANIZACIÓN PANAMERICANA DE LA SALUD (OPS), POR CONCEPTO DE MEMBRESÍA POR USD53.966,00, SEGÚN SOLICITUD VRE-DGRM-CS-58/2016. LIB. 00099021001 TGN-RECURSOS ORDINARIOS (3987)</t>
  </si>
  <si>
    <t>G03457530003</t>
  </si>
  <si>
    <t>PAGO A KFW ALEMANIA PRÉSTAMO KFW 9565037 VCTO. 30-dic-2016 POR CUENTA DE TGN , NTI. 008637 VALOR 30-dic-2016 CAPITAL EUR 10.000,00 INTERESES EUR 3.476,22 CTA. 3987 CUENTA UNICA DEL TESORO LIB. 00099021001 REF.: COMISIONES BANCARIAS</t>
  </si>
  <si>
    <t>J03180850002</t>
  </si>
  <si>
    <t>A:00041014201 Transferencia que efectuamos, a requerimiento de Zona Franca Cobija segun nota CITE: ZFC-DGE-UAF-ART-No.639/2016, por concepto de Desembolso del 2% en favor del Ministerio de Desarrollo Productivo y Economia Plural, correspondiente al mes de noviembre de 2016, en cumplimiento al Decret</t>
  </si>
  <si>
    <t>G03466890001</t>
  </si>
  <si>
    <t>COMISIONES BANCARIAS POR PAGO OBLIGACIONES PRESTAMO KFW 9165986 IMPORTACION BIENES Y SERVICIOS VCTO 31-12-2016 LIBRETA 00099021001 RECURSOS ORDINARIOS MN CUT-3987</t>
  </si>
  <si>
    <t>G03466860001</t>
  </si>
  <si>
    <t>G03466830001</t>
  </si>
  <si>
    <t>COBRO DE COMISIONES AL MEFP LIBRETA 00099021001  RECURSOS ORDINARIOS MN-CUT (3987) POR PAGO PRESTAMO KFW 9165986 IMPORTACION BIENES Y SERVICIO. VCTO. 31-12-2016 EMPRESA METALURGICA VINTO</t>
  </si>
  <si>
    <t>G03466810002</t>
  </si>
  <si>
    <t>DIFERENCIAL POR PAGO PRÉSTAMO KFW ALEMANIA 9265711 VCTO. 30-12-2016 POR CUENTA DE ENDE GUARACACHI S.A. SEGÚN NOTA COD.LIQ. 008802 DE FECHA 22-12-2016, VALOR 30-12-2016 CAPITAL EUR 20.805,65 INTERESES 29.120,63 LIBRETA 00099031002 TGN-RECUP.DIFERENCIALES CAPITAL E INTERESES - CRED. EXT.</t>
  </si>
  <si>
    <t>G03466780002</t>
  </si>
  <si>
    <t>DIFERENCIAL POR PAGO PRÉSTAMO KFW ALEMANIA 9665928 VCTO. 30-12-2016 POR CUENTA DE GOB.AUT.DEPT.CBBA COD.LIQ. 008702 DE FECHA 22-12-2016, VALOR 30-12-2016 INTERESES UFV 171.852,66 00099031002 TGN-RECUP.DIFERENCIALES CAPITAL E INTERESES - CRED. EXT.</t>
  </si>
  <si>
    <t>G03466750002</t>
  </si>
  <si>
    <t>DIFERENCIAL POR PAGO PRÉSTAMO KFW ALEMANIA 9565359 VCTO. 30-12-2016 POR CUENTA DE GOB.AUT.DEPT.STCRUZ COD.LIQ. 008701 DE FECHA 21-12-2016, VALOR 30-12-2016  INTERESES UFV 566.106,72 LIBRETA N° 00099031002 TGN-RECUP.DIFERENCIALES CAPITAL E INTERESES - CRED. EXT.</t>
  </si>
  <si>
    <t>G03465670002</t>
  </si>
  <si>
    <t>DIFERENCIAL POR PAGO PRÉSTAMO KFW ALEMANIA 9865734 VCTO. 30-12-2016 POR CUENTA DE GOB.AUT.DEPT.CHUQUISACA COD.LIQ. 008703 DE FECHA 21-12-2016, VALOR 30-12-2016  INTERESES UFV 231.608,98 LIBRETA N° 00099031002 TGN-RECUP.DIFERENCIALES CAPITAL E INTERESES - CRED. EXT.</t>
  </si>
  <si>
    <t>G03465630002</t>
  </si>
  <si>
    <t>DIFERENCIAL POR PAGO PRÉSTAMO KFW ALEMANIA 8766453 VCTO. 30-12-2016 POR CUENTA DE GOB.AUT.DEPT.CHUQUISACA COD.LIQ. 008696 DE FECHA 21-12-2016, VALOR 30-12-2016  INTERESES UFV 89.416,65 LIBRETA N° 00099031002 TGN-RECUP.DIFERENCIALES CAPITAL E INTERESES - CRED. EXT.</t>
  </si>
  <si>
    <t>G03465590002</t>
  </si>
  <si>
    <t>DIFERENCIAL POR PAGO PRÉSTAMO KFW ALEMANIA 9065947 VCTO. 30-12-2016 POR CUENTA DE EMPRESA CORANI SA SEGÚN NOTA COD.LIQ. 008698 DE FECHA 20-12-2016, VALOR 30-12-2016 CAPITAL EUR 42.528,08 INTERESES EUR 42.926,32 00099031002 TGN-RECUP.DIFERENCIALES CAPITAL E INTERESES - CRED. EXT.</t>
  </si>
  <si>
    <t>G03464390002</t>
  </si>
  <si>
    <t>DIFERENCIAL POR PAGO PRÉSTAMO KFW ALEMANIA 8765166 VCTO. 30-12-2016 POR CUENTA DE ENDE GUARACACHI S.A. SEGÚN NOTA COD.LIQ. 008801 DE FECHA 22-12-2016, VALOR 30-12-2016 CAPITAL EUR 133.148,93 INTERESES EUR 4.090,08 LIB 00099031002 TGN-RECUP.DIFERENCIALES CAPITAL E INTERESES - CRED. EXT.</t>
  </si>
  <si>
    <t>G03464360001</t>
  </si>
  <si>
    <t>PAGO PRÉSTAMO KFW ALEMANIA I-H-047 VCTO. 30-12-2016 POR CUENTA DE TGN SEGÚN NOTA MEFP/VTCP/DGCP/UODP-1213/2016 DE FECHA 14-12-2016, VALOR 30-12-2016 CAPITAL UFV 943.562,09 INTERESES UFV 113.525,50 LIBRETA 00099021001 RECURSOS ORDINARIOS - 3987</t>
  </si>
  <si>
    <t>G03464350001</t>
  </si>
  <si>
    <t>COMISIONES BANCARIAS POR PAGO PRÉSTAMO KFW ALEMANIA I-H-047 VCTO. 30-12-2016 POR CUENTA DE TGN SEGÚN NOTA MEFP/VTCP/DGCP/UODP-1213/2016 DE FECHA 14-12-2016, VALOR 30-12-2016 LIBRETA 00099021001 RECURSOS ORDINARIOS - 3987 REF.: COMISIONES BANCARIAS</t>
  </si>
  <si>
    <t>G03464340001</t>
  </si>
  <si>
    <t>PAGO PRÉSTAMO KFW ALEMANIA I-H-033 VCTO. 30-12-2016 POR CUENTA DE TGN SEGÚN NOTA MEFP/VTCP/DGCP/UODP-1213/2016 DE FECHA 14-12-2016, VALOR 30-12-2016 CAPITAL UFV 1.683.058,70 INTERESES UFV 16.830,58 LIBRETA 00099021001 RECURSOS ORDINARIOS - 3987</t>
  </si>
  <si>
    <t>G03464330001</t>
  </si>
  <si>
    <t>COMISIONES BANCARIAS POR PAGO PRÉSTAMO KFW ALEMANIA I-H-033 VCTO. 30-12-2016 POR CUENTA DE TGN SEGÚN NOTA MEFP/VTCP/DGCP/UODP-1213/2016 DE FECHA 14-12-2016, VALOR 30-12-2016 LIBRETA 00099021001 RECURSOS ORDINARIOS 3987 REF.: COMISIONES BANCARIAS</t>
  </si>
  <si>
    <t>G03464320001</t>
  </si>
  <si>
    <t>PAGO PRÉSTAMO KFW ALEMANIA I-H-051 VCTO. 30-12-2016 POR CUENTA DE TGN SEGÚN NOTA MEFP/VTCP/DGCP/UODP-1213/2016 DE FECHA 14-12-2016, VALOR 30-12-2016 CAPITAL UFV 663.953,72 INTERESES UFV 87.143,93 LIBRETA 00099021001 RECURSOS ORDINARIOS - 3987</t>
  </si>
  <si>
    <t>G03464310001</t>
  </si>
  <si>
    <t>COMISIONES BANCARIAS POR PAGO PRÉSTAMO KFW ALEMANIA I-H-051 VCTO. 30-12-2016 POR CUENTA DE TGN SEGÚN NOTA MEFP/VTCP/DGCP/UODP-1213/2016 DE FECHA 14-12-2016, VALOR 30-12-2016 LIBRETA 00099021001 RECURSOS ORDINARIOS - 3987 REF.: COMISIONES BANCARIAS</t>
  </si>
  <si>
    <t>G03464300003</t>
  </si>
  <si>
    <t>TRANSFERENCIA DE FONDOS AL EXTERIOR A SOLICITUD DE TESORO GENERAL DE LA NACION SEGUN SOLICITUD 1482 REF: PAGO AL PROGRAMA DE LA NACIONES UNIDAS PARA EL DESARROLLO (PNUD), POR CONCEPTO DE MEMBRESÍA POR USD239.941,00, SEGÚN SOLICITUD VRE-DGRM-CS-342/2016. LIB. 00099021001 TGN-RECURSOS ORDINARIOS (3987)</t>
  </si>
  <si>
    <t>G03464290001</t>
  </si>
  <si>
    <t>PAGO PRÉSTAMO KFW ALEMANIA 9365263 VCTO. 30-12-2016 POR CUENTA DE TGN SEGÚN NOTA COD.LIQ. 008695 DE FECHA 28-12-2016, VALOR 30-12-2016 CAPITAL EUR 60.857,12 INTERESES EUR 7.987,50 LIBRETA 00099021001 RECURSOS ORDINARIOS - 3987</t>
  </si>
  <si>
    <t>G03464280001</t>
  </si>
  <si>
    <t>COMISIONES BANCIARIAS POR PAGO PRÉSTAMO KFW ALEMANIA 9365263 VCTO. 30-12-2016 POR CUENTA DE TGN SEGÚN NOTA COD.LIQ. 008695 DE FECHA 28-12-2016, VALOR 30-12-2016 LIBRETA 00099021001 RECURSOS ORDINARIOS - 3987 REF.: COMISIONES BANCARIAS</t>
  </si>
  <si>
    <t>G03464270003</t>
  </si>
  <si>
    <t>TRANSFERENCIA DE FONDOS AL EXTERIOR A SOLICITUD DE TESORO GENERAL DE LA NACION SEGUN SOLICITUD 1471 REF: PAGO A LA ASOCIACIÓN LATINOAMERICANA DE INTEGRACIÓN (ALADI), POR CONCEPTO DE MEMBRESÍA POR USD66.055,00, SEGÚN SOLICITUD VRE-DGRM-CS-330/206. LIB. 00099021001 TGN-RECURSOS ORDINARIOS (3987)</t>
  </si>
  <si>
    <t>G03464240003</t>
  </si>
  <si>
    <t>TRANSFERENCIA DE FONDOS AL EXTERIOR A SOLICITUD DE TESORO GENERAL DE LA NACION SEGUN SOLICITUD 1478 REF: PAGO AL INSTITUTO LATINOAMERICANO Y DEL CARIBE DE PLANIFICACIÓN ECONÓMICA Y SOCIAL (ILPES), POR CONCEPTO DE MEMBRESÍA POR USD40.000,00, SEGÚN SOLICITUD VRE-DGRM-CS-350/2016. LIB. 00099021001 TGN-RECURSOS ORDINARIOS (3987)</t>
  </si>
  <si>
    <t>G03464230003</t>
  </si>
  <si>
    <t>TRANSFERENCIA DE FONDOS AL EXTERIOR A SOLICITUD DE TESORO GENERAL DE LA NACION SEGUN SOLICITUD 1480 REF: PAGO A LA FACULTAD LATINOAMERICANA DE CIENCIAS SOCIALES (FLACSO), POR CONCEPTO DE MEMBRESIA POR USD20.000,00, SEGUN SOLICITUD VRE-DGRM-CS-353/2016. LIB. 00099021001 TGN-RECURSOS ORDINARIOS (3987)</t>
  </si>
  <si>
    <t>Ministerio de Planificacion del Desarrollo</t>
  </si>
  <si>
    <t>'TRANSFERENCIA'||RECIBIDA DEL EXTERIOR POR DESEMBOLSO DEL BID, REF.: ATN-FM-15060-BO REQ 0001 OPS0201633533A (REMESAS DEL EXTERIOR) LIBRETA N°00086048002-US ACTUAL.ESTRATEGIA DE BIODIVERSIDAD REF.: UTILES DE ESCRITORIO</t>
  </si>
  <si>
    <t>Cartonbol</t>
  </si>
  <si>
    <t>||TRANSF. DE FONDOS DEL EXTERIOR SG SWIFT NOS.14001-13999 DE LA FECHA A F/CARTONBOL ORDENANTE JEDIFRUT LIMITADA LIB.576012001 CARTONBOL-RECAUDACION EN MONEDA EXTRANJERA</t>
  </si>
  <si>
    <t>||TRANSF. DE FONDOS DEL EXTERIOR SEGUN SWIFT NOS.16304-16303 DE LA FECHA ORDENANTE JEDIFRUT LIMITADA A FAVOR DE CARTONBOL. LIBRETA 576012001 CARTONBOL-RECAUDACION</t>
  </si>
  <si>
    <t>AJUSTE COMPLEMENTARIO POR REVALORIZACION SALDOS DE ACTIVOS DE RESERVA Y OBLIGACIONES MONEDA EXTRANJERA (DOLARES) Saldo MO = -575245401.22 ;Bs/Mo: 6.86000000000 ;Saldo Bs: -3946183452.36</t>
  </si>
  <si>
    <t>PAGO A CAF PRÉSTAMO CFA007840 VCTO. 01-dic-2016 POR CUENTA DE TGN , NTI. 008653 VALOR 01-dic-2016 CAPITAL USD 292.374,04 INTERESES USD 81.740,20 COMISIONES USD 11.583,25 CTA. 5970 CUENTA UNICA DEL TESORO EN DOLARES AMERICANOS LIB. 00099021001</t>
  </si>
  <si>
    <t>PAGO A CAF PRÉSTAMO CFA007860 VCTO. 01-dic-2016 POR CUENTA DE TGN , NTI. 008683 VALOR 01-dic-2016 CAPITAL USD 2.201.742,38 INTERESES USD 579.582,69 COMISIONES USD 55.190,84 CTA. 5970 CUENTA UNICA DEL TESORO EN DOLARES AMERICANOS LIB. 00099021001</t>
  </si>
  <si>
    <t>PAGO A IDA PRÉSTAMO 4923-BO VCTO. 01-dic-2016 POR CUENTA DE TGN , NTI. 008686 VALOR 01-dic-2016 INTERESES USD 131.369,70 CTA. 5970 CUENTA UNICA DEL TESORO EN DOLARES AMERICANOS LIB. 00099021001</t>
  </si>
  <si>
    <t>PAGO A BID PRÉSTAMO 1678-SF-BO VCTO. 02-dic-2016 POR CUENTA DE TGN , NTI. 008561 VALOR 02-dic-2016 CAPITAL USD 202.033,57 INTERESES USD 119.199,80 CTA. 5970 CUENTA UNICA DEL TESORO EN DOLARES AMERICANOS LIB. 00099021001</t>
  </si>
  <si>
    <t>PAGO A BID PRÉSTAMO 1927/BL-BO VCTO. 02-dic-2016 POR CUENTA DE TGN , NTI. 008617 VALOR 02-dic-2016 INTERESES USD 7.786,86 CTA. 5970 CUENTA UNICA DEL TESORO EN DOLARES AMERICANOS LIB. 00099021001</t>
  </si>
  <si>
    <t>PAGO A BID PRÉSTAMO 1927/BL-BO VCTO. 02-dic-2016 POR CUENTA DE TGN , NTI. 008614 VALOR 02-dic-2016 CAPITAL USD 309.265,46 INTERESES USD 176.302,10 CTA. 5970 CUENTA UNICA DEL TESORO EN DOLARES AMERICANOS LIB. 00099021001</t>
  </si>
  <si>
    <t>PAGO A BID PRÉSTAMO 1093-SF-BO VCTO. 05-dic-2016 POR CUENTA DE TGN , NTI. 008572 VALOR 05-dic-2016 CAPITAL USD 20.396,87 INTERESES USD 10.402,40 CTA. 5970 CUENTA UNICA DEL TESORO EN DOLARES AMERICANOS LIB. 00099021001</t>
  </si>
  <si>
    <t>PAGO A BID PRÉSTAMO 1091-SF-BO VCTO. 05-dic-2016 POR CUENTA DE TGN , NTI. 008625 VALOR 05-dic-2016 CAPITAL USD 160.504,62 INTERESES USD 81.857,36 CTA. 5970 CUENTA UNICA DEL TESORO EN DOLARES AMERICANOS LIB. 00099021001</t>
  </si>
  <si>
    <t>||COMISIONES QUE COBRA EL BANK OF TOKYO MITSUBISHI UFJ LTD. POR PAGO DEL PRÉSTAMO 1091/SF-BO VCTO. 05-12-2016 POR CUENTA DEL TGN SEGUN COD. LIQ. 008625. CTA.5970 CUENTA UNICA DEL TESORO EN DOLARES AMERICANOS LIB. 00099021001</t>
  </si>
  <si>
    <t>||TRANSFERENCIA DE FONDOS SEGÚN NOTA DEL MINISTERIO DE ECONOMÍA Y FINANZAS PÚBLICAS CITE: MEFP/VTCP/DGPOT/UPCFTGN/TR N° 2539/2016, DE LA FECHA REF: TRANSFERENCIA A SOLICITUD DE ENDE, DEPÓSITO DEL BID PARA LA EJECUCIÓN DEL PROYECTOHIDROELÉCTRICO MISICUNI (TRAM-TSO-7874) DE LA LIBRETA N° 00514017001 ENDE-$US PROYECTO HIDROELÉCTRICO MISICUNI BID-2238/BL-BO</t>
  </si>
  <si>
    <t>TRANSFERENCIA RECIBIDA DEL EXTERIOR SEGÚN MENSAJES SWIFT Nos. 17303-17294 (REM.EXT.) DE FECHA 07-12-2016 POR DESEMBOLSO DE BID PRÉSTAMO 2450/BL-BO REQ 0040 OPS0201655066A LIBRETA N° 00052027001 $US-PROGRAMA NACIONAL DE TURISMO COMUNITARIO</t>
  </si>
  <si>
    <t>TRANSFERENCIA RECIBIDA DEL EXTERIOR SEGÚN MENSAJES SWIFT Nos. 17347-17335 (REM.EXT.) DE FECHA 07-12-2016 POR DESEMBOLSO DE BID PRÉSTAMO 2786/BL-BO REQ 0018 OPS0201657491A LIBRETA N° 00291014335 ABC-USD BL-BO 2786 DOBLE VIA MONTERO YAPACANI</t>
  </si>
  <si>
    <t>TRANSFERENCIA RECIBIDA DEL EXTERIOR SEGÚN MENSAJES SWIFT Nos. 17348-17336 (REM.EXT.) DE FECHA 07-12-2016 POR DESEMBOLSO DE BID PRÉSTAMO 2786/BL-BO REQ 0018 OPS0201657491A LIBRETA N° 00291014335 ABC-USD BL-BO 2786 DOBLE VIA MONTERO YAPACANI</t>
  </si>
  <si>
    <t>TRANSFERENCIA RECIBIDA DEL EXTERIOR SEGÚN MENSAJES SWIFT Nos. 17304-17295 (REM.EXT.) DE FECHA 07-12-2016 POR DESEMBOLSO DE BID PRÉSTAMO 2450/BL-BO REQ 0040 OPS0201655066A LIBRETA N° 00052027001 $US-PROGRAMA NACIONAL DE TURISMO COMUNITARIO</t>
  </si>
  <si>
    <t>PAGO A BID PRÉSTAMO 1701-SF-BO VCTO. 07-dic-2016 POR CUENTA DE TGN , NTI. 008562 VALOR 07-dic-2016 CAPITAL USD 250.000,00 INTERESES USD 147.500,00 CTA. 5970 CUENTA UNICA DEL TESORO EN DOLARES AMERICANOS LIB. 00099021001</t>
  </si>
  <si>
    <t>PAGO A BID PRÉSTAMO 987/SF-BO VCTO. 07-dic-2016 POR CUENTA DE TGN , NTI. 008628 VALOR 07-dic-2016 CAPITAL USD 82.367,27 INTERESES USD 33.770,58 CTA. 5970 CUENTA UNICA DEL TESORO EN DOLARES AMERICANOS LIB. 00099021001</t>
  </si>
  <si>
    <t>PAGO A GOB.CHINA PRÉSTAMO CDB 23/12/2010 VCTO. 12-dic-2016 POR CUENTA DE TGN , NTI. 008567 VALOR 08-dic-2016 CAPITAL USD 10.397.500,00 INTERESES USD 4.043.414,36 CTA. 5970 CUENTA UNICA DEL TESORO EN DOLARES AMERICANOS LIB. 00099021001</t>
  </si>
  <si>
    <t>TRANSFERENCIA RECIBIDA DEL EXTERIOR SEGÚN MENSAJES SWIFT Nos. 17487-17485 (REM.EXT.) DE FECHA 09-12-2016 POR DESEMBOLSO DE BID PRÉSTAMO 2365/BL-BO REQ 0039 OPS0201657836A LIBRETA N° 00070037001 MTEPS-BID-US-PROGRAMA DE APOYO AL EMPLEO</t>
  </si>
  <si>
    <t>TRANSFERENCIA RECIBIDA DEL EXTERIOR SEGÚN MENSAJES SWIFT Nos. 17488-17486 (REM.EXT.) DE FECHA 09-12-2016 POR DESEMBOLSO DE BID PRÉSTAMO 2365/BL-BO REQ 0039 OPS0201657836A LIBRETA N° 00070037001 MTEPS-BID-US-PROGRAMA DE APOYO AL EMPLEO</t>
  </si>
  <si>
    <t>TRANSFERENCIA RECIBIDA DEL EXTERIOR SEGÚN MENSAJES SWIFT Nos. 17439-17434 (REM.EXT.) DE FECHA 09-12-2016 POR DESEMBOLSO DE BID PRÉSTAMO 2828/BL-BO REQ 0007 OPS0201658095A LIBRETA N° 00287104315 FPS-U$-INTERNADOS BID 2828/BL-BO</t>
  </si>
  <si>
    <t>TRANSFERENCIA RECIBIDA DEL EXTERIOR SEGÚN MENSAJES SWIFT Nos. 17440-17435 (REM.EXT.) DE FECHA 09-12-2016 POR DESEMBOLSO DE BID PRÉSTAMO 2828/BL-BO REQ 0007 OPS0201658095A LIBRETA N° 00287104315 FPS-U$-INTERNADOS BID 2828/BL-BO</t>
  </si>
  <si>
    <t>TRANSFERENCIA RECIBIDA DEL EXTERIOR SEGÚN MENSAJES SWIFT Nos. 17487-17485 (REM.EXT.) DE FECHA 09-12-2016 POR DESEMBOLSO DE BID PRÉSTAMO 2365/BL-BO REQ 0039 OPS0201657836A LIBRETA N° 00070037001 MTEPS-BID-US-PROGRAMA DE APOYO AL EMPLEO REF.: UTILES DE ESCRITORIO</t>
  </si>
  <si>
    <t>TRANSFERENCIA RECIBIDA DEL EXTERIOR SEGÚN MENSAJES SWIFT Nos. 17488-17486 (REM.EXT.) DE FECHA 09-12-2016 POR DESEMBOLSO DE BID PRÉSTAMO 2365/BL-BO REQ 0039 OPS0201657836A LIBRETA N° 00070037001 MTEPS-BID-US-PROGRAMA DE APOYO AL EMPLEO REF.: UTILES DE ESCRITORIO</t>
  </si>
  <si>
    <t>PAGO A BID PRÉSTAMO 931-SF-BO VCTO. 09-dic-2016 POR CUENTA DE TGN , NTI. 008652 VALOR 09-dic-2016 CAPITAL USD 58.880,83 INTERESES USD 21.785,89 CTA. 5970 CUENTA UNICA DEL TESORO EN DOLARES AMERICANOS LIB. 00099021001</t>
  </si>
  <si>
    <t>PAGO A BID PRÉSTAMO 1075-SF-BO-4 VCTO. 09-dic-2016 POR CUENTA DE TGN , NTI. 008573 VALOR 09-dic-2016 CAPITAL USD 64.710,00 INTERESES USD 23.942,70 CTA. 5970 CUENTA UNICA DEL TESORO EN DOLARES AMERICANOS LIB. 00099021001</t>
  </si>
  <si>
    <t>||COMISIONES QUE COBRA EL BANK OF TOKYO MITSUBISHI UFJ LTD. POR EL PAGO DEL PRESTAMO BID 931/SF-BO VCTO.09-12-2016 POR CUENTA DEL TGN SG. COD.LIQ.8652 DEL 2/12/2016 CTA.5970 CUENTA UNICA DEL TESORO EN DOLARES AMERICANOS LIB. 00099021001</t>
  </si>
  <si>
    <t>PAGO A CAF PRÉSTAMO CFA002845 VCTO. 09-dic-2016 POR CUENTA DE TGN , NTI. 008651 VALOR 09-dic-2016 CAPITAL USD 2.291.666,67 INTERESES USD 203.862,85 CTA. 5970 CUENTA UNICA DEL TESORO EN DOLARES AMERICANOS LIB. 00099021001</t>
  </si>
  <si>
    <t>PAGO PRÉSTAMO BID 929-SF-BO VCTO. 09-dic-2016 POR CUENTA DE TGN , NTI. 008610 VALOR 09-dic-2016 CAPITAL USD 118.168,14 INTERESES USD 43.722,21 CTA. 5970 CUENTA UNICA DEL TESORO EN DOLARES AMERICANOS LIB. 00099021001</t>
  </si>
  <si>
    <t>TRANSFERENCIA RECIBIDA DEL EXTERIOR SEGÚN MENSAJES SWIFT Nos. 17582-17512 (REM.EXT.) DE FECHA 13-12-2016 POR DESEMBOLSO DE FIDA PRÉSTAMO 800-BO PLAN VIDA PEEP FASE I LIBRETA N° 00066077002 UE MPD PROMARENA - PLAN VIDA PEEP DOLARES</t>
  </si>
  <si>
    <t>TRANSFERENCIA RECIBIDA DEL EXTERIOR SEGÚN MENSAJES SWIFT Nos. 17616-17611 (REM.EXT.) DE FECHA 13-12-2016 POR DESEMBOLSO DE FONPLATA PRÉSTAMO BOL 20/2013 GAF-BOL-100-2016DESEMB. N° 12 LIBRETA N° 00291014345 ABC-USD-BOL20/2013 P.REHAB.TR.SAN RAMON CONCEPCION RIO URUGUA</t>
  </si>
  <si>
    <t>TRANSFERENCIA RECIBIDA DEL EXTERIOR SEGÚN MENSAJES SWIFT Nos. 17614 - 17612 (REM.EXT.) DE FECHA 13-12-2016 POR DESEMBOLSO DE BID PRÉSTAMO 2719/BL-BO REQ 0012 OPS0201658765A LIBRETA N° 00046057005 MSD-US-BID2719/BL-BO DESARROLLO INFANTIL TEMPRANO-VIVIR BIEN</t>
  </si>
  <si>
    <t>TRANSFERENCIA RECIBIDA DEL EXTERIOR SEGÚN MENSAJES SWIFT Nos. 17613 - 17610 (REM.EXT.) DE FECHA 13-12-2016 POR DESEMBOLSO DE BID PRÉSTAMO 2719/BL-BO REQ 0012 OPS0201658765A LIBRETA N° 00046057005 MSD-US-BID2719/BL-BO DESARROLLO INFANTIL TEMPRANO-VIVIR BIEN</t>
  </si>
  <si>
    <t>||COBRO DE COMISIONES POR PARTE DEL BANCO DE ESPAÑA, REF.: PAGO PTMO. FIDA E-7-BO VCTO. 15-11-2016 POR PARTE DEL MEFP, CODIGO DE LIQUIDACION N° 008591 LIBRETA N° 00099021001 TGN RECURSOS ORDINARIOS - DOLARES AMERICANOS</t>
  </si>
  <si>
    <t>'TRANSFERENCIA'||RECIBIDA DEL EXTERIOR POR DESEMBOLSO DEL BID REF.: ATN-OC-14085-BO REQ. 0005 OPS0201659475A (REMESAS DEL EXTERIOR) LIB. 00287108002 FPS-US-BID ATN-OC-14805-BO APOYO REEST.FPS(REM.EXT.)S/G SWIFT 17743 14-12-16</t>
  </si>
  <si>
    <t>TRANSFERENCIA RECIBIDA DEL EXTERIOR SEGÚN MENSAJES SWIFT Nos. 17817-17814 (REM.EXT.) DE FECHA 14-12-2016 POR DESEMBOLSO DE CAF PRÉSTAMO CFA008785 PROGRAMA MI RIEGO LIBRETA N° 00287104314 FPS - U$ - MI RIEGO CAF</t>
  </si>
  <si>
    <t>Ministerio de Obras Publicas Servicios y Vivienda</t>
  </si>
  <si>
    <t>TRANSFERENCIA RECIBIDA DEL EXTERIOR SEGÚN MENSAJES SWIFT Nos. 17816-17813 (REM.EXT.) DE FECHA 14-12-2016 POR DESEMBOLSO DE BID PRÉSTAMO 2664/BL-BO REQ 0016 OPS0201659363A LIBRETA N° 00081094301 MOPSV-VMVU-PMGM-USD-PROG.MEJORA DE LA GESTION MUNICIPAL-BID REF.: UTILES DE ESCRITORIO</t>
  </si>
  <si>
    <t>TRANSFERENCIA RECIBIDA DEL EXTERIOR SEGÚN MENSAJES SWIFT Nos. 17815-17812 (REM.EXT.) DE FECHA 14-12-2016 POR DESEMBOLSO DE BID PRÉSTAMO 2664/BL-BO REQ 0016 OPS0201659363A LIBRETA N° 00081094301 MOPSV-VMVU-PMGM-USD-PROG.MEJORA DE LA GESTION MUNICIPAL-BID REF.: UTILES DE ESCRITORIO</t>
  </si>
  <si>
    <t>PAGO A BID PRÉSTAMO 2593/BL-BO VCTO. 14-dic-2016 POR CUENTA DE TGN , NTI. 008587 VALOR 14-dic-2016 INTERESES USD 969.525,00 CTA. 5970 CUENTA UNICA DEL TESORO EN DOLARES AMERICANOS LIB. 00099021001</t>
  </si>
  <si>
    <t>PAGO A CAF PRÉSTAMO CFA006995 VCTO. 14-dic-2016 POR CUENTA DE TGN , NTI. 008662 VALOR 14-dic-2016 CAPITAL USD 1.034.802,94 INTERESES USD 170.561,45 CTA. 5970 CUENTA UNICA DEL TESORO EN DOLARES AMERICANOS LIB. 00099021001</t>
  </si>
  <si>
    <t>PAGO A CAF PRÉSTAMO CFA006993 VCTO. 14-dic-2016 POR CUENTA DE TGN , NTI. 008655 VALOR 14-dic-2016 CAPITAL USD 3.725.867,81 INTERESES USD 1.097.917,71 COMISIONES USD 37.010,49 CTA. 5970 CUENTA UNICA DEL TESORO EN DOLARES AMERICANOS LIB. 00099021001</t>
  </si>
  <si>
    <t>PAGO A BID PRÉSTAMO 2593/BL-BO VCTO. 14-dic-2016 POR CUENTA DE TGN , NTI. 008586 VALOR 14-dic-2016 INTERESES USD 19.375,00 CTA. 5970 CUENTA UNICA DEL TESORO EN DOLARES AMERICANOS LIB. 00099021001</t>
  </si>
  <si>
    <t>TRANSFERENCIA RECIBIDA DEL EXTERIOR SEGÚN MENSAJES SWIFT Nos. 17886-17884 (REM.EXT.) DE FECHA 15-12-2016 POR DESEMBOLSO DE CAF PRÉSTAMO CFA007860 CARRETERA CHACAPUCO RAVELO SOL.DESEMBOLSO NRO.36 LIBRETA N° 00291014337 ABC-USD CFA 7860 CONST. CARRETERA CHACAPUCO RAVELO</t>
  </si>
  <si>
    <t>PAGO A BID PRÉSTAMO 2981/BL-BO VCTO. 15-dic-2016 POR CUENTA DE TGN , NTI. 008588 VALOR 15-dic-2016 INTERESES USD 1.250,00 CTA. 5970 CUENTA UNICA DEL TESORO EN DOLARES AMERICANOS LIB. 00099021001</t>
  </si>
  <si>
    <t>PAGO A BID PRÉSTAMO 3534/BL-BO VCTO. 15-dic-2016 POR CUENTA DE TGN , NTI. 008590 VALOR 15-dic-2016 COMISIONES USD 60.000,00 CTA. 5970 CUENTA UNICA DEL TESORO EN DOLARES AMERICANOS LIB. 00099021001</t>
  </si>
  <si>
    <t>PAGO A BID PRÉSTAMO 1006-SF-BO VCTO. 15-dic-2016 POR CUENTA DE TGN , NTI. 008626 VALOR 15-dic-2016 CAPITAL USD 189.639,22 INTERESES USD 83.441,26 CTA. 5970 CUENTA UNICA DEL TESORO EN DOLARES AMERICANOS LIB. 00099021001</t>
  </si>
  <si>
    <t>||COBRO DE COMISIONES QUE COBRA EL BANK OF TOKYO-MITSUBISHI UFJ. LTD. POR PAGO PTMO. 1006/SF-BO VCTO. 15-12-2016 POR CUENTA DEL TGN. LIBRETA 00099021001 RECURSOS ORDINARIOS -DOLARES AMERICANOS-5970</t>
  </si>
  <si>
    <t>PAGO A BID PRÉSTAMO 2981/BL-BO VCTO. 15-dic-2016 POR CUENTA DE TGN , NTI. 008589 VALOR 15-dic-2016 INTERESES USD 38.277,59 COMISIONES USD 60.000,00 CTA. 5970 CUENTA UNICA DEL TESORO EN DOLARES AMERICANOS LIB. 00099021001</t>
  </si>
  <si>
    <t>PAGO A BID PRÉSTAMO 1519-SF-BO VCTO. 15-dic-2016 POR CUENTA DE TGN , NTI. 008582 VALOR 15-dic-2016 CAPITAL USD 157.616,67 INTERESES USD 86.689,17 CTA. 5970 CUENTA UNICA DEL TESORO EN DOLARES AMERICANOS LIB. 00099021001</t>
  </si>
  <si>
    <t>PAGO A BID PRÉSTAMO 1515-SF-BO VCTO. 15-dic-2016 POR CUENTA DE TGN , NTI. 008627 VALOR 15-dic-2016 CAPITAL USD 18.459,89 INTERESES USD 10.152,93 CTA. 5970 CUENTA UNICA DEL TESORO EN DOLARES AMERICANOS LIB. 00099021001</t>
  </si>
  <si>
    <t>PAGO A BID PRÉSTAMO 1512-SF-BO VCTO. 15-dic-2016 POR CUENTA DE TGN , NTI. 008581 VALOR 15-dic-2016 CAPITAL USD 272.277,62 INTERESES USD 149.752,69 CTA. 5970 CUENTA UNICA DEL TESORO EN DOLARES AMERICANOS LIB. 00099021001</t>
  </si>
  <si>
    <t>PAGO A BID PRÉSTAMO 1128-SF-BO VCTO. 15-dic-2016 POR CUENTA DE TGN , NTI. 008580 VALOR 15-dic-2016 CAPITAL USD 31.712,59 INTERESES USD 17.124,80 CTA. 5970 CUENTA UNICA DEL TESORO EN DOLARES AMERICANOS LIB. 00099021001</t>
  </si>
  <si>
    <t>PAGO A BID PRÉSTAMO 1127-SF-BO VCTO. 15-dic-2016 POR CUENTA DE TGN , NTI. 008579 VALOR 15-dic-2016 CAPITAL USD 3.150,00 INTERESES USD 1.701,00 CTA. 5970 CUENTA UNICA DEL TESORO EN DOLARES AMERICANOS LIB. 00099021001</t>
  </si>
  <si>
    <t>PAGO A BID PRÉSTAMO 1126-SF-BO VCTO. 15-dic-2016 POR CUENTA DE TGN , NTI. 008578 VALOR 15-dic-2016 CAPITAL USD 50.276,55 INTERESES USD 27.149,34 CTA. 5970 CUENTA UNICA DEL TESORO EN DOLARES AMERICANOS LIB. 00099021001</t>
  </si>
  <si>
    <t>PAGO A BID PRÉSTAMO 1121-SF-BO VCTO. 15-dic-2016 POR CUENTA DE TGN , NTI. 008577 VALOR 15-dic-2016 CAPITAL USD 1.645,62 INTERESES USD 921,55 CTA. 5970 CUENTA UNICA DEL TESORO EN DOLARES AMERICANOS LIB. 00099021001</t>
  </si>
  <si>
    <t>PAGO A BID PRÉSTAMO 1075-SF-BO-10 VCTO. 15-dic-2016 POR CUENTA DE TGN , NTI. 008576 VALOR 15-dic-2016 CAPITAL USD 331.952,63 INTERESES USD 179.254,42 CTA. 5970 CUENTA UNICA DEL TESORO EN DOLARES AMERICANOS LIB. 00099021001</t>
  </si>
  <si>
    <t>PAGO A BID PRÉSTAMO 1075-SF-BO-9 VCTO. 15-dic-2016 POR CUENTA DE TGN , NTI. 008575 VALOR 15-dic-2016 CAPITAL USD 133.333,33 INTERESES USD 72.000,00 CTA. 5970 CUENTA UNICA DEL TESORO EN DOLARES AMERICANOS LIB. 00099021001</t>
  </si>
  <si>
    <t>PAGO A BID PRÉSTAMO 1075-SF-BO-6 VCTO. 15-dic-2016 POR CUENTA DE TGN , NTI. 008574 VALOR 15-dic-2016 CAPITAL USD 237.894,16 INTERESES USD 104.673,43 CTA. 5970 CUENTA UNICA DEL TESORO EN DOLARES AMERICANOS LIB. 00099021001</t>
  </si>
  <si>
    <t>PAGO A ICO ESPAÑA PRÉSTAMO 01020037.0 VCTO. 15-dic-2016 POR CUENTA DE TGN , NTI. 008623 VALOR 15-dic-2016 CAPITAL USD 195.121,94 CTA. 5970 CUENTA UNICA DEL TESORO EN DOLARES AMERICANOS LIB. 00099021001</t>
  </si>
  <si>
    <t>PAGO A OPEP PRÉSTAMO 604-P VCTO. 15-dic-2016 POR CUENTA DE TGN , NTI. 008563 VALOR 15-dic-2016 CAPITAL USD 84.450,00 INTERESES USD 9.292,64 CTA. 5970 CUENTA UNICA DEL TESORO EN DOLARES AMERICANOS LIB. 00099021001</t>
  </si>
  <si>
    <t>PAGO A FONPLATA PRÉSTAMO BOL 20/2013 VCTO. 15-dic-2016 POR CUENTA DE TGN , NTI. 008621 VALOR 15-dic-2016 INTERESES USD 362.938,21 COMISIONES USD 19.880,65 CTA. 5970 CUENTA UNICA DEL TESORO EN DOLARES AMERICANOS LIB. 00099021001</t>
  </si>
  <si>
    <t>PAGO A IDA PRÉSTAMO 3541-BO VCTO. 15-dic-2016 POR CUENTA DE TGN , NTI. 008720 VALOR 15-dic-2016 CAPITAL USD 311.263,25 INTERESES USD 105.235,45 CTA. 5970 CUENTA UNICA DEL TESORO EN DOLARES AMERICANOS LIB. 00099021001</t>
  </si>
  <si>
    <t>PAGO A IDA PRÉSTAMO 4845-BO VCTO. 15-dic-2016 POR CUENTA DE TGN , NTI. 008718 VALOR 15-dic-2016 INTERESES USD 163.043,51 CTA. 5970 CUENTA UNICA DEL TESORO EN DOLARES AMERICANOS LIB. 00099021001</t>
  </si>
  <si>
    <t>PAGO A IDA PRÉSTAMO 3471-BO VCTO. 15-dic-2016 POR CUENTA DE TGN , NTI. 008716 VALOR 15-dic-2016 CAPITAL USD 14.372,83 INTERESES USD 4.806,23 CTA. 5970 CUENTA UNICA DEL TESORO EN DOLARES AMERICANOS LIB. 00099021001</t>
  </si>
  <si>
    <t>PAGO A IDA PRÉSTAMO 2742-1-BO VCTO. 15-dic-2016 POR CUENTA DE TGN , NTI. 008717 VALOR 15-dic-2016 CAPITAL USD 23.293,93 INTERESES USD 6.127,78 CTA. 5970 CUENTA UNICA DEL TESORO EN DOLARES AMERICANOS LIB. 00099021001</t>
  </si>
  <si>
    <t>||COMISION DEL BANQUERO POR TRANSFERENCIA REF.: PAGO PTMO. 1020/SF-BO VCTO. 13-11-2016 POR CUENTA DEL TGN, VALOR 15-12-2016. LIBRETA 00099021001 RECURSOS ORDINARIOS -DOLARES AMERICANOS-5970</t>
  </si>
  <si>
    <t>PAGO A IDA PRÉSTAMO 5461-BO VCTO. 15-dic-2016 POR CUENTA DE TGN , NTI. 008719 VALOR 15-dic-2016 INTERESES USD 10.090,51 CTA. 5970 CUENTA UNICA DEL TESORO EN DOLARES AMERICANOS LIB. 00099021001</t>
  </si>
  <si>
    <t>PAGO A OPEP PRÉSTAMO 1332-P VCTO. 15-dic-2016 POR CUENTA DE TGN , NTI. 008564 VALOR 15-dic-2016 CAPITAL USD 333.300,00 INTERESES USD 132.917,13 CTA. 5970 CUENTA UNICA DEL TESORO EN DOLARES AMERICANOS LIB. 00099021001</t>
  </si>
  <si>
    <t>PAGO A IDA PRÉSTAMO 3378-BO VCTO. 15-dic-2016 POR CUENTA DE TGN , NTI. 008715 VALOR 15-dic-2016 CAPITAL USD 7.604,28 INTERESES USD 2.485,56 CTA. 5970 CUENTA UNICA DEL TESORO EN DOLARES AMERICANOS LIB. 00099021001</t>
  </si>
  <si>
    <t>AJUSTE COMPLEMENTARIO POR REVALORIZACION SALDOS DE ACTIVOS DE RESERVA Y OBLIGACIONES MONEDA EXTRANJERA (DOLARES) Saldo MO = -409592327.50 ;Bs/Mo: 6.86000000000 ;Saldo Bs: -2809803366.60</t>
  </si>
  <si>
    <t>TRANSFERENCIA RECIBIDA DEL EXTERIOR SEGÚN MENSAJES SWIFT Nos. 17931 - 17926 (REM.EXT.) DE FECHA 16-12-2016 POR DESEMBOLSO DE BID PRÉSTAMO 2719/BL-BO REQ0008 OPS0201660538A LIBRETA N° 00287104313 PAR-FPS-U$-BID-2719 PROG. DES. INFANTIL TEMPRANO</t>
  </si>
  <si>
    <t>00099021001 DEPOSITO DE EFECTIVO, DEPOSITANTE: RENE FERNANDEZ, CONCEPTO: DEVOLUCION GASTOS OBSERVADOS DGAA-UFI-CF-CS-21/2016, CUENTA DE DEPOSITO: CUENTA UNICA DEL TESORO EN DOLARES AMERICANOS</t>
  </si>
  <si>
    <t>TRANSFERENCIA RECIBIDA DEL EXTERIOR SEGÚN MENSAJES SWIFT Nos. 17976 - 17963 (REM.EXT.) DE FECHA 16-12-2016 POR DESEMBOLSO DE OPEP PRÉSTAMO 1653-P /RFB/SWF OF 16/12/14 FOR SOCIAL AND ECONOMIC DEVELOPMT LIBRETA N° 00291012001 US-ABC-OTROS RECURSOS ESPECÍFICOS</t>
  </si>
  <si>
    <t>TRANSFERENCIA RECIBIDA DEL EXTERIOR SEGÚN MENSAJES SWIFT Nos. 17966-17960 (REM.EXT.) DE FECHA 16-12-2016 POR DESEMBOLSO DE BID PRÉSTAMO 2498/BL-BO REQ 0059 OPS0201659877A LIBRETA N° 00081077001 MOPVS - USD - CONST. CORREDOR FERROVIARIO - UTF</t>
  </si>
  <si>
    <t>TRANSFERENCIA RECIBIDA DEL EXTERIOR SEGÚN MENSAJES SWIFT Nos. 17967-17961 (REM.EXT.) DE FECHA 16-12-2016 POR DESEMBOLSO DE BID PRÉSTAMO 2498/BL-BO REQ 0059 OPS0201659877A LIBRETA N° 00081077001 MOPVS - USD - CONST. CORREDOR FERROVIARIO - UTF</t>
  </si>
  <si>
    <t>TRANSFERENCIA RECIBIDA DEL EXTERIOR SEGÚN MENSAJES SWIFT Nos. 17968-17962 (REM.EXT.) DE FECHA 16-12-2016 POR DESEMBOLSO DE CAF PRÉSTAMO CFA008814 CARRET. YUCUMO-SAN BORJA SOL. DESEMBOLSO NRO.02 LIBRETA N° 00291014356 ABC-USD-CAF 8814 CONSTRUCCION CARRETERA YUCUMO SAN BORJA</t>
  </si>
  <si>
    <t>TRANSFERENCIA RECIBIDA DEL EXTERIOR SEGÚN MENSAJES SWIFT Nos. 17929-17927 (REM.EXT.) DE FECHA 16-12-2016 POR DESEMBOLSO DE BID PRÉSTAMO 2597/BL-BO REQ 0003 OPS0201660488A LIBRETA N° 00086057004 MMAYA-US PROG. AGUA POT. SAMTO PEQ. LOCALI. BOL.</t>
  </si>
  <si>
    <t>TRANSFERENCIA RECIBIDA DEL EXTERIOR SEGÚN MENSAJES SWIFT Nos. 17932 - 17925 (REM.EXT.) DE FECHA 16-12-2016 POR DESEMBOLSO DE BID PRÉSTAMO 2719/BL-BO REQ0008 OPS0201660538A LIBRETA N° 00287104313 PAR-FPS-U$-BID-2719 PROG. DES. INFANTIL TEMPRANO</t>
  </si>
  <si>
    <t>TRANSFERENCIA RECIBIDA DEL EXTERIOR SEGÚN MENSAJES SWIFT Nos. 17930-17928 (REM.EXT.) DE FECHA 16-12-2016 POR DESEMBOLSO DE BID PRÉSTAMO 2597/BL-BO REQ 0003 OPS0201660488A LIBRETA N° 00086057004 MMAYA-US PROG. AGUA POT. SAMTO PEQ. LOCALI. BOL.</t>
  </si>
  <si>
    <t>TRANSFERENCIA RECIBIDA DEL EXTERIOR SEGÚN MENSAJES SWIFT Nos. 17967-17961 (REM.EXT.) DE FECHA 16-12-2016 POR DESEMBOLSO DE BID PRÉSTAMO 2498/BL-BO REQ 0059 OPS0201659877A LIBRETA N° 00081077001 MOPVS - USD - CONST. CORREDOR FERROVIARIO - UTF REF.: UTILES DE ESCRITORIO</t>
  </si>
  <si>
    <t>TRANSFERENCIA RECIBIDA DEL EXTERIOR SEGÚN MENSAJES SWIFT Nos. 17929-17927 (REM.EXT.) DE FECHA 16-12-2016 POR DESEMBOLSO DE BID PRÉSTAMO 2597/BL-BO REQ 0003 OPS0201660488A LIBRETA N° 00086057004 MMAYA-US PROG. AGUA POT. SAMTO PEQ. LOCALI. BOL. REF.: UTILES DE ESCRITORIO</t>
  </si>
  <si>
    <t>TRANSFERENCIA RECIBIDA DEL EXTERIOR SEGÚN MENSAJES SWIFT Nos. 17930-17928 (REM.EXT.) DE FECHA 16-12-2016 POR DESEMBOLSO DE BID PRÉSTAMO 2597/BL-BO REQ 0003 OPS0201660488A LIBRETA N° 00086057004 MMAYA-US PROG. AGUA POT. SAMTO PEQ. LOCALI. BOL. REF.: UTILES DE ESCRITORIO</t>
  </si>
  <si>
    <t>PAGO A CAF PRÉSTAMO CFA008422 VCTO. 16-dic-2016 POR CUENTA DE TGN , NTI. 008654 VALOR 16-dic-2016 INTERESES USD 118.117,62 COMISIONES USD 232.072,33 CTA. 5970 CUENTA UNICA DEL TESORO EN DOLARES AMERICANOS LIB. 00099021001</t>
  </si>
  <si>
    <t>TRANSFERENCIA RECIBIDA DEL EXTERIOR SEGÚN MENSAJES SWIFT Nos. 17966-17960 (REM.EXT.) DE FECHA 16-12-2016 POR DESEMBOLSO DE BID PRÉSTAMO 2498/BL-BO REQ 0059 OPS0201659877A LIBRETA N° 00081077001 MOPVS - USD - CONST. CORREDOR FERROVIARIO - UTF REF.: UTILES DE ESCRITORIO</t>
  </si>
  <si>
    <t>TRANSFERENCIA RECIBIDA DEL EXTERIOR SEGÚN MENSAJES SWIFT Nos. 18049-18043 (REM.EXT.) DE FECHA 19-12-2016 POR DESEMBOLSO DE BID PRÉSTAMO 2981/BL-BO REQ 0004 OPS0201660905A LIBRETA N° 00291014343 ABC-US-BID 2981/BL-BO PROY. REHAB. AUTOPISTA LA PAZ EL ALTO</t>
  </si>
  <si>
    <t>'TRANSFERENCIA'||RECIBIDA DEL EXTERIOR POR DESEMBOLSO DEL BID REF.: GRT-WS-11830-BO REQ. 0054 OPS0201661054A LIB. 00086058001 MMAYA US PROGAGUA PERIURBANO ESPAÑA (REM. EXT.) SWIFT N° 18071-18070 DE 19-12-2016</t>
  </si>
  <si>
    <t>NUMERO DE LIBRETACUT: 05850102001 OPERACIÓN E46 TRANSFERENCIA DEL SISTEMA FINANCIERO POR CUENTA DE TERCEROS A LA CUT EN DOLARES AMERICANOS EMPRESA PUBLICA NACIONAL ESTRATEGICA ABE P-VENTA DE SERVICIOS DE COMUNICACION REF .- 37103</t>
  </si>
  <si>
    <t>TRANSFERENCIA RECIBIDA DEL EXTERIOR SEGÚN MENSAJES SWIFT Nos. 18052-18046 (REM.EXT.) DE FECHA 19-12-2016 POR DESEMBOLSO DE BID PRÉSTAMO 2498/BL-BO REQ 0034 OPS0201660586A LIBRETA N° 00291014332 US-ABC-BID 2498/BL-BO PROG.PREINVERSIÓN PROY.EST.TRA.</t>
  </si>
  <si>
    <t>TRANSFERENCIA RECIBIDA DEL EXTERIOR SEGÚN MENSAJES SWIFT Nos. 18051-18045 (REM.EXT.) DE FECHA 19-12-2016 POR DESEMBOLSO DE BID PRÉSTAMO 2498/BL-BO REQ 0034 OPS0201660586A LIBRETA N° 00291014332 US-ABC-BID 2498/BL-BO PROG.PREINVERSIÓN PROY.EST.TRA.</t>
  </si>
  <si>
    <t>TRANSFERENCIA RECIBIDA DEL EXTERIOR SEGÚN MENSAJES SWIFT Nos. 18050-18044 (REM.EXT.) DE FECHA 19-12-2016 POR DESEMBOLSO DE BID PRÉSTAMO 2981/BL-BO REQ 0004 OPS0201660905A LIBRETA N° 00291014343 ABC-US-BID 2981/BL-BO PROY. REHAB. AUTOPISTA LA PAZ EL ALTO</t>
  </si>
  <si>
    <t>PAGO A CAF PRÉSTAMO CFA008089 VCTO. 19-dic-2016 POR CUENTA DE TGN , NTI. 008658 VALOR 19-dic-2016 INTERESES USD 494.641,37 COMISIONES USD 2.970,60 CTA. 5970 CUENTA UNICA DEL TESORO EN DOLARES AMERICANOS LIB. 00099021001</t>
  </si>
  <si>
    <t>PAGO A CAF PRÉSTAMO CFA008041 VCTO. 19-dic-2016 POR CUENTA DE TGN , NTI. 008659 VALOR 19-dic-2016 CAPITAL USD 566.670,84 INTERESES USD 166.348,98 CTA. 5970 CUENTA UNICA DEL TESORO EN DOLARES AMERICANOS LIB. 00099021001</t>
  </si>
  <si>
    <t>PAGO A CAF PRÉSTAMO CFA008785 VCTO. 19-dic-2016 POR CUENTA DE TGN , NTI. 008665 VALOR 19-dic-2016 INTERESES USD 189.322,96 COMISIONES USD 109.025,66 CTA. 5970 CUENTA UNICA DEL TESORO EN DOLARES AMERICANOS LIB. 00099021001</t>
  </si>
  <si>
    <t>TRANSFERENCIA RECIBIDA DEL EXTERIOR SEGÚN MENSAJES SWIFT Nos. 18048-18042 (REM.EXT.) DE FECHA 19-12-2016 POR DESEMBOLSO DE IDA PRÉSTAMO 5003-BO 001 63 CTPS108479380005 LIBRETA N° 02220104302 INIAF-US PROYECTO INNOVACION Y SERVICIOS AGRICOLAS REF.: UTILES DE ESCRITORIO</t>
  </si>
  <si>
    <t>PAGO A CAF PRÉSTAMO CFA008789 VCTO. 19-dic-2016 POR CUENTA DE TGN , NTI. 008656 VALOR 19-dic-2016 INTERESES USD 130.188,27 COMISIONES USD 126.346,21 CTA. 5970 CUENTA UNICA DEL TESORO EN DOLARES AMERICANOS LIB. 00099021001</t>
  </si>
  <si>
    <t>'TRANSFERENCIA'||RECIBIDA DEL EXTERIOR POR DESEMBOLSO DEL BID REF.: GRT-WS-11830-BO REQ. 0054 OPS0201661054A LIBRETA N° 00086058001 MMAYA US PROGAGUA PERIURBANO ESPAÑA REF.: UTILES DE ESCRITORIO</t>
  </si>
  <si>
    <t>PAGO A CAF PRÉSTAMO CFA004808 VCTO. 19-dic-2016 POR CUENTA DE TGN , NTI. 008706 VALOR 19-dic-2016 CAPITAL USD 527.768,68 INTERESES USD 105.371,13 CTA. 5970 CUENTA UNICA DEL TESORO EN DOLARES AMERICANOS LIB. 00099021001</t>
  </si>
  <si>
    <t>TRANSFERENCIA RECIBIDA DEL EXTERIOR SEGÚN MENSAJES SWIFT Nos. 18199-18192 (REM.EXT.) DE FECHA 20-12-2016 POR DESEMBOLSO DE BID PRÉSTAMO 2880/BL-BO REQ 0014 OPS0201660837A LIBRETA N° 00086057002 MMAYA-USD-PROG. GEST. INTEGRAL RESIDUOS SOLIDOS EN BOLIVIA</t>
  </si>
  <si>
    <t>TRANSFERENCIA RECIBIDA DEL EXTERIOR SEGÚN MENSAJES SWIFT Nos. 18195-18188 (REM.EXT.) DE FECHA 20-12-2016 POR DESEMBOLSO DE BID PRÉSTAMO 2880/BL-BO REQ 0014 OPS0201660837A LIBRETA N° 00086057002 MMAYA-USD-PROG. GEST. INTEGRAL RESIDUOS SOLIDOS EN BOLIVIA</t>
  </si>
  <si>
    <t>TRANSFERENCIA RECIBIDA DEL EXTERIOR SEGÚN MENSAJES SWIFT Nos. 18260-18256 (REM.EXT.) DE FECHA 20-12-2016 POR DESEMBOLSO DE BID PRÉSTAMO 2460/BL-BO REQ 0144 OPS0201661409A LIBRETA N° 00078027001 MHE-PROGRAMA DE ELECTRIFICACION RURAL-BID 2460</t>
  </si>
  <si>
    <t>TRANSFERENCIA RECIBIDA DEL EXTERIOR SEGÚN MENSAJES SWIFT Nos. 18261-18257 (REM.EXT.) DE FECHA 20-12-2016 POR DESEMBOLSO DE BID PRÉSTAMO 2460/BL-BO REQ 0144 OPS0201661409A LIBRETA N° 00078027001 MHE-PROGRAMA DE ELECTRIFICACION RURAL-BID 2460</t>
  </si>
  <si>
    <t>TRANSFERENCIA RECIBIDA DEL EXTERIOR SEGÚN MENSAJES SWIFT Nos. 18200 - 18193 (REM.EXT.) DE FECHA 20-12-2016 POR DESEMBOLSO DE BID PRÉSTAMO 3060/BL-BO REQ 0014 OPS0201660445A LIBRETA N° 00086047002 MMAYA - IMPLEMENTACION PRONAREC II U$$</t>
  </si>
  <si>
    <t>TRANSFERENCIA RECIBIDA DEL EXTERIOR SEGÚN MENSAJES SWIFT Nos. 18198 - 18191 (REM.EXT.) DE FECHA 20-12-2016 POR DESEMBOLSO DE BID PRÉSTAMO 3060/BL-BO REQ 0014 OPS0201660445A LIBRETA N° 00086047002 MMAYA - IMPLEMENTACION PRONAREC II U$$</t>
  </si>
  <si>
    <t>TRANSFERENCIA RECIBIDA DEL EXTERIOR SEGÚN MENSAJES SWIFT Nos. 18196-18189 (REM.EXT.) DE FECHA 20-12-2016 POR DESEMBOLSO DE BID PRÉSTAMO 3091/BL-BO REQ 0003 OPS0201661040A LIBRETA N° 00086057003 MMAYA-$US. PRGO.AGUA Y ALCANT.PERIURBANO FASE II</t>
  </si>
  <si>
    <t>00099021001 DEPOSITO DE EFECTIVO, DEPOSITANTE: JAIME VALDIVIA ALMANZA, CONCEPTO: PAGO A CUENTA DEL SR JAIME VALDIVIA ALMANZA SEGUN ACTA COMPROMISO 23/06/2016, CUENTA DE DEPOSITO: CUENTA UNICA DEL TESORO EN DOLARES AMERICANOS</t>
  </si>
  <si>
    <t>TRANSFERENCIA RECIBIDA DEL EXTERIOR SEGÚN MENSAJES SWIFT Nos. 18252 - 18248 (REM.EXT.) DE FECHA 20-12-2016 POR DESEMBOLSO DE BEI PRÉSTAMO FIN 82800 RFB/L. 82800 ROAD F 21 UYUNI TUPIZA LIBRETA N° 00291014355 ABC-USD-BEI (FI N°82800)CONST DE LA CARRETERA UYUNI TUPIZA</t>
  </si>
  <si>
    <t>TRANSFERENCIA RECIBIDA DEL EXTERIOR SEGÚN MENSAJES SWIFT Nos. 18254-18250 (REM.EXT.) DE FECHA 20-12-2016 POR DESEMBOLSO DE CAF PRÉSTAMO CFA008832 CARRET.V.GRANADO-LA PALIZADA SOL. DESEMBOLSO NRO. 8 LIBRETA N° 00291014357 ABC-USD-CAF 8832 CONST VILLA GRANADO PTE TAPERAS LA PALIZADA</t>
  </si>
  <si>
    <t>TRANSFERENCIA RECIBIDA DEL EXTERIOR SEGÚN MENSAJES SWIFT Nos. 18255-18251 (REM.EXT.) DE FECHA 20-12-2016 POR DESEMBOLSO DE CAF PRÉSTAMO CFA008239 CARRETERA PADILLA-EL SALTO SOL. DESEMBOLSO NRO.12 LIBRETA N° 00291014341 ABC-USD-CAF 8239 CARRETERA PADILLA EL SALTO</t>
  </si>
  <si>
    <t>TRANSFERENCIA RECIBIDA DEL EXTERIOR SEGÚN MENSAJES SWIFT Nos. 18253-18249 (REM.EXT.) DE FECHA 20-12-2016 POR DESEMBOLSO DE CAF PRÉSTAMO CFA007151 PROG.VIAL LA Y INTEGR.FASE II SOL.DESEMBOLSO NRO. 39 LIBRETA N° 00291014330 US-ABC-PROGRAMAVIAL LA "Y" INTEGRACION-FASE II"CFA 7151"</t>
  </si>
  <si>
    <t>TRANSFERENCIA RECIBIDA DEL EXTERIOR SEGÚN MENSAJES SWIFT Nos. 18194 - 18047 (REM.EXT.) DE FECHA 20-12-2016 POR DESEMBOLSO DE FIDA PRÉSTAMO 2000000784 PROG.FORT.INT.COMP.CAMELIDOS dESEMBOLSO N° 1 LIBRETA N° 00047297001 MDRYT-(PRO-CAMELIDOS)$US PROG.FORT.INT.COMPLEJO CAMELIDOS ALTIPLANO</t>
  </si>
  <si>
    <t>TRANSFERENCIA RECIBIDA DEL EXTERIOR SEGÚN MENSAJES SWIFT Nos. 18197-18190 (REM.EXT.) DE FECHA 20-12-2016 POR DESEMBOLSO DE BID PRÉSTAMO 3091/BL-BO REQ 0003 OPS0201661040A LIBRETA N° 00086057003 MMAYA-$US. PRGO.AGUA Y ALCANT.PERIURBANO FASE II</t>
  </si>
  <si>
    <t>PAGO A CAF PRÉSTAMO CFA003300 VCTO. 20-dic-2016 POR CUENTA DE TGN , NTI. 008663 VALOR 20-dic-2016 CAPITAL USD 8.181.818,18 INTERESES USD 1.024.696,02 CTA. 5970 CUENTA UNICA DEL TESORO EN DOLARES AMERICANOS LIB. 00099021001</t>
  </si>
  <si>
    <t>TRANSFERENCIA RECIBIDA DEL EXTERIOR SEGÚN MENSAJES SWIFT Nos. 18198 - 18191 (REM.EXT.) DE FECHA 20-12-2016 POR DESEMBOLSO DE BID PRÉSTAMO 3060/BL-BO REQ 0014 OPS0201660445A LIBRETA N° 00086047002 MMAYA - IMPLEMENTACION PRONAREC II U$$ REF.: UTILES DE ESCRITORIO</t>
  </si>
  <si>
    <t>TRANSFERENCIA RECIBIDA DEL EXTERIOR SEGÚN MENSAJES SWIFT Nos. 18200 - 18193 (REM.EXT.) DE FECHA 20-12-2016 POR DESEMBOLSO DE BID PRÉSTAMO 3060/BL-BO REQ 0014 OPS0201660445A LIBRETA N° 00086047002 MMAYA - IMPLEMENTACION PRONAREC II U$$ REF.: UTILES DE ESCRITORIO</t>
  </si>
  <si>
    <t>TRANSFERENCIA RECIBIDA DEL EXTERIOR SEGÚN MENSAJES SWIFT Nos. 18197-18190 (REM.EXT.) DE FECHA 20-12-2016 POR DESEMBOLSO DE BID PRÉSTAMO 3091/BL-BO REQ 0003 OPS0201661040A LIBRETA N° 00086057003 MMAYA-$US. PRGO.AGUA Y ALCANT.PERIURBANO FASE II REF.: UTILES DE ESCRITORIO</t>
  </si>
  <si>
    <t>TRANSFERENCIA RECIBIDA DEL EXTERIOR SEGÚN MENSAJES SWIFT Nos. 18196-18189 (REM.EXT.) DE FECHA 20-12-2016 POR DESEMBOLSO DE BID PRÉSTAMO 3091/BL-BO REQ 0003 OPS0201661040A LIBRETA N° 00086057003 MMAYA-$US. PRGO.AGUA Y ALCANT.PERIURBANO FASE II REF.: UTILES DE ESCRITORIO</t>
  </si>
  <si>
    <t>TRANSFERENCIA RECIBIDA DEL EXTERIOR SEGÚN MENSAJES SWIFT Nos. 18199-18192 (REM.EXT.) DE FECHA 20-12-2016 POR DESEMBOLSO DE BID PRÉSTAMO 2880/BL-BO REQ 0014 OPS0201660837A LIBRETA N° 00086057002 MMAYA-USD-PROG. GEST. INTEGRAL RESIDUOS SOLIDOS EN BOLIVIA REF.: UTILES DE ESCRITORIO</t>
  </si>
  <si>
    <t>TRANSFERENCIA RECIBIDA DEL EXTERIOR SEGÚN MENSAJES SWIFT Nos. 18195-18188 (REM.EXT.) DE FECHA 20-12-2016 POR DESEMBOLSO DE BID PRÉSTAMO 2880/BL-BO REQ 0014 OPS0201660837A LIBRETA N° 00086057002 MMAYA-USD-PROG. GEST. INTEGRAL RESIDUOS SOLIDOS EN BOLIVIA REF.: UTILES DE ESCRITORIO</t>
  </si>
  <si>
    <t>TRANSFERENCIA RECIBIDA DEL EXTERIOR SEGÚN MENSAJES SWIFT Nos. 18260-18256 (REM.EXT.) DE FECHA 20-12-2016 POR DESEMBOLSO DE BID PRÉSTAMO 2460/BL-BO REQ 0144 OPS0201661409A LIBRETA N° 00078027001 MHE-PROGRAMA DE ELECTRIFICACION RURAL-BID 2460 REF.: UTILES DE ESCRITORIO</t>
  </si>
  <si>
    <t>TRANSFERENCIA RECIBIDA DEL EXTERIOR SEGÚN MENSAJES SWIFT Nos. 18261-18257 (REM.EXT.) DE FECHA 20-12-2016 POR DESEMBOLSO DE BID PRÉSTAMO 2460/BL-BO REQ 0144 OPS0201661409A LIBRETA N° 00078027001 MHE-PROGRAMA DE ELECTRIFICACION RURAL-BID 2460 REF.: UTILES DE ESCRITORIO</t>
  </si>
  <si>
    <t>PAGO A CAF PRÉSTAMO CFA003299 VCTO. 20-dic-2016 POR CUENTA DE TGN , NTI. 008664 VALOR 20-dic-2016 CAPITAL USD 3.627.889,46 INTERESES USD 454.359,14 CTA. 5970 CUENTA UNICA DEL TESORO EN DOLARES AMERICANOS LIB. 00099021001</t>
  </si>
  <si>
    <t>TRANSFERENCIA RECIBIDA DEL EXTERIOR SEGÚN MENSAJES SWIFT Nos. 18329-18323 (REM.EXT.) DE FECHA 21-12-2016 POR DESEMBOLSO DE CAF PRÉSTAMO CFA007151 PROG.VIAL LA Y INTEGR.FASE II SOL. DESEMBOLSO NRO. 28 LIBRETA N° 00291014330 US-ABC-PROGRAMAVIAL LA "Y" INTEGRACION-FASE II"CFA 7151"</t>
  </si>
  <si>
    <t>TRANSFERENCIA RECIBIDA DEL EXTERIOR SEGÚN MENSAJES SWIFT Nos. 18327-18321 (REM.EXT.) DE FECHA 21-12-2016 POR DESEMBOLSO DE CAF PRÉSTAMO CFA008789 CARR.MONTEAGUDO-MUYU-IPA SOL.DESEMBOLSO NRO. 10 LIBRETA N° 00291014360 ABC-USD-CAF 8789 PORY MONTE IPATI, TUNEL INCAHUASI Y PTE FISCULCO</t>
  </si>
  <si>
    <t>TRANSFERENCIA RECIBIDA DEL EXTERIOR SEGÚN MENSAJES SWIFT Nos. 18328-18322 (REM.EXT.) DE FECHA 21-12-2016 POR DESEMBOLSO DE CAF PRÉSTAMO CFA008789 CARR.MONTEAGUDO-MUYU-IPA SOL. DESEMBOLSO NRO. 11 LIBRETA N° 00291014360 ABC-USD-CAF 8789 PORY MONTE IPATI, TUNEL INCAHUASI Y PTE FISCULCO</t>
  </si>
  <si>
    <t>TRANSFERENCIA RECIBIDA DEL EXTERIOR SEGÚN MENSAJES SWIFT Nos. 18291-18287 (REM.EXT.) DE FECHA 21-12-2016 POR DESEMBOLSO DE BID PRÉSTAMO 2450/BL-BO REQ 0041 OPS0201660847A LIBRETA N° 00052027001 $US-PROGRAMA NACIONAL DE TURISMO COMUNITARIO</t>
  </si>
  <si>
    <t>TRANSFERENCIA RECIBIDA DEL EXTERIOR SEGÚN MENSAJES SWIFT Nos. 18292-18288 (REM.EXT.) DE FECHA 21-12-2016 POR DESEMBOLSO DE BID PRÉSTAMO 2450/BL-BO REQ 0041 OPS0201660847A LIBRETA N° 00052027001 $US-PROGRAMA NACIONAL DE TURISMO COMUNITARIO</t>
  </si>
  <si>
    <t>TRANSFERENCIA RECIBIDA DEL EXTERIOR SEGÚN MENSAJES SWIFT Nos. 18326-18320 (REM.EXT.) DE FECHA 21-12-2016 POR DESEMBOLSO DE CAF PRÉSTAMO CFA009646 PROG APOYO PLANIF GEST INV PUB SOL.DESEMBOLSO NRO. 1 LIBRETA N° 00099021001 TGN- RECURSOS ORDINARIOS DOLARES AMERICANOS 5970</t>
  </si>
  <si>
    <t>'TRANSFERENCIA'||DE FONDOS POR DESEMBOLSO DEL BID REF: GRT-NV-14258-BO REQ 0007 OPS0201661022A (REMESAS DEL EXTERIOR) LIB.N°00078028002 MHE-USD PROG.DE ELECT. RURAL ENER RENOV. (REM.EXT) SWIFT 118324 DE 21-12-16</t>
  </si>
  <si>
    <t>'TRANSFERENCIA'||DE FONDOS DEL EXTERIOR POR DESEMBOLSO DEL BID REF.: ATN-OC-15424-BO REQ. 0001 OPS0201661377A LIBRETA N° 00066048001 MPD-USDBID APOYO AL SIST.NAL.INVERSION PUBLICA-ATN15424(REM.EXT) SWIFT 18289</t>
  </si>
  <si>
    <t>PAGO A BEI PRÉSTAMO FIN 82800 VCTO. 21-dic-2016 POR CUENTA DE TGN , NTI. 008742 VALOR 21-dic-2016 INTERESES USD 144.755,44 CTA. 5970 CUENTA UNICA DEL TESORO EN DOLARES AMERICANOS LIB. 00099021001</t>
  </si>
  <si>
    <t>TRANSFERENCIA RECIBIDA DEL EXTERIOR SEGÚN MENSAJES SWIFT Nos. 18292-18288 (REM.EXT.) DE FECHA 21-12-2016 POR DESEMBOLSO DE BID PRÉSTAMO 2450/BL-BO REQ 0041 OPS0201660847A LIBRETA N° 00052027001 $US-PROGRAMA NACIONAL DE TURISMO COMUNITARIO REF.: UTILES DE ESCRITORIO</t>
  </si>
  <si>
    <t>TRANSFERENCIA RECIBIDA DEL EXTERIOR SEGÚN MENSAJES SWIFT Nos. 18291-18287 (REM.EXT.) DE FECHA 21-12-2016 POR DESEMBOLSO DE BID PRÉSTAMO 2450/BL-BO REQ 0041 OPS0201660847A LIBRETA N° 00052027001 $US-PROGRAMA NACIONAL DE TURISMO COMUNITARIO REF.: UTILES DE ESCRITORIO</t>
  </si>
  <si>
    <t>'TRANSFERENCIA'||DE FONDOS POR DESEMBOLSO DEL BID REF: GRT-FM-12228-BO REQ 0020 OPS0201658973A (REMESAS DEL EXTERIOR) LIB.00086068001 MMAYA US-VMA BID CONSERV.USO SOST.TIERRA Y ECO.SIST.ANDINOS REF:UTILES DE ESCRITORIO</t>
  </si>
  <si>
    <t>'TRANSFERENCIA'||DE FONDOS POR DESEMBOLSO DEL BID REF: GRT-NV-14258-BO REQ 0007 OPS0201661022A (REMESAS DEL EXTERIOR) LIB.N°00078028002 MHE-USD PROG.DE ELECT. RURAL ENER RENOV. (REM. EXT) UTILES DE ESCRITORIO</t>
  </si>
  <si>
    <t>'TRANSFERENCIA'||DE FONDOS DEL EXTERIOR POR DESEMBOLSO DEL BID REF.: ATN-OC-15424-BO REQ. 0001 OPS0201661377A LIBRETA N° 00066048001 MPD-BID SIST. NAL. INVERSION PUBLICA REF.:UTILES DE ESCRITORIO 21-12-2016</t>
  </si>
  <si>
    <t>00592012001 DEP.DE CHEQ.AJENOS,RET.DE CAM.,CONCEPTO: OTROS INGRESOS POR INCENTIVOS SABRE,DEP.: EMPRESA ESTATAL BOLIVIANA DE TURISMO , PROCEDENCIA: BANCO BISA S.A., CHEQUE: 57184, FECHA DE EMISION:15/12/2016</t>
  </si>
  <si>
    <t>TRANSFERENCIA RECIBIDA DEL EXTERIOR SEGÚN MENSAJES SWIFT Nos. 18392 - 18289 (REM.EXT.) DE FECHA 22-12-2016 POR DESEMBOLSO DE BID PRÉSTAMO 3599/BL-BO REQ 0003 OPS0201661913A LIBRETA N° 00253014301 EMAGUA-BID CREDITO USD</t>
  </si>
  <si>
    <t>TRANSFERENCIA RECIBIDA DEL EXTERIOR SEGÚN MENSAJES SWIFT Nos. 18390-18387 (REM.EXT.) DE FECHA 22-12-2016 POR DESEMBOLSO DE IDA PRÉSTAMO 5461-BO 001 PMEL-002 CTPS108540710005 LIBRETA N° 00070047001 MTEPS-USD-MEJORA DE LA EMPLEABILIDAD Y LOS ING.LABORALES DE JOVENES</t>
  </si>
  <si>
    <t>TRANSFERENCIA RECIBIDA DEL EXTERIOR SEGÚN MENSAJES SWIFT Nos. 18408-18407 (REM.EXT.) DE FECHA 22-12-2016 POR DESEMBOLSO DE CAF PRÉSTAMO CFA008296 PROG.MULTISEC.PREINV-PROMULPRE SOL. DESEMBOLSO NRO.3 LIBRETA N° 00066044301 MPD - PROGRAMA MULTISECTORIAL DE PREINVERSIÓN - PROMULPRE</t>
  </si>
  <si>
    <t>TRANSFERENCIA RECIBIDA DEL EXTERIOR SEGÚN MENSAJES SWIFT Nos. 18391 - 18388 (REM.EXT.) DE FECHA 22-12-2016 POR DESEMBOLSO DE BID PRÉSTAMO 3599/BL-BO REQ 0003 OPS0201661913A LIBRETA N° 00253014301 EMAGUA-BID CREDITO USD</t>
  </si>
  <si>
    <t>TRANSFERENCIA RECIBIDA DEL EXTERIOR SEGÚN MENSAJES SWIFT Nos. 18392 - 18289 (REM.EXT.) DE FECHA 22-12-2016 POR DESEMBOLSO DE BID PRÉSTAMO 3599/BL-BO REQ 0003 OPS0201661913A LIBRETA N° 00253014301 EMAGUA-BID CREDITO USD REF.: UTILES DE ESCRITORIO</t>
  </si>
  <si>
    <t>TRANSFERENCIA RECIBIDA DEL EXTERIOR SEGÚN MENSAJES SWIFT Nos. 18408-18407 (REM.EXT.) DE FECHA 22-12-2016 POR DESEMBOLSO DE CAF PRÉSTAMO CFA008296 PROG.MULTISEC.PREINV-PROMULPRE SOL. DESEMBOLSO NRO.3 LIBRETA N° 00066044301 MPD - PROGRAMA MULTISECTORIAL DE PREINVERSIÓN - PROMULPRE REF.: UTILES DE ESCRITORIO</t>
  </si>
  <si>
    <t>TRANSFERENCIA RECIBIDA DEL EXTERIOR SEGÚN MENSAJES SWIFT Nos. 18390-18387 (REM.EXT.) DE FECHA 22-12-2016 POR DESEMBOLSO DE IDA PRÉSTAMO 5461-BO 001 PMEL-002 CTPS108540710005 LIBRETA N° 00070047001 MTEPS-USD-MEJORA DE LA EMPLEABILIDAD Y LOS ING.LABORALES DE JOVENES REF.: UTILES DE ESCRITORIO</t>
  </si>
  <si>
    <t>TRANSFERENCIA RECIBIDA DEL EXTERIOR SEGÚN MENSAJES SWIFT Nos. 18391 - 18388 (REM.EXT.) DE FECHA 22-12-2016 POR DESEMBOLSO DE BID PRÉSTAMO 3599/BL-BO REQ 0003 OPS0201661913A LIBRETA N° 00253014301 EMAGUA-BID CREDITO USD REF.: UTILES DE ESCRITORIO</t>
  </si>
  <si>
    <t>TRANSFERENCIA RECIBIDA DEL EXTERIOR SEGÚN MENSAJES SWIFT Nos. 18441-18439 (REM.EXT.) DE FECHA 23-12-2016 POR DESEMBOLSO DE BID PRÉSTAMO 3699/BL-BO OPS0201662149A LIBRETA N° 00287104317 FPS-US-BID 3699/BL-BO PROG.NAL. DE RIEGO-PRONAREC III</t>
  </si>
  <si>
    <t>TRANSFERENCIA RECIBIDA DEL EXTERIOR SEGÚN MENSAJES SWIFT Nos. 18475 - 18473 (REM.EXT.) DE FECHA 23-12-2016 POR DESEMBOLSO DE OPEP PRÉSTAMO 1527-P P WA,26,PYMT FOROFID LN.1527P REIM LIBRETA N° 00291012001 US-ABC-OTROS RECURSOS ESPECÍFICOS</t>
  </si>
  <si>
    <t>TRANSFERENCIA RECIBIDA DEL EXTERIOR SEGÚN MENSAJES SWIFT Nos. 18474 - 18472 (REM.EXT.) DE FECHA 23-12-2016 POR DESEMBOLSO DE OPEP PRÉSTAMO 1653-P P WA.2 PMT FOROFID LN1653P END REIM LIBRETA N° 00291012001 US-ABC-OTROS RECURSOS ESPECÍFICOS</t>
  </si>
  <si>
    <t>TRANSFERENCIA RECIBIDA DEL EXTERIOR SEGÚN MENSAJES SWIFT Nos. 18440-18438 (REM.EXT.) DE FECHA 23-12-2016 POR DESEMBOLSO DE BID PRÉSTAMO 3699/BL-BO OPS0201662149A LIBRETA N° 00287104317 FPS-US-BID 3699/BL-BO PROG.NAL. DE RIEGO-PRONAREC III</t>
  </si>
  <si>
    <t>00081094301 DEPOSITO DE EFECTIVO, DEPOSITANTE: HUMBERTO MENDEZ VELASCO, CONCEPTO: REEMBOLSO COBRO COMISIONES TRANSFERENCIA BID, CUENTA DE DEPOSITO: CUENTA UNICA DEL TESORO EN DOLARES AMERICANOS</t>
  </si>
  <si>
    <t>TRANSFERENCIA RECIBIDA DEL EXTERIOR SEGÚN MENSAJES SWIFT Nos. 18554-18552 (REM.EXT.) DE FECHA 27-12-2016 POR DESEMBOLSO DE IDA PRÉSTAMO 5168-BO 001 06-GAMEA CTPS108574360005 LIBRETA N° 00099037013 IDA 5168 - USD - PROY. INFRAESTRCUTURA URBANA - GAMEA</t>
  </si>
  <si>
    <t>REGULARIZACION DEL COMPROBANTE S-0871733 DE FECHA 25/11/2016 POR COBRO QUE EFECTÚA EL BANK OF TOKYO MITSUBISHI UF J LTD POR DESEMBOLSOS DEL JICA PTMO BV-P5 SEGUN NOTA MEFP/VTCP/DGCP/UODP-1224/2016 DE FECHA 23/12/2016 LIB. 00099021001 RECURSOS ORDINARIOS DOLARES AMERICANOS-5970</t>
  </si>
  <si>
    <t>00099021001 DEP.DE CHEQ.AJENOS,RET.DE CAM.,CONCEPTO: FONDESIF-DEVOLUCION ASISTENCIA TECNICA 15RA CUOTA,DEP.: FUNDACION SARTAWI , PROCEDENCIA: BANCO UNION S.A., CHEQUE: 96, FECHA DE EMISION:27/12/2016</t>
  </si>
  <si>
    <t>||DEVOLUCION DE COMISIONES BANCARIAS POR DESEMBOLSO DE FONPLATA PTMO. BOL 24/2014 S/G SWIFT N° 01013 Y 01014 DE FECHA 26-01-2016 LIBRETA N° 00287074301 FPS-US-RIO GRANDE IV</t>
  </si>
  <si>
    <t>||TRANSFERENCIA DE FONDOS AL EXTERIOR SEGUN SOL. EN NOTA MEFP/VTCP/DGCP/UODP-1036/2016 DEL MEFP REF:PAGO FACTURA NO.251937 SERVICIO AGENTE COLATERAL AL CITIBANK NEW YORK LIB.00099021001 TGN-RECURSOS ORDINARIOS</t>
  </si>
  <si>
    <t>REGULARIZACION DEL COMPROBANTE S-0873639 DE FECHA 15-12-2016 POR COBRO QUE EFECTUA EL BANK OF TOKYO MITSUBISHI UFJ LTD POR DESEMBOLSOS DEL JICA PTMO. BV-P5 SEGUN NOTA MEFP/VTCP/DGCP/UODP-1245/2016 DE FECHA 29-12-2016 DEL MEFP LIBRETA 00099021001 RECURSOS ORDINARIOS -DOLARES AMERICANOS (5970)</t>
  </si>
  <si>
    <t>Empresa Pública Nacional Estrategica Cartones de Bolivia</t>
  </si>
  <si>
    <t>00576012001 DEP.DE CHEQ.AJENOS,RET.DE CAM.,CONCEPTO: VENTA DE CAJAS BANANERAS,DEP.: UNABANA , PROCEDENCIA: BANCO NACIONAL DE BOLIVIA S.A., CHEQUE: 5975576, FECHA DE EMISION:19/12/2016</t>
  </si>
  <si>
    <t>00576012001 DEP.DE CHEQ.AJENOS,RET.DE CAM.,CONCEPTO: VENTA DE CAJAS BANANERAS,DEP.: UNABANA , PROCEDENCIA: BANCO NACIONAL DE BOLIVIA S.A., CHEQUE: 5975577, FECHA DE EMISION:19/12/2016</t>
  </si>
  <si>
    <t>||PAGO POR CUENTA DEL BISA, PRÉSTAMO KFW 8766115, VCTO. 30/12/2016, CAPITAL USD 13.101,53 E INTERESES USD 393,05. COD.LIQ.008711 DE FECHA 27/12/2016. LIBRETA N° 00099021001 "TGN RECURSOS ORDINARIOS DOLARES AMERICANOS (5970)" DIF.CAMB.A FAVOR DEL TGN</t>
  </si>
  <si>
    <t>TRANSFERENCIA RECIBIDA DEL EXTERIOR SEGÚN MENSAJES SWIFT Nos. 18854-18853 (REM.EXT.) DE FECHA 30-12-2016 POR DESEMBOLSO DE IDA PRÉSTAMO 5170-BO 001 PAR II 32 CTPS108661410005 LIBRETA N° 00047247002 MDRYT-PARII U$$ PROYECTO DE ALIANZAS RURALES II (AIF-5170BO)</t>
  </si>
  <si>
    <t>TRANSFERENCIA RECIBIDA DEL EXTERIOR SEGÚN MENSAJES SWIFT Nos. 18854-18853 (REM.EXT.) DE FECHA 30-12-2016 POR DESEMBOLSO DE IDA PRÉSTAMO 5170-BO 001 PAR II 32 CTPS108661410005 LIBRETA N° 00047247002 MDRYT-PARII U$$ PROYECTO DE ALIANZAS RURALES II (AIF-5170BO) REF.: UTILES DE ESCRITORIO</t>
  </si>
  <si>
    <t>PAGO A KFW ALEMANIA PRÉSTAMO KFW 200565168 VCTO. 30-dic-2016 POR CUENTA DE TGN , NTI. 008643 VALOR 30-dic-2016 CAPITAL EUR 98.000,00 INTERESES EUR 22.132,50 CTA. 5970 CUENTA UNICA DEL TESORO EN DOLARES AMERICANOS LIB. 00099021001</t>
  </si>
  <si>
    <t>PAGO A KFW ALEMANIA PRÉSTAMO KFW 200365650 VCTO. 30-dic-2016 POR CUENTA DE TGN , NTI. 008641 VALOR 30-dic-2016 CAPITAL EUR 338.000,00 INTERESES EUR 72.322,50 CTA. 5970 CUENTA UNICA DEL TESORO EN DOLARES AMERICANOS LIB. 00099021001</t>
  </si>
  <si>
    <t>PAGO A KFW ALEMANIA PRÉSTAMO KFW 9565037 VCTO. 30-dic-2016 POR CUENTA DE TGN , NTI. 008637 VALOR 30-dic-2016 CAPITAL EUR 10.000,00 INTERESES EUR 3.476,22 CTA. 5970 CUENTA UNICA DEL TESORO EN DOLARES AMERICANOS LIB. 00099021001</t>
  </si>
  <si>
    <t>PAGO A NATIXIS FRANCIA PRÉSTAMO 651-OB1 VCTO. 31-dic-2016 POR CUENTA DE TGN , NTI. 008674 VALOR 30-dic-2016 CAPITAL EUR 40.712,76 INTERESES EUR 785,18 CTA. 5970 CUENTA UNICA DEL TESORO EN DOLARES AMERICANOS LIB. 00099021001</t>
  </si>
  <si>
    <t>De: 00046024204 A:00249014201 Traspaso s/g  Nota N° MS/DGAA/UF/TES/CE/348/2016 del MINISTERIO DE SALUD en el marco de la Resolucion Ministerial N°0731, debido a que la entidad no pudo realizar la trl porque solo tiene habilitado libretas</t>
  </si>
  <si>
    <t>De: 00046024204 A:00020044201 Traspaso s/g  Nota N° MS/DGAA/UF/TES/CE/363/2016 del MINISTERIO DE SALUD, TRANSFERENCIA PARA LA PUESTA EN VUELO DE LAS AERONAVES, AMBULANCIAS OPERADAS POR LA FUERZA AEREA BOLIVIANA.</t>
  </si>
  <si>
    <t>00078011101</t>
  </si>
  <si>
    <t>De: 00078011101 A:00099021001 TRANSFERENCIA DE RECURSOS EN VIRTUD A LA NOTA CITE: MEFP/VTCP/DGCP/UODP-UODP-1173 Y NOTA CITE: MHE-9227-DGAA-0737/2016 Y DE ACUERDO A LO
ESTABLECIDO EN LA LEY N° 291 VIGENTE EN LA D.FINAL SEGUNDA DE LA LEY N° 769.</t>
  </si>
  <si>
    <t>00081077001</t>
  </si>
  <si>
    <t>De: 00081077001 A:00099021001 TRANSFERENCIA DE RECURSOS EN VIRTUD A LA NOTA CITE: MEFP/VTCP/DGCP/UODP-1174/2016 DE ACUERDO A LO ESTABLECIDO EN LA LEY N° 291 VIGENTE EN LA
D.FINAL SEGUNDA DE LA LEY N° 769</t>
  </si>
  <si>
    <t>00070011102</t>
  </si>
  <si>
    <t>De: 00070011102 A:00099021001 TRANSFERENCIA DE RECURSOS EN VIRTUD A LA NOTA CITE: MEFP/VTCP/DGCP/UODP-1185/2016 DE ACUERDO A LO ESTABLECIDO EN LA LEY N° 291 VIGENTE EN LA
D.FINAL SEGUNDA DE LA LEY N° 769</t>
  </si>
  <si>
    <t>09</t>
  </si>
  <si>
    <t>00291094101</t>
  </si>
  <si>
    <t>De: 00291094101 A:00099021001 En virtud a la nota CITE: ABC/GNAF/SAF/ATE/2016-1149 DE LA ADMINISTRADORA BOLIVIANA DE CARRETERAS Y NOTA CITE: MEFP/VTCP/DGPOT/UPCFTGN/2366/2016
POR DEVOLUCION DE RECURSOS POR UTILIZACION ERRONEAMENTE</t>
  </si>
  <si>
    <t>00099018024</t>
  </si>
  <si>
    <t>De: 00099018024 A:00291038001 SOLICITUD DE TRANSFERENCIA A SOL. DEL MIN DE PLANIFICACION VIPFE S/G NOTA: MPD/VIPFE/DGGFE/UAP-003802/2016 DESEMBOLSO NºUAP/28/2016 Bs400.204,19
PROYECTO "CONSTRUCCION DEL PUENTE CHEKA TRAMO III DE LA CARRETER</t>
  </si>
  <si>
    <t>00078028003</t>
  </si>
  <si>
    <t>De: 00078028003 A:00099021001 Transferencia de recursos en virtud a la nota CITE: MHE-VMEEA-PEVD-PER-BID-0211/2016 PROGRAMA DE ELECTRIFICACION RURAL CON ENEGIA RENOVABLE (PERER) GRT/NV-
14258-BO</t>
  </si>
  <si>
    <t>De: 00099021001 A:00078028002 Transferencia de recursos en virtud a la nota CITE: MHE-VMEEA-PEVD-PER-BID-0211/2016 PROGRAMA DE ELECTRIFICACION RURAL CON ENEGIA RENOVABLE (PERER) GRT/NV-
14258-BO</t>
  </si>
  <si>
    <t>00290044101</t>
  </si>
  <si>
    <t>De: 00290044101 A:00099021001 TRANSFERENCIA DE RECURSOS A SOLICITUD DE IMPUESTOS NACIONALES S/G NOTA SIN/GDSCZ/DARH/NOT/1858/2016 DEPOSITO POR MALA APROPIACIÓN DE LIBRETA POR Bs12.155,00.</t>
  </si>
  <si>
    <t>De: 00099021001 A:00348014401 TRANSFERENCIA DE RECURSOS A SOLICITUD DE LA AUTORIDAD PLURINACIONAL DE LA MADRE TIERRA S/G NOTA APMT/JFA/Nº108/2016.</t>
  </si>
  <si>
    <t>De: 00099021001 A:00046024204 DEVOLUCION DE RECURSOS A SOLICITUD DEL MINISTERIO DE SALUD S/G NOTA MS/DGAA/UF/AC/CE/242/2016; Y PROCEDIMIENTO MEFP/VPCF/DGCF Nº1002/2016 C-21 Nº21744 DE LA GESTION 2015 S/G INSTRUCTIVO DE CIERRE</t>
  </si>
  <si>
    <t>De: 00099021001 A:00016018006 DEVOLUCION DE RECURSOS A SOLICITUD DEL MINISTERIO DE EDUCACION S/G NOTA ME/DGAA/UF/T/Nº52/2016 ADJUNTA BOD Nº1163789 CONCILIADO A FAVOR DEL TESORO C-21 Nº 20589 DE LA GESTION 2014.</t>
  </si>
  <si>
    <t>05</t>
  </si>
  <si>
    <t>00129058001</t>
  </si>
  <si>
    <t>De: 00129058001 A:00099018040 TRANSFERENCIA A SOLICITUD DE LA ESCUELA DE GESTION PUBLICA PLURINACIONAL S/G NOTA UAF 343/2016 ISS/esh EGPP; DEVOLUCION DE SALDOS NO EJECUTADOS
CORRESPONDIENTES AL CONVENIO CIF/UAP/FRA/1275/2006</t>
  </si>
  <si>
    <t>06</t>
  </si>
  <si>
    <t>00283064101</t>
  </si>
  <si>
    <t>De: 00283064101 A:00099021001 DEVOLUCION DE RECURSOS A SOLICITUD DE ADUANA NACIONAL S/G NOTA VAN-UADZR-CA-2066/2016 DEVOLUCION DE LA LIB 00283064101 A LA LIB 00099021001 POR Bs53.432,00.</t>
  </si>
  <si>
    <t>De: 00046024204 A:00249014201 TRANSFERENCIA DE RECURSOS A SOLICITUD DEL MINISTERIO DE SALUD S/G NOTA MS/DGAA/UF/TES/CE/416/2016; DESTINADO A LA ENTIDAD 249 DA01 PARA LA COMPRA DE PRODUCTOS QUIMICOS, FARMACEUTICOS, BIOLARVICIDAS CON R.M.</t>
  </si>
  <si>
    <t>De: 00129058001 A:00099018040 Traspaso s/g Nota Nº MPD/VIPFE/DGGFE/UAP-004083/2016 Reversión de Saldos de Libretas de Proyectos financiados con Recursos de Contravalor</t>
  </si>
  <si>
    <t>De: 00099021001 A:00291034101 TRANSFERENCIA A SOLICITUD DE LA ABC S/G NOTA ABC/GNAF/SAF/ATE/2016-1283 POR DEVOLUCION DE RECURSOS EJECUTADOS EN LIBRETA ERRONEA DE 00099021001 A LIB 00291034101 BS APORTE LOCAL GAD LA PAZ.</t>
  </si>
  <si>
    <t>00099014102</t>
  </si>
  <si>
    <t>De: 00099014102 A:00287102001 TRANSFERENCIA SEGUN NOTA MEFP/VTCP/DGPOT/UAIS/ N° 7840/2016 Y NOTA DE LA DGCF MEFP/VPCF/DGCF/UCCF/ N°1024/2016 POR DEVOLUCION DE RECUPERACIONES DE RECLAMOS FPS</t>
  </si>
  <si>
    <t>De: 00099021001 A:00574012001 TRANSFERENCIA SEGUN NOTA MEFP/VTCP/DGPOT/UAIS/ N° 7839/2016 Y NOTA DE LA DGCF MEFP/VPCF/DGCF/UCCF/ N°1025/2016 POR DEVOLUCION DE RECUPERACIONES DE RECLAMOS LACTEOSBOL</t>
  </si>
  <si>
    <t>De: 00099014102 A:00574012002 TRANSFERENCIA SEGUN NOTA MEFP/VTCP/DGPOT/UAIS/ N° 7839/2016 Y NOTA DE LA DGCF MEFP/VPCF/DGCF/UCCF/ N°1025/2016 POR DEVOLUCION DE RECUPERACIONES DE RECLAMOS LACTEOSBOL</t>
  </si>
  <si>
    <t>00035011106</t>
  </si>
  <si>
    <t>De: 00035011106 A:00513012004 Devolución de gastos operativos del TGN de la operacion TRDD 19.</t>
  </si>
  <si>
    <t>De: 00035011106 A:00070011102 Devolución de gastos operativos del TGN de las operaciones TRDE 10,11,12,13,14,15,51,52,53,59,60,61,68.</t>
  </si>
  <si>
    <t>De: 00035011106 A:00086018040 Devolución de gastos operativos del TGN de la operacion TRLF 58.</t>
  </si>
  <si>
    <t>De: 00035011106 A:00086051101 Devolución de gastos operativos del TGN de la operacion TRLF 54.</t>
  </si>
  <si>
    <t>De: 00099021001 A:00290014102 TRANSFERENCIA RECURSOS DE FORTALECIMIENTO INSTITUCIONAL SERVICIO DE IMPUESTOS NACIONALES</t>
  </si>
  <si>
    <t>De: 00035011106 A:00047084103 Devolución de gastos Operativos del TGN efectuados de la operacion TRLF 71.</t>
  </si>
  <si>
    <t>De: 00035011106 A:00041014101 Devolución de gastos Operativos del TGN efectuados con la operacion TRLF 50.</t>
  </si>
  <si>
    <t>De: 00035011106 A:00340012002 Devolución de gastos operativos del TGN de la operacion TRDE 57.</t>
  </si>
  <si>
    <t>De: 00035011106 A:00291012002 Devolución de gastos Operativos del TGN efectuados con las operaciones TRLF 8, TRLF 9, TRLF 21 TRLF 27 y TRLF 56</t>
  </si>
  <si>
    <t>De: 00035011106 A:00378012002 Devolución de gastos Operativos del TGN efectuados con la operacion TRLF 30.</t>
  </si>
  <si>
    <t>De: 00035011106 A:00290012001 Devolución de gastos Operativos del TGN, efectuados con las operaciones TRLF 40.</t>
  </si>
  <si>
    <t>De: 00035011106 A:00268022001 Devolución gastos Operativos del TGN de la operacion TRLF 65.</t>
  </si>
  <si>
    <t>De: 00035011106 A:00222012001 Devolución gastos Operativos del TGN efectuados de las operaciones TRLF 7, TRLF 13 TRLF 24.</t>
  </si>
  <si>
    <t>De: 00035011106 A:00046024204 Devolución de gastos operativos del TGN de la operacion TRLE 2.</t>
  </si>
  <si>
    <t>De: 00035011106 A:00016011101 Devolución gastos Operativos del TGN de las operaciones TRDE.5 TRDE.19 TRDE.20 TRDE.21 TRDE.22 TRDE.23 TRDE.24 TRDE.25 TRDE.26 TRDE.36 TRDE.39 TRDE.40 TRDE.43
TRDE.44 TRDE.45 TRDE.46 TRDE.47 TRDE.48 TRDE.49 TR</t>
  </si>
  <si>
    <t>De: 00035011106 A:00046088001 Devolución de gastos operativos del TGN de la operacion TRLF 20.</t>
  </si>
  <si>
    <t>De: 00035011106 A:00015021103 Devolución gastos Operativos del TGN de la operación TRDE.8.</t>
  </si>
  <si>
    <t>De: 00035011106 A:00340012003 Devolución de gastos Operativos del TGN de las operaciones TRDE 2 TRDE 3 TRDE 6 TRDE 16 TRDE 28 TRDE 33 TRDE 37 TRDE 56 TRDE 65 TRDE 66.</t>
  </si>
  <si>
    <t>De: 00035011106 A:00132019201 Devolución gastos Operativos del TGN de la operación TRLF 5.</t>
  </si>
  <si>
    <t>Traspaso s/g Nota NºMMAyA/DGAA/Cite Nº 33/2016.APS en el marco DS 1841 de 18/12/13 y RM 654 de 10/07/14. Hace mención a la nota VDS-SC DIR.ADM Nº 872/15 del Viceministerio de Defensa Social y Sustancias
Controladas</t>
  </si>
  <si>
    <t>De: 00253014112 A:00099021001 En cumplimiento al oficio MEFP/VTCP/DGCP/UODP-970/2016 referente al
Reembolso al TGN de los costos emergentes de la ampliación de plazo de desembolso de créditos externos (CAF - 6993).y nota CITE: EMAGUA-GAF-N</t>
  </si>
  <si>
    <t>De: 00253014204 A:00099021001 En cumplimiento al oficio MEFP/VTCP/DGCP/UODP-970/2016 referente al
Reembolso al TGN de los costos emergentes de la ampliación de plazo de desembolso de créditos externos (CAF - 6993).y nota CITE: EMAGUA-GAF-N</t>
  </si>
  <si>
    <t>De: 00253014406 A:00099021001 En cumplimiento al oficio MEFP/VTCP/DGCP/UODP-970/2016 referente al
Reembolso al TGN de los costos emergentes de la ampliación de plazo de desembolso de créditos externos (CAF- 6993).y nota CITE: EMAGUA-GAF-N</t>
  </si>
  <si>
    <t>00291038001</t>
  </si>
  <si>
    <t>00078028002</t>
  </si>
  <si>
    <t>De: 00099014102 A:00290014101 SOLICITUD DE IMPUESTOS NACIONALES S/G NOTA SIN/GAF/DRF/TES/NOT/02226/2016 SOL. DE TRANF. DESACREDITACIONES DE APORTES POR
REVERSIONES DE PLANILLAS POR Bs2.100,90 Y NOTA MEFP/VPCF/DGCF/UCCF Nº945/2016.</t>
  </si>
  <si>
    <t>00348014401</t>
  </si>
  <si>
    <t>00016018006</t>
  </si>
  <si>
    <t>00099018040</t>
  </si>
  <si>
    <t>De: 00253018008 A:00099018038 Traspaso s/g Nota Nº MPD/VIPFE/DGGFE/UAP-004083/2016 Reversión de Saldos de Libretas de Proyectos financiados con Recursos de Contravalor</t>
  </si>
  <si>
    <t>De: 00015031101 A:00099021001 Traspaso s/g Notas Nº VDS-SC DIR.ADM. Nº 1065/16 y MEFP/VPCF/DGCF/UCCF Nº Nº 1046/2016. Transferencia de Recursos por concepto de devolución de recursos descontados del desembolso de Apoyos Presupuestarios Sector</t>
  </si>
  <si>
    <t>00291034101</t>
  </si>
  <si>
    <t>00287102001</t>
  </si>
  <si>
    <t>De: 00099014102 A:00287102001 TRANSFERENCIA SEGUN NOTA MEFP/VTCP/DGPOT/UAIS/ N° 7838/2016 Y NOTA DE LA DGCF MEFP/VPCF/DGCF/UCCF/ N°1017/2016 POR DEVOLUCION DE RECUPERACIONES DE RECLAMOS FPS</t>
  </si>
  <si>
    <t>00574012001</t>
  </si>
  <si>
    <t>00513012004</t>
  </si>
  <si>
    <t>00086018040</t>
  </si>
  <si>
    <t>00086051101</t>
  </si>
  <si>
    <t>00290014102</t>
  </si>
  <si>
    <t>08</t>
  </si>
  <si>
    <t>00047084103</t>
  </si>
  <si>
    <t>00041014101</t>
  </si>
  <si>
    <t>00340012002</t>
  </si>
  <si>
    <t>00291012002</t>
  </si>
  <si>
    <t>00378012002</t>
  </si>
  <si>
    <t>00290012001</t>
  </si>
  <si>
    <t>00268022001</t>
  </si>
  <si>
    <t>00222012001</t>
  </si>
  <si>
    <t>00016011101</t>
  </si>
  <si>
    <t>00046088001</t>
  </si>
  <si>
    <t>00015021103</t>
  </si>
  <si>
    <t>00132019201</t>
  </si>
  <si>
    <t>DESDE ENERO A DICIEMBRE DE 2016</t>
  </si>
  <si>
    <t>ACTUALIZADO AL :  08 DE ENERO DE 2016</t>
  </si>
  <si>
    <t>ACTUALIZADA AL 08/ENE/2016</t>
  </si>
  <si>
    <r>
      <t xml:space="preserve">Nº Correlativo: </t>
    </r>
    <r>
      <rPr>
        <b/>
        <sz val="12"/>
        <rFont val="Arial"/>
        <family val="2"/>
      </rPr>
      <t>1</t>
    </r>
  </si>
  <si>
    <r>
      <t xml:space="preserve">Fecha:  </t>
    </r>
    <r>
      <rPr>
        <b/>
        <sz val="12"/>
        <rFont val="Arial"/>
        <family val="2"/>
      </rPr>
      <t>09 - ENE - 2017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</si>
</sst>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u/>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b/>
      <u/>
      <sz val="8"/>
      <color rgb="FFFF0000"/>
      <name val="Calibri"/>
      <family val="2"/>
      <scheme val="minor"/>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name val="Calibri"/>
      <family val="2"/>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5">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2" fillId="0" borderId="0" applyNumberFormat="0" applyFill="0" applyBorder="0" applyAlignment="0" applyProtection="0"/>
    <xf numFmtId="0" fontId="2" fillId="0" borderId="0"/>
    <xf numFmtId="0" fontId="2" fillId="0" borderId="0"/>
    <xf numFmtId="0" fontId="1" fillId="0" borderId="0"/>
    <xf numFmtId="0" fontId="1" fillId="0" borderId="0"/>
  </cellStyleXfs>
  <cellXfs count="291">
    <xf numFmtId="0" fontId="0" fillId="0" borderId="0" xfId="0"/>
    <xf numFmtId="0" fontId="40" fillId="0" borderId="23" xfId="152" applyNumberFormat="1" applyFont="1" applyFill="1" applyBorder="1" applyAlignment="1" applyProtection="1">
      <alignment horizontal="center"/>
    </xf>
    <xf numFmtId="0" fontId="40" fillId="0" borderId="23" xfId="152" applyNumberFormat="1" applyFont="1" applyFill="1" applyBorder="1" applyAlignment="1" applyProtection="1"/>
    <xf numFmtId="0" fontId="40" fillId="0" borderId="24" xfId="152" applyNumberFormat="1" applyFont="1" applyFill="1" applyBorder="1" applyAlignment="1" applyProtection="1">
      <alignment horizontal="center"/>
    </xf>
    <xf numFmtId="0" fontId="40" fillId="0" borderId="24" xfId="152" applyNumberFormat="1" applyFont="1" applyFill="1" applyBorder="1" applyAlignment="1" applyProtection="1"/>
    <xf numFmtId="0" fontId="40" fillId="0" borderId="25" xfId="152" applyNumberFormat="1" applyFont="1" applyFill="1" applyBorder="1" applyAlignment="1" applyProtection="1">
      <alignment horizontal="center"/>
    </xf>
    <xf numFmtId="0" fontId="40" fillId="0" borderId="26" xfId="152" applyNumberFormat="1" applyFont="1" applyFill="1" applyBorder="1" applyAlignment="1" applyProtection="1"/>
    <xf numFmtId="0" fontId="40" fillId="0" borderId="24" xfId="152" applyNumberFormat="1" applyFont="1" applyFill="1" applyBorder="1" applyAlignment="1" applyProtection="1">
      <alignment horizontal="left"/>
    </xf>
    <xf numFmtId="0" fontId="49" fillId="40" borderId="13" xfId="157" applyNumberFormat="1" applyFont="1" applyFill="1" applyBorder="1" applyAlignment="1" applyProtection="1">
      <alignment vertical="center" wrapText="1"/>
    </xf>
    <xf numFmtId="0" fontId="49" fillId="40" borderId="21" xfId="157" applyNumberFormat="1" applyFont="1" applyFill="1" applyBorder="1" applyAlignment="1" applyProtection="1">
      <alignment vertical="center" wrapText="1"/>
    </xf>
    <xf numFmtId="0" fontId="55" fillId="0" borderId="0" xfId="0" applyFont="1" applyProtection="1">
      <protection locked="0"/>
    </xf>
    <xf numFmtId="0" fontId="57" fillId="0" borderId="0" xfId="0" applyFont="1" applyProtection="1">
      <protection locked="0"/>
    </xf>
    <xf numFmtId="0" fontId="34" fillId="0" borderId="0" xfId="427" applyFont="1" applyFill="1" applyBorder="1" applyAlignment="1" applyProtection="1">
      <alignment vertical="center"/>
    </xf>
    <xf numFmtId="0" fontId="51" fillId="0" borderId="0" xfId="427" applyFont="1" applyFill="1" applyBorder="1" applyAlignment="1" applyProtection="1">
      <alignment horizontal="left"/>
    </xf>
    <xf numFmtId="0" fontId="35" fillId="0" borderId="0" xfId="427" applyNumberFormat="1" applyFont="1" applyFill="1" applyBorder="1" applyAlignment="1" applyProtection="1">
      <alignment horizontal="center" vertical="center"/>
    </xf>
    <xf numFmtId="164" fontId="35" fillId="0" borderId="0" xfId="428" applyFont="1" applyFill="1" applyBorder="1" applyAlignment="1" applyProtection="1">
      <alignment horizontal="center" vertical="center"/>
    </xf>
    <xf numFmtId="14" fontId="34" fillId="0" borderId="0" xfId="427" applyNumberFormat="1" applyFont="1" applyFill="1" applyBorder="1" applyAlignment="1" applyProtection="1">
      <alignment vertical="center"/>
    </xf>
    <xf numFmtId="0" fontId="3" fillId="0" borderId="0" xfId="427" applyProtection="1"/>
    <xf numFmtId="166" fontId="28" fillId="0" borderId="0" xfId="427" applyNumberFormat="1" applyFont="1" applyBorder="1" applyProtection="1"/>
    <xf numFmtId="0" fontId="34" fillId="0" borderId="0" xfId="427" applyFont="1" applyFill="1" applyBorder="1" applyAlignment="1" applyProtection="1">
      <alignment horizontal="center" vertical="center"/>
    </xf>
    <xf numFmtId="0" fontId="34" fillId="0" borderId="0" xfId="427" applyFont="1" applyFill="1" applyBorder="1" applyAlignment="1" applyProtection="1">
      <alignment horizontal="left" vertical="center" wrapText="1"/>
    </xf>
    <xf numFmtId="164" fontId="34" fillId="0" borderId="0" xfId="428" applyFont="1" applyFill="1" applyBorder="1" applyAlignment="1" applyProtection="1">
      <alignment horizontal="right" vertical="center"/>
    </xf>
    <xf numFmtId="0" fontId="3" fillId="0" borderId="0" xfId="429" applyProtection="1">
      <protection locked="0"/>
    </xf>
    <xf numFmtId="0" fontId="38" fillId="0" borderId="13" xfId="429" applyFont="1" applyFill="1" applyBorder="1" applyAlignment="1" applyProtection="1">
      <alignment horizontal="center" vertical="center"/>
      <protection locked="0"/>
    </xf>
    <xf numFmtId="0" fontId="38" fillId="0" borderId="13" xfId="429" applyFont="1" applyFill="1" applyBorder="1" applyAlignment="1" applyProtection="1">
      <alignment horizontal="center" vertical="center" wrapText="1"/>
      <protection locked="0"/>
    </xf>
    <xf numFmtId="0" fontId="3" fillId="0" borderId="0" xfId="429" applyAlignment="1" applyProtection="1">
      <alignment horizontal="center"/>
      <protection locked="0"/>
    </xf>
    <xf numFmtId="0" fontId="3" fillId="0" borderId="0" xfId="429" applyProtection="1"/>
    <xf numFmtId="0" fontId="3" fillId="0" borderId="0" xfId="429" applyAlignment="1" applyProtection="1">
      <alignment horizontal="center"/>
    </xf>
    <xf numFmtId="0" fontId="3" fillId="0" borderId="0" xfId="429" applyAlignment="1" applyProtection="1">
      <alignment horizontal="left"/>
      <protection locked="0"/>
    </xf>
    <xf numFmtId="0" fontId="3" fillId="0" borderId="0" xfId="429" applyAlignment="1" applyProtection="1">
      <alignment horizontal="center" wrapText="1"/>
      <protection locked="0"/>
    </xf>
    <xf numFmtId="1" fontId="34" fillId="0" borderId="13" xfId="428" applyNumberFormat="1" applyFont="1" applyFill="1" applyBorder="1" applyAlignment="1" applyProtection="1">
      <alignment horizontal="center"/>
      <protection locked="0"/>
    </xf>
    <xf numFmtId="0" fontId="36" fillId="0" borderId="13" xfId="429" applyFont="1" applyBorder="1" applyAlignment="1" applyProtection="1">
      <alignment horizontal="left"/>
      <protection locked="0"/>
    </xf>
    <xf numFmtId="14" fontId="34" fillId="0" borderId="13" xfId="428" applyNumberFormat="1" applyFont="1" applyFill="1" applyBorder="1" applyAlignment="1" applyProtection="1">
      <alignment horizontal="center"/>
      <protection locked="0"/>
    </xf>
    <xf numFmtId="1" fontId="34" fillId="0" borderId="13" xfId="428" applyNumberFormat="1" applyFont="1" applyFill="1" applyBorder="1" applyAlignment="1" applyProtection="1">
      <alignment horizontal="left"/>
      <protection locked="0"/>
    </xf>
    <xf numFmtId="167" fontId="40" fillId="0" borderId="13" xfId="429" applyNumberFormat="1" applyFont="1" applyFill="1" applyBorder="1" applyAlignment="1" applyProtection="1">
      <alignment horizontal="right"/>
      <protection locked="0"/>
    </xf>
    <xf numFmtId="167" fontId="41" fillId="0" borderId="22" xfId="429" applyNumberFormat="1" applyFont="1" applyFill="1" applyBorder="1" applyAlignment="1" applyProtection="1">
      <alignment horizontal="right"/>
      <protection locked="0"/>
    </xf>
    <xf numFmtId="0" fontId="28" fillId="0" borderId="0" xfId="429" applyFont="1" applyAlignment="1" applyProtection="1">
      <alignment horizontal="center"/>
    </xf>
    <xf numFmtId="0" fontId="28" fillId="0" borderId="0" xfId="429" applyFont="1" applyAlignment="1" applyProtection="1">
      <alignment horizontal="center" wrapText="1"/>
    </xf>
    <xf numFmtId="0" fontId="3" fillId="0" borderId="0" xfId="429" applyAlignment="1" applyProtection="1">
      <alignment horizontal="left"/>
    </xf>
    <xf numFmtId="0" fontId="3" fillId="0" borderId="0" xfId="429" applyAlignment="1" applyProtection="1">
      <alignment horizontal="center" wrapText="1"/>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8"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5" fillId="0" borderId="0" xfId="81" applyFont="1" applyAlignment="1" applyProtection="1">
      <alignment vertical="center"/>
      <protection locked="0"/>
    </xf>
    <xf numFmtId="4" fontId="45"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6" fillId="0" borderId="0" xfId="81" applyFont="1" applyAlignment="1" applyProtection="1">
      <alignment vertical="center" wrapText="1"/>
    </xf>
    <xf numFmtId="0" fontId="46"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3" fillId="0" borderId="0" xfId="1" applyFont="1" applyFill="1" applyBorder="1" applyAlignment="1" applyProtection="1">
      <alignment horizontal="center"/>
    </xf>
    <xf numFmtId="0" fontId="33" fillId="0" borderId="0" xfId="1" applyFont="1" applyFill="1" applyAlignment="1" applyProtection="1">
      <alignment horizontal="center"/>
    </xf>
    <xf numFmtId="0" fontId="33"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8" fillId="0" borderId="0" xfId="0" applyFont="1" applyAlignment="1" applyProtection="1">
      <alignment horizontal="center" vertical="center"/>
    </xf>
    <xf numFmtId="0" fontId="50" fillId="0" borderId="0" xfId="0" applyFont="1" applyAlignment="1" applyProtection="1">
      <alignment horizontal="justify" vertical="center"/>
    </xf>
    <xf numFmtId="0" fontId="60" fillId="0" borderId="27" xfId="0" applyFont="1" applyBorder="1" applyAlignment="1" applyProtection="1">
      <alignment horizontal="justify" vertical="center" wrapText="1"/>
    </xf>
    <xf numFmtId="0" fontId="62" fillId="0" borderId="28" xfId="0" applyFont="1" applyBorder="1" applyAlignment="1" applyProtection="1">
      <alignment horizontal="justify" vertical="center" wrapText="1"/>
    </xf>
    <xf numFmtId="0" fontId="62" fillId="0" borderId="29" xfId="0" applyFont="1" applyBorder="1" applyAlignment="1" applyProtection="1">
      <alignment horizontal="justify" vertical="center" wrapText="1"/>
    </xf>
    <xf numFmtId="0" fontId="60" fillId="0" borderId="28" xfId="0" applyFont="1" applyBorder="1" applyAlignment="1" applyProtection="1">
      <alignment horizontal="justify" vertical="center" wrapText="1"/>
    </xf>
    <xf numFmtId="0" fontId="63" fillId="0" borderId="0" xfId="0" applyFont="1" applyProtection="1"/>
    <xf numFmtId="0" fontId="9" fillId="0" borderId="0" xfId="1" applyFont="1" applyFill="1" applyAlignment="1" applyProtection="1">
      <alignment horizontal="center" vertical="top" wrapText="1"/>
    </xf>
    <xf numFmtId="14" fontId="38" fillId="0" borderId="13" xfId="429" applyNumberFormat="1" applyFont="1" applyFill="1" applyBorder="1" applyAlignment="1" applyProtection="1">
      <alignment horizontal="center" vertical="center"/>
      <protection locked="0"/>
    </xf>
    <xf numFmtId="0" fontId="38" fillId="0" borderId="13" xfId="429" applyFont="1" applyFill="1" applyBorder="1" applyAlignment="1" applyProtection="1">
      <alignment wrapText="1"/>
      <protection locked="0"/>
    </xf>
    <xf numFmtId="164" fontId="38" fillId="0" borderId="13" xfId="428" applyFont="1" applyFill="1" applyBorder="1" applyAlignment="1" applyProtection="1">
      <alignment vertical="center"/>
      <protection locked="0"/>
    </xf>
    <xf numFmtId="0" fontId="11" fillId="0" borderId="13" xfId="429" applyFont="1" applyFill="1" applyBorder="1" applyAlignment="1" applyProtection="1">
      <alignment vertical="center"/>
      <protection locked="0"/>
    </xf>
    <xf numFmtId="164" fontId="38" fillId="0" borderId="0" xfId="428" applyFont="1" applyFill="1" applyBorder="1" applyAlignment="1" applyProtection="1">
      <alignment vertical="center"/>
      <protection locked="0"/>
    </xf>
    <xf numFmtId="0" fontId="38" fillId="0" borderId="0" xfId="429" applyFont="1" applyProtection="1">
      <protection locked="0"/>
    </xf>
    <xf numFmtId="0" fontId="46" fillId="0" borderId="0" xfId="81" applyFont="1" applyAlignment="1" applyProtection="1">
      <alignment horizontal="center" vertical="center"/>
    </xf>
    <xf numFmtId="0" fontId="72" fillId="0" borderId="0" xfId="429" applyFont="1" applyFill="1" applyAlignment="1" applyProtection="1">
      <alignment horizontal="left"/>
    </xf>
    <xf numFmtId="0" fontId="37" fillId="35" borderId="13" xfId="427" applyNumberFormat="1" applyFont="1" applyFill="1" applyBorder="1" applyAlignment="1" applyProtection="1">
      <alignment horizontal="center" vertical="center" wrapText="1"/>
    </xf>
    <xf numFmtId="0" fontId="34" fillId="0" borderId="10" xfId="427" applyNumberFormat="1" applyFont="1" applyFill="1" applyBorder="1" applyAlignment="1" applyProtection="1">
      <alignment horizontal="center" vertical="center"/>
    </xf>
    <xf numFmtId="0" fontId="37" fillId="34" borderId="13" xfId="427" applyFont="1" applyFill="1" applyBorder="1" applyAlignment="1" applyProtection="1">
      <alignment horizontal="center" vertical="center" wrapText="1"/>
    </xf>
    <xf numFmtId="0" fontId="37" fillId="35" borderId="13" xfId="427" applyFont="1" applyFill="1" applyBorder="1" applyAlignment="1" applyProtection="1">
      <alignment horizontal="center" vertical="center" wrapText="1"/>
    </xf>
    <xf numFmtId="0" fontId="37" fillId="34" borderId="13" xfId="0" applyFont="1" applyFill="1" applyBorder="1" applyAlignment="1" applyProtection="1">
      <alignment horizontal="center" vertical="center" wrapText="1"/>
    </xf>
    <xf numFmtId="164" fontId="37" fillId="34" borderId="13" xfId="428" applyFont="1" applyFill="1" applyBorder="1" applyAlignment="1" applyProtection="1">
      <alignment horizontal="center" vertical="center" wrapText="1"/>
    </xf>
    <xf numFmtId="0" fontId="34" fillId="0" borderId="13" xfId="427" applyFont="1" applyFill="1" applyBorder="1" applyAlignment="1" applyProtection="1">
      <alignment horizontal="center" vertical="center"/>
    </xf>
    <xf numFmtId="164" fontId="36" fillId="0" borderId="13" xfId="428" applyFont="1" applyFill="1" applyBorder="1" applyAlignment="1" applyProtection="1">
      <alignment vertical="center"/>
    </xf>
    <xf numFmtId="164" fontId="36" fillId="0" borderId="13" xfId="428" applyFont="1" applyFill="1" applyBorder="1" applyAlignment="1" applyProtection="1">
      <alignment horizontal="right" vertical="center"/>
    </xf>
    <xf numFmtId="0" fontId="34" fillId="0" borderId="13" xfId="427" applyFont="1" applyFill="1" applyBorder="1" applyAlignment="1" applyProtection="1">
      <alignment vertical="center"/>
    </xf>
    <xf numFmtId="0" fontId="34" fillId="0" borderId="11" xfId="427" applyFont="1" applyFill="1" applyBorder="1" applyAlignment="1" applyProtection="1">
      <alignment horizontal="center" vertical="center" wrapText="1"/>
    </xf>
    <xf numFmtId="14" fontId="36" fillId="0" borderId="11" xfId="427" applyNumberFormat="1" applyFont="1" applyFill="1" applyBorder="1" applyAlignment="1" applyProtection="1">
      <alignment horizontal="center" vertical="center"/>
    </xf>
    <xf numFmtId="0" fontId="36" fillId="0" borderId="11" xfId="427" applyFont="1" applyFill="1" applyBorder="1" applyAlignment="1" applyProtection="1">
      <alignment horizontal="center" vertical="center"/>
    </xf>
    <xf numFmtId="0" fontId="36" fillId="0" borderId="12" xfId="427" applyFont="1" applyFill="1" applyBorder="1" applyAlignment="1" applyProtection="1">
      <alignment vertical="center" wrapText="1"/>
    </xf>
    <xf numFmtId="164" fontId="44" fillId="0" borderId="13" xfId="428" applyFont="1" applyFill="1" applyBorder="1" applyAlignment="1" applyProtection="1">
      <alignment vertical="center"/>
    </xf>
    <xf numFmtId="164" fontId="44" fillId="0" borderId="13" xfId="428" applyFont="1" applyFill="1" applyBorder="1" applyAlignment="1" applyProtection="1">
      <alignment horizontal="right" vertical="center"/>
    </xf>
    <xf numFmtId="0" fontId="47" fillId="38" borderId="13" xfId="81" applyFont="1" applyFill="1" applyBorder="1" applyAlignment="1" applyProtection="1">
      <alignment horizontal="center" vertical="center"/>
    </xf>
    <xf numFmtId="0" fontId="47" fillId="38" borderId="13" xfId="81" applyFont="1" applyFill="1" applyBorder="1" applyAlignment="1" applyProtection="1">
      <alignment vertical="center" wrapText="1"/>
    </xf>
    <xf numFmtId="0" fontId="47"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5" fillId="0" borderId="13" xfId="81" applyFont="1" applyBorder="1" applyAlignment="1" applyProtection="1">
      <alignment vertical="center" wrapText="1"/>
    </xf>
    <xf numFmtId="0" fontId="45"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4" fillId="0" borderId="13" xfId="427" applyFont="1" applyFill="1" applyBorder="1" applyAlignment="1" applyProtection="1">
      <alignment horizontal="center" vertical="center" wrapText="1"/>
    </xf>
    <xf numFmtId="14" fontId="34" fillId="0" borderId="13" xfId="427" applyNumberFormat="1" applyFont="1" applyFill="1" applyBorder="1" applyAlignment="1" applyProtection="1">
      <alignment horizontal="center" vertical="center"/>
    </xf>
    <xf numFmtId="0" fontId="34" fillId="0" borderId="13" xfId="427" applyFont="1" applyFill="1" applyBorder="1" applyAlignment="1" applyProtection="1">
      <alignment vertical="center" wrapText="1"/>
    </xf>
    <xf numFmtId="164" fontId="34" fillId="0" borderId="13" xfId="428" applyFont="1" applyFill="1" applyBorder="1" applyAlignment="1" applyProtection="1">
      <alignment vertical="center"/>
    </xf>
    <xf numFmtId="164" fontId="34" fillId="0" borderId="13" xfId="428" applyFont="1" applyFill="1" applyBorder="1" applyAlignment="1" applyProtection="1">
      <alignment horizontal="right" vertical="center"/>
    </xf>
    <xf numFmtId="0" fontId="70" fillId="0" borderId="0" xfId="429" applyFont="1" applyAlignment="1" applyProtection="1">
      <alignment horizontal="center"/>
      <protection locked="0"/>
    </xf>
    <xf numFmtId="0" fontId="3" fillId="0" borderId="0" xfId="429" applyFill="1" applyAlignment="1" applyProtection="1">
      <alignment vertical="center"/>
      <protection locked="0"/>
    </xf>
    <xf numFmtId="0" fontId="3" fillId="0" borderId="0" xfId="429" applyAlignment="1" applyProtection="1">
      <alignment horizontal="center" vertical="center"/>
      <protection locked="0"/>
    </xf>
    <xf numFmtId="0" fontId="36" fillId="0" borderId="0" xfId="429" applyFont="1" applyAlignment="1" applyProtection="1">
      <alignment vertical="center" wrapText="1"/>
      <protection locked="0"/>
    </xf>
    <xf numFmtId="0" fontId="3" fillId="0" borderId="0" xfId="429" applyAlignment="1" applyProtection="1">
      <alignment vertical="center"/>
      <protection locked="0"/>
    </xf>
    <xf numFmtId="0" fontId="2" fillId="0" borderId="0" xfId="429" applyFont="1" applyAlignment="1" applyProtection="1">
      <alignment vertical="center"/>
      <protection locked="0"/>
    </xf>
    <xf numFmtId="0" fontId="38" fillId="0" borderId="0" xfId="429" applyFont="1" applyAlignment="1" applyProtection="1">
      <alignment horizontal="center" vertical="center"/>
      <protection locked="0"/>
    </xf>
    <xf numFmtId="0" fontId="38" fillId="0" borderId="0" xfId="429" applyFont="1" applyAlignment="1" applyProtection="1">
      <alignment vertical="center" wrapText="1"/>
      <protection locked="0"/>
    </xf>
    <xf numFmtId="0" fontId="71" fillId="0" borderId="0" xfId="429" applyFont="1" applyFill="1" applyAlignment="1" applyProtection="1">
      <alignment horizontal="left"/>
      <protection locked="0"/>
    </xf>
    <xf numFmtId="0" fontId="39" fillId="0" borderId="0" xfId="429" applyFont="1" applyAlignment="1" applyProtection="1">
      <alignment horizontal="center" vertical="center"/>
      <protection locked="0"/>
    </xf>
    <xf numFmtId="0" fontId="11" fillId="0" borderId="0" xfId="429" applyFont="1" applyAlignment="1" applyProtection="1">
      <alignment horizontal="left" vertical="center" wrapText="1"/>
      <protection locked="0"/>
    </xf>
    <xf numFmtId="0" fontId="39" fillId="0" borderId="0" xfId="429" applyFont="1" applyAlignment="1" applyProtection="1">
      <alignment horizontal="left" vertical="center"/>
      <protection locked="0"/>
    </xf>
    <xf numFmtId="0" fontId="11" fillId="0" borderId="0" xfId="429" applyFont="1" applyAlignment="1" applyProtection="1">
      <alignment horizontal="center" vertical="center"/>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4"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38" fillId="0" borderId="13" xfId="429" applyFont="1" applyFill="1" applyBorder="1" applyAlignment="1" applyProtection="1">
      <alignment horizontal="center" vertical="center"/>
    </xf>
    <xf numFmtId="0" fontId="38" fillId="0" borderId="13" xfId="429" applyFont="1" applyFill="1" applyBorder="1" applyAlignment="1" applyProtection="1">
      <alignment horizontal="center" vertical="center" wrapText="1"/>
    </xf>
    <xf numFmtId="14" fontId="38" fillId="0" borderId="13" xfId="429" applyNumberFormat="1" applyFont="1" applyFill="1" applyBorder="1" applyAlignment="1" applyProtection="1">
      <alignment horizontal="center" vertical="center"/>
    </xf>
    <xf numFmtId="164" fontId="38" fillId="0" borderId="13" xfId="428" applyFont="1" applyFill="1" applyBorder="1" applyAlignment="1" applyProtection="1">
      <alignment vertical="center"/>
    </xf>
    <xf numFmtId="0" fontId="11" fillId="0" borderId="13" xfId="429" applyFont="1" applyFill="1" applyBorder="1" applyAlignment="1" applyProtection="1">
      <alignment vertical="center"/>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center" vertical="center"/>
    </xf>
    <xf numFmtId="14" fontId="34" fillId="0" borderId="13" xfId="428" applyNumberFormat="1" applyFont="1" applyFill="1" applyBorder="1" applyAlignment="1" applyProtection="1">
      <alignment horizontal="center" vertical="center"/>
    </xf>
    <xf numFmtId="1" fontId="34" fillId="0" borderId="13" xfId="428" applyNumberFormat="1" applyFont="1" applyFill="1" applyBorder="1" applyAlignment="1" applyProtection="1">
      <alignment horizontal="left" vertical="center" wrapText="1"/>
    </xf>
    <xf numFmtId="167" fontId="40" fillId="0" borderId="13" xfId="429" applyNumberFormat="1" applyFont="1" applyFill="1" applyBorder="1" applyAlignment="1" applyProtection="1">
      <alignment horizontal="right" vertical="center"/>
    </xf>
    <xf numFmtId="0" fontId="34" fillId="0" borderId="13" xfId="0" applyNumberFormat="1" applyFont="1" applyFill="1" applyBorder="1" applyAlignment="1" applyProtection="1">
      <alignment horizontal="center" vertical="center"/>
    </xf>
    <xf numFmtId="0" fontId="34" fillId="0" borderId="13" xfId="429" applyFont="1" applyFill="1" applyBorder="1" applyAlignment="1" applyProtection="1">
      <alignment horizontal="left" vertical="center" wrapText="1"/>
    </xf>
    <xf numFmtId="0" fontId="35" fillId="0" borderId="0" xfId="427" applyNumberFormat="1" applyFont="1" applyFill="1" applyBorder="1" applyAlignment="1" applyProtection="1">
      <alignment horizontal="left" vertical="center"/>
    </xf>
    <xf numFmtId="0" fontId="28" fillId="0" borderId="0" xfId="429" applyFont="1" applyAlignment="1" applyProtection="1">
      <alignment horizontal="left"/>
    </xf>
    <xf numFmtId="0" fontId="46" fillId="0" borderId="0" xfId="81" applyFont="1" applyAlignment="1" applyProtection="1">
      <alignment horizontal="center" vertical="center"/>
    </xf>
    <xf numFmtId="0" fontId="38" fillId="0" borderId="13" xfId="429" applyFont="1" applyFill="1" applyBorder="1" applyAlignment="1" applyProtection="1">
      <alignment vertical="center" wrapText="1"/>
    </xf>
    <xf numFmtId="0" fontId="1" fillId="0" borderId="0" xfId="433" applyProtection="1"/>
    <xf numFmtId="0" fontId="28" fillId="0" borderId="0" xfId="433" applyFont="1" applyFill="1" applyAlignment="1" applyProtection="1">
      <alignment horizontal="center"/>
    </xf>
    <xf numFmtId="0" fontId="73" fillId="0" borderId="0" xfId="433" applyFont="1" applyFill="1" applyAlignment="1" applyProtection="1">
      <alignment horizontal="left"/>
    </xf>
    <xf numFmtId="0" fontId="43" fillId="0" borderId="0" xfId="433" applyFont="1" applyFill="1" applyAlignment="1" applyProtection="1">
      <alignment horizontal="left"/>
    </xf>
    <xf numFmtId="0" fontId="43" fillId="0" borderId="0" xfId="433" applyFont="1" applyFill="1" applyAlignment="1" applyProtection="1">
      <alignment horizontal="center" wrapText="1"/>
    </xf>
    <xf numFmtId="0" fontId="43" fillId="0" borderId="0" xfId="433" applyFont="1" applyFill="1" applyAlignment="1" applyProtection="1">
      <alignment horizontal="center"/>
    </xf>
    <xf numFmtId="0" fontId="1" fillId="0" borderId="0" xfId="433" applyAlignment="1" applyProtection="1">
      <alignment wrapText="1"/>
    </xf>
    <xf numFmtId="0" fontId="37" fillId="35" borderId="13" xfId="434" applyNumberFormat="1" applyFont="1" applyFill="1" applyBorder="1" applyAlignment="1" applyProtection="1">
      <alignment horizontal="center" vertical="center" wrapText="1"/>
      <protection locked="0"/>
    </xf>
    <xf numFmtId="0" fontId="37" fillId="34" borderId="13" xfId="433" applyFont="1" applyFill="1" applyBorder="1" applyAlignment="1" applyProtection="1">
      <alignment horizontal="center" vertical="center"/>
      <protection locked="0"/>
    </xf>
    <xf numFmtId="0" fontId="37" fillId="34" borderId="13" xfId="433" applyFont="1" applyFill="1" applyBorder="1" applyAlignment="1" applyProtection="1">
      <alignment horizontal="center" vertical="center" wrapText="1"/>
      <protection locked="0"/>
    </xf>
    <xf numFmtId="0" fontId="1" fillId="0" borderId="0" xfId="433" applyProtection="1">
      <protection locked="0"/>
    </xf>
    <xf numFmtId="0" fontId="34" fillId="0" borderId="13" xfId="433" applyFont="1" applyFill="1" applyBorder="1" applyAlignment="1" applyProtection="1">
      <alignment horizontal="center"/>
      <protection locked="0"/>
    </xf>
    <xf numFmtId="0" fontId="34" fillId="0" borderId="13" xfId="433" applyFont="1" applyFill="1" applyBorder="1" applyProtection="1">
      <protection locked="0"/>
    </xf>
    <xf numFmtId="167" fontId="74" fillId="0" borderId="13" xfId="430" applyNumberFormat="1" applyFont="1" applyFill="1" applyBorder="1" applyProtection="1">
      <protection locked="0"/>
    </xf>
    <xf numFmtId="167" fontId="34" fillId="0" borderId="13" xfId="433" applyNumberFormat="1" applyFont="1" applyFill="1" applyBorder="1" applyProtection="1">
      <protection locked="0"/>
    </xf>
    <xf numFmtId="4" fontId="1" fillId="0" borderId="0" xfId="433" applyNumberFormat="1" applyProtection="1">
      <protection locked="0"/>
    </xf>
    <xf numFmtId="167" fontId="52" fillId="0" borderId="13" xfId="430" applyNumberFormat="1" applyFill="1" applyBorder="1" applyProtection="1">
      <protection locked="0"/>
    </xf>
    <xf numFmtId="0" fontId="34" fillId="0" borderId="18" xfId="433" applyFont="1" applyFill="1" applyBorder="1" applyAlignment="1" applyProtection="1">
      <alignment horizontal="center"/>
      <protection locked="0"/>
    </xf>
    <xf numFmtId="0" fontId="34" fillId="0" borderId="18" xfId="433" applyFont="1" applyFill="1" applyBorder="1" applyProtection="1">
      <protection locked="0"/>
    </xf>
    <xf numFmtId="167" fontId="34" fillId="0" borderId="18" xfId="433" applyNumberFormat="1" applyFont="1" applyFill="1" applyBorder="1" applyProtection="1">
      <protection locked="0"/>
    </xf>
    <xf numFmtId="0" fontId="34" fillId="0" borderId="0" xfId="433" applyFont="1" applyFill="1" applyBorder="1" applyAlignment="1" applyProtection="1">
      <alignment horizontal="center"/>
      <protection locked="0"/>
    </xf>
    <xf numFmtId="0" fontId="34" fillId="0" borderId="0" xfId="433" applyFont="1" applyFill="1" applyBorder="1" applyProtection="1">
      <protection locked="0"/>
    </xf>
    <xf numFmtId="167" fontId="37" fillId="0" borderId="13" xfId="433" applyNumberFormat="1" applyFont="1" applyFill="1" applyBorder="1" applyProtection="1">
      <protection locked="0"/>
    </xf>
    <xf numFmtId="0" fontId="1" fillId="0" borderId="0" xfId="433" applyAlignment="1" applyProtection="1">
      <alignment wrapText="1"/>
      <protection locked="0"/>
    </xf>
    <xf numFmtId="0" fontId="42" fillId="0" borderId="0" xfId="433" applyFont="1" applyFill="1" applyAlignment="1" applyProtection="1">
      <alignment horizontal="center"/>
    </xf>
    <xf numFmtId="0" fontId="37" fillId="35" borderId="13" xfId="433" applyFont="1" applyFill="1" applyBorder="1" applyAlignment="1" applyProtection="1">
      <alignment horizontal="center" vertical="center"/>
      <protection locked="0"/>
    </xf>
    <xf numFmtId="0" fontId="37" fillId="35" borderId="13" xfId="433" applyFont="1" applyFill="1" applyBorder="1" applyAlignment="1" applyProtection="1">
      <alignment horizontal="center" vertical="center" wrapText="1"/>
      <protection locked="0"/>
    </xf>
    <xf numFmtId="0" fontId="69" fillId="0" borderId="0" xfId="0" applyFont="1" applyAlignment="1" applyProtection="1">
      <alignment horizontal="center" vertical="center"/>
    </xf>
    <xf numFmtId="0" fontId="62" fillId="0" borderId="0" xfId="0" applyFont="1"/>
    <xf numFmtId="0" fontId="62" fillId="0" borderId="0" xfId="0" applyFont="1" applyAlignment="1" applyProtection="1">
      <alignment horizontal="justify" vertical="center"/>
    </xf>
    <xf numFmtId="0" fontId="63" fillId="0" borderId="27" xfId="0" applyFont="1" applyBorder="1" applyAlignment="1" applyProtection="1">
      <alignment horizontal="justify" vertical="center" wrapText="1"/>
    </xf>
    <xf numFmtId="0" fontId="63" fillId="0" borderId="28" xfId="0" applyFont="1" applyBorder="1" applyAlignment="1" applyProtection="1">
      <alignment horizontal="justify" vertical="center" wrapText="1"/>
    </xf>
    <xf numFmtId="0" fontId="62" fillId="0" borderId="38" xfId="0" applyFont="1" applyBorder="1" applyAlignment="1" applyProtection="1">
      <alignment horizontal="justify" vertical="center" wrapText="1"/>
    </xf>
    <xf numFmtId="0" fontId="63" fillId="0" borderId="38" xfId="0" applyFont="1" applyBorder="1" applyAlignment="1" applyProtection="1">
      <alignment horizontal="justify" vertical="center" wrapText="1"/>
    </xf>
    <xf numFmtId="0" fontId="63" fillId="0" borderId="27" xfId="0" applyFont="1" applyFill="1" applyBorder="1" applyAlignment="1" applyProtection="1">
      <alignment horizontal="justify" vertical="center" wrapText="1"/>
    </xf>
    <xf numFmtId="0" fontId="63" fillId="0" borderId="28" xfId="0" applyFont="1" applyFill="1" applyBorder="1" applyAlignment="1" applyProtection="1">
      <alignment horizontal="justify" vertical="center" wrapText="1"/>
    </xf>
    <xf numFmtId="0" fontId="62" fillId="0" borderId="0" xfId="0" applyFont="1" applyFill="1"/>
    <xf numFmtId="0" fontId="62" fillId="0" borderId="28" xfId="0" applyFont="1" applyFill="1" applyBorder="1" applyAlignment="1" applyProtection="1">
      <alignment horizontal="justify" vertical="center" wrapText="1"/>
    </xf>
    <xf numFmtId="0" fontId="62" fillId="0" borderId="29" xfId="0" applyFont="1" applyFill="1" applyBorder="1" applyAlignment="1" applyProtection="1">
      <alignment horizontal="justify" vertical="center" wrapText="1"/>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2" fontId="63" fillId="0" borderId="0" xfId="0" applyNumberFormat="1" applyFont="1" applyAlignment="1" applyProtection="1">
      <alignment horizontal="justify" vertical="justify" wrapText="1"/>
    </xf>
    <xf numFmtId="0" fontId="35" fillId="0" borderId="0" xfId="427" applyNumberFormat="1" applyFont="1" applyFill="1" applyBorder="1" applyAlignment="1" applyProtection="1">
      <alignment horizontal="left" vertical="center"/>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78" fillId="0" borderId="38" xfId="0" applyFont="1" applyBorder="1" applyAlignment="1" applyProtection="1">
      <alignment horizontal="justify" vertical="center" wrapText="1"/>
    </xf>
    <xf numFmtId="40" fontId="35" fillId="0" borderId="0" xfId="427" applyNumberFormat="1" applyFont="1" applyFill="1" applyBorder="1" applyAlignment="1" applyProtection="1">
      <alignment horizontal="left" vertical="center"/>
    </xf>
    <xf numFmtId="40" fontId="35" fillId="0" borderId="0" xfId="428" applyNumberFormat="1" applyFont="1" applyFill="1" applyBorder="1" applyAlignment="1" applyProtection="1">
      <alignment horizontal="center" vertical="center"/>
    </xf>
    <xf numFmtId="40" fontId="34" fillId="0" borderId="0" xfId="428" applyNumberFormat="1" applyFont="1" applyFill="1" applyBorder="1" applyAlignment="1" applyProtection="1">
      <alignment horizontal="right" vertical="center"/>
    </xf>
    <xf numFmtId="40" fontId="37" fillId="34" borderId="13" xfId="428" applyNumberFormat="1" applyFont="1" applyFill="1" applyBorder="1" applyAlignment="1" applyProtection="1">
      <alignment horizontal="center" vertical="center" wrapText="1"/>
    </xf>
    <xf numFmtId="40" fontId="36" fillId="0" borderId="13" xfId="428" applyNumberFormat="1" applyFont="1" applyFill="1" applyBorder="1" applyAlignment="1" applyProtection="1">
      <alignment vertical="center"/>
    </xf>
    <xf numFmtId="40" fontId="44" fillId="0" borderId="13" xfId="428" applyNumberFormat="1" applyFont="1" applyFill="1" applyBorder="1" applyAlignment="1" applyProtection="1">
      <alignment vertical="center"/>
    </xf>
    <xf numFmtId="40" fontId="0" fillId="0" borderId="0" xfId="0" applyNumberFormat="1"/>
    <xf numFmtId="0" fontId="31" fillId="0" borderId="0" xfId="1" applyFont="1" applyFill="1" applyAlignment="1" applyProtection="1">
      <alignment horizontal="justify" vertical="top" wrapText="1"/>
    </xf>
    <xf numFmtId="0" fontId="6" fillId="0" borderId="0" xfId="1" applyFont="1" applyFill="1" applyAlignment="1" applyProtection="1">
      <alignment horizontal="center"/>
    </xf>
    <xf numFmtId="0" fontId="6" fillId="0" borderId="0" xfId="1" applyFont="1" applyFill="1" applyAlignment="1" applyProtection="1">
      <alignment horizontal="center"/>
    </xf>
    <xf numFmtId="0" fontId="67" fillId="0" borderId="0" xfId="1" applyFont="1" applyFill="1" applyAlignment="1" applyProtection="1">
      <alignment horizontal="center"/>
    </xf>
    <xf numFmtId="0" fontId="31" fillId="0" borderId="10" xfId="1" applyFont="1" applyFill="1" applyBorder="1" applyAlignment="1" applyProtection="1">
      <alignment horizontal="center" vertical="center" wrapText="1"/>
    </xf>
    <xf numFmtId="0" fontId="31" fillId="0" borderId="11" xfId="1" applyFont="1" applyFill="1" applyBorder="1" applyAlignment="1" applyProtection="1">
      <alignment horizontal="center" vertical="center" wrapText="1"/>
    </xf>
    <xf numFmtId="0" fontId="31" fillId="0" borderId="12" xfId="1" applyFont="1" applyFill="1" applyBorder="1" applyAlignment="1" applyProtection="1">
      <alignment horizontal="center" vertical="center" wrapText="1"/>
    </xf>
    <xf numFmtId="0" fontId="31" fillId="0" borderId="10" xfId="1" applyFont="1" applyFill="1" applyBorder="1" applyAlignment="1" applyProtection="1">
      <alignment horizontal="left" vertical="center" wrapText="1"/>
    </xf>
    <xf numFmtId="0" fontId="31" fillId="0" borderId="11"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10" xfId="1" applyFont="1" applyFill="1" applyBorder="1" applyAlignment="1" applyProtection="1">
      <alignment horizontal="center" vertical="center"/>
    </xf>
    <xf numFmtId="0" fontId="31" fillId="0" borderId="11" xfId="1" applyFont="1" applyFill="1" applyBorder="1" applyAlignment="1" applyProtection="1">
      <alignment horizontal="center" vertical="center"/>
    </xf>
    <xf numFmtId="0" fontId="31" fillId="0" borderId="12" xfId="1" applyFont="1" applyFill="1" applyBorder="1" applyAlignment="1" applyProtection="1">
      <alignment horizontal="center" vertical="center"/>
    </xf>
    <xf numFmtId="169" fontId="56" fillId="0" borderId="10" xfId="430" applyNumberFormat="1" applyFont="1" applyFill="1" applyBorder="1" applyAlignment="1" applyProtection="1">
      <alignment horizontal="right" vertical="center"/>
    </xf>
    <xf numFmtId="169" fontId="56" fillId="0" borderId="11" xfId="430" applyNumberFormat="1" applyFont="1" applyFill="1" applyBorder="1" applyAlignment="1" applyProtection="1">
      <alignment horizontal="right" vertical="center"/>
    </xf>
    <xf numFmtId="169" fontId="56" fillId="0" borderId="12" xfId="430" applyNumberFormat="1" applyFont="1" applyFill="1" applyBorder="1" applyAlignment="1" applyProtection="1">
      <alignment horizontal="right" vertical="center"/>
    </xf>
    <xf numFmtId="0" fontId="31" fillId="0" borderId="0" xfId="1" applyFont="1" applyFill="1" applyAlignment="1" applyProtection="1">
      <alignment horizontal="justify" vertical="top" wrapText="1"/>
    </xf>
    <xf numFmtId="0" fontId="68" fillId="0" borderId="0" xfId="1" applyFont="1" applyFill="1" applyAlignment="1" applyProtection="1">
      <alignment horizontal="center" vertical="top" wrapText="1"/>
    </xf>
    <xf numFmtId="0" fontId="31" fillId="0" borderId="30" xfId="1" applyFont="1" applyFill="1" applyBorder="1" applyAlignment="1" applyProtection="1">
      <alignment horizontal="justify" vertical="top" wrapText="1"/>
    </xf>
    <xf numFmtId="0" fontId="31" fillId="0" borderId="31" xfId="1" applyFont="1" applyFill="1" applyBorder="1" applyAlignment="1" applyProtection="1">
      <alignment horizontal="justify" vertical="top" wrapText="1"/>
    </xf>
    <xf numFmtId="0" fontId="31" fillId="0" borderId="32" xfId="1" applyFont="1" applyFill="1" applyBorder="1" applyAlignment="1" applyProtection="1">
      <alignment horizontal="justify" vertical="top" wrapText="1"/>
    </xf>
    <xf numFmtId="0" fontId="31" fillId="0" borderId="33" xfId="1" applyFont="1" applyFill="1" applyBorder="1" applyAlignment="1" applyProtection="1">
      <alignment horizontal="justify" vertical="top" wrapText="1"/>
    </xf>
    <xf numFmtId="0" fontId="31" fillId="0" borderId="0" xfId="1" applyFont="1" applyFill="1" applyBorder="1" applyAlignment="1" applyProtection="1">
      <alignment horizontal="justify" vertical="top" wrapText="1"/>
    </xf>
    <xf numFmtId="0" fontId="31" fillId="0" borderId="34" xfId="1" applyFont="1" applyFill="1" applyBorder="1" applyAlignment="1" applyProtection="1">
      <alignment horizontal="justify" vertical="top" wrapText="1"/>
    </xf>
    <xf numFmtId="0" fontId="31" fillId="0" borderId="35" xfId="1" applyFont="1" applyFill="1" applyBorder="1" applyAlignment="1" applyProtection="1">
      <alignment horizontal="justify" vertical="top" wrapText="1"/>
    </xf>
    <xf numFmtId="0" fontId="31" fillId="0" borderId="36" xfId="1" applyFont="1" applyFill="1" applyBorder="1" applyAlignment="1" applyProtection="1">
      <alignment horizontal="justify" vertical="top" wrapText="1"/>
    </xf>
    <xf numFmtId="0" fontId="31" fillId="0" borderId="37" xfId="1" applyFont="1" applyFill="1" applyBorder="1" applyAlignment="1" applyProtection="1">
      <alignment horizontal="justify" vertical="top" wrapText="1"/>
    </xf>
    <xf numFmtId="0" fontId="6" fillId="0" borderId="10" xfId="1" applyFont="1" applyFill="1" applyBorder="1" applyAlignment="1" applyProtection="1">
      <alignment horizontal="left"/>
    </xf>
    <xf numFmtId="0" fontId="6" fillId="0" borderId="11" xfId="1" applyFont="1" applyFill="1" applyBorder="1" applyAlignment="1" applyProtection="1">
      <alignment horizontal="left"/>
    </xf>
    <xf numFmtId="0" fontId="6" fillId="0" borderId="12" xfId="1" applyFont="1" applyFill="1" applyBorder="1" applyAlignment="1" applyProtection="1">
      <alignment horizontal="left"/>
    </xf>
    <xf numFmtId="0" fontId="7" fillId="0" borderId="10" xfId="1" applyFont="1" applyFill="1" applyBorder="1" applyAlignment="1" applyProtection="1">
      <alignment horizontal="left"/>
    </xf>
    <xf numFmtId="0" fontId="7" fillId="0" borderId="11" xfId="1" applyFont="1" applyFill="1" applyBorder="1" applyAlignment="1" applyProtection="1">
      <alignment horizontal="left"/>
    </xf>
    <xf numFmtId="0" fontId="7" fillId="0" borderId="12" xfId="1" applyFont="1" applyFill="1" applyBorder="1" applyAlignment="1" applyProtection="1">
      <alignment horizontal="left"/>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3" fillId="0" borderId="10" xfId="1" applyNumberFormat="1" applyFont="1" applyFill="1" applyBorder="1" applyAlignment="1" applyProtection="1">
      <alignment horizontal="center"/>
    </xf>
    <xf numFmtId="0" fontId="33" fillId="0" borderId="11" xfId="1" applyFont="1" applyFill="1" applyBorder="1" applyAlignment="1" applyProtection="1">
      <alignment horizontal="center"/>
    </xf>
    <xf numFmtId="0" fontId="33" fillId="0" borderId="12" xfId="1" applyFont="1" applyFill="1" applyBorder="1" applyAlignment="1" applyProtection="1">
      <alignment horizontal="center"/>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3" fillId="0" borderId="13" xfId="1" applyFont="1" applyFill="1" applyBorder="1" applyAlignment="1" applyProtection="1">
      <alignment horizontal="center"/>
      <protection locked="0"/>
    </xf>
    <xf numFmtId="0" fontId="33" fillId="0" borderId="18" xfId="1" applyFont="1" applyFill="1" applyBorder="1" applyAlignment="1" applyProtection="1">
      <alignment horizontal="center"/>
      <protection locked="0"/>
    </xf>
    <xf numFmtId="0" fontId="46" fillId="0" borderId="0" xfId="81" applyFont="1" applyAlignment="1" applyProtection="1">
      <alignment horizontal="center" vertical="center"/>
    </xf>
    <xf numFmtId="0" fontId="46" fillId="36" borderId="10" xfId="81" applyFont="1" applyFill="1" applyBorder="1" applyAlignment="1" applyProtection="1">
      <alignment horizontal="center" vertical="center"/>
    </xf>
    <xf numFmtId="0" fontId="46" fillId="36" borderId="11" xfId="81" applyFont="1" applyFill="1" applyBorder="1" applyAlignment="1" applyProtection="1">
      <alignment horizontal="center" vertical="center"/>
    </xf>
    <xf numFmtId="0" fontId="46" fillId="36" borderId="12" xfId="81" applyFont="1" applyFill="1" applyBorder="1" applyAlignment="1" applyProtection="1">
      <alignment horizontal="center" vertical="center"/>
    </xf>
    <xf numFmtId="0" fontId="46" fillId="37" borderId="15" xfId="81" applyFont="1" applyFill="1" applyBorder="1" applyAlignment="1" applyProtection="1">
      <alignment horizontal="center" vertical="center"/>
    </xf>
    <xf numFmtId="0" fontId="46" fillId="37" borderId="14" xfId="81" applyFont="1" applyFill="1" applyBorder="1" applyAlignment="1" applyProtection="1">
      <alignment horizontal="center" vertical="center"/>
    </xf>
    <xf numFmtId="0" fontId="35" fillId="0" borderId="0" xfId="427" applyNumberFormat="1" applyFont="1" applyFill="1" applyBorder="1" applyAlignment="1" applyProtection="1">
      <alignment horizontal="left" vertical="center"/>
    </xf>
    <xf numFmtId="40" fontId="35" fillId="0" borderId="0" xfId="427" applyNumberFormat="1" applyFont="1" applyFill="1" applyBorder="1" applyAlignment="1" applyProtection="1">
      <alignment horizontal="left" vertical="center"/>
    </xf>
    <xf numFmtId="0" fontId="37" fillId="39" borderId="10" xfId="427" applyNumberFormat="1" applyFont="1" applyFill="1" applyBorder="1" applyAlignment="1" applyProtection="1">
      <alignment horizontal="center" vertical="center"/>
    </xf>
    <xf numFmtId="0" fontId="37" fillId="39" borderId="11" xfId="427" applyNumberFormat="1" applyFont="1" applyFill="1" applyBorder="1" applyAlignment="1" applyProtection="1">
      <alignment horizontal="center" vertical="center"/>
    </xf>
    <xf numFmtId="0" fontId="37" fillId="39" borderId="12" xfId="427" applyNumberFormat="1" applyFont="1" applyFill="1" applyBorder="1" applyAlignment="1" applyProtection="1">
      <alignment horizontal="center" vertical="center"/>
    </xf>
    <xf numFmtId="0" fontId="35" fillId="0" borderId="0" xfId="429" applyFont="1" applyAlignment="1" applyProtection="1">
      <alignment horizontal="left"/>
      <protection locked="0"/>
    </xf>
    <xf numFmtId="0" fontId="69" fillId="39" borderId="0" xfId="429" applyFont="1" applyFill="1" applyAlignment="1" applyProtection="1">
      <alignment horizontal="center" wrapText="1"/>
      <protection locked="0"/>
    </xf>
    <xf numFmtId="0" fontId="28" fillId="0" borderId="0" xfId="429" applyFont="1" applyAlignment="1" applyProtection="1">
      <alignment horizontal="left"/>
    </xf>
    <xf numFmtId="0" fontId="44" fillId="33" borderId="10" xfId="429" applyFont="1" applyFill="1" applyBorder="1" applyAlignment="1" applyProtection="1">
      <alignment horizontal="center"/>
      <protection locked="0"/>
    </xf>
    <xf numFmtId="0" fontId="44" fillId="33" borderId="11" xfId="429" applyFont="1" applyFill="1" applyBorder="1" applyAlignment="1" applyProtection="1">
      <alignment horizontal="center"/>
      <protection locked="0"/>
    </xf>
    <xf numFmtId="0" fontId="44"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5" fillId="0" borderId="0" xfId="433" applyFont="1" applyFill="1" applyAlignment="1" applyProtection="1">
      <alignment horizontal="left"/>
    </xf>
    <xf numFmtId="0" fontId="42" fillId="0" borderId="0" xfId="433" applyFont="1" applyFill="1" applyAlignment="1" applyProtection="1">
      <alignment horizontal="center"/>
    </xf>
    <xf numFmtId="0" fontId="33" fillId="0" borderId="0" xfId="1" applyFont="1" applyFill="1" applyAlignment="1" applyProtection="1">
      <alignment horizontal="left"/>
      <protection locked="0"/>
    </xf>
    <xf numFmtId="169" fontId="55" fillId="0" borderId="0" xfId="0" applyNumberFormat="1" applyFont="1" applyProtection="1">
      <protection locked="0"/>
    </xf>
  </cellXfs>
  <cellStyles count="435">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1:AH230"/>
  <sheetViews>
    <sheetView showGridLines="0" tabSelected="1" view="pageBreakPreview" zoomScaleNormal="115" zoomScaleSheetLayoutView="100" workbookViewId="0">
      <selection activeCell="H14" sqref="H14:I14"/>
    </sheetView>
  </sheetViews>
  <sheetFormatPr baseColWidth="10" defaultRowHeight="15"/>
  <cols>
    <col min="1" max="32" width="3.7109375" style="10" customWidth="1"/>
    <col min="33" max="33" width="11.42578125" style="10"/>
    <col min="34" max="34" width="18.7109375" style="10" customWidth="1"/>
    <col min="35" max="16384" width="11.42578125" style="10"/>
  </cols>
  <sheetData>
    <row r="1" spans="1:34">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row>
    <row r="2" spans="1:34" ht="15.75">
      <c r="A2" s="60"/>
      <c r="B2" s="60"/>
      <c r="C2" s="60"/>
      <c r="D2" s="60"/>
      <c r="E2" s="60"/>
      <c r="F2" s="60"/>
      <c r="G2" s="60"/>
      <c r="H2" s="60"/>
      <c r="I2" s="60"/>
      <c r="J2" s="60"/>
      <c r="K2" s="60"/>
      <c r="L2" s="60"/>
      <c r="M2" s="60"/>
      <c r="N2" s="60"/>
      <c r="O2" s="60"/>
      <c r="P2" s="60"/>
      <c r="Q2" s="60"/>
      <c r="R2" s="60"/>
      <c r="S2" s="60"/>
      <c r="T2" s="60"/>
      <c r="U2" s="60"/>
      <c r="V2" s="60"/>
      <c r="W2" s="60"/>
      <c r="X2" s="247" t="s">
        <v>36</v>
      </c>
      <c r="Y2" s="248"/>
      <c r="Z2" s="248"/>
      <c r="AA2" s="248"/>
      <c r="AB2" s="248"/>
      <c r="AC2" s="248"/>
      <c r="AD2" s="248"/>
      <c r="AE2" s="249"/>
      <c r="AF2" s="60"/>
    </row>
    <row r="3" spans="1:34" ht="15.75">
      <c r="A3" s="60"/>
      <c r="B3" s="60"/>
      <c r="C3" s="61"/>
      <c r="D3" s="61"/>
      <c r="E3" s="61"/>
      <c r="F3" s="60"/>
      <c r="G3" s="60"/>
      <c r="H3" s="60"/>
      <c r="I3" s="60"/>
      <c r="J3" s="60"/>
      <c r="K3" s="60"/>
      <c r="L3" s="60"/>
      <c r="M3" s="60"/>
      <c r="N3" s="60"/>
      <c r="O3" s="60"/>
      <c r="P3" s="60"/>
      <c r="Q3" s="60"/>
      <c r="R3" s="60"/>
      <c r="S3" s="60"/>
      <c r="T3" s="60"/>
      <c r="U3" s="60"/>
      <c r="V3" s="60"/>
      <c r="W3" s="60"/>
      <c r="X3" s="250" t="s">
        <v>29563</v>
      </c>
      <c r="Y3" s="251"/>
      <c r="Z3" s="251"/>
      <c r="AA3" s="251"/>
      <c r="AB3" s="251"/>
      <c r="AC3" s="251"/>
      <c r="AD3" s="251"/>
      <c r="AE3" s="252"/>
      <c r="AF3" s="60"/>
    </row>
    <row r="4" spans="1:34" ht="15.75">
      <c r="A4" s="60"/>
      <c r="B4" s="60"/>
      <c r="C4" s="61"/>
      <c r="D4" s="61"/>
      <c r="E4" s="61"/>
      <c r="F4" s="60"/>
      <c r="G4" s="60"/>
      <c r="H4" s="60"/>
      <c r="I4" s="60"/>
      <c r="J4" s="60"/>
      <c r="K4" s="60"/>
      <c r="L4" s="60"/>
      <c r="M4" s="60"/>
      <c r="N4" s="60"/>
      <c r="O4" s="60"/>
      <c r="P4" s="60"/>
      <c r="Q4" s="60"/>
      <c r="R4" s="60"/>
      <c r="S4" s="60"/>
      <c r="T4" s="60"/>
      <c r="U4" s="60"/>
      <c r="V4" s="60"/>
      <c r="W4" s="60"/>
      <c r="X4" s="250" t="s">
        <v>29564</v>
      </c>
      <c r="Y4" s="251"/>
      <c r="Z4" s="251"/>
      <c r="AA4" s="251"/>
      <c r="AB4" s="251"/>
      <c r="AC4" s="251"/>
      <c r="AD4" s="251"/>
      <c r="AE4" s="252"/>
      <c r="AF4" s="60"/>
    </row>
    <row r="5" spans="1:34" ht="15.75">
      <c r="A5" s="60"/>
      <c r="B5" s="60"/>
      <c r="C5" s="61"/>
      <c r="D5" s="61"/>
      <c r="E5" s="61"/>
      <c r="F5" s="60"/>
      <c r="G5" s="60"/>
      <c r="H5" s="60"/>
      <c r="I5" s="60"/>
      <c r="J5" s="60"/>
      <c r="K5" s="60"/>
      <c r="L5" s="60"/>
      <c r="M5" s="60"/>
      <c r="N5" s="60"/>
      <c r="O5" s="60"/>
      <c r="P5" s="60"/>
      <c r="Q5" s="60"/>
      <c r="R5" s="60"/>
      <c r="S5" s="60"/>
      <c r="T5" s="60"/>
      <c r="U5" s="60"/>
      <c r="V5" s="60"/>
      <c r="W5" s="60"/>
      <c r="X5" s="62"/>
      <c r="Y5" s="60"/>
      <c r="Z5" s="63"/>
      <c r="AA5" s="63"/>
      <c r="AB5" s="64"/>
      <c r="AC5" s="64"/>
      <c r="AD5" s="64"/>
      <c r="AE5" s="64"/>
      <c r="AF5" s="60"/>
    </row>
    <row r="6" spans="1:34" ht="16.5">
      <c r="A6" s="253" t="s">
        <v>34</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row>
    <row r="7" spans="1:34" ht="16.5">
      <c r="A7" s="254" t="s">
        <v>1279</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row>
    <row r="8" spans="1:34" ht="15.75">
      <c r="A8" s="65"/>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5"/>
      <c r="AD8" s="65"/>
      <c r="AE8" s="65"/>
      <c r="AF8" s="65"/>
    </row>
    <row r="9" spans="1:34" ht="15.75">
      <c r="A9" s="65"/>
      <c r="B9" s="66"/>
      <c r="C9" s="66"/>
      <c r="D9" s="66"/>
      <c r="E9" s="66"/>
      <c r="F9" s="66"/>
      <c r="G9" s="67" t="s">
        <v>26</v>
      </c>
      <c r="H9" s="66"/>
      <c r="I9" s="66"/>
      <c r="J9" s="66"/>
      <c r="K9" s="66"/>
      <c r="L9" s="66"/>
      <c r="M9" s="66"/>
      <c r="N9" s="66"/>
      <c r="O9" s="66"/>
      <c r="P9" s="262">
        <v>42370</v>
      </c>
      <c r="Q9" s="263"/>
      <c r="R9" s="263"/>
      <c r="S9" s="264"/>
      <c r="T9" s="66"/>
      <c r="U9" s="66" t="s">
        <v>0</v>
      </c>
      <c r="V9" s="262">
        <v>42735</v>
      </c>
      <c r="W9" s="263"/>
      <c r="X9" s="263"/>
      <c r="Y9" s="264"/>
      <c r="Z9" s="66"/>
      <c r="AA9" s="66"/>
      <c r="AB9" s="66"/>
      <c r="AC9" s="65"/>
      <c r="AD9" s="65"/>
      <c r="AE9" s="65"/>
      <c r="AF9" s="65"/>
    </row>
    <row r="10" spans="1:34" ht="15.75">
      <c r="A10" s="65"/>
      <c r="B10" s="66"/>
      <c r="C10" s="66"/>
      <c r="D10" s="66"/>
      <c r="E10" s="66"/>
      <c r="F10" s="66"/>
      <c r="G10" s="67"/>
      <c r="H10" s="66"/>
      <c r="I10" s="66"/>
      <c r="J10" s="66"/>
      <c r="K10" s="66"/>
      <c r="L10" s="66"/>
      <c r="M10" s="66"/>
      <c r="N10" s="66"/>
      <c r="O10" s="66"/>
      <c r="P10" s="68"/>
      <c r="Q10" s="68"/>
      <c r="R10" s="68"/>
      <c r="S10" s="68"/>
      <c r="T10" s="66"/>
      <c r="U10" s="66"/>
      <c r="V10" s="68"/>
      <c r="W10" s="68"/>
      <c r="X10" s="68"/>
      <c r="Y10" s="68"/>
      <c r="Z10" s="66"/>
      <c r="AA10" s="66"/>
      <c r="AB10" s="66"/>
      <c r="AC10" s="65"/>
      <c r="AD10" s="65"/>
      <c r="AE10" s="65"/>
      <c r="AF10" s="65"/>
    </row>
    <row r="11" spans="1:34" ht="15.75">
      <c r="A11" s="65"/>
      <c r="B11" s="66"/>
      <c r="C11" s="69" t="s">
        <v>1</v>
      </c>
      <c r="D11" s="69"/>
      <c r="E11" s="69"/>
      <c r="F11" s="70" t="s">
        <v>37</v>
      </c>
      <c r="G11" s="66"/>
      <c r="H11" s="66"/>
      <c r="I11" s="66"/>
      <c r="J11" s="66"/>
      <c r="K11" s="66"/>
      <c r="L11" s="66"/>
      <c r="M11" s="66"/>
      <c r="N11" s="66"/>
      <c r="O11" s="66"/>
      <c r="P11" s="66"/>
      <c r="Q11" s="66"/>
      <c r="R11" s="66"/>
      <c r="S11" s="66"/>
      <c r="T11" s="66"/>
      <c r="U11" s="66"/>
      <c r="V11" s="66"/>
      <c r="W11" s="66"/>
      <c r="X11" s="66"/>
      <c r="Y11" s="66"/>
      <c r="Z11" s="66"/>
      <c r="AA11" s="66"/>
      <c r="AB11" s="66"/>
      <c r="AC11" s="65"/>
      <c r="AD11" s="65"/>
      <c r="AE11" s="65"/>
      <c r="AF11" s="65"/>
    </row>
    <row r="12" spans="1:34" ht="15.75">
      <c r="A12" s="65"/>
      <c r="B12" s="66"/>
      <c r="C12" s="59"/>
      <c r="D12" s="59"/>
      <c r="E12" s="221"/>
      <c r="F12" s="70" t="str">
        <f>VLOOKUP(H14,bd_lista!A3:B604,2,FALSE)</f>
        <v>SIN  NOMBRE</v>
      </c>
      <c r="G12" s="69"/>
      <c r="H12" s="69"/>
      <c r="I12" s="66"/>
      <c r="J12" s="66"/>
      <c r="K12" s="66"/>
      <c r="L12" s="66"/>
      <c r="M12" s="66"/>
      <c r="N12" s="66"/>
      <c r="O12" s="66"/>
      <c r="P12" s="66"/>
      <c r="Q12" s="66"/>
      <c r="R12" s="66"/>
      <c r="S12" s="66"/>
      <c r="T12" s="66"/>
      <c r="U12" s="66"/>
      <c r="V12" s="66"/>
      <c r="W12" s="66"/>
      <c r="X12" s="66"/>
      <c r="Y12" s="66"/>
      <c r="Z12" s="66"/>
      <c r="AA12" s="66"/>
      <c r="AB12" s="66"/>
      <c r="AC12" s="65"/>
      <c r="AD12" s="65"/>
      <c r="AE12" s="65"/>
      <c r="AF12" s="65"/>
    </row>
    <row r="13" spans="1:34" ht="15.75">
      <c r="A13" s="65"/>
      <c r="B13" s="65"/>
      <c r="C13" s="59"/>
      <c r="D13" s="59"/>
      <c r="E13" s="59"/>
      <c r="F13" s="59"/>
      <c r="G13" s="221"/>
      <c r="H13" s="221"/>
      <c r="I13" s="65"/>
      <c r="J13" s="65"/>
      <c r="K13" s="65"/>
      <c r="L13" s="65"/>
      <c r="M13" s="65"/>
      <c r="N13" s="65"/>
      <c r="O13" s="65"/>
      <c r="P13" s="65"/>
      <c r="Q13" s="65"/>
      <c r="R13" s="65"/>
      <c r="S13" s="65"/>
      <c r="T13" s="65"/>
      <c r="U13" s="65"/>
      <c r="V13" s="65"/>
      <c r="W13" s="65"/>
      <c r="X13" s="65"/>
      <c r="Y13" s="65"/>
      <c r="Z13" s="65"/>
      <c r="AA13" s="65"/>
      <c r="AB13" s="65"/>
      <c r="AC13" s="65"/>
      <c r="AD13" s="65"/>
      <c r="AE13" s="65"/>
      <c r="AF13" s="65"/>
    </row>
    <row r="14" spans="1:34" ht="15.75">
      <c r="A14" s="65"/>
      <c r="B14" s="70" t="s">
        <v>1276</v>
      </c>
      <c r="C14" s="65"/>
      <c r="D14" s="65"/>
      <c r="E14" s="65"/>
      <c r="F14" s="65"/>
      <c r="G14" s="65"/>
      <c r="H14" s="267">
        <v>0</v>
      </c>
      <c r="I14" s="267"/>
      <c r="J14" s="65"/>
      <c r="K14" s="65"/>
      <c r="L14" s="65"/>
      <c r="M14" s="65"/>
      <c r="N14" s="65"/>
      <c r="O14" s="65"/>
      <c r="P14" s="65"/>
      <c r="Q14" s="65"/>
      <c r="R14" s="65"/>
      <c r="S14" s="65"/>
      <c r="T14" s="65"/>
      <c r="U14" s="65"/>
      <c r="V14" s="65"/>
      <c r="W14" s="65"/>
      <c r="X14" s="65"/>
      <c r="Y14" s="65"/>
      <c r="Z14" s="65"/>
      <c r="AA14" s="65"/>
      <c r="AB14" s="65"/>
      <c r="AC14" s="65"/>
      <c r="AD14" s="65"/>
      <c r="AE14" s="65"/>
      <c r="AF14" s="65"/>
    </row>
    <row r="15" spans="1:34" ht="3" customHeight="1">
      <c r="A15" s="208"/>
      <c r="B15" s="289"/>
      <c r="C15" s="208"/>
      <c r="D15" s="208"/>
      <c r="E15" s="208"/>
      <c r="F15" s="208"/>
      <c r="G15" s="208"/>
      <c r="H15" s="268"/>
      <c r="I15" s="268"/>
      <c r="J15" s="208"/>
      <c r="K15" s="208"/>
      <c r="L15" s="208"/>
      <c r="M15" s="208"/>
      <c r="N15" s="208"/>
      <c r="O15" s="208"/>
      <c r="P15" s="208"/>
      <c r="Q15" s="208"/>
      <c r="R15" s="208"/>
      <c r="S15" s="208"/>
      <c r="T15" s="208"/>
      <c r="U15" s="208"/>
      <c r="V15" s="208"/>
      <c r="W15" s="208"/>
      <c r="X15" s="208"/>
      <c r="Y15" s="208"/>
      <c r="Z15" s="208"/>
      <c r="AA15" s="208"/>
      <c r="AB15" s="208"/>
      <c r="AC15" s="208"/>
      <c r="AD15" s="208"/>
      <c r="AE15" s="65"/>
      <c r="AF15" s="65"/>
    </row>
    <row r="16" spans="1:34" ht="15.75" customHeight="1">
      <c r="A16" s="65"/>
      <c r="B16" s="236" t="s">
        <v>33</v>
      </c>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65"/>
      <c r="AH16" s="290" t="e">
        <f>SUM(C21:H38)</f>
        <v>#N/A</v>
      </c>
    </row>
    <row r="17" spans="1:32" ht="15.75">
      <c r="A17" s="65"/>
      <c r="B17" s="236"/>
      <c r="C17" s="236"/>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65"/>
    </row>
    <row r="18" spans="1:32" ht="7.5" customHeight="1">
      <c r="A18" s="65"/>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65"/>
    </row>
    <row r="19" spans="1:32" ht="15.75" customHeight="1">
      <c r="A19" s="65"/>
      <c r="B19" s="71"/>
      <c r="C19" s="265" t="s">
        <v>1280</v>
      </c>
      <c r="D19" s="265"/>
      <c r="E19" s="265"/>
      <c r="F19" s="265"/>
      <c r="G19" s="265"/>
      <c r="H19" s="265"/>
      <c r="I19" s="255" t="s">
        <v>32</v>
      </c>
      <c r="J19" s="255"/>
      <c r="K19" s="255"/>
      <c r="L19" s="255"/>
      <c r="M19" s="256" t="s">
        <v>2</v>
      </c>
      <c r="N19" s="257"/>
      <c r="O19" s="257"/>
      <c r="P19" s="257"/>
      <c r="Q19" s="257"/>
      <c r="R19" s="257"/>
      <c r="S19" s="257"/>
      <c r="T19" s="257"/>
      <c r="U19" s="257"/>
      <c r="V19" s="257"/>
      <c r="W19" s="257"/>
      <c r="X19" s="257"/>
      <c r="Y19" s="258"/>
      <c r="Z19" s="255" t="s">
        <v>8781</v>
      </c>
      <c r="AA19" s="255"/>
      <c r="AB19" s="255"/>
      <c r="AC19" s="255"/>
      <c r="AD19" s="255"/>
      <c r="AE19" s="71"/>
      <c r="AF19" s="65"/>
    </row>
    <row r="20" spans="1:32" ht="24" customHeight="1">
      <c r="A20" s="65"/>
      <c r="B20" s="71"/>
      <c r="C20" s="266" t="s">
        <v>31</v>
      </c>
      <c r="D20" s="266"/>
      <c r="E20" s="266"/>
      <c r="F20" s="266" t="s">
        <v>1281</v>
      </c>
      <c r="G20" s="266"/>
      <c r="H20" s="266"/>
      <c r="I20" s="255"/>
      <c r="J20" s="255"/>
      <c r="K20" s="255"/>
      <c r="L20" s="255"/>
      <c r="M20" s="259"/>
      <c r="N20" s="260"/>
      <c r="O20" s="260"/>
      <c r="P20" s="260"/>
      <c r="Q20" s="260"/>
      <c r="R20" s="260"/>
      <c r="S20" s="260"/>
      <c r="T20" s="260"/>
      <c r="U20" s="260"/>
      <c r="V20" s="260"/>
      <c r="W20" s="260"/>
      <c r="X20" s="260"/>
      <c r="Y20" s="261"/>
      <c r="Z20" s="255"/>
      <c r="AA20" s="255"/>
      <c r="AB20" s="255"/>
      <c r="AC20" s="255"/>
      <c r="AD20" s="255"/>
      <c r="AE20" s="71"/>
      <c r="AF20" s="65"/>
    </row>
    <row r="21" spans="1:32" ht="20.100000000000001" customHeight="1">
      <c r="A21" s="65"/>
      <c r="B21" s="71"/>
      <c r="C21" s="233" t="e">
        <f>VLOOKUP(H14,RESUMEN!$A$11:$AJ$612,7,FALSE)</f>
        <v>#N/A</v>
      </c>
      <c r="D21" s="234"/>
      <c r="E21" s="235"/>
      <c r="F21" s="233" t="e">
        <f>VLOOKUP(H14,RESUMEN!$A$11:$AJ$612,24,FALSE)</f>
        <v>#N/A</v>
      </c>
      <c r="G21" s="234"/>
      <c r="H21" s="235"/>
      <c r="I21" s="224" t="s">
        <v>3</v>
      </c>
      <c r="J21" s="225"/>
      <c r="K21" s="225"/>
      <c r="L21" s="226"/>
      <c r="M21" s="227" t="s">
        <v>4</v>
      </c>
      <c r="N21" s="228"/>
      <c r="O21" s="228"/>
      <c r="P21" s="228"/>
      <c r="Q21" s="228"/>
      <c r="R21" s="228"/>
      <c r="S21" s="228"/>
      <c r="T21" s="228"/>
      <c r="U21" s="228"/>
      <c r="V21" s="228"/>
      <c r="W21" s="228"/>
      <c r="X21" s="228"/>
      <c r="Y21" s="229"/>
      <c r="Z21" s="230" t="s">
        <v>5</v>
      </c>
      <c r="AA21" s="231"/>
      <c r="AB21" s="231"/>
      <c r="AC21" s="231"/>
      <c r="AD21" s="232"/>
      <c r="AE21" s="71"/>
      <c r="AF21" s="65"/>
    </row>
    <row r="22" spans="1:32" ht="20.100000000000001" customHeight="1">
      <c r="A22" s="65"/>
      <c r="B22" s="71"/>
      <c r="C22" s="233" t="e">
        <f>VLOOKUP(H14,RESUMEN!$A$11:$AJ$612,8,FALSE)</f>
        <v>#N/A</v>
      </c>
      <c r="D22" s="234"/>
      <c r="E22" s="235"/>
      <c r="F22" s="233">
        <v>0</v>
      </c>
      <c r="G22" s="234"/>
      <c r="H22" s="235"/>
      <c r="I22" s="224" t="s">
        <v>1301</v>
      </c>
      <c r="J22" s="225"/>
      <c r="K22" s="225"/>
      <c r="L22" s="226"/>
      <c r="M22" s="227" t="s">
        <v>1309</v>
      </c>
      <c r="N22" s="228"/>
      <c r="O22" s="228"/>
      <c r="P22" s="228"/>
      <c r="Q22" s="228"/>
      <c r="R22" s="228"/>
      <c r="S22" s="228"/>
      <c r="T22" s="228"/>
      <c r="U22" s="228"/>
      <c r="V22" s="228"/>
      <c r="W22" s="228"/>
      <c r="X22" s="228"/>
      <c r="Y22" s="229"/>
      <c r="Z22" s="230" t="s">
        <v>10</v>
      </c>
      <c r="AA22" s="231"/>
      <c r="AB22" s="231"/>
      <c r="AC22" s="231"/>
      <c r="AD22" s="232"/>
      <c r="AE22" s="71"/>
      <c r="AF22" s="65"/>
    </row>
    <row r="23" spans="1:32" ht="20.100000000000001" customHeight="1">
      <c r="A23" s="65"/>
      <c r="B23" s="71"/>
      <c r="C23" s="233">
        <v>0</v>
      </c>
      <c r="D23" s="234"/>
      <c r="E23" s="235"/>
      <c r="F23" s="233" t="e">
        <f>VLOOKUP(H14,RESUMEN!$A$11:$AJ$612,25,FALSE)</f>
        <v>#N/A</v>
      </c>
      <c r="G23" s="234"/>
      <c r="H23" s="235"/>
      <c r="I23" s="224" t="s">
        <v>646</v>
      </c>
      <c r="J23" s="225"/>
      <c r="K23" s="225"/>
      <c r="L23" s="226"/>
      <c r="M23" s="227" t="s">
        <v>9968</v>
      </c>
      <c r="N23" s="228"/>
      <c r="O23" s="228"/>
      <c r="P23" s="228"/>
      <c r="Q23" s="228"/>
      <c r="R23" s="228"/>
      <c r="S23" s="228"/>
      <c r="T23" s="228"/>
      <c r="U23" s="228"/>
      <c r="V23" s="228"/>
      <c r="W23" s="228"/>
      <c r="X23" s="228"/>
      <c r="Y23" s="229"/>
      <c r="Z23" s="230" t="s">
        <v>10</v>
      </c>
      <c r="AA23" s="231"/>
      <c r="AB23" s="231"/>
      <c r="AC23" s="231"/>
      <c r="AD23" s="232"/>
      <c r="AE23" s="71"/>
      <c r="AF23" s="65"/>
    </row>
    <row r="24" spans="1:32" ht="20.100000000000001" customHeight="1">
      <c r="A24" s="65"/>
      <c r="B24" s="71"/>
      <c r="C24" s="233" t="e">
        <f>VLOOKUP(H14,RESUMEN!$A$11:$AJ$612,9,FALSE)</f>
        <v>#N/A</v>
      </c>
      <c r="D24" s="234"/>
      <c r="E24" s="235"/>
      <c r="F24" s="233" t="e">
        <f>VLOOKUP(H14,RESUMEN!$A$11:$AJ$612,26,FALSE)</f>
        <v>#N/A</v>
      </c>
      <c r="G24" s="234"/>
      <c r="H24" s="235"/>
      <c r="I24" s="224" t="s">
        <v>11</v>
      </c>
      <c r="J24" s="225"/>
      <c r="K24" s="225"/>
      <c r="L24" s="226"/>
      <c r="M24" s="227" t="s">
        <v>1307</v>
      </c>
      <c r="N24" s="228"/>
      <c r="O24" s="228"/>
      <c r="P24" s="228"/>
      <c r="Q24" s="228"/>
      <c r="R24" s="228"/>
      <c r="S24" s="228"/>
      <c r="T24" s="228"/>
      <c r="U24" s="228"/>
      <c r="V24" s="228"/>
      <c r="W24" s="228"/>
      <c r="X24" s="228"/>
      <c r="Y24" s="229"/>
      <c r="Z24" s="230" t="s">
        <v>12</v>
      </c>
      <c r="AA24" s="231"/>
      <c r="AB24" s="231"/>
      <c r="AC24" s="231"/>
      <c r="AD24" s="232"/>
      <c r="AE24" s="71"/>
      <c r="AF24" s="65"/>
    </row>
    <row r="25" spans="1:32" ht="20.100000000000001" customHeight="1">
      <c r="A25" s="65"/>
      <c r="B25" s="71"/>
      <c r="C25" s="233" t="e">
        <f>VLOOKUP(H14,RESUMEN!$A$11:$AJ$612,10,FALSE)</f>
        <v>#N/A</v>
      </c>
      <c r="D25" s="234"/>
      <c r="E25" s="235"/>
      <c r="F25" s="233" t="e">
        <f>VLOOKUP(H14,RESUMEN!$A$11:$AJ$612,27,FALSE)</f>
        <v>#N/A</v>
      </c>
      <c r="G25" s="234"/>
      <c r="H25" s="235"/>
      <c r="I25" s="224" t="s">
        <v>6</v>
      </c>
      <c r="J25" s="225"/>
      <c r="K25" s="225"/>
      <c r="L25" s="226"/>
      <c r="M25" s="227" t="s">
        <v>7</v>
      </c>
      <c r="N25" s="228"/>
      <c r="O25" s="228"/>
      <c r="P25" s="228"/>
      <c r="Q25" s="228"/>
      <c r="R25" s="228"/>
      <c r="S25" s="228"/>
      <c r="T25" s="228"/>
      <c r="U25" s="228"/>
      <c r="V25" s="228"/>
      <c r="W25" s="228"/>
      <c r="X25" s="228"/>
      <c r="Y25" s="229"/>
      <c r="Z25" s="230" t="s">
        <v>5</v>
      </c>
      <c r="AA25" s="231"/>
      <c r="AB25" s="231"/>
      <c r="AC25" s="231"/>
      <c r="AD25" s="232"/>
      <c r="AE25" s="71"/>
      <c r="AF25" s="65"/>
    </row>
    <row r="26" spans="1:32" ht="20.100000000000001" customHeight="1">
      <c r="A26" s="65"/>
      <c r="B26" s="71"/>
      <c r="C26" s="233" t="e">
        <f>VLOOKUP(H14,RESUMEN!$A$11:$AJ$612,11,FALSE)</f>
        <v>#N/A</v>
      </c>
      <c r="D26" s="234"/>
      <c r="E26" s="235"/>
      <c r="F26" s="233">
        <v>0</v>
      </c>
      <c r="G26" s="234"/>
      <c r="H26" s="235"/>
      <c r="I26" s="224" t="s">
        <v>15</v>
      </c>
      <c r="J26" s="225"/>
      <c r="K26" s="225"/>
      <c r="L26" s="226"/>
      <c r="M26" s="227" t="s">
        <v>16</v>
      </c>
      <c r="N26" s="228"/>
      <c r="O26" s="228"/>
      <c r="P26" s="228"/>
      <c r="Q26" s="228"/>
      <c r="R26" s="228"/>
      <c r="S26" s="228"/>
      <c r="T26" s="228"/>
      <c r="U26" s="228"/>
      <c r="V26" s="228"/>
      <c r="W26" s="228"/>
      <c r="X26" s="228"/>
      <c r="Y26" s="229"/>
      <c r="Z26" s="230" t="s">
        <v>12</v>
      </c>
      <c r="AA26" s="231"/>
      <c r="AB26" s="231"/>
      <c r="AC26" s="231"/>
      <c r="AD26" s="232"/>
      <c r="AE26" s="71"/>
      <c r="AF26" s="65"/>
    </row>
    <row r="27" spans="1:32" ht="20.100000000000001" customHeight="1">
      <c r="A27" s="65"/>
      <c r="B27" s="71"/>
      <c r="C27" s="233" t="e">
        <f>VLOOKUP(H14,RESUMEN!$A$11:$AJ$612,12,FALSE)</f>
        <v>#N/A</v>
      </c>
      <c r="D27" s="234"/>
      <c r="E27" s="235"/>
      <c r="F27" s="233">
        <v>0</v>
      </c>
      <c r="G27" s="234"/>
      <c r="H27" s="235"/>
      <c r="I27" s="224" t="s">
        <v>1302</v>
      </c>
      <c r="J27" s="225"/>
      <c r="K27" s="225"/>
      <c r="L27" s="226"/>
      <c r="M27" s="227" t="s">
        <v>1310</v>
      </c>
      <c r="N27" s="228"/>
      <c r="O27" s="228"/>
      <c r="P27" s="228"/>
      <c r="Q27" s="228"/>
      <c r="R27" s="228"/>
      <c r="S27" s="228"/>
      <c r="T27" s="228"/>
      <c r="U27" s="228"/>
      <c r="V27" s="228"/>
      <c r="W27" s="228"/>
      <c r="X27" s="228"/>
      <c r="Y27" s="229"/>
      <c r="Z27" s="230" t="s">
        <v>10</v>
      </c>
      <c r="AA27" s="231"/>
      <c r="AB27" s="231"/>
      <c r="AC27" s="231"/>
      <c r="AD27" s="232"/>
      <c r="AE27" s="71"/>
      <c r="AF27" s="65"/>
    </row>
    <row r="28" spans="1:32" ht="20.100000000000001" customHeight="1">
      <c r="A28" s="65"/>
      <c r="B28" s="71"/>
      <c r="C28" s="233" t="e">
        <f>VLOOKUP(H14,RESUMEN!$A$11:$AJ$612,13,FALSE)</f>
        <v>#N/A</v>
      </c>
      <c r="D28" s="234"/>
      <c r="E28" s="235"/>
      <c r="F28" s="233" t="e">
        <f>VLOOKUP(H14,RESUMEN!$A$11:$AJ$612,28,FALSE)</f>
        <v>#N/A</v>
      </c>
      <c r="G28" s="234"/>
      <c r="H28" s="235"/>
      <c r="I28" s="224" t="s">
        <v>17</v>
      </c>
      <c r="J28" s="225"/>
      <c r="K28" s="225"/>
      <c r="L28" s="226"/>
      <c r="M28" s="227" t="s">
        <v>18</v>
      </c>
      <c r="N28" s="228"/>
      <c r="O28" s="228"/>
      <c r="P28" s="228"/>
      <c r="Q28" s="228"/>
      <c r="R28" s="228"/>
      <c r="S28" s="228"/>
      <c r="T28" s="228"/>
      <c r="U28" s="228"/>
      <c r="V28" s="228"/>
      <c r="W28" s="228"/>
      <c r="X28" s="228"/>
      <c r="Y28" s="229"/>
      <c r="Z28" s="230" t="s">
        <v>19</v>
      </c>
      <c r="AA28" s="231"/>
      <c r="AB28" s="231"/>
      <c r="AC28" s="231"/>
      <c r="AD28" s="232"/>
      <c r="AE28" s="71"/>
      <c r="AF28" s="65"/>
    </row>
    <row r="29" spans="1:32" ht="20.100000000000001" customHeight="1">
      <c r="A29" s="65"/>
      <c r="B29" s="71"/>
      <c r="C29" s="233" t="e">
        <f>VLOOKUP(H14,RESUMEN!$A$11:$AJ$612,14,FALSE)</f>
        <v>#N/A</v>
      </c>
      <c r="D29" s="234"/>
      <c r="E29" s="235"/>
      <c r="F29" s="233" t="e">
        <f>VLOOKUP(H14,RESUMEN!$A$11:$AJ$612,29,FALSE)</f>
        <v>#N/A</v>
      </c>
      <c r="G29" s="234"/>
      <c r="H29" s="235"/>
      <c r="I29" s="224" t="s">
        <v>13</v>
      </c>
      <c r="J29" s="225"/>
      <c r="K29" s="225"/>
      <c r="L29" s="226"/>
      <c r="M29" s="227" t="s">
        <v>14</v>
      </c>
      <c r="N29" s="228"/>
      <c r="O29" s="228"/>
      <c r="P29" s="228"/>
      <c r="Q29" s="228"/>
      <c r="R29" s="228"/>
      <c r="S29" s="228"/>
      <c r="T29" s="228"/>
      <c r="U29" s="228"/>
      <c r="V29" s="228"/>
      <c r="W29" s="228"/>
      <c r="X29" s="228"/>
      <c r="Y29" s="229"/>
      <c r="Z29" s="230" t="s">
        <v>12</v>
      </c>
      <c r="AA29" s="231"/>
      <c r="AB29" s="231"/>
      <c r="AC29" s="231"/>
      <c r="AD29" s="232"/>
      <c r="AE29" s="71"/>
      <c r="AF29" s="65"/>
    </row>
    <row r="30" spans="1:32" ht="20.100000000000001" customHeight="1">
      <c r="A30" s="65"/>
      <c r="B30" s="71"/>
      <c r="C30" s="233" t="e">
        <f>VLOOKUP(H14,RESUMEN!$A$11:$AJ$612,15,FALSE)</f>
        <v>#N/A</v>
      </c>
      <c r="D30" s="234"/>
      <c r="E30" s="235"/>
      <c r="F30" s="233" t="e">
        <f>VLOOKUP(H14,RESUMEN!$A$11:$AJ$612,30,FALSE)</f>
        <v>#N/A</v>
      </c>
      <c r="G30" s="234"/>
      <c r="H30" s="235"/>
      <c r="I30" s="224" t="s">
        <v>1303</v>
      </c>
      <c r="J30" s="225"/>
      <c r="K30" s="225"/>
      <c r="L30" s="226"/>
      <c r="M30" s="227" t="s">
        <v>1306</v>
      </c>
      <c r="N30" s="228"/>
      <c r="O30" s="228"/>
      <c r="P30" s="228"/>
      <c r="Q30" s="228"/>
      <c r="R30" s="228"/>
      <c r="S30" s="228"/>
      <c r="T30" s="228"/>
      <c r="U30" s="228"/>
      <c r="V30" s="228"/>
      <c r="W30" s="228"/>
      <c r="X30" s="228"/>
      <c r="Y30" s="229"/>
      <c r="Z30" s="230" t="s">
        <v>19</v>
      </c>
      <c r="AA30" s="231"/>
      <c r="AB30" s="231"/>
      <c r="AC30" s="231"/>
      <c r="AD30" s="232"/>
      <c r="AE30" s="71"/>
      <c r="AF30" s="65"/>
    </row>
    <row r="31" spans="1:32" ht="20.100000000000001" customHeight="1">
      <c r="A31" s="65"/>
      <c r="B31" s="71"/>
      <c r="C31" s="233" t="e">
        <f>VLOOKUP(H14,RESUMEN!$A$11:$AJ$612,17,FALSE)</f>
        <v>#N/A</v>
      </c>
      <c r="D31" s="234"/>
      <c r="E31" s="235"/>
      <c r="F31" s="233" t="e">
        <f>VLOOKUP(H14,RESUMEN!$A$11:$AJ$612,32,FALSE)</f>
        <v>#N/A</v>
      </c>
      <c r="G31" s="234"/>
      <c r="H31" s="235"/>
      <c r="I31" s="224" t="s">
        <v>20</v>
      </c>
      <c r="J31" s="225"/>
      <c r="K31" s="225"/>
      <c r="L31" s="226"/>
      <c r="M31" s="227" t="s">
        <v>1308</v>
      </c>
      <c r="N31" s="228"/>
      <c r="O31" s="228"/>
      <c r="P31" s="228"/>
      <c r="Q31" s="228"/>
      <c r="R31" s="228"/>
      <c r="S31" s="228"/>
      <c r="T31" s="228"/>
      <c r="U31" s="228"/>
      <c r="V31" s="228"/>
      <c r="W31" s="228"/>
      <c r="X31" s="228"/>
      <c r="Y31" s="229"/>
      <c r="Z31" s="230" t="s">
        <v>12</v>
      </c>
      <c r="AA31" s="231"/>
      <c r="AB31" s="231"/>
      <c r="AC31" s="231"/>
      <c r="AD31" s="232"/>
      <c r="AE31" s="71"/>
      <c r="AF31" s="65"/>
    </row>
    <row r="32" spans="1:32" ht="20.100000000000001" customHeight="1">
      <c r="A32" s="65"/>
      <c r="B32" s="71"/>
      <c r="C32" s="233" t="e">
        <f>VLOOKUP(H14,RESUMEN!$A$11:$AJ$612,18,FALSE)</f>
        <v>#N/A</v>
      </c>
      <c r="D32" s="234"/>
      <c r="E32" s="235"/>
      <c r="F32" s="233" t="e">
        <f>VLOOKUP(H14,RESUMEN!$A$11:$AJ$612,33,FALSE)</f>
        <v>#N/A</v>
      </c>
      <c r="G32" s="234"/>
      <c r="H32" s="235"/>
      <c r="I32" s="224" t="s">
        <v>21</v>
      </c>
      <c r="J32" s="225"/>
      <c r="K32" s="225"/>
      <c r="L32" s="226"/>
      <c r="M32" s="227" t="s">
        <v>22</v>
      </c>
      <c r="N32" s="228"/>
      <c r="O32" s="228"/>
      <c r="P32" s="228"/>
      <c r="Q32" s="228"/>
      <c r="R32" s="228"/>
      <c r="S32" s="228"/>
      <c r="T32" s="228"/>
      <c r="U32" s="228"/>
      <c r="V32" s="228"/>
      <c r="W32" s="228"/>
      <c r="X32" s="228"/>
      <c r="Y32" s="229"/>
      <c r="Z32" s="230" t="s">
        <v>12</v>
      </c>
      <c r="AA32" s="231"/>
      <c r="AB32" s="231"/>
      <c r="AC32" s="231"/>
      <c r="AD32" s="232"/>
      <c r="AE32" s="71"/>
      <c r="AF32" s="65"/>
    </row>
    <row r="33" spans="1:32" ht="20.100000000000001" customHeight="1">
      <c r="A33" s="65"/>
      <c r="B33" s="71"/>
      <c r="C33" s="233">
        <v>0</v>
      </c>
      <c r="D33" s="234"/>
      <c r="E33" s="235"/>
      <c r="F33" s="233" t="e">
        <f>VLOOKUP(H14,RESUMEN!$A$11:$AJ$612,34,FALSE)</f>
        <v>#N/A</v>
      </c>
      <c r="G33" s="234"/>
      <c r="H33" s="235"/>
      <c r="I33" s="224" t="s">
        <v>23</v>
      </c>
      <c r="J33" s="225"/>
      <c r="K33" s="225"/>
      <c r="L33" s="226"/>
      <c r="M33" s="227" t="s">
        <v>24</v>
      </c>
      <c r="N33" s="228"/>
      <c r="O33" s="228"/>
      <c r="P33" s="228"/>
      <c r="Q33" s="228"/>
      <c r="R33" s="228"/>
      <c r="S33" s="228"/>
      <c r="T33" s="228"/>
      <c r="U33" s="228"/>
      <c r="V33" s="228"/>
      <c r="W33" s="228"/>
      <c r="X33" s="228"/>
      <c r="Y33" s="229"/>
      <c r="Z33" s="230" t="s">
        <v>19</v>
      </c>
      <c r="AA33" s="231"/>
      <c r="AB33" s="231"/>
      <c r="AC33" s="231"/>
      <c r="AD33" s="232"/>
      <c r="AE33" s="71"/>
      <c r="AF33" s="65"/>
    </row>
    <row r="34" spans="1:32" ht="20.100000000000001" customHeight="1">
      <c r="A34" s="65"/>
      <c r="B34" s="71"/>
      <c r="C34" s="233" t="e">
        <f>VLOOKUP(H14,RESUMEN!$A$11:$AJ$612,19,FALSE)</f>
        <v>#N/A</v>
      </c>
      <c r="D34" s="234"/>
      <c r="E34" s="235"/>
      <c r="F34" s="233">
        <v>0</v>
      </c>
      <c r="G34" s="234"/>
      <c r="H34" s="235"/>
      <c r="I34" s="224" t="s">
        <v>8</v>
      </c>
      <c r="J34" s="225"/>
      <c r="K34" s="225"/>
      <c r="L34" s="226"/>
      <c r="M34" s="227" t="s">
        <v>9</v>
      </c>
      <c r="N34" s="228"/>
      <c r="O34" s="228"/>
      <c r="P34" s="228"/>
      <c r="Q34" s="228"/>
      <c r="R34" s="228"/>
      <c r="S34" s="228"/>
      <c r="T34" s="228"/>
      <c r="U34" s="228"/>
      <c r="V34" s="228"/>
      <c r="W34" s="228"/>
      <c r="X34" s="228"/>
      <c r="Y34" s="229"/>
      <c r="Z34" s="230" t="s">
        <v>10</v>
      </c>
      <c r="AA34" s="231"/>
      <c r="AB34" s="231"/>
      <c r="AC34" s="231"/>
      <c r="AD34" s="232"/>
      <c r="AE34" s="71"/>
      <c r="AF34" s="65"/>
    </row>
    <row r="35" spans="1:32" ht="20.100000000000001" customHeight="1">
      <c r="A35" s="65"/>
      <c r="B35" s="71"/>
      <c r="C35" s="233" t="e">
        <f>VLOOKUP(H14,RESUMEN!$A$11:$AJ$612,21,FALSE)</f>
        <v>#N/A</v>
      </c>
      <c r="D35" s="234"/>
      <c r="E35" s="235"/>
      <c r="F35" s="233">
        <v>0</v>
      </c>
      <c r="G35" s="234"/>
      <c r="H35" s="235"/>
      <c r="I35" s="224" t="s">
        <v>1283</v>
      </c>
      <c r="J35" s="225"/>
      <c r="K35" s="225"/>
      <c r="L35" s="226"/>
      <c r="M35" s="227" t="s">
        <v>1305</v>
      </c>
      <c r="N35" s="228"/>
      <c r="O35" s="228"/>
      <c r="P35" s="228"/>
      <c r="Q35" s="228"/>
      <c r="R35" s="228"/>
      <c r="S35" s="228"/>
      <c r="T35" s="228"/>
      <c r="U35" s="228"/>
      <c r="V35" s="228"/>
      <c r="W35" s="228"/>
      <c r="X35" s="228"/>
      <c r="Y35" s="229"/>
      <c r="Z35" s="230" t="s">
        <v>1283</v>
      </c>
      <c r="AA35" s="231"/>
      <c r="AB35" s="231"/>
      <c r="AC35" s="231"/>
      <c r="AD35" s="232"/>
      <c r="AE35" s="71"/>
      <c r="AF35" s="65"/>
    </row>
    <row r="36" spans="1:32" ht="20.100000000000001" customHeight="1">
      <c r="A36" s="65"/>
      <c r="B36" s="71"/>
      <c r="C36" s="233" t="e">
        <f>VLOOKUP(H14,RESUMEN!$A$11:$AJ$612,20,FALSE)</f>
        <v>#N/A</v>
      </c>
      <c r="D36" s="234"/>
      <c r="E36" s="235"/>
      <c r="F36" s="233" t="e">
        <f>VLOOKUP(H14,RESUMEN!$A$11:$AJ$612,36,FALSE)</f>
        <v>#N/A</v>
      </c>
      <c r="G36" s="234"/>
      <c r="H36" s="235"/>
      <c r="I36" s="224" t="s">
        <v>1313</v>
      </c>
      <c r="J36" s="225"/>
      <c r="K36" s="225"/>
      <c r="L36" s="226"/>
      <c r="M36" s="227" t="s">
        <v>1323</v>
      </c>
      <c r="N36" s="228"/>
      <c r="O36" s="228"/>
      <c r="P36" s="228"/>
      <c r="Q36" s="228"/>
      <c r="R36" s="228"/>
      <c r="S36" s="228"/>
      <c r="T36" s="228"/>
      <c r="U36" s="228"/>
      <c r="V36" s="228"/>
      <c r="W36" s="228"/>
      <c r="X36" s="228"/>
      <c r="Y36" s="229"/>
      <c r="Z36" s="230" t="s">
        <v>19</v>
      </c>
      <c r="AA36" s="231"/>
      <c r="AB36" s="231"/>
      <c r="AC36" s="231"/>
      <c r="AD36" s="232"/>
      <c r="AE36" s="71"/>
      <c r="AF36" s="65"/>
    </row>
    <row r="37" spans="1:32" ht="20.100000000000001" customHeight="1">
      <c r="A37" s="65"/>
      <c r="B37" s="71"/>
      <c r="C37" s="233" t="e">
        <f>VLOOKUP(H14,RESUMEN!$A$11:$AJ$612,6,FALSE)</f>
        <v>#N/A</v>
      </c>
      <c r="D37" s="234"/>
      <c r="E37" s="235"/>
      <c r="F37" s="233">
        <v>0</v>
      </c>
      <c r="G37" s="234"/>
      <c r="H37" s="235"/>
      <c r="I37" s="224" t="s">
        <v>27</v>
      </c>
      <c r="J37" s="225"/>
      <c r="K37" s="225"/>
      <c r="L37" s="226"/>
      <c r="M37" s="227" t="s">
        <v>29</v>
      </c>
      <c r="N37" s="228"/>
      <c r="O37" s="228"/>
      <c r="P37" s="228"/>
      <c r="Q37" s="228"/>
      <c r="R37" s="228"/>
      <c r="S37" s="228"/>
      <c r="T37" s="228"/>
      <c r="U37" s="228"/>
      <c r="V37" s="228"/>
      <c r="W37" s="228"/>
      <c r="X37" s="228"/>
      <c r="Y37" s="229"/>
      <c r="Z37" s="230" t="s">
        <v>19</v>
      </c>
      <c r="AA37" s="231"/>
      <c r="AB37" s="231"/>
      <c r="AC37" s="231"/>
      <c r="AD37" s="232"/>
      <c r="AE37" s="71"/>
      <c r="AF37" s="65"/>
    </row>
    <row r="38" spans="1:32" ht="20.100000000000001" customHeight="1">
      <c r="A38" s="65"/>
      <c r="B38" s="71"/>
      <c r="C38" s="233" t="e">
        <f>VLOOKUP(H14,RESUMEN!$A$11:$AJ$612,4,FALSE)+VLOOKUP(H14,RESUMEN!$A$11:$AJ$612,5,FALSE)</f>
        <v>#N/A</v>
      </c>
      <c r="D38" s="234"/>
      <c r="E38" s="235"/>
      <c r="F38" s="233" t="e">
        <f>VLOOKUP(H14,RESUMEN!$A$11:$AJ$612,22,FALSE)+VLOOKUP(H14,RESUMEN!$A$11:$AJ$612,23,FALSE)</f>
        <v>#N/A</v>
      </c>
      <c r="G38" s="234"/>
      <c r="H38" s="235"/>
      <c r="I38" s="224" t="s">
        <v>28</v>
      </c>
      <c r="J38" s="225"/>
      <c r="K38" s="225"/>
      <c r="L38" s="226"/>
      <c r="M38" s="227" t="s">
        <v>30</v>
      </c>
      <c r="N38" s="228"/>
      <c r="O38" s="228"/>
      <c r="P38" s="228"/>
      <c r="Q38" s="228"/>
      <c r="R38" s="228"/>
      <c r="S38" s="228"/>
      <c r="T38" s="228"/>
      <c r="U38" s="228"/>
      <c r="V38" s="228"/>
      <c r="W38" s="228"/>
      <c r="X38" s="228"/>
      <c r="Y38" s="229"/>
      <c r="Z38" s="230" t="s">
        <v>19</v>
      </c>
      <c r="AA38" s="231"/>
      <c r="AB38" s="231"/>
      <c r="AC38" s="231"/>
      <c r="AD38" s="232"/>
      <c r="AE38" s="71"/>
      <c r="AF38" s="65"/>
    </row>
    <row r="39" spans="1:32" ht="10.5" customHeight="1">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row>
    <row r="40" spans="1:32" ht="15.75" customHeight="1">
      <c r="A40" s="65"/>
      <c r="B40" s="236" t="s">
        <v>23329</v>
      </c>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65"/>
    </row>
    <row r="41" spans="1:32" ht="15.75">
      <c r="A41" s="65"/>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65"/>
    </row>
    <row r="42" spans="1:32" ht="15.75">
      <c r="A42" s="65"/>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65"/>
    </row>
    <row r="43" spans="1:32" ht="6.75" customHeight="1" thickBot="1">
      <c r="A43" s="65"/>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65"/>
    </row>
    <row r="44" spans="1:32" ht="15.75">
      <c r="A44" s="65"/>
      <c r="B44" s="238" t="s">
        <v>35</v>
      </c>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40"/>
      <c r="AF44" s="65"/>
    </row>
    <row r="45" spans="1:32" ht="15.75" customHeight="1">
      <c r="A45" s="65"/>
      <c r="B45" s="241"/>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3"/>
      <c r="AF45" s="65"/>
    </row>
    <row r="46" spans="1:32" ht="16.5" thickBot="1">
      <c r="A46" s="65"/>
      <c r="B46" s="244"/>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6"/>
      <c r="AF46" s="65"/>
    </row>
    <row r="47" spans="1:32" ht="12"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row>
    <row r="48" spans="1:32" ht="12.7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row>
    <row r="49" spans="1:32" ht="15.75">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row>
    <row r="50" spans="1:32" ht="21"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row>
    <row r="51" spans="1:32" ht="6.75" customHeight="1">
      <c r="A51" s="65"/>
      <c r="B51" s="222" t="s">
        <v>25</v>
      </c>
      <c r="C51" s="222"/>
      <c r="D51" s="222"/>
      <c r="E51" s="222"/>
      <c r="F51" s="222"/>
      <c r="G51" s="222"/>
      <c r="H51" s="222"/>
      <c r="I51" s="222"/>
      <c r="J51" s="222"/>
      <c r="K51" s="222"/>
      <c r="L51" s="222" t="s">
        <v>25</v>
      </c>
      <c r="M51" s="222"/>
      <c r="N51" s="222"/>
      <c r="O51" s="222"/>
      <c r="P51" s="222"/>
      <c r="Q51" s="222"/>
      <c r="R51" s="222"/>
      <c r="S51" s="222"/>
      <c r="T51" s="222"/>
      <c r="U51" s="222"/>
      <c r="V51" s="222" t="s">
        <v>25</v>
      </c>
      <c r="W51" s="222"/>
      <c r="X51" s="222"/>
      <c r="Y51" s="222"/>
      <c r="Z51" s="222"/>
      <c r="AA51" s="222"/>
      <c r="AB51" s="222"/>
      <c r="AC51" s="222"/>
      <c r="AD51" s="222"/>
      <c r="AE51" s="222"/>
      <c r="AF51" s="65"/>
    </row>
    <row r="52" spans="1:32" ht="16.5">
      <c r="A52" s="65"/>
      <c r="B52" s="223" t="s">
        <v>1265</v>
      </c>
      <c r="C52" s="223"/>
      <c r="D52" s="223"/>
      <c r="E52" s="223"/>
      <c r="F52" s="223"/>
      <c r="G52" s="223"/>
      <c r="H52" s="223"/>
      <c r="I52" s="223"/>
      <c r="J52" s="223"/>
      <c r="K52" s="223"/>
      <c r="L52" s="223" t="s">
        <v>1266</v>
      </c>
      <c r="M52" s="223"/>
      <c r="N52" s="223"/>
      <c r="O52" s="223"/>
      <c r="P52" s="223"/>
      <c r="Q52" s="223"/>
      <c r="R52" s="223"/>
      <c r="S52" s="223"/>
      <c r="T52" s="223"/>
      <c r="U52" s="223"/>
      <c r="V52" s="223" t="s">
        <v>1298</v>
      </c>
      <c r="W52" s="223"/>
      <c r="X52" s="223"/>
      <c r="Y52" s="223"/>
      <c r="Z52" s="223"/>
      <c r="AA52" s="223"/>
      <c r="AB52" s="223"/>
      <c r="AC52" s="223"/>
      <c r="AD52" s="223"/>
      <c r="AE52" s="223"/>
      <c r="AF52" s="65"/>
    </row>
    <row r="53" spans="1:32" ht="15.75">
      <c r="A53" s="65"/>
      <c r="B53" s="237" t="s">
        <v>1267</v>
      </c>
      <c r="C53" s="237"/>
      <c r="D53" s="237"/>
      <c r="E53" s="237"/>
      <c r="F53" s="237"/>
      <c r="G53" s="237"/>
      <c r="H53" s="237"/>
      <c r="I53" s="237"/>
      <c r="J53" s="237"/>
      <c r="K53" s="237"/>
      <c r="L53" s="237" t="s">
        <v>1268</v>
      </c>
      <c r="M53" s="237"/>
      <c r="N53" s="237"/>
      <c r="O53" s="237"/>
      <c r="P53" s="237"/>
      <c r="Q53" s="237"/>
      <c r="R53" s="237"/>
      <c r="S53" s="237"/>
      <c r="T53" s="237"/>
      <c r="U53" s="237"/>
      <c r="V53" s="237" t="s">
        <v>1299</v>
      </c>
      <c r="W53" s="237"/>
      <c r="X53" s="237"/>
      <c r="Y53" s="237"/>
      <c r="Z53" s="237"/>
      <c r="AA53" s="237"/>
      <c r="AB53" s="237"/>
      <c r="AC53" s="237"/>
      <c r="AD53" s="237"/>
      <c r="AE53" s="237"/>
      <c r="AF53" s="65"/>
    </row>
    <row r="54" spans="1:32" ht="26.25" customHeight="1">
      <c r="A54" s="65"/>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65"/>
    </row>
    <row r="55" spans="1:32" ht="16.5" customHeight="1">
      <c r="A55" s="65"/>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65"/>
    </row>
    <row r="56" spans="1:32" ht="14.25" customHeight="1">
      <c r="A56" s="65"/>
      <c r="B56" s="72" t="s">
        <v>1311</v>
      </c>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65"/>
    </row>
    <row r="57" spans="1:32" ht="14.25" customHeight="1">
      <c r="A57" s="65"/>
      <c r="B57" s="72" t="s">
        <v>1282</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65"/>
    </row>
    <row r="58" spans="1:32" ht="14.25" customHeight="1">
      <c r="A58" s="208"/>
      <c r="B58" s="210"/>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8"/>
    </row>
    <row r="59" spans="1:32" ht="14.25" customHeight="1">
      <c r="A59" s="208"/>
      <c r="B59" s="210"/>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8"/>
    </row>
    <row r="60" spans="1:32" ht="4.5" customHeight="1">
      <c r="A60" s="208"/>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8"/>
    </row>
    <row r="61" spans="1:32" ht="10.5" customHeight="1">
      <c r="A61" s="208"/>
      <c r="B61" s="211"/>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row>
    <row r="62" spans="1:32" ht="10.5" customHeight="1">
      <c r="A62" s="208"/>
      <c r="B62" s="211"/>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row>
    <row r="63" spans="1:32" ht="10.5" customHeight="1">
      <c r="A63" s="208"/>
      <c r="B63" s="211"/>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row>
    <row r="64" spans="1:3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sheetData>
  <sheetProtection algorithmName="SHA-512" hashValue="bkqyvYmCtQolz5arCzwYXqLDBPncs+uzqbl5fO+ojN9Xlj+czSJiPnuLYNa10uIQwyx+I7+Izi7+ZcgVLwnV6A==" saltValue="Am5OtgX3FCMPrW2oF6GFbQ==" spinCount="100000" sheet="1" objects="1" scenarios="1" insertHyperlinks="0" selectLockedCells="1"/>
  <protectedRanges>
    <protectedRange algorithmName="SHA-512" hashValue="H8XH2ef3wjafZWNVgUhr4Th7ybZdSzKj4HVSL0U8OqvJbYaB8oE6WxoGEwtRcECQAl8BFJst+At5/plK8Sotyg==" saltValue="CjRcFSK3QWUOQ5pxPQsq5g==" spinCount="100000" sqref="A1:E11 F1:F10 G1:XFD11" name="Rango1"/>
  </protectedRanges>
  <mergeCells count="117">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I25:L25"/>
    <mergeCell ref="C22:E22"/>
    <mergeCell ref="F22:H22"/>
    <mergeCell ref="I22:L22"/>
    <mergeCell ref="F25:H25"/>
    <mergeCell ref="C24:E24"/>
    <mergeCell ref="F24:H24"/>
    <mergeCell ref="I23:L23"/>
    <mergeCell ref="C23:E23"/>
    <mergeCell ref="F23:H23"/>
    <mergeCell ref="B53:K54"/>
    <mergeCell ref="L53:U54"/>
    <mergeCell ref="V53:AE54"/>
    <mergeCell ref="B44:AE46"/>
    <mergeCell ref="M34:Y34"/>
    <mergeCell ref="M31:Y31"/>
    <mergeCell ref="M32:Y32"/>
    <mergeCell ref="I34:L34"/>
    <mergeCell ref="I24:L24"/>
    <mergeCell ref="I29:L29"/>
    <mergeCell ref="I26:L26"/>
    <mergeCell ref="I28:L28"/>
    <mergeCell ref="C33:E33"/>
    <mergeCell ref="F33:H33"/>
    <mergeCell ref="C28:E28"/>
    <mergeCell ref="F28:H28"/>
    <mergeCell ref="Z28:AD28"/>
    <mergeCell ref="C27:E27"/>
    <mergeCell ref="F27:H27"/>
    <mergeCell ref="I27:L27"/>
    <mergeCell ref="C30:E30"/>
    <mergeCell ref="F30:H30"/>
    <mergeCell ref="M33:Y33"/>
    <mergeCell ref="C26:E26"/>
    <mergeCell ref="Z21:AD21"/>
    <mergeCell ref="Z25:AD25"/>
    <mergeCell ref="F21:H21"/>
    <mergeCell ref="C25:E25"/>
    <mergeCell ref="Z31:AD31"/>
    <mergeCell ref="Z32:AD32"/>
    <mergeCell ref="Z33:AD33"/>
    <mergeCell ref="M23:Y23"/>
    <mergeCell ref="Z23:AD23"/>
    <mergeCell ref="M26:Y26"/>
    <mergeCell ref="M28:Y28"/>
    <mergeCell ref="Z27:AD27"/>
    <mergeCell ref="Z30:AD30"/>
    <mergeCell ref="M24:Y24"/>
    <mergeCell ref="M29:Y29"/>
    <mergeCell ref="M21:Y21"/>
    <mergeCell ref="M22:Y22"/>
    <mergeCell ref="Z22:AD22"/>
    <mergeCell ref="M27:Y27"/>
    <mergeCell ref="M25:Y25"/>
    <mergeCell ref="Z24:AD24"/>
    <mergeCell ref="Z29:AD29"/>
    <mergeCell ref="Z26:AD26"/>
    <mergeCell ref="I21:L21"/>
    <mergeCell ref="F26:H26"/>
    <mergeCell ref="I30:L30"/>
    <mergeCell ref="M30:Y30"/>
    <mergeCell ref="F32:H32"/>
    <mergeCell ref="I33:L33"/>
    <mergeCell ref="C29:E29"/>
    <mergeCell ref="F31:H31"/>
    <mergeCell ref="C32:E32"/>
    <mergeCell ref="F29:H29"/>
    <mergeCell ref="I31:L31"/>
    <mergeCell ref="I32:L32"/>
    <mergeCell ref="C31:E31"/>
    <mergeCell ref="Z35:AD35"/>
    <mergeCell ref="M37:Y37"/>
    <mergeCell ref="Z37:AD37"/>
    <mergeCell ref="C35:E35"/>
    <mergeCell ref="F35:H35"/>
    <mergeCell ref="I35:L35"/>
    <mergeCell ref="M35:Y35"/>
    <mergeCell ref="C34:E34"/>
    <mergeCell ref="F34:H34"/>
    <mergeCell ref="Z34:AD34"/>
    <mergeCell ref="B51:K51"/>
    <mergeCell ref="L51:U51"/>
    <mergeCell ref="V51:AE51"/>
    <mergeCell ref="B52:K52"/>
    <mergeCell ref="L52:U52"/>
    <mergeCell ref="V52:AE52"/>
    <mergeCell ref="I36:L36"/>
    <mergeCell ref="M36:Y36"/>
    <mergeCell ref="Z36:AD36"/>
    <mergeCell ref="C36:E36"/>
    <mergeCell ref="F36:H36"/>
    <mergeCell ref="M38:Y38"/>
    <mergeCell ref="Z38:AD38"/>
    <mergeCell ref="C38:E38"/>
    <mergeCell ref="F38:H38"/>
    <mergeCell ref="I38:L38"/>
    <mergeCell ref="B40:AE42"/>
    <mergeCell ref="C37:E37"/>
    <mergeCell ref="F37:H37"/>
    <mergeCell ref="I37:L37"/>
  </mergeCells>
  <hyperlinks>
    <hyperlink ref="C37:E37" location="'CDI '!A1" display="'CDI '!A1"/>
    <hyperlink ref="C38:E38" location="'TRL BS'!A1" display="'TRL BS'!A1"/>
    <hyperlink ref="F37:H37" location="'CUT BS'!A1" display="'CUT BS'!A1"/>
    <hyperlink ref="F38:H38"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59"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80"/>
  <sheetViews>
    <sheetView showGridLines="0" view="pageBreakPreview" zoomScaleNormal="100" zoomScaleSheetLayoutView="100" workbookViewId="0">
      <pane ySplit="9" topLeftCell="A10" activePane="bottomLeft" state="frozen"/>
      <selection activeCell="G12" sqref="G12"/>
      <selection pane="bottomLeft" activeCell="A10" sqref="A10"/>
    </sheetView>
  </sheetViews>
  <sheetFormatPr baseColWidth="10" defaultRowHeight="15"/>
  <cols>
    <col min="1" max="1" width="7" style="171" customWidth="1"/>
    <col min="2" max="2" width="6.140625" style="171" customWidth="1"/>
    <col min="3" max="3" width="51.28515625" style="184" customWidth="1"/>
    <col min="4" max="8" width="15.42578125" style="171" customWidth="1"/>
    <col min="9" max="9" width="1" style="171" customWidth="1"/>
    <col min="10" max="16384" width="11.42578125" style="171"/>
  </cols>
  <sheetData>
    <row r="1" spans="1:9" s="161" customFormat="1">
      <c r="A1" s="286" t="str">
        <f>+'CUT Bs.'!A1:K1</f>
        <v>DETALLE DE OPERACIONES SIN REGULARIZACIÓN</v>
      </c>
      <c r="B1" s="286"/>
      <c r="C1" s="286"/>
      <c r="D1" s="286"/>
      <c r="E1" s="286"/>
      <c r="F1" s="286"/>
      <c r="G1" s="286"/>
      <c r="H1" s="286"/>
    </row>
    <row r="2" spans="1:9" s="161" customFormat="1">
      <c r="A2" s="286" t="str">
        <f>+'CUT Bs.'!A2:K2</f>
        <v>QUE AFECTAN A LA CUENTA ÚNICA DEL TESORO EN BOLIVIANOS (CUT) No. 3987069001</v>
      </c>
      <c r="B2" s="286"/>
      <c r="C2" s="286"/>
      <c r="D2" s="286"/>
      <c r="E2" s="286"/>
      <c r="F2" s="286"/>
      <c r="G2" s="286"/>
      <c r="H2" s="286"/>
    </row>
    <row r="3" spans="1:9" s="161" customFormat="1">
      <c r="A3" s="286" t="str">
        <f>+'CUT Bs.'!A3:K3</f>
        <v>ÁREA DE CONCILIACIÓN Y RECOLECCIÓN DE DATOS</v>
      </c>
      <c r="B3" s="286"/>
      <c r="C3" s="286"/>
      <c r="D3" s="286"/>
      <c r="E3" s="286"/>
      <c r="F3" s="286"/>
      <c r="G3" s="286"/>
      <c r="H3" s="286"/>
    </row>
    <row r="4" spans="1:9" s="161" customFormat="1">
      <c r="A4" s="287" t="str">
        <f>+'CUT Bs.'!A4:K4</f>
        <v>DESDE ENERO A DICIEMBRE DE 2016</v>
      </c>
      <c r="B4" s="287"/>
      <c r="C4" s="287"/>
      <c r="D4" s="287"/>
      <c r="E4" s="287"/>
      <c r="F4" s="287"/>
      <c r="G4" s="287"/>
      <c r="H4" s="287"/>
    </row>
    <row r="5" spans="1:9" s="161" customFormat="1" ht="9" customHeight="1">
      <c r="A5" s="162"/>
      <c r="B5" s="162"/>
      <c r="C5" s="162"/>
      <c r="D5" s="162"/>
      <c r="E5" s="162"/>
      <c r="F5" s="162"/>
      <c r="G5" s="162"/>
      <c r="H5" s="162"/>
    </row>
    <row r="6" spans="1:9" s="161" customFormat="1">
      <c r="A6" s="163" t="str">
        <f>+'CUT Bs.'!A6</f>
        <v>ACTUALIZADO AL :  08 DE ENERO DE 2016</v>
      </c>
      <c r="B6" s="164"/>
      <c r="C6" s="165"/>
      <c r="D6" s="288"/>
      <c r="E6" s="288"/>
      <c r="F6" s="288"/>
      <c r="G6" s="288"/>
      <c r="H6" s="166"/>
    </row>
    <row r="7" spans="1:9" s="161" customFormat="1">
      <c r="A7" s="163"/>
      <c r="B7" s="164"/>
      <c r="C7" s="165"/>
      <c r="D7" s="185"/>
      <c r="E7" s="185"/>
      <c r="F7" s="185"/>
      <c r="G7" s="185"/>
      <c r="H7" s="166"/>
    </row>
    <row r="8" spans="1:9" s="161" customFormat="1" ht="18.75" customHeight="1">
      <c r="C8" s="167"/>
      <c r="D8" s="187" t="s">
        <v>8768</v>
      </c>
    </row>
    <row r="9" spans="1:9" ht="22.5">
      <c r="A9" s="168" t="s">
        <v>41</v>
      </c>
      <c r="B9" s="169" t="s">
        <v>647</v>
      </c>
      <c r="C9" s="170" t="s">
        <v>42</v>
      </c>
      <c r="D9" s="186" t="s">
        <v>23325</v>
      </c>
      <c r="E9" s="186" t="s">
        <v>23326</v>
      </c>
      <c r="F9" s="186" t="s">
        <v>23327</v>
      </c>
      <c r="G9" s="186" t="s">
        <v>23328</v>
      </c>
      <c r="H9" s="169" t="s">
        <v>655</v>
      </c>
    </row>
    <row r="10" spans="1:9" ht="18" customHeight="1">
      <c r="A10" s="172">
        <v>15</v>
      </c>
      <c r="B10" s="172">
        <v>2</v>
      </c>
      <c r="C10" s="173" t="s">
        <v>52</v>
      </c>
      <c r="D10" s="174">
        <v>14173642.630000001</v>
      </c>
      <c r="E10" s="174">
        <v>0</v>
      </c>
      <c r="F10" s="174">
        <v>0</v>
      </c>
      <c r="G10" s="174">
        <v>0</v>
      </c>
      <c r="H10" s="175">
        <v>14173642.630000001</v>
      </c>
    </row>
    <row r="11" spans="1:9" ht="18" customHeight="1">
      <c r="A11" s="172">
        <v>16</v>
      </c>
      <c r="B11" s="172">
        <v>1</v>
      </c>
      <c r="C11" s="173" t="s">
        <v>53</v>
      </c>
      <c r="D11" s="174">
        <v>677829.43</v>
      </c>
      <c r="E11" s="174">
        <v>0</v>
      </c>
      <c r="F11" s="174">
        <v>19264579.510000002</v>
      </c>
      <c r="G11" s="174">
        <v>0</v>
      </c>
      <c r="H11" s="175">
        <v>19942408.940000001</v>
      </c>
    </row>
    <row r="12" spans="1:9" ht="18" customHeight="1">
      <c r="A12" s="172">
        <v>25</v>
      </c>
      <c r="B12" s="172">
        <v>5</v>
      </c>
      <c r="C12" s="173" t="s">
        <v>55</v>
      </c>
      <c r="D12" s="174">
        <v>0</v>
      </c>
      <c r="E12" s="174">
        <v>0</v>
      </c>
      <c r="F12" s="174">
        <v>1200</v>
      </c>
      <c r="G12" s="174">
        <v>0</v>
      </c>
      <c r="H12" s="175">
        <v>1200</v>
      </c>
    </row>
    <row r="13" spans="1:9" ht="18" customHeight="1">
      <c r="A13" s="172">
        <v>30</v>
      </c>
      <c r="B13" s="172">
        <v>1</v>
      </c>
      <c r="C13" s="173" t="s">
        <v>56</v>
      </c>
      <c r="D13" s="174">
        <v>1814480.8</v>
      </c>
      <c r="E13" s="174">
        <v>0</v>
      </c>
      <c r="F13" s="174">
        <v>0</v>
      </c>
      <c r="G13" s="174">
        <v>0</v>
      </c>
      <c r="H13" s="175">
        <v>1814480.8</v>
      </c>
    </row>
    <row r="14" spans="1:9" ht="18" customHeight="1">
      <c r="A14" s="172">
        <v>35</v>
      </c>
      <c r="B14" s="172">
        <v>3</v>
      </c>
      <c r="C14" s="173" t="s">
        <v>57</v>
      </c>
      <c r="D14" s="174">
        <v>42577</v>
      </c>
      <c r="E14" s="174">
        <v>0</v>
      </c>
      <c r="F14" s="174">
        <v>0</v>
      </c>
      <c r="G14" s="174">
        <v>0</v>
      </c>
      <c r="H14" s="175">
        <v>42577</v>
      </c>
      <c r="I14" s="176"/>
    </row>
    <row r="15" spans="1:9" ht="18" customHeight="1">
      <c r="A15" s="172">
        <v>41</v>
      </c>
      <c r="B15" s="172">
        <v>3</v>
      </c>
      <c r="C15" s="173" t="s">
        <v>58</v>
      </c>
      <c r="D15" s="174">
        <v>0</v>
      </c>
      <c r="E15" s="174">
        <v>0</v>
      </c>
      <c r="F15" s="174">
        <v>42</v>
      </c>
      <c r="G15" s="174">
        <v>0</v>
      </c>
      <c r="H15" s="175">
        <v>42</v>
      </c>
      <c r="I15" s="176"/>
    </row>
    <row r="16" spans="1:9" ht="18" customHeight="1">
      <c r="A16" s="172">
        <v>41</v>
      </c>
      <c r="B16" s="172">
        <v>4</v>
      </c>
      <c r="C16" s="173" t="s">
        <v>58</v>
      </c>
      <c r="D16" s="174">
        <v>42723189.649999999</v>
      </c>
      <c r="E16" s="174">
        <v>0</v>
      </c>
      <c r="F16" s="174">
        <v>0</v>
      </c>
      <c r="G16" s="174">
        <v>0</v>
      </c>
      <c r="H16" s="175">
        <v>42723189.649999999</v>
      </c>
      <c r="I16" s="176"/>
    </row>
    <row r="17" spans="1:9" ht="18" customHeight="1">
      <c r="A17" s="172">
        <v>46</v>
      </c>
      <c r="B17" s="172">
        <v>2</v>
      </c>
      <c r="C17" s="173" t="s">
        <v>59</v>
      </c>
      <c r="D17" s="174">
        <v>7160980.3200000003</v>
      </c>
      <c r="E17" s="174">
        <v>0</v>
      </c>
      <c r="F17" s="174">
        <v>0</v>
      </c>
      <c r="G17" s="174">
        <v>0</v>
      </c>
      <c r="H17" s="175">
        <v>7160980.3200000003</v>
      </c>
      <c r="I17" s="176"/>
    </row>
    <row r="18" spans="1:9" ht="18" customHeight="1">
      <c r="A18" s="172">
        <v>46</v>
      </c>
      <c r="B18" s="172">
        <v>6</v>
      </c>
      <c r="C18" s="173" t="s">
        <v>59</v>
      </c>
      <c r="D18" s="174">
        <v>0</v>
      </c>
      <c r="E18" s="174">
        <v>0</v>
      </c>
      <c r="F18" s="174">
        <v>1787792.48</v>
      </c>
      <c r="G18" s="174">
        <v>0</v>
      </c>
      <c r="H18" s="175">
        <v>1787792.48</v>
      </c>
      <c r="I18" s="176"/>
    </row>
    <row r="19" spans="1:9" ht="18" customHeight="1">
      <c r="A19" s="172">
        <v>46</v>
      </c>
      <c r="B19" s="172">
        <v>10</v>
      </c>
      <c r="C19" s="173" t="s">
        <v>59</v>
      </c>
      <c r="D19" s="174">
        <v>280.8</v>
      </c>
      <c r="E19" s="174">
        <v>0</v>
      </c>
      <c r="F19" s="174">
        <v>0</v>
      </c>
      <c r="G19" s="174">
        <v>0</v>
      </c>
      <c r="H19" s="175">
        <v>280.8</v>
      </c>
      <c r="I19" s="176"/>
    </row>
    <row r="20" spans="1:9" ht="18" customHeight="1">
      <c r="A20" s="172">
        <v>47</v>
      </c>
      <c r="B20" s="172">
        <v>1</v>
      </c>
      <c r="C20" s="173" t="s">
        <v>60</v>
      </c>
      <c r="D20" s="174">
        <v>0</v>
      </c>
      <c r="E20" s="174">
        <v>0</v>
      </c>
      <c r="F20" s="174">
        <v>12422.62</v>
      </c>
      <c r="G20" s="174">
        <v>0</v>
      </c>
      <c r="H20" s="175">
        <v>12422.62</v>
      </c>
      <c r="I20" s="176"/>
    </row>
    <row r="21" spans="1:9" ht="18" customHeight="1">
      <c r="A21" s="172">
        <v>47</v>
      </c>
      <c r="B21" s="172">
        <v>26</v>
      </c>
      <c r="C21" s="173" t="s">
        <v>60</v>
      </c>
      <c r="D21" s="174">
        <v>0</v>
      </c>
      <c r="E21" s="174">
        <v>0</v>
      </c>
      <c r="F21" s="174">
        <v>442497.71</v>
      </c>
      <c r="G21" s="174">
        <v>0</v>
      </c>
      <c r="H21" s="175">
        <v>442497.71</v>
      </c>
      <c r="I21" s="176"/>
    </row>
    <row r="22" spans="1:9" ht="18" customHeight="1">
      <c r="A22" s="172">
        <v>48</v>
      </c>
      <c r="B22" s="172">
        <v>1</v>
      </c>
      <c r="C22" s="173" t="s">
        <v>61</v>
      </c>
      <c r="D22" s="174">
        <v>0</v>
      </c>
      <c r="E22" s="174">
        <v>0</v>
      </c>
      <c r="F22" s="174">
        <v>47455</v>
      </c>
      <c r="G22" s="174">
        <v>0</v>
      </c>
      <c r="H22" s="175">
        <v>47455</v>
      </c>
      <c r="I22" s="176"/>
    </row>
    <row r="23" spans="1:9" ht="18" customHeight="1">
      <c r="A23" s="172">
        <v>52</v>
      </c>
      <c r="B23" s="172">
        <v>1</v>
      </c>
      <c r="C23" s="173" t="s">
        <v>64</v>
      </c>
      <c r="D23" s="174">
        <v>0</v>
      </c>
      <c r="E23" s="174">
        <v>0</v>
      </c>
      <c r="F23" s="174">
        <v>86547.81</v>
      </c>
      <c r="G23" s="174">
        <v>0</v>
      </c>
      <c r="H23" s="175">
        <v>86547.81</v>
      </c>
      <c r="I23" s="176"/>
    </row>
    <row r="24" spans="1:9" ht="18" customHeight="1">
      <c r="A24" s="172">
        <v>66</v>
      </c>
      <c r="B24" s="172">
        <v>9</v>
      </c>
      <c r="C24" s="173" t="s">
        <v>65</v>
      </c>
      <c r="D24" s="174">
        <v>368.9</v>
      </c>
      <c r="E24" s="174">
        <v>0</v>
      </c>
      <c r="F24" s="174">
        <v>0</v>
      </c>
      <c r="G24" s="174">
        <v>0</v>
      </c>
      <c r="H24" s="175">
        <v>368.9</v>
      </c>
      <c r="I24" s="176"/>
    </row>
    <row r="25" spans="1:9" ht="18" customHeight="1">
      <c r="A25" s="172">
        <v>70</v>
      </c>
      <c r="B25" s="172">
        <v>1</v>
      </c>
      <c r="C25" s="173" t="s">
        <v>66</v>
      </c>
      <c r="D25" s="174">
        <v>210104.87</v>
      </c>
      <c r="E25" s="174">
        <v>0</v>
      </c>
      <c r="F25" s="174">
        <v>350396.59</v>
      </c>
      <c r="G25" s="174">
        <v>0</v>
      </c>
      <c r="H25" s="175">
        <v>560501.46</v>
      </c>
      <c r="I25" s="176"/>
    </row>
    <row r="26" spans="1:9" ht="18" customHeight="1">
      <c r="A26" s="172">
        <v>81</v>
      </c>
      <c r="B26" s="172">
        <v>1</v>
      </c>
      <c r="C26" s="173" t="s">
        <v>70</v>
      </c>
      <c r="D26" s="174">
        <v>431226713.93000001</v>
      </c>
      <c r="E26" s="174">
        <v>0</v>
      </c>
      <c r="F26" s="174">
        <v>0</v>
      </c>
      <c r="G26" s="174">
        <v>0</v>
      </c>
      <c r="H26" s="175">
        <v>431226713.93000001</v>
      </c>
      <c r="I26" s="176"/>
    </row>
    <row r="27" spans="1:9" ht="18" customHeight="1">
      <c r="A27" s="172">
        <v>86</v>
      </c>
      <c r="B27" s="172">
        <v>1</v>
      </c>
      <c r="C27" s="173" t="s">
        <v>71</v>
      </c>
      <c r="D27" s="174">
        <v>161838.1</v>
      </c>
      <c r="E27" s="174">
        <v>0</v>
      </c>
      <c r="F27" s="174">
        <v>0</v>
      </c>
      <c r="G27" s="174">
        <v>0</v>
      </c>
      <c r="H27" s="175">
        <v>161838.1</v>
      </c>
      <c r="I27" s="176"/>
    </row>
    <row r="28" spans="1:9" ht="18" customHeight="1">
      <c r="A28" s="172" t="s">
        <v>628</v>
      </c>
      <c r="B28" s="172">
        <v>1</v>
      </c>
      <c r="C28" s="173" t="s">
        <v>1274</v>
      </c>
      <c r="D28" s="174">
        <v>80017.59</v>
      </c>
      <c r="E28" s="174">
        <v>0</v>
      </c>
      <c r="F28" s="174">
        <v>0</v>
      </c>
      <c r="G28" s="174">
        <v>0</v>
      </c>
      <c r="H28" s="175">
        <v>80017.59</v>
      </c>
      <c r="I28" s="176"/>
    </row>
    <row r="29" spans="1:9" ht="18" customHeight="1">
      <c r="A29" s="172" t="s">
        <v>630</v>
      </c>
      <c r="B29" s="172">
        <v>2</v>
      </c>
      <c r="C29" s="173" t="s">
        <v>1274</v>
      </c>
      <c r="D29" s="174">
        <v>747786090.29999995</v>
      </c>
      <c r="E29" s="174">
        <v>0</v>
      </c>
      <c r="F29" s="174">
        <v>0</v>
      </c>
      <c r="G29" s="174">
        <v>0</v>
      </c>
      <c r="H29" s="175">
        <v>747786090.29999995</v>
      </c>
      <c r="I29" s="176"/>
    </row>
    <row r="30" spans="1:9" ht="18" customHeight="1">
      <c r="A30" s="172" t="s">
        <v>633</v>
      </c>
      <c r="B30" s="172">
        <v>4</v>
      </c>
      <c r="C30" s="173" t="s">
        <v>8767</v>
      </c>
      <c r="D30" s="174">
        <v>0</v>
      </c>
      <c r="E30" s="174">
        <v>34778333.079999998</v>
      </c>
      <c r="F30" s="174">
        <v>0</v>
      </c>
      <c r="G30" s="174">
        <v>0</v>
      </c>
      <c r="H30" s="175">
        <v>34778333.079999998</v>
      </c>
      <c r="I30" s="176"/>
    </row>
    <row r="31" spans="1:9" ht="18" customHeight="1">
      <c r="A31" s="172">
        <v>109</v>
      </c>
      <c r="B31" s="172">
        <v>1</v>
      </c>
      <c r="C31" s="173" t="s">
        <v>8763</v>
      </c>
      <c r="D31" s="174">
        <v>0</v>
      </c>
      <c r="E31" s="174">
        <v>0</v>
      </c>
      <c r="F31" s="174">
        <v>0</v>
      </c>
      <c r="G31" s="174">
        <v>1244332</v>
      </c>
      <c r="H31" s="175">
        <v>1244332</v>
      </c>
      <c r="I31" s="176"/>
    </row>
    <row r="32" spans="1:9">
      <c r="A32" s="172">
        <v>117</v>
      </c>
      <c r="B32" s="172">
        <v>1</v>
      </c>
      <c r="C32" s="173" t="s">
        <v>81</v>
      </c>
      <c r="D32" s="174">
        <v>0</v>
      </c>
      <c r="E32" s="174">
        <v>0</v>
      </c>
      <c r="F32" s="174">
        <v>0</v>
      </c>
      <c r="G32" s="174">
        <v>46686.71</v>
      </c>
      <c r="H32" s="175">
        <v>46686.71</v>
      </c>
      <c r="I32" s="176"/>
    </row>
    <row r="33" spans="1:9">
      <c r="A33" s="172">
        <v>129</v>
      </c>
      <c r="B33" s="172">
        <v>1</v>
      </c>
      <c r="C33" s="173" t="s">
        <v>85</v>
      </c>
      <c r="D33" s="174">
        <v>0</v>
      </c>
      <c r="E33" s="174">
        <v>0</v>
      </c>
      <c r="F33" s="174">
        <v>0</v>
      </c>
      <c r="G33" s="174">
        <v>369513.18</v>
      </c>
      <c r="H33" s="175">
        <v>369513.18</v>
      </c>
      <c r="I33" s="176"/>
    </row>
    <row r="34" spans="1:9">
      <c r="A34" s="172">
        <v>130</v>
      </c>
      <c r="B34" s="172">
        <v>1</v>
      </c>
      <c r="C34" s="173" t="s">
        <v>86</v>
      </c>
      <c r="D34" s="174">
        <v>0</v>
      </c>
      <c r="E34" s="174">
        <v>0</v>
      </c>
      <c r="F34" s="174">
        <v>0</v>
      </c>
      <c r="G34" s="174">
        <v>107172.88</v>
      </c>
      <c r="H34" s="175">
        <v>107172.88</v>
      </c>
      <c r="I34" s="176"/>
    </row>
    <row r="35" spans="1:9">
      <c r="A35" s="172">
        <v>132</v>
      </c>
      <c r="B35" s="172">
        <v>1</v>
      </c>
      <c r="C35" s="173" t="s">
        <v>87</v>
      </c>
      <c r="D35" s="174">
        <v>1904304.46</v>
      </c>
      <c r="E35" s="174">
        <v>0</v>
      </c>
      <c r="F35" s="174">
        <v>0</v>
      </c>
      <c r="G35" s="174">
        <v>0</v>
      </c>
      <c r="H35" s="175">
        <v>1904304.46</v>
      </c>
      <c r="I35" s="176"/>
    </row>
    <row r="36" spans="1:9" ht="18" customHeight="1">
      <c r="A36" s="172">
        <v>133</v>
      </c>
      <c r="B36" s="172">
        <v>1</v>
      </c>
      <c r="C36" s="173" t="s">
        <v>88</v>
      </c>
      <c r="D36" s="174">
        <v>0</v>
      </c>
      <c r="E36" s="174">
        <v>0</v>
      </c>
      <c r="F36" s="174">
        <v>0</v>
      </c>
      <c r="G36" s="174">
        <v>142341.79999999999</v>
      </c>
      <c r="H36" s="175">
        <v>142341.79999999999</v>
      </c>
      <c r="I36" s="176"/>
    </row>
    <row r="37" spans="1:9" ht="18" customHeight="1">
      <c r="A37" s="172">
        <v>134</v>
      </c>
      <c r="B37" s="172">
        <v>1</v>
      </c>
      <c r="C37" s="173" t="s">
        <v>89</v>
      </c>
      <c r="D37" s="174">
        <v>0</v>
      </c>
      <c r="E37" s="174">
        <v>0</v>
      </c>
      <c r="F37" s="174">
        <v>0</v>
      </c>
      <c r="G37" s="174">
        <v>10804786.82</v>
      </c>
      <c r="H37" s="175">
        <v>10804786.82</v>
      </c>
      <c r="I37" s="176"/>
    </row>
    <row r="38" spans="1:9" ht="18" customHeight="1">
      <c r="A38" s="172">
        <v>163</v>
      </c>
      <c r="B38" s="172">
        <v>1</v>
      </c>
      <c r="C38" s="173" t="s">
        <v>111</v>
      </c>
      <c r="D38" s="174">
        <v>4078.42</v>
      </c>
      <c r="E38" s="174">
        <v>0</v>
      </c>
      <c r="F38" s="174">
        <v>0</v>
      </c>
      <c r="G38" s="174">
        <v>444670.48</v>
      </c>
      <c r="H38" s="175">
        <v>448748.89999999997</v>
      </c>
      <c r="I38" s="176"/>
    </row>
    <row r="39" spans="1:9" ht="18" customHeight="1">
      <c r="A39" s="172">
        <v>192</v>
      </c>
      <c r="B39" s="172">
        <v>1</v>
      </c>
      <c r="C39" s="173" t="s">
        <v>117</v>
      </c>
      <c r="D39" s="174">
        <v>0</v>
      </c>
      <c r="E39" s="174">
        <v>0</v>
      </c>
      <c r="F39" s="174">
        <v>0</v>
      </c>
      <c r="G39" s="174">
        <v>2251.4</v>
      </c>
      <c r="H39" s="175">
        <v>2251.4</v>
      </c>
      <c r="I39" s="176"/>
    </row>
    <row r="40" spans="1:9" ht="18" customHeight="1">
      <c r="A40" s="172">
        <v>203</v>
      </c>
      <c r="B40" s="172">
        <v>1</v>
      </c>
      <c r="C40" s="173" t="s">
        <v>121</v>
      </c>
      <c r="D40" s="174">
        <v>0</v>
      </c>
      <c r="E40" s="174">
        <v>0</v>
      </c>
      <c r="F40" s="174">
        <v>0</v>
      </c>
      <c r="G40" s="174">
        <v>910499.7</v>
      </c>
      <c r="H40" s="175">
        <v>910499.7</v>
      </c>
      <c r="I40" s="176"/>
    </row>
    <row r="41" spans="1:9" ht="18" customHeight="1">
      <c r="A41" s="172">
        <v>222</v>
      </c>
      <c r="B41" s="172">
        <v>1</v>
      </c>
      <c r="C41" s="173" t="s">
        <v>128</v>
      </c>
      <c r="D41" s="174">
        <v>2056613.51</v>
      </c>
      <c r="E41" s="174">
        <v>0</v>
      </c>
      <c r="F41" s="174">
        <v>0</v>
      </c>
      <c r="G41" s="174">
        <v>19979080.420000002</v>
      </c>
      <c r="H41" s="175">
        <v>22035693.930000003</v>
      </c>
      <c r="I41" s="176"/>
    </row>
    <row r="42" spans="1:9" ht="18" customHeight="1">
      <c r="A42" s="172">
        <v>224</v>
      </c>
      <c r="B42" s="172">
        <v>1</v>
      </c>
      <c r="C42" s="173" t="s">
        <v>130</v>
      </c>
      <c r="D42" s="174">
        <v>18816.09</v>
      </c>
      <c r="E42" s="174">
        <v>0</v>
      </c>
      <c r="F42" s="174">
        <v>0</v>
      </c>
      <c r="G42" s="174">
        <v>0</v>
      </c>
      <c r="H42" s="175">
        <v>18816.09</v>
      </c>
      <c r="I42" s="176"/>
    </row>
    <row r="43" spans="1:9" ht="18" customHeight="1">
      <c r="A43" s="172">
        <v>225</v>
      </c>
      <c r="B43" s="172">
        <v>1</v>
      </c>
      <c r="C43" s="173" t="s">
        <v>131</v>
      </c>
      <c r="D43" s="174">
        <v>1335218.72</v>
      </c>
      <c r="E43" s="174">
        <v>0</v>
      </c>
      <c r="F43" s="174">
        <v>0</v>
      </c>
      <c r="G43" s="174">
        <v>0</v>
      </c>
      <c r="H43" s="175">
        <v>1335218.72</v>
      </c>
      <c r="I43" s="176"/>
    </row>
    <row r="44" spans="1:9" ht="18" customHeight="1">
      <c r="A44" s="172">
        <v>225</v>
      </c>
      <c r="B44" s="172">
        <v>2</v>
      </c>
      <c r="C44" s="173" t="s">
        <v>131</v>
      </c>
      <c r="D44" s="174">
        <v>1212204.7</v>
      </c>
      <c r="E44" s="174">
        <v>0</v>
      </c>
      <c r="F44" s="174">
        <v>0</v>
      </c>
      <c r="G44" s="174">
        <v>0</v>
      </c>
      <c r="H44" s="175">
        <v>1212204.7</v>
      </c>
      <c r="I44" s="176"/>
    </row>
    <row r="45" spans="1:9" ht="18" customHeight="1">
      <c r="A45" s="172">
        <v>234</v>
      </c>
      <c r="B45" s="172">
        <v>1</v>
      </c>
      <c r="C45" s="173" t="s">
        <v>8764</v>
      </c>
      <c r="D45" s="174">
        <v>9948415.6799999997</v>
      </c>
      <c r="E45" s="174">
        <v>0</v>
      </c>
      <c r="F45" s="174">
        <v>0</v>
      </c>
      <c r="G45" s="174">
        <v>1007675.98</v>
      </c>
      <c r="H45" s="175">
        <v>10956091.66</v>
      </c>
      <c r="I45" s="176"/>
    </row>
    <row r="46" spans="1:9" ht="18" customHeight="1">
      <c r="A46" s="172">
        <v>253</v>
      </c>
      <c r="B46" s="172">
        <v>1</v>
      </c>
      <c r="C46" s="173" t="s">
        <v>144</v>
      </c>
      <c r="D46" s="174">
        <v>53360686.18</v>
      </c>
      <c r="E46" s="174">
        <v>0</v>
      </c>
      <c r="F46" s="174">
        <v>0</v>
      </c>
      <c r="G46" s="174">
        <v>0</v>
      </c>
      <c r="H46" s="175">
        <v>53360686.18</v>
      </c>
      <c r="I46" s="176"/>
    </row>
    <row r="47" spans="1:9" ht="18" customHeight="1">
      <c r="A47" s="172">
        <v>269</v>
      </c>
      <c r="B47" s="172">
        <v>2</v>
      </c>
      <c r="C47" s="173" t="s">
        <v>150</v>
      </c>
      <c r="D47" s="174">
        <v>0</v>
      </c>
      <c r="E47" s="174">
        <v>0</v>
      </c>
      <c r="F47" s="174">
        <v>0</v>
      </c>
      <c r="G47" s="174">
        <v>13448.46</v>
      </c>
      <c r="H47" s="175">
        <v>13448.46</v>
      </c>
      <c r="I47" s="176"/>
    </row>
    <row r="48" spans="1:9" ht="18" customHeight="1">
      <c r="A48" s="172">
        <v>283</v>
      </c>
      <c r="B48" s="172">
        <v>1</v>
      </c>
      <c r="C48" s="173" t="s">
        <v>156</v>
      </c>
      <c r="D48" s="174">
        <v>114923.52</v>
      </c>
      <c r="E48" s="174">
        <v>0</v>
      </c>
      <c r="F48" s="174">
        <v>0</v>
      </c>
      <c r="G48" s="174">
        <v>0</v>
      </c>
      <c r="H48" s="175">
        <v>114923.52</v>
      </c>
      <c r="I48" s="176"/>
    </row>
    <row r="49" spans="1:9" ht="18" customHeight="1">
      <c r="A49" s="172">
        <v>287</v>
      </c>
      <c r="B49" s="172">
        <v>2</v>
      </c>
      <c r="C49" s="173" t="s">
        <v>157</v>
      </c>
      <c r="D49" s="174">
        <v>315073.19</v>
      </c>
      <c r="E49" s="174">
        <v>0</v>
      </c>
      <c r="F49" s="174">
        <v>0</v>
      </c>
      <c r="G49" s="174">
        <v>0</v>
      </c>
      <c r="H49" s="175">
        <v>315073.19</v>
      </c>
      <c r="I49" s="176"/>
    </row>
    <row r="50" spans="1:9" ht="18" customHeight="1">
      <c r="A50" s="172">
        <v>291</v>
      </c>
      <c r="B50" s="172">
        <v>1</v>
      </c>
      <c r="C50" s="173" t="s">
        <v>161</v>
      </c>
      <c r="D50" s="174">
        <v>113471235.62</v>
      </c>
      <c r="E50" s="174">
        <v>0</v>
      </c>
      <c r="F50" s="174">
        <v>0</v>
      </c>
      <c r="G50" s="174">
        <v>0</v>
      </c>
      <c r="H50" s="175">
        <v>113471235.62</v>
      </c>
      <c r="I50" s="176"/>
    </row>
    <row r="51" spans="1:9" ht="18" customHeight="1">
      <c r="A51" s="172">
        <v>292</v>
      </c>
      <c r="B51" s="172">
        <v>1</v>
      </c>
      <c r="C51" s="173" t="s">
        <v>162</v>
      </c>
      <c r="D51" s="174">
        <v>5624.5</v>
      </c>
      <c r="E51" s="174">
        <v>0</v>
      </c>
      <c r="F51" s="174">
        <v>0</v>
      </c>
      <c r="G51" s="174">
        <v>1291220.02</v>
      </c>
      <c r="H51" s="175">
        <v>1296844.52</v>
      </c>
      <c r="I51" s="176"/>
    </row>
    <row r="52" spans="1:9" ht="18" customHeight="1">
      <c r="A52" s="172">
        <v>310</v>
      </c>
      <c r="B52" s="172">
        <v>1</v>
      </c>
      <c r="C52" s="173" t="s">
        <v>178</v>
      </c>
      <c r="D52" s="174">
        <v>485124.34</v>
      </c>
      <c r="E52" s="174">
        <v>0</v>
      </c>
      <c r="F52" s="174">
        <v>0</v>
      </c>
      <c r="G52" s="174">
        <v>128965887.78</v>
      </c>
      <c r="H52" s="175">
        <v>129451012.12</v>
      </c>
      <c r="I52" s="176"/>
    </row>
    <row r="53" spans="1:9" ht="18" customHeight="1">
      <c r="A53" s="172">
        <v>312</v>
      </c>
      <c r="B53" s="172">
        <v>1</v>
      </c>
      <c r="C53" s="173" t="s">
        <v>180</v>
      </c>
      <c r="D53" s="174">
        <v>9000000</v>
      </c>
      <c r="E53" s="174">
        <v>0</v>
      </c>
      <c r="F53" s="174">
        <v>0</v>
      </c>
      <c r="G53" s="174">
        <v>64571013.259999998</v>
      </c>
      <c r="H53" s="175">
        <v>73571013.25999999</v>
      </c>
      <c r="I53" s="176"/>
    </row>
    <row r="54" spans="1:9" ht="18" customHeight="1">
      <c r="A54" s="172">
        <v>324</v>
      </c>
      <c r="B54" s="172">
        <v>1</v>
      </c>
      <c r="C54" s="173" t="s">
        <v>184</v>
      </c>
      <c r="D54" s="174">
        <v>0</v>
      </c>
      <c r="E54" s="174">
        <v>0</v>
      </c>
      <c r="F54" s="174">
        <v>0</v>
      </c>
      <c r="G54" s="174">
        <v>50864.09</v>
      </c>
      <c r="H54" s="175">
        <v>50864.09</v>
      </c>
      <c r="I54" s="176"/>
    </row>
    <row r="55" spans="1:9" ht="18" customHeight="1">
      <c r="A55" s="172">
        <v>343</v>
      </c>
      <c r="B55" s="172">
        <v>1</v>
      </c>
      <c r="C55" s="173" t="s">
        <v>188</v>
      </c>
      <c r="D55" s="174">
        <v>189952</v>
      </c>
      <c r="E55" s="174">
        <v>0</v>
      </c>
      <c r="F55" s="174">
        <v>0</v>
      </c>
      <c r="G55" s="174">
        <v>0</v>
      </c>
      <c r="H55" s="175">
        <v>189952</v>
      </c>
      <c r="I55" s="176"/>
    </row>
    <row r="56" spans="1:9" ht="18" customHeight="1">
      <c r="A56" s="172">
        <v>513</v>
      </c>
      <c r="B56" s="172">
        <v>1</v>
      </c>
      <c r="C56" s="173" t="s">
        <v>211</v>
      </c>
      <c r="D56" s="174">
        <v>131.72</v>
      </c>
      <c r="E56" s="174">
        <v>0</v>
      </c>
      <c r="F56" s="174">
        <v>0</v>
      </c>
      <c r="G56" s="174">
        <v>0</v>
      </c>
      <c r="H56" s="175">
        <v>131.72</v>
      </c>
      <c r="I56" s="176"/>
    </row>
    <row r="57" spans="1:9" ht="18" customHeight="1">
      <c r="A57" s="172">
        <v>522</v>
      </c>
      <c r="B57" s="172">
        <v>1</v>
      </c>
      <c r="C57" s="173" t="s">
        <v>215</v>
      </c>
      <c r="D57" s="174">
        <v>0</v>
      </c>
      <c r="E57" s="174">
        <v>0</v>
      </c>
      <c r="F57" s="174">
        <v>0</v>
      </c>
      <c r="G57" s="174">
        <v>6300</v>
      </c>
      <c r="H57" s="175">
        <v>6300</v>
      </c>
      <c r="I57" s="176"/>
    </row>
    <row r="58" spans="1:9" ht="18" customHeight="1">
      <c r="A58" s="172">
        <v>525</v>
      </c>
      <c r="B58" s="172">
        <v>1</v>
      </c>
      <c r="C58" s="173" t="s">
        <v>217</v>
      </c>
      <c r="D58" s="174">
        <v>0</v>
      </c>
      <c r="E58" s="174">
        <v>0</v>
      </c>
      <c r="F58" s="174">
        <v>0</v>
      </c>
      <c r="G58" s="174">
        <v>475532.77</v>
      </c>
      <c r="H58" s="175">
        <v>475532.77</v>
      </c>
      <c r="I58" s="176"/>
    </row>
    <row r="59" spans="1:9" ht="18" customHeight="1">
      <c r="A59" s="172">
        <v>526</v>
      </c>
      <c r="B59" s="172">
        <v>1</v>
      </c>
      <c r="C59" s="173" t="s">
        <v>218</v>
      </c>
      <c r="D59" s="174">
        <v>62370</v>
      </c>
      <c r="E59" s="174">
        <v>0</v>
      </c>
      <c r="F59" s="174">
        <v>0</v>
      </c>
      <c r="G59" s="174">
        <v>0</v>
      </c>
      <c r="H59" s="175">
        <v>62370</v>
      </c>
      <c r="I59" s="176"/>
    </row>
    <row r="60" spans="1:9" ht="18" customHeight="1">
      <c r="A60" s="172">
        <v>580</v>
      </c>
      <c r="B60" s="172">
        <v>1</v>
      </c>
      <c r="C60" s="173" t="s">
        <v>228</v>
      </c>
      <c r="D60" s="174">
        <v>71739.59</v>
      </c>
      <c r="E60" s="174">
        <v>0</v>
      </c>
      <c r="F60" s="174">
        <v>0</v>
      </c>
      <c r="G60" s="174">
        <v>0</v>
      </c>
      <c r="H60" s="175">
        <v>71739.59</v>
      </c>
      <c r="I60" s="176"/>
    </row>
    <row r="61" spans="1:9" ht="18" customHeight="1">
      <c r="A61" s="172">
        <v>582</v>
      </c>
      <c r="B61" s="172">
        <v>1</v>
      </c>
      <c r="C61" s="173" t="s">
        <v>230</v>
      </c>
      <c r="D61" s="174">
        <v>0</v>
      </c>
      <c r="E61" s="174">
        <v>0</v>
      </c>
      <c r="F61" s="174">
        <v>0</v>
      </c>
      <c r="G61" s="174">
        <v>1144529.5</v>
      </c>
      <c r="H61" s="175">
        <v>1144529.5</v>
      </c>
      <c r="I61" s="176"/>
    </row>
    <row r="62" spans="1:9" ht="18" customHeight="1">
      <c r="A62" s="172">
        <v>586</v>
      </c>
      <c r="B62" s="172">
        <v>1</v>
      </c>
      <c r="C62" s="173" t="s">
        <v>233</v>
      </c>
      <c r="D62" s="174">
        <v>0</v>
      </c>
      <c r="E62" s="174">
        <v>0</v>
      </c>
      <c r="F62" s="174">
        <v>0</v>
      </c>
      <c r="G62" s="174">
        <v>1047874.37</v>
      </c>
      <c r="H62" s="175">
        <v>1047874.37</v>
      </c>
      <c r="I62" s="176"/>
    </row>
    <row r="63" spans="1:9" ht="18" customHeight="1">
      <c r="A63" s="172">
        <v>587</v>
      </c>
      <c r="B63" s="172">
        <v>1</v>
      </c>
      <c r="C63" s="173" t="s">
        <v>1296</v>
      </c>
      <c r="D63" s="174">
        <v>11330773.359999999</v>
      </c>
      <c r="E63" s="174">
        <v>0</v>
      </c>
      <c r="F63" s="174">
        <v>0</v>
      </c>
      <c r="G63" s="174">
        <v>0</v>
      </c>
      <c r="H63" s="175">
        <v>11330773.359999999</v>
      </c>
      <c r="I63" s="176"/>
    </row>
    <row r="64" spans="1:9" ht="18" customHeight="1">
      <c r="A64" s="172">
        <v>591</v>
      </c>
      <c r="B64" s="172">
        <v>1</v>
      </c>
      <c r="C64" s="173" t="s">
        <v>8765</v>
      </c>
      <c r="D64" s="174">
        <v>0</v>
      </c>
      <c r="E64" s="174">
        <v>0</v>
      </c>
      <c r="F64" s="174">
        <v>0</v>
      </c>
      <c r="G64" s="174">
        <v>16878710.34</v>
      </c>
      <c r="H64" s="175">
        <v>16878710.34</v>
      </c>
      <c r="I64" s="176"/>
    </row>
    <row r="65" spans="1:9" ht="18" customHeight="1">
      <c r="A65" s="172">
        <v>592</v>
      </c>
      <c r="B65" s="172">
        <v>1</v>
      </c>
      <c r="C65" s="173" t="s">
        <v>8766</v>
      </c>
      <c r="D65" s="174">
        <v>13260262.83</v>
      </c>
      <c r="E65" s="174">
        <v>0</v>
      </c>
      <c r="F65" s="174">
        <v>0</v>
      </c>
      <c r="G65" s="174">
        <v>32358681.050000001</v>
      </c>
      <c r="H65" s="175">
        <v>45618943.880000003</v>
      </c>
      <c r="I65" s="176"/>
    </row>
    <row r="66" spans="1:9" ht="18" customHeight="1">
      <c r="A66" s="172">
        <v>594</v>
      </c>
      <c r="B66" s="172">
        <v>1</v>
      </c>
      <c r="C66" s="173" t="s">
        <v>123</v>
      </c>
      <c r="D66" s="174">
        <v>0</v>
      </c>
      <c r="E66" s="174">
        <v>0</v>
      </c>
      <c r="F66" s="174">
        <v>0</v>
      </c>
      <c r="G66" s="174">
        <v>210</v>
      </c>
      <c r="H66" s="175">
        <v>210</v>
      </c>
    </row>
    <row r="67" spans="1:9" ht="18" customHeight="1">
      <c r="A67" s="172">
        <v>660</v>
      </c>
      <c r="B67" s="172">
        <v>1</v>
      </c>
      <c r="C67" s="173" t="s">
        <v>244</v>
      </c>
      <c r="D67" s="174">
        <v>0</v>
      </c>
      <c r="E67" s="174">
        <v>0</v>
      </c>
      <c r="F67" s="174">
        <v>0</v>
      </c>
      <c r="G67" s="174">
        <v>5600609.5</v>
      </c>
      <c r="H67" s="175">
        <v>5600609.5</v>
      </c>
    </row>
    <row r="68" spans="1:9" ht="18" customHeight="1">
      <c r="A68" s="172">
        <v>661</v>
      </c>
      <c r="B68" s="172">
        <v>1</v>
      </c>
      <c r="C68" s="173" t="s">
        <v>245</v>
      </c>
      <c r="D68" s="174">
        <v>0</v>
      </c>
      <c r="E68" s="174">
        <v>0</v>
      </c>
      <c r="F68" s="174">
        <v>0</v>
      </c>
      <c r="G68" s="174">
        <v>6301</v>
      </c>
      <c r="H68" s="175">
        <v>6301</v>
      </c>
    </row>
    <row r="69" spans="1:9" ht="18" customHeight="1">
      <c r="A69" s="172">
        <v>670</v>
      </c>
      <c r="B69" s="172">
        <v>1</v>
      </c>
      <c r="C69" s="173" t="s">
        <v>246</v>
      </c>
      <c r="D69" s="174">
        <v>1050000</v>
      </c>
      <c r="E69" s="174">
        <v>0</v>
      </c>
      <c r="F69" s="174">
        <v>0</v>
      </c>
      <c r="G69" s="174">
        <v>10400229.65</v>
      </c>
      <c r="H69" s="175">
        <v>11450229.65</v>
      </c>
    </row>
    <row r="70" spans="1:9" ht="18" customHeight="1">
      <c r="A70" s="172">
        <v>867</v>
      </c>
      <c r="B70" s="172">
        <v>1</v>
      </c>
      <c r="C70" s="173" t="s">
        <v>261</v>
      </c>
      <c r="D70" s="174">
        <v>0</v>
      </c>
      <c r="E70" s="174">
        <v>0</v>
      </c>
      <c r="F70" s="174">
        <v>0</v>
      </c>
      <c r="G70" s="174">
        <v>553337.48</v>
      </c>
      <c r="H70" s="175">
        <v>553337.48</v>
      </c>
    </row>
    <row r="71" spans="1:9" ht="6" customHeight="1">
      <c r="A71" s="172"/>
      <c r="B71" s="172"/>
      <c r="C71" s="173"/>
      <c r="D71" s="174"/>
      <c r="E71" s="174"/>
      <c r="F71" s="175"/>
      <c r="G71" s="177"/>
      <c r="H71" s="175"/>
    </row>
    <row r="72" spans="1:9" ht="7.5" customHeight="1">
      <c r="A72" s="178"/>
      <c r="B72" s="178"/>
      <c r="C72" s="179"/>
      <c r="D72" s="180"/>
      <c r="E72" s="180"/>
      <c r="F72" s="180"/>
      <c r="G72" s="180"/>
      <c r="H72" s="180"/>
    </row>
    <row r="73" spans="1:9">
      <c r="A73" s="181"/>
      <c r="B73" s="181"/>
      <c r="C73" s="182"/>
      <c r="D73" s="183">
        <f t="shared" ref="D73:I73" si="0">SUBTOTAL(9,D10:D70)</f>
        <v>1465255662.75</v>
      </c>
      <c r="E73" s="183">
        <f t="shared" si="0"/>
        <v>34778333.079999998</v>
      </c>
      <c r="F73" s="183">
        <f t="shared" si="0"/>
        <v>21992933.720000003</v>
      </c>
      <c r="G73" s="183">
        <f t="shared" si="0"/>
        <v>298423760.63999999</v>
      </c>
      <c r="H73" s="183">
        <f t="shared" si="0"/>
        <v>1820450690.1900001</v>
      </c>
      <c r="I73" s="183">
        <f t="shared" si="0"/>
        <v>0</v>
      </c>
    </row>
    <row r="77" spans="1:9">
      <c r="D77" s="176"/>
      <c r="E77" s="176"/>
    </row>
    <row r="78" spans="1:9">
      <c r="D78" s="176"/>
      <c r="E78" s="176"/>
    </row>
    <row r="79" spans="1:9">
      <c r="D79" s="176"/>
      <c r="E79" s="176"/>
    </row>
    <row r="80" spans="1:9">
      <c r="D80" s="176"/>
      <c r="E80" s="176"/>
    </row>
  </sheetData>
  <sheetProtection algorithmName="SHA-512" hashValue="Buu/ySvJghfTsraNhzS453MY3GSn2PW2vF1cxVbqsAOt57CaZsJKz+vmX9RDjSTIu6aDzFQXvwpqEjBwDIQlsg==" saltValue="i8b1KEEIlyAsl7JUIoeYZw==" spinCount="100000" sheet="1" objects="1" scenarios="1" formatCells="0" formatColumns="0" formatRows="0" insertColumns="0" insertRows="0" sort="0" autoFilter="0"/>
  <autoFilter ref="A9:H70">
    <sortState ref="A10:H70">
      <sortCondition ref="A9:A70"/>
    </sortState>
  </autoFilter>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9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3" activePane="bottomRight" state="frozen"/>
      <selection activeCell="G12" sqref="G12"/>
      <selection pane="topRight" activeCell="G12" sqref="G12"/>
      <selection pane="bottomLeft" activeCell="G12" sqref="G12"/>
      <selection pane="bottomRight" activeCell="AJ13" sqref="AJ13"/>
    </sheetView>
  </sheetViews>
  <sheetFormatPr baseColWidth="10" defaultRowHeight="15" outlineLevelRow="2" outlineLevelCol="1"/>
  <cols>
    <col min="1" max="1" width="8.140625" style="40" customWidth="1"/>
    <col min="2" max="2" width="82" style="41" customWidth="1"/>
    <col min="3" max="3" width="7.5703125" style="42" customWidth="1"/>
    <col min="4" max="5" width="13.7109375" style="43" hidden="1" customWidth="1" outlineLevel="1"/>
    <col min="6" max="6" width="16.5703125" style="43" hidden="1" customWidth="1" outlineLevel="1"/>
    <col min="7" max="9" width="13.7109375" style="43" hidden="1" customWidth="1" outlineLevel="1"/>
    <col min="10" max="10" width="15.7109375" style="43" hidden="1" customWidth="1" outlineLevel="1"/>
    <col min="11" max="11" width="14" style="43" hidden="1" customWidth="1" outlineLevel="1"/>
    <col min="12" max="12" width="15.28515625" style="43" hidden="1" customWidth="1" outlineLevel="1"/>
    <col min="13" max="13" width="14.85546875" style="43" hidden="1" customWidth="1" outlineLevel="1"/>
    <col min="14" max="14" width="15.7109375" style="43" hidden="1" customWidth="1" outlineLevel="1"/>
    <col min="15" max="18" width="13.7109375" style="43" hidden="1" customWidth="1" outlineLevel="1"/>
    <col min="19" max="21" width="15.7109375" style="43" hidden="1" customWidth="1" outlineLevel="1"/>
    <col min="22" max="24" width="13.7109375" style="43" hidden="1" customWidth="1" outlineLevel="1" collapsed="1"/>
    <col min="25" max="26" width="13.7109375" style="43" hidden="1" customWidth="1" outlineLevel="1"/>
    <col min="27" max="27" width="15" style="43" hidden="1" customWidth="1" outlineLevel="1" collapsed="1"/>
    <col min="28" max="28" width="15" style="43" hidden="1" customWidth="1" outlineLevel="1"/>
    <col min="29" max="30" width="18" style="43" hidden="1" customWidth="1" outlineLevel="1"/>
    <col min="31" max="32" width="15.5703125" style="43" hidden="1" customWidth="1" outlineLevel="1"/>
    <col min="33" max="35" width="13.7109375" style="43" hidden="1" customWidth="1" outlineLevel="1"/>
    <col min="36" max="36" width="20.42578125" style="44" customWidth="1" collapsed="1"/>
    <col min="37" max="39" width="11.42578125" style="44"/>
    <col min="40" max="40" width="17.140625" style="44" customWidth="1"/>
    <col min="41" max="41" width="14.42578125" style="44" customWidth="1"/>
    <col min="42" max="16384" width="11.42578125" style="44"/>
  </cols>
  <sheetData>
    <row r="1" spans="1:41"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row>
    <row r="2" spans="1:41" s="55" customForma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row>
    <row r="3" spans="1:41"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row>
    <row r="4" spans="1:41" s="55" customFormat="1">
      <c r="A4" s="51"/>
      <c r="B4" s="52"/>
      <c r="C4" s="53"/>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row>
    <row r="5" spans="1:41" s="55" customFormat="1">
      <c r="A5" s="51"/>
      <c r="B5" s="52"/>
      <c r="C5" s="53"/>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row>
    <row r="6" spans="1:41" s="55" customFormat="1" ht="13.5" customHeight="1">
      <c r="A6" s="51"/>
      <c r="B6" s="52"/>
      <c r="C6" s="53"/>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row>
    <row r="7" spans="1:41" s="55" customFormat="1" ht="18" customHeight="1">
      <c r="A7" s="269" t="s">
        <v>657</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row>
    <row r="8" spans="1:41" s="55" customFormat="1" ht="18.75">
      <c r="A8" s="269" t="s">
        <v>1312</v>
      </c>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row>
    <row r="9" spans="1:41" s="55" customFormat="1" ht="18.75">
      <c r="A9" s="269" t="str">
        <f>+RESUMEN!A6</f>
        <v>ACTUALIZADA AL 08/ENE/2016</v>
      </c>
      <c r="B9" s="269"/>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row>
    <row r="10" spans="1:41" s="55" customFormat="1" ht="18.75">
      <c r="A10" s="269" t="s">
        <v>658</v>
      </c>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row>
    <row r="11" spans="1:41" s="55" customFormat="1" ht="15" customHeight="1">
      <c r="A11" s="159"/>
      <c r="B11" s="56"/>
      <c r="C11" s="57"/>
      <c r="D11" s="273" t="s">
        <v>659</v>
      </c>
      <c r="E11" s="273"/>
      <c r="F11" s="273"/>
      <c r="G11" s="273"/>
      <c r="H11" s="273"/>
      <c r="I11" s="273"/>
      <c r="J11" s="273"/>
      <c r="K11" s="273"/>
      <c r="L11" s="273"/>
      <c r="M11" s="273"/>
      <c r="N11" s="273"/>
      <c r="O11" s="273"/>
      <c r="P11" s="273"/>
      <c r="Q11" s="273"/>
      <c r="R11" s="273"/>
      <c r="S11" s="273"/>
      <c r="T11" s="273"/>
      <c r="U11" s="274"/>
      <c r="V11" s="270" t="s">
        <v>660</v>
      </c>
      <c r="W11" s="271"/>
      <c r="X11" s="271"/>
      <c r="Y11" s="271"/>
      <c r="Z11" s="271"/>
      <c r="AA11" s="271"/>
      <c r="AB11" s="271"/>
      <c r="AC11" s="271"/>
      <c r="AD11" s="271"/>
      <c r="AE11" s="271"/>
      <c r="AF11" s="271"/>
      <c r="AG11" s="271"/>
      <c r="AH11" s="271"/>
      <c r="AI11" s="272"/>
    </row>
    <row r="12" spans="1:41" s="45" customFormat="1" ht="34.5">
      <c r="A12" s="107" t="s">
        <v>661</v>
      </c>
      <c r="B12" s="108" t="s">
        <v>42</v>
      </c>
      <c r="C12" s="109" t="s">
        <v>662</v>
      </c>
      <c r="D12" s="109" t="s">
        <v>1287</v>
      </c>
      <c r="E12" s="109" t="s">
        <v>1288</v>
      </c>
      <c r="F12" s="107" t="s">
        <v>27</v>
      </c>
      <c r="G12" s="107" t="s">
        <v>3</v>
      </c>
      <c r="H12" s="107" t="s">
        <v>1301</v>
      </c>
      <c r="I12" s="107" t="s">
        <v>11</v>
      </c>
      <c r="J12" s="107" t="s">
        <v>6</v>
      </c>
      <c r="K12" s="107" t="s">
        <v>15</v>
      </c>
      <c r="L12" s="107" t="s">
        <v>1302</v>
      </c>
      <c r="M12" s="107" t="s">
        <v>17</v>
      </c>
      <c r="N12" s="107" t="s">
        <v>13</v>
      </c>
      <c r="O12" s="107" t="s">
        <v>1303</v>
      </c>
      <c r="P12" s="107" t="s">
        <v>1304</v>
      </c>
      <c r="Q12" s="107" t="s">
        <v>20</v>
      </c>
      <c r="R12" s="107" t="s">
        <v>21</v>
      </c>
      <c r="S12" s="107" t="s">
        <v>8</v>
      </c>
      <c r="T12" s="107" t="s">
        <v>1313</v>
      </c>
      <c r="U12" s="107" t="s">
        <v>1283</v>
      </c>
      <c r="V12" s="109" t="s">
        <v>1297</v>
      </c>
      <c r="W12" s="109" t="s">
        <v>1289</v>
      </c>
      <c r="X12" s="107" t="s">
        <v>3</v>
      </c>
      <c r="Y12" s="107" t="s">
        <v>646</v>
      </c>
      <c r="Z12" s="107" t="s">
        <v>11</v>
      </c>
      <c r="AA12" s="107" t="s">
        <v>6</v>
      </c>
      <c r="AB12" s="107" t="s">
        <v>17</v>
      </c>
      <c r="AC12" s="107" t="s">
        <v>13</v>
      </c>
      <c r="AD12" s="107" t="s">
        <v>1304</v>
      </c>
      <c r="AE12" s="107" t="s">
        <v>20</v>
      </c>
      <c r="AF12" s="107" t="s">
        <v>21</v>
      </c>
      <c r="AG12" s="107" t="s">
        <v>23</v>
      </c>
      <c r="AH12" s="107" t="s">
        <v>1286</v>
      </c>
      <c r="AI12" s="107" t="s">
        <v>1313</v>
      </c>
      <c r="AJ12" s="109" t="s">
        <v>663</v>
      </c>
    </row>
    <row r="13" spans="1:41" ht="20.100000000000001" customHeight="1">
      <c r="A13" s="110">
        <v>6</v>
      </c>
      <c r="B13" s="111" t="s">
        <v>716</v>
      </c>
      <c r="C13" s="112" t="s">
        <v>8782</v>
      </c>
      <c r="D13" s="113">
        <v>0</v>
      </c>
      <c r="E13" s="113">
        <v>20207.14</v>
      </c>
      <c r="F13" s="113">
        <v>0</v>
      </c>
      <c r="G13" s="113">
        <v>364368.38</v>
      </c>
      <c r="H13" s="113">
        <v>0</v>
      </c>
      <c r="I13" s="113">
        <v>50</v>
      </c>
      <c r="J13" s="113">
        <v>109913.97</v>
      </c>
      <c r="K13" s="113">
        <v>2516.2600000000002</v>
      </c>
      <c r="L13" s="113">
        <v>0</v>
      </c>
      <c r="M13" s="113">
        <v>0</v>
      </c>
      <c r="N13" s="113">
        <v>0</v>
      </c>
      <c r="O13" s="113">
        <v>291.61</v>
      </c>
      <c r="P13" s="113">
        <v>0</v>
      </c>
      <c r="Q13" s="113">
        <v>0</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4">
        <f>SUM(D13:AI13)</f>
        <v>497347.36</v>
      </c>
      <c r="AM13" s="121"/>
    </row>
    <row r="14" spans="1:41" ht="20.100000000000001" customHeight="1">
      <c r="A14" s="110">
        <v>10</v>
      </c>
      <c r="B14" s="111" t="s">
        <v>717</v>
      </c>
      <c r="C14" s="112" t="s">
        <v>8782</v>
      </c>
      <c r="D14" s="113">
        <v>0</v>
      </c>
      <c r="E14" s="113">
        <v>0</v>
      </c>
      <c r="F14" s="113">
        <v>0</v>
      </c>
      <c r="G14" s="113">
        <v>128513.68000000001</v>
      </c>
      <c r="H14" s="113">
        <v>0</v>
      </c>
      <c r="I14" s="113">
        <v>63259.41</v>
      </c>
      <c r="J14" s="113">
        <v>9060437.4800000004</v>
      </c>
      <c r="K14" s="113">
        <v>250837.48999999993</v>
      </c>
      <c r="L14" s="113">
        <v>0</v>
      </c>
      <c r="M14" s="113">
        <v>0</v>
      </c>
      <c r="N14" s="113">
        <v>2237320.6499999994</v>
      </c>
      <c r="O14" s="113">
        <v>0</v>
      </c>
      <c r="P14" s="113">
        <v>3417487.6799999992</v>
      </c>
      <c r="Q14" s="113">
        <v>0</v>
      </c>
      <c r="R14" s="113">
        <v>0</v>
      </c>
      <c r="S14" s="113">
        <v>0</v>
      </c>
      <c r="T14" s="113">
        <v>0</v>
      </c>
      <c r="U14" s="113">
        <v>0</v>
      </c>
      <c r="V14" s="113">
        <v>0</v>
      </c>
      <c r="W14" s="113">
        <v>0</v>
      </c>
      <c r="X14" s="113">
        <v>24010</v>
      </c>
      <c r="Y14" s="113">
        <v>0</v>
      </c>
      <c r="Z14" s="113">
        <v>0</v>
      </c>
      <c r="AA14" s="113">
        <v>137250.00940000001</v>
      </c>
      <c r="AB14" s="113">
        <v>0</v>
      </c>
      <c r="AC14" s="113">
        <v>1234515.31</v>
      </c>
      <c r="AD14" s="113">
        <v>0</v>
      </c>
      <c r="AE14" s="113">
        <v>0</v>
      </c>
      <c r="AF14" s="113">
        <v>0</v>
      </c>
      <c r="AG14" s="113">
        <v>0</v>
      </c>
      <c r="AH14" s="113">
        <v>0</v>
      </c>
      <c r="AI14" s="113">
        <v>0</v>
      </c>
      <c r="AJ14" s="114">
        <f t="shared" ref="AJ14:AJ77" si="0">SUM(D14:AI14)</f>
        <v>16553631.709400002</v>
      </c>
      <c r="AM14" s="121"/>
    </row>
    <row r="15" spans="1:41" ht="20.100000000000001" customHeight="1">
      <c r="A15" s="110">
        <v>15</v>
      </c>
      <c r="B15" s="111" t="s">
        <v>718</v>
      </c>
      <c r="C15" s="112" t="s">
        <v>8782</v>
      </c>
      <c r="D15" s="113">
        <v>0</v>
      </c>
      <c r="E15" s="113">
        <v>0</v>
      </c>
      <c r="F15" s="113">
        <v>75918424.069999993</v>
      </c>
      <c r="G15" s="113">
        <v>18647000.830000002</v>
      </c>
      <c r="H15" s="113">
        <v>0</v>
      </c>
      <c r="I15" s="113">
        <v>4503.5</v>
      </c>
      <c r="J15" s="113">
        <v>372258.62</v>
      </c>
      <c r="K15" s="113">
        <v>4246.28</v>
      </c>
      <c r="L15" s="113">
        <v>0</v>
      </c>
      <c r="M15" s="113">
        <v>0</v>
      </c>
      <c r="N15" s="113">
        <v>0.48</v>
      </c>
      <c r="O15" s="113">
        <v>0</v>
      </c>
      <c r="P15" s="113">
        <v>0</v>
      </c>
      <c r="Q15" s="113">
        <v>0</v>
      </c>
      <c r="R15" s="113">
        <v>0</v>
      </c>
      <c r="S15" s="113">
        <v>0</v>
      </c>
      <c r="T15" s="113">
        <v>1860</v>
      </c>
      <c r="U15" s="113">
        <v>0</v>
      </c>
      <c r="V15" s="113">
        <v>0</v>
      </c>
      <c r="W15" s="113">
        <v>0</v>
      </c>
      <c r="X15" s="113">
        <v>0</v>
      </c>
      <c r="Y15" s="113">
        <v>0</v>
      </c>
      <c r="Z15" s="113">
        <v>50.009399999999999</v>
      </c>
      <c r="AA15" s="113">
        <v>1182711.1968</v>
      </c>
      <c r="AB15" s="113">
        <v>0</v>
      </c>
      <c r="AC15" s="113">
        <v>0</v>
      </c>
      <c r="AD15" s="113">
        <v>0</v>
      </c>
      <c r="AE15" s="113">
        <v>0</v>
      </c>
      <c r="AF15" s="113">
        <v>0</v>
      </c>
      <c r="AG15" s="113">
        <v>0</v>
      </c>
      <c r="AH15" s="113">
        <v>0</v>
      </c>
      <c r="AI15" s="113">
        <v>0</v>
      </c>
      <c r="AJ15" s="114">
        <f t="shared" si="0"/>
        <v>96131054.98619999</v>
      </c>
      <c r="AM15" s="121"/>
    </row>
    <row r="16" spans="1:41" ht="20.100000000000001" customHeight="1">
      <c r="A16" s="110">
        <v>16</v>
      </c>
      <c r="B16" s="111" t="s">
        <v>719</v>
      </c>
      <c r="C16" s="115" t="s">
        <v>8782</v>
      </c>
      <c r="D16" s="113">
        <v>1873838.0499999998</v>
      </c>
      <c r="E16" s="113">
        <v>92193.62</v>
      </c>
      <c r="F16" s="113">
        <v>17714679.02</v>
      </c>
      <c r="G16" s="113">
        <v>12692204.08</v>
      </c>
      <c r="H16" s="113">
        <v>0</v>
      </c>
      <c r="I16" s="113">
        <v>7113.2000000000007</v>
      </c>
      <c r="J16" s="113">
        <v>20969921.68</v>
      </c>
      <c r="K16" s="113">
        <v>25431.660000000003</v>
      </c>
      <c r="L16" s="113">
        <v>0</v>
      </c>
      <c r="M16" s="113">
        <v>5884.4699999999993</v>
      </c>
      <c r="N16" s="113">
        <v>4513.0099999999993</v>
      </c>
      <c r="O16" s="113">
        <v>107188.77999999997</v>
      </c>
      <c r="P16" s="113">
        <v>0</v>
      </c>
      <c r="Q16" s="113">
        <v>0</v>
      </c>
      <c r="R16" s="113">
        <v>0</v>
      </c>
      <c r="S16" s="113">
        <v>0</v>
      </c>
      <c r="T16" s="113">
        <v>144895</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4">
        <f t="shared" si="0"/>
        <v>53637862.569999985</v>
      </c>
      <c r="AM16" s="121"/>
      <c r="AO16" s="46"/>
    </row>
    <row r="17" spans="1:41" ht="20.100000000000001" customHeight="1">
      <c r="A17" s="110">
        <v>20</v>
      </c>
      <c r="B17" s="111" t="s">
        <v>720</v>
      </c>
      <c r="C17" s="112" t="s">
        <v>8782</v>
      </c>
      <c r="D17" s="113">
        <v>3317307</v>
      </c>
      <c r="E17" s="113">
        <v>613.86</v>
      </c>
      <c r="F17" s="113">
        <v>0</v>
      </c>
      <c r="G17" s="113">
        <v>15290356.939999999</v>
      </c>
      <c r="H17" s="113">
        <v>0</v>
      </c>
      <c r="I17" s="113">
        <v>1670</v>
      </c>
      <c r="J17" s="113">
        <v>118144.98999999999</v>
      </c>
      <c r="K17" s="113">
        <v>10535.52</v>
      </c>
      <c r="L17" s="113">
        <v>0</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4">
        <f t="shared" si="0"/>
        <v>18738628.309999999</v>
      </c>
      <c r="AM17" s="121"/>
      <c r="AN17" s="46"/>
      <c r="AO17" s="46"/>
    </row>
    <row r="18" spans="1:41" ht="20.100000000000001" customHeight="1">
      <c r="A18" s="110">
        <v>25</v>
      </c>
      <c r="B18" s="111" t="s">
        <v>721</v>
      </c>
      <c r="C18" s="112" t="s">
        <v>8782</v>
      </c>
      <c r="D18" s="113">
        <v>0</v>
      </c>
      <c r="E18" s="113">
        <v>3828988.05</v>
      </c>
      <c r="F18" s="113">
        <v>1248705</v>
      </c>
      <c r="G18" s="113">
        <v>5573161.3199999994</v>
      </c>
      <c r="H18" s="113">
        <v>0</v>
      </c>
      <c r="I18" s="113">
        <v>1608.23</v>
      </c>
      <c r="J18" s="113">
        <v>8598649.6500000004</v>
      </c>
      <c r="K18" s="113">
        <v>18611.789999999997</v>
      </c>
      <c r="L18" s="113">
        <v>27794275.680000003</v>
      </c>
      <c r="M18" s="113">
        <v>0</v>
      </c>
      <c r="N18" s="113">
        <v>331443491.43999976</v>
      </c>
      <c r="O18" s="113">
        <v>0</v>
      </c>
      <c r="P18" s="113">
        <v>1500000</v>
      </c>
      <c r="Q18" s="113">
        <v>0</v>
      </c>
      <c r="R18" s="113">
        <v>0</v>
      </c>
      <c r="S18" s="113">
        <v>0</v>
      </c>
      <c r="T18" s="113">
        <v>461995134.63999999</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4">
        <f t="shared" si="0"/>
        <v>842002625.79999971</v>
      </c>
      <c r="AM18" s="121"/>
      <c r="AN18" s="46"/>
      <c r="AO18" s="46"/>
    </row>
    <row r="19" spans="1:41" ht="20.100000000000001" customHeight="1">
      <c r="A19" s="110">
        <v>30</v>
      </c>
      <c r="B19" s="111" t="s">
        <v>722</v>
      </c>
      <c r="C19" s="112" t="s">
        <v>8782</v>
      </c>
      <c r="D19" s="113">
        <v>0</v>
      </c>
      <c r="E19" s="113">
        <v>3356500.5</v>
      </c>
      <c r="F19" s="113">
        <v>0</v>
      </c>
      <c r="G19" s="113">
        <v>6689.7</v>
      </c>
      <c r="H19" s="113">
        <v>0</v>
      </c>
      <c r="I19" s="113">
        <v>0</v>
      </c>
      <c r="J19" s="113">
        <v>0</v>
      </c>
      <c r="K19" s="113">
        <v>0</v>
      </c>
      <c r="L19" s="113">
        <v>0</v>
      </c>
      <c r="M19" s="113">
        <v>0</v>
      </c>
      <c r="N19" s="113">
        <v>0</v>
      </c>
      <c r="O19" s="113">
        <v>0</v>
      </c>
      <c r="P19" s="113">
        <v>601757.14</v>
      </c>
      <c r="Q19" s="113">
        <v>0</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4">
        <f t="shared" si="0"/>
        <v>3964947.3400000003</v>
      </c>
      <c r="AM19" s="121"/>
    </row>
    <row r="20" spans="1:41" ht="20.100000000000001" customHeight="1">
      <c r="A20" s="110">
        <v>35</v>
      </c>
      <c r="B20" s="111" t="s">
        <v>723</v>
      </c>
      <c r="C20" s="115" t="s">
        <v>8782</v>
      </c>
      <c r="D20" s="113">
        <v>0</v>
      </c>
      <c r="E20" s="113">
        <v>3564</v>
      </c>
      <c r="F20" s="113">
        <v>0</v>
      </c>
      <c r="G20" s="113">
        <v>7252722.7599999979</v>
      </c>
      <c r="H20" s="113">
        <v>0</v>
      </c>
      <c r="I20" s="113">
        <v>2906.5600000000004</v>
      </c>
      <c r="J20" s="113">
        <v>5790676.9000000004</v>
      </c>
      <c r="K20" s="113">
        <v>2167.83</v>
      </c>
      <c r="L20" s="113">
        <v>51222</v>
      </c>
      <c r="M20" s="113">
        <v>680.86</v>
      </c>
      <c r="N20" s="113">
        <v>156.32</v>
      </c>
      <c r="O20" s="113">
        <v>75.52</v>
      </c>
      <c r="P20" s="113">
        <v>467734.24</v>
      </c>
      <c r="Q20" s="113">
        <v>0</v>
      </c>
      <c r="R20" s="113">
        <v>0</v>
      </c>
      <c r="S20" s="113">
        <v>0</v>
      </c>
      <c r="T20" s="113">
        <v>3356744.6000000006</v>
      </c>
      <c r="U20" s="113">
        <v>0</v>
      </c>
      <c r="V20" s="113">
        <v>0</v>
      </c>
      <c r="W20" s="113">
        <v>0</v>
      </c>
      <c r="X20" s="113">
        <v>0</v>
      </c>
      <c r="Y20" s="113">
        <v>0</v>
      </c>
      <c r="Z20" s="113">
        <v>0</v>
      </c>
      <c r="AA20" s="113">
        <v>1780124.3810000001</v>
      </c>
      <c r="AB20" s="113">
        <v>0</v>
      </c>
      <c r="AC20" s="113">
        <v>0</v>
      </c>
      <c r="AD20" s="113">
        <v>0</v>
      </c>
      <c r="AE20" s="113">
        <v>0</v>
      </c>
      <c r="AF20" s="113">
        <v>0</v>
      </c>
      <c r="AG20" s="113">
        <v>0</v>
      </c>
      <c r="AH20" s="113">
        <v>0</v>
      </c>
      <c r="AI20" s="113">
        <v>0</v>
      </c>
      <c r="AJ20" s="114">
        <f t="shared" si="0"/>
        <v>18708775.971000001</v>
      </c>
      <c r="AM20" s="121"/>
    </row>
    <row r="21" spans="1:41" ht="20.100000000000001" customHeight="1">
      <c r="A21" s="110">
        <v>41</v>
      </c>
      <c r="B21" s="111" t="s">
        <v>724</v>
      </c>
      <c r="C21" s="112" t="s">
        <v>8782</v>
      </c>
      <c r="D21" s="113">
        <v>0</v>
      </c>
      <c r="E21" s="113">
        <v>0</v>
      </c>
      <c r="F21" s="113">
        <v>31382948.369999997</v>
      </c>
      <c r="G21" s="113">
        <v>5020804.1000000006</v>
      </c>
      <c r="H21" s="113">
        <v>0</v>
      </c>
      <c r="I21" s="113">
        <v>0</v>
      </c>
      <c r="J21" s="113">
        <v>2238157.44</v>
      </c>
      <c r="K21" s="113">
        <v>0</v>
      </c>
      <c r="L21" s="113">
        <v>0</v>
      </c>
      <c r="M21" s="113">
        <v>0</v>
      </c>
      <c r="N21" s="113">
        <v>0</v>
      </c>
      <c r="O21" s="113">
        <v>0</v>
      </c>
      <c r="P21" s="113">
        <v>0</v>
      </c>
      <c r="Q21" s="113">
        <v>0</v>
      </c>
      <c r="R21" s="113">
        <v>0</v>
      </c>
      <c r="S21" s="113">
        <v>0</v>
      </c>
      <c r="T21" s="113">
        <v>102911.24</v>
      </c>
      <c r="U21" s="113">
        <v>0</v>
      </c>
      <c r="V21" s="113">
        <v>0</v>
      </c>
      <c r="W21" s="113">
        <v>0</v>
      </c>
      <c r="X21" s="113">
        <v>0</v>
      </c>
      <c r="Y21" s="113">
        <v>0</v>
      </c>
      <c r="Z21" s="113">
        <v>0</v>
      </c>
      <c r="AA21" s="113">
        <v>0</v>
      </c>
      <c r="AB21" s="113">
        <v>0</v>
      </c>
      <c r="AC21" s="113">
        <v>0</v>
      </c>
      <c r="AD21" s="113">
        <v>0</v>
      </c>
      <c r="AE21" s="113">
        <v>0</v>
      </c>
      <c r="AF21" s="113">
        <v>0</v>
      </c>
      <c r="AG21" s="113">
        <v>0</v>
      </c>
      <c r="AH21" s="113">
        <v>0</v>
      </c>
      <c r="AI21" s="113">
        <v>0</v>
      </c>
      <c r="AJ21" s="114">
        <f t="shared" si="0"/>
        <v>38744821.149999999</v>
      </c>
      <c r="AM21" s="121"/>
    </row>
    <row r="22" spans="1:41" ht="20.100000000000001" customHeight="1">
      <c r="A22" s="110">
        <v>46</v>
      </c>
      <c r="B22" s="111" t="s">
        <v>725</v>
      </c>
      <c r="C22" s="112" t="s">
        <v>8782</v>
      </c>
      <c r="D22" s="113">
        <v>3366022.36</v>
      </c>
      <c r="E22" s="113">
        <v>3321331.8</v>
      </c>
      <c r="F22" s="113">
        <v>32027472.610000003</v>
      </c>
      <c r="G22" s="113">
        <v>5323155.290000001</v>
      </c>
      <c r="H22" s="113">
        <v>0</v>
      </c>
      <c r="I22" s="113">
        <v>59239.040000000008</v>
      </c>
      <c r="J22" s="113">
        <v>19704223.340000004</v>
      </c>
      <c r="K22" s="113">
        <v>61399.489999999983</v>
      </c>
      <c r="L22" s="113">
        <v>0</v>
      </c>
      <c r="M22" s="113">
        <v>0.03</v>
      </c>
      <c r="N22" s="113">
        <v>36935.999999999993</v>
      </c>
      <c r="O22" s="113">
        <v>87505.11</v>
      </c>
      <c r="P22" s="113">
        <v>210036</v>
      </c>
      <c r="Q22" s="113">
        <v>0</v>
      </c>
      <c r="R22" s="113">
        <v>0</v>
      </c>
      <c r="S22" s="113">
        <v>0</v>
      </c>
      <c r="T22" s="113">
        <v>0</v>
      </c>
      <c r="U22" s="113">
        <v>0</v>
      </c>
      <c r="V22" s="113">
        <v>0</v>
      </c>
      <c r="W22" s="113">
        <v>0</v>
      </c>
      <c r="X22" s="113">
        <v>3107.58</v>
      </c>
      <c r="Y22" s="113">
        <v>0</v>
      </c>
      <c r="Z22" s="113">
        <v>0</v>
      </c>
      <c r="AA22" s="113">
        <v>0</v>
      </c>
      <c r="AB22" s="113">
        <v>0</v>
      </c>
      <c r="AC22" s="113">
        <v>0</v>
      </c>
      <c r="AD22" s="113">
        <v>0</v>
      </c>
      <c r="AE22" s="113">
        <v>0</v>
      </c>
      <c r="AF22" s="113">
        <v>0</v>
      </c>
      <c r="AG22" s="113">
        <v>0</v>
      </c>
      <c r="AH22" s="113">
        <v>0</v>
      </c>
      <c r="AI22" s="113">
        <v>0</v>
      </c>
      <c r="AJ22" s="114">
        <f t="shared" si="0"/>
        <v>64200428.650000006</v>
      </c>
      <c r="AM22" s="121"/>
    </row>
    <row r="23" spans="1:41" ht="20.100000000000001" customHeight="1">
      <c r="A23" s="110">
        <v>47</v>
      </c>
      <c r="B23" s="111" t="s">
        <v>726</v>
      </c>
      <c r="C23" s="112" t="s">
        <v>8782</v>
      </c>
      <c r="D23" s="113">
        <v>152251.60999999999</v>
      </c>
      <c r="E23" s="113">
        <v>0</v>
      </c>
      <c r="F23" s="113">
        <v>3986652.17</v>
      </c>
      <c r="G23" s="113">
        <v>2485165.1</v>
      </c>
      <c r="H23" s="113">
        <v>0</v>
      </c>
      <c r="I23" s="113">
        <v>1152.02</v>
      </c>
      <c r="J23" s="113">
        <v>3023717.39</v>
      </c>
      <c r="K23" s="113">
        <v>1765.55</v>
      </c>
      <c r="L23" s="113">
        <v>0</v>
      </c>
      <c r="M23" s="113">
        <v>0</v>
      </c>
      <c r="N23" s="113">
        <v>0</v>
      </c>
      <c r="O23" s="113">
        <v>0</v>
      </c>
      <c r="P23" s="113">
        <v>415909</v>
      </c>
      <c r="Q23" s="113">
        <v>0</v>
      </c>
      <c r="R23" s="113">
        <v>0</v>
      </c>
      <c r="S23" s="113">
        <v>0</v>
      </c>
      <c r="T23" s="113">
        <v>0</v>
      </c>
      <c r="U23" s="113">
        <v>0</v>
      </c>
      <c r="V23" s="113">
        <v>0</v>
      </c>
      <c r="W23" s="113">
        <v>0</v>
      </c>
      <c r="X23" s="113">
        <v>0</v>
      </c>
      <c r="Y23" s="113">
        <v>0</v>
      </c>
      <c r="Z23" s="113">
        <v>300.0564</v>
      </c>
      <c r="AA23" s="113">
        <v>32701523.685600005</v>
      </c>
      <c r="AB23" s="113">
        <v>0</v>
      </c>
      <c r="AC23" s="113">
        <v>0</v>
      </c>
      <c r="AD23" s="113">
        <v>0</v>
      </c>
      <c r="AE23" s="113">
        <v>0</v>
      </c>
      <c r="AF23" s="113">
        <v>0</v>
      </c>
      <c r="AG23" s="113">
        <v>0</v>
      </c>
      <c r="AH23" s="113">
        <v>0</v>
      </c>
      <c r="AI23" s="113">
        <v>0</v>
      </c>
      <c r="AJ23" s="114">
        <f t="shared" si="0"/>
        <v>42768436.582000002</v>
      </c>
      <c r="AM23" s="121"/>
    </row>
    <row r="24" spans="1:41" ht="20.100000000000001" customHeight="1">
      <c r="A24" s="110">
        <v>48</v>
      </c>
      <c r="B24" s="111" t="s">
        <v>727</v>
      </c>
      <c r="C24" s="112" t="s">
        <v>8782</v>
      </c>
      <c r="D24" s="113">
        <v>0</v>
      </c>
      <c r="E24" s="113">
        <v>0</v>
      </c>
      <c r="F24" s="113">
        <v>164205</v>
      </c>
      <c r="G24" s="113">
        <v>77798.89</v>
      </c>
      <c r="H24" s="113">
        <v>0</v>
      </c>
      <c r="I24" s="113">
        <v>292.5</v>
      </c>
      <c r="J24" s="113">
        <v>321.45</v>
      </c>
      <c r="K24" s="113">
        <v>27980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4">
        <f t="shared" si="0"/>
        <v>270597.84000000003</v>
      </c>
      <c r="AM24" s="121"/>
    </row>
    <row r="25" spans="1:41" ht="20.100000000000001" customHeight="1">
      <c r="A25" s="110">
        <v>50</v>
      </c>
      <c r="B25" s="111" t="s">
        <v>728</v>
      </c>
      <c r="C25" s="112" t="s">
        <v>8782</v>
      </c>
      <c r="D25" s="113">
        <v>0</v>
      </c>
      <c r="E25" s="113">
        <v>0</v>
      </c>
      <c r="F25" s="113">
        <v>0</v>
      </c>
      <c r="G25" s="113">
        <v>21218.29</v>
      </c>
      <c r="H25" s="113">
        <v>0</v>
      </c>
      <c r="I25" s="113">
        <v>0</v>
      </c>
      <c r="J25" s="113">
        <v>0</v>
      </c>
      <c r="K25" s="113">
        <v>0</v>
      </c>
      <c r="L25" s="113">
        <v>0</v>
      </c>
      <c r="M25" s="113">
        <v>0</v>
      </c>
      <c r="N25" s="113">
        <v>0</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0</v>
      </c>
      <c r="AE25" s="113">
        <v>0</v>
      </c>
      <c r="AF25" s="113">
        <v>0</v>
      </c>
      <c r="AG25" s="113">
        <v>0</v>
      </c>
      <c r="AH25" s="113">
        <v>0</v>
      </c>
      <c r="AI25" s="113">
        <v>0</v>
      </c>
      <c r="AJ25" s="114">
        <f t="shared" si="0"/>
        <v>21218.29</v>
      </c>
      <c r="AM25" s="121"/>
    </row>
    <row r="26" spans="1:41" ht="20.100000000000001" customHeight="1">
      <c r="A26" s="110">
        <v>51</v>
      </c>
      <c r="B26" s="111" t="s">
        <v>729</v>
      </c>
      <c r="C26" s="112" t="s">
        <v>8782</v>
      </c>
      <c r="D26" s="113">
        <v>0</v>
      </c>
      <c r="E26" s="113">
        <v>0</v>
      </c>
      <c r="F26" s="113">
        <v>0</v>
      </c>
      <c r="G26" s="113">
        <v>21065.759999999998</v>
      </c>
      <c r="H26" s="113">
        <v>0</v>
      </c>
      <c r="I26" s="113">
        <v>50</v>
      </c>
      <c r="J26" s="113">
        <v>1813351.6500000001</v>
      </c>
      <c r="K26" s="113">
        <v>0</v>
      </c>
      <c r="L26" s="113">
        <v>0</v>
      </c>
      <c r="M26" s="113">
        <v>0</v>
      </c>
      <c r="N26" s="113">
        <v>0</v>
      </c>
      <c r="O26" s="113">
        <v>0</v>
      </c>
      <c r="P26" s="113">
        <v>0</v>
      </c>
      <c r="Q26" s="113">
        <v>0</v>
      </c>
      <c r="R26" s="113">
        <v>0</v>
      </c>
      <c r="S26" s="113">
        <v>0</v>
      </c>
      <c r="T26" s="113">
        <v>0</v>
      </c>
      <c r="U26" s="113">
        <v>0</v>
      </c>
      <c r="V26" s="113">
        <v>0</v>
      </c>
      <c r="W26" s="113">
        <v>0</v>
      </c>
      <c r="X26" s="113">
        <v>0</v>
      </c>
      <c r="Y26" s="113">
        <v>0</v>
      </c>
      <c r="Z26" s="113">
        <v>0</v>
      </c>
      <c r="AA26" s="113">
        <v>0</v>
      </c>
      <c r="AB26" s="113">
        <v>0</v>
      </c>
      <c r="AC26" s="113">
        <v>0</v>
      </c>
      <c r="AD26" s="113">
        <v>0</v>
      </c>
      <c r="AE26" s="113">
        <v>0</v>
      </c>
      <c r="AF26" s="113">
        <v>0</v>
      </c>
      <c r="AG26" s="113">
        <v>0</v>
      </c>
      <c r="AH26" s="113">
        <v>0</v>
      </c>
      <c r="AI26" s="113">
        <v>0</v>
      </c>
      <c r="AJ26" s="114">
        <f t="shared" si="0"/>
        <v>1834467.4100000001</v>
      </c>
      <c r="AM26" s="121"/>
    </row>
    <row r="27" spans="1:41" ht="20.100000000000001" customHeight="1">
      <c r="A27" s="110">
        <v>52</v>
      </c>
      <c r="B27" s="111" t="s">
        <v>730</v>
      </c>
      <c r="C27" s="112" t="s">
        <v>8782</v>
      </c>
      <c r="D27" s="113">
        <v>39606.92</v>
      </c>
      <c r="E27" s="113">
        <v>0</v>
      </c>
      <c r="F27" s="113">
        <v>367467.59</v>
      </c>
      <c r="G27" s="113">
        <v>126646.82</v>
      </c>
      <c r="H27" s="113">
        <v>0</v>
      </c>
      <c r="I27" s="113">
        <v>4150.630000000001</v>
      </c>
      <c r="J27" s="113">
        <v>411438.18</v>
      </c>
      <c r="K27" s="113">
        <v>1773.42</v>
      </c>
      <c r="L27" s="113">
        <v>0</v>
      </c>
      <c r="M27" s="113">
        <v>0</v>
      </c>
      <c r="N27" s="113">
        <v>643.91999999999996</v>
      </c>
      <c r="O27" s="113">
        <v>0</v>
      </c>
      <c r="P27" s="113">
        <v>0</v>
      </c>
      <c r="Q27" s="113">
        <v>0</v>
      </c>
      <c r="R27" s="113">
        <v>0</v>
      </c>
      <c r="S27" s="113">
        <v>0</v>
      </c>
      <c r="T27" s="113">
        <v>0</v>
      </c>
      <c r="U27" s="113">
        <v>0</v>
      </c>
      <c r="V27" s="113">
        <v>0</v>
      </c>
      <c r="W27" s="113">
        <v>0</v>
      </c>
      <c r="X27" s="113">
        <v>0</v>
      </c>
      <c r="Y27" s="113">
        <v>0</v>
      </c>
      <c r="Z27" s="113">
        <v>0</v>
      </c>
      <c r="AA27" s="113">
        <v>0</v>
      </c>
      <c r="AB27" s="113">
        <v>2375.9610000000002</v>
      </c>
      <c r="AC27" s="113">
        <v>0</v>
      </c>
      <c r="AD27" s="113">
        <v>0</v>
      </c>
      <c r="AE27" s="113">
        <v>0</v>
      </c>
      <c r="AF27" s="113">
        <v>0</v>
      </c>
      <c r="AG27" s="113">
        <v>0</v>
      </c>
      <c r="AH27" s="113">
        <v>0</v>
      </c>
      <c r="AI27" s="113">
        <v>0</v>
      </c>
      <c r="AJ27" s="114">
        <f t="shared" si="0"/>
        <v>954103.44100000022</v>
      </c>
      <c r="AM27" s="121"/>
    </row>
    <row r="28" spans="1:41" ht="20.100000000000001" customHeight="1">
      <c r="A28" s="110">
        <v>66</v>
      </c>
      <c r="B28" s="111" t="s">
        <v>731</v>
      </c>
      <c r="C28" s="112" t="s">
        <v>8782</v>
      </c>
      <c r="D28" s="113">
        <v>1012422</v>
      </c>
      <c r="E28" s="113">
        <v>45435.99</v>
      </c>
      <c r="F28" s="113">
        <v>115368.9</v>
      </c>
      <c r="G28" s="113">
        <v>445553.74000000005</v>
      </c>
      <c r="H28" s="113">
        <v>0</v>
      </c>
      <c r="I28" s="113">
        <v>0</v>
      </c>
      <c r="J28" s="113">
        <v>451.61</v>
      </c>
      <c r="K28" s="113">
        <v>0</v>
      </c>
      <c r="L28" s="113">
        <v>0</v>
      </c>
      <c r="M28" s="113">
        <v>0</v>
      </c>
      <c r="N28" s="113">
        <v>940</v>
      </c>
      <c r="O28" s="113">
        <v>0</v>
      </c>
      <c r="P28" s="113">
        <v>7891.1900000000005</v>
      </c>
      <c r="Q28" s="113">
        <v>0</v>
      </c>
      <c r="R28" s="113">
        <v>0</v>
      </c>
      <c r="S28" s="113">
        <v>0</v>
      </c>
      <c r="T28" s="113">
        <v>0</v>
      </c>
      <c r="U28" s="113">
        <v>0</v>
      </c>
      <c r="V28" s="113">
        <v>0</v>
      </c>
      <c r="W28" s="113">
        <v>0</v>
      </c>
      <c r="X28" s="113">
        <v>50.009399999999999</v>
      </c>
      <c r="Y28" s="113">
        <v>0</v>
      </c>
      <c r="Z28" s="113">
        <v>200.0376</v>
      </c>
      <c r="AA28" s="113">
        <v>12735416.510600001</v>
      </c>
      <c r="AB28" s="113">
        <v>0</v>
      </c>
      <c r="AC28" s="113">
        <v>0</v>
      </c>
      <c r="AD28" s="113">
        <v>0</v>
      </c>
      <c r="AE28" s="113">
        <v>0</v>
      </c>
      <c r="AF28" s="113">
        <v>0</v>
      </c>
      <c r="AG28" s="113">
        <v>0</v>
      </c>
      <c r="AH28" s="113">
        <v>0</v>
      </c>
      <c r="AI28" s="113">
        <v>0</v>
      </c>
      <c r="AJ28" s="114">
        <f t="shared" si="0"/>
        <v>14363729.987600001</v>
      </c>
      <c r="AM28" s="121"/>
    </row>
    <row r="29" spans="1:41" ht="20.100000000000001" customHeight="1">
      <c r="A29" s="110">
        <v>70</v>
      </c>
      <c r="B29" s="111" t="s">
        <v>732</v>
      </c>
      <c r="C29" s="112" t="s">
        <v>8782</v>
      </c>
      <c r="D29" s="113">
        <v>0</v>
      </c>
      <c r="E29" s="113">
        <v>0</v>
      </c>
      <c r="F29" s="113">
        <v>2329685.5300000003</v>
      </c>
      <c r="G29" s="113">
        <v>91324.59</v>
      </c>
      <c r="H29" s="113">
        <v>0</v>
      </c>
      <c r="I29" s="113">
        <v>250</v>
      </c>
      <c r="J29" s="113">
        <v>34547</v>
      </c>
      <c r="K29" s="113">
        <v>1149.8399999999999</v>
      </c>
      <c r="L29" s="113">
        <v>0</v>
      </c>
      <c r="M29" s="113">
        <v>0</v>
      </c>
      <c r="N29" s="113">
        <v>2616.61</v>
      </c>
      <c r="O29" s="113">
        <v>0</v>
      </c>
      <c r="P29" s="113">
        <v>0</v>
      </c>
      <c r="Q29" s="113">
        <v>0</v>
      </c>
      <c r="R29" s="113">
        <v>0</v>
      </c>
      <c r="S29" s="113">
        <v>0</v>
      </c>
      <c r="T29" s="113">
        <v>83458.86</v>
      </c>
      <c r="U29" s="113">
        <v>0</v>
      </c>
      <c r="V29" s="113">
        <v>0</v>
      </c>
      <c r="W29" s="113">
        <v>0</v>
      </c>
      <c r="X29" s="113">
        <v>0</v>
      </c>
      <c r="Y29" s="113">
        <v>0</v>
      </c>
      <c r="Z29" s="113">
        <v>100.0188</v>
      </c>
      <c r="AA29" s="113">
        <v>16114140</v>
      </c>
      <c r="AB29" s="113">
        <v>0</v>
      </c>
      <c r="AC29" s="113">
        <v>0</v>
      </c>
      <c r="AD29" s="113">
        <v>0</v>
      </c>
      <c r="AE29" s="113">
        <v>0</v>
      </c>
      <c r="AF29" s="113">
        <v>0</v>
      </c>
      <c r="AG29" s="113">
        <v>0</v>
      </c>
      <c r="AH29" s="113">
        <v>0</v>
      </c>
      <c r="AI29" s="113">
        <v>0</v>
      </c>
      <c r="AJ29" s="114">
        <f t="shared" si="0"/>
        <v>18657272.448800001</v>
      </c>
      <c r="AM29" s="121"/>
    </row>
    <row r="30" spans="1:41" ht="20.100000000000001" customHeight="1">
      <c r="A30" s="110">
        <v>76</v>
      </c>
      <c r="B30" s="111" t="s">
        <v>733</v>
      </c>
      <c r="C30" s="112" t="s">
        <v>8782</v>
      </c>
      <c r="D30" s="113">
        <v>0</v>
      </c>
      <c r="E30" s="113">
        <v>0</v>
      </c>
      <c r="F30" s="113">
        <v>0</v>
      </c>
      <c r="G30" s="113">
        <v>0</v>
      </c>
      <c r="H30" s="113">
        <v>0</v>
      </c>
      <c r="I30" s="113">
        <v>0</v>
      </c>
      <c r="J30" s="113">
        <v>9016681.870000001</v>
      </c>
      <c r="K30" s="113">
        <v>0</v>
      </c>
      <c r="L30" s="113">
        <v>0</v>
      </c>
      <c r="M30" s="113">
        <v>0</v>
      </c>
      <c r="N30" s="113">
        <v>0</v>
      </c>
      <c r="O30" s="113">
        <v>0</v>
      </c>
      <c r="P30" s="113">
        <v>20000</v>
      </c>
      <c r="Q30" s="113">
        <v>0</v>
      </c>
      <c r="R30" s="113">
        <v>0</v>
      </c>
      <c r="S30" s="113">
        <v>0</v>
      </c>
      <c r="T30" s="113">
        <v>0</v>
      </c>
      <c r="U30" s="113">
        <v>0</v>
      </c>
      <c r="V30" s="113">
        <v>0</v>
      </c>
      <c r="W30" s="113">
        <v>0</v>
      </c>
      <c r="X30" s="113">
        <v>0</v>
      </c>
      <c r="Y30" s="113">
        <v>0</v>
      </c>
      <c r="Z30" s="113">
        <v>0</v>
      </c>
      <c r="AA30" s="113">
        <v>968332.0122</v>
      </c>
      <c r="AB30" s="113">
        <v>0</v>
      </c>
      <c r="AC30" s="113">
        <v>0</v>
      </c>
      <c r="AD30" s="113">
        <v>0</v>
      </c>
      <c r="AE30" s="113">
        <v>0</v>
      </c>
      <c r="AF30" s="113">
        <v>0</v>
      </c>
      <c r="AG30" s="113">
        <v>0</v>
      </c>
      <c r="AH30" s="113">
        <v>0</v>
      </c>
      <c r="AI30" s="113">
        <v>0</v>
      </c>
      <c r="AJ30" s="114">
        <f t="shared" si="0"/>
        <v>10005013.882200001</v>
      </c>
      <c r="AM30" s="121"/>
    </row>
    <row r="31" spans="1:41" ht="20.100000000000001" customHeight="1">
      <c r="A31" s="110">
        <v>78</v>
      </c>
      <c r="B31" s="111" t="s">
        <v>734</v>
      </c>
      <c r="C31" s="112" t="s">
        <v>8782</v>
      </c>
      <c r="D31" s="113">
        <v>0</v>
      </c>
      <c r="E31" s="113">
        <v>0</v>
      </c>
      <c r="F31" s="113">
        <v>897787.63</v>
      </c>
      <c r="G31" s="113">
        <v>33467.319999999992</v>
      </c>
      <c r="H31" s="113">
        <v>0</v>
      </c>
      <c r="I31" s="113">
        <v>8485.98</v>
      </c>
      <c r="J31" s="113">
        <v>3403.05</v>
      </c>
      <c r="K31" s="113">
        <v>375.64</v>
      </c>
      <c r="L31" s="113">
        <v>0</v>
      </c>
      <c r="M31" s="113">
        <v>0</v>
      </c>
      <c r="N31" s="113">
        <v>0</v>
      </c>
      <c r="O31" s="113">
        <v>0</v>
      </c>
      <c r="P31" s="113">
        <v>816724</v>
      </c>
      <c r="Q31" s="113">
        <v>0</v>
      </c>
      <c r="R31" s="113">
        <v>0</v>
      </c>
      <c r="S31" s="113">
        <v>0</v>
      </c>
      <c r="T31" s="113">
        <v>0</v>
      </c>
      <c r="U31" s="113">
        <v>0</v>
      </c>
      <c r="V31" s="113">
        <v>0</v>
      </c>
      <c r="W31" s="113">
        <v>0</v>
      </c>
      <c r="X31" s="113">
        <v>0</v>
      </c>
      <c r="Y31" s="113">
        <v>0</v>
      </c>
      <c r="Z31" s="113">
        <v>100.0188</v>
      </c>
      <c r="AA31" s="113">
        <v>3841600</v>
      </c>
      <c r="AB31" s="113">
        <v>0</v>
      </c>
      <c r="AC31" s="113">
        <v>0</v>
      </c>
      <c r="AD31" s="113">
        <v>0</v>
      </c>
      <c r="AE31" s="113">
        <v>0</v>
      </c>
      <c r="AF31" s="113">
        <v>0</v>
      </c>
      <c r="AG31" s="113">
        <v>0</v>
      </c>
      <c r="AH31" s="113">
        <v>0</v>
      </c>
      <c r="AI31" s="113">
        <v>0</v>
      </c>
      <c r="AJ31" s="114">
        <f t="shared" si="0"/>
        <v>5601943.6387999998</v>
      </c>
      <c r="AM31" s="121"/>
    </row>
    <row r="32" spans="1:41" ht="20.100000000000001" customHeight="1">
      <c r="A32" s="110">
        <v>80</v>
      </c>
      <c r="B32" s="111" t="s">
        <v>735</v>
      </c>
      <c r="C32" s="112" t="s">
        <v>8782</v>
      </c>
      <c r="D32" s="113">
        <v>0</v>
      </c>
      <c r="E32" s="113">
        <v>0</v>
      </c>
      <c r="F32" s="113">
        <v>0</v>
      </c>
      <c r="G32" s="113">
        <v>0</v>
      </c>
      <c r="H32" s="113">
        <v>0</v>
      </c>
      <c r="I32" s="113">
        <v>0</v>
      </c>
      <c r="J32" s="113">
        <v>0</v>
      </c>
      <c r="K32" s="113">
        <v>0</v>
      </c>
      <c r="L32" s="113">
        <v>0</v>
      </c>
      <c r="M32" s="113">
        <v>0</v>
      </c>
      <c r="N32" s="113">
        <v>0</v>
      </c>
      <c r="O32" s="113">
        <v>0</v>
      </c>
      <c r="P32" s="113">
        <v>0</v>
      </c>
      <c r="Q32" s="113">
        <v>0</v>
      </c>
      <c r="R32" s="113">
        <v>0</v>
      </c>
      <c r="S32" s="113">
        <v>0</v>
      </c>
      <c r="T32" s="113">
        <v>0</v>
      </c>
      <c r="U32" s="113">
        <v>0</v>
      </c>
      <c r="V32" s="113">
        <v>0</v>
      </c>
      <c r="W32" s="113">
        <v>0</v>
      </c>
      <c r="X32" s="113">
        <v>0</v>
      </c>
      <c r="Y32" s="113">
        <v>0</v>
      </c>
      <c r="Z32" s="113">
        <v>0</v>
      </c>
      <c r="AA32" s="113">
        <v>0</v>
      </c>
      <c r="AB32" s="113">
        <v>0</v>
      </c>
      <c r="AC32" s="113">
        <v>0</v>
      </c>
      <c r="AD32" s="113">
        <v>0</v>
      </c>
      <c r="AE32" s="113">
        <v>0</v>
      </c>
      <c r="AF32" s="113">
        <v>0</v>
      </c>
      <c r="AG32" s="113">
        <v>0</v>
      </c>
      <c r="AH32" s="113">
        <v>0</v>
      </c>
      <c r="AI32" s="113">
        <v>0</v>
      </c>
      <c r="AJ32" s="114">
        <f t="shared" si="0"/>
        <v>0</v>
      </c>
      <c r="AM32" s="121"/>
    </row>
    <row r="33" spans="1:39" ht="20.100000000000001" customHeight="1">
      <c r="A33" s="110">
        <v>81</v>
      </c>
      <c r="B33" s="111" t="s">
        <v>736</v>
      </c>
      <c r="C33" s="112" t="s">
        <v>8782</v>
      </c>
      <c r="D33" s="113">
        <v>0</v>
      </c>
      <c r="E33" s="113">
        <v>307922</v>
      </c>
      <c r="F33" s="113">
        <v>430498503.58999997</v>
      </c>
      <c r="G33" s="113">
        <v>16583886.440000001</v>
      </c>
      <c r="H33" s="113">
        <v>0</v>
      </c>
      <c r="I33" s="113">
        <v>0</v>
      </c>
      <c r="J33" s="113">
        <v>443128393.39999998</v>
      </c>
      <c r="K33" s="113">
        <v>0</v>
      </c>
      <c r="L33" s="113">
        <v>0</v>
      </c>
      <c r="M33" s="113">
        <v>0</v>
      </c>
      <c r="N33" s="113">
        <v>1662.76</v>
      </c>
      <c r="O33" s="113">
        <v>0</v>
      </c>
      <c r="P33" s="113">
        <v>0</v>
      </c>
      <c r="Q33" s="113">
        <v>0</v>
      </c>
      <c r="R33" s="113">
        <v>0</v>
      </c>
      <c r="S33" s="113">
        <v>0</v>
      </c>
      <c r="T33" s="113">
        <v>1586.88</v>
      </c>
      <c r="U33" s="113">
        <v>0</v>
      </c>
      <c r="V33" s="113">
        <v>0</v>
      </c>
      <c r="W33" s="113">
        <v>0</v>
      </c>
      <c r="X33" s="113">
        <v>0</v>
      </c>
      <c r="Y33" s="113">
        <v>0</v>
      </c>
      <c r="Z33" s="113">
        <v>200.0376</v>
      </c>
      <c r="AA33" s="113">
        <v>20801751.215</v>
      </c>
      <c r="AB33" s="113">
        <v>0</v>
      </c>
      <c r="AC33" s="113">
        <v>0</v>
      </c>
      <c r="AD33" s="113">
        <v>0</v>
      </c>
      <c r="AE33" s="113">
        <v>0</v>
      </c>
      <c r="AF33" s="113">
        <v>0</v>
      </c>
      <c r="AG33" s="113">
        <v>0</v>
      </c>
      <c r="AH33" s="113">
        <v>0</v>
      </c>
      <c r="AI33" s="113">
        <v>0</v>
      </c>
      <c r="AJ33" s="114">
        <f t="shared" si="0"/>
        <v>911323906.32260001</v>
      </c>
      <c r="AM33" s="121"/>
    </row>
    <row r="34" spans="1:39" ht="20.100000000000001" customHeight="1">
      <c r="A34" s="110">
        <v>86</v>
      </c>
      <c r="B34" s="111" t="s">
        <v>737</v>
      </c>
      <c r="C34" s="112" t="s">
        <v>8782</v>
      </c>
      <c r="D34" s="113">
        <v>9930219.620000001</v>
      </c>
      <c r="E34" s="113">
        <v>13891567.050000001</v>
      </c>
      <c r="F34" s="113">
        <v>9547.4500000000007</v>
      </c>
      <c r="G34" s="113">
        <v>1711015.1800000002</v>
      </c>
      <c r="H34" s="113">
        <v>0</v>
      </c>
      <c r="I34" s="113">
        <v>50</v>
      </c>
      <c r="J34" s="113">
        <v>22395293.610000003</v>
      </c>
      <c r="K34" s="113">
        <v>0</v>
      </c>
      <c r="L34" s="113">
        <v>0</v>
      </c>
      <c r="M34" s="113">
        <v>0</v>
      </c>
      <c r="N34" s="113">
        <v>0</v>
      </c>
      <c r="O34" s="113">
        <v>0</v>
      </c>
      <c r="P34" s="113">
        <v>0</v>
      </c>
      <c r="Q34" s="113">
        <v>0</v>
      </c>
      <c r="R34" s="113">
        <v>0</v>
      </c>
      <c r="S34" s="113">
        <v>0</v>
      </c>
      <c r="T34" s="113">
        <v>0</v>
      </c>
      <c r="U34" s="113">
        <v>0</v>
      </c>
      <c r="V34" s="113">
        <v>0</v>
      </c>
      <c r="W34" s="113">
        <v>0</v>
      </c>
      <c r="X34" s="113">
        <v>50.009399999999999</v>
      </c>
      <c r="Y34" s="113">
        <v>0</v>
      </c>
      <c r="Z34" s="113">
        <v>1100.2068000000002</v>
      </c>
      <c r="AA34" s="113">
        <v>334017319.46100003</v>
      </c>
      <c r="AB34" s="113">
        <v>0</v>
      </c>
      <c r="AC34" s="113">
        <v>0</v>
      </c>
      <c r="AD34" s="113">
        <v>0</v>
      </c>
      <c r="AE34" s="113">
        <v>0</v>
      </c>
      <c r="AF34" s="113">
        <v>0</v>
      </c>
      <c r="AG34" s="113">
        <v>0</v>
      </c>
      <c r="AH34" s="113">
        <v>0</v>
      </c>
      <c r="AI34" s="113">
        <v>0</v>
      </c>
      <c r="AJ34" s="114">
        <f t="shared" si="0"/>
        <v>381956162.58720005</v>
      </c>
      <c r="AM34" s="121"/>
    </row>
    <row r="35" spans="1:39" ht="20.100000000000001" customHeight="1">
      <c r="A35" s="110">
        <v>87</v>
      </c>
      <c r="B35" s="111" t="s">
        <v>738</v>
      </c>
      <c r="C35" s="112" t="s">
        <v>8782</v>
      </c>
      <c r="D35" s="113">
        <v>0</v>
      </c>
      <c r="E35" s="113">
        <v>0</v>
      </c>
      <c r="F35" s="113">
        <v>3150</v>
      </c>
      <c r="G35" s="113">
        <v>187058.79000000004</v>
      </c>
      <c r="H35" s="113">
        <v>0</v>
      </c>
      <c r="I35" s="113">
        <v>0</v>
      </c>
      <c r="J35" s="113">
        <v>153548.06</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4">
        <f t="shared" si="0"/>
        <v>343756.85000000003</v>
      </c>
      <c r="AM35" s="121"/>
    </row>
    <row r="36" spans="1:39" ht="20.100000000000001" customHeight="1">
      <c r="A36" s="110">
        <v>95</v>
      </c>
      <c r="B36" s="111" t="s">
        <v>739</v>
      </c>
      <c r="C36" s="112" t="s">
        <v>8782</v>
      </c>
      <c r="D36" s="113">
        <v>0</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4">
        <f t="shared" si="0"/>
        <v>0</v>
      </c>
      <c r="AM36" s="121"/>
    </row>
    <row r="37" spans="1:39" ht="20.100000000000001" customHeight="1">
      <c r="A37" s="110" t="s">
        <v>628</v>
      </c>
      <c r="B37" s="111" t="s">
        <v>740</v>
      </c>
      <c r="C37" s="112" t="s">
        <v>8782</v>
      </c>
      <c r="D37" s="113">
        <v>141654.40999999997</v>
      </c>
      <c r="E37" s="113">
        <v>13951078.33</v>
      </c>
      <c r="F37" s="113">
        <v>20717606.129999999</v>
      </c>
      <c r="G37" s="113">
        <v>0</v>
      </c>
      <c r="H37" s="113">
        <v>0</v>
      </c>
      <c r="I37" s="113">
        <v>0</v>
      </c>
      <c r="J37" s="113">
        <v>1461777.67</v>
      </c>
      <c r="K37" s="113">
        <v>0</v>
      </c>
      <c r="L37" s="113">
        <v>0</v>
      </c>
      <c r="M37" s="113">
        <v>0</v>
      </c>
      <c r="N37" s="113">
        <v>0</v>
      </c>
      <c r="O37" s="113">
        <v>0</v>
      </c>
      <c r="P37" s="113">
        <v>0</v>
      </c>
      <c r="Q37" s="113">
        <v>0</v>
      </c>
      <c r="R37" s="113">
        <v>0</v>
      </c>
      <c r="S37" s="113">
        <v>0</v>
      </c>
      <c r="T37" s="113">
        <v>0</v>
      </c>
      <c r="U37" s="113">
        <v>0</v>
      </c>
      <c r="V37" s="113">
        <v>0</v>
      </c>
      <c r="W37" s="113">
        <v>0</v>
      </c>
      <c r="X37" s="113">
        <v>0</v>
      </c>
      <c r="Y37" s="113">
        <v>0</v>
      </c>
      <c r="Z37" s="113">
        <v>0</v>
      </c>
      <c r="AA37" s="113">
        <v>0</v>
      </c>
      <c r="AB37" s="113">
        <v>0</v>
      </c>
      <c r="AC37" s="113">
        <v>0</v>
      </c>
      <c r="AD37" s="113">
        <v>0</v>
      </c>
      <c r="AE37" s="113">
        <v>0</v>
      </c>
      <c r="AF37" s="113">
        <v>0</v>
      </c>
      <c r="AG37" s="113">
        <v>0</v>
      </c>
      <c r="AH37" s="113">
        <v>0</v>
      </c>
      <c r="AI37" s="113">
        <v>0</v>
      </c>
      <c r="AJ37" s="114">
        <f t="shared" si="0"/>
        <v>36272116.539999999</v>
      </c>
      <c r="AM37" s="121"/>
    </row>
    <row r="38" spans="1:39" ht="20.100000000000001" customHeight="1">
      <c r="A38" s="110" t="s">
        <v>630</v>
      </c>
      <c r="B38" s="111" t="s">
        <v>740</v>
      </c>
      <c r="C38" s="112" t="s">
        <v>8782</v>
      </c>
      <c r="D38" s="113">
        <v>51735359.429999992</v>
      </c>
      <c r="E38" s="113">
        <v>1900412.5700000003</v>
      </c>
      <c r="F38" s="113">
        <v>741723856.35000002</v>
      </c>
      <c r="G38" s="113">
        <v>8577519.3199999947</v>
      </c>
      <c r="H38" s="113">
        <v>0</v>
      </c>
      <c r="I38" s="113">
        <v>9453.7999999999993</v>
      </c>
      <c r="J38" s="113">
        <v>625231268.41999996</v>
      </c>
      <c r="K38" s="113">
        <v>7689.02</v>
      </c>
      <c r="L38" s="113">
        <v>8018.08</v>
      </c>
      <c r="M38" s="113">
        <v>0</v>
      </c>
      <c r="N38" s="113">
        <v>5455175.5199999996</v>
      </c>
      <c r="O38" s="113">
        <v>0</v>
      </c>
      <c r="P38" s="113">
        <v>2631.96</v>
      </c>
      <c r="Q38" s="113">
        <v>0</v>
      </c>
      <c r="R38" s="113">
        <v>0.01</v>
      </c>
      <c r="S38" s="113">
        <v>0</v>
      </c>
      <c r="T38" s="113">
        <v>8787958.1799999997</v>
      </c>
      <c r="U38" s="113">
        <v>121946.68</v>
      </c>
      <c r="V38" s="113">
        <v>0</v>
      </c>
      <c r="W38" s="113">
        <v>38450.300000000003</v>
      </c>
      <c r="X38" s="113">
        <v>595685.42460000003</v>
      </c>
      <c r="Y38" s="113">
        <v>29.017800000000005</v>
      </c>
      <c r="Z38" s="113">
        <v>50.009399999999999</v>
      </c>
      <c r="AA38" s="113">
        <v>1565615.3366</v>
      </c>
      <c r="AB38" s="113">
        <v>0</v>
      </c>
      <c r="AC38" s="113">
        <v>1372305.4757999999</v>
      </c>
      <c r="AD38" s="113">
        <v>0</v>
      </c>
      <c r="AE38" s="113">
        <v>0</v>
      </c>
      <c r="AF38" s="113">
        <v>1147.5408</v>
      </c>
      <c r="AG38" s="113">
        <v>0.21</v>
      </c>
      <c r="AH38" s="113">
        <v>5196900.0159999998</v>
      </c>
      <c r="AI38" s="113">
        <v>0</v>
      </c>
      <c r="AJ38" s="114">
        <f t="shared" si="0"/>
        <v>1452331472.671</v>
      </c>
      <c r="AM38" s="121"/>
    </row>
    <row r="39" spans="1:39" ht="20.100000000000001" customHeight="1">
      <c r="A39" s="110" t="s">
        <v>631</v>
      </c>
      <c r="B39" s="111" t="s">
        <v>741</v>
      </c>
      <c r="C39" s="112" t="s">
        <v>8782</v>
      </c>
      <c r="D39" s="113">
        <v>0</v>
      </c>
      <c r="E39" s="113">
        <v>0</v>
      </c>
      <c r="F39" s="113">
        <v>1171555450</v>
      </c>
      <c r="G39" s="113">
        <v>150</v>
      </c>
      <c r="H39" s="113">
        <v>0</v>
      </c>
      <c r="I39" s="113">
        <v>1938711.300000001</v>
      </c>
      <c r="J39" s="113">
        <v>106169882.32999998</v>
      </c>
      <c r="K39" s="113">
        <v>55137.21</v>
      </c>
      <c r="L39" s="113">
        <v>8826525.8600000013</v>
      </c>
      <c r="M39" s="113">
        <v>0</v>
      </c>
      <c r="N39" s="113">
        <v>1475809730.46</v>
      </c>
      <c r="O39" s="113">
        <v>2583.14</v>
      </c>
      <c r="P39" s="113">
        <v>5464097.1200000001</v>
      </c>
      <c r="Q39" s="113">
        <v>746128249.17999995</v>
      </c>
      <c r="R39" s="113">
        <v>711294533.33999991</v>
      </c>
      <c r="S39" s="113">
        <v>0</v>
      </c>
      <c r="T39" s="113">
        <v>24869026.280000005</v>
      </c>
      <c r="U39" s="113">
        <v>0</v>
      </c>
      <c r="V39" s="113">
        <v>0</v>
      </c>
      <c r="W39" s="113">
        <v>0</v>
      </c>
      <c r="X39" s="113">
        <v>1061.2420000000002</v>
      </c>
      <c r="Y39" s="113">
        <v>0</v>
      </c>
      <c r="Z39" s="113">
        <v>0</v>
      </c>
      <c r="AA39" s="113">
        <v>1471523841.8762</v>
      </c>
      <c r="AB39" s="113">
        <v>0</v>
      </c>
      <c r="AC39" s="113">
        <v>340076841.70179987</v>
      </c>
      <c r="AD39" s="113">
        <v>592589.02640000009</v>
      </c>
      <c r="AE39" s="113">
        <v>2025846461.620801</v>
      </c>
      <c r="AF39" s="113">
        <v>1669.4495999999999</v>
      </c>
      <c r="AG39" s="113">
        <v>0</v>
      </c>
      <c r="AH39" s="113">
        <v>0</v>
      </c>
      <c r="AI39" s="113">
        <v>0</v>
      </c>
      <c r="AJ39" s="114">
        <f t="shared" si="0"/>
        <v>8090156541.1367998</v>
      </c>
      <c r="AM39" s="121"/>
    </row>
    <row r="40" spans="1:39" ht="20.100000000000001" customHeight="1">
      <c r="A40" s="110" t="s">
        <v>633</v>
      </c>
      <c r="B40" s="111" t="s">
        <v>742</v>
      </c>
      <c r="C40" s="112" t="s">
        <v>8782</v>
      </c>
      <c r="D40" s="113">
        <v>0</v>
      </c>
      <c r="E40" s="113">
        <v>0</v>
      </c>
      <c r="F40" s="113">
        <v>31157396.57</v>
      </c>
      <c r="G40" s="113">
        <v>0</v>
      </c>
      <c r="H40" s="113">
        <v>0</v>
      </c>
      <c r="I40" s="113">
        <v>900</v>
      </c>
      <c r="J40" s="113">
        <v>19017287.059999999</v>
      </c>
      <c r="K40" s="113">
        <v>0</v>
      </c>
      <c r="L40" s="113">
        <v>51160.11</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4">
        <f t="shared" si="0"/>
        <v>50226743.739999995</v>
      </c>
      <c r="AM40" s="121"/>
    </row>
    <row r="41" spans="1:39" ht="20.100000000000001" customHeight="1">
      <c r="A41" s="110" t="s">
        <v>635</v>
      </c>
      <c r="B41" s="111" t="s">
        <v>743</v>
      </c>
      <c r="C41" s="112" t="s">
        <v>8782</v>
      </c>
      <c r="D41" s="113">
        <v>0</v>
      </c>
      <c r="E41" s="113">
        <v>0</v>
      </c>
      <c r="F41" s="113">
        <v>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4">
        <f t="shared" si="0"/>
        <v>0</v>
      </c>
      <c r="AM41" s="121"/>
    </row>
    <row r="42" spans="1:39" ht="20.100000000000001" customHeight="1">
      <c r="A42" s="110">
        <v>108</v>
      </c>
      <c r="B42" s="111" t="s">
        <v>75</v>
      </c>
      <c r="C42" s="112" t="s">
        <v>8782</v>
      </c>
      <c r="D42" s="113">
        <v>0</v>
      </c>
      <c r="E42" s="113">
        <v>0</v>
      </c>
      <c r="F42" s="113">
        <v>5250</v>
      </c>
      <c r="G42" s="113">
        <v>16972.2</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4">
        <f t="shared" si="0"/>
        <v>22222.2</v>
      </c>
      <c r="AM42" s="121"/>
    </row>
    <row r="43" spans="1:39" ht="20.100000000000001" customHeight="1">
      <c r="A43" s="110">
        <v>109</v>
      </c>
      <c r="B43" s="111" t="s">
        <v>744</v>
      </c>
      <c r="C43" s="112" t="s">
        <v>8782</v>
      </c>
      <c r="D43" s="113">
        <v>0</v>
      </c>
      <c r="E43" s="113">
        <v>0</v>
      </c>
      <c r="F43" s="113">
        <v>712302.5</v>
      </c>
      <c r="G43" s="113">
        <v>2251.1999999999998</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4">
        <f t="shared" si="0"/>
        <v>714553.7</v>
      </c>
      <c r="AM43" s="121"/>
    </row>
    <row r="44" spans="1:39" ht="20.100000000000001" customHeight="1">
      <c r="A44" s="110">
        <v>111</v>
      </c>
      <c r="B44" s="111" t="s">
        <v>745</v>
      </c>
      <c r="C44" s="112" t="s">
        <v>8782</v>
      </c>
      <c r="D44" s="113">
        <v>0</v>
      </c>
      <c r="E44" s="113">
        <v>0</v>
      </c>
      <c r="F44" s="113">
        <v>0</v>
      </c>
      <c r="G44" s="113">
        <v>2290</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4">
        <f t="shared" si="0"/>
        <v>2290</v>
      </c>
      <c r="AM44" s="121"/>
    </row>
    <row r="45" spans="1:39" ht="20.100000000000001" customHeight="1">
      <c r="A45" s="110">
        <v>112</v>
      </c>
      <c r="B45" s="111" t="s">
        <v>746</v>
      </c>
      <c r="C45" s="112" t="s">
        <v>8782</v>
      </c>
      <c r="D45" s="113">
        <v>0</v>
      </c>
      <c r="E45" s="113">
        <v>0</v>
      </c>
      <c r="F45" s="113">
        <v>0</v>
      </c>
      <c r="G45" s="113">
        <v>3084</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4">
        <f t="shared" si="0"/>
        <v>3084</v>
      </c>
      <c r="AM45" s="121"/>
    </row>
    <row r="46" spans="1:39" ht="20.100000000000001" customHeight="1">
      <c r="A46" s="110">
        <v>113</v>
      </c>
      <c r="B46" s="111" t="s">
        <v>747</v>
      </c>
      <c r="C46" s="112" t="s">
        <v>8782</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4">
        <f t="shared" si="0"/>
        <v>0</v>
      </c>
      <c r="AM46" s="121"/>
    </row>
    <row r="47" spans="1:39" ht="20.100000000000001" customHeight="1">
      <c r="A47" s="110">
        <v>115</v>
      </c>
      <c r="B47" s="111" t="s">
        <v>748</v>
      </c>
      <c r="C47" s="112" t="s">
        <v>8782</v>
      </c>
      <c r="D47" s="113">
        <v>0</v>
      </c>
      <c r="E47" s="113">
        <v>0</v>
      </c>
      <c r="F47" s="113">
        <v>0</v>
      </c>
      <c r="G47" s="113">
        <v>0</v>
      </c>
      <c r="H47" s="113">
        <v>0</v>
      </c>
      <c r="I47" s="113">
        <v>0</v>
      </c>
      <c r="J47" s="113">
        <v>0</v>
      </c>
      <c r="K47" s="113">
        <v>0</v>
      </c>
      <c r="L47" s="113">
        <v>0</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4">
        <f t="shared" si="0"/>
        <v>0</v>
      </c>
      <c r="AM47" s="121"/>
    </row>
    <row r="48" spans="1:39" ht="20.100000000000001" customHeight="1">
      <c r="A48" s="110">
        <v>117</v>
      </c>
      <c r="B48" s="111" t="s">
        <v>749</v>
      </c>
      <c r="C48" s="112" t="s">
        <v>8782</v>
      </c>
      <c r="D48" s="113">
        <v>0</v>
      </c>
      <c r="E48" s="113">
        <v>0</v>
      </c>
      <c r="F48" s="113">
        <v>8208300.5700000003</v>
      </c>
      <c r="G48" s="113">
        <v>2245</v>
      </c>
      <c r="H48" s="113">
        <v>0</v>
      </c>
      <c r="I48" s="113">
        <v>13450</v>
      </c>
      <c r="J48" s="113">
        <v>8774.17</v>
      </c>
      <c r="K48" s="113">
        <v>8221.5</v>
      </c>
      <c r="L48" s="113">
        <v>0</v>
      </c>
      <c r="M48" s="113">
        <v>0</v>
      </c>
      <c r="N48" s="113">
        <v>160</v>
      </c>
      <c r="O48" s="113">
        <v>5994.31</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4">
        <f t="shared" si="0"/>
        <v>8247145.5499999998</v>
      </c>
      <c r="AM48" s="121"/>
    </row>
    <row r="49" spans="1:39" ht="20.100000000000001" customHeight="1">
      <c r="A49" s="110">
        <v>119</v>
      </c>
      <c r="B49" s="111" t="s">
        <v>750</v>
      </c>
      <c r="C49" s="112" t="s">
        <v>8782</v>
      </c>
      <c r="D49" s="113">
        <v>0</v>
      </c>
      <c r="E49" s="113">
        <v>0</v>
      </c>
      <c r="F49" s="113">
        <v>0</v>
      </c>
      <c r="G49" s="113">
        <v>0</v>
      </c>
      <c r="H49" s="113">
        <v>0</v>
      </c>
      <c r="I49" s="113">
        <v>2650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4">
        <f t="shared" si="0"/>
        <v>2650</v>
      </c>
      <c r="AM49" s="121"/>
    </row>
    <row r="50" spans="1:39" ht="20.100000000000001" customHeight="1">
      <c r="A50" s="110">
        <v>121</v>
      </c>
      <c r="B50" s="111" t="s">
        <v>751</v>
      </c>
      <c r="C50" s="112" t="s">
        <v>8782</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4">
        <f t="shared" si="0"/>
        <v>0</v>
      </c>
      <c r="AM50" s="121"/>
    </row>
    <row r="51" spans="1:39" ht="20.100000000000001" customHeight="1">
      <c r="A51" s="110">
        <v>124</v>
      </c>
      <c r="B51" s="111" t="s">
        <v>752</v>
      </c>
      <c r="C51" s="112" t="s">
        <v>8782</v>
      </c>
      <c r="D51" s="113">
        <v>0</v>
      </c>
      <c r="E51" s="113">
        <v>0</v>
      </c>
      <c r="F51" s="113">
        <v>0</v>
      </c>
      <c r="G51" s="113">
        <v>0</v>
      </c>
      <c r="H51" s="113">
        <v>0</v>
      </c>
      <c r="I51" s="113">
        <v>0</v>
      </c>
      <c r="J51" s="113">
        <v>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4">
        <f t="shared" si="0"/>
        <v>0</v>
      </c>
      <c r="AM51" s="121"/>
    </row>
    <row r="52" spans="1:39" ht="20.100000000000001" customHeight="1">
      <c r="A52" s="110">
        <v>129</v>
      </c>
      <c r="B52" s="111" t="s">
        <v>753</v>
      </c>
      <c r="C52" s="112" t="s">
        <v>8782</v>
      </c>
      <c r="D52" s="113">
        <v>0</v>
      </c>
      <c r="E52" s="113">
        <v>0</v>
      </c>
      <c r="F52" s="113">
        <v>736893</v>
      </c>
      <c r="G52" s="113">
        <v>0</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4">
        <f t="shared" si="0"/>
        <v>736893</v>
      </c>
      <c r="AM52" s="121"/>
    </row>
    <row r="53" spans="1:39" ht="20.100000000000001" customHeight="1">
      <c r="A53" s="110">
        <v>130</v>
      </c>
      <c r="B53" s="111" t="s">
        <v>754</v>
      </c>
      <c r="C53" s="112" t="s">
        <v>8782</v>
      </c>
      <c r="D53" s="113">
        <v>0</v>
      </c>
      <c r="E53" s="113">
        <v>0</v>
      </c>
      <c r="F53" s="113">
        <v>10278740.49</v>
      </c>
      <c r="G53" s="113">
        <v>3763163.37</v>
      </c>
      <c r="H53" s="113">
        <v>0</v>
      </c>
      <c r="I53" s="113">
        <v>0</v>
      </c>
      <c r="J53" s="113">
        <v>943635.19</v>
      </c>
      <c r="K53" s="113">
        <v>0</v>
      </c>
      <c r="L53" s="113">
        <v>0</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4">
        <f t="shared" si="0"/>
        <v>14985539.049999999</v>
      </c>
      <c r="AM53" s="121"/>
    </row>
    <row r="54" spans="1:39" ht="20.100000000000001" customHeight="1">
      <c r="A54" s="110">
        <v>132</v>
      </c>
      <c r="B54" s="111" t="s">
        <v>755</v>
      </c>
      <c r="C54" s="112" t="s">
        <v>8782</v>
      </c>
      <c r="D54" s="113">
        <v>0</v>
      </c>
      <c r="E54" s="113">
        <v>0</v>
      </c>
      <c r="F54" s="113">
        <v>17172</v>
      </c>
      <c r="G54" s="113">
        <v>27758.379999999997</v>
      </c>
      <c r="H54" s="113">
        <v>0</v>
      </c>
      <c r="I54" s="113">
        <v>5039.3</v>
      </c>
      <c r="J54" s="113">
        <v>16211058.77</v>
      </c>
      <c r="K54" s="113">
        <v>15705</v>
      </c>
      <c r="L54" s="113">
        <v>0</v>
      </c>
      <c r="M54" s="113">
        <v>0</v>
      </c>
      <c r="N54" s="113">
        <v>240784.32</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4">
        <f t="shared" si="0"/>
        <v>16517517.77</v>
      </c>
      <c r="AM54" s="121"/>
    </row>
    <row r="55" spans="1:39" ht="20.100000000000001" customHeight="1">
      <c r="A55" s="110">
        <v>133</v>
      </c>
      <c r="B55" s="111" t="s">
        <v>756</v>
      </c>
      <c r="C55" s="112" t="s">
        <v>8782</v>
      </c>
      <c r="D55" s="113">
        <v>0</v>
      </c>
      <c r="E55" s="113">
        <v>0</v>
      </c>
      <c r="F55" s="113">
        <v>1295675.3400000001</v>
      </c>
      <c r="G55" s="113">
        <v>146553</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4">
        <f t="shared" si="0"/>
        <v>1442228.34</v>
      </c>
      <c r="AM55" s="121"/>
    </row>
    <row r="56" spans="1:39" ht="20.100000000000001" customHeight="1">
      <c r="A56" s="110">
        <v>134</v>
      </c>
      <c r="B56" s="111" t="s">
        <v>757</v>
      </c>
      <c r="C56" s="112" t="s">
        <v>8782</v>
      </c>
      <c r="D56" s="113">
        <v>0</v>
      </c>
      <c r="E56" s="113">
        <v>480</v>
      </c>
      <c r="F56" s="113">
        <v>30989351.260000002</v>
      </c>
      <c r="G56" s="113">
        <v>1871.5</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4">
        <f t="shared" si="0"/>
        <v>30991702.760000002</v>
      </c>
      <c r="AM56" s="121"/>
    </row>
    <row r="57" spans="1:39" ht="20.100000000000001" customHeight="1">
      <c r="A57" s="200">
        <v>137</v>
      </c>
      <c r="B57" s="201" t="s">
        <v>758</v>
      </c>
      <c r="C57" s="202" t="s">
        <v>8782</v>
      </c>
      <c r="D57" s="203">
        <v>0</v>
      </c>
      <c r="E57" s="203">
        <v>0</v>
      </c>
      <c r="F57" s="203">
        <v>0</v>
      </c>
      <c r="G57" s="203">
        <v>0</v>
      </c>
      <c r="H57" s="203">
        <v>0</v>
      </c>
      <c r="I57" s="203">
        <v>50</v>
      </c>
      <c r="J57" s="203">
        <v>474595.31</v>
      </c>
      <c r="K57" s="203">
        <v>0</v>
      </c>
      <c r="L57" s="203">
        <v>0</v>
      </c>
      <c r="M57" s="203">
        <v>0</v>
      </c>
      <c r="N57" s="203">
        <v>0</v>
      </c>
      <c r="O57" s="203">
        <v>0</v>
      </c>
      <c r="P57" s="203">
        <v>0</v>
      </c>
      <c r="Q57" s="203">
        <v>0</v>
      </c>
      <c r="R57" s="203">
        <v>0</v>
      </c>
      <c r="S57" s="203">
        <v>0</v>
      </c>
      <c r="T57" s="203">
        <v>0</v>
      </c>
      <c r="U57" s="203">
        <v>0</v>
      </c>
      <c r="V57" s="203">
        <v>0</v>
      </c>
      <c r="W57" s="203">
        <v>0</v>
      </c>
      <c r="X57" s="203">
        <v>0</v>
      </c>
      <c r="Y57" s="203">
        <v>0</v>
      </c>
      <c r="Z57" s="203">
        <v>0</v>
      </c>
      <c r="AA57" s="203">
        <v>0</v>
      </c>
      <c r="AB57" s="203">
        <v>0</v>
      </c>
      <c r="AC57" s="203">
        <v>0</v>
      </c>
      <c r="AD57" s="203">
        <v>0</v>
      </c>
      <c r="AE57" s="203">
        <v>0</v>
      </c>
      <c r="AF57" s="203">
        <v>0</v>
      </c>
      <c r="AG57" s="203">
        <v>0</v>
      </c>
      <c r="AH57" s="203">
        <v>0</v>
      </c>
      <c r="AI57" s="203">
        <v>0</v>
      </c>
      <c r="AJ57" s="204">
        <f t="shared" si="0"/>
        <v>474645.31</v>
      </c>
      <c r="AM57" s="121"/>
    </row>
    <row r="58" spans="1:39" ht="20.100000000000001" customHeight="1">
      <c r="A58" s="200">
        <v>138</v>
      </c>
      <c r="B58" s="201" t="s">
        <v>759</v>
      </c>
      <c r="C58" s="202" t="s">
        <v>8782</v>
      </c>
      <c r="D58" s="203">
        <v>0</v>
      </c>
      <c r="E58" s="203">
        <v>0</v>
      </c>
      <c r="F58" s="203">
        <v>0</v>
      </c>
      <c r="G58" s="203">
        <v>0</v>
      </c>
      <c r="H58" s="203">
        <v>0</v>
      </c>
      <c r="I58" s="203">
        <v>0</v>
      </c>
      <c r="J58" s="203">
        <v>0</v>
      </c>
      <c r="K58" s="203">
        <v>0</v>
      </c>
      <c r="L58" s="203">
        <v>0</v>
      </c>
      <c r="M58" s="203">
        <v>0</v>
      </c>
      <c r="N58" s="203">
        <v>0</v>
      </c>
      <c r="O58" s="203">
        <v>0</v>
      </c>
      <c r="P58" s="203">
        <v>0</v>
      </c>
      <c r="Q58" s="203">
        <v>0</v>
      </c>
      <c r="R58" s="203">
        <v>0</v>
      </c>
      <c r="S58" s="203">
        <v>0</v>
      </c>
      <c r="T58" s="203">
        <v>0</v>
      </c>
      <c r="U58" s="203">
        <v>0</v>
      </c>
      <c r="V58" s="203">
        <v>0</v>
      </c>
      <c r="W58" s="203">
        <v>0</v>
      </c>
      <c r="X58" s="203">
        <v>0</v>
      </c>
      <c r="Y58" s="203">
        <v>0</v>
      </c>
      <c r="Z58" s="203">
        <v>0</v>
      </c>
      <c r="AA58" s="203">
        <v>0</v>
      </c>
      <c r="AB58" s="203">
        <v>0</v>
      </c>
      <c r="AC58" s="203">
        <v>0</v>
      </c>
      <c r="AD58" s="203">
        <v>0</v>
      </c>
      <c r="AE58" s="203">
        <v>0</v>
      </c>
      <c r="AF58" s="203">
        <v>0</v>
      </c>
      <c r="AG58" s="203">
        <v>0</v>
      </c>
      <c r="AH58" s="203">
        <v>0</v>
      </c>
      <c r="AI58" s="203">
        <v>0</v>
      </c>
      <c r="AJ58" s="204">
        <f t="shared" si="0"/>
        <v>0</v>
      </c>
      <c r="AM58" s="121"/>
    </row>
    <row r="59" spans="1:39" ht="20.100000000000001" customHeight="1">
      <c r="A59" s="200">
        <v>139</v>
      </c>
      <c r="B59" s="201" t="s">
        <v>760</v>
      </c>
      <c r="C59" s="202" t="s">
        <v>8782</v>
      </c>
      <c r="D59" s="203">
        <v>0</v>
      </c>
      <c r="E59" s="203">
        <v>0</v>
      </c>
      <c r="F59" s="203">
        <v>0</v>
      </c>
      <c r="G59" s="203">
        <v>20324.399999999998</v>
      </c>
      <c r="H59" s="203">
        <v>0</v>
      </c>
      <c r="I59" s="203">
        <v>0</v>
      </c>
      <c r="J59" s="203">
        <v>0</v>
      </c>
      <c r="K59" s="203">
        <v>0</v>
      </c>
      <c r="L59" s="203">
        <v>0</v>
      </c>
      <c r="M59" s="203">
        <v>0</v>
      </c>
      <c r="N59" s="203">
        <v>0</v>
      </c>
      <c r="O59" s="203">
        <v>0</v>
      </c>
      <c r="P59" s="203">
        <v>0</v>
      </c>
      <c r="Q59" s="203">
        <v>0</v>
      </c>
      <c r="R59" s="203">
        <v>0</v>
      </c>
      <c r="S59" s="203">
        <v>0</v>
      </c>
      <c r="T59" s="203">
        <v>0</v>
      </c>
      <c r="U59" s="203">
        <v>0</v>
      </c>
      <c r="V59" s="203">
        <v>0</v>
      </c>
      <c r="W59" s="203">
        <v>0</v>
      </c>
      <c r="X59" s="203">
        <v>0</v>
      </c>
      <c r="Y59" s="203">
        <v>0</v>
      </c>
      <c r="Z59" s="203">
        <v>0</v>
      </c>
      <c r="AA59" s="203">
        <v>0</v>
      </c>
      <c r="AB59" s="203">
        <v>0</v>
      </c>
      <c r="AC59" s="203">
        <v>0</v>
      </c>
      <c r="AD59" s="203">
        <v>0</v>
      </c>
      <c r="AE59" s="203">
        <v>0</v>
      </c>
      <c r="AF59" s="203">
        <v>0</v>
      </c>
      <c r="AG59" s="203">
        <v>0</v>
      </c>
      <c r="AH59" s="203">
        <v>0</v>
      </c>
      <c r="AI59" s="203">
        <v>0</v>
      </c>
      <c r="AJ59" s="204">
        <f t="shared" si="0"/>
        <v>20324.399999999998</v>
      </c>
      <c r="AM59" s="121"/>
    </row>
    <row r="60" spans="1:39" ht="20.100000000000001" customHeight="1">
      <c r="A60" s="200">
        <v>140</v>
      </c>
      <c r="B60" s="201" t="s">
        <v>761</v>
      </c>
      <c r="C60" s="202" t="s">
        <v>8782</v>
      </c>
      <c r="D60" s="203">
        <v>0</v>
      </c>
      <c r="E60" s="203">
        <v>0</v>
      </c>
      <c r="F60" s="203">
        <v>0</v>
      </c>
      <c r="G60" s="203">
        <v>1975.5500000000002</v>
      </c>
      <c r="H60" s="203">
        <v>0</v>
      </c>
      <c r="I60" s="203">
        <v>0</v>
      </c>
      <c r="J60" s="203">
        <v>0</v>
      </c>
      <c r="K60" s="203">
        <v>0</v>
      </c>
      <c r="L60" s="203">
        <v>0</v>
      </c>
      <c r="M60" s="203">
        <v>0</v>
      </c>
      <c r="N60" s="203">
        <v>0</v>
      </c>
      <c r="O60" s="203">
        <v>0</v>
      </c>
      <c r="P60" s="203">
        <v>0</v>
      </c>
      <c r="Q60" s="203">
        <v>0</v>
      </c>
      <c r="R60" s="203">
        <v>0</v>
      </c>
      <c r="S60" s="203">
        <v>0</v>
      </c>
      <c r="T60" s="203">
        <v>0</v>
      </c>
      <c r="U60" s="203">
        <v>0</v>
      </c>
      <c r="V60" s="203">
        <v>0</v>
      </c>
      <c r="W60" s="203">
        <v>0</v>
      </c>
      <c r="X60" s="203">
        <v>0</v>
      </c>
      <c r="Y60" s="203">
        <v>0</v>
      </c>
      <c r="Z60" s="203">
        <v>0</v>
      </c>
      <c r="AA60" s="203">
        <v>0</v>
      </c>
      <c r="AB60" s="203">
        <v>0</v>
      </c>
      <c r="AC60" s="203">
        <v>0</v>
      </c>
      <c r="AD60" s="203">
        <v>0</v>
      </c>
      <c r="AE60" s="203">
        <v>0</v>
      </c>
      <c r="AF60" s="203">
        <v>0</v>
      </c>
      <c r="AG60" s="203">
        <v>0</v>
      </c>
      <c r="AH60" s="203">
        <v>0</v>
      </c>
      <c r="AI60" s="203">
        <v>0</v>
      </c>
      <c r="AJ60" s="204">
        <f t="shared" si="0"/>
        <v>1975.5500000000002</v>
      </c>
      <c r="AM60" s="121"/>
    </row>
    <row r="61" spans="1:39" ht="20.100000000000001" customHeight="1">
      <c r="A61" s="200">
        <v>141</v>
      </c>
      <c r="B61" s="201" t="s">
        <v>762</v>
      </c>
      <c r="C61" s="202" t="s">
        <v>8782</v>
      </c>
      <c r="D61" s="203">
        <v>0</v>
      </c>
      <c r="E61" s="203">
        <v>0</v>
      </c>
      <c r="F61" s="203">
        <v>0</v>
      </c>
      <c r="G61" s="203">
        <v>0</v>
      </c>
      <c r="H61" s="203">
        <v>0</v>
      </c>
      <c r="I61" s="203">
        <v>0</v>
      </c>
      <c r="J61" s="203">
        <v>0</v>
      </c>
      <c r="K61" s="203">
        <v>0</v>
      </c>
      <c r="L61" s="203">
        <v>0</v>
      </c>
      <c r="M61" s="203">
        <v>0</v>
      </c>
      <c r="N61" s="203">
        <v>0</v>
      </c>
      <c r="O61" s="203">
        <v>0</v>
      </c>
      <c r="P61" s="203">
        <v>0</v>
      </c>
      <c r="Q61" s="203">
        <v>0</v>
      </c>
      <c r="R61" s="203">
        <v>0</v>
      </c>
      <c r="S61" s="203">
        <v>0</v>
      </c>
      <c r="T61" s="203">
        <v>0</v>
      </c>
      <c r="U61" s="203">
        <v>0</v>
      </c>
      <c r="V61" s="203">
        <v>0</v>
      </c>
      <c r="W61" s="203">
        <v>0</v>
      </c>
      <c r="X61" s="203">
        <v>0</v>
      </c>
      <c r="Y61" s="203">
        <v>0</v>
      </c>
      <c r="Z61" s="203">
        <v>0</v>
      </c>
      <c r="AA61" s="203">
        <v>0</v>
      </c>
      <c r="AB61" s="203">
        <v>0</v>
      </c>
      <c r="AC61" s="203">
        <v>0</v>
      </c>
      <c r="AD61" s="203">
        <v>0</v>
      </c>
      <c r="AE61" s="203">
        <v>0</v>
      </c>
      <c r="AF61" s="203">
        <v>0</v>
      </c>
      <c r="AG61" s="203">
        <v>0</v>
      </c>
      <c r="AH61" s="203">
        <v>0</v>
      </c>
      <c r="AI61" s="203">
        <v>0</v>
      </c>
      <c r="AJ61" s="204">
        <f t="shared" si="0"/>
        <v>0</v>
      </c>
      <c r="AM61" s="121"/>
    </row>
    <row r="62" spans="1:39" ht="20.100000000000001" customHeight="1">
      <c r="A62" s="200">
        <v>142</v>
      </c>
      <c r="B62" s="201" t="s">
        <v>763</v>
      </c>
      <c r="C62" s="202" t="s">
        <v>8782</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4">
        <f t="shared" si="0"/>
        <v>0</v>
      </c>
      <c r="AM62" s="121"/>
    </row>
    <row r="63" spans="1:39" ht="20.100000000000001" customHeight="1">
      <c r="A63" s="200">
        <v>143</v>
      </c>
      <c r="B63" s="201" t="s">
        <v>96</v>
      </c>
      <c r="C63" s="202" t="s">
        <v>8782</v>
      </c>
      <c r="D63" s="203">
        <v>0</v>
      </c>
      <c r="E63" s="203">
        <v>0</v>
      </c>
      <c r="F63" s="203">
        <v>0</v>
      </c>
      <c r="G63" s="203">
        <v>0</v>
      </c>
      <c r="H63" s="203">
        <v>0</v>
      </c>
      <c r="I63" s="203">
        <v>0</v>
      </c>
      <c r="J63" s="203">
        <v>0</v>
      </c>
      <c r="K63" s="203">
        <v>0</v>
      </c>
      <c r="L63" s="203">
        <v>0</v>
      </c>
      <c r="M63" s="203">
        <v>0</v>
      </c>
      <c r="N63" s="203">
        <v>0</v>
      </c>
      <c r="O63" s="203">
        <v>0</v>
      </c>
      <c r="P63" s="203">
        <v>0</v>
      </c>
      <c r="Q63" s="203">
        <v>0</v>
      </c>
      <c r="R63" s="203">
        <v>0</v>
      </c>
      <c r="S63" s="203">
        <v>0</v>
      </c>
      <c r="T63" s="203">
        <v>0</v>
      </c>
      <c r="U63" s="203">
        <v>0</v>
      </c>
      <c r="V63" s="203">
        <v>0</v>
      </c>
      <c r="W63" s="203">
        <v>0</v>
      </c>
      <c r="X63" s="203">
        <v>0</v>
      </c>
      <c r="Y63" s="203">
        <v>0</v>
      </c>
      <c r="Z63" s="203">
        <v>0</v>
      </c>
      <c r="AA63" s="203">
        <v>0</v>
      </c>
      <c r="AB63" s="203">
        <v>0</v>
      </c>
      <c r="AC63" s="203">
        <v>0</v>
      </c>
      <c r="AD63" s="203">
        <v>0</v>
      </c>
      <c r="AE63" s="203">
        <v>0</v>
      </c>
      <c r="AF63" s="203">
        <v>0</v>
      </c>
      <c r="AG63" s="203">
        <v>0</v>
      </c>
      <c r="AH63" s="203">
        <v>0</v>
      </c>
      <c r="AI63" s="203">
        <v>0</v>
      </c>
      <c r="AJ63" s="204">
        <f t="shared" si="0"/>
        <v>0</v>
      </c>
      <c r="AM63" s="121"/>
    </row>
    <row r="64" spans="1:39" ht="20.100000000000001" customHeight="1">
      <c r="A64" s="200">
        <v>144</v>
      </c>
      <c r="B64" s="201" t="s">
        <v>764</v>
      </c>
      <c r="C64" s="202" t="s">
        <v>8782</v>
      </c>
      <c r="D64" s="203">
        <v>0</v>
      </c>
      <c r="E64" s="203">
        <v>0</v>
      </c>
      <c r="F64" s="203">
        <v>0</v>
      </c>
      <c r="G64" s="203">
        <v>5472.8</v>
      </c>
      <c r="H64" s="203">
        <v>0</v>
      </c>
      <c r="I64" s="203">
        <v>0</v>
      </c>
      <c r="J64" s="203">
        <v>0</v>
      </c>
      <c r="K64" s="203">
        <v>0</v>
      </c>
      <c r="L64" s="203">
        <v>0</v>
      </c>
      <c r="M64" s="203">
        <v>0</v>
      </c>
      <c r="N64" s="203">
        <v>0</v>
      </c>
      <c r="O64" s="203">
        <v>0</v>
      </c>
      <c r="P64" s="203">
        <v>0</v>
      </c>
      <c r="Q64" s="203">
        <v>0</v>
      </c>
      <c r="R64" s="203">
        <v>0</v>
      </c>
      <c r="S64" s="203">
        <v>0</v>
      </c>
      <c r="T64" s="203">
        <v>0</v>
      </c>
      <c r="U64" s="203">
        <v>0</v>
      </c>
      <c r="V64" s="203">
        <v>0</v>
      </c>
      <c r="W64" s="203">
        <v>0</v>
      </c>
      <c r="X64" s="203">
        <v>0</v>
      </c>
      <c r="Y64" s="203">
        <v>0</v>
      </c>
      <c r="Z64" s="203">
        <v>0</v>
      </c>
      <c r="AA64" s="203">
        <v>0</v>
      </c>
      <c r="AB64" s="203">
        <v>0</v>
      </c>
      <c r="AC64" s="203">
        <v>0</v>
      </c>
      <c r="AD64" s="203">
        <v>0</v>
      </c>
      <c r="AE64" s="203">
        <v>0</v>
      </c>
      <c r="AF64" s="203">
        <v>0</v>
      </c>
      <c r="AG64" s="203">
        <v>0</v>
      </c>
      <c r="AH64" s="203">
        <v>0</v>
      </c>
      <c r="AI64" s="203">
        <v>0</v>
      </c>
      <c r="AJ64" s="204">
        <f t="shared" si="0"/>
        <v>5472.8</v>
      </c>
      <c r="AM64" s="121"/>
    </row>
    <row r="65" spans="1:39" ht="20.100000000000001" customHeight="1">
      <c r="A65" s="200">
        <v>145</v>
      </c>
      <c r="B65" s="201" t="s">
        <v>98</v>
      </c>
      <c r="C65" s="202" t="s">
        <v>8782</v>
      </c>
      <c r="D65" s="203">
        <v>0</v>
      </c>
      <c r="E65" s="203">
        <v>0</v>
      </c>
      <c r="F65" s="203">
        <v>0</v>
      </c>
      <c r="G65" s="203">
        <v>0</v>
      </c>
      <c r="H65" s="203">
        <v>0</v>
      </c>
      <c r="I65" s="203">
        <v>0</v>
      </c>
      <c r="J65" s="203">
        <v>0</v>
      </c>
      <c r="K65" s="203">
        <v>0</v>
      </c>
      <c r="L65" s="203">
        <v>0</v>
      </c>
      <c r="M65" s="203">
        <v>0</v>
      </c>
      <c r="N65" s="203">
        <v>0</v>
      </c>
      <c r="O65" s="203">
        <v>0</v>
      </c>
      <c r="P65" s="203">
        <v>0</v>
      </c>
      <c r="Q65" s="203">
        <v>0</v>
      </c>
      <c r="R65" s="203">
        <v>0</v>
      </c>
      <c r="S65" s="203">
        <v>0</v>
      </c>
      <c r="T65" s="203">
        <v>0</v>
      </c>
      <c r="U65" s="203">
        <v>0</v>
      </c>
      <c r="V65" s="203">
        <v>0</v>
      </c>
      <c r="W65" s="203">
        <v>0</v>
      </c>
      <c r="X65" s="203">
        <v>0</v>
      </c>
      <c r="Y65" s="203">
        <v>0</v>
      </c>
      <c r="Z65" s="203">
        <v>0</v>
      </c>
      <c r="AA65" s="203">
        <v>0</v>
      </c>
      <c r="AB65" s="203">
        <v>0</v>
      </c>
      <c r="AC65" s="203">
        <v>0</v>
      </c>
      <c r="AD65" s="203">
        <v>0</v>
      </c>
      <c r="AE65" s="203">
        <v>0</v>
      </c>
      <c r="AF65" s="203">
        <v>0</v>
      </c>
      <c r="AG65" s="203">
        <v>0</v>
      </c>
      <c r="AH65" s="203">
        <v>0</v>
      </c>
      <c r="AI65" s="203">
        <v>0</v>
      </c>
      <c r="AJ65" s="204">
        <f t="shared" si="0"/>
        <v>0</v>
      </c>
      <c r="AM65" s="121"/>
    </row>
    <row r="66" spans="1:39" ht="20.100000000000001" customHeight="1">
      <c r="A66" s="200">
        <v>146</v>
      </c>
      <c r="B66" s="201" t="s">
        <v>99</v>
      </c>
      <c r="C66" s="202" t="s">
        <v>8782</v>
      </c>
      <c r="D66" s="203">
        <v>0</v>
      </c>
      <c r="E66" s="203">
        <v>0</v>
      </c>
      <c r="F66" s="203">
        <v>0</v>
      </c>
      <c r="G66" s="203">
        <v>0</v>
      </c>
      <c r="H66" s="203">
        <v>0</v>
      </c>
      <c r="I66" s="203">
        <v>0</v>
      </c>
      <c r="J66" s="203">
        <v>0</v>
      </c>
      <c r="K66" s="203">
        <v>0</v>
      </c>
      <c r="L66" s="203">
        <v>0</v>
      </c>
      <c r="M66" s="203">
        <v>0</v>
      </c>
      <c r="N66" s="203">
        <v>0</v>
      </c>
      <c r="O66" s="203">
        <v>0</v>
      </c>
      <c r="P66" s="203">
        <v>0</v>
      </c>
      <c r="Q66" s="203">
        <v>0</v>
      </c>
      <c r="R66" s="203">
        <v>0</v>
      </c>
      <c r="S66" s="203">
        <v>0</v>
      </c>
      <c r="T66" s="203">
        <v>0</v>
      </c>
      <c r="U66" s="203">
        <v>0</v>
      </c>
      <c r="V66" s="203">
        <v>0</v>
      </c>
      <c r="W66" s="203">
        <v>0</v>
      </c>
      <c r="X66" s="203">
        <v>0</v>
      </c>
      <c r="Y66" s="203">
        <v>0</v>
      </c>
      <c r="Z66" s="203">
        <v>0</v>
      </c>
      <c r="AA66" s="203">
        <v>0</v>
      </c>
      <c r="AB66" s="203">
        <v>0</v>
      </c>
      <c r="AC66" s="203">
        <v>0</v>
      </c>
      <c r="AD66" s="203">
        <v>0</v>
      </c>
      <c r="AE66" s="203">
        <v>0</v>
      </c>
      <c r="AF66" s="203">
        <v>0</v>
      </c>
      <c r="AG66" s="203">
        <v>0</v>
      </c>
      <c r="AH66" s="203">
        <v>0</v>
      </c>
      <c r="AI66" s="203">
        <v>0</v>
      </c>
      <c r="AJ66" s="204">
        <f t="shared" si="0"/>
        <v>0</v>
      </c>
      <c r="AM66" s="121"/>
    </row>
    <row r="67" spans="1:39" ht="20.100000000000001" customHeight="1">
      <c r="A67" s="200">
        <v>147</v>
      </c>
      <c r="B67" s="201" t="s">
        <v>765</v>
      </c>
      <c r="C67" s="202" t="s">
        <v>8782</v>
      </c>
      <c r="D67" s="203">
        <v>0</v>
      </c>
      <c r="E67" s="203">
        <v>0</v>
      </c>
      <c r="F67" s="203">
        <v>0</v>
      </c>
      <c r="G67" s="203">
        <v>0</v>
      </c>
      <c r="H67" s="203">
        <v>0</v>
      </c>
      <c r="I67" s="203">
        <v>0</v>
      </c>
      <c r="J67" s="203">
        <v>0</v>
      </c>
      <c r="K67" s="203">
        <v>0</v>
      </c>
      <c r="L67" s="203">
        <v>0</v>
      </c>
      <c r="M67" s="203">
        <v>0</v>
      </c>
      <c r="N67" s="203">
        <v>0</v>
      </c>
      <c r="O67" s="203">
        <v>0</v>
      </c>
      <c r="P67" s="203">
        <v>0</v>
      </c>
      <c r="Q67" s="203">
        <v>0</v>
      </c>
      <c r="R67" s="203">
        <v>0</v>
      </c>
      <c r="S67" s="203">
        <v>0</v>
      </c>
      <c r="T67" s="203">
        <v>0</v>
      </c>
      <c r="U67" s="203">
        <v>0</v>
      </c>
      <c r="V67" s="203">
        <v>0</v>
      </c>
      <c r="W67" s="203">
        <v>0</v>
      </c>
      <c r="X67" s="203">
        <v>0</v>
      </c>
      <c r="Y67" s="203">
        <v>0</v>
      </c>
      <c r="Z67" s="203">
        <v>0</v>
      </c>
      <c r="AA67" s="203">
        <v>0</v>
      </c>
      <c r="AB67" s="203">
        <v>0</v>
      </c>
      <c r="AC67" s="203">
        <v>0</v>
      </c>
      <c r="AD67" s="203">
        <v>0</v>
      </c>
      <c r="AE67" s="203">
        <v>0</v>
      </c>
      <c r="AF67" s="203">
        <v>0</v>
      </c>
      <c r="AG67" s="203">
        <v>0</v>
      </c>
      <c r="AH67" s="203">
        <v>0</v>
      </c>
      <c r="AI67" s="203">
        <v>0</v>
      </c>
      <c r="AJ67" s="204">
        <f t="shared" si="0"/>
        <v>0</v>
      </c>
      <c r="AM67" s="121"/>
    </row>
    <row r="68" spans="1:39" ht="20.100000000000001" customHeight="1">
      <c r="A68" s="200">
        <v>148</v>
      </c>
      <c r="B68" s="201" t="s">
        <v>766</v>
      </c>
      <c r="C68" s="202" t="s">
        <v>8782</v>
      </c>
      <c r="D68" s="203">
        <v>0</v>
      </c>
      <c r="E68" s="203">
        <v>0</v>
      </c>
      <c r="F68" s="203">
        <v>0</v>
      </c>
      <c r="G68" s="203">
        <v>0</v>
      </c>
      <c r="H68" s="203">
        <v>0</v>
      </c>
      <c r="I68" s="203">
        <v>0</v>
      </c>
      <c r="J68" s="203">
        <v>0</v>
      </c>
      <c r="K68" s="203">
        <v>0</v>
      </c>
      <c r="L68" s="203">
        <v>0</v>
      </c>
      <c r="M68" s="203">
        <v>0</v>
      </c>
      <c r="N68" s="203">
        <v>0</v>
      </c>
      <c r="O68" s="203">
        <v>0</v>
      </c>
      <c r="P68" s="203">
        <v>0</v>
      </c>
      <c r="Q68" s="203">
        <v>0</v>
      </c>
      <c r="R68" s="203">
        <v>0</v>
      </c>
      <c r="S68" s="203">
        <v>0</v>
      </c>
      <c r="T68" s="203">
        <v>0</v>
      </c>
      <c r="U68" s="203">
        <v>0</v>
      </c>
      <c r="V68" s="203">
        <v>0</v>
      </c>
      <c r="W68" s="203">
        <v>0</v>
      </c>
      <c r="X68" s="203">
        <v>0</v>
      </c>
      <c r="Y68" s="203">
        <v>0</v>
      </c>
      <c r="Z68" s="203">
        <v>0</v>
      </c>
      <c r="AA68" s="203">
        <v>0</v>
      </c>
      <c r="AB68" s="203">
        <v>0</v>
      </c>
      <c r="AC68" s="203">
        <v>0</v>
      </c>
      <c r="AD68" s="203">
        <v>0</v>
      </c>
      <c r="AE68" s="203">
        <v>0</v>
      </c>
      <c r="AF68" s="203">
        <v>0</v>
      </c>
      <c r="AG68" s="203">
        <v>0</v>
      </c>
      <c r="AH68" s="203">
        <v>0</v>
      </c>
      <c r="AI68" s="203">
        <v>0</v>
      </c>
      <c r="AJ68" s="204">
        <f t="shared" si="0"/>
        <v>0</v>
      </c>
      <c r="AM68" s="121"/>
    </row>
    <row r="69" spans="1:39" ht="20.100000000000001" customHeight="1">
      <c r="A69" s="110">
        <v>149</v>
      </c>
      <c r="B69" s="111" t="s">
        <v>767</v>
      </c>
      <c r="C69" s="112" t="s">
        <v>8782</v>
      </c>
      <c r="D69" s="113">
        <v>0</v>
      </c>
      <c r="E69" s="113">
        <v>0</v>
      </c>
      <c r="F69" s="113">
        <v>0</v>
      </c>
      <c r="G69" s="113">
        <v>83.52000000000001</v>
      </c>
      <c r="H69" s="113">
        <v>0</v>
      </c>
      <c r="I69" s="113">
        <v>0</v>
      </c>
      <c r="J69" s="113">
        <v>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4">
        <f t="shared" si="0"/>
        <v>83.52000000000001</v>
      </c>
      <c r="AM69" s="121"/>
    </row>
    <row r="70" spans="1:39" ht="20.100000000000001" customHeight="1">
      <c r="A70" s="110">
        <v>150</v>
      </c>
      <c r="B70" s="111" t="s">
        <v>103</v>
      </c>
      <c r="C70" s="112" t="s">
        <v>8782</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4">
        <f t="shared" si="0"/>
        <v>0</v>
      </c>
      <c r="AM70" s="121"/>
    </row>
    <row r="71" spans="1:39" ht="20.100000000000001" customHeight="1">
      <c r="A71" s="110">
        <v>152</v>
      </c>
      <c r="B71" s="111" t="s">
        <v>768</v>
      </c>
      <c r="C71" s="112" t="s">
        <v>8782</v>
      </c>
      <c r="D71" s="113">
        <v>0</v>
      </c>
      <c r="E71" s="113">
        <v>0</v>
      </c>
      <c r="F71" s="113">
        <v>0</v>
      </c>
      <c r="G71" s="113">
        <v>16598.07</v>
      </c>
      <c r="H71" s="113">
        <v>0</v>
      </c>
      <c r="I71" s="113">
        <v>0</v>
      </c>
      <c r="J71" s="113">
        <v>0</v>
      </c>
      <c r="K71" s="113">
        <v>0</v>
      </c>
      <c r="L71" s="113">
        <v>0</v>
      </c>
      <c r="M71" s="113">
        <v>0</v>
      </c>
      <c r="N71" s="113">
        <v>0</v>
      </c>
      <c r="O71" s="113">
        <v>0</v>
      </c>
      <c r="P71" s="113">
        <v>601000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4">
        <f t="shared" si="0"/>
        <v>617598.06999999995</v>
      </c>
      <c r="AM71" s="121"/>
    </row>
    <row r="72" spans="1:39" ht="20.100000000000001" customHeight="1">
      <c r="A72" s="110">
        <v>153</v>
      </c>
      <c r="B72" s="111" t="s">
        <v>769</v>
      </c>
      <c r="C72" s="112" t="s">
        <v>8782</v>
      </c>
      <c r="D72" s="113">
        <v>0</v>
      </c>
      <c r="E72" s="113">
        <v>0</v>
      </c>
      <c r="F72" s="113">
        <v>0</v>
      </c>
      <c r="G72" s="113">
        <v>0</v>
      </c>
      <c r="H72" s="113">
        <v>0</v>
      </c>
      <c r="I72" s="113">
        <v>0</v>
      </c>
      <c r="J72" s="113">
        <v>0</v>
      </c>
      <c r="K72" s="113">
        <v>0</v>
      </c>
      <c r="L72" s="113">
        <v>0</v>
      </c>
      <c r="M72" s="113">
        <v>0</v>
      </c>
      <c r="N72" s="113">
        <v>0</v>
      </c>
      <c r="O72" s="113">
        <v>0</v>
      </c>
      <c r="P72" s="113">
        <v>245026.5</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4">
        <f t="shared" si="0"/>
        <v>245026.5</v>
      </c>
      <c r="AM72" s="121"/>
    </row>
    <row r="73" spans="1:39" ht="20.100000000000001" customHeight="1">
      <c r="A73" s="110">
        <v>154</v>
      </c>
      <c r="B73" s="111" t="s">
        <v>770</v>
      </c>
      <c r="C73" s="112" t="s">
        <v>8782</v>
      </c>
      <c r="D73" s="113">
        <v>0</v>
      </c>
      <c r="E73" s="113">
        <v>0</v>
      </c>
      <c r="F73" s="113">
        <v>0</v>
      </c>
      <c r="G73" s="113">
        <v>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4">
        <f t="shared" si="0"/>
        <v>0</v>
      </c>
      <c r="AM73" s="121"/>
    </row>
    <row r="74" spans="1:39" ht="20.100000000000001" customHeight="1">
      <c r="A74" s="110">
        <v>155</v>
      </c>
      <c r="B74" s="111" t="s">
        <v>771</v>
      </c>
      <c r="C74" s="112" t="s">
        <v>8782</v>
      </c>
      <c r="D74" s="113">
        <v>0</v>
      </c>
      <c r="E74" s="113">
        <v>0</v>
      </c>
      <c r="F74" s="113">
        <v>0</v>
      </c>
      <c r="G74" s="113">
        <v>4926.46</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4">
        <f t="shared" si="0"/>
        <v>4926.46</v>
      </c>
      <c r="AM74" s="121"/>
    </row>
    <row r="75" spans="1:39" ht="20.100000000000001" customHeight="1">
      <c r="A75" s="110">
        <v>156</v>
      </c>
      <c r="B75" s="111" t="s">
        <v>772</v>
      </c>
      <c r="C75" s="112" t="s">
        <v>8782</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4">
        <f t="shared" si="0"/>
        <v>0</v>
      </c>
      <c r="AM75" s="121"/>
    </row>
    <row r="76" spans="1:39" ht="20.100000000000001" customHeight="1">
      <c r="A76" s="110">
        <v>157</v>
      </c>
      <c r="B76" s="111" t="s">
        <v>773</v>
      </c>
      <c r="C76" s="112" t="s">
        <v>8782</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4">
        <f t="shared" si="0"/>
        <v>0</v>
      </c>
      <c r="AM76" s="121"/>
    </row>
    <row r="77" spans="1:39" ht="20.100000000000001" customHeight="1">
      <c r="A77" s="110">
        <v>159</v>
      </c>
      <c r="B77" s="111" t="s">
        <v>774</v>
      </c>
      <c r="C77" s="112" t="s">
        <v>8782</v>
      </c>
      <c r="D77" s="113">
        <v>0</v>
      </c>
      <c r="E77" s="113">
        <v>0</v>
      </c>
      <c r="F77" s="113">
        <v>0</v>
      </c>
      <c r="G77" s="113">
        <v>0</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4">
        <f t="shared" si="0"/>
        <v>0</v>
      </c>
      <c r="AM77" s="121"/>
    </row>
    <row r="78" spans="1:39" ht="20.100000000000001" customHeight="1">
      <c r="A78" s="110">
        <v>163</v>
      </c>
      <c r="B78" s="111" t="s">
        <v>775</v>
      </c>
      <c r="C78" s="112" t="s">
        <v>8782</v>
      </c>
      <c r="D78" s="113">
        <v>2074.7600000000002</v>
      </c>
      <c r="E78" s="113">
        <v>0</v>
      </c>
      <c r="F78" s="113">
        <v>1436591.39</v>
      </c>
      <c r="G78" s="113">
        <v>14581.65</v>
      </c>
      <c r="H78" s="113">
        <v>0</v>
      </c>
      <c r="I78" s="113">
        <v>0</v>
      </c>
      <c r="J78" s="113">
        <v>0</v>
      </c>
      <c r="K78" s="113">
        <v>527.32000000000005</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4">
        <f t="shared" ref="AJ78:AJ141" si="1">SUM(D78:AI78)</f>
        <v>1453775.1199999999</v>
      </c>
      <c r="AM78" s="121"/>
    </row>
    <row r="79" spans="1:39" ht="20.100000000000001" customHeight="1">
      <c r="A79" s="110">
        <v>169</v>
      </c>
      <c r="B79" s="111" t="s">
        <v>776</v>
      </c>
      <c r="C79" s="112" t="s">
        <v>8782</v>
      </c>
      <c r="D79" s="113">
        <v>0</v>
      </c>
      <c r="E79" s="113">
        <v>0</v>
      </c>
      <c r="F79" s="113">
        <v>0</v>
      </c>
      <c r="G79" s="113">
        <v>39485.479999999996</v>
      </c>
      <c r="H79" s="113">
        <v>0</v>
      </c>
      <c r="I79" s="113">
        <v>283.72000000000003</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4">
        <f t="shared" si="1"/>
        <v>39769.199999999997</v>
      </c>
      <c r="AM79" s="121"/>
    </row>
    <row r="80" spans="1:39" ht="20.100000000000001" customHeight="1">
      <c r="A80" s="110">
        <v>170</v>
      </c>
      <c r="B80" s="111" t="s">
        <v>777</v>
      </c>
      <c r="C80" s="112" t="s">
        <v>8782</v>
      </c>
      <c r="D80" s="113">
        <v>0</v>
      </c>
      <c r="E80" s="113">
        <v>0</v>
      </c>
      <c r="F80" s="113">
        <v>0</v>
      </c>
      <c r="G80" s="113">
        <v>1380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4">
        <f t="shared" si="1"/>
        <v>1380</v>
      </c>
      <c r="AM80" s="121"/>
    </row>
    <row r="81" spans="1:39" ht="20.100000000000001" customHeight="1">
      <c r="A81" s="110">
        <v>171</v>
      </c>
      <c r="B81" s="111" t="s">
        <v>778</v>
      </c>
      <c r="C81" s="112" t="s">
        <v>8782</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4">
        <f t="shared" si="1"/>
        <v>0</v>
      </c>
      <c r="AM81" s="121"/>
    </row>
    <row r="82" spans="1:39" ht="20.100000000000001" customHeight="1">
      <c r="A82" s="110">
        <v>188</v>
      </c>
      <c r="B82" s="111" t="s">
        <v>779</v>
      </c>
      <c r="C82" s="112" t="s">
        <v>8782</v>
      </c>
      <c r="D82" s="113">
        <v>0</v>
      </c>
      <c r="E82" s="113">
        <v>0</v>
      </c>
      <c r="F82" s="113">
        <v>0</v>
      </c>
      <c r="G82" s="113">
        <v>0</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4">
        <f t="shared" si="1"/>
        <v>0</v>
      </c>
      <c r="AM82" s="121"/>
    </row>
    <row r="83" spans="1:39" ht="20.100000000000001" customHeight="1">
      <c r="A83" s="110">
        <v>190</v>
      </c>
      <c r="B83" s="111" t="s">
        <v>116</v>
      </c>
      <c r="C83" s="112" t="s">
        <v>8782</v>
      </c>
      <c r="D83" s="113">
        <v>0</v>
      </c>
      <c r="E83" s="113">
        <v>0</v>
      </c>
      <c r="F83" s="113">
        <v>0</v>
      </c>
      <c r="G83" s="113">
        <v>11050.55</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4">
        <f t="shared" si="1"/>
        <v>11050.55</v>
      </c>
      <c r="AM83" s="121"/>
    </row>
    <row r="84" spans="1:39" ht="20.100000000000001" customHeight="1">
      <c r="A84" s="110">
        <v>192</v>
      </c>
      <c r="B84" s="111" t="s">
        <v>780</v>
      </c>
      <c r="C84" s="112" t="s">
        <v>8782</v>
      </c>
      <c r="D84" s="113">
        <v>0</v>
      </c>
      <c r="E84" s="113">
        <v>0</v>
      </c>
      <c r="F84" s="113">
        <v>13017.6</v>
      </c>
      <c r="G84" s="113">
        <v>545.02</v>
      </c>
      <c r="H84" s="113">
        <v>0</v>
      </c>
      <c r="I84" s="113">
        <v>0</v>
      </c>
      <c r="J84" s="113">
        <v>0</v>
      </c>
      <c r="K84" s="113">
        <v>0</v>
      </c>
      <c r="L84" s="113">
        <v>0</v>
      </c>
      <c r="M84" s="113">
        <v>0</v>
      </c>
      <c r="N84" s="113">
        <v>0</v>
      </c>
      <c r="O84" s="113">
        <v>0</v>
      </c>
      <c r="P84" s="113">
        <v>0</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4">
        <f t="shared" si="1"/>
        <v>13562.62</v>
      </c>
      <c r="AM84" s="121"/>
    </row>
    <row r="85" spans="1:39" ht="20.100000000000001" customHeight="1">
      <c r="A85" s="110">
        <v>197</v>
      </c>
      <c r="B85" s="111" t="s">
        <v>781</v>
      </c>
      <c r="C85" s="112" t="s">
        <v>8782</v>
      </c>
      <c r="D85" s="113">
        <v>0</v>
      </c>
      <c r="E85" s="113">
        <v>0</v>
      </c>
      <c r="F85" s="113">
        <v>0</v>
      </c>
      <c r="G85" s="113">
        <v>0</v>
      </c>
      <c r="H85" s="113">
        <v>0</v>
      </c>
      <c r="I85" s="113">
        <v>0</v>
      </c>
      <c r="J85" s="113">
        <v>0</v>
      </c>
      <c r="K85" s="113">
        <v>0</v>
      </c>
      <c r="L85" s="113">
        <v>50310.5</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4">
        <f t="shared" si="1"/>
        <v>50310.5</v>
      </c>
      <c r="AM85" s="121"/>
    </row>
    <row r="86" spans="1:39" ht="20.100000000000001" customHeight="1">
      <c r="A86" s="110">
        <v>200</v>
      </c>
      <c r="B86" s="111" t="s">
        <v>782</v>
      </c>
      <c r="C86" s="112" t="s">
        <v>8782</v>
      </c>
      <c r="D86" s="113">
        <v>0</v>
      </c>
      <c r="E86" s="113">
        <v>0</v>
      </c>
      <c r="F86" s="113">
        <v>0</v>
      </c>
      <c r="G86" s="113">
        <v>0</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4">
        <f t="shared" si="1"/>
        <v>0</v>
      </c>
      <c r="AM86" s="121"/>
    </row>
    <row r="87" spans="1:39" ht="20.100000000000001" customHeight="1">
      <c r="A87" s="110">
        <v>201</v>
      </c>
      <c r="B87" s="111" t="s">
        <v>783</v>
      </c>
      <c r="C87" s="112" t="s">
        <v>8782</v>
      </c>
      <c r="D87" s="113">
        <v>0</v>
      </c>
      <c r="E87" s="113">
        <v>0</v>
      </c>
      <c r="F87" s="113">
        <v>0</v>
      </c>
      <c r="G87" s="113">
        <v>120190.08</v>
      </c>
      <c r="H87" s="113">
        <v>0</v>
      </c>
      <c r="I87" s="113">
        <v>0</v>
      </c>
      <c r="J87" s="113">
        <v>0</v>
      </c>
      <c r="K87" s="113">
        <v>0</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4">
        <f t="shared" si="1"/>
        <v>120190.08</v>
      </c>
      <c r="AM87" s="121"/>
    </row>
    <row r="88" spans="1:39" ht="20.100000000000001" customHeight="1">
      <c r="A88" s="110">
        <v>203</v>
      </c>
      <c r="B88" s="111" t="s">
        <v>784</v>
      </c>
      <c r="C88" s="112" t="s">
        <v>8782</v>
      </c>
      <c r="D88" s="113">
        <v>0</v>
      </c>
      <c r="E88" s="113">
        <v>0</v>
      </c>
      <c r="F88" s="113">
        <v>2338128.19</v>
      </c>
      <c r="G88" s="113">
        <v>264592.82</v>
      </c>
      <c r="H88" s="113">
        <v>0</v>
      </c>
      <c r="I88" s="113">
        <v>794.3</v>
      </c>
      <c r="J88" s="113">
        <v>0</v>
      </c>
      <c r="K88" s="113">
        <v>273.77</v>
      </c>
      <c r="L88" s="113">
        <v>0</v>
      </c>
      <c r="M88" s="113">
        <v>0</v>
      </c>
      <c r="N88" s="113">
        <v>733095.53</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4">
        <f t="shared" si="1"/>
        <v>3336884.6099999994</v>
      </c>
      <c r="AM88" s="121"/>
    </row>
    <row r="89" spans="1:39" ht="20.100000000000001" customHeight="1">
      <c r="A89" s="110">
        <v>206</v>
      </c>
      <c r="B89" s="111" t="s">
        <v>785</v>
      </c>
      <c r="C89" s="112" t="s">
        <v>8782</v>
      </c>
      <c r="D89" s="113">
        <v>3356500.5</v>
      </c>
      <c r="E89" s="113">
        <v>0</v>
      </c>
      <c r="F89" s="113">
        <v>0</v>
      </c>
      <c r="G89" s="113">
        <v>134113.53999999998</v>
      </c>
      <c r="H89" s="113">
        <v>0</v>
      </c>
      <c r="I89" s="113">
        <v>0</v>
      </c>
      <c r="J89" s="113">
        <v>0</v>
      </c>
      <c r="K89" s="113">
        <v>501.04</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4">
        <f t="shared" si="1"/>
        <v>3491115.08</v>
      </c>
      <c r="AM89" s="121"/>
    </row>
    <row r="90" spans="1:39" ht="20.100000000000001" customHeight="1">
      <c r="A90" s="110">
        <v>209</v>
      </c>
      <c r="B90" s="111" t="s">
        <v>786</v>
      </c>
      <c r="C90" s="112" t="s">
        <v>8782</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4">
        <f t="shared" si="1"/>
        <v>0</v>
      </c>
      <c r="AM90" s="121"/>
    </row>
    <row r="91" spans="1:39" ht="20.100000000000001" customHeight="1">
      <c r="A91" s="110">
        <v>210</v>
      </c>
      <c r="B91" s="111" t="s">
        <v>787</v>
      </c>
      <c r="C91" s="112" t="s">
        <v>8782</v>
      </c>
      <c r="D91" s="113">
        <v>0</v>
      </c>
      <c r="E91" s="113">
        <v>0</v>
      </c>
      <c r="F91" s="113">
        <v>0</v>
      </c>
      <c r="G91" s="113">
        <v>0</v>
      </c>
      <c r="H91" s="113">
        <v>0</v>
      </c>
      <c r="I91" s="113">
        <v>0</v>
      </c>
      <c r="J91" s="113">
        <v>0</v>
      </c>
      <c r="K91" s="113">
        <v>0</v>
      </c>
      <c r="L91" s="113">
        <v>0</v>
      </c>
      <c r="M91" s="113">
        <v>0</v>
      </c>
      <c r="N91" s="113">
        <v>0</v>
      </c>
      <c r="O91" s="113">
        <v>0</v>
      </c>
      <c r="P91" s="113">
        <v>0</v>
      </c>
      <c r="Q91" s="113">
        <v>0</v>
      </c>
      <c r="R91" s="113">
        <v>0</v>
      </c>
      <c r="S91" s="113">
        <v>0</v>
      </c>
      <c r="T91" s="113">
        <v>0</v>
      </c>
      <c r="U91" s="113">
        <v>0</v>
      </c>
      <c r="V91" s="113">
        <v>0</v>
      </c>
      <c r="W91" s="113">
        <v>0</v>
      </c>
      <c r="X91" s="113">
        <v>0</v>
      </c>
      <c r="Y91" s="113">
        <v>0</v>
      </c>
      <c r="Z91" s="113">
        <v>0</v>
      </c>
      <c r="AA91" s="113">
        <v>266236.60000000003</v>
      </c>
      <c r="AB91" s="113">
        <v>0</v>
      </c>
      <c r="AC91" s="113">
        <v>0</v>
      </c>
      <c r="AD91" s="113">
        <v>0</v>
      </c>
      <c r="AE91" s="113">
        <v>0</v>
      </c>
      <c r="AF91" s="113">
        <v>0</v>
      </c>
      <c r="AG91" s="113">
        <v>0</v>
      </c>
      <c r="AH91" s="113">
        <v>0</v>
      </c>
      <c r="AI91" s="113">
        <v>0</v>
      </c>
      <c r="AJ91" s="114">
        <f t="shared" si="1"/>
        <v>266236.60000000003</v>
      </c>
      <c r="AM91" s="121"/>
    </row>
    <row r="92" spans="1:39" ht="20.100000000000001" customHeight="1">
      <c r="A92" s="110">
        <v>212</v>
      </c>
      <c r="B92" s="111" t="s">
        <v>788</v>
      </c>
      <c r="C92" s="112" t="s">
        <v>8782</v>
      </c>
      <c r="D92" s="113">
        <v>0</v>
      </c>
      <c r="E92" s="113">
        <v>3595940</v>
      </c>
      <c r="F92" s="113">
        <v>0</v>
      </c>
      <c r="G92" s="113">
        <v>8063648.6000000006</v>
      </c>
      <c r="H92" s="113">
        <v>0</v>
      </c>
      <c r="I92" s="113">
        <v>0</v>
      </c>
      <c r="J92" s="113">
        <v>24666</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4">
        <f t="shared" si="1"/>
        <v>11684254.600000001</v>
      </c>
      <c r="AM92" s="121"/>
    </row>
    <row r="93" spans="1:39" ht="20.100000000000001" customHeight="1">
      <c r="A93" s="110">
        <v>213</v>
      </c>
      <c r="B93" s="111" t="s">
        <v>789</v>
      </c>
      <c r="C93" s="112" t="s">
        <v>8782</v>
      </c>
      <c r="D93" s="113">
        <v>0</v>
      </c>
      <c r="E93" s="113">
        <v>0</v>
      </c>
      <c r="F93" s="113">
        <v>0</v>
      </c>
      <c r="G93" s="113">
        <v>0</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4">
        <f t="shared" si="1"/>
        <v>0</v>
      </c>
      <c r="AM93" s="121"/>
    </row>
    <row r="94" spans="1:39" ht="20.100000000000001" customHeight="1">
      <c r="A94" s="110">
        <v>221</v>
      </c>
      <c r="B94" s="111" t="s">
        <v>790</v>
      </c>
      <c r="C94" s="112" t="s">
        <v>8782</v>
      </c>
      <c r="D94" s="113">
        <v>0</v>
      </c>
      <c r="E94" s="113">
        <v>0</v>
      </c>
      <c r="F94" s="113">
        <v>0</v>
      </c>
      <c r="G94" s="113">
        <v>8125</v>
      </c>
      <c r="H94" s="113">
        <v>0</v>
      </c>
      <c r="I94" s="113">
        <v>0</v>
      </c>
      <c r="J94" s="113">
        <v>0</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4">
        <f t="shared" si="1"/>
        <v>8125</v>
      </c>
      <c r="AM94" s="121"/>
    </row>
    <row r="95" spans="1:39" ht="20.100000000000001" customHeight="1">
      <c r="A95" s="110">
        <v>222</v>
      </c>
      <c r="B95" s="111" t="s">
        <v>791</v>
      </c>
      <c r="C95" s="112" t="s">
        <v>8782</v>
      </c>
      <c r="D95" s="113">
        <v>0</v>
      </c>
      <c r="E95" s="113">
        <v>0</v>
      </c>
      <c r="F95" s="113">
        <v>14246717.699999999</v>
      </c>
      <c r="G95" s="113">
        <v>824274.99999999988</v>
      </c>
      <c r="H95" s="113">
        <v>0</v>
      </c>
      <c r="I95" s="113">
        <v>2423.11</v>
      </c>
      <c r="J95" s="113">
        <v>1600000</v>
      </c>
      <c r="K95" s="113">
        <v>274.94</v>
      </c>
      <c r="L95" s="113">
        <v>0</v>
      </c>
      <c r="M95" s="113">
        <v>2093.48</v>
      </c>
      <c r="N95" s="113">
        <v>0</v>
      </c>
      <c r="O95" s="113">
        <v>8.86</v>
      </c>
      <c r="P95" s="113">
        <v>0</v>
      </c>
      <c r="Q95" s="113">
        <v>0</v>
      </c>
      <c r="R95" s="113">
        <v>0</v>
      </c>
      <c r="S95" s="113">
        <v>0</v>
      </c>
      <c r="T95" s="113">
        <v>0</v>
      </c>
      <c r="U95" s="113">
        <v>0</v>
      </c>
      <c r="V95" s="113">
        <v>0</v>
      </c>
      <c r="W95" s="113">
        <v>0</v>
      </c>
      <c r="X95" s="113">
        <v>0</v>
      </c>
      <c r="Y95" s="113">
        <v>0</v>
      </c>
      <c r="Z95" s="113">
        <v>500.09400000000005</v>
      </c>
      <c r="AA95" s="113">
        <v>7404024.2738000005</v>
      </c>
      <c r="AB95" s="113">
        <v>0</v>
      </c>
      <c r="AC95" s="113">
        <v>0</v>
      </c>
      <c r="AD95" s="113">
        <v>0</v>
      </c>
      <c r="AE95" s="113">
        <v>0</v>
      </c>
      <c r="AF95" s="113">
        <v>0</v>
      </c>
      <c r="AG95" s="113">
        <v>0</v>
      </c>
      <c r="AH95" s="113">
        <v>0</v>
      </c>
      <c r="AI95" s="113">
        <v>2240172.0334000001</v>
      </c>
      <c r="AJ95" s="114">
        <f t="shared" si="1"/>
        <v>26320489.4912</v>
      </c>
      <c r="AM95" s="121"/>
    </row>
    <row r="96" spans="1:39" ht="20.100000000000001" customHeight="1">
      <c r="A96" s="110">
        <v>223</v>
      </c>
      <c r="B96" s="111" t="s">
        <v>792</v>
      </c>
      <c r="C96" s="112" t="s">
        <v>8782</v>
      </c>
      <c r="D96" s="113">
        <v>0</v>
      </c>
      <c r="E96" s="113">
        <v>0</v>
      </c>
      <c r="F96" s="113">
        <v>20980326.07</v>
      </c>
      <c r="G96" s="113">
        <v>35042.850000000006</v>
      </c>
      <c r="H96" s="113">
        <v>0</v>
      </c>
      <c r="I96" s="113">
        <v>0</v>
      </c>
      <c r="J96" s="113">
        <v>815702.33</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4">
        <f t="shared" si="1"/>
        <v>21831071.25</v>
      </c>
      <c r="AM96" s="121"/>
    </row>
    <row r="97" spans="1:39" ht="20.100000000000001" customHeight="1">
      <c r="A97" s="110">
        <v>224</v>
      </c>
      <c r="B97" s="111" t="s">
        <v>130</v>
      </c>
      <c r="C97" s="112" t="s">
        <v>8782</v>
      </c>
      <c r="D97" s="113">
        <v>0</v>
      </c>
      <c r="E97" s="113">
        <v>0</v>
      </c>
      <c r="F97" s="113">
        <v>18816.09</v>
      </c>
      <c r="G97" s="113">
        <v>24187517.139999993</v>
      </c>
      <c r="H97" s="113">
        <v>0</v>
      </c>
      <c r="I97" s="113">
        <v>444.59</v>
      </c>
      <c r="J97" s="113">
        <v>222</v>
      </c>
      <c r="K97" s="113">
        <v>315.62</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4">
        <f t="shared" si="1"/>
        <v>24207315.439999994</v>
      </c>
      <c r="AM97" s="121"/>
    </row>
    <row r="98" spans="1:39" ht="20.100000000000001" customHeight="1">
      <c r="A98" s="110">
        <v>225</v>
      </c>
      <c r="B98" s="111" t="s">
        <v>793</v>
      </c>
      <c r="C98" s="112" t="s">
        <v>8782</v>
      </c>
      <c r="D98" s="113">
        <v>0</v>
      </c>
      <c r="E98" s="113">
        <v>0</v>
      </c>
      <c r="F98" s="113">
        <v>10124849.060000001</v>
      </c>
      <c r="G98" s="113">
        <v>88868.23000000004</v>
      </c>
      <c r="H98" s="113">
        <v>0</v>
      </c>
      <c r="I98" s="113">
        <v>0</v>
      </c>
      <c r="J98" s="113">
        <v>3219477.5</v>
      </c>
      <c r="K98" s="113">
        <v>0</v>
      </c>
      <c r="L98" s="113">
        <v>0</v>
      </c>
      <c r="M98" s="113">
        <v>0</v>
      </c>
      <c r="N98" s="113">
        <v>0</v>
      </c>
      <c r="O98" s="113">
        <v>0</v>
      </c>
      <c r="P98" s="113">
        <v>0</v>
      </c>
      <c r="Q98" s="113">
        <v>0</v>
      </c>
      <c r="R98" s="113">
        <v>0</v>
      </c>
      <c r="S98" s="113">
        <v>5693528.6500000004</v>
      </c>
      <c r="T98" s="113">
        <v>0</v>
      </c>
      <c r="U98" s="113">
        <v>0</v>
      </c>
      <c r="V98" s="113">
        <v>0</v>
      </c>
      <c r="W98" s="113">
        <v>0</v>
      </c>
      <c r="X98" s="113">
        <v>0</v>
      </c>
      <c r="Y98" s="113">
        <v>0</v>
      </c>
      <c r="Z98" s="113">
        <v>0</v>
      </c>
      <c r="AA98" s="113">
        <v>2744000</v>
      </c>
      <c r="AB98" s="113">
        <v>0</v>
      </c>
      <c r="AC98" s="113">
        <v>0</v>
      </c>
      <c r="AD98" s="113">
        <v>0</v>
      </c>
      <c r="AE98" s="113">
        <v>0</v>
      </c>
      <c r="AF98" s="113">
        <v>0</v>
      </c>
      <c r="AG98" s="113">
        <v>0</v>
      </c>
      <c r="AH98" s="113">
        <v>0</v>
      </c>
      <c r="AI98" s="113">
        <v>0</v>
      </c>
      <c r="AJ98" s="114">
        <f t="shared" si="1"/>
        <v>21870723.440000001</v>
      </c>
      <c r="AM98" s="121"/>
    </row>
    <row r="99" spans="1:39" ht="20.100000000000001" customHeight="1">
      <c r="A99" s="110">
        <v>226</v>
      </c>
      <c r="B99" s="111" t="s">
        <v>794</v>
      </c>
      <c r="C99" s="112" t="s">
        <v>8782</v>
      </c>
      <c r="D99" s="113">
        <v>0</v>
      </c>
      <c r="E99" s="113">
        <v>0</v>
      </c>
      <c r="F99" s="113">
        <v>9750</v>
      </c>
      <c r="G99" s="113">
        <v>9750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4">
        <f t="shared" si="1"/>
        <v>19500</v>
      </c>
      <c r="AM99" s="121"/>
    </row>
    <row r="100" spans="1:39" ht="20.100000000000001" customHeight="1">
      <c r="A100" s="110">
        <v>227</v>
      </c>
      <c r="B100" s="111" t="s">
        <v>795</v>
      </c>
      <c r="C100" s="112" t="s">
        <v>8782</v>
      </c>
      <c r="D100" s="113">
        <v>0</v>
      </c>
      <c r="E100" s="113">
        <v>0</v>
      </c>
      <c r="F100" s="113">
        <v>0</v>
      </c>
      <c r="G100" s="113">
        <v>0</v>
      </c>
      <c r="H100" s="113">
        <v>0</v>
      </c>
      <c r="I100" s="113">
        <v>0</v>
      </c>
      <c r="J100" s="113">
        <v>0</v>
      </c>
      <c r="K100" s="113">
        <v>0</v>
      </c>
      <c r="L100" s="113">
        <v>0</v>
      </c>
      <c r="M100" s="113">
        <v>0</v>
      </c>
      <c r="N100" s="113">
        <v>0</v>
      </c>
      <c r="O100" s="113">
        <v>0</v>
      </c>
      <c r="P100" s="113">
        <v>0</v>
      </c>
      <c r="Q100" s="113">
        <v>0</v>
      </c>
      <c r="R100" s="113">
        <v>0</v>
      </c>
      <c r="S100" s="113">
        <v>0</v>
      </c>
      <c r="T100" s="113">
        <v>13358.6</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4">
        <f t="shared" si="1"/>
        <v>13358.6</v>
      </c>
      <c r="AM100" s="121"/>
    </row>
    <row r="101" spans="1:39" ht="20.100000000000001" customHeight="1">
      <c r="A101" s="110">
        <v>234</v>
      </c>
      <c r="B101" s="111" t="s">
        <v>134</v>
      </c>
      <c r="C101" s="112" t="s">
        <v>8782</v>
      </c>
      <c r="D101" s="113">
        <v>0</v>
      </c>
      <c r="E101" s="113">
        <v>0</v>
      </c>
      <c r="F101" s="113">
        <v>1052459.3400000001</v>
      </c>
      <c r="G101" s="113">
        <v>3413290.94</v>
      </c>
      <c r="H101" s="113">
        <v>0</v>
      </c>
      <c r="I101" s="113">
        <v>0</v>
      </c>
      <c r="J101" s="113">
        <v>1002</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4">
        <f t="shared" si="1"/>
        <v>4466752.28</v>
      </c>
      <c r="AM101" s="121"/>
    </row>
    <row r="102" spans="1:39" ht="20.100000000000001" customHeight="1">
      <c r="A102" s="110">
        <v>242</v>
      </c>
      <c r="B102" s="111" t="s">
        <v>796</v>
      </c>
      <c r="C102" s="112" t="s">
        <v>8782</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4">
        <f t="shared" si="1"/>
        <v>0</v>
      </c>
      <c r="AM102" s="121"/>
    </row>
    <row r="103" spans="1:39" ht="20.100000000000001" customHeight="1">
      <c r="A103" s="110">
        <v>243</v>
      </c>
      <c r="B103" s="111" t="s">
        <v>797</v>
      </c>
      <c r="C103" s="112" t="s">
        <v>8782</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4">
        <f t="shared" si="1"/>
        <v>0</v>
      </c>
      <c r="AM103" s="121"/>
    </row>
    <row r="104" spans="1:39" ht="20.100000000000001" customHeight="1">
      <c r="A104" s="110">
        <v>244</v>
      </c>
      <c r="B104" s="111" t="s">
        <v>798</v>
      </c>
      <c r="C104" s="112" t="s">
        <v>8782</v>
      </c>
      <c r="D104" s="113">
        <v>0</v>
      </c>
      <c r="E104" s="113">
        <v>0</v>
      </c>
      <c r="F104" s="113">
        <v>0</v>
      </c>
      <c r="G104" s="113">
        <v>0</v>
      </c>
      <c r="H104" s="113">
        <v>2401000</v>
      </c>
      <c r="I104" s="113">
        <v>3064</v>
      </c>
      <c r="J104" s="113">
        <v>0.13</v>
      </c>
      <c r="K104" s="113">
        <v>960.08999999999992</v>
      </c>
      <c r="L104" s="113">
        <v>0</v>
      </c>
      <c r="M104" s="113">
        <v>0</v>
      </c>
      <c r="N104" s="113">
        <v>0.01</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4">
        <f t="shared" si="1"/>
        <v>2405024.2299999995</v>
      </c>
      <c r="AM104" s="121"/>
    </row>
    <row r="105" spans="1:39" ht="20.100000000000001" customHeight="1">
      <c r="A105" s="110">
        <v>245</v>
      </c>
      <c r="B105" s="111" t="s">
        <v>799</v>
      </c>
      <c r="C105" s="112" t="s">
        <v>8782</v>
      </c>
      <c r="D105" s="113">
        <v>0</v>
      </c>
      <c r="E105" s="113">
        <v>0</v>
      </c>
      <c r="F105" s="113">
        <v>0</v>
      </c>
      <c r="G105" s="113">
        <v>964</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4">
        <f t="shared" si="1"/>
        <v>964</v>
      </c>
      <c r="AM105" s="121"/>
    </row>
    <row r="106" spans="1:39" ht="20.100000000000001" customHeight="1">
      <c r="A106" s="110">
        <v>247</v>
      </c>
      <c r="B106" s="111" t="s">
        <v>800</v>
      </c>
      <c r="C106" s="112" t="s">
        <v>8782</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4">
        <f t="shared" si="1"/>
        <v>0</v>
      </c>
      <c r="AM106" s="121"/>
    </row>
    <row r="107" spans="1:39" ht="20.100000000000001" customHeight="1">
      <c r="A107" s="110">
        <v>248</v>
      </c>
      <c r="B107" s="111" t="s">
        <v>801</v>
      </c>
      <c r="C107" s="112" t="s">
        <v>8782</v>
      </c>
      <c r="D107" s="113">
        <v>0</v>
      </c>
      <c r="E107" s="113">
        <v>0</v>
      </c>
      <c r="F107" s="113">
        <v>0</v>
      </c>
      <c r="G107" s="113">
        <v>0</v>
      </c>
      <c r="H107" s="113">
        <v>0</v>
      </c>
      <c r="I107" s="113">
        <v>0</v>
      </c>
      <c r="J107" s="113">
        <v>0</v>
      </c>
      <c r="K107" s="113">
        <v>0</v>
      </c>
      <c r="L107" s="113">
        <v>0</v>
      </c>
      <c r="M107" s="113">
        <v>0</v>
      </c>
      <c r="N107" s="113">
        <v>0</v>
      </c>
      <c r="O107" s="113">
        <v>0</v>
      </c>
      <c r="P107" s="113">
        <v>0</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4">
        <f t="shared" si="1"/>
        <v>0</v>
      </c>
      <c r="AM107" s="121"/>
    </row>
    <row r="108" spans="1:39" ht="20.100000000000001" customHeight="1">
      <c r="A108" s="110">
        <v>249</v>
      </c>
      <c r="B108" s="111" t="s">
        <v>802</v>
      </c>
      <c r="C108" s="112" t="s">
        <v>8782</v>
      </c>
      <c r="D108" s="113">
        <v>0</v>
      </c>
      <c r="E108" s="113">
        <v>0</v>
      </c>
      <c r="F108" s="113">
        <v>1384195.65</v>
      </c>
      <c r="G108" s="113">
        <v>5467.13</v>
      </c>
      <c r="H108" s="113">
        <v>0</v>
      </c>
      <c r="I108" s="113">
        <v>6011.23</v>
      </c>
      <c r="J108" s="113">
        <v>0</v>
      </c>
      <c r="K108" s="113">
        <v>0</v>
      </c>
      <c r="L108" s="113">
        <v>0</v>
      </c>
      <c r="M108" s="113">
        <v>0</v>
      </c>
      <c r="N108" s="113">
        <v>188.39999999999998</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4">
        <f t="shared" si="1"/>
        <v>1395862.4099999997</v>
      </c>
      <c r="AM108" s="121"/>
    </row>
    <row r="109" spans="1:39" ht="20.100000000000001" customHeight="1">
      <c r="A109" s="110">
        <v>250</v>
      </c>
      <c r="B109" s="111" t="s">
        <v>803</v>
      </c>
      <c r="C109" s="112" t="s">
        <v>8782</v>
      </c>
      <c r="D109" s="113">
        <v>0</v>
      </c>
      <c r="E109" s="113">
        <v>0</v>
      </c>
      <c r="F109" s="113">
        <v>0</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4">
        <f t="shared" si="1"/>
        <v>0</v>
      </c>
      <c r="AM109" s="121"/>
    </row>
    <row r="110" spans="1:39" ht="20.100000000000001" customHeight="1">
      <c r="A110" s="110">
        <v>251</v>
      </c>
      <c r="B110" s="111" t="s">
        <v>804</v>
      </c>
      <c r="C110" s="112" t="s">
        <v>8782</v>
      </c>
      <c r="D110" s="113">
        <v>0</v>
      </c>
      <c r="E110" s="113">
        <v>0</v>
      </c>
      <c r="F110" s="113">
        <v>0</v>
      </c>
      <c r="G110" s="113">
        <v>0</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4">
        <f t="shared" si="1"/>
        <v>0</v>
      </c>
      <c r="AM110" s="121"/>
    </row>
    <row r="111" spans="1:39" ht="20.100000000000001" customHeight="1">
      <c r="A111" s="110">
        <v>253</v>
      </c>
      <c r="B111" s="111" t="s">
        <v>805</v>
      </c>
      <c r="C111" s="112" t="s">
        <v>8782</v>
      </c>
      <c r="D111" s="113">
        <v>26951.469999999998</v>
      </c>
      <c r="E111" s="113">
        <v>1308125.3700000001</v>
      </c>
      <c r="F111" s="113">
        <v>5232249.47</v>
      </c>
      <c r="G111" s="113">
        <v>22297591.920000002</v>
      </c>
      <c r="H111" s="113">
        <v>0</v>
      </c>
      <c r="I111" s="113">
        <v>0</v>
      </c>
      <c r="J111" s="113">
        <v>0</v>
      </c>
      <c r="K111" s="113">
        <v>0</v>
      </c>
      <c r="L111" s="113">
        <v>0</v>
      </c>
      <c r="M111" s="113">
        <v>0</v>
      </c>
      <c r="N111" s="113">
        <v>0</v>
      </c>
      <c r="O111" s="113">
        <v>0</v>
      </c>
      <c r="P111" s="113">
        <v>252000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4">
        <f t="shared" si="1"/>
        <v>29116918.23</v>
      </c>
      <c r="AM111" s="121"/>
    </row>
    <row r="112" spans="1:39" ht="20.100000000000001" customHeight="1">
      <c r="A112" s="110">
        <v>254</v>
      </c>
      <c r="B112" s="111" t="s">
        <v>806</v>
      </c>
      <c r="C112" s="112" t="s">
        <v>8782</v>
      </c>
      <c r="D112" s="113">
        <v>0</v>
      </c>
      <c r="E112" s="113">
        <v>0</v>
      </c>
      <c r="F112" s="113">
        <v>0</v>
      </c>
      <c r="G112" s="113">
        <v>768307.35000000009</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4">
        <f t="shared" si="1"/>
        <v>768307.35000000009</v>
      </c>
      <c r="AM112" s="121"/>
    </row>
    <row r="113" spans="1:39" ht="20.100000000000001" customHeight="1">
      <c r="A113" s="110">
        <v>265</v>
      </c>
      <c r="B113" s="111" t="s">
        <v>807</v>
      </c>
      <c r="C113" s="112" t="s">
        <v>8782</v>
      </c>
      <c r="D113" s="113">
        <v>0</v>
      </c>
      <c r="E113" s="113">
        <v>0</v>
      </c>
      <c r="F113" s="113">
        <v>0</v>
      </c>
      <c r="G113" s="113">
        <v>746</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4">
        <f t="shared" si="1"/>
        <v>746</v>
      </c>
      <c r="AM113" s="121"/>
    </row>
    <row r="114" spans="1:39" ht="20.100000000000001" customHeight="1">
      <c r="A114" s="110">
        <v>266</v>
      </c>
      <c r="B114" s="111" t="s">
        <v>808</v>
      </c>
      <c r="C114" s="112" t="s">
        <v>8782</v>
      </c>
      <c r="D114" s="113">
        <v>0</v>
      </c>
      <c r="E114" s="113">
        <v>120</v>
      </c>
      <c r="F114" s="113">
        <v>1770800</v>
      </c>
      <c r="G114" s="113">
        <v>53122.9</v>
      </c>
      <c r="H114" s="113">
        <v>0</v>
      </c>
      <c r="I114" s="113">
        <v>0</v>
      </c>
      <c r="J114" s="113">
        <v>0</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4">
        <f t="shared" si="1"/>
        <v>1824042.9</v>
      </c>
      <c r="AM114" s="121"/>
    </row>
    <row r="115" spans="1:39" ht="20.100000000000001" customHeight="1">
      <c r="A115" s="110">
        <v>267</v>
      </c>
      <c r="B115" s="111" t="s">
        <v>809</v>
      </c>
      <c r="C115" s="112" t="s">
        <v>8782</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4">
        <f t="shared" si="1"/>
        <v>0</v>
      </c>
      <c r="AM115" s="121"/>
    </row>
    <row r="116" spans="1:39" ht="20.100000000000001" customHeight="1">
      <c r="A116" s="110">
        <v>268</v>
      </c>
      <c r="B116" s="111" t="s">
        <v>810</v>
      </c>
      <c r="C116" s="112" t="s">
        <v>8782</v>
      </c>
      <c r="D116" s="113">
        <v>0</v>
      </c>
      <c r="E116" s="113">
        <v>0</v>
      </c>
      <c r="F116" s="113">
        <v>0</v>
      </c>
      <c r="G116" s="113">
        <v>0</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4">
        <f t="shared" si="1"/>
        <v>0</v>
      </c>
      <c r="AM116" s="121"/>
    </row>
    <row r="117" spans="1:39" ht="20.100000000000001" customHeight="1">
      <c r="A117" s="110">
        <v>269</v>
      </c>
      <c r="B117" s="111" t="s">
        <v>811</v>
      </c>
      <c r="C117" s="112" t="s">
        <v>8782</v>
      </c>
      <c r="D117" s="113">
        <v>0</v>
      </c>
      <c r="E117" s="113">
        <v>240</v>
      </c>
      <c r="F117" s="113">
        <v>33269.46</v>
      </c>
      <c r="G117" s="113">
        <v>0</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4">
        <f t="shared" si="1"/>
        <v>33509.46</v>
      </c>
      <c r="AM117" s="121"/>
    </row>
    <row r="118" spans="1:39" ht="20.100000000000001" customHeight="1">
      <c r="A118" s="110">
        <v>270</v>
      </c>
      <c r="B118" s="111" t="s">
        <v>812</v>
      </c>
      <c r="C118" s="112" t="s">
        <v>8782</v>
      </c>
      <c r="D118" s="113">
        <v>0</v>
      </c>
      <c r="E118" s="113">
        <v>0</v>
      </c>
      <c r="F118" s="113">
        <v>0</v>
      </c>
      <c r="G118" s="113">
        <v>0</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4">
        <f t="shared" si="1"/>
        <v>0</v>
      </c>
      <c r="AM118" s="121"/>
    </row>
    <row r="119" spans="1:39" ht="20.100000000000001" customHeight="1">
      <c r="A119" s="110">
        <v>271</v>
      </c>
      <c r="B119" s="111" t="s">
        <v>813</v>
      </c>
      <c r="C119" s="112" t="s">
        <v>8782</v>
      </c>
      <c r="D119" s="113">
        <v>0</v>
      </c>
      <c r="E119" s="113">
        <v>0</v>
      </c>
      <c r="F119" s="113">
        <v>0</v>
      </c>
      <c r="G119" s="113">
        <v>9466.82</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4">
        <f t="shared" si="1"/>
        <v>9466.82</v>
      </c>
      <c r="AM119" s="121"/>
    </row>
    <row r="120" spans="1:39" ht="20.100000000000001" customHeight="1">
      <c r="A120" s="110">
        <v>272</v>
      </c>
      <c r="B120" s="111" t="s">
        <v>814</v>
      </c>
      <c r="C120" s="112" t="s">
        <v>8782</v>
      </c>
      <c r="D120" s="113">
        <v>0</v>
      </c>
      <c r="E120" s="113">
        <v>240</v>
      </c>
      <c r="F120" s="113">
        <v>438484</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4">
        <f t="shared" si="1"/>
        <v>438724</v>
      </c>
      <c r="AM120" s="121"/>
    </row>
    <row r="121" spans="1:39" ht="20.100000000000001" customHeight="1">
      <c r="A121" s="110">
        <v>273</v>
      </c>
      <c r="B121" s="111" t="s">
        <v>815</v>
      </c>
      <c r="C121" s="112" t="s">
        <v>8782</v>
      </c>
      <c r="D121" s="113">
        <v>0</v>
      </c>
      <c r="E121" s="113">
        <v>240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4">
        <f t="shared" si="1"/>
        <v>240</v>
      </c>
      <c r="AM121" s="121"/>
    </row>
    <row r="122" spans="1:39" ht="20.100000000000001" customHeight="1">
      <c r="A122" s="110">
        <v>281</v>
      </c>
      <c r="B122" s="111" t="s">
        <v>816</v>
      </c>
      <c r="C122" s="112" t="s">
        <v>8782</v>
      </c>
      <c r="D122" s="113">
        <v>0</v>
      </c>
      <c r="E122" s="113">
        <v>0</v>
      </c>
      <c r="F122" s="113">
        <v>0</v>
      </c>
      <c r="G122" s="113">
        <v>0</v>
      </c>
      <c r="H122" s="113">
        <v>0</v>
      </c>
      <c r="I122" s="113">
        <v>0</v>
      </c>
      <c r="J122" s="113">
        <v>0</v>
      </c>
      <c r="K122" s="113">
        <v>0</v>
      </c>
      <c r="L122" s="113">
        <v>0</v>
      </c>
      <c r="M122" s="113">
        <v>0</v>
      </c>
      <c r="N122" s="113">
        <v>0</v>
      </c>
      <c r="O122" s="113">
        <v>0</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4">
        <f t="shared" si="1"/>
        <v>0</v>
      </c>
      <c r="AM122" s="121"/>
    </row>
    <row r="123" spans="1:39" ht="20.100000000000001" customHeight="1">
      <c r="A123" s="110">
        <v>283</v>
      </c>
      <c r="B123" s="111" t="s">
        <v>156</v>
      </c>
      <c r="C123" s="115" t="s">
        <v>8782</v>
      </c>
      <c r="D123" s="113">
        <v>0</v>
      </c>
      <c r="E123" s="113">
        <v>0</v>
      </c>
      <c r="F123" s="113">
        <v>1603930.94</v>
      </c>
      <c r="G123" s="113">
        <v>1925687.8599999999</v>
      </c>
      <c r="H123" s="113">
        <v>0</v>
      </c>
      <c r="I123" s="113">
        <v>3177.26</v>
      </c>
      <c r="J123" s="113">
        <v>0</v>
      </c>
      <c r="K123" s="113">
        <v>2538.3500000000004</v>
      </c>
      <c r="L123" s="113">
        <v>0</v>
      </c>
      <c r="M123" s="113">
        <v>0</v>
      </c>
      <c r="N123" s="113">
        <v>77.53</v>
      </c>
      <c r="O123" s="113">
        <v>1543.81</v>
      </c>
      <c r="P123" s="113">
        <v>0</v>
      </c>
      <c r="Q123" s="113">
        <v>0</v>
      </c>
      <c r="R123" s="113">
        <v>0</v>
      </c>
      <c r="S123" s="113">
        <v>0</v>
      </c>
      <c r="T123" s="113">
        <v>0</v>
      </c>
      <c r="U123" s="113">
        <v>0</v>
      </c>
      <c r="V123" s="113">
        <v>0</v>
      </c>
      <c r="W123" s="113">
        <v>0</v>
      </c>
      <c r="X123" s="113">
        <v>0</v>
      </c>
      <c r="Y123" s="113">
        <v>0</v>
      </c>
      <c r="Z123" s="113">
        <v>0</v>
      </c>
      <c r="AA123" s="113">
        <v>0</v>
      </c>
      <c r="AB123" s="113">
        <v>0</v>
      </c>
      <c r="AC123" s="113">
        <v>0</v>
      </c>
      <c r="AD123" s="113">
        <v>0</v>
      </c>
      <c r="AE123" s="113">
        <v>0</v>
      </c>
      <c r="AF123" s="113">
        <v>0</v>
      </c>
      <c r="AG123" s="113">
        <v>0</v>
      </c>
      <c r="AH123" s="113">
        <v>0</v>
      </c>
      <c r="AI123" s="113">
        <v>0</v>
      </c>
      <c r="AJ123" s="114">
        <f t="shared" si="1"/>
        <v>3536955.7499999995</v>
      </c>
      <c r="AM123" s="121"/>
    </row>
    <row r="124" spans="1:39" ht="20.100000000000001" customHeight="1">
      <c r="A124" s="110">
        <v>287</v>
      </c>
      <c r="B124" s="111" t="s">
        <v>817</v>
      </c>
      <c r="C124" s="112" t="s">
        <v>8782</v>
      </c>
      <c r="D124" s="113">
        <v>0</v>
      </c>
      <c r="E124" s="113">
        <v>991539.33</v>
      </c>
      <c r="F124" s="113">
        <v>4472940.08</v>
      </c>
      <c r="G124" s="113">
        <v>531880.36</v>
      </c>
      <c r="H124" s="113">
        <v>0</v>
      </c>
      <c r="I124" s="113">
        <v>9637.57</v>
      </c>
      <c r="J124" s="113">
        <v>746828.28</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178889414.87480003</v>
      </c>
      <c r="AB124" s="113">
        <v>0</v>
      </c>
      <c r="AC124" s="113">
        <v>0</v>
      </c>
      <c r="AD124" s="113">
        <v>0</v>
      </c>
      <c r="AE124" s="113">
        <v>0</v>
      </c>
      <c r="AF124" s="113">
        <v>0</v>
      </c>
      <c r="AG124" s="113">
        <v>0</v>
      </c>
      <c r="AH124" s="113">
        <v>0</v>
      </c>
      <c r="AI124" s="113">
        <v>0</v>
      </c>
      <c r="AJ124" s="114">
        <f t="shared" si="1"/>
        <v>185642240.49480003</v>
      </c>
      <c r="AM124" s="121"/>
    </row>
    <row r="125" spans="1:39" ht="20.100000000000001" customHeight="1">
      <c r="A125" s="110">
        <v>288</v>
      </c>
      <c r="B125" s="111" t="s">
        <v>818</v>
      </c>
      <c r="C125" s="112" t="s">
        <v>8782</v>
      </c>
      <c r="D125" s="113">
        <v>0</v>
      </c>
      <c r="E125" s="113">
        <v>0</v>
      </c>
      <c r="F125" s="113">
        <v>0</v>
      </c>
      <c r="G125" s="113">
        <v>459.19</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4">
        <f t="shared" si="1"/>
        <v>459.19</v>
      </c>
      <c r="AM125" s="121"/>
    </row>
    <row r="126" spans="1:39" ht="20.100000000000001" customHeight="1">
      <c r="A126" s="110">
        <v>289</v>
      </c>
      <c r="B126" s="111" t="s">
        <v>819</v>
      </c>
      <c r="C126" s="112" t="s">
        <v>8782</v>
      </c>
      <c r="D126" s="113">
        <v>0</v>
      </c>
      <c r="E126" s="113">
        <v>0</v>
      </c>
      <c r="F126" s="113">
        <v>0</v>
      </c>
      <c r="G126" s="113">
        <v>0</v>
      </c>
      <c r="H126" s="113">
        <v>0</v>
      </c>
      <c r="I126" s="113">
        <v>0</v>
      </c>
      <c r="J126" s="113">
        <v>0</v>
      </c>
      <c r="K126" s="113">
        <v>0</v>
      </c>
      <c r="L126" s="113">
        <v>0</v>
      </c>
      <c r="M126" s="113">
        <v>0</v>
      </c>
      <c r="N126" s="113">
        <v>0</v>
      </c>
      <c r="O126" s="113">
        <v>0</v>
      </c>
      <c r="P126" s="113">
        <v>0</v>
      </c>
      <c r="Q126" s="113">
        <v>0</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0</v>
      </c>
      <c r="AH126" s="113">
        <v>0</v>
      </c>
      <c r="AI126" s="113">
        <v>0</v>
      </c>
      <c r="AJ126" s="114">
        <f t="shared" si="1"/>
        <v>0</v>
      </c>
      <c r="AM126" s="121"/>
    </row>
    <row r="127" spans="1:39" ht="20.100000000000001" customHeight="1">
      <c r="A127" s="110">
        <v>290</v>
      </c>
      <c r="B127" s="111" t="s">
        <v>820</v>
      </c>
      <c r="C127" s="112" t="s">
        <v>8782</v>
      </c>
      <c r="D127" s="113">
        <v>0</v>
      </c>
      <c r="E127" s="113">
        <v>72071.399999999994</v>
      </c>
      <c r="F127" s="113">
        <v>0</v>
      </c>
      <c r="G127" s="113">
        <v>65742470.610000007</v>
      </c>
      <c r="H127" s="113">
        <v>0</v>
      </c>
      <c r="I127" s="113">
        <v>0</v>
      </c>
      <c r="J127" s="113">
        <v>0</v>
      </c>
      <c r="K127" s="113">
        <v>0</v>
      </c>
      <c r="L127" s="113">
        <v>0</v>
      </c>
      <c r="M127" s="113">
        <v>0</v>
      </c>
      <c r="N127" s="113">
        <v>0</v>
      </c>
      <c r="O127" s="113">
        <v>0</v>
      </c>
      <c r="P127" s="113">
        <v>0</v>
      </c>
      <c r="Q127" s="113">
        <v>0</v>
      </c>
      <c r="R127" s="113">
        <v>0</v>
      </c>
      <c r="S127" s="113">
        <v>0</v>
      </c>
      <c r="T127" s="113">
        <v>75</v>
      </c>
      <c r="U127" s="113">
        <v>0</v>
      </c>
      <c r="V127" s="113">
        <v>0</v>
      </c>
      <c r="W127" s="113">
        <v>0</v>
      </c>
      <c r="X127" s="113">
        <v>0</v>
      </c>
      <c r="Y127" s="113">
        <v>0</v>
      </c>
      <c r="Z127" s="113">
        <v>0</v>
      </c>
      <c r="AA127" s="113">
        <v>0</v>
      </c>
      <c r="AB127" s="113">
        <v>0</v>
      </c>
      <c r="AC127" s="113">
        <v>0</v>
      </c>
      <c r="AD127" s="113">
        <v>0</v>
      </c>
      <c r="AE127" s="113">
        <v>0</v>
      </c>
      <c r="AF127" s="113">
        <v>0</v>
      </c>
      <c r="AG127" s="113">
        <v>0</v>
      </c>
      <c r="AH127" s="113">
        <v>0</v>
      </c>
      <c r="AI127" s="113">
        <v>0</v>
      </c>
      <c r="AJ127" s="114">
        <f t="shared" si="1"/>
        <v>65814617.010000005</v>
      </c>
      <c r="AM127" s="121"/>
    </row>
    <row r="128" spans="1:39" ht="20.100000000000001" customHeight="1">
      <c r="A128" s="110">
        <v>291</v>
      </c>
      <c r="B128" s="111" t="s">
        <v>821</v>
      </c>
      <c r="C128" s="112" t="s">
        <v>8782</v>
      </c>
      <c r="D128" s="113">
        <v>0</v>
      </c>
      <c r="E128" s="113">
        <v>0</v>
      </c>
      <c r="F128" s="113">
        <v>62735210.460000001</v>
      </c>
      <c r="G128" s="113">
        <v>167347062.88999993</v>
      </c>
      <c r="H128" s="113">
        <v>0</v>
      </c>
      <c r="I128" s="113">
        <v>11313.26</v>
      </c>
      <c r="J128" s="113">
        <v>41525052.979999997</v>
      </c>
      <c r="K128" s="113">
        <v>68870</v>
      </c>
      <c r="L128" s="113">
        <v>0</v>
      </c>
      <c r="M128" s="113">
        <v>0</v>
      </c>
      <c r="N128" s="113">
        <v>115830.35</v>
      </c>
      <c r="O128" s="113">
        <v>0</v>
      </c>
      <c r="P128" s="113">
        <v>28610643.039999999</v>
      </c>
      <c r="Q128" s="113">
        <v>0</v>
      </c>
      <c r="R128" s="113">
        <v>0</v>
      </c>
      <c r="S128" s="113">
        <v>0</v>
      </c>
      <c r="T128" s="113">
        <v>0</v>
      </c>
      <c r="U128" s="113">
        <v>0</v>
      </c>
      <c r="V128" s="113">
        <v>37730</v>
      </c>
      <c r="W128" s="113">
        <v>0</v>
      </c>
      <c r="X128" s="113">
        <v>422662.23019999999</v>
      </c>
      <c r="Y128" s="113">
        <v>0</v>
      </c>
      <c r="Z128" s="113">
        <v>50.009399999999999</v>
      </c>
      <c r="AA128" s="113">
        <v>924619738.77279997</v>
      </c>
      <c r="AB128" s="113">
        <v>0</v>
      </c>
      <c r="AC128" s="113">
        <v>0</v>
      </c>
      <c r="AD128" s="113">
        <v>36392.711600000002</v>
      </c>
      <c r="AE128" s="113">
        <v>0</v>
      </c>
      <c r="AF128" s="113">
        <v>0</v>
      </c>
      <c r="AG128" s="113">
        <v>0</v>
      </c>
      <c r="AH128" s="113">
        <v>0</v>
      </c>
      <c r="AI128" s="113">
        <v>0</v>
      </c>
      <c r="AJ128" s="114">
        <f t="shared" si="1"/>
        <v>1225530556.704</v>
      </c>
      <c r="AM128" s="121"/>
    </row>
    <row r="129" spans="1:39" ht="20.100000000000001" customHeight="1">
      <c r="A129" s="110">
        <v>292</v>
      </c>
      <c r="B129" s="111" t="s">
        <v>162</v>
      </c>
      <c r="C129" s="112" t="s">
        <v>8782</v>
      </c>
      <c r="D129" s="113">
        <v>1633.44</v>
      </c>
      <c r="E129" s="113">
        <v>480</v>
      </c>
      <c r="F129" s="113">
        <v>1046775.29</v>
      </c>
      <c r="G129" s="113">
        <v>13712.220000000001</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4">
        <f t="shared" si="1"/>
        <v>1062600.95</v>
      </c>
      <c r="AM129" s="121"/>
    </row>
    <row r="130" spans="1:39" ht="20.100000000000001" customHeight="1">
      <c r="A130" s="110">
        <v>293</v>
      </c>
      <c r="B130" s="111" t="s">
        <v>822</v>
      </c>
      <c r="C130" s="112" t="s">
        <v>8782</v>
      </c>
      <c r="D130" s="113">
        <v>0</v>
      </c>
      <c r="E130" s="113">
        <v>0</v>
      </c>
      <c r="F130" s="113">
        <v>126770.02</v>
      </c>
      <c r="G130" s="113">
        <v>546</v>
      </c>
      <c r="H130" s="113">
        <v>0</v>
      </c>
      <c r="I130" s="113">
        <v>50</v>
      </c>
      <c r="J130" s="113">
        <v>741909</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4">
        <f t="shared" si="1"/>
        <v>869275.02</v>
      </c>
      <c r="AM130" s="121"/>
    </row>
    <row r="131" spans="1:39" ht="20.100000000000001" customHeight="1">
      <c r="A131" s="200">
        <v>294</v>
      </c>
      <c r="B131" s="201" t="s">
        <v>164</v>
      </c>
      <c r="C131" s="202" t="s">
        <v>8782</v>
      </c>
      <c r="D131" s="203">
        <v>0</v>
      </c>
      <c r="E131" s="203">
        <v>0</v>
      </c>
      <c r="F131" s="203">
        <v>0</v>
      </c>
      <c r="G131" s="203">
        <v>0</v>
      </c>
      <c r="H131" s="203">
        <v>0</v>
      </c>
      <c r="I131" s="203">
        <v>0</v>
      </c>
      <c r="J131" s="203">
        <v>0</v>
      </c>
      <c r="K131" s="203">
        <v>0</v>
      </c>
      <c r="L131" s="203">
        <v>0</v>
      </c>
      <c r="M131" s="203">
        <v>0</v>
      </c>
      <c r="N131" s="203">
        <v>0</v>
      </c>
      <c r="O131" s="203">
        <v>0</v>
      </c>
      <c r="P131" s="203">
        <v>0</v>
      </c>
      <c r="Q131" s="203">
        <v>0</v>
      </c>
      <c r="R131" s="203">
        <v>0</v>
      </c>
      <c r="S131" s="203">
        <v>0</v>
      </c>
      <c r="T131" s="203">
        <v>0</v>
      </c>
      <c r="U131" s="203">
        <v>0</v>
      </c>
      <c r="V131" s="203">
        <v>0</v>
      </c>
      <c r="W131" s="203">
        <v>0</v>
      </c>
      <c r="X131" s="203">
        <v>0</v>
      </c>
      <c r="Y131" s="203">
        <v>0</v>
      </c>
      <c r="Z131" s="203">
        <v>0</v>
      </c>
      <c r="AA131" s="203">
        <v>0</v>
      </c>
      <c r="AB131" s="203">
        <v>0</v>
      </c>
      <c r="AC131" s="203">
        <v>0</v>
      </c>
      <c r="AD131" s="203">
        <v>0</v>
      </c>
      <c r="AE131" s="203">
        <v>0</v>
      </c>
      <c r="AF131" s="203">
        <v>0</v>
      </c>
      <c r="AG131" s="203">
        <v>0</v>
      </c>
      <c r="AH131" s="203">
        <v>0</v>
      </c>
      <c r="AI131" s="203">
        <v>0</v>
      </c>
      <c r="AJ131" s="204">
        <f t="shared" si="1"/>
        <v>0</v>
      </c>
      <c r="AM131" s="121"/>
    </row>
    <row r="132" spans="1:39" ht="20.100000000000001" customHeight="1">
      <c r="A132" s="200">
        <v>295</v>
      </c>
      <c r="B132" s="201" t="s">
        <v>165</v>
      </c>
      <c r="C132" s="202" t="s">
        <v>8782</v>
      </c>
      <c r="D132" s="203">
        <v>0</v>
      </c>
      <c r="E132" s="203">
        <v>0</v>
      </c>
      <c r="F132" s="203">
        <v>0</v>
      </c>
      <c r="G132" s="203">
        <v>0</v>
      </c>
      <c r="H132" s="203">
        <v>0</v>
      </c>
      <c r="I132" s="203">
        <v>0</v>
      </c>
      <c r="J132" s="203">
        <v>0</v>
      </c>
      <c r="K132" s="203">
        <v>0</v>
      </c>
      <c r="L132" s="203">
        <v>0</v>
      </c>
      <c r="M132" s="203">
        <v>0</v>
      </c>
      <c r="N132" s="203">
        <v>0</v>
      </c>
      <c r="O132" s="203">
        <v>0</v>
      </c>
      <c r="P132" s="203">
        <v>0</v>
      </c>
      <c r="Q132" s="203">
        <v>0</v>
      </c>
      <c r="R132" s="203">
        <v>0</v>
      </c>
      <c r="S132" s="203">
        <v>0</v>
      </c>
      <c r="T132" s="203">
        <v>0</v>
      </c>
      <c r="U132" s="203">
        <v>0</v>
      </c>
      <c r="V132" s="203">
        <v>0</v>
      </c>
      <c r="W132" s="203">
        <v>0</v>
      </c>
      <c r="X132" s="203">
        <v>0</v>
      </c>
      <c r="Y132" s="203">
        <v>0</v>
      </c>
      <c r="Z132" s="203">
        <v>0</v>
      </c>
      <c r="AA132" s="203">
        <v>0</v>
      </c>
      <c r="AB132" s="203">
        <v>0</v>
      </c>
      <c r="AC132" s="203">
        <v>0</v>
      </c>
      <c r="AD132" s="203">
        <v>0</v>
      </c>
      <c r="AE132" s="203">
        <v>0</v>
      </c>
      <c r="AF132" s="203">
        <v>0</v>
      </c>
      <c r="AG132" s="203">
        <v>0</v>
      </c>
      <c r="AH132" s="203">
        <v>0</v>
      </c>
      <c r="AI132" s="203">
        <v>0</v>
      </c>
      <c r="AJ132" s="204">
        <f t="shared" si="1"/>
        <v>0</v>
      </c>
      <c r="AM132" s="121"/>
    </row>
    <row r="133" spans="1:39" ht="20.100000000000001" customHeight="1">
      <c r="A133" s="200">
        <v>296</v>
      </c>
      <c r="B133" s="201" t="s">
        <v>166</v>
      </c>
      <c r="C133" s="202" t="s">
        <v>8782</v>
      </c>
      <c r="D133" s="203">
        <v>0</v>
      </c>
      <c r="E133" s="203">
        <v>0</v>
      </c>
      <c r="F133" s="203">
        <v>0</v>
      </c>
      <c r="G133" s="203">
        <v>0</v>
      </c>
      <c r="H133" s="203">
        <v>0</v>
      </c>
      <c r="I133" s="203">
        <v>0</v>
      </c>
      <c r="J133" s="203">
        <v>0</v>
      </c>
      <c r="K133" s="203">
        <v>0</v>
      </c>
      <c r="L133" s="203">
        <v>0</v>
      </c>
      <c r="M133" s="203">
        <v>0</v>
      </c>
      <c r="N133" s="203">
        <v>0</v>
      </c>
      <c r="O133" s="203">
        <v>0</v>
      </c>
      <c r="P133" s="203">
        <v>0</v>
      </c>
      <c r="Q133" s="203">
        <v>0</v>
      </c>
      <c r="R133" s="203">
        <v>0</v>
      </c>
      <c r="S133" s="203">
        <v>0</v>
      </c>
      <c r="T133" s="203">
        <v>0</v>
      </c>
      <c r="U133" s="203">
        <v>0</v>
      </c>
      <c r="V133" s="203">
        <v>0</v>
      </c>
      <c r="W133" s="203">
        <v>0</v>
      </c>
      <c r="X133" s="203">
        <v>0</v>
      </c>
      <c r="Y133" s="203">
        <v>0</v>
      </c>
      <c r="Z133" s="203">
        <v>0</v>
      </c>
      <c r="AA133" s="203">
        <v>0</v>
      </c>
      <c r="AB133" s="203">
        <v>0</v>
      </c>
      <c r="AC133" s="203">
        <v>0</v>
      </c>
      <c r="AD133" s="203">
        <v>0</v>
      </c>
      <c r="AE133" s="203">
        <v>0</v>
      </c>
      <c r="AF133" s="203">
        <v>0</v>
      </c>
      <c r="AG133" s="203">
        <v>0</v>
      </c>
      <c r="AH133" s="203">
        <v>0</v>
      </c>
      <c r="AI133" s="203">
        <v>0</v>
      </c>
      <c r="AJ133" s="204">
        <f t="shared" si="1"/>
        <v>0</v>
      </c>
      <c r="AM133" s="121"/>
    </row>
    <row r="134" spans="1:39" ht="20.100000000000001" customHeight="1">
      <c r="A134" s="110">
        <v>297</v>
      </c>
      <c r="B134" s="111" t="s">
        <v>823</v>
      </c>
      <c r="C134" s="112" t="s">
        <v>8782</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4">
        <f t="shared" si="1"/>
        <v>0</v>
      </c>
      <c r="AM134" s="121"/>
    </row>
    <row r="135" spans="1:39" ht="20.100000000000001" customHeight="1">
      <c r="A135" s="110">
        <v>298</v>
      </c>
      <c r="B135" s="111" t="s">
        <v>824</v>
      </c>
      <c r="C135" s="112" t="s">
        <v>8782</v>
      </c>
      <c r="D135" s="113">
        <v>0</v>
      </c>
      <c r="E135" s="113">
        <v>0</v>
      </c>
      <c r="F135" s="113">
        <v>0</v>
      </c>
      <c r="G135" s="113">
        <v>0</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4">
        <f t="shared" si="1"/>
        <v>0</v>
      </c>
      <c r="AM135" s="121"/>
    </row>
    <row r="136" spans="1:39" ht="20.100000000000001" customHeight="1">
      <c r="A136" s="110">
        <v>299</v>
      </c>
      <c r="B136" s="111" t="s">
        <v>825</v>
      </c>
      <c r="C136" s="112" t="s">
        <v>8782</v>
      </c>
      <c r="D136" s="113">
        <v>0</v>
      </c>
      <c r="E136" s="113">
        <v>0</v>
      </c>
      <c r="F136" s="113">
        <v>0</v>
      </c>
      <c r="G136" s="113">
        <v>0</v>
      </c>
      <c r="H136" s="113">
        <v>0</v>
      </c>
      <c r="I136" s="113">
        <v>0</v>
      </c>
      <c r="J136" s="113">
        <v>575000</v>
      </c>
      <c r="K136" s="113">
        <v>0</v>
      </c>
      <c r="L136" s="113">
        <v>0</v>
      </c>
      <c r="M136" s="113">
        <v>0</v>
      </c>
      <c r="N136" s="113">
        <v>0</v>
      </c>
      <c r="O136" s="113">
        <v>0</v>
      </c>
      <c r="P136" s="113">
        <v>0</v>
      </c>
      <c r="Q136" s="113">
        <v>0</v>
      </c>
      <c r="R136" s="113">
        <v>0</v>
      </c>
      <c r="S136" s="113">
        <v>0</v>
      </c>
      <c r="T136" s="113">
        <v>575000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4">
        <f t="shared" si="1"/>
        <v>1150000</v>
      </c>
      <c r="AM136" s="121"/>
    </row>
    <row r="137" spans="1:39" ht="20.100000000000001" customHeight="1">
      <c r="A137" s="110">
        <v>300</v>
      </c>
      <c r="B137" s="111" t="s">
        <v>826</v>
      </c>
      <c r="C137" s="112" t="s">
        <v>8782</v>
      </c>
      <c r="D137" s="113">
        <v>0</v>
      </c>
      <c r="E137" s="113">
        <v>0</v>
      </c>
      <c r="F137" s="113">
        <v>0</v>
      </c>
      <c r="G137" s="113">
        <v>966.67000000000007</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4">
        <f t="shared" si="1"/>
        <v>966.67000000000007</v>
      </c>
      <c r="AM137" s="121"/>
    </row>
    <row r="138" spans="1:39" ht="20.100000000000001" customHeight="1">
      <c r="A138" s="110">
        <v>301</v>
      </c>
      <c r="B138" s="111" t="s">
        <v>827</v>
      </c>
      <c r="C138" s="112" t="s">
        <v>8782</v>
      </c>
      <c r="D138" s="113">
        <v>0</v>
      </c>
      <c r="E138" s="113">
        <v>0</v>
      </c>
      <c r="F138" s="113">
        <v>0</v>
      </c>
      <c r="G138" s="113">
        <v>0</v>
      </c>
      <c r="H138" s="113">
        <v>0</v>
      </c>
      <c r="I138" s="113">
        <v>0</v>
      </c>
      <c r="J138" s="113">
        <v>1585000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4">
        <f t="shared" si="1"/>
        <v>1585000</v>
      </c>
      <c r="AM138" s="121"/>
    </row>
    <row r="139" spans="1:39" ht="20.100000000000001" customHeight="1">
      <c r="A139" s="110">
        <v>302</v>
      </c>
      <c r="B139" s="111" t="s">
        <v>828</v>
      </c>
      <c r="C139" s="112" t="s">
        <v>8782</v>
      </c>
      <c r="D139" s="113">
        <v>1462.32</v>
      </c>
      <c r="E139" s="113">
        <v>0</v>
      </c>
      <c r="F139" s="113">
        <v>0</v>
      </c>
      <c r="G139" s="113">
        <v>0</v>
      </c>
      <c r="H139" s="113">
        <v>0</v>
      </c>
      <c r="I139" s="113">
        <v>0</v>
      </c>
      <c r="J139" s="113">
        <v>1500260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4">
        <f t="shared" si="1"/>
        <v>1501722.32</v>
      </c>
      <c r="AM139" s="121"/>
    </row>
    <row r="140" spans="1:39" ht="20.100000000000001" customHeight="1">
      <c r="A140" s="110">
        <v>303</v>
      </c>
      <c r="B140" s="111" t="s">
        <v>829</v>
      </c>
      <c r="C140" s="112" t="s">
        <v>8782</v>
      </c>
      <c r="D140" s="113">
        <v>1374000</v>
      </c>
      <c r="E140" s="113">
        <v>280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4">
        <f t="shared" si="1"/>
        <v>1374280</v>
      </c>
      <c r="AM140" s="121"/>
    </row>
    <row r="141" spans="1:39" ht="20.100000000000001" customHeight="1">
      <c r="A141" s="110">
        <v>304</v>
      </c>
      <c r="B141" s="111" t="s">
        <v>830</v>
      </c>
      <c r="C141" s="112" t="s">
        <v>8782</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4">
        <f t="shared" si="1"/>
        <v>0</v>
      </c>
      <c r="AM141" s="121"/>
    </row>
    <row r="142" spans="1:39" ht="20.100000000000001" customHeight="1">
      <c r="A142" s="110">
        <v>305</v>
      </c>
      <c r="B142" s="111" t="s">
        <v>831</v>
      </c>
      <c r="C142" s="112" t="s">
        <v>8782</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4">
        <f t="shared" ref="AJ142:AJ205" si="2">SUM(D142:AI142)</f>
        <v>0</v>
      </c>
      <c r="AM142" s="121"/>
    </row>
    <row r="143" spans="1:39" ht="20.100000000000001" customHeight="1">
      <c r="A143" s="110">
        <v>306</v>
      </c>
      <c r="B143" s="111" t="s">
        <v>832</v>
      </c>
      <c r="C143" s="112" t="s">
        <v>8782</v>
      </c>
      <c r="D143" s="113">
        <v>0</v>
      </c>
      <c r="E143" s="113">
        <v>0</v>
      </c>
      <c r="F143" s="113">
        <v>0</v>
      </c>
      <c r="G143" s="113">
        <v>0</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4">
        <f t="shared" si="2"/>
        <v>0</v>
      </c>
      <c r="AM143" s="121"/>
    </row>
    <row r="144" spans="1:39" ht="20.100000000000001" customHeight="1">
      <c r="A144" s="110">
        <v>309</v>
      </c>
      <c r="B144" s="111" t="s">
        <v>833</v>
      </c>
      <c r="C144" s="112" t="s">
        <v>8782</v>
      </c>
      <c r="D144" s="113">
        <v>0</v>
      </c>
      <c r="E144" s="113">
        <v>0</v>
      </c>
      <c r="F144" s="113">
        <v>0</v>
      </c>
      <c r="G144" s="113">
        <v>17883.86</v>
      </c>
      <c r="H144" s="113">
        <v>0</v>
      </c>
      <c r="I144" s="113">
        <v>0</v>
      </c>
      <c r="J144" s="113">
        <v>0</v>
      </c>
      <c r="K144" s="113">
        <v>0</v>
      </c>
      <c r="L144" s="113">
        <v>0</v>
      </c>
      <c r="M144" s="113">
        <v>0</v>
      </c>
      <c r="N144" s="113">
        <v>0</v>
      </c>
      <c r="O144" s="113">
        <v>0</v>
      </c>
      <c r="P144" s="113">
        <v>0</v>
      </c>
      <c r="Q144" s="113">
        <v>0</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4">
        <f t="shared" si="2"/>
        <v>17883.86</v>
      </c>
      <c r="AM144" s="121"/>
    </row>
    <row r="145" spans="1:39" ht="20.100000000000001" customHeight="1">
      <c r="A145" s="110">
        <v>310</v>
      </c>
      <c r="B145" s="111" t="s">
        <v>834</v>
      </c>
      <c r="C145" s="112" t="s">
        <v>8782</v>
      </c>
      <c r="D145" s="113">
        <v>0</v>
      </c>
      <c r="E145" s="113">
        <v>0</v>
      </c>
      <c r="F145" s="113">
        <v>404219261.04000002</v>
      </c>
      <c r="G145" s="113">
        <v>3618202.31</v>
      </c>
      <c r="H145" s="113">
        <v>0</v>
      </c>
      <c r="I145" s="113">
        <v>3391.01</v>
      </c>
      <c r="J145" s="113">
        <v>8418113.629999999</v>
      </c>
      <c r="K145" s="113">
        <v>272.06</v>
      </c>
      <c r="L145" s="113">
        <v>0</v>
      </c>
      <c r="M145" s="113">
        <v>9189.0300000000007</v>
      </c>
      <c r="N145" s="113">
        <v>343</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4">
        <f t="shared" si="2"/>
        <v>416268772.07999998</v>
      </c>
      <c r="AM145" s="121"/>
    </row>
    <row r="146" spans="1:39" ht="20.100000000000001" customHeight="1">
      <c r="A146" s="110">
        <v>311</v>
      </c>
      <c r="B146" s="111" t="s">
        <v>835</v>
      </c>
      <c r="C146" s="112" t="s">
        <v>8782</v>
      </c>
      <c r="D146" s="113">
        <v>0</v>
      </c>
      <c r="E146" s="113">
        <v>0</v>
      </c>
      <c r="F146" s="113">
        <v>0</v>
      </c>
      <c r="G146" s="113">
        <v>18790.5</v>
      </c>
      <c r="H146" s="113">
        <v>0</v>
      </c>
      <c r="I146" s="113">
        <v>0</v>
      </c>
      <c r="J146" s="113">
        <v>0</v>
      </c>
      <c r="K146" s="113">
        <v>0</v>
      </c>
      <c r="L146" s="113">
        <v>0</v>
      </c>
      <c r="M146" s="113">
        <v>0</v>
      </c>
      <c r="N146" s="113">
        <v>0</v>
      </c>
      <c r="O146" s="113">
        <v>0</v>
      </c>
      <c r="P146" s="113">
        <v>183480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4">
        <f t="shared" si="2"/>
        <v>202270.5</v>
      </c>
      <c r="AM146" s="121"/>
    </row>
    <row r="147" spans="1:39" ht="20.100000000000001" customHeight="1">
      <c r="A147" s="110">
        <v>312</v>
      </c>
      <c r="B147" s="111" t="s">
        <v>836</v>
      </c>
      <c r="C147" s="112" t="s">
        <v>8782</v>
      </c>
      <c r="D147" s="113">
        <v>0</v>
      </c>
      <c r="E147" s="113">
        <v>0</v>
      </c>
      <c r="F147" s="113">
        <v>64790735.799999997</v>
      </c>
      <c r="G147" s="113">
        <v>24049.26</v>
      </c>
      <c r="H147" s="113">
        <v>0</v>
      </c>
      <c r="I147" s="113">
        <v>0</v>
      </c>
      <c r="J147" s="113">
        <v>400010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4">
        <f t="shared" si="2"/>
        <v>65214795.059999995</v>
      </c>
      <c r="AM147" s="121"/>
    </row>
    <row r="148" spans="1:39" ht="20.100000000000001" customHeight="1">
      <c r="A148" s="110">
        <v>313</v>
      </c>
      <c r="B148" s="111" t="s">
        <v>837</v>
      </c>
      <c r="C148" s="112" t="s">
        <v>8782</v>
      </c>
      <c r="D148" s="113">
        <v>0</v>
      </c>
      <c r="E148" s="113">
        <v>0</v>
      </c>
      <c r="F148" s="113">
        <v>0</v>
      </c>
      <c r="G148" s="113">
        <v>69596.42</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4">
        <f t="shared" si="2"/>
        <v>69596.42</v>
      </c>
      <c r="AM148" s="121"/>
    </row>
    <row r="149" spans="1:39" ht="20.100000000000001" customHeight="1">
      <c r="A149" s="110">
        <v>314</v>
      </c>
      <c r="B149" s="111" t="s">
        <v>838</v>
      </c>
      <c r="C149" s="112" t="s">
        <v>8782</v>
      </c>
      <c r="D149" s="113">
        <v>0</v>
      </c>
      <c r="E149" s="113">
        <v>0</v>
      </c>
      <c r="F149" s="113">
        <v>0</v>
      </c>
      <c r="G149" s="113">
        <v>0</v>
      </c>
      <c r="H149" s="113">
        <v>0</v>
      </c>
      <c r="I149" s="113">
        <v>280.98</v>
      </c>
      <c r="J149" s="113">
        <v>0</v>
      </c>
      <c r="K149" s="113">
        <v>275.49</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4">
        <f t="shared" si="2"/>
        <v>556.47</v>
      </c>
      <c r="AM149" s="121"/>
    </row>
    <row r="150" spans="1:39" ht="20.100000000000001" customHeight="1">
      <c r="A150" s="110">
        <v>315</v>
      </c>
      <c r="B150" s="111" t="s">
        <v>839</v>
      </c>
      <c r="C150" s="112" t="s">
        <v>8782</v>
      </c>
      <c r="D150" s="113">
        <v>3754.3</v>
      </c>
      <c r="E150" s="113">
        <v>0</v>
      </c>
      <c r="F150" s="113">
        <v>0</v>
      </c>
      <c r="G150" s="113">
        <v>19331.91</v>
      </c>
      <c r="H150" s="113">
        <v>0</v>
      </c>
      <c r="I150" s="113">
        <v>0</v>
      </c>
      <c r="J150" s="113">
        <v>1789.33</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4">
        <f t="shared" si="2"/>
        <v>24875.54</v>
      </c>
      <c r="AM150" s="121"/>
    </row>
    <row r="151" spans="1:39" ht="20.100000000000001" customHeight="1">
      <c r="A151" s="110">
        <v>324</v>
      </c>
      <c r="B151" s="111" t="s">
        <v>840</v>
      </c>
      <c r="C151" s="112" t="s">
        <v>8782</v>
      </c>
      <c r="D151" s="113">
        <v>0</v>
      </c>
      <c r="E151" s="113">
        <v>0</v>
      </c>
      <c r="F151" s="113">
        <v>0</v>
      </c>
      <c r="G151" s="113">
        <v>0</v>
      </c>
      <c r="H151" s="113">
        <v>0</v>
      </c>
      <c r="I151" s="113">
        <v>0</v>
      </c>
      <c r="J151" s="113">
        <v>0</v>
      </c>
      <c r="K151" s="113">
        <v>0</v>
      </c>
      <c r="L151" s="113">
        <v>0</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4">
        <f t="shared" si="2"/>
        <v>0</v>
      </c>
      <c r="AM151" s="121"/>
    </row>
    <row r="152" spans="1:39" ht="20.100000000000001" customHeight="1">
      <c r="A152" s="110">
        <v>340</v>
      </c>
      <c r="B152" s="111" t="s">
        <v>841</v>
      </c>
      <c r="C152" s="112" t="s">
        <v>8782</v>
      </c>
      <c r="D152" s="113">
        <v>0</v>
      </c>
      <c r="E152" s="113">
        <v>1200</v>
      </c>
      <c r="F152" s="113">
        <v>0</v>
      </c>
      <c r="G152" s="113">
        <v>147645.36999999997</v>
      </c>
      <c r="H152" s="113">
        <v>0</v>
      </c>
      <c r="I152" s="113">
        <v>7160.12</v>
      </c>
      <c r="J152" s="113">
        <v>1036465.2200000003</v>
      </c>
      <c r="K152" s="113">
        <v>8206.19</v>
      </c>
      <c r="L152" s="113">
        <v>0</v>
      </c>
      <c r="M152" s="113">
        <v>0</v>
      </c>
      <c r="N152" s="113">
        <v>37201.15</v>
      </c>
      <c r="O152" s="113">
        <v>0</v>
      </c>
      <c r="P152" s="113">
        <v>190075.09999999998</v>
      </c>
      <c r="Q152" s="113">
        <v>0</v>
      </c>
      <c r="R152" s="113">
        <v>0</v>
      </c>
      <c r="S152" s="113">
        <v>0</v>
      </c>
      <c r="T152" s="113">
        <v>56658</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4">
        <f t="shared" si="2"/>
        <v>1484611.15</v>
      </c>
      <c r="AM152" s="121"/>
    </row>
    <row r="153" spans="1:39" ht="20.100000000000001" customHeight="1">
      <c r="A153" s="110">
        <v>341</v>
      </c>
      <c r="B153" s="111" t="s">
        <v>842</v>
      </c>
      <c r="C153" s="112" t="s">
        <v>8782</v>
      </c>
      <c r="D153" s="113">
        <v>0</v>
      </c>
      <c r="E153" s="113">
        <v>0</v>
      </c>
      <c r="F153" s="113">
        <v>0</v>
      </c>
      <c r="G153" s="113">
        <v>0</v>
      </c>
      <c r="H153" s="113">
        <v>0</v>
      </c>
      <c r="I153" s="113">
        <v>0</v>
      </c>
      <c r="J153" s="113">
        <v>0</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4">
        <f t="shared" si="2"/>
        <v>0</v>
      </c>
      <c r="AM153" s="121"/>
    </row>
    <row r="154" spans="1:39" ht="20.100000000000001" customHeight="1">
      <c r="A154" s="110">
        <v>342</v>
      </c>
      <c r="B154" s="111" t="s">
        <v>843</v>
      </c>
      <c r="C154" s="112" t="s">
        <v>8782</v>
      </c>
      <c r="D154" s="113">
        <v>28164.6</v>
      </c>
      <c r="E154" s="113">
        <v>0</v>
      </c>
      <c r="F154" s="113">
        <v>0</v>
      </c>
      <c r="G154" s="113">
        <v>219936.75</v>
      </c>
      <c r="H154" s="113">
        <v>0</v>
      </c>
      <c r="I154" s="113">
        <v>0</v>
      </c>
      <c r="J154" s="113">
        <v>10172036.829999998</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4">
        <f t="shared" si="2"/>
        <v>10420138.179999998</v>
      </c>
      <c r="AM154" s="121"/>
    </row>
    <row r="155" spans="1:39" ht="20.100000000000001" customHeight="1">
      <c r="A155" s="110">
        <v>343</v>
      </c>
      <c r="B155" s="111" t="s">
        <v>844</v>
      </c>
      <c r="C155" s="112" t="s">
        <v>8782</v>
      </c>
      <c r="D155" s="113">
        <v>0</v>
      </c>
      <c r="E155" s="113">
        <v>0</v>
      </c>
      <c r="F155" s="113">
        <v>150</v>
      </c>
      <c r="G155" s="113">
        <v>0</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4">
        <f t="shared" si="2"/>
        <v>150</v>
      </c>
      <c r="AM155" s="121"/>
    </row>
    <row r="156" spans="1:39" ht="20.100000000000001" customHeight="1">
      <c r="A156" s="110">
        <v>344</v>
      </c>
      <c r="B156" s="111" t="s">
        <v>845</v>
      </c>
      <c r="C156" s="112" t="s">
        <v>8782</v>
      </c>
      <c r="D156" s="113">
        <v>0</v>
      </c>
      <c r="E156" s="113">
        <v>0</v>
      </c>
      <c r="F156" s="113">
        <v>0</v>
      </c>
      <c r="G156" s="113">
        <v>5106.6000000000004</v>
      </c>
      <c r="H156" s="113">
        <v>0</v>
      </c>
      <c r="I156" s="113">
        <v>0</v>
      </c>
      <c r="J156" s="113">
        <v>0</v>
      </c>
      <c r="K156" s="113">
        <v>0</v>
      </c>
      <c r="L156" s="113">
        <v>0</v>
      </c>
      <c r="M156" s="113">
        <v>0</v>
      </c>
      <c r="N156" s="113">
        <v>0</v>
      </c>
      <c r="O156" s="113">
        <v>0</v>
      </c>
      <c r="P156" s="113">
        <v>548983</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4">
        <f t="shared" si="2"/>
        <v>554089.6</v>
      </c>
      <c r="AM156" s="121"/>
    </row>
    <row r="157" spans="1:39" ht="20.100000000000001" customHeight="1">
      <c r="A157" s="110">
        <v>345</v>
      </c>
      <c r="B157" s="111" t="s">
        <v>846</v>
      </c>
      <c r="C157" s="112" t="s">
        <v>8782</v>
      </c>
      <c r="D157" s="113">
        <v>0</v>
      </c>
      <c r="E157" s="113">
        <v>0</v>
      </c>
      <c r="F157" s="113">
        <v>0</v>
      </c>
      <c r="G157" s="113">
        <v>0</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4">
        <f t="shared" si="2"/>
        <v>0</v>
      </c>
      <c r="AM157" s="121"/>
    </row>
    <row r="158" spans="1:39" ht="20.100000000000001" customHeight="1">
      <c r="A158" s="110">
        <v>346</v>
      </c>
      <c r="B158" s="111" t="s">
        <v>847</v>
      </c>
      <c r="C158" s="112" t="s">
        <v>8782</v>
      </c>
      <c r="D158" s="113">
        <v>0</v>
      </c>
      <c r="E158" s="113">
        <v>0</v>
      </c>
      <c r="F158" s="113">
        <v>0</v>
      </c>
      <c r="G158" s="113">
        <v>18687.3</v>
      </c>
      <c r="H158" s="113">
        <v>0</v>
      </c>
      <c r="I158" s="113">
        <v>0</v>
      </c>
      <c r="J158" s="113">
        <v>0</v>
      </c>
      <c r="K158" s="113">
        <v>270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4">
        <f t="shared" si="2"/>
        <v>18957.3</v>
      </c>
      <c r="AM158" s="121"/>
    </row>
    <row r="159" spans="1:39" ht="20.100000000000001" customHeight="1">
      <c r="A159" s="110">
        <v>347</v>
      </c>
      <c r="B159" s="111" t="s">
        <v>848</v>
      </c>
      <c r="C159" s="112" t="s">
        <v>8782</v>
      </c>
      <c r="D159" s="113">
        <v>0</v>
      </c>
      <c r="E159" s="113">
        <v>240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4">
        <f t="shared" si="2"/>
        <v>240</v>
      </c>
      <c r="AM159" s="121"/>
    </row>
    <row r="160" spans="1:39" ht="20.100000000000001" customHeight="1">
      <c r="A160" s="110">
        <v>348</v>
      </c>
      <c r="B160" s="111" t="s">
        <v>849</v>
      </c>
      <c r="C160" s="112" t="s">
        <v>8782</v>
      </c>
      <c r="D160" s="113">
        <v>0</v>
      </c>
      <c r="E160" s="113">
        <v>0</v>
      </c>
      <c r="F160" s="113">
        <v>0</v>
      </c>
      <c r="G160" s="113">
        <v>2312.2800000000002</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4">
        <f t="shared" si="2"/>
        <v>2312.2800000000002</v>
      </c>
      <c r="AM160" s="121"/>
    </row>
    <row r="161" spans="1:39" ht="20.100000000000001" customHeight="1">
      <c r="A161" s="110">
        <v>349</v>
      </c>
      <c r="B161" s="111" t="s">
        <v>850</v>
      </c>
      <c r="C161" s="112" t="s">
        <v>8782</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4">
        <f t="shared" si="2"/>
        <v>0</v>
      </c>
      <c r="AM161" s="121"/>
    </row>
    <row r="162" spans="1:39" ht="20.100000000000001" customHeight="1">
      <c r="A162" s="110">
        <v>371</v>
      </c>
      <c r="B162" s="111" t="s">
        <v>851</v>
      </c>
      <c r="C162" s="112" t="s">
        <v>8782</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4">
        <f t="shared" si="2"/>
        <v>0</v>
      </c>
      <c r="AM162" s="121"/>
    </row>
    <row r="163" spans="1:39" ht="20.100000000000001" customHeight="1">
      <c r="A163" s="110">
        <v>372</v>
      </c>
      <c r="B163" s="111" t="s">
        <v>1314</v>
      </c>
      <c r="C163" s="112" t="s">
        <v>8782</v>
      </c>
      <c r="D163" s="113">
        <v>227878.78999999998</v>
      </c>
      <c r="E163" s="113">
        <v>0</v>
      </c>
      <c r="F163" s="113">
        <v>0</v>
      </c>
      <c r="G163" s="113">
        <v>651.1</v>
      </c>
      <c r="H163" s="113">
        <v>0</v>
      </c>
      <c r="I163" s="113">
        <v>0</v>
      </c>
      <c r="J163" s="113">
        <v>0</v>
      </c>
      <c r="K163" s="113">
        <v>0</v>
      </c>
      <c r="L163" s="113">
        <v>0</v>
      </c>
      <c r="M163" s="113">
        <v>0</v>
      </c>
      <c r="N163" s="113">
        <v>0</v>
      </c>
      <c r="O163" s="113">
        <v>0</v>
      </c>
      <c r="P163" s="113">
        <v>0</v>
      </c>
      <c r="Q163" s="113">
        <v>0</v>
      </c>
      <c r="R163" s="113">
        <v>0</v>
      </c>
      <c r="S163" s="113">
        <v>0</v>
      </c>
      <c r="T163" s="113">
        <v>1288039.6100000001</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4">
        <f t="shared" si="2"/>
        <v>1516569.5</v>
      </c>
      <c r="AM163" s="121"/>
    </row>
    <row r="164" spans="1:39" ht="20.100000000000001" customHeight="1">
      <c r="A164" s="110">
        <v>373</v>
      </c>
      <c r="B164" s="111" t="s">
        <v>1315</v>
      </c>
      <c r="C164" s="112" t="s">
        <v>8782</v>
      </c>
      <c r="D164" s="113">
        <v>0</v>
      </c>
      <c r="E164" s="113">
        <v>0</v>
      </c>
      <c r="F164" s="113">
        <v>0</v>
      </c>
      <c r="G164" s="113">
        <v>17112.400000000001</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4">
        <f t="shared" si="2"/>
        <v>17112.400000000001</v>
      </c>
      <c r="AM164" s="121"/>
    </row>
    <row r="165" spans="1:39" ht="20.100000000000001" customHeight="1">
      <c r="A165" s="110">
        <v>374</v>
      </c>
      <c r="B165" s="111" t="s">
        <v>1316</v>
      </c>
      <c r="C165" s="112" t="s">
        <v>8782</v>
      </c>
      <c r="D165" s="113">
        <v>0</v>
      </c>
      <c r="E165" s="113">
        <v>0</v>
      </c>
      <c r="F165" s="113">
        <v>0</v>
      </c>
      <c r="G165" s="113">
        <v>0</v>
      </c>
      <c r="H165" s="113">
        <v>0</v>
      </c>
      <c r="I165" s="113">
        <v>0</v>
      </c>
      <c r="J165" s="113">
        <v>0</v>
      </c>
      <c r="K165" s="113">
        <v>0</v>
      </c>
      <c r="L165" s="113">
        <v>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4">
        <f t="shared" si="2"/>
        <v>0</v>
      </c>
      <c r="AM165" s="121"/>
    </row>
    <row r="166" spans="1:39" ht="20.100000000000001" customHeight="1">
      <c r="A166" s="110">
        <v>375</v>
      </c>
      <c r="B166" s="111" t="s">
        <v>1317</v>
      </c>
      <c r="C166" s="112" t="s">
        <v>8782</v>
      </c>
      <c r="D166" s="113">
        <v>0</v>
      </c>
      <c r="E166" s="113">
        <v>0</v>
      </c>
      <c r="F166" s="113">
        <v>0</v>
      </c>
      <c r="G166" s="113">
        <v>0</v>
      </c>
      <c r="H166" s="113">
        <v>0</v>
      </c>
      <c r="I166" s="113">
        <v>0</v>
      </c>
      <c r="J166" s="113">
        <v>0</v>
      </c>
      <c r="K166" s="113">
        <v>0</v>
      </c>
      <c r="L166" s="113">
        <v>0</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4">
        <f t="shared" si="2"/>
        <v>0</v>
      </c>
      <c r="AM166" s="121"/>
    </row>
    <row r="167" spans="1:39" ht="20.100000000000001" customHeight="1">
      <c r="A167" s="110">
        <v>376</v>
      </c>
      <c r="B167" s="111" t="s">
        <v>1318</v>
      </c>
      <c r="C167" s="112" t="s">
        <v>8782</v>
      </c>
      <c r="D167" s="113">
        <v>0</v>
      </c>
      <c r="E167" s="113">
        <v>0</v>
      </c>
      <c r="F167" s="113">
        <v>0</v>
      </c>
      <c r="G167" s="113">
        <v>0</v>
      </c>
      <c r="H167" s="113">
        <v>0</v>
      </c>
      <c r="I167" s="113">
        <v>0</v>
      </c>
      <c r="J167" s="113">
        <v>0</v>
      </c>
      <c r="K167" s="113">
        <v>1059.24</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4">
        <f t="shared" si="2"/>
        <v>1059.24</v>
      </c>
      <c r="AM167" s="121"/>
    </row>
    <row r="168" spans="1:39" ht="20.100000000000001" customHeight="1">
      <c r="A168" s="110">
        <v>377</v>
      </c>
      <c r="B168" s="111" t="s">
        <v>1319</v>
      </c>
      <c r="C168" s="112" t="s">
        <v>8782</v>
      </c>
      <c r="D168" s="113">
        <v>0</v>
      </c>
      <c r="E168" s="113">
        <v>0</v>
      </c>
      <c r="F168" s="113">
        <v>0</v>
      </c>
      <c r="G168" s="113">
        <v>0</v>
      </c>
      <c r="H168" s="113">
        <v>0</v>
      </c>
      <c r="I168" s="113">
        <v>0</v>
      </c>
      <c r="J168" s="113">
        <v>0</v>
      </c>
      <c r="K168" s="113">
        <v>0</v>
      </c>
      <c r="L168" s="113">
        <v>0</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4">
        <f t="shared" si="2"/>
        <v>0</v>
      </c>
      <c r="AM168" s="121"/>
    </row>
    <row r="169" spans="1:39" ht="20.100000000000001" customHeight="1">
      <c r="A169" s="110">
        <v>378</v>
      </c>
      <c r="B169" s="111" t="s">
        <v>1320</v>
      </c>
      <c r="C169" s="112" t="s">
        <v>8782</v>
      </c>
      <c r="D169" s="113">
        <v>25331265.689999998</v>
      </c>
      <c r="E169" s="113">
        <v>0</v>
      </c>
      <c r="F169" s="113">
        <v>0</v>
      </c>
      <c r="G169" s="113">
        <v>8402.75</v>
      </c>
      <c r="H169" s="113">
        <v>0</v>
      </c>
      <c r="I169" s="113">
        <v>0</v>
      </c>
      <c r="J169" s="113">
        <v>0</v>
      </c>
      <c r="K169" s="113">
        <v>0</v>
      </c>
      <c r="L169" s="113">
        <v>0</v>
      </c>
      <c r="M169" s="113">
        <v>0</v>
      </c>
      <c r="N169" s="113">
        <v>0</v>
      </c>
      <c r="O169" s="113">
        <v>0</v>
      </c>
      <c r="P169" s="113">
        <v>0</v>
      </c>
      <c r="Q169" s="113">
        <v>0</v>
      </c>
      <c r="R169" s="113">
        <v>0</v>
      </c>
      <c r="S169" s="113">
        <v>0</v>
      </c>
      <c r="T169" s="113">
        <v>75</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4">
        <f t="shared" si="2"/>
        <v>25339743.439999998</v>
      </c>
      <c r="AM169" s="121"/>
    </row>
    <row r="170" spans="1:39" ht="20.100000000000001" customHeight="1">
      <c r="A170" s="200">
        <v>411</v>
      </c>
      <c r="B170" s="201" t="s">
        <v>852</v>
      </c>
      <c r="C170" s="202" t="s">
        <v>8782</v>
      </c>
      <c r="D170" s="203">
        <v>0</v>
      </c>
      <c r="E170" s="203">
        <v>0</v>
      </c>
      <c r="F170" s="203">
        <v>0</v>
      </c>
      <c r="G170" s="203">
        <v>0</v>
      </c>
      <c r="H170" s="203">
        <v>0</v>
      </c>
      <c r="I170" s="203">
        <v>0</v>
      </c>
      <c r="J170" s="203">
        <v>0</v>
      </c>
      <c r="K170" s="203">
        <v>0</v>
      </c>
      <c r="L170" s="203">
        <v>0</v>
      </c>
      <c r="M170" s="203">
        <v>0</v>
      </c>
      <c r="N170" s="203">
        <v>0</v>
      </c>
      <c r="O170" s="203">
        <v>0</v>
      </c>
      <c r="P170" s="203">
        <v>0</v>
      </c>
      <c r="Q170" s="203">
        <v>0</v>
      </c>
      <c r="R170" s="203">
        <v>0</v>
      </c>
      <c r="S170" s="203">
        <v>0</v>
      </c>
      <c r="T170" s="203">
        <v>0</v>
      </c>
      <c r="U170" s="203">
        <v>0</v>
      </c>
      <c r="V170" s="203">
        <v>0</v>
      </c>
      <c r="W170" s="203">
        <v>0</v>
      </c>
      <c r="X170" s="203">
        <v>0</v>
      </c>
      <c r="Y170" s="203">
        <v>0</v>
      </c>
      <c r="Z170" s="203">
        <v>0</v>
      </c>
      <c r="AA170" s="203">
        <v>0</v>
      </c>
      <c r="AB170" s="203">
        <v>0</v>
      </c>
      <c r="AC170" s="203">
        <v>0</v>
      </c>
      <c r="AD170" s="203">
        <v>0</v>
      </c>
      <c r="AE170" s="203">
        <v>0</v>
      </c>
      <c r="AF170" s="203">
        <v>0</v>
      </c>
      <c r="AG170" s="203">
        <v>0</v>
      </c>
      <c r="AH170" s="203">
        <v>0</v>
      </c>
      <c r="AI170" s="203">
        <v>0</v>
      </c>
      <c r="AJ170" s="204">
        <f t="shared" si="2"/>
        <v>0</v>
      </c>
      <c r="AM170" s="121"/>
    </row>
    <row r="171" spans="1:39" ht="20.100000000000001" customHeight="1">
      <c r="A171" s="200">
        <v>417</v>
      </c>
      <c r="B171" s="201" t="s">
        <v>853</v>
      </c>
      <c r="C171" s="202" t="s">
        <v>8782</v>
      </c>
      <c r="D171" s="203">
        <v>0</v>
      </c>
      <c r="E171" s="203">
        <v>0</v>
      </c>
      <c r="F171" s="203">
        <v>0</v>
      </c>
      <c r="G171" s="203">
        <v>7328695.0699999994</v>
      </c>
      <c r="H171" s="203">
        <v>0</v>
      </c>
      <c r="I171" s="203">
        <v>0</v>
      </c>
      <c r="J171" s="203">
        <v>0</v>
      </c>
      <c r="K171" s="203">
        <v>0</v>
      </c>
      <c r="L171" s="203">
        <v>0</v>
      </c>
      <c r="M171" s="203">
        <v>0</v>
      </c>
      <c r="N171" s="203">
        <v>0</v>
      </c>
      <c r="O171" s="203">
        <v>0</v>
      </c>
      <c r="P171" s="203">
        <v>0</v>
      </c>
      <c r="Q171" s="203">
        <v>0</v>
      </c>
      <c r="R171" s="203">
        <v>0</v>
      </c>
      <c r="S171" s="203">
        <v>0</v>
      </c>
      <c r="T171" s="203">
        <v>0</v>
      </c>
      <c r="U171" s="203">
        <v>0</v>
      </c>
      <c r="V171" s="203">
        <v>0</v>
      </c>
      <c r="W171" s="203">
        <v>0</v>
      </c>
      <c r="X171" s="203">
        <v>0</v>
      </c>
      <c r="Y171" s="203">
        <v>0</v>
      </c>
      <c r="Z171" s="203">
        <v>0</v>
      </c>
      <c r="AA171" s="203">
        <v>0</v>
      </c>
      <c r="AB171" s="203">
        <v>0</v>
      </c>
      <c r="AC171" s="203">
        <v>0</v>
      </c>
      <c r="AD171" s="203">
        <v>0</v>
      </c>
      <c r="AE171" s="203">
        <v>0</v>
      </c>
      <c r="AF171" s="203">
        <v>0</v>
      </c>
      <c r="AG171" s="203">
        <v>0</v>
      </c>
      <c r="AH171" s="203">
        <v>0</v>
      </c>
      <c r="AI171" s="203">
        <v>0</v>
      </c>
      <c r="AJ171" s="204">
        <f t="shared" si="2"/>
        <v>7328695.0699999994</v>
      </c>
      <c r="AM171" s="121"/>
    </row>
    <row r="172" spans="1:39" ht="20.100000000000001" customHeight="1">
      <c r="A172" s="200">
        <v>418</v>
      </c>
      <c r="B172" s="201" t="s">
        <v>854</v>
      </c>
      <c r="C172" s="202" t="s">
        <v>8782</v>
      </c>
      <c r="D172" s="203">
        <v>0</v>
      </c>
      <c r="E172" s="203">
        <v>0</v>
      </c>
      <c r="F172" s="203">
        <v>0</v>
      </c>
      <c r="G172" s="203">
        <v>277103.32</v>
      </c>
      <c r="H172" s="203">
        <v>0</v>
      </c>
      <c r="I172" s="203">
        <v>0</v>
      </c>
      <c r="J172" s="203">
        <v>0</v>
      </c>
      <c r="K172" s="203">
        <v>0</v>
      </c>
      <c r="L172" s="203">
        <v>0</v>
      </c>
      <c r="M172" s="203">
        <v>0</v>
      </c>
      <c r="N172" s="203">
        <v>0</v>
      </c>
      <c r="O172" s="203">
        <v>0</v>
      </c>
      <c r="P172" s="203">
        <v>0</v>
      </c>
      <c r="Q172" s="203">
        <v>0</v>
      </c>
      <c r="R172" s="203">
        <v>0</v>
      </c>
      <c r="S172" s="203">
        <v>0</v>
      </c>
      <c r="T172" s="203">
        <v>0</v>
      </c>
      <c r="U172" s="203">
        <v>0</v>
      </c>
      <c r="V172" s="203">
        <v>0</v>
      </c>
      <c r="W172" s="203">
        <v>0</v>
      </c>
      <c r="X172" s="203">
        <v>0</v>
      </c>
      <c r="Y172" s="203">
        <v>0</v>
      </c>
      <c r="Z172" s="203">
        <v>0</v>
      </c>
      <c r="AA172" s="203">
        <v>0</v>
      </c>
      <c r="AB172" s="203">
        <v>0</v>
      </c>
      <c r="AC172" s="203">
        <v>0</v>
      </c>
      <c r="AD172" s="203">
        <v>0</v>
      </c>
      <c r="AE172" s="203">
        <v>0</v>
      </c>
      <c r="AF172" s="203">
        <v>0</v>
      </c>
      <c r="AG172" s="203">
        <v>0</v>
      </c>
      <c r="AH172" s="203">
        <v>0</v>
      </c>
      <c r="AI172" s="203">
        <v>0</v>
      </c>
      <c r="AJ172" s="204">
        <f t="shared" si="2"/>
        <v>277103.32</v>
      </c>
      <c r="AM172" s="121"/>
    </row>
    <row r="173" spans="1:39" ht="20.100000000000001" customHeight="1">
      <c r="A173" s="200">
        <v>422</v>
      </c>
      <c r="B173" s="201" t="s">
        <v>855</v>
      </c>
      <c r="C173" s="202" t="s">
        <v>8782</v>
      </c>
      <c r="D173" s="203">
        <v>0</v>
      </c>
      <c r="E173" s="203">
        <v>0</v>
      </c>
      <c r="F173" s="203">
        <v>0</v>
      </c>
      <c r="G173" s="203">
        <v>12932.460000000001</v>
      </c>
      <c r="H173" s="203">
        <v>0</v>
      </c>
      <c r="I173" s="203">
        <v>0</v>
      </c>
      <c r="J173" s="203">
        <v>0</v>
      </c>
      <c r="K173" s="203">
        <v>0</v>
      </c>
      <c r="L173" s="203">
        <v>0</v>
      </c>
      <c r="M173" s="203">
        <v>0</v>
      </c>
      <c r="N173" s="203">
        <v>0</v>
      </c>
      <c r="O173" s="203">
        <v>0</v>
      </c>
      <c r="P173" s="203">
        <v>0</v>
      </c>
      <c r="Q173" s="203">
        <v>0</v>
      </c>
      <c r="R173" s="203">
        <v>0</v>
      </c>
      <c r="S173" s="203">
        <v>0</v>
      </c>
      <c r="T173" s="203">
        <v>0</v>
      </c>
      <c r="U173" s="203">
        <v>0</v>
      </c>
      <c r="V173" s="203">
        <v>0</v>
      </c>
      <c r="W173" s="203">
        <v>0</v>
      </c>
      <c r="X173" s="203">
        <v>0</v>
      </c>
      <c r="Y173" s="203">
        <v>0</v>
      </c>
      <c r="Z173" s="203">
        <v>0</v>
      </c>
      <c r="AA173" s="203">
        <v>0</v>
      </c>
      <c r="AB173" s="203">
        <v>0</v>
      </c>
      <c r="AC173" s="203">
        <v>0</v>
      </c>
      <c r="AD173" s="203">
        <v>0</v>
      </c>
      <c r="AE173" s="203">
        <v>0</v>
      </c>
      <c r="AF173" s="203">
        <v>0</v>
      </c>
      <c r="AG173" s="203">
        <v>0</v>
      </c>
      <c r="AH173" s="203">
        <v>0</v>
      </c>
      <c r="AI173" s="203">
        <v>0</v>
      </c>
      <c r="AJ173" s="204">
        <f t="shared" si="2"/>
        <v>12932.460000000001</v>
      </c>
      <c r="AM173" s="121"/>
    </row>
    <row r="174" spans="1:39" ht="20.100000000000001" customHeight="1">
      <c r="A174" s="200">
        <v>423</v>
      </c>
      <c r="B174" s="201" t="s">
        <v>856</v>
      </c>
      <c r="C174" s="202" t="s">
        <v>8782</v>
      </c>
      <c r="D174" s="203">
        <v>0</v>
      </c>
      <c r="E174" s="203">
        <v>0</v>
      </c>
      <c r="F174" s="203">
        <v>0</v>
      </c>
      <c r="G174" s="203">
        <v>460003.45000000007</v>
      </c>
      <c r="H174" s="203">
        <v>0</v>
      </c>
      <c r="I174" s="203">
        <v>0</v>
      </c>
      <c r="J174" s="203">
        <v>0</v>
      </c>
      <c r="K174" s="203">
        <v>0</v>
      </c>
      <c r="L174" s="203">
        <v>0</v>
      </c>
      <c r="M174" s="203">
        <v>0</v>
      </c>
      <c r="N174" s="203">
        <v>0</v>
      </c>
      <c r="O174" s="203">
        <v>0</v>
      </c>
      <c r="P174" s="203">
        <v>0</v>
      </c>
      <c r="Q174" s="203">
        <v>0</v>
      </c>
      <c r="R174" s="203">
        <v>0</v>
      </c>
      <c r="S174" s="203">
        <v>0</v>
      </c>
      <c r="T174" s="203">
        <v>0</v>
      </c>
      <c r="U174" s="203">
        <v>0</v>
      </c>
      <c r="V174" s="203">
        <v>0</v>
      </c>
      <c r="W174" s="203">
        <v>0</v>
      </c>
      <c r="X174" s="203">
        <v>0</v>
      </c>
      <c r="Y174" s="203">
        <v>0</v>
      </c>
      <c r="Z174" s="203">
        <v>0</v>
      </c>
      <c r="AA174" s="203">
        <v>0</v>
      </c>
      <c r="AB174" s="203">
        <v>0</v>
      </c>
      <c r="AC174" s="203">
        <v>0</v>
      </c>
      <c r="AD174" s="203">
        <v>0</v>
      </c>
      <c r="AE174" s="203">
        <v>0</v>
      </c>
      <c r="AF174" s="203">
        <v>0</v>
      </c>
      <c r="AG174" s="203">
        <v>0</v>
      </c>
      <c r="AH174" s="203">
        <v>0</v>
      </c>
      <c r="AI174" s="203">
        <v>0</v>
      </c>
      <c r="AJ174" s="204">
        <f t="shared" si="2"/>
        <v>460003.45000000007</v>
      </c>
      <c r="AM174" s="121"/>
    </row>
    <row r="175" spans="1:39" ht="20.100000000000001" customHeight="1">
      <c r="A175" s="200">
        <v>424</v>
      </c>
      <c r="B175" s="201" t="s">
        <v>857</v>
      </c>
      <c r="C175" s="202" t="s">
        <v>8782</v>
      </c>
      <c r="D175" s="203">
        <v>0</v>
      </c>
      <c r="E175" s="203">
        <v>0</v>
      </c>
      <c r="F175" s="203">
        <v>0</v>
      </c>
      <c r="G175" s="203">
        <v>104932.36000000002</v>
      </c>
      <c r="H175" s="203">
        <v>0</v>
      </c>
      <c r="I175" s="203">
        <v>0</v>
      </c>
      <c r="J175" s="203">
        <v>0</v>
      </c>
      <c r="K175" s="203">
        <v>0</v>
      </c>
      <c r="L175" s="203">
        <v>0</v>
      </c>
      <c r="M175" s="203">
        <v>0</v>
      </c>
      <c r="N175" s="203">
        <v>0</v>
      </c>
      <c r="O175" s="203">
        <v>0</v>
      </c>
      <c r="P175" s="203">
        <v>0</v>
      </c>
      <c r="Q175" s="203">
        <v>0</v>
      </c>
      <c r="R175" s="203">
        <v>0</v>
      </c>
      <c r="S175" s="203">
        <v>0</v>
      </c>
      <c r="T175" s="203">
        <v>0</v>
      </c>
      <c r="U175" s="203">
        <v>0</v>
      </c>
      <c r="V175" s="203">
        <v>0</v>
      </c>
      <c r="W175" s="203">
        <v>0</v>
      </c>
      <c r="X175" s="203">
        <v>0</v>
      </c>
      <c r="Y175" s="203">
        <v>0</v>
      </c>
      <c r="Z175" s="203">
        <v>0</v>
      </c>
      <c r="AA175" s="203">
        <v>0</v>
      </c>
      <c r="AB175" s="203">
        <v>0</v>
      </c>
      <c r="AC175" s="203">
        <v>0</v>
      </c>
      <c r="AD175" s="203">
        <v>0</v>
      </c>
      <c r="AE175" s="203">
        <v>0</v>
      </c>
      <c r="AF175" s="203">
        <v>0</v>
      </c>
      <c r="AG175" s="203">
        <v>0</v>
      </c>
      <c r="AH175" s="203">
        <v>0</v>
      </c>
      <c r="AI175" s="203">
        <v>0</v>
      </c>
      <c r="AJ175" s="204">
        <f t="shared" si="2"/>
        <v>104932.36000000002</v>
      </c>
      <c r="AM175" s="121"/>
    </row>
    <row r="176" spans="1:39" ht="20.100000000000001" customHeight="1">
      <c r="A176" s="200">
        <v>425</v>
      </c>
      <c r="B176" s="201" t="s">
        <v>858</v>
      </c>
      <c r="C176" s="202" t="s">
        <v>8782</v>
      </c>
      <c r="D176" s="203">
        <v>0</v>
      </c>
      <c r="E176" s="203">
        <v>0</v>
      </c>
      <c r="F176" s="203">
        <v>0</v>
      </c>
      <c r="G176" s="203">
        <v>0</v>
      </c>
      <c r="H176" s="203">
        <v>0</v>
      </c>
      <c r="I176" s="203">
        <v>0</v>
      </c>
      <c r="J176" s="203">
        <v>0</v>
      </c>
      <c r="K176" s="203">
        <v>0</v>
      </c>
      <c r="L176" s="203">
        <v>0</v>
      </c>
      <c r="M176" s="203">
        <v>0</v>
      </c>
      <c r="N176" s="203">
        <v>0</v>
      </c>
      <c r="O176" s="203">
        <v>0</v>
      </c>
      <c r="P176" s="203">
        <v>0</v>
      </c>
      <c r="Q176" s="203">
        <v>0</v>
      </c>
      <c r="R176" s="203">
        <v>0</v>
      </c>
      <c r="S176" s="203">
        <v>0</v>
      </c>
      <c r="T176" s="203">
        <v>0</v>
      </c>
      <c r="U176" s="203">
        <v>0</v>
      </c>
      <c r="V176" s="203">
        <v>0</v>
      </c>
      <c r="W176" s="203">
        <v>0</v>
      </c>
      <c r="X176" s="203">
        <v>0</v>
      </c>
      <c r="Y176" s="203">
        <v>0</v>
      </c>
      <c r="Z176" s="203">
        <v>0</v>
      </c>
      <c r="AA176" s="203">
        <v>0</v>
      </c>
      <c r="AB176" s="203">
        <v>0</v>
      </c>
      <c r="AC176" s="203">
        <v>0</v>
      </c>
      <c r="AD176" s="203">
        <v>0</v>
      </c>
      <c r="AE176" s="203">
        <v>0</v>
      </c>
      <c r="AF176" s="203">
        <v>0</v>
      </c>
      <c r="AG176" s="203">
        <v>0</v>
      </c>
      <c r="AH176" s="203">
        <v>0</v>
      </c>
      <c r="AI176" s="203">
        <v>0</v>
      </c>
      <c r="AJ176" s="204">
        <f t="shared" si="2"/>
        <v>0</v>
      </c>
      <c r="AM176" s="121"/>
    </row>
    <row r="177" spans="1:39" ht="20.100000000000001" customHeight="1">
      <c r="A177" s="200">
        <v>426</v>
      </c>
      <c r="B177" s="201" t="s">
        <v>859</v>
      </c>
      <c r="C177" s="202" t="s">
        <v>8782</v>
      </c>
      <c r="D177" s="203">
        <v>0</v>
      </c>
      <c r="E177" s="203">
        <v>0</v>
      </c>
      <c r="F177" s="203">
        <v>0</v>
      </c>
      <c r="G177" s="203">
        <v>0</v>
      </c>
      <c r="H177" s="203">
        <v>0</v>
      </c>
      <c r="I177" s="203">
        <v>0</v>
      </c>
      <c r="J177" s="203">
        <v>0</v>
      </c>
      <c r="K177" s="203">
        <v>0</v>
      </c>
      <c r="L177" s="203">
        <v>0</v>
      </c>
      <c r="M177" s="203">
        <v>0</v>
      </c>
      <c r="N177" s="203">
        <v>0</v>
      </c>
      <c r="O177" s="203">
        <v>0</v>
      </c>
      <c r="P177" s="203">
        <v>0</v>
      </c>
      <c r="Q177" s="203">
        <v>0</v>
      </c>
      <c r="R177" s="203">
        <v>0</v>
      </c>
      <c r="S177" s="203">
        <v>0</v>
      </c>
      <c r="T177" s="203">
        <v>0</v>
      </c>
      <c r="U177" s="203">
        <v>0</v>
      </c>
      <c r="V177" s="203">
        <v>0</v>
      </c>
      <c r="W177" s="203">
        <v>0</v>
      </c>
      <c r="X177" s="203">
        <v>0</v>
      </c>
      <c r="Y177" s="203">
        <v>0</v>
      </c>
      <c r="Z177" s="203">
        <v>0</v>
      </c>
      <c r="AA177" s="203">
        <v>0</v>
      </c>
      <c r="AB177" s="203">
        <v>0</v>
      </c>
      <c r="AC177" s="203">
        <v>0</v>
      </c>
      <c r="AD177" s="203">
        <v>0</v>
      </c>
      <c r="AE177" s="203">
        <v>0</v>
      </c>
      <c r="AF177" s="203">
        <v>0</v>
      </c>
      <c r="AG177" s="203">
        <v>0</v>
      </c>
      <c r="AH177" s="203">
        <v>0</v>
      </c>
      <c r="AI177" s="203">
        <v>0</v>
      </c>
      <c r="AJ177" s="204">
        <f t="shared" si="2"/>
        <v>0</v>
      </c>
      <c r="AM177" s="121"/>
    </row>
    <row r="178" spans="1:39" ht="20.100000000000001" customHeight="1">
      <c r="A178" s="200">
        <v>427</v>
      </c>
      <c r="B178" s="201" t="s">
        <v>860</v>
      </c>
      <c r="C178" s="202" t="s">
        <v>8782</v>
      </c>
      <c r="D178" s="203">
        <v>0</v>
      </c>
      <c r="E178" s="203">
        <v>0</v>
      </c>
      <c r="F178" s="203">
        <v>0</v>
      </c>
      <c r="G178" s="203">
        <v>0</v>
      </c>
      <c r="H178" s="203">
        <v>0</v>
      </c>
      <c r="I178" s="203">
        <v>0</v>
      </c>
      <c r="J178" s="203">
        <v>0</v>
      </c>
      <c r="K178" s="203">
        <v>0</v>
      </c>
      <c r="L178" s="203">
        <v>0</v>
      </c>
      <c r="M178" s="203">
        <v>0</v>
      </c>
      <c r="N178" s="203">
        <v>0</v>
      </c>
      <c r="O178" s="203">
        <v>0</v>
      </c>
      <c r="P178" s="203">
        <v>0</v>
      </c>
      <c r="Q178" s="203">
        <v>0</v>
      </c>
      <c r="R178" s="203">
        <v>0</v>
      </c>
      <c r="S178" s="203">
        <v>0</v>
      </c>
      <c r="T178" s="203">
        <v>0</v>
      </c>
      <c r="U178" s="203">
        <v>0</v>
      </c>
      <c r="V178" s="203">
        <v>0</v>
      </c>
      <c r="W178" s="203">
        <v>0</v>
      </c>
      <c r="X178" s="203">
        <v>0</v>
      </c>
      <c r="Y178" s="203">
        <v>0</v>
      </c>
      <c r="Z178" s="203">
        <v>0</v>
      </c>
      <c r="AA178" s="203">
        <v>0</v>
      </c>
      <c r="AB178" s="203">
        <v>0</v>
      </c>
      <c r="AC178" s="203">
        <v>0</v>
      </c>
      <c r="AD178" s="203">
        <v>0</v>
      </c>
      <c r="AE178" s="203">
        <v>0</v>
      </c>
      <c r="AF178" s="203">
        <v>0</v>
      </c>
      <c r="AG178" s="203">
        <v>0</v>
      </c>
      <c r="AH178" s="203">
        <v>0</v>
      </c>
      <c r="AI178" s="203">
        <v>0</v>
      </c>
      <c r="AJ178" s="204">
        <f t="shared" si="2"/>
        <v>0</v>
      </c>
      <c r="AM178" s="121"/>
    </row>
    <row r="179" spans="1:39" ht="20.100000000000001" customHeight="1">
      <c r="A179" s="200">
        <v>428</v>
      </c>
      <c r="B179" s="201" t="s">
        <v>861</v>
      </c>
      <c r="C179" s="202" t="s">
        <v>8782</v>
      </c>
      <c r="D179" s="203">
        <v>0</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203">
        <v>0</v>
      </c>
      <c r="U179" s="203">
        <v>0</v>
      </c>
      <c r="V179" s="203">
        <v>0</v>
      </c>
      <c r="W179" s="203">
        <v>0</v>
      </c>
      <c r="X179" s="203">
        <v>0</v>
      </c>
      <c r="Y179" s="203">
        <v>0</v>
      </c>
      <c r="Z179" s="203">
        <v>0</v>
      </c>
      <c r="AA179" s="203">
        <v>0</v>
      </c>
      <c r="AB179" s="203">
        <v>0</v>
      </c>
      <c r="AC179" s="203">
        <v>0</v>
      </c>
      <c r="AD179" s="203">
        <v>0</v>
      </c>
      <c r="AE179" s="203">
        <v>0</v>
      </c>
      <c r="AF179" s="203">
        <v>0</v>
      </c>
      <c r="AG179" s="203">
        <v>0</v>
      </c>
      <c r="AH179" s="203">
        <v>0</v>
      </c>
      <c r="AI179" s="203">
        <v>0</v>
      </c>
      <c r="AJ179" s="204">
        <f t="shared" si="2"/>
        <v>0</v>
      </c>
      <c r="AM179" s="121"/>
    </row>
    <row r="180" spans="1:39" ht="20.100000000000001" customHeight="1">
      <c r="A180" s="200">
        <v>429</v>
      </c>
      <c r="B180" s="201" t="s">
        <v>862</v>
      </c>
      <c r="C180" s="202" t="s">
        <v>8782</v>
      </c>
      <c r="D180" s="203">
        <v>0</v>
      </c>
      <c r="E180" s="203">
        <v>0</v>
      </c>
      <c r="F180" s="203">
        <v>0</v>
      </c>
      <c r="G180" s="203">
        <v>0</v>
      </c>
      <c r="H180" s="203">
        <v>0</v>
      </c>
      <c r="I180" s="203">
        <v>0</v>
      </c>
      <c r="J180" s="203">
        <v>0</v>
      </c>
      <c r="K180" s="203">
        <v>0</v>
      </c>
      <c r="L180" s="203">
        <v>0</v>
      </c>
      <c r="M180" s="203">
        <v>0</v>
      </c>
      <c r="N180" s="203">
        <v>0</v>
      </c>
      <c r="O180" s="203">
        <v>0</v>
      </c>
      <c r="P180" s="203">
        <v>0</v>
      </c>
      <c r="Q180" s="203">
        <v>0</v>
      </c>
      <c r="R180" s="203">
        <v>0</v>
      </c>
      <c r="S180" s="203">
        <v>0</v>
      </c>
      <c r="T180" s="203">
        <v>0</v>
      </c>
      <c r="U180" s="203">
        <v>0</v>
      </c>
      <c r="V180" s="203">
        <v>0</v>
      </c>
      <c r="W180" s="203">
        <v>0</v>
      </c>
      <c r="X180" s="203">
        <v>0</v>
      </c>
      <c r="Y180" s="203">
        <v>0</v>
      </c>
      <c r="Z180" s="203">
        <v>0</v>
      </c>
      <c r="AA180" s="203">
        <v>0</v>
      </c>
      <c r="AB180" s="203">
        <v>0</v>
      </c>
      <c r="AC180" s="203">
        <v>0</v>
      </c>
      <c r="AD180" s="203">
        <v>0</v>
      </c>
      <c r="AE180" s="203">
        <v>0</v>
      </c>
      <c r="AF180" s="203">
        <v>0</v>
      </c>
      <c r="AG180" s="203">
        <v>0</v>
      </c>
      <c r="AH180" s="203">
        <v>0</v>
      </c>
      <c r="AI180" s="203">
        <v>0</v>
      </c>
      <c r="AJ180" s="204">
        <f t="shared" si="2"/>
        <v>0</v>
      </c>
      <c r="AM180" s="121"/>
    </row>
    <row r="181" spans="1:39" ht="20.100000000000001" customHeight="1">
      <c r="A181" s="200">
        <v>432</v>
      </c>
      <c r="B181" s="201" t="s">
        <v>863</v>
      </c>
      <c r="C181" s="202" t="s">
        <v>8782</v>
      </c>
      <c r="D181" s="203">
        <v>0</v>
      </c>
      <c r="E181" s="203">
        <v>0</v>
      </c>
      <c r="F181" s="203">
        <v>0</v>
      </c>
      <c r="G181" s="203">
        <v>0</v>
      </c>
      <c r="H181" s="203">
        <v>0</v>
      </c>
      <c r="I181" s="203">
        <v>0</v>
      </c>
      <c r="J181" s="203">
        <v>0</v>
      </c>
      <c r="K181" s="203">
        <v>0</v>
      </c>
      <c r="L181" s="203">
        <v>0</v>
      </c>
      <c r="M181" s="203">
        <v>0</v>
      </c>
      <c r="N181" s="203">
        <v>0</v>
      </c>
      <c r="O181" s="203">
        <v>0</v>
      </c>
      <c r="P181" s="203">
        <v>0</v>
      </c>
      <c r="Q181" s="203">
        <v>0</v>
      </c>
      <c r="R181" s="203">
        <v>0</v>
      </c>
      <c r="S181" s="203">
        <v>0</v>
      </c>
      <c r="T181" s="203">
        <v>0</v>
      </c>
      <c r="U181" s="203">
        <v>0</v>
      </c>
      <c r="V181" s="203">
        <v>0</v>
      </c>
      <c r="W181" s="203">
        <v>0</v>
      </c>
      <c r="X181" s="203">
        <v>0</v>
      </c>
      <c r="Y181" s="203">
        <v>0</v>
      </c>
      <c r="Z181" s="203">
        <v>0</v>
      </c>
      <c r="AA181" s="203">
        <v>0</v>
      </c>
      <c r="AB181" s="203">
        <v>0</v>
      </c>
      <c r="AC181" s="203">
        <v>0</v>
      </c>
      <c r="AD181" s="203">
        <v>0</v>
      </c>
      <c r="AE181" s="203">
        <v>0</v>
      </c>
      <c r="AF181" s="203">
        <v>0</v>
      </c>
      <c r="AG181" s="203">
        <v>0</v>
      </c>
      <c r="AH181" s="203">
        <v>0</v>
      </c>
      <c r="AI181" s="203">
        <v>0</v>
      </c>
      <c r="AJ181" s="204">
        <f t="shared" si="2"/>
        <v>0</v>
      </c>
      <c r="AM181" s="121"/>
    </row>
    <row r="182" spans="1:39" ht="20.100000000000001" customHeight="1">
      <c r="A182" s="200">
        <v>433</v>
      </c>
      <c r="B182" s="201" t="s">
        <v>864</v>
      </c>
      <c r="C182" s="202" t="s">
        <v>8782</v>
      </c>
      <c r="D182" s="203">
        <v>0</v>
      </c>
      <c r="E182" s="203">
        <v>0</v>
      </c>
      <c r="F182" s="203">
        <v>0</v>
      </c>
      <c r="G182" s="203">
        <v>0</v>
      </c>
      <c r="H182" s="203">
        <v>0</v>
      </c>
      <c r="I182" s="203">
        <v>0</v>
      </c>
      <c r="J182" s="203">
        <v>0</v>
      </c>
      <c r="K182" s="203">
        <v>0</v>
      </c>
      <c r="L182" s="203">
        <v>0</v>
      </c>
      <c r="M182" s="203">
        <v>0</v>
      </c>
      <c r="N182" s="203">
        <v>0</v>
      </c>
      <c r="O182" s="203">
        <v>0</v>
      </c>
      <c r="P182" s="203">
        <v>0</v>
      </c>
      <c r="Q182" s="203">
        <v>0</v>
      </c>
      <c r="R182" s="203">
        <v>0</v>
      </c>
      <c r="S182" s="203">
        <v>0</v>
      </c>
      <c r="T182" s="203">
        <v>0</v>
      </c>
      <c r="U182" s="203">
        <v>0</v>
      </c>
      <c r="V182" s="203">
        <v>0</v>
      </c>
      <c r="W182" s="203">
        <v>0</v>
      </c>
      <c r="X182" s="203">
        <v>0</v>
      </c>
      <c r="Y182" s="203">
        <v>0</v>
      </c>
      <c r="Z182" s="203">
        <v>0</v>
      </c>
      <c r="AA182" s="203">
        <v>0</v>
      </c>
      <c r="AB182" s="203">
        <v>0</v>
      </c>
      <c r="AC182" s="203">
        <v>0</v>
      </c>
      <c r="AD182" s="203">
        <v>0</v>
      </c>
      <c r="AE182" s="203">
        <v>0</v>
      </c>
      <c r="AF182" s="203">
        <v>0</v>
      </c>
      <c r="AG182" s="203">
        <v>0</v>
      </c>
      <c r="AH182" s="203">
        <v>0</v>
      </c>
      <c r="AI182" s="203">
        <v>0</v>
      </c>
      <c r="AJ182" s="204">
        <f t="shared" si="2"/>
        <v>0</v>
      </c>
      <c r="AM182" s="121"/>
    </row>
    <row r="183" spans="1:39" ht="20.100000000000001" customHeight="1">
      <c r="A183" s="200">
        <v>434</v>
      </c>
      <c r="B183" s="201" t="s">
        <v>865</v>
      </c>
      <c r="C183" s="205" t="s">
        <v>8782</v>
      </c>
      <c r="D183" s="203">
        <v>0</v>
      </c>
      <c r="E183" s="203">
        <v>0</v>
      </c>
      <c r="F183" s="203">
        <v>0</v>
      </c>
      <c r="G183" s="203">
        <v>0</v>
      </c>
      <c r="H183" s="203">
        <v>0</v>
      </c>
      <c r="I183" s="203">
        <v>0</v>
      </c>
      <c r="J183" s="203">
        <v>0</v>
      </c>
      <c r="K183" s="203">
        <v>0</v>
      </c>
      <c r="L183" s="203">
        <v>0</v>
      </c>
      <c r="M183" s="203">
        <v>0</v>
      </c>
      <c r="N183" s="203">
        <v>0</v>
      </c>
      <c r="O183" s="203">
        <v>0</v>
      </c>
      <c r="P183" s="203">
        <v>0</v>
      </c>
      <c r="Q183" s="203">
        <v>0</v>
      </c>
      <c r="R183" s="203">
        <v>0</v>
      </c>
      <c r="S183" s="203">
        <v>0</v>
      </c>
      <c r="T183" s="203">
        <v>0</v>
      </c>
      <c r="U183" s="203">
        <v>0</v>
      </c>
      <c r="V183" s="203">
        <v>0</v>
      </c>
      <c r="W183" s="203">
        <v>0</v>
      </c>
      <c r="X183" s="203">
        <v>0</v>
      </c>
      <c r="Y183" s="203">
        <v>0</v>
      </c>
      <c r="Z183" s="203">
        <v>0</v>
      </c>
      <c r="AA183" s="203">
        <v>0</v>
      </c>
      <c r="AB183" s="203">
        <v>0</v>
      </c>
      <c r="AC183" s="203">
        <v>0</v>
      </c>
      <c r="AD183" s="203">
        <v>0</v>
      </c>
      <c r="AE183" s="203">
        <v>0</v>
      </c>
      <c r="AF183" s="203">
        <v>0</v>
      </c>
      <c r="AG183" s="203">
        <v>0</v>
      </c>
      <c r="AH183" s="203">
        <v>0</v>
      </c>
      <c r="AI183" s="203">
        <v>0</v>
      </c>
      <c r="AJ183" s="204">
        <f t="shared" si="2"/>
        <v>0</v>
      </c>
      <c r="AM183" s="121"/>
    </row>
    <row r="184" spans="1:39" ht="20.100000000000001" customHeight="1">
      <c r="A184" s="200">
        <v>435</v>
      </c>
      <c r="B184" s="201" t="s">
        <v>866</v>
      </c>
      <c r="C184" s="205" t="s">
        <v>8782</v>
      </c>
      <c r="D184" s="203">
        <v>0</v>
      </c>
      <c r="E184" s="203">
        <v>0</v>
      </c>
      <c r="F184" s="203">
        <v>0</v>
      </c>
      <c r="G184" s="203">
        <v>0</v>
      </c>
      <c r="H184" s="203">
        <v>0</v>
      </c>
      <c r="I184" s="203">
        <v>0</v>
      </c>
      <c r="J184" s="203">
        <v>0</v>
      </c>
      <c r="K184" s="203">
        <v>0</v>
      </c>
      <c r="L184" s="203">
        <v>0</v>
      </c>
      <c r="M184" s="203">
        <v>0</v>
      </c>
      <c r="N184" s="203">
        <v>0</v>
      </c>
      <c r="O184" s="203">
        <v>0</v>
      </c>
      <c r="P184" s="203">
        <v>0</v>
      </c>
      <c r="Q184" s="203">
        <v>0</v>
      </c>
      <c r="R184" s="203">
        <v>0</v>
      </c>
      <c r="S184" s="203">
        <v>0</v>
      </c>
      <c r="T184" s="203">
        <v>0</v>
      </c>
      <c r="U184" s="203">
        <v>0</v>
      </c>
      <c r="V184" s="203">
        <v>0</v>
      </c>
      <c r="W184" s="203">
        <v>0</v>
      </c>
      <c r="X184" s="203">
        <v>0</v>
      </c>
      <c r="Y184" s="203">
        <v>0</v>
      </c>
      <c r="Z184" s="203">
        <v>0</v>
      </c>
      <c r="AA184" s="203">
        <v>0</v>
      </c>
      <c r="AB184" s="203">
        <v>0</v>
      </c>
      <c r="AC184" s="203">
        <v>0</v>
      </c>
      <c r="AD184" s="203">
        <v>0</v>
      </c>
      <c r="AE184" s="203">
        <v>0</v>
      </c>
      <c r="AF184" s="203">
        <v>0</v>
      </c>
      <c r="AG184" s="203">
        <v>0</v>
      </c>
      <c r="AH184" s="203">
        <v>0</v>
      </c>
      <c r="AI184" s="203">
        <v>0</v>
      </c>
      <c r="AJ184" s="204">
        <f t="shared" si="2"/>
        <v>0</v>
      </c>
      <c r="AM184" s="121"/>
    </row>
    <row r="185" spans="1:39" ht="20.100000000000001" customHeight="1">
      <c r="A185" s="110">
        <v>512</v>
      </c>
      <c r="B185" s="111" t="s">
        <v>867</v>
      </c>
      <c r="C185" s="112" t="s">
        <v>8782</v>
      </c>
      <c r="D185" s="113">
        <v>0</v>
      </c>
      <c r="E185" s="113">
        <v>0</v>
      </c>
      <c r="F185" s="113">
        <v>0</v>
      </c>
      <c r="G185" s="113">
        <v>5033.96</v>
      </c>
      <c r="H185" s="113">
        <v>0</v>
      </c>
      <c r="I185" s="113">
        <v>6183.8</v>
      </c>
      <c r="J185" s="113">
        <v>5570985.9200000009</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50.009399999999999</v>
      </c>
      <c r="AA185" s="113">
        <v>3430000</v>
      </c>
      <c r="AB185" s="113">
        <v>0</v>
      </c>
      <c r="AC185" s="113">
        <v>0</v>
      </c>
      <c r="AD185" s="113">
        <v>0</v>
      </c>
      <c r="AE185" s="113">
        <v>0</v>
      </c>
      <c r="AF185" s="113">
        <v>0</v>
      </c>
      <c r="AG185" s="113">
        <v>0</v>
      </c>
      <c r="AH185" s="113">
        <v>0</v>
      </c>
      <c r="AI185" s="113">
        <v>0</v>
      </c>
      <c r="AJ185" s="114">
        <f t="shared" si="2"/>
        <v>9012253.6894000005</v>
      </c>
      <c r="AM185" s="121"/>
    </row>
    <row r="186" spans="1:39" ht="20.100000000000001" customHeight="1">
      <c r="A186" s="110">
        <v>513</v>
      </c>
      <c r="B186" s="111" t="s">
        <v>211</v>
      </c>
      <c r="C186" s="112" t="s">
        <v>8782</v>
      </c>
      <c r="D186" s="113">
        <v>0</v>
      </c>
      <c r="E186" s="113">
        <v>0</v>
      </c>
      <c r="F186" s="113">
        <v>131.72</v>
      </c>
      <c r="G186" s="113">
        <v>4455856.8099999996</v>
      </c>
      <c r="H186" s="113">
        <v>19479656</v>
      </c>
      <c r="I186" s="113">
        <v>874896.00000000047</v>
      </c>
      <c r="J186" s="113">
        <v>615441536.15999997</v>
      </c>
      <c r="K186" s="113">
        <v>1663270.4900000002</v>
      </c>
      <c r="L186" s="113">
        <v>0</v>
      </c>
      <c r="M186" s="113">
        <v>0</v>
      </c>
      <c r="N186" s="113">
        <v>13113189.220000001</v>
      </c>
      <c r="O186" s="113">
        <v>0</v>
      </c>
      <c r="P186" s="113">
        <v>231768000</v>
      </c>
      <c r="Q186" s="113">
        <v>0</v>
      </c>
      <c r="R186" s="113">
        <v>0</v>
      </c>
      <c r="S186" s="113">
        <v>0</v>
      </c>
      <c r="T186" s="113">
        <v>2140610.4600000004</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4">
        <f t="shared" si="2"/>
        <v>888937146.86000001</v>
      </c>
      <c r="AM186" s="121"/>
    </row>
    <row r="187" spans="1:39" ht="20.100000000000001" customHeight="1">
      <c r="A187" s="110">
        <v>514</v>
      </c>
      <c r="B187" s="111" t="s">
        <v>868</v>
      </c>
      <c r="C187" s="112" t="s">
        <v>8782</v>
      </c>
      <c r="D187" s="113">
        <v>0</v>
      </c>
      <c r="E187" s="113">
        <v>0</v>
      </c>
      <c r="F187" s="113">
        <v>9876472.6099999994</v>
      </c>
      <c r="G187" s="113">
        <v>0</v>
      </c>
      <c r="H187" s="113">
        <v>0</v>
      </c>
      <c r="I187" s="113">
        <v>0</v>
      </c>
      <c r="J187" s="113">
        <v>0</v>
      </c>
      <c r="K187" s="113">
        <v>0</v>
      </c>
      <c r="L187" s="113">
        <v>0</v>
      </c>
      <c r="M187" s="113">
        <v>0</v>
      </c>
      <c r="N187" s="113">
        <v>0</v>
      </c>
      <c r="O187" s="113">
        <v>0</v>
      </c>
      <c r="P187" s="113">
        <v>0</v>
      </c>
      <c r="Q187" s="113">
        <v>0</v>
      </c>
      <c r="R187" s="113">
        <v>0</v>
      </c>
      <c r="S187" s="113">
        <v>0</v>
      </c>
      <c r="T187" s="113">
        <v>5000000</v>
      </c>
      <c r="U187" s="113">
        <v>0</v>
      </c>
      <c r="V187" s="113">
        <v>0</v>
      </c>
      <c r="W187" s="113">
        <v>0</v>
      </c>
      <c r="X187" s="113">
        <v>280.02520000000004</v>
      </c>
      <c r="Y187" s="113">
        <v>0</v>
      </c>
      <c r="Z187" s="113">
        <v>250.047</v>
      </c>
      <c r="AA187" s="113">
        <v>3782647.8354000002</v>
      </c>
      <c r="AB187" s="113">
        <v>0</v>
      </c>
      <c r="AC187" s="113">
        <v>2477598.6913999999</v>
      </c>
      <c r="AD187" s="113">
        <v>3154413.22</v>
      </c>
      <c r="AE187" s="113">
        <v>0</v>
      </c>
      <c r="AF187" s="113">
        <v>0</v>
      </c>
      <c r="AG187" s="113">
        <v>0</v>
      </c>
      <c r="AH187" s="113">
        <v>0</v>
      </c>
      <c r="AI187" s="113">
        <v>0</v>
      </c>
      <c r="AJ187" s="114">
        <f t="shared" si="2"/>
        <v>24291662.428999998</v>
      </c>
      <c r="AM187" s="121"/>
    </row>
    <row r="188" spans="1:39" ht="20.100000000000001" customHeight="1">
      <c r="A188" s="110">
        <v>517</v>
      </c>
      <c r="B188" s="111" t="s">
        <v>869</v>
      </c>
      <c r="C188" s="112" t="s">
        <v>8782</v>
      </c>
      <c r="D188" s="113">
        <v>0</v>
      </c>
      <c r="E188" s="113">
        <v>0</v>
      </c>
      <c r="F188" s="113">
        <v>0</v>
      </c>
      <c r="G188" s="113">
        <v>0</v>
      </c>
      <c r="H188" s="113">
        <v>0</v>
      </c>
      <c r="I188" s="113">
        <v>0</v>
      </c>
      <c r="J188" s="113">
        <v>0</v>
      </c>
      <c r="K188" s="113">
        <v>0</v>
      </c>
      <c r="L188" s="113">
        <v>0</v>
      </c>
      <c r="M188" s="113">
        <v>0</v>
      </c>
      <c r="N188" s="113">
        <v>0</v>
      </c>
      <c r="O188" s="113">
        <v>0</v>
      </c>
      <c r="P188" s="113">
        <v>0</v>
      </c>
      <c r="Q188" s="113">
        <v>0</v>
      </c>
      <c r="R188" s="113">
        <v>0</v>
      </c>
      <c r="S188" s="113">
        <v>0</v>
      </c>
      <c r="T188" s="113">
        <v>4000000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4">
        <f t="shared" si="2"/>
        <v>4000000</v>
      </c>
      <c r="AM188" s="121"/>
    </row>
    <row r="189" spans="1:39" ht="20.100000000000001" customHeight="1">
      <c r="A189" s="110">
        <v>520</v>
      </c>
      <c r="B189" s="111" t="s">
        <v>870</v>
      </c>
      <c r="C189" s="112" t="s">
        <v>8782</v>
      </c>
      <c r="D189" s="113">
        <v>0</v>
      </c>
      <c r="E189" s="113">
        <v>0</v>
      </c>
      <c r="F189" s="113">
        <v>0</v>
      </c>
      <c r="G189" s="113">
        <v>0</v>
      </c>
      <c r="H189" s="113">
        <v>0</v>
      </c>
      <c r="I189" s="113">
        <v>0</v>
      </c>
      <c r="J189" s="113">
        <v>0</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4">
        <f t="shared" si="2"/>
        <v>0</v>
      </c>
      <c r="AM189" s="121"/>
    </row>
    <row r="190" spans="1:39" ht="20.100000000000001" customHeight="1">
      <c r="A190" s="110">
        <v>522</v>
      </c>
      <c r="B190" s="111" t="s">
        <v>871</v>
      </c>
      <c r="C190" s="112" t="s">
        <v>8782</v>
      </c>
      <c r="D190" s="113">
        <v>0</v>
      </c>
      <c r="E190" s="113">
        <v>0</v>
      </c>
      <c r="F190" s="113">
        <v>5401871.3899999997</v>
      </c>
      <c r="G190" s="113">
        <v>0</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4">
        <f t="shared" si="2"/>
        <v>5401871.3899999997</v>
      </c>
      <c r="AM190" s="121"/>
    </row>
    <row r="191" spans="1:39" ht="20.100000000000001" customHeight="1">
      <c r="A191" s="110">
        <v>523</v>
      </c>
      <c r="B191" s="111" t="s">
        <v>872</v>
      </c>
      <c r="C191" s="112" t="s">
        <v>8782</v>
      </c>
      <c r="D191" s="113">
        <v>0</v>
      </c>
      <c r="E191" s="113">
        <v>3840</v>
      </c>
      <c r="F191" s="113">
        <v>0</v>
      </c>
      <c r="G191" s="113">
        <v>1333668.2799999993</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4">
        <f t="shared" si="2"/>
        <v>1337508.2799999993</v>
      </c>
      <c r="AM191" s="121"/>
    </row>
    <row r="192" spans="1:39" ht="20.100000000000001" customHeight="1">
      <c r="A192" s="110">
        <v>525</v>
      </c>
      <c r="B192" s="111" t="s">
        <v>217</v>
      </c>
      <c r="C192" s="112" t="s">
        <v>8782</v>
      </c>
      <c r="D192" s="113">
        <v>0</v>
      </c>
      <c r="E192" s="113">
        <v>0</v>
      </c>
      <c r="F192" s="113">
        <v>516712.68</v>
      </c>
      <c r="G192" s="113">
        <v>1905027.3900000001</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4">
        <f t="shared" si="2"/>
        <v>2421740.0700000003</v>
      </c>
      <c r="AM192" s="121"/>
    </row>
    <row r="193" spans="1:39" ht="20.100000000000001" customHeight="1">
      <c r="A193" s="110">
        <v>526</v>
      </c>
      <c r="B193" s="111" t="s">
        <v>873</v>
      </c>
      <c r="C193" s="112" t="s">
        <v>8782</v>
      </c>
      <c r="D193" s="113">
        <v>0</v>
      </c>
      <c r="E193" s="113">
        <v>0</v>
      </c>
      <c r="F193" s="113">
        <v>146130</v>
      </c>
      <c r="G193" s="113">
        <v>2774380.4299999997</v>
      </c>
      <c r="H193" s="113">
        <v>0</v>
      </c>
      <c r="I193" s="113">
        <v>5915.02</v>
      </c>
      <c r="J193" s="113">
        <v>92803.23</v>
      </c>
      <c r="K193" s="113">
        <v>2719.04</v>
      </c>
      <c r="L193" s="113">
        <v>0</v>
      </c>
      <c r="M193" s="113">
        <v>0</v>
      </c>
      <c r="N193" s="113">
        <v>12510.53</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4">
        <f t="shared" si="2"/>
        <v>3034458.2499999995</v>
      </c>
      <c r="AM193" s="121"/>
    </row>
    <row r="194" spans="1:39" ht="20.100000000000001" customHeight="1">
      <c r="A194" s="110">
        <v>548</v>
      </c>
      <c r="B194" s="111" t="s">
        <v>874</v>
      </c>
      <c r="C194" s="112" t="s">
        <v>8782</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4">
        <f t="shared" si="2"/>
        <v>0</v>
      </c>
      <c r="AM194" s="121"/>
    </row>
    <row r="195" spans="1:39" ht="20.100000000000001" customHeight="1">
      <c r="A195" s="110">
        <v>551</v>
      </c>
      <c r="B195" s="111" t="s">
        <v>220</v>
      </c>
      <c r="C195" s="112" t="s">
        <v>8782</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4">
        <f t="shared" si="2"/>
        <v>0</v>
      </c>
      <c r="AM195" s="121"/>
    </row>
    <row r="196" spans="1:39" ht="20.100000000000001" customHeight="1">
      <c r="A196" s="110">
        <v>572</v>
      </c>
      <c r="B196" s="111" t="s">
        <v>875</v>
      </c>
      <c r="C196" s="112" t="s">
        <v>8782</v>
      </c>
      <c r="D196" s="113">
        <v>0</v>
      </c>
      <c r="E196" s="113">
        <v>0</v>
      </c>
      <c r="F196" s="113">
        <v>3174687.23</v>
      </c>
      <c r="G196" s="113">
        <v>156975.11999999997</v>
      </c>
      <c r="H196" s="113">
        <v>0</v>
      </c>
      <c r="I196" s="113">
        <v>100851.84</v>
      </c>
      <c r="J196" s="113">
        <v>0</v>
      </c>
      <c r="K196" s="113">
        <v>0</v>
      </c>
      <c r="L196" s="113">
        <v>42668.39</v>
      </c>
      <c r="M196" s="113">
        <v>0</v>
      </c>
      <c r="N196" s="113">
        <v>0</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4">
        <f t="shared" si="2"/>
        <v>3475182.58</v>
      </c>
      <c r="AM196" s="121"/>
    </row>
    <row r="197" spans="1:39" ht="20.100000000000001" customHeight="1">
      <c r="A197" s="110">
        <v>573</v>
      </c>
      <c r="B197" s="111" t="s">
        <v>876</v>
      </c>
      <c r="C197" s="112" t="s">
        <v>8782</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4">
        <f t="shared" si="2"/>
        <v>0</v>
      </c>
      <c r="AM197" s="121"/>
    </row>
    <row r="198" spans="1:39" ht="20.100000000000001" customHeight="1">
      <c r="A198" s="110">
        <v>574</v>
      </c>
      <c r="B198" s="111" t="s">
        <v>877</v>
      </c>
      <c r="C198" s="112" t="s">
        <v>8782</v>
      </c>
      <c r="D198" s="113">
        <v>1656</v>
      </c>
      <c r="E198" s="113">
        <v>1000000</v>
      </c>
      <c r="F198" s="113">
        <v>0</v>
      </c>
      <c r="G198" s="113">
        <v>3607060.2899999996</v>
      </c>
      <c r="H198" s="113">
        <v>0</v>
      </c>
      <c r="I198" s="113">
        <v>50</v>
      </c>
      <c r="J198" s="113">
        <v>18300000</v>
      </c>
      <c r="K198" s="113">
        <v>0</v>
      </c>
      <c r="L198" s="113">
        <v>0</v>
      </c>
      <c r="M198" s="113">
        <v>0</v>
      </c>
      <c r="N198" s="113">
        <v>168585.60000000001</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4">
        <f t="shared" si="2"/>
        <v>23077351.890000001</v>
      </c>
      <c r="AM198" s="121"/>
    </row>
    <row r="199" spans="1:39" ht="20.100000000000001" customHeight="1">
      <c r="A199" s="110">
        <v>575</v>
      </c>
      <c r="B199" s="111" t="s">
        <v>878</v>
      </c>
      <c r="C199" s="115" t="s">
        <v>8782</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4">
        <f t="shared" si="2"/>
        <v>0</v>
      </c>
      <c r="AM199" s="121"/>
    </row>
    <row r="200" spans="1:39" ht="20.100000000000001" customHeight="1">
      <c r="A200" s="110">
        <v>576</v>
      </c>
      <c r="B200" s="111" t="s">
        <v>879</v>
      </c>
      <c r="C200" s="115" t="s">
        <v>8782</v>
      </c>
      <c r="D200" s="113">
        <v>3000000</v>
      </c>
      <c r="E200" s="113">
        <v>0</v>
      </c>
      <c r="F200" s="113">
        <v>16876</v>
      </c>
      <c r="G200" s="113">
        <v>51421.599999999999</v>
      </c>
      <c r="H200" s="113">
        <v>0</v>
      </c>
      <c r="I200" s="113">
        <v>3828.53</v>
      </c>
      <c r="J200" s="113">
        <v>0</v>
      </c>
      <c r="K200" s="113">
        <v>1876.9299999999998</v>
      </c>
      <c r="L200" s="113">
        <v>0</v>
      </c>
      <c r="M200" s="113">
        <v>0</v>
      </c>
      <c r="N200" s="113">
        <v>208.82000000000002</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4">
        <f t="shared" si="2"/>
        <v>3074211.88</v>
      </c>
      <c r="AM200" s="121"/>
    </row>
    <row r="201" spans="1:39" ht="20.100000000000001" customHeight="1">
      <c r="A201" s="110">
        <v>578</v>
      </c>
      <c r="B201" s="111" t="s">
        <v>880</v>
      </c>
      <c r="C201" s="112" t="s">
        <v>8782</v>
      </c>
      <c r="D201" s="113">
        <v>0</v>
      </c>
      <c r="E201" s="113">
        <v>0</v>
      </c>
      <c r="F201" s="113">
        <v>0</v>
      </c>
      <c r="G201" s="113">
        <v>48569.88</v>
      </c>
      <c r="H201" s="113">
        <v>0</v>
      </c>
      <c r="I201" s="113">
        <v>50</v>
      </c>
      <c r="J201" s="113">
        <v>0</v>
      </c>
      <c r="K201" s="113">
        <v>4371.7800000000007</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4">
        <f t="shared" si="2"/>
        <v>52991.659999999996</v>
      </c>
      <c r="AM201" s="121"/>
    </row>
    <row r="202" spans="1:39" ht="20.100000000000001" customHeight="1">
      <c r="A202" s="110">
        <v>579</v>
      </c>
      <c r="B202" s="111" t="s">
        <v>881</v>
      </c>
      <c r="C202" s="115" t="s">
        <v>8782</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4">
        <f t="shared" si="2"/>
        <v>0</v>
      </c>
      <c r="AM202" s="121"/>
    </row>
    <row r="203" spans="1:39" ht="20.100000000000001" customHeight="1">
      <c r="A203" s="110">
        <v>580</v>
      </c>
      <c r="B203" s="111" t="s">
        <v>228</v>
      </c>
      <c r="C203" s="112" t="s">
        <v>8782</v>
      </c>
      <c r="D203" s="113">
        <v>211969.49</v>
      </c>
      <c r="E203" s="113">
        <v>0</v>
      </c>
      <c r="F203" s="113">
        <v>54460.59</v>
      </c>
      <c r="G203" s="113">
        <v>422030.38000000006</v>
      </c>
      <c r="H203" s="113">
        <v>0</v>
      </c>
      <c r="I203" s="113">
        <v>0</v>
      </c>
      <c r="J203" s="113">
        <v>77112.070000000007</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4">
        <f t="shared" si="2"/>
        <v>765572.53</v>
      </c>
      <c r="AM203" s="121"/>
    </row>
    <row r="204" spans="1:39" ht="20.100000000000001" customHeight="1">
      <c r="A204" s="110">
        <v>581</v>
      </c>
      <c r="B204" s="111" t="s">
        <v>882</v>
      </c>
      <c r="C204" s="112" t="s">
        <v>8782</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4">
        <f t="shared" si="2"/>
        <v>0</v>
      </c>
      <c r="AM204" s="121"/>
    </row>
    <row r="205" spans="1:39" ht="20.100000000000001" customHeight="1">
      <c r="A205" s="110">
        <v>582</v>
      </c>
      <c r="B205" s="111" t="s">
        <v>883</v>
      </c>
      <c r="C205" s="112" t="s">
        <v>8782</v>
      </c>
      <c r="D205" s="113">
        <v>0</v>
      </c>
      <c r="E205" s="113">
        <v>2001656</v>
      </c>
      <c r="F205" s="113">
        <v>16017659.92</v>
      </c>
      <c r="G205" s="113">
        <v>50279.69</v>
      </c>
      <c r="H205" s="113">
        <v>0</v>
      </c>
      <c r="I205" s="113">
        <v>0</v>
      </c>
      <c r="J205" s="113">
        <v>0</v>
      </c>
      <c r="K205" s="113">
        <v>0</v>
      </c>
      <c r="L205" s="113">
        <v>0</v>
      </c>
      <c r="M205" s="113">
        <v>0</v>
      </c>
      <c r="N205" s="113">
        <v>0</v>
      </c>
      <c r="O205" s="113">
        <v>0</v>
      </c>
      <c r="P205" s="113">
        <v>0</v>
      </c>
      <c r="Q205" s="113">
        <v>0</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4">
        <f t="shared" si="2"/>
        <v>18069595.610000003</v>
      </c>
      <c r="AM205" s="121"/>
    </row>
    <row r="206" spans="1:39" ht="20.100000000000001" customHeight="1">
      <c r="A206" s="110">
        <v>584</v>
      </c>
      <c r="B206" s="111" t="s">
        <v>884</v>
      </c>
      <c r="C206" s="112" t="s">
        <v>8782</v>
      </c>
      <c r="D206" s="113">
        <v>0</v>
      </c>
      <c r="E206" s="113">
        <v>0</v>
      </c>
      <c r="F206" s="113">
        <v>0</v>
      </c>
      <c r="G206" s="113">
        <v>0</v>
      </c>
      <c r="H206" s="113">
        <v>0</v>
      </c>
      <c r="I206" s="113">
        <v>0</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4">
        <f t="shared" ref="AJ206:AJ269" si="3">SUM(D206:AI206)</f>
        <v>0</v>
      </c>
      <c r="AM206" s="121"/>
    </row>
    <row r="207" spans="1:39" ht="20.100000000000001" customHeight="1">
      <c r="A207" s="110">
        <v>585</v>
      </c>
      <c r="B207" s="111" t="s">
        <v>232</v>
      </c>
      <c r="C207" s="112" t="s">
        <v>8782</v>
      </c>
      <c r="D207" s="113">
        <v>0</v>
      </c>
      <c r="E207" s="113">
        <v>10183187</v>
      </c>
      <c r="F207" s="113">
        <v>0</v>
      </c>
      <c r="G207" s="113">
        <v>22</v>
      </c>
      <c r="H207" s="113">
        <v>0</v>
      </c>
      <c r="I207" s="113">
        <v>0</v>
      </c>
      <c r="J207" s="113">
        <v>0</v>
      </c>
      <c r="K207" s="113">
        <v>0</v>
      </c>
      <c r="L207" s="113">
        <v>0</v>
      </c>
      <c r="M207" s="113">
        <v>0</v>
      </c>
      <c r="N207" s="113">
        <v>0</v>
      </c>
      <c r="O207" s="113">
        <v>0</v>
      </c>
      <c r="P207" s="113">
        <v>0</v>
      </c>
      <c r="Q207" s="113">
        <v>0</v>
      </c>
      <c r="R207" s="113">
        <v>0</v>
      </c>
      <c r="S207" s="113">
        <v>0</v>
      </c>
      <c r="T207" s="113">
        <v>7500</v>
      </c>
      <c r="U207" s="113">
        <v>0</v>
      </c>
      <c r="V207" s="113">
        <v>0</v>
      </c>
      <c r="W207" s="113">
        <v>0</v>
      </c>
      <c r="X207" s="113">
        <v>0</v>
      </c>
      <c r="Y207" s="113">
        <v>0</v>
      </c>
      <c r="Z207" s="113">
        <v>0</v>
      </c>
      <c r="AA207" s="113">
        <v>170127.7942</v>
      </c>
      <c r="AB207" s="113">
        <v>0</v>
      </c>
      <c r="AC207" s="113">
        <v>0</v>
      </c>
      <c r="AD207" s="113">
        <v>0</v>
      </c>
      <c r="AE207" s="113">
        <v>0</v>
      </c>
      <c r="AF207" s="113">
        <v>0</v>
      </c>
      <c r="AG207" s="113">
        <v>0</v>
      </c>
      <c r="AH207" s="113">
        <v>0</v>
      </c>
      <c r="AI207" s="113">
        <v>0</v>
      </c>
      <c r="AJ207" s="114">
        <f t="shared" si="3"/>
        <v>10360836.794199999</v>
      </c>
      <c r="AM207" s="121"/>
    </row>
    <row r="208" spans="1:39" ht="20.100000000000001" customHeight="1">
      <c r="A208" s="110">
        <v>586</v>
      </c>
      <c r="B208" s="111" t="s">
        <v>233</v>
      </c>
      <c r="C208" s="115" t="s">
        <v>8782</v>
      </c>
      <c r="D208" s="113">
        <v>0</v>
      </c>
      <c r="E208" s="113">
        <v>0</v>
      </c>
      <c r="F208" s="113">
        <v>74443.98</v>
      </c>
      <c r="G208" s="113">
        <v>25005.5</v>
      </c>
      <c r="H208" s="113">
        <v>0</v>
      </c>
      <c r="I208" s="113">
        <v>53016.200000000012</v>
      </c>
      <c r="J208" s="113">
        <v>0</v>
      </c>
      <c r="K208" s="113">
        <v>0</v>
      </c>
      <c r="L208" s="113">
        <v>0</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4">
        <f t="shared" si="3"/>
        <v>152465.68</v>
      </c>
      <c r="AM208" s="121"/>
    </row>
    <row r="209" spans="1:39" ht="20.100000000000001" customHeight="1">
      <c r="A209" s="110">
        <v>587</v>
      </c>
      <c r="B209" s="111" t="s">
        <v>885</v>
      </c>
      <c r="C209" s="112" t="s">
        <v>8782</v>
      </c>
      <c r="D209" s="113">
        <v>0</v>
      </c>
      <c r="E209" s="113">
        <v>0</v>
      </c>
      <c r="F209" s="113">
        <v>9347175</v>
      </c>
      <c r="G209" s="113">
        <v>1848932.4500000002</v>
      </c>
      <c r="H209" s="113">
        <v>0</v>
      </c>
      <c r="I209" s="113">
        <v>0</v>
      </c>
      <c r="J209" s="113">
        <v>16417009</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4">
        <f t="shared" si="3"/>
        <v>27613116.449999999</v>
      </c>
      <c r="AM209" s="121"/>
    </row>
    <row r="210" spans="1:39" ht="20.100000000000001" customHeight="1">
      <c r="A210" s="110">
        <v>588</v>
      </c>
      <c r="B210" s="111" t="s">
        <v>234</v>
      </c>
      <c r="C210" s="115" t="s">
        <v>8782</v>
      </c>
      <c r="D210" s="113">
        <v>0</v>
      </c>
      <c r="E210" s="113">
        <v>0</v>
      </c>
      <c r="F210" s="113">
        <v>0</v>
      </c>
      <c r="G210" s="113">
        <v>0</v>
      </c>
      <c r="H210" s="113">
        <v>0</v>
      </c>
      <c r="I210" s="113">
        <v>0</v>
      </c>
      <c r="J210" s="113">
        <v>0</v>
      </c>
      <c r="K210" s="113">
        <v>0</v>
      </c>
      <c r="L210" s="113">
        <v>0</v>
      </c>
      <c r="M210" s="113">
        <v>0</v>
      </c>
      <c r="N210" s="113">
        <v>0</v>
      </c>
      <c r="O210" s="113">
        <v>0</v>
      </c>
      <c r="P210" s="113">
        <v>0</v>
      </c>
      <c r="Q210" s="113">
        <v>0</v>
      </c>
      <c r="R210" s="113">
        <v>0</v>
      </c>
      <c r="S210" s="113">
        <v>0</v>
      </c>
      <c r="T210" s="113">
        <v>0</v>
      </c>
      <c r="U210" s="113">
        <v>2744000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4">
        <f t="shared" si="3"/>
        <v>2744000</v>
      </c>
      <c r="AM210" s="121"/>
    </row>
    <row r="211" spans="1:39" ht="20.100000000000001" customHeight="1">
      <c r="A211" s="110">
        <v>589</v>
      </c>
      <c r="B211" s="111" t="s">
        <v>886</v>
      </c>
      <c r="C211" s="115" t="s">
        <v>8782</v>
      </c>
      <c r="D211" s="113">
        <v>0</v>
      </c>
      <c r="E211" s="113">
        <v>0</v>
      </c>
      <c r="F211" s="113">
        <v>0</v>
      </c>
      <c r="G211" s="113">
        <v>0</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4">
        <f t="shared" si="3"/>
        <v>0</v>
      </c>
      <c r="AM211" s="121"/>
    </row>
    <row r="212" spans="1:39" ht="20.100000000000001" customHeight="1">
      <c r="A212" s="110">
        <v>590</v>
      </c>
      <c r="B212" s="111" t="s">
        <v>887</v>
      </c>
      <c r="C212" s="112" t="s">
        <v>8782</v>
      </c>
      <c r="D212" s="113">
        <v>0</v>
      </c>
      <c r="E212" s="113">
        <v>0</v>
      </c>
      <c r="F212" s="113">
        <v>19917298.059999999</v>
      </c>
      <c r="G212" s="113">
        <v>9099.1600000000017</v>
      </c>
      <c r="H212" s="113">
        <v>0</v>
      </c>
      <c r="I212" s="113">
        <v>22674.67</v>
      </c>
      <c r="J212" s="113">
        <v>0</v>
      </c>
      <c r="K212" s="113">
        <v>0</v>
      </c>
      <c r="L212" s="113">
        <v>0</v>
      </c>
      <c r="M212" s="113">
        <v>0</v>
      </c>
      <c r="N212" s="113">
        <v>44809.34</v>
      </c>
      <c r="O212" s="113">
        <v>0</v>
      </c>
      <c r="P212" s="113">
        <v>0</v>
      </c>
      <c r="Q212" s="113">
        <v>0</v>
      </c>
      <c r="R212" s="113">
        <v>0</v>
      </c>
      <c r="S212" s="113">
        <v>0</v>
      </c>
      <c r="T212" s="113">
        <v>0</v>
      </c>
      <c r="U212" s="113">
        <v>0</v>
      </c>
      <c r="V212" s="113">
        <v>0</v>
      </c>
      <c r="W212" s="113">
        <v>0</v>
      </c>
      <c r="X212" s="113">
        <v>33431.866999999998</v>
      </c>
      <c r="Y212" s="113">
        <v>0</v>
      </c>
      <c r="Z212" s="113">
        <v>0</v>
      </c>
      <c r="AA212" s="113">
        <v>0</v>
      </c>
      <c r="AB212" s="113">
        <v>0</v>
      </c>
      <c r="AC212" s="113">
        <v>0</v>
      </c>
      <c r="AD212" s="113">
        <v>0</v>
      </c>
      <c r="AE212" s="113">
        <v>0</v>
      </c>
      <c r="AF212" s="113">
        <v>0</v>
      </c>
      <c r="AG212" s="113">
        <v>0</v>
      </c>
      <c r="AH212" s="113">
        <v>0</v>
      </c>
      <c r="AI212" s="113">
        <v>0</v>
      </c>
      <c r="AJ212" s="114">
        <f t="shared" si="3"/>
        <v>20027313.096999999</v>
      </c>
      <c r="AM212" s="121"/>
    </row>
    <row r="213" spans="1:39" ht="20.100000000000001" customHeight="1">
      <c r="A213" s="110">
        <v>591</v>
      </c>
      <c r="B213" s="111" t="s">
        <v>888</v>
      </c>
      <c r="C213" s="112" t="s">
        <v>8782</v>
      </c>
      <c r="D213" s="113">
        <v>0</v>
      </c>
      <c r="E213" s="113">
        <v>0</v>
      </c>
      <c r="F213" s="113">
        <v>63874671.130000003</v>
      </c>
      <c r="G213" s="113">
        <v>4210429.17</v>
      </c>
      <c r="H213" s="113">
        <v>0</v>
      </c>
      <c r="I213" s="113">
        <v>0</v>
      </c>
      <c r="J213" s="113">
        <v>0</v>
      </c>
      <c r="K213" s="113">
        <v>17624.09</v>
      </c>
      <c r="L213" s="113">
        <v>0</v>
      </c>
      <c r="M213" s="113">
        <v>0</v>
      </c>
      <c r="N213" s="113">
        <v>0</v>
      </c>
      <c r="O213" s="113">
        <v>0</v>
      </c>
      <c r="P213" s="113">
        <v>0</v>
      </c>
      <c r="Q213" s="113">
        <v>0</v>
      </c>
      <c r="R213" s="113">
        <v>0</v>
      </c>
      <c r="S213" s="113">
        <v>0</v>
      </c>
      <c r="T213" s="113">
        <v>16952</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4">
        <f t="shared" si="3"/>
        <v>68119676.390000001</v>
      </c>
      <c r="AM213" s="121"/>
    </row>
    <row r="214" spans="1:39" ht="20.100000000000001" customHeight="1">
      <c r="A214" s="110">
        <v>592</v>
      </c>
      <c r="B214" s="111" t="s">
        <v>889</v>
      </c>
      <c r="C214" s="112" t="s">
        <v>8782</v>
      </c>
      <c r="D214" s="113">
        <v>0</v>
      </c>
      <c r="E214" s="113">
        <v>0</v>
      </c>
      <c r="F214" s="113">
        <v>32650543.579999998</v>
      </c>
      <c r="G214" s="113">
        <v>1201.45</v>
      </c>
      <c r="H214" s="113">
        <v>0</v>
      </c>
      <c r="I214" s="113">
        <v>2680.12</v>
      </c>
      <c r="J214" s="113">
        <v>1100</v>
      </c>
      <c r="K214" s="113">
        <v>0</v>
      </c>
      <c r="L214" s="113">
        <v>0</v>
      </c>
      <c r="M214" s="113">
        <v>0</v>
      </c>
      <c r="N214" s="113">
        <v>0</v>
      </c>
      <c r="O214" s="113">
        <v>0</v>
      </c>
      <c r="P214" s="113">
        <v>0</v>
      </c>
      <c r="Q214" s="113">
        <v>0</v>
      </c>
      <c r="R214" s="113">
        <v>0</v>
      </c>
      <c r="S214" s="113">
        <v>0</v>
      </c>
      <c r="T214" s="113">
        <v>0</v>
      </c>
      <c r="U214" s="113">
        <v>0</v>
      </c>
      <c r="V214" s="113">
        <v>0</v>
      </c>
      <c r="W214" s="113">
        <v>0</v>
      </c>
      <c r="X214" s="113">
        <v>74623.285799999998</v>
      </c>
      <c r="Y214" s="113">
        <v>0</v>
      </c>
      <c r="Z214" s="113">
        <v>0</v>
      </c>
      <c r="AA214" s="113">
        <v>0</v>
      </c>
      <c r="AB214" s="113">
        <v>0</v>
      </c>
      <c r="AC214" s="113">
        <v>0</v>
      </c>
      <c r="AD214" s="113">
        <v>0</v>
      </c>
      <c r="AE214" s="113">
        <v>0</v>
      </c>
      <c r="AF214" s="113">
        <v>0</v>
      </c>
      <c r="AG214" s="113">
        <v>0</v>
      </c>
      <c r="AH214" s="113">
        <v>0</v>
      </c>
      <c r="AI214" s="113">
        <v>0</v>
      </c>
      <c r="AJ214" s="114">
        <f t="shared" si="3"/>
        <v>32730148.435799997</v>
      </c>
      <c r="AM214" s="121"/>
    </row>
    <row r="215" spans="1:39" ht="20.100000000000001" customHeight="1">
      <c r="A215" s="110">
        <v>593</v>
      </c>
      <c r="B215" s="111" t="s">
        <v>890</v>
      </c>
      <c r="C215" s="112" t="s">
        <v>8782</v>
      </c>
      <c r="D215" s="113">
        <v>0</v>
      </c>
      <c r="E215" s="113">
        <v>0</v>
      </c>
      <c r="F215" s="113">
        <v>0</v>
      </c>
      <c r="G215" s="113">
        <v>0</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4">
        <f t="shared" si="3"/>
        <v>0</v>
      </c>
      <c r="AM215" s="121"/>
    </row>
    <row r="216" spans="1:39" ht="20.100000000000001" customHeight="1">
      <c r="A216" s="110">
        <v>594</v>
      </c>
      <c r="B216" s="111" t="s">
        <v>123</v>
      </c>
      <c r="C216" s="112" t="s">
        <v>8782</v>
      </c>
      <c r="D216" s="113">
        <v>0</v>
      </c>
      <c r="E216" s="113">
        <v>0</v>
      </c>
      <c r="F216" s="113">
        <v>1829086.3</v>
      </c>
      <c r="G216" s="113">
        <v>47409.69</v>
      </c>
      <c r="H216" s="113">
        <v>0</v>
      </c>
      <c r="I216" s="113">
        <v>0</v>
      </c>
      <c r="J216" s="113">
        <v>0.02</v>
      </c>
      <c r="K216" s="113">
        <v>16142.749999999998</v>
      </c>
      <c r="L216" s="113">
        <v>0</v>
      </c>
      <c r="M216" s="113">
        <v>0</v>
      </c>
      <c r="N216" s="113">
        <v>0.05</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4">
        <f t="shared" si="3"/>
        <v>1892638.81</v>
      </c>
      <c r="AM216" s="121"/>
    </row>
    <row r="217" spans="1:39" ht="20.100000000000001" customHeight="1">
      <c r="A217" s="110">
        <v>595</v>
      </c>
      <c r="B217" s="111" t="s">
        <v>1321</v>
      </c>
      <c r="C217" s="112" t="s">
        <v>8782</v>
      </c>
      <c r="D217" s="113">
        <v>0</v>
      </c>
      <c r="E217" s="113">
        <v>0</v>
      </c>
      <c r="F217" s="113">
        <v>1475128.67</v>
      </c>
      <c r="G217" s="113">
        <v>0</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4">
        <f t="shared" si="3"/>
        <v>1475128.67</v>
      </c>
      <c r="AM217" s="121"/>
    </row>
    <row r="218" spans="1:39" ht="20.100000000000001" customHeight="1">
      <c r="A218" s="110">
        <v>620</v>
      </c>
      <c r="B218" s="111" t="s">
        <v>891</v>
      </c>
      <c r="C218" s="112" t="s">
        <v>8782</v>
      </c>
      <c r="D218" s="113">
        <v>0</v>
      </c>
      <c r="E218" s="113">
        <v>0</v>
      </c>
      <c r="F218" s="113">
        <v>0</v>
      </c>
      <c r="G218" s="113">
        <v>0</v>
      </c>
      <c r="H218" s="113">
        <v>0</v>
      </c>
      <c r="I218" s="113">
        <v>0</v>
      </c>
      <c r="J218" s="113">
        <v>0</v>
      </c>
      <c r="K218" s="113">
        <v>0</v>
      </c>
      <c r="L218" s="113">
        <v>0</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4">
        <f t="shared" si="3"/>
        <v>0</v>
      </c>
      <c r="AM218" s="121"/>
    </row>
    <row r="219" spans="1:39" ht="20.100000000000001" customHeight="1">
      <c r="A219" s="110">
        <v>633</v>
      </c>
      <c r="B219" s="111" t="s">
        <v>241</v>
      </c>
      <c r="C219" s="112" t="s">
        <v>8782</v>
      </c>
      <c r="D219" s="113">
        <v>0</v>
      </c>
      <c r="E219" s="113">
        <v>0</v>
      </c>
      <c r="F219" s="113">
        <v>0</v>
      </c>
      <c r="G219" s="113">
        <v>0</v>
      </c>
      <c r="H219" s="113">
        <v>0</v>
      </c>
      <c r="I219" s="113">
        <v>0</v>
      </c>
      <c r="J219" s="113">
        <v>0</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4">
        <f t="shared" si="3"/>
        <v>0</v>
      </c>
      <c r="AM219" s="121"/>
    </row>
    <row r="220" spans="1:39" ht="20.100000000000001" customHeight="1">
      <c r="A220" s="110">
        <v>634</v>
      </c>
      <c r="B220" s="111" t="s">
        <v>892</v>
      </c>
      <c r="C220" s="112" t="s">
        <v>8782</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4">
        <f t="shared" si="3"/>
        <v>0</v>
      </c>
      <c r="AM220" s="121"/>
    </row>
    <row r="221" spans="1:39" ht="20.100000000000001" customHeight="1">
      <c r="A221" s="110">
        <v>650</v>
      </c>
      <c r="B221" s="111" t="s">
        <v>243</v>
      </c>
      <c r="C221" s="115" t="s">
        <v>8782</v>
      </c>
      <c r="D221" s="113">
        <v>0</v>
      </c>
      <c r="E221" s="113">
        <v>0</v>
      </c>
      <c r="F221" s="113">
        <v>0</v>
      </c>
      <c r="G221" s="113">
        <v>82663.259999999995</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4">
        <f t="shared" si="3"/>
        <v>82663.259999999995</v>
      </c>
      <c r="AM221" s="121"/>
    </row>
    <row r="222" spans="1:39" ht="20.100000000000001" customHeight="1">
      <c r="A222" s="110">
        <v>660</v>
      </c>
      <c r="B222" s="111" t="s">
        <v>244</v>
      </c>
      <c r="C222" s="112" t="s">
        <v>8782</v>
      </c>
      <c r="D222" s="113">
        <v>1910.85</v>
      </c>
      <c r="E222" s="113">
        <v>0</v>
      </c>
      <c r="F222" s="113">
        <v>31967223.109999999</v>
      </c>
      <c r="G222" s="113">
        <v>270337.27</v>
      </c>
      <c r="H222" s="113">
        <v>0</v>
      </c>
      <c r="I222" s="113">
        <v>0</v>
      </c>
      <c r="J222" s="113">
        <v>2076466.99</v>
      </c>
      <c r="K222" s="113">
        <v>711.72</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4">
        <f t="shared" si="3"/>
        <v>34316649.939999998</v>
      </c>
      <c r="AM222" s="121"/>
    </row>
    <row r="223" spans="1:39" ht="20.100000000000001" customHeight="1">
      <c r="A223" s="110">
        <v>661</v>
      </c>
      <c r="B223" s="111" t="s">
        <v>245</v>
      </c>
      <c r="C223" s="112" t="s">
        <v>8782</v>
      </c>
      <c r="D223" s="113">
        <v>0</v>
      </c>
      <c r="E223" s="113">
        <v>0</v>
      </c>
      <c r="F223" s="113">
        <v>6321</v>
      </c>
      <c r="G223" s="113">
        <v>22285.15</v>
      </c>
      <c r="H223" s="113">
        <v>0</v>
      </c>
      <c r="I223" s="113">
        <v>0</v>
      </c>
      <c r="J223" s="113">
        <v>0</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4">
        <f t="shared" si="3"/>
        <v>28606.15</v>
      </c>
      <c r="AM223" s="121"/>
    </row>
    <row r="224" spans="1:39" ht="20.100000000000001" customHeight="1">
      <c r="A224" s="110">
        <v>670</v>
      </c>
      <c r="B224" s="111" t="s">
        <v>246</v>
      </c>
      <c r="C224" s="112" t="s">
        <v>8782</v>
      </c>
      <c r="D224" s="113">
        <v>0</v>
      </c>
      <c r="E224" s="113">
        <v>0</v>
      </c>
      <c r="F224" s="113">
        <v>18509206.550000001</v>
      </c>
      <c r="G224" s="113">
        <v>858465.74</v>
      </c>
      <c r="H224" s="113">
        <v>0</v>
      </c>
      <c r="I224" s="113">
        <v>68815.710000000006</v>
      </c>
      <c r="J224" s="113">
        <v>6758188.0100000007</v>
      </c>
      <c r="K224" s="113">
        <v>100</v>
      </c>
      <c r="L224" s="113">
        <v>0</v>
      </c>
      <c r="M224" s="113">
        <v>0</v>
      </c>
      <c r="N224" s="113">
        <v>3091.01</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4">
        <f t="shared" si="3"/>
        <v>26197867.020000003</v>
      </c>
      <c r="AM224" s="121"/>
    </row>
    <row r="225" spans="1:39" ht="20.100000000000001" customHeight="1">
      <c r="A225" s="110">
        <v>680</v>
      </c>
      <c r="B225" s="111" t="s">
        <v>893</v>
      </c>
      <c r="C225" s="112" t="s">
        <v>8782</v>
      </c>
      <c r="D225" s="113">
        <v>0</v>
      </c>
      <c r="E225" s="113">
        <v>0</v>
      </c>
      <c r="F225" s="113">
        <v>0</v>
      </c>
      <c r="G225" s="113">
        <v>71359.510000000009</v>
      </c>
      <c r="H225" s="113">
        <v>0</v>
      </c>
      <c r="I225" s="113">
        <v>585.28</v>
      </c>
      <c r="J225" s="113">
        <v>0</v>
      </c>
      <c r="K225" s="113">
        <v>0</v>
      </c>
      <c r="L225" s="113">
        <v>0</v>
      </c>
      <c r="M225" s="113">
        <v>0</v>
      </c>
      <c r="N225" s="113">
        <v>52.98</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4">
        <f t="shared" si="3"/>
        <v>71997.77</v>
      </c>
      <c r="AM225" s="121"/>
    </row>
    <row r="226" spans="1:39" ht="20.100000000000001" customHeight="1">
      <c r="A226" s="110">
        <v>681</v>
      </c>
      <c r="B226" s="111" t="s">
        <v>248</v>
      </c>
      <c r="C226" s="112" t="s">
        <v>8782</v>
      </c>
      <c r="D226" s="113">
        <v>0</v>
      </c>
      <c r="E226" s="113">
        <v>0</v>
      </c>
      <c r="F226" s="113">
        <v>0</v>
      </c>
      <c r="G226" s="113">
        <v>0</v>
      </c>
      <c r="H226" s="113">
        <v>0</v>
      </c>
      <c r="I226" s="113">
        <v>0</v>
      </c>
      <c r="J226" s="113">
        <v>0</v>
      </c>
      <c r="K226" s="113">
        <v>0</v>
      </c>
      <c r="L226" s="113">
        <v>0</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4">
        <f t="shared" si="3"/>
        <v>0</v>
      </c>
      <c r="AM226" s="121"/>
    </row>
    <row r="227" spans="1:39" ht="20.100000000000001" customHeight="1">
      <c r="A227" s="110">
        <v>682</v>
      </c>
      <c r="B227" s="111" t="s">
        <v>894</v>
      </c>
      <c r="C227" s="112" t="s">
        <v>8782</v>
      </c>
      <c r="D227" s="113">
        <v>0</v>
      </c>
      <c r="E227" s="113">
        <v>0</v>
      </c>
      <c r="F227" s="113">
        <v>0</v>
      </c>
      <c r="G227" s="113">
        <v>41296.1</v>
      </c>
      <c r="H227" s="113">
        <v>0</v>
      </c>
      <c r="I227" s="113">
        <v>50</v>
      </c>
      <c r="J227" s="113">
        <v>3087000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4">
        <f t="shared" si="3"/>
        <v>3128346.1</v>
      </c>
      <c r="AM227" s="121"/>
    </row>
    <row r="228" spans="1:39" ht="20.100000000000001" customHeight="1">
      <c r="A228" s="110">
        <v>683</v>
      </c>
      <c r="B228" s="111" t="s">
        <v>895</v>
      </c>
      <c r="C228" s="112" t="s">
        <v>8782</v>
      </c>
      <c r="D228" s="113">
        <v>0</v>
      </c>
      <c r="E228" s="113">
        <v>0</v>
      </c>
      <c r="F228" s="113">
        <v>0</v>
      </c>
      <c r="G228" s="113">
        <v>0</v>
      </c>
      <c r="H228" s="113">
        <v>0</v>
      </c>
      <c r="I228" s="113">
        <v>100</v>
      </c>
      <c r="J228" s="113">
        <v>1366935.61</v>
      </c>
      <c r="K228" s="113">
        <v>16001.220000000001</v>
      </c>
      <c r="L228" s="113">
        <v>0</v>
      </c>
      <c r="M228" s="113">
        <v>0</v>
      </c>
      <c r="N228" s="113">
        <v>47541.39</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4">
        <f t="shared" si="3"/>
        <v>1430578.22</v>
      </c>
      <c r="AM228" s="121"/>
    </row>
    <row r="229" spans="1:39" ht="20.100000000000001" customHeight="1">
      <c r="A229" s="110">
        <v>716</v>
      </c>
      <c r="B229" s="111" t="s">
        <v>896</v>
      </c>
      <c r="C229" s="115" t="s">
        <v>8782</v>
      </c>
      <c r="D229" s="113">
        <v>0</v>
      </c>
      <c r="E229" s="113">
        <v>0</v>
      </c>
      <c r="F229" s="113">
        <v>0</v>
      </c>
      <c r="G229" s="113">
        <v>0</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4">
        <f t="shared" si="3"/>
        <v>0</v>
      </c>
      <c r="AM229" s="121"/>
    </row>
    <row r="230" spans="1:39" ht="20.100000000000001" customHeight="1">
      <c r="A230" s="110">
        <v>718</v>
      </c>
      <c r="B230" s="111" t="s">
        <v>252</v>
      </c>
      <c r="C230" s="112" t="s">
        <v>8782</v>
      </c>
      <c r="D230" s="113">
        <v>0</v>
      </c>
      <c r="E230" s="113">
        <v>0</v>
      </c>
      <c r="F230" s="113">
        <v>0</v>
      </c>
      <c r="G230" s="113">
        <v>0</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4">
        <f t="shared" si="3"/>
        <v>0</v>
      </c>
      <c r="AM230" s="121"/>
    </row>
    <row r="231" spans="1:39" ht="20.100000000000001" customHeight="1">
      <c r="A231" s="110">
        <v>761</v>
      </c>
      <c r="B231" s="111" t="s">
        <v>897</v>
      </c>
      <c r="C231" s="112" t="s">
        <v>8782</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4">
        <f t="shared" si="3"/>
        <v>0</v>
      </c>
      <c r="AM231" s="121"/>
    </row>
    <row r="232" spans="1:39" ht="20.100000000000001" customHeight="1">
      <c r="A232" s="110">
        <v>781</v>
      </c>
      <c r="B232" s="111" t="s">
        <v>898</v>
      </c>
      <c r="C232" s="112" t="s">
        <v>8782</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4">
        <f t="shared" si="3"/>
        <v>0</v>
      </c>
      <c r="AM232" s="121"/>
    </row>
    <row r="233" spans="1:39" ht="20.100000000000001" customHeight="1">
      <c r="A233" s="110">
        <v>802</v>
      </c>
      <c r="B233" s="111" t="s">
        <v>899</v>
      </c>
      <c r="C233" s="112" t="s">
        <v>8782</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4">
        <f t="shared" si="3"/>
        <v>0</v>
      </c>
      <c r="AM233" s="121"/>
    </row>
    <row r="234" spans="1:39" ht="20.100000000000001" customHeight="1">
      <c r="A234" s="110">
        <v>821</v>
      </c>
      <c r="B234" s="111" t="s">
        <v>900</v>
      </c>
      <c r="C234" s="112" t="s">
        <v>8782</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4">
        <f t="shared" si="3"/>
        <v>0</v>
      </c>
      <c r="AM234" s="121"/>
    </row>
    <row r="235" spans="1:39" ht="20.100000000000001" customHeight="1">
      <c r="A235" s="110">
        <v>831</v>
      </c>
      <c r="B235" s="111" t="s">
        <v>901</v>
      </c>
      <c r="C235" s="112" t="s">
        <v>8782</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4">
        <f t="shared" si="3"/>
        <v>0</v>
      </c>
      <c r="AM235" s="121"/>
    </row>
    <row r="236" spans="1:39" ht="20.100000000000001" customHeight="1">
      <c r="A236" s="110">
        <v>862</v>
      </c>
      <c r="B236" s="111" t="s">
        <v>902</v>
      </c>
      <c r="C236" s="112" t="s">
        <v>8782</v>
      </c>
      <c r="D236" s="113">
        <v>0</v>
      </c>
      <c r="E236" s="113">
        <v>0</v>
      </c>
      <c r="F236" s="113">
        <v>0</v>
      </c>
      <c r="G236" s="113">
        <v>0</v>
      </c>
      <c r="H236" s="113">
        <v>0</v>
      </c>
      <c r="I236" s="113">
        <v>6205.32</v>
      </c>
      <c r="J236" s="113">
        <v>624956.73</v>
      </c>
      <c r="K236" s="113">
        <v>0</v>
      </c>
      <c r="L236" s="113">
        <v>0</v>
      </c>
      <c r="M236" s="113">
        <v>0</v>
      </c>
      <c r="N236" s="113">
        <v>2530018.94</v>
      </c>
      <c r="O236" s="113">
        <v>0</v>
      </c>
      <c r="P236" s="113">
        <v>0</v>
      </c>
      <c r="Q236" s="113">
        <v>0</v>
      </c>
      <c r="R236" s="113">
        <v>0</v>
      </c>
      <c r="S236" s="113">
        <v>0</v>
      </c>
      <c r="T236" s="113">
        <v>505491.91</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4">
        <f t="shared" si="3"/>
        <v>3666672.9</v>
      </c>
      <c r="AM236" s="121"/>
    </row>
    <row r="237" spans="1:39" ht="20.100000000000001" customHeight="1">
      <c r="A237" s="110">
        <v>865</v>
      </c>
      <c r="B237" s="111" t="s">
        <v>903</v>
      </c>
      <c r="C237" s="112" t="s">
        <v>8782</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4">
        <f t="shared" si="3"/>
        <v>0</v>
      </c>
      <c r="AM237" s="121"/>
    </row>
    <row r="238" spans="1:39" ht="20.100000000000001" customHeight="1">
      <c r="A238" s="110">
        <v>866</v>
      </c>
      <c r="B238" s="111" t="s">
        <v>904</v>
      </c>
      <c r="C238" s="112" t="s">
        <v>8782</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4">
        <f t="shared" si="3"/>
        <v>0</v>
      </c>
      <c r="AM238" s="121"/>
    </row>
    <row r="239" spans="1:39" ht="20.100000000000001" customHeight="1">
      <c r="A239" s="110">
        <v>867</v>
      </c>
      <c r="B239" s="111" t="s">
        <v>905</v>
      </c>
      <c r="C239" s="112" t="s">
        <v>8782</v>
      </c>
      <c r="D239" s="113">
        <v>0</v>
      </c>
      <c r="E239" s="113">
        <v>240</v>
      </c>
      <c r="F239" s="113">
        <v>595061.77</v>
      </c>
      <c r="G239" s="113">
        <v>198</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4">
        <f t="shared" si="3"/>
        <v>595499.77</v>
      </c>
      <c r="AM239" s="121"/>
    </row>
    <row r="240" spans="1:39" ht="20.100000000000001" hidden="1" customHeight="1" outlineLevel="2">
      <c r="A240" s="200">
        <v>901</v>
      </c>
      <c r="B240" s="201" t="s">
        <v>906</v>
      </c>
      <c r="C240" s="202" t="s">
        <v>8782</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203">
        <v>0</v>
      </c>
      <c r="V240" s="203">
        <v>0</v>
      </c>
      <c r="W240" s="203">
        <v>0</v>
      </c>
      <c r="X240" s="203">
        <v>0</v>
      </c>
      <c r="Y240" s="203">
        <v>0</v>
      </c>
      <c r="Z240" s="203">
        <v>0</v>
      </c>
      <c r="AA240" s="203">
        <v>0</v>
      </c>
      <c r="AB240" s="203">
        <v>0</v>
      </c>
      <c r="AC240" s="203">
        <v>0</v>
      </c>
      <c r="AD240" s="203">
        <v>0</v>
      </c>
      <c r="AE240" s="203">
        <v>0</v>
      </c>
      <c r="AF240" s="203">
        <v>0</v>
      </c>
      <c r="AG240" s="203">
        <v>0</v>
      </c>
      <c r="AH240" s="203">
        <v>0</v>
      </c>
      <c r="AI240" s="203">
        <v>0</v>
      </c>
      <c r="AJ240" s="204">
        <f t="shared" si="3"/>
        <v>0</v>
      </c>
      <c r="AM240" s="121"/>
    </row>
    <row r="241" spans="1:39" ht="20.100000000000001" hidden="1" customHeight="1" outlineLevel="2">
      <c r="A241" s="200">
        <v>902</v>
      </c>
      <c r="B241" s="201" t="s">
        <v>907</v>
      </c>
      <c r="C241" s="202" t="s">
        <v>8782</v>
      </c>
      <c r="D241" s="203">
        <v>0</v>
      </c>
      <c r="E241" s="203">
        <v>0</v>
      </c>
      <c r="F241" s="203">
        <v>0</v>
      </c>
      <c r="G241" s="203">
        <v>19649.7</v>
      </c>
      <c r="H241" s="203">
        <v>0</v>
      </c>
      <c r="I241" s="203">
        <v>0</v>
      </c>
      <c r="J241" s="203">
        <v>0</v>
      </c>
      <c r="K241" s="203">
        <v>0</v>
      </c>
      <c r="L241" s="203">
        <v>0</v>
      </c>
      <c r="M241" s="203">
        <v>0</v>
      </c>
      <c r="N241" s="203">
        <v>0</v>
      </c>
      <c r="O241" s="203">
        <v>0</v>
      </c>
      <c r="P241" s="203">
        <v>0</v>
      </c>
      <c r="Q241" s="203">
        <v>0</v>
      </c>
      <c r="R241" s="203">
        <v>0</v>
      </c>
      <c r="S241" s="203">
        <v>0</v>
      </c>
      <c r="T241" s="203">
        <v>0</v>
      </c>
      <c r="U241" s="203">
        <v>0</v>
      </c>
      <c r="V241" s="203">
        <v>0</v>
      </c>
      <c r="W241" s="203">
        <v>0</v>
      </c>
      <c r="X241" s="203">
        <v>0</v>
      </c>
      <c r="Y241" s="203">
        <v>0</v>
      </c>
      <c r="Z241" s="203">
        <v>0</v>
      </c>
      <c r="AA241" s="203">
        <v>0</v>
      </c>
      <c r="AB241" s="203">
        <v>0</v>
      </c>
      <c r="AC241" s="203">
        <v>0</v>
      </c>
      <c r="AD241" s="203">
        <v>0</v>
      </c>
      <c r="AE241" s="203">
        <v>0</v>
      </c>
      <c r="AF241" s="203">
        <v>0</v>
      </c>
      <c r="AG241" s="203">
        <v>0</v>
      </c>
      <c r="AH241" s="203">
        <v>0</v>
      </c>
      <c r="AI241" s="203">
        <v>0</v>
      </c>
      <c r="AJ241" s="204">
        <f t="shared" si="3"/>
        <v>19649.7</v>
      </c>
      <c r="AM241" s="121"/>
    </row>
    <row r="242" spans="1:39" ht="20.100000000000001" hidden="1" customHeight="1" outlineLevel="2">
      <c r="A242" s="200">
        <v>903</v>
      </c>
      <c r="B242" s="201" t="s">
        <v>908</v>
      </c>
      <c r="C242" s="202" t="s">
        <v>8782</v>
      </c>
      <c r="D242" s="203">
        <v>0</v>
      </c>
      <c r="E242" s="203">
        <v>0</v>
      </c>
      <c r="F242" s="203">
        <v>0</v>
      </c>
      <c r="G242" s="203">
        <v>101463.52999999998</v>
      </c>
      <c r="H242" s="203">
        <v>0</v>
      </c>
      <c r="I242" s="203">
        <v>0</v>
      </c>
      <c r="J242" s="203">
        <v>0</v>
      </c>
      <c r="K242" s="203">
        <v>0</v>
      </c>
      <c r="L242" s="203">
        <v>0</v>
      </c>
      <c r="M242" s="203">
        <v>0</v>
      </c>
      <c r="N242" s="203">
        <v>0</v>
      </c>
      <c r="O242" s="203">
        <v>0</v>
      </c>
      <c r="P242" s="203">
        <v>0</v>
      </c>
      <c r="Q242" s="203">
        <v>0</v>
      </c>
      <c r="R242" s="203">
        <v>0</v>
      </c>
      <c r="S242" s="203">
        <v>0</v>
      </c>
      <c r="T242" s="203">
        <v>0</v>
      </c>
      <c r="U242" s="203">
        <v>0</v>
      </c>
      <c r="V242" s="203">
        <v>0</v>
      </c>
      <c r="W242" s="203">
        <v>0</v>
      </c>
      <c r="X242" s="203">
        <v>0</v>
      </c>
      <c r="Y242" s="203">
        <v>0</v>
      </c>
      <c r="Z242" s="203">
        <v>0</v>
      </c>
      <c r="AA242" s="203">
        <v>0</v>
      </c>
      <c r="AB242" s="203">
        <v>0</v>
      </c>
      <c r="AC242" s="203">
        <v>0</v>
      </c>
      <c r="AD242" s="203">
        <v>0</v>
      </c>
      <c r="AE242" s="203">
        <v>0</v>
      </c>
      <c r="AF242" s="203">
        <v>0</v>
      </c>
      <c r="AG242" s="203">
        <v>0</v>
      </c>
      <c r="AH242" s="203">
        <v>0</v>
      </c>
      <c r="AI242" s="203">
        <v>0</v>
      </c>
      <c r="AJ242" s="204">
        <f t="shared" si="3"/>
        <v>101463.52999999998</v>
      </c>
      <c r="AM242" s="121"/>
    </row>
    <row r="243" spans="1:39" ht="20.100000000000001" hidden="1" customHeight="1" outlineLevel="2">
      <c r="A243" s="200">
        <v>904</v>
      </c>
      <c r="B243" s="201" t="s">
        <v>909</v>
      </c>
      <c r="C243" s="202" t="s">
        <v>8782</v>
      </c>
      <c r="D243" s="203">
        <v>0</v>
      </c>
      <c r="E243" s="203">
        <v>0</v>
      </c>
      <c r="F243" s="203">
        <v>0</v>
      </c>
      <c r="G243" s="203">
        <v>0</v>
      </c>
      <c r="H243" s="203">
        <v>0</v>
      </c>
      <c r="I243" s="203">
        <v>0</v>
      </c>
      <c r="J243" s="203">
        <v>0</v>
      </c>
      <c r="K243" s="203">
        <v>0</v>
      </c>
      <c r="L243" s="203">
        <v>0</v>
      </c>
      <c r="M243" s="203">
        <v>0</v>
      </c>
      <c r="N243" s="203">
        <v>0</v>
      </c>
      <c r="O243" s="203">
        <v>0</v>
      </c>
      <c r="P243" s="203">
        <v>0</v>
      </c>
      <c r="Q243" s="203">
        <v>0</v>
      </c>
      <c r="R243" s="203">
        <v>0</v>
      </c>
      <c r="S243" s="203">
        <v>0</v>
      </c>
      <c r="T243" s="203">
        <v>0</v>
      </c>
      <c r="U243" s="203">
        <v>0</v>
      </c>
      <c r="V243" s="203">
        <v>0</v>
      </c>
      <c r="W243" s="203">
        <v>0</v>
      </c>
      <c r="X243" s="203">
        <v>0</v>
      </c>
      <c r="Y243" s="203">
        <v>0</v>
      </c>
      <c r="Z243" s="203">
        <v>0</v>
      </c>
      <c r="AA243" s="203">
        <v>0</v>
      </c>
      <c r="AB243" s="203">
        <v>0</v>
      </c>
      <c r="AC243" s="203">
        <v>0</v>
      </c>
      <c r="AD243" s="203">
        <v>0</v>
      </c>
      <c r="AE243" s="203">
        <v>0</v>
      </c>
      <c r="AF243" s="203">
        <v>0</v>
      </c>
      <c r="AG243" s="203">
        <v>0</v>
      </c>
      <c r="AH243" s="203">
        <v>0</v>
      </c>
      <c r="AI243" s="203">
        <v>0</v>
      </c>
      <c r="AJ243" s="204">
        <f t="shared" si="3"/>
        <v>0</v>
      </c>
      <c r="AM243" s="121"/>
    </row>
    <row r="244" spans="1:39" ht="20.100000000000001" hidden="1" customHeight="1" outlineLevel="2">
      <c r="A244" s="200">
        <v>905</v>
      </c>
      <c r="B244" s="201" t="s">
        <v>910</v>
      </c>
      <c r="C244" s="202" t="s">
        <v>8782</v>
      </c>
      <c r="D244" s="203">
        <v>0</v>
      </c>
      <c r="E244" s="203">
        <v>0</v>
      </c>
      <c r="F244" s="203">
        <v>0</v>
      </c>
      <c r="G244" s="203">
        <v>0</v>
      </c>
      <c r="H244" s="203">
        <v>0</v>
      </c>
      <c r="I244" s="203">
        <v>0</v>
      </c>
      <c r="J244" s="203">
        <v>0</v>
      </c>
      <c r="K244" s="203">
        <v>0</v>
      </c>
      <c r="L244" s="203">
        <v>0</v>
      </c>
      <c r="M244" s="203">
        <v>0</v>
      </c>
      <c r="N244" s="203">
        <v>0</v>
      </c>
      <c r="O244" s="203">
        <v>0</v>
      </c>
      <c r="P244" s="203">
        <v>0</v>
      </c>
      <c r="Q244" s="203">
        <v>0</v>
      </c>
      <c r="R244" s="203">
        <v>0</v>
      </c>
      <c r="S244" s="203">
        <v>0</v>
      </c>
      <c r="T244" s="203">
        <v>0</v>
      </c>
      <c r="U244" s="203">
        <v>0</v>
      </c>
      <c r="V244" s="203">
        <v>0</v>
      </c>
      <c r="W244" s="203">
        <v>0</v>
      </c>
      <c r="X244" s="203">
        <v>0</v>
      </c>
      <c r="Y244" s="203">
        <v>0</v>
      </c>
      <c r="Z244" s="203">
        <v>0</v>
      </c>
      <c r="AA244" s="203">
        <v>0</v>
      </c>
      <c r="AB244" s="203">
        <v>0</v>
      </c>
      <c r="AC244" s="203">
        <v>0</v>
      </c>
      <c r="AD244" s="203">
        <v>0</v>
      </c>
      <c r="AE244" s="203">
        <v>0</v>
      </c>
      <c r="AF244" s="203">
        <v>0</v>
      </c>
      <c r="AG244" s="203">
        <v>0</v>
      </c>
      <c r="AH244" s="203">
        <v>0</v>
      </c>
      <c r="AI244" s="203">
        <v>0</v>
      </c>
      <c r="AJ244" s="204">
        <f t="shared" si="3"/>
        <v>0</v>
      </c>
      <c r="AM244" s="121"/>
    </row>
    <row r="245" spans="1:39" ht="20.100000000000001" hidden="1" customHeight="1" outlineLevel="2">
      <c r="A245" s="200">
        <v>906</v>
      </c>
      <c r="B245" s="201" t="s">
        <v>911</v>
      </c>
      <c r="C245" s="202" t="s">
        <v>8782</v>
      </c>
      <c r="D245" s="203">
        <v>0</v>
      </c>
      <c r="E245" s="203">
        <v>0</v>
      </c>
      <c r="F245" s="203">
        <v>0</v>
      </c>
      <c r="G245" s="203">
        <v>0</v>
      </c>
      <c r="H245" s="203">
        <v>0</v>
      </c>
      <c r="I245" s="203">
        <v>0</v>
      </c>
      <c r="J245" s="203">
        <v>0</v>
      </c>
      <c r="K245" s="203">
        <v>0</v>
      </c>
      <c r="L245" s="203">
        <v>0</v>
      </c>
      <c r="M245" s="203">
        <v>0</v>
      </c>
      <c r="N245" s="203">
        <v>0</v>
      </c>
      <c r="O245" s="203">
        <v>0</v>
      </c>
      <c r="P245" s="203">
        <v>0</v>
      </c>
      <c r="Q245" s="203">
        <v>0</v>
      </c>
      <c r="R245" s="203">
        <v>0</v>
      </c>
      <c r="S245" s="203">
        <v>0</v>
      </c>
      <c r="T245" s="203">
        <v>0</v>
      </c>
      <c r="U245" s="203">
        <v>0</v>
      </c>
      <c r="V245" s="203">
        <v>0</v>
      </c>
      <c r="W245" s="203">
        <v>0</v>
      </c>
      <c r="X245" s="203">
        <v>0</v>
      </c>
      <c r="Y245" s="203">
        <v>0</v>
      </c>
      <c r="Z245" s="203">
        <v>0</v>
      </c>
      <c r="AA245" s="203">
        <v>0</v>
      </c>
      <c r="AB245" s="203">
        <v>0</v>
      </c>
      <c r="AC245" s="203">
        <v>0</v>
      </c>
      <c r="AD245" s="203">
        <v>0</v>
      </c>
      <c r="AE245" s="203">
        <v>0</v>
      </c>
      <c r="AF245" s="203">
        <v>0</v>
      </c>
      <c r="AG245" s="203">
        <v>0</v>
      </c>
      <c r="AH245" s="203">
        <v>0</v>
      </c>
      <c r="AI245" s="203">
        <v>0</v>
      </c>
      <c r="AJ245" s="204">
        <f t="shared" si="3"/>
        <v>0</v>
      </c>
      <c r="AM245" s="121"/>
    </row>
    <row r="246" spans="1:39" ht="20.100000000000001" hidden="1" customHeight="1" outlineLevel="2">
      <c r="A246" s="200">
        <v>907</v>
      </c>
      <c r="B246" s="201" t="s">
        <v>912</v>
      </c>
      <c r="C246" s="202" t="s">
        <v>8782</v>
      </c>
      <c r="D246" s="203">
        <v>0</v>
      </c>
      <c r="E246" s="203">
        <v>0</v>
      </c>
      <c r="F246" s="203">
        <v>0</v>
      </c>
      <c r="G246" s="203">
        <v>0</v>
      </c>
      <c r="H246" s="203">
        <v>0</v>
      </c>
      <c r="I246" s="203">
        <v>0</v>
      </c>
      <c r="J246" s="203">
        <v>0</v>
      </c>
      <c r="K246" s="203">
        <v>0</v>
      </c>
      <c r="L246" s="203">
        <v>0</v>
      </c>
      <c r="M246" s="203">
        <v>0</v>
      </c>
      <c r="N246" s="203">
        <v>0</v>
      </c>
      <c r="O246" s="203">
        <v>0</v>
      </c>
      <c r="P246" s="203">
        <v>0</v>
      </c>
      <c r="Q246" s="203">
        <v>0</v>
      </c>
      <c r="R246" s="203">
        <v>0</v>
      </c>
      <c r="S246" s="203">
        <v>0</v>
      </c>
      <c r="T246" s="203">
        <v>0</v>
      </c>
      <c r="U246" s="203">
        <v>0</v>
      </c>
      <c r="V246" s="203">
        <v>0</v>
      </c>
      <c r="W246" s="203">
        <v>0</v>
      </c>
      <c r="X246" s="203">
        <v>0</v>
      </c>
      <c r="Y246" s="203">
        <v>0</v>
      </c>
      <c r="Z246" s="203">
        <v>0</v>
      </c>
      <c r="AA246" s="203">
        <v>0</v>
      </c>
      <c r="AB246" s="203">
        <v>0</v>
      </c>
      <c r="AC246" s="203">
        <v>0</v>
      </c>
      <c r="AD246" s="203">
        <v>0</v>
      </c>
      <c r="AE246" s="203">
        <v>0</v>
      </c>
      <c r="AF246" s="203">
        <v>0</v>
      </c>
      <c r="AG246" s="203">
        <v>0</v>
      </c>
      <c r="AH246" s="203">
        <v>0</v>
      </c>
      <c r="AI246" s="203">
        <v>0</v>
      </c>
      <c r="AJ246" s="204">
        <f t="shared" si="3"/>
        <v>0</v>
      </c>
      <c r="AM246" s="121"/>
    </row>
    <row r="247" spans="1:39" ht="20.100000000000001" hidden="1" customHeight="1" outlineLevel="2">
      <c r="A247" s="200">
        <v>908</v>
      </c>
      <c r="B247" s="201" t="s">
        <v>913</v>
      </c>
      <c r="C247" s="202" t="s">
        <v>8782</v>
      </c>
      <c r="D247" s="203">
        <v>0</v>
      </c>
      <c r="E247" s="203">
        <v>0</v>
      </c>
      <c r="F247" s="203">
        <v>0</v>
      </c>
      <c r="G247" s="203">
        <v>0</v>
      </c>
      <c r="H247" s="203">
        <v>0</v>
      </c>
      <c r="I247" s="203">
        <v>0</v>
      </c>
      <c r="J247" s="203">
        <v>0</v>
      </c>
      <c r="K247" s="203">
        <v>0</v>
      </c>
      <c r="L247" s="203">
        <v>0</v>
      </c>
      <c r="M247" s="203">
        <v>0</v>
      </c>
      <c r="N247" s="203">
        <v>0</v>
      </c>
      <c r="O247" s="203">
        <v>0</v>
      </c>
      <c r="P247" s="203">
        <v>0</v>
      </c>
      <c r="Q247" s="203">
        <v>0</v>
      </c>
      <c r="R247" s="203">
        <v>0</v>
      </c>
      <c r="S247" s="203">
        <v>0</v>
      </c>
      <c r="T247" s="203">
        <v>0</v>
      </c>
      <c r="U247" s="203">
        <v>0</v>
      </c>
      <c r="V247" s="203">
        <v>0</v>
      </c>
      <c r="W247" s="203">
        <v>0</v>
      </c>
      <c r="X247" s="203">
        <v>0</v>
      </c>
      <c r="Y247" s="203">
        <v>0</v>
      </c>
      <c r="Z247" s="203">
        <v>0</v>
      </c>
      <c r="AA247" s="203">
        <v>0</v>
      </c>
      <c r="AB247" s="203">
        <v>0</v>
      </c>
      <c r="AC247" s="203">
        <v>0</v>
      </c>
      <c r="AD247" s="203">
        <v>0</v>
      </c>
      <c r="AE247" s="203">
        <v>0</v>
      </c>
      <c r="AF247" s="203">
        <v>0</v>
      </c>
      <c r="AG247" s="203">
        <v>0</v>
      </c>
      <c r="AH247" s="203">
        <v>0</v>
      </c>
      <c r="AI247" s="203">
        <v>0</v>
      </c>
      <c r="AJ247" s="204">
        <f t="shared" si="3"/>
        <v>0</v>
      </c>
      <c r="AM247" s="121"/>
    </row>
    <row r="248" spans="1:39" ht="20.100000000000001" hidden="1" customHeight="1" outlineLevel="2">
      <c r="A248" s="200">
        <v>909</v>
      </c>
      <c r="B248" s="201" t="s">
        <v>914</v>
      </c>
      <c r="C248" s="202" t="s">
        <v>8782</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203">
        <v>0</v>
      </c>
      <c r="V248" s="203">
        <v>0</v>
      </c>
      <c r="W248" s="203">
        <v>0</v>
      </c>
      <c r="X248" s="203">
        <v>0</v>
      </c>
      <c r="Y248" s="203">
        <v>0</v>
      </c>
      <c r="Z248" s="203">
        <v>0</v>
      </c>
      <c r="AA248" s="203">
        <v>0</v>
      </c>
      <c r="AB248" s="203">
        <v>0</v>
      </c>
      <c r="AC248" s="203">
        <v>0</v>
      </c>
      <c r="AD248" s="203">
        <v>0</v>
      </c>
      <c r="AE248" s="203">
        <v>0</v>
      </c>
      <c r="AF248" s="203">
        <v>0</v>
      </c>
      <c r="AG248" s="203">
        <v>0</v>
      </c>
      <c r="AH248" s="203">
        <v>0</v>
      </c>
      <c r="AI248" s="203">
        <v>0</v>
      </c>
      <c r="AJ248" s="204">
        <f t="shared" si="3"/>
        <v>0</v>
      </c>
      <c r="AM248" s="121"/>
    </row>
    <row r="249" spans="1:39" ht="20.100000000000001" hidden="1" customHeight="1" outlineLevel="2">
      <c r="A249" s="200">
        <v>950</v>
      </c>
      <c r="B249" s="201" t="s">
        <v>271</v>
      </c>
      <c r="C249" s="202" t="s">
        <v>8782</v>
      </c>
      <c r="D249" s="203">
        <v>0</v>
      </c>
      <c r="E249" s="203">
        <v>0</v>
      </c>
      <c r="F249" s="203">
        <v>0</v>
      </c>
      <c r="G249" s="203">
        <v>0</v>
      </c>
      <c r="H249" s="203">
        <v>0</v>
      </c>
      <c r="I249" s="203">
        <v>0</v>
      </c>
      <c r="J249" s="203">
        <v>0</v>
      </c>
      <c r="K249" s="203">
        <v>0</v>
      </c>
      <c r="L249" s="203">
        <v>0</v>
      </c>
      <c r="M249" s="203">
        <v>0</v>
      </c>
      <c r="N249" s="203">
        <v>0</v>
      </c>
      <c r="O249" s="203">
        <v>0</v>
      </c>
      <c r="P249" s="203">
        <v>0</v>
      </c>
      <c r="Q249" s="203">
        <v>0</v>
      </c>
      <c r="R249" s="203">
        <v>0</v>
      </c>
      <c r="S249" s="203">
        <v>0</v>
      </c>
      <c r="T249" s="203">
        <v>0</v>
      </c>
      <c r="U249" s="203">
        <v>0</v>
      </c>
      <c r="V249" s="203">
        <v>0</v>
      </c>
      <c r="W249" s="203">
        <v>0</v>
      </c>
      <c r="X249" s="203">
        <v>0</v>
      </c>
      <c r="Y249" s="203">
        <v>0</v>
      </c>
      <c r="Z249" s="203">
        <v>0</v>
      </c>
      <c r="AA249" s="203">
        <v>0</v>
      </c>
      <c r="AB249" s="203">
        <v>0</v>
      </c>
      <c r="AC249" s="203">
        <v>0</v>
      </c>
      <c r="AD249" s="203">
        <v>0</v>
      </c>
      <c r="AE249" s="203">
        <v>0</v>
      </c>
      <c r="AF249" s="203">
        <v>0</v>
      </c>
      <c r="AG249" s="203">
        <v>0</v>
      </c>
      <c r="AH249" s="203">
        <v>0</v>
      </c>
      <c r="AI249" s="203">
        <v>0</v>
      </c>
      <c r="AJ249" s="204">
        <f t="shared" si="3"/>
        <v>0</v>
      </c>
      <c r="AM249" s="121"/>
    </row>
    <row r="250" spans="1:39" ht="20.100000000000001" hidden="1" customHeight="1" outlineLevel="2">
      <c r="A250" s="200">
        <v>951</v>
      </c>
      <c r="B250" s="201" t="s">
        <v>915</v>
      </c>
      <c r="C250" s="202" t="s">
        <v>8782</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v>
      </c>
      <c r="U250" s="203">
        <v>0</v>
      </c>
      <c r="V250" s="203">
        <v>0</v>
      </c>
      <c r="W250" s="203">
        <v>0</v>
      </c>
      <c r="X250" s="203">
        <v>0</v>
      </c>
      <c r="Y250" s="203">
        <v>0</v>
      </c>
      <c r="Z250" s="203">
        <v>0</v>
      </c>
      <c r="AA250" s="203">
        <v>0</v>
      </c>
      <c r="AB250" s="203">
        <v>0</v>
      </c>
      <c r="AC250" s="203">
        <v>0</v>
      </c>
      <c r="AD250" s="203">
        <v>0</v>
      </c>
      <c r="AE250" s="203">
        <v>0</v>
      </c>
      <c r="AF250" s="203">
        <v>0</v>
      </c>
      <c r="AG250" s="203">
        <v>0</v>
      </c>
      <c r="AH250" s="203">
        <v>0</v>
      </c>
      <c r="AI250" s="203">
        <v>0</v>
      </c>
      <c r="AJ250" s="204">
        <f t="shared" si="3"/>
        <v>0</v>
      </c>
      <c r="AM250" s="121"/>
    </row>
    <row r="251" spans="1:39" ht="20.100000000000001" hidden="1" customHeight="1" outlineLevel="2">
      <c r="A251" s="200">
        <v>999</v>
      </c>
      <c r="B251" s="201" t="s">
        <v>273</v>
      </c>
      <c r="C251" s="202" t="s">
        <v>8782</v>
      </c>
      <c r="D251" s="203">
        <v>0</v>
      </c>
      <c r="E251" s="203">
        <v>0</v>
      </c>
      <c r="F251" s="203">
        <v>0</v>
      </c>
      <c r="G251" s="203">
        <v>0</v>
      </c>
      <c r="H251" s="203">
        <v>0</v>
      </c>
      <c r="I251" s="203">
        <v>0</v>
      </c>
      <c r="J251" s="203">
        <v>0</v>
      </c>
      <c r="K251" s="203">
        <v>0</v>
      </c>
      <c r="L251" s="203">
        <v>0</v>
      </c>
      <c r="M251" s="203">
        <v>0</v>
      </c>
      <c r="N251" s="203">
        <v>0</v>
      </c>
      <c r="O251" s="203">
        <v>0</v>
      </c>
      <c r="P251" s="203">
        <v>0</v>
      </c>
      <c r="Q251" s="203">
        <v>0</v>
      </c>
      <c r="R251" s="203">
        <v>0</v>
      </c>
      <c r="S251" s="203">
        <v>0</v>
      </c>
      <c r="T251" s="203">
        <v>0</v>
      </c>
      <c r="U251" s="203">
        <v>0</v>
      </c>
      <c r="V251" s="203">
        <v>0</v>
      </c>
      <c r="W251" s="203">
        <v>0</v>
      </c>
      <c r="X251" s="203">
        <v>0</v>
      </c>
      <c r="Y251" s="203">
        <v>0</v>
      </c>
      <c r="Z251" s="203">
        <v>0</v>
      </c>
      <c r="AA251" s="203">
        <v>0</v>
      </c>
      <c r="AB251" s="203">
        <v>0</v>
      </c>
      <c r="AC251" s="203">
        <v>0</v>
      </c>
      <c r="AD251" s="203">
        <v>0</v>
      </c>
      <c r="AE251" s="203">
        <v>0</v>
      </c>
      <c r="AF251" s="203">
        <v>0</v>
      </c>
      <c r="AG251" s="203">
        <v>0</v>
      </c>
      <c r="AH251" s="203">
        <v>0</v>
      </c>
      <c r="AI251" s="203">
        <v>0</v>
      </c>
      <c r="AJ251" s="204">
        <f t="shared" si="3"/>
        <v>0</v>
      </c>
      <c r="AM251" s="121"/>
    </row>
    <row r="252" spans="1:39" ht="20.100000000000001" hidden="1" customHeight="1" outlineLevel="2">
      <c r="A252" s="200">
        <v>1101</v>
      </c>
      <c r="B252" s="201" t="s">
        <v>916</v>
      </c>
      <c r="C252" s="202" t="s">
        <v>8782</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203">
        <v>0</v>
      </c>
      <c r="V252" s="203">
        <v>0</v>
      </c>
      <c r="W252" s="203">
        <v>0</v>
      </c>
      <c r="X252" s="203">
        <v>0</v>
      </c>
      <c r="Y252" s="203">
        <v>0</v>
      </c>
      <c r="Z252" s="203">
        <v>0</v>
      </c>
      <c r="AA252" s="203">
        <v>0</v>
      </c>
      <c r="AB252" s="203">
        <v>0</v>
      </c>
      <c r="AC252" s="203">
        <v>0</v>
      </c>
      <c r="AD252" s="203">
        <v>0</v>
      </c>
      <c r="AE252" s="203">
        <v>0</v>
      </c>
      <c r="AF252" s="203">
        <v>0</v>
      </c>
      <c r="AG252" s="203">
        <v>0</v>
      </c>
      <c r="AH252" s="203">
        <v>0</v>
      </c>
      <c r="AI252" s="203">
        <v>0</v>
      </c>
      <c r="AJ252" s="204">
        <f t="shared" si="3"/>
        <v>0</v>
      </c>
      <c r="AM252" s="121"/>
    </row>
    <row r="253" spans="1:39" ht="20.100000000000001" hidden="1" customHeight="1" outlineLevel="2">
      <c r="A253" s="200">
        <v>1102</v>
      </c>
      <c r="B253" s="201" t="s">
        <v>917</v>
      </c>
      <c r="C253" s="202" t="s">
        <v>8782</v>
      </c>
      <c r="D253" s="203">
        <v>0</v>
      </c>
      <c r="E253" s="203">
        <v>0</v>
      </c>
      <c r="F253" s="203">
        <v>0</v>
      </c>
      <c r="G253" s="203">
        <v>0</v>
      </c>
      <c r="H253" s="203">
        <v>0</v>
      </c>
      <c r="I253" s="203">
        <v>0</v>
      </c>
      <c r="J253" s="203">
        <v>0</v>
      </c>
      <c r="K253" s="203">
        <v>0</v>
      </c>
      <c r="L253" s="203">
        <v>0</v>
      </c>
      <c r="M253" s="203">
        <v>0</v>
      </c>
      <c r="N253" s="203">
        <v>0</v>
      </c>
      <c r="O253" s="203">
        <v>0</v>
      </c>
      <c r="P253" s="203">
        <v>0</v>
      </c>
      <c r="Q253" s="203">
        <v>0</v>
      </c>
      <c r="R253" s="203">
        <v>0</v>
      </c>
      <c r="S253" s="203">
        <v>0</v>
      </c>
      <c r="T253" s="203">
        <v>0</v>
      </c>
      <c r="U253" s="203">
        <v>0</v>
      </c>
      <c r="V253" s="203">
        <v>0</v>
      </c>
      <c r="W253" s="203">
        <v>0</v>
      </c>
      <c r="X253" s="203">
        <v>0</v>
      </c>
      <c r="Y253" s="203">
        <v>0</v>
      </c>
      <c r="Z253" s="203">
        <v>0</v>
      </c>
      <c r="AA253" s="203">
        <v>0</v>
      </c>
      <c r="AB253" s="203">
        <v>0</v>
      </c>
      <c r="AC253" s="203">
        <v>0</v>
      </c>
      <c r="AD253" s="203">
        <v>0</v>
      </c>
      <c r="AE253" s="203">
        <v>0</v>
      </c>
      <c r="AF253" s="203">
        <v>0</v>
      </c>
      <c r="AG253" s="203">
        <v>0</v>
      </c>
      <c r="AH253" s="203">
        <v>0</v>
      </c>
      <c r="AI253" s="203">
        <v>0</v>
      </c>
      <c r="AJ253" s="204">
        <f t="shared" si="3"/>
        <v>0</v>
      </c>
      <c r="AM253" s="121"/>
    </row>
    <row r="254" spans="1:39" ht="20.100000000000001" hidden="1" customHeight="1" outlineLevel="2">
      <c r="A254" s="200">
        <v>1103</v>
      </c>
      <c r="B254" s="201" t="s">
        <v>918</v>
      </c>
      <c r="C254" s="202" t="s">
        <v>8782</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203">
        <v>0</v>
      </c>
      <c r="V254" s="203">
        <v>0</v>
      </c>
      <c r="W254" s="203">
        <v>0</v>
      </c>
      <c r="X254" s="203">
        <v>0</v>
      </c>
      <c r="Y254" s="203">
        <v>0</v>
      </c>
      <c r="Z254" s="203">
        <v>0</v>
      </c>
      <c r="AA254" s="203">
        <v>0</v>
      </c>
      <c r="AB254" s="203">
        <v>0</v>
      </c>
      <c r="AC254" s="203">
        <v>0</v>
      </c>
      <c r="AD254" s="203">
        <v>0</v>
      </c>
      <c r="AE254" s="203">
        <v>0</v>
      </c>
      <c r="AF254" s="203">
        <v>0</v>
      </c>
      <c r="AG254" s="203">
        <v>0</v>
      </c>
      <c r="AH254" s="203">
        <v>0</v>
      </c>
      <c r="AI254" s="203">
        <v>0</v>
      </c>
      <c r="AJ254" s="204">
        <f t="shared" si="3"/>
        <v>0</v>
      </c>
      <c r="AM254" s="121"/>
    </row>
    <row r="255" spans="1:39" ht="20.100000000000001" hidden="1" customHeight="1" outlineLevel="2">
      <c r="A255" s="200">
        <v>1104</v>
      </c>
      <c r="B255" s="201" t="s">
        <v>919</v>
      </c>
      <c r="C255" s="202" t="s">
        <v>8782</v>
      </c>
      <c r="D255" s="203">
        <v>0</v>
      </c>
      <c r="E255" s="203">
        <v>0</v>
      </c>
      <c r="F255" s="203">
        <v>0</v>
      </c>
      <c r="G255" s="203">
        <v>0</v>
      </c>
      <c r="H255" s="203">
        <v>0</v>
      </c>
      <c r="I255" s="203">
        <v>0</v>
      </c>
      <c r="J255" s="203">
        <v>0</v>
      </c>
      <c r="K255" s="203">
        <v>0</v>
      </c>
      <c r="L255" s="203">
        <v>0</v>
      </c>
      <c r="M255" s="203">
        <v>0</v>
      </c>
      <c r="N255" s="203">
        <v>0</v>
      </c>
      <c r="O255" s="203">
        <v>0</v>
      </c>
      <c r="P255" s="203">
        <v>0</v>
      </c>
      <c r="Q255" s="203">
        <v>0</v>
      </c>
      <c r="R255" s="203">
        <v>0</v>
      </c>
      <c r="S255" s="203">
        <v>0</v>
      </c>
      <c r="T255" s="203">
        <v>0</v>
      </c>
      <c r="U255" s="203">
        <v>0</v>
      </c>
      <c r="V255" s="203">
        <v>0</v>
      </c>
      <c r="W255" s="203">
        <v>0</v>
      </c>
      <c r="X255" s="203">
        <v>0</v>
      </c>
      <c r="Y255" s="203">
        <v>0</v>
      </c>
      <c r="Z255" s="203">
        <v>0</v>
      </c>
      <c r="AA255" s="203">
        <v>0</v>
      </c>
      <c r="AB255" s="203">
        <v>0</v>
      </c>
      <c r="AC255" s="203">
        <v>0</v>
      </c>
      <c r="AD255" s="203">
        <v>0</v>
      </c>
      <c r="AE255" s="203">
        <v>0</v>
      </c>
      <c r="AF255" s="203">
        <v>0</v>
      </c>
      <c r="AG255" s="203">
        <v>0</v>
      </c>
      <c r="AH255" s="203">
        <v>0</v>
      </c>
      <c r="AI255" s="203">
        <v>0</v>
      </c>
      <c r="AJ255" s="204">
        <f t="shared" si="3"/>
        <v>0</v>
      </c>
      <c r="AM255" s="121"/>
    </row>
    <row r="256" spans="1:39" ht="20.100000000000001" hidden="1" customHeight="1" outlineLevel="2">
      <c r="A256" s="200">
        <v>1105</v>
      </c>
      <c r="B256" s="201" t="s">
        <v>920</v>
      </c>
      <c r="C256" s="202" t="s">
        <v>8782</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203">
        <v>0</v>
      </c>
      <c r="V256" s="203">
        <v>0</v>
      </c>
      <c r="W256" s="203">
        <v>0</v>
      </c>
      <c r="X256" s="203">
        <v>0</v>
      </c>
      <c r="Y256" s="203">
        <v>0</v>
      </c>
      <c r="Z256" s="203">
        <v>0</v>
      </c>
      <c r="AA256" s="203">
        <v>0</v>
      </c>
      <c r="AB256" s="203">
        <v>0</v>
      </c>
      <c r="AC256" s="203">
        <v>0</v>
      </c>
      <c r="AD256" s="203">
        <v>0</v>
      </c>
      <c r="AE256" s="203">
        <v>0</v>
      </c>
      <c r="AF256" s="203">
        <v>0</v>
      </c>
      <c r="AG256" s="203">
        <v>0</v>
      </c>
      <c r="AH256" s="203">
        <v>0</v>
      </c>
      <c r="AI256" s="203">
        <v>0</v>
      </c>
      <c r="AJ256" s="204">
        <f t="shared" si="3"/>
        <v>0</v>
      </c>
      <c r="AM256" s="121"/>
    </row>
    <row r="257" spans="1:39" ht="20.100000000000001" hidden="1" customHeight="1" outlineLevel="2">
      <c r="A257" s="200">
        <v>1106</v>
      </c>
      <c r="B257" s="201" t="s">
        <v>921</v>
      </c>
      <c r="C257" s="202" t="s">
        <v>8782</v>
      </c>
      <c r="D257" s="203">
        <v>0</v>
      </c>
      <c r="E257" s="203">
        <v>0</v>
      </c>
      <c r="F257" s="203">
        <v>0</v>
      </c>
      <c r="G257" s="203">
        <v>0</v>
      </c>
      <c r="H257" s="203">
        <v>0</v>
      </c>
      <c r="I257" s="203">
        <v>0</v>
      </c>
      <c r="J257" s="203">
        <v>0</v>
      </c>
      <c r="K257" s="203">
        <v>0</v>
      </c>
      <c r="L257" s="203">
        <v>0</v>
      </c>
      <c r="M257" s="203">
        <v>0</v>
      </c>
      <c r="N257" s="203">
        <v>0</v>
      </c>
      <c r="O257" s="203">
        <v>0</v>
      </c>
      <c r="P257" s="203">
        <v>0</v>
      </c>
      <c r="Q257" s="203">
        <v>0</v>
      </c>
      <c r="R257" s="203">
        <v>0</v>
      </c>
      <c r="S257" s="203">
        <v>0</v>
      </c>
      <c r="T257" s="203">
        <v>0</v>
      </c>
      <c r="U257" s="203">
        <v>0</v>
      </c>
      <c r="V257" s="203">
        <v>0</v>
      </c>
      <c r="W257" s="203">
        <v>0</v>
      </c>
      <c r="X257" s="203">
        <v>0</v>
      </c>
      <c r="Y257" s="203">
        <v>0</v>
      </c>
      <c r="Z257" s="203">
        <v>0</v>
      </c>
      <c r="AA257" s="203">
        <v>0</v>
      </c>
      <c r="AB257" s="203">
        <v>0</v>
      </c>
      <c r="AC257" s="203">
        <v>0</v>
      </c>
      <c r="AD257" s="203">
        <v>0</v>
      </c>
      <c r="AE257" s="203">
        <v>0</v>
      </c>
      <c r="AF257" s="203">
        <v>0</v>
      </c>
      <c r="AG257" s="203">
        <v>0</v>
      </c>
      <c r="AH257" s="203">
        <v>0</v>
      </c>
      <c r="AI257" s="203">
        <v>0</v>
      </c>
      <c r="AJ257" s="204">
        <f t="shared" si="3"/>
        <v>0</v>
      </c>
      <c r="AM257" s="121"/>
    </row>
    <row r="258" spans="1:39" ht="20.100000000000001" hidden="1" customHeight="1" outlineLevel="2">
      <c r="A258" s="200">
        <v>1107</v>
      </c>
      <c r="B258" s="201" t="s">
        <v>922</v>
      </c>
      <c r="C258" s="202" t="s">
        <v>8782</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203">
        <v>0</v>
      </c>
      <c r="V258" s="203">
        <v>0</v>
      </c>
      <c r="W258" s="203">
        <v>0</v>
      </c>
      <c r="X258" s="203">
        <v>0</v>
      </c>
      <c r="Y258" s="203">
        <v>0</v>
      </c>
      <c r="Z258" s="203">
        <v>0</v>
      </c>
      <c r="AA258" s="203">
        <v>0</v>
      </c>
      <c r="AB258" s="203">
        <v>0</v>
      </c>
      <c r="AC258" s="203">
        <v>0</v>
      </c>
      <c r="AD258" s="203">
        <v>0</v>
      </c>
      <c r="AE258" s="203">
        <v>0</v>
      </c>
      <c r="AF258" s="203">
        <v>0</v>
      </c>
      <c r="AG258" s="203">
        <v>0</v>
      </c>
      <c r="AH258" s="203">
        <v>0</v>
      </c>
      <c r="AI258" s="203">
        <v>0</v>
      </c>
      <c r="AJ258" s="204">
        <f t="shared" si="3"/>
        <v>0</v>
      </c>
      <c r="AM258" s="121"/>
    </row>
    <row r="259" spans="1:39" ht="20.100000000000001" hidden="1" customHeight="1" outlineLevel="2">
      <c r="A259" s="200">
        <v>1108</v>
      </c>
      <c r="B259" s="201" t="s">
        <v>923</v>
      </c>
      <c r="C259" s="202" t="s">
        <v>8782</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203">
        <v>0</v>
      </c>
      <c r="V259" s="203">
        <v>0</v>
      </c>
      <c r="W259" s="203">
        <v>0</v>
      </c>
      <c r="X259" s="203">
        <v>0</v>
      </c>
      <c r="Y259" s="203">
        <v>0</v>
      </c>
      <c r="Z259" s="203">
        <v>0</v>
      </c>
      <c r="AA259" s="203">
        <v>0</v>
      </c>
      <c r="AB259" s="203">
        <v>0</v>
      </c>
      <c r="AC259" s="203">
        <v>0</v>
      </c>
      <c r="AD259" s="203">
        <v>0</v>
      </c>
      <c r="AE259" s="203">
        <v>0</v>
      </c>
      <c r="AF259" s="203">
        <v>0</v>
      </c>
      <c r="AG259" s="203">
        <v>0</v>
      </c>
      <c r="AH259" s="203">
        <v>0</v>
      </c>
      <c r="AI259" s="203">
        <v>0</v>
      </c>
      <c r="AJ259" s="204">
        <f t="shared" si="3"/>
        <v>0</v>
      </c>
      <c r="AM259" s="121"/>
    </row>
    <row r="260" spans="1:39" ht="20.100000000000001" hidden="1" customHeight="1" outlineLevel="2">
      <c r="A260" s="200">
        <v>1109</v>
      </c>
      <c r="B260" s="201" t="s">
        <v>924</v>
      </c>
      <c r="C260" s="202" t="s">
        <v>8782</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203">
        <v>0</v>
      </c>
      <c r="V260" s="203">
        <v>0</v>
      </c>
      <c r="W260" s="203">
        <v>0</v>
      </c>
      <c r="X260" s="203">
        <v>0</v>
      </c>
      <c r="Y260" s="203">
        <v>0</v>
      </c>
      <c r="Z260" s="203">
        <v>0</v>
      </c>
      <c r="AA260" s="203">
        <v>0</v>
      </c>
      <c r="AB260" s="203">
        <v>0</v>
      </c>
      <c r="AC260" s="203">
        <v>0</v>
      </c>
      <c r="AD260" s="203">
        <v>0</v>
      </c>
      <c r="AE260" s="203">
        <v>0</v>
      </c>
      <c r="AF260" s="203">
        <v>0</v>
      </c>
      <c r="AG260" s="203">
        <v>0</v>
      </c>
      <c r="AH260" s="203">
        <v>0</v>
      </c>
      <c r="AI260" s="203">
        <v>0</v>
      </c>
      <c r="AJ260" s="204">
        <f t="shared" si="3"/>
        <v>0</v>
      </c>
      <c r="AM260" s="121"/>
    </row>
    <row r="261" spans="1:39" ht="20.100000000000001" hidden="1" customHeight="1" outlineLevel="2">
      <c r="A261" s="200">
        <v>1110</v>
      </c>
      <c r="B261" s="201" t="s">
        <v>925</v>
      </c>
      <c r="C261" s="202" t="s">
        <v>8782</v>
      </c>
      <c r="D261" s="203">
        <v>0</v>
      </c>
      <c r="E261" s="203">
        <v>0</v>
      </c>
      <c r="F261" s="203">
        <v>0</v>
      </c>
      <c r="G261" s="203">
        <v>0</v>
      </c>
      <c r="H261" s="203">
        <v>0</v>
      </c>
      <c r="I261" s="203">
        <v>0</v>
      </c>
      <c r="J261" s="203">
        <v>0</v>
      </c>
      <c r="K261" s="203">
        <v>0</v>
      </c>
      <c r="L261" s="203">
        <v>0</v>
      </c>
      <c r="M261" s="203">
        <v>0</v>
      </c>
      <c r="N261" s="203">
        <v>0</v>
      </c>
      <c r="O261" s="203">
        <v>0</v>
      </c>
      <c r="P261" s="203">
        <v>0</v>
      </c>
      <c r="Q261" s="203">
        <v>0</v>
      </c>
      <c r="R261" s="203">
        <v>0</v>
      </c>
      <c r="S261" s="203">
        <v>0</v>
      </c>
      <c r="T261" s="203">
        <v>0</v>
      </c>
      <c r="U261" s="203">
        <v>0</v>
      </c>
      <c r="V261" s="203">
        <v>0</v>
      </c>
      <c r="W261" s="203">
        <v>0</v>
      </c>
      <c r="X261" s="203">
        <v>0</v>
      </c>
      <c r="Y261" s="203">
        <v>0</v>
      </c>
      <c r="Z261" s="203">
        <v>0</v>
      </c>
      <c r="AA261" s="203">
        <v>0</v>
      </c>
      <c r="AB261" s="203">
        <v>0</v>
      </c>
      <c r="AC261" s="203">
        <v>0</v>
      </c>
      <c r="AD261" s="203">
        <v>0</v>
      </c>
      <c r="AE261" s="203">
        <v>0</v>
      </c>
      <c r="AF261" s="203">
        <v>0</v>
      </c>
      <c r="AG261" s="203">
        <v>0</v>
      </c>
      <c r="AH261" s="203">
        <v>0</v>
      </c>
      <c r="AI261" s="203">
        <v>0</v>
      </c>
      <c r="AJ261" s="204">
        <f t="shared" si="3"/>
        <v>0</v>
      </c>
      <c r="AM261" s="121"/>
    </row>
    <row r="262" spans="1:39" ht="20.100000000000001" hidden="1" customHeight="1" outlineLevel="2">
      <c r="A262" s="200">
        <v>1111</v>
      </c>
      <c r="B262" s="201" t="s">
        <v>926</v>
      </c>
      <c r="C262" s="202" t="s">
        <v>8782</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203">
        <v>0</v>
      </c>
      <c r="V262" s="203">
        <v>0</v>
      </c>
      <c r="W262" s="203">
        <v>0</v>
      </c>
      <c r="X262" s="203">
        <v>0</v>
      </c>
      <c r="Y262" s="203">
        <v>0</v>
      </c>
      <c r="Z262" s="203">
        <v>0</v>
      </c>
      <c r="AA262" s="203">
        <v>0</v>
      </c>
      <c r="AB262" s="203">
        <v>0</v>
      </c>
      <c r="AC262" s="203">
        <v>0</v>
      </c>
      <c r="AD262" s="203">
        <v>0</v>
      </c>
      <c r="AE262" s="203">
        <v>0</v>
      </c>
      <c r="AF262" s="203">
        <v>0</v>
      </c>
      <c r="AG262" s="203">
        <v>0</v>
      </c>
      <c r="AH262" s="203">
        <v>0</v>
      </c>
      <c r="AI262" s="203">
        <v>0</v>
      </c>
      <c r="AJ262" s="204">
        <f t="shared" si="3"/>
        <v>0</v>
      </c>
      <c r="AM262" s="121"/>
    </row>
    <row r="263" spans="1:39" ht="20.100000000000001" hidden="1" customHeight="1" outlineLevel="2">
      <c r="A263" s="200">
        <v>1112</v>
      </c>
      <c r="B263" s="201" t="s">
        <v>927</v>
      </c>
      <c r="C263" s="202" t="s">
        <v>8782</v>
      </c>
      <c r="D263" s="203">
        <v>0</v>
      </c>
      <c r="E263" s="203">
        <v>0</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203">
        <v>0</v>
      </c>
      <c r="V263" s="203">
        <v>0</v>
      </c>
      <c r="W263" s="203">
        <v>0</v>
      </c>
      <c r="X263" s="203">
        <v>0</v>
      </c>
      <c r="Y263" s="203">
        <v>0</v>
      </c>
      <c r="Z263" s="203">
        <v>0</v>
      </c>
      <c r="AA263" s="203">
        <v>0</v>
      </c>
      <c r="AB263" s="203">
        <v>0</v>
      </c>
      <c r="AC263" s="203">
        <v>0</v>
      </c>
      <c r="AD263" s="203">
        <v>0</v>
      </c>
      <c r="AE263" s="203">
        <v>0</v>
      </c>
      <c r="AF263" s="203">
        <v>0</v>
      </c>
      <c r="AG263" s="203">
        <v>0</v>
      </c>
      <c r="AH263" s="203">
        <v>0</v>
      </c>
      <c r="AI263" s="203">
        <v>0</v>
      </c>
      <c r="AJ263" s="204">
        <f t="shared" si="3"/>
        <v>0</v>
      </c>
      <c r="AM263" s="121"/>
    </row>
    <row r="264" spans="1:39" ht="20.100000000000001" hidden="1" customHeight="1" outlineLevel="2">
      <c r="A264" s="200">
        <v>1113</v>
      </c>
      <c r="B264" s="201" t="s">
        <v>928</v>
      </c>
      <c r="C264" s="202" t="s">
        <v>8782</v>
      </c>
      <c r="D264" s="203">
        <v>0</v>
      </c>
      <c r="E264" s="203">
        <v>0</v>
      </c>
      <c r="F264" s="203">
        <v>0</v>
      </c>
      <c r="G264" s="203">
        <v>0</v>
      </c>
      <c r="H264" s="203">
        <v>0</v>
      </c>
      <c r="I264" s="203">
        <v>0</v>
      </c>
      <c r="J264" s="203">
        <v>0</v>
      </c>
      <c r="K264" s="203">
        <v>0</v>
      </c>
      <c r="L264" s="203">
        <v>0</v>
      </c>
      <c r="M264" s="203">
        <v>0</v>
      </c>
      <c r="N264" s="203">
        <v>0</v>
      </c>
      <c r="O264" s="203">
        <v>0</v>
      </c>
      <c r="P264" s="203">
        <v>0</v>
      </c>
      <c r="Q264" s="203">
        <v>0</v>
      </c>
      <c r="R264" s="203">
        <v>0</v>
      </c>
      <c r="S264" s="203">
        <v>0</v>
      </c>
      <c r="T264" s="203">
        <v>0</v>
      </c>
      <c r="U264" s="203">
        <v>0</v>
      </c>
      <c r="V264" s="203">
        <v>0</v>
      </c>
      <c r="W264" s="203">
        <v>0</v>
      </c>
      <c r="X264" s="203">
        <v>0</v>
      </c>
      <c r="Y264" s="203">
        <v>0</v>
      </c>
      <c r="Z264" s="203">
        <v>0</v>
      </c>
      <c r="AA264" s="203">
        <v>0</v>
      </c>
      <c r="AB264" s="203">
        <v>0</v>
      </c>
      <c r="AC264" s="203">
        <v>0</v>
      </c>
      <c r="AD264" s="203">
        <v>0</v>
      </c>
      <c r="AE264" s="203">
        <v>0</v>
      </c>
      <c r="AF264" s="203">
        <v>0</v>
      </c>
      <c r="AG264" s="203">
        <v>0</v>
      </c>
      <c r="AH264" s="203">
        <v>0</v>
      </c>
      <c r="AI264" s="203">
        <v>0</v>
      </c>
      <c r="AJ264" s="204">
        <f t="shared" si="3"/>
        <v>0</v>
      </c>
      <c r="AM264" s="121"/>
    </row>
    <row r="265" spans="1:39" ht="20.100000000000001" hidden="1" customHeight="1" outlineLevel="2">
      <c r="A265" s="200">
        <v>1114</v>
      </c>
      <c r="B265" s="201" t="s">
        <v>929</v>
      </c>
      <c r="C265" s="202" t="s">
        <v>8782</v>
      </c>
      <c r="D265" s="203">
        <v>0</v>
      </c>
      <c r="E265" s="203">
        <v>0</v>
      </c>
      <c r="F265" s="203">
        <v>0</v>
      </c>
      <c r="G265" s="203">
        <v>0</v>
      </c>
      <c r="H265" s="203">
        <v>0</v>
      </c>
      <c r="I265" s="203">
        <v>0</v>
      </c>
      <c r="J265" s="203">
        <v>0</v>
      </c>
      <c r="K265" s="203">
        <v>0</v>
      </c>
      <c r="L265" s="203">
        <v>0</v>
      </c>
      <c r="M265" s="203">
        <v>0</v>
      </c>
      <c r="N265" s="203">
        <v>0</v>
      </c>
      <c r="O265" s="203">
        <v>0</v>
      </c>
      <c r="P265" s="203">
        <v>0</v>
      </c>
      <c r="Q265" s="203">
        <v>0</v>
      </c>
      <c r="R265" s="203">
        <v>0</v>
      </c>
      <c r="S265" s="203">
        <v>0</v>
      </c>
      <c r="T265" s="203">
        <v>0</v>
      </c>
      <c r="U265" s="203">
        <v>0</v>
      </c>
      <c r="V265" s="203">
        <v>0</v>
      </c>
      <c r="W265" s="203">
        <v>0</v>
      </c>
      <c r="X265" s="203">
        <v>0</v>
      </c>
      <c r="Y265" s="203">
        <v>0</v>
      </c>
      <c r="Z265" s="203">
        <v>0</v>
      </c>
      <c r="AA265" s="203">
        <v>0</v>
      </c>
      <c r="AB265" s="203">
        <v>0</v>
      </c>
      <c r="AC265" s="203">
        <v>0</v>
      </c>
      <c r="AD265" s="203">
        <v>0</v>
      </c>
      <c r="AE265" s="203">
        <v>0</v>
      </c>
      <c r="AF265" s="203">
        <v>0</v>
      </c>
      <c r="AG265" s="203">
        <v>0</v>
      </c>
      <c r="AH265" s="203">
        <v>0</v>
      </c>
      <c r="AI265" s="203">
        <v>0</v>
      </c>
      <c r="AJ265" s="204">
        <f t="shared" si="3"/>
        <v>0</v>
      </c>
      <c r="AM265" s="121"/>
    </row>
    <row r="266" spans="1:39" ht="20.100000000000001" hidden="1" customHeight="1" outlineLevel="2">
      <c r="A266" s="200">
        <v>1115</v>
      </c>
      <c r="B266" s="201" t="s">
        <v>930</v>
      </c>
      <c r="C266" s="202" t="s">
        <v>8782</v>
      </c>
      <c r="D266" s="203">
        <v>0</v>
      </c>
      <c r="E266" s="203">
        <v>0</v>
      </c>
      <c r="F266" s="203">
        <v>0</v>
      </c>
      <c r="G266" s="203">
        <v>0</v>
      </c>
      <c r="H266" s="203">
        <v>0</v>
      </c>
      <c r="I266" s="203">
        <v>0</v>
      </c>
      <c r="J266" s="203">
        <v>0</v>
      </c>
      <c r="K266" s="203">
        <v>0</v>
      </c>
      <c r="L266" s="203">
        <v>0</v>
      </c>
      <c r="M266" s="203">
        <v>0</v>
      </c>
      <c r="N266" s="203">
        <v>0</v>
      </c>
      <c r="O266" s="203">
        <v>0</v>
      </c>
      <c r="P266" s="203">
        <v>0</v>
      </c>
      <c r="Q266" s="203">
        <v>0</v>
      </c>
      <c r="R266" s="203">
        <v>0</v>
      </c>
      <c r="S266" s="203">
        <v>0</v>
      </c>
      <c r="T266" s="203">
        <v>0</v>
      </c>
      <c r="U266" s="203">
        <v>0</v>
      </c>
      <c r="V266" s="203">
        <v>0</v>
      </c>
      <c r="W266" s="203">
        <v>0</v>
      </c>
      <c r="X266" s="203">
        <v>0</v>
      </c>
      <c r="Y266" s="203">
        <v>0</v>
      </c>
      <c r="Z266" s="203">
        <v>0</v>
      </c>
      <c r="AA266" s="203">
        <v>0</v>
      </c>
      <c r="AB266" s="203">
        <v>0</v>
      </c>
      <c r="AC266" s="203">
        <v>0</v>
      </c>
      <c r="AD266" s="203">
        <v>0</v>
      </c>
      <c r="AE266" s="203">
        <v>0</v>
      </c>
      <c r="AF266" s="203">
        <v>0</v>
      </c>
      <c r="AG266" s="203">
        <v>0</v>
      </c>
      <c r="AH266" s="203">
        <v>0</v>
      </c>
      <c r="AI266" s="203">
        <v>0</v>
      </c>
      <c r="AJ266" s="204">
        <f t="shared" si="3"/>
        <v>0</v>
      </c>
      <c r="AM266" s="121"/>
    </row>
    <row r="267" spans="1:39" ht="20.100000000000001" hidden="1" customHeight="1" outlineLevel="2">
      <c r="A267" s="200">
        <v>1116</v>
      </c>
      <c r="B267" s="201" t="s">
        <v>931</v>
      </c>
      <c r="C267" s="202" t="s">
        <v>8782</v>
      </c>
      <c r="D267" s="203">
        <v>0</v>
      </c>
      <c r="E267" s="203">
        <v>0</v>
      </c>
      <c r="F267" s="203">
        <v>0</v>
      </c>
      <c r="G267" s="203">
        <v>0</v>
      </c>
      <c r="H267" s="203">
        <v>0</v>
      </c>
      <c r="I267" s="203">
        <v>0</v>
      </c>
      <c r="J267" s="203">
        <v>0</v>
      </c>
      <c r="K267" s="203">
        <v>0</v>
      </c>
      <c r="L267" s="203">
        <v>0</v>
      </c>
      <c r="M267" s="203">
        <v>0</v>
      </c>
      <c r="N267" s="203">
        <v>0</v>
      </c>
      <c r="O267" s="203">
        <v>0</v>
      </c>
      <c r="P267" s="203">
        <v>0</v>
      </c>
      <c r="Q267" s="203">
        <v>0</v>
      </c>
      <c r="R267" s="203">
        <v>0</v>
      </c>
      <c r="S267" s="203">
        <v>0</v>
      </c>
      <c r="T267" s="203">
        <v>0</v>
      </c>
      <c r="U267" s="203">
        <v>0</v>
      </c>
      <c r="V267" s="203">
        <v>0</v>
      </c>
      <c r="W267" s="203">
        <v>0</v>
      </c>
      <c r="X267" s="203">
        <v>0</v>
      </c>
      <c r="Y267" s="203">
        <v>0</v>
      </c>
      <c r="Z267" s="203">
        <v>0</v>
      </c>
      <c r="AA267" s="203">
        <v>0</v>
      </c>
      <c r="AB267" s="203">
        <v>0</v>
      </c>
      <c r="AC267" s="203">
        <v>0</v>
      </c>
      <c r="AD267" s="203">
        <v>0</v>
      </c>
      <c r="AE267" s="203">
        <v>0</v>
      </c>
      <c r="AF267" s="203">
        <v>0</v>
      </c>
      <c r="AG267" s="203">
        <v>0</v>
      </c>
      <c r="AH267" s="203">
        <v>0</v>
      </c>
      <c r="AI267" s="203">
        <v>0</v>
      </c>
      <c r="AJ267" s="204">
        <f t="shared" si="3"/>
        <v>0</v>
      </c>
      <c r="AM267" s="121"/>
    </row>
    <row r="268" spans="1:39" ht="20.100000000000001" hidden="1" customHeight="1" outlineLevel="2">
      <c r="A268" s="200">
        <v>1117</v>
      </c>
      <c r="B268" s="201" t="s">
        <v>932</v>
      </c>
      <c r="C268" s="202" t="s">
        <v>8782</v>
      </c>
      <c r="D268" s="203">
        <v>0</v>
      </c>
      <c r="E268" s="203">
        <v>0</v>
      </c>
      <c r="F268" s="203">
        <v>0</v>
      </c>
      <c r="G268" s="203">
        <v>0</v>
      </c>
      <c r="H268" s="203">
        <v>0</v>
      </c>
      <c r="I268" s="203">
        <v>0</v>
      </c>
      <c r="J268" s="203">
        <v>0</v>
      </c>
      <c r="K268" s="203">
        <v>0</v>
      </c>
      <c r="L268" s="203">
        <v>0</v>
      </c>
      <c r="M268" s="203">
        <v>0</v>
      </c>
      <c r="N268" s="203">
        <v>0</v>
      </c>
      <c r="O268" s="203">
        <v>0</v>
      </c>
      <c r="P268" s="203">
        <v>0</v>
      </c>
      <c r="Q268" s="203">
        <v>0</v>
      </c>
      <c r="R268" s="203">
        <v>0</v>
      </c>
      <c r="S268" s="203">
        <v>0</v>
      </c>
      <c r="T268" s="203">
        <v>0</v>
      </c>
      <c r="U268" s="203">
        <v>0</v>
      </c>
      <c r="V268" s="203">
        <v>0</v>
      </c>
      <c r="W268" s="203">
        <v>0</v>
      </c>
      <c r="X268" s="203">
        <v>0</v>
      </c>
      <c r="Y268" s="203">
        <v>0</v>
      </c>
      <c r="Z268" s="203">
        <v>0</v>
      </c>
      <c r="AA268" s="203">
        <v>0</v>
      </c>
      <c r="AB268" s="203">
        <v>0</v>
      </c>
      <c r="AC268" s="203">
        <v>0</v>
      </c>
      <c r="AD268" s="203">
        <v>0</v>
      </c>
      <c r="AE268" s="203">
        <v>0</v>
      </c>
      <c r="AF268" s="203">
        <v>0</v>
      </c>
      <c r="AG268" s="203">
        <v>0</v>
      </c>
      <c r="AH268" s="203">
        <v>0</v>
      </c>
      <c r="AI268" s="203">
        <v>0</v>
      </c>
      <c r="AJ268" s="204">
        <f t="shared" si="3"/>
        <v>0</v>
      </c>
      <c r="AM268" s="121"/>
    </row>
    <row r="269" spans="1:39" ht="20.100000000000001" hidden="1" customHeight="1" outlineLevel="2">
      <c r="A269" s="200">
        <v>1118</v>
      </c>
      <c r="B269" s="201" t="s">
        <v>933</v>
      </c>
      <c r="C269" s="202" t="s">
        <v>8782</v>
      </c>
      <c r="D269" s="203">
        <v>0</v>
      </c>
      <c r="E269" s="203">
        <v>0</v>
      </c>
      <c r="F269" s="203">
        <v>0</v>
      </c>
      <c r="G269" s="203">
        <v>0</v>
      </c>
      <c r="H269" s="203">
        <v>0</v>
      </c>
      <c r="I269" s="203">
        <v>0</v>
      </c>
      <c r="J269" s="203">
        <v>0</v>
      </c>
      <c r="K269" s="203">
        <v>0</v>
      </c>
      <c r="L269" s="203">
        <v>0</v>
      </c>
      <c r="M269" s="203">
        <v>0</v>
      </c>
      <c r="N269" s="203">
        <v>0</v>
      </c>
      <c r="O269" s="203">
        <v>0</v>
      </c>
      <c r="P269" s="203">
        <v>0</v>
      </c>
      <c r="Q269" s="203">
        <v>0</v>
      </c>
      <c r="R269" s="203">
        <v>0</v>
      </c>
      <c r="S269" s="203">
        <v>0</v>
      </c>
      <c r="T269" s="203">
        <v>0</v>
      </c>
      <c r="U269" s="203">
        <v>0</v>
      </c>
      <c r="V269" s="203">
        <v>0</v>
      </c>
      <c r="W269" s="203">
        <v>0</v>
      </c>
      <c r="X269" s="203">
        <v>0</v>
      </c>
      <c r="Y269" s="203">
        <v>0</v>
      </c>
      <c r="Z269" s="203">
        <v>0</v>
      </c>
      <c r="AA269" s="203">
        <v>0</v>
      </c>
      <c r="AB269" s="203">
        <v>0</v>
      </c>
      <c r="AC269" s="203">
        <v>0</v>
      </c>
      <c r="AD269" s="203">
        <v>0</v>
      </c>
      <c r="AE269" s="203">
        <v>0</v>
      </c>
      <c r="AF269" s="203">
        <v>0</v>
      </c>
      <c r="AG269" s="203">
        <v>0</v>
      </c>
      <c r="AH269" s="203">
        <v>0</v>
      </c>
      <c r="AI269" s="203">
        <v>0</v>
      </c>
      <c r="AJ269" s="204">
        <f t="shared" si="3"/>
        <v>0</v>
      </c>
      <c r="AM269" s="121"/>
    </row>
    <row r="270" spans="1:39" ht="20.100000000000001" hidden="1" customHeight="1" outlineLevel="2">
      <c r="A270" s="200">
        <v>1119</v>
      </c>
      <c r="B270" s="201" t="s">
        <v>934</v>
      </c>
      <c r="C270" s="202" t="s">
        <v>8782</v>
      </c>
      <c r="D270" s="203">
        <v>0</v>
      </c>
      <c r="E270" s="203">
        <v>0</v>
      </c>
      <c r="F270" s="203">
        <v>0</v>
      </c>
      <c r="G270" s="203">
        <v>0</v>
      </c>
      <c r="H270" s="203">
        <v>0</v>
      </c>
      <c r="I270" s="203">
        <v>0</v>
      </c>
      <c r="J270" s="203">
        <v>0</v>
      </c>
      <c r="K270" s="203">
        <v>0</v>
      </c>
      <c r="L270" s="203">
        <v>0</v>
      </c>
      <c r="M270" s="203">
        <v>0</v>
      </c>
      <c r="N270" s="203">
        <v>0</v>
      </c>
      <c r="O270" s="203">
        <v>0</v>
      </c>
      <c r="P270" s="203">
        <v>0</v>
      </c>
      <c r="Q270" s="203">
        <v>0</v>
      </c>
      <c r="R270" s="203">
        <v>0</v>
      </c>
      <c r="S270" s="203">
        <v>0</v>
      </c>
      <c r="T270" s="203">
        <v>0</v>
      </c>
      <c r="U270" s="203">
        <v>0</v>
      </c>
      <c r="V270" s="203">
        <v>0</v>
      </c>
      <c r="W270" s="203">
        <v>0</v>
      </c>
      <c r="X270" s="203">
        <v>0</v>
      </c>
      <c r="Y270" s="203">
        <v>0</v>
      </c>
      <c r="Z270" s="203">
        <v>0</v>
      </c>
      <c r="AA270" s="203">
        <v>0</v>
      </c>
      <c r="AB270" s="203">
        <v>0</v>
      </c>
      <c r="AC270" s="203">
        <v>0</v>
      </c>
      <c r="AD270" s="203">
        <v>0</v>
      </c>
      <c r="AE270" s="203">
        <v>0</v>
      </c>
      <c r="AF270" s="203">
        <v>0</v>
      </c>
      <c r="AG270" s="203">
        <v>0</v>
      </c>
      <c r="AH270" s="203">
        <v>0</v>
      </c>
      <c r="AI270" s="203">
        <v>0</v>
      </c>
      <c r="AJ270" s="204">
        <f t="shared" ref="AJ270:AJ333" si="4">SUM(D270:AI270)</f>
        <v>0</v>
      </c>
      <c r="AM270" s="121"/>
    </row>
    <row r="271" spans="1:39" ht="20.100000000000001" hidden="1" customHeight="1" outlineLevel="2">
      <c r="A271" s="200">
        <v>1120</v>
      </c>
      <c r="B271" s="201" t="s">
        <v>935</v>
      </c>
      <c r="C271" s="202" t="s">
        <v>8782</v>
      </c>
      <c r="D271" s="203">
        <v>0</v>
      </c>
      <c r="E271" s="203">
        <v>0</v>
      </c>
      <c r="F271" s="203">
        <v>0</v>
      </c>
      <c r="G271" s="203">
        <v>0</v>
      </c>
      <c r="H271" s="203">
        <v>0</v>
      </c>
      <c r="I271" s="203">
        <v>0</v>
      </c>
      <c r="J271" s="203">
        <v>0</v>
      </c>
      <c r="K271" s="203">
        <v>0</v>
      </c>
      <c r="L271" s="203">
        <v>0</v>
      </c>
      <c r="M271" s="203">
        <v>0</v>
      </c>
      <c r="N271" s="203">
        <v>0</v>
      </c>
      <c r="O271" s="203">
        <v>0</v>
      </c>
      <c r="P271" s="203">
        <v>0</v>
      </c>
      <c r="Q271" s="203">
        <v>0</v>
      </c>
      <c r="R271" s="203">
        <v>0</v>
      </c>
      <c r="S271" s="203">
        <v>0</v>
      </c>
      <c r="T271" s="203">
        <v>0</v>
      </c>
      <c r="U271" s="203">
        <v>0</v>
      </c>
      <c r="V271" s="203">
        <v>0</v>
      </c>
      <c r="W271" s="203">
        <v>0</v>
      </c>
      <c r="X271" s="203">
        <v>0</v>
      </c>
      <c r="Y271" s="203">
        <v>0</v>
      </c>
      <c r="Z271" s="203">
        <v>0</v>
      </c>
      <c r="AA271" s="203">
        <v>0</v>
      </c>
      <c r="AB271" s="203">
        <v>0</v>
      </c>
      <c r="AC271" s="203">
        <v>0</v>
      </c>
      <c r="AD271" s="203">
        <v>0</v>
      </c>
      <c r="AE271" s="203">
        <v>0</v>
      </c>
      <c r="AF271" s="203">
        <v>0</v>
      </c>
      <c r="AG271" s="203">
        <v>0</v>
      </c>
      <c r="AH271" s="203">
        <v>0</v>
      </c>
      <c r="AI271" s="203">
        <v>0</v>
      </c>
      <c r="AJ271" s="204">
        <f t="shared" si="4"/>
        <v>0</v>
      </c>
      <c r="AM271" s="121"/>
    </row>
    <row r="272" spans="1:39" ht="20.100000000000001" hidden="1" customHeight="1" outlineLevel="2">
      <c r="A272" s="200">
        <v>1121</v>
      </c>
      <c r="B272" s="201" t="s">
        <v>936</v>
      </c>
      <c r="C272" s="202" t="s">
        <v>8782</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203">
        <v>0</v>
      </c>
      <c r="V272" s="203">
        <v>0</v>
      </c>
      <c r="W272" s="203">
        <v>0</v>
      </c>
      <c r="X272" s="203">
        <v>0</v>
      </c>
      <c r="Y272" s="203">
        <v>0</v>
      </c>
      <c r="Z272" s="203">
        <v>0</v>
      </c>
      <c r="AA272" s="203">
        <v>0</v>
      </c>
      <c r="AB272" s="203">
        <v>0</v>
      </c>
      <c r="AC272" s="203">
        <v>0</v>
      </c>
      <c r="AD272" s="203">
        <v>0</v>
      </c>
      <c r="AE272" s="203">
        <v>0</v>
      </c>
      <c r="AF272" s="203">
        <v>0</v>
      </c>
      <c r="AG272" s="203">
        <v>0</v>
      </c>
      <c r="AH272" s="203">
        <v>0</v>
      </c>
      <c r="AI272" s="203">
        <v>0</v>
      </c>
      <c r="AJ272" s="204">
        <f t="shared" si="4"/>
        <v>0</v>
      </c>
      <c r="AM272" s="121"/>
    </row>
    <row r="273" spans="1:39" ht="20.100000000000001" hidden="1" customHeight="1" outlineLevel="2">
      <c r="A273" s="200">
        <v>1122</v>
      </c>
      <c r="B273" s="201" t="s">
        <v>937</v>
      </c>
      <c r="C273" s="202" t="s">
        <v>8782</v>
      </c>
      <c r="D273" s="203">
        <v>0</v>
      </c>
      <c r="E273" s="203">
        <v>0</v>
      </c>
      <c r="F273" s="203">
        <v>0</v>
      </c>
      <c r="G273" s="203">
        <v>0</v>
      </c>
      <c r="H273" s="203">
        <v>0</v>
      </c>
      <c r="I273" s="203">
        <v>0</v>
      </c>
      <c r="J273" s="203">
        <v>0</v>
      </c>
      <c r="K273" s="203">
        <v>0</v>
      </c>
      <c r="L273" s="203">
        <v>0</v>
      </c>
      <c r="M273" s="203">
        <v>0</v>
      </c>
      <c r="N273" s="203">
        <v>0</v>
      </c>
      <c r="O273" s="203">
        <v>0</v>
      </c>
      <c r="P273" s="203">
        <v>0</v>
      </c>
      <c r="Q273" s="203">
        <v>0</v>
      </c>
      <c r="R273" s="203">
        <v>0</v>
      </c>
      <c r="S273" s="203">
        <v>0</v>
      </c>
      <c r="T273" s="203">
        <v>0</v>
      </c>
      <c r="U273" s="203">
        <v>0</v>
      </c>
      <c r="V273" s="203">
        <v>0</v>
      </c>
      <c r="W273" s="203">
        <v>0</v>
      </c>
      <c r="X273" s="203">
        <v>0</v>
      </c>
      <c r="Y273" s="203">
        <v>0</v>
      </c>
      <c r="Z273" s="203">
        <v>0</v>
      </c>
      <c r="AA273" s="203">
        <v>0</v>
      </c>
      <c r="AB273" s="203">
        <v>0</v>
      </c>
      <c r="AC273" s="203">
        <v>0</v>
      </c>
      <c r="AD273" s="203">
        <v>0</v>
      </c>
      <c r="AE273" s="203">
        <v>0</v>
      </c>
      <c r="AF273" s="203">
        <v>0</v>
      </c>
      <c r="AG273" s="203">
        <v>0</v>
      </c>
      <c r="AH273" s="203">
        <v>0</v>
      </c>
      <c r="AI273" s="203">
        <v>0</v>
      </c>
      <c r="AJ273" s="204">
        <f t="shared" si="4"/>
        <v>0</v>
      </c>
      <c r="AM273" s="121"/>
    </row>
    <row r="274" spans="1:39" ht="20.100000000000001" hidden="1" customHeight="1" outlineLevel="2">
      <c r="A274" s="200">
        <v>1123</v>
      </c>
      <c r="B274" s="201" t="s">
        <v>938</v>
      </c>
      <c r="C274" s="202" t="s">
        <v>8782</v>
      </c>
      <c r="D274" s="203">
        <v>0</v>
      </c>
      <c r="E274" s="203">
        <v>0</v>
      </c>
      <c r="F274" s="203">
        <v>0</v>
      </c>
      <c r="G274" s="203">
        <v>0</v>
      </c>
      <c r="H274" s="203">
        <v>0</v>
      </c>
      <c r="I274" s="203">
        <v>0</v>
      </c>
      <c r="J274" s="203">
        <v>0</v>
      </c>
      <c r="K274" s="203">
        <v>0</v>
      </c>
      <c r="L274" s="203">
        <v>0</v>
      </c>
      <c r="M274" s="203">
        <v>0</v>
      </c>
      <c r="N274" s="203">
        <v>0</v>
      </c>
      <c r="O274" s="203">
        <v>0</v>
      </c>
      <c r="P274" s="203">
        <v>0</v>
      </c>
      <c r="Q274" s="203">
        <v>0</v>
      </c>
      <c r="R274" s="203">
        <v>0</v>
      </c>
      <c r="S274" s="203">
        <v>0</v>
      </c>
      <c r="T274" s="203">
        <v>0</v>
      </c>
      <c r="U274" s="203">
        <v>0</v>
      </c>
      <c r="V274" s="203">
        <v>0</v>
      </c>
      <c r="W274" s="203">
        <v>0</v>
      </c>
      <c r="X274" s="203">
        <v>0</v>
      </c>
      <c r="Y274" s="203">
        <v>0</v>
      </c>
      <c r="Z274" s="203">
        <v>0</v>
      </c>
      <c r="AA274" s="203">
        <v>0</v>
      </c>
      <c r="AB274" s="203">
        <v>0</v>
      </c>
      <c r="AC274" s="203">
        <v>0</v>
      </c>
      <c r="AD274" s="203">
        <v>0</v>
      </c>
      <c r="AE274" s="203">
        <v>0</v>
      </c>
      <c r="AF274" s="203">
        <v>0</v>
      </c>
      <c r="AG274" s="203">
        <v>0</v>
      </c>
      <c r="AH274" s="203">
        <v>0</v>
      </c>
      <c r="AI274" s="203">
        <v>0</v>
      </c>
      <c r="AJ274" s="204">
        <f t="shared" si="4"/>
        <v>0</v>
      </c>
      <c r="AM274" s="121"/>
    </row>
    <row r="275" spans="1:39" ht="20.100000000000001" hidden="1" customHeight="1" outlineLevel="2">
      <c r="A275" s="200">
        <v>1124</v>
      </c>
      <c r="B275" s="201" t="s">
        <v>939</v>
      </c>
      <c r="C275" s="202" t="s">
        <v>8782</v>
      </c>
      <c r="D275" s="203">
        <v>0</v>
      </c>
      <c r="E275" s="203">
        <v>0</v>
      </c>
      <c r="F275" s="203">
        <v>0</v>
      </c>
      <c r="G275" s="203">
        <v>0</v>
      </c>
      <c r="H275" s="203">
        <v>0</v>
      </c>
      <c r="I275" s="203">
        <v>0</v>
      </c>
      <c r="J275" s="203">
        <v>0</v>
      </c>
      <c r="K275" s="203">
        <v>0</v>
      </c>
      <c r="L275" s="203">
        <v>0</v>
      </c>
      <c r="M275" s="203">
        <v>0</v>
      </c>
      <c r="N275" s="203">
        <v>0</v>
      </c>
      <c r="O275" s="203">
        <v>0</v>
      </c>
      <c r="P275" s="203">
        <v>0</v>
      </c>
      <c r="Q275" s="203">
        <v>0</v>
      </c>
      <c r="R275" s="203">
        <v>0</v>
      </c>
      <c r="S275" s="203">
        <v>0</v>
      </c>
      <c r="T275" s="203">
        <v>0</v>
      </c>
      <c r="U275" s="203">
        <v>0</v>
      </c>
      <c r="V275" s="203">
        <v>0</v>
      </c>
      <c r="W275" s="203">
        <v>0</v>
      </c>
      <c r="X275" s="203">
        <v>0</v>
      </c>
      <c r="Y275" s="203">
        <v>0</v>
      </c>
      <c r="Z275" s="203">
        <v>0</v>
      </c>
      <c r="AA275" s="203">
        <v>0</v>
      </c>
      <c r="AB275" s="203">
        <v>0</v>
      </c>
      <c r="AC275" s="203">
        <v>0</v>
      </c>
      <c r="AD275" s="203">
        <v>0</v>
      </c>
      <c r="AE275" s="203">
        <v>0</v>
      </c>
      <c r="AF275" s="203">
        <v>0</v>
      </c>
      <c r="AG275" s="203">
        <v>0</v>
      </c>
      <c r="AH275" s="203">
        <v>0</v>
      </c>
      <c r="AI275" s="203">
        <v>0</v>
      </c>
      <c r="AJ275" s="204">
        <f t="shared" si="4"/>
        <v>0</v>
      </c>
      <c r="AM275" s="121"/>
    </row>
    <row r="276" spans="1:39" ht="20.100000000000001" hidden="1" customHeight="1" outlineLevel="2">
      <c r="A276" s="200">
        <v>1125</v>
      </c>
      <c r="B276" s="201" t="s">
        <v>940</v>
      </c>
      <c r="C276" s="202" t="s">
        <v>8782</v>
      </c>
      <c r="D276" s="203">
        <v>0</v>
      </c>
      <c r="E276" s="203">
        <v>0</v>
      </c>
      <c r="F276" s="203">
        <v>0</v>
      </c>
      <c r="G276" s="203">
        <v>0</v>
      </c>
      <c r="H276" s="203">
        <v>0</v>
      </c>
      <c r="I276" s="203">
        <v>0</v>
      </c>
      <c r="J276" s="203">
        <v>0</v>
      </c>
      <c r="K276" s="203">
        <v>0</v>
      </c>
      <c r="L276" s="203">
        <v>0</v>
      </c>
      <c r="M276" s="203">
        <v>0</v>
      </c>
      <c r="N276" s="203">
        <v>0</v>
      </c>
      <c r="O276" s="203">
        <v>0</v>
      </c>
      <c r="P276" s="203">
        <v>0</v>
      </c>
      <c r="Q276" s="203">
        <v>0</v>
      </c>
      <c r="R276" s="203">
        <v>0</v>
      </c>
      <c r="S276" s="203">
        <v>0</v>
      </c>
      <c r="T276" s="203">
        <v>0</v>
      </c>
      <c r="U276" s="203">
        <v>0</v>
      </c>
      <c r="V276" s="203">
        <v>0</v>
      </c>
      <c r="W276" s="203">
        <v>0</v>
      </c>
      <c r="X276" s="203">
        <v>0</v>
      </c>
      <c r="Y276" s="203">
        <v>0</v>
      </c>
      <c r="Z276" s="203">
        <v>0</v>
      </c>
      <c r="AA276" s="203">
        <v>0</v>
      </c>
      <c r="AB276" s="203">
        <v>0</v>
      </c>
      <c r="AC276" s="203">
        <v>0</v>
      </c>
      <c r="AD276" s="203">
        <v>0</v>
      </c>
      <c r="AE276" s="203">
        <v>0</v>
      </c>
      <c r="AF276" s="203">
        <v>0</v>
      </c>
      <c r="AG276" s="203">
        <v>0</v>
      </c>
      <c r="AH276" s="203">
        <v>0</v>
      </c>
      <c r="AI276" s="203">
        <v>0</v>
      </c>
      <c r="AJ276" s="204">
        <f t="shared" si="4"/>
        <v>0</v>
      </c>
      <c r="AM276" s="121"/>
    </row>
    <row r="277" spans="1:39" ht="20.100000000000001" hidden="1" customHeight="1" outlineLevel="2">
      <c r="A277" s="200">
        <v>1126</v>
      </c>
      <c r="B277" s="201" t="s">
        <v>941</v>
      </c>
      <c r="C277" s="202" t="s">
        <v>8782</v>
      </c>
      <c r="D277" s="203">
        <v>0</v>
      </c>
      <c r="E277" s="203">
        <v>0</v>
      </c>
      <c r="F277" s="203">
        <v>0</v>
      </c>
      <c r="G277" s="203">
        <v>0</v>
      </c>
      <c r="H277" s="203">
        <v>0</v>
      </c>
      <c r="I277" s="203">
        <v>0</v>
      </c>
      <c r="J277" s="203">
        <v>0</v>
      </c>
      <c r="K277" s="203">
        <v>0</v>
      </c>
      <c r="L277" s="203">
        <v>0</v>
      </c>
      <c r="M277" s="203">
        <v>0</v>
      </c>
      <c r="N277" s="203">
        <v>0</v>
      </c>
      <c r="O277" s="203">
        <v>0</v>
      </c>
      <c r="P277" s="203">
        <v>0</v>
      </c>
      <c r="Q277" s="203">
        <v>0</v>
      </c>
      <c r="R277" s="203">
        <v>0</v>
      </c>
      <c r="S277" s="203">
        <v>0</v>
      </c>
      <c r="T277" s="203">
        <v>0</v>
      </c>
      <c r="U277" s="203">
        <v>0</v>
      </c>
      <c r="V277" s="203">
        <v>0</v>
      </c>
      <c r="W277" s="203">
        <v>0</v>
      </c>
      <c r="X277" s="203">
        <v>0</v>
      </c>
      <c r="Y277" s="203">
        <v>0</v>
      </c>
      <c r="Z277" s="203">
        <v>0</v>
      </c>
      <c r="AA277" s="203">
        <v>0</v>
      </c>
      <c r="AB277" s="203">
        <v>0</v>
      </c>
      <c r="AC277" s="203">
        <v>0</v>
      </c>
      <c r="AD277" s="203">
        <v>0</v>
      </c>
      <c r="AE277" s="203">
        <v>0</v>
      </c>
      <c r="AF277" s="203">
        <v>0</v>
      </c>
      <c r="AG277" s="203">
        <v>0</v>
      </c>
      <c r="AH277" s="203">
        <v>0</v>
      </c>
      <c r="AI277" s="203">
        <v>0</v>
      </c>
      <c r="AJ277" s="204">
        <f t="shared" si="4"/>
        <v>0</v>
      </c>
      <c r="AM277" s="121"/>
    </row>
    <row r="278" spans="1:39" ht="20.100000000000001" hidden="1" customHeight="1" outlineLevel="2">
      <c r="A278" s="200">
        <v>1127</v>
      </c>
      <c r="B278" s="201" t="s">
        <v>942</v>
      </c>
      <c r="C278" s="202" t="s">
        <v>8782</v>
      </c>
      <c r="D278" s="203">
        <v>0</v>
      </c>
      <c r="E278" s="203">
        <v>0</v>
      </c>
      <c r="F278" s="203">
        <v>0</v>
      </c>
      <c r="G278" s="203">
        <v>0</v>
      </c>
      <c r="H278" s="203">
        <v>0</v>
      </c>
      <c r="I278" s="203">
        <v>0</v>
      </c>
      <c r="J278" s="203">
        <v>0</v>
      </c>
      <c r="K278" s="203">
        <v>0</v>
      </c>
      <c r="L278" s="203">
        <v>0</v>
      </c>
      <c r="M278" s="203">
        <v>0</v>
      </c>
      <c r="N278" s="203">
        <v>0</v>
      </c>
      <c r="O278" s="203">
        <v>0</v>
      </c>
      <c r="P278" s="203">
        <v>0</v>
      </c>
      <c r="Q278" s="203">
        <v>0</v>
      </c>
      <c r="R278" s="203">
        <v>0</v>
      </c>
      <c r="S278" s="203">
        <v>0</v>
      </c>
      <c r="T278" s="203">
        <v>0</v>
      </c>
      <c r="U278" s="203">
        <v>0</v>
      </c>
      <c r="V278" s="203">
        <v>0</v>
      </c>
      <c r="W278" s="203">
        <v>0</v>
      </c>
      <c r="X278" s="203">
        <v>0</v>
      </c>
      <c r="Y278" s="203">
        <v>0</v>
      </c>
      <c r="Z278" s="203">
        <v>0</v>
      </c>
      <c r="AA278" s="203">
        <v>0</v>
      </c>
      <c r="AB278" s="203">
        <v>0</v>
      </c>
      <c r="AC278" s="203">
        <v>0</v>
      </c>
      <c r="AD278" s="203">
        <v>0</v>
      </c>
      <c r="AE278" s="203">
        <v>0</v>
      </c>
      <c r="AF278" s="203">
        <v>0</v>
      </c>
      <c r="AG278" s="203">
        <v>0</v>
      </c>
      <c r="AH278" s="203">
        <v>0</v>
      </c>
      <c r="AI278" s="203">
        <v>0</v>
      </c>
      <c r="AJ278" s="204">
        <f t="shared" si="4"/>
        <v>0</v>
      </c>
      <c r="AM278" s="121"/>
    </row>
    <row r="279" spans="1:39" ht="20.100000000000001" hidden="1" customHeight="1" outlineLevel="2">
      <c r="A279" s="200">
        <v>1128</v>
      </c>
      <c r="B279" s="201" t="s">
        <v>943</v>
      </c>
      <c r="C279" s="202" t="s">
        <v>8782</v>
      </c>
      <c r="D279" s="203">
        <v>0</v>
      </c>
      <c r="E279" s="203">
        <v>0</v>
      </c>
      <c r="F279" s="203">
        <v>0</v>
      </c>
      <c r="G279" s="203">
        <v>0</v>
      </c>
      <c r="H279" s="203">
        <v>0</v>
      </c>
      <c r="I279" s="203">
        <v>0</v>
      </c>
      <c r="J279" s="203">
        <v>0</v>
      </c>
      <c r="K279" s="203">
        <v>0</v>
      </c>
      <c r="L279" s="203">
        <v>0</v>
      </c>
      <c r="M279" s="203">
        <v>0</v>
      </c>
      <c r="N279" s="203">
        <v>0</v>
      </c>
      <c r="O279" s="203">
        <v>0</v>
      </c>
      <c r="P279" s="203">
        <v>0</v>
      </c>
      <c r="Q279" s="203">
        <v>0</v>
      </c>
      <c r="R279" s="203">
        <v>0</v>
      </c>
      <c r="S279" s="203">
        <v>0</v>
      </c>
      <c r="T279" s="203">
        <v>0</v>
      </c>
      <c r="U279" s="203">
        <v>0</v>
      </c>
      <c r="V279" s="203">
        <v>0</v>
      </c>
      <c r="W279" s="203">
        <v>0</v>
      </c>
      <c r="X279" s="203">
        <v>0</v>
      </c>
      <c r="Y279" s="203">
        <v>0</v>
      </c>
      <c r="Z279" s="203">
        <v>0</v>
      </c>
      <c r="AA279" s="203">
        <v>0</v>
      </c>
      <c r="AB279" s="203">
        <v>0</v>
      </c>
      <c r="AC279" s="203">
        <v>0</v>
      </c>
      <c r="AD279" s="203">
        <v>0</v>
      </c>
      <c r="AE279" s="203">
        <v>0</v>
      </c>
      <c r="AF279" s="203">
        <v>0</v>
      </c>
      <c r="AG279" s="203">
        <v>0</v>
      </c>
      <c r="AH279" s="203">
        <v>0</v>
      </c>
      <c r="AI279" s="203">
        <v>0</v>
      </c>
      <c r="AJ279" s="204">
        <f t="shared" si="4"/>
        <v>0</v>
      </c>
      <c r="AM279" s="121"/>
    </row>
    <row r="280" spans="1:39" ht="20.100000000000001" hidden="1" customHeight="1" outlineLevel="2">
      <c r="A280" s="200">
        <v>1129</v>
      </c>
      <c r="B280" s="201" t="s">
        <v>944</v>
      </c>
      <c r="C280" s="202" t="s">
        <v>8782</v>
      </c>
      <c r="D280" s="203">
        <v>0</v>
      </c>
      <c r="E280" s="203">
        <v>0</v>
      </c>
      <c r="F280" s="203">
        <v>0</v>
      </c>
      <c r="G280" s="203">
        <v>0</v>
      </c>
      <c r="H280" s="203">
        <v>0</v>
      </c>
      <c r="I280" s="203">
        <v>0</v>
      </c>
      <c r="J280" s="203">
        <v>0</v>
      </c>
      <c r="K280" s="203">
        <v>0</v>
      </c>
      <c r="L280" s="203">
        <v>0</v>
      </c>
      <c r="M280" s="203">
        <v>0</v>
      </c>
      <c r="N280" s="203">
        <v>0</v>
      </c>
      <c r="O280" s="203">
        <v>0</v>
      </c>
      <c r="P280" s="203">
        <v>0</v>
      </c>
      <c r="Q280" s="203">
        <v>0</v>
      </c>
      <c r="R280" s="203">
        <v>0</v>
      </c>
      <c r="S280" s="203">
        <v>0</v>
      </c>
      <c r="T280" s="203">
        <v>0</v>
      </c>
      <c r="U280" s="203">
        <v>0</v>
      </c>
      <c r="V280" s="203">
        <v>0</v>
      </c>
      <c r="W280" s="203">
        <v>0</v>
      </c>
      <c r="X280" s="203">
        <v>0</v>
      </c>
      <c r="Y280" s="203">
        <v>0</v>
      </c>
      <c r="Z280" s="203">
        <v>0</v>
      </c>
      <c r="AA280" s="203">
        <v>0</v>
      </c>
      <c r="AB280" s="203">
        <v>0</v>
      </c>
      <c r="AC280" s="203">
        <v>0</v>
      </c>
      <c r="AD280" s="203">
        <v>0</v>
      </c>
      <c r="AE280" s="203">
        <v>0</v>
      </c>
      <c r="AF280" s="203">
        <v>0</v>
      </c>
      <c r="AG280" s="203">
        <v>0</v>
      </c>
      <c r="AH280" s="203">
        <v>0</v>
      </c>
      <c r="AI280" s="203">
        <v>0</v>
      </c>
      <c r="AJ280" s="204">
        <f t="shared" si="4"/>
        <v>0</v>
      </c>
      <c r="AM280" s="121"/>
    </row>
    <row r="281" spans="1:39" ht="20.100000000000001" hidden="1" customHeight="1" outlineLevel="2">
      <c r="A281" s="200">
        <v>1201</v>
      </c>
      <c r="B281" s="201" t="s">
        <v>945</v>
      </c>
      <c r="C281" s="202" t="s">
        <v>8782</v>
      </c>
      <c r="D281" s="203">
        <v>0</v>
      </c>
      <c r="E281" s="203">
        <v>0</v>
      </c>
      <c r="F281" s="203">
        <v>0</v>
      </c>
      <c r="G281" s="203">
        <v>8868.86</v>
      </c>
      <c r="H281" s="203">
        <v>0</v>
      </c>
      <c r="I281" s="203">
        <v>0</v>
      </c>
      <c r="J281" s="203">
        <v>0</v>
      </c>
      <c r="K281" s="203">
        <v>0</v>
      </c>
      <c r="L281" s="203">
        <v>0</v>
      </c>
      <c r="M281" s="203">
        <v>0</v>
      </c>
      <c r="N281" s="203">
        <v>0</v>
      </c>
      <c r="O281" s="203">
        <v>0</v>
      </c>
      <c r="P281" s="203">
        <v>0</v>
      </c>
      <c r="Q281" s="203">
        <v>0</v>
      </c>
      <c r="R281" s="203">
        <v>0</v>
      </c>
      <c r="S281" s="203">
        <v>0</v>
      </c>
      <c r="T281" s="203">
        <v>0</v>
      </c>
      <c r="U281" s="203">
        <v>0</v>
      </c>
      <c r="V281" s="203">
        <v>0</v>
      </c>
      <c r="W281" s="203">
        <v>0</v>
      </c>
      <c r="X281" s="203">
        <v>0</v>
      </c>
      <c r="Y281" s="203">
        <v>0</v>
      </c>
      <c r="Z281" s="203">
        <v>0</v>
      </c>
      <c r="AA281" s="203">
        <v>0</v>
      </c>
      <c r="AB281" s="203">
        <v>0</v>
      </c>
      <c r="AC281" s="203">
        <v>0</v>
      </c>
      <c r="AD281" s="203">
        <v>0</v>
      </c>
      <c r="AE281" s="203">
        <v>0</v>
      </c>
      <c r="AF281" s="203">
        <v>0</v>
      </c>
      <c r="AG281" s="203">
        <v>0</v>
      </c>
      <c r="AH281" s="203">
        <v>0</v>
      </c>
      <c r="AI281" s="203">
        <v>0</v>
      </c>
      <c r="AJ281" s="204">
        <f t="shared" si="4"/>
        <v>8868.86</v>
      </c>
      <c r="AM281" s="121"/>
    </row>
    <row r="282" spans="1:39" ht="20.100000000000001" hidden="1" customHeight="1" outlineLevel="2">
      <c r="A282" s="200">
        <v>1202</v>
      </c>
      <c r="B282" s="201" t="s">
        <v>946</v>
      </c>
      <c r="C282" s="202" t="s">
        <v>8782</v>
      </c>
      <c r="D282" s="203">
        <v>0</v>
      </c>
      <c r="E282" s="203">
        <v>0</v>
      </c>
      <c r="F282" s="203">
        <v>0</v>
      </c>
      <c r="G282" s="203">
        <v>0</v>
      </c>
      <c r="H282" s="203">
        <v>0</v>
      </c>
      <c r="I282" s="203">
        <v>0</v>
      </c>
      <c r="J282" s="203">
        <v>0</v>
      </c>
      <c r="K282" s="203">
        <v>0</v>
      </c>
      <c r="L282" s="203">
        <v>0</v>
      </c>
      <c r="M282" s="203">
        <v>0</v>
      </c>
      <c r="N282" s="203">
        <v>0</v>
      </c>
      <c r="O282" s="203">
        <v>0</v>
      </c>
      <c r="P282" s="203">
        <v>0</v>
      </c>
      <c r="Q282" s="203">
        <v>0</v>
      </c>
      <c r="R282" s="203">
        <v>0</v>
      </c>
      <c r="S282" s="203">
        <v>0</v>
      </c>
      <c r="T282" s="203">
        <v>0</v>
      </c>
      <c r="U282" s="203">
        <v>0</v>
      </c>
      <c r="V282" s="203">
        <v>0</v>
      </c>
      <c r="W282" s="203">
        <v>0</v>
      </c>
      <c r="X282" s="203">
        <v>0</v>
      </c>
      <c r="Y282" s="203">
        <v>0</v>
      </c>
      <c r="Z282" s="203">
        <v>0</v>
      </c>
      <c r="AA282" s="203">
        <v>0</v>
      </c>
      <c r="AB282" s="203">
        <v>0</v>
      </c>
      <c r="AC282" s="203">
        <v>0</v>
      </c>
      <c r="AD282" s="203">
        <v>0</v>
      </c>
      <c r="AE282" s="203">
        <v>0</v>
      </c>
      <c r="AF282" s="203">
        <v>0</v>
      </c>
      <c r="AG282" s="203">
        <v>0</v>
      </c>
      <c r="AH282" s="203">
        <v>0</v>
      </c>
      <c r="AI282" s="203">
        <v>0</v>
      </c>
      <c r="AJ282" s="204">
        <f t="shared" si="4"/>
        <v>0</v>
      </c>
      <c r="AM282" s="121"/>
    </row>
    <row r="283" spans="1:39" ht="20.100000000000001" hidden="1" customHeight="1" outlineLevel="2">
      <c r="A283" s="200">
        <v>1203</v>
      </c>
      <c r="B283" s="201" t="s">
        <v>947</v>
      </c>
      <c r="C283" s="202" t="s">
        <v>8782</v>
      </c>
      <c r="D283" s="203">
        <v>0</v>
      </c>
      <c r="E283" s="203">
        <v>0</v>
      </c>
      <c r="F283" s="203">
        <v>0</v>
      </c>
      <c r="G283" s="203">
        <v>0</v>
      </c>
      <c r="H283" s="203">
        <v>0</v>
      </c>
      <c r="I283" s="203">
        <v>0</v>
      </c>
      <c r="J283" s="203">
        <v>0</v>
      </c>
      <c r="K283" s="203">
        <v>0</v>
      </c>
      <c r="L283" s="203">
        <v>0</v>
      </c>
      <c r="M283" s="203">
        <v>0</v>
      </c>
      <c r="N283" s="203">
        <v>0</v>
      </c>
      <c r="O283" s="203">
        <v>0</v>
      </c>
      <c r="P283" s="203">
        <v>0</v>
      </c>
      <c r="Q283" s="203">
        <v>0</v>
      </c>
      <c r="R283" s="203">
        <v>0</v>
      </c>
      <c r="S283" s="203">
        <v>0</v>
      </c>
      <c r="T283" s="203">
        <v>0</v>
      </c>
      <c r="U283" s="203">
        <v>0</v>
      </c>
      <c r="V283" s="203">
        <v>0</v>
      </c>
      <c r="W283" s="203">
        <v>0</v>
      </c>
      <c r="X283" s="203">
        <v>0</v>
      </c>
      <c r="Y283" s="203">
        <v>0</v>
      </c>
      <c r="Z283" s="203">
        <v>0</v>
      </c>
      <c r="AA283" s="203">
        <v>0</v>
      </c>
      <c r="AB283" s="203">
        <v>0</v>
      </c>
      <c r="AC283" s="203">
        <v>0</v>
      </c>
      <c r="AD283" s="203">
        <v>0</v>
      </c>
      <c r="AE283" s="203">
        <v>0</v>
      </c>
      <c r="AF283" s="203">
        <v>0</v>
      </c>
      <c r="AG283" s="203">
        <v>0</v>
      </c>
      <c r="AH283" s="203">
        <v>0</v>
      </c>
      <c r="AI283" s="203">
        <v>0</v>
      </c>
      <c r="AJ283" s="204">
        <f t="shared" si="4"/>
        <v>0</v>
      </c>
      <c r="AM283" s="121"/>
    </row>
    <row r="284" spans="1:39" ht="20.100000000000001" hidden="1" customHeight="1" outlineLevel="2">
      <c r="A284" s="200">
        <v>1204</v>
      </c>
      <c r="B284" s="201" t="s">
        <v>948</v>
      </c>
      <c r="C284" s="202" t="s">
        <v>8782</v>
      </c>
      <c r="D284" s="203">
        <v>0</v>
      </c>
      <c r="E284" s="203">
        <v>0</v>
      </c>
      <c r="F284" s="203">
        <v>0</v>
      </c>
      <c r="G284" s="203">
        <v>0</v>
      </c>
      <c r="H284" s="203">
        <v>0</v>
      </c>
      <c r="I284" s="203">
        <v>0</v>
      </c>
      <c r="J284" s="203">
        <v>0</v>
      </c>
      <c r="K284" s="203">
        <v>0</v>
      </c>
      <c r="L284" s="203">
        <v>0</v>
      </c>
      <c r="M284" s="203">
        <v>0</v>
      </c>
      <c r="N284" s="203">
        <v>0</v>
      </c>
      <c r="O284" s="203">
        <v>0</v>
      </c>
      <c r="P284" s="203">
        <v>0</v>
      </c>
      <c r="Q284" s="203">
        <v>0</v>
      </c>
      <c r="R284" s="203">
        <v>0</v>
      </c>
      <c r="S284" s="203">
        <v>0</v>
      </c>
      <c r="T284" s="203">
        <v>0</v>
      </c>
      <c r="U284" s="203">
        <v>0</v>
      </c>
      <c r="V284" s="203">
        <v>0</v>
      </c>
      <c r="W284" s="203">
        <v>0</v>
      </c>
      <c r="X284" s="203">
        <v>0</v>
      </c>
      <c r="Y284" s="203">
        <v>0</v>
      </c>
      <c r="Z284" s="203">
        <v>0</v>
      </c>
      <c r="AA284" s="203">
        <v>0</v>
      </c>
      <c r="AB284" s="203">
        <v>0</v>
      </c>
      <c r="AC284" s="203">
        <v>0</v>
      </c>
      <c r="AD284" s="203">
        <v>0</v>
      </c>
      <c r="AE284" s="203">
        <v>0</v>
      </c>
      <c r="AF284" s="203">
        <v>0</v>
      </c>
      <c r="AG284" s="203">
        <v>0</v>
      </c>
      <c r="AH284" s="203">
        <v>0</v>
      </c>
      <c r="AI284" s="203">
        <v>0</v>
      </c>
      <c r="AJ284" s="204">
        <f t="shared" si="4"/>
        <v>0</v>
      </c>
      <c r="AM284" s="121"/>
    </row>
    <row r="285" spans="1:39" ht="20.100000000000001" hidden="1" customHeight="1" outlineLevel="2">
      <c r="A285" s="200">
        <v>1205</v>
      </c>
      <c r="B285" s="201" t="s">
        <v>949</v>
      </c>
      <c r="C285" s="202" t="s">
        <v>8782</v>
      </c>
      <c r="D285" s="203">
        <v>0</v>
      </c>
      <c r="E285" s="203">
        <v>0</v>
      </c>
      <c r="F285" s="203">
        <v>0</v>
      </c>
      <c r="G285" s="203">
        <v>0</v>
      </c>
      <c r="H285" s="203">
        <v>0</v>
      </c>
      <c r="I285" s="203">
        <v>0</v>
      </c>
      <c r="J285" s="203">
        <v>0</v>
      </c>
      <c r="K285" s="203">
        <v>0</v>
      </c>
      <c r="L285" s="203">
        <v>0</v>
      </c>
      <c r="M285" s="203">
        <v>0</v>
      </c>
      <c r="N285" s="203">
        <v>0</v>
      </c>
      <c r="O285" s="203">
        <v>0</v>
      </c>
      <c r="P285" s="203">
        <v>0</v>
      </c>
      <c r="Q285" s="203">
        <v>0</v>
      </c>
      <c r="R285" s="203">
        <v>0</v>
      </c>
      <c r="S285" s="203">
        <v>0</v>
      </c>
      <c r="T285" s="203">
        <v>0</v>
      </c>
      <c r="U285" s="203">
        <v>0</v>
      </c>
      <c r="V285" s="203">
        <v>0</v>
      </c>
      <c r="W285" s="203">
        <v>0</v>
      </c>
      <c r="X285" s="203">
        <v>0</v>
      </c>
      <c r="Y285" s="203">
        <v>0</v>
      </c>
      <c r="Z285" s="203">
        <v>0</v>
      </c>
      <c r="AA285" s="203">
        <v>0</v>
      </c>
      <c r="AB285" s="203">
        <v>0</v>
      </c>
      <c r="AC285" s="203">
        <v>0</v>
      </c>
      <c r="AD285" s="203">
        <v>0</v>
      </c>
      <c r="AE285" s="203">
        <v>0</v>
      </c>
      <c r="AF285" s="203">
        <v>0</v>
      </c>
      <c r="AG285" s="203">
        <v>0</v>
      </c>
      <c r="AH285" s="203">
        <v>0</v>
      </c>
      <c r="AI285" s="203">
        <v>0</v>
      </c>
      <c r="AJ285" s="204">
        <f t="shared" si="4"/>
        <v>0</v>
      </c>
      <c r="AM285" s="121"/>
    </row>
    <row r="286" spans="1:39" ht="20.100000000000001" hidden="1" customHeight="1" outlineLevel="2">
      <c r="A286" s="200">
        <v>1206</v>
      </c>
      <c r="B286" s="201" t="s">
        <v>950</v>
      </c>
      <c r="C286" s="202" t="s">
        <v>8782</v>
      </c>
      <c r="D286" s="203">
        <v>0</v>
      </c>
      <c r="E286" s="203">
        <v>0</v>
      </c>
      <c r="F286" s="203">
        <v>0</v>
      </c>
      <c r="G286" s="203">
        <v>0</v>
      </c>
      <c r="H286" s="203">
        <v>0</v>
      </c>
      <c r="I286" s="203">
        <v>0</v>
      </c>
      <c r="J286" s="203">
        <v>0</v>
      </c>
      <c r="K286" s="203">
        <v>0</v>
      </c>
      <c r="L286" s="203">
        <v>0</v>
      </c>
      <c r="M286" s="203">
        <v>0</v>
      </c>
      <c r="N286" s="203">
        <v>0</v>
      </c>
      <c r="O286" s="203">
        <v>0</v>
      </c>
      <c r="P286" s="203">
        <v>0</v>
      </c>
      <c r="Q286" s="203">
        <v>0</v>
      </c>
      <c r="R286" s="203">
        <v>0</v>
      </c>
      <c r="S286" s="203">
        <v>0</v>
      </c>
      <c r="T286" s="203">
        <v>0</v>
      </c>
      <c r="U286" s="203">
        <v>0</v>
      </c>
      <c r="V286" s="203">
        <v>0</v>
      </c>
      <c r="W286" s="203">
        <v>0</v>
      </c>
      <c r="X286" s="203">
        <v>0</v>
      </c>
      <c r="Y286" s="203">
        <v>0</v>
      </c>
      <c r="Z286" s="203">
        <v>0</v>
      </c>
      <c r="AA286" s="203">
        <v>0</v>
      </c>
      <c r="AB286" s="203">
        <v>0</v>
      </c>
      <c r="AC286" s="203">
        <v>0</v>
      </c>
      <c r="AD286" s="203">
        <v>0</v>
      </c>
      <c r="AE286" s="203">
        <v>0</v>
      </c>
      <c r="AF286" s="203">
        <v>0</v>
      </c>
      <c r="AG286" s="203">
        <v>0</v>
      </c>
      <c r="AH286" s="203">
        <v>0</v>
      </c>
      <c r="AI286" s="203">
        <v>0</v>
      </c>
      <c r="AJ286" s="204">
        <f t="shared" si="4"/>
        <v>0</v>
      </c>
      <c r="AM286" s="121"/>
    </row>
    <row r="287" spans="1:39" ht="20.100000000000001" hidden="1" customHeight="1" outlineLevel="2">
      <c r="A287" s="200">
        <v>1207</v>
      </c>
      <c r="B287" s="201" t="s">
        <v>951</v>
      </c>
      <c r="C287" s="202" t="s">
        <v>8782</v>
      </c>
      <c r="D287" s="203">
        <v>0</v>
      </c>
      <c r="E287" s="203">
        <v>0</v>
      </c>
      <c r="F287" s="203">
        <v>0</v>
      </c>
      <c r="G287" s="203">
        <v>0</v>
      </c>
      <c r="H287" s="203">
        <v>0</v>
      </c>
      <c r="I287" s="203">
        <v>0</v>
      </c>
      <c r="J287" s="203">
        <v>0</v>
      </c>
      <c r="K287" s="203">
        <v>0</v>
      </c>
      <c r="L287" s="203">
        <v>0</v>
      </c>
      <c r="M287" s="203">
        <v>0</v>
      </c>
      <c r="N287" s="203">
        <v>0</v>
      </c>
      <c r="O287" s="203">
        <v>0</v>
      </c>
      <c r="P287" s="203">
        <v>0</v>
      </c>
      <c r="Q287" s="203">
        <v>0</v>
      </c>
      <c r="R287" s="203">
        <v>0</v>
      </c>
      <c r="S287" s="203">
        <v>0</v>
      </c>
      <c r="T287" s="203">
        <v>0</v>
      </c>
      <c r="U287" s="203">
        <v>0</v>
      </c>
      <c r="V287" s="203">
        <v>0</v>
      </c>
      <c r="W287" s="203">
        <v>0</v>
      </c>
      <c r="X287" s="203">
        <v>0</v>
      </c>
      <c r="Y287" s="203">
        <v>0</v>
      </c>
      <c r="Z287" s="203">
        <v>0</v>
      </c>
      <c r="AA287" s="203">
        <v>0</v>
      </c>
      <c r="AB287" s="203">
        <v>0</v>
      </c>
      <c r="AC287" s="203">
        <v>0</v>
      </c>
      <c r="AD287" s="203">
        <v>0</v>
      </c>
      <c r="AE287" s="203">
        <v>0</v>
      </c>
      <c r="AF287" s="203">
        <v>0</v>
      </c>
      <c r="AG287" s="203">
        <v>0</v>
      </c>
      <c r="AH287" s="203">
        <v>0</v>
      </c>
      <c r="AI287" s="203">
        <v>0</v>
      </c>
      <c r="AJ287" s="204">
        <f t="shared" si="4"/>
        <v>0</v>
      </c>
      <c r="AM287" s="121"/>
    </row>
    <row r="288" spans="1:39" ht="20.100000000000001" hidden="1" customHeight="1" outlineLevel="2">
      <c r="A288" s="200">
        <v>1208</v>
      </c>
      <c r="B288" s="201" t="s">
        <v>952</v>
      </c>
      <c r="C288" s="202" t="s">
        <v>8782</v>
      </c>
      <c r="D288" s="203">
        <v>0</v>
      </c>
      <c r="E288" s="203">
        <v>0</v>
      </c>
      <c r="F288" s="203">
        <v>0</v>
      </c>
      <c r="G288" s="203">
        <v>0</v>
      </c>
      <c r="H288" s="203">
        <v>0</v>
      </c>
      <c r="I288" s="203">
        <v>0</v>
      </c>
      <c r="J288" s="203">
        <v>0</v>
      </c>
      <c r="K288" s="203">
        <v>0</v>
      </c>
      <c r="L288" s="203">
        <v>0</v>
      </c>
      <c r="M288" s="203">
        <v>0</v>
      </c>
      <c r="N288" s="203">
        <v>0</v>
      </c>
      <c r="O288" s="203">
        <v>0</v>
      </c>
      <c r="P288" s="203">
        <v>0</v>
      </c>
      <c r="Q288" s="203">
        <v>0</v>
      </c>
      <c r="R288" s="203">
        <v>0</v>
      </c>
      <c r="S288" s="203">
        <v>0</v>
      </c>
      <c r="T288" s="203">
        <v>0</v>
      </c>
      <c r="U288" s="203">
        <v>0</v>
      </c>
      <c r="V288" s="203">
        <v>0</v>
      </c>
      <c r="W288" s="203">
        <v>0</v>
      </c>
      <c r="X288" s="203">
        <v>0</v>
      </c>
      <c r="Y288" s="203">
        <v>0</v>
      </c>
      <c r="Z288" s="203">
        <v>0</v>
      </c>
      <c r="AA288" s="203">
        <v>0</v>
      </c>
      <c r="AB288" s="203">
        <v>0</v>
      </c>
      <c r="AC288" s="203">
        <v>0</v>
      </c>
      <c r="AD288" s="203">
        <v>0</v>
      </c>
      <c r="AE288" s="203">
        <v>0</v>
      </c>
      <c r="AF288" s="203">
        <v>0</v>
      </c>
      <c r="AG288" s="203">
        <v>0</v>
      </c>
      <c r="AH288" s="203">
        <v>0</v>
      </c>
      <c r="AI288" s="203">
        <v>0</v>
      </c>
      <c r="AJ288" s="204">
        <f t="shared" si="4"/>
        <v>0</v>
      </c>
      <c r="AM288" s="121"/>
    </row>
    <row r="289" spans="1:39" ht="20.100000000000001" hidden="1" customHeight="1" outlineLevel="2">
      <c r="A289" s="200">
        <v>1209</v>
      </c>
      <c r="B289" s="201" t="s">
        <v>953</v>
      </c>
      <c r="C289" s="202" t="s">
        <v>8782</v>
      </c>
      <c r="D289" s="203">
        <v>0</v>
      </c>
      <c r="E289" s="203">
        <v>0</v>
      </c>
      <c r="F289" s="203">
        <v>0</v>
      </c>
      <c r="G289" s="203">
        <v>0</v>
      </c>
      <c r="H289" s="203">
        <v>0</v>
      </c>
      <c r="I289" s="203">
        <v>0</v>
      </c>
      <c r="J289" s="203">
        <v>0</v>
      </c>
      <c r="K289" s="203">
        <v>0</v>
      </c>
      <c r="L289" s="203">
        <v>0</v>
      </c>
      <c r="M289" s="203">
        <v>0</v>
      </c>
      <c r="N289" s="203">
        <v>0</v>
      </c>
      <c r="O289" s="203">
        <v>0</v>
      </c>
      <c r="P289" s="203">
        <v>0</v>
      </c>
      <c r="Q289" s="203">
        <v>0</v>
      </c>
      <c r="R289" s="203">
        <v>0</v>
      </c>
      <c r="S289" s="203">
        <v>0</v>
      </c>
      <c r="T289" s="203">
        <v>0</v>
      </c>
      <c r="U289" s="203">
        <v>0</v>
      </c>
      <c r="V289" s="203">
        <v>0</v>
      </c>
      <c r="W289" s="203">
        <v>0</v>
      </c>
      <c r="X289" s="203">
        <v>0</v>
      </c>
      <c r="Y289" s="203">
        <v>0</v>
      </c>
      <c r="Z289" s="203">
        <v>0</v>
      </c>
      <c r="AA289" s="203">
        <v>0</v>
      </c>
      <c r="AB289" s="203">
        <v>0</v>
      </c>
      <c r="AC289" s="203">
        <v>0</v>
      </c>
      <c r="AD289" s="203">
        <v>0</v>
      </c>
      <c r="AE289" s="203">
        <v>0</v>
      </c>
      <c r="AF289" s="203">
        <v>0</v>
      </c>
      <c r="AG289" s="203">
        <v>0</v>
      </c>
      <c r="AH289" s="203">
        <v>0</v>
      </c>
      <c r="AI289" s="203">
        <v>0</v>
      </c>
      <c r="AJ289" s="204">
        <f t="shared" si="4"/>
        <v>0</v>
      </c>
      <c r="AM289" s="121"/>
    </row>
    <row r="290" spans="1:39" ht="20.100000000000001" hidden="1" customHeight="1" outlineLevel="2">
      <c r="A290" s="200">
        <v>1210</v>
      </c>
      <c r="B290" s="201" t="s">
        <v>954</v>
      </c>
      <c r="C290" s="202" t="s">
        <v>8782</v>
      </c>
      <c r="D290" s="203">
        <v>0</v>
      </c>
      <c r="E290" s="203">
        <v>0</v>
      </c>
      <c r="F290" s="203">
        <v>0</v>
      </c>
      <c r="G290" s="203">
        <v>1659939.22</v>
      </c>
      <c r="H290" s="203">
        <v>0</v>
      </c>
      <c r="I290" s="203">
        <v>0</v>
      </c>
      <c r="J290" s="203">
        <v>0</v>
      </c>
      <c r="K290" s="203">
        <v>0</v>
      </c>
      <c r="L290" s="203">
        <v>0</v>
      </c>
      <c r="M290" s="203">
        <v>0</v>
      </c>
      <c r="N290" s="203">
        <v>0</v>
      </c>
      <c r="O290" s="203">
        <v>0</v>
      </c>
      <c r="P290" s="203">
        <v>0</v>
      </c>
      <c r="Q290" s="203">
        <v>0</v>
      </c>
      <c r="R290" s="203">
        <v>0</v>
      </c>
      <c r="S290" s="203">
        <v>0</v>
      </c>
      <c r="T290" s="203">
        <v>0</v>
      </c>
      <c r="U290" s="203">
        <v>0</v>
      </c>
      <c r="V290" s="203">
        <v>0</v>
      </c>
      <c r="W290" s="203">
        <v>0</v>
      </c>
      <c r="X290" s="203">
        <v>0</v>
      </c>
      <c r="Y290" s="203">
        <v>0</v>
      </c>
      <c r="Z290" s="203">
        <v>0</v>
      </c>
      <c r="AA290" s="203">
        <v>0</v>
      </c>
      <c r="AB290" s="203">
        <v>0</v>
      </c>
      <c r="AC290" s="203">
        <v>0</v>
      </c>
      <c r="AD290" s="203">
        <v>0</v>
      </c>
      <c r="AE290" s="203">
        <v>0</v>
      </c>
      <c r="AF290" s="203">
        <v>0</v>
      </c>
      <c r="AG290" s="203">
        <v>0</v>
      </c>
      <c r="AH290" s="203">
        <v>0</v>
      </c>
      <c r="AI290" s="203">
        <v>0</v>
      </c>
      <c r="AJ290" s="204">
        <f t="shared" si="4"/>
        <v>1659939.22</v>
      </c>
      <c r="AM290" s="121"/>
    </row>
    <row r="291" spans="1:39" ht="20.100000000000001" hidden="1" customHeight="1" outlineLevel="2">
      <c r="A291" s="200">
        <v>1211</v>
      </c>
      <c r="B291" s="201" t="s">
        <v>955</v>
      </c>
      <c r="C291" s="202" t="s">
        <v>8782</v>
      </c>
      <c r="D291" s="203">
        <v>0</v>
      </c>
      <c r="E291" s="203">
        <v>0</v>
      </c>
      <c r="F291" s="203">
        <v>0</v>
      </c>
      <c r="G291" s="203">
        <v>0</v>
      </c>
      <c r="H291" s="203">
        <v>0</v>
      </c>
      <c r="I291" s="203">
        <v>0</v>
      </c>
      <c r="J291" s="203">
        <v>0</v>
      </c>
      <c r="K291" s="203">
        <v>0</v>
      </c>
      <c r="L291" s="203">
        <v>0</v>
      </c>
      <c r="M291" s="203">
        <v>0</v>
      </c>
      <c r="N291" s="203">
        <v>0</v>
      </c>
      <c r="O291" s="203">
        <v>0</v>
      </c>
      <c r="P291" s="203">
        <v>0</v>
      </c>
      <c r="Q291" s="203">
        <v>0</v>
      </c>
      <c r="R291" s="203">
        <v>0</v>
      </c>
      <c r="S291" s="203">
        <v>0</v>
      </c>
      <c r="T291" s="203">
        <v>0</v>
      </c>
      <c r="U291" s="203">
        <v>0</v>
      </c>
      <c r="V291" s="203">
        <v>0</v>
      </c>
      <c r="W291" s="203">
        <v>0</v>
      </c>
      <c r="X291" s="203">
        <v>0</v>
      </c>
      <c r="Y291" s="203">
        <v>0</v>
      </c>
      <c r="Z291" s="203">
        <v>0</v>
      </c>
      <c r="AA291" s="203">
        <v>0</v>
      </c>
      <c r="AB291" s="203">
        <v>0</v>
      </c>
      <c r="AC291" s="203">
        <v>0</v>
      </c>
      <c r="AD291" s="203">
        <v>0</v>
      </c>
      <c r="AE291" s="203">
        <v>0</v>
      </c>
      <c r="AF291" s="203">
        <v>0</v>
      </c>
      <c r="AG291" s="203">
        <v>0</v>
      </c>
      <c r="AH291" s="203">
        <v>0</v>
      </c>
      <c r="AI291" s="203">
        <v>0</v>
      </c>
      <c r="AJ291" s="204">
        <f t="shared" si="4"/>
        <v>0</v>
      </c>
      <c r="AM291" s="121"/>
    </row>
    <row r="292" spans="1:39" ht="20.100000000000001" hidden="1" customHeight="1" outlineLevel="2">
      <c r="A292" s="200">
        <v>1212</v>
      </c>
      <c r="B292" s="201" t="s">
        <v>956</v>
      </c>
      <c r="C292" s="202" t="s">
        <v>8782</v>
      </c>
      <c r="D292" s="203">
        <v>0</v>
      </c>
      <c r="E292" s="203">
        <v>0</v>
      </c>
      <c r="F292" s="203">
        <v>0</v>
      </c>
      <c r="G292" s="203">
        <v>0</v>
      </c>
      <c r="H292" s="203">
        <v>0</v>
      </c>
      <c r="I292" s="203">
        <v>0</v>
      </c>
      <c r="J292" s="203">
        <v>0</v>
      </c>
      <c r="K292" s="203">
        <v>0</v>
      </c>
      <c r="L292" s="203">
        <v>0</v>
      </c>
      <c r="M292" s="203">
        <v>0</v>
      </c>
      <c r="N292" s="203">
        <v>0</v>
      </c>
      <c r="O292" s="203">
        <v>0</v>
      </c>
      <c r="P292" s="203">
        <v>0</v>
      </c>
      <c r="Q292" s="203">
        <v>0</v>
      </c>
      <c r="R292" s="203">
        <v>0</v>
      </c>
      <c r="S292" s="203">
        <v>0</v>
      </c>
      <c r="T292" s="203">
        <v>0</v>
      </c>
      <c r="U292" s="203">
        <v>0</v>
      </c>
      <c r="V292" s="203">
        <v>0</v>
      </c>
      <c r="W292" s="203">
        <v>0</v>
      </c>
      <c r="X292" s="203">
        <v>0</v>
      </c>
      <c r="Y292" s="203">
        <v>0</v>
      </c>
      <c r="Z292" s="203">
        <v>0</v>
      </c>
      <c r="AA292" s="203">
        <v>0</v>
      </c>
      <c r="AB292" s="203">
        <v>0</v>
      </c>
      <c r="AC292" s="203">
        <v>0</v>
      </c>
      <c r="AD292" s="203">
        <v>0</v>
      </c>
      <c r="AE292" s="203">
        <v>0</v>
      </c>
      <c r="AF292" s="203">
        <v>0</v>
      </c>
      <c r="AG292" s="203">
        <v>0</v>
      </c>
      <c r="AH292" s="203">
        <v>0</v>
      </c>
      <c r="AI292" s="203">
        <v>0</v>
      </c>
      <c r="AJ292" s="204">
        <f t="shared" si="4"/>
        <v>0</v>
      </c>
      <c r="AM292" s="121"/>
    </row>
    <row r="293" spans="1:39" ht="20.100000000000001" hidden="1" customHeight="1" outlineLevel="2">
      <c r="A293" s="200">
        <v>1213</v>
      </c>
      <c r="B293" s="201" t="s">
        <v>957</v>
      </c>
      <c r="C293" s="202" t="s">
        <v>8782</v>
      </c>
      <c r="D293" s="203">
        <v>0</v>
      </c>
      <c r="E293" s="203">
        <v>0</v>
      </c>
      <c r="F293" s="203">
        <v>0</v>
      </c>
      <c r="G293" s="203">
        <v>0</v>
      </c>
      <c r="H293" s="203">
        <v>0</v>
      </c>
      <c r="I293" s="203">
        <v>0</v>
      </c>
      <c r="J293" s="203">
        <v>0</v>
      </c>
      <c r="K293" s="203">
        <v>0</v>
      </c>
      <c r="L293" s="203">
        <v>0</v>
      </c>
      <c r="M293" s="203">
        <v>0</v>
      </c>
      <c r="N293" s="203">
        <v>0</v>
      </c>
      <c r="O293" s="203">
        <v>0</v>
      </c>
      <c r="P293" s="203">
        <v>0</v>
      </c>
      <c r="Q293" s="203">
        <v>0</v>
      </c>
      <c r="R293" s="203">
        <v>0</v>
      </c>
      <c r="S293" s="203">
        <v>0</v>
      </c>
      <c r="T293" s="203">
        <v>0</v>
      </c>
      <c r="U293" s="203">
        <v>0</v>
      </c>
      <c r="V293" s="203">
        <v>0</v>
      </c>
      <c r="W293" s="203">
        <v>0</v>
      </c>
      <c r="X293" s="203">
        <v>0</v>
      </c>
      <c r="Y293" s="203">
        <v>0</v>
      </c>
      <c r="Z293" s="203">
        <v>0</v>
      </c>
      <c r="AA293" s="203">
        <v>0</v>
      </c>
      <c r="AB293" s="203">
        <v>0</v>
      </c>
      <c r="AC293" s="203">
        <v>0</v>
      </c>
      <c r="AD293" s="203">
        <v>0</v>
      </c>
      <c r="AE293" s="203">
        <v>0</v>
      </c>
      <c r="AF293" s="203">
        <v>0</v>
      </c>
      <c r="AG293" s="203">
        <v>0</v>
      </c>
      <c r="AH293" s="203">
        <v>0</v>
      </c>
      <c r="AI293" s="203">
        <v>0</v>
      </c>
      <c r="AJ293" s="204">
        <f t="shared" si="4"/>
        <v>0</v>
      </c>
      <c r="AM293" s="121"/>
    </row>
    <row r="294" spans="1:39" ht="20.100000000000001" hidden="1" customHeight="1" outlineLevel="2">
      <c r="A294" s="200">
        <v>1214</v>
      </c>
      <c r="B294" s="201" t="s">
        <v>958</v>
      </c>
      <c r="C294" s="202" t="s">
        <v>8782</v>
      </c>
      <c r="D294" s="203">
        <v>0</v>
      </c>
      <c r="E294" s="203">
        <v>0</v>
      </c>
      <c r="F294" s="203">
        <v>0</v>
      </c>
      <c r="G294" s="203">
        <v>0</v>
      </c>
      <c r="H294" s="203">
        <v>0</v>
      </c>
      <c r="I294" s="203">
        <v>0</v>
      </c>
      <c r="J294" s="203">
        <v>0</v>
      </c>
      <c r="K294" s="203">
        <v>0</v>
      </c>
      <c r="L294" s="203">
        <v>0</v>
      </c>
      <c r="M294" s="203">
        <v>0</v>
      </c>
      <c r="N294" s="203">
        <v>0</v>
      </c>
      <c r="O294" s="203">
        <v>0</v>
      </c>
      <c r="P294" s="203">
        <v>0</v>
      </c>
      <c r="Q294" s="203">
        <v>0</v>
      </c>
      <c r="R294" s="203">
        <v>0</v>
      </c>
      <c r="S294" s="203">
        <v>0</v>
      </c>
      <c r="T294" s="203">
        <v>0</v>
      </c>
      <c r="U294" s="203">
        <v>0</v>
      </c>
      <c r="V294" s="203">
        <v>0</v>
      </c>
      <c r="W294" s="203">
        <v>0</v>
      </c>
      <c r="X294" s="203">
        <v>0</v>
      </c>
      <c r="Y294" s="203">
        <v>0</v>
      </c>
      <c r="Z294" s="203">
        <v>0</v>
      </c>
      <c r="AA294" s="203">
        <v>0</v>
      </c>
      <c r="AB294" s="203">
        <v>0</v>
      </c>
      <c r="AC294" s="203">
        <v>0</v>
      </c>
      <c r="AD294" s="203">
        <v>0</v>
      </c>
      <c r="AE294" s="203">
        <v>0</v>
      </c>
      <c r="AF294" s="203">
        <v>0</v>
      </c>
      <c r="AG294" s="203">
        <v>0</v>
      </c>
      <c r="AH294" s="203">
        <v>0</v>
      </c>
      <c r="AI294" s="203">
        <v>0</v>
      </c>
      <c r="AJ294" s="204">
        <f t="shared" si="4"/>
        <v>0</v>
      </c>
      <c r="AM294" s="121"/>
    </row>
    <row r="295" spans="1:39" ht="20.100000000000001" hidden="1" customHeight="1" outlineLevel="2">
      <c r="A295" s="200">
        <v>1215</v>
      </c>
      <c r="B295" s="201" t="s">
        <v>959</v>
      </c>
      <c r="C295" s="202" t="s">
        <v>8782</v>
      </c>
      <c r="D295" s="203">
        <v>0</v>
      </c>
      <c r="E295" s="203">
        <v>0</v>
      </c>
      <c r="F295" s="203">
        <v>0</v>
      </c>
      <c r="G295" s="203">
        <v>0</v>
      </c>
      <c r="H295" s="203">
        <v>0</v>
      </c>
      <c r="I295" s="203">
        <v>0</v>
      </c>
      <c r="J295" s="203">
        <v>0</v>
      </c>
      <c r="K295" s="203">
        <v>0</v>
      </c>
      <c r="L295" s="203">
        <v>0</v>
      </c>
      <c r="M295" s="203">
        <v>0</v>
      </c>
      <c r="N295" s="203">
        <v>0</v>
      </c>
      <c r="O295" s="203">
        <v>0</v>
      </c>
      <c r="P295" s="203">
        <v>0</v>
      </c>
      <c r="Q295" s="203">
        <v>0</v>
      </c>
      <c r="R295" s="203">
        <v>0</v>
      </c>
      <c r="S295" s="203">
        <v>0</v>
      </c>
      <c r="T295" s="203">
        <v>0</v>
      </c>
      <c r="U295" s="203">
        <v>0</v>
      </c>
      <c r="V295" s="203">
        <v>0</v>
      </c>
      <c r="W295" s="203">
        <v>0</v>
      </c>
      <c r="X295" s="203">
        <v>0</v>
      </c>
      <c r="Y295" s="203">
        <v>0</v>
      </c>
      <c r="Z295" s="203">
        <v>0</v>
      </c>
      <c r="AA295" s="203">
        <v>0</v>
      </c>
      <c r="AB295" s="203">
        <v>0</v>
      </c>
      <c r="AC295" s="203">
        <v>0</v>
      </c>
      <c r="AD295" s="203">
        <v>0</v>
      </c>
      <c r="AE295" s="203">
        <v>0</v>
      </c>
      <c r="AF295" s="203">
        <v>0</v>
      </c>
      <c r="AG295" s="203">
        <v>0</v>
      </c>
      <c r="AH295" s="203">
        <v>0</v>
      </c>
      <c r="AI295" s="203">
        <v>0</v>
      </c>
      <c r="AJ295" s="204">
        <f t="shared" si="4"/>
        <v>0</v>
      </c>
      <c r="AM295" s="121"/>
    </row>
    <row r="296" spans="1:39" ht="20.100000000000001" hidden="1" customHeight="1" outlineLevel="2">
      <c r="A296" s="200">
        <v>1216</v>
      </c>
      <c r="B296" s="201" t="s">
        <v>960</v>
      </c>
      <c r="C296" s="202" t="s">
        <v>8782</v>
      </c>
      <c r="D296" s="203">
        <v>0</v>
      </c>
      <c r="E296" s="203">
        <v>0</v>
      </c>
      <c r="F296" s="203">
        <v>0</v>
      </c>
      <c r="G296" s="203">
        <v>0</v>
      </c>
      <c r="H296" s="203">
        <v>0</v>
      </c>
      <c r="I296" s="203">
        <v>0</v>
      </c>
      <c r="J296" s="203">
        <v>0</v>
      </c>
      <c r="K296" s="203">
        <v>0</v>
      </c>
      <c r="L296" s="203">
        <v>0</v>
      </c>
      <c r="M296" s="203">
        <v>0</v>
      </c>
      <c r="N296" s="203">
        <v>0</v>
      </c>
      <c r="O296" s="203">
        <v>0</v>
      </c>
      <c r="P296" s="203">
        <v>0</v>
      </c>
      <c r="Q296" s="203">
        <v>0</v>
      </c>
      <c r="R296" s="203">
        <v>0</v>
      </c>
      <c r="S296" s="203">
        <v>0</v>
      </c>
      <c r="T296" s="203">
        <v>0</v>
      </c>
      <c r="U296" s="203">
        <v>0</v>
      </c>
      <c r="V296" s="203">
        <v>0</v>
      </c>
      <c r="W296" s="203">
        <v>0</v>
      </c>
      <c r="X296" s="203">
        <v>0</v>
      </c>
      <c r="Y296" s="203">
        <v>0</v>
      </c>
      <c r="Z296" s="203">
        <v>0</v>
      </c>
      <c r="AA296" s="203">
        <v>0</v>
      </c>
      <c r="AB296" s="203">
        <v>0</v>
      </c>
      <c r="AC296" s="203">
        <v>0</v>
      </c>
      <c r="AD296" s="203">
        <v>0</v>
      </c>
      <c r="AE296" s="203">
        <v>0</v>
      </c>
      <c r="AF296" s="203">
        <v>0</v>
      </c>
      <c r="AG296" s="203">
        <v>0</v>
      </c>
      <c r="AH296" s="203">
        <v>0</v>
      </c>
      <c r="AI296" s="203">
        <v>0</v>
      </c>
      <c r="AJ296" s="204">
        <f t="shared" si="4"/>
        <v>0</v>
      </c>
      <c r="AM296" s="121"/>
    </row>
    <row r="297" spans="1:39" ht="20.100000000000001" hidden="1" customHeight="1" outlineLevel="2">
      <c r="A297" s="200">
        <v>1217</v>
      </c>
      <c r="B297" s="201" t="s">
        <v>961</v>
      </c>
      <c r="C297" s="202" t="s">
        <v>8782</v>
      </c>
      <c r="D297" s="203">
        <v>0</v>
      </c>
      <c r="E297" s="203">
        <v>0</v>
      </c>
      <c r="F297" s="203">
        <v>0</v>
      </c>
      <c r="G297" s="203">
        <v>0</v>
      </c>
      <c r="H297" s="203">
        <v>0</v>
      </c>
      <c r="I297" s="203">
        <v>0</v>
      </c>
      <c r="J297" s="203">
        <v>0</v>
      </c>
      <c r="K297" s="203">
        <v>0</v>
      </c>
      <c r="L297" s="203">
        <v>0</v>
      </c>
      <c r="M297" s="203">
        <v>0</v>
      </c>
      <c r="N297" s="203">
        <v>0</v>
      </c>
      <c r="O297" s="203">
        <v>0</v>
      </c>
      <c r="P297" s="203">
        <v>0</v>
      </c>
      <c r="Q297" s="203">
        <v>0</v>
      </c>
      <c r="R297" s="203">
        <v>0</v>
      </c>
      <c r="S297" s="203">
        <v>0</v>
      </c>
      <c r="T297" s="203">
        <v>0</v>
      </c>
      <c r="U297" s="203">
        <v>0</v>
      </c>
      <c r="V297" s="203">
        <v>0</v>
      </c>
      <c r="W297" s="203">
        <v>0</v>
      </c>
      <c r="X297" s="203">
        <v>0</v>
      </c>
      <c r="Y297" s="203">
        <v>0</v>
      </c>
      <c r="Z297" s="203">
        <v>0</v>
      </c>
      <c r="AA297" s="203">
        <v>0</v>
      </c>
      <c r="AB297" s="203">
        <v>0</v>
      </c>
      <c r="AC297" s="203">
        <v>0</v>
      </c>
      <c r="AD297" s="203">
        <v>0</v>
      </c>
      <c r="AE297" s="203">
        <v>0</v>
      </c>
      <c r="AF297" s="203">
        <v>0</v>
      </c>
      <c r="AG297" s="203">
        <v>0</v>
      </c>
      <c r="AH297" s="203">
        <v>0</v>
      </c>
      <c r="AI297" s="203">
        <v>0</v>
      </c>
      <c r="AJ297" s="204">
        <f t="shared" si="4"/>
        <v>0</v>
      </c>
      <c r="AM297" s="121"/>
    </row>
    <row r="298" spans="1:39" ht="20.100000000000001" hidden="1" customHeight="1" outlineLevel="2">
      <c r="A298" s="200">
        <v>1218</v>
      </c>
      <c r="B298" s="201" t="s">
        <v>962</v>
      </c>
      <c r="C298" s="202" t="s">
        <v>8782</v>
      </c>
      <c r="D298" s="203">
        <v>0</v>
      </c>
      <c r="E298" s="203">
        <v>0</v>
      </c>
      <c r="F298" s="203">
        <v>0</v>
      </c>
      <c r="G298" s="203">
        <v>0</v>
      </c>
      <c r="H298" s="203">
        <v>0</v>
      </c>
      <c r="I298" s="203">
        <v>0</v>
      </c>
      <c r="J298" s="203">
        <v>0</v>
      </c>
      <c r="K298" s="203">
        <v>0</v>
      </c>
      <c r="L298" s="203">
        <v>0</v>
      </c>
      <c r="M298" s="203">
        <v>0</v>
      </c>
      <c r="N298" s="203">
        <v>0</v>
      </c>
      <c r="O298" s="203">
        <v>0</v>
      </c>
      <c r="P298" s="203">
        <v>0</v>
      </c>
      <c r="Q298" s="203">
        <v>0</v>
      </c>
      <c r="R298" s="203">
        <v>0</v>
      </c>
      <c r="S298" s="203">
        <v>0</v>
      </c>
      <c r="T298" s="203">
        <v>0</v>
      </c>
      <c r="U298" s="203">
        <v>0</v>
      </c>
      <c r="V298" s="203">
        <v>0</v>
      </c>
      <c r="W298" s="203">
        <v>0</v>
      </c>
      <c r="X298" s="203">
        <v>0</v>
      </c>
      <c r="Y298" s="203">
        <v>0</v>
      </c>
      <c r="Z298" s="203">
        <v>0</v>
      </c>
      <c r="AA298" s="203">
        <v>0</v>
      </c>
      <c r="AB298" s="203">
        <v>0</v>
      </c>
      <c r="AC298" s="203">
        <v>0</v>
      </c>
      <c r="AD298" s="203">
        <v>0</v>
      </c>
      <c r="AE298" s="203">
        <v>0</v>
      </c>
      <c r="AF298" s="203">
        <v>0</v>
      </c>
      <c r="AG298" s="203">
        <v>0</v>
      </c>
      <c r="AH298" s="203">
        <v>0</v>
      </c>
      <c r="AI298" s="203">
        <v>0</v>
      </c>
      <c r="AJ298" s="204">
        <f t="shared" si="4"/>
        <v>0</v>
      </c>
      <c r="AM298" s="121"/>
    </row>
    <row r="299" spans="1:39" ht="20.100000000000001" hidden="1" customHeight="1" outlineLevel="2">
      <c r="A299" s="200">
        <v>1219</v>
      </c>
      <c r="B299" s="201" t="s">
        <v>963</v>
      </c>
      <c r="C299" s="202" t="s">
        <v>8782</v>
      </c>
      <c r="D299" s="203">
        <v>0</v>
      </c>
      <c r="E299" s="203">
        <v>0</v>
      </c>
      <c r="F299" s="203">
        <v>0</v>
      </c>
      <c r="G299" s="203">
        <v>0</v>
      </c>
      <c r="H299" s="203">
        <v>0</v>
      </c>
      <c r="I299" s="203">
        <v>0</v>
      </c>
      <c r="J299" s="203">
        <v>0</v>
      </c>
      <c r="K299" s="203">
        <v>0</v>
      </c>
      <c r="L299" s="203">
        <v>0</v>
      </c>
      <c r="M299" s="203">
        <v>0</v>
      </c>
      <c r="N299" s="203">
        <v>0</v>
      </c>
      <c r="O299" s="203">
        <v>0</v>
      </c>
      <c r="P299" s="203">
        <v>0</v>
      </c>
      <c r="Q299" s="203">
        <v>0</v>
      </c>
      <c r="R299" s="203">
        <v>0</v>
      </c>
      <c r="S299" s="203">
        <v>0</v>
      </c>
      <c r="T299" s="203">
        <v>0</v>
      </c>
      <c r="U299" s="203">
        <v>0</v>
      </c>
      <c r="V299" s="203">
        <v>0</v>
      </c>
      <c r="W299" s="203">
        <v>0</v>
      </c>
      <c r="X299" s="203">
        <v>0</v>
      </c>
      <c r="Y299" s="203">
        <v>0</v>
      </c>
      <c r="Z299" s="203">
        <v>0</v>
      </c>
      <c r="AA299" s="203">
        <v>0</v>
      </c>
      <c r="AB299" s="203">
        <v>0</v>
      </c>
      <c r="AC299" s="203">
        <v>0</v>
      </c>
      <c r="AD299" s="203">
        <v>0</v>
      </c>
      <c r="AE299" s="203">
        <v>0</v>
      </c>
      <c r="AF299" s="203">
        <v>0</v>
      </c>
      <c r="AG299" s="203">
        <v>0</v>
      </c>
      <c r="AH299" s="203">
        <v>0</v>
      </c>
      <c r="AI299" s="203">
        <v>0</v>
      </c>
      <c r="AJ299" s="204">
        <f t="shared" si="4"/>
        <v>0</v>
      </c>
      <c r="AM299" s="121"/>
    </row>
    <row r="300" spans="1:39" ht="20.100000000000001" hidden="1" customHeight="1" outlineLevel="2">
      <c r="A300" s="200">
        <v>1220</v>
      </c>
      <c r="B300" s="201" t="s">
        <v>964</v>
      </c>
      <c r="C300" s="202" t="s">
        <v>8782</v>
      </c>
      <c r="D300" s="203">
        <v>0</v>
      </c>
      <c r="E300" s="203">
        <v>0</v>
      </c>
      <c r="F300" s="203">
        <v>0</v>
      </c>
      <c r="G300" s="203">
        <v>0</v>
      </c>
      <c r="H300" s="203">
        <v>0</v>
      </c>
      <c r="I300" s="203">
        <v>0</v>
      </c>
      <c r="J300" s="203">
        <v>0</v>
      </c>
      <c r="K300" s="203">
        <v>0</v>
      </c>
      <c r="L300" s="203">
        <v>0</v>
      </c>
      <c r="M300" s="203">
        <v>0</v>
      </c>
      <c r="N300" s="203">
        <v>0</v>
      </c>
      <c r="O300" s="203">
        <v>0</v>
      </c>
      <c r="P300" s="203">
        <v>0</v>
      </c>
      <c r="Q300" s="203">
        <v>0</v>
      </c>
      <c r="R300" s="203">
        <v>0</v>
      </c>
      <c r="S300" s="203">
        <v>0</v>
      </c>
      <c r="T300" s="203">
        <v>0</v>
      </c>
      <c r="U300" s="203">
        <v>0</v>
      </c>
      <c r="V300" s="203">
        <v>0</v>
      </c>
      <c r="W300" s="203">
        <v>0</v>
      </c>
      <c r="X300" s="203">
        <v>0</v>
      </c>
      <c r="Y300" s="203">
        <v>0</v>
      </c>
      <c r="Z300" s="203">
        <v>0</v>
      </c>
      <c r="AA300" s="203">
        <v>0</v>
      </c>
      <c r="AB300" s="203">
        <v>0</v>
      </c>
      <c r="AC300" s="203">
        <v>0</v>
      </c>
      <c r="AD300" s="203">
        <v>0</v>
      </c>
      <c r="AE300" s="203">
        <v>0</v>
      </c>
      <c r="AF300" s="203">
        <v>0</v>
      </c>
      <c r="AG300" s="203">
        <v>0</v>
      </c>
      <c r="AH300" s="203">
        <v>0</v>
      </c>
      <c r="AI300" s="203">
        <v>0</v>
      </c>
      <c r="AJ300" s="204">
        <f t="shared" si="4"/>
        <v>0</v>
      </c>
      <c r="AM300" s="121"/>
    </row>
    <row r="301" spans="1:39" ht="20.100000000000001" hidden="1" customHeight="1" outlineLevel="2">
      <c r="A301" s="200">
        <v>1221</v>
      </c>
      <c r="B301" s="201" t="s">
        <v>965</v>
      </c>
      <c r="C301" s="202" t="s">
        <v>8782</v>
      </c>
      <c r="D301" s="203">
        <v>0</v>
      </c>
      <c r="E301" s="203">
        <v>0</v>
      </c>
      <c r="F301" s="203">
        <v>0</v>
      </c>
      <c r="G301" s="203">
        <v>0</v>
      </c>
      <c r="H301" s="203">
        <v>0</v>
      </c>
      <c r="I301" s="203">
        <v>0</v>
      </c>
      <c r="J301" s="203">
        <v>0</v>
      </c>
      <c r="K301" s="203">
        <v>0</v>
      </c>
      <c r="L301" s="203">
        <v>0</v>
      </c>
      <c r="M301" s="203">
        <v>0</v>
      </c>
      <c r="N301" s="203">
        <v>0</v>
      </c>
      <c r="O301" s="203">
        <v>0</v>
      </c>
      <c r="P301" s="203">
        <v>0</v>
      </c>
      <c r="Q301" s="203">
        <v>0</v>
      </c>
      <c r="R301" s="203">
        <v>0</v>
      </c>
      <c r="S301" s="203">
        <v>0</v>
      </c>
      <c r="T301" s="203">
        <v>0</v>
      </c>
      <c r="U301" s="203">
        <v>0</v>
      </c>
      <c r="V301" s="203">
        <v>0</v>
      </c>
      <c r="W301" s="203">
        <v>0</v>
      </c>
      <c r="X301" s="203">
        <v>0</v>
      </c>
      <c r="Y301" s="203">
        <v>0</v>
      </c>
      <c r="Z301" s="203">
        <v>0</v>
      </c>
      <c r="AA301" s="203">
        <v>0</v>
      </c>
      <c r="AB301" s="203">
        <v>0</v>
      </c>
      <c r="AC301" s="203">
        <v>0</v>
      </c>
      <c r="AD301" s="203">
        <v>0</v>
      </c>
      <c r="AE301" s="203">
        <v>0</v>
      </c>
      <c r="AF301" s="203">
        <v>0</v>
      </c>
      <c r="AG301" s="203">
        <v>0</v>
      </c>
      <c r="AH301" s="203">
        <v>0</v>
      </c>
      <c r="AI301" s="203">
        <v>0</v>
      </c>
      <c r="AJ301" s="204">
        <f t="shared" si="4"/>
        <v>0</v>
      </c>
      <c r="AM301" s="121"/>
    </row>
    <row r="302" spans="1:39" ht="20.100000000000001" hidden="1" customHeight="1" outlineLevel="2">
      <c r="A302" s="200">
        <v>1222</v>
      </c>
      <c r="B302" s="201" t="s">
        <v>966</v>
      </c>
      <c r="C302" s="202" t="s">
        <v>8782</v>
      </c>
      <c r="D302" s="203">
        <v>0</v>
      </c>
      <c r="E302" s="203">
        <v>0</v>
      </c>
      <c r="F302" s="203">
        <v>0</v>
      </c>
      <c r="G302" s="203">
        <v>0</v>
      </c>
      <c r="H302" s="203">
        <v>0</v>
      </c>
      <c r="I302" s="203">
        <v>0</v>
      </c>
      <c r="J302" s="203">
        <v>0</v>
      </c>
      <c r="K302" s="203">
        <v>0</v>
      </c>
      <c r="L302" s="203">
        <v>0</v>
      </c>
      <c r="M302" s="203">
        <v>0</v>
      </c>
      <c r="N302" s="203">
        <v>0</v>
      </c>
      <c r="O302" s="203">
        <v>0</v>
      </c>
      <c r="P302" s="203">
        <v>0</v>
      </c>
      <c r="Q302" s="203">
        <v>0</v>
      </c>
      <c r="R302" s="203">
        <v>0</v>
      </c>
      <c r="S302" s="203">
        <v>0</v>
      </c>
      <c r="T302" s="203">
        <v>0</v>
      </c>
      <c r="U302" s="203">
        <v>0</v>
      </c>
      <c r="V302" s="203">
        <v>0</v>
      </c>
      <c r="W302" s="203">
        <v>0</v>
      </c>
      <c r="X302" s="203">
        <v>0</v>
      </c>
      <c r="Y302" s="203">
        <v>0</v>
      </c>
      <c r="Z302" s="203">
        <v>0</v>
      </c>
      <c r="AA302" s="203">
        <v>0</v>
      </c>
      <c r="AB302" s="203">
        <v>0</v>
      </c>
      <c r="AC302" s="203">
        <v>0</v>
      </c>
      <c r="AD302" s="203">
        <v>0</v>
      </c>
      <c r="AE302" s="203">
        <v>0</v>
      </c>
      <c r="AF302" s="203">
        <v>0</v>
      </c>
      <c r="AG302" s="203">
        <v>0</v>
      </c>
      <c r="AH302" s="203">
        <v>0</v>
      </c>
      <c r="AI302" s="203">
        <v>0</v>
      </c>
      <c r="AJ302" s="204">
        <f t="shared" si="4"/>
        <v>0</v>
      </c>
      <c r="AM302" s="121"/>
    </row>
    <row r="303" spans="1:39" ht="20.100000000000001" hidden="1" customHeight="1" outlineLevel="2">
      <c r="A303" s="200">
        <v>1223</v>
      </c>
      <c r="B303" s="201" t="s">
        <v>967</v>
      </c>
      <c r="C303" s="202" t="s">
        <v>8782</v>
      </c>
      <c r="D303" s="203">
        <v>0</v>
      </c>
      <c r="E303" s="203">
        <v>0</v>
      </c>
      <c r="F303" s="203">
        <v>0</v>
      </c>
      <c r="G303" s="203">
        <v>0</v>
      </c>
      <c r="H303" s="203">
        <v>0</v>
      </c>
      <c r="I303" s="203">
        <v>0</v>
      </c>
      <c r="J303" s="203">
        <v>0</v>
      </c>
      <c r="K303" s="203">
        <v>0</v>
      </c>
      <c r="L303" s="203">
        <v>0</v>
      </c>
      <c r="M303" s="203">
        <v>0</v>
      </c>
      <c r="N303" s="203">
        <v>0</v>
      </c>
      <c r="O303" s="203">
        <v>0</v>
      </c>
      <c r="P303" s="203">
        <v>0</v>
      </c>
      <c r="Q303" s="203">
        <v>0</v>
      </c>
      <c r="R303" s="203">
        <v>0</v>
      </c>
      <c r="S303" s="203">
        <v>0</v>
      </c>
      <c r="T303" s="203">
        <v>0</v>
      </c>
      <c r="U303" s="203">
        <v>0</v>
      </c>
      <c r="V303" s="203">
        <v>0</v>
      </c>
      <c r="W303" s="203">
        <v>0</v>
      </c>
      <c r="X303" s="203">
        <v>0</v>
      </c>
      <c r="Y303" s="203">
        <v>0</v>
      </c>
      <c r="Z303" s="203">
        <v>0</v>
      </c>
      <c r="AA303" s="203">
        <v>0</v>
      </c>
      <c r="AB303" s="203">
        <v>0</v>
      </c>
      <c r="AC303" s="203">
        <v>0</v>
      </c>
      <c r="AD303" s="203">
        <v>0</v>
      </c>
      <c r="AE303" s="203">
        <v>0</v>
      </c>
      <c r="AF303" s="203">
        <v>0</v>
      </c>
      <c r="AG303" s="203">
        <v>0</v>
      </c>
      <c r="AH303" s="203">
        <v>0</v>
      </c>
      <c r="AI303" s="203">
        <v>0</v>
      </c>
      <c r="AJ303" s="204">
        <f t="shared" si="4"/>
        <v>0</v>
      </c>
      <c r="AM303" s="121"/>
    </row>
    <row r="304" spans="1:39" ht="20.100000000000001" hidden="1" customHeight="1" outlineLevel="2">
      <c r="A304" s="200">
        <v>1224</v>
      </c>
      <c r="B304" s="201" t="s">
        <v>968</v>
      </c>
      <c r="C304" s="202" t="s">
        <v>8782</v>
      </c>
      <c r="D304" s="203">
        <v>0</v>
      </c>
      <c r="E304" s="203">
        <v>0</v>
      </c>
      <c r="F304" s="203">
        <v>0</v>
      </c>
      <c r="G304" s="203">
        <v>0</v>
      </c>
      <c r="H304" s="203">
        <v>0</v>
      </c>
      <c r="I304" s="203">
        <v>0</v>
      </c>
      <c r="J304" s="203">
        <v>0</v>
      </c>
      <c r="K304" s="203">
        <v>0</v>
      </c>
      <c r="L304" s="203">
        <v>0</v>
      </c>
      <c r="M304" s="203">
        <v>0</v>
      </c>
      <c r="N304" s="203">
        <v>0</v>
      </c>
      <c r="O304" s="203">
        <v>0</v>
      </c>
      <c r="P304" s="203">
        <v>0</v>
      </c>
      <c r="Q304" s="203">
        <v>0</v>
      </c>
      <c r="R304" s="203">
        <v>0</v>
      </c>
      <c r="S304" s="203">
        <v>0</v>
      </c>
      <c r="T304" s="203">
        <v>0</v>
      </c>
      <c r="U304" s="203">
        <v>0</v>
      </c>
      <c r="V304" s="203">
        <v>0</v>
      </c>
      <c r="W304" s="203">
        <v>0</v>
      </c>
      <c r="X304" s="203">
        <v>0</v>
      </c>
      <c r="Y304" s="203">
        <v>0</v>
      </c>
      <c r="Z304" s="203">
        <v>0</v>
      </c>
      <c r="AA304" s="203">
        <v>0</v>
      </c>
      <c r="AB304" s="203">
        <v>0</v>
      </c>
      <c r="AC304" s="203">
        <v>0</v>
      </c>
      <c r="AD304" s="203">
        <v>0</v>
      </c>
      <c r="AE304" s="203">
        <v>0</v>
      </c>
      <c r="AF304" s="203">
        <v>0</v>
      </c>
      <c r="AG304" s="203">
        <v>0</v>
      </c>
      <c r="AH304" s="203">
        <v>0</v>
      </c>
      <c r="AI304" s="203">
        <v>0</v>
      </c>
      <c r="AJ304" s="204">
        <f t="shared" si="4"/>
        <v>0</v>
      </c>
      <c r="AM304" s="121"/>
    </row>
    <row r="305" spans="1:39" ht="20.100000000000001" hidden="1" customHeight="1" outlineLevel="2">
      <c r="A305" s="200">
        <v>1225</v>
      </c>
      <c r="B305" s="201" t="s">
        <v>969</v>
      </c>
      <c r="C305" s="202" t="s">
        <v>8782</v>
      </c>
      <c r="D305" s="203">
        <v>0</v>
      </c>
      <c r="E305" s="203">
        <v>0</v>
      </c>
      <c r="F305" s="203">
        <v>0</v>
      </c>
      <c r="G305" s="203">
        <v>0</v>
      </c>
      <c r="H305" s="203">
        <v>0</v>
      </c>
      <c r="I305" s="203">
        <v>0</v>
      </c>
      <c r="J305" s="203">
        <v>0</v>
      </c>
      <c r="K305" s="203">
        <v>0</v>
      </c>
      <c r="L305" s="203">
        <v>0</v>
      </c>
      <c r="M305" s="203">
        <v>0</v>
      </c>
      <c r="N305" s="203">
        <v>0</v>
      </c>
      <c r="O305" s="203">
        <v>0</v>
      </c>
      <c r="P305" s="203">
        <v>0</v>
      </c>
      <c r="Q305" s="203">
        <v>0</v>
      </c>
      <c r="R305" s="203">
        <v>0</v>
      </c>
      <c r="S305" s="203">
        <v>0</v>
      </c>
      <c r="T305" s="203">
        <v>0</v>
      </c>
      <c r="U305" s="203">
        <v>0</v>
      </c>
      <c r="V305" s="203">
        <v>0</v>
      </c>
      <c r="W305" s="203">
        <v>0</v>
      </c>
      <c r="X305" s="203">
        <v>0</v>
      </c>
      <c r="Y305" s="203">
        <v>0</v>
      </c>
      <c r="Z305" s="203">
        <v>0</v>
      </c>
      <c r="AA305" s="203">
        <v>0</v>
      </c>
      <c r="AB305" s="203">
        <v>0</v>
      </c>
      <c r="AC305" s="203">
        <v>0</v>
      </c>
      <c r="AD305" s="203">
        <v>0</v>
      </c>
      <c r="AE305" s="203">
        <v>0</v>
      </c>
      <c r="AF305" s="203">
        <v>0</v>
      </c>
      <c r="AG305" s="203">
        <v>0</v>
      </c>
      <c r="AH305" s="203">
        <v>0</v>
      </c>
      <c r="AI305" s="203">
        <v>0</v>
      </c>
      <c r="AJ305" s="204">
        <f t="shared" si="4"/>
        <v>0</v>
      </c>
      <c r="AM305" s="121"/>
    </row>
    <row r="306" spans="1:39" ht="20.100000000000001" hidden="1" customHeight="1" outlineLevel="2">
      <c r="A306" s="200">
        <v>1226</v>
      </c>
      <c r="B306" s="201" t="s">
        <v>970</v>
      </c>
      <c r="C306" s="202" t="s">
        <v>8782</v>
      </c>
      <c r="D306" s="203">
        <v>0</v>
      </c>
      <c r="E306" s="203">
        <v>0</v>
      </c>
      <c r="F306" s="203">
        <v>0</v>
      </c>
      <c r="G306" s="203">
        <v>0</v>
      </c>
      <c r="H306" s="203">
        <v>0</v>
      </c>
      <c r="I306" s="203">
        <v>0</v>
      </c>
      <c r="J306" s="203">
        <v>0</v>
      </c>
      <c r="K306" s="203">
        <v>0</v>
      </c>
      <c r="L306" s="203">
        <v>0</v>
      </c>
      <c r="M306" s="203">
        <v>0</v>
      </c>
      <c r="N306" s="203">
        <v>0</v>
      </c>
      <c r="O306" s="203">
        <v>0</v>
      </c>
      <c r="P306" s="203">
        <v>0</v>
      </c>
      <c r="Q306" s="203">
        <v>0</v>
      </c>
      <c r="R306" s="203">
        <v>0</v>
      </c>
      <c r="S306" s="203">
        <v>0</v>
      </c>
      <c r="T306" s="203">
        <v>0</v>
      </c>
      <c r="U306" s="203">
        <v>0</v>
      </c>
      <c r="V306" s="203">
        <v>0</v>
      </c>
      <c r="W306" s="203">
        <v>0</v>
      </c>
      <c r="X306" s="203">
        <v>0</v>
      </c>
      <c r="Y306" s="203">
        <v>0</v>
      </c>
      <c r="Z306" s="203">
        <v>0</v>
      </c>
      <c r="AA306" s="203">
        <v>0</v>
      </c>
      <c r="AB306" s="203">
        <v>0</v>
      </c>
      <c r="AC306" s="203">
        <v>0</v>
      </c>
      <c r="AD306" s="203">
        <v>0</v>
      </c>
      <c r="AE306" s="203">
        <v>0</v>
      </c>
      <c r="AF306" s="203">
        <v>0</v>
      </c>
      <c r="AG306" s="203">
        <v>0</v>
      </c>
      <c r="AH306" s="203">
        <v>0</v>
      </c>
      <c r="AI306" s="203">
        <v>0</v>
      </c>
      <c r="AJ306" s="204">
        <f t="shared" si="4"/>
        <v>0</v>
      </c>
      <c r="AM306" s="121"/>
    </row>
    <row r="307" spans="1:39" ht="20.100000000000001" hidden="1" customHeight="1" outlineLevel="2">
      <c r="A307" s="200">
        <v>1227</v>
      </c>
      <c r="B307" s="201" t="s">
        <v>971</v>
      </c>
      <c r="C307" s="202" t="s">
        <v>8782</v>
      </c>
      <c r="D307" s="203">
        <v>0</v>
      </c>
      <c r="E307" s="203">
        <v>0</v>
      </c>
      <c r="F307" s="203">
        <v>0</v>
      </c>
      <c r="G307" s="203">
        <v>0</v>
      </c>
      <c r="H307" s="203">
        <v>0</v>
      </c>
      <c r="I307" s="203">
        <v>0</v>
      </c>
      <c r="J307" s="203">
        <v>0</v>
      </c>
      <c r="K307" s="203">
        <v>0</v>
      </c>
      <c r="L307" s="203">
        <v>0</v>
      </c>
      <c r="M307" s="203">
        <v>0</v>
      </c>
      <c r="N307" s="203">
        <v>0</v>
      </c>
      <c r="O307" s="203">
        <v>0</v>
      </c>
      <c r="P307" s="203">
        <v>0</v>
      </c>
      <c r="Q307" s="203">
        <v>0</v>
      </c>
      <c r="R307" s="203">
        <v>0</v>
      </c>
      <c r="S307" s="203">
        <v>0</v>
      </c>
      <c r="T307" s="203">
        <v>0</v>
      </c>
      <c r="U307" s="203">
        <v>0</v>
      </c>
      <c r="V307" s="203">
        <v>0</v>
      </c>
      <c r="W307" s="203">
        <v>0</v>
      </c>
      <c r="X307" s="203">
        <v>0</v>
      </c>
      <c r="Y307" s="203">
        <v>0</v>
      </c>
      <c r="Z307" s="203">
        <v>0</v>
      </c>
      <c r="AA307" s="203">
        <v>0</v>
      </c>
      <c r="AB307" s="203">
        <v>0</v>
      </c>
      <c r="AC307" s="203">
        <v>0</v>
      </c>
      <c r="AD307" s="203">
        <v>0</v>
      </c>
      <c r="AE307" s="203">
        <v>0</v>
      </c>
      <c r="AF307" s="203">
        <v>0</v>
      </c>
      <c r="AG307" s="203">
        <v>0</v>
      </c>
      <c r="AH307" s="203">
        <v>0</v>
      </c>
      <c r="AI307" s="203">
        <v>0</v>
      </c>
      <c r="AJ307" s="204">
        <f t="shared" si="4"/>
        <v>0</v>
      </c>
      <c r="AM307" s="121"/>
    </row>
    <row r="308" spans="1:39" ht="20.100000000000001" hidden="1" customHeight="1" outlineLevel="2">
      <c r="A308" s="200">
        <v>1228</v>
      </c>
      <c r="B308" s="201" t="s">
        <v>972</v>
      </c>
      <c r="C308" s="202" t="s">
        <v>8782</v>
      </c>
      <c r="D308" s="203">
        <v>0</v>
      </c>
      <c r="E308" s="203">
        <v>0</v>
      </c>
      <c r="F308" s="203">
        <v>0</v>
      </c>
      <c r="G308" s="203">
        <v>0</v>
      </c>
      <c r="H308" s="203">
        <v>0</v>
      </c>
      <c r="I308" s="203">
        <v>0</v>
      </c>
      <c r="J308" s="203">
        <v>0</v>
      </c>
      <c r="K308" s="203">
        <v>0</v>
      </c>
      <c r="L308" s="203">
        <v>0</v>
      </c>
      <c r="M308" s="203">
        <v>0</v>
      </c>
      <c r="N308" s="203">
        <v>0</v>
      </c>
      <c r="O308" s="203">
        <v>0</v>
      </c>
      <c r="P308" s="203">
        <v>0</v>
      </c>
      <c r="Q308" s="203">
        <v>0</v>
      </c>
      <c r="R308" s="203">
        <v>0</v>
      </c>
      <c r="S308" s="203">
        <v>0</v>
      </c>
      <c r="T308" s="203">
        <v>0</v>
      </c>
      <c r="U308" s="203">
        <v>0</v>
      </c>
      <c r="V308" s="203">
        <v>0</v>
      </c>
      <c r="W308" s="203">
        <v>0</v>
      </c>
      <c r="X308" s="203">
        <v>0</v>
      </c>
      <c r="Y308" s="203">
        <v>0</v>
      </c>
      <c r="Z308" s="203">
        <v>0</v>
      </c>
      <c r="AA308" s="203">
        <v>0</v>
      </c>
      <c r="AB308" s="203">
        <v>0</v>
      </c>
      <c r="AC308" s="203">
        <v>0</v>
      </c>
      <c r="AD308" s="203">
        <v>0</v>
      </c>
      <c r="AE308" s="203">
        <v>0</v>
      </c>
      <c r="AF308" s="203">
        <v>0</v>
      </c>
      <c r="AG308" s="203">
        <v>0</v>
      </c>
      <c r="AH308" s="203">
        <v>0</v>
      </c>
      <c r="AI308" s="203">
        <v>0</v>
      </c>
      <c r="AJ308" s="204">
        <f t="shared" si="4"/>
        <v>0</v>
      </c>
      <c r="AM308" s="121"/>
    </row>
    <row r="309" spans="1:39" ht="20.100000000000001" hidden="1" customHeight="1" outlineLevel="2">
      <c r="A309" s="200">
        <v>1229</v>
      </c>
      <c r="B309" s="201" t="s">
        <v>973</v>
      </c>
      <c r="C309" s="202" t="s">
        <v>8782</v>
      </c>
      <c r="D309" s="203">
        <v>0</v>
      </c>
      <c r="E309" s="203">
        <v>0</v>
      </c>
      <c r="F309" s="203">
        <v>0</v>
      </c>
      <c r="G309" s="203">
        <v>0</v>
      </c>
      <c r="H309" s="203">
        <v>0</v>
      </c>
      <c r="I309" s="203">
        <v>0</v>
      </c>
      <c r="J309" s="203">
        <v>0</v>
      </c>
      <c r="K309" s="203">
        <v>0</v>
      </c>
      <c r="L309" s="203">
        <v>0</v>
      </c>
      <c r="M309" s="203">
        <v>0</v>
      </c>
      <c r="N309" s="203">
        <v>0</v>
      </c>
      <c r="O309" s="203">
        <v>0</v>
      </c>
      <c r="P309" s="203">
        <v>0</v>
      </c>
      <c r="Q309" s="203">
        <v>0</v>
      </c>
      <c r="R309" s="203">
        <v>0</v>
      </c>
      <c r="S309" s="203">
        <v>0</v>
      </c>
      <c r="T309" s="203">
        <v>0</v>
      </c>
      <c r="U309" s="203">
        <v>0</v>
      </c>
      <c r="V309" s="203">
        <v>0</v>
      </c>
      <c r="W309" s="203">
        <v>0</v>
      </c>
      <c r="X309" s="203">
        <v>0</v>
      </c>
      <c r="Y309" s="203">
        <v>0</v>
      </c>
      <c r="Z309" s="203">
        <v>0</v>
      </c>
      <c r="AA309" s="203">
        <v>0</v>
      </c>
      <c r="AB309" s="203">
        <v>0</v>
      </c>
      <c r="AC309" s="203">
        <v>0</v>
      </c>
      <c r="AD309" s="203">
        <v>0</v>
      </c>
      <c r="AE309" s="203">
        <v>0</v>
      </c>
      <c r="AF309" s="203">
        <v>0</v>
      </c>
      <c r="AG309" s="203">
        <v>0</v>
      </c>
      <c r="AH309" s="203">
        <v>0</v>
      </c>
      <c r="AI309" s="203">
        <v>0</v>
      </c>
      <c r="AJ309" s="204">
        <f t="shared" si="4"/>
        <v>0</v>
      </c>
      <c r="AM309" s="121"/>
    </row>
    <row r="310" spans="1:39" ht="20.100000000000001" hidden="1" customHeight="1" outlineLevel="2">
      <c r="A310" s="200">
        <v>1230</v>
      </c>
      <c r="B310" s="201" t="s">
        <v>974</v>
      </c>
      <c r="C310" s="202" t="s">
        <v>8782</v>
      </c>
      <c r="D310" s="203">
        <v>0</v>
      </c>
      <c r="E310" s="203">
        <v>0</v>
      </c>
      <c r="F310" s="203">
        <v>0</v>
      </c>
      <c r="G310" s="203">
        <v>0</v>
      </c>
      <c r="H310" s="203">
        <v>0</v>
      </c>
      <c r="I310" s="203">
        <v>0</v>
      </c>
      <c r="J310" s="203">
        <v>0</v>
      </c>
      <c r="K310" s="203">
        <v>0</v>
      </c>
      <c r="L310" s="203">
        <v>0</v>
      </c>
      <c r="M310" s="203">
        <v>0</v>
      </c>
      <c r="N310" s="203">
        <v>0</v>
      </c>
      <c r="O310" s="203">
        <v>0</v>
      </c>
      <c r="P310" s="203">
        <v>0</v>
      </c>
      <c r="Q310" s="203">
        <v>0</v>
      </c>
      <c r="R310" s="203">
        <v>0</v>
      </c>
      <c r="S310" s="203">
        <v>0</v>
      </c>
      <c r="T310" s="203">
        <v>0</v>
      </c>
      <c r="U310" s="203">
        <v>0</v>
      </c>
      <c r="V310" s="203">
        <v>0</v>
      </c>
      <c r="W310" s="203">
        <v>0</v>
      </c>
      <c r="X310" s="203">
        <v>0</v>
      </c>
      <c r="Y310" s="203">
        <v>0</v>
      </c>
      <c r="Z310" s="203">
        <v>0</v>
      </c>
      <c r="AA310" s="203">
        <v>0</v>
      </c>
      <c r="AB310" s="203">
        <v>0</v>
      </c>
      <c r="AC310" s="203">
        <v>0</v>
      </c>
      <c r="AD310" s="203">
        <v>0</v>
      </c>
      <c r="AE310" s="203">
        <v>0</v>
      </c>
      <c r="AF310" s="203">
        <v>0</v>
      </c>
      <c r="AG310" s="203">
        <v>0</v>
      </c>
      <c r="AH310" s="203">
        <v>0</v>
      </c>
      <c r="AI310" s="203">
        <v>0</v>
      </c>
      <c r="AJ310" s="204">
        <f t="shared" si="4"/>
        <v>0</v>
      </c>
      <c r="AM310" s="121"/>
    </row>
    <row r="311" spans="1:39" ht="20.100000000000001" hidden="1" customHeight="1" outlineLevel="2">
      <c r="A311" s="200">
        <v>1231</v>
      </c>
      <c r="B311" s="201" t="s">
        <v>975</v>
      </c>
      <c r="C311" s="202" t="s">
        <v>8782</v>
      </c>
      <c r="D311" s="203">
        <v>0</v>
      </c>
      <c r="E311" s="203">
        <v>0</v>
      </c>
      <c r="F311" s="203">
        <v>0</v>
      </c>
      <c r="G311" s="203">
        <v>0</v>
      </c>
      <c r="H311" s="203">
        <v>0</v>
      </c>
      <c r="I311" s="203">
        <v>0</v>
      </c>
      <c r="J311" s="203">
        <v>0</v>
      </c>
      <c r="K311" s="203">
        <v>0</v>
      </c>
      <c r="L311" s="203">
        <v>0</v>
      </c>
      <c r="M311" s="203">
        <v>0</v>
      </c>
      <c r="N311" s="203">
        <v>0</v>
      </c>
      <c r="O311" s="203">
        <v>0</v>
      </c>
      <c r="P311" s="203">
        <v>0</v>
      </c>
      <c r="Q311" s="203">
        <v>0</v>
      </c>
      <c r="R311" s="203">
        <v>0</v>
      </c>
      <c r="S311" s="203">
        <v>0</v>
      </c>
      <c r="T311" s="203">
        <v>0</v>
      </c>
      <c r="U311" s="203">
        <v>0</v>
      </c>
      <c r="V311" s="203">
        <v>0</v>
      </c>
      <c r="W311" s="203">
        <v>0</v>
      </c>
      <c r="X311" s="203">
        <v>0</v>
      </c>
      <c r="Y311" s="203">
        <v>0</v>
      </c>
      <c r="Z311" s="203">
        <v>0</v>
      </c>
      <c r="AA311" s="203">
        <v>0</v>
      </c>
      <c r="AB311" s="203">
        <v>0</v>
      </c>
      <c r="AC311" s="203">
        <v>0</v>
      </c>
      <c r="AD311" s="203">
        <v>0</v>
      </c>
      <c r="AE311" s="203">
        <v>0</v>
      </c>
      <c r="AF311" s="203">
        <v>0</v>
      </c>
      <c r="AG311" s="203">
        <v>0</v>
      </c>
      <c r="AH311" s="203">
        <v>0</v>
      </c>
      <c r="AI311" s="203">
        <v>0</v>
      </c>
      <c r="AJ311" s="204">
        <f t="shared" si="4"/>
        <v>0</v>
      </c>
      <c r="AM311" s="121"/>
    </row>
    <row r="312" spans="1:39" ht="20.100000000000001" hidden="1" customHeight="1" outlineLevel="2">
      <c r="A312" s="200">
        <v>1232</v>
      </c>
      <c r="B312" s="201" t="s">
        <v>976</v>
      </c>
      <c r="C312" s="202" t="s">
        <v>8782</v>
      </c>
      <c r="D312" s="203">
        <v>0</v>
      </c>
      <c r="E312" s="203">
        <v>0</v>
      </c>
      <c r="F312" s="203">
        <v>0</v>
      </c>
      <c r="G312" s="203">
        <v>0</v>
      </c>
      <c r="H312" s="203">
        <v>0</v>
      </c>
      <c r="I312" s="203">
        <v>0</v>
      </c>
      <c r="J312" s="203">
        <v>0</v>
      </c>
      <c r="K312" s="203">
        <v>0</v>
      </c>
      <c r="L312" s="203">
        <v>0</v>
      </c>
      <c r="M312" s="203">
        <v>0</v>
      </c>
      <c r="N312" s="203">
        <v>0</v>
      </c>
      <c r="O312" s="203">
        <v>0</v>
      </c>
      <c r="P312" s="203">
        <v>0</v>
      </c>
      <c r="Q312" s="203">
        <v>0</v>
      </c>
      <c r="R312" s="203">
        <v>0</v>
      </c>
      <c r="S312" s="203">
        <v>0</v>
      </c>
      <c r="T312" s="203">
        <v>0</v>
      </c>
      <c r="U312" s="203">
        <v>0</v>
      </c>
      <c r="V312" s="203">
        <v>0</v>
      </c>
      <c r="W312" s="203">
        <v>0</v>
      </c>
      <c r="X312" s="203">
        <v>0</v>
      </c>
      <c r="Y312" s="203">
        <v>0</v>
      </c>
      <c r="Z312" s="203">
        <v>0</v>
      </c>
      <c r="AA312" s="203">
        <v>0</v>
      </c>
      <c r="AB312" s="203">
        <v>0</v>
      </c>
      <c r="AC312" s="203">
        <v>0</v>
      </c>
      <c r="AD312" s="203">
        <v>0</v>
      </c>
      <c r="AE312" s="203">
        <v>0</v>
      </c>
      <c r="AF312" s="203">
        <v>0</v>
      </c>
      <c r="AG312" s="203">
        <v>0</v>
      </c>
      <c r="AH312" s="203">
        <v>0</v>
      </c>
      <c r="AI312" s="203">
        <v>0</v>
      </c>
      <c r="AJ312" s="204">
        <f t="shared" si="4"/>
        <v>0</v>
      </c>
      <c r="AM312" s="121"/>
    </row>
    <row r="313" spans="1:39" ht="20.100000000000001" hidden="1" customHeight="1" outlineLevel="2">
      <c r="A313" s="200">
        <v>1233</v>
      </c>
      <c r="B313" s="201" t="s">
        <v>977</v>
      </c>
      <c r="C313" s="202" t="s">
        <v>8782</v>
      </c>
      <c r="D313" s="203">
        <v>0</v>
      </c>
      <c r="E313" s="203">
        <v>0</v>
      </c>
      <c r="F313" s="203">
        <v>0</v>
      </c>
      <c r="G313" s="203">
        <v>0</v>
      </c>
      <c r="H313" s="203">
        <v>0</v>
      </c>
      <c r="I313" s="203">
        <v>0</v>
      </c>
      <c r="J313" s="203">
        <v>0</v>
      </c>
      <c r="K313" s="203">
        <v>0</v>
      </c>
      <c r="L313" s="203">
        <v>0</v>
      </c>
      <c r="M313" s="203">
        <v>0</v>
      </c>
      <c r="N313" s="203">
        <v>0</v>
      </c>
      <c r="O313" s="203">
        <v>0</v>
      </c>
      <c r="P313" s="203">
        <v>0</v>
      </c>
      <c r="Q313" s="203">
        <v>0</v>
      </c>
      <c r="R313" s="203">
        <v>0</v>
      </c>
      <c r="S313" s="203">
        <v>0</v>
      </c>
      <c r="T313" s="203">
        <v>0</v>
      </c>
      <c r="U313" s="203">
        <v>0</v>
      </c>
      <c r="V313" s="203">
        <v>0</v>
      </c>
      <c r="W313" s="203">
        <v>0</v>
      </c>
      <c r="X313" s="203">
        <v>0</v>
      </c>
      <c r="Y313" s="203">
        <v>0</v>
      </c>
      <c r="Z313" s="203">
        <v>0</v>
      </c>
      <c r="AA313" s="203">
        <v>0</v>
      </c>
      <c r="AB313" s="203">
        <v>0</v>
      </c>
      <c r="AC313" s="203">
        <v>0</v>
      </c>
      <c r="AD313" s="203">
        <v>0</v>
      </c>
      <c r="AE313" s="203">
        <v>0</v>
      </c>
      <c r="AF313" s="203">
        <v>0</v>
      </c>
      <c r="AG313" s="203">
        <v>0</v>
      </c>
      <c r="AH313" s="203">
        <v>0</v>
      </c>
      <c r="AI313" s="203">
        <v>0</v>
      </c>
      <c r="AJ313" s="204">
        <f t="shared" si="4"/>
        <v>0</v>
      </c>
      <c r="AM313" s="121"/>
    </row>
    <row r="314" spans="1:39" ht="20.100000000000001" hidden="1" customHeight="1" outlineLevel="2">
      <c r="A314" s="200">
        <v>1234</v>
      </c>
      <c r="B314" s="201" t="s">
        <v>978</v>
      </c>
      <c r="C314" s="202" t="s">
        <v>8782</v>
      </c>
      <c r="D314" s="203">
        <v>0</v>
      </c>
      <c r="E314" s="203">
        <v>0</v>
      </c>
      <c r="F314" s="203">
        <v>0</v>
      </c>
      <c r="G314" s="203">
        <v>0</v>
      </c>
      <c r="H314" s="203">
        <v>0</v>
      </c>
      <c r="I314" s="203">
        <v>0</v>
      </c>
      <c r="J314" s="203">
        <v>0</v>
      </c>
      <c r="K314" s="203">
        <v>0</v>
      </c>
      <c r="L314" s="203">
        <v>0</v>
      </c>
      <c r="M314" s="203">
        <v>0</v>
      </c>
      <c r="N314" s="203">
        <v>0</v>
      </c>
      <c r="O314" s="203">
        <v>0</v>
      </c>
      <c r="P314" s="203">
        <v>0</v>
      </c>
      <c r="Q314" s="203">
        <v>0</v>
      </c>
      <c r="R314" s="203">
        <v>0</v>
      </c>
      <c r="S314" s="203">
        <v>0</v>
      </c>
      <c r="T314" s="203">
        <v>0</v>
      </c>
      <c r="U314" s="203">
        <v>0</v>
      </c>
      <c r="V314" s="203">
        <v>0</v>
      </c>
      <c r="W314" s="203">
        <v>0</v>
      </c>
      <c r="X314" s="203">
        <v>0</v>
      </c>
      <c r="Y314" s="203">
        <v>0</v>
      </c>
      <c r="Z314" s="203">
        <v>0</v>
      </c>
      <c r="AA314" s="203">
        <v>0</v>
      </c>
      <c r="AB314" s="203">
        <v>0</v>
      </c>
      <c r="AC314" s="203">
        <v>0</v>
      </c>
      <c r="AD314" s="203">
        <v>0</v>
      </c>
      <c r="AE314" s="203">
        <v>0</v>
      </c>
      <c r="AF314" s="203">
        <v>0</v>
      </c>
      <c r="AG314" s="203">
        <v>0</v>
      </c>
      <c r="AH314" s="203">
        <v>0</v>
      </c>
      <c r="AI314" s="203">
        <v>0</v>
      </c>
      <c r="AJ314" s="204">
        <f t="shared" si="4"/>
        <v>0</v>
      </c>
      <c r="AM314" s="121"/>
    </row>
    <row r="315" spans="1:39" ht="20.100000000000001" hidden="1" customHeight="1" outlineLevel="2">
      <c r="A315" s="200">
        <v>1235</v>
      </c>
      <c r="B315" s="201" t="s">
        <v>979</v>
      </c>
      <c r="C315" s="202" t="s">
        <v>8782</v>
      </c>
      <c r="D315" s="203">
        <v>0</v>
      </c>
      <c r="E315" s="203">
        <v>0</v>
      </c>
      <c r="F315" s="203">
        <v>0</v>
      </c>
      <c r="G315" s="203">
        <v>0</v>
      </c>
      <c r="H315" s="203">
        <v>0</v>
      </c>
      <c r="I315" s="203">
        <v>0</v>
      </c>
      <c r="J315" s="203">
        <v>0</v>
      </c>
      <c r="K315" s="203">
        <v>0</v>
      </c>
      <c r="L315" s="203">
        <v>0</v>
      </c>
      <c r="M315" s="203">
        <v>0</v>
      </c>
      <c r="N315" s="203">
        <v>0</v>
      </c>
      <c r="O315" s="203">
        <v>0</v>
      </c>
      <c r="P315" s="203">
        <v>0</v>
      </c>
      <c r="Q315" s="203">
        <v>0</v>
      </c>
      <c r="R315" s="203">
        <v>0</v>
      </c>
      <c r="S315" s="203">
        <v>0</v>
      </c>
      <c r="T315" s="203">
        <v>0</v>
      </c>
      <c r="U315" s="203">
        <v>0</v>
      </c>
      <c r="V315" s="203">
        <v>0</v>
      </c>
      <c r="W315" s="203">
        <v>0</v>
      </c>
      <c r="X315" s="203">
        <v>0</v>
      </c>
      <c r="Y315" s="203">
        <v>0</v>
      </c>
      <c r="Z315" s="203">
        <v>0</v>
      </c>
      <c r="AA315" s="203">
        <v>0</v>
      </c>
      <c r="AB315" s="203">
        <v>0</v>
      </c>
      <c r="AC315" s="203">
        <v>0</v>
      </c>
      <c r="AD315" s="203">
        <v>0</v>
      </c>
      <c r="AE315" s="203">
        <v>0</v>
      </c>
      <c r="AF315" s="203">
        <v>0</v>
      </c>
      <c r="AG315" s="203">
        <v>0</v>
      </c>
      <c r="AH315" s="203">
        <v>0</v>
      </c>
      <c r="AI315" s="203">
        <v>0</v>
      </c>
      <c r="AJ315" s="204">
        <f t="shared" si="4"/>
        <v>0</v>
      </c>
      <c r="AM315" s="121"/>
    </row>
    <row r="316" spans="1:39" ht="20.100000000000001" hidden="1" customHeight="1" outlineLevel="2">
      <c r="A316" s="200">
        <v>1236</v>
      </c>
      <c r="B316" s="201" t="s">
        <v>980</v>
      </c>
      <c r="C316" s="202" t="s">
        <v>8782</v>
      </c>
      <c r="D316" s="203">
        <v>0</v>
      </c>
      <c r="E316" s="203">
        <v>0</v>
      </c>
      <c r="F316" s="203">
        <v>0</v>
      </c>
      <c r="G316" s="203">
        <v>0</v>
      </c>
      <c r="H316" s="203">
        <v>0</v>
      </c>
      <c r="I316" s="203">
        <v>0</v>
      </c>
      <c r="J316" s="203">
        <v>0</v>
      </c>
      <c r="K316" s="203">
        <v>0</v>
      </c>
      <c r="L316" s="203">
        <v>0</v>
      </c>
      <c r="M316" s="203">
        <v>0</v>
      </c>
      <c r="N316" s="203">
        <v>0</v>
      </c>
      <c r="O316" s="203">
        <v>0</v>
      </c>
      <c r="P316" s="203">
        <v>0</v>
      </c>
      <c r="Q316" s="203">
        <v>0</v>
      </c>
      <c r="R316" s="203">
        <v>0</v>
      </c>
      <c r="S316" s="203">
        <v>0</v>
      </c>
      <c r="T316" s="203">
        <v>0</v>
      </c>
      <c r="U316" s="203">
        <v>0</v>
      </c>
      <c r="V316" s="203">
        <v>0</v>
      </c>
      <c r="W316" s="203">
        <v>0</v>
      </c>
      <c r="X316" s="203">
        <v>0</v>
      </c>
      <c r="Y316" s="203">
        <v>0</v>
      </c>
      <c r="Z316" s="203">
        <v>0</v>
      </c>
      <c r="AA316" s="203">
        <v>0</v>
      </c>
      <c r="AB316" s="203">
        <v>0</v>
      </c>
      <c r="AC316" s="203">
        <v>0</v>
      </c>
      <c r="AD316" s="203">
        <v>0</v>
      </c>
      <c r="AE316" s="203">
        <v>0</v>
      </c>
      <c r="AF316" s="203">
        <v>0</v>
      </c>
      <c r="AG316" s="203">
        <v>0</v>
      </c>
      <c r="AH316" s="203">
        <v>0</v>
      </c>
      <c r="AI316" s="203">
        <v>0</v>
      </c>
      <c r="AJ316" s="204">
        <f t="shared" si="4"/>
        <v>0</v>
      </c>
      <c r="AM316" s="121"/>
    </row>
    <row r="317" spans="1:39" ht="20.100000000000001" hidden="1" customHeight="1" outlineLevel="2">
      <c r="A317" s="200">
        <v>1237</v>
      </c>
      <c r="B317" s="201" t="s">
        <v>981</v>
      </c>
      <c r="C317" s="202" t="s">
        <v>8782</v>
      </c>
      <c r="D317" s="203">
        <v>0</v>
      </c>
      <c r="E317" s="203">
        <v>0</v>
      </c>
      <c r="F317" s="203">
        <v>0</v>
      </c>
      <c r="G317" s="203">
        <v>0</v>
      </c>
      <c r="H317" s="203">
        <v>0</v>
      </c>
      <c r="I317" s="203">
        <v>0</v>
      </c>
      <c r="J317" s="203">
        <v>0</v>
      </c>
      <c r="K317" s="203">
        <v>0</v>
      </c>
      <c r="L317" s="203">
        <v>0</v>
      </c>
      <c r="M317" s="203">
        <v>0</v>
      </c>
      <c r="N317" s="203">
        <v>0</v>
      </c>
      <c r="O317" s="203">
        <v>0</v>
      </c>
      <c r="P317" s="203">
        <v>0</v>
      </c>
      <c r="Q317" s="203">
        <v>0</v>
      </c>
      <c r="R317" s="203">
        <v>0</v>
      </c>
      <c r="S317" s="203">
        <v>0</v>
      </c>
      <c r="T317" s="203">
        <v>0</v>
      </c>
      <c r="U317" s="203">
        <v>0</v>
      </c>
      <c r="V317" s="203">
        <v>0</v>
      </c>
      <c r="W317" s="203">
        <v>0</v>
      </c>
      <c r="X317" s="203">
        <v>0</v>
      </c>
      <c r="Y317" s="203">
        <v>0</v>
      </c>
      <c r="Z317" s="203">
        <v>0</v>
      </c>
      <c r="AA317" s="203">
        <v>0</v>
      </c>
      <c r="AB317" s="203">
        <v>0</v>
      </c>
      <c r="AC317" s="203">
        <v>0</v>
      </c>
      <c r="AD317" s="203">
        <v>0</v>
      </c>
      <c r="AE317" s="203">
        <v>0</v>
      </c>
      <c r="AF317" s="203">
        <v>0</v>
      </c>
      <c r="AG317" s="203">
        <v>0</v>
      </c>
      <c r="AH317" s="203">
        <v>0</v>
      </c>
      <c r="AI317" s="203">
        <v>0</v>
      </c>
      <c r="AJ317" s="204">
        <f t="shared" si="4"/>
        <v>0</v>
      </c>
      <c r="AM317" s="121"/>
    </row>
    <row r="318" spans="1:39" ht="20.100000000000001" hidden="1" customHeight="1" outlineLevel="2">
      <c r="A318" s="200">
        <v>1238</v>
      </c>
      <c r="B318" s="201" t="s">
        <v>982</v>
      </c>
      <c r="C318" s="202" t="s">
        <v>8782</v>
      </c>
      <c r="D318" s="203">
        <v>0</v>
      </c>
      <c r="E318" s="203">
        <v>0</v>
      </c>
      <c r="F318" s="203">
        <v>0</v>
      </c>
      <c r="G318" s="203">
        <v>0</v>
      </c>
      <c r="H318" s="203">
        <v>0</v>
      </c>
      <c r="I318" s="203">
        <v>0</v>
      </c>
      <c r="J318" s="203">
        <v>0</v>
      </c>
      <c r="K318" s="203">
        <v>0</v>
      </c>
      <c r="L318" s="203">
        <v>0</v>
      </c>
      <c r="M318" s="203">
        <v>0</v>
      </c>
      <c r="N318" s="203">
        <v>0</v>
      </c>
      <c r="O318" s="203">
        <v>0</v>
      </c>
      <c r="P318" s="203">
        <v>0</v>
      </c>
      <c r="Q318" s="203">
        <v>0</v>
      </c>
      <c r="R318" s="203">
        <v>0</v>
      </c>
      <c r="S318" s="203">
        <v>0</v>
      </c>
      <c r="T318" s="203">
        <v>0</v>
      </c>
      <c r="U318" s="203">
        <v>0</v>
      </c>
      <c r="V318" s="203">
        <v>0</v>
      </c>
      <c r="W318" s="203">
        <v>0</v>
      </c>
      <c r="X318" s="203">
        <v>0</v>
      </c>
      <c r="Y318" s="203">
        <v>0</v>
      </c>
      <c r="Z318" s="203">
        <v>0</v>
      </c>
      <c r="AA318" s="203">
        <v>0</v>
      </c>
      <c r="AB318" s="203">
        <v>0</v>
      </c>
      <c r="AC318" s="203">
        <v>0</v>
      </c>
      <c r="AD318" s="203">
        <v>0</v>
      </c>
      <c r="AE318" s="203">
        <v>0</v>
      </c>
      <c r="AF318" s="203">
        <v>0</v>
      </c>
      <c r="AG318" s="203">
        <v>0</v>
      </c>
      <c r="AH318" s="203">
        <v>0</v>
      </c>
      <c r="AI318" s="203">
        <v>0</v>
      </c>
      <c r="AJ318" s="204">
        <f t="shared" si="4"/>
        <v>0</v>
      </c>
      <c r="AM318" s="121"/>
    </row>
    <row r="319" spans="1:39" ht="20.100000000000001" hidden="1" customHeight="1" outlineLevel="2">
      <c r="A319" s="200">
        <v>1239</v>
      </c>
      <c r="B319" s="201" t="s">
        <v>983</v>
      </c>
      <c r="C319" s="202" t="s">
        <v>8782</v>
      </c>
      <c r="D319" s="203">
        <v>0</v>
      </c>
      <c r="E319" s="203">
        <v>0</v>
      </c>
      <c r="F319" s="203">
        <v>0</v>
      </c>
      <c r="G319" s="203">
        <v>0</v>
      </c>
      <c r="H319" s="203">
        <v>0</v>
      </c>
      <c r="I319" s="203">
        <v>0</v>
      </c>
      <c r="J319" s="203">
        <v>0</v>
      </c>
      <c r="K319" s="203">
        <v>0</v>
      </c>
      <c r="L319" s="203">
        <v>0</v>
      </c>
      <c r="M319" s="203">
        <v>0</v>
      </c>
      <c r="N319" s="203">
        <v>0</v>
      </c>
      <c r="O319" s="203">
        <v>0</v>
      </c>
      <c r="P319" s="203">
        <v>0</v>
      </c>
      <c r="Q319" s="203">
        <v>0</v>
      </c>
      <c r="R319" s="203">
        <v>0</v>
      </c>
      <c r="S319" s="203">
        <v>0</v>
      </c>
      <c r="T319" s="203">
        <v>0</v>
      </c>
      <c r="U319" s="203">
        <v>0</v>
      </c>
      <c r="V319" s="203">
        <v>0</v>
      </c>
      <c r="W319" s="203">
        <v>0</v>
      </c>
      <c r="X319" s="203">
        <v>0</v>
      </c>
      <c r="Y319" s="203">
        <v>0</v>
      </c>
      <c r="Z319" s="203">
        <v>0</v>
      </c>
      <c r="AA319" s="203">
        <v>0</v>
      </c>
      <c r="AB319" s="203">
        <v>0</v>
      </c>
      <c r="AC319" s="203">
        <v>0</v>
      </c>
      <c r="AD319" s="203">
        <v>0</v>
      </c>
      <c r="AE319" s="203">
        <v>0</v>
      </c>
      <c r="AF319" s="203">
        <v>0</v>
      </c>
      <c r="AG319" s="203">
        <v>0</v>
      </c>
      <c r="AH319" s="203">
        <v>0</v>
      </c>
      <c r="AI319" s="203">
        <v>0</v>
      </c>
      <c r="AJ319" s="204">
        <f t="shared" si="4"/>
        <v>0</v>
      </c>
      <c r="AM319" s="121"/>
    </row>
    <row r="320" spans="1:39" ht="20.100000000000001" hidden="1" customHeight="1" outlineLevel="2">
      <c r="A320" s="200">
        <v>1240</v>
      </c>
      <c r="B320" s="201" t="s">
        <v>984</v>
      </c>
      <c r="C320" s="202" t="s">
        <v>8782</v>
      </c>
      <c r="D320" s="203">
        <v>0</v>
      </c>
      <c r="E320" s="203">
        <v>0</v>
      </c>
      <c r="F320" s="203">
        <v>0</v>
      </c>
      <c r="G320" s="203">
        <v>0</v>
      </c>
      <c r="H320" s="203">
        <v>0</v>
      </c>
      <c r="I320" s="203">
        <v>0</v>
      </c>
      <c r="J320" s="203">
        <v>0</v>
      </c>
      <c r="K320" s="203">
        <v>0</v>
      </c>
      <c r="L320" s="203">
        <v>0</v>
      </c>
      <c r="M320" s="203">
        <v>0</v>
      </c>
      <c r="N320" s="203">
        <v>0</v>
      </c>
      <c r="O320" s="203">
        <v>0</v>
      </c>
      <c r="P320" s="203">
        <v>0</v>
      </c>
      <c r="Q320" s="203">
        <v>0</v>
      </c>
      <c r="R320" s="203">
        <v>0</v>
      </c>
      <c r="S320" s="203">
        <v>0</v>
      </c>
      <c r="T320" s="203">
        <v>0</v>
      </c>
      <c r="U320" s="203">
        <v>0</v>
      </c>
      <c r="V320" s="203">
        <v>0</v>
      </c>
      <c r="W320" s="203">
        <v>0</v>
      </c>
      <c r="X320" s="203">
        <v>0</v>
      </c>
      <c r="Y320" s="203">
        <v>0</v>
      </c>
      <c r="Z320" s="203">
        <v>0</v>
      </c>
      <c r="AA320" s="203">
        <v>0</v>
      </c>
      <c r="AB320" s="203">
        <v>0</v>
      </c>
      <c r="AC320" s="203">
        <v>0</v>
      </c>
      <c r="AD320" s="203">
        <v>0</v>
      </c>
      <c r="AE320" s="203">
        <v>0</v>
      </c>
      <c r="AF320" s="203">
        <v>0</v>
      </c>
      <c r="AG320" s="203">
        <v>0</v>
      </c>
      <c r="AH320" s="203">
        <v>0</v>
      </c>
      <c r="AI320" s="203">
        <v>0</v>
      </c>
      <c r="AJ320" s="204">
        <f t="shared" si="4"/>
        <v>0</v>
      </c>
      <c r="AM320" s="121"/>
    </row>
    <row r="321" spans="1:39" ht="20.100000000000001" hidden="1" customHeight="1" outlineLevel="2">
      <c r="A321" s="200">
        <v>1241</v>
      </c>
      <c r="B321" s="201" t="s">
        <v>985</v>
      </c>
      <c r="C321" s="202" t="s">
        <v>8782</v>
      </c>
      <c r="D321" s="203">
        <v>0</v>
      </c>
      <c r="E321" s="203">
        <v>0</v>
      </c>
      <c r="F321" s="203">
        <v>0</v>
      </c>
      <c r="G321" s="203">
        <v>0</v>
      </c>
      <c r="H321" s="203">
        <v>0</v>
      </c>
      <c r="I321" s="203">
        <v>0</v>
      </c>
      <c r="J321" s="203">
        <v>0</v>
      </c>
      <c r="K321" s="203">
        <v>0</v>
      </c>
      <c r="L321" s="203">
        <v>0</v>
      </c>
      <c r="M321" s="203">
        <v>0</v>
      </c>
      <c r="N321" s="203">
        <v>0</v>
      </c>
      <c r="O321" s="203">
        <v>0</v>
      </c>
      <c r="P321" s="203">
        <v>0</v>
      </c>
      <c r="Q321" s="203">
        <v>0</v>
      </c>
      <c r="R321" s="203">
        <v>0</v>
      </c>
      <c r="S321" s="203">
        <v>0</v>
      </c>
      <c r="T321" s="203">
        <v>0</v>
      </c>
      <c r="U321" s="203">
        <v>0</v>
      </c>
      <c r="V321" s="203">
        <v>0</v>
      </c>
      <c r="W321" s="203">
        <v>0</v>
      </c>
      <c r="X321" s="203">
        <v>0</v>
      </c>
      <c r="Y321" s="203">
        <v>0</v>
      </c>
      <c r="Z321" s="203">
        <v>0</v>
      </c>
      <c r="AA321" s="203">
        <v>0</v>
      </c>
      <c r="AB321" s="203">
        <v>0</v>
      </c>
      <c r="AC321" s="203">
        <v>0</v>
      </c>
      <c r="AD321" s="203">
        <v>0</v>
      </c>
      <c r="AE321" s="203">
        <v>0</v>
      </c>
      <c r="AF321" s="203">
        <v>0</v>
      </c>
      <c r="AG321" s="203">
        <v>0</v>
      </c>
      <c r="AH321" s="203">
        <v>0</v>
      </c>
      <c r="AI321" s="203">
        <v>0</v>
      </c>
      <c r="AJ321" s="204">
        <f t="shared" si="4"/>
        <v>0</v>
      </c>
      <c r="AM321" s="121"/>
    </row>
    <row r="322" spans="1:39" ht="20.100000000000001" hidden="1" customHeight="1" outlineLevel="2">
      <c r="A322" s="200">
        <v>1242</v>
      </c>
      <c r="B322" s="201" t="s">
        <v>986</v>
      </c>
      <c r="C322" s="202" t="s">
        <v>8782</v>
      </c>
      <c r="D322" s="203">
        <v>0</v>
      </c>
      <c r="E322" s="203">
        <v>0</v>
      </c>
      <c r="F322" s="203">
        <v>0</v>
      </c>
      <c r="G322" s="203">
        <v>0</v>
      </c>
      <c r="H322" s="203">
        <v>0</v>
      </c>
      <c r="I322" s="203">
        <v>0</v>
      </c>
      <c r="J322" s="203">
        <v>0</v>
      </c>
      <c r="K322" s="203">
        <v>0</v>
      </c>
      <c r="L322" s="203">
        <v>0</v>
      </c>
      <c r="M322" s="203">
        <v>0</v>
      </c>
      <c r="N322" s="203">
        <v>0</v>
      </c>
      <c r="O322" s="203">
        <v>0</v>
      </c>
      <c r="P322" s="203">
        <v>0</v>
      </c>
      <c r="Q322" s="203">
        <v>0</v>
      </c>
      <c r="R322" s="203">
        <v>0</v>
      </c>
      <c r="S322" s="203">
        <v>0</v>
      </c>
      <c r="T322" s="203">
        <v>0</v>
      </c>
      <c r="U322" s="203">
        <v>0</v>
      </c>
      <c r="V322" s="203">
        <v>0</v>
      </c>
      <c r="W322" s="203">
        <v>0</v>
      </c>
      <c r="X322" s="203">
        <v>0</v>
      </c>
      <c r="Y322" s="203">
        <v>0</v>
      </c>
      <c r="Z322" s="203">
        <v>0</v>
      </c>
      <c r="AA322" s="203">
        <v>0</v>
      </c>
      <c r="AB322" s="203">
        <v>0</v>
      </c>
      <c r="AC322" s="203">
        <v>0</v>
      </c>
      <c r="AD322" s="203">
        <v>0</v>
      </c>
      <c r="AE322" s="203">
        <v>0</v>
      </c>
      <c r="AF322" s="203">
        <v>0</v>
      </c>
      <c r="AG322" s="203">
        <v>0</v>
      </c>
      <c r="AH322" s="203">
        <v>0</v>
      </c>
      <c r="AI322" s="203">
        <v>0</v>
      </c>
      <c r="AJ322" s="204">
        <f t="shared" si="4"/>
        <v>0</v>
      </c>
      <c r="AM322" s="121"/>
    </row>
    <row r="323" spans="1:39" ht="20.100000000000001" hidden="1" customHeight="1" outlineLevel="2">
      <c r="A323" s="200">
        <v>1243</v>
      </c>
      <c r="B323" s="201" t="s">
        <v>987</v>
      </c>
      <c r="C323" s="202" t="s">
        <v>8782</v>
      </c>
      <c r="D323" s="203">
        <v>0</v>
      </c>
      <c r="E323" s="203">
        <v>0</v>
      </c>
      <c r="F323" s="203">
        <v>0</v>
      </c>
      <c r="G323" s="203">
        <v>0</v>
      </c>
      <c r="H323" s="203">
        <v>0</v>
      </c>
      <c r="I323" s="203">
        <v>0</v>
      </c>
      <c r="J323" s="203">
        <v>0</v>
      </c>
      <c r="K323" s="203">
        <v>0</v>
      </c>
      <c r="L323" s="203">
        <v>0</v>
      </c>
      <c r="M323" s="203">
        <v>0</v>
      </c>
      <c r="N323" s="203">
        <v>0</v>
      </c>
      <c r="O323" s="203">
        <v>0</v>
      </c>
      <c r="P323" s="203">
        <v>0</v>
      </c>
      <c r="Q323" s="203">
        <v>0</v>
      </c>
      <c r="R323" s="203">
        <v>0</v>
      </c>
      <c r="S323" s="203">
        <v>0</v>
      </c>
      <c r="T323" s="203">
        <v>0</v>
      </c>
      <c r="U323" s="203">
        <v>0</v>
      </c>
      <c r="V323" s="203">
        <v>0</v>
      </c>
      <c r="W323" s="203">
        <v>0</v>
      </c>
      <c r="X323" s="203">
        <v>0</v>
      </c>
      <c r="Y323" s="203">
        <v>0</v>
      </c>
      <c r="Z323" s="203">
        <v>0</v>
      </c>
      <c r="AA323" s="203">
        <v>0</v>
      </c>
      <c r="AB323" s="203">
        <v>0</v>
      </c>
      <c r="AC323" s="203">
        <v>0</v>
      </c>
      <c r="AD323" s="203">
        <v>0</v>
      </c>
      <c r="AE323" s="203">
        <v>0</v>
      </c>
      <c r="AF323" s="203">
        <v>0</v>
      </c>
      <c r="AG323" s="203">
        <v>0</v>
      </c>
      <c r="AH323" s="203">
        <v>0</v>
      </c>
      <c r="AI323" s="203">
        <v>0</v>
      </c>
      <c r="AJ323" s="204">
        <f t="shared" si="4"/>
        <v>0</v>
      </c>
      <c r="AM323" s="121"/>
    </row>
    <row r="324" spans="1:39" ht="20.100000000000001" hidden="1" customHeight="1" outlineLevel="2">
      <c r="A324" s="200">
        <v>1244</v>
      </c>
      <c r="B324" s="201" t="s">
        <v>988</v>
      </c>
      <c r="C324" s="202" t="s">
        <v>8782</v>
      </c>
      <c r="D324" s="203">
        <v>0</v>
      </c>
      <c r="E324" s="203">
        <v>0</v>
      </c>
      <c r="F324" s="203">
        <v>0</v>
      </c>
      <c r="G324" s="203">
        <v>0</v>
      </c>
      <c r="H324" s="203">
        <v>0</v>
      </c>
      <c r="I324" s="203">
        <v>0</v>
      </c>
      <c r="J324" s="203">
        <v>0</v>
      </c>
      <c r="K324" s="203">
        <v>0</v>
      </c>
      <c r="L324" s="203">
        <v>0</v>
      </c>
      <c r="M324" s="203">
        <v>0</v>
      </c>
      <c r="N324" s="203">
        <v>0</v>
      </c>
      <c r="O324" s="203">
        <v>0</v>
      </c>
      <c r="P324" s="203">
        <v>0</v>
      </c>
      <c r="Q324" s="203">
        <v>0</v>
      </c>
      <c r="R324" s="203">
        <v>0</v>
      </c>
      <c r="S324" s="203">
        <v>0</v>
      </c>
      <c r="T324" s="203">
        <v>0</v>
      </c>
      <c r="U324" s="203">
        <v>0</v>
      </c>
      <c r="V324" s="203">
        <v>0</v>
      </c>
      <c r="W324" s="203">
        <v>0</v>
      </c>
      <c r="X324" s="203">
        <v>0</v>
      </c>
      <c r="Y324" s="203">
        <v>0</v>
      </c>
      <c r="Z324" s="203">
        <v>0</v>
      </c>
      <c r="AA324" s="203">
        <v>0</v>
      </c>
      <c r="AB324" s="203">
        <v>0</v>
      </c>
      <c r="AC324" s="203">
        <v>0</v>
      </c>
      <c r="AD324" s="203">
        <v>0</v>
      </c>
      <c r="AE324" s="203">
        <v>0</v>
      </c>
      <c r="AF324" s="203">
        <v>0</v>
      </c>
      <c r="AG324" s="203">
        <v>0</v>
      </c>
      <c r="AH324" s="203">
        <v>0</v>
      </c>
      <c r="AI324" s="203">
        <v>0</v>
      </c>
      <c r="AJ324" s="204">
        <f t="shared" si="4"/>
        <v>0</v>
      </c>
      <c r="AM324" s="121"/>
    </row>
    <row r="325" spans="1:39" ht="20.100000000000001" hidden="1" customHeight="1" outlineLevel="2">
      <c r="A325" s="200">
        <v>1245</v>
      </c>
      <c r="B325" s="201" t="s">
        <v>989</v>
      </c>
      <c r="C325" s="202" t="s">
        <v>8782</v>
      </c>
      <c r="D325" s="203">
        <v>0</v>
      </c>
      <c r="E325" s="203">
        <v>0</v>
      </c>
      <c r="F325" s="203">
        <v>0</v>
      </c>
      <c r="G325" s="203">
        <v>0</v>
      </c>
      <c r="H325" s="203">
        <v>0</v>
      </c>
      <c r="I325" s="203">
        <v>0</v>
      </c>
      <c r="J325" s="203">
        <v>0</v>
      </c>
      <c r="K325" s="203">
        <v>0</v>
      </c>
      <c r="L325" s="203">
        <v>0</v>
      </c>
      <c r="M325" s="203">
        <v>0</v>
      </c>
      <c r="N325" s="203">
        <v>0</v>
      </c>
      <c r="O325" s="203">
        <v>0</v>
      </c>
      <c r="P325" s="203">
        <v>0</v>
      </c>
      <c r="Q325" s="203">
        <v>0</v>
      </c>
      <c r="R325" s="203">
        <v>0</v>
      </c>
      <c r="S325" s="203">
        <v>0</v>
      </c>
      <c r="T325" s="203">
        <v>0</v>
      </c>
      <c r="U325" s="203">
        <v>0</v>
      </c>
      <c r="V325" s="203">
        <v>0</v>
      </c>
      <c r="W325" s="203">
        <v>0</v>
      </c>
      <c r="X325" s="203">
        <v>0</v>
      </c>
      <c r="Y325" s="203">
        <v>0</v>
      </c>
      <c r="Z325" s="203">
        <v>0</v>
      </c>
      <c r="AA325" s="203">
        <v>0</v>
      </c>
      <c r="AB325" s="203">
        <v>0</v>
      </c>
      <c r="AC325" s="203">
        <v>0</v>
      </c>
      <c r="AD325" s="203">
        <v>0</v>
      </c>
      <c r="AE325" s="203">
        <v>0</v>
      </c>
      <c r="AF325" s="203">
        <v>0</v>
      </c>
      <c r="AG325" s="203">
        <v>0</v>
      </c>
      <c r="AH325" s="203">
        <v>0</v>
      </c>
      <c r="AI325" s="203">
        <v>0</v>
      </c>
      <c r="AJ325" s="204">
        <f t="shared" si="4"/>
        <v>0</v>
      </c>
      <c r="AM325" s="121"/>
    </row>
    <row r="326" spans="1:39" ht="20.100000000000001" hidden="1" customHeight="1" outlineLevel="2">
      <c r="A326" s="200">
        <v>1246</v>
      </c>
      <c r="B326" s="201" t="s">
        <v>990</v>
      </c>
      <c r="C326" s="202" t="s">
        <v>8782</v>
      </c>
      <c r="D326" s="203">
        <v>0</v>
      </c>
      <c r="E326" s="203">
        <v>0</v>
      </c>
      <c r="F326" s="203">
        <v>0</v>
      </c>
      <c r="G326" s="203">
        <v>0</v>
      </c>
      <c r="H326" s="203">
        <v>0</v>
      </c>
      <c r="I326" s="203">
        <v>0</v>
      </c>
      <c r="J326" s="203">
        <v>0</v>
      </c>
      <c r="K326" s="203">
        <v>0</v>
      </c>
      <c r="L326" s="203">
        <v>0</v>
      </c>
      <c r="M326" s="203">
        <v>0</v>
      </c>
      <c r="N326" s="203">
        <v>0</v>
      </c>
      <c r="O326" s="203">
        <v>0</v>
      </c>
      <c r="P326" s="203">
        <v>0</v>
      </c>
      <c r="Q326" s="203">
        <v>0</v>
      </c>
      <c r="R326" s="203">
        <v>0</v>
      </c>
      <c r="S326" s="203">
        <v>0</v>
      </c>
      <c r="T326" s="203">
        <v>0</v>
      </c>
      <c r="U326" s="203">
        <v>0</v>
      </c>
      <c r="V326" s="203">
        <v>0</v>
      </c>
      <c r="W326" s="203">
        <v>0</v>
      </c>
      <c r="X326" s="203">
        <v>0</v>
      </c>
      <c r="Y326" s="203">
        <v>0</v>
      </c>
      <c r="Z326" s="203">
        <v>0</v>
      </c>
      <c r="AA326" s="203">
        <v>0</v>
      </c>
      <c r="AB326" s="203">
        <v>0</v>
      </c>
      <c r="AC326" s="203">
        <v>0</v>
      </c>
      <c r="AD326" s="203">
        <v>0</v>
      </c>
      <c r="AE326" s="203">
        <v>0</v>
      </c>
      <c r="AF326" s="203">
        <v>0</v>
      </c>
      <c r="AG326" s="203">
        <v>0</v>
      </c>
      <c r="AH326" s="203">
        <v>0</v>
      </c>
      <c r="AI326" s="203">
        <v>0</v>
      </c>
      <c r="AJ326" s="204">
        <f t="shared" si="4"/>
        <v>0</v>
      </c>
      <c r="AM326" s="121"/>
    </row>
    <row r="327" spans="1:39" ht="20.100000000000001" hidden="1" customHeight="1" outlineLevel="2">
      <c r="A327" s="200">
        <v>1247</v>
      </c>
      <c r="B327" s="201" t="s">
        <v>991</v>
      </c>
      <c r="C327" s="202" t="s">
        <v>8782</v>
      </c>
      <c r="D327" s="203">
        <v>0</v>
      </c>
      <c r="E327" s="203">
        <v>0</v>
      </c>
      <c r="F327" s="203">
        <v>0</v>
      </c>
      <c r="G327" s="203">
        <v>0</v>
      </c>
      <c r="H327" s="203">
        <v>0</v>
      </c>
      <c r="I327" s="203">
        <v>0</v>
      </c>
      <c r="J327" s="203">
        <v>0</v>
      </c>
      <c r="K327" s="203">
        <v>0</v>
      </c>
      <c r="L327" s="203">
        <v>0</v>
      </c>
      <c r="M327" s="203">
        <v>0</v>
      </c>
      <c r="N327" s="203">
        <v>0</v>
      </c>
      <c r="O327" s="203">
        <v>0</v>
      </c>
      <c r="P327" s="203">
        <v>0</v>
      </c>
      <c r="Q327" s="203">
        <v>0</v>
      </c>
      <c r="R327" s="203">
        <v>0</v>
      </c>
      <c r="S327" s="203">
        <v>0</v>
      </c>
      <c r="T327" s="203">
        <v>0</v>
      </c>
      <c r="U327" s="203">
        <v>0</v>
      </c>
      <c r="V327" s="203">
        <v>0</v>
      </c>
      <c r="W327" s="203">
        <v>0</v>
      </c>
      <c r="X327" s="203">
        <v>0</v>
      </c>
      <c r="Y327" s="203">
        <v>0</v>
      </c>
      <c r="Z327" s="203">
        <v>0</v>
      </c>
      <c r="AA327" s="203">
        <v>0</v>
      </c>
      <c r="AB327" s="203">
        <v>0</v>
      </c>
      <c r="AC327" s="203">
        <v>0</v>
      </c>
      <c r="AD327" s="203">
        <v>0</v>
      </c>
      <c r="AE327" s="203">
        <v>0</v>
      </c>
      <c r="AF327" s="203">
        <v>0</v>
      </c>
      <c r="AG327" s="203">
        <v>0</v>
      </c>
      <c r="AH327" s="203">
        <v>0</v>
      </c>
      <c r="AI327" s="203">
        <v>0</v>
      </c>
      <c r="AJ327" s="204">
        <f t="shared" si="4"/>
        <v>0</v>
      </c>
      <c r="AM327" s="121"/>
    </row>
    <row r="328" spans="1:39" ht="20.100000000000001" hidden="1" customHeight="1" outlineLevel="2">
      <c r="A328" s="200">
        <v>1248</v>
      </c>
      <c r="B328" s="201" t="s">
        <v>992</v>
      </c>
      <c r="C328" s="202" t="s">
        <v>8782</v>
      </c>
      <c r="D328" s="203">
        <v>0</v>
      </c>
      <c r="E328" s="203">
        <v>0</v>
      </c>
      <c r="F328" s="203">
        <v>0</v>
      </c>
      <c r="G328" s="203">
        <v>0</v>
      </c>
      <c r="H328" s="203">
        <v>0</v>
      </c>
      <c r="I328" s="203">
        <v>0</v>
      </c>
      <c r="J328" s="203">
        <v>0</v>
      </c>
      <c r="K328" s="203">
        <v>0</v>
      </c>
      <c r="L328" s="203">
        <v>0</v>
      </c>
      <c r="M328" s="203">
        <v>0</v>
      </c>
      <c r="N328" s="203">
        <v>0</v>
      </c>
      <c r="O328" s="203">
        <v>0</v>
      </c>
      <c r="P328" s="203">
        <v>0</v>
      </c>
      <c r="Q328" s="203">
        <v>0</v>
      </c>
      <c r="R328" s="203">
        <v>0</v>
      </c>
      <c r="S328" s="203">
        <v>0</v>
      </c>
      <c r="T328" s="203">
        <v>0</v>
      </c>
      <c r="U328" s="203">
        <v>0</v>
      </c>
      <c r="V328" s="203">
        <v>0</v>
      </c>
      <c r="W328" s="203">
        <v>0</v>
      </c>
      <c r="X328" s="203">
        <v>0</v>
      </c>
      <c r="Y328" s="203">
        <v>0</v>
      </c>
      <c r="Z328" s="203">
        <v>0</v>
      </c>
      <c r="AA328" s="203">
        <v>0</v>
      </c>
      <c r="AB328" s="203">
        <v>0</v>
      </c>
      <c r="AC328" s="203">
        <v>0</v>
      </c>
      <c r="AD328" s="203">
        <v>0</v>
      </c>
      <c r="AE328" s="203">
        <v>0</v>
      </c>
      <c r="AF328" s="203">
        <v>0</v>
      </c>
      <c r="AG328" s="203">
        <v>0</v>
      </c>
      <c r="AH328" s="203">
        <v>0</v>
      </c>
      <c r="AI328" s="203">
        <v>0</v>
      </c>
      <c r="AJ328" s="204">
        <f t="shared" si="4"/>
        <v>0</v>
      </c>
      <c r="AM328" s="121"/>
    </row>
    <row r="329" spans="1:39" ht="20.100000000000001" hidden="1" customHeight="1" outlineLevel="2">
      <c r="A329" s="200">
        <v>1249</v>
      </c>
      <c r="B329" s="201" t="s">
        <v>993</v>
      </c>
      <c r="C329" s="202" t="s">
        <v>8782</v>
      </c>
      <c r="D329" s="203">
        <v>0</v>
      </c>
      <c r="E329" s="203">
        <v>0</v>
      </c>
      <c r="F329" s="203">
        <v>0</v>
      </c>
      <c r="G329" s="203">
        <v>0</v>
      </c>
      <c r="H329" s="203">
        <v>0</v>
      </c>
      <c r="I329" s="203">
        <v>0</v>
      </c>
      <c r="J329" s="203">
        <v>0</v>
      </c>
      <c r="K329" s="203">
        <v>0</v>
      </c>
      <c r="L329" s="203">
        <v>0</v>
      </c>
      <c r="M329" s="203">
        <v>0</v>
      </c>
      <c r="N329" s="203">
        <v>0</v>
      </c>
      <c r="O329" s="203">
        <v>0</v>
      </c>
      <c r="P329" s="203">
        <v>0</v>
      </c>
      <c r="Q329" s="203">
        <v>0</v>
      </c>
      <c r="R329" s="203">
        <v>0</v>
      </c>
      <c r="S329" s="203">
        <v>0</v>
      </c>
      <c r="T329" s="203">
        <v>0</v>
      </c>
      <c r="U329" s="203">
        <v>0</v>
      </c>
      <c r="V329" s="203">
        <v>0</v>
      </c>
      <c r="W329" s="203">
        <v>0</v>
      </c>
      <c r="X329" s="203">
        <v>0</v>
      </c>
      <c r="Y329" s="203">
        <v>0</v>
      </c>
      <c r="Z329" s="203">
        <v>0</v>
      </c>
      <c r="AA329" s="203">
        <v>0</v>
      </c>
      <c r="AB329" s="203">
        <v>0</v>
      </c>
      <c r="AC329" s="203">
        <v>0</v>
      </c>
      <c r="AD329" s="203">
        <v>0</v>
      </c>
      <c r="AE329" s="203">
        <v>0</v>
      </c>
      <c r="AF329" s="203">
        <v>0</v>
      </c>
      <c r="AG329" s="203">
        <v>0</v>
      </c>
      <c r="AH329" s="203">
        <v>0</v>
      </c>
      <c r="AI329" s="203">
        <v>0</v>
      </c>
      <c r="AJ329" s="204">
        <f t="shared" si="4"/>
        <v>0</v>
      </c>
      <c r="AM329" s="121"/>
    </row>
    <row r="330" spans="1:39" ht="20.100000000000001" hidden="1" customHeight="1" outlineLevel="2">
      <c r="A330" s="200">
        <v>1250</v>
      </c>
      <c r="B330" s="201" t="s">
        <v>994</v>
      </c>
      <c r="C330" s="202" t="s">
        <v>8782</v>
      </c>
      <c r="D330" s="203">
        <v>0</v>
      </c>
      <c r="E330" s="203">
        <v>0</v>
      </c>
      <c r="F330" s="203">
        <v>0</v>
      </c>
      <c r="G330" s="203">
        <v>0</v>
      </c>
      <c r="H330" s="203">
        <v>0</v>
      </c>
      <c r="I330" s="203">
        <v>0</v>
      </c>
      <c r="J330" s="203">
        <v>0</v>
      </c>
      <c r="K330" s="203">
        <v>0</v>
      </c>
      <c r="L330" s="203">
        <v>0</v>
      </c>
      <c r="M330" s="203">
        <v>0</v>
      </c>
      <c r="N330" s="203">
        <v>0</v>
      </c>
      <c r="O330" s="203">
        <v>0</v>
      </c>
      <c r="P330" s="203">
        <v>0</v>
      </c>
      <c r="Q330" s="203">
        <v>0</v>
      </c>
      <c r="R330" s="203">
        <v>0</v>
      </c>
      <c r="S330" s="203">
        <v>0</v>
      </c>
      <c r="T330" s="203">
        <v>0</v>
      </c>
      <c r="U330" s="203">
        <v>0</v>
      </c>
      <c r="V330" s="203">
        <v>0</v>
      </c>
      <c r="W330" s="203">
        <v>0</v>
      </c>
      <c r="X330" s="203">
        <v>0</v>
      </c>
      <c r="Y330" s="203">
        <v>0</v>
      </c>
      <c r="Z330" s="203">
        <v>0</v>
      </c>
      <c r="AA330" s="203">
        <v>0</v>
      </c>
      <c r="AB330" s="203">
        <v>0</v>
      </c>
      <c r="AC330" s="203">
        <v>0</v>
      </c>
      <c r="AD330" s="203">
        <v>0</v>
      </c>
      <c r="AE330" s="203">
        <v>0</v>
      </c>
      <c r="AF330" s="203">
        <v>0</v>
      </c>
      <c r="AG330" s="203">
        <v>0</v>
      </c>
      <c r="AH330" s="203">
        <v>0</v>
      </c>
      <c r="AI330" s="203">
        <v>0</v>
      </c>
      <c r="AJ330" s="204">
        <f t="shared" si="4"/>
        <v>0</v>
      </c>
      <c r="AM330" s="121"/>
    </row>
    <row r="331" spans="1:39" ht="20.100000000000001" hidden="1" customHeight="1" outlineLevel="2">
      <c r="A331" s="200">
        <v>1251</v>
      </c>
      <c r="B331" s="201" t="s">
        <v>995</v>
      </c>
      <c r="C331" s="202" t="s">
        <v>8782</v>
      </c>
      <c r="D331" s="203">
        <v>0</v>
      </c>
      <c r="E331" s="203">
        <v>0</v>
      </c>
      <c r="F331" s="203">
        <v>0</v>
      </c>
      <c r="G331" s="203">
        <v>0</v>
      </c>
      <c r="H331" s="203">
        <v>0</v>
      </c>
      <c r="I331" s="203">
        <v>0</v>
      </c>
      <c r="J331" s="203">
        <v>0</v>
      </c>
      <c r="K331" s="203">
        <v>0</v>
      </c>
      <c r="L331" s="203">
        <v>0</v>
      </c>
      <c r="M331" s="203">
        <v>0</v>
      </c>
      <c r="N331" s="203">
        <v>0</v>
      </c>
      <c r="O331" s="203">
        <v>0</v>
      </c>
      <c r="P331" s="203">
        <v>0</v>
      </c>
      <c r="Q331" s="203">
        <v>0</v>
      </c>
      <c r="R331" s="203">
        <v>0</v>
      </c>
      <c r="S331" s="203">
        <v>0</v>
      </c>
      <c r="T331" s="203">
        <v>0</v>
      </c>
      <c r="U331" s="203">
        <v>0</v>
      </c>
      <c r="V331" s="203">
        <v>0</v>
      </c>
      <c r="W331" s="203">
        <v>0</v>
      </c>
      <c r="X331" s="203">
        <v>0</v>
      </c>
      <c r="Y331" s="203">
        <v>0</v>
      </c>
      <c r="Z331" s="203">
        <v>0</v>
      </c>
      <c r="AA331" s="203">
        <v>0</v>
      </c>
      <c r="AB331" s="203">
        <v>0</v>
      </c>
      <c r="AC331" s="203">
        <v>0</v>
      </c>
      <c r="AD331" s="203">
        <v>0</v>
      </c>
      <c r="AE331" s="203">
        <v>0</v>
      </c>
      <c r="AF331" s="203">
        <v>0</v>
      </c>
      <c r="AG331" s="203">
        <v>0</v>
      </c>
      <c r="AH331" s="203">
        <v>0</v>
      </c>
      <c r="AI331" s="203">
        <v>0</v>
      </c>
      <c r="AJ331" s="204">
        <f t="shared" si="4"/>
        <v>0</v>
      </c>
      <c r="AM331" s="121"/>
    </row>
    <row r="332" spans="1:39" ht="20.100000000000001" hidden="1" customHeight="1" outlineLevel="2">
      <c r="A332" s="200">
        <v>1252</v>
      </c>
      <c r="B332" s="201" t="s">
        <v>996</v>
      </c>
      <c r="C332" s="202" t="s">
        <v>8782</v>
      </c>
      <c r="D332" s="203">
        <v>0</v>
      </c>
      <c r="E332" s="203">
        <v>0</v>
      </c>
      <c r="F332" s="203">
        <v>0</v>
      </c>
      <c r="G332" s="203">
        <v>0</v>
      </c>
      <c r="H332" s="203">
        <v>0</v>
      </c>
      <c r="I332" s="203">
        <v>0</v>
      </c>
      <c r="J332" s="203">
        <v>0</v>
      </c>
      <c r="K332" s="203">
        <v>0</v>
      </c>
      <c r="L332" s="203">
        <v>0</v>
      </c>
      <c r="M332" s="203">
        <v>0</v>
      </c>
      <c r="N332" s="203">
        <v>0</v>
      </c>
      <c r="O332" s="203">
        <v>0</v>
      </c>
      <c r="P332" s="203">
        <v>0</v>
      </c>
      <c r="Q332" s="203">
        <v>0</v>
      </c>
      <c r="R332" s="203">
        <v>0</v>
      </c>
      <c r="S332" s="203">
        <v>0</v>
      </c>
      <c r="T332" s="203">
        <v>0</v>
      </c>
      <c r="U332" s="203">
        <v>0</v>
      </c>
      <c r="V332" s="203">
        <v>0</v>
      </c>
      <c r="W332" s="203">
        <v>0</v>
      </c>
      <c r="X332" s="203">
        <v>0</v>
      </c>
      <c r="Y332" s="203">
        <v>0</v>
      </c>
      <c r="Z332" s="203">
        <v>0</v>
      </c>
      <c r="AA332" s="203">
        <v>0</v>
      </c>
      <c r="AB332" s="203">
        <v>0</v>
      </c>
      <c r="AC332" s="203">
        <v>0</v>
      </c>
      <c r="AD332" s="203">
        <v>0</v>
      </c>
      <c r="AE332" s="203">
        <v>0</v>
      </c>
      <c r="AF332" s="203">
        <v>0</v>
      </c>
      <c r="AG332" s="203">
        <v>0</v>
      </c>
      <c r="AH332" s="203">
        <v>0</v>
      </c>
      <c r="AI332" s="203">
        <v>0</v>
      </c>
      <c r="AJ332" s="204">
        <f t="shared" si="4"/>
        <v>0</v>
      </c>
      <c r="AM332" s="121"/>
    </row>
    <row r="333" spans="1:39" ht="20.100000000000001" hidden="1" customHeight="1" outlineLevel="2">
      <c r="A333" s="200">
        <v>1253</v>
      </c>
      <c r="B333" s="201" t="s">
        <v>997</v>
      </c>
      <c r="C333" s="202" t="s">
        <v>8782</v>
      </c>
      <c r="D333" s="203">
        <v>0</v>
      </c>
      <c r="E333" s="203">
        <v>0</v>
      </c>
      <c r="F333" s="203">
        <v>0</v>
      </c>
      <c r="G333" s="203">
        <v>0</v>
      </c>
      <c r="H333" s="203">
        <v>0</v>
      </c>
      <c r="I333" s="203">
        <v>0</v>
      </c>
      <c r="J333" s="203">
        <v>0</v>
      </c>
      <c r="K333" s="203">
        <v>0</v>
      </c>
      <c r="L333" s="203">
        <v>0</v>
      </c>
      <c r="M333" s="203">
        <v>0</v>
      </c>
      <c r="N333" s="203">
        <v>0</v>
      </c>
      <c r="O333" s="203">
        <v>0</v>
      </c>
      <c r="P333" s="203">
        <v>0</v>
      </c>
      <c r="Q333" s="203">
        <v>0</v>
      </c>
      <c r="R333" s="203">
        <v>0</v>
      </c>
      <c r="S333" s="203">
        <v>0</v>
      </c>
      <c r="T333" s="203">
        <v>0</v>
      </c>
      <c r="U333" s="203">
        <v>0</v>
      </c>
      <c r="V333" s="203">
        <v>0</v>
      </c>
      <c r="W333" s="203">
        <v>0</v>
      </c>
      <c r="X333" s="203">
        <v>0</v>
      </c>
      <c r="Y333" s="203">
        <v>0</v>
      </c>
      <c r="Z333" s="203">
        <v>0</v>
      </c>
      <c r="AA333" s="203">
        <v>0</v>
      </c>
      <c r="AB333" s="203">
        <v>0</v>
      </c>
      <c r="AC333" s="203">
        <v>0</v>
      </c>
      <c r="AD333" s="203">
        <v>0</v>
      </c>
      <c r="AE333" s="203">
        <v>0</v>
      </c>
      <c r="AF333" s="203">
        <v>0</v>
      </c>
      <c r="AG333" s="203">
        <v>0</v>
      </c>
      <c r="AH333" s="203">
        <v>0</v>
      </c>
      <c r="AI333" s="203">
        <v>0</v>
      </c>
      <c r="AJ333" s="204">
        <f t="shared" si="4"/>
        <v>0</v>
      </c>
      <c r="AM333" s="121"/>
    </row>
    <row r="334" spans="1:39" ht="20.100000000000001" hidden="1" customHeight="1" outlineLevel="2">
      <c r="A334" s="200">
        <v>1254</v>
      </c>
      <c r="B334" s="201" t="s">
        <v>998</v>
      </c>
      <c r="C334" s="202" t="s">
        <v>8782</v>
      </c>
      <c r="D334" s="203">
        <v>0</v>
      </c>
      <c r="E334" s="203">
        <v>0</v>
      </c>
      <c r="F334" s="203">
        <v>0</v>
      </c>
      <c r="G334" s="203">
        <v>0</v>
      </c>
      <c r="H334" s="203">
        <v>0</v>
      </c>
      <c r="I334" s="203">
        <v>0</v>
      </c>
      <c r="J334" s="203">
        <v>0</v>
      </c>
      <c r="K334" s="203">
        <v>0</v>
      </c>
      <c r="L334" s="203">
        <v>0</v>
      </c>
      <c r="M334" s="203">
        <v>0</v>
      </c>
      <c r="N334" s="203">
        <v>0</v>
      </c>
      <c r="O334" s="203">
        <v>0</v>
      </c>
      <c r="P334" s="203">
        <v>0</v>
      </c>
      <c r="Q334" s="203">
        <v>0</v>
      </c>
      <c r="R334" s="203">
        <v>0</v>
      </c>
      <c r="S334" s="203">
        <v>0</v>
      </c>
      <c r="T334" s="203">
        <v>0</v>
      </c>
      <c r="U334" s="203">
        <v>0</v>
      </c>
      <c r="V334" s="203">
        <v>0</v>
      </c>
      <c r="W334" s="203">
        <v>0</v>
      </c>
      <c r="X334" s="203">
        <v>0</v>
      </c>
      <c r="Y334" s="203">
        <v>0</v>
      </c>
      <c r="Z334" s="203">
        <v>0</v>
      </c>
      <c r="AA334" s="203">
        <v>0</v>
      </c>
      <c r="AB334" s="203">
        <v>0</v>
      </c>
      <c r="AC334" s="203">
        <v>0</v>
      </c>
      <c r="AD334" s="203">
        <v>0</v>
      </c>
      <c r="AE334" s="203">
        <v>0</v>
      </c>
      <c r="AF334" s="203">
        <v>0</v>
      </c>
      <c r="AG334" s="203">
        <v>0</v>
      </c>
      <c r="AH334" s="203">
        <v>0</v>
      </c>
      <c r="AI334" s="203">
        <v>0</v>
      </c>
      <c r="AJ334" s="204">
        <f t="shared" ref="AJ334:AJ397" si="5">SUM(D334:AI334)</f>
        <v>0</v>
      </c>
      <c r="AM334" s="121"/>
    </row>
    <row r="335" spans="1:39" ht="20.100000000000001" hidden="1" customHeight="1" outlineLevel="2">
      <c r="A335" s="200">
        <v>1255</v>
      </c>
      <c r="B335" s="201" t="s">
        <v>999</v>
      </c>
      <c r="C335" s="202" t="s">
        <v>8782</v>
      </c>
      <c r="D335" s="203">
        <v>0</v>
      </c>
      <c r="E335" s="203">
        <v>0</v>
      </c>
      <c r="F335" s="203">
        <v>0</v>
      </c>
      <c r="G335" s="203">
        <v>0</v>
      </c>
      <c r="H335" s="203">
        <v>0</v>
      </c>
      <c r="I335" s="203">
        <v>0</v>
      </c>
      <c r="J335" s="203">
        <v>0</v>
      </c>
      <c r="K335" s="203">
        <v>0</v>
      </c>
      <c r="L335" s="203">
        <v>0</v>
      </c>
      <c r="M335" s="203">
        <v>0</v>
      </c>
      <c r="N335" s="203">
        <v>0</v>
      </c>
      <c r="O335" s="203">
        <v>0</v>
      </c>
      <c r="P335" s="203">
        <v>0</v>
      </c>
      <c r="Q335" s="203">
        <v>0</v>
      </c>
      <c r="R335" s="203">
        <v>0</v>
      </c>
      <c r="S335" s="203">
        <v>0</v>
      </c>
      <c r="T335" s="203">
        <v>0</v>
      </c>
      <c r="U335" s="203">
        <v>0</v>
      </c>
      <c r="V335" s="203">
        <v>0</v>
      </c>
      <c r="W335" s="203">
        <v>0</v>
      </c>
      <c r="X335" s="203">
        <v>0</v>
      </c>
      <c r="Y335" s="203">
        <v>0</v>
      </c>
      <c r="Z335" s="203">
        <v>0</v>
      </c>
      <c r="AA335" s="203">
        <v>0</v>
      </c>
      <c r="AB335" s="203">
        <v>0</v>
      </c>
      <c r="AC335" s="203">
        <v>0</v>
      </c>
      <c r="AD335" s="203">
        <v>0</v>
      </c>
      <c r="AE335" s="203">
        <v>0</v>
      </c>
      <c r="AF335" s="203">
        <v>0</v>
      </c>
      <c r="AG335" s="203">
        <v>0</v>
      </c>
      <c r="AH335" s="203">
        <v>0</v>
      </c>
      <c r="AI335" s="203">
        <v>0</v>
      </c>
      <c r="AJ335" s="204">
        <f t="shared" si="5"/>
        <v>0</v>
      </c>
      <c r="AM335" s="121"/>
    </row>
    <row r="336" spans="1:39" ht="20.100000000000001" hidden="1" customHeight="1" outlineLevel="2">
      <c r="A336" s="200">
        <v>1256</v>
      </c>
      <c r="B336" s="201" t="s">
        <v>1000</v>
      </c>
      <c r="C336" s="202" t="s">
        <v>8782</v>
      </c>
      <c r="D336" s="203">
        <v>0</v>
      </c>
      <c r="E336" s="203">
        <v>0</v>
      </c>
      <c r="F336" s="203">
        <v>0</v>
      </c>
      <c r="G336" s="203">
        <v>0</v>
      </c>
      <c r="H336" s="203">
        <v>0</v>
      </c>
      <c r="I336" s="203">
        <v>0</v>
      </c>
      <c r="J336" s="203">
        <v>0</v>
      </c>
      <c r="K336" s="203">
        <v>0</v>
      </c>
      <c r="L336" s="203">
        <v>0</v>
      </c>
      <c r="M336" s="203">
        <v>0</v>
      </c>
      <c r="N336" s="203">
        <v>0</v>
      </c>
      <c r="O336" s="203">
        <v>0</v>
      </c>
      <c r="P336" s="203">
        <v>0</v>
      </c>
      <c r="Q336" s="203">
        <v>0</v>
      </c>
      <c r="R336" s="203">
        <v>0</v>
      </c>
      <c r="S336" s="203">
        <v>0</v>
      </c>
      <c r="T336" s="203">
        <v>0</v>
      </c>
      <c r="U336" s="203">
        <v>0</v>
      </c>
      <c r="V336" s="203">
        <v>0</v>
      </c>
      <c r="W336" s="203">
        <v>0</v>
      </c>
      <c r="X336" s="203">
        <v>0</v>
      </c>
      <c r="Y336" s="203">
        <v>0</v>
      </c>
      <c r="Z336" s="203">
        <v>0</v>
      </c>
      <c r="AA336" s="203">
        <v>0</v>
      </c>
      <c r="AB336" s="203">
        <v>0</v>
      </c>
      <c r="AC336" s="203">
        <v>0</v>
      </c>
      <c r="AD336" s="203">
        <v>0</v>
      </c>
      <c r="AE336" s="203">
        <v>0</v>
      </c>
      <c r="AF336" s="203">
        <v>0</v>
      </c>
      <c r="AG336" s="203">
        <v>0</v>
      </c>
      <c r="AH336" s="203">
        <v>0</v>
      </c>
      <c r="AI336" s="203">
        <v>0</v>
      </c>
      <c r="AJ336" s="204">
        <f t="shared" si="5"/>
        <v>0</v>
      </c>
      <c r="AM336" s="121"/>
    </row>
    <row r="337" spans="1:39" ht="20.100000000000001" hidden="1" customHeight="1" outlineLevel="2">
      <c r="A337" s="200">
        <v>1257</v>
      </c>
      <c r="B337" s="201" t="s">
        <v>1001</v>
      </c>
      <c r="C337" s="202" t="s">
        <v>8782</v>
      </c>
      <c r="D337" s="203">
        <v>0</v>
      </c>
      <c r="E337" s="203">
        <v>0</v>
      </c>
      <c r="F337" s="203">
        <v>0</v>
      </c>
      <c r="G337" s="203">
        <v>81026</v>
      </c>
      <c r="H337" s="203">
        <v>0</v>
      </c>
      <c r="I337" s="203">
        <v>0</v>
      </c>
      <c r="J337" s="203">
        <v>0</v>
      </c>
      <c r="K337" s="203">
        <v>0</v>
      </c>
      <c r="L337" s="203">
        <v>0</v>
      </c>
      <c r="M337" s="203">
        <v>0</v>
      </c>
      <c r="N337" s="203">
        <v>0</v>
      </c>
      <c r="O337" s="203">
        <v>0</v>
      </c>
      <c r="P337" s="203">
        <v>0</v>
      </c>
      <c r="Q337" s="203">
        <v>0</v>
      </c>
      <c r="R337" s="203">
        <v>0</v>
      </c>
      <c r="S337" s="203">
        <v>0</v>
      </c>
      <c r="T337" s="203">
        <v>0</v>
      </c>
      <c r="U337" s="203">
        <v>0</v>
      </c>
      <c r="V337" s="203">
        <v>0</v>
      </c>
      <c r="W337" s="203">
        <v>0</v>
      </c>
      <c r="X337" s="203">
        <v>0</v>
      </c>
      <c r="Y337" s="203">
        <v>0</v>
      </c>
      <c r="Z337" s="203">
        <v>0</v>
      </c>
      <c r="AA337" s="203">
        <v>0</v>
      </c>
      <c r="AB337" s="203">
        <v>0</v>
      </c>
      <c r="AC337" s="203">
        <v>0</v>
      </c>
      <c r="AD337" s="203">
        <v>0</v>
      </c>
      <c r="AE337" s="203">
        <v>0</v>
      </c>
      <c r="AF337" s="203">
        <v>0</v>
      </c>
      <c r="AG337" s="203">
        <v>0</v>
      </c>
      <c r="AH337" s="203">
        <v>0</v>
      </c>
      <c r="AI337" s="203">
        <v>0</v>
      </c>
      <c r="AJ337" s="204">
        <f t="shared" si="5"/>
        <v>81026</v>
      </c>
      <c r="AM337" s="121"/>
    </row>
    <row r="338" spans="1:39" ht="20.100000000000001" hidden="1" customHeight="1" outlineLevel="2">
      <c r="A338" s="200">
        <v>1258</v>
      </c>
      <c r="B338" s="201" t="s">
        <v>1002</v>
      </c>
      <c r="C338" s="202" t="s">
        <v>8782</v>
      </c>
      <c r="D338" s="203">
        <v>0</v>
      </c>
      <c r="E338" s="203">
        <v>0</v>
      </c>
      <c r="F338" s="203">
        <v>0</v>
      </c>
      <c r="G338" s="203">
        <v>0</v>
      </c>
      <c r="H338" s="203">
        <v>0</v>
      </c>
      <c r="I338" s="203">
        <v>0</v>
      </c>
      <c r="J338" s="203">
        <v>0</v>
      </c>
      <c r="K338" s="203">
        <v>0</v>
      </c>
      <c r="L338" s="203">
        <v>0</v>
      </c>
      <c r="M338" s="203">
        <v>0</v>
      </c>
      <c r="N338" s="203">
        <v>0</v>
      </c>
      <c r="O338" s="203">
        <v>0</v>
      </c>
      <c r="P338" s="203">
        <v>0</v>
      </c>
      <c r="Q338" s="203">
        <v>0</v>
      </c>
      <c r="R338" s="203">
        <v>0</v>
      </c>
      <c r="S338" s="203">
        <v>0</v>
      </c>
      <c r="T338" s="203">
        <v>0</v>
      </c>
      <c r="U338" s="203">
        <v>0</v>
      </c>
      <c r="V338" s="203">
        <v>0</v>
      </c>
      <c r="W338" s="203">
        <v>0</v>
      </c>
      <c r="X338" s="203">
        <v>0</v>
      </c>
      <c r="Y338" s="203">
        <v>0</v>
      </c>
      <c r="Z338" s="203">
        <v>0</v>
      </c>
      <c r="AA338" s="203">
        <v>0</v>
      </c>
      <c r="AB338" s="203">
        <v>0</v>
      </c>
      <c r="AC338" s="203">
        <v>0</v>
      </c>
      <c r="AD338" s="203">
        <v>0</v>
      </c>
      <c r="AE338" s="203">
        <v>0</v>
      </c>
      <c r="AF338" s="203">
        <v>0</v>
      </c>
      <c r="AG338" s="203">
        <v>0</v>
      </c>
      <c r="AH338" s="203">
        <v>0</v>
      </c>
      <c r="AI338" s="203">
        <v>0</v>
      </c>
      <c r="AJ338" s="204">
        <f t="shared" si="5"/>
        <v>0</v>
      </c>
      <c r="AM338" s="121"/>
    </row>
    <row r="339" spans="1:39" ht="20.100000000000001" hidden="1" customHeight="1" outlineLevel="2">
      <c r="A339" s="200">
        <v>1259</v>
      </c>
      <c r="B339" s="201" t="s">
        <v>1003</v>
      </c>
      <c r="C339" s="202" t="s">
        <v>8782</v>
      </c>
      <c r="D339" s="203">
        <v>0</v>
      </c>
      <c r="E339" s="203">
        <v>0</v>
      </c>
      <c r="F339" s="203">
        <v>0</v>
      </c>
      <c r="G339" s="203">
        <v>0</v>
      </c>
      <c r="H339" s="203">
        <v>0</v>
      </c>
      <c r="I339" s="203">
        <v>0</v>
      </c>
      <c r="J339" s="203">
        <v>0</v>
      </c>
      <c r="K339" s="203">
        <v>0</v>
      </c>
      <c r="L339" s="203">
        <v>0</v>
      </c>
      <c r="M339" s="203">
        <v>0</v>
      </c>
      <c r="N339" s="203">
        <v>0</v>
      </c>
      <c r="O339" s="203">
        <v>0</v>
      </c>
      <c r="P339" s="203">
        <v>0</v>
      </c>
      <c r="Q339" s="203">
        <v>0</v>
      </c>
      <c r="R339" s="203">
        <v>0</v>
      </c>
      <c r="S339" s="203">
        <v>0</v>
      </c>
      <c r="T339" s="203">
        <v>0</v>
      </c>
      <c r="U339" s="203">
        <v>0</v>
      </c>
      <c r="V339" s="203">
        <v>0</v>
      </c>
      <c r="W339" s="203">
        <v>0</v>
      </c>
      <c r="X339" s="203">
        <v>0</v>
      </c>
      <c r="Y339" s="203">
        <v>0</v>
      </c>
      <c r="Z339" s="203">
        <v>0</v>
      </c>
      <c r="AA339" s="203">
        <v>0</v>
      </c>
      <c r="AB339" s="203">
        <v>0</v>
      </c>
      <c r="AC339" s="203">
        <v>0</v>
      </c>
      <c r="AD339" s="203">
        <v>0</v>
      </c>
      <c r="AE339" s="203">
        <v>0</v>
      </c>
      <c r="AF339" s="203">
        <v>0</v>
      </c>
      <c r="AG339" s="203">
        <v>0</v>
      </c>
      <c r="AH339" s="203">
        <v>0</v>
      </c>
      <c r="AI339" s="203">
        <v>0</v>
      </c>
      <c r="AJ339" s="204">
        <f t="shared" si="5"/>
        <v>0</v>
      </c>
      <c r="AM339" s="121"/>
    </row>
    <row r="340" spans="1:39" ht="20.100000000000001" hidden="1" customHeight="1" outlineLevel="2">
      <c r="A340" s="200">
        <v>1260</v>
      </c>
      <c r="B340" s="201" t="s">
        <v>1004</v>
      </c>
      <c r="C340" s="202" t="s">
        <v>8782</v>
      </c>
      <c r="D340" s="203">
        <v>0</v>
      </c>
      <c r="E340" s="203">
        <v>0</v>
      </c>
      <c r="F340" s="203">
        <v>0</v>
      </c>
      <c r="G340" s="203">
        <v>0</v>
      </c>
      <c r="H340" s="203">
        <v>0</v>
      </c>
      <c r="I340" s="203">
        <v>0</v>
      </c>
      <c r="J340" s="203">
        <v>0</v>
      </c>
      <c r="K340" s="203">
        <v>0</v>
      </c>
      <c r="L340" s="203">
        <v>0</v>
      </c>
      <c r="M340" s="203">
        <v>0</v>
      </c>
      <c r="N340" s="203">
        <v>0</v>
      </c>
      <c r="O340" s="203">
        <v>0</v>
      </c>
      <c r="P340" s="203">
        <v>0</v>
      </c>
      <c r="Q340" s="203">
        <v>0</v>
      </c>
      <c r="R340" s="203">
        <v>0</v>
      </c>
      <c r="S340" s="203">
        <v>0</v>
      </c>
      <c r="T340" s="203">
        <v>0</v>
      </c>
      <c r="U340" s="203">
        <v>0</v>
      </c>
      <c r="V340" s="203">
        <v>0</v>
      </c>
      <c r="W340" s="203">
        <v>0</v>
      </c>
      <c r="X340" s="203">
        <v>0</v>
      </c>
      <c r="Y340" s="203">
        <v>0</v>
      </c>
      <c r="Z340" s="203">
        <v>0</v>
      </c>
      <c r="AA340" s="203">
        <v>0</v>
      </c>
      <c r="AB340" s="203">
        <v>0</v>
      </c>
      <c r="AC340" s="203">
        <v>0</v>
      </c>
      <c r="AD340" s="203">
        <v>0</v>
      </c>
      <c r="AE340" s="203">
        <v>0</v>
      </c>
      <c r="AF340" s="203">
        <v>0</v>
      </c>
      <c r="AG340" s="203">
        <v>0</v>
      </c>
      <c r="AH340" s="203">
        <v>0</v>
      </c>
      <c r="AI340" s="203">
        <v>0</v>
      </c>
      <c r="AJ340" s="204">
        <f t="shared" si="5"/>
        <v>0</v>
      </c>
      <c r="AM340" s="121"/>
    </row>
    <row r="341" spans="1:39" ht="20.100000000000001" hidden="1" customHeight="1" outlineLevel="2">
      <c r="A341" s="200">
        <v>1261</v>
      </c>
      <c r="B341" s="201" t="s">
        <v>1005</v>
      </c>
      <c r="C341" s="202" t="s">
        <v>8782</v>
      </c>
      <c r="D341" s="203">
        <v>0</v>
      </c>
      <c r="E341" s="203">
        <v>0</v>
      </c>
      <c r="F341" s="203">
        <v>0</v>
      </c>
      <c r="G341" s="203">
        <v>0</v>
      </c>
      <c r="H341" s="203">
        <v>0</v>
      </c>
      <c r="I341" s="203">
        <v>0</v>
      </c>
      <c r="J341" s="203">
        <v>0</v>
      </c>
      <c r="K341" s="203">
        <v>0</v>
      </c>
      <c r="L341" s="203">
        <v>0</v>
      </c>
      <c r="M341" s="203">
        <v>0</v>
      </c>
      <c r="N341" s="203">
        <v>0</v>
      </c>
      <c r="O341" s="203">
        <v>0</v>
      </c>
      <c r="P341" s="203">
        <v>0</v>
      </c>
      <c r="Q341" s="203">
        <v>0</v>
      </c>
      <c r="R341" s="203">
        <v>0</v>
      </c>
      <c r="S341" s="203">
        <v>0</v>
      </c>
      <c r="T341" s="203">
        <v>0</v>
      </c>
      <c r="U341" s="203">
        <v>0</v>
      </c>
      <c r="V341" s="203">
        <v>0</v>
      </c>
      <c r="W341" s="203">
        <v>0</v>
      </c>
      <c r="X341" s="203">
        <v>0</v>
      </c>
      <c r="Y341" s="203">
        <v>0</v>
      </c>
      <c r="Z341" s="203">
        <v>0</v>
      </c>
      <c r="AA341" s="203">
        <v>0</v>
      </c>
      <c r="AB341" s="203">
        <v>0</v>
      </c>
      <c r="AC341" s="203">
        <v>0</v>
      </c>
      <c r="AD341" s="203">
        <v>0</v>
      </c>
      <c r="AE341" s="203">
        <v>0</v>
      </c>
      <c r="AF341" s="203">
        <v>0</v>
      </c>
      <c r="AG341" s="203">
        <v>0</v>
      </c>
      <c r="AH341" s="203">
        <v>0</v>
      </c>
      <c r="AI341" s="203">
        <v>0</v>
      </c>
      <c r="AJ341" s="204">
        <f t="shared" si="5"/>
        <v>0</v>
      </c>
      <c r="AM341" s="121"/>
    </row>
    <row r="342" spans="1:39" ht="20.100000000000001" hidden="1" customHeight="1" outlineLevel="2">
      <c r="A342" s="200">
        <v>1262</v>
      </c>
      <c r="B342" s="201" t="s">
        <v>1006</v>
      </c>
      <c r="C342" s="202" t="s">
        <v>8782</v>
      </c>
      <c r="D342" s="203">
        <v>0</v>
      </c>
      <c r="E342" s="203">
        <v>0</v>
      </c>
      <c r="F342" s="203">
        <v>0</v>
      </c>
      <c r="G342" s="203">
        <v>0</v>
      </c>
      <c r="H342" s="203">
        <v>0</v>
      </c>
      <c r="I342" s="203">
        <v>0</v>
      </c>
      <c r="J342" s="203">
        <v>0</v>
      </c>
      <c r="K342" s="203">
        <v>0</v>
      </c>
      <c r="L342" s="203">
        <v>0</v>
      </c>
      <c r="M342" s="203">
        <v>0</v>
      </c>
      <c r="N342" s="203">
        <v>0</v>
      </c>
      <c r="O342" s="203">
        <v>0</v>
      </c>
      <c r="P342" s="203">
        <v>0</v>
      </c>
      <c r="Q342" s="203">
        <v>0</v>
      </c>
      <c r="R342" s="203">
        <v>0</v>
      </c>
      <c r="S342" s="203">
        <v>0</v>
      </c>
      <c r="T342" s="203">
        <v>0</v>
      </c>
      <c r="U342" s="203">
        <v>0</v>
      </c>
      <c r="V342" s="203">
        <v>0</v>
      </c>
      <c r="W342" s="203">
        <v>0</v>
      </c>
      <c r="X342" s="203">
        <v>0</v>
      </c>
      <c r="Y342" s="203">
        <v>0</v>
      </c>
      <c r="Z342" s="203">
        <v>0</v>
      </c>
      <c r="AA342" s="203">
        <v>0</v>
      </c>
      <c r="AB342" s="203">
        <v>0</v>
      </c>
      <c r="AC342" s="203">
        <v>0</v>
      </c>
      <c r="AD342" s="203">
        <v>0</v>
      </c>
      <c r="AE342" s="203">
        <v>0</v>
      </c>
      <c r="AF342" s="203">
        <v>0</v>
      </c>
      <c r="AG342" s="203">
        <v>0</v>
      </c>
      <c r="AH342" s="203">
        <v>0</v>
      </c>
      <c r="AI342" s="203">
        <v>0</v>
      </c>
      <c r="AJ342" s="204">
        <f t="shared" si="5"/>
        <v>0</v>
      </c>
      <c r="AM342" s="121"/>
    </row>
    <row r="343" spans="1:39" ht="20.100000000000001" hidden="1" customHeight="1" outlineLevel="2">
      <c r="A343" s="200">
        <v>1263</v>
      </c>
      <c r="B343" s="201" t="s">
        <v>1007</v>
      </c>
      <c r="C343" s="202" t="s">
        <v>8782</v>
      </c>
      <c r="D343" s="203">
        <v>0</v>
      </c>
      <c r="E343" s="203">
        <v>0</v>
      </c>
      <c r="F343" s="203">
        <v>0</v>
      </c>
      <c r="G343" s="203">
        <v>0</v>
      </c>
      <c r="H343" s="203">
        <v>0</v>
      </c>
      <c r="I343" s="203">
        <v>0</v>
      </c>
      <c r="J343" s="203">
        <v>0</v>
      </c>
      <c r="K343" s="203">
        <v>0</v>
      </c>
      <c r="L343" s="203">
        <v>0</v>
      </c>
      <c r="M343" s="203">
        <v>0</v>
      </c>
      <c r="N343" s="203">
        <v>0</v>
      </c>
      <c r="O343" s="203">
        <v>0</v>
      </c>
      <c r="P343" s="203">
        <v>0</v>
      </c>
      <c r="Q343" s="203">
        <v>0</v>
      </c>
      <c r="R343" s="203">
        <v>0</v>
      </c>
      <c r="S343" s="203">
        <v>0</v>
      </c>
      <c r="T343" s="203">
        <v>0</v>
      </c>
      <c r="U343" s="203">
        <v>0</v>
      </c>
      <c r="V343" s="203">
        <v>0</v>
      </c>
      <c r="W343" s="203">
        <v>0</v>
      </c>
      <c r="X343" s="203">
        <v>0</v>
      </c>
      <c r="Y343" s="203">
        <v>0</v>
      </c>
      <c r="Z343" s="203">
        <v>0</v>
      </c>
      <c r="AA343" s="203">
        <v>0</v>
      </c>
      <c r="AB343" s="203">
        <v>0</v>
      </c>
      <c r="AC343" s="203">
        <v>0</v>
      </c>
      <c r="AD343" s="203">
        <v>0</v>
      </c>
      <c r="AE343" s="203">
        <v>0</v>
      </c>
      <c r="AF343" s="203">
        <v>0</v>
      </c>
      <c r="AG343" s="203">
        <v>0</v>
      </c>
      <c r="AH343" s="203">
        <v>0</v>
      </c>
      <c r="AI343" s="203">
        <v>0</v>
      </c>
      <c r="AJ343" s="204">
        <f t="shared" si="5"/>
        <v>0</v>
      </c>
      <c r="AM343" s="121"/>
    </row>
    <row r="344" spans="1:39" ht="20.100000000000001" hidden="1" customHeight="1" outlineLevel="2">
      <c r="A344" s="200">
        <v>1264</v>
      </c>
      <c r="B344" s="201" t="s">
        <v>1008</v>
      </c>
      <c r="C344" s="202" t="s">
        <v>8782</v>
      </c>
      <c r="D344" s="203">
        <v>0</v>
      </c>
      <c r="E344" s="203">
        <v>0</v>
      </c>
      <c r="F344" s="203">
        <v>0</v>
      </c>
      <c r="G344" s="203">
        <v>0</v>
      </c>
      <c r="H344" s="203">
        <v>0</v>
      </c>
      <c r="I344" s="203">
        <v>0</v>
      </c>
      <c r="J344" s="203">
        <v>0</v>
      </c>
      <c r="K344" s="203">
        <v>0</v>
      </c>
      <c r="L344" s="203">
        <v>0</v>
      </c>
      <c r="M344" s="203">
        <v>0</v>
      </c>
      <c r="N344" s="203">
        <v>0</v>
      </c>
      <c r="O344" s="203">
        <v>0</v>
      </c>
      <c r="P344" s="203">
        <v>0</v>
      </c>
      <c r="Q344" s="203">
        <v>0</v>
      </c>
      <c r="R344" s="203">
        <v>0</v>
      </c>
      <c r="S344" s="203">
        <v>0</v>
      </c>
      <c r="T344" s="203">
        <v>0</v>
      </c>
      <c r="U344" s="203">
        <v>0</v>
      </c>
      <c r="V344" s="203">
        <v>0</v>
      </c>
      <c r="W344" s="203">
        <v>0</v>
      </c>
      <c r="X344" s="203">
        <v>0</v>
      </c>
      <c r="Y344" s="203">
        <v>0</v>
      </c>
      <c r="Z344" s="203">
        <v>0</v>
      </c>
      <c r="AA344" s="203">
        <v>0</v>
      </c>
      <c r="AB344" s="203">
        <v>0</v>
      </c>
      <c r="AC344" s="203">
        <v>0</v>
      </c>
      <c r="AD344" s="203">
        <v>0</v>
      </c>
      <c r="AE344" s="203">
        <v>0</v>
      </c>
      <c r="AF344" s="203">
        <v>0</v>
      </c>
      <c r="AG344" s="203">
        <v>0</v>
      </c>
      <c r="AH344" s="203">
        <v>0</v>
      </c>
      <c r="AI344" s="203">
        <v>0</v>
      </c>
      <c r="AJ344" s="204">
        <f t="shared" si="5"/>
        <v>0</v>
      </c>
      <c r="AM344" s="121"/>
    </row>
    <row r="345" spans="1:39" ht="20.100000000000001" hidden="1" customHeight="1" outlineLevel="2">
      <c r="A345" s="200">
        <v>1265</v>
      </c>
      <c r="B345" s="201" t="s">
        <v>1009</v>
      </c>
      <c r="C345" s="202" t="s">
        <v>8782</v>
      </c>
      <c r="D345" s="203">
        <v>0</v>
      </c>
      <c r="E345" s="203">
        <v>0</v>
      </c>
      <c r="F345" s="203">
        <v>0</v>
      </c>
      <c r="G345" s="203">
        <v>463560.26</v>
      </c>
      <c r="H345" s="203">
        <v>0</v>
      </c>
      <c r="I345" s="203">
        <v>0</v>
      </c>
      <c r="J345" s="203">
        <v>0</v>
      </c>
      <c r="K345" s="203">
        <v>0</v>
      </c>
      <c r="L345" s="203">
        <v>0</v>
      </c>
      <c r="M345" s="203">
        <v>0</v>
      </c>
      <c r="N345" s="203">
        <v>0</v>
      </c>
      <c r="O345" s="203">
        <v>0</v>
      </c>
      <c r="P345" s="203">
        <v>0</v>
      </c>
      <c r="Q345" s="203">
        <v>0</v>
      </c>
      <c r="R345" s="203">
        <v>0</v>
      </c>
      <c r="S345" s="203">
        <v>0</v>
      </c>
      <c r="T345" s="203">
        <v>0</v>
      </c>
      <c r="U345" s="203">
        <v>0</v>
      </c>
      <c r="V345" s="203">
        <v>0</v>
      </c>
      <c r="W345" s="203">
        <v>0</v>
      </c>
      <c r="X345" s="203">
        <v>0</v>
      </c>
      <c r="Y345" s="203">
        <v>0</v>
      </c>
      <c r="Z345" s="203">
        <v>0</v>
      </c>
      <c r="AA345" s="203">
        <v>0</v>
      </c>
      <c r="AB345" s="203">
        <v>0</v>
      </c>
      <c r="AC345" s="203">
        <v>0</v>
      </c>
      <c r="AD345" s="203">
        <v>0</v>
      </c>
      <c r="AE345" s="203">
        <v>0</v>
      </c>
      <c r="AF345" s="203">
        <v>0</v>
      </c>
      <c r="AG345" s="203">
        <v>0</v>
      </c>
      <c r="AH345" s="203">
        <v>0</v>
      </c>
      <c r="AI345" s="203">
        <v>0</v>
      </c>
      <c r="AJ345" s="204">
        <f t="shared" si="5"/>
        <v>463560.26</v>
      </c>
      <c r="AM345" s="121"/>
    </row>
    <row r="346" spans="1:39" ht="20.100000000000001" hidden="1" customHeight="1" outlineLevel="2">
      <c r="A346" s="200">
        <v>1266</v>
      </c>
      <c r="B346" s="201" t="s">
        <v>1010</v>
      </c>
      <c r="C346" s="202" t="s">
        <v>8782</v>
      </c>
      <c r="D346" s="203">
        <v>0</v>
      </c>
      <c r="E346" s="203">
        <v>0</v>
      </c>
      <c r="F346" s="203">
        <v>0</v>
      </c>
      <c r="G346" s="203">
        <v>0</v>
      </c>
      <c r="H346" s="203">
        <v>0</v>
      </c>
      <c r="I346" s="203">
        <v>0</v>
      </c>
      <c r="J346" s="203">
        <v>0</v>
      </c>
      <c r="K346" s="203">
        <v>0</v>
      </c>
      <c r="L346" s="203">
        <v>0</v>
      </c>
      <c r="M346" s="203">
        <v>0</v>
      </c>
      <c r="N346" s="203">
        <v>0</v>
      </c>
      <c r="O346" s="203">
        <v>0</v>
      </c>
      <c r="P346" s="203">
        <v>0</v>
      </c>
      <c r="Q346" s="203">
        <v>0</v>
      </c>
      <c r="R346" s="203">
        <v>0</v>
      </c>
      <c r="S346" s="203">
        <v>0</v>
      </c>
      <c r="T346" s="203">
        <v>0</v>
      </c>
      <c r="U346" s="203">
        <v>0</v>
      </c>
      <c r="V346" s="203">
        <v>0</v>
      </c>
      <c r="W346" s="203">
        <v>0</v>
      </c>
      <c r="X346" s="203">
        <v>0</v>
      </c>
      <c r="Y346" s="203">
        <v>0</v>
      </c>
      <c r="Z346" s="203">
        <v>0</v>
      </c>
      <c r="AA346" s="203">
        <v>0</v>
      </c>
      <c r="AB346" s="203">
        <v>0</v>
      </c>
      <c r="AC346" s="203">
        <v>0</v>
      </c>
      <c r="AD346" s="203">
        <v>0</v>
      </c>
      <c r="AE346" s="203">
        <v>0</v>
      </c>
      <c r="AF346" s="203">
        <v>0</v>
      </c>
      <c r="AG346" s="203">
        <v>0</v>
      </c>
      <c r="AH346" s="203">
        <v>0</v>
      </c>
      <c r="AI346" s="203">
        <v>0</v>
      </c>
      <c r="AJ346" s="204">
        <f t="shared" si="5"/>
        <v>0</v>
      </c>
      <c r="AM346" s="121"/>
    </row>
    <row r="347" spans="1:39" ht="20.100000000000001" hidden="1" customHeight="1" outlineLevel="2">
      <c r="A347" s="200">
        <v>1267</v>
      </c>
      <c r="B347" s="201" t="s">
        <v>1011</v>
      </c>
      <c r="C347" s="202" t="s">
        <v>8782</v>
      </c>
      <c r="D347" s="203">
        <v>0</v>
      </c>
      <c r="E347" s="203">
        <v>0</v>
      </c>
      <c r="F347" s="203">
        <v>0</v>
      </c>
      <c r="G347" s="203">
        <v>0</v>
      </c>
      <c r="H347" s="203">
        <v>0</v>
      </c>
      <c r="I347" s="203">
        <v>0</v>
      </c>
      <c r="J347" s="203">
        <v>0</v>
      </c>
      <c r="K347" s="203">
        <v>0</v>
      </c>
      <c r="L347" s="203">
        <v>0</v>
      </c>
      <c r="M347" s="203">
        <v>0</v>
      </c>
      <c r="N347" s="203">
        <v>0</v>
      </c>
      <c r="O347" s="203">
        <v>0</v>
      </c>
      <c r="P347" s="203">
        <v>0</v>
      </c>
      <c r="Q347" s="203">
        <v>0</v>
      </c>
      <c r="R347" s="203">
        <v>0</v>
      </c>
      <c r="S347" s="203">
        <v>0</v>
      </c>
      <c r="T347" s="203">
        <v>0</v>
      </c>
      <c r="U347" s="203">
        <v>0</v>
      </c>
      <c r="V347" s="203">
        <v>0</v>
      </c>
      <c r="W347" s="203">
        <v>0</v>
      </c>
      <c r="X347" s="203">
        <v>0</v>
      </c>
      <c r="Y347" s="203">
        <v>0</v>
      </c>
      <c r="Z347" s="203">
        <v>0</v>
      </c>
      <c r="AA347" s="203">
        <v>0</v>
      </c>
      <c r="AB347" s="203">
        <v>0</v>
      </c>
      <c r="AC347" s="203">
        <v>0</v>
      </c>
      <c r="AD347" s="203">
        <v>0</v>
      </c>
      <c r="AE347" s="203">
        <v>0</v>
      </c>
      <c r="AF347" s="203">
        <v>0</v>
      </c>
      <c r="AG347" s="203">
        <v>0</v>
      </c>
      <c r="AH347" s="203">
        <v>0</v>
      </c>
      <c r="AI347" s="203">
        <v>0</v>
      </c>
      <c r="AJ347" s="204">
        <f t="shared" si="5"/>
        <v>0</v>
      </c>
      <c r="AM347" s="121"/>
    </row>
    <row r="348" spans="1:39" ht="20.100000000000001" hidden="1" customHeight="1" outlineLevel="2">
      <c r="A348" s="200">
        <v>1268</v>
      </c>
      <c r="B348" s="201" t="s">
        <v>1012</v>
      </c>
      <c r="C348" s="202" t="s">
        <v>8782</v>
      </c>
      <c r="D348" s="203">
        <v>0</v>
      </c>
      <c r="E348" s="203">
        <v>0</v>
      </c>
      <c r="F348" s="203">
        <v>0</v>
      </c>
      <c r="G348" s="203">
        <v>0</v>
      </c>
      <c r="H348" s="203">
        <v>0</v>
      </c>
      <c r="I348" s="203">
        <v>0</v>
      </c>
      <c r="J348" s="203">
        <v>0</v>
      </c>
      <c r="K348" s="203">
        <v>0</v>
      </c>
      <c r="L348" s="203">
        <v>0</v>
      </c>
      <c r="M348" s="203">
        <v>0</v>
      </c>
      <c r="N348" s="203">
        <v>0</v>
      </c>
      <c r="O348" s="203">
        <v>0</v>
      </c>
      <c r="P348" s="203">
        <v>0</v>
      </c>
      <c r="Q348" s="203">
        <v>0</v>
      </c>
      <c r="R348" s="203">
        <v>0</v>
      </c>
      <c r="S348" s="203">
        <v>0</v>
      </c>
      <c r="T348" s="203">
        <v>0</v>
      </c>
      <c r="U348" s="203">
        <v>0</v>
      </c>
      <c r="V348" s="203">
        <v>0</v>
      </c>
      <c r="W348" s="203">
        <v>0</v>
      </c>
      <c r="X348" s="203">
        <v>0</v>
      </c>
      <c r="Y348" s="203">
        <v>0</v>
      </c>
      <c r="Z348" s="203">
        <v>0</v>
      </c>
      <c r="AA348" s="203">
        <v>0</v>
      </c>
      <c r="AB348" s="203">
        <v>0</v>
      </c>
      <c r="AC348" s="203">
        <v>0</v>
      </c>
      <c r="AD348" s="203">
        <v>0</v>
      </c>
      <c r="AE348" s="203">
        <v>0</v>
      </c>
      <c r="AF348" s="203">
        <v>0</v>
      </c>
      <c r="AG348" s="203">
        <v>0</v>
      </c>
      <c r="AH348" s="203">
        <v>0</v>
      </c>
      <c r="AI348" s="203">
        <v>0</v>
      </c>
      <c r="AJ348" s="204">
        <f t="shared" si="5"/>
        <v>0</v>
      </c>
      <c r="AM348" s="121"/>
    </row>
    <row r="349" spans="1:39" ht="20.100000000000001" hidden="1" customHeight="1" outlineLevel="2">
      <c r="A349" s="200">
        <v>1269</v>
      </c>
      <c r="B349" s="201" t="s">
        <v>1013</v>
      </c>
      <c r="C349" s="202" t="s">
        <v>8782</v>
      </c>
      <c r="D349" s="203">
        <v>0</v>
      </c>
      <c r="E349" s="203">
        <v>0</v>
      </c>
      <c r="F349" s="203">
        <v>0</v>
      </c>
      <c r="G349" s="203">
        <v>0</v>
      </c>
      <c r="H349" s="203">
        <v>0</v>
      </c>
      <c r="I349" s="203">
        <v>0</v>
      </c>
      <c r="J349" s="203">
        <v>0</v>
      </c>
      <c r="K349" s="203">
        <v>0</v>
      </c>
      <c r="L349" s="203">
        <v>0</v>
      </c>
      <c r="M349" s="203">
        <v>0</v>
      </c>
      <c r="N349" s="203">
        <v>0</v>
      </c>
      <c r="O349" s="203">
        <v>0</v>
      </c>
      <c r="P349" s="203">
        <v>0</v>
      </c>
      <c r="Q349" s="203">
        <v>0</v>
      </c>
      <c r="R349" s="203">
        <v>0</v>
      </c>
      <c r="S349" s="203">
        <v>0</v>
      </c>
      <c r="T349" s="203">
        <v>0</v>
      </c>
      <c r="U349" s="203">
        <v>0</v>
      </c>
      <c r="V349" s="203">
        <v>0</v>
      </c>
      <c r="W349" s="203">
        <v>0</v>
      </c>
      <c r="X349" s="203">
        <v>0</v>
      </c>
      <c r="Y349" s="203">
        <v>0</v>
      </c>
      <c r="Z349" s="203">
        <v>0</v>
      </c>
      <c r="AA349" s="203">
        <v>0</v>
      </c>
      <c r="AB349" s="203">
        <v>0</v>
      </c>
      <c r="AC349" s="203">
        <v>0</v>
      </c>
      <c r="AD349" s="203">
        <v>0</v>
      </c>
      <c r="AE349" s="203">
        <v>0</v>
      </c>
      <c r="AF349" s="203">
        <v>0</v>
      </c>
      <c r="AG349" s="203">
        <v>0</v>
      </c>
      <c r="AH349" s="203">
        <v>0</v>
      </c>
      <c r="AI349" s="203">
        <v>0</v>
      </c>
      <c r="AJ349" s="204">
        <f t="shared" si="5"/>
        <v>0</v>
      </c>
      <c r="AM349" s="121"/>
    </row>
    <row r="350" spans="1:39" ht="20.100000000000001" hidden="1" customHeight="1" outlineLevel="2">
      <c r="A350" s="200">
        <v>1270</v>
      </c>
      <c r="B350" s="201" t="s">
        <v>1014</v>
      </c>
      <c r="C350" s="202" t="s">
        <v>8782</v>
      </c>
      <c r="D350" s="203">
        <v>0</v>
      </c>
      <c r="E350" s="203">
        <v>0</v>
      </c>
      <c r="F350" s="203">
        <v>0</v>
      </c>
      <c r="G350" s="203">
        <v>0</v>
      </c>
      <c r="H350" s="203">
        <v>0</v>
      </c>
      <c r="I350" s="203">
        <v>0</v>
      </c>
      <c r="J350" s="203">
        <v>0</v>
      </c>
      <c r="K350" s="203">
        <v>0</v>
      </c>
      <c r="L350" s="203">
        <v>0</v>
      </c>
      <c r="M350" s="203">
        <v>0</v>
      </c>
      <c r="N350" s="203">
        <v>0</v>
      </c>
      <c r="O350" s="203">
        <v>0</v>
      </c>
      <c r="P350" s="203">
        <v>0</v>
      </c>
      <c r="Q350" s="203">
        <v>0</v>
      </c>
      <c r="R350" s="203">
        <v>0</v>
      </c>
      <c r="S350" s="203">
        <v>0</v>
      </c>
      <c r="T350" s="203">
        <v>0</v>
      </c>
      <c r="U350" s="203">
        <v>0</v>
      </c>
      <c r="V350" s="203">
        <v>0</v>
      </c>
      <c r="W350" s="203">
        <v>0</v>
      </c>
      <c r="X350" s="203">
        <v>0</v>
      </c>
      <c r="Y350" s="203">
        <v>0</v>
      </c>
      <c r="Z350" s="203">
        <v>0</v>
      </c>
      <c r="AA350" s="203">
        <v>0</v>
      </c>
      <c r="AB350" s="203">
        <v>0</v>
      </c>
      <c r="AC350" s="203">
        <v>0</v>
      </c>
      <c r="AD350" s="203">
        <v>0</v>
      </c>
      <c r="AE350" s="203">
        <v>0</v>
      </c>
      <c r="AF350" s="203">
        <v>0</v>
      </c>
      <c r="AG350" s="203">
        <v>0</v>
      </c>
      <c r="AH350" s="203">
        <v>0</v>
      </c>
      <c r="AI350" s="203">
        <v>0</v>
      </c>
      <c r="AJ350" s="204">
        <f t="shared" si="5"/>
        <v>0</v>
      </c>
      <c r="AM350" s="121"/>
    </row>
    <row r="351" spans="1:39" ht="20.100000000000001" hidden="1" customHeight="1" outlineLevel="2">
      <c r="A351" s="200">
        <v>1271</v>
      </c>
      <c r="B351" s="201" t="s">
        <v>1015</v>
      </c>
      <c r="C351" s="202" t="s">
        <v>8782</v>
      </c>
      <c r="D351" s="203">
        <v>0</v>
      </c>
      <c r="E351" s="203">
        <v>0</v>
      </c>
      <c r="F351" s="203">
        <v>0</v>
      </c>
      <c r="G351" s="203">
        <v>0</v>
      </c>
      <c r="H351" s="203">
        <v>0</v>
      </c>
      <c r="I351" s="203">
        <v>0</v>
      </c>
      <c r="J351" s="203">
        <v>0</v>
      </c>
      <c r="K351" s="203">
        <v>0</v>
      </c>
      <c r="L351" s="203">
        <v>0</v>
      </c>
      <c r="M351" s="203">
        <v>0</v>
      </c>
      <c r="N351" s="203">
        <v>0</v>
      </c>
      <c r="O351" s="203">
        <v>0</v>
      </c>
      <c r="P351" s="203">
        <v>0</v>
      </c>
      <c r="Q351" s="203">
        <v>0</v>
      </c>
      <c r="R351" s="203">
        <v>0</v>
      </c>
      <c r="S351" s="203">
        <v>0</v>
      </c>
      <c r="T351" s="203">
        <v>0</v>
      </c>
      <c r="U351" s="203">
        <v>0</v>
      </c>
      <c r="V351" s="203">
        <v>0</v>
      </c>
      <c r="W351" s="203">
        <v>0</v>
      </c>
      <c r="X351" s="203">
        <v>0</v>
      </c>
      <c r="Y351" s="203">
        <v>0</v>
      </c>
      <c r="Z351" s="203">
        <v>0</v>
      </c>
      <c r="AA351" s="203">
        <v>0</v>
      </c>
      <c r="AB351" s="203">
        <v>0</v>
      </c>
      <c r="AC351" s="203">
        <v>0</v>
      </c>
      <c r="AD351" s="203">
        <v>0</v>
      </c>
      <c r="AE351" s="203">
        <v>0</v>
      </c>
      <c r="AF351" s="203">
        <v>0</v>
      </c>
      <c r="AG351" s="203">
        <v>0</v>
      </c>
      <c r="AH351" s="203">
        <v>0</v>
      </c>
      <c r="AI351" s="203">
        <v>0</v>
      </c>
      <c r="AJ351" s="204">
        <f t="shared" si="5"/>
        <v>0</v>
      </c>
      <c r="AM351" s="121"/>
    </row>
    <row r="352" spans="1:39" ht="20.100000000000001" hidden="1" customHeight="1" outlineLevel="2">
      <c r="A352" s="200">
        <v>1272</v>
      </c>
      <c r="B352" s="201" t="s">
        <v>1016</v>
      </c>
      <c r="C352" s="202" t="s">
        <v>8782</v>
      </c>
      <c r="D352" s="203">
        <v>0</v>
      </c>
      <c r="E352" s="203">
        <v>0</v>
      </c>
      <c r="F352" s="203">
        <v>0</v>
      </c>
      <c r="G352" s="203">
        <v>0</v>
      </c>
      <c r="H352" s="203">
        <v>0</v>
      </c>
      <c r="I352" s="203">
        <v>0</v>
      </c>
      <c r="J352" s="203">
        <v>0</v>
      </c>
      <c r="K352" s="203">
        <v>0</v>
      </c>
      <c r="L352" s="203">
        <v>0</v>
      </c>
      <c r="M352" s="203">
        <v>0</v>
      </c>
      <c r="N352" s="203">
        <v>0</v>
      </c>
      <c r="O352" s="203">
        <v>0</v>
      </c>
      <c r="P352" s="203">
        <v>0</v>
      </c>
      <c r="Q352" s="203">
        <v>0</v>
      </c>
      <c r="R352" s="203">
        <v>0</v>
      </c>
      <c r="S352" s="203">
        <v>0</v>
      </c>
      <c r="T352" s="203">
        <v>0</v>
      </c>
      <c r="U352" s="203">
        <v>0</v>
      </c>
      <c r="V352" s="203">
        <v>0</v>
      </c>
      <c r="W352" s="203">
        <v>0</v>
      </c>
      <c r="X352" s="203">
        <v>0</v>
      </c>
      <c r="Y352" s="203">
        <v>0</v>
      </c>
      <c r="Z352" s="203">
        <v>0</v>
      </c>
      <c r="AA352" s="203">
        <v>0</v>
      </c>
      <c r="AB352" s="203">
        <v>0</v>
      </c>
      <c r="AC352" s="203">
        <v>0</v>
      </c>
      <c r="AD352" s="203">
        <v>0</v>
      </c>
      <c r="AE352" s="203">
        <v>0</v>
      </c>
      <c r="AF352" s="203">
        <v>0</v>
      </c>
      <c r="AG352" s="203">
        <v>0</v>
      </c>
      <c r="AH352" s="203">
        <v>0</v>
      </c>
      <c r="AI352" s="203">
        <v>0</v>
      </c>
      <c r="AJ352" s="204">
        <f t="shared" si="5"/>
        <v>0</v>
      </c>
      <c r="AM352" s="121"/>
    </row>
    <row r="353" spans="1:39" ht="20.100000000000001" hidden="1" customHeight="1" outlineLevel="2">
      <c r="A353" s="200">
        <v>1273</v>
      </c>
      <c r="B353" s="201" t="s">
        <v>1017</v>
      </c>
      <c r="C353" s="202" t="s">
        <v>8782</v>
      </c>
      <c r="D353" s="203">
        <v>0</v>
      </c>
      <c r="E353" s="203">
        <v>0</v>
      </c>
      <c r="F353" s="203">
        <v>0</v>
      </c>
      <c r="G353" s="203">
        <v>0</v>
      </c>
      <c r="H353" s="203">
        <v>0</v>
      </c>
      <c r="I353" s="203">
        <v>0</v>
      </c>
      <c r="J353" s="203">
        <v>0</v>
      </c>
      <c r="K353" s="203">
        <v>0</v>
      </c>
      <c r="L353" s="203">
        <v>0</v>
      </c>
      <c r="M353" s="203">
        <v>0</v>
      </c>
      <c r="N353" s="203">
        <v>0</v>
      </c>
      <c r="O353" s="203">
        <v>0</v>
      </c>
      <c r="P353" s="203">
        <v>0</v>
      </c>
      <c r="Q353" s="203">
        <v>0</v>
      </c>
      <c r="R353" s="203">
        <v>0</v>
      </c>
      <c r="S353" s="203">
        <v>0</v>
      </c>
      <c r="T353" s="203">
        <v>0</v>
      </c>
      <c r="U353" s="203">
        <v>0</v>
      </c>
      <c r="V353" s="203">
        <v>0</v>
      </c>
      <c r="W353" s="203">
        <v>0</v>
      </c>
      <c r="X353" s="203">
        <v>0</v>
      </c>
      <c r="Y353" s="203">
        <v>0</v>
      </c>
      <c r="Z353" s="203">
        <v>0</v>
      </c>
      <c r="AA353" s="203">
        <v>0</v>
      </c>
      <c r="AB353" s="203">
        <v>0</v>
      </c>
      <c r="AC353" s="203">
        <v>0</v>
      </c>
      <c r="AD353" s="203">
        <v>0</v>
      </c>
      <c r="AE353" s="203">
        <v>0</v>
      </c>
      <c r="AF353" s="203">
        <v>0</v>
      </c>
      <c r="AG353" s="203">
        <v>0</v>
      </c>
      <c r="AH353" s="203">
        <v>0</v>
      </c>
      <c r="AI353" s="203">
        <v>0</v>
      </c>
      <c r="AJ353" s="204">
        <f t="shared" si="5"/>
        <v>0</v>
      </c>
      <c r="AM353" s="121"/>
    </row>
    <row r="354" spans="1:39" ht="20.100000000000001" hidden="1" customHeight="1" outlineLevel="2">
      <c r="A354" s="200">
        <v>1274</v>
      </c>
      <c r="B354" s="201" t="s">
        <v>1018</v>
      </c>
      <c r="C354" s="202" t="s">
        <v>8782</v>
      </c>
      <c r="D354" s="203">
        <v>0</v>
      </c>
      <c r="E354" s="203">
        <v>0</v>
      </c>
      <c r="F354" s="203">
        <v>0</v>
      </c>
      <c r="G354" s="203">
        <v>0</v>
      </c>
      <c r="H354" s="203">
        <v>0</v>
      </c>
      <c r="I354" s="203">
        <v>0</v>
      </c>
      <c r="J354" s="203">
        <v>0</v>
      </c>
      <c r="K354" s="203">
        <v>0</v>
      </c>
      <c r="L354" s="203">
        <v>0</v>
      </c>
      <c r="M354" s="203">
        <v>0</v>
      </c>
      <c r="N354" s="203">
        <v>0</v>
      </c>
      <c r="O354" s="203">
        <v>0</v>
      </c>
      <c r="P354" s="203">
        <v>0</v>
      </c>
      <c r="Q354" s="203">
        <v>0</v>
      </c>
      <c r="R354" s="203">
        <v>0</v>
      </c>
      <c r="S354" s="203">
        <v>0</v>
      </c>
      <c r="T354" s="203">
        <v>0</v>
      </c>
      <c r="U354" s="203">
        <v>0</v>
      </c>
      <c r="V354" s="203">
        <v>0</v>
      </c>
      <c r="W354" s="203">
        <v>0</v>
      </c>
      <c r="X354" s="203">
        <v>0</v>
      </c>
      <c r="Y354" s="203">
        <v>0</v>
      </c>
      <c r="Z354" s="203">
        <v>0</v>
      </c>
      <c r="AA354" s="203">
        <v>0</v>
      </c>
      <c r="AB354" s="203">
        <v>0</v>
      </c>
      <c r="AC354" s="203">
        <v>0</v>
      </c>
      <c r="AD354" s="203">
        <v>0</v>
      </c>
      <c r="AE354" s="203">
        <v>0</v>
      </c>
      <c r="AF354" s="203">
        <v>0</v>
      </c>
      <c r="AG354" s="203">
        <v>0</v>
      </c>
      <c r="AH354" s="203">
        <v>0</v>
      </c>
      <c r="AI354" s="203">
        <v>0</v>
      </c>
      <c r="AJ354" s="204">
        <f t="shared" si="5"/>
        <v>0</v>
      </c>
      <c r="AM354" s="121"/>
    </row>
    <row r="355" spans="1:39" ht="20.100000000000001" hidden="1" customHeight="1" outlineLevel="2">
      <c r="A355" s="200">
        <v>1275</v>
      </c>
      <c r="B355" s="201" t="s">
        <v>1019</v>
      </c>
      <c r="C355" s="202" t="s">
        <v>8782</v>
      </c>
      <c r="D355" s="203">
        <v>0</v>
      </c>
      <c r="E355" s="203">
        <v>0</v>
      </c>
      <c r="F355" s="203">
        <v>0</v>
      </c>
      <c r="G355" s="203">
        <v>0</v>
      </c>
      <c r="H355" s="203">
        <v>0</v>
      </c>
      <c r="I355" s="203">
        <v>0</v>
      </c>
      <c r="J355" s="203">
        <v>0</v>
      </c>
      <c r="K355" s="203">
        <v>0</v>
      </c>
      <c r="L355" s="203">
        <v>0</v>
      </c>
      <c r="M355" s="203">
        <v>0</v>
      </c>
      <c r="N355" s="203">
        <v>0</v>
      </c>
      <c r="O355" s="203">
        <v>0</v>
      </c>
      <c r="P355" s="203">
        <v>0</v>
      </c>
      <c r="Q355" s="203">
        <v>0</v>
      </c>
      <c r="R355" s="203">
        <v>0</v>
      </c>
      <c r="S355" s="203">
        <v>0</v>
      </c>
      <c r="T355" s="203">
        <v>0</v>
      </c>
      <c r="U355" s="203">
        <v>0</v>
      </c>
      <c r="V355" s="203">
        <v>0</v>
      </c>
      <c r="W355" s="203">
        <v>0</v>
      </c>
      <c r="X355" s="203">
        <v>0</v>
      </c>
      <c r="Y355" s="203">
        <v>0</v>
      </c>
      <c r="Z355" s="203">
        <v>0</v>
      </c>
      <c r="AA355" s="203">
        <v>0</v>
      </c>
      <c r="AB355" s="203">
        <v>0</v>
      </c>
      <c r="AC355" s="203">
        <v>0</v>
      </c>
      <c r="AD355" s="203">
        <v>0</v>
      </c>
      <c r="AE355" s="203">
        <v>0</v>
      </c>
      <c r="AF355" s="203">
        <v>0</v>
      </c>
      <c r="AG355" s="203">
        <v>0</v>
      </c>
      <c r="AH355" s="203">
        <v>0</v>
      </c>
      <c r="AI355" s="203">
        <v>0</v>
      </c>
      <c r="AJ355" s="204">
        <f t="shared" si="5"/>
        <v>0</v>
      </c>
      <c r="AM355" s="121"/>
    </row>
    <row r="356" spans="1:39" ht="20.100000000000001" hidden="1" customHeight="1" outlineLevel="2">
      <c r="A356" s="200">
        <v>1276</v>
      </c>
      <c r="B356" s="201" t="s">
        <v>1020</v>
      </c>
      <c r="C356" s="202" t="s">
        <v>8782</v>
      </c>
      <c r="D356" s="203">
        <v>0</v>
      </c>
      <c r="E356" s="203">
        <v>0</v>
      </c>
      <c r="F356" s="203">
        <v>0</v>
      </c>
      <c r="G356" s="203">
        <v>0</v>
      </c>
      <c r="H356" s="203">
        <v>0</v>
      </c>
      <c r="I356" s="203">
        <v>0</v>
      </c>
      <c r="J356" s="203">
        <v>0</v>
      </c>
      <c r="K356" s="203">
        <v>0</v>
      </c>
      <c r="L356" s="203">
        <v>0</v>
      </c>
      <c r="M356" s="203">
        <v>0</v>
      </c>
      <c r="N356" s="203">
        <v>0</v>
      </c>
      <c r="O356" s="203">
        <v>0</v>
      </c>
      <c r="P356" s="203">
        <v>0</v>
      </c>
      <c r="Q356" s="203">
        <v>0</v>
      </c>
      <c r="R356" s="203">
        <v>0</v>
      </c>
      <c r="S356" s="203">
        <v>0</v>
      </c>
      <c r="T356" s="203">
        <v>0</v>
      </c>
      <c r="U356" s="203">
        <v>0</v>
      </c>
      <c r="V356" s="203">
        <v>0</v>
      </c>
      <c r="W356" s="203">
        <v>0</v>
      </c>
      <c r="X356" s="203">
        <v>0</v>
      </c>
      <c r="Y356" s="203">
        <v>0</v>
      </c>
      <c r="Z356" s="203">
        <v>0</v>
      </c>
      <c r="AA356" s="203">
        <v>0</v>
      </c>
      <c r="AB356" s="203">
        <v>0</v>
      </c>
      <c r="AC356" s="203">
        <v>0</v>
      </c>
      <c r="AD356" s="203">
        <v>0</v>
      </c>
      <c r="AE356" s="203">
        <v>0</v>
      </c>
      <c r="AF356" s="203">
        <v>0</v>
      </c>
      <c r="AG356" s="203">
        <v>0</v>
      </c>
      <c r="AH356" s="203">
        <v>0</v>
      </c>
      <c r="AI356" s="203">
        <v>0</v>
      </c>
      <c r="AJ356" s="204">
        <f t="shared" si="5"/>
        <v>0</v>
      </c>
      <c r="AM356" s="121"/>
    </row>
    <row r="357" spans="1:39" ht="20.100000000000001" hidden="1" customHeight="1" outlineLevel="2">
      <c r="A357" s="200">
        <v>1277</v>
      </c>
      <c r="B357" s="201" t="s">
        <v>1021</v>
      </c>
      <c r="C357" s="202" t="s">
        <v>8782</v>
      </c>
      <c r="D357" s="203">
        <v>0</v>
      </c>
      <c r="E357" s="203">
        <v>0</v>
      </c>
      <c r="F357" s="203">
        <v>0</v>
      </c>
      <c r="G357" s="203">
        <v>0</v>
      </c>
      <c r="H357" s="203">
        <v>0</v>
      </c>
      <c r="I357" s="203">
        <v>0</v>
      </c>
      <c r="J357" s="203">
        <v>0</v>
      </c>
      <c r="K357" s="203">
        <v>0</v>
      </c>
      <c r="L357" s="203">
        <v>0</v>
      </c>
      <c r="M357" s="203">
        <v>0</v>
      </c>
      <c r="N357" s="203">
        <v>0</v>
      </c>
      <c r="O357" s="203">
        <v>0</v>
      </c>
      <c r="P357" s="203">
        <v>0</v>
      </c>
      <c r="Q357" s="203">
        <v>0</v>
      </c>
      <c r="R357" s="203">
        <v>0</v>
      </c>
      <c r="S357" s="203">
        <v>0</v>
      </c>
      <c r="T357" s="203">
        <v>0</v>
      </c>
      <c r="U357" s="203">
        <v>0</v>
      </c>
      <c r="V357" s="203">
        <v>0</v>
      </c>
      <c r="W357" s="203">
        <v>0</v>
      </c>
      <c r="X357" s="203">
        <v>0</v>
      </c>
      <c r="Y357" s="203">
        <v>0</v>
      </c>
      <c r="Z357" s="203">
        <v>0</v>
      </c>
      <c r="AA357" s="203">
        <v>0</v>
      </c>
      <c r="AB357" s="203">
        <v>0</v>
      </c>
      <c r="AC357" s="203">
        <v>0</v>
      </c>
      <c r="AD357" s="203">
        <v>0</v>
      </c>
      <c r="AE357" s="203">
        <v>0</v>
      </c>
      <c r="AF357" s="203">
        <v>0</v>
      </c>
      <c r="AG357" s="203">
        <v>0</v>
      </c>
      <c r="AH357" s="203">
        <v>0</v>
      </c>
      <c r="AI357" s="203">
        <v>0</v>
      </c>
      <c r="AJ357" s="204">
        <f t="shared" si="5"/>
        <v>0</v>
      </c>
      <c r="AM357" s="121"/>
    </row>
    <row r="358" spans="1:39" ht="20.100000000000001" hidden="1" customHeight="1" outlineLevel="2">
      <c r="A358" s="200">
        <v>1278</v>
      </c>
      <c r="B358" s="201" t="s">
        <v>1022</v>
      </c>
      <c r="C358" s="202" t="s">
        <v>8782</v>
      </c>
      <c r="D358" s="203">
        <v>0</v>
      </c>
      <c r="E358" s="203">
        <v>0</v>
      </c>
      <c r="F358" s="203">
        <v>0</v>
      </c>
      <c r="G358" s="203">
        <v>0</v>
      </c>
      <c r="H358" s="203">
        <v>0</v>
      </c>
      <c r="I358" s="203">
        <v>0</v>
      </c>
      <c r="J358" s="203">
        <v>0</v>
      </c>
      <c r="K358" s="203">
        <v>0</v>
      </c>
      <c r="L358" s="203">
        <v>0</v>
      </c>
      <c r="M358" s="203">
        <v>0</v>
      </c>
      <c r="N358" s="203">
        <v>0</v>
      </c>
      <c r="O358" s="203">
        <v>0</v>
      </c>
      <c r="P358" s="203">
        <v>0</v>
      </c>
      <c r="Q358" s="203">
        <v>0</v>
      </c>
      <c r="R358" s="203">
        <v>0</v>
      </c>
      <c r="S358" s="203">
        <v>0</v>
      </c>
      <c r="T358" s="203">
        <v>0</v>
      </c>
      <c r="U358" s="203">
        <v>0</v>
      </c>
      <c r="V358" s="203">
        <v>0</v>
      </c>
      <c r="W358" s="203">
        <v>0</v>
      </c>
      <c r="X358" s="203">
        <v>0</v>
      </c>
      <c r="Y358" s="203">
        <v>0</v>
      </c>
      <c r="Z358" s="203">
        <v>0</v>
      </c>
      <c r="AA358" s="203">
        <v>0</v>
      </c>
      <c r="AB358" s="203">
        <v>0</v>
      </c>
      <c r="AC358" s="203">
        <v>0</v>
      </c>
      <c r="AD358" s="203">
        <v>0</v>
      </c>
      <c r="AE358" s="203">
        <v>0</v>
      </c>
      <c r="AF358" s="203">
        <v>0</v>
      </c>
      <c r="AG358" s="203">
        <v>0</v>
      </c>
      <c r="AH358" s="203">
        <v>0</v>
      </c>
      <c r="AI358" s="203">
        <v>0</v>
      </c>
      <c r="AJ358" s="204">
        <f t="shared" si="5"/>
        <v>0</v>
      </c>
      <c r="AM358" s="121"/>
    </row>
    <row r="359" spans="1:39" ht="20.100000000000001" hidden="1" customHeight="1" outlineLevel="2">
      <c r="A359" s="200">
        <v>1279</v>
      </c>
      <c r="B359" s="201" t="s">
        <v>1023</v>
      </c>
      <c r="C359" s="202" t="s">
        <v>8782</v>
      </c>
      <c r="D359" s="203">
        <v>0</v>
      </c>
      <c r="E359" s="203">
        <v>0</v>
      </c>
      <c r="F359" s="203">
        <v>0</v>
      </c>
      <c r="G359" s="203">
        <v>0</v>
      </c>
      <c r="H359" s="203">
        <v>0</v>
      </c>
      <c r="I359" s="203">
        <v>0</v>
      </c>
      <c r="J359" s="203">
        <v>0</v>
      </c>
      <c r="K359" s="203">
        <v>0</v>
      </c>
      <c r="L359" s="203">
        <v>0</v>
      </c>
      <c r="M359" s="203">
        <v>0</v>
      </c>
      <c r="N359" s="203">
        <v>0</v>
      </c>
      <c r="O359" s="203">
        <v>0</v>
      </c>
      <c r="P359" s="203">
        <v>0</v>
      </c>
      <c r="Q359" s="203">
        <v>0</v>
      </c>
      <c r="R359" s="203">
        <v>0</v>
      </c>
      <c r="S359" s="203">
        <v>0</v>
      </c>
      <c r="T359" s="203">
        <v>0</v>
      </c>
      <c r="U359" s="203">
        <v>0</v>
      </c>
      <c r="V359" s="203">
        <v>0</v>
      </c>
      <c r="W359" s="203">
        <v>0</v>
      </c>
      <c r="X359" s="203">
        <v>0</v>
      </c>
      <c r="Y359" s="203">
        <v>0</v>
      </c>
      <c r="Z359" s="203">
        <v>0</v>
      </c>
      <c r="AA359" s="203">
        <v>0</v>
      </c>
      <c r="AB359" s="203">
        <v>0</v>
      </c>
      <c r="AC359" s="203">
        <v>0</v>
      </c>
      <c r="AD359" s="203">
        <v>0</v>
      </c>
      <c r="AE359" s="203">
        <v>0</v>
      </c>
      <c r="AF359" s="203">
        <v>0</v>
      </c>
      <c r="AG359" s="203">
        <v>0</v>
      </c>
      <c r="AH359" s="203">
        <v>0</v>
      </c>
      <c r="AI359" s="203">
        <v>0</v>
      </c>
      <c r="AJ359" s="204">
        <f t="shared" si="5"/>
        <v>0</v>
      </c>
      <c r="AM359" s="121"/>
    </row>
    <row r="360" spans="1:39" ht="20.100000000000001" hidden="1" customHeight="1" outlineLevel="2">
      <c r="A360" s="200">
        <v>1280</v>
      </c>
      <c r="B360" s="201" t="s">
        <v>1024</v>
      </c>
      <c r="C360" s="202" t="s">
        <v>8782</v>
      </c>
      <c r="D360" s="203">
        <v>0</v>
      </c>
      <c r="E360" s="203">
        <v>0</v>
      </c>
      <c r="F360" s="203">
        <v>0</v>
      </c>
      <c r="G360" s="203">
        <v>0</v>
      </c>
      <c r="H360" s="203">
        <v>0</v>
      </c>
      <c r="I360" s="203">
        <v>0</v>
      </c>
      <c r="J360" s="203">
        <v>0</v>
      </c>
      <c r="K360" s="203">
        <v>0</v>
      </c>
      <c r="L360" s="203">
        <v>0</v>
      </c>
      <c r="M360" s="203">
        <v>0</v>
      </c>
      <c r="N360" s="203">
        <v>0</v>
      </c>
      <c r="O360" s="203">
        <v>0</v>
      </c>
      <c r="P360" s="203">
        <v>0</v>
      </c>
      <c r="Q360" s="203">
        <v>0</v>
      </c>
      <c r="R360" s="203">
        <v>0</v>
      </c>
      <c r="S360" s="203">
        <v>0</v>
      </c>
      <c r="T360" s="203">
        <v>0</v>
      </c>
      <c r="U360" s="203">
        <v>0</v>
      </c>
      <c r="V360" s="203">
        <v>0</v>
      </c>
      <c r="W360" s="203">
        <v>0</v>
      </c>
      <c r="X360" s="203">
        <v>0</v>
      </c>
      <c r="Y360" s="203">
        <v>0</v>
      </c>
      <c r="Z360" s="203">
        <v>0</v>
      </c>
      <c r="AA360" s="203">
        <v>0</v>
      </c>
      <c r="AB360" s="203">
        <v>0</v>
      </c>
      <c r="AC360" s="203">
        <v>0</v>
      </c>
      <c r="AD360" s="203">
        <v>0</v>
      </c>
      <c r="AE360" s="203">
        <v>0</v>
      </c>
      <c r="AF360" s="203">
        <v>0</v>
      </c>
      <c r="AG360" s="203">
        <v>0</v>
      </c>
      <c r="AH360" s="203">
        <v>0</v>
      </c>
      <c r="AI360" s="203">
        <v>0</v>
      </c>
      <c r="AJ360" s="204">
        <f t="shared" si="5"/>
        <v>0</v>
      </c>
      <c r="AM360" s="121"/>
    </row>
    <row r="361" spans="1:39" ht="20.100000000000001" hidden="1" customHeight="1" outlineLevel="2">
      <c r="A361" s="200">
        <v>1281</v>
      </c>
      <c r="B361" s="201" t="s">
        <v>1025</v>
      </c>
      <c r="C361" s="202" t="s">
        <v>8782</v>
      </c>
      <c r="D361" s="203">
        <v>0</v>
      </c>
      <c r="E361" s="203">
        <v>0</v>
      </c>
      <c r="F361" s="203">
        <v>0</v>
      </c>
      <c r="G361" s="203">
        <v>0</v>
      </c>
      <c r="H361" s="203">
        <v>0</v>
      </c>
      <c r="I361" s="203">
        <v>0</v>
      </c>
      <c r="J361" s="203">
        <v>0</v>
      </c>
      <c r="K361" s="203">
        <v>0</v>
      </c>
      <c r="L361" s="203">
        <v>0</v>
      </c>
      <c r="M361" s="203">
        <v>0</v>
      </c>
      <c r="N361" s="203">
        <v>0</v>
      </c>
      <c r="O361" s="203">
        <v>0</v>
      </c>
      <c r="P361" s="203">
        <v>0</v>
      </c>
      <c r="Q361" s="203">
        <v>0</v>
      </c>
      <c r="R361" s="203">
        <v>0</v>
      </c>
      <c r="S361" s="203">
        <v>0</v>
      </c>
      <c r="T361" s="203">
        <v>0</v>
      </c>
      <c r="U361" s="203">
        <v>0</v>
      </c>
      <c r="V361" s="203">
        <v>0</v>
      </c>
      <c r="W361" s="203">
        <v>0</v>
      </c>
      <c r="X361" s="203">
        <v>0</v>
      </c>
      <c r="Y361" s="203">
        <v>0</v>
      </c>
      <c r="Z361" s="203">
        <v>0</v>
      </c>
      <c r="AA361" s="203">
        <v>0</v>
      </c>
      <c r="AB361" s="203">
        <v>0</v>
      </c>
      <c r="AC361" s="203">
        <v>0</v>
      </c>
      <c r="AD361" s="203">
        <v>0</v>
      </c>
      <c r="AE361" s="203">
        <v>0</v>
      </c>
      <c r="AF361" s="203">
        <v>0</v>
      </c>
      <c r="AG361" s="203">
        <v>0</v>
      </c>
      <c r="AH361" s="203">
        <v>0</v>
      </c>
      <c r="AI361" s="203">
        <v>0</v>
      </c>
      <c r="AJ361" s="204">
        <f t="shared" si="5"/>
        <v>0</v>
      </c>
      <c r="AM361" s="121"/>
    </row>
    <row r="362" spans="1:39" ht="20.100000000000001" hidden="1" customHeight="1" outlineLevel="2">
      <c r="A362" s="200">
        <v>1282</v>
      </c>
      <c r="B362" s="201" t="s">
        <v>1026</v>
      </c>
      <c r="C362" s="202" t="s">
        <v>8782</v>
      </c>
      <c r="D362" s="203">
        <v>0</v>
      </c>
      <c r="E362" s="203">
        <v>0</v>
      </c>
      <c r="F362" s="203">
        <v>0</v>
      </c>
      <c r="G362" s="203">
        <v>0</v>
      </c>
      <c r="H362" s="203">
        <v>0</v>
      </c>
      <c r="I362" s="203">
        <v>0</v>
      </c>
      <c r="J362" s="203">
        <v>0</v>
      </c>
      <c r="K362" s="203">
        <v>0</v>
      </c>
      <c r="L362" s="203">
        <v>0</v>
      </c>
      <c r="M362" s="203">
        <v>0</v>
      </c>
      <c r="N362" s="203">
        <v>0</v>
      </c>
      <c r="O362" s="203">
        <v>0</v>
      </c>
      <c r="P362" s="203">
        <v>0</v>
      </c>
      <c r="Q362" s="203">
        <v>0</v>
      </c>
      <c r="R362" s="203">
        <v>0</v>
      </c>
      <c r="S362" s="203">
        <v>0</v>
      </c>
      <c r="T362" s="203">
        <v>0</v>
      </c>
      <c r="U362" s="203">
        <v>0</v>
      </c>
      <c r="V362" s="203">
        <v>0</v>
      </c>
      <c r="W362" s="203">
        <v>0</v>
      </c>
      <c r="X362" s="203">
        <v>0</v>
      </c>
      <c r="Y362" s="203">
        <v>0</v>
      </c>
      <c r="Z362" s="203">
        <v>0</v>
      </c>
      <c r="AA362" s="203">
        <v>0</v>
      </c>
      <c r="AB362" s="203">
        <v>0</v>
      </c>
      <c r="AC362" s="203">
        <v>0</v>
      </c>
      <c r="AD362" s="203">
        <v>0</v>
      </c>
      <c r="AE362" s="203">
        <v>0</v>
      </c>
      <c r="AF362" s="203">
        <v>0</v>
      </c>
      <c r="AG362" s="203">
        <v>0</v>
      </c>
      <c r="AH362" s="203">
        <v>0</v>
      </c>
      <c r="AI362" s="203">
        <v>0</v>
      </c>
      <c r="AJ362" s="204">
        <f t="shared" si="5"/>
        <v>0</v>
      </c>
      <c r="AM362" s="121"/>
    </row>
    <row r="363" spans="1:39" ht="20.100000000000001" hidden="1" customHeight="1" outlineLevel="2">
      <c r="A363" s="200">
        <v>1283</v>
      </c>
      <c r="B363" s="201" t="s">
        <v>1027</v>
      </c>
      <c r="C363" s="202" t="s">
        <v>8782</v>
      </c>
      <c r="D363" s="203">
        <v>0</v>
      </c>
      <c r="E363" s="203">
        <v>0</v>
      </c>
      <c r="F363" s="203">
        <v>0</v>
      </c>
      <c r="G363" s="203">
        <v>0</v>
      </c>
      <c r="H363" s="203">
        <v>0</v>
      </c>
      <c r="I363" s="203">
        <v>0</v>
      </c>
      <c r="J363" s="203">
        <v>0</v>
      </c>
      <c r="K363" s="203">
        <v>0</v>
      </c>
      <c r="L363" s="203">
        <v>0</v>
      </c>
      <c r="M363" s="203">
        <v>0</v>
      </c>
      <c r="N363" s="203">
        <v>0</v>
      </c>
      <c r="O363" s="203">
        <v>0</v>
      </c>
      <c r="P363" s="203">
        <v>0</v>
      </c>
      <c r="Q363" s="203">
        <v>0</v>
      </c>
      <c r="R363" s="203">
        <v>0</v>
      </c>
      <c r="S363" s="203">
        <v>0</v>
      </c>
      <c r="T363" s="203">
        <v>0</v>
      </c>
      <c r="U363" s="203">
        <v>0</v>
      </c>
      <c r="V363" s="203">
        <v>0</v>
      </c>
      <c r="W363" s="203">
        <v>0</v>
      </c>
      <c r="X363" s="203">
        <v>0</v>
      </c>
      <c r="Y363" s="203">
        <v>0</v>
      </c>
      <c r="Z363" s="203">
        <v>0</v>
      </c>
      <c r="AA363" s="203">
        <v>0</v>
      </c>
      <c r="AB363" s="203">
        <v>0</v>
      </c>
      <c r="AC363" s="203">
        <v>0</v>
      </c>
      <c r="AD363" s="203">
        <v>0</v>
      </c>
      <c r="AE363" s="203">
        <v>0</v>
      </c>
      <c r="AF363" s="203">
        <v>0</v>
      </c>
      <c r="AG363" s="203">
        <v>0</v>
      </c>
      <c r="AH363" s="203">
        <v>0</v>
      </c>
      <c r="AI363" s="203">
        <v>0</v>
      </c>
      <c r="AJ363" s="204">
        <f t="shared" si="5"/>
        <v>0</v>
      </c>
      <c r="AM363" s="121"/>
    </row>
    <row r="364" spans="1:39" ht="20.100000000000001" hidden="1" customHeight="1" outlineLevel="2">
      <c r="A364" s="200">
        <v>1284</v>
      </c>
      <c r="B364" s="201" t="s">
        <v>1028</v>
      </c>
      <c r="C364" s="202" t="s">
        <v>8782</v>
      </c>
      <c r="D364" s="203">
        <v>0</v>
      </c>
      <c r="E364" s="203">
        <v>0</v>
      </c>
      <c r="F364" s="203">
        <v>0</v>
      </c>
      <c r="G364" s="203">
        <v>0</v>
      </c>
      <c r="H364" s="203">
        <v>0</v>
      </c>
      <c r="I364" s="203">
        <v>0</v>
      </c>
      <c r="J364" s="203">
        <v>0</v>
      </c>
      <c r="K364" s="203">
        <v>0</v>
      </c>
      <c r="L364" s="203">
        <v>0</v>
      </c>
      <c r="M364" s="203">
        <v>0</v>
      </c>
      <c r="N364" s="203">
        <v>0</v>
      </c>
      <c r="O364" s="203">
        <v>0</v>
      </c>
      <c r="P364" s="203">
        <v>0</v>
      </c>
      <c r="Q364" s="203">
        <v>0</v>
      </c>
      <c r="R364" s="203">
        <v>0</v>
      </c>
      <c r="S364" s="203">
        <v>0</v>
      </c>
      <c r="T364" s="203">
        <v>0</v>
      </c>
      <c r="U364" s="203">
        <v>0</v>
      </c>
      <c r="V364" s="203">
        <v>0</v>
      </c>
      <c r="W364" s="203">
        <v>0</v>
      </c>
      <c r="X364" s="203">
        <v>0</v>
      </c>
      <c r="Y364" s="203">
        <v>0</v>
      </c>
      <c r="Z364" s="203">
        <v>0</v>
      </c>
      <c r="AA364" s="203">
        <v>0</v>
      </c>
      <c r="AB364" s="203">
        <v>0</v>
      </c>
      <c r="AC364" s="203">
        <v>0</v>
      </c>
      <c r="AD364" s="203">
        <v>0</v>
      </c>
      <c r="AE364" s="203">
        <v>0</v>
      </c>
      <c r="AF364" s="203">
        <v>0</v>
      </c>
      <c r="AG364" s="203">
        <v>0</v>
      </c>
      <c r="AH364" s="203">
        <v>0</v>
      </c>
      <c r="AI364" s="203">
        <v>0</v>
      </c>
      <c r="AJ364" s="204">
        <f t="shared" si="5"/>
        <v>0</v>
      </c>
      <c r="AM364" s="121"/>
    </row>
    <row r="365" spans="1:39" ht="20.100000000000001" hidden="1" customHeight="1" outlineLevel="2">
      <c r="A365" s="200">
        <v>1285</v>
      </c>
      <c r="B365" s="201" t="s">
        <v>1029</v>
      </c>
      <c r="C365" s="202" t="s">
        <v>8782</v>
      </c>
      <c r="D365" s="203">
        <v>0</v>
      </c>
      <c r="E365" s="203">
        <v>0</v>
      </c>
      <c r="F365" s="203">
        <v>0</v>
      </c>
      <c r="G365" s="203">
        <v>0</v>
      </c>
      <c r="H365" s="203">
        <v>0</v>
      </c>
      <c r="I365" s="203">
        <v>0</v>
      </c>
      <c r="J365" s="203">
        <v>0</v>
      </c>
      <c r="K365" s="203">
        <v>0</v>
      </c>
      <c r="L365" s="203">
        <v>0</v>
      </c>
      <c r="M365" s="203">
        <v>0</v>
      </c>
      <c r="N365" s="203">
        <v>0</v>
      </c>
      <c r="O365" s="203">
        <v>0</v>
      </c>
      <c r="P365" s="203">
        <v>0</v>
      </c>
      <c r="Q365" s="203">
        <v>0</v>
      </c>
      <c r="R365" s="203">
        <v>0</v>
      </c>
      <c r="S365" s="203">
        <v>0</v>
      </c>
      <c r="T365" s="203">
        <v>0</v>
      </c>
      <c r="U365" s="203">
        <v>0</v>
      </c>
      <c r="V365" s="203">
        <v>0</v>
      </c>
      <c r="W365" s="203">
        <v>0</v>
      </c>
      <c r="X365" s="203">
        <v>0</v>
      </c>
      <c r="Y365" s="203">
        <v>0</v>
      </c>
      <c r="Z365" s="203">
        <v>0</v>
      </c>
      <c r="AA365" s="203">
        <v>0</v>
      </c>
      <c r="AB365" s="203">
        <v>0</v>
      </c>
      <c r="AC365" s="203">
        <v>0</v>
      </c>
      <c r="AD365" s="203">
        <v>0</v>
      </c>
      <c r="AE365" s="203">
        <v>0</v>
      </c>
      <c r="AF365" s="203">
        <v>0</v>
      </c>
      <c r="AG365" s="203">
        <v>0</v>
      </c>
      <c r="AH365" s="203">
        <v>0</v>
      </c>
      <c r="AI365" s="203">
        <v>0</v>
      </c>
      <c r="AJ365" s="204">
        <f t="shared" si="5"/>
        <v>0</v>
      </c>
      <c r="AM365" s="121"/>
    </row>
    <row r="366" spans="1:39" ht="20.100000000000001" hidden="1" customHeight="1" outlineLevel="2">
      <c r="A366" s="200">
        <v>1286</v>
      </c>
      <c r="B366" s="201" t="s">
        <v>1030</v>
      </c>
      <c r="C366" s="202" t="s">
        <v>8782</v>
      </c>
      <c r="D366" s="203">
        <v>0</v>
      </c>
      <c r="E366" s="203">
        <v>0</v>
      </c>
      <c r="F366" s="203">
        <v>0</v>
      </c>
      <c r="G366" s="203">
        <v>0</v>
      </c>
      <c r="H366" s="203">
        <v>0</v>
      </c>
      <c r="I366" s="203">
        <v>0</v>
      </c>
      <c r="J366" s="203">
        <v>0</v>
      </c>
      <c r="K366" s="203">
        <v>0</v>
      </c>
      <c r="L366" s="203">
        <v>0</v>
      </c>
      <c r="M366" s="203">
        <v>0</v>
      </c>
      <c r="N366" s="203">
        <v>0</v>
      </c>
      <c r="O366" s="203">
        <v>0</v>
      </c>
      <c r="P366" s="203">
        <v>0</v>
      </c>
      <c r="Q366" s="203">
        <v>0</v>
      </c>
      <c r="R366" s="203">
        <v>0</v>
      </c>
      <c r="S366" s="203">
        <v>0</v>
      </c>
      <c r="T366" s="203">
        <v>0</v>
      </c>
      <c r="U366" s="203">
        <v>0</v>
      </c>
      <c r="V366" s="203">
        <v>0</v>
      </c>
      <c r="W366" s="203">
        <v>0</v>
      </c>
      <c r="X366" s="203">
        <v>0</v>
      </c>
      <c r="Y366" s="203">
        <v>0</v>
      </c>
      <c r="Z366" s="203">
        <v>0</v>
      </c>
      <c r="AA366" s="203">
        <v>0</v>
      </c>
      <c r="AB366" s="203">
        <v>0</v>
      </c>
      <c r="AC366" s="203">
        <v>0</v>
      </c>
      <c r="AD366" s="203">
        <v>0</v>
      </c>
      <c r="AE366" s="203">
        <v>0</v>
      </c>
      <c r="AF366" s="203">
        <v>0</v>
      </c>
      <c r="AG366" s="203">
        <v>0</v>
      </c>
      <c r="AH366" s="203">
        <v>0</v>
      </c>
      <c r="AI366" s="203">
        <v>0</v>
      </c>
      <c r="AJ366" s="204">
        <f t="shared" si="5"/>
        <v>0</v>
      </c>
      <c r="AM366" s="121"/>
    </row>
    <row r="367" spans="1:39" ht="20.100000000000001" hidden="1" customHeight="1" outlineLevel="2">
      <c r="A367" s="200">
        <v>1287</v>
      </c>
      <c r="B367" s="201" t="s">
        <v>1031</v>
      </c>
      <c r="C367" s="202" t="s">
        <v>8782</v>
      </c>
      <c r="D367" s="203">
        <v>0</v>
      </c>
      <c r="E367" s="203">
        <v>0</v>
      </c>
      <c r="F367" s="203">
        <v>0</v>
      </c>
      <c r="G367" s="203">
        <v>0</v>
      </c>
      <c r="H367" s="203">
        <v>0</v>
      </c>
      <c r="I367" s="203">
        <v>0</v>
      </c>
      <c r="J367" s="203">
        <v>0</v>
      </c>
      <c r="K367" s="203">
        <v>0</v>
      </c>
      <c r="L367" s="203">
        <v>0</v>
      </c>
      <c r="M367" s="203">
        <v>0</v>
      </c>
      <c r="N367" s="203">
        <v>0</v>
      </c>
      <c r="O367" s="203">
        <v>0</v>
      </c>
      <c r="P367" s="203">
        <v>0</v>
      </c>
      <c r="Q367" s="203">
        <v>0</v>
      </c>
      <c r="R367" s="203">
        <v>0</v>
      </c>
      <c r="S367" s="203">
        <v>0</v>
      </c>
      <c r="T367" s="203">
        <v>0</v>
      </c>
      <c r="U367" s="203">
        <v>0</v>
      </c>
      <c r="V367" s="203">
        <v>0</v>
      </c>
      <c r="W367" s="203">
        <v>0</v>
      </c>
      <c r="X367" s="203">
        <v>0</v>
      </c>
      <c r="Y367" s="203">
        <v>0</v>
      </c>
      <c r="Z367" s="203">
        <v>0</v>
      </c>
      <c r="AA367" s="203">
        <v>0</v>
      </c>
      <c r="AB367" s="203">
        <v>0</v>
      </c>
      <c r="AC367" s="203">
        <v>0</v>
      </c>
      <c r="AD367" s="203">
        <v>0</v>
      </c>
      <c r="AE367" s="203">
        <v>0</v>
      </c>
      <c r="AF367" s="203">
        <v>0</v>
      </c>
      <c r="AG367" s="203">
        <v>0</v>
      </c>
      <c r="AH367" s="203">
        <v>0</v>
      </c>
      <c r="AI367" s="203">
        <v>0</v>
      </c>
      <c r="AJ367" s="204">
        <f t="shared" si="5"/>
        <v>0</v>
      </c>
      <c r="AM367" s="121"/>
    </row>
    <row r="368" spans="1:39" ht="20.100000000000001" hidden="1" customHeight="1" outlineLevel="2">
      <c r="A368" s="200">
        <v>1301</v>
      </c>
      <c r="B368" s="201" t="s">
        <v>1032</v>
      </c>
      <c r="C368" s="202" t="s">
        <v>8782</v>
      </c>
      <c r="D368" s="203">
        <v>0</v>
      </c>
      <c r="E368" s="203">
        <v>0</v>
      </c>
      <c r="F368" s="203">
        <v>0</v>
      </c>
      <c r="G368" s="203">
        <v>0</v>
      </c>
      <c r="H368" s="203">
        <v>0</v>
      </c>
      <c r="I368" s="203">
        <v>0</v>
      </c>
      <c r="J368" s="203">
        <v>0</v>
      </c>
      <c r="K368" s="203">
        <v>0</v>
      </c>
      <c r="L368" s="203">
        <v>0</v>
      </c>
      <c r="M368" s="203">
        <v>0</v>
      </c>
      <c r="N368" s="203">
        <v>0</v>
      </c>
      <c r="O368" s="203">
        <v>0</v>
      </c>
      <c r="P368" s="203">
        <v>0</v>
      </c>
      <c r="Q368" s="203">
        <v>0</v>
      </c>
      <c r="R368" s="203">
        <v>0</v>
      </c>
      <c r="S368" s="203">
        <v>0</v>
      </c>
      <c r="T368" s="203">
        <v>0</v>
      </c>
      <c r="U368" s="203">
        <v>0</v>
      </c>
      <c r="V368" s="203">
        <v>0</v>
      </c>
      <c r="W368" s="203">
        <v>0</v>
      </c>
      <c r="X368" s="203">
        <v>0</v>
      </c>
      <c r="Y368" s="203">
        <v>0</v>
      </c>
      <c r="Z368" s="203">
        <v>0</v>
      </c>
      <c r="AA368" s="203">
        <v>0</v>
      </c>
      <c r="AB368" s="203">
        <v>0</v>
      </c>
      <c r="AC368" s="203">
        <v>0</v>
      </c>
      <c r="AD368" s="203">
        <v>0</v>
      </c>
      <c r="AE368" s="203">
        <v>0</v>
      </c>
      <c r="AF368" s="203">
        <v>0</v>
      </c>
      <c r="AG368" s="203">
        <v>0</v>
      </c>
      <c r="AH368" s="203">
        <v>0</v>
      </c>
      <c r="AI368" s="203">
        <v>0</v>
      </c>
      <c r="AJ368" s="204">
        <f t="shared" si="5"/>
        <v>0</v>
      </c>
      <c r="AM368" s="121"/>
    </row>
    <row r="369" spans="1:39" ht="20.100000000000001" hidden="1" customHeight="1" outlineLevel="2">
      <c r="A369" s="200">
        <v>1302</v>
      </c>
      <c r="B369" s="201" t="s">
        <v>1033</v>
      </c>
      <c r="C369" s="202" t="s">
        <v>8782</v>
      </c>
      <c r="D369" s="203">
        <v>0</v>
      </c>
      <c r="E369" s="203">
        <v>0</v>
      </c>
      <c r="F369" s="203">
        <v>0</v>
      </c>
      <c r="G369" s="203">
        <v>0</v>
      </c>
      <c r="H369" s="203">
        <v>0</v>
      </c>
      <c r="I369" s="203">
        <v>0</v>
      </c>
      <c r="J369" s="203">
        <v>0</v>
      </c>
      <c r="K369" s="203">
        <v>0</v>
      </c>
      <c r="L369" s="203">
        <v>0</v>
      </c>
      <c r="M369" s="203">
        <v>0</v>
      </c>
      <c r="N369" s="203">
        <v>0</v>
      </c>
      <c r="O369" s="203">
        <v>0</v>
      </c>
      <c r="P369" s="203">
        <v>0</v>
      </c>
      <c r="Q369" s="203">
        <v>0</v>
      </c>
      <c r="R369" s="203">
        <v>0</v>
      </c>
      <c r="S369" s="203">
        <v>0</v>
      </c>
      <c r="T369" s="203">
        <v>0</v>
      </c>
      <c r="U369" s="203">
        <v>0</v>
      </c>
      <c r="V369" s="203">
        <v>0</v>
      </c>
      <c r="W369" s="203">
        <v>0</v>
      </c>
      <c r="X369" s="203">
        <v>0</v>
      </c>
      <c r="Y369" s="203">
        <v>0</v>
      </c>
      <c r="Z369" s="203">
        <v>0</v>
      </c>
      <c r="AA369" s="203">
        <v>0</v>
      </c>
      <c r="AB369" s="203">
        <v>0</v>
      </c>
      <c r="AC369" s="203">
        <v>0</v>
      </c>
      <c r="AD369" s="203">
        <v>0</v>
      </c>
      <c r="AE369" s="203">
        <v>0</v>
      </c>
      <c r="AF369" s="203">
        <v>0</v>
      </c>
      <c r="AG369" s="203">
        <v>0</v>
      </c>
      <c r="AH369" s="203">
        <v>0</v>
      </c>
      <c r="AI369" s="203">
        <v>0</v>
      </c>
      <c r="AJ369" s="204">
        <f t="shared" si="5"/>
        <v>0</v>
      </c>
      <c r="AM369" s="121"/>
    </row>
    <row r="370" spans="1:39" ht="20.100000000000001" hidden="1" customHeight="1" outlineLevel="2">
      <c r="A370" s="200">
        <v>1303</v>
      </c>
      <c r="B370" s="201" t="s">
        <v>1034</v>
      </c>
      <c r="C370" s="202" t="s">
        <v>8782</v>
      </c>
      <c r="D370" s="203">
        <v>0</v>
      </c>
      <c r="E370" s="203">
        <v>0</v>
      </c>
      <c r="F370" s="203">
        <v>0</v>
      </c>
      <c r="G370" s="203">
        <v>0</v>
      </c>
      <c r="H370" s="203">
        <v>0</v>
      </c>
      <c r="I370" s="203">
        <v>0</v>
      </c>
      <c r="J370" s="203">
        <v>0</v>
      </c>
      <c r="K370" s="203">
        <v>0</v>
      </c>
      <c r="L370" s="203">
        <v>0</v>
      </c>
      <c r="M370" s="203">
        <v>0</v>
      </c>
      <c r="N370" s="203">
        <v>0</v>
      </c>
      <c r="O370" s="203">
        <v>0</v>
      </c>
      <c r="P370" s="203">
        <v>0</v>
      </c>
      <c r="Q370" s="203">
        <v>0</v>
      </c>
      <c r="R370" s="203">
        <v>0</v>
      </c>
      <c r="S370" s="203">
        <v>0</v>
      </c>
      <c r="T370" s="203">
        <v>0</v>
      </c>
      <c r="U370" s="203">
        <v>0</v>
      </c>
      <c r="V370" s="203">
        <v>0</v>
      </c>
      <c r="W370" s="203">
        <v>0</v>
      </c>
      <c r="X370" s="203">
        <v>0</v>
      </c>
      <c r="Y370" s="203">
        <v>0</v>
      </c>
      <c r="Z370" s="203">
        <v>0</v>
      </c>
      <c r="AA370" s="203">
        <v>0</v>
      </c>
      <c r="AB370" s="203">
        <v>0</v>
      </c>
      <c r="AC370" s="203">
        <v>0</v>
      </c>
      <c r="AD370" s="203">
        <v>0</v>
      </c>
      <c r="AE370" s="203">
        <v>0</v>
      </c>
      <c r="AF370" s="203">
        <v>0</v>
      </c>
      <c r="AG370" s="203">
        <v>0</v>
      </c>
      <c r="AH370" s="203">
        <v>0</v>
      </c>
      <c r="AI370" s="203">
        <v>0</v>
      </c>
      <c r="AJ370" s="204">
        <f t="shared" si="5"/>
        <v>0</v>
      </c>
      <c r="AM370" s="121"/>
    </row>
    <row r="371" spans="1:39" ht="20.100000000000001" hidden="1" customHeight="1" outlineLevel="2">
      <c r="A371" s="200">
        <v>1304</v>
      </c>
      <c r="B371" s="201" t="s">
        <v>1035</v>
      </c>
      <c r="C371" s="202" t="s">
        <v>8782</v>
      </c>
      <c r="D371" s="203">
        <v>0</v>
      </c>
      <c r="E371" s="203">
        <v>0</v>
      </c>
      <c r="F371" s="203">
        <v>0</v>
      </c>
      <c r="G371" s="203">
        <v>0</v>
      </c>
      <c r="H371" s="203">
        <v>0</v>
      </c>
      <c r="I371" s="203">
        <v>0</v>
      </c>
      <c r="J371" s="203">
        <v>0</v>
      </c>
      <c r="K371" s="203">
        <v>0</v>
      </c>
      <c r="L371" s="203">
        <v>0</v>
      </c>
      <c r="M371" s="203">
        <v>0</v>
      </c>
      <c r="N371" s="203">
        <v>0</v>
      </c>
      <c r="O371" s="203">
        <v>0</v>
      </c>
      <c r="P371" s="203">
        <v>0</v>
      </c>
      <c r="Q371" s="203">
        <v>0</v>
      </c>
      <c r="R371" s="203">
        <v>0</v>
      </c>
      <c r="S371" s="203">
        <v>0</v>
      </c>
      <c r="T371" s="203">
        <v>0</v>
      </c>
      <c r="U371" s="203">
        <v>0</v>
      </c>
      <c r="V371" s="203">
        <v>0</v>
      </c>
      <c r="W371" s="203">
        <v>0</v>
      </c>
      <c r="X371" s="203">
        <v>0</v>
      </c>
      <c r="Y371" s="203">
        <v>0</v>
      </c>
      <c r="Z371" s="203">
        <v>0</v>
      </c>
      <c r="AA371" s="203">
        <v>0</v>
      </c>
      <c r="AB371" s="203">
        <v>0</v>
      </c>
      <c r="AC371" s="203">
        <v>0</v>
      </c>
      <c r="AD371" s="203">
        <v>0</v>
      </c>
      <c r="AE371" s="203">
        <v>0</v>
      </c>
      <c r="AF371" s="203">
        <v>0</v>
      </c>
      <c r="AG371" s="203">
        <v>0</v>
      </c>
      <c r="AH371" s="203">
        <v>0</v>
      </c>
      <c r="AI371" s="203">
        <v>0</v>
      </c>
      <c r="AJ371" s="204">
        <f t="shared" si="5"/>
        <v>0</v>
      </c>
      <c r="AM371" s="121"/>
    </row>
    <row r="372" spans="1:39" ht="20.100000000000001" hidden="1" customHeight="1" outlineLevel="2">
      <c r="A372" s="200">
        <v>1305</v>
      </c>
      <c r="B372" s="201" t="s">
        <v>1036</v>
      </c>
      <c r="C372" s="202" t="s">
        <v>8782</v>
      </c>
      <c r="D372" s="203">
        <v>0</v>
      </c>
      <c r="E372" s="203">
        <v>0</v>
      </c>
      <c r="F372" s="203">
        <v>0</v>
      </c>
      <c r="G372" s="203">
        <v>0</v>
      </c>
      <c r="H372" s="203">
        <v>0</v>
      </c>
      <c r="I372" s="203">
        <v>0</v>
      </c>
      <c r="J372" s="203">
        <v>0</v>
      </c>
      <c r="K372" s="203">
        <v>0</v>
      </c>
      <c r="L372" s="203">
        <v>0</v>
      </c>
      <c r="M372" s="203">
        <v>0</v>
      </c>
      <c r="N372" s="203">
        <v>0</v>
      </c>
      <c r="O372" s="203">
        <v>0</v>
      </c>
      <c r="P372" s="203">
        <v>0</v>
      </c>
      <c r="Q372" s="203">
        <v>0</v>
      </c>
      <c r="R372" s="203">
        <v>0</v>
      </c>
      <c r="S372" s="203">
        <v>0</v>
      </c>
      <c r="T372" s="203">
        <v>0</v>
      </c>
      <c r="U372" s="203">
        <v>0</v>
      </c>
      <c r="V372" s="203">
        <v>0</v>
      </c>
      <c r="W372" s="203">
        <v>0</v>
      </c>
      <c r="X372" s="203">
        <v>0</v>
      </c>
      <c r="Y372" s="203">
        <v>0</v>
      </c>
      <c r="Z372" s="203">
        <v>0</v>
      </c>
      <c r="AA372" s="203">
        <v>0</v>
      </c>
      <c r="AB372" s="203">
        <v>0</v>
      </c>
      <c r="AC372" s="203">
        <v>0</v>
      </c>
      <c r="AD372" s="203">
        <v>0</v>
      </c>
      <c r="AE372" s="203">
        <v>0</v>
      </c>
      <c r="AF372" s="203">
        <v>0</v>
      </c>
      <c r="AG372" s="203">
        <v>0</v>
      </c>
      <c r="AH372" s="203">
        <v>0</v>
      </c>
      <c r="AI372" s="203">
        <v>0</v>
      </c>
      <c r="AJ372" s="204">
        <f t="shared" si="5"/>
        <v>0</v>
      </c>
      <c r="AM372" s="121"/>
    </row>
    <row r="373" spans="1:39" ht="20.100000000000001" hidden="1" customHeight="1" outlineLevel="2">
      <c r="A373" s="200">
        <v>1306</v>
      </c>
      <c r="B373" s="201" t="s">
        <v>1037</v>
      </c>
      <c r="C373" s="202" t="s">
        <v>8782</v>
      </c>
      <c r="D373" s="203">
        <v>0</v>
      </c>
      <c r="E373" s="203">
        <v>0</v>
      </c>
      <c r="F373" s="203">
        <v>0</v>
      </c>
      <c r="G373" s="203">
        <v>0</v>
      </c>
      <c r="H373" s="203">
        <v>0</v>
      </c>
      <c r="I373" s="203">
        <v>0</v>
      </c>
      <c r="J373" s="203">
        <v>0</v>
      </c>
      <c r="K373" s="203">
        <v>0</v>
      </c>
      <c r="L373" s="203">
        <v>0</v>
      </c>
      <c r="M373" s="203">
        <v>0</v>
      </c>
      <c r="N373" s="203">
        <v>0</v>
      </c>
      <c r="O373" s="203">
        <v>0</v>
      </c>
      <c r="P373" s="203">
        <v>0</v>
      </c>
      <c r="Q373" s="203">
        <v>0</v>
      </c>
      <c r="R373" s="203">
        <v>0</v>
      </c>
      <c r="S373" s="203">
        <v>0</v>
      </c>
      <c r="T373" s="203">
        <v>0</v>
      </c>
      <c r="U373" s="203">
        <v>0</v>
      </c>
      <c r="V373" s="203">
        <v>0</v>
      </c>
      <c r="W373" s="203">
        <v>0</v>
      </c>
      <c r="X373" s="203">
        <v>0</v>
      </c>
      <c r="Y373" s="203">
        <v>0</v>
      </c>
      <c r="Z373" s="203">
        <v>0</v>
      </c>
      <c r="AA373" s="203">
        <v>0</v>
      </c>
      <c r="AB373" s="203">
        <v>0</v>
      </c>
      <c r="AC373" s="203">
        <v>0</v>
      </c>
      <c r="AD373" s="203">
        <v>0</v>
      </c>
      <c r="AE373" s="203">
        <v>0</v>
      </c>
      <c r="AF373" s="203">
        <v>0</v>
      </c>
      <c r="AG373" s="203">
        <v>0</v>
      </c>
      <c r="AH373" s="203">
        <v>0</v>
      </c>
      <c r="AI373" s="203">
        <v>0</v>
      </c>
      <c r="AJ373" s="204">
        <f t="shared" si="5"/>
        <v>0</v>
      </c>
      <c r="AM373" s="121"/>
    </row>
    <row r="374" spans="1:39" ht="20.100000000000001" hidden="1" customHeight="1" outlineLevel="2">
      <c r="A374" s="200">
        <v>1307</v>
      </c>
      <c r="B374" s="201" t="s">
        <v>1038</v>
      </c>
      <c r="C374" s="202" t="s">
        <v>8782</v>
      </c>
      <c r="D374" s="203">
        <v>0</v>
      </c>
      <c r="E374" s="203">
        <v>0</v>
      </c>
      <c r="F374" s="203">
        <v>0</v>
      </c>
      <c r="G374" s="203">
        <v>0</v>
      </c>
      <c r="H374" s="203">
        <v>0</v>
      </c>
      <c r="I374" s="203">
        <v>0</v>
      </c>
      <c r="J374" s="203">
        <v>0</v>
      </c>
      <c r="K374" s="203">
        <v>0</v>
      </c>
      <c r="L374" s="203">
        <v>0</v>
      </c>
      <c r="M374" s="203">
        <v>0</v>
      </c>
      <c r="N374" s="203">
        <v>0</v>
      </c>
      <c r="O374" s="203">
        <v>0</v>
      </c>
      <c r="P374" s="203">
        <v>0</v>
      </c>
      <c r="Q374" s="203">
        <v>0</v>
      </c>
      <c r="R374" s="203">
        <v>0</v>
      </c>
      <c r="S374" s="203">
        <v>0</v>
      </c>
      <c r="T374" s="203">
        <v>0</v>
      </c>
      <c r="U374" s="203">
        <v>0</v>
      </c>
      <c r="V374" s="203">
        <v>0</v>
      </c>
      <c r="W374" s="203">
        <v>0</v>
      </c>
      <c r="X374" s="203">
        <v>0</v>
      </c>
      <c r="Y374" s="203">
        <v>0</v>
      </c>
      <c r="Z374" s="203">
        <v>0</v>
      </c>
      <c r="AA374" s="203">
        <v>0</v>
      </c>
      <c r="AB374" s="203">
        <v>0</v>
      </c>
      <c r="AC374" s="203">
        <v>0</v>
      </c>
      <c r="AD374" s="203">
        <v>0</v>
      </c>
      <c r="AE374" s="203">
        <v>0</v>
      </c>
      <c r="AF374" s="203">
        <v>0</v>
      </c>
      <c r="AG374" s="203">
        <v>0</v>
      </c>
      <c r="AH374" s="203">
        <v>0</v>
      </c>
      <c r="AI374" s="203">
        <v>0</v>
      </c>
      <c r="AJ374" s="204">
        <f t="shared" si="5"/>
        <v>0</v>
      </c>
      <c r="AM374" s="121"/>
    </row>
    <row r="375" spans="1:39" ht="20.100000000000001" hidden="1" customHeight="1" outlineLevel="2">
      <c r="A375" s="200">
        <v>1308</v>
      </c>
      <c r="B375" s="201" t="s">
        <v>1039</v>
      </c>
      <c r="C375" s="202" t="s">
        <v>8782</v>
      </c>
      <c r="D375" s="203">
        <v>0</v>
      </c>
      <c r="E375" s="203">
        <v>0</v>
      </c>
      <c r="F375" s="203">
        <v>0</v>
      </c>
      <c r="G375" s="203">
        <v>0</v>
      </c>
      <c r="H375" s="203">
        <v>0</v>
      </c>
      <c r="I375" s="203">
        <v>0</v>
      </c>
      <c r="J375" s="203">
        <v>0</v>
      </c>
      <c r="K375" s="203">
        <v>0</v>
      </c>
      <c r="L375" s="203">
        <v>0</v>
      </c>
      <c r="M375" s="203">
        <v>0</v>
      </c>
      <c r="N375" s="203">
        <v>0</v>
      </c>
      <c r="O375" s="203">
        <v>0</v>
      </c>
      <c r="P375" s="203">
        <v>0</v>
      </c>
      <c r="Q375" s="203">
        <v>0</v>
      </c>
      <c r="R375" s="203">
        <v>0</v>
      </c>
      <c r="S375" s="203">
        <v>0</v>
      </c>
      <c r="T375" s="203">
        <v>0</v>
      </c>
      <c r="U375" s="203">
        <v>0</v>
      </c>
      <c r="V375" s="203">
        <v>0</v>
      </c>
      <c r="W375" s="203">
        <v>0</v>
      </c>
      <c r="X375" s="203">
        <v>0</v>
      </c>
      <c r="Y375" s="203">
        <v>0</v>
      </c>
      <c r="Z375" s="203">
        <v>0</v>
      </c>
      <c r="AA375" s="203">
        <v>0</v>
      </c>
      <c r="AB375" s="203">
        <v>0</v>
      </c>
      <c r="AC375" s="203">
        <v>0</v>
      </c>
      <c r="AD375" s="203">
        <v>0</v>
      </c>
      <c r="AE375" s="203">
        <v>0</v>
      </c>
      <c r="AF375" s="203">
        <v>0</v>
      </c>
      <c r="AG375" s="203">
        <v>0</v>
      </c>
      <c r="AH375" s="203">
        <v>0</v>
      </c>
      <c r="AI375" s="203">
        <v>0</v>
      </c>
      <c r="AJ375" s="204">
        <f t="shared" si="5"/>
        <v>0</v>
      </c>
      <c r="AM375" s="121"/>
    </row>
    <row r="376" spans="1:39" ht="20.100000000000001" hidden="1" customHeight="1" outlineLevel="2">
      <c r="A376" s="200">
        <v>1309</v>
      </c>
      <c r="B376" s="201" t="s">
        <v>1040</v>
      </c>
      <c r="C376" s="202" t="s">
        <v>8782</v>
      </c>
      <c r="D376" s="203">
        <v>0</v>
      </c>
      <c r="E376" s="203">
        <v>0</v>
      </c>
      <c r="F376" s="203">
        <v>0</v>
      </c>
      <c r="G376" s="203">
        <v>0</v>
      </c>
      <c r="H376" s="203">
        <v>0</v>
      </c>
      <c r="I376" s="203">
        <v>0</v>
      </c>
      <c r="J376" s="203">
        <v>0</v>
      </c>
      <c r="K376" s="203">
        <v>0</v>
      </c>
      <c r="L376" s="203">
        <v>0</v>
      </c>
      <c r="M376" s="203">
        <v>0</v>
      </c>
      <c r="N376" s="203">
        <v>0</v>
      </c>
      <c r="O376" s="203">
        <v>0</v>
      </c>
      <c r="P376" s="203">
        <v>0</v>
      </c>
      <c r="Q376" s="203">
        <v>0</v>
      </c>
      <c r="R376" s="203">
        <v>0</v>
      </c>
      <c r="S376" s="203">
        <v>0</v>
      </c>
      <c r="T376" s="203">
        <v>0</v>
      </c>
      <c r="U376" s="203">
        <v>0</v>
      </c>
      <c r="V376" s="203">
        <v>0</v>
      </c>
      <c r="W376" s="203">
        <v>0</v>
      </c>
      <c r="X376" s="203">
        <v>0</v>
      </c>
      <c r="Y376" s="203">
        <v>0</v>
      </c>
      <c r="Z376" s="203">
        <v>0</v>
      </c>
      <c r="AA376" s="203">
        <v>0</v>
      </c>
      <c r="AB376" s="203">
        <v>0</v>
      </c>
      <c r="AC376" s="203">
        <v>0</v>
      </c>
      <c r="AD376" s="203">
        <v>0</v>
      </c>
      <c r="AE376" s="203">
        <v>0</v>
      </c>
      <c r="AF376" s="203">
        <v>0</v>
      </c>
      <c r="AG376" s="203">
        <v>0</v>
      </c>
      <c r="AH376" s="203">
        <v>0</v>
      </c>
      <c r="AI376" s="203">
        <v>0</v>
      </c>
      <c r="AJ376" s="204">
        <f t="shared" si="5"/>
        <v>0</v>
      </c>
      <c r="AM376" s="121"/>
    </row>
    <row r="377" spans="1:39" ht="20.100000000000001" hidden="1" customHeight="1" outlineLevel="2">
      <c r="A377" s="200">
        <v>1310</v>
      </c>
      <c r="B377" s="201" t="s">
        <v>1041</v>
      </c>
      <c r="C377" s="202" t="s">
        <v>8782</v>
      </c>
      <c r="D377" s="203">
        <v>0</v>
      </c>
      <c r="E377" s="203">
        <v>0</v>
      </c>
      <c r="F377" s="203">
        <v>0</v>
      </c>
      <c r="G377" s="203">
        <v>0</v>
      </c>
      <c r="H377" s="203">
        <v>0</v>
      </c>
      <c r="I377" s="203">
        <v>0</v>
      </c>
      <c r="J377" s="203">
        <v>0</v>
      </c>
      <c r="K377" s="203">
        <v>0</v>
      </c>
      <c r="L377" s="203">
        <v>0</v>
      </c>
      <c r="M377" s="203">
        <v>0</v>
      </c>
      <c r="N377" s="203">
        <v>0</v>
      </c>
      <c r="O377" s="203">
        <v>0</v>
      </c>
      <c r="P377" s="203">
        <v>0</v>
      </c>
      <c r="Q377" s="203">
        <v>0</v>
      </c>
      <c r="R377" s="203">
        <v>0</v>
      </c>
      <c r="S377" s="203">
        <v>0</v>
      </c>
      <c r="T377" s="203">
        <v>0</v>
      </c>
      <c r="U377" s="203">
        <v>0</v>
      </c>
      <c r="V377" s="203">
        <v>0</v>
      </c>
      <c r="W377" s="203">
        <v>0</v>
      </c>
      <c r="X377" s="203">
        <v>0</v>
      </c>
      <c r="Y377" s="203">
        <v>0</v>
      </c>
      <c r="Z377" s="203">
        <v>0</v>
      </c>
      <c r="AA377" s="203">
        <v>0</v>
      </c>
      <c r="AB377" s="203">
        <v>0</v>
      </c>
      <c r="AC377" s="203">
        <v>0</v>
      </c>
      <c r="AD377" s="203">
        <v>0</v>
      </c>
      <c r="AE377" s="203">
        <v>0</v>
      </c>
      <c r="AF377" s="203">
        <v>0</v>
      </c>
      <c r="AG377" s="203">
        <v>0</v>
      </c>
      <c r="AH377" s="203">
        <v>0</v>
      </c>
      <c r="AI377" s="203">
        <v>0</v>
      </c>
      <c r="AJ377" s="204">
        <f t="shared" si="5"/>
        <v>0</v>
      </c>
      <c r="AM377" s="121"/>
    </row>
    <row r="378" spans="1:39" ht="20.100000000000001" hidden="1" customHeight="1" outlineLevel="2">
      <c r="A378" s="200">
        <v>1311</v>
      </c>
      <c r="B378" s="201" t="s">
        <v>1042</v>
      </c>
      <c r="C378" s="202" t="s">
        <v>8782</v>
      </c>
      <c r="D378" s="203">
        <v>0</v>
      </c>
      <c r="E378" s="203">
        <v>0</v>
      </c>
      <c r="F378" s="203">
        <v>0</v>
      </c>
      <c r="G378" s="203">
        <v>0</v>
      </c>
      <c r="H378" s="203">
        <v>0</v>
      </c>
      <c r="I378" s="203">
        <v>0</v>
      </c>
      <c r="J378" s="203">
        <v>0</v>
      </c>
      <c r="K378" s="203">
        <v>0</v>
      </c>
      <c r="L378" s="203">
        <v>0</v>
      </c>
      <c r="M378" s="203">
        <v>0</v>
      </c>
      <c r="N378" s="203">
        <v>0</v>
      </c>
      <c r="O378" s="203">
        <v>0</v>
      </c>
      <c r="P378" s="203">
        <v>0</v>
      </c>
      <c r="Q378" s="203">
        <v>0</v>
      </c>
      <c r="R378" s="203">
        <v>0</v>
      </c>
      <c r="S378" s="203">
        <v>0</v>
      </c>
      <c r="T378" s="203">
        <v>0</v>
      </c>
      <c r="U378" s="203">
        <v>0</v>
      </c>
      <c r="V378" s="203">
        <v>0</v>
      </c>
      <c r="W378" s="203">
        <v>0</v>
      </c>
      <c r="X378" s="203">
        <v>0</v>
      </c>
      <c r="Y378" s="203">
        <v>0</v>
      </c>
      <c r="Z378" s="203">
        <v>0</v>
      </c>
      <c r="AA378" s="203">
        <v>0</v>
      </c>
      <c r="AB378" s="203">
        <v>0</v>
      </c>
      <c r="AC378" s="203">
        <v>0</v>
      </c>
      <c r="AD378" s="203">
        <v>0</v>
      </c>
      <c r="AE378" s="203">
        <v>0</v>
      </c>
      <c r="AF378" s="203">
        <v>0</v>
      </c>
      <c r="AG378" s="203">
        <v>0</v>
      </c>
      <c r="AH378" s="203">
        <v>0</v>
      </c>
      <c r="AI378" s="203">
        <v>0</v>
      </c>
      <c r="AJ378" s="204">
        <f t="shared" si="5"/>
        <v>0</v>
      </c>
      <c r="AM378" s="121"/>
    </row>
    <row r="379" spans="1:39" ht="20.100000000000001" hidden="1" customHeight="1" outlineLevel="2">
      <c r="A379" s="200">
        <v>1312</v>
      </c>
      <c r="B379" s="201" t="s">
        <v>1043</v>
      </c>
      <c r="C379" s="202" t="s">
        <v>8782</v>
      </c>
      <c r="D379" s="203">
        <v>0</v>
      </c>
      <c r="E379" s="203">
        <v>0</v>
      </c>
      <c r="F379" s="203">
        <v>0</v>
      </c>
      <c r="G379" s="203">
        <v>0</v>
      </c>
      <c r="H379" s="203">
        <v>0</v>
      </c>
      <c r="I379" s="203">
        <v>0</v>
      </c>
      <c r="J379" s="203">
        <v>0</v>
      </c>
      <c r="K379" s="203">
        <v>0</v>
      </c>
      <c r="L379" s="203">
        <v>0</v>
      </c>
      <c r="M379" s="203">
        <v>0</v>
      </c>
      <c r="N379" s="203">
        <v>0</v>
      </c>
      <c r="O379" s="203">
        <v>0</v>
      </c>
      <c r="P379" s="203">
        <v>0</v>
      </c>
      <c r="Q379" s="203">
        <v>0</v>
      </c>
      <c r="R379" s="203">
        <v>0</v>
      </c>
      <c r="S379" s="203">
        <v>0</v>
      </c>
      <c r="T379" s="203">
        <v>0</v>
      </c>
      <c r="U379" s="203">
        <v>0</v>
      </c>
      <c r="V379" s="203">
        <v>0</v>
      </c>
      <c r="W379" s="203">
        <v>0</v>
      </c>
      <c r="X379" s="203">
        <v>0</v>
      </c>
      <c r="Y379" s="203">
        <v>0</v>
      </c>
      <c r="Z379" s="203">
        <v>0</v>
      </c>
      <c r="AA379" s="203">
        <v>0</v>
      </c>
      <c r="AB379" s="203">
        <v>0</v>
      </c>
      <c r="AC379" s="203">
        <v>0</v>
      </c>
      <c r="AD379" s="203">
        <v>0</v>
      </c>
      <c r="AE379" s="203">
        <v>0</v>
      </c>
      <c r="AF379" s="203">
        <v>0</v>
      </c>
      <c r="AG379" s="203">
        <v>0</v>
      </c>
      <c r="AH379" s="203">
        <v>0</v>
      </c>
      <c r="AI379" s="203">
        <v>0</v>
      </c>
      <c r="AJ379" s="204">
        <f t="shared" si="5"/>
        <v>0</v>
      </c>
      <c r="AM379" s="121"/>
    </row>
    <row r="380" spans="1:39" ht="20.100000000000001" hidden="1" customHeight="1" outlineLevel="2">
      <c r="A380" s="200">
        <v>1313</v>
      </c>
      <c r="B380" s="201" t="s">
        <v>1044</v>
      </c>
      <c r="C380" s="202" t="s">
        <v>8782</v>
      </c>
      <c r="D380" s="203">
        <v>0</v>
      </c>
      <c r="E380" s="203">
        <v>0</v>
      </c>
      <c r="F380" s="203">
        <v>0</v>
      </c>
      <c r="G380" s="203">
        <v>0</v>
      </c>
      <c r="H380" s="203">
        <v>0</v>
      </c>
      <c r="I380" s="203">
        <v>0</v>
      </c>
      <c r="J380" s="203">
        <v>0</v>
      </c>
      <c r="K380" s="203">
        <v>0</v>
      </c>
      <c r="L380" s="203">
        <v>0</v>
      </c>
      <c r="M380" s="203">
        <v>0</v>
      </c>
      <c r="N380" s="203">
        <v>0</v>
      </c>
      <c r="O380" s="203">
        <v>0</v>
      </c>
      <c r="P380" s="203">
        <v>0</v>
      </c>
      <c r="Q380" s="203">
        <v>0</v>
      </c>
      <c r="R380" s="203">
        <v>0</v>
      </c>
      <c r="S380" s="203">
        <v>0</v>
      </c>
      <c r="T380" s="203">
        <v>0</v>
      </c>
      <c r="U380" s="203">
        <v>0</v>
      </c>
      <c r="V380" s="203">
        <v>0</v>
      </c>
      <c r="W380" s="203">
        <v>0</v>
      </c>
      <c r="X380" s="203">
        <v>0</v>
      </c>
      <c r="Y380" s="203">
        <v>0</v>
      </c>
      <c r="Z380" s="203">
        <v>0</v>
      </c>
      <c r="AA380" s="203">
        <v>0</v>
      </c>
      <c r="AB380" s="203">
        <v>0</v>
      </c>
      <c r="AC380" s="203">
        <v>0</v>
      </c>
      <c r="AD380" s="203">
        <v>0</v>
      </c>
      <c r="AE380" s="203">
        <v>0</v>
      </c>
      <c r="AF380" s="203">
        <v>0</v>
      </c>
      <c r="AG380" s="203">
        <v>0</v>
      </c>
      <c r="AH380" s="203">
        <v>0</v>
      </c>
      <c r="AI380" s="203">
        <v>0</v>
      </c>
      <c r="AJ380" s="204">
        <f t="shared" si="5"/>
        <v>0</v>
      </c>
      <c r="AM380" s="121"/>
    </row>
    <row r="381" spans="1:39" ht="20.100000000000001" hidden="1" customHeight="1" outlineLevel="2">
      <c r="A381" s="200">
        <v>1314</v>
      </c>
      <c r="B381" s="201" t="s">
        <v>1045</v>
      </c>
      <c r="C381" s="202" t="s">
        <v>8782</v>
      </c>
      <c r="D381" s="203">
        <v>0</v>
      </c>
      <c r="E381" s="203">
        <v>0</v>
      </c>
      <c r="F381" s="203">
        <v>0</v>
      </c>
      <c r="G381" s="203">
        <v>0</v>
      </c>
      <c r="H381" s="203">
        <v>0</v>
      </c>
      <c r="I381" s="203">
        <v>0</v>
      </c>
      <c r="J381" s="203">
        <v>0</v>
      </c>
      <c r="K381" s="203">
        <v>0</v>
      </c>
      <c r="L381" s="203">
        <v>0</v>
      </c>
      <c r="M381" s="203">
        <v>0</v>
      </c>
      <c r="N381" s="203">
        <v>0</v>
      </c>
      <c r="O381" s="203">
        <v>0</v>
      </c>
      <c r="P381" s="203">
        <v>0</v>
      </c>
      <c r="Q381" s="203">
        <v>0</v>
      </c>
      <c r="R381" s="203">
        <v>0</v>
      </c>
      <c r="S381" s="203">
        <v>0</v>
      </c>
      <c r="T381" s="203">
        <v>0</v>
      </c>
      <c r="U381" s="203">
        <v>0</v>
      </c>
      <c r="V381" s="203">
        <v>0</v>
      </c>
      <c r="W381" s="203">
        <v>0</v>
      </c>
      <c r="X381" s="203">
        <v>0</v>
      </c>
      <c r="Y381" s="203">
        <v>0</v>
      </c>
      <c r="Z381" s="203">
        <v>0</v>
      </c>
      <c r="AA381" s="203">
        <v>0</v>
      </c>
      <c r="AB381" s="203">
        <v>0</v>
      </c>
      <c r="AC381" s="203">
        <v>0</v>
      </c>
      <c r="AD381" s="203">
        <v>0</v>
      </c>
      <c r="AE381" s="203">
        <v>0</v>
      </c>
      <c r="AF381" s="203">
        <v>0</v>
      </c>
      <c r="AG381" s="203">
        <v>0</v>
      </c>
      <c r="AH381" s="203">
        <v>0</v>
      </c>
      <c r="AI381" s="203">
        <v>0</v>
      </c>
      <c r="AJ381" s="204">
        <f t="shared" si="5"/>
        <v>0</v>
      </c>
      <c r="AM381" s="121"/>
    </row>
    <row r="382" spans="1:39" ht="20.100000000000001" hidden="1" customHeight="1" outlineLevel="2">
      <c r="A382" s="200">
        <v>1315</v>
      </c>
      <c r="B382" s="201" t="s">
        <v>1046</v>
      </c>
      <c r="C382" s="202" t="s">
        <v>8782</v>
      </c>
      <c r="D382" s="203">
        <v>0</v>
      </c>
      <c r="E382" s="203">
        <v>0</v>
      </c>
      <c r="F382" s="203">
        <v>0</v>
      </c>
      <c r="G382" s="203">
        <v>0</v>
      </c>
      <c r="H382" s="203">
        <v>0</v>
      </c>
      <c r="I382" s="203">
        <v>0</v>
      </c>
      <c r="J382" s="203">
        <v>0</v>
      </c>
      <c r="K382" s="203">
        <v>0</v>
      </c>
      <c r="L382" s="203">
        <v>0</v>
      </c>
      <c r="M382" s="203">
        <v>0</v>
      </c>
      <c r="N382" s="203">
        <v>0</v>
      </c>
      <c r="O382" s="203">
        <v>0</v>
      </c>
      <c r="P382" s="203">
        <v>0</v>
      </c>
      <c r="Q382" s="203">
        <v>0</v>
      </c>
      <c r="R382" s="203">
        <v>0</v>
      </c>
      <c r="S382" s="203">
        <v>0</v>
      </c>
      <c r="T382" s="203">
        <v>0</v>
      </c>
      <c r="U382" s="203">
        <v>0</v>
      </c>
      <c r="V382" s="203">
        <v>0</v>
      </c>
      <c r="W382" s="203">
        <v>0</v>
      </c>
      <c r="X382" s="203">
        <v>0</v>
      </c>
      <c r="Y382" s="203">
        <v>0</v>
      </c>
      <c r="Z382" s="203">
        <v>0</v>
      </c>
      <c r="AA382" s="203">
        <v>0</v>
      </c>
      <c r="AB382" s="203">
        <v>0</v>
      </c>
      <c r="AC382" s="203">
        <v>0</v>
      </c>
      <c r="AD382" s="203">
        <v>0</v>
      </c>
      <c r="AE382" s="203">
        <v>0</v>
      </c>
      <c r="AF382" s="203">
        <v>0</v>
      </c>
      <c r="AG382" s="203">
        <v>0</v>
      </c>
      <c r="AH382" s="203">
        <v>0</v>
      </c>
      <c r="AI382" s="203">
        <v>0</v>
      </c>
      <c r="AJ382" s="204">
        <f t="shared" si="5"/>
        <v>0</v>
      </c>
      <c r="AM382" s="121"/>
    </row>
    <row r="383" spans="1:39" ht="20.100000000000001" hidden="1" customHeight="1" outlineLevel="2">
      <c r="A383" s="200">
        <v>1316</v>
      </c>
      <c r="B383" s="201" t="s">
        <v>1047</v>
      </c>
      <c r="C383" s="202" t="s">
        <v>8782</v>
      </c>
      <c r="D383" s="203">
        <v>0</v>
      </c>
      <c r="E383" s="203">
        <v>0</v>
      </c>
      <c r="F383" s="203">
        <v>0</v>
      </c>
      <c r="G383" s="203">
        <v>0</v>
      </c>
      <c r="H383" s="203">
        <v>0</v>
      </c>
      <c r="I383" s="203">
        <v>0</v>
      </c>
      <c r="J383" s="203">
        <v>0</v>
      </c>
      <c r="K383" s="203">
        <v>0</v>
      </c>
      <c r="L383" s="203">
        <v>0</v>
      </c>
      <c r="M383" s="203">
        <v>0</v>
      </c>
      <c r="N383" s="203">
        <v>0</v>
      </c>
      <c r="O383" s="203">
        <v>0</v>
      </c>
      <c r="P383" s="203">
        <v>0</v>
      </c>
      <c r="Q383" s="203">
        <v>0</v>
      </c>
      <c r="R383" s="203">
        <v>0</v>
      </c>
      <c r="S383" s="203">
        <v>0</v>
      </c>
      <c r="T383" s="203">
        <v>0</v>
      </c>
      <c r="U383" s="203">
        <v>0</v>
      </c>
      <c r="V383" s="203">
        <v>0</v>
      </c>
      <c r="W383" s="203">
        <v>0</v>
      </c>
      <c r="X383" s="203">
        <v>0</v>
      </c>
      <c r="Y383" s="203">
        <v>0</v>
      </c>
      <c r="Z383" s="203">
        <v>0</v>
      </c>
      <c r="AA383" s="203">
        <v>0</v>
      </c>
      <c r="AB383" s="203">
        <v>0</v>
      </c>
      <c r="AC383" s="203">
        <v>0</v>
      </c>
      <c r="AD383" s="203">
        <v>0</v>
      </c>
      <c r="AE383" s="203">
        <v>0</v>
      </c>
      <c r="AF383" s="203">
        <v>0</v>
      </c>
      <c r="AG383" s="203">
        <v>0</v>
      </c>
      <c r="AH383" s="203">
        <v>0</v>
      </c>
      <c r="AI383" s="203">
        <v>0</v>
      </c>
      <c r="AJ383" s="204">
        <f t="shared" si="5"/>
        <v>0</v>
      </c>
      <c r="AM383" s="121"/>
    </row>
    <row r="384" spans="1:39" ht="20.100000000000001" hidden="1" customHeight="1" outlineLevel="2">
      <c r="A384" s="200">
        <v>1317</v>
      </c>
      <c r="B384" s="201" t="s">
        <v>1048</v>
      </c>
      <c r="C384" s="202" t="s">
        <v>8782</v>
      </c>
      <c r="D384" s="203">
        <v>0</v>
      </c>
      <c r="E384" s="203">
        <v>0</v>
      </c>
      <c r="F384" s="203">
        <v>0</v>
      </c>
      <c r="G384" s="203">
        <v>0</v>
      </c>
      <c r="H384" s="203">
        <v>0</v>
      </c>
      <c r="I384" s="203">
        <v>0</v>
      </c>
      <c r="J384" s="203">
        <v>0</v>
      </c>
      <c r="K384" s="203">
        <v>0</v>
      </c>
      <c r="L384" s="203">
        <v>0</v>
      </c>
      <c r="M384" s="203">
        <v>0</v>
      </c>
      <c r="N384" s="203">
        <v>0</v>
      </c>
      <c r="O384" s="203">
        <v>0</v>
      </c>
      <c r="P384" s="203">
        <v>0</v>
      </c>
      <c r="Q384" s="203">
        <v>0</v>
      </c>
      <c r="R384" s="203">
        <v>0</v>
      </c>
      <c r="S384" s="203">
        <v>0</v>
      </c>
      <c r="T384" s="203">
        <v>0</v>
      </c>
      <c r="U384" s="203">
        <v>0</v>
      </c>
      <c r="V384" s="203">
        <v>0</v>
      </c>
      <c r="W384" s="203">
        <v>0</v>
      </c>
      <c r="X384" s="203">
        <v>0</v>
      </c>
      <c r="Y384" s="203">
        <v>0</v>
      </c>
      <c r="Z384" s="203">
        <v>0</v>
      </c>
      <c r="AA384" s="203">
        <v>0</v>
      </c>
      <c r="AB384" s="203">
        <v>0</v>
      </c>
      <c r="AC384" s="203">
        <v>0</v>
      </c>
      <c r="AD384" s="203">
        <v>0</v>
      </c>
      <c r="AE384" s="203">
        <v>0</v>
      </c>
      <c r="AF384" s="203">
        <v>0</v>
      </c>
      <c r="AG384" s="203">
        <v>0</v>
      </c>
      <c r="AH384" s="203">
        <v>0</v>
      </c>
      <c r="AI384" s="203">
        <v>0</v>
      </c>
      <c r="AJ384" s="204">
        <f t="shared" si="5"/>
        <v>0</v>
      </c>
      <c r="AM384" s="121"/>
    </row>
    <row r="385" spans="1:39" ht="20.100000000000001" hidden="1" customHeight="1" outlineLevel="2">
      <c r="A385" s="200">
        <v>1318</v>
      </c>
      <c r="B385" s="201" t="s">
        <v>1049</v>
      </c>
      <c r="C385" s="202" t="s">
        <v>8782</v>
      </c>
      <c r="D385" s="203">
        <v>0</v>
      </c>
      <c r="E385" s="203">
        <v>0</v>
      </c>
      <c r="F385" s="203">
        <v>0</v>
      </c>
      <c r="G385" s="203">
        <v>0</v>
      </c>
      <c r="H385" s="203">
        <v>0</v>
      </c>
      <c r="I385" s="203">
        <v>0</v>
      </c>
      <c r="J385" s="203">
        <v>0</v>
      </c>
      <c r="K385" s="203">
        <v>0</v>
      </c>
      <c r="L385" s="203">
        <v>0</v>
      </c>
      <c r="M385" s="203">
        <v>0</v>
      </c>
      <c r="N385" s="203">
        <v>0</v>
      </c>
      <c r="O385" s="203">
        <v>0</v>
      </c>
      <c r="P385" s="203">
        <v>0</v>
      </c>
      <c r="Q385" s="203">
        <v>0</v>
      </c>
      <c r="R385" s="203">
        <v>0</v>
      </c>
      <c r="S385" s="203">
        <v>0</v>
      </c>
      <c r="T385" s="203">
        <v>0</v>
      </c>
      <c r="U385" s="203">
        <v>0</v>
      </c>
      <c r="V385" s="203">
        <v>0</v>
      </c>
      <c r="W385" s="203">
        <v>0</v>
      </c>
      <c r="X385" s="203">
        <v>0</v>
      </c>
      <c r="Y385" s="203">
        <v>0</v>
      </c>
      <c r="Z385" s="203">
        <v>0</v>
      </c>
      <c r="AA385" s="203">
        <v>0</v>
      </c>
      <c r="AB385" s="203">
        <v>0</v>
      </c>
      <c r="AC385" s="203">
        <v>0</v>
      </c>
      <c r="AD385" s="203">
        <v>0</v>
      </c>
      <c r="AE385" s="203">
        <v>0</v>
      </c>
      <c r="AF385" s="203">
        <v>0</v>
      </c>
      <c r="AG385" s="203">
        <v>0</v>
      </c>
      <c r="AH385" s="203">
        <v>0</v>
      </c>
      <c r="AI385" s="203">
        <v>0</v>
      </c>
      <c r="AJ385" s="204">
        <f t="shared" si="5"/>
        <v>0</v>
      </c>
      <c r="AM385" s="121"/>
    </row>
    <row r="386" spans="1:39" ht="20.100000000000001" hidden="1" customHeight="1" outlineLevel="2">
      <c r="A386" s="200">
        <v>1319</v>
      </c>
      <c r="B386" s="201" t="s">
        <v>408</v>
      </c>
      <c r="C386" s="202" t="s">
        <v>8782</v>
      </c>
      <c r="D386" s="203">
        <v>0</v>
      </c>
      <c r="E386" s="203">
        <v>0</v>
      </c>
      <c r="F386" s="203">
        <v>0</v>
      </c>
      <c r="G386" s="203">
        <v>0</v>
      </c>
      <c r="H386" s="203">
        <v>0</v>
      </c>
      <c r="I386" s="203">
        <v>0</v>
      </c>
      <c r="J386" s="203">
        <v>0</v>
      </c>
      <c r="K386" s="203">
        <v>0</v>
      </c>
      <c r="L386" s="203">
        <v>0</v>
      </c>
      <c r="M386" s="203">
        <v>0</v>
      </c>
      <c r="N386" s="203">
        <v>0</v>
      </c>
      <c r="O386" s="203">
        <v>0</v>
      </c>
      <c r="P386" s="203">
        <v>0</v>
      </c>
      <c r="Q386" s="203">
        <v>0</v>
      </c>
      <c r="R386" s="203">
        <v>0</v>
      </c>
      <c r="S386" s="203">
        <v>0</v>
      </c>
      <c r="T386" s="203">
        <v>0</v>
      </c>
      <c r="U386" s="203">
        <v>0</v>
      </c>
      <c r="V386" s="203">
        <v>0</v>
      </c>
      <c r="W386" s="203">
        <v>0</v>
      </c>
      <c r="X386" s="203">
        <v>0</v>
      </c>
      <c r="Y386" s="203">
        <v>0</v>
      </c>
      <c r="Z386" s="203">
        <v>0</v>
      </c>
      <c r="AA386" s="203">
        <v>0</v>
      </c>
      <c r="AB386" s="203">
        <v>0</v>
      </c>
      <c r="AC386" s="203">
        <v>0</v>
      </c>
      <c r="AD386" s="203">
        <v>0</v>
      </c>
      <c r="AE386" s="203">
        <v>0</v>
      </c>
      <c r="AF386" s="203">
        <v>0</v>
      </c>
      <c r="AG386" s="203">
        <v>0</v>
      </c>
      <c r="AH386" s="203">
        <v>0</v>
      </c>
      <c r="AI386" s="203">
        <v>0</v>
      </c>
      <c r="AJ386" s="204">
        <f t="shared" si="5"/>
        <v>0</v>
      </c>
      <c r="AM386" s="121"/>
    </row>
    <row r="387" spans="1:39" ht="20.100000000000001" hidden="1" customHeight="1" outlineLevel="2">
      <c r="A387" s="200">
        <v>1320</v>
      </c>
      <c r="B387" s="201" t="s">
        <v>1050</v>
      </c>
      <c r="C387" s="202" t="s">
        <v>8782</v>
      </c>
      <c r="D387" s="203">
        <v>0</v>
      </c>
      <c r="E387" s="203">
        <v>0</v>
      </c>
      <c r="F387" s="203">
        <v>0</v>
      </c>
      <c r="G387" s="203">
        <v>0</v>
      </c>
      <c r="H387" s="203">
        <v>0</v>
      </c>
      <c r="I387" s="203">
        <v>50</v>
      </c>
      <c r="J387" s="203">
        <v>0</v>
      </c>
      <c r="K387" s="203">
        <v>0</v>
      </c>
      <c r="L387" s="203">
        <v>0</v>
      </c>
      <c r="M387" s="203">
        <v>0</v>
      </c>
      <c r="N387" s="203">
        <v>348</v>
      </c>
      <c r="O387" s="203">
        <v>0</v>
      </c>
      <c r="P387" s="203">
        <v>0</v>
      </c>
      <c r="Q387" s="203">
        <v>0</v>
      </c>
      <c r="R387" s="203">
        <v>0</v>
      </c>
      <c r="S387" s="203">
        <v>0</v>
      </c>
      <c r="T387" s="203">
        <v>0</v>
      </c>
      <c r="U387" s="203">
        <v>0</v>
      </c>
      <c r="V387" s="203">
        <v>0</v>
      </c>
      <c r="W387" s="203">
        <v>0</v>
      </c>
      <c r="X387" s="203">
        <v>0</v>
      </c>
      <c r="Y387" s="203">
        <v>0</v>
      </c>
      <c r="Z387" s="203">
        <v>0</v>
      </c>
      <c r="AA387" s="203">
        <v>0</v>
      </c>
      <c r="AB387" s="203">
        <v>0</v>
      </c>
      <c r="AC387" s="203">
        <v>0</v>
      </c>
      <c r="AD387" s="203">
        <v>0</v>
      </c>
      <c r="AE387" s="203">
        <v>0</v>
      </c>
      <c r="AF387" s="203">
        <v>0</v>
      </c>
      <c r="AG387" s="203">
        <v>0</v>
      </c>
      <c r="AH387" s="203">
        <v>0</v>
      </c>
      <c r="AI387" s="203">
        <v>0</v>
      </c>
      <c r="AJ387" s="204">
        <f t="shared" si="5"/>
        <v>398</v>
      </c>
      <c r="AM387" s="121"/>
    </row>
    <row r="388" spans="1:39" ht="20.100000000000001" hidden="1" customHeight="1" outlineLevel="2">
      <c r="A388" s="200">
        <v>1321</v>
      </c>
      <c r="B388" s="201" t="s">
        <v>1051</v>
      </c>
      <c r="C388" s="202" t="s">
        <v>8782</v>
      </c>
      <c r="D388" s="203">
        <v>0</v>
      </c>
      <c r="E388" s="203">
        <v>0</v>
      </c>
      <c r="F388" s="203">
        <v>0</v>
      </c>
      <c r="G388" s="203">
        <v>0</v>
      </c>
      <c r="H388" s="203">
        <v>0</v>
      </c>
      <c r="I388" s="203">
        <v>0</v>
      </c>
      <c r="J388" s="203">
        <v>0</v>
      </c>
      <c r="K388" s="203">
        <v>0</v>
      </c>
      <c r="L388" s="203">
        <v>0</v>
      </c>
      <c r="M388" s="203">
        <v>0</v>
      </c>
      <c r="N388" s="203">
        <v>0</v>
      </c>
      <c r="O388" s="203">
        <v>0</v>
      </c>
      <c r="P388" s="203">
        <v>0</v>
      </c>
      <c r="Q388" s="203">
        <v>0</v>
      </c>
      <c r="R388" s="203">
        <v>0</v>
      </c>
      <c r="S388" s="203">
        <v>0</v>
      </c>
      <c r="T388" s="203">
        <v>0</v>
      </c>
      <c r="U388" s="203">
        <v>0</v>
      </c>
      <c r="V388" s="203">
        <v>0</v>
      </c>
      <c r="W388" s="203">
        <v>0</v>
      </c>
      <c r="X388" s="203">
        <v>0</v>
      </c>
      <c r="Y388" s="203">
        <v>0</v>
      </c>
      <c r="Z388" s="203">
        <v>0</v>
      </c>
      <c r="AA388" s="203">
        <v>0</v>
      </c>
      <c r="AB388" s="203">
        <v>0</v>
      </c>
      <c r="AC388" s="203">
        <v>0</v>
      </c>
      <c r="AD388" s="203">
        <v>0</v>
      </c>
      <c r="AE388" s="203">
        <v>0</v>
      </c>
      <c r="AF388" s="203">
        <v>0</v>
      </c>
      <c r="AG388" s="203">
        <v>0</v>
      </c>
      <c r="AH388" s="203">
        <v>0</v>
      </c>
      <c r="AI388" s="203">
        <v>0</v>
      </c>
      <c r="AJ388" s="204">
        <f t="shared" si="5"/>
        <v>0</v>
      </c>
      <c r="AM388" s="121"/>
    </row>
    <row r="389" spans="1:39" ht="20.100000000000001" hidden="1" customHeight="1" outlineLevel="2">
      <c r="A389" s="200">
        <v>1322</v>
      </c>
      <c r="B389" s="201" t="s">
        <v>1052</v>
      </c>
      <c r="C389" s="202" t="s">
        <v>8782</v>
      </c>
      <c r="D389" s="203">
        <v>0</v>
      </c>
      <c r="E389" s="203">
        <v>0</v>
      </c>
      <c r="F389" s="203">
        <v>0</v>
      </c>
      <c r="G389" s="203">
        <v>0</v>
      </c>
      <c r="H389" s="203">
        <v>0</v>
      </c>
      <c r="I389" s="203">
        <v>0</v>
      </c>
      <c r="J389" s="203">
        <v>0</v>
      </c>
      <c r="K389" s="203">
        <v>0</v>
      </c>
      <c r="L389" s="203">
        <v>0</v>
      </c>
      <c r="M389" s="203">
        <v>0</v>
      </c>
      <c r="N389" s="203">
        <v>0</v>
      </c>
      <c r="O389" s="203">
        <v>0</v>
      </c>
      <c r="P389" s="203">
        <v>0</v>
      </c>
      <c r="Q389" s="203">
        <v>0</v>
      </c>
      <c r="R389" s="203">
        <v>0</v>
      </c>
      <c r="S389" s="203">
        <v>0</v>
      </c>
      <c r="T389" s="203">
        <v>0</v>
      </c>
      <c r="U389" s="203">
        <v>0</v>
      </c>
      <c r="V389" s="203">
        <v>0</v>
      </c>
      <c r="W389" s="203">
        <v>0</v>
      </c>
      <c r="X389" s="203">
        <v>0</v>
      </c>
      <c r="Y389" s="203">
        <v>0</v>
      </c>
      <c r="Z389" s="203">
        <v>0</v>
      </c>
      <c r="AA389" s="203">
        <v>0</v>
      </c>
      <c r="AB389" s="203">
        <v>0</v>
      </c>
      <c r="AC389" s="203">
        <v>0</v>
      </c>
      <c r="AD389" s="203">
        <v>0</v>
      </c>
      <c r="AE389" s="203">
        <v>0</v>
      </c>
      <c r="AF389" s="203">
        <v>0</v>
      </c>
      <c r="AG389" s="203">
        <v>0</v>
      </c>
      <c r="AH389" s="203">
        <v>0</v>
      </c>
      <c r="AI389" s="203">
        <v>0</v>
      </c>
      <c r="AJ389" s="204">
        <f t="shared" si="5"/>
        <v>0</v>
      </c>
      <c r="AM389" s="121"/>
    </row>
    <row r="390" spans="1:39" ht="20.100000000000001" hidden="1" customHeight="1" outlineLevel="2">
      <c r="A390" s="200">
        <v>1323</v>
      </c>
      <c r="B390" s="201" t="s">
        <v>1053</v>
      </c>
      <c r="C390" s="202" t="s">
        <v>8782</v>
      </c>
      <c r="D390" s="203">
        <v>0</v>
      </c>
      <c r="E390" s="203">
        <v>0</v>
      </c>
      <c r="F390" s="203">
        <v>0</v>
      </c>
      <c r="G390" s="203">
        <v>0</v>
      </c>
      <c r="H390" s="203">
        <v>0</v>
      </c>
      <c r="I390" s="203">
        <v>0</v>
      </c>
      <c r="J390" s="203">
        <v>0</v>
      </c>
      <c r="K390" s="203">
        <v>0</v>
      </c>
      <c r="L390" s="203">
        <v>0</v>
      </c>
      <c r="M390" s="203">
        <v>0</v>
      </c>
      <c r="N390" s="203">
        <v>0</v>
      </c>
      <c r="O390" s="203">
        <v>0</v>
      </c>
      <c r="P390" s="203">
        <v>0</v>
      </c>
      <c r="Q390" s="203">
        <v>0</v>
      </c>
      <c r="R390" s="203">
        <v>0</v>
      </c>
      <c r="S390" s="203">
        <v>0</v>
      </c>
      <c r="T390" s="203">
        <v>0</v>
      </c>
      <c r="U390" s="203">
        <v>0</v>
      </c>
      <c r="V390" s="203">
        <v>0</v>
      </c>
      <c r="W390" s="203">
        <v>0</v>
      </c>
      <c r="X390" s="203">
        <v>0</v>
      </c>
      <c r="Y390" s="203">
        <v>0</v>
      </c>
      <c r="Z390" s="203">
        <v>0</v>
      </c>
      <c r="AA390" s="203">
        <v>0</v>
      </c>
      <c r="AB390" s="203">
        <v>0</v>
      </c>
      <c r="AC390" s="203">
        <v>0</v>
      </c>
      <c r="AD390" s="203">
        <v>0</v>
      </c>
      <c r="AE390" s="203">
        <v>0</v>
      </c>
      <c r="AF390" s="203">
        <v>0</v>
      </c>
      <c r="AG390" s="203">
        <v>0</v>
      </c>
      <c r="AH390" s="203">
        <v>0</v>
      </c>
      <c r="AI390" s="203">
        <v>0</v>
      </c>
      <c r="AJ390" s="204">
        <f t="shared" si="5"/>
        <v>0</v>
      </c>
      <c r="AM390" s="121"/>
    </row>
    <row r="391" spans="1:39" ht="20.100000000000001" hidden="1" customHeight="1" outlineLevel="2">
      <c r="A391" s="200">
        <v>1324</v>
      </c>
      <c r="B391" s="201" t="s">
        <v>1054</v>
      </c>
      <c r="C391" s="202" t="s">
        <v>8782</v>
      </c>
      <c r="D391" s="203">
        <v>0</v>
      </c>
      <c r="E391" s="203">
        <v>0</v>
      </c>
      <c r="F391" s="203">
        <v>0</v>
      </c>
      <c r="G391" s="203">
        <v>0</v>
      </c>
      <c r="H391" s="203">
        <v>0</v>
      </c>
      <c r="I391" s="203">
        <v>0</v>
      </c>
      <c r="J391" s="203">
        <v>0</v>
      </c>
      <c r="K391" s="203">
        <v>0</v>
      </c>
      <c r="L391" s="203">
        <v>0</v>
      </c>
      <c r="M391" s="203">
        <v>0</v>
      </c>
      <c r="N391" s="203">
        <v>0</v>
      </c>
      <c r="O391" s="203">
        <v>0</v>
      </c>
      <c r="P391" s="203">
        <v>0</v>
      </c>
      <c r="Q391" s="203">
        <v>0</v>
      </c>
      <c r="R391" s="203">
        <v>0</v>
      </c>
      <c r="S391" s="203">
        <v>0</v>
      </c>
      <c r="T391" s="203">
        <v>0</v>
      </c>
      <c r="U391" s="203">
        <v>0</v>
      </c>
      <c r="V391" s="203">
        <v>0</v>
      </c>
      <c r="W391" s="203">
        <v>0</v>
      </c>
      <c r="X391" s="203">
        <v>0</v>
      </c>
      <c r="Y391" s="203">
        <v>0</v>
      </c>
      <c r="Z391" s="203">
        <v>0</v>
      </c>
      <c r="AA391" s="203">
        <v>0</v>
      </c>
      <c r="AB391" s="203">
        <v>0</v>
      </c>
      <c r="AC391" s="203">
        <v>0</v>
      </c>
      <c r="AD391" s="203">
        <v>0</v>
      </c>
      <c r="AE391" s="203">
        <v>0</v>
      </c>
      <c r="AF391" s="203">
        <v>0</v>
      </c>
      <c r="AG391" s="203">
        <v>0</v>
      </c>
      <c r="AH391" s="203">
        <v>0</v>
      </c>
      <c r="AI391" s="203">
        <v>0</v>
      </c>
      <c r="AJ391" s="204">
        <f t="shared" si="5"/>
        <v>0</v>
      </c>
      <c r="AM391" s="121"/>
    </row>
    <row r="392" spans="1:39" ht="20.100000000000001" hidden="1" customHeight="1" outlineLevel="2">
      <c r="A392" s="200">
        <v>1325</v>
      </c>
      <c r="B392" s="201" t="s">
        <v>1055</v>
      </c>
      <c r="C392" s="202" t="s">
        <v>8782</v>
      </c>
      <c r="D392" s="203">
        <v>0</v>
      </c>
      <c r="E392" s="203">
        <v>0</v>
      </c>
      <c r="F392" s="203">
        <v>0</v>
      </c>
      <c r="G392" s="203">
        <v>0</v>
      </c>
      <c r="H392" s="203">
        <v>0</v>
      </c>
      <c r="I392" s="203">
        <v>0</v>
      </c>
      <c r="J392" s="203">
        <v>0</v>
      </c>
      <c r="K392" s="203">
        <v>0</v>
      </c>
      <c r="L392" s="203">
        <v>0</v>
      </c>
      <c r="M392" s="203">
        <v>0</v>
      </c>
      <c r="N392" s="203">
        <v>0</v>
      </c>
      <c r="O392" s="203">
        <v>0</v>
      </c>
      <c r="P392" s="203">
        <v>0</v>
      </c>
      <c r="Q392" s="203">
        <v>0</v>
      </c>
      <c r="R392" s="203">
        <v>0</v>
      </c>
      <c r="S392" s="203">
        <v>0</v>
      </c>
      <c r="T392" s="203">
        <v>0</v>
      </c>
      <c r="U392" s="203">
        <v>0</v>
      </c>
      <c r="V392" s="203">
        <v>0</v>
      </c>
      <c r="W392" s="203">
        <v>0</v>
      </c>
      <c r="X392" s="203">
        <v>0</v>
      </c>
      <c r="Y392" s="203">
        <v>0</v>
      </c>
      <c r="Z392" s="203">
        <v>0</v>
      </c>
      <c r="AA392" s="203">
        <v>0</v>
      </c>
      <c r="AB392" s="203">
        <v>0</v>
      </c>
      <c r="AC392" s="203">
        <v>0</v>
      </c>
      <c r="AD392" s="203">
        <v>0</v>
      </c>
      <c r="AE392" s="203">
        <v>0</v>
      </c>
      <c r="AF392" s="203">
        <v>0</v>
      </c>
      <c r="AG392" s="203">
        <v>0</v>
      </c>
      <c r="AH392" s="203">
        <v>0</v>
      </c>
      <c r="AI392" s="203">
        <v>0</v>
      </c>
      <c r="AJ392" s="204">
        <f t="shared" si="5"/>
        <v>0</v>
      </c>
      <c r="AM392" s="121"/>
    </row>
    <row r="393" spans="1:39" ht="20.100000000000001" hidden="1" customHeight="1" outlineLevel="2">
      <c r="A393" s="200">
        <v>1326</v>
      </c>
      <c r="B393" s="201" t="s">
        <v>1056</v>
      </c>
      <c r="C393" s="202" t="s">
        <v>8782</v>
      </c>
      <c r="D393" s="203">
        <v>0</v>
      </c>
      <c r="E393" s="203">
        <v>0</v>
      </c>
      <c r="F393" s="203">
        <v>0</v>
      </c>
      <c r="G393" s="203">
        <v>0</v>
      </c>
      <c r="H393" s="203">
        <v>0</v>
      </c>
      <c r="I393" s="203">
        <v>0</v>
      </c>
      <c r="J393" s="203">
        <v>0</v>
      </c>
      <c r="K393" s="203">
        <v>0</v>
      </c>
      <c r="L393" s="203">
        <v>0</v>
      </c>
      <c r="M393" s="203">
        <v>0</v>
      </c>
      <c r="N393" s="203">
        <v>0</v>
      </c>
      <c r="O393" s="203">
        <v>0</v>
      </c>
      <c r="P393" s="203">
        <v>0</v>
      </c>
      <c r="Q393" s="203">
        <v>0</v>
      </c>
      <c r="R393" s="203">
        <v>0</v>
      </c>
      <c r="S393" s="203">
        <v>0</v>
      </c>
      <c r="T393" s="203">
        <v>0</v>
      </c>
      <c r="U393" s="203">
        <v>0</v>
      </c>
      <c r="V393" s="203">
        <v>0</v>
      </c>
      <c r="W393" s="203">
        <v>0</v>
      </c>
      <c r="X393" s="203">
        <v>0</v>
      </c>
      <c r="Y393" s="203">
        <v>0</v>
      </c>
      <c r="Z393" s="203">
        <v>0</v>
      </c>
      <c r="AA393" s="203">
        <v>0</v>
      </c>
      <c r="AB393" s="203">
        <v>0</v>
      </c>
      <c r="AC393" s="203">
        <v>0</v>
      </c>
      <c r="AD393" s="203">
        <v>0</v>
      </c>
      <c r="AE393" s="203">
        <v>0</v>
      </c>
      <c r="AF393" s="203">
        <v>0</v>
      </c>
      <c r="AG393" s="203">
        <v>0</v>
      </c>
      <c r="AH393" s="203">
        <v>0</v>
      </c>
      <c r="AI393" s="203">
        <v>0</v>
      </c>
      <c r="AJ393" s="204">
        <f t="shared" si="5"/>
        <v>0</v>
      </c>
      <c r="AM393" s="121"/>
    </row>
    <row r="394" spans="1:39" ht="20.100000000000001" hidden="1" customHeight="1" outlineLevel="2">
      <c r="A394" s="200">
        <v>1327</v>
      </c>
      <c r="B394" s="201" t="s">
        <v>1057</v>
      </c>
      <c r="C394" s="202" t="s">
        <v>8782</v>
      </c>
      <c r="D394" s="203">
        <v>0</v>
      </c>
      <c r="E394" s="203">
        <v>0</v>
      </c>
      <c r="F394" s="203">
        <v>0</v>
      </c>
      <c r="G394" s="203">
        <v>0</v>
      </c>
      <c r="H394" s="203">
        <v>0</v>
      </c>
      <c r="I394" s="203">
        <v>0</v>
      </c>
      <c r="J394" s="203">
        <v>0</v>
      </c>
      <c r="K394" s="203">
        <v>0</v>
      </c>
      <c r="L394" s="203">
        <v>0</v>
      </c>
      <c r="M394" s="203">
        <v>0</v>
      </c>
      <c r="N394" s="203">
        <v>0</v>
      </c>
      <c r="O394" s="203">
        <v>0</v>
      </c>
      <c r="P394" s="203">
        <v>0</v>
      </c>
      <c r="Q394" s="203">
        <v>0</v>
      </c>
      <c r="R394" s="203">
        <v>0</v>
      </c>
      <c r="S394" s="203">
        <v>0</v>
      </c>
      <c r="T394" s="203">
        <v>0</v>
      </c>
      <c r="U394" s="203">
        <v>0</v>
      </c>
      <c r="V394" s="203">
        <v>0</v>
      </c>
      <c r="W394" s="203">
        <v>0</v>
      </c>
      <c r="X394" s="203">
        <v>0</v>
      </c>
      <c r="Y394" s="203">
        <v>0</v>
      </c>
      <c r="Z394" s="203">
        <v>0</v>
      </c>
      <c r="AA394" s="203">
        <v>0</v>
      </c>
      <c r="AB394" s="203">
        <v>0</v>
      </c>
      <c r="AC394" s="203">
        <v>0</v>
      </c>
      <c r="AD394" s="203">
        <v>0</v>
      </c>
      <c r="AE394" s="203">
        <v>0</v>
      </c>
      <c r="AF394" s="203">
        <v>0</v>
      </c>
      <c r="AG394" s="203">
        <v>0</v>
      </c>
      <c r="AH394" s="203">
        <v>0</v>
      </c>
      <c r="AI394" s="203">
        <v>0</v>
      </c>
      <c r="AJ394" s="204">
        <f t="shared" si="5"/>
        <v>0</v>
      </c>
      <c r="AM394" s="121"/>
    </row>
    <row r="395" spans="1:39" ht="20.100000000000001" hidden="1" customHeight="1" outlineLevel="2">
      <c r="A395" s="200">
        <v>1328</v>
      </c>
      <c r="B395" s="201" t="s">
        <v>1058</v>
      </c>
      <c r="C395" s="202" t="s">
        <v>8782</v>
      </c>
      <c r="D395" s="203">
        <v>0</v>
      </c>
      <c r="E395" s="203">
        <v>0</v>
      </c>
      <c r="F395" s="203">
        <v>0</v>
      </c>
      <c r="G395" s="203">
        <v>0</v>
      </c>
      <c r="H395" s="203">
        <v>0</v>
      </c>
      <c r="I395" s="203">
        <v>0</v>
      </c>
      <c r="J395" s="203">
        <v>0</v>
      </c>
      <c r="K395" s="203">
        <v>0</v>
      </c>
      <c r="L395" s="203">
        <v>0</v>
      </c>
      <c r="M395" s="203">
        <v>0</v>
      </c>
      <c r="N395" s="203">
        <v>0</v>
      </c>
      <c r="O395" s="203">
        <v>0</v>
      </c>
      <c r="P395" s="203">
        <v>0</v>
      </c>
      <c r="Q395" s="203">
        <v>0</v>
      </c>
      <c r="R395" s="203">
        <v>0</v>
      </c>
      <c r="S395" s="203">
        <v>0</v>
      </c>
      <c r="T395" s="203">
        <v>0</v>
      </c>
      <c r="U395" s="203">
        <v>0</v>
      </c>
      <c r="V395" s="203">
        <v>0</v>
      </c>
      <c r="W395" s="203">
        <v>0</v>
      </c>
      <c r="X395" s="203">
        <v>0</v>
      </c>
      <c r="Y395" s="203">
        <v>0</v>
      </c>
      <c r="Z395" s="203">
        <v>0</v>
      </c>
      <c r="AA395" s="203">
        <v>0</v>
      </c>
      <c r="AB395" s="203">
        <v>0</v>
      </c>
      <c r="AC395" s="203">
        <v>0</v>
      </c>
      <c r="AD395" s="203">
        <v>0</v>
      </c>
      <c r="AE395" s="203">
        <v>0</v>
      </c>
      <c r="AF395" s="203">
        <v>0</v>
      </c>
      <c r="AG395" s="203">
        <v>0</v>
      </c>
      <c r="AH395" s="203">
        <v>0</v>
      </c>
      <c r="AI395" s="203">
        <v>0</v>
      </c>
      <c r="AJ395" s="204">
        <f t="shared" si="5"/>
        <v>0</v>
      </c>
      <c r="AM395" s="121"/>
    </row>
    <row r="396" spans="1:39" ht="20.100000000000001" hidden="1" customHeight="1" outlineLevel="2">
      <c r="A396" s="200">
        <v>1329</v>
      </c>
      <c r="B396" s="201" t="s">
        <v>1059</v>
      </c>
      <c r="C396" s="202" t="s">
        <v>8782</v>
      </c>
      <c r="D396" s="203">
        <v>0</v>
      </c>
      <c r="E396" s="203">
        <v>0</v>
      </c>
      <c r="F396" s="203">
        <v>0</v>
      </c>
      <c r="G396" s="203">
        <v>0</v>
      </c>
      <c r="H396" s="203">
        <v>0</v>
      </c>
      <c r="I396" s="203">
        <v>0</v>
      </c>
      <c r="J396" s="203">
        <v>0</v>
      </c>
      <c r="K396" s="203">
        <v>0</v>
      </c>
      <c r="L396" s="203">
        <v>0</v>
      </c>
      <c r="M396" s="203">
        <v>0</v>
      </c>
      <c r="N396" s="203">
        <v>0</v>
      </c>
      <c r="O396" s="203">
        <v>0</v>
      </c>
      <c r="P396" s="203">
        <v>0</v>
      </c>
      <c r="Q396" s="203">
        <v>0</v>
      </c>
      <c r="R396" s="203">
        <v>0</v>
      </c>
      <c r="S396" s="203">
        <v>0</v>
      </c>
      <c r="T396" s="203">
        <v>0</v>
      </c>
      <c r="U396" s="203">
        <v>0</v>
      </c>
      <c r="V396" s="203">
        <v>0</v>
      </c>
      <c r="W396" s="203">
        <v>0</v>
      </c>
      <c r="X396" s="203">
        <v>0</v>
      </c>
      <c r="Y396" s="203">
        <v>0</v>
      </c>
      <c r="Z396" s="203">
        <v>0</v>
      </c>
      <c r="AA396" s="203">
        <v>0</v>
      </c>
      <c r="AB396" s="203">
        <v>0</v>
      </c>
      <c r="AC396" s="203">
        <v>0</v>
      </c>
      <c r="AD396" s="203">
        <v>0</v>
      </c>
      <c r="AE396" s="203">
        <v>0</v>
      </c>
      <c r="AF396" s="203">
        <v>0</v>
      </c>
      <c r="AG396" s="203">
        <v>0</v>
      </c>
      <c r="AH396" s="203">
        <v>0</v>
      </c>
      <c r="AI396" s="203">
        <v>0</v>
      </c>
      <c r="AJ396" s="204">
        <f t="shared" si="5"/>
        <v>0</v>
      </c>
      <c r="AM396" s="121"/>
    </row>
    <row r="397" spans="1:39" ht="20.100000000000001" hidden="1" customHeight="1" outlineLevel="2">
      <c r="A397" s="200">
        <v>1330</v>
      </c>
      <c r="B397" s="201" t="s">
        <v>1060</v>
      </c>
      <c r="C397" s="202" t="s">
        <v>8782</v>
      </c>
      <c r="D397" s="203">
        <v>0</v>
      </c>
      <c r="E397" s="203">
        <v>0</v>
      </c>
      <c r="F397" s="203">
        <v>0</v>
      </c>
      <c r="G397" s="203">
        <v>0</v>
      </c>
      <c r="H397" s="203">
        <v>0</v>
      </c>
      <c r="I397" s="203">
        <v>0</v>
      </c>
      <c r="J397" s="203">
        <v>0</v>
      </c>
      <c r="K397" s="203">
        <v>0</v>
      </c>
      <c r="L397" s="203">
        <v>0</v>
      </c>
      <c r="M397" s="203">
        <v>0</v>
      </c>
      <c r="N397" s="203">
        <v>0</v>
      </c>
      <c r="O397" s="203">
        <v>0</v>
      </c>
      <c r="P397" s="203">
        <v>0</v>
      </c>
      <c r="Q397" s="203">
        <v>0</v>
      </c>
      <c r="R397" s="203">
        <v>0</v>
      </c>
      <c r="S397" s="203">
        <v>0</v>
      </c>
      <c r="T397" s="203">
        <v>0</v>
      </c>
      <c r="U397" s="203">
        <v>0</v>
      </c>
      <c r="V397" s="203">
        <v>0</v>
      </c>
      <c r="W397" s="203">
        <v>0</v>
      </c>
      <c r="X397" s="203">
        <v>0</v>
      </c>
      <c r="Y397" s="203">
        <v>0</v>
      </c>
      <c r="Z397" s="203">
        <v>0</v>
      </c>
      <c r="AA397" s="203">
        <v>0</v>
      </c>
      <c r="AB397" s="203">
        <v>0</v>
      </c>
      <c r="AC397" s="203">
        <v>0</v>
      </c>
      <c r="AD397" s="203">
        <v>0</v>
      </c>
      <c r="AE397" s="203">
        <v>0</v>
      </c>
      <c r="AF397" s="203">
        <v>0</v>
      </c>
      <c r="AG397" s="203">
        <v>0</v>
      </c>
      <c r="AH397" s="203">
        <v>0</v>
      </c>
      <c r="AI397" s="203">
        <v>0</v>
      </c>
      <c r="AJ397" s="204">
        <f t="shared" si="5"/>
        <v>0</v>
      </c>
      <c r="AM397" s="121"/>
    </row>
    <row r="398" spans="1:39" ht="20.100000000000001" hidden="1" customHeight="1" outlineLevel="2">
      <c r="A398" s="200">
        <v>1331</v>
      </c>
      <c r="B398" s="201" t="s">
        <v>1061</v>
      </c>
      <c r="C398" s="202" t="s">
        <v>8782</v>
      </c>
      <c r="D398" s="203">
        <v>0</v>
      </c>
      <c r="E398" s="203">
        <v>0</v>
      </c>
      <c r="F398" s="203">
        <v>0</v>
      </c>
      <c r="G398" s="203">
        <v>0</v>
      </c>
      <c r="H398" s="203">
        <v>0</v>
      </c>
      <c r="I398" s="203">
        <v>0</v>
      </c>
      <c r="J398" s="203">
        <v>0</v>
      </c>
      <c r="K398" s="203">
        <v>0</v>
      </c>
      <c r="L398" s="203">
        <v>0</v>
      </c>
      <c r="M398" s="203">
        <v>0</v>
      </c>
      <c r="N398" s="203">
        <v>0</v>
      </c>
      <c r="O398" s="203">
        <v>0</v>
      </c>
      <c r="P398" s="203">
        <v>0</v>
      </c>
      <c r="Q398" s="203">
        <v>0</v>
      </c>
      <c r="R398" s="203">
        <v>0</v>
      </c>
      <c r="S398" s="203">
        <v>0</v>
      </c>
      <c r="T398" s="203">
        <v>0</v>
      </c>
      <c r="U398" s="203">
        <v>0</v>
      </c>
      <c r="V398" s="203">
        <v>0</v>
      </c>
      <c r="W398" s="203">
        <v>0</v>
      </c>
      <c r="X398" s="203">
        <v>0</v>
      </c>
      <c r="Y398" s="203">
        <v>0</v>
      </c>
      <c r="Z398" s="203">
        <v>0</v>
      </c>
      <c r="AA398" s="203">
        <v>0</v>
      </c>
      <c r="AB398" s="203">
        <v>0</v>
      </c>
      <c r="AC398" s="203">
        <v>0</v>
      </c>
      <c r="AD398" s="203">
        <v>0</v>
      </c>
      <c r="AE398" s="203">
        <v>0</v>
      </c>
      <c r="AF398" s="203">
        <v>0</v>
      </c>
      <c r="AG398" s="203">
        <v>0</v>
      </c>
      <c r="AH398" s="203">
        <v>0</v>
      </c>
      <c r="AI398" s="203">
        <v>0</v>
      </c>
      <c r="AJ398" s="204">
        <f t="shared" ref="AJ398:AJ461" si="6">SUM(D398:AI398)</f>
        <v>0</v>
      </c>
      <c r="AM398" s="121"/>
    </row>
    <row r="399" spans="1:39" ht="20.100000000000001" hidden="1" customHeight="1" outlineLevel="2">
      <c r="A399" s="200">
        <v>1332</v>
      </c>
      <c r="B399" s="201" t="s">
        <v>1062</v>
      </c>
      <c r="C399" s="202" t="s">
        <v>8782</v>
      </c>
      <c r="D399" s="203">
        <v>0</v>
      </c>
      <c r="E399" s="203">
        <v>0</v>
      </c>
      <c r="F399" s="203">
        <v>0</v>
      </c>
      <c r="G399" s="203">
        <v>0</v>
      </c>
      <c r="H399" s="203">
        <v>0</v>
      </c>
      <c r="I399" s="203">
        <v>0</v>
      </c>
      <c r="J399" s="203">
        <v>0</v>
      </c>
      <c r="K399" s="203">
        <v>0</v>
      </c>
      <c r="L399" s="203">
        <v>0</v>
      </c>
      <c r="M399" s="203">
        <v>0</v>
      </c>
      <c r="N399" s="203">
        <v>0</v>
      </c>
      <c r="O399" s="203">
        <v>0</v>
      </c>
      <c r="P399" s="203">
        <v>0</v>
      </c>
      <c r="Q399" s="203">
        <v>0</v>
      </c>
      <c r="R399" s="203">
        <v>0</v>
      </c>
      <c r="S399" s="203">
        <v>0</v>
      </c>
      <c r="T399" s="203">
        <v>0</v>
      </c>
      <c r="U399" s="203">
        <v>0</v>
      </c>
      <c r="V399" s="203">
        <v>0</v>
      </c>
      <c r="W399" s="203">
        <v>0</v>
      </c>
      <c r="X399" s="203">
        <v>0</v>
      </c>
      <c r="Y399" s="203">
        <v>0</v>
      </c>
      <c r="Z399" s="203">
        <v>0</v>
      </c>
      <c r="AA399" s="203">
        <v>0</v>
      </c>
      <c r="AB399" s="203">
        <v>0</v>
      </c>
      <c r="AC399" s="203">
        <v>0</v>
      </c>
      <c r="AD399" s="203">
        <v>0</v>
      </c>
      <c r="AE399" s="203">
        <v>0</v>
      </c>
      <c r="AF399" s="203">
        <v>0</v>
      </c>
      <c r="AG399" s="203">
        <v>0</v>
      </c>
      <c r="AH399" s="203">
        <v>0</v>
      </c>
      <c r="AI399" s="203">
        <v>0</v>
      </c>
      <c r="AJ399" s="204">
        <f t="shared" si="6"/>
        <v>0</v>
      </c>
      <c r="AM399" s="121"/>
    </row>
    <row r="400" spans="1:39" ht="20.100000000000001" hidden="1" customHeight="1" outlineLevel="2">
      <c r="A400" s="200">
        <v>1333</v>
      </c>
      <c r="B400" s="201" t="s">
        <v>1063</v>
      </c>
      <c r="C400" s="202" t="s">
        <v>8782</v>
      </c>
      <c r="D400" s="203">
        <v>0</v>
      </c>
      <c r="E400" s="203">
        <v>0</v>
      </c>
      <c r="F400" s="203">
        <v>0</v>
      </c>
      <c r="G400" s="203">
        <v>0</v>
      </c>
      <c r="H400" s="203">
        <v>0</v>
      </c>
      <c r="I400" s="203">
        <v>0</v>
      </c>
      <c r="J400" s="203">
        <v>0</v>
      </c>
      <c r="K400" s="203">
        <v>0</v>
      </c>
      <c r="L400" s="203">
        <v>0</v>
      </c>
      <c r="M400" s="203">
        <v>0</v>
      </c>
      <c r="N400" s="203">
        <v>0</v>
      </c>
      <c r="O400" s="203">
        <v>0</v>
      </c>
      <c r="P400" s="203">
        <v>0</v>
      </c>
      <c r="Q400" s="203">
        <v>0</v>
      </c>
      <c r="R400" s="203">
        <v>0</v>
      </c>
      <c r="S400" s="203">
        <v>0</v>
      </c>
      <c r="T400" s="203">
        <v>0</v>
      </c>
      <c r="U400" s="203">
        <v>0</v>
      </c>
      <c r="V400" s="203">
        <v>0</v>
      </c>
      <c r="W400" s="203">
        <v>0</v>
      </c>
      <c r="X400" s="203">
        <v>0</v>
      </c>
      <c r="Y400" s="203">
        <v>0</v>
      </c>
      <c r="Z400" s="203">
        <v>0</v>
      </c>
      <c r="AA400" s="203">
        <v>0</v>
      </c>
      <c r="AB400" s="203">
        <v>0</v>
      </c>
      <c r="AC400" s="203">
        <v>0</v>
      </c>
      <c r="AD400" s="203">
        <v>0</v>
      </c>
      <c r="AE400" s="203">
        <v>0</v>
      </c>
      <c r="AF400" s="203">
        <v>0</v>
      </c>
      <c r="AG400" s="203">
        <v>0</v>
      </c>
      <c r="AH400" s="203">
        <v>0</v>
      </c>
      <c r="AI400" s="203">
        <v>0</v>
      </c>
      <c r="AJ400" s="204">
        <f t="shared" si="6"/>
        <v>0</v>
      </c>
      <c r="AM400" s="121"/>
    </row>
    <row r="401" spans="1:39" ht="20.100000000000001" hidden="1" customHeight="1" outlineLevel="2">
      <c r="A401" s="200">
        <v>1334</v>
      </c>
      <c r="B401" s="201" t="s">
        <v>1064</v>
      </c>
      <c r="C401" s="202" t="s">
        <v>8782</v>
      </c>
      <c r="D401" s="203">
        <v>0</v>
      </c>
      <c r="E401" s="203">
        <v>0</v>
      </c>
      <c r="F401" s="203">
        <v>0</v>
      </c>
      <c r="G401" s="203">
        <v>441870.36</v>
      </c>
      <c r="H401" s="203">
        <v>0</v>
      </c>
      <c r="I401" s="203">
        <v>0</v>
      </c>
      <c r="J401" s="203">
        <v>0</v>
      </c>
      <c r="K401" s="203">
        <v>0</v>
      </c>
      <c r="L401" s="203">
        <v>0</v>
      </c>
      <c r="M401" s="203">
        <v>0</v>
      </c>
      <c r="N401" s="203">
        <v>0</v>
      </c>
      <c r="O401" s="203">
        <v>0</v>
      </c>
      <c r="P401" s="203">
        <v>0</v>
      </c>
      <c r="Q401" s="203">
        <v>0</v>
      </c>
      <c r="R401" s="203">
        <v>0</v>
      </c>
      <c r="S401" s="203">
        <v>0</v>
      </c>
      <c r="T401" s="203">
        <v>0</v>
      </c>
      <c r="U401" s="203">
        <v>0</v>
      </c>
      <c r="V401" s="203">
        <v>0</v>
      </c>
      <c r="W401" s="203">
        <v>0</v>
      </c>
      <c r="X401" s="203">
        <v>0</v>
      </c>
      <c r="Y401" s="203">
        <v>0</v>
      </c>
      <c r="Z401" s="203">
        <v>0</v>
      </c>
      <c r="AA401" s="203">
        <v>0</v>
      </c>
      <c r="AB401" s="203">
        <v>0</v>
      </c>
      <c r="AC401" s="203">
        <v>0</v>
      </c>
      <c r="AD401" s="203">
        <v>0</v>
      </c>
      <c r="AE401" s="203">
        <v>0</v>
      </c>
      <c r="AF401" s="203">
        <v>0</v>
      </c>
      <c r="AG401" s="203">
        <v>0</v>
      </c>
      <c r="AH401" s="203">
        <v>0</v>
      </c>
      <c r="AI401" s="203">
        <v>0</v>
      </c>
      <c r="AJ401" s="204">
        <f t="shared" si="6"/>
        <v>441870.36</v>
      </c>
      <c r="AM401" s="121"/>
    </row>
    <row r="402" spans="1:39" ht="20.100000000000001" hidden="1" customHeight="1" outlineLevel="2">
      <c r="A402" s="200">
        <v>1335</v>
      </c>
      <c r="B402" s="201" t="s">
        <v>1065</v>
      </c>
      <c r="C402" s="202" t="s">
        <v>8782</v>
      </c>
      <c r="D402" s="203">
        <v>0</v>
      </c>
      <c r="E402" s="203">
        <v>0</v>
      </c>
      <c r="F402" s="203">
        <v>0</v>
      </c>
      <c r="G402" s="203">
        <v>0</v>
      </c>
      <c r="H402" s="203">
        <v>0</v>
      </c>
      <c r="I402" s="203">
        <v>0</v>
      </c>
      <c r="J402" s="203">
        <v>0</v>
      </c>
      <c r="K402" s="203">
        <v>0</v>
      </c>
      <c r="L402" s="203">
        <v>0</v>
      </c>
      <c r="M402" s="203">
        <v>0</v>
      </c>
      <c r="N402" s="203">
        <v>0</v>
      </c>
      <c r="O402" s="203">
        <v>0</v>
      </c>
      <c r="P402" s="203">
        <v>0</v>
      </c>
      <c r="Q402" s="203">
        <v>0</v>
      </c>
      <c r="R402" s="203">
        <v>0</v>
      </c>
      <c r="S402" s="203">
        <v>0</v>
      </c>
      <c r="T402" s="203">
        <v>0</v>
      </c>
      <c r="U402" s="203">
        <v>0</v>
      </c>
      <c r="V402" s="203">
        <v>0</v>
      </c>
      <c r="W402" s="203">
        <v>0</v>
      </c>
      <c r="X402" s="203">
        <v>0</v>
      </c>
      <c r="Y402" s="203">
        <v>0</v>
      </c>
      <c r="Z402" s="203">
        <v>0</v>
      </c>
      <c r="AA402" s="203">
        <v>0</v>
      </c>
      <c r="AB402" s="203">
        <v>0</v>
      </c>
      <c r="AC402" s="203">
        <v>0</v>
      </c>
      <c r="AD402" s="203">
        <v>0</v>
      </c>
      <c r="AE402" s="203">
        <v>0</v>
      </c>
      <c r="AF402" s="203">
        <v>0</v>
      </c>
      <c r="AG402" s="203">
        <v>0</v>
      </c>
      <c r="AH402" s="203">
        <v>0</v>
      </c>
      <c r="AI402" s="203">
        <v>0</v>
      </c>
      <c r="AJ402" s="204">
        <f t="shared" si="6"/>
        <v>0</v>
      </c>
      <c r="AM402" s="121"/>
    </row>
    <row r="403" spans="1:39" ht="20.100000000000001" hidden="1" customHeight="1" outlineLevel="2">
      <c r="A403" s="200">
        <v>1336</v>
      </c>
      <c r="B403" s="201" t="s">
        <v>1066</v>
      </c>
      <c r="C403" s="202" t="s">
        <v>8782</v>
      </c>
      <c r="D403" s="203">
        <v>0</v>
      </c>
      <c r="E403" s="203">
        <v>0</v>
      </c>
      <c r="F403" s="203">
        <v>0</v>
      </c>
      <c r="G403" s="203">
        <v>0</v>
      </c>
      <c r="H403" s="203">
        <v>0</v>
      </c>
      <c r="I403" s="203">
        <v>0</v>
      </c>
      <c r="J403" s="203">
        <v>0</v>
      </c>
      <c r="K403" s="203">
        <v>0</v>
      </c>
      <c r="L403" s="203">
        <v>0</v>
      </c>
      <c r="M403" s="203">
        <v>0</v>
      </c>
      <c r="N403" s="203">
        <v>0</v>
      </c>
      <c r="O403" s="203">
        <v>0</v>
      </c>
      <c r="P403" s="203">
        <v>0</v>
      </c>
      <c r="Q403" s="203">
        <v>0</v>
      </c>
      <c r="R403" s="203">
        <v>0</v>
      </c>
      <c r="S403" s="203">
        <v>0</v>
      </c>
      <c r="T403" s="203">
        <v>0</v>
      </c>
      <c r="U403" s="203">
        <v>0</v>
      </c>
      <c r="V403" s="203">
        <v>0</v>
      </c>
      <c r="W403" s="203">
        <v>0</v>
      </c>
      <c r="X403" s="203">
        <v>0</v>
      </c>
      <c r="Y403" s="203">
        <v>0</v>
      </c>
      <c r="Z403" s="203">
        <v>0</v>
      </c>
      <c r="AA403" s="203">
        <v>0</v>
      </c>
      <c r="AB403" s="203">
        <v>0</v>
      </c>
      <c r="AC403" s="203">
        <v>0</v>
      </c>
      <c r="AD403" s="203">
        <v>0</v>
      </c>
      <c r="AE403" s="203">
        <v>0</v>
      </c>
      <c r="AF403" s="203">
        <v>0</v>
      </c>
      <c r="AG403" s="203">
        <v>0</v>
      </c>
      <c r="AH403" s="203">
        <v>0</v>
      </c>
      <c r="AI403" s="203">
        <v>0</v>
      </c>
      <c r="AJ403" s="204">
        <f t="shared" si="6"/>
        <v>0</v>
      </c>
      <c r="AM403" s="121"/>
    </row>
    <row r="404" spans="1:39" ht="20.100000000000001" hidden="1" customHeight="1" outlineLevel="2">
      <c r="A404" s="200">
        <v>1337</v>
      </c>
      <c r="B404" s="201" t="s">
        <v>1067</v>
      </c>
      <c r="C404" s="202" t="s">
        <v>8782</v>
      </c>
      <c r="D404" s="203">
        <v>0</v>
      </c>
      <c r="E404" s="203">
        <v>0</v>
      </c>
      <c r="F404" s="203">
        <v>0</v>
      </c>
      <c r="G404" s="203">
        <v>0</v>
      </c>
      <c r="H404" s="203">
        <v>0</v>
      </c>
      <c r="I404" s="203">
        <v>0</v>
      </c>
      <c r="J404" s="203">
        <v>0</v>
      </c>
      <c r="K404" s="203">
        <v>0</v>
      </c>
      <c r="L404" s="203">
        <v>0</v>
      </c>
      <c r="M404" s="203">
        <v>0</v>
      </c>
      <c r="N404" s="203">
        <v>0</v>
      </c>
      <c r="O404" s="203">
        <v>0</v>
      </c>
      <c r="P404" s="203">
        <v>0</v>
      </c>
      <c r="Q404" s="203">
        <v>0</v>
      </c>
      <c r="R404" s="203">
        <v>0</v>
      </c>
      <c r="S404" s="203">
        <v>0</v>
      </c>
      <c r="T404" s="203">
        <v>0</v>
      </c>
      <c r="U404" s="203">
        <v>0</v>
      </c>
      <c r="V404" s="203">
        <v>0</v>
      </c>
      <c r="W404" s="203">
        <v>0</v>
      </c>
      <c r="X404" s="203">
        <v>0</v>
      </c>
      <c r="Y404" s="203">
        <v>0</v>
      </c>
      <c r="Z404" s="203">
        <v>0</v>
      </c>
      <c r="AA404" s="203">
        <v>0</v>
      </c>
      <c r="AB404" s="203">
        <v>0</v>
      </c>
      <c r="AC404" s="203">
        <v>0</v>
      </c>
      <c r="AD404" s="203">
        <v>0</v>
      </c>
      <c r="AE404" s="203">
        <v>0</v>
      </c>
      <c r="AF404" s="203">
        <v>0</v>
      </c>
      <c r="AG404" s="203">
        <v>0</v>
      </c>
      <c r="AH404" s="203">
        <v>0</v>
      </c>
      <c r="AI404" s="203">
        <v>0</v>
      </c>
      <c r="AJ404" s="204">
        <f t="shared" si="6"/>
        <v>0</v>
      </c>
      <c r="AM404" s="121"/>
    </row>
    <row r="405" spans="1:39" ht="20.100000000000001" hidden="1" customHeight="1" outlineLevel="2">
      <c r="A405" s="200">
        <v>1338</v>
      </c>
      <c r="B405" s="201" t="s">
        <v>1068</v>
      </c>
      <c r="C405" s="202" t="s">
        <v>8782</v>
      </c>
      <c r="D405" s="203">
        <v>0</v>
      </c>
      <c r="E405" s="203">
        <v>0</v>
      </c>
      <c r="F405" s="203">
        <v>0</v>
      </c>
      <c r="G405" s="203">
        <v>0</v>
      </c>
      <c r="H405" s="203">
        <v>0</v>
      </c>
      <c r="I405" s="203">
        <v>0</v>
      </c>
      <c r="J405" s="203">
        <v>0</v>
      </c>
      <c r="K405" s="203">
        <v>0</v>
      </c>
      <c r="L405" s="203">
        <v>0</v>
      </c>
      <c r="M405" s="203">
        <v>0</v>
      </c>
      <c r="N405" s="203">
        <v>0</v>
      </c>
      <c r="O405" s="203">
        <v>0</v>
      </c>
      <c r="P405" s="203">
        <v>0</v>
      </c>
      <c r="Q405" s="203">
        <v>0</v>
      </c>
      <c r="R405" s="203">
        <v>0</v>
      </c>
      <c r="S405" s="203">
        <v>0</v>
      </c>
      <c r="T405" s="203">
        <v>0</v>
      </c>
      <c r="U405" s="203">
        <v>0</v>
      </c>
      <c r="V405" s="203">
        <v>0</v>
      </c>
      <c r="W405" s="203">
        <v>0</v>
      </c>
      <c r="X405" s="203">
        <v>0</v>
      </c>
      <c r="Y405" s="203">
        <v>0</v>
      </c>
      <c r="Z405" s="203">
        <v>0</v>
      </c>
      <c r="AA405" s="203">
        <v>0</v>
      </c>
      <c r="AB405" s="203">
        <v>0</v>
      </c>
      <c r="AC405" s="203">
        <v>0</v>
      </c>
      <c r="AD405" s="203">
        <v>0</v>
      </c>
      <c r="AE405" s="203">
        <v>0</v>
      </c>
      <c r="AF405" s="203">
        <v>0</v>
      </c>
      <c r="AG405" s="203">
        <v>0</v>
      </c>
      <c r="AH405" s="203">
        <v>0</v>
      </c>
      <c r="AI405" s="203">
        <v>0</v>
      </c>
      <c r="AJ405" s="204">
        <f t="shared" si="6"/>
        <v>0</v>
      </c>
      <c r="AM405" s="121"/>
    </row>
    <row r="406" spans="1:39" ht="20.100000000000001" hidden="1" customHeight="1" outlineLevel="2">
      <c r="A406" s="200">
        <v>1339</v>
      </c>
      <c r="B406" s="201" t="s">
        <v>1069</v>
      </c>
      <c r="C406" s="202" t="s">
        <v>8782</v>
      </c>
      <c r="D406" s="203">
        <v>0</v>
      </c>
      <c r="E406" s="203">
        <v>0</v>
      </c>
      <c r="F406" s="203">
        <v>0</v>
      </c>
      <c r="G406" s="203">
        <v>0</v>
      </c>
      <c r="H406" s="203">
        <v>0</v>
      </c>
      <c r="I406" s="203">
        <v>0</v>
      </c>
      <c r="J406" s="203">
        <v>0</v>
      </c>
      <c r="K406" s="203">
        <v>0</v>
      </c>
      <c r="L406" s="203">
        <v>0</v>
      </c>
      <c r="M406" s="203">
        <v>0</v>
      </c>
      <c r="N406" s="203">
        <v>0</v>
      </c>
      <c r="O406" s="203">
        <v>0</v>
      </c>
      <c r="P406" s="203">
        <v>0</v>
      </c>
      <c r="Q406" s="203">
        <v>0</v>
      </c>
      <c r="R406" s="203">
        <v>0</v>
      </c>
      <c r="S406" s="203">
        <v>0</v>
      </c>
      <c r="T406" s="203">
        <v>0</v>
      </c>
      <c r="U406" s="203">
        <v>0</v>
      </c>
      <c r="V406" s="203">
        <v>0</v>
      </c>
      <c r="W406" s="203">
        <v>0</v>
      </c>
      <c r="X406" s="203">
        <v>0</v>
      </c>
      <c r="Y406" s="203">
        <v>0</v>
      </c>
      <c r="Z406" s="203">
        <v>0</v>
      </c>
      <c r="AA406" s="203">
        <v>0</v>
      </c>
      <c r="AB406" s="203">
        <v>0</v>
      </c>
      <c r="AC406" s="203">
        <v>0</v>
      </c>
      <c r="AD406" s="203">
        <v>0</v>
      </c>
      <c r="AE406" s="203">
        <v>0</v>
      </c>
      <c r="AF406" s="203">
        <v>0</v>
      </c>
      <c r="AG406" s="203">
        <v>0</v>
      </c>
      <c r="AH406" s="203">
        <v>0</v>
      </c>
      <c r="AI406" s="203">
        <v>0</v>
      </c>
      <c r="AJ406" s="204">
        <f t="shared" si="6"/>
        <v>0</v>
      </c>
      <c r="AM406" s="121"/>
    </row>
    <row r="407" spans="1:39" ht="20.100000000000001" hidden="1" customHeight="1" outlineLevel="2">
      <c r="A407" s="200">
        <v>1340</v>
      </c>
      <c r="B407" s="201" t="s">
        <v>1070</v>
      </c>
      <c r="C407" s="202" t="s">
        <v>8782</v>
      </c>
      <c r="D407" s="203">
        <v>0</v>
      </c>
      <c r="E407" s="203">
        <v>0</v>
      </c>
      <c r="F407" s="203">
        <v>0</v>
      </c>
      <c r="G407" s="203">
        <v>0</v>
      </c>
      <c r="H407" s="203">
        <v>0</v>
      </c>
      <c r="I407" s="203">
        <v>0</v>
      </c>
      <c r="J407" s="203">
        <v>0</v>
      </c>
      <c r="K407" s="203">
        <v>0</v>
      </c>
      <c r="L407" s="203">
        <v>0</v>
      </c>
      <c r="M407" s="203">
        <v>0</v>
      </c>
      <c r="N407" s="203">
        <v>0</v>
      </c>
      <c r="O407" s="203">
        <v>0</v>
      </c>
      <c r="P407" s="203">
        <v>0</v>
      </c>
      <c r="Q407" s="203">
        <v>0</v>
      </c>
      <c r="R407" s="203">
        <v>0</v>
      </c>
      <c r="S407" s="203">
        <v>0</v>
      </c>
      <c r="T407" s="203">
        <v>0</v>
      </c>
      <c r="U407" s="203">
        <v>0</v>
      </c>
      <c r="V407" s="203">
        <v>0</v>
      </c>
      <c r="W407" s="203">
        <v>0</v>
      </c>
      <c r="X407" s="203">
        <v>0</v>
      </c>
      <c r="Y407" s="203">
        <v>0</v>
      </c>
      <c r="Z407" s="203">
        <v>0</v>
      </c>
      <c r="AA407" s="203">
        <v>0</v>
      </c>
      <c r="AB407" s="203">
        <v>0</v>
      </c>
      <c r="AC407" s="203">
        <v>0</v>
      </c>
      <c r="AD407" s="203">
        <v>0</v>
      </c>
      <c r="AE407" s="203">
        <v>0</v>
      </c>
      <c r="AF407" s="203">
        <v>0</v>
      </c>
      <c r="AG407" s="203">
        <v>0</v>
      </c>
      <c r="AH407" s="203">
        <v>0</v>
      </c>
      <c r="AI407" s="203">
        <v>0</v>
      </c>
      <c r="AJ407" s="204">
        <f t="shared" si="6"/>
        <v>0</v>
      </c>
      <c r="AM407" s="121"/>
    </row>
    <row r="408" spans="1:39" ht="20.100000000000001" hidden="1" customHeight="1" outlineLevel="2">
      <c r="A408" s="200">
        <v>1341</v>
      </c>
      <c r="B408" s="201" t="s">
        <v>1071</v>
      </c>
      <c r="C408" s="202" t="s">
        <v>8782</v>
      </c>
      <c r="D408" s="203">
        <v>0</v>
      </c>
      <c r="E408" s="203">
        <v>0</v>
      </c>
      <c r="F408" s="203">
        <v>0</v>
      </c>
      <c r="G408" s="203">
        <v>0</v>
      </c>
      <c r="H408" s="203">
        <v>0</v>
      </c>
      <c r="I408" s="203">
        <v>0</v>
      </c>
      <c r="J408" s="203">
        <v>0</v>
      </c>
      <c r="K408" s="203">
        <v>0</v>
      </c>
      <c r="L408" s="203">
        <v>0</v>
      </c>
      <c r="M408" s="203">
        <v>0</v>
      </c>
      <c r="N408" s="203">
        <v>0</v>
      </c>
      <c r="O408" s="203">
        <v>0</v>
      </c>
      <c r="P408" s="203">
        <v>0</v>
      </c>
      <c r="Q408" s="203">
        <v>0</v>
      </c>
      <c r="R408" s="203">
        <v>0</v>
      </c>
      <c r="S408" s="203">
        <v>0</v>
      </c>
      <c r="T408" s="203">
        <v>0</v>
      </c>
      <c r="U408" s="203">
        <v>0</v>
      </c>
      <c r="V408" s="203">
        <v>0</v>
      </c>
      <c r="W408" s="203">
        <v>0</v>
      </c>
      <c r="X408" s="203">
        <v>0</v>
      </c>
      <c r="Y408" s="203">
        <v>0</v>
      </c>
      <c r="Z408" s="203">
        <v>0</v>
      </c>
      <c r="AA408" s="203">
        <v>0</v>
      </c>
      <c r="AB408" s="203">
        <v>0</v>
      </c>
      <c r="AC408" s="203">
        <v>0</v>
      </c>
      <c r="AD408" s="203">
        <v>0</v>
      </c>
      <c r="AE408" s="203">
        <v>0</v>
      </c>
      <c r="AF408" s="203">
        <v>0</v>
      </c>
      <c r="AG408" s="203">
        <v>0</v>
      </c>
      <c r="AH408" s="203">
        <v>0</v>
      </c>
      <c r="AI408" s="203">
        <v>0</v>
      </c>
      <c r="AJ408" s="204">
        <f t="shared" si="6"/>
        <v>0</v>
      </c>
      <c r="AM408" s="121"/>
    </row>
    <row r="409" spans="1:39" ht="20.100000000000001" hidden="1" customHeight="1" outlineLevel="2">
      <c r="A409" s="200">
        <v>1342</v>
      </c>
      <c r="B409" s="201" t="s">
        <v>1072</v>
      </c>
      <c r="C409" s="202" t="s">
        <v>8782</v>
      </c>
      <c r="D409" s="203">
        <v>0</v>
      </c>
      <c r="E409" s="203">
        <v>0</v>
      </c>
      <c r="F409" s="203">
        <v>0</v>
      </c>
      <c r="G409" s="203">
        <v>0</v>
      </c>
      <c r="H409" s="203">
        <v>0</v>
      </c>
      <c r="I409" s="203">
        <v>0</v>
      </c>
      <c r="J409" s="203">
        <v>0</v>
      </c>
      <c r="K409" s="203">
        <v>0</v>
      </c>
      <c r="L409" s="203">
        <v>0</v>
      </c>
      <c r="M409" s="203">
        <v>0</v>
      </c>
      <c r="N409" s="203">
        <v>0</v>
      </c>
      <c r="O409" s="203">
        <v>0</v>
      </c>
      <c r="P409" s="203">
        <v>0</v>
      </c>
      <c r="Q409" s="203">
        <v>0</v>
      </c>
      <c r="R409" s="203">
        <v>0</v>
      </c>
      <c r="S409" s="203">
        <v>0</v>
      </c>
      <c r="T409" s="203">
        <v>0</v>
      </c>
      <c r="U409" s="203">
        <v>0</v>
      </c>
      <c r="V409" s="203">
        <v>0</v>
      </c>
      <c r="W409" s="203">
        <v>0</v>
      </c>
      <c r="X409" s="203">
        <v>0</v>
      </c>
      <c r="Y409" s="203">
        <v>0</v>
      </c>
      <c r="Z409" s="203">
        <v>0</v>
      </c>
      <c r="AA409" s="203">
        <v>0</v>
      </c>
      <c r="AB409" s="203">
        <v>0</v>
      </c>
      <c r="AC409" s="203">
        <v>0</v>
      </c>
      <c r="AD409" s="203">
        <v>0</v>
      </c>
      <c r="AE409" s="203">
        <v>0</v>
      </c>
      <c r="AF409" s="203">
        <v>0</v>
      </c>
      <c r="AG409" s="203">
        <v>0</v>
      </c>
      <c r="AH409" s="203">
        <v>0</v>
      </c>
      <c r="AI409" s="203">
        <v>0</v>
      </c>
      <c r="AJ409" s="204">
        <f t="shared" si="6"/>
        <v>0</v>
      </c>
      <c r="AM409" s="121"/>
    </row>
    <row r="410" spans="1:39" ht="20.100000000000001" hidden="1" customHeight="1" outlineLevel="2">
      <c r="A410" s="200">
        <v>1343</v>
      </c>
      <c r="B410" s="201" t="s">
        <v>1073</v>
      </c>
      <c r="C410" s="202" t="s">
        <v>8782</v>
      </c>
      <c r="D410" s="203">
        <v>0</v>
      </c>
      <c r="E410" s="203">
        <v>0</v>
      </c>
      <c r="F410" s="203">
        <v>0</v>
      </c>
      <c r="G410" s="203">
        <v>0</v>
      </c>
      <c r="H410" s="203">
        <v>0</v>
      </c>
      <c r="I410" s="203">
        <v>0</v>
      </c>
      <c r="J410" s="203">
        <v>0</v>
      </c>
      <c r="K410" s="203">
        <v>0</v>
      </c>
      <c r="L410" s="203">
        <v>0</v>
      </c>
      <c r="M410" s="203">
        <v>0</v>
      </c>
      <c r="N410" s="203">
        <v>0</v>
      </c>
      <c r="O410" s="203">
        <v>0</v>
      </c>
      <c r="P410" s="203">
        <v>0</v>
      </c>
      <c r="Q410" s="203">
        <v>0</v>
      </c>
      <c r="R410" s="203">
        <v>0</v>
      </c>
      <c r="S410" s="203">
        <v>0</v>
      </c>
      <c r="T410" s="203">
        <v>0</v>
      </c>
      <c r="U410" s="203">
        <v>0</v>
      </c>
      <c r="V410" s="203">
        <v>0</v>
      </c>
      <c r="W410" s="203">
        <v>0</v>
      </c>
      <c r="X410" s="203">
        <v>0</v>
      </c>
      <c r="Y410" s="203">
        <v>0</v>
      </c>
      <c r="Z410" s="203">
        <v>0</v>
      </c>
      <c r="AA410" s="203">
        <v>0</v>
      </c>
      <c r="AB410" s="203">
        <v>0</v>
      </c>
      <c r="AC410" s="203">
        <v>0</v>
      </c>
      <c r="AD410" s="203">
        <v>0</v>
      </c>
      <c r="AE410" s="203">
        <v>0</v>
      </c>
      <c r="AF410" s="203">
        <v>0</v>
      </c>
      <c r="AG410" s="203">
        <v>0</v>
      </c>
      <c r="AH410" s="203">
        <v>0</v>
      </c>
      <c r="AI410" s="203">
        <v>0</v>
      </c>
      <c r="AJ410" s="204">
        <f t="shared" si="6"/>
        <v>0</v>
      </c>
      <c r="AM410" s="121"/>
    </row>
    <row r="411" spans="1:39" ht="20.100000000000001" hidden="1" customHeight="1" outlineLevel="2">
      <c r="A411" s="200">
        <v>1344</v>
      </c>
      <c r="B411" s="201" t="s">
        <v>1074</v>
      </c>
      <c r="C411" s="202" t="s">
        <v>8782</v>
      </c>
      <c r="D411" s="203">
        <v>0</v>
      </c>
      <c r="E411" s="203">
        <v>0</v>
      </c>
      <c r="F411" s="203">
        <v>0</v>
      </c>
      <c r="G411" s="203">
        <v>0</v>
      </c>
      <c r="H411" s="203">
        <v>0</v>
      </c>
      <c r="I411" s="203">
        <v>0</v>
      </c>
      <c r="J411" s="203">
        <v>0</v>
      </c>
      <c r="K411" s="203">
        <v>0</v>
      </c>
      <c r="L411" s="203">
        <v>0</v>
      </c>
      <c r="M411" s="203">
        <v>0</v>
      </c>
      <c r="N411" s="203">
        <v>0</v>
      </c>
      <c r="O411" s="203">
        <v>0</v>
      </c>
      <c r="P411" s="203">
        <v>0</v>
      </c>
      <c r="Q411" s="203">
        <v>0</v>
      </c>
      <c r="R411" s="203">
        <v>0</v>
      </c>
      <c r="S411" s="203">
        <v>0</v>
      </c>
      <c r="T411" s="203">
        <v>0</v>
      </c>
      <c r="U411" s="203">
        <v>0</v>
      </c>
      <c r="V411" s="203">
        <v>0</v>
      </c>
      <c r="W411" s="203">
        <v>0</v>
      </c>
      <c r="X411" s="203">
        <v>0</v>
      </c>
      <c r="Y411" s="203">
        <v>0</v>
      </c>
      <c r="Z411" s="203">
        <v>0</v>
      </c>
      <c r="AA411" s="203">
        <v>0</v>
      </c>
      <c r="AB411" s="203">
        <v>0</v>
      </c>
      <c r="AC411" s="203">
        <v>0</v>
      </c>
      <c r="AD411" s="203">
        <v>0</v>
      </c>
      <c r="AE411" s="203">
        <v>0</v>
      </c>
      <c r="AF411" s="203">
        <v>0</v>
      </c>
      <c r="AG411" s="203">
        <v>0</v>
      </c>
      <c r="AH411" s="203">
        <v>0</v>
      </c>
      <c r="AI411" s="203">
        <v>0</v>
      </c>
      <c r="AJ411" s="204">
        <f t="shared" si="6"/>
        <v>0</v>
      </c>
      <c r="AM411" s="121"/>
    </row>
    <row r="412" spans="1:39" ht="20.100000000000001" hidden="1" customHeight="1" outlineLevel="2">
      <c r="A412" s="200">
        <v>1345</v>
      </c>
      <c r="B412" s="201" t="s">
        <v>1075</v>
      </c>
      <c r="C412" s="202" t="s">
        <v>8782</v>
      </c>
      <c r="D412" s="203">
        <v>0</v>
      </c>
      <c r="E412" s="203">
        <v>0</v>
      </c>
      <c r="F412" s="203">
        <v>0</v>
      </c>
      <c r="G412" s="203">
        <v>0</v>
      </c>
      <c r="H412" s="203">
        <v>0</v>
      </c>
      <c r="I412" s="203">
        <v>0</v>
      </c>
      <c r="J412" s="203">
        <v>0</v>
      </c>
      <c r="K412" s="203">
        <v>0</v>
      </c>
      <c r="L412" s="203">
        <v>0</v>
      </c>
      <c r="M412" s="203">
        <v>0</v>
      </c>
      <c r="N412" s="203">
        <v>0</v>
      </c>
      <c r="O412" s="203">
        <v>0</v>
      </c>
      <c r="P412" s="203">
        <v>0</v>
      </c>
      <c r="Q412" s="203">
        <v>0</v>
      </c>
      <c r="R412" s="203">
        <v>0</v>
      </c>
      <c r="S412" s="203">
        <v>0</v>
      </c>
      <c r="T412" s="203">
        <v>0</v>
      </c>
      <c r="U412" s="203">
        <v>0</v>
      </c>
      <c r="V412" s="203">
        <v>0</v>
      </c>
      <c r="W412" s="203">
        <v>0</v>
      </c>
      <c r="X412" s="203">
        <v>0</v>
      </c>
      <c r="Y412" s="203">
        <v>0</v>
      </c>
      <c r="Z412" s="203">
        <v>0</v>
      </c>
      <c r="AA412" s="203">
        <v>0</v>
      </c>
      <c r="AB412" s="203">
        <v>0</v>
      </c>
      <c r="AC412" s="203">
        <v>0</v>
      </c>
      <c r="AD412" s="203">
        <v>0</v>
      </c>
      <c r="AE412" s="203">
        <v>0</v>
      </c>
      <c r="AF412" s="203">
        <v>0</v>
      </c>
      <c r="AG412" s="203">
        <v>0</v>
      </c>
      <c r="AH412" s="203">
        <v>0</v>
      </c>
      <c r="AI412" s="203">
        <v>0</v>
      </c>
      <c r="AJ412" s="204">
        <f t="shared" si="6"/>
        <v>0</v>
      </c>
      <c r="AM412" s="121"/>
    </row>
    <row r="413" spans="1:39" ht="20.100000000000001" hidden="1" customHeight="1" outlineLevel="2">
      <c r="A413" s="200">
        <v>1346</v>
      </c>
      <c r="B413" s="201" t="s">
        <v>1076</v>
      </c>
      <c r="C413" s="202" t="s">
        <v>8782</v>
      </c>
      <c r="D413" s="203">
        <v>0</v>
      </c>
      <c r="E413" s="203">
        <v>0</v>
      </c>
      <c r="F413" s="203">
        <v>0</v>
      </c>
      <c r="G413" s="203">
        <v>0</v>
      </c>
      <c r="H413" s="203">
        <v>0</v>
      </c>
      <c r="I413" s="203">
        <v>0</v>
      </c>
      <c r="J413" s="203">
        <v>0</v>
      </c>
      <c r="K413" s="203">
        <v>0</v>
      </c>
      <c r="L413" s="203">
        <v>0</v>
      </c>
      <c r="M413" s="203">
        <v>0</v>
      </c>
      <c r="N413" s="203">
        <v>0</v>
      </c>
      <c r="O413" s="203">
        <v>0</v>
      </c>
      <c r="P413" s="203">
        <v>0</v>
      </c>
      <c r="Q413" s="203">
        <v>0</v>
      </c>
      <c r="R413" s="203">
        <v>0</v>
      </c>
      <c r="S413" s="203">
        <v>0</v>
      </c>
      <c r="T413" s="203">
        <v>0</v>
      </c>
      <c r="U413" s="203">
        <v>0</v>
      </c>
      <c r="V413" s="203">
        <v>0</v>
      </c>
      <c r="W413" s="203">
        <v>0</v>
      </c>
      <c r="X413" s="203">
        <v>0</v>
      </c>
      <c r="Y413" s="203">
        <v>0</v>
      </c>
      <c r="Z413" s="203">
        <v>0</v>
      </c>
      <c r="AA413" s="203">
        <v>0</v>
      </c>
      <c r="AB413" s="203">
        <v>0</v>
      </c>
      <c r="AC413" s="203">
        <v>0</v>
      </c>
      <c r="AD413" s="203">
        <v>0</v>
      </c>
      <c r="AE413" s="203">
        <v>0</v>
      </c>
      <c r="AF413" s="203">
        <v>0</v>
      </c>
      <c r="AG413" s="203">
        <v>0</v>
      </c>
      <c r="AH413" s="203">
        <v>0</v>
      </c>
      <c r="AI413" s="203">
        <v>0</v>
      </c>
      <c r="AJ413" s="204">
        <f t="shared" si="6"/>
        <v>0</v>
      </c>
      <c r="AM413" s="121"/>
    </row>
    <row r="414" spans="1:39" ht="20.100000000000001" hidden="1" customHeight="1" outlineLevel="2">
      <c r="A414" s="200">
        <v>1347</v>
      </c>
      <c r="B414" s="201" t="s">
        <v>1077</v>
      </c>
      <c r="C414" s="202" t="s">
        <v>8782</v>
      </c>
      <c r="D414" s="203">
        <v>0</v>
      </c>
      <c r="E414" s="203">
        <v>0</v>
      </c>
      <c r="F414" s="203">
        <v>0</v>
      </c>
      <c r="G414" s="203">
        <v>28059.75</v>
      </c>
      <c r="H414" s="203">
        <v>0</v>
      </c>
      <c r="I414" s="203">
        <v>0</v>
      </c>
      <c r="J414" s="203">
        <v>0</v>
      </c>
      <c r="K414" s="203">
        <v>0</v>
      </c>
      <c r="L414" s="203">
        <v>0</v>
      </c>
      <c r="M414" s="203">
        <v>0</v>
      </c>
      <c r="N414" s="203">
        <v>0</v>
      </c>
      <c r="O414" s="203">
        <v>0</v>
      </c>
      <c r="P414" s="203">
        <v>0</v>
      </c>
      <c r="Q414" s="203">
        <v>0</v>
      </c>
      <c r="R414" s="203">
        <v>0</v>
      </c>
      <c r="S414" s="203">
        <v>0</v>
      </c>
      <c r="T414" s="203">
        <v>0</v>
      </c>
      <c r="U414" s="203">
        <v>0</v>
      </c>
      <c r="V414" s="203">
        <v>0</v>
      </c>
      <c r="W414" s="203">
        <v>0</v>
      </c>
      <c r="X414" s="203">
        <v>0</v>
      </c>
      <c r="Y414" s="203">
        <v>0</v>
      </c>
      <c r="Z414" s="203">
        <v>0</v>
      </c>
      <c r="AA414" s="203">
        <v>0</v>
      </c>
      <c r="AB414" s="203">
        <v>0</v>
      </c>
      <c r="AC414" s="203">
        <v>0</v>
      </c>
      <c r="AD414" s="203">
        <v>0</v>
      </c>
      <c r="AE414" s="203">
        <v>0</v>
      </c>
      <c r="AF414" s="203">
        <v>0</v>
      </c>
      <c r="AG414" s="203">
        <v>0</v>
      </c>
      <c r="AH414" s="203">
        <v>0</v>
      </c>
      <c r="AI414" s="203">
        <v>0</v>
      </c>
      <c r="AJ414" s="204">
        <f t="shared" si="6"/>
        <v>28059.75</v>
      </c>
      <c r="AM414" s="121"/>
    </row>
    <row r="415" spans="1:39" ht="20.100000000000001" hidden="1" customHeight="1" outlineLevel="2">
      <c r="A415" s="200">
        <v>1401</v>
      </c>
      <c r="B415" s="201" t="s">
        <v>1078</v>
      </c>
      <c r="C415" s="202" t="s">
        <v>8782</v>
      </c>
      <c r="D415" s="203">
        <v>0</v>
      </c>
      <c r="E415" s="203">
        <v>0</v>
      </c>
      <c r="F415" s="203">
        <v>0</v>
      </c>
      <c r="G415" s="203">
        <v>0</v>
      </c>
      <c r="H415" s="203">
        <v>0</v>
      </c>
      <c r="I415" s="203">
        <v>0</v>
      </c>
      <c r="J415" s="203">
        <v>0</v>
      </c>
      <c r="K415" s="203">
        <v>0</v>
      </c>
      <c r="L415" s="203">
        <v>0</v>
      </c>
      <c r="M415" s="203">
        <v>0</v>
      </c>
      <c r="N415" s="203">
        <v>0</v>
      </c>
      <c r="O415" s="203">
        <v>0</v>
      </c>
      <c r="P415" s="203">
        <v>0</v>
      </c>
      <c r="Q415" s="203">
        <v>0</v>
      </c>
      <c r="R415" s="203">
        <v>0</v>
      </c>
      <c r="S415" s="203">
        <v>0</v>
      </c>
      <c r="T415" s="203">
        <v>0</v>
      </c>
      <c r="U415" s="203">
        <v>0</v>
      </c>
      <c r="V415" s="203">
        <v>0</v>
      </c>
      <c r="W415" s="203">
        <v>0</v>
      </c>
      <c r="X415" s="203">
        <v>0</v>
      </c>
      <c r="Y415" s="203">
        <v>0</v>
      </c>
      <c r="Z415" s="203">
        <v>0</v>
      </c>
      <c r="AA415" s="203">
        <v>0</v>
      </c>
      <c r="AB415" s="203">
        <v>0</v>
      </c>
      <c r="AC415" s="203">
        <v>0</v>
      </c>
      <c r="AD415" s="203">
        <v>0</v>
      </c>
      <c r="AE415" s="203">
        <v>0</v>
      </c>
      <c r="AF415" s="203">
        <v>0</v>
      </c>
      <c r="AG415" s="203">
        <v>0</v>
      </c>
      <c r="AH415" s="203">
        <v>0</v>
      </c>
      <c r="AI415" s="203">
        <v>0</v>
      </c>
      <c r="AJ415" s="204">
        <f t="shared" si="6"/>
        <v>0</v>
      </c>
      <c r="AM415" s="121"/>
    </row>
    <row r="416" spans="1:39" ht="20.100000000000001" hidden="1" customHeight="1" outlineLevel="2">
      <c r="A416" s="200">
        <v>1402</v>
      </c>
      <c r="B416" s="201" t="s">
        <v>1079</v>
      </c>
      <c r="C416" s="202" t="s">
        <v>8782</v>
      </c>
      <c r="D416" s="203">
        <v>0</v>
      </c>
      <c r="E416" s="203">
        <v>0</v>
      </c>
      <c r="F416" s="203">
        <v>0</v>
      </c>
      <c r="G416" s="203">
        <v>0</v>
      </c>
      <c r="H416" s="203">
        <v>0</v>
      </c>
      <c r="I416" s="203">
        <v>0</v>
      </c>
      <c r="J416" s="203">
        <v>0</v>
      </c>
      <c r="K416" s="203">
        <v>0</v>
      </c>
      <c r="L416" s="203">
        <v>0</v>
      </c>
      <c r="M416" s="203">
        <v>0</v>
      </c>
      <c r="N416" s="203">
        <v>0</v>
      </c>
      <c r="O416" s="203">
        <v>0</v>
      </c>
      <c r="P416" s="203">
        <v>0</v>
      </c>
      <c r="Q416" s="203">
        <v>0</v>
      </c>
      <c r="R416" s="203">
        <v>0</v>
      </c>
      <c r="S416" s="203">
        <v>0</v>
      </c>
      <c r="T416" s="203">
        <v>0</v>
      </c>
      <c r="U416" s="203">
        <v>0</v>
      </c>
      <c r="V416" s="203">
        <v>0</v>
      </c>
      <c r="W416" s="203">
        <v>0</v>
      </c>
      <c r="X416" s="203">
        <v>0</v>
      </c>
      <c r="Y416" s="203">
        <v>0</v>
      </c>
      <c r="Z416" s="203">
        <v>0</v>
      </c>
      <c r="AA416" s="203">
        <v>0</v>
      </c>
      <c r="AB416" s="203">
        <v>0</v>
      </c>
      <c r="AC416" s="203">
        <v>0</v>
      </c>
      <c r="AD416" s="203">
        <v>0</v>
      </c>
      <c r="AE416" s="203">
        <v>0</v>
      </c>
      <c r="AF416" s="203">
        <v>0</v>
      </c>
      <c r="AG416" s="203">
        <v>0</v>
      </c>
      <c r="AH416" s="203">
        <v>0</v>
      </c>
      <c r="AI416" s="203">
        <v>0</v>
      </c>
      <c r="AJ416" s="204">
        <f t="shared" si="6"/>
        <v>0</v>
      </c>
      <c r="AM416" s="121"/>
    </row>
    <row r="417" spans="1:39" ht="20.100000000000001" hidden="1" customHeight="1" outlineLevel="2">
      <c r="A417" s="200">
        <v>1403</v>
      </c>
      <c r="B417" s="201" t="s">
        <v>1080</v>
      </c>
      <c r="C417" s="202" t="s">
        <v>8782</v>
      </c>
      <c r="D417" s="203">
        <v>0</v>
      </c>
      <c r="E417" s="203">
        <v>0</v>
      </c>
      <c r="F417" s="203">
        <v>0</v>
      </c>
      <c r="G417" s="203">
        <v>0</v>
      </c>
      <c r="H417" s="203">
        <v>0</v>
      </c>
      <c r="I417" s="203">
        <v>0</v>
      </c>
      <c r="J417" s="203">
        <v>0</v>
      </c>
      <c r="K417" s="203">
        <v>0</v>
      </c>
      <c r="L417" s="203">
        <v>0</v>
      </c>
      <c r="M417" s="203">
        <v>0</v>
      </c>
      <c r="N417" s="203">
        <v>0</v>
      </c>
      <c r="O417" s="203">
        <v>0</v>
      </c>
      <c r="P417" s="203">
        <v>0</v>
      </c>
      <c r="Q417" s="203">
        <v>0</v>
      </c>
      <c r="R417" s="203">
        <v>0</v>
      </c>
      <c r="S417" s="203">
        <v>0</v>
      </c>
      <c r="T417" s="203">
        <v>0</v>
      </c>
      <c r="U417" s="203">
        <v>0</v>
      </c>
      <c r="V417" s="203">
        <v>0</v>
      </c>
      <c r="W417" s="203">
        <v>0</v>
      </c>
      <c r="X417" s="203">
        <v>0</v>
      </c>
      <c r="Y417" s="203">
        <v>0</v>
      </c>
      <c r="Z417" s="203">
        <v>0</v>
      </c>
      <c r="AA417" s="203">
        <v>0</v>
      </c>
      <c r="AB417" s="203">
        <v>0</v>
      </c>
      <c r="AC417" s="203">
        <v>0</v>
      </c>
      <c r="AD417" s="203">
        <v>0</v>
      </c>
      <c r="AE417" s="203">
        <v>0</v>
      </c>
      <c r="AF417" s="203">
        <v>0</v>
      </c>
      <c r="AG417" s="203">
        <v>0</v>
      </c>
      <c r="AH417" s="203">
        <v>0</v>
      </c>
      <c r="AI417" s="203">
        <v>0</v>
      </c>
      <c r="AJ417" s="204">
        <f t="shared" si="6"/>
        <v>0</v>
      </c>
      <c r="AM417" s="121"/>
    </row>
    <row r="418" spans="1:39" ht="20.100000000000001" hidden="1" customHeight="1" outlineLevel="2">
      <c r="A418" s="200">
        <v>1404</v>
      </c>
      <c r="B418" s="201" t="s">
        <v>1081</v>
      </c>
      <c r="C418" s="202" t="s">
        <v>8782</v>
      </c>
      <c r="D418" s="203">
        <v>0</v>
      </c>
      <c r="E418" s="203">
        <v>0</v>
      </c>
      <c r="F418" s="203">
        <v>0</v>
      </c>
      <c r="G418" s="203">
        <v>0</v>
      </c>
      <c r="H418" s="203">
        <v>0</v>
      </c>
      <c r="I418" s="203">
        <v>0</v>
      </c>
      <c r="J418" s="203">
        <v>0</v>
      </c>
      <c r="K418" s="203">
        <v>0</v>
      </c>
      <c r="L418" s="203">
        <v>0</v>
      </c>
      <c r="M418" s="203">
        <v>0</v>
      </c>
      <c r="N418" s="203">
        <v>0</v>
      </c>
      <c r="O418" s="203">
        <v>0</v>
      </c>
      <c r="P418" s="203">
        <v>0</v>
      </c>
      <c r="Q418" s="203">
        <v>0</v>
      </c>
      <c r="R418" s="203">
        <v>0</v>
      </c>
      <c r="S418" s="203">
        <v>0</v>
      </c>
      <c r="T418" s="203">
        <v>0</v>
      </c>
      <c r="U418" s="203">
        <v>0</v>
      </c>
      <c r="V418" s="203">
        <v>0</v>
      </c>
      <c r="W418" s="203">
        <v>0</v>
      </c>
      <c r="X418" s="203">
        <v>0</v>
      </c>
      <c r="Y418" s="203">
        <v>0</v>
      </c>
      <c r="Z418" s="203">
        <v>0</v>
      </c>
      <c r="AA418" s="203">
        <v>0</v>
      </c>
      <c r="AB418" s="203">
        <v>0</v>
      </c>
      <c r="AC418" s="203">
        <v>0</v>
      </c>
      <c r="AD418" s="203">
        <v>0</v>
      </c>
      <c r="AE418" s="203">
        <v>0</v>
      </c>
      <c r="AF418" s="203">
        <v>0</v>
      </c>
      <c r="AG418" s="203">
        <v>0</v>
      </c>
      <c r="AH418" s="203">
        <v>0</v>
      </c>
      <c r="AI418" s="203">
        <v>0</v>
      </c>
      <c r="AJ418" s="204">
        <f t="shared" si="6"/>
        <v>0</v>
      </c>
      <c r="AM418" s="121"/>
    </row>
    <row r="419" spans="1:39" ht="20.100000000000001" hidden="1" customHeight="1" outlineLevel="2">
      <c r="A419" s="200">
        <v>1405</v>
      </c>
      <c r="B419" s="201" t="s">
        <v>1082</v>
      </c>
      <c r="C419" s="202" t="s">
        <v>8782</v>
      </c>
      <c r="D419" s="203">
        <v>0</v>
      </c>
      <c r="E419" s="203">
        <v>0</v>
      </c>
      <c r="F419" s="203">
        <v>0</v>
      </c>
      <c r="G419" s="203">
        <v>0</v>
      </c>
      <c r="H419" s="203">
        <v>0</v>
      </c>
      <c r="I419" s="203">
        <v>0</v>
      </c>
      <c r="J419" s="203">
        <v>0</v>
      </c>
      <c r="K419" s="203">
        <v>0</v>
      </c>
      <c r="L419" s="203">
        <v>0</v>
      </c>
      <c r="M419" s="203">
        <v>0</v>
      </c>
      <c r="N419" s="203">
        <v>0</v>
      </c>
      <c r="O419" s="203">
        <v>0</v>
      </c>
      <c r="P419" s="203">
        <v>0</v>
      </c>
      <c r="Q419" s="203">
        <v>0</v>
      </c>
      <c r="R419" s="203">
        <v>0</v>
      </c>
      <c r="S419" s="203">
        <v>0</v>
      </c>
      <c r="T419" s="203">
        <v>0</v>
      </c>
      <c r="U419" s="203">
        <v>0</v>
      </c>
      <c r="V419" s="203">
        <v>0</v>
      </c>
      <c r="W419" s="203">
        <v>0</v>
      </c>
      <c r="X419" s="203">
        <v>0</v>
      </c>
      <c r="Y419" s="203">
        <v>0</v>
      </c>
      <c r="Z419" s="203">
        <v>0</v>
      </c>
      <c r="AA419" s="203">
        <v>0</v>
      </c>
      <c r="AB419" s="203">
        <v>0</v>
      </c>
      <c r="AC419" s="203">
        <v>0</v>
      </c>
      <c r="AD419" s="203">
        <v>0</v>
      </c>
      <c r="AE419" s="203">
        <v>0</v>
      </c>
      <c r="AF419" s="203">
        <v>0</v>
      </c>
      <c r="AG419" s="203">
        <v>0</v>
      </c>
      <c r="AH419" s="203">
        <v>0</v>
      </c>
      <c r="AI419" s="203">
        <v>0</v>
      </c>
      <c r="AJ419" s="204">
        <f t="shared" si="6"/>
        <v>0</v>
      </c>
      <c r="AM419" s="121"/>
    </row>
    <row r="420" spans="1:39" ht="20.100000000000001" hidden="1" customHeight="1" outlineLevel="2">
      <c r="A420" s="200">
        <v>1406</v>
      </c>
      <c r="B420" s="201" t="s">
        <v>1083</v>
      </c>
      <c r="C420" s="202" t="s">
        <v>8782</v>
      </c>
      <c r="D420" s="203">
        <v>0</v>
      </c>
      <c r="E420" s="203">
        <v>0</v>
      </c>
      <c r="F420" s="203">
        <v>0</v>
      </c>
      <c r="G420" s="203">
        <v>0</v>
      </c>
      <c r="H420" s="203">
        <v>0</v>
      </c>
      <c r="I420" s="203">
        <v>0</v>
      </c>
      <c r="J420" s="203">
        <v>0</v>
      </c>
      <c r="K420" s="203">
        <v>0</v>
      </c>
      <c r="L420" s="203">
        <v>0</v>
      </c>
      <c r="M420" s="203">
        <v>0</v>
      </c>
      <c r="N420" s="203">
        <v>0</v>
      </c>
      <c r="O420" s="203">
        <v>0</v>
      </c>
      <c r="P420" s="203">
        <v>0</v>
      </c>
      <c r="Q420" s="203">
        <v>0</v>
      </c>
      <c r="R420" s="203">
        <v>0</v>
      </c>
      <c r="S420" s="203">
        <v>0</v>
      </c>
      <c r="T420" s="203">
        <v>0</v>
      </c>
      <c r="U420" s="203">
        <v>0</v>
      </c>
      <c r="V420" s="203">
        <v>0</v>
      </c>
      <c r="W420" s="203">
        <v>0</v>
      </c>
      <c r="X420" s="203">
        <v>0</v>
      </c>
      <c r="Y420" s="203">
        <v>0</v>
      </c>
      <c r="Z420" s="203">
        <v>0</v>
      </c>
      <c r="AA420" s="203">
        <v>0</v>
      </c>
      <c r="AB420" s="203">
        <v>0</v>
      </c>
      <c r="AC420" s="203">
        <v>0</v>
      </c>
      <c r="AD420" s="203">
        <v>0</v>
      </c>
      <c r="AE420" s="203">
        <v>0</v>
      </c>
      <c r="AF420" s="203">
        <v>0</v>
      </c>
      <c r="AG420" s="203">
        <v>0</v>
      </c>
      <c r="AH420" s="203">
        <v>0</v>
      </c>
      <c r="AI420" s="203">
        <v>0</v>
      </c>
      <c r="AJ420" s="204">
        <f t="shared" si="6"/>
        <v>0</v>
      </c>
      <c r="AM420" s="121"/>
    </row>
    <row r="421" spans="1:39" ht="20.100000000000001" hidden="1" customHeight="1" outlineLevel="2">
      <c r="A421" s="200">
        <v>1407</v>
      </c>
      <c r="B421" s="201" t="s">
        <v>1084</v>
      </c>
      <c r="C421" s="202" t="s">
        <v>8782</v>
      </c>
      <c r="D421" s="203">
        <v>0</v>
      </c>
      <c r="E421" s="203">
        <v>0</v>
      </c>
      <c r="F421" s="203">
        <v>0</v>
      </c>
      <c r="G421" s="203">
        <v>0</v>
      </c>
      <c r="H421" s="203">
        <v>0</v>
      </c>
      <c r="I421" s="203">
        <v>0</v>
      </c>
      <c r="J421" s="203">
        <v>0</v>
      </c>
      <c r="K421" s="203">
        <v>0</v>
      </c>
      <c r="L421" s="203">
        <v>0</v>
      </c>
      <c r="M421" s="203">
        <v>0</v>
      </c>
      <c r="N421" s="203">
        <v>0</v>
      </c>
      <c r="O421" s="203">
        <v>0</v>
      </c>
      <c r="P421" s="203">
        <v>0</v>
      </c>
      <c r="Q421" s="203">
        <v>0</v>
      </c>
      <c r="R421" s="203">
        <v>0</v>
      </c>
      <c r="S421" s="203">
        <v>0</v>
      </c>
      <c r="T421" s="203">
        <v>0</v>
      </c>
      <c r="U421" s="203">
        <v>0</v>
      </c>
      <c r="V421" s="203">
        <v>0</v>
      </c>
      <c r="W421" s="203">
        <v>0</v>
      </c>
      <c r="X421" s="203">
        <v>0</v>
      </c>
      <c r="Y421" s="203">
        <v>0</v>
      </c>
      <c r="Z421" s="203">
        <v>0</v>
      </c>
      <c r="AA421" s="203">
        <v>0</v>
      </c>
      <c r="AB421" s="203">
        <v>0</v>
      </c>
      <c r="AC421" s="203">
        <v>0</v>
      </c>
      <c r="AD421" s="203">
        <v>0</v>
      </c>
      <c r="AE421" s="203">
        <v>0</v>
      </c>
      <c r="AF421" s="203">
        <v>0</v>
      </c>
      <c r="AG421" s="203">
        <v>0</v>
      </c>
      <c r="AH421" s="203">
        <v>0</v>
      </c>
      <c r="AI421" s="203">
        <v>0</v>
      </c>
      <c r="AJ421" s="204">
        <f t="shared" si="6"/>
        <v>0</v>
      </c>
      <c r="AM421" s="121"/>
    </row>
    <row r="422" spans="1:39" ht="20.100000000000001" hidden="1" customHeight="1" outlineLevel="2">
      <c r="A422" s="200">
        <v>1408</v>
      </c>
      <c r="B422" s="201" t="s">
        <v>1085</v>
      </c>
      <c r="C422" s="202" t="s">
        <v>8782</v>
      </c>
      <c r="D422" s="203">
        <v>0</v>
      </c>
      <c r="E422" s="203">
        <v>0</v>
      </c>
      <c r="F422" s="203">
        <v>0</v>
      </c>
      <c r="G422" s="203">
        <v>0</v>
      </c>
      <c r="H422" s="203">
        <v>0</v>
      </c>
      <c r="I422" s="203">
        <v>0</v>
      </c>
      <c r="J422" s="203">
        <v>0</v>
      </c>
      <c r="K422" s="203">
        <v>0</v>
      </c>
      <c r="L422" s="203">
        <v>0</v>
      </c>
      <c r="M422" s="203">
        <v>0</v>
      </c>
      <c r="N422" s="203">
        <v>0</v>
      </c>
      <c r="O422" s="203">
        <v>0</v>
      </c>
      <c r="P422" s="203">
        <v>0</v>
      </c>
      <c r="Q422" s="203">
        <v>0</v>
      </c>
      <c r="R422" s="203">
        <v>0</v>
      </c>
      <c r="S422" s="203">
        <v>0</v>
      </c>
      <c r="T422" s="203">
        <v>0</v>
      </c>
      <c r="U422" s="203">
        <v>0</v>
      </c>
      <c r="V422" s="203">
        <v>0</v>
      </c>
      <c r="W422" s="203">
        <v>0</v>
      </c>
      <c r="X422" s="203">
        <v>0</v>
      </c>
      <c r="Y422" s="203">
        <v>0</v>
      </c>
      <c r="Z422" s="203">
        <v>0</v>
      </c>
      <c r="AA422" s="203">
        <v>0</v>
      </c>
      <c r="AB422" s="203">
        <v>0</v>
      </c>
      <c r="AC422" s="203">
        <v>0</v>
      </c>
      <c r="AD422" s="203">
        <v>0</v>
      </c>
      <c r="AE422" s="203">
        <v>0</v>
      </c>
      <c r="AF422" s="203">
        <v>0</v>
      </c>
      <c r="AG422" s="203">
        <v>0</v>
      </c>
      <c r="AH422" s="203">
        <v>0</v>
      </c>
      <c r="AI422" s="203">
        <v>0</v>
      </c>
      <c r="AJ422" s="204">
        <f t="shared" si="6"/>
        <v>0</v>
      </c>
      <c r="AM422" s="121"/>
    </row>
    <row r="423" spans="1:39" ht="20.100000000000001" hidden="1" customHeight="1" outlineLevel="2">
      <c r="A423" s="200">
        <v>1409</v>
      </c>
      <c r="B423" s="201" t="s">
        <v>1086</v>
      </c>
      <c r="C423" s="202" t="s">
        <v>8782</v>
      </c>
      <c r="D423" s="203">
        <v>0</v>
      </c>
      <c r="E423" s="203">
        <v>0</v>
      </c>
      <c r="F423" s="203">
        <v>0</v>
      </c>
      <c r="G423" s="203">
        <v>0</v>
      </c>
      <c r="H423" s="203">
        <v>0</v>
      </c>
      <c r="I423" s="203">
        <v>0</v>
      </c>
      <c r="J423" s="203">
        <v>0</v>
      </c>
      <c r="K423" s="203">
        <v>0</v>
      </c>
      <c r="L423" s="203">
        <v>0</v>
      </c>
      <c r="M423" s="203">
        <v>0</v>
      </c>
      <c r="N423" s="203">
        <v>0</v>
      </c>
      <c r="O423" s="203">
        <v>0</v>
      </c>
      <c r="P423" s="203">
        <v>0</v>
      </c>
      <c r="Q423" s="203">
        <v>0</v>
      </c>
      <c r="R423" s="203">
        <v>0</v>
      </c>
      <c r="S423" s="203">
        <v>0</v>
      </c>
      <c r="T423" s="203">
        <v>0</v>
      </c>
      <c r="U423" s="203">
        <v>0</v>
      </c>
      <c r="V423" s="203">
        <v>0</v>
      </c>
      <c r="W423" s="203">
        <v>0</v>
      </c>
      <c r="X423" s="203">
        <v>0</v>
      </c>
      <c r="Y423" s="203">
        <v>0</v>
      </c>
      <c r="Z423" s="203">
        <v>0</v>
      </c>
      <c r="AA423" s="203">
        <v>0</v>
      </c>
      <c r="AB423" s="203">
        <v>0</v>
      </c>
      <c r="AC423" s="203">
        <v>0</v>
      </c>
      <c r="AD423" s="203">
        <v>0</v>
      </c>
      <c r="AE423" s="203">
        <v>0</v>
      </c>
      <c r="AF423" s="203">
        <v>0</v>
      </c>
      <c r="AG423" s="203">
        <v>0</v>
      </c>
      <c r="AH423" s="203">
        <v>0</v>
      </c>
      <c r="AI423" s="203">
        <v>0</v>
      </c>
      <c r="AJ423" s="204">
        <f t="shared" si="6"/>
        <v>0</v>
      </c>
      <c r="AM423" s="121"/>
    </row>
    <row r="424" spans="1:39" ht="20.100000000000001" hidden="1" customHeight="1" outlineLevel="2">
      <c r="A424" s="200">
        <v>1410</v>
      </c>
      <c r="B424" s="201" t="s">
        <v>1087</v>
      </c>
      <c r="C424" s="202" t="s">
        <v>8782</v>
      </c>
      <c r="D424" s="203">
        <v>0</v>
      </c>
      <c r="E424" s="203">
        <v>0</v>
      </c>
      <c r="F424" s="203">
        <v>0</v>
      </c>
      <c r="G424" s="203">
        <v>0</v>
      </c>
      <c r="H424" s="203">
        <v>0</v>
      </c>
      <c r="I424" s="203">
        <v>0</v>
      </c>
      <c r="J424" s="203">
        <v>0</v>
      </c>
      <c r="K424" s="203">
        <v>0</v>
      </c>
      <c r="L424" s="203">
        <v>0</v>
      </c>
      <c r="M424" s="203">
        <v>0</v>
      </c>
      <c r="N424" s="203">
        <v>0</v>
      </c>
      <c r="O424" s="203">
        <v>0</v>
      </c>
      <c r="P424" s="203">
        <v>0</v>
      </c>
      <c r="Q424" s="203">
        <v>0</v>
      </c>
      <c r="R424" s="203">
        <v>0</v>
      </c>
      <c r="S424" s="203">
        <v>0</v>
      </c>
      <c r="T424" s="203">
        <v>0</v>
      </c>
      <c r="U424" s="203">
        <v>0</v>
      </c>
      <c r="V424" s="203">
        <v>0</v>
      </c>
      <c r="W424" s="203">
        <v>0</v>
      </c>
      <c r="X424" s="203">
        <v>0</v>
      </c>
      <c r="Y424" s="203">
        <v>0</v>
      </c>
      <c r="Z424" s="203">
        <v>0</v>
      </c>
      <c r="AA424" s="203">
        <v>0</v>
      </c>
      <c r="AB424" s="203">
        <v>0</v>
      </c>
      <c r="AC424" s="203">
        <v>0</v>
      </c>
      <c r="AD424" s="203">
        <v>0</v>
      </c>
      <c r="AE424" s="203">
        <v>0</v>
      </c>
      <c r="AF424" s="203">
        <v>0</v>
      </c>
      <c r="AG424" s="203">
        <v>0</v>
      </c>
      <c r="AH424" s="203">
        <v>0</v>
      </c>
      <c r="AI424" s="203">
        <v>0</v>
      </c>
      <c r="AJ424" s="204">
        <f t="shared" si="6"/>
        <v>0</v>
      </c>
      <c r="AM424" s="121"/>
    </row>
    <row r="425" spans="1:39" ht="20.100000000000001" hidden="1" customHeight="1" outlineLevel="2">
      <c r="A425" s="200">
        <v>1411</v>
      </c>
      <c r="B425" s="201" t="s">
        <v>1088</v>
      </c>
      <c r="C425" s="202" t="s">
        <v>8782</v>
      </c>
      <c r="D425" s="203">
        <v>0</v>
      </c>
      <c r="E425" s="203">
        <v>0</v>
      </c>
      <c r="F425" s="203">
        <v>0</v>
      </c>
      <c r="G425" s="203">
        <v>0</v>
      </c>
      <c r="H425" s="203">
        <v>0</v>
      </c>
      <c r="I425" s="203">
        <v>0</v>
      </c>
      <c r="J425" s="203">
        <v>0</v>
      </c>
      <c r="K425" s="203">
        <v>0</v>
      </c>
      <c r="L425" s="203">
        <v>0</v>
      </c>
      <c r="M425" s="203">
        <v>0</v>
      </c>
      <c r="N425" s="203">
        <v>0</v>
      </c>
      <c r="O425" s="203">
        <v>0</v>
      </c>
      <c r="P425" s="203">
        <v>0</v>
      </c>
      <c r="Q425" s="203">
        <v>0</v>
      </c>
      <c r="R425" s="203">
        <v>0</v>
      </c>
      <c r="S425" s="203">
        <v>0</v>
      </c>
      <c r="T425" s="203">
        <v>0</v>
      </c>
      <c r="U425" s="203">
        <v>0</v>
      </c>
      <c r="V425" s="203">
        <v>0</v>
      </c>
      <c r="W425" s="203">
        <v>0</v>
      </c>
      <c r="X425" s="203">
        <v>0</v>
      </c>
      <c r="Y425" s="203">
        <v>0</v>
      </c>
      <c r="Z425" s="203">
        <v>0</v>
      </c>
      <c r="AA425" s="203">
        <v>0</v>
      </c>
      <c r="AB425" s="203">
        <v>0</v>
      </c>
      <c r="AC425" s="203">
        <v>0</v>
      </c>
      <c r="AD425" s="203">
        <v>0</v>
      </c>
      <c r="AE425" s="203">
        <v>0</v>
      </c>
      <c r="AF425" s="203">
        <v>0</v>
      </c>
      <c r="AG425" s="203">
        <v>0</v>
      </c>
      <c r="AH425" s="203">
        <v>0</v>
      </c>
      <c r="AI425" s="203">
        <v>0</v>
      </c>
      <c r="AJ425" s="204">
        <f t="shared" si="6"/>
        <v>0</v>
      </c>
      <c r="AM425" s="121"/>
    </row>
    <row r="426" spans="1:39" ht="20.100000000000001" hidden="1" customHeight="1" outlineLevel="2">
      <c r="A426" s="200">
        <v>1412</v>
      </c>
      <c r="B426" s="201" t="s">
        <v>1089</v>
      </c>
      <c r="C426" s="202" t="s">
        <v>8782</v>
      </c>
      <c r="D426" s="203">
        <v>0</v>
      </c>
      <c r="E426" s="203">
        <v>0</v>
      </c>
      <c r="F426" s="203">
        <v>0</v>
      </c>
      <c r="G426" s="203">
        <v>0</v>
      </c>
      <c r="H426" s="203">
        <v>0</v>
      </c>
      <c r="I426" s="203">
        <v>0</v>
      </c>
      <c r="J426" s="203">
        <v>0</v>
      </c>
      <c r="K426" s="203">
        <v>0</v>
      </c>
      <c r="L426" s="203">
        <v>0</v>
      </c>
      <c r="M426" s="203">
        <v>0</v>
      </c>
      <c r="N426" s="203">
        <v>0</v>
      </c>
      <c r="O426" s="203">
        <v>0</v>
      </c>
      <c r="P426" s="203">
        <v>0</v>
      </c>
      <c r="Q426" s="203">
        <v>0</v>
      </c>
      <c r="R426" s="203">
        <v>0</v>
      </c>
      <c r="S426" s="203">
        <v>0</v>
      </c>
      <c r="T426" s="203">
        <v>0</v>
      </c>
      <c r="U426" s="203">
        <v>0</v>
      </c>
      <c r="V426" s="203">
        <v>0</v>
      </c>
      <c r="W426" s="203">
        <v>0</v>
      </c>
      <c r="X426" s="203">
        <v>0</v>
      </c>
      <c r="Y426" s="203">
        <v>0</v>
      </c>
      <c r="Z426" s="203">
        <v>0</v>
      </c>
      <c r="AA426" s="203">
        <v>0</v>
      </c>
      <c r="AB426" s="203">
        <v>0</v>
      </c>
      <c r="AC426" s="203">
        <v>0</v>
      </c>
      <c r="AD426" s="203">
        <v>0</v>
      </c>
      <c r="AE426" s="203">
        <v>0</v>
      </c>
      <c r="AF426" s="203">
        <v>0</v>
      </c>
      <c r="AG426" s="203">
        <v>0</v>
      </c>
      <c r="AH426" s="203">
        <v>0</v>
      </c>
      <c r="AI426" s="203">
        <v>0</v>
      </c>
      <c r="AJ426" s="204">
        <f t="shared" si="6"/>
        <v>0</v>
      </c>
      <c r="AM426" s="121"/>
    </row>
    <row r="427" spans="1:39" ht="20.100000000000001" hidden="1" customHeight="1" outlineLevel="2">
      <c r="A427" s="200">
        <v>1413</v>
      </c>
      <c r="B427" s="201" t="s">
        <v>1061</v>
      </c>
      <c r="C427" s="202" t="s">
        <v>8782</v>
      </c>
      <c r="D427" s="203">
        <v>0</v>
      </c>
      <c r="E427" s="203">
        <v>0</v>
      </c>
      <c r="F427" s="203">
        <v>0</v>
      </c>
      <c r="G427" s="203">
        <v>0</v>
      </c>
      <c r="H427" s="203">
        <v>0</v>
      </c>
      <c r="I427" s="203">
        <v>0</v>
      </c>
      <c r="J427" s="203">
        <v>0</v>
      </c>
      <c r="K427" s="203">
        <v>0</v>
      </c>
      <c r="L427" s="203">
        <v>0</v>
      </c>
      <c r="M427" s="203">
        <v>0</v>
      </c>
      <c r="N427" s="203">
        <v>0</v>
      </c>
      <c r="O427" s="203">
        <v>0</v>
      </c>
      <c r="P427" s="203">
        <v>0</v>
      </c>
      <c r="Q427" s="203">
        <v>0</v>
      </c>
      <c r="R427" s="203">
        <v>0</v>
      </c>
      <c r="S427" s="203">
        <v>0</v>
      </c>
      <c r="T427" s="203">
        <v>0</v>
      </c>
      <c r="U427" s="203">
        <v>0</v>
      </c>
      <c r="V427" s="203">
        <v>0</v>
      </c>
      <c r="W427" s="203">
        <v>0</v>
      </c>
      <c r="X427" s="203">
        <v>0</v>
      </c>
      <c r="Y427" s="203">
        <v>0</v>
      </c>
      <c r="Z427" s="203">
        <v>0</v>
      </c>
      <c r="AA427" s="203">
        <v>0</v>
      </c>
      <c r="AB427" s="203">
        <v>0</v>
      </c>
      <c r="AC427" s="203">
        <v>0</v>
      </c>
      <c r="AD427" s="203">
        <v>0</v>
      </c>
      <c r="AE427" s="203">
        <v>0</v>
      </c>
      <c r="AF427" s="203">
        <v>0</v>
      </c>
      <c r="AG427" s="203">
        <v>0</v>
      </c>
      <c r="AH427" s="203">
        <v>0</v>
      </c>
      <c r="AI427" s="203">
        <v>0</v>
      </c>
      <c r="AJ427" s="204">
        <f t="shared" si="6"/>
        <v>0</v>
      </c>
      <c r="AM427" s="121"/>
    </row>
    <row r="428" spans="1:39" ht="20.100000000000001" hidden="1" customHeight="1" outlineLevel="2">
      <c r="A428" s="200">
        <v>1414</v>
      </c>
      <c r="B428" s="201" t="s">
        <v>1090</v>
      </c>
      <c r="C428" s="202" t="s">
        <v>8782</v>
      </c>
      <c r="D428" s="203">
        <v>0</v>
      </c>
      <c r="E428" s="203">
        <v>0</v>
      </c>
      <c r="F428" s="203">
        <v>0</v>
      </c>
      <c r="G428" s="203">
        <v>0</v>
      </c>
      <c r="H428" s="203">
        <v>0</v>
      </c>
      <c r="I428" s="203">
        <v>0</v>
      </c>
      <c r="J428" s="203">
        <v>0</v>
      </c>
      <c r="K428" s="203">
        <v>0</v>
      </c>
      <c r="L428" s="203">
        <v>0</v>
      </c>
      <c r="M428" s="203">
        <v>0</v>
      </c>
      <c r="N428" s="203">
        <v>0</v>
      </c>
      <c r="O428" s="203">
        <v>0</v>
      </c>
      <c r="P428" s="203">
        <v>0</v>
      </c>
      <c r="Q428" s="203">
        <v>0</v>
      </c>
      <c r="R428" s="203">
        <v>0</v>
      </c>
      <c r="S428" s="203">
        <v>0</v>
      </c>
      <c r="T428" s="203">
        <v>0</v>
      </c>
      <c r="U428" s="203">
        <v>0</v>
      </c>
      <c r="V428" s="203">
        <v>0</v>
      </c>
      <c r="W428" s="203">
        <v>0</v>
      </c>
      <c r="X428" s="203">
        <v>0</v>
      </c>
      <c r="Y428" s="203">
        <v>0</v>
      </c>
      <c r="Z428" s="203">
        <v>0</v>
      </c>
      <c r="AA428" s="203">
        <v>0</v>
      </c>
      <c r="AB428" s="203">
        <v>0</v>
      </c>
      <c r="AC428" s="203">
        <v>0</v>
      </c>
      <c r="AD428" s="203">
        <v>0</v>
      </c>
      <c r="AE428" s="203">
        <v>0</v>
      </c>
      <c r="AF428" s="203">
        <v>0</v>
      </c>
      <c r="AG428" s="203">
        <v>0</v>
      </c>
      <c r="AH428" s="203">
        <v>0</v>
      </c>
      <c r="AI428" s="203">
        <v>0</v>
      </c>
      <c r="AJ428" s="204">
        <f t="shared" si="6"/>
        <v>0</v>
      </c>
      <c r="AM428" s="121"/>
    </row>
    <row r="429" spans="1:39" ht="20.100000000000001" hidden="1" customHeight="1" outlineLevel="2">
      <c r="A429" s="200">
        <v>1415</v>
      </c>
      <c r="B429" s="201" t="s">
        <v>1091</v>
      </c>
      <c r="C429" s="202" t="s">
        <v>8782</v>
      </c>
      <c r="D429" s="203">
        <v>0</v>
      </c>
      <c r="E429" s="203">
        <v>0</v>
      </c>
      <c r="F429" s="203">
        <v>0</v>
      </c>
      <c r="G429" s="203">
        <v>0</v>
      </c>
      <c r="H429" s="203">
        <v>0</v>
      </c>
      <c r="I429" s="203">
        <v>0</v>
      </c>
      <c r="J429" s="203">
        <v>0</v>
      </c>
      <c r="K429" s="203">
        <v>0</v>
      </c>
      <c r="L429" s="203">
        <v>0</v>
      </c>
      <c r="M429" s="203">
        <v>0</v>
      </c>
      <c r="N429" s="203">
        <v>0</v>
      </c>
      <c r="O429" s="203">
        <v>0</v>
      </c>
      <c r="P429" s="203">
        <v>0</v>
      </c>
      <c r="Q429" s="203">
        <v>0</v>
      </c>
      <c r="R429" s="203">
        <v>0</v>
      </c>
      <c r="S429" s="203">
        <v>0</v>
      </c>
      <c r="T429" s="203">
        <v>0</v>
      </c>
      <c r="U429" s="203">
        <v>0</v>
      </c>
      <c r="V429" s="203">
        <v>0</v>
      </c>
      <c r="W429" s="203">
        <v>0</v>
      </c>
      <c r="X429" s="203">
        <v>0</v>
      </c>
      <c r="Y429" s="203">
        <v>0</v>
      </c>
      <c r="Z429" s="203">
        <v>0</v>
      </c>
      <c r="AA429" s="203">
        <v>0</v>
      </c>
      <c r="AB429" s="203">
        <v>0</v>
      </c>
      <c r="AC429" s="203">
        <v>0</v>
      </c>
      <c r="AD429" s="203">
        <v>0</v>
      </c>
      <c r="AE429" s="203">
        <v>0</v>
      </c>
      <c r="AF429" s="203">
        <v>0</v>
      </c>
      <c r="AG429" s="203">
        <v>0</v>
      </c>
      <c r="AH429" s="203">
        <v>0</v>
      </c>
      <c r="AI429" s="203">
        <v>0</v>
      </c>
      <c r="AJ429" s="204">
        <f t="shared" si="6"/>
        <v>0</v>
      </c>
      <c r="AM429" s="121"/>
    </row>
    <row r="430" spans="1:39" ht="20.100000000000001" hidden="1" customHeight="1" outlineLevel="2">
      <c r="A430" s="200">
        <v>1416</v>
      </c>
      <c r="B430" s="201" t="s">
        <v>1092</v>
      </c>
      <c r="C430" s="202" t="s">
        <v>8782</v>
      </c>
      <c r="D430" s="203">
        <v>0</v>
      </c>
      <c r="E430" s="203">
        <v>0</v>
      </c>
      <c r="F430" s="203">
        <v>0</v>
      </c>
      <c r="G430" s="203">
        <v>0</v>
      </c>
      <c r="H430" s="203">
        <v>0</v>
      </c>
      <c r="I430" s="203">
        <v>0</v>
      </c>
      <c r="J430" s="203">
        <v>0</v>
      </c>
      <c r="K430" s="203">
        <v>0</v>
      </c>
      <c r="L430" s="203">
        <v>0</v>
      </c>
      <c r="M430" s="203">
        <v>0</v>
      </c>
      <c r="N430" s="203">
        <v>0</v>
      </c>
      <c r="O430" s="203">
        <v>0</v>
      </c>
      <c r="P430" s="203">
        <v>0</v>
      </c>
      <c r="Q430" s="203">
        <v>0</v>
      </c>
      <c r="R430" s="203">
        <v>0</v>
      </c>
      <c r="S430" s="203">
        <v>0</v>
      </c>
      <c r="T430" s="203">
        <v>0</v>
      </c>
      <c r="U430" s="203">
        <v>0</v>
      </c>
      <c r="V430" s="203">
        <v>0</v>
      </c>
      <c r="W430" s="203">
        <v>0</v>
      </c>
      <c r="X430" s="203">
        <v>0</v>
      </c>
      <c r="Y430" s="203">
        <v>0</v>
      </c>
      <c r="Z430" s="203">
        <v>0</v>
      </c>
      <c r="AA430" s="203">
        <v>0</v>
      </c>
      <c r="AB430" s="203">
        <v>0</v>
      </c>
      <c r="AC430" s="203">
        <v>0</v>
      </c>
      <c r="AD430" s="203">
        <v>0</v>
      </c>
      <c r="AE430" s="203">
        <v>0</v>
      </c>
      <c r="AF430" s="203">
        <v>0</v>
      </c>
      <c r="AG430" s="203">
        <v>0</v>
      </c>
      <c r="AH430" s="203">
        <v>0</v>
      </c>
      <c r="AI430" s="203">
        <v>0</v>
      </c>
      <c r="AJ430" s="204">
        <f t="shared" si="6"/>
        <v>0</v>
      </c>
      <c r="AM430" s="121"/>
    </row>
    <row r="431" spans="1:39" ht="20.100000000000001" hidden="1" customHeight="1" outlineLevel="2">
      <c r="A431" s="200">
        <v>1417</v>
      </c>
      <c r="B431" s="201" t="s">
        <v>1093</v>
      </c>
      <c r="C431" s="202" t="s">
        <v>8782</v>
      </c>
      <c r="D431" s="203">
        <v>0</v>
      </c>
      <c r="E431" s="203">
        <v>0</v>
      </c>
      <c r="F431" s="203">
        <v>0</v>
      </c>
      <c r="G431" s="203">
        <v>0</v>
      </c>
      <c r="H431" s="203">
        <v>0</v>
      </c>
      <c r="I431" s="203">
        <v>0</v>
      </c>
      <c r="J431" s="203">
        <v>0</v>
      </c>
      <c r="K431" s="203">
        <v>0</v>
      </c>
      <c r="L431" s="203">
        <v>0</v>
      </c>
      <c r="M431" s="203">
        <v>0</v>
      </c>
      <c r="N431" s="203">
        <v>0</v>
      </c>
      <c r="O431" s="203">
        <v>0</v>
      </c>
      <c r="P431" s="203">
        <v>0</v>
      </c>
      <c r="Q431" s="203">
        <v>0</v>
      </c>
      <c r="R431" s="203">
        <v>0</v>
      </c>
      <c r="S431" s="203">
        <v>0</v>
      </c>
      <c r="T431" s="203">
        <v>0</v>
      </c>
      <c r="U431" s="203">
        <v>0</v>
      </c>
      <c r="V431" s="203">
        <v>0</v>
      </c>
      <c r="W431" s="203">
        <v>0</v>
      </c>
      <c r="X431" s="203">
        <v>0</v>
      </c>
      <c r="Y431" s="203">
        <v>0</v>
      </c>
      <c r="Z431" s="203">
        <v>0</v>
      </c>
      <c r="AA431" s="203">
        <v>0</v>
      </c>
      <c r="AB431" s="203">
        <v>0</v>
      </c>
      <c r="AC431" s="203">
        <v>0</v>
      </c>
      <c r="AD431" s="203">
        <v>0</v>
      </c>
      <c r="AE431" s="203">
        <v>0</v>
      </c>
      <c r="AF431" s="203">
        <v>0</v>
      </c>
      <c r="AG431" s="203">
        <v>0</v>
      </c>
      <c r="AH431" s="203">
        <v>0</v>
      </c>
      <c r="AI431" s="203">
        <v>0</v>
      </c>
      <c r="AJ431" s="204">
        <f t="shared" si="6"/>
        <v>0</v>
      </c>
      <c r="AM431" s="121"/>
    </row>
    <row r="432" spans="1:39" ht="20.100000000000001" hidden="1" customHeight="1" outlineLevel="2">
      <c r="A432" s="200">
        <v>1418</v>
      </c>
      <c r="B432" s="201" t="s">
        <v>1094</v>
      </c>
      <c r="C432" s="202" t="s">
        <v>8782</v>
      </c>
      <c r="D432" s="203">
        <v>0</v>
      </c>
      <c r="E432" s="203">
        <v>0</v>
      </c>
      <c r="F432" s="203">
        <v>0</v>
      </c>
      <c r="G432" s="203">
        <v>0</v>
      </c>
      <c r="H432" s="203">
        <v>0</v>
      </c>
      <c r="I432" s="203">
        <v>0</v>
      </c>
      <c r="J432" s="203">
        <v>0</v>
      </c>
      <c r="K432" s="203">
        <v>0</v>
      </c>
      <c r="L432" s="203">
        <v>0</v>
      </c>
      <c r="M432" s="203">
        <v>0</v>
      </c>
      <c r="N432" s="203">
        <v>0</v>
      </c>
      <c r="O432" s="203">
        <v>0</v>
      </c>
      <c r="P432" s="203">
        <v>0</v>
      </c>
      <c r="Q432" s="203">
        <v>0</v>
      </c>
      <c r="R432" s="203">
        <v>0</v>
      </c>
      <c r="S432" s="203">
        <v>0</v>
      </c>
      <c r="T432" s="203">
        <v>0</v>
      </c>
      <c r="U432" s="203">
        <v>0</v>
      </c>
      <c r="V432" s="203">
        <v>0</v>
      </c>
      <c r="W432" s="203">
        <v>0</v>
      </c>
      <c r="X432" s="203">
        <v>0</v>
      </c>
      <c r="Y432" s="203">
        <v>0</v>
      </c>
      <c r="Z432" s="203">
        <v>0</v>
      </c>
      <c r="AA432" s="203">
        <v>0</v>
      </c>
      <c r="AB432" s="203">
        <v>0</v>
      </c>
      <c r="AC432" s="203">
        <v>0</v>
      </c>
      <c r="AD432" s="203">
        <v>0</v>
      </c>
      <c r="AE432" s="203">
        <v>0</v>
      </c>
      <c r="AF432" s="203">
        <v>0</v>
      </c>
      <c r="AG432" s="203">
        <v>0</v>
      </c>
      <c r="AH432" s="203">
        <v>0</v>
      </c>
      <c r="AI432" s="203">
        <v>0</v>
      </c>
      <c r="AJ432" s="204">
        <f t="shared" si="6"/>
        <v>0</v>
      </c>
      <c r="AM432" s="121"/>
    </row>
    <row r="433" spans="1:39" ht="20.100000000000001" hidden="1" customHeight="1" outlineLevel="2">
      <c r="A433" s="200">
        <v>1419</v>
      </c>
      <c r="B433" s="201" t="s">
        <v>1095</v>
      </c>
      <c r="C433" s="202" t="s">
        <v>8782</v>
      </c>
      <c r="D433" s="203">
        <v>0</v>
      </c>
      <c r="E433" s="203">
        <v>0</v>
      </c>
      <c r="F433" s="203">
        <v>0</v>
      </c>
      <c r="G433" s="203">
        <v>0</v>
      </c>
      <c r="H433" s="203">
        <v>0</v>
      </c>
      <c r="I433" s="203">
        <v>0</v>
      </c>
      <c r="J433" s="203">
        <v>0</v>
      </c>
      <c r="K433" s="203">
        <v>0</v>
      </c>
      <c r="L433" s="203">
        <v>0</v>
      </c>
      <c r="M433" s="203">
        <v>0</v>
      </c>
      <c r="N433" s="203">
        <v>0</v>
      </c>
      <c r="O433" s="203">
        <v>0</v>
      </c>
      <c r="P433" s="203">
        <v>0</v>
      </c>
      <c r="Q433" s="203">
        <v>0</v>
      </c>
      <c r="R433" s="203">
        <v>0</v>
      </c>
      <c r="S433" s="203">
        <v>0</v>
      </c>
      <c r="T433" s="203">
        <v>0</v>
      </c>
      <c r="U433" s="203">
        <v>0</v>
      </c>
      <c r="V433" s="203">
        <v>0</v>
      </c>
      <c r="W433" s="203">
        <v>0</v>
      </c>
      <c r="X433" s="203">
        <v>0</v>
      </c>
      <c r="Y433" s="203">
        <v>0</v>
      </c>
      <c r="Z433" s="203">
        <v>0</v>
      </c>
      <c r="AA433" s="203">
        <v>0</v>
      </c>
      <c r="AB433" s="203">
        <v>0</v>
      </c>
      <c r="AC433" s="203">
        <v>0</v>
      </c>
      <c r="AD433" s="203">
        <v>0</v>
      </c>
      <c r="AE433" s="203">
        <v>0</v>
      </c>
      <c r="AF433" s="203">
        <v>0</v>
      </c>
      <c r="AG433" s="203">
        <v>0</v>
      </c>
      <c r="AH433" s="203">
        <v>0</v>
      </c>
      <c r="AI433" s="203">
        <v>0</v>
      </c>
      <c r="AJ433" s="204">
        <f t="shared" si="6"/>
        <v>0</v>
      </c>
      <c r="AM433" s="121"/>
    </row>
    <row r="434" spans="1:39" ht="20.100000000000001" hidden="1" customHeight="1" outlineLevel="2">
      <c r="A434" s="200">
        <v>1420</v>
      </c>
      <c r="B434" s="201" t="s">
        <v>1096</v>
      </c>
      <c r="C434" s="202" t="s">
        <v>8782</v>
      </c>
      <c r="D434" s="203">
        <v>0</v>
      </c>
      <c r="E434" s="203">
        <v>0</v>
      </c>
      <c r="F434" s="203">
        <v>0</v>
      </c>
      <c r="G434" s="203">
        <v>0</v>
      </c>
      <c r="H434" s="203">
        <v>0</v>
      </c>
      <c r="I434" s="203">
        <v>0</v>
      </c>
      <c r="J434" s="203">
        <v>0</v>
      </c>
      <c r="K434" s="203">
        <v>0</v>
      </c>
      <c r="L434" s="203">
        <v>0</v>
      </c>
      <c r="M434" s="203">
        <v>0</v>
      </c>
      <c r="N434" s="203">
        <v>0</v>
      </c>
      <c r="O434" s="203">
        <v>0</v>
      </c>
      <c r="P434" s="203">
        <v>0</v>
      </c>
      <c r="Q434" s="203">
        <v>0</v>
      </c>
      <c r="R434" s="203">
        <v>0</v>
      </c>
      <c r="S434" s="203">
        <v>0</v>
      </c>
      <c r="T434" s="203">
        <v>0</v>
      </c>
      <c r="U434" s="203">
        <v>0</v>
      </c>
      <c r="V434" s="203">
        <v>0</v>
      </c>
      <c r="W434" s="203">
        <v>0</v>
      </c>
      <c r="X434" s="203">
        <v>0</v>
      </c>
      <c r="Y434" s="203">
        <v>0</v>
      </c>
      <c r="Z434" s="203">
        <v>0</v>
      </c>
      <c r="AA434" s="203">
        <v>0</v>
      </c>
      <c r="AB434" s="203">
        <v>0</v>
      </c>
      <c r="AC434" s="203">
        <v>0</v>
      </c>
      <c r="AD434" s="203">
        <v>0</v>
      </c>
      <c r="AE434" s="203">
        <v>0</v>
      </c>
      <c r="AF434" s="203">
        <v>0</v>
      </c>
      <c r="AG434" s="203">
        <v>0</v>
      </c>
      <c r="AH434" s="203">
        <v>0</v>
      </c>
      <c r="AI434" s="203">
        <v>0</v>
      </c>
      <c r="AJ434" s="204">
        <f t="shared" si="6"/>
        <v>0</v>
      </c>
      <c r="AM434" s="121"/>
    </row>
    <row r="435" spans="1:39" ht="20.100000000000001" hidden="1" customHeight="1" outlineLevel="2">
      <c r="A435" s="200">
        <v>1421</v>
      </c>
      <c r="B435" s="201" t="s">
        <v>1097</v>
      </c>
      <c r="C435" s="202" t="s">
        <v>8782</v>
      </c>
      <c r="D435" s="203">
        <v>0</v>
      </c>
      <c r="E435" s="203">
        <v>0</v>
      </c>
      <c r="F435" s="203">
        <v>0</v>
      </c>
      <c r="G435" s="203">
        <v>0</v>
      </c>
      <c r="H435" s="203">
        <v>0</v>
      </c>
      <c r="I435" s="203">
        <v>0</v>
      </c>
      <c r="J435" s="203">
        <v>0</v>
      </c>
      <c r="K435" s="203">
        <v>0</v>
      </c>
      <c r="L435" s="203">
        <v>0</v>
      </c>
      <c r="M435" s="203">
        <v>0</v>
      </c>
      <c r="N435" s="203">
        <v>0</v>
      </c>
      <c r="O435" s="203">
        <v>0</v>
      </c>
      <c r="P435" s="203">
        <v>0</v>
      </c>
      <c r="Q435" s="203">
        <v>0</v>
      </c>
      <c r="R435" s="203">
        <v>0</v>
      </c>
      <c r="S435" s="203">
        <v>0</v>
      </c>
      <c r="T435" s="203">
        <v>0</v>
      </c>
      <c r="U435" s="203">
        <v>0</v>
      </c>
      <c r="V435" s="203">
        <v>0</v>
      </c>
      <c r="W435" s="203">
        <v>0</v>
      </c>
      <c r="X435" s="203">
        <v>0</v>
      </c>
      <c r="Y435" s="203">
        <v>0</v>
      </c>
      <c r="Z435" s="203">
        <v>0</v>
      </c>
      <c r="AA435" s="203">
        <v>0</v>
      </c>
      <c r="AB435" s="203">
        <v>0</v>
      </c>
      <c r="AC435" s="203">
        <v>0</v>
      </c>
      <c r="AD435" s="203">
        <v>0</v>
      </c>
      <c r="AE435" s="203">
        <v>0</v>
      </c>
      <c r="AF435" s="203">
        <v>0</v>
      </c>
      <c r="AG435" s="203">
        <v>0</v>
      </c>
      <c r="AH435" s="203">
        <v>0</v>
      </c>
      <c r="AI435" s="203">
        <v>0</v>
      </c>
      <c r="AJ435" s="204">
        <f t="shared" si="6"/>
        <v>0</v>
      </c>
      <c r="AM435" s="121"/>
    </row>
    <row r="436" spans="1:39" ht="20.100000000000001" hidden="1" customHeight="1" outlineLevel="2">
      <c r="A436" s="200">
        <v>1422</v>
      </c>
      <c r="B436" s="201" t="s">
        <v>1098</v>
      </c>
      <c r="C436" s="202" t="s">
        <v>8782</v>
      </c>
      <c r="D436" s="203">
        <v>0</v>
      </c>
      <c r="E436" s="203">
        <v>0</v>
      </c>
      <c r="F436" s="203">
        <v>0</v>
      </c>
      <c r="G436" s="203">
        <v>0</v>
      </c>
      <c r="H436" s="203">
        <v>0</v>
      </c>
      <c r="I436" s="203">
        <v>0</v>
      </c>
      <c r="J436" s="203">
        <v>0</v>
      </c>
      <c r="K436" s="203">
        <v>0</v>
      </c>
      <c r="L436" s="203">
        <v>0</v>
      </c>
      <c r="M436" s="203">
        <v>0</v>
      </c>
      <c r="N436" s="203">
        <v>0</v>
      </c>
      <c r="O436" s="203">
        <v>0</v>
      </c>
      <c r="P436" s="203">
        <v>0</v>
      </c>
      <c r="Q436" s="203">
        <v>0</v>
      </c>
      <c r="R436" s="203">
        <v>0</v>
      </c>
      <c r="S436" s="203">
        <v>0</v>
      </c>
      <c r="T436" s="203">
        <v>0</v>
      </c>
      <c r="U436" s="203">
        <v>0</v>
      </c>
      <c r="V436" s="203">
        <v>0</v>
      </c>
      <c r="W436" s="203">
        <v>0</v>
      </c>
      <c r="X436" s="203">
        <v>0</v>
      </c>
      <c r="Y436" s="203">
        <v>0</v>
      </c>
      <c r="Z436" s="203">
        <v>0</v>
      </c>
      <c r="AA436" s="203">
        <v>0</v>
      </c>
      <c r="AB436" s="203">
        <v>0</v>
      </c>
      <c r="AC436" s="203">
        <v>0</v>
      </c>
      <c r="AD436" s="203">
        <v>0</v>
      </c>
      <c r="AE436" s="203">
        <v>0</v>
      </c>
      <c r="AF436" s="203">
        <v>0</v>
      </c>
      <c r="AG436" s="203">
        <v>0</v>
      </c>
      <c r="AH436" s="203">
        <v>0</v>
      </c>
      <c r="AI436" s="203">
        <v>0</v>
      </c>
      <c r="AJ436" s="204">
        <f t="shared" si="6"/>
        <v>0</v>
      </c>
      <c r="AM436" s="121"/>
    </row>
    <row r="437" spans="1:39" ht="20.100000000000001" hidden="1" customHeight="1" outlineLevel="2">
      <c r="A437" s="200">
        <v>1423</v>
      </c>
      <c r="B437" s="201" t="s">
        <v>1099</v>
      </c>
      <c r="C437" s="202" t="s">
        <v>8782</v>
      </c>
      <c r="D437" s="203">
        <v>0</v>
      </c>
      <c r="E437" s="203">
        <v>0</v>
      </c>
      <c r="F437" s="203">
        <v>0</v>
      </c>
      <c r="G437" s="203">
        <v>0</v>
      </c>
      <c r="H437" s="203">
        <v>0</v>
      </c>
      <c r="I437" s="203">
        <v>0</v>
      </c>
      <c r="J437" s="203">
        <v>0</v>
      </c>
      <c r="K437" s="203">
        <v>0</v>
      </c>
      <c r="L437" s="203">
        <v>0</v>
      </c>
      <c r="M437" s="203">
        <v>0</v>
      </c>
      <c r="N437" s="203">
        <v>0</v>
      </c>
      <c r="O437" s="203">
        <v>0</v>
      </c>
      <c r="P437" s="203">
        <v>0</v>
      </c>
      <c r="Q437" s="203">
        <v>0</v>
      </c>
      <c r="R437" s="203">
        <v>0</v>
      </c>
      <c r="S437" s="203">
        <v>0</v>
      </c>
      <c r="T437" s="203">
        <v>0</v>
      </c>
      <c r="U437" s="203">
        <v>0</v>
      </c>
      <c r="V437" s="203">
        <v>0</v>
      </c>
      <c r="W437" s="203">
        <v>0</v>
      </c>
      <c r="X437" s="203">
        <v>0</v>
      </c>
      <c r="Y437" s="203">
        <v>0</v>
      </c>
      <c r="Z437" s="203">
        <v>0</v>
      </c>
      <c r="AA437" s="203">
        <v>0</v>
      </c>
      <c r="AB437" s="203">
        <v>0</v>
      </c>
      <c r="AC437" s="203">
        <v>0</v>
      </c>
      <c r="AD437" s="203">
        <v>0</v>
      </c>
      <c r="AE437" s="203">
        <v>0</v>
      </c>
      <c r="AF437" s="203">
        <v>0</v>
      </c>
      <c r="AG437" s="203">
        <v>0</v>
      </c>
      <c r="AH437" s="203">
        <v>0</v>
      </c>
      <c r="AI437" s="203">
        <v>0</v>
      </c>
      <c r="AJ437" s="204">
        <f t="shared" si="6"/>
        <v>0</v>
      </c>
      <c r="AM437" s="121"/>
    </row>
    <row r="438" spans="1:39" ht="20.100000000000001" hidden="1" customHeight="1" outlineLevel="2">
      <c r="A438" s="200">
        <v>1424</v>
      </c>
      <c r="B438" s="201" t="s">
        <v>1100</v>
      </c>
      <c r="C438" s="202" t="s">
        <v>8782</v>
      </c>
      <c r="D438" s="203">
        <v>0</v>
      </c>
      <c r="E438" s="203">
        <v>0</v>
      </c>
      <c r="F438" s="203">
        <v>0</v>
      </c>
      <c r="G438" s="203">
        <v>0</v>
      </c>
      <c r="H438" s="203">
        <v>0</v>
      </c>
      <c r="I438" s="203">
        <v>0</v>
      </c>
      <c r="J438" s="203">
        <v>0</v>
      </c>
      <c r="K438" s="203">
        <v>0</v>
      </c>
      <c r="L438" s="203">
        <v>0</v>
      </c>
      <c r="M438" s="203">
        <v>0</v>
      </c>
      <c r="N438" s="203">
        <v>0</v>
      </c>
      <c r="O438" s="203">
        <v>0</v>
      </c>
      <c r="P438" s="203">
        <v>0</v>
      </c>
      <c r="Q438" s="203">
        <v>0</v>
      </c>
      <c r="R438" s="203">
        <v>0</v>
      </c>
      <c r="S438" s="203">
        <v>0</v>
      </c>
      <c r="T438" s="203">
        <v>0</v>
      </c>
      <c r="U438" s="203">
        <v>0</v>
      </c>
      <c r="V438" s="203">
        <v>0</v>
      </c>
      <c r="W438" s="203">
        <v>0</v>
      </c>
      <c r="X438" s="203">
        <v>0</v>
      </c>
      <c r="Y438" s="203">
        <v>0</v>
      </c>
      <c r="Z438" s="203">
        <v>0</v>
      </c>
      <c r="AA438" s="203">
        <v>0</v>
      </c>
      <c r="AB438" s="203">
        <v>0</v>
      </c>
      <c r="AC438" s="203">
        <v>0</v>
      </c>
      <c r="AD438" s="203">
        <v>0</v>
      </c>
      <c r="AE438" s="203">
        <v>0</v>
      </c>
      <c r="AF438" s="203">
        <v>0</v>
      </c>
      <c r="AG438" s="203">
        <v>0</v>
      </c>
      <c r="AH438" s="203">
        <v>0</v>
      </c>
      <c r="AI438" s="203">
        <v>0</v>
      </c>
      <c r="AJ438" s="204">
        <f t="shared" si="6"/>
        <v>0</v>
      </c>
      <c r="AM438" s="121"/>
    </row>
    <row r="439" spans="1:39" ht="20.100000000000001" hidden="1" customHeight="1" outlineLevel="2">
      <c r="A439" s="200">
        <v>1425</v>
      </c>
      <c r="B439" s="201" t="s">
        <v>1101</v>
      </c>
      <c r="C439" s="202" t="s">
        <v>8782</v>
      </c>
      <c r="D439" s="203">
        <v>0</v>
      </c>
      <c r="E439" s="203">
        <v>0</v>
      </c>
      <c r="F439" s="203">
        <v>0</v>
      </c>
      <c r="G439" s="203">
        <v>0</v>
      </c>
      <c r="H439" s="203">
        <v>0</v>
      </c>
      <c r="I439" s="203">
        <v>0</v>
      </c>
      <c r="J439" s="203">
        <v>0</v>
      </c>
      <c r="K439" s="203">
        <v>0</v>
      </c>
      <c r="L439" s="203">
        <v>0</v>
      </c>
      <c r="M439" s="203">
        <v>0</v>
      </c>
      <c r="N439" s="203">
        <v>0</v>
      </c>
      <c r="O439" s="203">
        <v>0</v>
      </c>
      <c r="P439" s="203">
        <v>0</v>
      </c>
      <c r="Q439" s="203">
        <v>0</v>
      </c>
      <c r="R439" s="203">
        <v>0</v>
      </c>
      <c r="S439" s="203">
        <v>0</v>
      </c>
      <c r="T439" s="203">
        <v>0</v>
      </c>
      <c r="U439" s="203">
        <v>0</v>
      </c>
      <c r="V439" s="203">
        <v>0</v>
      </c>
      <c r="W439" s="203">
        <v>0</v>
      </c>
      <c r="X439" s="203">
        <v>0</v>
      </c>
      <c r="Y439" s="203">
        <v>0</v>
      </c>
      <c r="Z439" s="203">
        <v>0</v>
      </c>
      <c r="AA439" s="203">
        <v>0</v>
      </c>
      <c r="AB439" s="203">
        <v>0</v>
      </c>
      <c r="AC439" s="203">
        <v>0</v>
      </c>
      <c r="AD439" s="203">
        <v>0</v>
      </c>
      <c r="AE439" s="203">
        <v>0</v>
      </c>
      <c r="AF439" s="203">
        <v>0</v>
      </c>
      <c r="AG439" s="203">
        <v>0</v>
      </c>
      <c r="AH439" s="203">
        <v>0</v>
      </c>
      <c r="AI439" s="203">
        <v>0</v>
      </c>
      <c r="AJ439" s="204">
        <f t="shared" si="6"/>
        <v>0</v>
      </c>
      <c r="AM439" s="121"/>
    </row>
    <row r="440" spans="1:39" ht="20.100000000000001" hidden="1" customHeight="1" outlineLevel="2">
      <c r="A440" s="200">
        <v>1426</v>
      </c>
      <c r="B440" s="201" t="s">
        <v>1102</v>
      </c>
      <c r="C440" s="202" t="s">
        <v>8782</v>
      </c>
      <c r="D440" s="203">
        <v>0</v>
      </c>
      <c r="E440" s="203">
        <v>0</v>
      </c>
      <c r="F440" s="203">
        <v>0</v>
      </c>
      <c r="G440" s="203">
        <v>0</v>
      </c>
      <c r="H440" s="203">
        <v>0</v>
      </c>
      <c r="I440" s="203">
        <v>0</v>
      </c>
      <c r="J440" s="203">
        <v>0</v>
      </c>
      <c r="K440" s="203">
        <v>0</v>
      </c>
      <c r="L440" s="203">
        <v>0</v>
      </c>
      <c r="M440" s="203">
        <v>0</v>
      </c>
      <c r="N440" s="203">
        <v>0</v>
      </c>
      <c r="O440" s="203">
        <v>0</v>
      </c>
      <c r="P440" s="203">
        <v>0</v>
      </c>
      <c r="Q440" s="203">
        <v>0</v>
      </c>
      <c r="R440" s="203">
        <v>0</v>
      </c>
      <c r="S440" s="203">
        <v>0</v>
      </c>
      <c r="T440" s="203">
        <v>0</v>
      </c>
      <c r="U440" s="203">
        <v>0</v>
      </c>
      <c r="V440" s="203">
        <v>0</v>
      </c>
      <c r="W440" s="203">
        <v>0</v>
      </c>
      <c r="X440" s="203">
        <v>0</v>
      </c>
      <c r="Y440" s="203">
        <v>0</v>
      </c>
      <c r="Z440" s="203">
        <v>0</v>
      </c>
      <c r="AA440" s="203">
        <v>0</v>
      </c>
      <c r="AB440" s="203">
        <v>0</v>
      </c>
      <c r="AC440" s="203">
        <v>0</v>
      </c>
      <c r="AD440" s="203">
        <v>0</v>
      </c>
      <c r="AE440" s="203">
        <v>0</v>
      </c>
      <c r="AF440" s="203">
        <v>0</v>
      </c>
      <c r="AG440" s="203">
        <v>0</v>
      </c>
      <c r="AH440" s="203">
        <v>0</v>
      </c>
      <c r="AI440" s="203">
        <v>0</v>
      </c>
      <c r="AJ440" s="204">
        <f t="shared" si="6"/>
        <v>0</v>
      </c>
      <c r="AM440" s="121"/>
    </row>
    <row r="441" spans="1:39" ht="20.100000000000001" hidden="1" customHeight="1" outlineLevel="2">
      <c r="A441" s="200">
        <v>1427</v>
      </c>
      <c r="B441" s="201" t="s">
        <v>1103</v>
      </c>
      <c r="C441" s="202" t="s">
        <v>8782</v>
      </c>
      <c r="D441" s="203">
        <v>0</v>
      </c>
      <c r="E441" s="203">
        <v>0</v>
      </c>
      <c r="F441" s="203">
        <v>0</v>
      </c>
      <c r="G441" s="203">
        <v>0</v>
      </c>
      <c r="H441" s="203">
        <v>0</v>
      </c>
      <c r="I441" s="203">
        <v>0</v>
      </c>
      <c r="J441" s="203">
        <v>0</v>
      </c>
      <c r="K441" s="203">
        <v>0</v>
      </c>
      <c r="L441" s="203">
        <v>0</v>
      </c>
      <c r="M441" s="203">
        <v>0</v>
      </c>
      <c r="N441" s="203">
        <v>0</v>
      </c>
      <c r="O441" s="203">
        <v>0</v>
      </c>
      <c r="P441" s="203">
        <v>0</v>
      </c>
      <c r="Q441" s="203">
        <v>0</v>
      </c>
      <c r="R441" s="203">
        <v>0</v>
      </c>
      <c r="S441" s="203">
        <v>0</v>
      </c>
      <c r="T441" s="203">
        <v>0</v>
      </c>
      <c r="U441" s="203">
        <v>0</v>
      </c>
      <c r="V441" s="203">
        <v>0</v>
      </c>
      <c r="W441" s="203">
        <v>0</v>
      </c>
      <c r="X441" s="203">
        <v>0</v>
      </c>
      <c r="Y441" s="203">
        <v>0</v>
      </c>
      <c r="Z441" s="203">
        <v>0</v>
      </c>
      <c r="AA441" s="203">
        <v>0</v>
      </c>
      <c r="AB441" s="203">
        <v>0</v>
      </c>
      <c r="AC441" s="203">
        <v>0</v>
      </c>
      <c r="AD441" s="203">
        <v>0</v>
      </c>
      <c r="AE441" s="203">
        <v>0</v>
      </c>
      <c r="AF441" s="203">
        <v>0</v>
      </c>
      <c r="AG441" s="203">
        <v>0</v>
      </c>
      <c r="AH441" s="203">
        <v>0</v>
      </c>
      <c r="AI441" s="203">
        <v>0</v>
      </c>
      <c r="AJ441" s="204">
        <f t="shared" si="6"/>
        <v>0</v>
      </c>
      <c r="AM441" s="121"/>
    </row>
    <row r="442" spans="1:39" ht="20.100000000000001" hidden="1" customHeight="1" outlineLevel="2">
      <c r="A442" s="200">
        <v>1428</v>
      </c>
      <c r="B442" s="201" t="s">
        <v>1104</v>
      </c>
      <c r="C442" s="202" t="s">
        <v>8782</v>
      </c>
      <c r="D442" s="203">
        <v>0</v>
      </c>
      <c r="E442" s="203">
        <v>0</v>
      </c>
      <c r="F442" s="203">
        <v>0</v>
      </c>
      <c r="G442" s="203">
        <v>0</v>
      </c>
      <c r="H442" s="203">
        <v>0</v>
      </c>
      <c r="I442" s="203">
        <v>0</v>
      </c>
      <c r="J442" s="203">
        <v>0</v>
      </c>
      <c r="K442" s="203">
        <v>0</v>
      </c>
      <c r="L442" s="203">
        <v>0</v>
      </c>
      <c r="M442" s="203">
        <v>0</v>
      </c>
      <c r="N442" s="203">
        <v>0</v>
      </c>
      <c r="O442" s="203">
        <v>0</v>
      </c>
      <c r="P442" s="203">
        <v>0</v>
      </c>
      <c r="Q442" s="203">
        <v>0</v>
      </c>
      <c r="R442" s="203">
        <v>0</v>
      </c>
      <c r="S442" s="203">
        <v>0</v>
      </c>
      <c r="T442" s="203">
        <v>0</v>
      </c>
      <c r="U442" s="203">
        <v>0</v>
      </c>
      <c r="V442" s="203">
        <v>0</v>
      </c>
      <c r="W442" s="203">
        <v>0</v>
      </c>
      <c r="X442" s="203">
        <v>0</v>
      </c>
      <c r="Y442" s="203">
        <v>0</v>
      </c>
      <c r="Z442" s="203">
        <v>0</v>
      </c>
      <c r="AA442" s="203">
        <v>0</v>
      </c>
      <c r="AB442" s="203">
        <v>0</v>
      </c>
      <c r="AC442" s="203">
        <v>0</v>
      </c>
      <c r="AD442" s="203">
        <v>0</v>
      </c>
      <c r="AE442" s="203">
        <v>0</v>
      </c>
      <c r="AF442" s="203">
        <v>0</v>
      </c>
      <c r="AG442" s="203">
        <v>0</v>
      </c>
      <c r="AH442" s="203">
        <v>0</v>
      </c>
      <c r="AI442" s="203">
        <v>0</v>
      </c>
      <c r="AJ442" s="204">
        <f t="shared" si="6"/>
        <v>0</v>
      </c>
      <c r="AM442" s="121"/>
    </row>
    <row r="443" spans="1:39" ht="20.100000000000001" hidden="1" customHeight="1" outlineLevel="2">
      <c r="A443" s="200">
        <v>1429</v>
      </c>
      <c r="B443" s="201" t="s">
        <v>1105</v>
      </c>
      <c r="C443" s="202" t="s">
        <v>8782</v>
      </c>
      <c r="D443" s="203">
        <v>0</v>
      </c>
      <c r="E443" s="203">
        <v>0</v>
      </c>
      <c r="F443" s="203">
        <v>0</v>
      </c>
      <c r="G443" s="203">
        <v>0</v>
      </c>
      <c r="H443" s="203">
        <v>0</v>
      </c>
      <c r="I443" s="203">
        <v>0</v>
      </c>
      <c r="J443" s="203">
        <v>0</v>
      </c>
      <c r="K443" s="203">
        <v>0</v>
      </c>
      <c r="L443" s="203">
        <v>0</v>
      </c>
      <c r="M443" s="203">
        <v>0</v>
      </c>
      <c r="N443" s="203">
        <v>0</v>
      </c>
      <c r="O443" s="203">
        <v>0</v>
      </c>
      <c r="P443" s="203">
        <v>0</v>
      </c>
      <c r="Q443" s="203">
        <v>0</v>
      </c>
      <c r="R443" s="203">
        <v>0</v>
      </c>
      <c r="S443" s="203">
        <v>0</v>
      </c>
      <c r="T443" s="203">
        <v>0</v>
      </c>
      <c r="U443" s="203">
        <v>0</v>
      </c>
      <c r="V443" s="203">
        <v>0</v>
      </c>
      <c r="W443" s="203">
        <v>0</v>
      </c>
      <c r="X443" s="203">
        <v>0</v>
      </c>
      <c r="Y443" s="203">
        <v>0</v>
      </c>
      <c r="Z443" s="203">
        <v>0</v>
      </c>
      <c r="AA443" s="203">
        <v>0</v>
      </c>
      <c r="AB443" s="203">
        <v>0</v>
      </c>
      <c r="AC443" s="203">
        <v>0</v>
      </c>
      <c r="AD443" s="203">
        <v>0</v>
      </c>
      <c r="AE443" s="203">
        <v>0</v>
      </c>
      <c r="AF443" s="203">
        <v>0</v>
      </c>
      <c r="AG443" s="203">
        <v>0</v>
      </c>
      <c r="AH443" s="203">
        <v>0</v>
      </c>
      <c r="AI443" s="203">
        <v>0</v>
      </c>
      <c r="AJ443" s="204">
        <f t="shared" si="6"/>
        <v>0</v>
      </c>
      <c r="AM443" s="121"/>
    </row>
    <row r="444" spans="1:39" ht="20.100000000000001" hidden="1" customHeight="1" outlineLevel="2">
      <c r="A444" s="200">
        <v>1430</v>
      </c>
      <c r="B444" s="201" t="s">
        <v>1106</v>
      </c>
      <c r="C444" s="202" t="s">
        <v>8782</v>
      </c>
      <c r="D444" s="203">
        <v>0</v>
      </c>
      <c r="E444" s="203">
        <v>0</v>
      </c>
      <c r="F444" s="203">
        <v>0</v>
      </c>
      <c r="G444" s="203">
        <v>0</v>
      </c>
      <c r="H444" s="203">
        <v>0</v>
      </c>
      <c r="I444" s="203">
        <v>0</v>
      </c>
      <c r="J444" s="203">
        <v>0</v>
      </c>
      <c r="K444" s="203">
        <v>0</v>
      </c>
      <c r="L444" s="203">
        <v>0</v>
      </c>
      <c r="M444" s="203">
        <v>0</v>
      </c>
      <c r="N444" s="203">
        <v>0</v>
      </c>
      <c r="O444" s="203">
        <v>0</v>
      </c>
      <c r="P444" s="203">
        <v>0</v>
      </c>
      <c r="Q444" s="203">
        <v>0</v>
      </c>
      <c r="R444" s="203">
        <v>0</v>
      </c>
      <c r="S444" s="203">
        <v>0</v>
      </c>
      <c r="T444" s="203">
        <v>0</v>
      </c>
      <c r="U444" s="203">
        <v>0</v>
      </c>
      <c r="V444" s="203">
        <v>0</v>
      </c>
      <c r="W444" s="203">
        <v>0</v>
      </c>
      <c r="X444" s="203">
        <v>0</v>
      </c>
      <c r="Y444" s="203">
        <v>0</v>
      </c>
      <c r="Z444" s="203">
        <v>0</v>
      </c>
      <c r="AA444" s="203">
        <v>0</v>
      </c>
      <c r="AB444" s="203">
        <v>0</v>
      </c>
      <c r="AC444" s="203">
        <v>0</v>
      </c>
      <c r="AD444" s="203">
        <v>0</v>
      </c>
      <c r="AE444" s="203">
        <v>0</v>
      </c>
      <c r="AF444" s="203">
        <v>0</v>
      </c>
      <c r="AG444" s="203">
        <v>0</v>
      </c>
      <c r="AH444" s="203">
        <v>0</v>
      </c>
      <c r="AI444" s="203">
        <v>0</v>
      </c>
      <c r="AJ444" s="204">
        <f t="shared" si="6"/>
        <v>0</v>
      </c>
      <c r="AM444" s="121"/>
    </row>
    <row r="445" spans="1:39" ht="20.100000000000001" hidden="1" customHeight="1" outlineLevel="2">
      <c r="A445" s="200">
        <v>1431</v>
      </c>
      <c r="B445" s="201" t="s">
        <v>1107</v>
      </c>
      <c r="C445" s="202" t="s">
        <v>8782</v>
      </c>
      <c r="D445" s="203">
        <v>0</v>
      </c>
      <c r="E445" s="203">
        <v>0</v>
      </c>
      <c r="F445" s="203">
        <v>0</v>
      </c>
      <c r="G445" s="203">
        <v>0</v>
      </c>
      <c r="H445" s="203">
        <v>0</v>
      </c>
      <c r="I445" s="203">
        <v>0</v>
      </c>
      <c r="J445" s="203">
        <v>0</v>
      </c>
      <c r="K445" s="203">
        <v>0</v>
      </c>
      <c r="L445" s="203">
        <v>0</v>
      </c>
      <c r="M445" s="203">
        <v>0</v>
      </c>
      <c r="N445" s="203">
        <v>0</v>
      </c>
      <c r="O445" s="203">
        <v>0</v>
      </c>
      <c r="P445" s="203">
        <v>0</v>
      </c>
      <c r="Q445" s="203">
        <v>0</v>
      </c>
      <c r="R445" s="203">
        <v>0</v>
      </c>
      <c r="S445" s="203">
        <v>0</v>
      </c>
      <c r="T445" s="203">
        <v>0</v>
      </c>
      <c r="U445" s="203">
        <v>0</v>
      </c>
      <c r="V445" s="203">
        <v>0</v>
      </c>
      <c r="W445" s="203">
        <v>0</v>
      </c>
      <c r="X445" s="203">
        <v>0</v>
      </c>
      <c r="Y445" s="203">
        <v>0</v>
      </c>
      <c r="Z445" s="203">
        <v>0</v>
      </c>
      <c r="AA445" s="203">
        <v>0</v>
      </c>
      <c r="AB445" s="203">
        <v>0</v>
      </c>
      <c r="AC445" s="203">
        <v>0</v>
      </c>
      <c r="AD445" s="203">
        <v>0</v>
      </c>
      <c r="AE445" s="203">
        <v>0</v>
      </c>
      <c r="AF445" s="203">
        <v>0</v>
      </c>
      <c r="AG445" s="203">
        <v>0</v>
      </c>
      <c r="AH445" s="203">
        <v>0</v>
      </c>
      <c r="AI445" s="203">
        <v>0</v>
      </c>
      <c r="AJ445" s="204">
        <f t="shared" si="6"/>
        <v>0</v>
      </c>
      <c r="AM445" s="121"/>
    </row>
    <row r="446" spans="1:39" ht="20.100000000000001" hidden="1" customHeight="1" outlineLevel="2">
      <c r="A446" s="200">
        <v>1432</v>
      </c>
      <c r="B446" s="201" t="s">
        <v>1108</v>
      </c>
      <c r="C446" s="202" t="s">
        <v>8782</v>
      </c>
      <c r="D446" s="203">
        <v>0</v>
      </c>
      <c r="E446" s="203">
        <v>0</v>
      </c>
      <c r="F446" s="203">
        <v>0</v>
      </c>
      <c r="G446" s="203">
        <v>0</v>
      </c>
      <c r="H446" s="203">
        <v>0</v>
      </c>
      <c r="I446" s="203">
        <v>0</v>
      </c>
      <c r="J446" s="203">
        <v>0</v>
      </c>
      <c r="K446" s="203">
        <v>0</v>
      </c>
      <c r="L446" s="203">
        <v>0</v>
      </c>
      <c r="M446" s="203">
        <v>0</v>
      </c>
      <c r="N446" s="203">
        <v>0</v>
      </c>
      <c r="O446" s="203">
        <v>0</v>
      </c>
      <c r="P446" s="203">
        <v>0</v>
      </c>
      <c r="Q446" s="203">
        <v>0</v>
      </c>
      <c r="R446" s="203">
        <v>0</v>
      </c>
      <c r="S446" s="203">
        <v>0</v>
      </c>
      <c r="T446" s="203">
        <v>0</v>
      </c>
      <c r="U446" s="203">
        <v>0</v>
      </c>
      <c r="V446" s="203">
        <v>0</v>
      </c>
      <c r="W446" s="203">
        <v>0</v>
      </c>
      <c r="X446" s="203">
        <v>0</v>
      </c>
      <c r="Y446" s="203">
        <v>0</v>
      </c>
      <c r="Z446" s="203">
        <v>0</v>
      </c>
      <c r="AA446" s="203">
        <v>0</v>
      </c>
      <c r="AB446" s="203">
        <v>0</v>
      </c>
      <c r="AC446" s="203">
        <v>0</v>
      </c>
      <c r="AD446" s="203">
        <v>0</v>
      </c>
      <c r="AE446" s="203">
        <v>0</v>
      </c>
      <c r="AF446" s="203">
        <v>0</v>
      </c>
      <c r="AG446" s="203">
        <v>0</v>
      </c>
      <c r="AH446" s="203">
        <v>0</v>
      </c>
      <c r="AI446" s="203">
        <v>0</v>
      </c>
      <c r="AJ446" s="204">
        <f t="shared" si="6"/>
        <v>0</v>
      </c>
      <c r="AM446" s="121"/>
    </row>
    <row r="447" spans="1:39" ht="20.100000000000001" hidden="1" customHeight="1" outlineLevel="2">
      <c r="A447" s="200">
        <v>1433</v>
      </c>
      <c r="B447" s="201" t="s">
        <v>1109</v>
      </c>
      <c r="C447" s="202" t="s">
        <v>8782</v>
      </c>
      <c r="D447" s="203">
        <v>0</v>
      </c>
      <c r="E447" s="203">
        <v>0</v>
      </c>
      <c r="F447" s="203">
        <v>0</v>
      </c>
      <c r="G447" s="203">
        <v>0</v>
      </c>
      <c r="H447" s="203">
        <v>0</v>
      </c>
      <c r="I447" s="203">
        <v>0</v>
      </c>
      <c r="J447" s="203">
        <v>0</v>
      </c>
      <c r="K447" s="203">
        <v>0</v>
      </c>
      <c r="L447" s="203">
        <v>0</v>
      </c>
      <c r="M447" s="203">
        <v>0</v>
      </c>
      <c r="N447" s="203">
        <v>0</v>
      </c>
      <c r="O447" s="203">
        <v>0</v>
      </c>
      <c r="P447" s="203">
        <v>0</v>
      </c>
      <c r="Q447" s="203">
        <v>0</v>
      </c>
      <c r="R447" s="203">
        <v>0</v>
      </c>
      <c r="S447" s="203">
        <v>0</v>
      </c>
      <c r="T447" s="203">
        <v>0</v>
      </c>
      <c r="U447" s="203">
        <v>0</v>
      </c>
      <c r="V447" s="203">
        <v>0</v>
      </c>
      <c r="W447" s="203">
        <v>0</v>
      </c>
      <c r="X447" s="203">
        <v>0</v>
      </c>
      <c r="Y447" s="203">
        <v>0</v>
      </c>
      <c r="Z447" s="203">
        <v>0</v>
      </c>
      <c r="AA447" s="203">
        <v>0</v>
      </c>
      <c r="AB447" s="203">
        <v>0</v>
      </c>
      <c r="AC447" s="203">
        <v>0</v>
      </c>
      <c r="AD447" s="203">
        <v>0</v>
      </c>
      <c r="AE447" s="203">
        <v>0</v>
      </c>
      <c r="AF447" s="203">
        <v>0</v>
      </c>
      <c r="AG447" s="203">
        <v>0</v>
      </c>
      <c r="AH447" s="203">
        <v>0</v>
      </c>
      <c r="AI447" s="203">
        <v>0</v>
      </c>
      <c r="AJ447" s="204">
        <f t="shared" si="6"/>
        <v>0</v>
      </c>
      <c r="AM447" s="121"/>
    </row>
    <row r="448" spans="1:39" ht="20.100000000000001" hidden="1" customHeight="1" outlineLevel="2">
      <c r="A448" s="200">
        <v>1434</v>
      </c>
      <c r="B448" s="201" t="s">
        <v>1110</v>
      </c>
      <c r="C448" s="202" t="s">
        <v>8782</v>
      </c>
      <c r="D448" s="203">
        <v>0</v>
      </c>
      <c r="E448" s="203">
        <v>0</v>
      </c>
      <c r="F448" s="203">
        <v>0</v>
      </c>
      <c r="G448" s="203">
        <v>0</v>
      </c>
      <c r="H448" s="203">
        <v>0</v>
      </c>
      <c r="I448" s="203">
        <v>0</v>
      </c>
      <c r="J448" s="203">
        <v>0</v>
      </c>
      <c r="K448" s="203">
        <v>0</v>
      </c>
      <c r="L448" s="203">
        <v>0</v>
      </c>
      <c r="M448" s="203">
        <v>0</v>
      </c>
      <c r="N448" s="203">
        <v>0</v>
      </c>
      <c r="O448" s="203">
        <v>0</v>
      </c>
      <c r="P448" s="203">
        <v>0</v>
      </c>
      <c r="Q448" s="203">
        <v>0</v>
      </c>
      <c r="R448" s="203">
        <v>0</v>
      </c>
      <c r="S448" s="203">
        <v>0</v>
      </c>
      <c r="T448" s="203">
        <v>0</v>
      </c>
      <c r="U448" s="203">
        <v>0</v>
      </c>
      <c r="V448" s="203">
        <v>0</v>
      </c>
      <c r="W448" s="203">
        <v>0</v>
      </c>
      <c r="X448" s="203">
        <v>0</v>
      </c>
      <c r="Y448" s="203">
        <v>0</v>
      </c>
      <c r="Z448" s="203">
        <v>0</v>
      </c>
      <c r="AA448" s="203">
        <v>0</v>
      </c>
      <c r="AB448" s="203">
        <v>0</v>
      </c>
      <c r="AC448" s="203">
        <v>0</v>
      </c>
      <c r="AD448" s="203">
        <v>0</v>
      </c>
      <c r="AE448" s="203">
        <v>0</v>
      </c>
      <c r="AF448" s="203">
        <v>0</v>
      </c>
      <c r="AG448" s="203">
        <v>0</v>
      </c>
      <c r="AH448" s="203">
        <v>0</v>
      </c>
      <c r="AI448" s="203">
        <v>0</v>
      </c>
      <c r="AJ448" s="204">
        <f t="shared" si="6"/>
        <v>0</v>
      </c>
      <c r="AM448" s="121"/>
    </row>
    <row r="449" spans="1:39" ht="20.100000000000001" hidden="1" customHeight="1" outlineLevel="2">
      <c r="A449" s="200">
        <v>1435</v>
      </c>
      <c r="B449" s="201" t="s">
        <v>1111</v>
      </c>
      <c r="C449" s="202" t="s">
        <v>8782</v>
      </c>
      <c r="D449" s="203">
        <v>0</v>
      </c>
      <c r="E449" s="203">
        <v>0</v>
      </c>
      <c r="F449" s="203">
        <v>0</v>
      </c>
      <c r="G449" s="203">
        <v>0</v>
      </c>
      <c r="H449" s="203">
        <v>0</v>
      </c>
      <c r="I449" s="203">
        <v>0</v>
      </c>
      <c r="J449" s="203">
        <v>0</v>
      </c>
      <c r="K449" s="203">
        <v>0</v>
      </c>
      <c r="L449" s="203">
        <v>0</v>
      </c>
      <c r="M449" s="203">
        <v>0</v>
      </c>
      <c r="N449" s="203">
        <v>0</v>
      </c>
      <c r="O449" s="203">
        <v>0</v>
      </c>
      <c r="P449" s="203">
        <v>0</v>
      </c>
      <c r="Q449" s="203">
        <v>0</v>
      </c>
      <c r="R449" s="203">
        <v>0</v>
      </c>
      <c r="S449" s="203">
        <v>0</v>
      </c>
      <c r="T449" s="203">
        <v>0</v>
      </c>
      <c r="U449" s="203">
        <v>0</v>
      </c>
      <c r="V449" s="203">
        <v>0</v>
      </c>
      <c r="W449" s="203">
        <v>0</v>
      </c>
      <c r="X449" s="203">
        <v>0</v>
      </c>
      <c r="Y449" s="203">
        <v>0</v>
      </c>
      <c r="Z449" s="203">
        <v>0</v>
      </c>
      <c r="AA449" s="203">
        <v>0</v>
      </c>
      <c r="AB449" s="203">
        <v>0</v>
      </c>
      <c r="AC449" s="203">
        <v>0</v>
      </c>
      <c r="AD449" s="203">
        <v>0</v>
      </c>
      <c r="AE449" s="203">
        <v>0</v>
      </c>
      <c r="AF449" s="203">
        <v>0</v>
      </c>
      <c r="AG449" s="203">
        <v>0</v>
      </c>
      <c r="AH449" s="203">
        <v>0</v>
      </c>
      <c r="AI449" s="203">
        <v>0</v>
      </c>
      <c r="AJ449" s="204">
        <f t="shared" si="6"/>
        <v>0</v>
      </c>
      <c r="AM449" s="121"/>
    </row>
    <row r="450" spans="1:39" ht="20.100000000000001" hidden="1" customHeight="1" outlineLevel="2">
      <c r="A450" s="200">
        <v>1501</v>
      </c>
      <c r="B450" s="201" t="s">
        <v>1112</v>
      </c>
      <c r="C450" s="202" t="s">
        <v>8782</v>
      </c>
      <c r="D450" s="203">
        <v>0</v>
      </c>
      <c r="E450" s="203">
        <v>0</v>
      </c>
      <c r="F450" s="203">
        <v>0</v>
      </c>
      <c r="G450" s="203">
        <v>0</v>
      </c>
      <c r="H450" s="203">
        <v>0</v>
      </c>
      <c r="I450" s="203">
        <v>0</v>
      </c>
      <c r="J450" s="203">
        <v>0</v>
      </c>
      <c r="K450" s="203">
        <v>0</v>
      </c>
      <c r="L450" s="203">
        <v>0</v>
      </c>
      <c r="M450" s="203">
        <v>0</v>
      </c>
      <c r="N450" s="203">
        <v>0</v>
      </c>
      <c r="O450" s="203">
        <v>0</v>
      </c>
      <c r="P450" s="203">
        <v>0</v>
      </c>
      <c r="Q450" s="203">
        <v>0</v>
      </c>
      <c r="R450" s="203">
        <v>0</v>
      </c>
      <c r="S450" s="203">
        <v>0</v>
      </c>
      <c r="T450" s="203">
        <v>0</v>
      </c>
      <c r="U450" s="203">
        <v>0</v>
      </c>
      <c r="V450" s="203">
        <v>0</v>
      </c>
      <c r="W450" s="203">
        <v>0</v>
      </c>
      <c r="X450" s="203">
        <v>0</v>
      </c>
      <c r="Y450" s="203">
        <v>0</v>
      </c>
      <c r="Z450" s="203">
        <v>0</v>
      </c>
      <c r="AA450" s="203">
        <v>0</v>
      </c>
      <c r="AB450" s="203">
        <v>0</v>
      </c>
      <c r="AC450" s="203">
        <v>0</v>
      </c>
      <c r="AD450" s="203">
        <v>0</v>
      </c>
      <c r="AE450" s="203">
        <v>0</v>
      </c>
      <c r="AF450" s="203">
        <v>0</v>
      </c>
      <c r="AG450" s="203">
        <v>0</v>
      </c>
      <c r="AH450" s="203">
        <v>0</v>
      </c>
      <c r="AI450" s="203">
        <v>0</v>
      </c>
      <c r="AJ450" s="204">
        <f t="shared" si="6"/>
        <v>0</v>
      </c>
      <c r="AM450" s="121"/>
    </row>
    <row r="451" spans="1:39" ht="20.100000000000001" hidden="1" customHeight="1" outlineLevel="2">
      <c r="A451" s="200">
        <v>1502</v>
      </c>
      <c r="B451" s="201" t="s">
        <v>1113</v>
      </c>
      <c r="C451" s="202" t="s">
        <v>8782</v>
      </c>
      <c r="D451" s="203">
        <v>0</v>
      </c>
      <c r="E451" s="203">
        <v>0</v>
      </c>
      <c r="F451" s="203">
        <v>0</v>
      </c>
      <c r="G451" s="203">
        <v>0</v>
      </c>
      <c r="H451" s="203">
        <v>0</v>
      </c>
      <c r="I451" s="203">
        <v>0</v>
      </c>
      <c r="J451" s="203">
        <v>0</v>
      </c>
      <c r="K451" s="203">
        <v>0</v>
      </c>
      <c r="L451" s="203">
        <v>0</v>
      </c>
      <c r="M451" s="203">
        <v>0</v>
      </c>
      <c r="N451" s="203">
        <v>0</v>
      </c>
      <c r="O451" s="203">
        <v>0</v>
      </c>
      <c r="P451" s="203">
        <v>0</v>
      </c>
      <c r="Q451" s="203">
        <v>0</v>
      </c>
      <c r="R451" s="203">
        <v>0</v>
      </c>
      <c r="S451" s="203">
        <v>0</v>
      </c>
      <c r="T451" s="203">
        <v>0</v>
      </c>
      <c r="U451" s="203">
        <v>0</v>
      </c>
      <c r="V451" s="203">
        <v>0</v>
      </c>
      <c r="W451" s="203">
        <v>0</v>
      </c>
      <c r="X451" s="203">
        <v>0</v>
      </c>
      <c r="Y451" s="203">
        <v>0</v>
      </c>
      <c r="Z451" s="203">
        <v>0</v>
      </c>
      <c r="AA451" s="203">
        <v>0</v>
      </c>
      <c r="AB451" s="203">
        <v>0</v>
      </c>
      <c r="AC451" s="203">
        <v>0</v>
      </c>
      <c r="AD451" s="203">
        <v>0</v>
      </c>
      <c r="AE451" s="203">
        <v>0</v>
      </c>
      <c r="AF451" s="203">
        <v>0</v>
      </c>
      <c r="AG451" s="203">
        <v>0</v>
      </c>
      <c r="AH451" s="203">
        <v>0</v>
      </c>
      <c r="AI451" s="203">
        <v>0</v>
      </c>
      <c r="AJ451" s="204">
        <f t="shared" si="6"/>
        <v>0</v>
      </c>
      <c r="AM451" s="121"/>
    </row>
    <row r="452" spans="1:39" ht="20.100000000000001" hidden="1" customHeight="1" outlineLevel="2">
      <c r="A452" s="200">
        <v>1503</v>
      </c>
      <c r="B452" s="201" t="s">
        <v>1114</v>
      </c>
      <c r="C452" s="202" t="s">
        <v>8782</v>
      </c>
      <c r="D452" s="203">
        <v>0</v>
      </c>
      <c r="E452" s="203">
        <v>0</v>
      </c>
      <c r="F452" s="203">
        <v>0</v>
      </c>
      <c r="G452" s="203">
        <v>0</v>
      </c>
      <c r="H452" s="203">
        <v>0</v>
      </c>
      <c r="I452" s="203">
        <v>0</v>
      </c>
      <c r="J452" s="203">
        <v>0</v>
      </c>
      <c r="K452" s="203">
        <v>0</v>
      </c>
      <c r="L452" s="203">
        <v>0</v>
      </c>
      <c r="M452" s="203">
        <v>0</v>
      </c>
      <c r="N452" s="203">
        <v>0</v>
      </c>
      <c r="O452" s="203">
        <v>0</v>
      </c>
      <c r="P452" s="203">
        <v>0</v>
      </c>
      <c r="Q452" s="203">
        <v>0</v>
      </c>
      <c r="R452" s="203">
        <v>0</v>
      </c>
      <c r="S452" s="203">
        <v>0</v>
      </c>
      <c r="T452" s="203">
        <v>0</v>
      </c>
      <c r="U452" s="203">
        <v>0</v>
      </c>
      <c r="V452" s="203">
        <v>0</v>
      </c>
      <c r="W452" s="203">
        <v>0</v>
      </c>
      <c r="X452" s="203">
        <v>0</v>
      </c>
      <c r="Y452" s="203">
        <v>0</v>
      </c>
      <c r="Z452" s="203">
        <v>0</v>
      </c>
      <c r="AA452" s="203">
        <v>0</v>
      </c>
      <c r="AB452" s="203">
        <v>0</v>
      </c>
      <c r="AC452" s="203">
        <v>0</v>
      </c>
      <c r="AD452" s="203">
        <v>0</v>
      </c>
      <c r="AE452" s="203">
        <v>0</v>
      </c>
      <c r="AF452" s="203">
        <v>0</v>
      </c>
      <c r="AG452" s="203">
        <v>0</v>
      </c>
      <c r="AH452" s="203">
        <v>0</v>
      </c>
      <c r="AI452" s="203">
        <v>0</v>
      </c>
      <c r="AJ452" s="204">
        <f t="shared" si="6"/>
        <v>0</v>
      </c>
      <c r="AM452" s="121"/>
    </row>
    <row r="453" spans="1:39" ht="20.100000000000001" hidden="1" customHeight="1" outlineLevel="2">
      <c r="A453" s="200">
        <v>1504</v>
      </c>
      <c r="B453" s="201" t="s">
        <v>1115</v>
      </c>
      <c r="C453" s="202" t="s">
        <v>8782</v>
      </c>
      <c r="D453" s="203">
        <v>0</v>
      </c>
      <c r="E453" s="203">
        <v>0</v>
      </c>
      <c r="F453" s="203">
        <v>0</v>
      </c>
      <c r="G453" s="203">
        <v>0</v>
      </c>
      <c r="H453" s="203">
        <v>0</v>
      </c>
      <c r="I453" s="203">
        <v>0</v>
      </c>
      <c r="J453" s="203">
        <v>0</v>
      </c>
      <c r="K453" s="203">
        <v>0</v>
      </c>
      <c r="L453" s="203">
        <v>0</v>
      </c>
      <c r="M453" s="203">
        <v>0</v>
      </c>
      <c r="N453" s="203">
        <v>0</v>
      </c>
      <c r="O453" s="203">
        <v>0</v>
      </c>
      <c r="P453" s="203">
        <v>0</v>
      </c>
      <c r="Q453" s="203">
        <v>0</v>
      </c>
      <c r="R453" s="203">
        <v>0</v>
      </c>
      <c r="S453" s="203">
        <v>0</v>
      </c>
      <c r="T453" s="203">
        <v>0</v>
      </c>
      <c r="U453" s="203">
        <v>0</v>
      </c>
      <c r="V453" s="203">
        <v>0</v>
      </c>
      <c r="W453" s="203">
        <v>0</v>
      </c>
      <c r="X453" s="203">
        <v>0</v>
      </c>
      <c r="Y453" s="203">
        <v>0</v>
      </c>
      <c r="Z453" s="203">
        <v>0</v>
      </c>
      <c r="AA453" s="203">
        <v>0</v>
      </c>
      <c r="AB453" s="203">
        <v>0</v>
      </c>
      <c r="AC453" s="203">
        <v>0</v>
      </c>
      <c r="AD453" s="203">
        <v>0</v>
      </c>
      <c r="AE453" s="203">
        <v>0</v>
      </c>
      <c r="AF453" s="203">
        <v>0</v>
      </c>
      <c r="AG453" s="203">
        <v>0</v>
      </c>
      <c r="AH453" s="203">
        <v>0</v>
      </c>
      <c r="AI453" s="203">
        <v>0</v>
      </c>
      <c r="AJ453" s="204">
        <f t="shared" si="6"/>
        <v>0</v>
      </c>
      <c r="AM453" s="121"/>
    </row>
    <row r="454" spans="1:39" ht="20.100000000000001" hidden="1" customHeight="1" outlineLevel="2">
      <c r="A454" s="200">
        <v>1505</v>
      </c>
      <c r="B454" s="201" t="s">
        <v>1116</v>
      </c>
      <c r="C454" s="202" t="s">
        <v>8782</v>
      </c>
      <c r="D454" s="203">
        <v>0</v>
      </c>
      <c r="E454" s="203">
        <v>0</v>
      </c>
      <c r="F454" s="203">
        <v>0</v>
      </c>
      <c r="G454" s="203">
        <v>0</v>
      </c>
      <c r="H454" s="203">
        <v>0</v>
      </c>
      <c r="I454" s="203">
        <v>0</v>
      </c>
      <c r="J454" s="203">
        <v>0</v>
      </c>
      <c r="K454" s="203">
        <v>0</v>
      </c>
      <c r="L454" s="203">
        <v>0</v>
      </c>
      <c r="M454" s="203">
        <v>0</v>
      </c>
      <c r="N454" s="203">
        <v>0</v>
      </c>
      <c r="O454" s="203">
        <v>0</v>
      </c>
      <c r="P454" s="203">
        <v>0</v>
      </c>
      <c r="Q454" s="203">
        <v>0</v>
      </c>
      <c r="R454" s="203">
        <v>0</v>
      </c>
      <c r="S454" s="203">
        <v>0</v>
      </c>
      <c r="T454" s="203">
        <v>0</v>
      </c>
      <c r="U454" s="203">
        <v>0</v>
      </c>
      <c r="V454" s="203">
        <v>0</v>
      </c>
      <c r="W454" s="203">
        <v>0</v>
      </c>
      <c r="X454" s="203">
        <v>0</v>
      </c>
      <c r="Y454" s="203">
        <v>0</v>
      </c>
      <c r="Z454" s="203">
        <v>0</v>
      </c>
      <c r="AA454" s="203">
        <v>0</v>
      </c>
      <c r="AB454" s="203">
        <v>0</v>
      </c>
      <c r="AC454" s="203">
        <v>0</v>
      </c>
      <c r="AD454" s="203">
        <v>0</v>
      </c>
      <c r="AE454" s="203">
        <v>0</v>
      </c>
      <c r="AF454" s="203">
        <v>0</v>
      </c>
      <c r="AG454" s="203">
        <v>0</v>
      </c>
      <c r="AH454" s="203">
        <v>0</v>
      </c>
      <c r="AI454" s="203">
        <v>0</v>
      </c>
      <c r="AJ454" s="204">
        <f t="shared" si="6"/>
        <v>0</v>
      </c>
      <c r="AM454" s="121"/>
    </row>
    <row r="455" spans="1:39" ht="20.100000000000001" hidden="1" customHeight="1" outlineLevel="2">
      <c r="A455" s="200">
        <v>1506</v>
      </c>
      <c r="B455" s="201" t="s">
        <v>1117</v>
      </c>
      <c r="C455" s="202" t="s">
        <v>8782</v>
      </c>
      <c r="D455" s="203">
        <v>0</v>
      </c>
      <c r="E455" s="203">
        <v>0</v>
      </c>
      <c r="F455" s="203">
        <v>0</v>
      </c>
      <c r="G455" s="203">
        <v>0</v>
      </c>
      <c r="H455" s="203">
        <v>0</v>
      </c>
      <c r="I455" s="203">
        <v>0</v>
      </c>
      <c r="J455" s="203">
        <v>0</v>
      </c>
      <c r="K455" s="203">
        <v>0</v>
      </c>
      <c r="L455" s="203">
        <v>0</v>
      </c>
      <c r="M455" s="203">
        <v>0</v>
      </c>
      <c r="N455" s="203">
        <v>0</v>
      </c>
      <c r="O455" s="203">
        <v>0</v>
      </c>
      <c r="P455" s="203">
        <v>0</v>
      </c>
      <c r="Q455" s="203">
        <v>0</v>
      </c>
      <c r="R455" s="203">
        <v>0</v>
      </c>
      <c r="S455" s="203">
        <v>0</v>
      </c>
      <c r="T455" s="203">
        <v>0</v>
      </c>
      <c r="U455" s="203">
        <v>0</v>
      </c>
      <c r="V455" s="203">
        <v>0</v>
      </c>
      <c r="W455" s="203">
        <v>0</v>
      </c>
      <c r="X455" s="203">
        <v>0</v>
      </c>
      <c r="Y455" s="203">
        <v>0</v>
      </c>
      <c r="Z455" s="203">
        <v>0</v>
      </c>
      <c r="AA455" s="203">
        <v>0</v>
      </c>
      <c r="AB455" s="203">
        <v>0</v>
      </c>
      <c r="AC455" s="203">
        <v>0</v>
      </c>
      <c r="AD455" s="203">
        <v>0</v>
      </c>
      <c r="AE455" s="203">
        <v>0</v>
      </c>
      <c r="AF455" s="203">
        <v>0</v>
      </c>
      <c r="AG455" s="203">
        <v>0</v>
      </c>
      <c r="AH455" s="203">
        <v>0</v>
      </c>
      <c r="AI455" s="203">
        <v>0</v>
      </c>
      <c r="AJ455" s="204">
        <f t="shared" si="6"/>
        <v>0</v>
      </c>
      <c r="AM455" s="121"/>
    </row>
    <row r="456" spans="1:39" ht="20.100000000000001" hidden="1" customHeight="1" outlineLevel="2">
      <c r="A456" s="200">
        <v>1507</v>
      </c>
      <c r="B456" s="201" t="s">
        <v>1118</v>
      </c>
      <c r="C456" s="202" t="s">
        <v>8782</v>
      </c>
      <c r="D456" s="203">
        <v>0</v>
      </c>
      <c r="E456" s="203">
        <v>0</v>
      </c>
      <c r="F456" s="203">
        <v>0</v>
      </c>
      <c r="G456" s="203">
        <v>0</v>
      </c>
      <c r="H456" s="203">
        <v>0</v>
      </c>
      <c r="I456" s="203">
        <v>0</v>
      </c>
      <c r="J456" s="203">
        <v>0</v>
      </c>
      <c r="K456" s="203">
        <v>0</v>
      </c>
      <c r="L456" s="203">
        <v>0</v>
      </c>
      <c r="M456" s="203">
        <v>0</v>
      </c>
      <c r="N456" s="203">
        <v>0</v>
      </c>
      <c r="O456" s="203">
        <v>0</v>
      </c>
      <c r="P456" s="203">
        <v>0</v>
      </c>
      <c r="Q456" s="203">
        <v>0</v>
      </c>
      <c r="R456" s="203">
        <v>0</v>
      </c>
      <c r="S456" s="203">
        <v>0</v>
      </c>
      <c r="T456" s="203">
        <v>0</v>
      </c>
      <c r="U456" s="203">
        <v>0</v>
      </c>
      <c r="V456" s="203">
        <v>0</v>
      </c>
      <c r="W456" s="203">
        <v>0</v>
      </c>
      <c r="X456" s="203">
        <v>0</v>
      </c>
      <c r="Y456" s="203">
        <v>0</v>
      </c>
      <c r="Z456" s="203">
        <v>0</v>
      </c>
      <c r="AA456" s="203">
        <v>0</v>
      </c>
      <c r="AB456" s="203">
        <v>0</v>
      </c>
      <c r="AC456" s="203">
        <v>0</v>
      </c>
      <c r="AD456" s="203">
        <v>0</v>
      </c>
      <c r="AE456" s="203">
        <v>0</v>
      </c>
      <c r="AF456" s="203">
        <v>0</v>
      </c>
      <c r="AG456" s="203">
        <v>0</v>
      </c>
      <c r="AH456" s="203">
        <v>0</v>
      </c>
      <c r="AI456" s="203">
        <v>0</v>
      </c>
      <c r="AJ456" s="204">
        <f t="shared" si="6"/>
        <v>0</v>
      </c>
      <c r="AM456" s="121"/>
    </row>
    <row r="457" spans="1:39" ht="20.100000000000001" hidden="1" customHeight="1" outlineLevel="2">
      <c r="A457" s="200">
        <v>1508</v>
      </c>
      <c r="B457" s="201" t="s">
        <v>1119</v>
      </c>
      <c r="C457" s="202" t="s">
        <v>8782</v>
      </c>
      <c r="D457" s="203">
        <v>0</v>
      </c>
      <c r="E457" s="203">
        <v>0</v>
      </c>
      <c r="F457" s="203">
        <v>0</v>
      </c>
      <c r="G457" s="203">
        <v>0</v>
      </c>
      <c r="H457" s="203">
        <v>0</v>
      </c>
      <c r="I457" s="203">
        <v>0</v>
      </c>
      <c r="J457" s="203">
        <v>0</v>
      </c>
      <c r="K457" s="203">
        <v>0</v>
      </c>
      <c r="L457" s="203">
        <v>0</v>
      </c>
      <c r="M457" s="203">
        <v>0</v>
      </c>
      <c r="N457" s="203">
        <v>0</v>
      </c>
      <c r="O457" s="203">
        <v>0</v>
      </c>
      <c r="P457" s="203">
        <v>0</v>
      </c>
      <c r="Q457" s="203">
        <v>0</v>
      </c>
      <c r="R457" s="203">
        <v>0</v>
      </c>
      <c r="S457" s="203">
        <v>0</v>
      </c>
      <c r="T457" s="203">
        <v>0</v>
      </c>
      <c r="U457" s="203">
        <v>0</v>
      </c>
      <c r="V457" s="203">
        <v>0</v>
      </c>
      <c r="W457" s="203">
        <v>0</v>
      </c>
      <c r="X457" s="203">
        <v>0</v>
      </c>
      <c r="Y457" s="203">
        <v>0</v>
      </c>
      <c r="Z457" s="203">
        <v>0</v>
      </c>
      <c r="AA457" s="203">
        <v>0</v>
      </c>
      <c r="AB457" s="203">
        <v>0</v>
      </c>
      <c r="AC457" s="203">
        <v>0</v>
      </c>
      <c r="AD457" s="203">
        <v>0</v>
      </c>
      <c r="AE457" s="203">
        <v>0</v>
      </c>
      <c r="AF457" s="203">
        <v>0</v>
      </c>
      <c r="AG457" s="203">
        <v>0</v>
      </c>
      <c r="AH457" s="203">
        <v>0</v>
      </c>
      <c r="AI457" s="203">
        <v>0</v>
      </c>
      <c r="AJ457" s="204">
        <f t="shared" si="6"/>
        <v>0</v>
      </c>
      <c r="AM457" s="121"/>
    </row>
    <row r="458" spans="1:39" ht="20.100000000000001" hidden="1" customHeight="1" outlineLevel="2">
      <c r="A458" s="200">
        <v>1509</v>
      </c>
      <c r="B458" s="201" t="s">
        <v>1120</v>
      </c>
      <c r="C458" s="202" t="s">
        <v>8782</v>
      </c>
      <c r="D458" s="203">
        <v>0</v>
      </c>
      <c r="E458" s="203">
        <v>0</v>
      </c>
      <c r="F458" s="203">
        <v>0</v>
      </c>
      <c r="G458" s="203">
        <v>0</v>
      </c>
      <c r="H458" s="203">
        <v>0</v>
      </c>
      <c r="I458" s="203">
        <v>0</v>
      </c>
      <c r="J458" s="203">
        <v>0</v>
      </c>
      <c r="K458" s="203">
        <v>0</v>
      </c>
      <c r="L458" s="203">
        <v>0</v>
      </c>
      <c r="M458" s="203">
        <v>0</v>
      </c>
      <c r="N458" s="203">
        <v>0</v>
      </c>
      <c r="O458" s="203">
        <v>0</v>
      </c>
      <c r="P458" s="203">
        <v>0</v>
      </c>
      <c r="Q458" s="203">
        <v>0</v>
      </c>
      <c r="R458" s="203">
        <v>0</v>
      </c>
      <c r="S458" s="203">
        <v>0</v>
      </c>
      <c r="T458" s="203">
        <v>0</v>
      </c>
      <c r="U458" s="203">
        <v>0</v>
      </c>
      <c r="V458" s="203">
        <v>0</v>
      </c>
      <c r="W458" s="203">
        <v>0</v>
      </c>
      <c r="X458" s="203">
        <v>0</v>
      </c>
      <c r="Y458" s="203">
        <v>0</v>
      </c>
      <c r="Z458" s="203">
        <v>0</v>
      </c>
      <c r="AA458" s="203">
        <v>0</v>
      </c>
      <c r="AB458" s="203">
        <v>0</v>
      </c>
      <c r="AC458" s="203">
        <v>0</v>
      </c>
      <c r="AD458" s="203">
        <v>0</v>
      </c>
      <c r="AE458" s="203">
        <v>0</v>
      </c>
      <c r="AF458" s="203">
        <v>0</v>
      </c>
      <c r="AG458" s="203">
        <v>0</v>
      </c>
      <c r="AH458" s="203">
        <v>0</v>
      </c>
      <c r="AI458" s="203">
        <v>0</v>
      </c>
      <c r="AJ458" s="204">
        <f t="shared" si="6"/>
        <v>0</v>
      </c>
      <c r="AM458" s="121"/>
    </row>
    <row r="459" spans="1:39" ht="20.100000000000001" hidden="1" customHeight="1" outlineLevel="2">
      <c r="A459" s="200">
        <v>1510</v>
      </c>
      <c r="B459" s="201" t="s">
        <v>1121</v>
      </c>
      <c r="C459" s="202" t="s">
        <v>8782</v>
      </c>
      <c r="D459" s="203">
        <v>0</v>
      </c>
      <c r="E459" s="203">
        <v>0</v>
      </c>
      <c r="F459" s="203">
        <v>0</v>
      </c>
      <c r="G459" s="203">
        <v>0</v>
      </c>
      <c r="H459" s="203">
        <v>0</v>
      </c>
      <c r="I459" s="203">
        <v>0</v>
      </c>
      <c r="J459" s="203">
        <v>0</v>
      </c>
      <c r="K459" s="203">
        <v>0</v>
      </c>
      <c r="L459" s="203">
        <v>0</v>
      </c>
      <c r="M459" s="203">
        <v>0</v>
      </c>
      <c r="N459" s="203">
        <v>0</v>
      </c>
      <c r="O459" s="203">
        <v>0</v>
      </c>
      <c r="P459" s="203">
        <v>0</v>
      </c>
      <c r="Q459" s="203">
        <v>0</v>
      </c>
      <c r="R459" s="203">
        <v>0</v>
      </c>
      <c r="S459" s="203">
        <v>0</v>
      </c>
      <c r="T459" s="203">
        <v>0</v>
      </c>
      <c r="U459" s="203">
        <v>0</v>
      </c>
      <c r="V459" s="203">
        <v>0</v>
      </c>
      <c r="W459" s="203">
        <v>0</v>
      </c>
      <c r="X459" s="203">
        <v>0</v>
      </c>
      <c r="Y459" s="203">
        <v>0</v>
      </c>
      <c r="Z459" s="203">
        <v>0</v>
      </c>
      <c r="AA459" s="203">
        <v>0</v>
      </c>
      <c r="AB459" s="203">
        <v>0</v>
      </c>
      <c r="AC459" s="203">
        <v>0</v>
      </c>
      <c r="AD459" s="203">
        <v>0</v>
      </c>
      <c r="AE459" s="203">
        <v>0</v>
      </c>
      <c r="AF459" s="203">
        <v>0</v>
      </c>
      <c r="AG459" s="203">
        <v>0</v>
      </c>
      <c r="AH459" s="203">
        <v>0</v>
      </c>
      <c r="AI459" s="203">
        <v>0</v>
      </c>
      <c r="AJ459" s="204">
        <f t="shared" si="6"/>
        <v>0</v>
      </c>
      <c r="AM459" s="121"/>
    </row>
    <row r="460" spans="1:39" ht="20.100000000000001" hidden="1" customHeight="1" outlineLevel="2">
      <c r="A460" s="200">
        <v>1511</v>
      </c>
      <c r="B460" s="201" t="s">
        <v>1122</v>
      </c>
      <c r="C460" s="202" t="s">
        <v>8782</v>
      </c>
      <c r="D460" s="203">
        <v>0</v>
      </c>
      <c r="E460" s="203">
        <v>0</v>
      </c>
      <c r="F460" s="203">
        <v>0</v>
      </c>
      <c r="G460" s="203">
        <v>0</v>
      </c>
      <c r="H460" s="203">
        <v>0</v>
      </c>
      <c r="I460" s="203">
        <v>0</v>
      </c>
      <c r="J460" s="203">
        <v>0</v>
      </c>
      <c r="K460" s="203">
        <v>0</v>
      </c>
      <c r="L460" s="203">
        <v>0</v>
      </c>
      <c r="M460" s="203">
        <v>0</v>
      </c>
      <c r="N460" s="203">
        <v>0</v>
      </c>
      <c r="O460" s="203">
        <v>0</v>
      </c>
      <c r="P460" s="203">
        <v>0</v>
      </c>
      <c r="Q460" s="203">
        <v>0</v>
      </c>
      <c r="R460" s="203">
        <v>0</v>
      </c>
      <c r="S460" s="203">
        <v>0</v>
      </c>
      <c r="T460" s="203">
        <v>0</v>
      </c>
      <c r="U460" s="203">
        <v>0</v>
      </c>
      <c r="V460" s="203">
        <v>0</v>
      </c>
      <c r="W460" s="203">
        <v>0</v>
      </c>
      <c r="X460" s="203">
        <v>0</v>
      </c>
      <c r="Y460" s="203">
        <v>0</v>
      </c>
      <c r="Z460" s="203">
        <v>0</v>
      </c>
      <c r="AA460" s="203">
        <v>0</v>
      </c>
      <c r="AB460" s="203">
        <v>0</v>
      </c>
      <c r="AC460" s="203">
        <v>0</v>
      </c>
      <c r="AD460" s="203">
        <v>0</v>
      </c>
      <c r="AE460" s="203">
        <v>0</v>
      </c>
      <c r="AF460" s="203">
        <v>0</v>
      </c>
      <c r="AG460" s="203">
        <v>0</v>
      </c>
      <c r="AH460" s="203">
        <v>0</v>
      </c>
      <c r="AI460" s="203">
        <v>0</v>
      </c>
      <c r="AJ460" s="204">
        <f t="shared" si="6"/>
        <v>0</v>
      </c>
      <c r="AM460" s="121"/>
    </row>
    <row r="461" spans="1:39" ht="20.100000000000001" hidden="1" customHeight="1" outlineLevel="2">
      <c r="A461" s="200">
        <v>1512</v>
      </c>
      <c r="B461" s="201" t="s">
        <v>1123</v>
      </c>
      <c r="C461" s="202" t="s">
        <v>8782</v>
      </c>
      <c r="D461" s="203">
        <v>0</v>
      </c>
      <c r="E461" s="203">
        <v>0</v>
      </c>
      <c r="F461" s="203">
        <v>0</v>
      </c>
      <c r="G461" s="203">
        <v>0</v>
      </c>
      <c r="H461" s="203">
        <v>0</v>
      </c>
      <c r="I461" s="203">
        <v>0</v>
      </c>
      <c r="J461" s="203">
        <v>0</v>
      </c>
      <c r="K461" s="203">
        <v>0</v>
      </c>
      <c r="L461" s="203">
        <v>0</v>
      </c>
      <c r="M461" s="203">
        <v>0</v>
      </c>
      <c r="N461" s="203">
        <v>0</v>
      </c>
      <c r="O461" s="203">
        <v>0</v>
      </c>
      <c r="P461" s="203">
        <v>0</v>
      </c>
      <c r="Q461" s="203">
        <v>0</v>
      </c>
      <c r="R461" s="203">
        <v>0</v>
      </c>
      <c r="S461" s="203">
        <v>0</v>
      </c>
      <c r="T461" s="203">
        <v>0</v>
      </c>
      <c r="U461" s="203">
        <v>0</v>
      </c>
      <c r="V461" s="203">
        <v>0</v>
      </c>
      <c r="W461" s="203">
        <v>0</v>
      </c>
      <c r="X461" s="203">
        <v>0</v>
      </c>
      <c r="Y461" s="203">
        <v>0</v>
      </c>
      <c r="Z461" s="203">
        <v>0</v>
      </c>
      <c r="AA461" s="203">
        <v>0</v>
      </c>
      <c r="AB461" s="203">
        <v>0</v>
      </c>
      <c r="AC461" s="203">
        <v>0</v>
      </c>
      <c r="AD461" s="203">
        <v>0</v>
      </c>
      <c r="AE461" s="203">
        <v>0</v>
      </c>
      <c r="AF461" s="203">
        <v>0</v>
      </c>
      <c r="AG461" s="203">
        <v>0</v>
      </c>
      <c r="AH461" s="203">
        <v>0</v>
      </c>
      <c r="AI461" s="203">
        <v>0</v>
      </c>
      <c r="AJ461" s="204">
        <f t="shared" si="6"/>
        <v>0</v>
      </c>
      <c r="AM461" s="121"/>
    </row>
    <row r="462" spans="1:39" ht="20.100000000000001" hidden="1" customHeight="1" outlineLevel="2">
      <c r="A462" s="200">
        <v>1513</v>
      </c>
      <c r="B462" s="201" t="s">
        <v>1124</v>
      </c>
      <c r="C462" s="202" t="s">
        <v>8782</v>
      </c>
      <c r="D462" s="203">
        <v>0</v>
      </c>
      <c r="E462" s="203">
        <v>0</v>
      </c>
      <c r="F462" s="203">
        <v>0</v>
      </c>
      <c r="G462" s="203">
        <v>0</v>
      </c>
      <c r="H462" s="203">
        <v>0</v>
      </c>
      <c r="I462" s="203">
        <v>0</v>
      </c>
      <c r="J462" s="203">
        <v>0</v>
      </c>
      <c r="K462" s="203">
        <v>0</v>
      </c>
      <c r="L462" s="203">
        <v>0</v>
      </c>
      <c r="M462" s="203">
        <v>0</v>
      </c>
      <c r="N462" s="203">
        <v>0</v>
      </c>
      <c r="O462" s="203">
        <v>0</v>
      </c>
      <c r="P462" s="203">
        <v>0</v>
      </c>
      <c r="Q462" s="203">
        <v>0</v>
      </c>
      <c r="R462" s="203">
        <v>0</v>
      </c>
      <c r="S462" s="203">
        <v>0</v>
      </c>
      <c r="T462" s="203">
        <v>0</v>
      </c>
      <c r="U462" s="203">
        <v>0</v>
      </c>
      <c r="V462" s="203">
        <v>0</v>
      </c>
      <c r="W462" s="203">
        <v>0</v>
      </c>
      <c r="X462" s="203">
        <v>0</v>
      </c>
      <c r="Y462" s="203">
        <v>0</v>
      </c>
      <c r="Z462" s="203">
        <v>0</v>
      </c>
      <c r="AA462" s="203">
        <v>0</v>
      </c>
      <c r="AB462" s="203">
        <v>0</v>
      </c>
      <c r="AC462" s="203">
        <v>0</v>
      </c>
      <c r="AD462" s="203">
        <v>0</v>
      </c>
      <c r="AE462" s="203">
        <v>0</v>
      </c>
      <c r="AF462" s="203">
        <v>0</v>
      </c>
      <c r="AG462" s="203">
        <v>0</v>
      </c>
      <c r="AH462" s="203">
        <v>0</v>
      </c>
      <c r="AI462" s="203">
        <v>0</v>
      </c>
      <c r="AJ462" s="204">
        <f t="shared" ref="AJ462:AJ525" si="7">SUM(D462:AI462)</f>
        <v>0</v>
      </c>
      <c r="AM462" s="121"/>
    </row>
    <row r="463" spans="1:39" ht="20.100000000000001" hidden="1" customHeight="1" outlineLevel="2">
      <c r="A463" s="200">
        <v>1514</v>
      </c>
      <c r="B463" s="201" t="s">
        <v>1125</v>
      </c>
      <c r="C463" s="202" t="s">
        <v>8782</v>
      </c>
      <c r="D463" s="203">
        <v>0</v>
      </c>
      <c r="E463" s="203">
        <v>0</v>
      </c>
      <c r="F463" s="203">
        <v>0</v>
      </c>
      <c r="G463" s="203">
        <v>0</v>
      </c>
      <c r="H463" s="203">
        <v>0</v>
      </c>
      <c r="I463" s="203">
        <v>0</v>
      </c>
      <c r="J463" s="203">
        <v>0</v>
      </c>
      <c r="K463" s="203">
        <v>0</v>
      </c>
      <c r="L463" s="203">
        <v>0</v>
      </c>
      <c r="M463" s="203">
        <v>0</v>
      </c>
      <c r="N463" s="203">
        <v>0</v>
      </c>
      <c r="O463" s="203">
        <v>0</v>
      </c>
      <c r="P463" s="203">
        <v>0</v>
      </c>
      <c r="Q463" s="203">
        <v>0</v>
      </c>
      <c r="R463" s="203">
        <v>0</v>
      </c>
      <c r="S463" s="203">
        <v>0</v>
      </c>
      <c r="T463" s="203">
        <v>0</v>
      </c>
      <c r="U463" s="203">
        <v>0</v>
      </c>
      <c r="V463" s="203">
        <v>0</v>
      </c>
      <c r="W463" s="203">
        <v>0</v>
      </c>
      <c r="X463" s="203">
        <v>0</v>
      </c>
      <c r="Y463" s="203">
        <v>0</v>
      </c>
      <c r="Z463" s="203">
        <v>0</v>
      </c>
      <c r="AA463" s="203">
        <v>0</v>
      </c>
      <c r="AB463" s="203">
        <v>0</v>
      </c>
      <c r="AC463" s="203">
        <v>0</v>
      </c>
      <c r="AD463" s="203">
        <v>0</v>
      </c>
      <c r="AE463" s="203">
        <v>0</v>
      </c>
      <c r="AF463" s="203">
        <v>0</v>
      </c>
      <c r="AG463" s="203">
        <v>0</v>
      </c>
      <c r="AH463" s="203">
        <v>0</v>
      </c>
      <c r="AI463" s="203">
        <v>0</v>
      </c>
      <c r="AJ463" s="204">
        <f t="shared" si="7"/>
        <v>0</v>
      </c>
      <c r="AM463" s="121"/>
    </row>
    <row r="464" spans="1:39" ht="20.100000000000001" hidden="1" customHeight="1" outlineLevel="2">
      <c r="A464" s="200">
        <v>1515</v>
      </c>
      <c r="B464" s="201" t="s">
        <v>1126</v>
      </c>
      <c r="C464" s="202" t="s">
        <v>8782</v>
      </c>
      <c r="D464" s="203">
        <v>0</v>
      </c>
      <c r="E464" s="203">
        <v>0</v>
      </c>
      <c r="F464" s="203">
        <v>0</v>
      </c>
      <c r="G464" s="203">
        <v>0</v>
      </c>
      <c r="H464" s="203">
        <v>0</v>
      </c>
      <c r="I464" s="203">
        <v>0</v>
      </c>
      <c r="J464" s="203">
        <v>0</v>
      </c>
      <c r="K464" s="203">
        <v>0</v>
      </c>
      <c r="L464" s="203">
        <v>0</v>
      </c>
      <c r="M464" s="203">
        <v>0</v>
      </c>
      <c r="N464" s="203">
        <v>0</v>
      </c>
      <c r="O464" s="203">
        <v>0</v>
      </c>
      <c r="P464" s="203">
        <v>0</v>
      </c>
      <c r="Q464" s="203">
        <v>0</v>
      </c>
      <c r="R464" s="203">
        <v>0</v>
      </c>
      <c r="S464" s="203">
        <v>0</v>
      </c>
      <c r="T464" s="203">
        <v>0</v>
      </c>
      <c r="U464" s="203">
        <v>0</v>
      </c>
      <c r="V464" s="203">
        <v>0</v>
      </c>
      <c r="W464" s="203">
        <v>0</v>
      </c>
      <c r="X464" s="203">
        <v>0</v>
      </c>
      <c r="Y464" s="203">
        <v>0</v>
      </c>
      <c r="Z464" s="203">
        <v>0</v>
      </c>
      <c r="AA464" s="203">
        <v>0</v>
      </c>
      <c r="AB464" s="203">
        <v>0</v>
      </c>
      <c r="AC464" s="203">
        <v>0</v>
      </c>
      <c r="AD464" s="203">
        <v>0</v>
      </c>
      <c r="AE464" s="203">
        <v>0</v>
      </c>
      <c r="AF464" s="203">
        <v>0</v>
      </c>
      <c r="AG464" s="203">
        <v>0</v>
      </c>
      <c r="AH464" s="203">
        <v>0</v>
      </c>
      <c r="AI464" s="203">
        <v>0</v>
      </c>
      <c r="AJ464" s="204">
        <f t="shared" si="7"/>
        <v>0</v>
      </c>
      <c r="AM464" s="121"/>
    </row>
    <row r="465" spans="1:39" ht="20.100000000000001" hidden="1" customHeight="1" outlineLevel="2">
      <c r="A465" s="200">
        <v>1516</v>
      </c>
      <c r="B465" s="201" t="s">
        <v>1127</v>
      </c>
      <c r="C465" s="202" t="s">
        <v>8782</v>
      </c>
      <c r="D465" s="203">
        <v>0</v>
      </c>
      <c r="E465" s="203">
        <v>0</v>
      </c>
      <c r="F465" s="203">
        <v>0</v>
      </c>
      <c r="G465" s="203">
        <v>0</v>
      </c>
      <c r="H465" s="203">
        <v>0</v>
      </c>
      <c r="I465" s="203">
        <v>0</v>
      </c>
      <c r="J465" s="203">
        <v>0</v>
      </c>
      <c r="K465" s="203">
        <v>0</v>
      </c>
      <c r="L465" s="203">
        <v>0</v>
      </c>
      <c r="M465" s="203">
        <v>0</v>
      </c>
      <c r="N465" s="203">
        <v>0</v>
      </c>
      <c r="O465" s="203">
        <v>0</v>
      </c>
      <c r="P465" s="203">
        <v>0</v>
      </c>
      <c r="Q465" s="203">
        <v>0</v>
      </c>
      <c r="R465" s="203">
        <v>0</v>
      </c>
      <c r="S465" s="203">
        <v>0</v>
      </c>
      <c r="T465" s="203">
        <v>0</v>
      </c>
      <c r="U465" s="203">
        <v>0</v>
      </c>
      <c r="V465" s="203">
        <v>0</v>
      </c>
      <c r="W465" s="203">
        <v>0</v>
      </c>
      <c r="X465" s="203">
        <v>0</v>
      </c>
      <c r="Y465" s="203">
        <v>0</v>
      </c>
      <c r="Z465" s="203">
        <v>0</v>
      </c>
      <c r="AA465" s="203">
        <v>0</v>
      </c>
      <c r="AB465" s="203">
        <v>0</v>
      </c>
      <c r="AC465" s="203">
        <v>0</v>
      </c>
      <c r="AD465" s="203">
        <v>0</v>
      </c>
      <c r="AE465" s="203">
        <v>0</v>
      </c>
      <c r="AF465" s="203">
        <v>0</v>
      </c>
      <c r="AG465" s="203">
        <v>0</v>
      </c>
      <c r="AH465" s="203">
        <v>0</v>
      </c>
      <c r="AI465" s="203">
        <v>0</v>
      </c>
      <c r="AJ465" s="204">
        <f t="shared" si="7"/>
        <v>0</v>
      </c>
      <c r="AM465" s="121"/>
    </row>
    <row r="466" spans="1:39" ht="20.100000000000001" hidden="1" customHeight="1" outlineLevel="2">
      <c r="A466" s="200">
        <v>1517</v>
      </c>
      <c r="B466" s="201" t="s">
        <v>1128</v>
      </c>
      <c r="C466" s="202" t="s">
        <v>8782</v>
      </c>
      <c r="D466" s="203">
        <v>0</v>
      </c>
      <c r="E466" s="203">
        <v>0</v>
      </c>
      <c r="F466" s="203">
        <v>0</v>
      </c>
      <c r="G466" s="203">
        <v>0</v>
      </c>
      <c r="H466" s="203">
        <v>0</v>
      </c>
      <c r="I466" s="203">
        <v>0</v>
      </c>
      <c r="J466" s="203">
        <v>0</v>
      </c>
      <c r="K466" s="203">
        <v>0</v>
      </c>
      <c r="L466" s="203">
        <v>0</v>
      </c>
      <c r="M466" s="203">
        <v>0</v>
      </c>
      <c r="N466" s="203">
        <v>0</v>
      </c>
      <c r="O466" s="203">
        <v>0</v>
      </c>
      <c r="P466" s="203">
        <v>0</v>
      </c>
      <c r="Q466" s="203">
        <v>0</v>
      </c>
      <c r="R466" s="203">
        <v>0</v>
      </c>
      <c r="S466" s="203">
        <v>0</v>
      </c>
      <c r="T466" s="203">
        <v>0</v>
      </c>
      <c r="U466" s="203">
        <v>0</v>
      </c>
      <c r="V466" s="203">
        <v>0</v>
      </c>
      <c r="W466" s="203">
        <v>0</v>
      </c>
      <c r="X466" s="203">
        <v>0</v>
      </c>
      <c r="Y466" s="203">
        <v>0</v>
      </c>
      <c r="Z466" s="203">
        <v>0</v>
      </c>
      <c r="AA466" s="203">
        <v>0</v>
      </c>
      <c r="AB466" s="203">
        <v>0</v>
      </c>
      <c r="AC466" s="203">
        <v>0</v>
      </c>
      <c r="AD466" s="203">
        <v>0</v>
      </c>
      <c r="AE466" s="203">
        <v>0</v>
      </c>
      <c r="AF466" s="203">
        <v>0</v>
      </c>
      <c r="AG466" s="203">
        <v>0</v>
      </c>
      <c r="AH466" s="203">
        <v>0</v>
      </c>
      <c r="AI466" s="203">
        <v>0</v>
      </c>
      <c r="AJ466" s="204">
        <f t="shared" si="7"/>
        <v>0</v>
      </c>
      <c r="AM466" s="121"/>
    </row>
    <row r="467" spans="1:39" ht="20.100000000000001" hidden="1" customHeight="1" outlineLevel="2">
      <c r="A467" s="200">
        <v>1518</v>
      </c>
      <c r="B467" s="201" t="s">
        <v>1129</v>
      </c>
      <c r="C467" s="202" t="s">
        <v>8782</v>
      </c>
      <c r="D467" s="203">
        <v>0</v>
      </c>
      <c r="E467" s="203">
        <v>0</v>
      </c>
      <c r="F467" s="203">
        <v>0</v>
      </c>
      <c r="G467" s="203">
        <v>0</v>
      </c>
      <c r="H467" s="203">
        <v>0</v>
      </c>
      <c r="I467" s="203">
        <v>0</v>
      </c>
      <c r="J467" s="203">
        <v>0</v>
      </c>
      <c r="K467" s="203">
        <v>0</v>
      </c>
      <c r="L467" s="203">
        <v>0</v>
      </c>
      <c r="M467" s="203">
        <v>0</v>
      </c>
      <c r="N467" s="203">
        <v>0</v>
      </c>
      <c r="O467" s="203">
        <v>0</v>
      </c>
      <c r="P467" s="203">
        <v>0</v>
      </c>
      <c r="Q467" s="203">
        <v>0</v>
      </c>
      <c r="R467" s="203">
        <v>0</v>
      </c>
      <c r="S467" s="203">
        <v>0</v>
      </c>
      <c r="T467" s="203">
        <v>0</v>
      </c>
      <c r="U467" s="203">
        <v>0</v>
      </c>
      <c r="V467" s="203">
        <v>0</v>
      </c>
      <c r="W467" s="203">
        <v>0</v>
      </c>
      <c r="X467" s="203">
        <v>0</v>
      </c>
      <c r="Y467" s="203">
        <v>0</v>
      </c>
      <c r="Z467" s="203">
        <v>0</v>
      </c>
      <c r="AA467" s="203">
        <v>0</v>
      </c>
      <c r="AB467" s="203">
        <v>0</v>
      </c>
      <c r="AC467" s="203">
        <v>0</v>
      </c>
      <c r="AD467" s="203">
        <v>0</v>
      </c>
      <c r="AE467" s="203">
        <v>0</v>
      </c>
      <c r="AF467" s="203">
        <v>0</v>
      </c>
      <c r="AG467" s="203">
        <v>0</v>
      </c>
      <c r="AH467" s="203">
        <v>0</v>
      </c>
      <c r="AI467" s="203">
        <v>0</v>
      </c>
      <c r="AJ467" s="204">
        <f t="shared" si="7"/>
        <v>0</v>
      </c>
      <c r="AM467" s="121"/>
    </row>
    <row r="468" spans="1:39" ht="20.100000000000001" hidden="1" customHeight="1" outlineLevel="2">
      <c r="A468" s="200">
        <v>1519</v>
      </c>
      <c r="B468" s="201" t="s">
        <v>1130</v>
      </c>
      <c r="C468" s="202" t="s">
        <v>8782</v>
      </c>
      <c r="D468" s="203">
        <v>0</v>
      </c>
      <c r="E468" s="203">
        <v>0</v>
      </c>
      <c r="F468" s="203">
        <v>0</v>
      </c>
      <c r="G468" s="203">
        <v>0</v>
      </c>
      <c r="H468" s="203">
        <v>0</v>
      </c>
      <c r="I468" s="203">
        <v>0</v>
      </c>
      <c r="J468" s="203">
        <v>0</v>
      </c>
      <c r="K468" s="203">
        <v>0</v>
      </c>
      <c r="L468" s="203">
        <v>0</v>
      </c>
      <c r="M468" s="203">
        <v>0</v>
      </c>
      <c r="N468" s="203">
        <v>0</v>
      </c>
      <c r="O468" s="203">
        <v>0</v>
      </c>
      <c r="P468" s="203">
        <v>0</v>
      </c>
      <c r="Q468" s="203">
        <v>0</v>
      </c>
      <c r="R468" s="203">
        <v>0</v>
      </c>
      <c r="S468" s="203">
        <v>0</v>
      </c>
      <c r="T468" s="203">
        <v>0</v>
      </c>
      <c r="U468" s="203">
        <v>0</v>
      </c>
      <c r="V468" s="203">
        <v>0</v>
      </c>
      <c r="W468" s="203">
        <v>0</v>
      </c>
      <c r="X468" s="203">
        <v>0</v>
      </c>
      <c r="Y468" s="203">
        <v>0</v>
      </c>
      <c r="Z468" s="203">
        <v>0</v>
      </c>
      <c r="AA468" s="203">
        <v>0</v>
      </c>
      <c r="AB468" s="203">
        <v>0</v>
      </c>
      <c r="AC468" s="203">
        <v>0</v>
      </c>
      <c r="AD468" s="203">
        <v>0</v>
      </c>
      <c r="AE468" s="203">
        <v>0</v>
      </c>
      <c r="AF468" s="203">
        <v>0</v>
      </c>
      <c r="AG468" s="203">
        <v>0</v>
      </c>
      <c r="AH468" s="203">
        <v>0</v>
      </c>
      <c r="AI468" s="203">
        <v>0</v>
      </c>
      <c r="AJ468" s="204">
        <f t="shared" si="7"/>
        <v>0</v>
      </c>
      <c r="AM468" s="121"/>
    </row>
    <row r="469" spans="1:39" ht="20.100000000000001" hidden="1" customHeight="1" outlineLevel="2">
      <c r="A469" s="200">
        <v>1520</v>
      </c>
      <c r="B469" s="201" t="s">
        <v>1131</v>
      </c>
      <c r="C469" s="202" t="s">
        <v>8782</v>
      </c>
      <c r="D469" s="203">
        <v>0</v>
      </c>
      <c r="E469" s="203">
        <v>0</v>
      </c>
      <c r="F469" s="203">
        <v>0</v>
      </c>
      <c r="G469" s="203">
        <v>0</v>
      </c>
      <c r="H469" s="203">
        <v>0</v>
      </c>
      <c r="I469" s="203">
        <v>0</v>
      </c>
      <c r="J469" s="203">
        <v>0</v>
      </c>
      <c r="K469" s="203">
        <v>0</v>
      </c>
      <c r="L469" s="203">
        <v>0</v>
      </c>
      <c r="M469" s="203">
        <v>0</v>
      </c>
      <c r="N469" s="203">
        <v>0</v>
      </c>
      <c r="O469" s="203">
        <v>0</v>
      </c>
      <c r="P469" s="203">
        <v>0</v>
      </c>
      <c r="Q469" s="203">
        <v>0</v>
      </c>
      <c r="R469" s="203">
        <v>0</v>
      </c>
      <c r="S469" s="203">
        <v>0</v>
      </c>
      <c r="T469" s="203">
        <v>0</v>
      </c>
      <c r="U469" s="203">
        <v>0</v>
      </c>
      <c r="V469" s="203">
        <v>0</v>
      </c>
      <c r="W469" s="203">
        <v>0</v>
      </c>
      <c r="X469" s="203">
        <v>0</v>
      </c>
      <c r="Y469" s="203">
        <v>0</v>
      </c>
      <c r="Z469" s="203">
        <v>0</v>
      </c>
      <c r="AA469" s="203">
        <v>0</v>
      </c>
      <c r="AB469" s="203">
        <v>0</v>
      </c>
      <c r="AC469" s="203">
        <v>0</v>
      </c>
      <c r="AD469" s="203">
        <v>0</v>
      </c>
      <c r="AE469" s="203">
        <v>0</v>
      </c>
      <c r="AF469" s="203">
        <v>0</v>
      </c>
      <c r="AG469" s="203">
        <v>0</v>
      </c>
      <c r="AH469" s="203">
        <v>0</v>
      </c>
      <c r="AI469" s="203">
        <v>0</v>
      </c>
      <c r="AJ469" s="204">
        <f t="shared" si="7"/>
        <v>0</v>
      </c>
      <c r="AM469" s="121"/>
    </row>
    <row r="470" spans="1:39" ht="20.100000000000001" hidden="1" customHeight="1" outlineLevel="2">
      <c r="A470" s="200">
        <v>1521</v>
      </c>
      <c r="B470" s="201" t="s">
        <v>1132</v>
      </c>
      <c r="C470" s="202" t="s">
        <v>8782</v>
      </c>
      <c r="D470" s="203">
        <v>0</v>
      </c>
      <c r="E470" s="203">
        <v>0</v>
      </c>
      <c r="F470" s="203">
        <v>0</v>
      </c>
      <c r="G470" s="203">
        <v>0</v>
      </c>
      <c r="H470" s="203">
        <v>0</v>
      </c>
      <c r="I470" s="203">
        <v>0</v>
      </c>
      <c r="J470" s="203">
        <v>0</v>
      </c>
      <c r="K470" s="203">
        <v>0</v>
      </c>
      <c r="L470" s="203">
        <v>0</v>
      </c>
      <c r="M470" s="203">
        <v>0</v>
      </c>
      <c r="N470" s="203">
        <v>0</v>
      </c>
      <c r="O470" s="203">
        <v>0</v>
      </c>
      <c r="P470" s="203">
        <v>0</v>
      </c>
      <c r="Q470" s="203">
        <v>0</v>
      </c>
      <c r="R470" s="203">
        <v>0</v>
      </c>
      <c r="S470" s="203">
        <v>0</v>
      </c>
      <c r="T470" s="203">
        <v>0</v>
      </c>
      <c r="U470" s="203">
        <v>0</v>
      </c>
      <c r="V470" s="203">
        <v>0</v>
      </c>
      <c r="W470" s="203">
        <v>0</v>
      </c>
      <c r="X470" s="203">
        <v>0</v>
      </c>
      <c r="Y470" s="203">
        <v>0</v>
      </c>
      <c r="Z470" s="203">
        <v>0</v>
      </c>
      <c r="AA470" s="203">
        <v>0</v>
      </c>
      <c r="AB470" s="203">
        <v>0</v>
      </c>
      <c r="AC470" s="203">
        <v>0</v>
      </c>
      <c r="AD470" s="203">
        <v>0</v>
      </c>
      <c r="AE470" s="203">
        <v>0</v>
      </c>
      <c r="AF470" s="203">
        <v>0</v>
      </c>
      <c r="AG470" s="203">
        <v>0</v>
      </c>
      <c r="AH470" s="203">
        <v>0</v>
      </c>
      <c r="AI470" s="203">
        <v>0</v>
      </c>
      <c r="AJ470" s="204">
        <f t="shared" si="7"/>
        <v>0</v>
      </c>
      <c r="AM470" s="121"/>
    </row>
    <row r="471" spans="1:39" ht="20.100000000000001" hidden="1" customHeight="1" outlineLevel="2">
      <c r="A471" s="200">
        <v>1522</v>
      </c>
      <c r="B471" s="201" t="s">
        <v>1133</v>
      </c>
      <c r="C471" s="202" t="s">
        <v>8782</v>
      </c>
      <c r="D471" s="203">
        <v>0</v>
      </c>
      <c r="E471" s="203">
        <v>0</v>
      </c>
      <c r="F471" s="203">
        <v>0</v>
      </c>
      <c r="G471" s="203">
        <v>0</v>
      </c>
      <c r="H471" s="203">
        <v>0</v>
      </c>
      <c r="I471" s="203">
        <v>0</v>
      </c>
      <c r="J471" s="203">
        <v>0</v>
      </c>
      <c r="K471" s="203">
        <v>0</v>
      </c>
      <c r="L471" s="203">
        <v>0</v>
      </c>
      <c r="M471" s="203">
        <v>0</v>
      </c>
      <c r="N471" s="203">
        <v>0</v>
      </c>
      <c r="O471" s="203">
        <v>0</v>
      </c>
      <c r="P471" s="203">
        <v>0</v>
      </c>
      <c r="Q471" s="203">
        <v>0</v>
      </c>
      <c r="R471" s="203">
        <v>0</v>
      </c>
      <c r="S471" s="203">
        <v>0</v>
      </c>
      <c r="T471" s="203">
        <v>0</v>
      </c>
      <c r="U471" s="203">
        <v>0</v>
      </c>
      <c r="V471" s="203">
        <v>0</v>
      </c>
      <c r="W471" s="203">
        <v>0</v>
      </c>
      <c r="X471" s="203">
        <v>0</v>
      </c>
      <c r="Y471" s="203">
        <v>0</v>
      </c>
      <c r="Z471" s="203">
        <v>0</v>
      </c>
      <c r="AA471" s="203">
        <v>0</v>
      </c>
      <c r="AB471" s="203">
        <v>0</v>
      </c>
      <c r="AC471" s="203">
        <v>0</v>
      </c>
      <c r="AD471" s="203">
        <v>0</v>
      </c>
      <c r="AE471" s="203">
        <v>0</v>
      </c>
      <c r="AF471" s="203">
        <v>0</v>
      </c>
      <c r="AG471" s="203">
        <v>0</v>
      </c>
      <c r="AH471" s="203">
        <v>0</v>
      </c>
      <c r="AI471" s="203">
        <v>0</v>
      </c>
      <c r="AJ471" s="204">
        <f t="shared" si="7"/>
        <v>0</v>
      </c>
      <c r="AM471" s="121"/>
    </row>
    <row r="472" spans="1:39" ht="20.100000000000001" hidden="1" customHeight="1" outlineLevel="2">
      <c r="A472" s="200">
        <v>1523</v>
      </c>
      <c r="B472" s="201" t="s">
        <v>1134</v>
      </c>
      <c r="C472" s="202" t="s">
        <v>8782</v>
      </c>
      <c r="D472" s="203">
        <v>0</v>
      </c>
      <c r="E472" s="203">
        <v>0</v>
      </c>
      <c r="F472" s="203">
        <v>0</v>
      </c>
      <c r="G472" s="203">
        <v>0</v>
      </c>
      <c r="H472" s="203">
        <v>0</v>
      </c>
      <c r="I472" s="203">
        <v>0</v>
      </c>
      <c r="J472" s="203">
        <v>0</v>
      </c>
      <c r="K472" s="203">
        <v>0</v>
      </c>
      <c r="L472" s="203">
        <v>0</v>
      </c>
      <c r="M472" s="203">
        <v>0</v>
      </c>
      <c r="N472" s="203">
        <v>0</v>
      </c>
      <c r="O472" s="203">
        <v>0</v>
      </c>
      <c r="P472" s="203">
        <v>0</v>
      </c>
      <c r="Q472" s="203">
        <v>0</v>
      </c>
      <c r="R472" s="203">
        <v>0</v>
      </c>
      <c r="S472" s="203">
        <v>0</v>
      </c>
      <c r="T472" s="203">
        <v>0</v>
      </c>
      <c r="U472" s="203">
        <v>0</v>
      </c>
      <c r="V472" s="203">
        <v>0</v>
      </c>
      <c r="W472" s="203">
        <v>0</v>
      </c>
      <c r="X472" s="203">
        <v>0</v>
      </c>
      <c r="Y472" s="203">
        <v>0</v>
      </c>
      <c r="Z472" s="203">
        <v>0</v>
      </c>
      <c r="AA472" s="203">
        <v>0</v>
      </c>
      <c r="AB472" s="203">
        <v>0</v>
      </c>
      <c r="AC472" s="203">
        <v>0</v>
      </c>
      <c r="AD472" s="203">
        <v>0</v>
      </c>
      <c r="AE472" s="203">
        <v>0</v>
      </c>
      <c r="AF472" s="203">
        <v>0</v>
      </c>
      <c r="AG472" s="203">
        <v>0</v>
      </c>
      <c r="AH472" s="203">
        <v>0</v>
      </c>
      <c r="AI472" s="203">
        <v>0</v>
      </c>
      <c r="AJ472" s="204">
        <f t="shared" si="7"/>
        <v>0</v>
      </c>
      <c r="AM472" s="121"/>
    </row>
    <row r="473" spans="1:39" ht="20.100000000000001" hidden="1" customHeight="1" outlineLevel="2">
      <c r="A473" s="200">
        <v>1524</v>
      </c>
      <c r="B473" s="201" t="s">
        <v>1135</v>
      </c>
      <c r="C473" s="202" t="s">
        <v>8782</v>
      </c>
      <c r="D473" s="203">
        <v>0</v>
      </c>
      <c r="E473" s="203">
        <v>0</v>
      </c>
      <c r="F473" s="203">
        <v>0</v>
      </c>
      <c r="G473" s="203">
        <v>0</v>
      </c>
      <c r="H473" s="203">
        <v>0</v>
      </c>
      <c r="I473" s="203">
        <v>0</v>
      </c>
      <c r="J473" s="203">
        <v>0</v>
      </c>
      <c r="K473" s="203">
        <v>0</v>
      </c>
      <c r="L473" s="203">
        <v>0</v>
      </c>
      <c r="M473" s="203">
        <v>0</v>
      </c>
      <c r="N473" s="203">
        <v>0</v>
      </c>
      <c r="O473" s="203">
        <v>0</v>
      </c>
      <c r="P473" s="203">
        <v>0</v>
      </c>
      <c r="Q473" s="203">
        <v>0</v>
      </c>
      <c r="R473" s="203">
        <v>0</v>
      </c>
      <c r="S473" s="203">
        <v>0</v>
      </c>
      <c r="T473" s="203">
        <v>0</v>
      </c>
      <c r="U473" s="203">
        <v>0</v>
      </c>
      <c r="V473" s="203">
        <v>0</v>
      </c>
      <c r="W473" s="203">
        <v>0</v>
      </c>
      <c r="X473" s="203">
        <v>0</v>
      </c>
      <c r="Y473" s="203">
        <v>0</v>
      </c>
      <c r="Z473" s="203">
        <v>0</v>
      </c>
      <c r="AA473" s="203">
        <v>0</v>
      </c>
      <c r="AB473" s="203">
        <v>0</v>
      </c>
      <c r="AC473" s="203">
        <v>0</v>
      </c>
      <c r="AD473" s="203">
        <v>0</v>
      </c>
      <c r="AE473" s="203">
        <v>0</v>
      </c>
      <c r="AF473" s="203">
        <v>0</v>
      </c>
      <c r="AG473" s="203">
        <v>0</v>
      </c>
      <c r="AH473" s="203">
        <v>0</v>
      </c>
      <c r="AI473" s="203">
        <v>0</v>
      </c>
      <c r="AJ473" s="204">
        <f t="shared" si="7"/>
        <v>0</v>
      </c>
      <c r="AM473" s="121"/>
    </row>
    <row r="474" spans="1:39" ht="20.100000000000001" hidden="1" customHeight="1" outlineLevel="2">
      <c r="A474" s="200">
        <v>1525</v>
      </c>
      <c r="B474" s="201" t="s">
        <v>1136</v>
      </c>
      <c r="C474" s="202" t="s">
        <v>8782</v>
      </c>
      <c r="D474" s="203">
        <v>0</v>
      </c>
      <c r="E474" s="203">
        <v>0</v>
      </c>
      <c r="F474" s="203">
        <v>0</v>
      </c>
      <c r="G474" s="203">
        <v>0</v>
      </c>
      <c r="H474" s="203">
        <v>0</v>
      </c>
      <c r="I474" s="203">
        <v>0</v>
      </c>
      <c r="J474" s="203">
        <v>0</v>
      </c>
      <c r="K474" s="203">
        <v>0</v>
      </c>
      <c r="L474" s="203">
        <v>0</v>
      </c>
      <c r="M474" s="203">
        <v>0</v>
      </c>
      <c r="N474" s="203">
        <v>0</v>
      </c>
      <c r="O474" s="203">
        <v>0</v>
      </c>
      <c r="P474" s="203">
        <v>0</v>
      </c>
      <c r="Q474" s="203">
        <v>0</v>
      </c>
      <c r="R474" s="203">
        <v>0</v>
      </c>
      <c r="S474" s="203">
        <v>0</v>
      </c>
      <c r="T474" s="203">
        <v>0</v>
      </c>
      <c r="U474" s="203">
        <v>0</v>
      </c>
      <c r="V474" s="203">
        <v>0</v>
      </c>
      <c r="W474" s="203">
        <v>0</v>
      </c>
      <c r="X474" s="203">
        <v>0</v>
      </c>
      <c r="Y474" s="203">
        <v>0</v>
      </c>
      <c r="Z474" s="203">
        <v>0</v>
      </c>
      <c r="AA474" s="203">
        <v>0</v>
      </c>
      <c r="AB474" s="203">
        <v>0</v>
      </c>
      <c r="AC474" s="203">
        <v>0</v>
      </c>
      <c r="AD474" s="203">
        <v>0</v>
      </c>
      <c r="AE474" s="203">
        <v>0</v>
      </c>
      <c r="AF474" s="203">
        <v>0</v>
      </c>
      <c r="AG474" s="203">
        <v>0</v>
      </c>
      <c r="AH474" s="203">
        <v>0</v>
      </c>
      <c r="AI474" s="203">
        <v>0</v>
      </c>
      <c r="AJ474" s="204">
        <f t="shared" si="7"/>
        <v>0</v>
      </c>
      <c r="AM474" s="121"/>
    </row>
    <row r="475" spans="1:39" ht="20.100000000000001" hidden="1" customHeight="1" outlineLevel="2">
      <c r="A475" s="200">
        <v>1526</v>
      </c>
      <c r="B475" s="201" t="s">
        <v>1137</v>
      </c>
      <c r="C475" s="202" t="s">
        <v>8782</v>
      </c>
      <c r="D475" s="203">
        <v>0</v>
      </c>
      <c r="E475" s="203">
        <v>0</v>
      </c>
      <c r="F475" s="203">
        <v>0</v>
      </c>
      <c r="G475" s="203">
        <v>0</v>
      </c>
      <c r="H475" s="203">
        <v>0</v>
      </c>
      <c r="I475" s="203">
        <v>0</v>
      </c>
      <c r="J475" s="203">
        <v>0</v>
      </c>
      <c r="K475" s="203">
        <v>0</v>
      </c>
      <c r="L475" s="203">
        <v>0</v>
      </c>
      <c r="M475" s="203">
        <v>0</v>
      </c>
      <c r="N475" s="203">
        <v>0</v>
      </c>
      <c r="O475" s="203">
        <v>0</v>
      </c>
      <c r="P475" s="203">
        <v>0</v>
      </c>
      <c r="Q475" s="203">
        <v>0</v>
      </c>
      <c r="R475" s="203">
        <v>0</v>
      </c>
      <c r="S475" s="203">
        <v>0</v>
      </c>
      <c r="T475" s="203">
        <v>0</v>
      </c>
      <c r="U475" s="203">
        <v>0</v>
      </c>
      <c r="V475" s="203">
        <v>0</v>
      </c>
      <c r="W475" s="203">
        <v>0</v>
      </c>
      <c r="X475" s="203">
        <v>0</v>
      </c>
      <c r="Y475" s="203">
        <v>0</v>
      </c>
      <c r="Z475" s="203">
        <v>0</v>
      </c>
      <c r="AA475" s="203">
        <v>0</v>
      </c>
      <c r="AB475" s="203">
        <v>0</v>
      </c>
      <c r="AC475" s="203">
        <v>0</v>
      </c>
      <c r="AD475" s="203">
        <v>0</v>
      </c>
      <c r="AE475" s="203">
        <v>0</v>
      </c>
      <c r="AF475" s="203">
        <v>0</v>
      </c>
      <c r="AG475" s="203">
        <v>0</v>
      </c>
      <c r="AH475" s="203">
        <v>0</v>
      </c>
      <c r="AI475" s="203">
        <v>0</v>
      </c>
      <c r="AJ475" s="204">
        <f t="shared" si="7"/>
        <v>0</v>
      </c>
      <c r="AM475" s="121"/>
    </row>
    <row r="476" spans="1:39" ht="20.100000000000001" hidden="1" customHeight="1" outlineLevel="2">
      <c r="A476" s="200">
        <v>1527</v>
      </c>
      <c r="B476" s="201" t="s">
        <v>1138</v>
      </c>
      <c r="C476" s="202" t="s">
        <v>8782</v>
      </c>
      <c r="D476" s="203">
        <v>0</v>
      </c>
      <c r="E476" s="203">
        <v>0</v>
      </c>
      <c r="F476" s="203">
        <v>0</v>
      </c>
      <c r="G476" s="203">
        <v>0</v>
      </c>
      <c r="H476" s="203">
        <v>0</v>
      </c>
      <c r="I476" s="203">
        <v>0</v>
      </c>
      <c r="J476" s="203">
        <v>0</v>
      </c>
      <c r="K476" s="203">
        <v>0</v>
      </c>
      <c r="L476" s="203">
        <v>0</v>
      </c>
      <c r="M476" s="203">
        <v>0</v>
      </c>
      <c r="N476" s="203">
        <v>0</v>
      </c>
      <c r="O476" s="203">
        <v>0</v>
      </c>
      <c r="P476" s="203">
        <v>0</v>
      </c>
      <c r="Q476" s="203">
        <v>0</v>
      </c>
      <c r="R476" s="203">
        <v>0</v>
      </c>
      <c r="S476" s="203">
        <v>0</v>
      </c>
      <c r="T476" s="203">
        <v>0</v>
      </c>
      <c r="U476" s="203">
        <v>0</v>
      </c>
      <c r="V476" s="203">
        <v>0</v>
      </c>
      <c r="W476" s="203">
        <v>0</v>
      </c>
      <c r="X476" s="203">
        <v>0</v>
      </c>
      <c r="Y476" s="203">
        <v>0</v>
      </c>
      <c r="Z476" s="203">
        <v>0</v>
      </c>
      <c r="AA476" s="203">
        <v>0</v>
      </c>
      <c r="AB476" s="203">
        <v>0</v>
      </c>
      <c r="AC476" s="203">
        <v>0</v>
      </c>
      <c r="AD476" s="203">
        <v>0</v>
      </c>
      <c r="AE476" s="203">
        <v>0</v>
      </c>
      <c r="AF476" s="203">
        <v>0</v>
      </c>
      <c r="AG476" s="203">
        <v>0</v>
      </c>
      <c r="AH476" s="203">
        <v>0</v>
      </c>
      <c r="AI476" s="203">
        <v>0</v>
      </c>
      <c r="AJ476" s="204">
        <f t="shared" si="7"/>
        <v>0</v>
      </c>
      <c r="AM476" s="121"/>
    </row>
    <row r="477" spans="1:39" ht="20.100000000000001" hidden="1" customHeight="1" outlineLevel="2">
      <c r="A477" s="200">
        <v>1528</v>
      </c>
      <c r="B477" s="201" t="s">
        <v>1139</v>
      </c>
      <c r="C477" s="202" t="s">
        <v>8782</v>
      </c>
      <c r="D477" s="203">
        <v>0</v>
      </c>
      <c r="E477" s="203">
        <v>0</v>
      </c>
      <c r="F477" s="203">
        <v>0</v>
      </c>
      <c r="G477" s="203">
        <v>0</v>
      </c>
      <c r="H477" s="203">
        <v>0</v>
      </c>
      <c r="I477" s="203">
        <v>0</v>
      </c>
      <c r="J477" s="203">
        <v>0</v>
      </c>
      <c r="K477" s="203">
        <v>0</v>
      </c>
      <c r="L477" s="203">
        <v>0</v>
      </c>
      <c r="M477" s="203">
        <v>0</v>
      </c>
      <c r="N477" s="203">
        <v>0</v>
      </c>
      <c r="O477" s="203">
        <v>0</v>
      </c>
      <c r="P477" s="203">
        <v>0</v>
      </c>
      <c r="Q477" s="203">
        <v>0</v>
      </c>
      <c r="R477" s="203">
        <v>0</v>
      </c>
      <c r="S477" s="203">
        <v>0</v>
      </c>
      <c r="T477" s="203">
        <v>0</v>
      </c>
      <c r="U477" s="203">
        <v>0</v>
      </c>
      <c r="V477" s="203">
        <v>0</v>
      </c>
      <c r="W477" s="203">
        <v>0</v>
      </c>
      <c r="X477" s="203">
        <v>0</v>
      </c>
      <c r="Y477" s="203">
        <v>0</v>
      </c>
      <c r="Z477" s="203">
        <v>0</v>
      </c>
      <c r="AA477" s="203">
        <v>0</v>
      </c>
      <c r="AB477" s="203">
        <v>0</v>
      </c>
      <c r="AC477" s="203">
        <v>0</v>
      </c>
      <c r="AD477" s="203">
        <v>0</v>
      </c>
      <c r="AE477" s="203">
        <v>0</v>
      </c>
      <c r="AF477" s="203">
        <v>0</v>
      </c>
      <c r="AG477" s="203">
        <v>0</v>
      </c>
      <c r="AH477" s="203">
        <v>0</v>
      </c>
      <c r="AI477" s="203">
        <v>0</v>
      </c>
      <c r="AJ477" s="204">
        <f t="shared" si="7"/>
        <v>0</v>
      </c>
      <c r="AM477" s="121"/>
    </row>
    <row r="478" spans="1:39" ht="20.100000000000001" hidden="1" customHeight="1" outlineLevel="2">
      <c r="A478" s="200">
        <v>1529</v>
      </c>
      <c r="B478" s="201" t="s">
        <v>1140</v>
      </c>
      <c r="C478" s="202" t="s">
        <v>8782</v>
      </c>
      <c r="D478" s="203">
        <v>0</v>
      </c>
      <c r="E478" s="203">
        <v>0</v>
      </c>
      <c r="F478" s="203">
        <v>0</v>
      </c>
      <c r="G478" s="203">
        <v>0</v>
      </c>
      <c r="H478" s="203">
        <v>0</v>
      </c>
      <c r="I478" s="203">
        <v>0</v>
      </c>
      <c r="J478" s="203">
        <v>0</v>
      </c>
      <c r="K478" s="203">
        <v>0</v>
      </c>
      <c r="L478" s="203">
        <v>0</v>
      </c>
      <c r="M478" s="203">
        <v>0</v>
      </c>
      <c r="N478" s="203">
        <v>0</v>
      </c>
      <c r="O478" s="203">
        <v>0</v>
      </c>
      <c r="P478" s="203">
        <v>0</v>
      </c>
      <c r="Q478" s="203">
        <v>0</v>
      </c>
      <c r="R478" s="203">
        <v>0</v>
      </c>
      <c r="S478" s="203">
        <v>0</v>
      </c>
      <c r="T478" s="203">
        <v>0</v>
      </c>
      <c r="U478" s="203">
        <v>0</v>
      </c>
      <c r="V478" s="203">
        <v>0</v>
      </c>
      <c r="W478" s="203">
        <v>0</v>
      </c>
      <c r="X478" s="203">
        <v>0</v>
      </c>
      <c r="Y478" s="203">
        <v>0</v>
      </c>
      <c r="Z478" s="203">
        <v>0</v>
      </c>
      <c r="AA478" s="203">
        <v>0</v>
      </c>
      <c r="AB478" s="203">
        <v>0</v>
      </c>
      <c r="AC478" s="203">
        <v>0</v>
      </c>
      <c r="AD478" s="203">
        <v>0</v>
      </c>
      <c r="AE478" s="203">
        <v>0</v>
      </c>
      <c r="AF478" s="203">
        <v>0</v>
      </c>
      <c r="AG478" s="203">
        <v>0</v>
      </c>
      <c r="AH478" s="203">
        <v>0</v>
      </c>
      <c r="AI478" s="203">
        <v>0</v>
      </c>
      <c r="AJ478" s="204">
        <f t="shared" si="7"/>
        <v>0</v>
      </c>
      <c r="AM478" s="121"/>
    </row>
    <row r="479" spans="1:39" ht="20.100000000000001" hidden="1" customHeight="1" outlineLevel="2">
      <c r="A479" s="200">
        <v>1530</v>
      </c>
      <c r="B479" s="201" t="s">
        <v>1141</v>
      </c>
      <c r="C479" s="202" t="s">
        <v>8782</v>
      </c>
      <c r="D479" s="203">
        <v>0</v>
      </c>
      <c r="E479" s="203">
        <v>0</v>
      </c>
      <c r="F479" s="203">
        <v>0</v>
      </c>
      <c r="G479" s="203">
        <v>0</v>
      </c>
      <c r="H479" s="203">
        <v>0</v>
      </c>
      <c r="I479" s="203">
        <v>0</v>
      </c>
      <c r="J479" s="203">
        <v>0</v>
      </c>
      <c r="K479" s="203">
        <v>0</v>
      </c>
      <c r="L479" s="203">
        <v>0</v>
      </c>
      <c r="M479" s="203">
        <v>0</v>
      </c>
      <c r="N479" s="203">
        <v>0</v>
      </c>
      <c r="O479" s="203">
        <v>0</v>
      </c>
      <c r="P479" s="203">
        <v>0</v>
      </c>
      <c r="Q479" s="203">
        <v>0</v>
      </c>
      <c r="R479" s="203">
        <v>0</v>
      </c>
      <c r="S479" s="203">
        <v>0</v>
      </c>
      <c r="T479" s="203">
        <v>0</v>
      </c>
      <c r="U479" s="203">
        <v>0</v>
      </c>
      <c r="V479" s="203">
        <v>0</v>
      </c>
      <c r="W479" s="203">
        <v>0</v>
      </c>
      <c r="X479" s="203">
        <v>0</v>
      </c>
      <c r="Y479" s="203">
        <v>0</v>
      </c>
      <c r="Z479" s="203">
        <v>0</v>
      </c>
      <c r="AA479" s="203">
        <v>0</v>
      </c>
      <c r="AB479" s="203">
        <v>0</v>
      </c>
      <c r="AC479" s="203">
        <v>0</v>
      </c>
      <c r="AD479" s="203">
        <v>0</v>
      </c>
      <c r="AE479" s="203">
        <v>0</v>
      </c>
      <c r="AF479" s="203">
        <v>0</v>
      </c>
      <c r="AG479" s="203">
        <v>0</v>
      </c>
      <c r="AH479" s="203">
        <v>0</v>
      </c>
      <c r="AI479" s="203">
        <v>0</v>
      </c>
      <c r="AJ479" s="204">
        <f t="shared" si="7"/>
        <v>0</v>
      </c>
      <c r="AM479" s="121"/>
    </row>
    <row r="480" spans="1:39" ht="20.100000000000001" hidden="1" customHeight="1" outlineLevel="2">
      <c r="A480" s="200">
        <v>1531</v>
      </c>
      <c r="B480" s="201" t="s">
        <v>1142</v>
      </c>
      <c r="C480" s="202" t="s">
        <v>8782</v>
      </c>
      <c r="D480" s="203">
        <v>0</v>
      </c>
      <c r="E480" s="203">
        <v>0</v>
      </c>
      <c r="F480" s="203">
        <v>0</v>
      </c>
      <c r="G480" s="203">
        <v>0</v>
      </c>
      <c r="H480" s="203">
        <v>0</v>
      </c>
      <c r="I480" s="203">
        <v>0</v>
      </c>
      <c r="J480" s="203">
        <v>0</v>
      </c>
      <c r="K480" s="203">
        <v>0</v>
      </c>
      <c r="L480" s="203">
        <v>0</v>
      </c>
      <c r="M480" s="203">
        <v>0</v>
      </c>
      <c r="N480" s="203">
        <v>0</v>
      </c>
      <c r="O480" s="203">
        <v>0</v>
      </c>
      <c r="P480" s="203">
        <v>0</v>
      </c>
      <c r="Q480" s="203">
        <v>0</v>
      </c>
      <c r="R480" s="203">
        <v>0</v>
      </c>
      <c r="S480" s="203">
        <v>0</v>
      </c>
      <c r="T480" s="203">
        <v>0</v>
      </c>
      <c r="U480" s="203">
        <v>0</v>
      </c>
      <c r="V480" s="203">
        <v>0</v>
      </c>
      <c r="W480" s="203">
        <v>0</v>
      </c>
      <c r="X480" s="203">
        <v>0</v>
      </c>
      <c r="Y480" s="203">
        <v>0</v>
      </c>
      <c r="Z480" s="203">
        <v>0</v>
      </c>
      <c r="AA480" s="203">
        <v>0</v>
      </c>
      <c r="AB480" s="203">
        <v>0</v>
      </c>
      <c r="AC480" s="203">
        <v>0</v>
      </c>
      <c r="AD480" s="203">
        <v>0</v>
      </c>
      <c r="AE480" s="203">
        <v>0</v>
      </c>
      <c r="AF480" s="203">
        <v>0</v>
      </c>
      <c r="AG480" s="203">
        <v>0</v>
      </c>
      <c r="AH480" s="203">
        <v>0</v>
      </c>
      <c r="AI480" s="203">
        <v>0</v>
      </c>
      <c r="AJ480" s="204">
        <f t="shared" si="7"/>
        <v>0</v>
      </c>
      <c r="AM480" s="121"/>
    </row>
    <row r="481" spans="1:39" ht="20.100000000000001" hidden="1" customHeight="1" outlineLevel="2">
      <c r="A481" s="200">
        <v>1532</v>
      </c>
      <c r="B481" s="201" t="s">
        <v>1143</v>
      </c>
      <c r="C481" s="202" t="s">
        <v>8782</v>
      </c>
      <c r="D481" s="203">
        <v>0</v>
      </c>
      <c r="E481" s="203">
        <v>0</v>
      </c>
      <c r="F481" s="203">
        <v>0</v>
      </c>
      <c r="G481" s="203">
        <v>0</v>
      </c>
      <c r="H481" s="203">
        <v>0</v>
      </c>
      <c r="I481" s="203">
        <v>0</v>
      </c>
      <c r="J481" s="203">
        <v>0</v>
      </c>
      <c r="K481" s="203">
        <v>0</v>
      </c>
      <c r="L481" s="203">
        <v>0</v>
      </c>
      <c r="M481" s="203">
        <v>0</v>
      </c>
      <c r="N481" s="203">
        <v>0</v>
      </c>
      <c r="O481" s="203">
        <v>0</v>
      </c>
      <c r="P481" s="203">
        <v>0</v>
      </c>
      <c r="Q481" s="203">
        <v>0</v>
      </c>
      <c r="R481" s="203">
        <v>0</v>
      </c>
      <c r="S481" s="203">
        <v>0</v>
      </c>
      <c r="T481" s="203">
        <v>0</v>
      </c>
      <c r="U481" s="203">
        <v>0</v>
      </c>
      <c r="V481" s="203">
        <v>0</v>
      </c>
      <c r="W481" s="203">
        <v>0</v>
      </c>
      <c r="X481" s="203">
        <v>0</v>
      </c>
      <c r="Y481" s="203">
        <v>0</v>
      </c>
      <c r="Z481" s="203">
        <v>0</v>
      </c>
      <c r="AA481" s="203">
        <v>0</v>
      </c>
      <c r="AB481" s="203">
        <v>0</v>
      </c>
      <c r="AC481" s="203">
        <v>0</v>
      </c>
      <c r="AD481" s="203">
        <v>0</v>
      </c>
      <c r="AE481" s="203">
        <v>0</v>
      </c>
      <c r="AF481" s="203">
        <v>0</v>
      </c>
      <c r="AG481" s="203">
        <v>0</v>
      </c>
      <c r="AH481" s="203">
        <v>0</v>
      </c>
      <c r="AI481" s="203">
        <v>0</v>
      </c>
      <c r="AJ481" s="204">
        <f t="shared" si="7"/>
        <v>0</v>
      </c>
      <c r="AM481" s="121"/>
    </row>
    <row r="482" spans="1:39" ht="20.100000000000001" hidden="1" customHeight="1" outlineLevel="2">
      <c r="A482" s="200">
        <v>1533</v>
      </c>
      <c r="B482" s="201" t="s">
        <v>1144</v>
      </c>
      <c r="C482" s="202" t="s">
        <v>8782</v>
      </c>
      <c r="D482" s="203">
        <v>0</v>
      </c>
      <c r="E482" s="203">
        <v>0</v>
      </c>
      <c r="F482" s="203">
        <v>0</v>
      </c>
      <c r="G482" s="203">
        <v>0</v>
      </c>
      <c r="H482" s="203">
        <v>0</v>
      </c>
      <c r="I482" s="203">
        <v>0</v>
      </c>
      <c r="J482" s="203">
        <v>0</v>
      </c>
      <c r="K482" s="203">
        <v>0</v>
      </c>
      <c r="L482" s="203">
        <v>0</v>
      </c>
      <c r="M482" s="203">
        <v>0</v>
      </c>
      <c r="N482" s="203">
        <v>0</v>
      </c>
      <c r="O482" s="203">
        <v>0</v>
      </c>
      <c r="P482" s="203">
        <v>0</v>
      </c>
      <c r="Q482" s="203">
        <v>0</v>
      </c>
      <c r="R482" s="203">
        <v>0</v>
      </c>
      <c r="S482" s="203">
        <v>0</v>
      </c>
      <c r="T482" s="203">
        <v>0</v>
      </c>
      <c r="U482" s="203">
        <v>0</v>
      </c>
      <c r="V482" s="203">
        <v>0</v>
      </c>
      <c r="W482" s="203">
        <v>0</v>
      </c>
      <c r="X482" s="203">
        <v>0</v>
      </c>
      <c r="Y482" s="203">
        <v>0</v>
      </c>
      <c r="Z482" s="203">
        <v>0</v>
      </c>
      <c r="AA482" s="203">
        <v>0</v>
      </c>
      <c r="AB482" s="203">
        <v>0</v>
      </c>
      <c r="AC482" s="203">
        <v>0</v>
      </c>
      <c r="AD482" s="203">
        <v>0</v>
      </c>
      <c r="AE482" s="203">
        <v>0</v>
      </c>
      <c r="AF482" s="203">
        <v>0</v>
      </c>
      <c r="AG482" s="203">
        <v>0</v>
      </c>
      <c r="AH482" s="203">
        <v>0</v>
      </c>
      <c r="AI482" s="203">
        <v>0</v>
      </c>
      <c r="AJ482" s="204">
        <f t="shared" si="7"/>
        <v>0</v>
      </c>
      <c r="AM482" s="121"/>
    </row>
    <row r="483" spans="1:39" ht="20.100000000000001" hidden="1" customHeight="1" outlineLevel="2">
      <c r="A483" s="200">
        <v>1534</v>
      </c>
      <c r="B483" s="201" t="s">
        <v>1145</v>
      </c>
      <c r="C483" s="202" t="s">
        <v>8782</v>
      </c>
      <c r="D483" s="203">
        <v>0</v>
      </c>
      <c r="E483" s="203">
        <v>0</v>
      </c>
      <c r="F483" s="203">
        <v>0</v>
      </c>
      <c r="G483" s="203">
        <v>0</v>
      </c>
      <c r="H483" s="203">
        <v>0</v>
      </c>
      <c r="I483" s="203">
        <v>0</v>
      </c>
      <c r="J483" s="203">
        <v>0</v>
      </c>
      <c r="K483" s="203">
        <v>0</v>
      </c>
      <c r="L483" s="203">
        <v>0</v>
      </c>
      <c r="M483" s="203">
        <v>0</v>
      </c>
      <c r="N483" s="203">
        <v>0</v>
      </c>
      <c r="O483" s="203">
        <v>0</v>
      </c>
      <c r="P483" s="203">
        <v>0</v>
      </c>
      <c r="Q483" s="203">
        <v>0</v>
      </c>
      <c r="R483" s="203">
        <v>0</v>
      </c>
      <c r="S483" s="203">
        <v>0</v>
      </c>
      <c r="T483" s="203">
        <v>0</v>
      </c>
      <c r="U483" s="203">
        <v>0</v>
      </c>
      <c r="V483" s="203">
        <v>0</v>
      </c>
      <c r="W483" s="203">
        <v>0</v>
      </c>
      <c r="X483" s="203">
        <v>0</v>
      </c>
      <c r="Y483" s="203">
        <v>0</v>
      </c>
      <c r="Z483" s="203">
        <v>0</v>
      </c>
      <c r="AA483" s="203">
        <v>0</v>
      </c>
      <c r="AB483" s="203">
        <v>0</v>
      </c>
      <c r="AC483" s="203">
        <v>0</v>
      </c>
      <c r="AD483" s="203">
        <v>0</v>
      </c>
      <c r="AE483" s="203">
        <v>0</v>
      </c>
      <c r="AF483" s="203">
        <v>0</v>
      </c>
      <c r="AG483" s="203">
        <v>0</v>
      </c>
      <c r="AH483" s="203">
        <v>0</v>
      </c>
      <c r="AI483" s="203">
        <v>0</v>
      </c>
      <c r="AJ483" s="204">
        <f t="shared" si="7"/>
        <v>0</v>
      </c>
      <c r="AM483" s="121"/>
    </row>
    <row r="484" spans="1:39" ht="20.100000000000001" hidden="1" customHeight="1" outlineLevel="2">
      <c r="A484" s="200">
        <v>1535</v>
      </c>
      <c r="B484" s="201" t="s">
        <v>1146</v>
      </c>
      <c r="C484" s="202" t="s">
        <v>8782</v>
      </c>
      <c r="D484" s="203">
        <v>0</v>
      </c>
      <c r="E484" s="203">
        <v>0</v>
      </c>
      <c r="F484" s="203">
        <v>0</v>
      </c>
      <c r="G484" s="203">
        <v>0</v>
      </c>
      <c r="H484" s="203">
        <v>0</v>
      </c>
      <c r="I484" s="203">
        <v>0</v>
      </c>
      <c r="J484" s="203">
        <v>0</v>
      </c>
      <c r="K484" s="203">
        <v>0</v>
      </c>
      <c r="L484" s="203">
        <v>0</v>
      </c>
      <c r="M484" s="203">
        <v>0</v>
      </c>
      <c r="N484" s="203">
        <v>0</v>
      </c>
      <c r="O484" s="203">
        <v>0</v>
      </c>
      <c r="P484" s="203">
        <v>0</v>
      </c>
      <c r="Q484" s="203">
        <v>0</v>
      </c>
      <c r="R484" s="203">
        <v>0</v>
      </c>
      <c r="S484" s="203">
        <v>0</v>
      </c>
      <c r="T484" s="203">
        <v>0</v>
      </c>
      <c r="U484" s="203">
        <v>0</v>
      </c>
      <c r="V484" s="203">
        <v>0</v>
      </c>
      <c r="W484" s="203">
        <v>0</v>
      </c>
      <c r="X484" s="203">
        <v>0</v>
      </c>
      <c r="Y484" s="203">
        <v>0</v>
      </c>
      <c r="Z484" s="203">
        <v>0</v>
      </c>
      <c r="AA484" s="203">
        <v>0</v>
      </c>
      <c r="AB484" s="203">
        <v>0</v>
      </c>
      <c r="AC484" s="203">
        <v>0</v>
      </c>
      <c r="AD484" s="203">
        <v>0</v>
      </c>
      <c r="AE484" s="203">
        <v>0</v>
      </c>
      <c r="AF484" s="203">
        <v>0</v>
      </c>
      <c r="AG484" s="203">
        <v>0</v>
      </c>
      <c r="AH484" s="203">
        <v>0</v>
      </c>
      <c r="AI484" s="203">
        <v>0</v>
      </c>
      <c r="AJ484" s="204">
        <f t="shared" si="7"/>
        <v>0</v>
      </c>
      <c r="AM484" s="121"/>
    </row>
    <row r="485" spans="1:39" ht="20.100000000000001" hidden="1" customHeight="1" outlineLevel="2">
      <c r="A485" s="200">
        <v>1536</v>
      </c>
      <c r="B485" s="201" t="s">
        <v>1147</v>
      </c>
      <c r="C485" s="202" t="s">
        <v>8782</v>
      </c>
      <c r="D485" s="203">
        <v>0</v>
      </c>
      <c r="E485" s="203">
        <v>0</v>
      </c>
      <c r="F485" s="203">
        <v>0</v>
      </c>
      <c r="G485" s="203">
        <v>0</v>
      </c>
      <c r="H485" s="203">
        <v>0</v>
      </c>
      <c r="I485" s="203">
        <v>0</v>
      </c>
      <c r="J485" s="203">
        <v>0</v>
      </c>
      <c r="K485" s="203">
        <v>0</v>
      </c>
      <c r="L485" s="203">
        <v>0</v>
      </c>
      <c r="M485" s="203">
        <v>0</v>
      </c>
      <c r="N485" s="203">
        <v>0</v>
      </c>
      <c r="O485" s="203">
        <v>0</v>
      </c>
      <c r="P485" s="203">
        <v>0</v>
      </c>
      <c r="Q485" s="203">
        <v>0</v>
      </c>
      <c r="R485" s="203">
        <v>0</v>
      </c>
      <c r="S485" s="203">
        <v>0</v>
      </c>
      <c r="T485" s="203">
        <v>0</v>
      </c>
      <c r="U485" s="203">
        <v>0</v>
      </c>
      <c r="V485" s="203">
        <v>0</v>
      </c>
      <c r="W485" s="203">
        <v>0</v>
      </c>
      <c r="X485" s="203">
        <v>0</v>
      </c>
      <c r="Y485" s="203">
        <v>0</v>
      </c>
      <c r="Z485" s="203">
        <v>0</v>
      </c>
      <c r="AA485" s="203">
        <v>0</v>
      </c>
      <c r="AB485" s="203">
        <v>0</v>
      </c>
      <c r="AC485" s="203">
        <v>0</v>
      </c>
      <c r="AD485" s="203">
        <v>0</v>
      </c>
      <c r="AE485" s="203">
        <v>0</v>
      </c>
      <c r="AF485" s="203">
        <v>0</v>
      </c>
      <c r="AG485" s="203">
        <v>0</v>
      </c>
      <c r="AH485" s="203">
        <v>0</v>
      </c>
      <c r="AI485" s="203">
        <v>0</v>
      </c>
      <c r="AJ485" s="204">
        <f t="shared" si="7"/>
        <v>0</v>
      </c>
      <c r="AM485" s="121"/>
    </row>
    <row r="486" spans="1:39" ht="20.100000000000001" hidden="1" customHeight="1" outlineLevel="2">
      <c r="A486" s="200">
        <v>1537</v>
      </c>
      <c r="B486" s="201" t="s">
        <v>1148</v>
      </c>
      <c r="C486" s="202" t="s">
        <v>8782</v>
      </c>
      <c r="D486" s="203">
        <v>0</v>
      </c>
      <c r="E486" s="203">
        <v>0</v>
      </c>
      <c r="F486" s="203">
        <v>0</v>
      </c>
      <c r="G486" s="203">
        <v>0</v>
      </c>
      <c r="H486" s="203">
        <v>0</v>
      </c>
      <c r="I486" s="203">
        <v>0</v>
      </c>
      <c r="J486" s="203">
        <v>0</v>
      </c>
      <c r="K486" s="203">
        <v>0</v>
      </c>
      <c r="L486" s="203">
        <v>0</v>
      </c>
      <c r="M486" s="203">
        <v>0</v>
      </c>
      <c r="N486" s="203">
        <v>0</v>
      </c>
      <c r="O486" s="203">
        <v>0</v>
      </c>
      <c r="P486" s="203">
        <v>0</v>
      </c>
      <c r="Q486" s="203">
        <v>0</v>
      </c>
      <c r="R486" s="203">
        <v>0</v>
      </c>
      <c r="S486" s="203">
        <v>0</v>
      </c>
      <c r="T486" s="203">
        <v>0</v>
      </c>
      <c r="U486" s="203">
        <v>0</v>
      </c>
      <c r="V486" s="203">
        <v>0</v>
      </c>
      <c r="W486" s="203">
        <v>0</v>
      </c>
      <c r="X486" s="203">
        <v>0</v>
      </c>
      <c r="Y486" s="203">
        <v>0</v>
      </c>
      <c r="Z486" s="203">
        <v>0</v>
      </c>
      <c r="AA486" s="203">
        <v>0</v>
      </c>
      <c r="AB486" s="203">
        <v>0</v>
      </c>
      <c r="AC486" s="203">
        <v>0</v>
      </c>
      <c r="AD486" s="203">
        <v>0</v>
      </c>
      <c r="AE486" s="203">
        <v>0</v>
      </c>
      <c r="AF486" s="203">
        <v>0</v>
      </c>
      <c r="AG486" s="203">
        <v>0</v>
      </c>
      <c r="AH486" s="203">
        <v>0</v>
      </c>
      <c r="AI486" s="203">
        <v>0</v>
      </c>
      <c r="AJ486" s="204">
        <f t="shared" si="7"/>
        <v>0</v>
      </c>
      <c r="AM486" s="121"/>
    </row>
    <row r="487" spans="1:39" ht="20.100000000000001" hidden="1" customHeight="1" outlineLevel="2">
      <c r="A487" s="200">
        <v>1538</v>
      </c>
      <c r="B487" s="201" t="s">
        <v>1149</v>
      </c>
      <c r="C487" s="202" t="s">
        <v>8782</v>
      </c>
      <c r="D487" s="203">
        <v>0</v>
      </c>
      <c r="E487" s="203">
        <v>0</v>
      </c>
      <c r="F487" s="203">
        <v>0</v>
      </c>
      <c r="G487" s="203">
        <v>0</v>
      </c>
      <c r="H487" s="203">
        <v>0</v>
      </c>
      <c r="I487" s="203">
        <v>0</v>
      </c>
      <c r="J487" s="203">
        <v>0</v>
      </c>
      <c r="K487" s="203">
        <v>0</v>
      </c>
      <c r="L487" s="203">
        <v>0</v>
      </c>
      <c r="M487" s="203">
        <v>0</v>
      </c>
      <c r="N487" s="203">
        <v>0</v>
      </c>
      <c r="O487" s="203">
        <v>0</v>
      </c>
      <c r="P487" s="203">
        <v>0</v>
      </c>
      <c r="Q487" s="203">
        <v>0</v>
      </c>
      <c r="R487" s="203">
        <v>0</v>
      </c>
      <c r="S487" s="203">
        <v>0</v>
      </c>
      <c r="T487" s="203">
        <v>0</v>
      </c>
      <c r="U487" s="203">
        <v>0</v>
      </c>
      <c r="V487" s="203">
        <v>0</v>
      </c>
      <c r="W487" s="203">
        <v>0</v>
      </c>
      <c r="X487" s="203">
        <v>0</v>
      </c>
      <c r="Y487" s="203">
        <v>0</v>
      </c>
      <c r="Z487" s="203">
        <v>0</v>
      </c>
      <c r="AA487" s="203">
        <v>0</v>
      </c>
      <c r="AB487" s="203">
        <v>0</v>
      </c>
      <c r="AC487" s="203">
        <v>0</v>
      </c>
      <c r="AD487" s="203">
        <v>0</v>
      </c>
      <c r="AE487" s="203">
        <v>0</v>
      </c>
      <c r="AF487" s="203">
        <v>0</v>
      </c>
      <c r="AG487" s="203">
        <v>0</v>
      </c>
      <c r="AH487" s="203">
        <v>0</v>
      </c>
      <c r="AI487" s="203">
        <v>0</v>
      </c>
      <c r="AJ487" s="204">
        <f t="shared" si="7"/>
        <v>0</v>
      </c>
      <c r="AM487" s="121"/>
    </row>
    <row r="488" spans="1:39" ht="20.100000000000001" hidden="1" customHeight="1" outlineLevel="2">
      <c r="A488" s="200">
        <v>1539</v>
      </c>
      <c r="B488" s="201" t="s">
        <v>1150</v>
      </c>
      <c r="C488" s="202" t="s">
        <v>8782</v>
      </c>
      <c r="D488" s="203">
        <v>0</v>
      </c>
      <c r="E488" s="203">
        <v>0</v>
      </c>
      <c r="F488" s="203">
        <v>0</v>
      </c>
      <c r="G488" s="203">
        <v>0</v>
      </c>
      <c r="H488" s="203">
        <v>0</v>
      </c>
      <c r="I488" s="203">
        <v>0</v>
      </c>
      <c r="J488" s="203">
        <v>0</v>
      </c>
      <c r="K488" s="203">
        <v>0</v>
      </c>
      <c r="L488" s="203">
        <v>0</v>
      </c>
      <c r="M488" s="203">
        <v>0</v>
      </c>
      <c r="N488" s="203">
        <v>0</v>
      </c>
      <c r="O488" s="203">
        <v>0</v>
      </c>
      <c r="P488" s="203">
        <v>0</v>
      </c>
      <c r="Q488" s="203">
        <v>0</v>
      </c>
      <c r="R488" s="203">
        <v>0</v>
      </c>
      <c r="S488" s="203">
        <v>0</v>
      </c>
      <c r="T488" s="203">
        <v>0</v>
      </c>
      <c r="U488" s="203">
        <v>0</v>
      </c>
      <c r="V488" s="203">
        <v>0</v>
      </c>
      <c r="W488" s="203">
        <v>0</v>
      </c>
      <c r="X488" s="203">
        <v>0</v>
      </c>
      <c r="Y488" s="203">
        <v>0</v>
      </c>
      <c r="Z488" s="203">
        <v>0</v>
      </c>
      <c r="AA488" s="203">
        <v>0</v>
      </c>
      <c r="AB488" s="203">
        <v>0</v>
      </c>
      <c r="AC488" s="203">
        <v>0</v>
      </c>
      <c r="AD488" s="203">
        <v>0</v>
      </c>
      <c r="AE488" s="203">
        <v>0</v>
      </c>
      <c r="AF488" s="203">
        <v>0</v>
      </c>
      <c r="AG488" s="203">
        <v>0</v>
      </c>
      <c r="AH488" s="203">
        <v>0</v>
      </c>
      <c r="AI488" s="203">
        <v>0</v>
      </c>
      <c r="AJ488" s="204">
        <f t="shared" si="7"/>
        <v>0</v>
      </c>
      <c r="AM488" s="121"/>
    </row>
    <row r="489" spans="1:39" ht="20.100000000000001" hidden="1" customHeight="1" outlineLevel="2">
      <c r="A489" s="200">
        <v>1540</v>
      </c>
      <c r="B489" s="201" t="s">
        <v>1151</v>
      </c>
      <c r="C489" s="202" t="s">
        <v>8782</v>
      </c>
      <c r="D489" s="203">
        <v>0</v>
      </c>
      <c r="E489" s="203">
        <v>0</v>
      </c>
      <c r="F489" s="203">
        <v>0</v>
      </c>
      <c r="G489" s="203">
        <v>0</v>
      </c>
      <c r="H489" s="203">
        <v>0</v>
      </c>
      <c r="I489" s="203">
        <v>0</v>
      </c>
      <c r="J489" s="203">
        <v>0</v>
      </c>
      <c r="K489" s="203">
        <v>0</v>
      </c>
      <c r="L489" s="203">
        <v>0</v>
      </c>
      <c r="M489" s="203">
        <v>0</v>
      </c>
      <c r="N489" s="203">
        <v>0</v>
      </c>
      <c r="O489" s="203">
        <v>0</v>
      </c>
      <c r="P489" s="203">
        <v>0</v>
      </c>
      <c r="Q489" s="203">
        <v>0</v>
      </c>
      <c r="R489" s="203">
        <v>0</v>
      </c>
      <c r="S489" s="203">
        <v>0</v>
      </c>
      <c r="T489" s="203">
        <v>0</v>
      </c>
      <c r="U489" s="203">
        <v>0</v>
      </c>
      <c r="V489" s="203">
        <v>0</v>
      </c>
      <c r="W489" s="203">
        <v>0</v>
      </c>
      <c r="X489" s="203">
        <v>0</v>
      </c>
      <c r="Y489" s="203">
        <v>0</v>
      </c>
      <c r="Z489" s="203">
        <v>0</v>
      </c>
      <c r="AA489" s="203">
        <v>0</v>
      </c>
      <c r="AB489" s="203">
        <v>0</v>
      </c>
      <c r="AC489" s="203">
        <v>0</v>
      </c>
      <c r="AD489" s="203">
        <v>0</v>
      </c>
      <c r="AE489" s="203">
        <v>0</v>
      </c>
      <c r="AF489" s="203">
        <v>0</v>
      </c>
      <c r="AG489" s="203">
        <v>0</v>
      </c>
      <c r="AH489" s="203">
        <v>0</v>
      </c>
      <c r="AI489" s="203">
        <v>0</v>
      </c>
      <c r="AJ489" s="204">
        <f t="shared" si="7"/>
        <v>0</v>
      </c>
      <c r="AM489" s="121"/>
    </row>
    <row r="490" spans="1:39" ht="20.100000000000001" hidden="1" customHeight="1" outlineLevel="2">
      <c r="A490" s="200">
        <v>1601</v>
      </c>
      <c r="B490" s="201" t="s">
        <v>1152</v>
      </c>
      <c r="C490" s="202" t="s">
        <v>8782</v>
      </c>
      <c r="D490" s="203">
        <v>0</v>
      </c>
      <c r="E490" s="203">
        <v>0</v>
      </c>
      <c r="F490" s="203">
        <v>0</v>
      </c>
      <c r="G490" s="203">
        <v>0</v>
      </c>
      <c r="H490" s="203">
        <v>0</v>
      </c>
      <c r="I490" s="203">
        <v>0</v>
      </c>
      <c r="J490" s="203">
        <v>0</v>
      </c>
      <c r="K490" s="203">
        <v>0</v>
      </c>
      <c r="L490" s="203">
        <v>0</v>
      </c>
      <c r="M490" s="203">
        <v>0</v>
      </c>
      <c r="N490" s="203">
        <v>0</v>
      </c>
      <c r="O490" s="203">
        <v>0</v>
      </c>
      <c r="P490" s="203">
        <v>0</v>
      </c>
      <c r="Q490" s="203">
        <v>0</v>
      </c>
      <c r="R490" s="203">
        <v>0</v>
      </c>
      <c r="S490" s="203">
        <v>0</v>
      </c>
      <c r="T490" s="203">
        <v>0</v>
      </c>
      <c r="U490" s="203">
        <v>0</v>
      </c>
      <c r="V490" s="203">
        <v>0</v>
      </c>
      <c r="W490" s="203">
        <v>0</v>
      </c>
      <c r="X490" s="203">
        <v>0</v>
      </c>
      <c r="Y490" s="203">
        <v>0</v>
      </c>
      <c r="Z490" s="203">
        <v>0</v>
      </c>
      <c r="AA490" s="203">
        <v>0</v>
      </c>
      <c r="AB490" s="203">
        <v>0</v>
      </c>
      <c r="AC490" s="203">
        <v>0</v>
      </c>
      <c r="AD490" s="203">
        <v>0</v>
      </c>
      <c r="AE490" s="203">
        <v>0</v>
      </c>
      <c r="AF490" s="203">
        <v>0</v>
      </c>
      <c r="AG490" s="203">
        <v>0</v>
      </c>
      <c r="AH490" s="203">
        <v>0</v>
      </c>
      <c r="AI490" s="203">
        <v>0</v>
      </c>
      <c r="AJ490" s="204">
        <f t="shared" si="7"/>
        <v>0</v>
      </c>
      <c r="AM490" s="121"/>
    </row>
    <row r="491" spans="1:39" ht="20.100000000000001" hidden="1" customHeight="1" outlineLevel="2">
      <c r="A491" s="200">
        <v>1602</v>
      </c>
      <c r="B491" s="201" t="s">
        <v>1153</v>
      </c>
      <c r="C491" s="202" t="s">
        <v>8782</v>
      </c>
      <c r="D491" s="203">
        <v>0</v>
      </c>
      <c r="E491" s="203">
        <v>0</v>
      </c>
      <c r="F491" s="203">
        <v>0</v>
      </c>
      <c r="G491" s="203">
        <v>0</v>
      </c>
      <c r="H491" s="203">
        <v>0</v>
      </c>
      <c r="I491" s="203">
        <v>0</v>
      </c>
      <c r="J491" s="203">
        <v>0</v>
      </c>
      <c r="K491" s="203">
        <v>0</v>
      </c>
      <c r="L491" s="203">
        <v>0</v>
      </c>
      <c r="M491" s="203">
        <v>0</v>
      </c>
      <c r="N491" s="203">
        <v>0</v>
      </c>
      <c r="O491" s="203">
        <v>0</v>
      </c>
      <c r="P491" s="203">
        <v>0</v>
      </c>
      <c r="Q491" s="203">
        <v>0</v>
      </c>
      <c r="R491" s="203">
        <v>0</v>
      </c>
      <c r="S491" s="203">
        <v>0</v>
      </c>
      <c r="T491" s="203">
        <v>0</v>
      </c>
      <c r="U491" s="203">
        <v>0</v>
      </c>
      <c r="V491" s="203">
        <v>0</v>
      </c>
      <c r="W491" s="203">
        <v>0</v>
      </c>
      <c r="X491" s="203">
        <v>0</v>
      </c>
      <c r="Y491" s="203">
        <v>0</v>
      </c>
      <c r="Z491" s="203">
        <v>0</v>
      </c>
      <c r="AA491" s="203">
        <v>0</v>
      </c>
      <c r="AB491" s="203">
        <v>0</v>
      </c>
      <c r="AC491" s="203">
        <v>0</v>
      </c>
      <c r="AD491" s="203">
        <v>0</v>
      </c>
      <c r="AE491" s="203">
        <v>0</v>
      </c>
      <c r="AF491" s="203">
        <v>0</v>
      </c>
      <c r="AG491" s="203">
        <v>0</v>
      </c>
      <c r="AH491" s="203">
        <v>0</v>
      </c>
      <c r="AI491" s="203">
        <v>0</v>
      </c>
      <c r="AJ491" s="204">
        <f t="shared" si="7"/>
        <v>0</v>
      </c>
      <c r="AM491" s="121"/>
    </row>
    <row r="492" spans="1:39" ht="20.100000000000001" hidden="1" customHeight="1" outlineLevel="2">
      <c r="A492" s="200">
        <v>1603</v>
      </c>
      <c r="B492" s="201" t="s">
        <v>1154</v>
      </c>
      <c r="C492" s="202" t="s">
        <v>8782</v>
      </c>
      <c r="D492" s="203">
        <v>0</v>
      </c>
      <c r="E492" s="203">
        <v>0</v>
      </c>
      <c r="F492" s="203">
        <v>0</v>
      </c>
      <c r="G492" s="203">
        <v>0</v>
      </c>
      <c r="H492" s="203">
        <v>0</v>
      </c>
      <c r="I492" s="203">
        <v>0</v>
      </c>
      <c r="J492" s="203">
        <v>0</v>
      </c>
      <c r="K492" s="203">
        <v>0</v>
      </c>
      <c r="L492" s="203">
        <v>0</v>
      </c>
      <c r="M492" s="203">
        <v>0</v>
      </c>
      <c r="N492" s="203">
        <v>0</v>
      </c>
      <c r="O492" s="203">
        <v>0</v>
      </c>
      <c r="P492" s="203">
        <v>0</v>
      </c>
      <c r="Q492" s="203">
        <v>0</v>
      </c>
      <c r="R492" s="203">
        <v>0</v>
      </c>
      <c r="S492" s="203">
        <v>0</v>
      </c>
      <c r="T492" s="203">
        <v>0</v>
      </c>
      <c r="U492" s="203">
        <v>0</v>
      </c>
      <c r="V492" s="203">
        <v>0</v>
      </c>
      <c r="W492" s="203">
        <v>0</v>
      </c>
      <c r="X492" s="203">
        <v>0</v>
      </c>
      <c r="Y492" s="203">
        <v>0</v>
      </c>
      <c r="Z492" s="203">
        <v>0</v>
      </c>
      <c r="AA492" s="203">
        <v>0</v>
      </c>
      <c r="AB492" s="203">
        <v>0</v>
      </c>
      <c r="AC492" s="203">
        <v>0</v>
      </c>
      <c r="AD492" s="203">
        <v>0</v>
      </c>
      <c r="AE492" s="203">
        <v>0</v>
      </c>
      <c r="AF492" s="203">
        <v>0</v>
      </c>
      <c r="AG492" s="203">
        <v>0</v>
      </c>
      <c r="AH492" s="203">
        <v>0</v>
      </c>
      <c r="AI492" s="203">
        <v>0</v>
      </c>
      <c r="AJ492" s="204">
        <f t="shared" si="7"/>
        <v>0</v>
      </c>
      <c r="AM492" s="121"/>
    </row>
    <row r="493" spans="1:39" ht="20.100000000000001" hidden="1" customHeight="1" outlineLevel="2">
      <c r="A493" s="200">
        <v>1604</v>
      </c>
      <c r="B493" s="201" t="s">
        <v>1155</v>
      </c>
      <c r="C493" s="202" t="s">
        <v>8782</v>
      </c>
      <c r="D493" s="203">
        <v>0</v>
      </c>
      <c r="E493" s="203">
        <v>0</v>
      </c>
      <c r="F493" s="203">
        <v>0</v>
      </c>
      <c r="G493" s="203">
        <v>0</v>
      </c>
      <c r="H493" s="203">
        <v>0</v>
      </c>
      <c r="I493" s="203">
        <v>0</v>
      </c>
      <c r="J493" s="203">
        <v>0</v>
      </c>
      <c r="K493" s="203">
        <v>0</v>
      </c>
      <c r="L493" s="203">
        <v>0</v>
      </c>
      <c r="M493" s="203">
        <v>0</v>
      </c>
      <c r="N493" s="203">
        <v>0</v>
      </c>
      <c r="O493" s="203">
        <v>0</v>
      </c>
      <c r="P493" s="203">
        <v>0</v>
      </c>
      <c r="Q493" s="203">
        <v>0</v>
      </c>
      <c r="R493" s="203">
        <v>0</v>
      </c>
      <c r="S493" s="203">
        <v>0</v>
      </c>
      <c r="T493" s="203">
        <v>0</v>
      </c>
      <c r="U493" s="203">
        <v>0</v>
      </c>
      <c r="V493" s="203">
        <v>0</v>
      </c>
      <c r="W493" s="203">
        <v>0</v>
      </c>
      <c r="X493" s="203">
        <v>0</v>
      </c>
      <c r="Y493" s="203">
        <v>0</v>
      </c>
      <c r="Z493" s="203">
        <v>0</v>
      </c>
      <c r="AA493" s="203">
        <v>0</v>
      </c>
      <c r="AB493" s="203">
        <v>0</v>
      </c>
      <c r="AC493" s="203">
        <v>0</v>
      </c>
      <c r="AD493" s="203">
        <v>0</v>
      </c>
      <c r="AE493" s="203">
        <v>0</v>
      </c>
      <c r="AF493" s="203">
        <v>0</v>
      </c>
      <c r="AG493" s="203">
        <v>0</v>
      </c>
      <c r="AH493" s="203">
        <v>0</v>
      </c>
      <c r="AI493" s="203">
        <v>0</v>
      </c>
      <c r="AJ493" s="204">
        <f t="shared" si="7"/>
        <v>0</v>
      </c>
      <c r="AM493" s="121"/>
    </row>
    <row r="494" spans="1:39" ht="20.100000000000001" hidden="1" customHeight="1" outlineLevel="2">
      <c r="A494" s="200">
        <v>1605</v>
      </c>
      <c r="B494" s="201" t="s">
        <v>1156</v>
      </c>
      <c r="C494" s="202" t="s">
        <v>8782</v>
      </c>
      <c r="D494" s="203">
        <v>0</v>
      </c>
      <c r="E494" s="203">
        <v>0</v>
      </c>
      <c r="F494" s="203">
        <v>0</v>
      </c>
      <c r="G494" s="203">
        <v>0</v>
      </c>
      <c r="H494" s="203">
        <v>0</v>
      </c>
      <c r="I494" s="203">
        <v>0</v>
      </c>
      <c r="J494" s="203">
        <v>0</v>
      </c>
      <c r="K494" s="203">
        <v>0</v>
      </c>
      <c r="L494" s="203">
        <v>0</v>
      </c>
      <c r="M494" s="203">
        <v>0</v>
      </c>
      <c r="N494" s="203">
        <v>0</v>
      </c>
      <c r="O494" s="203">
        <v>0</v>
      </c>
      <c r="P494" s="203">
        <v>0</v>
      </c>
      <c r="Q494" s="203">
        <v>0</v>
      </c>
      <c r="R494" s="203">
        <v>0</v>
      </c>
      <c r="S494" s="203">
        <v>0</v>
      </c>
      <c r="T494" s="203">
        <v>0</v>
      </c>
      <c r="U494" s="203">
        <v>0</v>
      </c>
      <c r="V494" s="203">
        <v>0</v>
      </c>
      <c r="W494" s="203">
        <v>0</v>
      </c>
      <c r="X494" s="203">
        <v>0</v>
      </c>
      <c r="Y494" s="203">
        <v>0</v>
      </c>
      <c r="Z494" s="203">
        <v>0</v>
      </c>
      <c r="AA494" s="203">
        <v>0</v>
      </c>
      <c r="AB494" s="203">
        <v>0</v>
      </c>
      <c r="AC494" s="203">
        <v>0</v>
      </c>
      <c r="AD494" s="203">
        <v>0</v>
      </c>
      <c r="AE494" s="203">
        <v>0</v>
      </c>
      <c r="AF494" s="203">
        <v>0</v>
      </c>
      <c r="AG494" s="203">
        <v>0</v>
      </c>
      <c r="AH494" s="203">
        <v>0</v>
      </c>
      <c r="AI494" s="203">
        <v>0</v>
      </c>
      <c r="AJ494" s="204">
        <f t="shared" si="7"/>
        <v>0</v>
      </c>
      <c r="AM494" s="121"/>
    </row>
    <row r="495" spans="1:39" ht="20.100000000000001" hidden="1" customHeight="1" outlineLevel="2">
      <c r="A495" s="200">
        <v>1606</v>
      </c>
      <c r="B495" s="201" t="s">
        <v>1157</v>
      </c>
      <c r="C495" s="202" t="s">
        <v>8782</v>
      </c>
      <c r="D495" s="203">
        <v>0</v>
      </c>
      <c r="E495" s="203">
        <v>0</v>
      </c>
      <c r="F495" s="203">
        <v>0</v>
      </c>
      <c r="G495" s="203">
        <v>0</v>
      </c>
      <c r="H495" s="203">
        <v>0</v>
      </c>
      <c r="I495" s="203">
        <v>0</v>
      </c>
      <c r="J495" s="203">
        <v>0</v>
      </c>
      <c r="K495" s="203">
        <v>0</v>
      </c>
      <c r="L495" s="203">
        <v>0</v>
      </c>
      <c r="M495" s="203">
        <v>0</v>
      </c>
      <c r="N495" s="203">
        <v>0</v>
      </c>
      <c r="O495" s="203">
        <v>0</v>
      </c>
      <c r="P495" s="203">
        <v>0</v>
      </c>
      <c r="Q495" s="203">
        <v>0</v>
      </c>
      <c r="R495" s="203">
        <v>0</v>
      </c>
      <c r="S495" s="203">
        <v>0</v>
      </c>
      <c r="T495" s="203">
        <v>0</v>
      </c>
      <c r="U495" s="203">
        <v>0</v>
      </c>
      <c r="V495" s="203">
        <v>0</v>
      </c>
      <c r="W495" s="203">
        <v>0</v>
      </c>
      <c r="X495" s="203">
        <v>0</v>
      </c>
      <c r="Y495" s="203">
        <v>0</v>
      </c>
      <c r="Z495" s="203">
        <v>0</v>
      </c>
      <c r="AA495" s="203">
        <v>0</v>
      </c>
      <c r="AB495" s="203">
        <v>0</v>
      </c>
      <c r="AC495" s="203">
        <v>0</v>
      </c>
      <c r="AD495" s="203">
        <v>0</v>
      </c>
      <c r="AE495" s="203">
        <v>0</v>
      </c>
      <c r="AF495" s="203">
        <v>0</v>
      </c>
      <c r="AG495" s="203">
        <v>0</v>
      </c>
      <c r="AH495" s="203">
        <v>0</v>
      </c>
      <c r="AI495" s="203">
        <v>0</v>
      </c>
      <c r="AJ495" s="204">
        <f t="shared" si="7"/>
        <v>0</v>
      </c>
      <c r="AM495" s="121"/>
    </row>
    <row r="496" spans="1:39" ht="20.100000000000001" hidden="1" customHeight="1" outlineLevel="2">
      <c r="A496" s="200">
        <v>1607</v>
      </c>
      <c r="B496" s="201" t="s">
        <v>1158</v>
      </c>
      <c r="C496" s="202" t="s">
        <v>8782</v>
      </c>
      <c r="D496" s="203">
        <v>0</v>
      </c>
      <c r="E496" s="203">
        <v>0</v>
      </c>
      <c r="F496" s="203">
        <v>0</v>
      </c>
      <c r="G496" s="203">
        <v>0</v>
      </c>
      <c r="H496" s="203">
        <v>0</v>
      </c>
      <c r="I496" s="203">
        <v>0</v>
      </c>
      <c r="J496" s="203">
        <v>0</v>
      </c>
      <c r="K496" s="203">
        <v>0</v>
      </c>
      <c r="L496" s="203">
        <v>0</v>
      </c>
      <c r="M496" s="203">
        <v>0</v>
      </c>
      <c r="N496" s="203">
        <v>0</v>
      </c>
      <c r="O496" s="203">
        <v>0</v>
      </c>
      <c r="P496" s="203">
        <v>0</v>
      </c>
      <c r="Q496" s="203">
        <v>0</v>
      </c>
      <c r="R496" s="203">
        <v>0</v>
      </c>
      <c r="S496" s="203">
        <v>0</v>
      </c>
      <c r="T496" s="203">
        <v>0</v>
      </c>
      <c r="U496" s="203">
        <v>0</v>
      </c>
      <c r="V496" s="203">
        <v>0</v>
      </c>
      <c r="W496" s="203">
        <v>0</v>
      </c>
      <c r="X496" s="203">
        <v>0</v>
      </c>
      <c r="Y496" s="203">
        <v>0</v>
      </c>
      <c r="Z496" s="203">
        <v>0</v>
      </c>
      <c r="AA496" s="203">
        <v>0</v>
      </c>
      <c r="AB496" s="203">
        <v>0</v>
      </c>
      <c r="AC496" s="203">
        <v>0</v>
      </c>
      <c r="AD496" s="203">
        <v>0</v>
      </c>
      <c r="AE496" s="203">
        <v>0</v>
      </c>
      <c r="AF496" s="203">
        <v>0</v>
      </c>
      <c r="AG496" s="203">
        <v>0</v>
      </c>
      <c r="AH496" s="203">
        <v>0</v>
      </c>
      <c r="AI496" s="203">
        <v>0</v>
      </c>
      <c r="AJ496" s="204">
        <f t="shared" si="7"/>
        <v>0</v>
      </c>
      <c r="AM496" s="121"/>
    </row>
    <row r="497" spans="1:39" ht="20.100000000000001" hidden="1" customHeight="1" outlineLevel="2">
      <c r="A497" s="200">
        <v>1608</v>
      </c>
      <c r="B497" s="201" t="s">
        <v>1159</v>
      </c>
      <c r="C497" s="202" t="s">
        <v>8782</v>
      </c>
      <c r="D497" s="203">
        <v>0</v>
      </c>
      <c r="E497" s="203">
        <v>0</v>
      </c>
      <c r="F497" s="203">
        <v>0</v>
      </c>
      <c r="G497" s="203">
        <v>0</v>
      </c>
      <c r="H497" s="203">
        <v>0</v>
      </c>
      <c r="I497" s="203">
        <v>0</v>
      </c>
      <c r="J497" s="203">
        <v>0</v>
      </c>
      <c r="K497" s="203">
        <v>0</v>
      </c>
      <c r="L497" s="203">
        <v>0</v>
      </c>
      <c r="M497" s="203">
        <v>0</v>
      </c>
      <c r="N497" s="203">
        <v>0</v>
      </c>
      <c r="O497" s="203">
        <v>0</v>
      </c>
      <c r="P497" s="203">
        <v>0</v>
      </c>
      <c r="Q497" s="203">
        <v>0</v>
      </c>
      <c r="R497" s="203">
        <v>0</v>
      </c>
      <c r="S497" s="203">
        <v>0</v>
      </c>
      <c r="T497" s="203">
        <v>0</v>
      </c>
      <c r="U497" s="203">
        <v>0</v>
      </c>
      <c r="V497" s="203">
        <v>0</v>
      </c>
      <c r="W497" s="203">
        <v>0</v>
      </c>
      <c r="X497" s="203">
        <v>0</v>
      </c>
      <c r="Y497" s="203">
        <v>0</v>
      </c>
      <c r="Z497" s="203">
        <v>0</v>
      </c>
      <c r="AA497" s="203">
        <v>0</v>
      </c>
      <c r="AB497" s="203">
        <v>0</v>
      </c>
      <c r="AC497" s="203">
        <v>0</v>
      </c>
      <c r="AD497" s="203">
        <v>0</v>
      </c>
      <c r="AE497" s="203">
        <v>0</v>
      </c>
      <c r="AF497" s="203">
        <v>0</v>
      </c>
      <c r="AG497" s="203">
        <v>0</v>
      </c>
      <c r="AH497" s="203">
        <v>0</v>
      </c>
      <c r="AI497" s="203">
        <v>0</v>
      </c>
      <c r="AJ497" s="204">
        <f t="shared" si="7"/>
        <v>0</v>
      </c>
      <c r="AM497" s="121"/>
    </row>
    <row r="498" spans="1:39" ht="20.100000000000001" hidden="1" customHeight="1" outlineLevel="2">
      <c r="A498" s="200">
        <v>1609</v>
      </c>
      <c r="B498" s="201" t="s">
        <v>1160</v>
      </c>
      <c r="C498" s="202" t="s">
        <v>8782</v>
      </c>
      <c r="D498" s="203">
        <v>0</v>
      </c>
      <c r="E498" s="203">
        <v>0</v>
      </c>
      <c r="F498" s="203">
        <v>0</v>
      </c>
      <c r="G498" s="203">
        <v>0</v>
      </c>
      <c r="H498" s="203">
        <v>0</v>
      </c>
      <c r="I498" s="203">
        <v>0</v>
      </c>
      <c r="J498" s="203">
        <v>0</v>
      </c>
      <c r="K498" s="203">
        <v>0</v>
      </c>
      <c r="L498" s="203">
        <v>0</v>
      </c>
      <c r="M498" s="203">
        <v>0</v>
      </c>
      <c r="N498" s="203">
        <v>0</v>
      </c>
      <c r="O498" s="203">
        <v>0</v>
      </c>
      <c r="P498" s="203">
        <v>0</v>
      </c>
      <c r="Q498" s="203">
        <v>0</v>
      </c>
      <c r="R498" s="203">
        <v>0</v>
      </c>
      <c r="S498" s="203">
        <v>0</v>
      </c>
      <c r="T498" s="203">
        <v>0</v>
      </c>
      <c r="U498" s="203">
        <v>0</v>
      </c>
      <c r="V498" s="203">
        <v>0</v>
      </c>
      <c r="W498" s="203">
        <v>0</v>
      </c>
      <c r="X498" s="203">
        <v>0</v>
      </c>
      <c r="Y498" s="203">
        <v>0</v>
      </c>
      <c r="Z498" s="203">
        <v>0</v>
      </c>
      <c r="AA498" s="203">
        <v>0</v>
      </c>
      <c r="AB498" s="203">
        <v>0</v>
      </c>
      <c r="AC498" s="203">
        <v>0</v>
      </c>
      <c r="AD498" s="203">
        <v>0</v>
      </c>
      <c r="AE498" s="203">
        <v>0</v>
      </c>
      <c r="AF498" s="203">
        <v>0</v>
      </c>
      <c r="AG498" s="203">
        <v>0</v>
      </c>
      <c r="AH498" s="203">
        <v>0</v>
      </c>
      <c r="AI498" s="203">
        <v>0</v>
      </c>
      <c r="AJ498" s="204">
        <f t="shared" si="7"/>
        <v>0</v>
      </c>
      <c r="AM498" s="121"/>
    </row>
    <row r="499" spans="1:39" ht="20.100000000000001" hidden="1" customHeight="1" outlineLevel="2">
      <c r="A499" s="200">
        <v>1610</v>
      </c>
      <c r="B499" s="201" t="s">
        <v>1161</v>
      </c>
      <c r="C499" s="202" t="s">
        <v>8782</v>
      </c>
      <c r="D499" s="203">
        <v>0</v>
      </c>
      <c r="E499" s="203">
        <v>0</v>
      </c>
      <c r="F499" s="203">
        <v>0</v>
      </c>
      <c r="G499" s="203">
        <v>0</v>
      </c>
      <c r="H499" s="203">
        <v>0</v>
      </c>
      <c r="I499" s="203">
        <v>0</v>
      </c>
      <c r="J499" s="203">
        <v>0</v>
      </c>
      <c r="K499" s="203">
        <v>0</v>
      </c>
      <c r="L499" s="203">
        <v>0</v>
      </c>
      <c r="M499" s="203">
        <v>0</v>
      </c>
      <c r="N499" s="203">
        <v>0</v>
      </c>
      <c r="O499" s="203">
        <v>0</v>
      </c>
      <c r="P499" s="203">
        <v>0</v>
      </c>
      <c r="Q499" s="203">
        <v>0</v>
      </c>
      <c r="R499" s="203">
        <v>0</v>
      </c>
      <c r="S499" s="203">
        <v>0</v>
      </c>
      <c r="T499" s="203">
        <v>0</v>
      </c>
      <c r="U499" s="203">
        <v>0</v>
      </c>
      <c r="V499" s="203">
        <v>0</v>
      </c>
      <c r="W499" s="203">
        <v>0</v>
      </c>
      <c r="X499" s="203">
        <v>0</v>
      </c>
      <c r="Y499" s="203">
        <v>0</v>
      </c>
      <c r="Z499" s="203">
        <v>0</v>
      </c>
      <c r="AA499" s="203">
        <v>0</v>
      </c>
      <c r="AB499" s="203">
        <v>0</v>
      </c>
      <c r="AC499" s="203">
        <v>0</v>
      </c>
      <c r="AD499" s="203">
        <v>0</v>
      </c>
      <c r="AE499" s="203">
        <v>0</v>
      </c>
      <c r="AF499" s="203">
        <v>0</v>
      </c>
      <c r="AG499" s="203">
        <v>0</v>
      </c>
      <c r="AH499" s="203">
        <v>0</v>
      </c>
      <c r="AI499" s="203">
        <v>0</v>
      </c>
      <c r="AJ499" s="204">
        <f t="shared" si="7"/>
        <v>0</v>
      </c>
      <c r="AM499" s="121"/>
    </row>
    <row r="500" spans="1:39" ht="20.100000000000001" hidden="1" customHeight="1" outlineLevel="2">
      <c r="A500" s="200">
        <v>1611</v>
      </c>
      <c r="B500" s="201" t="s">
        <v>1162</v>
      </c>
      <c r="C500" s="202" t="s">
        <v>8782</v>
      </c>
      <c r="D500" s="203">
        <v>0</v>
      </c>
      <c r="E500" s="203">
        <v>0</v>
      </c>
      <c r="F500" s="203">
        <v>0</v>
      </c>
      <c r="G500" s="203">
        <v>0</v>
      </c>
      <c r="H500" s="203">
        <v>0</v>
      </c>
      <c r="I500" s="203">
        <v>0</v>
      </c>
      <c r="J500" s="203">
        <v>0</v>
      </c>
      <c r="K500" s="203">
        <v>0</v>
      </c>
      <c r="L500" s="203">
        <v>0</v>
      </c>
      <c r="M500" s="203">
        <v>0</v>
      </c>
      <c r="N500" s="203">
        <v>0</v>
      </c>
      <c r="O500" s="203">
        <v>0</v>
      </c>
      <c r="P500" s="203">
        <v>0</v>
      </c>
      <c r="Q500" s="203">
        <v>0</v>
      </c>
      <c r="R500" s="203">
        <v>0</v>
      </c>
      <c r="S500" s="203">
        <v>0</v>
      </c>
      <c r="T500" s="203">
        <v>0</v>
      </c>
      <c r="U500" s="203">
        <v>0</v>
      </c>
      <c r="V500" s="203">
        <v>0</v>
      </c>
      <c r="W500" s="203">
        <v>0</v>
      </c>
      <c r="X500" s="203">
        <v>0</v>
      </c>
      <c r="Y500" s="203">
        <v>0</v>
      </c>
      <c r="Z500" s="203">
        <v>0</v>
      </c>
      <c r="AA500" s="203">
        <v>0</v>
      </c>
      <c r="AB500" s="203">
        <v>0</v>
      </c>
      <c r="AC500" s="203">
        <v>0</v>
      </c>
      <c r="AD500" s="203">
        <v>0</v>
      </c>
      <c r="AE500" s="203">
        <v>0</v>
      </c>
      <c r="AF500" s="203">
        <v>0</v>
      </c>
      <c r="AG500" s="203">
        <v>0</v>
      </c>
      <c r="AH500" s="203">
        <v>0</v>
      </c>
      <c r="AI500" s="203">
        <v>0</v>
      </c>
      <c r="AJ500" s="204">
        <f t="shared" si="7"/>
        <v>0</v>
      </c>
      <c r="AM500" s="121"/>
    </row>
    <row r="501" spans="1:39" ht="20.100000000000001" hidden="1" customHeight="1" outlineLevel="2">
      <c r="A501" s="200">
        <v>1701</v>
      </c>
      <c r="B501" s="201" t="s">
        <v>1163</v>
      </c>
      <c r="C501" s="202" t="s">
        <v>8782</v>
      </c>
      <c r="D501" s="203">
        <v>0</v>
      </c>
      <c r="E501" s="203">
        <v>0</v>
      </c>
      <c r="F501" s="203">
        <v>0</v>
      </c>
      <c r="G501" s="203">
        <v>0</v>
      </c>
      <c r="H501" s="203">
        <v>0</v>
      </c>
      <c r="I501" s="203">
        <v>0</v>
      </c>
      <c r="J501" s="203">
        <v>0</v>
      </c>
      <c r="K501" s="203">
        <v>0</v>
      </c>
      <c r="L501" s="203">
        <v>0</v>
      </c>
      <c r="M501" s="203">
        <v>0</v>
      </c>
      <c r="N501" s="203">
        <v>0</v>
      </c>
      <c r="O501" s="203">
        <v>0</v>
      </c>
      <c r="P501" s="203">
        <v>0</v>
      </c>
      <c r="Q501" s="203">
        <v>0</v>
      </c>
      <c r="R501" s="203">
        <v>0</v>
      </c>
      <c r="S501" s="203">
        <v>0</v>
      </c>
      <c r="T501" s="203">
        <v>0</v>
      </c>
      <c r="U501" s="203">
        <v>0</v>
      </c>
      <c r="V501" s="203">
        <v>0</v>
      </c>
      <c r="W501" s="203">
        <v>0</v>
      </c>
      <c r="X501" s="203">
        <v>0</v>
      </c>
      <c r="Y501" s="203">
        <v>0</v>
      </c>
      <c r="Z501" s="203">
        <v>0</v>
      </c>
      <c r="AA501" s="203">
        <v>0</v>
      </c>
      <c r="AB501" s="203">
        <v>0</v>
      </c>
      <c r="AC501" s="203">
        <v>0</v>
      </c>
      <c r="AD501" s="203">
        <v>0</v>
      </c>
      <c r="AE501" s="203">
        <v>0</v>
      </c>
      <c r="AF501" s="203">
        <v>0</v>
      </c>
      <c r="AG501" s="203">
        <v>0</v>
      </c>
      <c r="AH501" s="203">
        <v>0</v>
      </c>
      <c r="AI501" s="203">
        <v>0</v>
      </c>
      <c r="AJ501" s="204">
        <f t="shared" si="7"/>
        <v>0</v>
      </c>
      <c r="AM501" s="121"/>
    </row>
    <row r="502" spans="1:39" ht="20.100000000000001" hidden="1" customHeight="1" outlineLevel="2">
      <c r="A502" s="200">
        <v>1702</v>
      </c>
      <c r="B502" s="201" t="s">
        <v>1164</v>
      </c>
      <c r="C502" s="202" t="s">
        <v>8782</v>
      </c>
      <c r="D502" s="203">
        <v>0</v>
      </c>
      <c r="E502" s="203">
        <v>0</v>
      </c>
      <c r="F502" s="203">
        <v>0</v>
      </c>
      <c r="G502" s="203">
        <v>0</v>
      </c>
      <c r="H502" s="203">
        <v>0</v>
      </c>
      <c r="I502" s="203">
        <v>0</v>
      </c>
      <c r="J502" s="203">
        <v>0</v>
      </c>
      <c r="K502" s="203">
        <v>0</v>
      </c>
      <c r="L502" s="203">
        <v>0</v>
      </c>
      <c r="M502" s="203">
        <v>0</v>
      </c>
      <c r="N502" s="203">
        <v>0</v>
      </c>
      <c r="O502" s="203">
        <v>0</v>
      </c>
      <c r="P502" s="203">
        <v>0</v>
      </c>
      <c r="Q502" s="203">
        <v>0</v>
      </c>
      <c r="R502" s="203">
        <v>0</v>
      </c>
      <c r="S502" s="203">
        <v>0</v>
      </c>
      <c r="T502" s="203">
        <v>0</v>
      </c>
      <c r="U502" s="203">
        <v>0</v>
      </c>
      <c r="V502" s="203">
        <v>0</v>
      </c>
      <c r="W502" s="203">
        <v>0</v>
      </c>
      <c r="X502" s="203">
        <v>0</v>
      </c>
      <c r="Y502" s="203">
        <v>0</v>
      </c>
      <c r="Z502" s="203">
        <v>0</v>
      </c>
      <c r="AA502" s="203">
        <v>0</v>
      </c>
      <c r="AB502" s="203">
        <v>0</v>
      </c>
      <c r="AC502" s="203">
        <v>0</v>
      </c>
      <c r="AD502" s="203">
        <v>0</v>
      </c>
      <c r="AE502" s="203">
        <v>0</v>
      </c>
      <c r="AF502" s="203">
        <v>0</v>
      </c>
      <c r="AG502" s="203">
        <v>0</v>
      </c>
      <c r="AH502" s="203">
        <v>0</v>
      </c>
      <c r="AI502" s="203">
        <v>0</v>
      </c>
      <c r="AJ502" s="204">
        <f t="shared" si="7"/>
        <v>0</v>
      </c>
      <c r="AM502" s="121"/>
    </row>
    <row r="503" spans="1:39" ht="20.100000000000001" hidden="1" customHeight="1" outlineLevel="2">
      <c r="A503" s="200">
        <v>1703</v>
      </c>
      <c r="B503" s="201" t="s">
        <v>1165</v>
      </c>
      <c r="C503" s="202" t="s">
        <v>8782</v>
      </c>
      <c r="D503" s="203">
        <v>0</v>
      </c>
      <c r="E503" s="203">
        <v>0</v>
      </c>
      <c r="F503" s="203">
        <v>0</v>
      </c>
      <c r="G503" s="203">
        <v>0</v>
      </c>
      <c r="H503" s="203">
        <v>0</v>
      </c>
      <c r="I503" s="203">
        <v>0</v>
      </c>
      <c r="J503" s="203">
        <v>0</v>
      </c>
      <c r="K503" s="203">
        <v>0</v>
      </c>
      <c r="L503" s="203">
        <v>0</v>
      </c>
      <c r="M503" s="203">
        <v>0</v>
      </c>
      <c r="N503" s="203">
        <v>0</v>
      </c>
      <c r="O503" s="203">
        <v>0</v>
      </c>
      <c r="P503" s="203">
        <v>0</v>
      </c>
      <c r="Q503" s="203">
        <v>0</v>
      </c>
      <c r="R503" s="203">
        <v>0</v>
      </c>
      <c r="S503" s="203">
        <v>0</v>
      </c>
      <c r="T503" s="203">
        <v>0</v>
      </c>
      <c r="U503" s="203">
        <v>0</v>
      </c>
      <c r="V503" s="203">
        <v>0</v>
      </c>
      <c r="W503" s="203">
        <v>0</v>
      </c>
      <c r="X503" s="203">
        <v>0</v>
      </c>
      <c r="Y503" s="203">
        <v>0</v>
      </c>
      <c r="Z503" s="203">
        <v>0</v>
      </c>
      <c r="AA503" s="203">
        <v>0</v>
      </c>
      <c r="AB503" s="203">
        <v>0</v>
      </c>
      <c r="AC503" s="203">
        <v>0</v>
      </c>
      <c r="AD503" s="203">
        <v>0</v>
      </c>
      <c r="AE503" s="203">
        <v>0</v>
      </c>
      <c r="AF503" s="203">
        <v>0</v>
      </c>
      <c r="AG503" s="203">
        <v>0</v>
      </c>
      <c r="AH503" s="203">
        <v>0</v>
      </c>
      <c r="AI503" s="203">
        <v>0</v>
      </c>
      <c r="AJ503" s="204">
        <f t="shared" si="7"/>
        <v>0</v>
      </c>
      <c r="AM503" s="121"/>
    </row>
    <row r="504" spans="1:39" ht="20.100000000000001" hidden="1" customHeight="1" outlineLevel="2">
      <c r="A504" s="200">
        <v>1704</v>
      </c>
      <c r="B504" s="201" t="s">
        <v>1166</v>
      </c>
      <c r="C504" s="202" t="s">
        <v>8782</v>
      </c>
      <c r="D504" s="203">
        <v>0</v>
      </c>
      <c r="E504" s="203">
        <v>0</v>
      </c>
      <c r="F504" s="203">
        <v>0</v>
      </c>
      <c r="G504" s="203">
        <v>0</v>
      </c>
      <c r="H504" s="203">
        <v>0</v>
      </c>
      <c r="I504" s="203">
        <v>0</v>
      </c>
      <c r="J504" s="203">
        <v>0</v>
      </c>
      <c r="K504" s="203">
        <v>0</v>
      </c>
      <c r="L504" s="203">
        <v>0</v>
      </c>
      <c r="M504" s="203">
        <v>0</v>
      </c>
      <c r="N504" s="203">
        <v>0</v>
      </c>
      <c r="O504" s="203">
        <v>0</v>
      </c>
      <c r="P504" s="203">
        <v>0</v>
      </c>
      <c r="Q504" s="203">
        <v>0</v>
      </c>
      <c r="R504" s="203">
        <v>0</v>
      </c>
      <c r="S504" s="203">
        <v>0</v>
      </c>
      <c r="T504" s="203">
        <v>0</v>
      </c>
      <c r="U504" s="203">
        <v>0</v>
      </c>
      <c r="V504" s="203">
        <v>0</v>
      </c>
      <c r="W504" s="203">
        <v>0</v>
      </c>
      <c r="X504" s="203">
        <v>0</v>
      </c>
      <c r="Y504" s="203">
        <v>0</v>
      </c>
      <c r="Z504" s="203">
        <v>0</v>
      </c>
      <c r="AA504" s="203">
        <v>0</v>
      </c>
      <c r="AB504" s="203">
        <v>0</v>
      </c>
      <c r="AC504" s="203">
        <v>0</v>
      </c>
      <c r="AD504" s="203">
        <v>0</v>
      </c>
      <c r="AE504" s="203">
        <v>0</v>
      </c>
      <c r="AF504" s="203">
        <v>0</v>
      </c>
      <c r="AG504" s="203">
        <v>0</v>
      </c>
      <c r="AH504" s="203">
        <v>0</v>
      </c>
      <c r="AI504" s="203">
        <v>0</v>
      </c>
      <c r="AJ504" s="204">
        <f t="shared" si="7"/>
        <v>0</v>
      </c>
      <c r="AM504" s="121"/>
    </row>
    <row r="505" spans="1:39" ht="20.100000000000001" hidden="1" customHeight="1" outlineLevel="2">
      <c r="A505" s="200">
        <v>1705</v>
      </c>
      <c r="B505" s="201" t="s">
        <v>1167</v>
      </c>
      <c r="C505" s="202" t="s">
        <v>8782</v>
      </c>
      <c r="D505" s="203">
        <v>0</v>
      </c>
      <c r="E505" s="203">
        <v>0</v>
      </c>
      <c r="F505" s="203">
        <v>0</v>
      </c>
      <c r="G505" s="203">
        <v>0</v>
      </c>
      <c r="H505" s="203">
        <v>0</v>
      </c>
      <c r="I505" s="203">
        <v>0</v>
      </c>
      <c r="J505" s="203">
        <v>0</v>
      </c>
      <c r="K505" s="203">
        <v>0</v>
      </c>
      <c r="L505" s="203">
        <v>0</v>
      </c>
      <c r="M505" s="203">
        <v>0</v>
      </c>
      <c r="N505" s="203">
        <v>0</v>
      </c>
      <c r="O505" s="203">
        <v>0</v>
      </c>
      <c r="P505" s="203">
        <v>0</v>
      </c>
      <c r="Q505" s="203">
        <v>0</v>
      </c>
      <c r="R505" s="203">
        <v>0</v>
      </c>
      <c r="S505" s="203">
        <v>0</v>
      </c>
      <c r="T505" s="203">
        <v>0</v>
      </c>
      <c r="U505" s="203">
        <v>0</v>
      </c>
      <c r="V505" s="203">
        <v>0</v>
      </c>
      <c r="W505" s="203">
        <v>0</v>
      </c>
      <c r="X505" s="203">
        <v>0</v>
      </c>
      <c r="Y505" s="203">
        <v>0</v>
      </c>
      <c r="Z505" s="203">
        <v>0</v>
      </c>
      <c r="AA505" s="203">
        <v>0</v>
      </c>
      <c r="AB505" s="203">
        <v>0</v>
      </c>
      <c r="AC505" s="203">
        <v>0</v>
      </c>
      <c r="AD505" s="203">
        <v>0</v>
      </c>
      <c r="AE505" s="203">
        <v>0</v>
      </c>
      <c r="AF505" s="203">
        <v>0</v>
      </c>
      <c r="AG505" s="203">
        <v>0</v>
      </c>
      <c r="AH505" s="203">
        <v>0</v>
      </c>
      <c r="AI505" s="203">
        <v>0</v>
      </c>
      <c r="AJ505" s="204">
        <f t="shared" si="7"/>
        <v>0</v>
      </c>
      <c r="AM505" s="121"/>
    </row>
    <row r="506" spans="1:39" ht="20.100000000000001" hidden="1" customHeight="1" outlineLevel="2">
      <c r="A506" s="200">
        <v>1706</v>
      </c>
      <c r="B506" s="201" t="s">
        <v>1168</v>
      </c>
      <c r="C506" s="202" t="s">
        <v>8782</v>
      </c>
      <c r="D506" s="203">
        <v>0</v>
      </c>
      <c r="E506" s="203">
        <v>0</v>
      </c>
      <c r="F506" s="203">
        <v>0</v>
      </c>
      <c r="G506" s="203">
        <v>0</v>
      </c>
      <c r="H506" s="203">
        <v>0</v>
      </c>
      <c r="I506" s="203">
        <v>0</v>
      </c>
      <c r="J506" s="203">
        <v>0</v>
      </c>
      <c r="K506" s="203">
        <v>0</v>
      </c>
      <c r="L506" s="203">
        <v>0</v>
      </c>
      <c r="M506" s="203">
        <v>0</v>
      </c>
      <c r="N506" s="203">
        <v>0</v>
      </c>
      <c r="O506" s="203">
        <v>0</v>
      </c>
      <c r="P506" s="203">
        <v>0</v>
      </c>
      <c r="Q506" s="203">
        <v>0</v>
      </c>
      <c r="R506" s="203">
        <v>0</v>
      </c>
      <c r="S506" s="203">
        <v>0</v>
      </c>
      <c r="T506" s="203">
        <v>0</v>
      </c>
      <c r="U506" s="203">
        <v>0</v>
      </c>
      <c r="V506" s="203">
        <v>0</v>
      </c>
      <c r="W506" s="203">
        <v>0</v>
      </c>
      <c r="X506" s="203">
        <v>0</v>
      </c>
      <c r="Y506" s="203">
        <v>0</v>
      </c>
      <c r="Z506" s="203">
        <v>0</v>
      </c>
      <c r="AA506" s="203">
        <v>0</v>
      </c>
      <c r="AB506" s="203">
        <v>0</v>
      </c>
      <c r="AC506" s="203">
        <v>0</v>
      </c>
      <c r="AD506" s="203">
        <v>0</v>
      </c>
      <c r="AE506" s="203">
        <v>0</v>
      </c>
      <c r="AF506" s="203">
        <v>0</v>
      </c>
      <c r="AG506" s="203">
        <v>0</v>
      </c>
      <c r="AH506" s="203">
        <v>0</v>
      </c>
      <c r="AI506" s="203">
        <v>0</v>
      </c>
      <c r="AJ506" s="204">
        <f t="shared" si="7"/>
        <v>0</v>
      </c>
      <c r="AM506" s="121"/>
    </row>
    <row r="507" spans="1:39" ht="20.100000000000001" hidden="1" customHeight="1" outlineLevel="2">
      <c r="A507" s="200">
        <v>1707</v>
      </c>
      <c r="B507" s="201" t="s">
        <v>1169</v>
      </c>
      <c r="C507" s="202" t="s">
        <v>8782</v>
      </c>
      <c r="D507" s="203">
        <v>0</v>
      </c>
      <c r="E507" s="203">
        <v>0</v>
      </c>
      <c r="F507" s="203">
        <v>0</v>
      </c>
      <c r="G507" s="203">
        <v>0</v>
      </c>
      <c r="H507" s="203">
        <v>0</v>
      </c>
      <c r="I507" s="203">
        <v>0</v>
      </c>
      <c r="J507" s="203">
        <v>0</v>
      </c>
      <c r="K507" s="203">
        <v>0</v>
      </c>
      <c r="L507" s="203">
        <v>0</v>
      </c>
      <c r="M507" s="203">
        <v>0</v>
      </c>
      <c r="N507" s="203">
        <v>0</v>
      </c>
      <c r="O507" s="203">
        <v>0</v>
      </c>
      <c r="P507" s="203">
        <v>0</v>
      </c>
      <c r="Q507" s="203">
        <v>0</v>
      </c>
      <c r="R507" s="203">
        <v>0</v>
      </c>
      <c r="S507" s="203">
        <v>0</v>
      </c>
      <c r="T507" s="203">
        <v>0</v>
      </c>
      <c r="U507" s="203">
        <v>0</v>
      </c>
      <c r="V507" s="203">
        <v>0</v>
      </c>
      <c r="W507" s="203">
        <v>0</v>
      </c>
      <c r="X507" s="203">
        <v>0</v>
      </c>
      <c r="Y507" s="203">
        <v>0</v>
      </c>
      <c r="Z507" s="203">
        <v>0</v>
      </c>
      <c r="AA507" s="203">
        <v>0</v>
      </c>
      <c r="AB507" s="203">
        <v>0</v>
      </c>
      <c r="AC507" s="203">
        <v>0</v>
      </c>
      <c r="AD507" s="203">
        <v>0</v>
      </c>
      <c r="AE507" s="203">
        <v>0</v>
      </c>
      <c r="AF507" s="203">
        <v>0</v>
      </c>
      <c r="AG507" s="203">
        <v>0</v>
      </c>
      <c r="AH507" s="203">
        <v>0</v>
      </c>
      <c r="AI507" s="203">
        <v>0</v>
      </c>
      <c r="AJ507" s="204">
        <f t="shared" si="7"/>
        <v>0</v>
      </c>
      <c r="AM507" s="121"/>
    </row>
    <row r="508" spans="1:39" ht="20.100000000000001" hidden="1" customHeight="1" outlineLevel="2">
      <c r="A508" s="200">
        <v>1708</v>
      </c>
      <c r="B508" s="201" t="s">
        <v>1170</v>
      </c>
      <c r="C508" s="202" t="s">
        <v>8782</v>
      </c>
      <c r="D508" s="203">
        <v>0</v>
      </c>
      <c r="E508" s="203">
        <v>0</v>
      </c>
      <c r="F508" s="203">
        <v>0</v>
      </c>
      <c r="G508" s="203">
        <v>0</v>
      </c>
      <c r="H508" s="203">
        <v>0</v>
      </c>
      <c r="I508" s="203">
        <v>0</v>
      </c>
      <c r="J508" s="203">
        <v>0</v>
      </c>
      <c r="K508" s="203">
        <v>0</v>
      </c>
      <c r="L508" s="203">
        <v>0</v>
      </c>
      <c r="M508" s="203">
        <v>0</v>
      </c>
      <c r="N508" s="203">
        <v>0</v>
      </c>
      <c r="O508" s="203">
        <v>0</v>
      </c>
      <c r="P508" s="203">
        <v>0</v>
      </c>
      <c r="Q508" s="203">
        <v>0</v>
      </c>
      <c r="R508" s="203">
        <v>0</v>
      </c>
      <c r="S508" s="203">
        <v>0</v>
      </c>
      <c r="T508" s="203">
        <v>0</v>
      </c>
      <c r="U508" s="203">
        <v>0</v>
      </c>
      <c r="V508" s="203">
        <v>0</v>
      </c>
      <c r="W508" s="203">
        <v>0</v>
      </c>
      <c r="X508" s="203">
        <v>0</v>
      </c>
      <c r="Y508" s="203">
        <v>0</v>
      </c>
      <c r="Z508" s="203">
        <v>0</v>
      </c>
      <c r="AA508" s="203">
        <v>0</v>
      </c>
      <c r="AB508" s="203">
        <v>0</v>
      </c>
      <c r="AC508" s="203">
        <v>0</v>
      </c>
      <c r="AD508" s="203">
        <v>0</v>
      </c>
      <c r="AE508" s="203">
        <v>0</v>
      </c>
      <c r="AF508" s="203">
        <v>0</v>
      </c>
      <c r="AG508" s="203">
        <v>0</v>
      </c>
      <c r="AH508" s="203">
        <v>0</v>
      </c>
      <c r="AI508" s="203">
        <v>0</v>
      </c>
      <c r="AJ508" s="204">
        <f t="shared" si="7"/>
        <v>0</v>
      </c>
      <c r="AM508" s="121"/>
    </row>
    <row r="509" spans="1:39" ht="20.100000000000001" hidden="1" customHeight="1" outlineLevel="2">
      <c r="A509" s="200">
        <v>1709</v>
      </c>
      <c r="B509" s="201" t="s">
        <v>1171</v>
      </c>
      <c r="C509" s="202" t="s">
        <v>8782</v>
      </c>
      <c r="D509" s="203">
        <v>0</v>
      </c>
      <c r="E509" s="203">
        <v>0</v>
      </c>
      <c r="F509" s="203">
        <v>0</v>
      </c>
      <c r="G509" s="203">
        <v>0</v>
      </c>
      <c r="H509" s="203">
        <v>0</v>
      </c>
      <c r="I509" s="203">
        <v>0</v>
      </c>
      <c r="J509" s="203">
        <v>0</v>
      </c>
      <c r="K509" s="203">
        <v>0</v>
      </c>
      <c r="L509" s="203">
        <v>0</v>
      </c>
      <c r="M509" s="203">
        <v>0</v>
      </c>
      <c r="N509" s="203">
        <v>0</v>
      </c>
      <c r="O509" s="203">
        <v>0</v>
      </c>
      <c r="P509" s="203">
        <v>0</v>
      </c>
      <c r="Q509" s="203">
        <v>0</v>
      </c>
      <c r="R509" s="203">
        <v>0</v>
      </c>
      <c r="S509" s="203">
        <v>0</v>
      </c>
      <c r="T509" s="203">
        <v>0</v>
      </c>
      <c r="U509" s="203">
        <v>0</v>
      </c>
      <c r="V509" s="203">
        <v>0</v>
      </c>
      <c r="W509" s="203">
        <v>0</v>
      </c>
      <c r="X509" s="203">
        <v>0</v>
      </c>
      <c r="Y509" s="203">
        <v>0</v>
      </c>
      <c r="Z509" s="203">
        <v>0</v>
      </c>
      <c r="AA509" s="203">
        <v>0</v>
      </c>
      <c r="AB509" s="203">
        <v>0</v>
      </c>
      <c r="AC509" s="203">
        <v>0</v>
      </c>
      <c r="AD509" s="203">
        <v>0</v>
      </c>
      <c r="AE509" s="203">
        <v>0</v>
      </c>
      <c r="AF509" s="203">
        <v>0</v>
      </c>
      <c r="AG509" s="203">
        <v>0</v>
      </c>
      <c r="AH509" s="203">
        <v>0</v>
      </c>
      <c r="AI509" s="203">
        <v>0</v>
      </c>
      <c r="AJ509" s="204">
        <f t="shared" si="7"/>
        <v>0</v>
      </c>
      <c r="AM509" s="121"/>
    </row>
    <row r="510" spans="1:39" ht="20.100000000000001" hidden="1" customHeight="1" outlineLevel="2">
      <c r="A510" s="200">
        <v>1710</v>
      </c>
      <c r="B510" s="201" t="s">
        <v>1172</v>
      </c>
      <c r="C510" s="202" t="s">
        <v>8782</v>
      </c>
      <c r="D510" s="203">
        <v>0</v>
      </c>
      <c r="E510" s="203">
        <v>0</v>
      </c>
      <c r="F510" s="203">
        <v>0</v>
      </c>
      <c r="G510" s="203">
        <v>0</v>
      </c>
      <c r="H510" s="203">
        <v>0</v>
      </c>
      <c r="I510" s="203">
        <v>0</v>
      </c>
      <c r="J510" s="203">
        <v>0</v>
      </c>
      <c r="K510" s="203">
        <v>0</v>
      </c>
      <c r="L510" s="203">
        <v>0</v>
      </c>
      <c r="M510" s="203">
        <v>0</v>
      </c>
      <c r="N510" s="203">
        <v>0</v>
      </c>
      <c r="O510" s="203">
        <v>0</v>
      </c>
      <c r="P510" s="203">
        <v>0</v>
      </c>
      <c r="Q510" s="203">
        <v>0</v>
      </c>
      <c r="R510" s="203">
        <v>0</v>
      </c>
      <c r="S510" s="203">
        <v>0</v>
      </c>
      <c r="T510" s="203">
        <v>0</v>
      </c>
      <c r="U510" s="203">
        <v>0</v>
      </c>
      <c r="V510" s="203">
        <v>0</v>
      </c>
      <c r="W510" s="203">
        <v>0</v>
      </c>
      <c r="X510" s="203">
        <v>0</v>
      </c>
      <c r="Y510" s="203">
        <v>0</v>
      </c>
      <c r="Z510" s="203">
        <v>0</v>
      </c>
      <c r="AA510" s="203">
        <v>0</v>
      </c>
      <c r="AB510" s="203">
        <v>0</v>
      </c>
      <c r="AC510" s="203">
        <v>0</v>
      </c>
      <c r="AD510" s="203">
        <v>0</v>
      </c>
      <c r="AE510" s="203">
        <v>0</v>
      </c>
      <c r="AF510" s="203">
        <v>0</v>
      </c>
      <c r="AG510" s="203">
        <v>0</v>
      </c>
      <c r="AH510" s="203">
        <v>0</v>
      </c>
      <c r="AI510" s="203">
        <v>0</v>
      </c>
      <c r="AJ510" s="204">
        <f t="shared" si="7"/>
        <v>0</v>
      </c>
      <c r="AM510" s="121"/>
    </row>
    <row r="511" spans="1:39" ht="20.100000000000001" hidden="1" customHeight="1" outlineLevel="2">
      <c r="A511" s="200">
        <v>1711</v>
      </c>
      <c r="B511" s="201" t="s">
        <v>1173</v>
      </c>
      <c r="C511" s="202" t="s">
        <v>8782</v>
      </c>
      <c r="D511" s="203">
        <v>0</v>
      </c>
      <c r="E511" s="203">
        <v>0</v>
      </c>
      <c r="F511" s="203">
        <v>0</v>
      </c>
      <c r="G511" s="203">
        <v>0</v>
      </c>
      <c r="H511" s="203">
        <v>0</v>
      </c>
      <c r="I511" s="203">
        <v>0</v>
      </c>
      <c r="J511" s="203">
        <v>0</v>
      </c>
      <c r="K511" s="203">
        <v>0</v>
      </c>
      <c r="L511" s="203">
        <v>0</v>
      </c>
      <c r="M511" s="203">
        <v>0</v>
      </c>
      <c r="N511" s="203">
        <v>0</v>
      </c>
      <c r="O511" s="203">
        <v>0</v>
      </c>
      <c r="P511" s="203">
        <v>0</v>
      </c>
      <c r="Q511" s="203">
        <v>0</v>
      </c>
      <c r="R511" s="203">
        <v>0</v>
      </c>
      <c r="S511" s="203">
        <v>0</v>
      </c>
      <c r="T511" s="203">
        <v>0</v>
      </c>
      <c r="U511" s="203">
        <v>0</v>
      </c>
      <c r="V511" s="203">
        <v>0</v>
      </c>
      <c r="W511" s="203">
        <v>0</v>
      </c>
      <c r="X511" s="203">
        <v>0</v>
      </c>
      <c r="Y511" s="203">
        <v>0</v>
      </c>
      <c r="Z511" s="203">
        <v>0</v>
      </c>
      <c r="AA511" s="203">
        <v>0</v>
      </c>
      <c r="AB511" s="203">
        <v>0</v>
      </c>
      <c r="AC511" s="203">
        <v>0</v>
      </c>
      <c r="AD511" s="203">
        <v>0</v>
      </c>
      <c r="AE511" s="203">
        <v>0</v>
      </c>
      <c r="AF511" s="203">
        <v>0</v>
      </c>
      <c r="AG511" s="203">
        <v>0</v>
      </c>
      <c r="AH511" s="203">
        <v>0</v>
      </c>
      <c r="AI511" s="203">
        <v>0</v>
      </c>
      <c r="AJ511" s="204">
        <f t="shared" si="7"/>
        <v>0</v>
      </c>
      <c r="AM511" s="121"/>
    </row>
    <row r="512" spans="1:39" ht="20.100000000000001" hidden="1" customHeight="1" outlineLevel="2">
      <c r="A512" s="200">
        <v>1712</v>
      </c>
      <c r="B512" s="201" t="s">
        <v>1174</v>
      </c>
      <c r="C512" s="202" t="s">
        <v>8782</v>
      </c>
      <c r="D512" s="203">
        <v>0</v>
      </c>
      <c r="E512" s="203">
        <v>0</v>
      </c>
      <c r="F512" s="203">
        <v>0</v>
      </c>
      <c r="G512" s="203">
        <v>0</v>
      </c>
      <c r="H512" s="203">
        <v>0</v>
      </c>
      <c r="I512" s="203">
        <v>0</v>
      </c>
      <c r="J512" s="203">
        <v>0</v>
      </c>
      <c r="K512" s="203">
        <v>0</v>
      </c>
      <c r="L512" s="203">
        <v>0</v>
      </c>
      <c r="M512" s="203">
        <v>0</v>
      </c>
      <c r="N512" s="203">
        <v>0</v>
      </c>
      <c r="O512" s="203">
        <v>0</v>
      </c>
      <c r="P512" s="203">
        <v>0</v>
      </c>
      <c r="Q512" s="203">
        <v>0</v>
      </c>
      <c r="R512" s="203">
        <v>0</v>
      </c>
      <c r="S512" s="203">
        <v>0</v>
      </c>
      <c r="T512" s="203">
        <v>0</v>
      </c>
      <c r="U512" s="203">
        <v>0</v>
      </c>
      <c r="V512" s="203">
        <v>0</v>
      </c>
      <c r="W512" s="203">
        <v>0</v>
      </c>
      <c r="X512" s="203">
        <v>0</v>
      </c>
      <c r="Y512" s="203">
        <v>0</v>
      </c>
      <c r="Z512" s="203">
        <v>0</v>
      </c>
      <c r="AA512" s="203">
        <v>0</v>
      </c>
      <c r="AB512" s="203">
        <v>0</v>
      </c>
      <c r="AC512" s="203">
        <v>0</v>
      </c>
      <c r="AD512" s="203">
        <v>0</v>
      </c>
      <c r="AE512" s="203">
        <v>0</v>
      </c>
      <c r="AF512" s="203">
        <v>0</v>
      </c>
      <c r="AG512" s="203">
        <v>0</v>
      </c>
      <c r="AH512" s="203">
        <v>0</v>
      </c>
      <c r="AI512" s="203">
        <v>0</v>
      </c>
      <c r="AJ512" s="204">
        <f t="shared" si="7"/>
        <v>0</v>
      </c>
      <c r="AM512" s="121"/>
    </row>
    <row r="513" spans="1:39" ht="20.100000000000001" hidden="1" customHeight="1" outlineLevel="2">
      <c r="A513" s="200">
        <v>1713</v>
      </c>
      <c r="B513" s="201" t="s">
        <v>1175</v>
      </c>
      <c r="C513" s="202" t="s">
        <v>8782</v>
      </c>
      <c r="D513" s="203">
        <v>0</v>
      </c>
      <c r="E513" s="203">
        <v>0</v>
      </c>
      <c r="F513" s="203">
        <v>0</v>
      </c>
      <c r="G513" s="203">
        <v>0</v>
      </c>
      <c r="H513" s="203">
        <v>0</v>
      </c>
      <c r="I513" s="203">
        <v>0</v>
      </c>
      <c r="J513" s="203">
        <v>0</v>
      </c>
      <c r="K513" s="203">
        <v>0</v>
      </c>
      <c r="L513" s="203">
        <v>0</v>
      </c>
      <c r="M513" s="203">
        <v>0</v>
      </c>
      <c r="N513" s="203">
        <v>0</v>
      </c>
      <c r="O513" s="203">
        <v>0</v>
      </c>
      <c r="P513" s="203">
        <v>0</v>
      </c>
      <c r="Q513" s="203">
        <v>0</v>
      </c>
      <c r="R513" s="203">
        <v>0</v>
      </c>
      <c r="S513" s="203">
        <v>0</v>
      </c>
      <c r="T513" s="203">
        <v>0</v>
      </c>
      <c r="U513" s="203">
        <v>0</v>
      </c>
      <c r="V513" s="203">
        <v>0</v>
      </c>
      <c r="W513" s="203">
        <v>0</v>
      </c>
      <c r="X513" s="203">
        <v>0</v>
      </c>
      <c r="Y513" s="203">
        <v>0</v>
      </c>
      <c r="Z513" s="203">
        <v>0</v>
      </c>
      <c r="AA513" s="203">
        <v>0</v>
      </c>
      <c r="AB513" s="203">
        <v>0</v>
      </c>
      <c r="AC513" s="203">
        <v>0</v>
      </c>
      <c r="AD513" s="203">
        <v>0</v>
      </c>
      <c r="AE513" s="203">
        <v>0</v>
      </c>
      <c r="AF513" s="203">
        <v>0</v>
      </c>
      <c r="AG513" s="203">
        <v>0</v>
      </c>
      <c r="AH513" s="203">
        <v>0</v>
      </c>
      <c r="AI513" s="203">
        <v>0</v>
      </c>
      <c r="AJ513" s="204">
        <f t="shared" si="7"/>
        <v>0</v>
      </c>
      <c r="AM513" s="121"/>
    </row>
    <row r="514" spans="1:39" ht="20.100000000000001" hidden="1" customHeight="1" outlineLevel="2">
      <c r="A514" s="200">
        <v>1714</v>
      </c>
      <c r="B514" s="201" t="s">
        <v>1176</v>
      </c>
      <c r="C514" s="202" t="s">
        <v>8782</v>
      </c>
      <c r="D514" s="203">
        <v>0</v>
      </c>
      <c r="E514" s="203">
        <v>0</v>
      </c>
      <c r="F514" s="203">
        <v>0</v>
      </c>
      <c r="G514" s="203">
        <v>0</v>
      </c>
      <c r="H514" s="203">
        <v>0</v>
      </c>
      <c r="I514" s="203">
        <v>0</v>
      </c>
      <c r="J514" s="203">
        <v>0</v>
      </c>
      <c r="K514" s="203">
        <v>0</v>
      </c>
      <c r="L514" s="203">
        <v>0</v>
      </c>
      <c r="M514" s="203">
        <v>0</v>
      </c>
      <c r="N514" s="203">
        <v>0</v>
      </c>
      <c r="O514" s="203">
        <v>0</v>
      </c>
      <c r="P514" s="203">
        <v>0</v>
      </c>
      <c r="Q514" s="203">
        <v>0</v>
      </c>
      <c r="R514" s="203">
        <v>0</v>
      </c>
      <c r="S514" s="203">
        <v>0</v>
      </c>
      <c r="T514" s="203">
        <v>0</v>
      </c>
      <c r="U514" s="203">
        <v>0</v>
      </c>
      <c r="V514" s="203">
        <v>0</v>
      </c>
      <c r="W514" s="203">
        <v>0</v>
      </c>
      <c r="X514" s="203">
        <v>0</v>
      </c>
      <c r="Y514" s="203">
        <v>0</v>
      </c>
      <c r="Z514" s="203">
        <v>0</v>
      </c>
      <c r="AA514" s="203">
        <v>0</v>
      </c>
      <c r="AB514" s="203">
        <v>0</v>
      </c>
      <c r="AC514" s="203">
        <v>0</v>
      </c>
      <c r="AD514" s="203">
        <v>0</v>
      </c>
      <c r="AE514" s="203">
        <v>0</v>
      </c>
      <c r="AF514" s="203">
        <v>0</v>
      </c>
      <c r="AG514" s="203">
        <v>0</v>
      </c>
      <c r="AH514" s="203">
        <v>0</v>
      </c>
      <c r="AI514" s="203">
        <v>0</v>
      </c>
      <c r="AJ514" s="204">
        <f t="shared" si="7"/>
        <v>0</v>
      </c>
      <c r="AM514" s="121"/>
    </row>
    <row r="515" spans="1:39" ht="20.100000000000001" hidden="1" customHeight="1" outlineLevel="2">
      <c r="A515" s="200">
        <v>1715</v>
      </c>
      <c r="B515" s="201" t="s">
        <v>1177</v>
      </c>
      <c r="C515" s="202" t="s">
        <v>8782</v>
      </c>
      <c r="D515" s="203">
        <v>0</v>
      </c>
      <c r="E515" s="203">
        <v>0</v>
      </c>
      <c r="F515" s="203">
        <v>0</v>
      </c>
      <c r="G515" s="203">
        <v>0</v>
      </c>
      <c r="H515" s="203">
        <v>0</v>
      </c>
      <c r="I515" s="203">
        <v>0</v>
      </c>
      <c r="J515" s="203">
        <v>0</v>
      </c>
      <c r="K515" s="203">
        <v>0</v>
      </c>
      <c r="L515" s="203">
        <v>0</v>
      </c>
      <c r="M515" s="203">
        <v>0</v>
      </c>
      <c r="N515" s="203">
        <v>0</v>
      </c>
      <c r="O515" s="203">
        <v>0</v>
      </c>
      <c r="P515" s="203">
        <v>0</v>
      </c>
      <c r="Q515" s="203">
        <v>0</v>
      </c>
      <c r="R515" s="203">
        <v>0</v>
      </c>
      <c r="S515" s="203">
        <v>0</v>
      </c>
      <c r="T515" s="203">
        <v>0</v>
      </c>
      <c r="U515" s="203">
        <v>0</v>
      </c>
      <c r="V515" s="203">
        <v>0</v>
      </c>
      <c r="W515" s="203">
        <v>0</v>
      </c>
      <c r="X515" s="203">
        <v>0</v>
      </c>
      <c r="Y515" s="203">
        <v>0</v>
      </c>
      <c r="Z515" s="203">
        <v>0</v>
      </c>
      <c r="AA515" s="203">
        <v>0</v>
      </c>
      <c r="AB515" s="203">
        <v>0</v>
      </c>
      <c r="AC515" s="203">
        <v>0</v>
      </c>
      <c r="AD515" s="203">
        <v>0</v>
      </c>
      <c r="AE515" s="203">
        <v>0</v>
      </c>
      <c r="AF515" s="203">
        <v>0</v>
      </c>
      <c r="AG515" s="203">
        <v>0</v>
      </c>
      <c r="AH515" s="203">
        <v>0</v>
      </c>
      <c r="AI515" s="203">
        <v>0</v>
      </c>
      <c r="AJ515" s="204">
        <f t="shared" si="7"/>
        <v>0</v>
      </c>
      <c r="AM515" s="121"/>
    </row>
    <row r="516" spans="1:39" ht="20.100000000000001" hidden="1" customHeight="1" outlineLevel="2">
      <c r="A516" s="200">
        <v>1716</v>
      </c>
      <c r="B516" s="201" t="s">
        <v>1178</v>
      </c>
      <c r="C516" s="202" t="s">
        <v>8782</v>
      </c>
      <c r="D516" s="203">
        <v>0</v>
      </c>
      <c r="E516" s="203">
        <v>0</v>
      </c>
      <c r="F516" s="203">
        <v>0</v>
      </c>
      <c r="G516" s="203">
        <v>0</v>
      </c>
      <c r="H516" s="203">
        <v>0</v>
      </c>
      <c r="I516" s="203">
        <v>0</v>
      </c>
      <c r="J516" s="203">
        <v>0</v>
      </c>
      <c r="K516" s="203">
        <v>0</v>
      </c>
      <c r="L516" s="203">
        <v>0</v>
      </c>
      <c r="M516" s="203">
        <v>0</v>
      </c>
      <c r="N516" s="203">
        <v>0</v>
      </c>
      <c r="O516" s="203">
        <v>0</v>
      </c>
      <c r="P516" s="203">
        <v>0</v>
      </c>
      <c r="Q516" s="203">
        <v>0</v>
      </c>
      <c r="R516" s="203">
        <v>0</v>
      </c>
      <c r="S516" s="203">
        <v>0</v>
      </c>
      <c r="T516" s="203">
        <v>0</v>
      </c>
      <c r="U516" s="203">
        <v>0</v>
      </c>
      <c r="V516" s="203">
        <v>0</v>
      </c>
      <c r="W516" s="203">
        <v>0</v>
      </c>
      <c r="X516" s="203">
        <v>0</v>
      </c>
      <c r="Y516" s="203">
        <v>0</v>
      </c>
      <c r="Z516" s="203">
        <v>0</v>
      </c>
      <c r="AA516" s="203">
        <v>0</v>
      </c>
      <c r="AB516" s="203">
        <v>0</v>
      </c>
      <c r="AC516" s="203">
        <v>0</v>
      </c>
      <c r="AD516" s="203">
        <v>0</v>
      </c>
      <c r="AE516" s="203">
        <v>0</v>
      </c>
      <c r="AF516" s="203">
        <v>0</v>
      </c>
      <c r="AG516" s="203">
        <v>0</v>
      </c>
      <c r="AH516" s="203">
        <v>0</v>
      </c>
      <c r="AI516" s="203">
        <v>0</v>
      </c>
      <c r="AJ516" s="204">
        <f t="shared" si="7"/>
        <v>0</v>
      </c>
      <c r="AM516" s="121"/>
    </row>
    <row r="517" spans="1:39" ht="20.100000000000001" hidden="1" customHeight="1" outlineLevel="2">
      <c r="A517" s="200">
        <v>1717</v>
      </c>
      <c r="B517" s="201" t="s">
        <v>1179</v>
      </c>
      <c r="C517" s="202" t="s">
        <v>8782</v>
      </c>
      <c r="D517" s="203">
        <v>0</v>
      </c>
      <c r="E517" s="203">
        <v>0</v>
      </c>
      <c r="F517" s="203">
        <v>0</v>
      </c>
      <c r="G517" s="203">
        <v>0</v>
      </c>
      <c r="H517" s="203">
        <v>0</v>
      </c>
      <c r="I517" s="203">
        <v>0</v>
      </c>
      <c r="J517" s="203">
        <v>0</v>
      </c>
      <c r="K517" s="203">
        <v>0</v>
      </c>
      <c r="L517" s="203">
        <v>0</v>
      </c>
      <c r="M517" s="203">
        <v>0</v>
      </c>
      <c r="N517" s="203">
        <v>0</v>
      </c>
      <c r="O517" s="203">
        <v>0</v>
      </c>
      <c r="P517" s="203">
        <v>0</v>
      </c>
      <c r="Q517" s="203">
        <v>0</v>
      </c>
      <c r="R517" s="203">
        <v>0</v>
      </c>
      <c r="S517" s="203">
        <v>0</v>
      </c>
      <c r="T517" s="203">
        <v>0</v>
      </c>
      <c r="U517" s="203">
        <v>0</v>
      </c>
      <c r="V517" s="203">
        <v>0</v>
      </c>
      <c r="W517" s="203">
        <v>0</v>
      </c>
      <c r="X517" s="203">
        <v>0</v>
      </c>
      <c r="Y517" s="203">
        <v>0</v>
      </c>
      <c r="Z517" s="203">
        <v>0</v>
      </c>
      <c r="AA517" s="203">
        <v>0</v>
      </c>
      <c r="AB517" s="203">
        <v>0</v>
      </c>
      <c r="AC517" s="203">
        <v>0</v>
      </c>
      <c r="AD517" s="203">
        <v>0</v>
      </c>
      <c r="AE517" s="203">
        <v>0</v>
      </c>
      <c r="AF517" s="203">
        <v>0</v>
      </c>
      <c r="AG517" s="203">
        <v>0</v>
      </c>
      <c r="AH517" s="203">
        <v>0</v>
      </c>
      <c r="AI517" s="203">
        <v>0</v>
      </c>
      <c r="AJ517" s="204">
        <f t="shared" si="7"/>
        <v>0</v>
      </c>
      <c r="AM517" s="121"/>
    </row>
    <row r="518" spans="1:39" ht="20.100000000000001" hidden="1" customHeight="1" outlineLevel="2">
      <c r="A518" s="200">
        <v>1718</v>
      </c>
      <c r="B518" s="201" t="s">
        <v>1180</v>
      </c>
      <c r="C518" s="202" t="s">
        <v>8782</v>
      </c>
      <c r="D518" s="203">
        <v>0</v>
      </c>
      <c r="E518" s="203">
        <v>0</v>
      </c>
      <c r="F518" s="203">
        <v>0</v>
      </c>
      <c r="G518" s="203">
        <v>0</v>
      </c>
      <c r="H518" s="203">
        <v>0</v>
      </c>
      <c r="I518" s="203">
        <v>0</v>
      </c>
      <c r="J518" s="203">
        <v>0</v>
      </c>
      <c r="K518" s="203">
        <v>0</v>
      </c>
      <c r="L518" s="203">
        <v>0</v>
      </c>
      <c r="M518" s="203">
        <v>0</v>
      </c>
      <c r="N518" s="203">
        <v>0</v>
      </c>
      <c r="O518" s="203">
        <v>0</v>
      </c>
      <c r="P518" s="203">
        <v>0</v>
      </c>
      <c r="Q518" s="203">
        <v>0</v>
      </c>
      <c r="R518" s="203">
        <v>0</v>
      </c>
      <c r="S518" s="203">
        <v>0</v>
      </c>
      <c r="T518" s="203">
        <v>0</v>
      </c>
      <c r="U518" s="203">
        <v>0</v>
      </c>
      <c r="V518" s="203">
        <v>0</v>
      </c>
      <c r="W518" s="203">
        <v>0</v>
      </c>
      <c r="X518" s="203">
        <v>0</v>
      </c>
      <c r="Y518" s="203">
        <v>0</v>
      </c>
      <c r="Z518" s="203">
        <v>0</v>
      </c>
      <c r="AA518" s="203">
        <v>0</v>
      </c>
      <c r="AB518" s="203">
        <v>0</v>
      </c>
      <c r="AC518" s="203">
        <v>0</v>
      </c>
      <c r="AD518" s="203">
        <v>0</v>
      </c>
      <c r="AE518" s="203">
        <v>0</v>
      </c>
      <c r="AF518" s="203">
        <v>0</v>
      </c>
      <c r="AG518" s="203">
        <v>0</v>
      </c>
      <c r="AH518" s="203">
        <v>0</v>
      </c>
      <c r="AI518" s="203">
        <v>0</v>
      </c>
      <c r="AJ518" s="204">
        <f t="shared" si="7"/>
        <v>0</v>
      </c>
      <c r="AM518" s="121"/>
    </row>
    <row r="519" spans="1:39" ht="20.100000000000001" hidden="1" customHeight="1" outlineLevel="2">
      <c r="A519" s="200">
        <v>1719</v>
      </c>
      <c r="B519" s="201" t="s">
        <v>1181</v>
      </c>
      <c r="C519" s="202" t="s">
        <v>8782</v>
      </c>
      <c r="D519" s="203">
        <v>0</v>
      </c>
      <c r="E519" s="203">
        <v>0</v>
      </c>
      <c r="F519" s="203">
        <v>0</v>
      </c>
      <c r="G519" s="203">
        <v>0</v>
      </c>
      <c r="H519" s="203">
        <v>0</v>
      </c>
      <c r="I519" s="203">
        <v>0</v>
      </c>
      <c r="J519" s="203">
        <v>0</v>
      </c>
      <c r="K519" s="203">
        <v>0</v>
      </c>
      <c r="L519" s="203">
        <v>0</v>
      </c>
      <c r="M519" s="203">
        <v>0</v>
      </c>
      <c r="N519" s="203">
        <v>0</v>
      </c>
      <c r="O519" s="203">
        <v>0</v>
      </c>
      <c r="P519" s="203">
        <v>0</v>
      </c>
      <c r="Q519" s="203">
        <v>0</v>
      </c>
      <c r="R519" s="203">
        <v>0</v>
      </c>
      <c r="S519" s="203">
        <v>0</v>
      </c>
      <c r="T519" s="203">
        <v>0</v>
      </c>
      <c r="U519" s="203">
        <v>0</v>
      </c>
      <c r="V519" s="203">
        <v>0</v>
      </c>
      <c r="W519" s="203">
        <v>0</v>
      </c>
      <c r="X519" s="203">
        <v>0</v>
      </c>
      <c r="Y519" s="203">
        <v>0</v>
      </c>
      <c r="Z519" s="203">
        <v>0</v>
      </c>
      <c r="AA519" s="203">
        <v>0</v>
      </c>
      <c r="AB519" s="203">
        <v>0</v>
      </c>
      <c r="AC519" s="203">
        <v>0</v>
      </c>
      <c r="AD519" s="203">
        <v>0</v>
      </c>
      <c r="AE519" s="203">
        <v>0</v>
      </c>
      <c r="AF519" s="203">
        <v>0</v>
      </c>
      <c r="AG519" s="203">
        <v>0</v>
      </c>
      <c r="AH519" s="203">
        <v>0</v>
      </c>
      <c r="AI519" s="203">
        <v>0</v>
      </c>
      <c r="AJ519" s="204">
        <f t="shared" si="7"/>
        <v>0</v>
      </c>
      <c r="AM519" s="121"/>
    </row>
    <row r="520" spans="1:39" ht="20.100000000000001" hidden="1" customHeight="1" outlineLevel="2">
      <c r="A520" s="200">
        <v>1720</v>
      </c>
      <c r="B520" s="201" t="s">
        <v>1182</v>
      </c>
      <c r="C520" s="202" t="s">
        <v>8782</v>
      </c>
      <c r="D520" s="203">
        <v>0</v>
      </c>
      <c r="E520" s="203">
        <v>0</v>
      </c>
      <c r="F520" s="203">
        <v>0</v>
      </c>
      <c r="G520" s="203">
        <v>0</v>
      </c>
      <c r="H520" s="203">
        <v>0</v>
      </c>
      <c r="I520" s="203">
        <v>0</v>
      </c>
      <c r="J520" s="203">
        <v>0</v>
      </c>
      <c r="K520" s="203">
        <v>0</v>
      </c>
      <c r="L520" s="203">
        <v>0</v>
      </c>
      <c r="M520" s="203">
        <v>0</v>
      </c>
      <c r="N520" s="203">
        <v>0</v>
      </c>
      <c r="O520" s="203">
        <v>0</v>
      </c>
      <c r="P520" s="203">
        <v>0</v>
      </c>
      <c r="Q520" s="203">
        <v>0</v>
      </c>
      <c r="R520" s="203">
        <v>0</v>
      </c>
      <c r="S520" s="203">
        <v>0</v>
      </c>
      <c r="T520" s="203">
        <v>0</v>
      </c>
      <c r="U520" s="203">
        <v>0</v>
      </c>
      <c r="V520" s="203">
        <v>0</v>
      </c>
      <c r="W520" s="203">
        <v>0</v>
      </c>
      <c r="X520" s="203">
        <v>0</v>
      </c>
      <c r="Y520" s="203">
        <v>0</v>
      </c>
      <c r="Z520" s="203">
        <v>0</v>
      </c>
      <c r="AA520" s="203">
        <v>0</v>
      </c>
      <c r="AB520" s="203">
        <v>0</v>
      </c>
      <c r="AC520" s="203">
        <v>0</v>
      </c>
      <c r="AD520" s="203">
        <v>0</v>
      </c>
      <c r="AE520" s="203">
        <v>0</v>
      </c>
      <c r="AF520" s="203">
        <v>0</v>
      </c>
      <c r="AG520" s="203">
        <v>0</v>
      </c>
      <c r="AH520" s="203">
        <v>0</v>
      </c>
      <c r="AI520" s="203">
        <v>0</v>
      </c>
      <c r="AJ520" s="204">
        <f t="shared" si="7"/>
        <v>0</v>
      </c>
      <c r="AM520" s="121"/>
    </row>
    <row r="521" spans="1:39" ht="20.100000000000001" hidden="1" customHeight="1" outlineLevel="2">
      <c r="A521" s="200">
        <v>1721</v>
      </c>
      <c r="B521" s="201" t="s">
        <v>1183</v>
      </c>
      <c r="C521" s="202" t="s">
        <v>8782</v>
      </c>
      <c r="D521" s="203">
        <v>0</v>
      </c>
      <c r="E521" s="203">
        <v>0</v>
      </c>
      <c r="F521" s="203">
        <v>0</v>
      </c>
      <c r="G521" s="203">
        <v>0</v>
      </c>
      <c r="H521" s="203">
        <v>0</v>
      </c>
      <c r="I521" s="203">
        <v>0</v>
      </c>
      <c r="J521" s="203">
        <v>0</v>
      </c>
      <c r="K521" s="203">
        <v>0</v>
      </c>
      <c r="L521" s="203">
        <v>0</v>
      </c>
      <c r="M521" s="203">
        <v>0</v>
      </c>
      <c r="N521" s="203">
        <v>0</v>
      </c>
      <c r="O521" s="203">
        <v>0</v>
      </c>
      <c r="P521" s="203">
        <v>0</v>
      </c>
      <c r="Q521" s="203">
        <v>0</v>
      </c>
      <c r="R521" s="203">
        <v>0</v>
      </c>
      <c r="S521" s="203">
        <v>0</v>
      </c>
      <c r="T521" s="203">
        <v>0</v>
      </c>
      <c r="U521" s="203">
        <v>0</v>
      </c>
      <c r="V521" s="203">
        <v>0</v>
      </c>
      <c r="W521" s="203">
        <v>0</v>
      </c>
      <c r="X521" s="203">
        <v>0</v>
      </c>
      <c r="Y521" s="203">
        <v>0</v>
      </c>
      <c r="Z521" s="203">
        <v>0</v>
      </c>
      <c r="AA521" s="203">
        <v>0</v>
      </c>
      <c r="AB521" s="203">
        <v>0</v>
      </c>
      <c r="AC521" s="203">
        <v>0</v>
      </c>
      <c r="AD521" s="203">
        <v>0</v>
      </c>
      <c r="AE521" s="203">
        <v>0</v>
      </c>
      <c r="AF521" s="203">
        <v>0</v>
      </c>
      <c r="AG521" s="203">
        <v>0</v>
      </c>
      <c r="AH521" s="203">
        <v>0</v>
      </c>
      <c r="AI521" s="203">
        <v>0</v>
      </c>
      <c r="AJ521" s="204">
        <f t="shared" si="7"/>
        <v>0</v>
      </c>
      <c r="AM521" s="121"/>
    </row>
    <row r="522" spans="1:39" ht="20.100000000000001" hidden="1" customHeight="1" outlineLevel="2">
      <c r="A522" s="200">
        <v>1722</v>
      </c>
      <c r="B522" s="201" t="s">
        <v>1184</v>
      </c>
      <c r="C522" s="202" t="s">
        <v>8782</v>
      </c>
      <c r="D522" s="203">
        <v>0</v>
      </c>
      <c r="E522" s="203">
        <v>0</v>
      </c>
      <c r="F522" s="203">
        <v>0</v>
      </c>
      <c r="G522" s="203">
        <v>0</v>
      </c>
      <c r="H522" s="203">
        <v>0</v>
      </c>
      <c r="I522" s="203">
        <v>0</v>
      </c>
      <c r="J522" s="203">
        <v>0</v>
      </c>
      <c r="K522" s="203">
        <v>0</v>
      </c>
      <c r="L522" s="203">
        <v>0</v>
      </c>
      <c r="M522" s="203">
        <v>0</v>
      </c>
      <c r="N522" s="203">
        <v>0</v>
      </c>
      <c r="O522" s="203">
        <v>0</v>
      </c>
      <c r="P522" s="203">
        <v>0</v>
      </c>
      <c r="Q522" s="203">
        <v>0</v>
      </c>
      <c r="R522" s="203">
        <v>0</v>
      </c>
      <c r="S522" s="203">
        <v>0</v>
      </c>
      <c r="T522" s="203">
        <v>0</v>
      </c>
      <c r="U522" s="203">
        <v>0</v>
      </c>
      <c r="V522" s="203">
        <v>0</v>
      </c>
      <c r="W522" s="203">
        <v>0</v>
      </c>
      <c r="X522" s="203">
        <v>0</v>
      </c>
      <c r="Y522" s="203">
        <v>0</v>
      </c>
      <c r="Z522" s="203">
        <v>0</v>
      </c>
      <c r="AA522" s="203">
        <v>0</v>
      </c>
      <c r="AB522" s="203">
        <v>0</v>
      </c>
      <c r="AC522" s="203">
        <v>0</v>
      </c>
      <c r="AD522" s="203">
        <v>0</v>
      </c>
      <c r="AE522" s="203">
        <v>0</v>
      </c>
      <c r="AF522" s="203">
        <v>0</v>
      </c>
      <c r="AG522" s="203">
        <v>0</v>
      </c>
      <c r="AH522" s="203">
        <v>0</v>
      </c>
      <c r="AI522" s="203">
        <v>0</v>
      </c>
      <c r="AJ522" s="204">
        <f t="shared" si="7"/>
        <v>0</v>
      </c>
      <c r="AM522" s="121"/>
    </row>
    <row r="523" spans="1:39" ht="20.100000000000001" hidden="1" customHeight="1" outlineLevel="2">
      <c r="A523" s="200">
        <v>1723</v>
      </c>
      <c r="B523" s="201" t="s">
        <v>1185</v>
      </c>
      <c r="C523" s="202" t="s">
        <v>8782</v>
      </c>
      <c r="D523" s="203">
        <v>0</v>
      </c>
      <c r="E523" s="203">
        <v>0</v>
      </c>
      <c r="F523" s="203">
        <v>0</v>
      </c>
      <c r="G523" s="203">
        <v>0</v>
      </c>
      <c r="H523" s="203">
        <v>0</v>
      </c>
      <c r="I523" s="203">
        <v>0</v>
      </c>
      <c r="J523" s="203">
        <v>0</v>
      </c>
      <c r="K523" s="203">
        <v>0</v>
      </c>
      <c r="L523" s="203">
        <v>0</v>
      </c>
      <c r="M523" s="203">
        <v>0</v>
      </c>
      <c r="N523" s="203">
        <v>0</v>
      </c>
      <c r="O523" s="203">
        <v>0</v>
      </c>
      <c r="P523" s="203">
        <v>0</v>
      </c>
      <c r="Q523" s="203">
        <v>0</v>
      </c>
      <c r="R523" s="203">
        <v>0</v>
      </c>
      <c r="S523" s="203">
        <v>0</v>
      </c>
      <c r="T523" s="203">
        <v>0</v>
      </c>
      <c r="U523" s="203">
        <v>0</v>
      </c>
      <c r="V523" s="203">
        <v>0</v>
      </c>
      <c r="W523" s="203">
        <v>0</v>
      </c>
      <c r="X523" s="203">
        <v>0</v>
      </c>
      <c r="Y523" s="203">
        <v>0</v>
      </c>
      <c r="Z523" s="203">
        <v>0</v>
      </c>
      <c r="AA523" s="203">
        <v>0</v>
      </c>
      <c r="AB523" s="203">
        <v>0</v>
      </c>
      <c r="AC523" s="203">
        <v>0</v>
      </c>
      <c r="AD523" s="203">
        <v>0</v>
      </c>
      <c r="AE523" s="203">
        <v>0</v>
      </c>
      <c r="AF523" s="203">
        <v>0</v>
      </c>
      <c r="AG523" s="203">
        <v>0</v>
      </c>
      <c r="AH523" s="203">
        <v>0</v>
      </c>
      <c r="AI523" s="203">
        <v>0</v>
      </c>
      <c r="AJ523" s="204">
        <f t="shared" si="7"/>
        <v>0</v>
      </c>
      <c r="AM523" s="121"/>
    </row>
    <row r="524" spans="1:39" ht="20.100000000000001" hidden="1" customHeight="1" outlineLevel="2">
      <c r="A524" s="200">
        <v>1724</v>
      </c>
      <c r="B524" s="201" t="s">
        <v>1186</v>
      </c>
      <c r="C524" s="202" t="s">
        <v>8782</v>
      </c>
      <c r="D524" s="203">
        <v>0</v>
      </c>
      <c r="E524" s="203">
        <v>0</v>
      </c>
      <c r="F524" s="203">
        <v>0</v>
      </c>
      <c r="G524" s="203">
        <v>0</v>
      </c>
      <c r="H524" s="203">
        <v>0</v>
      </c>
      <c r="I524" s="203">
        <v>0</v>
      </c>
      <c r="J524" s="203">
        <v>0</v>
      </c>
      <c r="K524" s="203">
        <v>0</v>
      </c>
      <c r="L524" s="203">
        <v>0</v>
      </c>
      <c r="M524" s="203">
        <v>0</v>
      </c>
      <c r="N524" s="203">
        <v>0</v>
      </c>
      <c r="O524" s="203">
        <v>0</v>
      </c>
      <c r="P524" s="203">
        <v>0</v>
      </c>
      <c r="Q524" s="203">
        <v>0</v>
      </c>
      <c r="R524" s="203">
        <v>0</v>
      </c>
      <c r="S524" s="203">
        <v>0</v>
      </c>
      <c r="T524" s="203">
        <v>0</v>
      </c>
      <c r="U524" s="203">
        <v>0</v>
      </c>
      <c r="V524" s="203">
        <v>0</v>
      </c>
      <c r="W524" s="203">
        <v>0</v>
      </c>
      <c r="X524" s="203">
        <v>0</v>
      </c>
      <c r="Y524" s="203">
        <v>0</v>
      </c>
      <c r="Z524" s="203">
        <v>0</v>
      </c>
      <c r="AA524" s="203">
        <v>0</v>
      </c>
      <c r="AB524" s="203">
        <v>0</v>
      </c>
      <c r="AC524" s="203">
        <v>0</v>
      </c>
      <c r="AD524" s="203">
        <v>0</v>
      </c>
      <c r="AE524" s="203">
        <v>0</v>
      </c>
      <c r="AF524" s="203">
        <v>0</v>
      </c>
      <c r="AG524" s="203">
        <v>0</v>
      </c>
      <c r="AH524" s="203">
        <v>0</v>
      </c>
      <c r="AI524" s="203">
        <v>0</v>
      </c>
      <c r="AJ524" s="204">
        <f t="shared" si="7"/>
        <v>0</v>
      </c>
      <c r="AM524" s="121"/>
    </row>
    <row r="525" spans="1:39" ht="20.100000000000001" hidden="1" customHeight="1" outlineLevel="2">
      <c r="A525" s="200">
        <v>1725</v>
      </c>
      <c r="B525" s="201" t="s">
        <v>1187</v>
      </c>
      <c r="C525" s="202" t="s">
        <v>8782</v>
      </c>
      <c r="D525" s="203">
        <v>0</v>
      </c>
      <c r="E525" s="203">
        <v>0</v>
      </c>
      <c r="F525" s="203">
        <v>0</v>
      </c>
      <c r="G525" s="203">
        <v>0</v>
      </c>
      <c r="H525" s="203">
        <v>0</v>
      </c>
      <c r="I525" s="203">
        <v>0</v>
      </c>
      <c r="J525" s="203">
        <v>0</v>
      </c>
      <c r="K525" s="203">
        <v>0</v>
      </c>
      <c r="L525" s="203">
        <v>0</v>
      </c>
      <c r="M525" s="203">
        <v>0</v>
      </c>
      <c r="N525" s="203">
        <v>0</v>
      </c>
      <c r="O525" s="203">
        <v>0</v>
      </c>
      <c r="P525" s="203">
        <v>0</v>
      </c>
      <c r="Q525" s="203">
        <v>0</v>
      </c>
      <c r="R525" s="203">
        <v>0</v>
      </c>
      <c r="S525" s="203">
        <v>0</v>
      </c>
      <c r="T525" s="203">
        <v>0</v>
      </c>
      <c r="U525" s="203">
        <v>0</v>
      </c>
      <c r="V525" s="203">
        <v>0</v>
      </c>
      <c r="W525" s="203">
        <v>0</v>
      </c>
      <c r="X525" s="203">
        <v>0</v>
      </c>
      <c r="Y525" s="203">
        <v>0</v>
      </c>
      <c r="Z525" s="203">
        <v>0</v>
      </c>
      <c r="AA525" s="203">
        <v>0</v>
      </c>
      <c r="AB525" s="203">
        <v>0</v>
      </c>
      <c r="AC525" s="203">
        <v>0</v>
      </c>
      <c r="AD525" s="203">
        <v>0</v>
      </c>
      <c r="AE525" s="203">
        <v>0</v>
      </c>
      <c r="AF525" s="203">
        <v>0</v>
      </c>
      <c r="AG525" s="203">
        <v>0</v>
      </c>
      <c r="AH525" s="203">
        <v>0</v>
      </c>
      <c r="AI525" s="203">
        <v>0</v>
      </c>
      <c r="AJ525" s="204">
        <f t="shared" si="7"/>
        <v>0</v>
      </c>
      <c r="AM525" s="121"/>
    </row>
    <row r="526" spans="1:39" ht="20.100000000000001" hidden="1" customHeight="1" outlineLevel="2">
      <c r="A526" s="200">
        <v>1726</v>
      </c>
      <c r="B526" s="201" t="s">
        <v>1188</v>
      </c>
      <c r="C526" s="202" t="s">
        <v>8782</v>
      </c>
      <c r="D526" s="203">
        <v>0</v>
      </c>
      <c r="E526" s="203">
        <v>0</v>
      </c>
      <c r="F526" s="203">
        <v>0</v>
      </c>
      <c r="G526" s="203">
        <v>0</v>
      </c>
      <c r="H526" s="203">
        <v>0</v>
      </c>
      <c r="I526" s="203">
        <v>0</v>
      </c>
      <c r="J526" s="203">
        <v>0</v>
      </c>
      <c r="K526" s="203">
        <v>0</v>
      </c>
      <c r="L526" s="203">
        <v>0</v>
      </c>
      <c r="M526" s="203">
        <v>0</v>
      </c>
      <c r="N526" s="203">
        <v>0</v>
      </c>
      <c r="O526" s="203">
        <v>0</v>
      </c>
      <c r="P526" s="203">
        <v>0</v>
      </c>
      <c r="Q526" s="203">
        <v>0</v>
      </c>
      <c r="R526" s="203">
        <v>0</v>
      </c>
      <c r="S526" s="203">
        <v>0</v>
      </c>
      <c r="T526" s="203">
        <v>0</v>
      </c>
      <c r="U526" s="203">
        <v>0</v>
      </c>
      <c r="V526" s="203">
        <v>0</v>
      </c>
      <c r="W526" s="203">
        <v>0</v>
      </c>
      <c r="X526" s="203">
        <v>0</v>
      </c>
      <c r="Y526" s="203">
        <v>0</v>
      </c>
      <c r="Z526" s="203">
        <v>0</v>
      </c>
      <c r="AA526" s="203">
        <v>0</v>
      </c>
      <c r="AB526" s="203">
        <v>0</v>
      </c>
      <c r="AC526" s="203">
        <v>0</v>
      </c>
      <c r="AD526" s="203">
        <v>0</v>
      </c>
      <c r="AE526" s="203">
        <v>0</v>
      </c>
      <c r="AF526" s="203">
        <v>0</v>
      </c>
      <c r="AG526" s="203">
        <v>0</v>
      </c>
      <c r="AH526" s="203">
        <v>0</v>
      </c>
      <c r="AI526" s="203">
        <v>0</v>
      </c>
      <c r="AJ526" s="204">
        <f t="shared" ref="AJ526:AJ589" si="8">SUM(D526:AI526)</f>
        <v>0</v>
      </c>
      <c r="AM526" s="121"/>
    </row>
    <row r="527" spans="1:39" ht="20.100000000000001" hidden="1" customHeight="1" outlineLevel="2">
      <c r="A527" s="200">
        <v>1727</v>
      </c>
      <c r="B527" s="201" t="s">
        <v>1189</v>
      </c>
      <c r="C527" s="202" t="s">
        <v>8782</v>
      </c>
      <c r="D527" s="203">
        <v>0</v>
      </c>
      <c r="E527" s="203">
        <v>0</v>
      </c>
      <c r="F527" s="203">
        <v>0</v>
      </c>
      <c r="G527" s="203">
        <v>0</v>
      </c>
      <c r="H527" s="203">
        <v>0</v>
      </c>
      <c r="I527" s="203">
        <v>0</v>
      </c>
      <c r="J527" s="203">
        <v>0</v>
      </c>
      <c r="K527" s="203">
        <v>0</v>
      </c>
      <c r="L527" s="203">
        <v>0</v>
      </c>
      <c r="M527" s="203">
        <v>0</v>
      </c>
      <c r="N527" s="203">
        <v>0</v>
      </c>
      <c r="O527" s="203">
        <v>0</v>
      </c>
      <c r="P527" s="203">
        <v>0</v>
      </c>
      <c r="Q527" s="203">
        <v>0</v>
      </c>
      <c r="R527" s="203">
        <v>0</v>
      </c>
      <c r="S527" s="203">
        <v>0</v>
      </c>
      <c r="T527" s="203">
        <v>0</v>
      </c>
      <c r="U527" s="203">
        <v>0</v>
      </c>
      <c r="V527" s="203">
        <v>0</v>
      </c>
      <c r="W527" s="203">
        <v>0</v>
      </c>
      <c r="X527" s="203">
        <v>0</v>
      </c>
      <c r="Y527" s="203">
        <v>0</v>
      </c>
      <c r="Z527" s="203">
        <v>0</v>
      </c>
      <c r="AA527" s="203">
        <v>0</v>
      </c>
      <c r="AB527" s="203">
        <v>0</v>
      </c>
      <c r="AC527" s="203">
        <v>0</v>
      </c>
      <c r="AD527" s="203">
        <v>0</v>
      </c>
      <c r="AE527" s="203">
        <v>0</v>
      </c>
      <c r="AF527" s="203">
        <v>0</v>
      </c>
      <c r="AG527" s="203">
        <v>0</v>
      </c>
      <c r="AH527" s="203">
        <v>0</v>
      </c>
      <c r="AI527" s="203">
        <v>0</v>
      </c>
      <c r="AJ527" s="204">
        <f t="shared" si="8"/>
        <v>0</v>
      </c>
      <c r="AM527" s="121"/>
    </row>
    <row r="528" spans="1:39" ht="20.100000000000001" hidden="1" customHeight="1" outlineLevel="2">
      <c r="A528" s="200">
        <v>1728</v>
      </c>
      <c r="B528" s="201" t="s">
        <v>1190</v>
      </c>
      <c r="C528" s="202" t="s">
        <v>8782</v>
      </c>
      <c r="D528" s="203">
        <v>0</v>
      </c>
      <c r="E528" s="203">
        <v>0</v>
      </c>
      <c r="F528" s="203">
        <v>0</v>
      </c>
      <c r="G528" s="203">
        <v>0</v>
      </c>
      <c r="H528" s="203">
        <v>0</v>
      </c>
      <c r="I528" s="203">
        <v>0</v>
      </c>
      <c r="J528" s="203">
        <v>0</v>
      </c>
      <c r="K528" s="203">
        <v>0</v>
      </c>
      <c r="L528" s="203">
        <v>0</v>
      </c>
      <c r="M528" s="203">
        <v>0</v>
      </c>
      <c r="N528" s="203">
        <v>0</v>
      </c>
      <c r="O528" s="203">
        <v>0</v>
      </c>
      <c r="P528" s="203">
        <v>0</v>
      </c>
      <c r="Q528" s="203">
        <v>0</v>
      </c>
      <c r="R528" s="203">
        <v>0</v>
      </c>
      <c r="S528" s="203">
        <v>0</v>
      </c>
      <c r="T528" s="203">
        <v>0</v>
      </c>
      <c r="U528" s="203">
        <v>0</v>
      </c>
      <c r="V528" s="203">
        <v>0</v>
      </c>
      <c r="W528" s="203">
        <v>0</v>
      </c>
      <c r="X528" s="203">
        <v>0</v>
      </c>
      <c r="Y528" s="203">
        <v>0</v>
      </c>
      <c r="Z528" s="203">
        <v>0</v>
      </c>
      <c r="AA528" s="203">
        <v>0</v>
      </c>
      <c r="AB528" s="203">
        <v>0</v>
      </c>
      <c r="AC528" s="203">
        <v>0</v>
      </c>
      <c r="AD528" s="203">
        <v>0</v>
      </c>
      <c r="AE528" s="203">
        <v>0</v>
      </c>
      <c r="AF528" s="203">
        <v>0</v>
      </c>
      <c r="AG528" s="203">
        <v>0</v>
      </c>
      <c r="AH528" s="203">
        <v>0</v>
      </c>
      <c r="AI528" s="203">
        <v>0</v>
      </c>
      <c r="AJ528" s="204">
        <f t="shared" si="8"/>
        <v>0</v>
      </c>
      <c r="AM528" s="121"/>
    </row>
    <row r="529" spans="1:39" ht="20.100000000000001" hidden="1" customHeight="1" outlineLevel="2">
      <c r="A529" s="200">
        <v>1729</v>
      </c>
      <c r="B529" s="201" t="s">
        <v>1191</v>
      </c>
      <c r="C529" s="202" t="s">
        <v>8782</v>
      </c>
      <c r="D529" s="203">
        <v>0</v>
      </c>
      <c r="E529" s="203">
        <v>0</v>
      </c>
      <c r="F529" s="203">
        <v>0</v>
      </c>
      <c r="G529" s="203">
        <v>0</v>
      </c>
      <c r="H529" s="203">
        <v>0</v>
      </c>
      <c r="I529" s="203">
        <v>0</v>
      </c>
      <c r="J529" s="203">
        <v>0</v>
      </c>
      <c r="K529" s="203">
        <v>0</v>
      </c>
      <c r="L529" s="203">
        <v>0</v>
      </c>
      <c r="M529" s="203">
        <v>0</v>
      </c>
      <c r="N529" s="203">
        <v>0</v>
      </c>
      <c r="O529" s="203">
        <v>0</v>
      </c>
      <c r="P529" s="203">
        <v>0</v>
      </c>
      <c r="Q529" s="203">
        <v>0</v>
      </c>
      <c r="R529" s="203">
        <v>0</v>
      </c>
      <c r="S529" s="203">
        <v>0</v>
      </c>
      <c r="T529" s="203">
        <v>0</v>
      </c>
      <c r="U529" s="203">
        <v>0</v>
      </c>
      <c r="V529" s="203">
        <v>0</v>
      </c>
      <c r="W529" s="203">
        <v>0</v>
      </c>
      <c r="X529" s="203">
        <v>0</v>
      </c>
      <c r="Y529" s="203">
        <v>0</v>
      </c>
      <c r="Z529" s="203">
        <v>0</v>
      </c>
      <c r="AA529" s="203">
        <v>0</v>
      </c>
      <c r="AB529" s="203">
        <v>0</v>
      </c>
      <c r="AC529" s="203">
        <v>0</v>
      </c>
      <c r="AD529" s="203">
        <v>0</v>
      </c>
      <c r="AE529" s="203">
        <v>0</v>
      </c>
      <c r="AF529" s="203">
        <v>0</v>
      </c>
      <c r="AG529" s="203">
        <v>0</v>
      </c>
      <c r="AH529" s="203">
        <v>0</v>
      </c>
      <c r="AI529" s="203">
        <v>0</v>
      </c>
      <c r="AJ529" s="204">
        <f t="shared" si="8"/>
        <v>0</v>
      </c>
      <c r="AM529" s="121"/>
    </row>
    <row r="530" spans="1:39" ht="20.100000000000001" hidden="1" customHeight="1" outlineLevel="2">
      <c r="A530" s="200">
        <v>1730</v>
      </c>
      <c r="B530" s="201" t="s">
        <v>1192</v>
      </c>
      <c r="C530" s="202" t="s">
        <v>8782</v>
      </c>
      <c r="D530" s="203">
        <v>0</v>
      </c>
      <c r="E530" s="203">
        <v>0</v>
      </c>
      <c r="F530" s="203">
        <v>0</v>
      </c>
      <c r="G530" s="203">
        <v>0</v>
      </c>
      <c r="H530" s="203">
        <v>0</v>
      </c>
      <c r="I530" s="203">
        <v>0</v>
      </c>
      <c r="J530" s="203">
        <v>0</v>
      </c>
      <c r="K530" s="203">
        <v>0</v>
      </c>
      <c r="L530" s="203">
        <v>0</v>
      </c>
      <c r="M530" s="203">
        <v>0</v>
      </c>
      <c r="N530" s="203">
        <v>0</v>
      </c>
      <c r="O530" s="203">
        <v>0</v>
      </c>
      <c r="P530" s="203">
        <v>0</v>
      </c>
      <c r="Q530" s="203">
        <v>0</v>
      </c>
      <c r="R530" s="203">
        <v>0</v>
      </c>
      <c r="S530" s="203">
        <v>0</v>
      </c>
      <c r="T530" s="203">
        <v>0</v>
      </c>
      <c r="U530" s="203">
        <v>0</v>
      </c>
      <c r="V530" s="203">
        <v>0</v>
      </c>
      <c r="W530" s="203">
        <v>0</v>
      </c>
      <c r="X530" s="203">
        <v>0</v>
      </c>
      <c r="Y530" s="203">
        <v>0</v>
      </c>
      <c r="Z530" s="203">
        <v>0</v>
      </c>
      <c r="AA530" s="203">
        <v>0</v>
      </c>
      <c r="AB530" s="203">
        <v>0</v>
      </c>
      <c r="AC530" s="203">
        <v>0</v>
      </c>
      <c r="AD530" s="203">
        <v>0</v>
      </c>
      <c r="AE530" s="203">
        <v>0</v>
      </c>
      <c r="AF530" s="203">
        <v>0</v>
      </c>
      <c r="AG530" s="203">
        <v>0</v>
      </c>
      <c r="AH530" s="203">
        <v>0</v>
      </c>
      <c r="AI530" s="203">
        <v>0</v>
      </c>
      <c r="AJ530" s="204">
        <f t="shared" si="8"/>
        <v>0</v>
      </c>
      <c r="AM530" s="121"/>
    </row>
    <row r="531" spans="1:39" ht="20.100000000000001" hidden="1" customHeight="1" outlineLevel="2">
      <c r="A531" s="200">
        <v>1731</v>
      </c>
      <c r="B531" s="201" t="s">
        <v>1193</v>
      </c>
      <c r="C531" s="202" t="s">
        <v>8782</v>
      </c>
      <c r="D531" s="203">
        <v>0</v>
      </c>
      <c r="E531" s="203">
        <v>0</v>
      </c>
      <c r="F531" s="203">
        <v>0</v>
      </c>
      <c r="G531" s="203">
        <v>0</v>
      </c>
      <c r="H531" s="203">
        <v>0</v>
      </c>
      <c r="I531" s="203">
        <v>0</v>
      </c>
      <c r="J531" s="203">
        <v>0</v>
      </c>
      <c r="K531" s="203">
        <v>0</v>
      </c>
      <c r="L531" s="203">
        <v>0</v>
      </c>
      <c r="M531" s="203">
        <v>0</v>
      </c>
      <c r="N531" s="203">
        <v>0</v>
      </c>
      <c r="O531" s="203">
        <v>0</v>
      </c>
      <c r="P531" s="203">
        <v>0</v>
      </c>
      <c r="Q531" s="203">
        <v>0</v>
      </c>
      <c r="R531" s="203">
        <v>0</v>
      </c>
      <c r="S531" s="203">
        <v>0</v>
      </c>
      <c r="T531" s="203">
        <v>0</v>
      </c>
      <c r="U531" s="203">
        <v>0</v>
      </c>
      <c r="V531" s="203">
        <v>0</v>
      </c>
      <c r="W531" s="203">
        <v>0</v>
      </c>
      <c r="X531" s="203">
        <v>0</v>
      </c>
      <c r="Y531" s="203">
        <v>0</v>
      </c>
      <c r="Z531" s="203">
        <v>0</v>
      </c>
      <c r="AA531" s="203">
        <v>0</v>
      </c>
      <c r="AB531" s="203">
        <v>0</v>
      </c>
      <c r="AC531" s="203">
        <v>0</v>
      </c>
      <c r="AD531" s="203">
        <v>0</v>
      </c>
      <c r="AE531" s="203">
        <v>0</v>
      </c>
      <c r="AF531" s="203">
        <v>0</v>
      </c>
      <c r="AG531" s="203">
        <v>0</v>
      </c>
      <c r="AH531" s="203">
        <v>0</v>
      </c>
      <c r="AI531" s="203">
        <v>0</v>
      </c>
      <c r="AJ531" s="204">
        <f t="shared" si="8"/>
        <v>0</v>
      </c>
      <c r="AM531" s="121"/>
    </row>
    <row r="532" spans="1:39" ht="20.100000000000001" hidden="1" customHeight="1" outlineLevel="2">
      <c r="A532" s="200">
        <v>1732</v>
      </c>
      <c r="B532" s="201" t="s">
        <v>1194</v>
      </c>
      <c r="C532" s="202" t="s">
        <v>8782</v>
      </c>
      <c r="D532" s="203">
        <v>0</v>
      </c>
      <c r="E532" s="203">
        <v>0</v>
      </c>
      <c r="F532" s="203">
        <v>0</v>
      </c>
      <c r="G532" s="203">
        <v>0</v>
      </c>
      <c r="H532" s="203">
        <v>0</v>
      </c>
      <c r="I532" s="203">
        <v>0</v>
      </c>
      <c r="J532" s="203">
        <v>0</v>
      </c>
      <c r="K532" s="203">
        <v>0</v>
      </c>
      <c r="L532" s="203">
        <v>0</v>
      </c>
      <c r="M532" s="203">
        <v>0</v>
      </c>
      <c r="N532" s="203">
        <v>0</v>
      </c>
      <c r="O532" s="203">
        <v>0</v>
      </c>
      <c r="P532" s="203">
        <v>0</v>
      </c>
      <c r="Q532" s="203">
        <v>0</v>
      </c>
      <c r="R532" s="203">
        <v>0</v>
      </c>
      <c r="S532" s="203">
        <v>0</v>
      </c>
      <c r="T532" s="203">
        <v>0</v>
      </c>
      <c r="U532" s="203">
        <v>0</v>
      </c>
      <c r="V532" s="203">
        <v>0</v>
      </c>
      <c r="W532" s="203">
        <v>0</v>
      </c>
      <c r="X532" s="203">
        <v>0</v>
      </c>
      <c r="Y532" s="203">
        <v>0</v>
      </c>
      <c r="Z532" s="203">
        <v>0</v>
      </c>
      <c r="AA532" s="203">
        <v>0</v>
      </c>
      <c r="AB532" s="203">
        <v>0</v>
      </c>
      <c r="AC532" s="203">
        <v>0</v>
      </c>
      <c r="AD532" s="203">
        <v>0</v>
      </c>
      <c r="AE532" s="203">
        <v>0</v>
      </c>
      <c r="AF532" s="203">
        <v>0</v>
      </c>
      <c r="AG532" s="203">
        <v>0</v>
      </c>
      <c r="AH532" s="203">
        <v>0</v>
      </c>
      <c r="AI532" s="203">
        <v>0</v>
      </c>
      <c r="AJ532" s="204">
        <f t="shared" si="8"/>
        <v>0</v>
      </c>
      <c r="AM532" s="121"/>
    </row>
    <row r="533" spans="1:39" ht="20.100000000000001" hidden="1" customHeight="1" outlineLevel="2">
      <c r="A533" s="200">
        <v>1733</v>
      </c>
      <c r="B533" s="201" t="s">
        <v>1195</v>
      </c>
      <c r="C533" s="202" t="s">
        <v>8782</v>
      </c>
      <c r="D533" s="203">
        <v>0</v>
      </c>
      <c r="E533" s="203">
        <v>0</v>
      </c>
      <c r="F533" s="203">
        <v>0</v>
      </c>
      <c r="G533" s="203">
        <v>0</v>
      </c>
      <c r="H533" s="203">
        <v>0</v>
      </c>
      <c r="I533" s="203">
        <v>0</v>
      </c>
      <c r="J533" s="203">
        <v>0</v>
      </c>
      <c r="K533" s="203">
        <v>0</v>
      </c>
      <c r="L533" s="203">
        <v>0</v>
      </c>
      <c r="M533" s="203">
        <v>0</v>
      </c>
      <c r="N533" s="203">
        <v>0</v>
      </c>
      <c r="O533" s="203">
        <v>0</v>
      </c>
      <c r="P533" s="203">
        <v>0</v>
      </c>
      <c r="Q533" s="203">
        <v>0</v>
      </c>
      <c r="R533" s="203">
        <v>0</v>
      </c>
      <c r="S533" s="203">
        <v>0</v>
      </c>
      <c r="T533" s="203">
        <v>0</v>
      </c>
      <c r="U533" s="203">
        <v>0</v>
      </c>
      <c r="V533" s="203">
        <v>0</v>
      </c>
      <c r="W533" s="203">
        <v>0</v>
      </c>
      <c r="X533" s="203">
        <v>0</v>
      </c>
      <c r="Y533" s="203">
        <v>0</v>
      </c>
      <c r="Z533" s="203">
        <v>0</v>
      </c>
      <c r="AA533" s="203">
        <v>0</v>
      </c>
      <c r="AB533" s="203">
        <v>0</v>
      </c>
      <c r="AC533" s="203">
        <v>0</v>
      </c>
      <c r="AD533" s="203">
        <v>0</v>
      </c>
      <c r="AE533" s="203">
        <v>0</v>
      </c>
      <c r="AF533" s="203">
        <v>0</v>
      </c>
      <c r="AG533" s="203">
        <v>0</v>
      </c>
      <c r="AH533" s="203">
        <v>0</v>
      </c>
      <c r="AI533" s="203">
        <v>0</v>
      </c>
      <c r="AJ533" s="204">
        <f t="shared" si="8"/>
        <v>0</v>
      </c>
      <c r="AM533" s="121"/>
    </row>
    <row r="534" spans="1:39" ht="20.100000000000001" hidden="1" customHeight="1" outlineLevel="2">
      <c r="A534" s="200">
        <v>1734</v>
      </c>
      <c r="B534" s="201" t="s">
        <v>1196</v>
      </c>
      <c r="C534" s="202" t="s">
        <v>8782</v>
      </c>
      <c r="D534" s="203">
        <v>0</v>
      </c>
      <c r="E534" s="203">
        <v>0</v>
      </c>
      <c r="F534" s="203">
        <v>0</v>
      </c>
      <c r="G534" s="203">
        <v>0</v>
      </c>
      <c r="H534" s="203">
        <v>0</v>
      </c>
      <c r="I534" s="203">
        <v>0</v>
      </c>
      <c r="J534" s="203">
        <v>0</v>
      </c>
      <c r="K534" s="203">
        <v>0</v>
      </c>
      <c r="L534" s="203">
        <v>0</v>
      </c>
      <c r="M534" s="203">
        <v>0</v>
      </c>
      <c r="N534" s="203">
        <v>0</v>
      </c>
      <c r="O534" s="203">
        <v>0</v>
      </c>
      <c r="P534" s="203">
        <v>0</v>
      </c>
      <c r="Q534" s="203">
        <v>0</v>
      </c>
      <c r="R534" s="203">
        <v>0</v>
      </c>
      <c r="S534" s="203">
        <v>0</v>
      </c>
      <c r="T534" s="203">
        <v>0</v>
      </c>
      <c r="U534" s="203">
        <v>0</v>
      </c>
      <c r="V534" s="203">
        <v>0</v>
      </c>
      <c r="W534" s="203">
        <v>0</v>
      </c>
      <c r="X534" s="203">
        <v>0</v>
      </c>
      <c r="Y534" s="203">
        <v>0</v>
      </c>
      <c r="Z534" s="203">
        <v>0</v>
      </c>
      <c r="AA534" s="203">
        <v>0</v>
      </c>
      <c r="AB534" s="203">
        <v>0</v>
      </c>
      <c r="AC534" s="203">
        <v>0</v>
      </c>
      <c r="AD534" s="203">
        <v>0</v>
      </c>
      <c r="AE534" s="203">
        <v>0</v>
      </c>
      <c r="AF534" s="203">
        <v>0</v>
      </c>
      <c r="AG534" s="203">
        <v>0</v>
      </c>
      <c r="AH534" s="203">
        <v>0</v>
      </c>
      <c r="AI534" s="203">
        <v>0</v>
      </c>
      <c r="AJ534" s="204">
        <f t="shared" si="8"/>
        <v>0</v>
      </c>
      <c r="AM534" s="121"/>
    </row>
    <row r="535" spans="1:39" ht="20.100000000000001" hidden="1" customHeight="1" outlineLevel="2">
      <c r="A535" s="200">
        <v>1735</v>
      </c>
      <c r="B535" s="201" t="s">
        <v>1197</v>
      </c>
      <c r="C535" s="202" t="s">
        <v>8782</v>
      </c>
      <c r="D535" s="203">
        <v>0</v>
      </c>
      <c r="E535" s="203">
        <v>0</v>
      </c>
      <c r="F535" s="203">
        <v>0</v>
      </c>
      <c r="G535" s="203">
        <v>0</v>
      </c>
      <c r="H535" s="203">
        <v>0</v>
      </c>
      <c r="I535" s="203">
        <v>0</v>
      </c>
      <c r="J535" s="203">
        <v>0</v>
      </c>
      <c r="K535" s="203">
        <v>0</v>
      </c>
      <c r="L535" s="203">
        <v>0</v>
      </c>
      <c r="M535" s="203">
        <v>0</v>
      </c>
      <c r="N535" s="203">
        <v>0</v>
      </c>
      <c r="O535" s="203">
        <v>0</v>
      </c>
      <c r="P535" s="203">
        <v>0</v>
      </c>
      <c r="Q535" s="203">
        <v>0</v>
      </c>
      <c r="R535" s="203">
        <v>0</v>
      </c>
      <c r="S535" s="203">
        <v>0</v>
      </c>
      <c r="T535" s="203">
        <v>0</v>
      </c>
      <c r="U535" s="203">
        <v>0</v>
      </c>
      <c r="V535" s="203">
        <v>0</v>
      </c>
      <c r="W535" s="203">
        <v>0</v>
      </c>
      <c r="X535" s="203">
        <v>0</v>
      </c>
      <c r="Y535" s="203">
        <v>0</v>
      </c>
      <c r="Z535" s="203">
        <v>0</v>
      </c>
      <c r="AA535" s="203">
        <v>0</v>
      </c>
      <c r="AB535" s="203">
        <v>0</v>
      </c>
      <c r="AC535" s="203">
        <v>0</v>
      </c>
      <c r="AD535" s="203">
        <v>0</v>
      </c>
      <c r="AE535" s="203">
        <v>0</v>
      </c>
      <c r="AF535" s="203">
        <v>0</v>
      </c>
      <c r="AG535" s="203">
        <v>0</v>
      </c>
      <c r="AH535" s="203">
        <v>0</v>
      </c>
      <c r="AI535" s="203">
        <v>0</v>
      </c>
      <c r="AJ535" s="204">
        <f t="shared" si="8"/>
        <v>0</v>
      </c>
      <c r="AM535" s="121"/>
    </row>
    <row r="536" spans="1:39" ht="20.100000000000001" hidden="1" customHeight="1" outlineLevel="2">
      <c r="A536" s="200">
        <v>1736</v>
      </c>
      <c r="B536" s="201" t="s">
        <v>1198</v>
      </c>
      <c r="C536" s="202" t="s">
        <v>8782</v>
      </c>
      <c r="D536" s="203">
        <v>0</v>
      </c>
      <c r="E536" s="203">
        <v>0</v>
      </c>
      <c r="F536" s="203">
        <v>0</v>
      </c>
      <c r="G536" s="203">
        <v>0</v>
      </c>
      <c r="H536" s="203">
        <v>0</v>
      </c>
      <c r="I536" s="203">
        <v>0</v>
      </c>
      <c r="J536" s="203">
        <v>0</v>
      </c>
      <c r="K536" s="203">
        <v>0</v>
      </c>
      <c r="L536" s="203">
        <v>0</v>
      </c>
      <c r="M536" s="203">
        <v>0</v>
      </c>
      <c r="N536" s="203">
        <v>0</v>
      </c>
      <c r="O536" s="203">
        <v>0</v>
      </c>
      <c r="P536" s="203">
        <v>0</v>
      </c>
      <c r="Q536" s="203">
        <v>0</v>
      </c>
      <c r="R536" s="203">
        <v>0</v>
      </c>
      <c r="S536" s="203">
        <v>0</v>
      </c>
      <c r="T536" s="203">
        <v>0</v>
      </c>
      <c r="U536" s="203">
        <v>0</v>
      </c>
      <c r="V536" s="203">
        <v>0</v>
      </c>
      <c r="W536" s="203">
        <v>0</v>
      </c>
      <c r="X536" s="203">
        <v>0</v>
      </c>
      <c r="Y536" s="203">
        <v>0</v>
      </c>
      <c r="Z536" s="203">
        <v>0</v>
      </c>
      <c r="AA536" s="203">
        <v>0</v>
      </c>
      <c r="AB536" s="203">
        <v>0</v>
      </c>
      <c r="AC536" s="203">
        <v>0</v>
      </c>
      <c r="AD536" s="203">
        <v>0</v>
      </c>
      <c r="AE536" s="203">
        <v>0</v>
      </c>
      <c r="AF536" s="203">
        <v>0</v>
      </c>
      <c r="AG536" s="203">
        <v>0</v>
      </c>
      <c r="AH536" s="203">
        <v>0</v>
      </c>
      <c r="AI536" s="203">
        <v>0</v>
      </c>
      <c r="AJ536" s="204">
        <f t="shared" si="8"/>
        <v>0</v>
      </c>
      <c r="AM536" s="121"/>
    </row>
    <row r="537" spans="1:39" ht="20.100000000000001" hidden="1" customHeight="1" outlineLevel="2">
      <c r="A537" s="200">
        <v>1737</v>
      </c>
      <c r="B537" s="201" t="s">
        <v>1199</v>
      </c>
      <c r="C537" s="202" t="s">
        <v>8782</v>
      </c>
      <c r="D537" s="203">
        <v>0</v>
      </c>
      <c r="E537" s="203">
        <v>0</v>
      </c>
      <c r="F537" s="203">
        <v>0</v>
      </c>
      <c r="G537" s="203">
        <v>0</v>
      </c>
      <c r="H537" s="203">
        <v>0</v>
      </c>
      <c r="I537" s="203">
        <v>0</v>
      </c>
      <c r="J537" s="203">
        <v>0</v>
      </c>
      <c r="K537" s="203">
        <v>0</v>
      </c>
      <c r="L537" s="203">
        <v>0</v>
      </c>
      <c r="M537" s="203">
        <v>0</v>
      </c>
      <c r="N537" s="203">
        <v>0</v>
      </c>
      <c r="O537" s="203">
        <v>0</v>
      </c>
      <c r="P537" s="203">
        <v>0</v>
      </c>
      <c r="Q537" s="203">
        <v>0</v>
      </c>
      <c r="R537" s="203">
        <v>0</v>
      </c>
      <c r="S537" s="203">
        <v>0</v>
      </c>
      <c r="T537" s="203">
        <v>0</v>
      </c>
      <c r="U537" s="203">
        <v>0</v>
      </c>
      <c r="V537" s="203">
        <v>0</v>
      </c>
      <c r="W537" s="203">
        <v>0</v>
      </c>
      <c r="X537" s="203">
        <v>0</v>
      </c>
      <c r="Y537" s="203">
        <v>0</v>
      </c>
      <c r="Z537" s="203">
        <v>0</v>
      </c>
      <c r="AA537" s="203">
        <v>0</v>
      </c>
      <c r="AB537" s="203">
        <v>0</v>
      </c>
      <c r="AC537" s="203">
        <v>0</v>
      </c>
      <c r="AD537" s="203">
        <v>0</v>
      </c>
      <c r="AE537" s="203">
        <v>0</v>
      </c>
      <c r="AF537" s="203">
        <v>0</v>
      </c>
      <c r="AG537" s="203">
        <v>0</v>
      </c>
      <c r="AH537" s="203">
        <v>0</v>
      </c>
      <c r="AI537" s="203">
        <v>0</v>
      </c>
      <c r="AJ537" s="204">
        <f t="shared" si="8"/>
        <v>0</v>
      </c>
      <c r="AM537" s="121"/>
    </row>
    <row r="538" spans="1:39" ht="20.100000000000001" hidden="1" customHeight="1" outlineLevel="2">
      <c r="A538" s="200">
        <v>1738</v>
      </c>
      <c r="B538" s="201" t="s">
        <v>1200</v>
      </c>
      <c r="C538" s="202" t="s">
        <v>8782</v>
      </c>
      <c r="D538" s="203">
        <v>0</v>
      </c>
      <c r="E538" s="203">
        <v>0</v>
      </c>
      <c r="F538" s="203">
        <v>0</v>
      </c>
      <c r="G538" s="203">
        <v>0</v>
      </c>
      <c r="H538" s="203">
        <v>0</v>
      </c>
      <c r="I538" s="203">
        <v>0</v>
      </c>
      <c r="J538" s="203">
        <v>0</v>
      </c>
      <c r="K538" s="203">
        <v>0</v>
      </c>
      <c r="L538" s="203">
        <v>0</v>
      </c>
      <c r="M538" s="203">
        <v>0</v>
      </c>
      <c r="N538" s="203">
        <v>0</v>
      </c>
      <c r="O538" s="203">
        <v>0</v>
      </c>
      <c r="P538" s="203">
        <v>0</v>
      </c>
      <c r="Q538" s="203">
        <v>0</v>
      </c>
      <c r="R538" s="203">
        <v>0</v>
      </c>
      <c r="S538" s="203">
        <v>0</v>
      </c>
      <c r="T538" s="203">
        <v>0</v>
      </c>
      <c r="U538" s="203">
        <v>0</v>
      </c>
      <c r="V538" s="203">
        <v>0</v>
      </c>
      <c r="W538" s="203">
        <v>0</v>
      </c>
      <c r="X538" s="203">
        <v>0</v>
      </c>
      <c r="Y538" s="203">
        <v>0</v>
      </c>
      <c r="Z538" s="203">
        <v>0</v>
      </c>
      <c r="AA538" s="203">
        <v>0</v>
      </c>
      <c r="AB538" s="203">
        <v>0</v>
      </c>
      <c r="AC538" s="203">
        <v>0</v>
      </c>
      <c r="AD538" s="203">
        <v>0</v>
      </c>
      <c r="AE538" s="203">
        <v>0</v>
      </c>
      <c r="AF538" s="203">
        <v>0</v>
      </c>
      <c r="AG538" s="203">
        <v>0</v>
      </c>
      <c r="AH538" s="203">
        <v>0</v>
      </c>
      <c r="AI538" s="203">
        <v>0</v>
      </c>
      <c r="AJ538" s="204">
        <f t="shared" si="8"/>
        <v>0</v>
      </c>
      <c r="AM538" s="121"/>
    </row>
    <row r="539" spans="1:39" ht="20.100000000000001" hidden="1" customHeight="1" outlineLevel="2">
      <c r="A539" s="200">
        <v>1739</v>
      </c>
      <c r="B539" s="201" t="s">
        <v>1201</v>
      </c>
      <c r="C539" s="202" t="s">
        <v>8782</v>
      </c>
      <c r="D539" s="203">
        <v>0</v>
      </c>
      <c r="E539" s="203">
        <v>0</v>
      </c>
      <c r="F539" s="203">
        <v>0</v>
      </c>
      <c r="G539" s="203">
        <v>0</v>
      </c>
      <c r="H539" s="203">
        <v>0</v>
      </c>
      <c r="I539" s="203">
        <v>0</v>
      </c>
      <c r="J539" s="203">
        <v>0</v>
      </c>
      <c r="K539" s="203">
        <v>0</v>
      </c>
      <c r="L539" s="203">
        <v>0</v>
      </c>
      <c r="M539" s="203">
        <v>0</v>
      </c>
      <c r="N539" s="203">
        <v>0</v>
      </c>
      <c r="O539" s="203">
        <v>0</v>
      </c>
      <c r="P539" s="203">
        <v>0</v>
      </c>
      <c r="Q539" s="203">
        <v>0</v>
      </c>
      <c r="R539" s="203">
        <v>0</v>
      </c>
      <c r="S539" s="203">
        <v>0</v>
      </c>
      <c r="T539" s="203">
        <v>0</v>
      </c>
      <c r="U539" s="203">
        <v>0</v>
      </c>
      <c r="V539" s="203">
        <v>0</v>
      </c>
      <c r="W539" s="203">
        <v>0</v>
      </c>
      <c r="X539" s="203">
        <v>0</v>
      </c>
      <c r="Y539" s="203">
        <v>0</v>
      </c>
      <c r="Z539" s="203">
        <v>0</v>
      </c>
      <c r="AA539" s="203">
        <v>0</v>
      </c>
      <c r="AB539" s="203">
        <v>0</v>
      </c>
      <c r="AC539" s="203">
        <v>0</v>
      </c>
      <c r="AD539" s="203">
        <v>0</v>
      </c>
      <c r="AE539" s="203">
        <v>0</v>
      </c>
      <c r="AF539" s="203">
        <v>0</v>
      </c>
      <c r="AG539" s="203">
        <v>0</v>
      </c>
      <c r="AH539" s="203">
        <v>0</v>
      </c>
      <c r="AI539" s="203">
        <v>0</v>
      </c>
      <c r="AJ539" s="204">
        <f t="shared" si="8"/>
        <v>0</v>
      </c>
      <c r="AM539" s="121"/>
    </row>
    <row r="540" spans="1:39" ht="20.100000000000001" hidden="1" customHeight="1" outlineLevel="2">
      <c r="A540" s="200">
        <v>1740</v>
      </c>
      <c r="B540" s="201" t="s">
        <v>1202</v>
      </c>
      <c r="C540" s="202" t="s">
        <v>8782</v>
      </c>
      <c r="D540" s="203">
        <v>0</v>
      </c>
      <c r="E540" s="203">
        <v>0</v>
      </c>
      <c r="F540" s="203">
        <v>0</v>
      </c>
      <c r="G540" s="203">
        <v>0</v>
      </c>
      <c r="H540" s="203">
        <v>0</v>
      </c>
      <c r="I540" s="203">
        <v>0</v>
      </c>
      <c r="J540" s="203">
        <v>0</v>
      </c>
      <c r="K540" s="203">
        <v>0</v>
      </c>
      <c r="L540" s="203">
        <v>0</v>
      </c>
      <c r="M540" s="203">
        <v>0</v>
      </c>
      <c r="N540" s="203">
        <v>0</v>
      </c>
      <c r="O540" s="203">
        <v>0</v>
      </c>
      <c r="P540" s="203">
        <v>0</v>
      </c>
      <c r="Q540" s="203">
        <v>0</v>
      </c>
      <c r="R540" s="203">
        <v>0</v>
      </c>
      <c r="S540" s="203">
        <v>0</v>
      </c>
      <c r="T540" s="203">
        <v>0</v>
      </c>
      <c r="U540" s="203">
        <v>0</v>
      </c>
      <c r="V540" s="203">
        <v>0</v>
      </c>
      <c r="W540" s="203">
        <v>0</v>
      </c>
      <c r="X540" s="203">
        <v>0</v>
      </c>
      <c r="Y540" s="203">
        <v>0</v>
      </c>
      <c r="Z540" s="203">
        <v>0</v>
      </c>
      <c r="AA540" s="203">
        <v>0</v>
      </c>
      <c r="AB540" s="203">
        <v>0</v>
      </c>
      <c r="AC540" s="203">
        <v>0</v>
      </c>
      <c r="AD540" s="203">
        <v>0</v>
      </c>
      <c r="AE540" s="203">
        <v>0</v>
      </c>
      <c r="AF540" s="203">
        <v>0</v>
      </c>
      <c r="AG540" s="203">
        <v>0</v>
      </c>
      <c r="AH540" s="203">
        <v>0</v>
      </c>
      <c r="AI540" s="203">
        <v>0</v>
      </c>
      <c r="AJ540" s="204">
        <f t="shared" si="8"/>
        <v>0</v>
      </c>
      <c r="AM540" s="121"/>
    </row>
    <row r="541" spans="1:39" ht="20.100000000000001" hidden="1" customHeight="1" outlineLevel="2">
      <c r="A541" s="200">
        <v>1741</v>
      </c>
      <c r="B541" s="201" t="s">
        <v>1203</v>
      </c>
      <c r="C541" s="202" t="s">
        <v>8782</v>
      </c>
      <c r="D541" s="203">
        <v>0</v>
      </c>
      <c r="E541" s="203">
        <v>0</v>
      </c>
      <c r="F541" s="203">
        <v>0</v>
      </c>
      <c r="G541" s="203">
        <v>0</v>
      </c>
      <c r="H541" s="203">
        <v>0</v>
      </c>
      <c r="I541" s="203">
        <v>0</v>
      </c>
      <c r="J541" s="203">
        <v>0</v>
      </c>
      <c r="K541" s="203">
        <v>0</v>
      </c>
      <c r="L541" s="203">
        <v>0</v>
      </c>
      <c r="M541" s="203">
        <v>0</v>
      </c>
      <c r="N541" s="203">
        <v>0</v>
      </c>
      <c r="O541" s="203">
        <v>0</v>
      </c>
      <c r="P541" s="203">
        <v>0</v>
      </c>
      <c r="Q541" s="203">
        <v>0</v>
      </c>
      <c r="R541" s="203">
        <v>0</v>
      </c>
      <c r="S541" s="203">
        <v>0</v>
      </c>
      <c r="T541" s="203">
        <v>0</v>
      </c>
      <c r="U541" s="203">
        <v>0</v>
      </c>
      <c r="V541" s="203">
        <v>0</v>
      </c>
      <c r="W541" s="203">
        <v>0</v>
      </c>
      <c r="X541" s="203">
        <v>0</v>
      </c>
      <c r="Y541" s="203">
        <v>0</v>
      </c>
      <c r="Z541" s="203">
        <v>0</v>
      </c>
      <c r="AA541" s="203">
        <v>0</v>
      </c>
      <c r="AB541" s="203">
        <v>0</v>
      </c>
      <c r="AC541" s="203">
        <v>0</v>
      </c>
      <c r="AD541" s="203">
        <v>0</v>
      </c>
      <c r="AE541" s="203">
        <v>0</v>
      </c>
      <c r="AF541" s="203">
        <v>0</v>
      </c>
      <c r="AG541" s="203">
        <v>0</v>
      </c>
      <c r="AH541" s="203">
        <v>0</v>
      </c>
      <c r="AI541" s="203">
        <v>0</v>
      </c>
      <c r="AJ541" s="204">
        <f t="shared" si="8"/>
        <v>0</v>
      </c>
      <c r="AM541" s="121"/>
    </row>
    <row r="542" spans="1:39" ht="20.100000000000001" hidden="1" customHeight="1" outlineLevel="2">
      <c r="A542" s="200">
        <v>1742</v>
      </c>
      <c r="B542" s="201" t="s">
        <v>1204</v>
      </c>
      <c r="C542" s="202" t="s">
        <v>8782</v>
      </c>
      <c r="D542" s="203">
        <v>0</v>
      </c>
      <c r="E542" s="203">
        <v>0</v>
      </c>
      <c r="F542" s="203">
        <v>0</v>
      </c>
      <c r="G542" s="203">
        <v>0</v>
      </c>
      <c r="H542" s="203">
        <v>0</v>
      </c>
      <c r="I542" s="203">
        <v>0</v>
      </c>
      <c r="J542" s="203">
        <v>0</v>
      </c>
      <c r="K542" s="203">
        <v>0</v>
      </c>
      <c r="L542" s="203">
        <v>0</v>
      </c>
      <c r="M542" s="203">
        <v>0</v>
      </c>
      <c r="N542" s="203">
        <v>0</v>
      </c>
      <c r="O542" s="203">
        <v>0</v>
      </c>
      <c r="P542" s="203">
        <v>0</v>
      </c>
      <c r="Q542" s="203">
        <v>0</v>
      </c>
      <c r="R542" s="203">
        <v>0</v>
      </c>
      <c r="S542" s="203">
        <v>0</v>
      </c>
      <c r="T542" s="203">
        <v>0</v>
      </c>
      <c r="U542" s="203">
        <v>0</v>
      </c>
      <c r="V542" s="203">
        <v>0</v>
      </c>
      <c r="W542" s="203">
        <v>0</v>
      </c>
      <c r="X542" s="203">
        <v>0</v>
      </c>
      <c r="Y542" s="203">
        <v>0</v>
      </c>
      <c r="Z542" s="203">
        <v>0</v>
      </c>
      <c r="AA542" s="203">
        <v>0</v>
      </c>
      <c r="AB542" s="203">
        <v>0</v>
      </c>
      <c r="AC542" s="203">
        <v>0</v>
      </c>
      <c r="AD542" s="203">
        <v>0</v>
      </c>
      <c r="AE542" s="203">
        <v>0</v>
      </c>
      <c r="AF542" s="203">
        <v>0</v>
      </c>
      <c r="AG542" s="203">
        <v>0</v>
      </c>
      <c r="AH542" s="203">
        <v>0</v>
      </c>
      <c r="AI542" s="203">
        <v>0</v>
      </c>
      <c r="AJ542" s="204">
        <f t="shared" si="8"/>
        <v>0</v>
      </c>
      <c r="AM542" s="121"/>
    </row>
    <row r="543" spans="1:39" ht="20.100000000000001" hidden="1" customHeight="1" outlineLevel="2">
      <c r="A543" s="200">
        <v>1743</v>
      </c>
      <c r="B543" s="201" t="s">
        <v>1205</v>
      </c>
      <c r="C543" s="202" t="s">
        <v>8782</v>
      </c>
      <c r="D543" s="203">
        <v>0</v>
      </c>
      <c r="E543" s="203">
        <v>0</v>
      </c>
      <c r="F543" s="203">
        <v>0</v>
      </c>
      <c r="G543" s="203">
        <v>0</v>
      </c>
      <c r="H543" s="203">
        <v>0</v>
      </c>
      <c r="I543" s="203">
        <v>0</v>
      </c>
      <c r="J543" s="203">
        <v>0</v>
      </c>
      <c r="K543" s="203">
        <v>0</v>
      </c>
      <c r="L543" s="203">
        <v>0</v>
      </c>
      <c r="M543" s="203">
        <v>0</v>
      </c>
      <c r="N543" s="203">
        <v>0</v>
      </c>
      <c r="O543" s="203">
        <v>0</v>
      </c>
      <c r="P543" s="203">
        <v>0</v>
      </c>
      <c r="Q543" s="203">
        <v>0</v>
      </c>
      <c r="R543" s="203">
        <v>0</v>
      </c>
      <c r="S543" s="203">
        <v>0</v>
      </c>
      <c r="T543" s="203">
        <v>0</v>
      </c>
      <c r="U543" s="203">
        <v>0</v>
      </c>
      <c r="V543" s="203">
        <v>0</v>
      </c>
      <c r="W543" s="203">
        <v>0</v>
      </c>
      <c r="X543" s="203">
        <v>0</v>
      </c>
      <c r="Y543" s="203">
        <v>0</v>
      </c>
      <c r="Z543" s="203">
        <v>0</v>
      </c>
      <c r="AA543" s="203">
        <v>0</v>
      </c>
      <c r="AB543" s="203">
        <v>0</v>
      </c>
      <c r="AC543" s="203">
        <v>0</v>
      </c>
      <c r="AD543" s="203">
        <v>0</v>
      </c>
      <c r="AE543" s="203">
        <v>0</v>
      </c>
      <c r="AF543" s="203">
        <v>0</v>
      </c>
      <c r="AG543" s="203">
        <v>0</v>
      </c>
      <c r="AH543" s="203">
        <v>0</v>
      </c>
      <c r="AI543" s="203">
        <v>0</v>
      </c>
      <c r="AJ543" s="204">
        <f t="shared" si="8"/>
        <v>0</v>
      </c>
      <c r="AM543" s="121"/>
    </row>
    <row r="544" spans="1:39" ht="20.100000000000001" hidden="1" customHeight="1" outlineLevel="2">
      <c r="A544" s="200">
        <v>1744</v>
      </c>
      <c r="B544" s="201" t="s">
        <v>1206</v>
      </c>
      <c r="C544" s="202" t="s">
        <v>8782</v>
      </c>
      <c r="D544" s="203">
        <v>0</v>
      </c>
      <c r="E544" s="203">
        <v>0</v>
      </c>
      <c r="F544" s="203">
        <v>0</v>
      </c>
      <c r="G544" s="203">
        <v>0</v>
      </c>
      <c r="H544" s="203">
        <v>0</v>
      </c>
      <c r="I544" s="203">
        <v>0</v>
      </c>
      <c r="J544" s="203">
        <v>0</v>
      </c>
      <c r="K544" s="203">
        <v>0</v>
      </c>
      <c r="L544" s="203">
        <v>0</v>
      </c>
      <c r="M544" s="203">
        <v>0</v>
      </c>
      <c r="N544" s="203">
        <v>0</v>
      </c>
      <c r="O544" s="203">
        <v>0</v>
      </c>
      <c r="P544" s="203">
        <v>0</v>
      </c>
      <c r="Q544" s="203">
        <v>0</v>
      </c>
      <c r="R544" s="203">
        <v>0</v>
      </c>
      <c r="S544" s="203">
        <v>0</v>
      </c>
      <c r="T544" s="203">
        <v>0</v>
      </c>
      <c r="U544" s="203">
        <v>0</v>
      </c>
      <c r="V544" s="203">
        <v>0</v>
      </c>
      <c r="W544" s="203">
        <v>0</v>
      </c>
      <c r="X544" s="203">
        <v>0</v>
      </c>
      <c r="Y544" s="203">
        <v>0</v>
      </c>
      <c r="Z544" s="203">
        <v>0</v>
      </c>
      <c r="AA544" s="203">
        <v>0</v>
      </c>
      <c r="AB544" s="203">
        <v>0</v>
      </c>
      <c r="AC544" s="203">
        <v>0</v>
      </c>
      <c r="AD544" s="203">
        <v>0</v>
      </c>
      <c r="AE544" s="203">
        <v>0</v>
      </c>
      <c r="AF544" s="203">
        <v>0</v>
      </c>
      <c r="AG544" s="203">
        <v>0</v>
      </c>
      <c r="AH544" s="203">
        <v>0</v>
      </c>
      <c r="AI544" s="203">
        <v>0</v>
      </c>
      <c r="AJ544" s="204">
        <f t="shared" si="8"/>
        <v>0</v>
      </c>
      <c r="AM544" s="121"/>
    </row>
    <row r="545" spans="1:39" ht="20.100000000000001" hidden="1" customHeight="1" outlineLevel="2">
      <c r="A545" s="200">
        <v>1745</v>
      </c>
      <c r="B545" s="201" t="s">
        <v>1207</v>
      </c>
      <c r="C545" s="202" t="s">
        <v>8782</v>
      </c>
      <c r="D545" s="203">
        <v>0</v>
      </c>
      <c r="E545" s="203">
        <v>0</v>
      </c>
      <c r="F545" s="203">
        <v>0</v>
      </c>
      <c r="G545" s="203">
        <v>0</v>
      </c>
      <c r="H545" s="203">
        <v>0</v>
      </c>
      <c r="I545" s="203">
        <v>0</v>
      </c>
      <c r="J545" s="203">
        <v>0</v>
      </c>
      <c r="K545" s="203">
        <v>0</v>
      </c>
      <c r="L545" s="203">
        <v>0</v>
      </c>
      <c r="M545" s="203">
        <v>0</v>
      </c>
      <c r="N545" s="203">
        <v>0</v>
      </c>
      <c r="O545" s="203">
        <v>0</v>
      </c>
      <c r="P545" s="203">
        <v>0</v>
      </c>
      <c r="Q545" s="203">
        <v>0</v>
      </c>
      <c r="R545" s="203">
        <v>0</v>
      </c>
      <c r="S545" s="203">
        <v>0</v>
      </c>
      <c r="T545" s="203">
        <v>0</v>
      </c>
      <c r="U545" s="203">
        <v>0</v>
      </c>
      <c r="V545" s="203">
        <v>0</v>
      </c>
      <c r="W545" s="203">
        <v>0</v>
      </c>
      <c r="X545" s="203">
        <v>0</v>
      </c>
      <c r="Y545" s="203">
        <v>0</v>
      </c>
      <c r="Z545" s="203">
        <v>0</v>
      </c>
      <c r="AA545" s="203">
        <v>0</v>
      </c>
      <c r="AB545" s="203">
        <v>0</v>
      </c>
      <c r="AC545" s="203">
        <v>0</v>
      </c>
      <c r="AD545" s="203">
        <v>0</v>
      </c>
      <c r="AE545" s="203">
        <v>0</v>
      </c>
      <c r="AF545" s="203">
        <v>0</v>
      </c>
      <c r="AG545" s="203">
        <v>0</v>
      </c>
      <c r="AH545" s="203">
        <v>0</v>
      </c>
      <c r="AI545" s="203">
        <v>0</v>
      </c>
      <c r="AJ545" s="204">
        <f t="shared" si="8"/>
        <v>0</v>
      </c>
      <c r="AM545" s="121"/>
    </row>
    <row r="546" spans="1:39" ht="20.100000000000001" hidden="1" customHeight="1" outlineLevel="2">
      <c r="A546" s="200">
        <v>1746</v>
      </c>
      <c r="B546" s="201" t="s">
        <v>1208</v>
      </c>
      <c r="C546" s="202" t="s">
        <v>8782</v>
      </c>
      <c r="D546" s="203">
        <v>0</v>
      </c>
      <c r="E546" s="203">
        <v>0</v>
      </c>
      <c r="F546" s="203">
        <v>0</v>
      </c>
      <c r="G546" s="203">
        <v>0</v>
      </c>
      <c r="H546" s="203">
        <v>0</v>
      </c>
      <c r="I546" s="203">
        <v>0</v>
      </c>
      <c r="J546" s="203">
        <v>0</v>
      </c>
      <c r="K546" s="203">
        <v>0</v>
      </c>
      <c r="L546" s="203">
        <v>0</v>
      </c>
      <c r="M546" s="203">
        <v>0</v>
      </c>
      <c r="N546" s="203">
        <v>0</v>
      </c>
      <c r="O546" s="203">
        <v>0</v>
      </c>
      <c r="P546" s="203">
        <v>0</v>
      </c>
      <c r="Q546" s="203">
        <v>0</v>
      </c>
      <c r="R546" s="203">
        <v>0</v>
      </c>
      <c r="S546" s="203">
        <v>0</v>
      </c>
      <c r="T546" s="203">
        <v>0</v>
      </c>
      <c r="U546" s="203">
        <v>0</v>
      </c>
      <c r="V546" s="203">
        <v>0</v>
      </c>
      <c r="W546" s="203">
        <v>0</v>
      </c>
      <c r="X546" s="203">
        <v>0</v>
      </c>
      <c r="Y546" s="203">
        <v>0</v>
      </c>
      <c r="Z546" s="203">
        <v>0</v>
      </c>
      <c r="AA546" s="203">
        <v>0</v>
      </c>
      <c r="AB546" s="203">
        <v>0</v>
      </c>
      <c r="AC546" s="203">
        <v>0</v>
      </c>
      <c r="AD546" s="203">
        <v>0</v>
      </c>
      <c r="AE546" s="203">
        <v>0</v>
      </c>
      <c r="AF546" s="203">
        <v>0</v>
      </c>
      <c r="AG546" s="203">
        <v>0</v>
      </c>
      <c r="AH546" s="203">
        <v>0</v>
      </c>
      <c r="AI546" s="203">
        <v>0</v>
      </c>
      <c r="AJ546" s="204">
        <f t="shared" si="8"/>
        <v>0</v>
      </c>
      <c r="AM546" s="121"/>
    </row>
    <row r="547" spans="1:39" ht="20.100000000000001" hidden="1" customHeight="1" outlineLevel="2">
      <c r="A547" s="200">
        <v>1747</v>
      </c>
      <c r="B547" s="201" t="s">
        <v>1161</v>
      </c>
      <c r="C547" s="202" t="s">
        <v>8782</v>
      </c>
      <c r="D547" s="203">
        <v>0</v>
      </c>
      <c r="E547" s="203">
        <v>0</v>
      </c>
      <c r="F547" s="203">
        <v>0</v>
      </c>
      <c r="G547" s="203">
        <v>0</v>
      </c>
      <c r="H547" s="203">
        <v>0</v>
      </c>
      <c r="I547" s="203">
        <v>0</v>
      </c>
      <c r="J547" s="203">
        <v>0</v>
      </c>
      <c r="K547" s="203">
        <v>0</v>
      </c>
      <c r="L547" s="203">
        <v>0</v>
      </c>
      <c r="M547" s="203">
        <v>0</v>
      </c>
      <c r="N547" s="203">
        <v>0</v>
      </c>
      <c r="O547" s="203">
        <v>0</v>
      </c>
      <c r="P547" s="203">
        <v>0</v>
      </c>
      <c r="Q547" s="203">
        <v>0</v>
      </c>
      <c r="R547" s="203">
        <v>0</v>
      </c>
      <c r="S547" s="203">
        <v>0</v>
      </c>
      <c r="T547" s="203">
        <v>0</v>
      </c>
      <c r="U547" s="203">
        <v>0</v>
      </c>
      <c r="V547" s="203">
        <v>0</v>
      </c>
      <c r="W547" s="203">
        <v>0</v>
      </c>
      <c r="X547" s="203">
        <v>0</v>
      </c>
      <c r="Y547" s="203">
        <v>0</v>
      </c>
      <c r="Z547" s="203">
        <v>0</v>
      </c>
      <c r="AA547" s="203">
        <v>0</v>
      </c>
      <c r="AB547" s="203">
        <v>0</v>
      </c>
      <c r="AC547" s="203">
        <v>0</v>
      </c>
      <c r="AD547" s="203">
        <v>0</v>
      </c>
      <c r="AE547" s="203">
        <v>0</v>
      </c>
      <c r="AF547" s="203">
        <v>0</v>
      </c>
      <c r="AG547" s="203">
        <v>0</v>
      </c>
      <c r="AH547" s="203">
        <v>0</v>
      </c>
      <c r="AI547" s="203">
        <v>0</v>
      </c>
      <c r="AJ547" s="204">
        <f t="shared" si="8"/>
        <v>0</v>
      </c>
      <c r="AM547" s="121"/>
    </row>
    <row r="548" spans="1:39" ht="20.100000000000001" hidden="1" customHeight="1" outlineLevel="2">
      <c r="A548" s="200">
        <v>1748</v>
      </c>
      <c r="B548" s="201" t="s">
        <v>1209</v>
      </c>
      <c r="C548" s="202" t="s">
        <v>8782</v>
      </c>
      <c r="D548" s="203">
        <v>0</v>
      </c>
      <c r="E548" s="203">
        <v>0</v>
      </c>
      <c r="F548" s="203">
        <v>0</v>
      </c>
      <c r="G548" s="203">
        <v>0</v>
      </c>
      <c r="H548" s="203">
        <v>0</v>
      </c>
      <c r="I548" s="203">
        <v>0</v>
      </c>
      <c r="J548" s="203">
        <v>0</v>
      </c>
      <c r="K548" s="203">
        <v>0</v>
      </c>
      <c r="L548" s="203">
        <v>0</v>
      </c>
      <c r="M548" s="203">
        <v>0</v>
      </c>
      <c r="N548" s="203">
        <v>0</v>
      </c>
      <c r="O548" s="203">
        <v>0</v>
      </c>
      <c r="P548" s="203">
        <v>0</v>
      </c>
      <c r="Q548" s="203">
        <v>0</v>
      </c>
      <c r="R548" s="203">
        <v>0</v>
      </c>
      <c r="S548" s="203">
        <v>0</v>
      </c>
      <c r="T548" s="203">
        <v>0</v>
      </c>
      <c r="U548" s="203">
        <v>0</v>
      </c>
      <c r="V548" s="203">
        <v>0</v>
      </c>
      <c r="W548" s="203">
        <v>0</v>
      </c>
      <c r="X548" s="203">
        <v>0</v>
      </c>
      <c r="Y548" s="203">
        <v>0</v>
      </c>
      <c r="Z548" s="203">
        <v>0</v>
      </c>
      <c r="AA548" s="203">
        <v>0</v>
      </c>
      <c r="AB548" s="203">
        <v>0</v>
      </c>
      <c r="AC548" s="203">
        <v>0</v>
      </c>
      <c r="AD548" s="203">
        <v>0</v>
      </c>
      <c r="AE548" s="203">
        <v>0</v>
      </c>
      <c r="AF548" s="203">
        <v>0</v>
      </c>
      <c r="AG548" s="203">
        <v>0</v>
      </c>
      <c r="AH548" s="203">
        <v>0</v>
      </c>
      <c r="AI548" s="203">
        <v>0</v>
      </c>
      <c r="AJ548" s="204">
        <f t="shared" si="8"/>
        <v>0</v>
      </c>
      <c r="AM548" s="121"/>
    </row>
    <row r="549" spans="1:39" ht="20.100000000000001" hidden="1" customHeight="1" outlineLevel="2">
      <c r="A549" s="200">
        <v>1749</v>
      </c>
      <c r="B549" s="201" t="s">
        <v>1210</v>
      </c>
      <c r="C549" s="202" t="s">
        <v>8782</v>
      </c>
      <c r="D549" s="203">
        <v>0</v>
      </c>
      <c r="E549" s="203">
        <v>0</v>
      </c>
      <c r="F549" s="203">
        <v>0</v>
      </c>
      <c r="G549" s="203">
        <v>0</v>
      </c>
      <c r="H549" s="203">
        <v>0</v>
      </c>
      <c r="I549" s="203">
        <v>0</v>
      </c>
      <c r="J549" s="203">
        <v>0</v>
      </c>
      <c r="K549" s="203">
        <v>0</v>
      </c>
      <c r="L549" s="203">
        <v>0</v>
      </c>
      <c r="M549" s="203">
        <v>0</v>
      </c>
      <c r="N549" s="203">
        <v>0</v>
      </c>
      <c r="O549" s="203">
        <v>0</v>
      </c>
      <c r="P549" s="203">
        <v>0</v>
      </c>
      <c r="Q549" s="203">
        <v>0</v>
      </c>
      <c r="R549" s="203">
        <v>0</v>
      </c>
      <c r="S549" s="203">
        <v>0</v>
      </c>
      <c r="T549" s="203">
        <v>0</v>
      </c>
      <c r="U549" s="203">
        <v>0</v>
      </c>
      <c r="V549" s="203">
        <v>0</v>
      </c>
      <c r="W549" s="203">
        <v>0</v>
      </c>
      <c r="X549" s="203">
        <v>0</v>
      </c>
      <c r="Y549" s="203">
        <v>0</v>
      </c>
      <c r="Z549" s="203">
        <v>0</v>
      </c>
      <c r="AA549" s="203">
        <v>0</v>
      </c>
      <c r="AB549" s="203">
        <v>0</v>
      </c>
      <c r="AC549" s="203">
        <v>0</v>
      </c>
      <c r="AD549" s="203">
        <v>0</v>
      </c>
      <c r="AE549" s="203">
        <v>0</v>
      </c>
      <c r="AF549" s="203">
        <v>0</v>
      </c>
      <c r="AG549" s="203">
        <v>0</v>
      </c>
      <c r="AH549" s="203">
        <v>0</v>
      </c>
      <c r="AI549" s="203">
        <v>0</v>
      </c>
      <c r="AJ549" s="204">
        <f t="shared" si="8"/>
        <v>0</v>
      </c>
      <c r="AM549" s="121"/>
    </row>
    <row r="550" spans="1:39" ht="20.100000000000001" hidden="1" customHeight="1" outlineLevel="2">
      <c r="A550" s="200">
        <v>1750</v>
      </c>
      <c r="B550" s="201" t="s">
        <v>1211</v>
      </c>
      <c r="C550" s="202" t="s">
        <v>8782</v>
      </c>
      <c r="D550" s="203">
        <v>0</v>
      </c>
      <c r="E550" s="203">
        <v>0</v>
      </c>
      <c r="F550" s="203">
        <v>0</v>
      </c>
      <c r="G550" s="203">
        <v>0</v>
      </c>
      <c r="H550" s="203">
        <v>0</v>
      </c>
      <c r="I550" s="203">
        <v>0</v>
      </c>
      <c r="J550" s="203">
        <v>0</v>
      </c>
      <c r="K550" s="203">
        <v>0</v>
      </c>
      <c r="L550" s="203">
        <v>0</v>
      </c>
      <c r="M550" s="203">
        <v>0</v>
      </c>
      <c r="N550" s="203">
        <v>0</v>
      </c>
      <c r="O550" s="203">
        <v>0</v>
      </c>
      <c r="P550" s="203">
        <v>0</v>
      </c>
      <c r="Q550" s="203">
        <v>0</v>
      </c>
      <c r="R550" s="203">
        <v>0</v>
      </c>
      <c r="S550" s="203">
        <v>0</v>
      </c>
      <c r="T550" s="203">
        <v>0</v>
      </c>
      <c r="U550" s="203">
        <v>0</v>
      </c>
      <c r="V550" s="203">
        <v>0</v>
      </c>
      <c r="W550" s="203">
        <v>0</v>
      </c>
      <c r="X550" s="203">
        <v>0</v>
      </c>
      <c r="Y550" s="203">
        <v>0</v>
      </c>
      <c r="Z550" s="203">
        <v>0</v>
      </c>
      <c r="AA550" s="203">
        <v>0</v>
      </c>
      <c r="AB550" s="203">
        <v>0</v>
      </c>
      <c r="AC550" s="203">
        <v>0</v>
      </c>
      <c r="AD550" s="203">
        <v>0</v>
      </c>
      <c r="AE550" s="203">
        <v>0</v>
      </c>
      <c r="AF550" s="203">
        <v>0</v>
      </c>
      <c r="AG550" s="203">
        <v>0</v>
      </c>
      <c r="AH550" s="203">
        <v>0</v>
      </c>
      <c r="AI550" s="203">
        <v>0</v>
      </c>
      <c r="AJ550" s="204">
        <f t="shared" si="8"/>
        <v>0</v>
      </c>
      <c r="AM550" s="121"/>
    </row>
    <row r="551" spans="1:39" ht="20.100000000000001" hidden="1" customHeight="1" outlineLevel="2">
      <c r="A551" s="200">
        <v>1751</v>
      </c>
      <c r="B551" s="201" t="s">
        <v>1212</v>
      </c>
      <c r="C551" s="202" t="s">
        <v>8782</v>
      </c>
      <c r="D551" s="203">
        <v>0</v>
      </c>
      <c r="E551" s="203">
        <v>0</v>
      </c>
      <c r="F551" s="203">
        <v>0</v>
      </c>
      <c r="G551" s="203">
        <v>0</v>
      </c>
      <c r="H551" s="203">
        <v>0</v>
      </c>
      <c r="I551" s="203">
        <v>0</v>
      </c>
      <c r="J551" s="203">
        <v>0</v>
      </c>
      <c r="K551" s="203">
        <v>0</v>
      </c>
      <c r="L551" s="203">
        <v>0</v>
      </c>
      <c r="M551" s="203">
        <v>0</v>
      </c>
      <c r="N551" s="203">
        <v>0</v>
      </c>
      <c r="O551" s="203">
        <v>0</v>
      </c>
      <c r="P551" s="203">
        <v>0</v>
      </c>
      <c r="Q551" s="203">
        <v>0</v>
      </c>
      <c r="R551" s="203">
        <v>0</v>
      </c>
      <c r="S551" s="203">
        <v>0</v>
      </c>
      <c r="T551" s="203">
        <v>0</v>
      </c>
      <c r="U551" s="203">
        <v>0</v>
      </c>
      <c r="V551" s="203">
        <v>0</v>
      </c>
      <c r="W551" s="203">
        <v>0</v>
      </c>
      <c r="X551" s="203">
        <v>0</v>
      </c>
      <c r="Y551" s="203">
        <v>0</v>
      </c>
      <c r="Z551" s="203">
        <v>0</v>
      </c>
      <c r="AA551" s="203">
        <v>0</v>
      </c>
      <c r="AB551" s="203">
        <v>0</v>
      </c>
      <c r="AC551" s="203">
        <v>0</v>
      </c>
      <c r="AD551" s="203">
        <v>0</v>
      </c>
      <c r="AE551" s="203">
        <v>0</v>
      </c>
      <c r="AF551" s="203">
        <v>0</v>
      </c>
      <c r="AG551" s="203">
        <v>0</v>
      </c>
      <c r="AH551" s="203">
        <v>0</v>
      </c>
      <c r="AI551" s="203">
        <v>0</v>
      </c>
      <c r="AJ551" s="204">
        <f t="shared" si="8"/>
        <v>0</v>
      </c>
      <c r="AM551" s="121"/>
    </row>
    <row r="552" spans="1:39" ht="20.100000000000001" hidden="1" customHeight="1" outlineLevel="2">
      <c r="A552" s="200">
        <v>1752</v>
      </c>
      <c r="B552" s="201" t="s">
        <v>1213</v>
      </c>
      <c r="C552" s="202" t="s">
        <v>8782</v>
      </c>
      <c r="D552" s="203">
        <v>0</v>
      </c>
      <c r="E552" s="203">
        <v>0</v>
      </c>
      <c r="F552" s="203">
        <v>0</v>
      </c>
      <c r="G552" s="203">
        <v>0</v>
      </c>
      <c r="H552" s="203">
        <v>0</v>
      </c>
      <c r="I552" s="203">
        <v>0</v>
      </c>
      <c r="J552" s="203">
        <v>0</v>
      </c>
      <c r="K552" s="203">
        <v>0</v>
      </c>
      <c r="L552" s="203">
        <v>0</v>
      </c>
      <c r="M552" s="203">
        <v>0</v>
      </c>
      <c r="N552" s="203">
        <v>0</v>
      </c>
      <c r="O552" s="203">
        <v>0</v>
      </c>
      <c r="P552" s="203">
        <v>0</v>
      </c>
      <c r="Q552" s="203">
        <v>0</v>
      </c>
      <c r="R552" s="203">
        <v>0</v>
      </c>
      <c r="S552" s="203">
        <v>0</v>
      </c>
      <c r="T552" s="203">
        <v>0</v>
      </c>
      <c r="U552" s="203">
        <v>0</v>
      </c>
      <c r="V552" s="203">
        <v>0</v>
      </c>
      <c r="W552" s="203">
        <v>0</v>
      </c>
      <c r="X552" s="203">
        <v>0</v>
      </c>
      <c r="Y552" s="203">
        <v>0</v>
      </c>
      <c r="Z552" s="203">
        <v>0</v>
      </c>
      <c r="AA552" s="203">
        <v>0</v>
      </c>
      <c r="AB552" s="203">
        <v>0</v>
      </c>
      <c r="AC552" s="203">
        <v>0</v>
      </c>
      <c r="AD552" s="203">
        <v>0</v>
      </c>
      <c r="AE552" s="203">
        <v>0</v>
      </c>
      <c r="AF552" s="203">
        <v>0</v>
      </c>
      <c r="AG552" s="203">
        <v>0</v>
      </c>
      <c r="AH552" s="203">
        <v>0</v>
      </c>
      <c r="AI552" s="203">
        <v>0</v>
      </c>
      <c r="AJ552" s="204">
        <f t="shared" si="8"/>
        <v>0</v>
      </c>
      <c r="AM552" s="121"/>
    </row>
    <row r="553" spans="1:39" ht="20.100000000000001" hidden="1" customHeight="1" outlineLevel="2">
      <c r="A553" s="200">
        <v>1753</v>
      </c>
      <c r="B553" s="201" t="s">
        <v>1214</v>
      </c>
      <c r="C553" s="202" t="s">
        <v>8782</v>
      </c>
      <c r="D553" s="203">
        <v>0</v>
      </c>
      <c r="E553" s="203">
        <v>0</v>
      </c>
      <c r="F553" s="203">
        <v>0</v>
      </c>
      <c r="G553" s="203">
        <v>0</v>
      </c>
      <c r="H553" s="203">
        <v>0</v>
      </c>
      <c r="I553" s="203">
        <v>0</v>
      </c>
      <c r="J553" s="203">
        <v>0</v>
      </c>
      <c r="K553" s="203">
        <v>0</v>
      </c>
      <c r="L553" s="203">
        <v>0</v>
      </c>
      <c r="M553" s="203">
        <v>0</v>
      </c>
      <c r="N553" s="203">
        <v>0</v>
      </c>
      <c r="O553" s="203">
        <v>0</v>
      </c>
      <c r="P553" s="203">
        <v>0</v>
      </c>
      <c r="Q553" s="203">
        <v>0</v>
      </c>
      <c r="R553" s="203">
        <v>0</v>
      </c>
      <c r="S553" s="203">
        <v>0</v>
      </c>
      <c r="T553" s="203">
        <v>0</v>
      </c>
      <c r="U553" s="203">
        <v>0</v>
      </c>
      <c r="V553" s="203">
        <v>0</v>
      </c>
      <c r="W553" s="203">
        <v>0</v>
      </c>
      <c r="X553" s="203">
        <v>0</v>
      </c>
      <c r="Y553" s="203">
        <v>0</v>
      </c>
      <c r="Z553" s="203">
        <v>0</v>
      </c>
      <c r="AA553" s="203">
        <v>0</v>
      </c>
      <c r="AB553" s="203">
        <v>0</v>
      </c>
      <c r="AC553" s="203">
        <v>0</v>
      </c>
      <c r="AD553" s="203">
        <v>0</v>
      </c>
      <c r="AE553" s="203">
        <v>0</v>
      </c>
      <c r="AF553" s="203">
        <v>0</v>
      </c>
      <c r="AG553" s="203">
        <v>0</v>
      </c>
      <c r="AH553" s="203">
        <v>0</v>
      </c>
      <c r="AI553" s="203">
        <v>0</v>
      </c>
      <c r="AJ553" s="204">
        <f t="shared" si="8"/>
        <v>0</v>
      </c>
      <c r="AM553" s="121"/>
    </row>
    <row r="554" spans="1:39" ht="20.100000000000001" hidden="1" customHeight="1" outlineLevel="2">
      <c r="A554" s="200">
        <v>1754</v>
      </c>
      <c r="B554" s="201" t="s">
        <v>1215</v>
      </c>
      <c r="C554" s="202" t="s">
        <v>8782</v>
      </c>
      <c r="D554" s="203">
        <v>0</v>
      </c>
      <c r="E554" s="203">
        <v>0</v>
      </c>
      <c r="F554" s="203">
        <v>0</v>
      </c>
      <c r="G554" s="203">
        <v>0</v>
      </c>
      <c r="H554" s="203">
        <v>0</v>
      </c>
      <c r="I554" s="203">
        <v>0</v>
      </c>
      <c r="J554" s="203">
        <v>0</v>
      </c>
      <c r="K554" s="203">
        <v>0</v>
      </c>
      <c r="L554" s="203">
        <v>0</v>
      </c>
      <c r="M554" s="203">
        <v>0</v>
      </c>
      <c r="N554" s="203">
        <v>0</v>
      </c>
      <c r="O554" s="203">
        <v>0</v>
      </c>
      <c r="P554" s="203">
        <v>0</v>
      </c>
      <c r="Q554" s="203">
        <v>0</v>
      </c>
      <c r="R554" s="203">
        <v>0</v>
      </c>
      <c r="S554" s="203">
        <v>0</v>
      </c>
      <c r="T554" s="203">
        <v>0</v>
      </c>
      <c r="U554" s="203">
        <v>0</v>
      </c>
      <c r="V554" s="203">
        <v>0</v>
      </c>
      <c r="W554" s="203">
        <v>0</v>
      </c>
      <c r="X554" s="203">
        <v>0</v>
      </c>
      <c r="Y554" s="203">
        <v>0</v>
      </c>
      <c r="Z554" s="203">
        <v>0</v>
      </c>
      <c r="AA554" s="203">
        <v>0</v>
      </c>
      <c r="AB554" s="203">
        <v>0</v>
      </c>
      <c r="AC554" s="203">
        <v>0</v>
      </c>
      <c r="AD554" s="203">
        <v>0</v>
      </c>
      <c r="AE554" s="203">
        <v>0</v>
      </c>
      <c r="AF554" s="203">
        <v>0</v>
      </c>
      <c r="AG554" s="203">
        <v>0</v>
      </c>
      <c r="AH554" s="203">
        <v>0</v>
      </c>
      <c r="AI554" s="203">
        <v>0</v>
      </c>
      <c r="AJ554" s="204">
        <f t="shared" si="8"/>
        <v>0</v>
      </c>
      <c r="AM554" s="121"/>
    </row>
    <row r="555" spans="1:39" ht="20.100000000000001" hidden="1" customHeight="1" outlineLevel="2">
      <c r="A555" s="200">
        <v>1755</v>
      </c>
      <c r="B555" s="201" t="s">
        <v>1216</v>
      </c>
      <c r="C555" s="202" t="s">
        <v>8782</v>
      </c>
      <c r="D555" s="203">
        <v>0</v>
      </c>
      <c r="E555" s="203">
        <v>0</v>
      </c>
      <c r="F555" s="203">
        <v>0</v>
      </c>
      <c r="G555" s="203">
        <v>0</v>
      </c>
      <c r="H555" s="203">
        <v>0</v>
      </c>
      <c r="I555" s="203">
        <v>0</v>
      </c>
      <c r="J555" s="203">
        <v>0</v>
      </c>
      <c r="K555" s="203">
        <v>0</v>
      </c>
      <c r="L555" s="203">
        <v>0</v>
      </c>
      <c r="M555" s="203">
        <v>0</v>
      </c>
      <c r="N555" s="203">
        <v>0</v>
      </c>
      <c r="O555" s="203">
        <v>0</v>
      </c>
      <c r="P555" s="203">
        <v>0</v>
      </c>
      <c r="Q555" s="203">
        <v>0</v>
      </c>
      <c r="R555" s="203">
        <v>0</v>
      </c>
      <c r="S555" s="203">
        <v>0</v>
      </c>
      <c r="T555" s="203">
        <v>0</v>
      </c>
      <c r="U555" s="203">
        <v>0</v>
      </c>
      <c r="V555" s="203">
        <v>0</v>
      </c>
      <c r="W555" s="203">
        <v>0</v>
      </c>
      <c r="X555" s="203">
        <v>0</v>
      </c>
      <c r="Y555" s="203">
        <v>0</v>
      </c>
      <c r="Z555" s="203">
        <v>0</v>
      </c>
      <c r="AA555" s="203">
        <v>0</v>
      </c>
      <c r="AB555" s="203">
        <v>0</v>
      </c>
      <c r="AC555" s="203">
        <v>0</v>
      </c>
      <c r="AD555" s="203">
        <v>0</v>
      </c>
      <c r="AE555" s="203">
        <v>0</v>
      </c>
      <c r="AF555" s="203">
        <v>0</v>
      </c>
      <c r="AG555" s="203">
        <v>0</v>
      </c>
      <c r="AH555" s="203">
        <v>0</v>
      </c>
      <c r="AI555" s="203">
        <v>0</v>
      </c>
      <c r="AJ555" s="204">
        <f t="shared" si="8"/>
        <v>0</v>
      </c>
      <c r="AM555" s="121"/>
    </row>
    <row r="556" spans="1:39" ht="20.100000000000001" hidden="1" customHeight="1" outlineLevel="2">
      <c r="A556" s="200">
        <v>1756</v>
      </c>
      <c r="B556" s="201" t="s">
        <v>1217</v>
      </c>
      <c r="C556" s="202" t="s">
        <v>8782</v>
      </c>
      <c r="D556" s="203">
        <v>0</v>
      </c>
      <c r="E556" s="203">
        <v>0</v>
      </c>
      <c r="F556" s="203">
        <v>0</v>
      </c>
      <c r="G556" s="203">
        <v>0</v>
      </c>
      <c r="H556" s="203">
        <v>0</v>
      </c>
      <c r="I556" s="203">
        <v>0</v>
      </c>
      <c r="J556" s="203">
        <v>0</v>
      </c>
      <c r="K556" s="203">
        <v>0</v>
      </c>
      <c r="L556" s="203">
        <v>0</v>
      </c>
      <c r="M556" s="203">
        <v>0</v>
      </c>
      <c r="N556" s="203">
        <v>0</v>
      </c>
      <c r="O556" s="203">
        <v>0</v>
      </c>
      <c r="P556" s="203">
        <v>0</v>
      </c>
      <c r="Q556" s="203">
        <v>0</v>
      </c>
      <c r="R556" s="203">
        <v>0</v>
      </c>
      <c r="S556" s="203">
        <v>0</v>
      </c>
      <c r="T556" s="203">
        <v>0</v>
      </c>
      <c r="U556" s="203">
        <v>0</v>
      </c>
      <c r="V556" s="203">
        <v>0</v>
      </c>
      <c r="W556" s="203">
        <v>0</v>
      </c>
      <c r="X556" s="203">
        <v>0</v>
      </c>
      <c r="Y556" s="203">
        <v>0</v>
      </c>
      <c r="Z556" s="203">
        <v>0</v>
      </c>
      <c r="AA556" s="203">
        <v>0</v>
      </c>
      <c r="AB556" s="203">
        <v>0</v>
      </c>
      <c r="AC556" s="203">
        <v>0</v>
      </c>
      <c r="AD556" s="203">
        <v>0</v>
      </c>
      <c r="AE556" s="203">
        <v>0</v>
      </c>
      <c r="AF556" s="203">
        <v>0</v>
      </c>
      <c r="AG556" s="203">
        <v>0</v>
      </c>
      <c r="AH556" s="203">
        <v>0</v>
      </c>
      <c r="AI556" s="203">
        <v>0</v>
      </c>
      <c r="AJ556" s="204">
        <f t="shared" si="8"/>
        <v>0</v>
      </c>
      <c r="AM556" s="121"/>
    </row>
    <row r="557" spans="1:39" ht="20.100000000000001" hidden="1" customHeight="1" outlineLevel="2">
      <c r="A557" s="200">
        <v>1801</v>
      </c>
      <c r="B557" s="201" t="s">
        <v>1218</v>
      </c>
      <c r="C557" s="202" t="s">
        <v>8782</v>
      </c>
      <c r="D557" s="203">
        <v>0</v>
      </c>
      <c r="E557" s="203">
        <v>0</v>
      </c>
      <c r="F557" s="203">
        <v>0</v>
      </c>
      <c r="G557" s="203">
        <v>0</v>
      </c>
      <c r="H557" s="203">
        <v>0</v>
      </c>
      <c r="I557" s="203">
        <v>0</v>
      </c>
      <c r="J557" s="203">
        <v>0</v>
      </c>
      <c r="K557" s="203">
        <v>0</v>
      </c>
      <c r="L557" s="203">
        <v>0</v>
      </c>
      <c r="M557" s="203">
        <v>0</v>
      </c>
      <c r="N557" s="203">
        <v>0</v>
      </c>
      <c r="O557" s="203">
        <v>0</v>
      </c>
      <c r="P557" s="203">
        <v>0</v>
      </c>
      <c r="Q557" s="203">
        <v>0</v>
      </c>
      <c r="R557" s="203">
        <v>0</v>
      </c>
      <c r="S557" s="203">
        <v>0</v>
      </c>
      <c r="T557" s="203">
        <v>0</v>
      </c>
      <c r="U557" s="203">
        <v>0</v>
      </c>
      <c r="V557" s="203">
        <v>0</v>
      </c>
      <c r="W557" s="203">
        <v>0</v>
      </c>
      <c r="X557" s="203">
        <v>0</v>
      </c>
      <c r="Y557" s="203">
        <v>0</v>
      </c>
      <c r="Z557" s="203">
        <v>0</v>
      </c>
      <c r="AA557" s="203">
        <v>0</v>
      </c>
      <c r="AB557" s="203">
        <v>0</v>
      </c>
      <c r="AC557" s="203">
        <v>0</v>
      </c>
      <c r="AD557" s="203">
        <v>0</v>
      </c>
      <c r="AE557" s="203">
        <v>0</v>
      </c>
      <c r="AF557" s="203">
        <v>0</v>
      </c>
      <c r="AG557" s="203">
        <v>0</v>
      </c>
      <c r="AH557" s="203">
        <v>0</v>
      </c>
      <c r="AI557" s="203">
        <v>0</v>
      </c>
      <c r="AJ557" s="204">
        <f t="shared" si="8"/>
        <v>0</v>
      </c>
      <c r="AM557" s="121"/>
    </row>
    <row r="558" spans="1:39" ht="20.100000000000001" hidden="1" customHeight="1" outlineLevel="2">
      <c r="A558" s="200">
        <v>1802</v>
      </c>
      <c r="B558" s="201" t="s">
        <v>1200</v>
      </c>
      <c r="C558" s="202" t="s">
        <v>8782</v>
      </c>
      <c r="D558" s="203">
        <v>0</v>
      </c>
      <c r="E558" s="203">
        <v>0</v>
      </c>
      <c r="F558" s="203">
        <v>0</v>
      </c>
      <c r="G558" s="203">
        <v>0</v>
      </c>
      <c r="H558" s="203">
        <v>0</v>
      </c>
      <c r="I558" s="203">
        <v>0</v>
      </c>
      <c r="J558" s="203">
        <v>0</v>
      </c>
      <c r="K558" s="203">
        <v>0</v>
      </c>
      <c r="L558" s="203">
        <v>0</v>
      </c>
      <c r="M558" s="203">
        <v>0</v>
      </c>
      <c r="N558" s="203">
        <v>0</v>
      </c>
      <c r="O558" s="203">
        <v>0</v>
      </c>
      <c r="P558" s="203">
        <v>0</v>
      </c>
      <c r="Q558" s="203">
        <v>0</v>
      </c>
      <c r="R558" s="203">
        <v>0</v>
      </c>
      <c r="S558" s="203">
        <v>0</v>
      </c>
      <c r="T558" s="203">
        <v>0</v>
      </c>
      <c r="U558" s="203">
        <v>0</v>
      </c>
      <c r="V558" s="203">
        <v>0</v>
      </c>
      <c r="W558" s="203">
        <v>0</v>
      </c>
      <c r="X558" s="203">
        <v>0</v>
      </c>
      <c r="Y558" s="203">
        <v>0</v>
      </c>
      <c r="Z558" s="203">
        <v>0</v>
      </c>
      <c r="AA558" s="203">
        <v>0</v>
      </c>
      <c r="AB558" s="203">
        <v>0</v>
      </c>
      <c r="AC558" s="203">
        <v>0</v>
      </c>
      <c r="AD558" s="203">
        <v>0</v>
      </c>
      <c r="AE558" s="203">
        <v>0</v>
      </c>
      <c r="AF558" s="203">
        <v>0</v>
      </c>
      <c r="AG558" s="203">
        <v>0</v>
      </c>
      <c r="AH558" s="203">
        <v>0</v>
      </c>
      <c r="AI558" s="203">
        <v>0</v>
      </c>
      <c r="AJ558" s="204">
        <f t="shared" si="8"/>
        <v>0</v>
      </c>
      <c r="AM558" s="121"/>
    </row>
    <row r="559" spans="1:39" ht="20.100000000000001" hidden="1" customHeight="1" outlineLevel="2">
      <c r="A559" s="200">
        <v>1803</v>
      </c>
      <c r="B559" s="201" t="s">
        <v>1219</v>
      </c>
      <c r="C559" s="202" t="s">
        <v>8782</v>
      </c>
      <c r="D559" s="203">
        <v>0</v>
      </c>
      <c r="E559" s="203">
        <v>0</v>
      </c>
      <c r="F559" s="203">
        <v>0</v>
      </c>
      <c r="G559" s="203">
        <v>0</v>
      </c>
      <c r="H559" s="203">
        <v>0</v>
      </c>
      <c r="I559" s="203">
        <v>0</v>
      </c>
      <c r="J559" s="203">
        <v>0</v>
      </c>
      <c r="K559" s="203">
        <v>0</v>
      </c>
      <c r="L559" s="203">
        <v>0</v>
      </c>
      <c r="M559" s="203">
        <v>0</v>
      </c>
      <c r="N559" s="203">
        <v>0</v>
      </c>
      <c r="O559" s="203">
        <v>0</v>
      </c>
      <c r="P559" s="203">
        <v>0</v>
      </c>
      <c r="Q559" s="203">
        <v>0</v>
      </c>
      <c r="R559" s="203">
        <v>0</v>
      </c>
      <c r="S559" s="203">
        <v>0</v>
      </c>
      <c r="T559" s="203">
        <v>0</v>
      </c>
      <c r="U559" s="203">
        <v>0</v>
      </c>
      <c r="V559" s="203">
        <v>0</v>
      </c>
      <c r="W559" s="203">
        <v>0</v>
      </c>
      <c r="X559" s="203">
        <v>0</v>
      </c>
      <c r="Y559" s="203">
        <v>0</v>
      </c>
      <c r="Z559" s="203">
        <v>0</v>
      </c>
      <c r="AA559" s="203">
        <v>0</v>
      </c>
      <c r="AB559" s="203">
        <v>0</v>
      </c>
      <c r="AC559" s="203">
        <v>0</v>
      </c>
      <c r="AD559" s="203">
        <v>0</v>
      </c>
      <c r="AE559" s="203">
        <v>0</v>
      </c>
      <c r="AF559" s="203">
        <v>0</v>
      </c>
      <c r="AG559" s="203">
        <v>0</v>
      </c>
      <c r="AH559" s="203">
        <v>0</v>
      </c>
      <c r="AI559" s="203">
        <v>0</v>
      </c>
      <c r="AJ559" s="204">
        <f t="shared" si="8"/>
        <v>0</v>
      </c>
      <c r="AM559" s="121"/>
    </row>
    <row r="560" spans="1:39" ht="20.100000000000001" hidden="1" customHeight="1" outlineLevel="2">
      <c r="A560" s="200">
        <v>1805</v>
      </c>
      <c r="B560" s="201" t="s">
        <v>1220</v>
      </c>
      <c r="C560" s="202" t="s">
        <v>8782</v>
      </c>
      <c r="D560" s="203">
        <v>0</v>
      </c>
      <c r="E560" s="203">
        <v>0</v>
      </c>
      <c r="F560" s="203">
        <v>0</v>
      </c>
      <c r="G560" s="203">
        <v>0</v>
      </c>
      <c r="H560" s="203">
        <v>0</v>
      </c>
      <c r="I560" s="203">
        <v>0</v>
      </c>
      <c r="J560" s="203">
        <v>0</v>
      </c>
      <c r="K560" s="203">
        <v>0</v>
      </c>
      <c r="L560" s="203">
        <v>0</v>
      </c>
      <c r="M560" s="203">
        <v>0</v>
      </c>
      <c r="N560" s="203">
        <v>0</v>
      </c>
      <c r="O560" s="203">
        <v>0</v>
      </c>
      <c r="P560" s="203">
        <v>0</v>
      </c>
      <c r="Q560" s="203">
        <v>0</v>
      </c>
      <c r="R560" s="203">
        <v>0</v>
      </c>
      <c r="S560" s="203">
        <v>0</v>
      </c>
      <c r="T560" s="203">
        <v>0</v>
      </c>
      <c r="U560" s="203">
        <v>0</v>
      </c>
      <c r="V560" s="203">
        <v>0</v>
      </c>
      <c r="W560" s="203">
        <v>0</v>
      </c>
      <c r="X560" s="203">
        <v>0</v>
      </c>
      <c r="Y560" s="203">
        <v>0</v>
      </c>
      <c r="Z560" s="203">
        <v>0</v>
      </c>
      <c r="AA560" s="203">
        <v>0</v>
      </c>
      <c r="AB560" s="203">
        <v>0</v>
      </c>
      <c r="AC560" s="203">
        <v>0</v>
      </c>
      <c r="AD560" s="203">
        <v>0</v>
      </c>
      <c r="AE560" s="203">
        <v>0</v>
      </c>
      <c r="AF560" s="203">
        <v>0</v>
      </c>
      <c r="AG560" s="203">
        <v>0</v>
      </c>
      <c r="AH560" s="203">
        <v>0</v>
      </c>
      <c r="AI560" s="203">
        <v>0</v>
      </c>
      <c r="AJ560" s="204">
        <f t="shared" si="8"/>
        <v>0</v>
      </c>
      <c r="AM560" s="121"/>
    </row>
    <row r="561" spans="1:39" ht="20.100000000000001" hidden="1" customHeight="1" outlineLevel="2">
      <c r="A561" s="200">
        <v>1806</v>
      </c>
      <c r="B561" s="201" t="s">
        <v>1221</v>
      </c>
      <c r="C561" s="202" t="s">
        <v>8782</v>
      </c>
      <c r="D561" s="203">
        <v>0</v>
      </c>
      <c r="E561" s="203">
        <v>0</v>
      </c>
      <c r="F561" s="203">
        <v>0</v>
      </c>
      <c r="G561" s="203">
        <v>0</v>
      </c>
      <c r="H561" s="203">
        <v>0</v>
      </c>
      <c r="I561" s="203">
        <v>0</v>
      </c>
      <c r="J561" s="203">
        <v>0</v>
      </c>
      <c r="K561" s="203">
        <v>0</v>
      </c>
      <c r="L561" s="203">
        <v>0</v>
      </c>
      <c r="M561" s="203">
        <v>0</v>
      </c>
      <c r="N561" s="203">
        <v>0</v>
      </c>
      <c r="O561" s="203">
        <v>0</v>
      </c>
      <c r="P561" s="203">
        <v>0</v>
      </c>
      <c r="Q561" s="203">
        <v>0</v>
      </c>
      <c r="R561" s="203">
        <v>0</v>
      </c>
      <c r="S561" s="203">
        <v>0</v>
      </c>
      <c r="T561" s="203">
        <v>0</v>
      </c>
      <c r="U561" s="203">
        <v>0</v>
      </c>
      <c r="V561" s="203">
        <v>0</v>
      </c>
      <c r="W561" s="203">
        <v>0</v>
      </c>
      <c r="X561" s="203">
        <v>0</v>
      </c>
      <c r="Y561" s="203">
        <v>0</v>
      </c>
      <c r="Z561" s="203">
        <v>0</v>
      </c>
      <c r="AA561" s="203">
        <v>0</v>
      </c>
      <c r="AB561" s="203">
        <v>0</v>
      </c>
      <c r="AC561" s="203">
        <v>0</v>
      </c>
      <c r="AD561" s="203">
        <v>0</v>
      </c>
      <c r="AE561" s="203">
        <v>0</v>
      </c>
      <c r="AF561" s="203">
        <v>0</v>
      </c>
      <c r="AG561" s="203">
        <v>0</v>
      </c>
      <c r="AH561" s="203">
        <v>0</v>
      </c>
      <c r="AI561" s="203">
        <v>0</v>
      </c>
      <c r="AJ561" s="204">
        <f t="shared" si="8"/>
        <v>0</v>
      </c>
      <c r="AM561" s="121"/>
    </row>
    <row r="562" spans="1:39" ht="20.100000000000001" hidden="1" customHeight="1" outlineLevel="2">
      <c r="A562" s="200">
        <v>1807</v>
      </c>
      <c r="B562" s="201" t="s">
        <v>1222</v>
      </c>
      <c r="C562" s="202" t="s">
        <v>8782</v>
      </c>
      <c r="D562" s="203">
        <v>0</v>
      </c>
      <c r="E562" s="203">
        <v>0</v>
      </c>
      <c r="F562" s="203">
        <v>0</v>
      </c>
      <c r="G562" s="203">
        <v>0</v>
      </c>
      <c r="H562" s="203">
        <v>0</v>
      </c>
      <c r="I562" s="203">
        <v>0</v>
      </c>
      <c r="J562" s="203">
        <v>0</v>
      </c>
      <c r="K562" s="203">
        <v>0</v>
      </c>
      <c r="L562" s="203">
        <v>0</v>
      </c>
      <c r="M562" s="203">
        <v>0</v>
      </c>
      <c r="N562" s="203">
        <v>0</v>
      </c>
      <c r="O562" s="203">
        <v>0</v>
      </c>
      <c r="P562" s="203">
        <v>0</v>
      </c>
      <c r="Q562" s="203">
        <v>0</v>
      </c>
      <c r="R562" s="203">
        <v>0</v>
      </c>
      <c r="S562" s="203">
        <v>0</v>
      </c>
      <c r="T562" s="203">
        <v>0</v>
      </c>
      <c r="U562" s="203">
        <v>0</v>
      </c>
      <c r="V562" s="203">
        <v>0</v>
      </c>
      <c r="W562" s="203">
        <v>0</v>
      </c>
      <c r="X562" s="203">
        <v>0</v>
      </c>
      <c r="Y562" s="203">
        <v>0</v>
      </c>
      <c r="Z562" s="203">
        <v>0</v>
      </c>
      <c r="AA562" s="203">
        <v>0</v>
      </c>
      <c r="AB562" s="203">
        <v>0</v>
      </c>
      <c r="AC562" s="203">
        <v>0</v>
      </c>
      <c r="AD562" s="203">
        <v>0</v>
      </c>
      <c r="AE562" s="203">
        <v>0</v>
      </c>
      <c r="AF562" s="203">
        <v>0</v>
      </c>
      <c r="AG562" s="203">
        <v>0</v>
      </c>
      <c r="AH562" s="203">
        <v>0</v>
      </c>
      <c r="AI562" s="203">
        <v>0</v>
      </c>
      <c r="AJ562" s="204">
        <f t="shared" si="8"/>
        <v>0</v>
      </c>
      <c r="AM562" s="121"/>
    </row>
    <row r="563" spans="1:39" ht="20.100000000000001" hidden="1" customHeight="1" outlineLevel="2">
      <c r="A563" s="200">
        <v>1808</v>
      </c>
      <c r="B563" s="201" t="s">
        <v>1223</v>
      </c>
      <c r="C563" s="202" t="s">
        <v>8782</v>
      </c>
      <c r="D563" s="203">
        <v>0</v>
      </c>
      <c r="E563" s="203">
        <v>0</v>
      </c>
      <c r="F563" s="203">
        <v>0</v>
      </c>
      <c r="G563" s="203">
        <v>0</v>
      </c>
      <c r="H563" s="203">
        <v>0</v>
      </c>
      <c r="I563" s="203">
        <v>0</v>
      </c>
      <c r="J563" s="203">
        <v>0</v>
      </c>
      <c r="K563" s="203">
        <v>0</v>
      </c>
      <c r="L563" s="203">
        <v>0</v>
      </c>
      <c r="M563" s="203">
        <v>0</v>
      </c>
      <c r="N563" s="203">
        <v>0</v>
      </c>
      <c r="O563" s="203">
        <v>0</v>
      </c>
      <c r="P563" s="203">
        <v>0</v>
      </c>
      <c r="Q563" s="203">
        <v>0</v>
      </c>
      <c r="R563" s="203">
        <v>0</v>
      </c>
      <c r="S563" s="203">
        <v>0</v>
      </c>
      <c r="T563" s="203">
        <v>0</v>
      </c>
      <c r="U563" s="203">
        <v>0</v>
      </c>
      <c r="V563" s="203">
        <v>0</v>
      </c>
      <c r="W563" s="203">
        <v>0</v>
      </c>
      <c r="X563" s="203">
        <v>0</v>
      </c>
      <c r="Y563" s="203">
        <v>0</v>
      </c>
      <c r="Z563" s="203">
        <v>0</v>
      </c>
      <c r="AA563" s="203">
        <v>0</v>
      </c>
      <c r="AB563" s="203">
        <v>0</v>
      </c>
      <c r="AC563" s="203">
        <v>0</v>
      </c>
      <c r="AD563" s="203">
        <v>0</v>
      </c>
      <c r="AE563" s="203">
        <v>0</v>
      </c>
      <c r="AF563" s="203">
        <v>0</v>
      </c>
      <c r="AG563" s="203">
        <v>0</v>
      </c>
      <c r="AH563" s="203">
        <v>0</v>
      </c>
      <c r="AI563" s="203">
        <v>0</v>
      </c>
      <c r="AJ563" s="204">
        <f t="shared" si="8"/>
        <v>0</v>
      </c>
      <c r="AM563" s="121"/>
    </row>
    <row r="564" spans="1:39" ht="20.100000000000001" hidden="1" customHeight="1" outlineLevel="2">
      <c r="A564" s="200">
        <v>1809</v>
      </c>
      <c r="B564" s="201" t="s">
        <v>1224</v>
      </c>
      <c r="C564" s="202" t="s">
        <v>8782</v>
      </c>
      <c r="D564" s="203">
        <v>0</v>
      </c>
      <c r="E564" s="203">
        <v>0</v>
      </c>
      <c r="F564" s="203">
        <v>0</v>
      </c>
      <c r="G564" s="203">
        <v>0</v>
      </c>
      <c r="H564" s="203">
        <v>0</v>
      </c>
      <c r="I564" s="203">
        <v>0</v>
      </c>
      <c r="J564" s="203">
        <v>0</v>
      </c>
      <c r="K564" s="203">
        <v>0</v>
      </c>
      <c r="L564" s="203">
        <v>0</v>
      </c>
      <c r="M564" s="203">
        <v>0</v>
      </c>
      <c r="N564" s="203">
        <v>0</v>
      </c>
      <c r="O564" s="203">
        <v>0</v>
      </c>
      <c r="P564" s="203">
        <v>0</v>
      </c>
      <c r="Q564" s="203">
        <v>0</v>
      </c>
      <c r="R564" s="203">
        <v>0</v>
      </c>
      <c r="S564" s="203">
        <v>0</v>
      </c>
      <c r="T564" s="203">
        <v>0</v>
      </c>
      <c r="U564" s="203">
        <v>0</v>
      </c>
      <c r="V564" s="203">
        <v>0</v>
      </c>
      <c r="W564" s="203">
        <v>0</v>
      </c>
      <c r="X564" s="203">
        <v>0</v>
      </c>
      <c r="Y564" s="203">
        <v>0</v>
      </c>
      <c r="Z564" s="203">
        <v>0</v>
      </c>
      <c r="AA564" s="203">
        <v>0</v>
      </c>
      <c r="AB564" s="203">
        <v>0</v>
      </c>
      <c r="AC564" s="203">
        <v>0</v>
      </c>
      <c r="AD564" s="203">
        <v>0</v>
      </c>
      <c r="AE564" s="203">
        <v>0</v>
      </c>
      <c r="AF564" s="203">
        <v>0</v>
      </c>
      <c r="AG564" s="203">
        <v>0</v>
      </c>
      <c r="AH564" s="203">
        <v>0</v>
      </c>
      <c r="AI564" s="203">
        <v>0</v>
      </c>
      <c r="AJ564" s="204">
        <f t="shared" si="8"/>
        <v>0</v>
      </c>
      <c r="AM564" s="121"/>
    </row>
    <row r="565" spans="1:39" ht="20.100000000000001" hidden="1" customHeight="1" outlineLevel="2">
      <c r="A565" s="200">
        <v>1810</v>
      </c>
      <c r="B565" s="201" t="s">
        <v>1225</v>
      </c>
      <c r="C565" s="202" t="s">
        <v>8782</v>
      </c>
      <c r="D565" s="203">
        <v>0</v>
      </c>
      <c r="E565" s="203">
        <v>0</v>
      </c>
      <c r="F565" s="203">
        <v>0</v>
      </c>
      <c r="G565" s="203">
        <v>0</v>
      </c>
      <c r="H565" s="203">
        <v>0</v>
      </c>
      <c r="I565" s="203">
        <v>0</v>
      </c>
      <c r="J565" s="203">
        <v>0</v>
      </c>
      <c r="K565" s="203">
        <v>0</v>
      </c>
      <c r="L565" s="203">
        <v>0</v>
      </c>
      <c r="M565" s="203">
        <v>0</v>
      </c>
      <c r="N565" s="203">
        <v>0</v>
      </c>
      <c r="O565" s="203">
        <v>0</v>
      </c>
      <c r="P565" s="203">
        <v>0</v>
      </c>
      <c r="Q565" s="203">
        <v>0</v>
      </c>
      <c r="R565" s="203">
        <v>0</v>
      </c>
      <c r="S565" s="203">
        <v>0</v>
      </c>
      <c r="T565" s="203">
        <v>0</v>
      </c>
      <c r="U565" s="203">
        <v>0</v>
      </c>
      <c r="V565" s="203">
        <v>0</v>
      </c>
      <c r="W565" s="203">
        <v>0</v>
      </c>
      <c r="X565" s="203">
        <v>0</v>
      </c>
      <c r="Y565" s="203">
        <v>0</v>
      </c>
      <c r="Z565" s="203">
        <v>0</v>
      </c>
      <c r="AA565" s="203">
        <v>0</v>
      </c>
      <c r="AB565" s="203">
        <v>0</v>
      </c>
      <c r="AC565" s="203">
        <v>0</v>
      </c>
      <c r="AD565" s="203">
        <v>0</v>
      </c>
      <c r="AE565" s="203">
        <v>0</v>
      </c>
      <c r="AF565" s="203">
        <v>0</v>
      </c>
      <c r="AG565" s="203">
        <v>0</v>
      </c>
      <c r="AH565" s="203">
        <v>0</v>
      </c>
      <c r="AI565" s="203">
        <v>0</v>
      </c>
      <c r="AJ565" s="204">
        <f t="shared" si="8"/>
        <v>0</v>
      </c>
      <c r="AM565" s="121"/>
    </row>
    <row r="566" spans="1:39" ht="20.100000000000001" hidden="1" customHeight="1" outlineLevel="2">
      <c r="A566" s="200">
        <v>1811</v>
      </c>
      <c r="B566" s="201" t="s">
        <v>1226</v>
      </c>
      <c r="C566" s="202" t="s">
        <v>8782</v>
      </c>
      <c r="D566" s="203">
        <v>0</v>
      </c>
      <c r="E566" s="203">
        <v>0</v>
      </c>
      <c r="F566" s="203">
        <v>0</v>
      </c>
      <c r="G566" s="203">
        <v>0</v>
      </c>
      <c r="H566" s="203">
        <v>0</v>
      </c>
      <c r="I566" s="203">
        <v>0</v>
      </c>
      <c r="J566" s="203">
        <v>0</v>
      </c>
      <c r="K566" s="203">
        <v>0</v>
      </c>
      <c r="L566" s="203">
        <v>0</v>
      </c>
      <c r="M566" s="203">
        <v>0</v>
      </c>
      <c r="N566" s="203">
        <v>0</v>
      </c>
      <c r="O566" s="203">
        <v>0</v>
      </c>
      <c r="P566" s="203">
        <v>0</v>
      </c>
      <c r="Q566" s="203">
        <v>0</v>
      </c>
      <c r="R566" s="203">
        <v>0</v>
      </c>
      <c r="S566" s="203">
        <v>0</v>
      </c>
      <c r="T566" s="203">
        <v>0</v>
      </c>
      <c r="U566" s="203">
        <v>0</v>
      </c>
      <c r="V566" s="203">
        <v>0</v>
      </c>
      <c r="W566" s="203">
        <v>0</v>
      </c>
      <c r="X566" s="203">
        <v>0</v>
      </c>
      <c r="Y566" s="203">
        <v>0</v>
      </c>
      <c r="Z566" s="203">
        <v>0</v>
      </c>
      <c r="AA566" s="203">
        <v>0</v>
      </c>
      <c r="AB566" s="203">
        <v>0</v>
      </c>
      <c r="AC566" s="203">
        <v>0</v>
      </c>
      <c r="AD566" s="203">
        <v>0</v>
      </c>
      <c r="AE566" s="203">
        <v>0</v>
      </c>
      <c r="AF566" s="203">
        <v>0</v>
      </c>
      <c r="AG566" s="203">
        <v>0</v>
      </c>
      <c r="AH566" s="203">
        <v>0</v>
      </c>
      <c r="AI566" s="203">
        <v>0</v>
      </c>
      <c r="AJ566" s="204">
        <f t="shared" si="8"/>
        <v>0</v>
      </c>
      <c r="AM566" s="121"/>
    </row>
    <row r="567" spans="1:39" ht="20.100000000000001" hidden="1" customHeight="1" outlineLevel="2">
      <c r="A567" s="200">
        <v>1812</v>
      </c>
      <c r="B567" s="201" t="s">
        <v>1227</v>
      </c>
      <c r="C567" s="202" t="s">
        <v>8782</v>
      </c>
      <c r="D567" s="203">
        <v>0</v>
      </c>
      <c r="E567" s="203">
        <v>0</v>
      </c>
      <c r="F567" s="203">
        <v>0</v>
      </c>
      <c r="G567" s="203">
        <v>0</v>
      </c>
      <c r="H567" s="203">
        <v>0</v>
      </c>
      <c r="I567" s="203">
        <v>0</v>
      </c>
      <c r="J567" s="203">
        <v>0</v>
      </c>
      <c r="K567" s="203">
        <v>0</v>
      </c>
      <c r="L567" s="203">
        <v>0</v>
      </c>
      <c r="M567" s="203">
        <v>0</v>
      </c>
      <c r="N567" s="203">
        <v>0</v>
      </c>
      <c r="O567" s="203">
        <v>0</v>
      </c>
      <c r="P567" s="203">
        <v>0</v>
      </c>
      <c r="Q567" s="203">
        <v>0</v>
      </c>
      <c r="R567" s="203">
        <v>0</v>
      </c>
      <c r="S567" s="203">
        <v>0</v>
      </c>
      <c r="T567" s="203">
        <v>0</v>
      </c>
      <c r="U567" s="203">
        <v>0</v>
      </c>
      <c r="V567" s="203">
        <v>0</v>
      </c>
      <c r="W567" s="203">
        <v>0</v>
      </c>
      <c r="X567" s="203">
        <v>0</v>
      </c>
      <c r="Y567" s="203">
        <v>0</v>
      </c>
      <c r="Z567" s="203">
        <v>0</v>
      </c>
      <c r="AA567" s="203">
        <v>0</v>
      </c>
      <c r="AB567" s="203">
        <v>0</v>
      </c>
      <c r="AC567" s="203">
        <v>0</v>
      </c>
      <c r="AD567" s="203">
        <v>0</v>
      </c>
      <c r="AE567" s="203">
        <v>0</v>
      </c>
      <c r="AF567" s="203">
        <v>0</v>
      </c>
      <c r="AG567" s="203">
        <v>0</v>
      </c>
      <c r="AH567" s="203">
        <v>0</v>
      </c>
      <c r="AI567" s="203">
        <v>0</v>
      </c>
      <c r="AJ567" s="204">
        <f t="shared" si="8"/>
        <v>0</v>
      </c>
      <c r="AM567" s="121"/>
    </row>
    <row r="568" spans="1:39" ht="20.100000000000001" hidden="1" customHeight="1" outlineLevel="2">
      <c r="A568" s="200">
        <v>1813</v>
      </c>
      <c r="B568" s="201" t="s">
        <v>1228</v>
      </c>
      <c r="C568" s="202" t="s">
        <v>8782</v>
      </c>
      <c r="D568" s="203">
        <v>0</v>
      </c>
      <c r="E568" s="203">
        <v>0</v>
      </c>
      <c r="F568" s="203">
        <v>0</v>
      </c>
      <c r="G568" s="203">
        <v>0</v>
      </c>
      <c r="H568" s="203">
        <v>0</v>
      </c>
      <c r="I568" s="203">
        <v>0</v>
      </c>
      <c r="J568" s="203">
        <v>0</v>
      </c>
      <c r="K568" s="203">
        <v>0</v>
      </c>
      <c r="L568" s="203">
        <v>0</v>
      </c>
      <c r="M568" s="203">
        <v>0</v>
      </c>
      <c r="N568" s="203">
        <v>0</v>
      </c>
      <c r="O568" s="203">
        <v>0</v>
      </c>
      <c r="P568" s="203">
        <v>0</v>
      </c>
      <c r="Q568" s="203">
        <v>0</v>
      </c>
      <c r="R568" s="203">
        <v>0</v>
      </c>
      <c r="S568" s="203">
        <v>0</v>
      </c>
      <c r="T568" s="203">
        <v>0</v>
      </c>
      <c r="U568" s="203">
        <v>0</v>
      </c>
      <c r="V568" s="203">
        <v>0</v>
      </c>
      <c r="W568" s="203">
        <v>0</v>
      </c>
      <c r="X568" s="203">
        <v>0</v>
      </c>
      <c r="Y568" s="203">
        <v>0</v>
      </c>
      <c r="Z568" s="203">
        <v>0</v>
      </c>
      <c r="AA568" s="203">
        <v>0</v>
      </c>
      <c r="AB568" s="203">
        <v>0</v>
      </c>
      <c r="AC568" s="203">
        <v>0</v>
      </c>
      <c r="AD568" s="203">
        <v>0</v>
      </c>
      <c r="AE568" s="203">
        <v>0</v>
      </c>
      <c r="AF568" s="203">
        <v>0</v>
      </c>
      <c r="AG568" s="203">
        <v>0</v>
      </c>
      <c r="AH568" s="203">
        <v>0</v>
      </c>
      <c r="AI568" s="203">
        <v>0</v>
      </c>
      <c r="AJ568" s="204">
        <f t="shared" si="8"/>
        <v>0</v>
      </c>
      <c r="AM568" s="121"/>
    </row>
    <row r="569" spans="1:39" ht="20.100000000000001" hidden="1" customHeight="1" outlineLevel="2">
      <c r="A569" s="200">
        <v>1814</v>
      </c>
      <c r="B569" s="201" t="s">
        <v>1229</v>
      </c>
      <c r="C569" s="202" t="s">
        <v>8782</v>
      </c>
      <c r="D569" s="203">
        <v>0</v>
      </c>
      <c r="E569" s="203">
        <v>0</v>
      </c>
      <c r="F569" s="203">
        <v>0</v>
      </c>
      <c r="G569" s="203">
        <v>0</v>
      </c>
      <c r="H569" s="203">
        <v>0</v>
      </c>
      <c r="I569" s="203">
        <v>0</v>
      </c>
      <c r="J569" s="203">
        <v>0</v>
      </c>
      <c r="K569" s="203">
        <v>0</v>
      </c>
      <c r="L569" s="203">
        <v>0</v>
      </c>
      <c r="M569" s="203">
        <v>0</v>
      </c>
      <c r="N569" s="203">
        <v>0</v>
      </c>
      <c r="O569" s="203">
        <v>0</v>
      </c>
      <c r="P569" s="203">
        <v>0</v>
      </c>
      <c r="Q569" s="203">
        <v>0</v>
      </c>
      <c r="R569" s="203">
        <v>0</v>
      </c>
      <c r="S569" s="203">
        <v>0</v>
      </c>
      <c r="T569" s="203">
        <v>0</v>
      </c>
      <c r="U569" s="203">
        <v>0</v>
      </c>
      <c r="V569" s="203">
        <v>0</v>
      </c>
      <c r="W569" s="203">
        <v>0</v>
      </c>
      <c r="X569" s="203">
        <v>0</v>
      </c>
      <c r="Y569" s="203">
        <v>0</v>
      </c>
      <c r="Z569" s="203">
        <v>0</v>
      </c>
      <c r="AA569" s="203">
        <v>0</v>
      </c>
      <c r="AB569" s="203">
        <v>0</v>
      </c>
      <c r="AC569" s="203">
        <v>0</v>
      </c>
      <c r="AD569" s="203">
        <v>0</v>
      </c>
      <c r="AE569" s="203">
        <v>0</v>
      </c>
      <c r="AF569" s="203">
        <v>0</v>
      </c>
      <c r="AG569" s="203">
        <v>0</v>
      </c>
      <c r="AH569" s="203">
        <v>0</v>
      </c>
      <c r="AI569" s="203">
        <v>0</v>
      </c>
      <c r="AJ569" s="204">
        <f t="shared" si="8"/>
        <v>0</v>
      </c>
      <c r="AM569" s="121"/>
    </row>
    <row r="570" spans="1:39" ht="20.100000000000001" hidden="1" customHeight="1" outlineLevel="2">
      <c r="A570" s="200">
        <v>1815</v>
      </c>
      <c r="B570" s="201" t="s">
        <v>1211</v>
      </c>
      <c r="C570" s="202" t="s">
        <v>8782</v>
      </c>
      <c r="D570" s="203">
        <v>0</v>
      </c>
      <c r="E570" s="203">
        <v>0</v>
      </c>
      <c r="F570" s="203">
        <v>0</v>
      </c>
      <c r="G570" s="203">
        <v>0</v>
      </c>
      <c r="H570" s="203">
        <v>0</v>
      </c>
      <c r="I570" s="203">
        <v>0</v>
      </c>
      <c r="J570" s="203">
        <v>0</v>
      </c>
      <c r="K570" s="203">
        <v>0</v>
      </c>
      <c r="L570" s="203">
        <v>0</v>
      </c>
      <c r="M570" s="203">
        <v>0</v>
      </c>
      <c r="N570" s="203">
        <v>0</v>
      </c>
      <c r="O570" s="203">
        <v>0</v>
      </c>
      <c r="P570" s="203">
        <v>0</v>
      </c>
      <c r="Q570" s="203">
        <v>0</v>
      </c>
      <c r="R570" s="203">
        <v>0</v>
      </c>
      <c r="S570" s="203">
        <v>0</v>
      </c>
      <c r="T570" s="203">
        <v>0</v>
      </c>
      <c r="U570" s="203">
        <v>0</v>
      </c>
      <c r="V570" s="203">
        <v>0</v>
      </c>
      <c r="W570" s="203">
        <v>0</v>
      </c>
      <c r="X570" s="203">
        <v>0</v>
      </c>
      <c r="Y570" s="203">
        <v>0</v>
      </c>
      <c r="Z570" s="203">
        <v>0</v>
      </c>
      <c r="AA570" s="203">
        <v>0</v>
      </c>
      <c r="AB570" s="203">
        <v>0</v>
      </c>
      <c r="AC570" s="203">
        <v>0</v>
      </c>
      <c r="AD570" s="203">
        <v>0</v>
      </c>
      <c r="AE570" s="203">
        <v>0</v>
      </c>
      <c r="AF570" s="203">
        <v>0</v>
      </c>
      <c r="AG570" s="203">
        <v>0</v>
      </c>
      <c r="AH570" s="203">
        <v>0</v>
      </c>
      <c r="AI570" s="203">
        <v>0</v>
      </c>
      <c r="AJ570" s="204">
        <f t="shared" si="8"/>
        <v>0</v>
      </c>
      <c r="AM570" s="121"/>
    </row>
    <row r="571" spans="1:39" ht="20.100000000000001" hidden="1" customHeight="1" outlineLevel="2">
      <c r="A571" s="200">
        <v>1816</v>
      </c>
      <c r="B571" s="201" t="s">
        <v>1230</v>
      </c>
      <c r="C571" s="202" t="s">
        <v>8782</v>
      </c>
      <c r="D571" s="203">
        <v>0</v>
      </c>
      <c r="E571" s="203">
        <v>0</v>
      </c>
      <c r="F571" s="203">
        <v>0</v>
      </c>
      <c r="G571" s="203">
        <v>0</v>
      </c>
      <c r="H571" s="203">
        <v>0</v>
      </c>
      <c r="I571" s="203">
        <v>0</v>
      </c>
      <c r="J571" s="203">
        <v>0</v>
      </c>
      <c r="K571" s="203">
        <v>0</v>
      </c>
      <c r="L571" s="203">
        <v>0</v>
      </c>
      <c r="M571" s="203">
        <v>0</v>
      </c>
      <c r="N571" s="203">
        <v>0</v>
      </c>
      <c r="O571" s="203">
        <v>0</v>
      </c>
      <c r="P571" s="203">
        <v>0</v>
      </c>
      <c r="Q571" s="203">
        <v>0</v>
      </c>
      <c r="R571" s="203">
        <v>0</v>
      </c>
      <c r="S571" s="203">
        <v>0</v>
      </c>
      <c r="T571" s="203">
        <v>0</v>
      </c>
      <c r="U571" s="203">
        <v>0</v>
      </c>
      <c r="V571" s="203">
        <v>0</v>
      </c>
      <c r="W571" s="203">
        <v>0</v>
      </c>
      <c r="X571" s="203">
        <v>0</v>
      </c>
      <c r="Y571" s="203">
        <v>0</v>
      </c>
      <c r="Z571" s="203">
        <v>0</v>
      </c>
      <c r="AA571" s="203">
        <v>0</v>
      </c>
      <c r="AB571" s="203">
        <v>0</v>
      </c>
      <c r="AC571" s="203">
        <v>0</v>
      </c>
      <c r="AD571" s="203">
        <v>0</v>
      </c>
      <c r="AE571" s="203">
        <v>0</v>
      </c>
      <c r="AF571" s="203">
        <v>0</v>
      </c>
      <c r="AG571" s="203">
        <v>0</v>
      </c>
      <c r="AH571" s="203">
        <v>0</v>
      </c>
      <c r="AI571" s="203">
        <v>0</v>
      </c>
      <c r="AJ571" s="204">
        <f t="shared" si="8"/>
        <v>0</v>
      </c>
      <c r="AM571" s="121"/>
    </row>
    <row r="572" spans="1:39" ht="20.100000000000001" hidden="1" customHeight="1" outlineLevel="2">
      <c r="A572" s="200">
        <v>1817</v>
      </c>
      <c r="B572" s="201" t="s">
        <v>1231</v>
      </c>
      <c r="C572" s="202" t="s">
        <v>8782</v>
      </c>
      <c r="D572" s="203">
        <v>0</v>
      </c>
      <c r="E572" s="203">
        <v>0</v>
      </c>
      <c r="F572" s="203">
        <v>0</v>
      </c>
      <c r="G572" s="203">
        <v>0</v>
      </c>
      <c r="H572" s="203">
        <v>0</v>
      </c>
      <c r="I572" s="203">
        <v>0</v>
      </c>
      <c r="J572" s="203">
        <v>0</v>
      </c>
      <c r="K572" s="203">
        <v>0</v>
      </c>
      <c r="L572" s="203">
        <v>0</v>
      </c>
      <c r="M572" s="203">
        <v>0</v>
      </c>
      <c r="N572" s="203">
        <v>0</v>
      </c>
      <c r="O572" s="203">
        <v>0</v>
      </c>
      <c r="P572" s="203">
        <v>0</v>
      </c>
      <c r="Q572" s="203">
        <v>0</v>
      </c>
      <c r="R572" s="203">
        <v>0</v>
      </c>
      <c r="S572" s="203">
        <v>0</v>
      </c>
      <c r="T572" s="203">
        <v>0</v>
      </c>
      <c r="U572" s="203">
        <v>0</v>
      </c>
      <c r="V572" s="203">
        <v>0</v>
      </c>
      <c r="W572" s="203">
        <v>0</v>
      </c>
      <c r="X572" s="203">
        <v>0</v>
      </c>
      <c r="Y572" s="203">
        <v>0</v>
      </c>
      <c r="Z572" s="203">
        <v>0</v>
      </c>
      <c r="AA572" s="203">
        <v>0</v>
      </c>
      <c r="AB572" s="203">
        <v>0</v>
      </c>
      <c r="AC572" s="203">
        <v>0</v>
      </c>
      <c r="AD572" s="203">
        <v>0</v>
      </c>
      <c r="AE572" s="203">
        <v>0</v>
      </c>
      <c r="AF572" s="203">
        <v>0</v>
      </c>
      <c r="AG572" s="203">
        <v>0</v>
      </c>
      <c r="AH572" s="203">
        <v>0</v>
      </c>
      <c r="AI572" s="203">
        <v>0</v>
      </c>
      <c r="AJ572" s="204">
        <f t="shared" si="8"/>
        <v>0</v>
      </c>
      <c r="AM572" s="121"/>
    </row>
    <row r="573" spans="1:39" ht="20.100000000000001" hidden="1" customHeight="1" outlineLevel="2">
      <c r="A573" s="200">
        <v>1818</v>
      </c>
      <c r="B573" s="201" t="s">
        <v>1232</v>
      </c>
      <c r="C573" s="202" t="s">
        <v>8782</v>
      </c>
      <c r="D573" s="203">
        <v>0</v>
      </c>
      <c r="E573" s="203">
        <v>0</v>
      </c>
      <c r="F573" s="203">
        <v>0</v>
      </c>
      <c r="G573" s="203">
        <v>0</v>
      </c>
      <c r="H573" s="203">
        <v>0</v>
      </c>
      <c r="I573" s="203">
        <v>0</v>
      </c>
      <c r="J573" s="203">
        <v>0</v>
      </c>
      <c r="K573" s="203">
        <v>0</v>
      </c>
      <c r="L573" s="203">
        <v>0</v>
      </c>
      <c r="M573" s="203">
        <v>0</v>
      </c>
      <c r="N573" s="203">
        <v>0</v>
      </c>
      <c r="O573" s="203">
        <v>0</v>
      </c>
      <c r="P573" s="203">
        <v>0</v>
      </c>
      <c r="Q573" s="203">
        <v>0</v>
      </c>
      <c r="R573" s="203">
        <v>0</v>
      </c>
      <c r="S573" s="203">
        <v>0</v>
      </c>
      <c r="T573" s="203">
        <v>0</v>
      </c>
      <c r="U573" s="203">
        <v>0</v>
      </c>
      <c r="V573" s="203">
        <v>0</v>
      </c>
      <c r="W573" s="203">
        <v>0</v>
      </c>
      <c r="X573" s="203">
        <v>0</v>
      </c>
      <c r="Y573" s="203">
        <v>0</v>
      </c>
      <c r="Z573" s="203">
        <v>0</v>
      </c>
      <c r="AA573" s="203">
        <v>0</v>
      </c>
      <c r="AB573" s="203">
        <v>0</v>
      </c>
      <c r="AC573" s="203">
        <v>0</v>
      </c>
      <c r="AD573" s="203">
        <v>0</v>
      </c>
      <c r="AE573" s="203">
        <v>0</v>
      </c>
      <c r="AF573" s="203">
        <v>0</v>
      </c>
      <c r="AG573" s="203">
        <v>0</v>
      </c>
      <c r="AH573" s="203">
        <v>0</v>
      </c>
      <c r="AI573" s="203">
        <v>0</v>
      </c>
      <c r="AJ573" s="204">
        <f t="shared" si="8"/>
        <v>0</v>
      </c>
      <c r="AM573" s="121"/>
    </row>
    <row r="574" spans="1:39" ht="20.100000000000001" hidden="1" customHeight="1" outlineLevel="2">
      <c r="A574" s="200">
        <v>1819</v>
      </c>
      <c r="B574" s="201" t="s">
        <v>1233</v>
      </c>
      <c r="C574" s="202" t="s">
        <v>8782</v>
      </c>
      <c r="D574" s="203">
        <v>0</v>
      </c>
      <c r="E574" s="203">
        <v>0</v>
      </c>
      <c r="F574" s="203">
        <v>0</v>
      </c>
      <c r="G574" s="203">
        <v>0</v>
      </c>
      <c r="H574" s="203">
        <v>0</v>
      </c>
      <c r="I574" s="203">
        <v>0</v>
      </c>
      <c r="J574" s="203">
        <v>0</v>
      </c>
      <c r="K574" s="203">
        <v>0</v>
      </c>
      <c r="L574" s="203">
        <v>0</v>
      </c>
      <c r="M574" s="203">
        <v>0</v>
      </c>
      <c r="N574" s="203">
        <v>0</v>
      </c>
      <c r="O574" s="203">
        <v>0</v>
      </c>
      <c r="P574" s="203">
        <v>0</v>
      </c>
      <c r="Q574" s="203">
        <v>0</v>
      </c>
      <c r="R574" s="203">
        <v>0</v>
      </c>
      <c r="S574" s="203">
        <v>0</v>
      </c>
      <c r="T574" s="203">
        <v>0</v>
      </c>
      <c r="U574" s="203">
        <v>0</v>
      </c>
      <c r="V574" s="203">
        <v>0</v>
      </c>
      <c r="W574" s="203">
        <v>0</v>
      </c>
      <c r="X574" s="203">
        <v>0</v>
      </c>
      <c r="Y574" s="203">
        <v>0</v>
      </c>
      <c r="Z574" s="203">
        <v>0</v>
      </c>
      <c r="AA574" s="203">
        <v>0</v>
      </c>
      <c r="AB574" s="203">
        <v>0</v>
      </c>
      <c r="AC574" s="203">
        <v>0</v>
      </c>
      <c r="AD574" s="203">
        <v>0</v>
      </c>
      <c r="AE574" s="203">
        <v>0</v>
      </c>
      <c r="AF574" s="203">
        <v>0</v>
      </c>
      <c r="AG574" s="203">
        <v>0</v>
      </c>
      <c r="AH574" s="203">
        <v>0</v>
      </c>
      <c r="AI574" s="203">
        <v>0</v>
      </c>
      <c r="AJ574" s="204">
        <f t="shared" si="8"/>
        <v>0</v>
      </c>
      <c r="AM574" s="121"/>
    </row>
    <row r="575" spans="1:39" ht="20.100000000000001" hidden="1" customHeight="1" outlineLevel="2">
      <c r="A575" s="200">
        <v>1820</v>
      </c>
      <c r="B575" s="201" t="s">
        <v>1234</v>
      </c>
      <c r="C575" s="202" t="s">
        <v>8782</v>
      </c>
      <c r="D575" s="203">
        <v>0</v>
      </c>
      <c r="E575" s="203">
        <v>0</v>
      </c>
      <c r="F575" s="203">
        <v>0</v>
      </c>
      <c r="G575" s="203">
        <v>0</v>
      </c>
      <c r="H575" s="203">
        <v>0</v>
      </c>
      <c r="I575" s="203">
        <v>0</v>
      </c>
      <c r="J575" s="203">
        <v>0</v>
      </c>
      <c r="K575" s="203">
        <v>0</v>
      </c>
      <c r="L575" s="203">
        <v>0</v>
      </c>
      <c r="M575" s="203">
        <v>0</v>
      </c>
      <c r="N575" s="203">
        <v>0</v>
      </c>
      <c r="O575" s="203">
        <v>0</v>
      </c>
      <c r="P575" s="203">
        <v>0</v>
      </c>
      <c r="Q575" s="203">
        <v>0</v>
      </c>
      <c r="R575" s="203">
        <v>0</v>
      </c>
      <c r="S575" s="203">
        <v>0</v>
      </c>
      <c r="T575" s="203">
        <v>0</v>
      </c>
      <c r="U575" s="203">
        <v>0</v>
      </c>
      <c r="V575" s="203">
        <v>0</v>
      </c>
      <c r="W575" s="203">
        <v>0</v>
      </c>
      <c r="X575" s="203">
        <v>0</v>
      </c>
      <c r="Y575" s="203">
        <v>0</v>
      </c>
      <c r="Z575" s="203">
        <v>0</v>
      </c>
      <c r="AA575" s="203">
        <v>0</v>
      </c>
      <c r="AB575" s="203">
        <v>0</v>
      </c>
      <c r="AC575" s="203">
        <v>0</v>
      </c>
      <c r="AD575" s="203">
        <v>0</v>
      </c>
      <c r="AE575" s="203">
        <v>0</v>
      </c>
      <c r="AF575" s="203">
        <v>0</v>
      </c>
      <c r="AG575" s="203">
        <v>0</v>
      </c>
      <c r="AH575" s="203">
        <v>0</v>
      </c>
      <c r="AI575" s="203">
        <v>0</v>
      </c>
      <c r="AJ575" s="204">
        <f t="shared" si="8"/>
        <v>0</v>
      </c>
      <c r="AM575" s="121"/>
    </row>
    <row r="576" spans="1:39" ht="20.100000000000001" hidden="1" customHeight="1" outlineLevel="2">
      <c r="A576" s="200">
        <v>1901</v>
      </c>
      <c r="B576" s="201" t="s">
        <v>1235</v>
      </c>
      <c r="C576" s="202" t="s">
        <v>8782</v>
      </c>
      <c r="D576" s="203">
        <v>0</v>
      </c>
      <c r="E576" s="203">
        <v>0</v>
      </c>
      <c r="F576" s="203">
        <v>0</v>
      </c>
      <c r="G576" s="203">
        <v>0</v>
      </c>
      <c r="H576" s="203">
        <v>0</v>
      </c>
      <c r="I576" s="203">
        <v>0</v>
      </c>
      <c r="J576" s="203">
        <v>0</v>
      </c>
      <c r="K576" s="203">
        <v>0</v>
      </c>
      <c r="L576" s="203">
        <v>0</v>
      </c>
      <c r="M576" s="203">
        <v>0</v>
      </c>
      <c r="N576" s="203">
        <v>0</v>
      </c>
      <c r="O576" s="203">
        <v>0</v>
      </c>
      <c r="P576" s="203">
        <v>0</v>
      </c>
      <c r="Q576" s="203">
        <v>0</v>
      </c>
      <c r="R576" s="203">
        <v>0</v>
      </c>
      <c r="S576" s="203">
        <v>0</v>
      </c>
      <c r="T576" s="203">
        <v>0</v>
      </c>
      <c r="U576" s="203">
        <v>0</v>
      </c>
      <c r="V576" s="203">
        <v>0</v>
      </c>
      <c r="W576" s="203">
        <v>0</v>
      </c>
      <c r="X576" s="203">
        <v>0</v>
      </c>
      <c r="Y576" s="203">
        <v>0</v>
      </c>
      <c r="Z576" s="203">
        <v>0</v>
      </c>
      <c r="AA576" s="203">
        <v>0</v>
      </c>
      <c r="AB576" s="203">
        <v>0</v>
      </c>
      <c r="AC576" s="203">
        <v>0</v>
      </c>
      <c r="AD576" s="203">
        <v>0</v>
      </c>
      <c r="AE576" s="203">
        <v>0</v>
      </c>
      <c r="AF576" s="203">
        <v>0</v>
      </c>
      <c r="AG576" s="203">
        <v>0</v>
      </c>
      <c r="AH576" s="203">
        <v>0</v>
      </c>
      <c r="AI576" s="203">
        <v>0</v>
      </c>
      <c r="AJ576" s="204">
        <f t="shared" si="8"/>
        <v>0</v>
      </c>
      <c r="AM576" s="121"/>
    </row>
    <row r="577" spans="1:39" ht="20.100000000000001" hidden="1" customHeight="1" outlineLevel="2">
      <c r="A577" s="200">
        <v>1902</v>
      </c>
      <c r="B577" s="201" t="s">
        <v>1236</v>
      </c>
      <c r="C577" s="202" t="s">
        <v>8782</v>
      </c>
      <c r="D577" s="203">
        <v>0</v>
      </c>
      <c r="E577" s="203">
        <v>0</v>
      </c>
      <c r="F577" s="203">
        <v>0</v>
      </c>
      <c r="G577" s="203">
        <v>0</v>
      </c>
      <c r="H577" s="203">
        <v>0</v>
      </c>
      <c r="I577" s="203">
        <v>0</v>
      </c>
      <c r="J577" s="203">
        <v>0</v>
      </c>
      <c r="K577" s="203">
        <v>0</v>
      </c>
      <c r="L577" s="203">
        <v>0</v>
      </c>
      <c r="M577" s="203">
        <v>0</v>
      </c>
      <c r="N577" s="203">
        <v>0</v>
      </c>
      <c r="O577" s="203">
        <v>0</v>
      </c>
      <c r="P577" s="203">
        <v>0</v>
      </c>
      <c r="Q577" s="203">
        <v>0</v>
      </c>
      <c r="R577" s="203">
        <v>0</v>
      </c>
      <c r="S577" s="203">
        <v>0</v>
      </c>
      <c r="T577" s="203">
        <v>0</v>
      </c>
      <c r="U577" s="203">
        <v>0</v>
      </c>
      <c r="V577" s="203">
        <v>0</v>
      </c>
      <c r="W577" s="203">
        <v>0</v>
      </c>
      <c r="X577" s="203">
        <v>0</v>
      </c>
      <c r="Y577" s="203">
        <v>0</v>
      </c>
      <c r="Z577" s="203">
        <v>0</v>
      </c>
      <c r="AA577" s="203">
        <v>0</v>
      </c>
      <c r="AB577" s="203">
        <v>0</v>
      </c>
      <c r="AC577" s="203">
        <v>0</v>
      </c>
      <c r="AD577" s="203">
        <v>0</v>
      </c>
      <c r="AE577" s="203">
        <v>0</v>
      </c>
      <c r="AF577" s="203">
        <v>0</v>
      </c>
      <c r="AG577" s="203">
        <v>0</v>
      </c>
      <c r="AH577" s="203">
        <v>0</v>
      </c>
      <c r="AI577" s="203">
        <v>0</v>
      </c>
      <c r="AJ577" s="204">
        <f t="shared" si="8"/>
        <v>0</v>
      </c>
      <c r="AM577" s="121"/>
    </row>
    <row r="578" spans="1:39" ht="20.100000000000001" hidden="1" customHeight="1" outlineLevel="2">
      <c r="A578" s="200">
        <v>1903</v>
      </c>
      <c r="B578" s="201" t="s">
        <v>1237</v>
      </c>
      <c r="C578" s="202" t="s">
        <v>8782</v>
      </c>
      <c r="D578" s="203">
        <v>0</v>
      </c>
      <c r="E578" s="203">
        <v>0</v>
      </c>
      <c r="F578" s="203">
        <v>0</v>
      </c>
      <c r="G578" s="203">
        <v>0</v>
      </c>
      <c r="H578" s="203">
        <v>0</v>
      </c>
      <c r="I578" s="203">
        <v>0</v>
      </c>
      <c r="J578" s="203">
        <v>0</v>
      </c>
      <c r="K578" s="203">
        <v>0</v>
      </c>
      <c r="L578" s="203">
        <v>0</v>
      </c>
      <c r="M578" s="203">
        <v>0</v>
      </c>
      <c r="N578" s="203">
        <v>0</v>
      </c>
      <c r="O578" s="203">
        <v>0</v>
      </c>
      <c r="P578" s="203">
        <v>0</v>
      </c>
      <c r="Q578" s="203">
        <v>0</v>
      </c>
      <c r="R578" s="203">
        <v>0</v>
      </c>
      <c r="S578" s="203">
        <v>0</v>
      </c>
      <c r="T578" s="203">
        <v>0</v>
      </c>
      <c r="U578" s="203">
        <v>0</v>
      </c>
      <c r="V578" s="203">
        <v>0</v>
      </c>
      <c r="W578" s="203">
        <v>0</v>
      </c>
      <c r="X578" s="203">
        <v>0</v>
      </c>
      <c r="Y578" s="203">
        <v>0</v>
      </c>
      <c r="Z578" s="203">
        <v>0</v>
      </c>
      <c r="AA578" s="203">
        <v>0</v>
      </c>
      <c r="AB578" s="203">
        <v>0</v>
      </c>
      <c r="AC578" s="203">
        <v>0</v>
      </c>
      <c r="AD578" s="203">
        <v>0</v>
      </c>
      <c r="AE578" s="203">
        <v>0</v>
      </c>
      <c r="AF578" s="203">
        <v>0</v>
      </c>
      <c r="AG578" s="203">
        <v>0</v>
      </c>
      <c r="AH578" s="203">
        <v>0</v>
      </c>
      <c r="AI578" s="203">
        <v>0</v>
      </c>
      <c r="AJ578" s="204">
        <f t="shared" si="8"/>
        <v>0</v>
      </c>
      <c r="AM578" s="121"/>
    </row>
    <row r="579" spans="1:39" ht="20.100000000000001" hidden="1" customHeight="1" outlineLevel="2">
      <c r="A579" s="200">
        <v>1904</v>
      </c>
      <c r="B579" s="201" t="s">
        <v>1238</v>
      </c>
      <c r="C579" s="202" t="s">
        <v>8782</v>
      </c>
      <c r="D579" s="203">
        <v>0</v>
      </c>
      <c r="E579" s="203">
        <v>0</v>
      </c>
      <c r="F579" s="203">
        <v>0</v>
      </c>
      <c r="G579" s="203">
        <v>0</v>
      </c>
      <c r="H579" s="203">
        <v>0</v>
      </c>
      <c r="I579" s="203">
        <v>0</v>
      </c>
      <c r="J579" s="203">
        <v>0</v>
      </c>
      <c r="K579" s="203">
        <v>0</v>
      </c>
      <c r="L579" s="203">
        <v>0</v>
      </c>
      <c r="M579" s="203">
        <v>0</v>
      </c>
      <c r="N579" s="203">
        <v>0</v>
      </c>
      <c r="O579" s="203">
        <v>0</v>
      </c>
      <c r="P579" s="203">
        <v>0</v>
      </c>
      <c r="Q579" s="203">
        <v>0</v>
      </c>
      <c r="R579" s="203">
        <v>0</v>
      </c>
      <c r="S579" s="203">
        <v>0</v>
      </c>
      <c r="T579" s="203">
        <v>0</v>
      </c>
      <c r="U579" s="203">
        <v>0</v>
      </c>
      <c r="V579" s="203">
        <v>0</v>
      </c>
      <c r="W579" s="203">
        <v>0</v>
      </c>
      <c r="X579" s="203">
        <v>0</v>
      </c>
      <c r="Y579" s="203">
        <v>0</v>
      </c>
      <c r="Z579" s="203">
        <v>0</v>
      </c>
      <c r="AA579" s="203">
        <v>0</v>
      </c>
      <c r="AB579" s="203">
        <v>0</v>
      </c>
      <c r="AC579" s="203">
        <v>0</v>
      </c>
      <c r="AD579" s="203">
        <v>0</v>
      </c>
      <c r="AE579" s="203">
        <v>0</v>
      </c>
      <c r="AF579" s="203">
        <v>0</v>
      </c>
      <c r="AG579" s="203">
        <v>0</v>
      </c>
      <c r="AH579" s="203">
        <v>0</v>
      </c>
      <c r="AI579" s="203">
        <v>0</v>
      </c>
      <c r="AJ579" s="204">
        <f t="shared" si="8"/>
        <v>0</v>
      </c>
      <c r="AM579" s="121"/>
    </row>
    <row r="580" spans="1:39" ht="20.100000000000001" hidden="1" customHeight="1" outlineLevel="2">
      <c r="A580" s="200">
        <v>1905</v>
      </c>
      <c r="B580" s="201" t="s">
        <v>1239</v>
      </c>
      <c r="C580" s="202" t="s">
        <v>8782</v>
      </c>
      <c r="D580" s="203">
        <v>0</v>
      </c>
      <c r="E580" s="203">
        <v>0</v>
      </c>
      <c r="F580" s="203">
        <v>0</v>
      </c>
      <c r="G580" s="203">
        <v>0</v>
      </c>
      <c r="H580" s="203">
        <v>0</v>
      </c>
      <c r="I580" s="203">
        <v>0</v>
      </c>
      <c r="J580" s="203">
        <v>0</v>
      </c>
      <c r="K580" s="203">
        <v>0</v>
      </c>
      <c r="L580" s="203">
        <v>0</v>
      </c>
      <c r="M580" s="203">
        <v>0</v>
      </c>
      <c r="N580" s="203">
        <v>0</v>
      </c>
      <c r="O580" s="203">
        <v>0</v>
      </c>
      <c r="P580" s="203">
        <v>0</v>
      </c>
      <c r="Q580" s="203">
        <v>0</v>
      </c>
      <c r="R580" s="203">
        <v>0</v>
      </c>
      <c r="S580" s="203">
        <v>0</v>
      </c>
      <c r="T580" s="203">
        <v>0</v>
      </c>
      <c r="U580" s="203">
        <v>0</v>
      </c>
      <c r="V580" s="203">
        <v>0</v>
      </c>
      <c r="W580" s="203">
        <v>0</v>
      </c>
      <c r="X580" s="203">
        <v>0</v>
      </c>
      <c r="Y580" s="203">
        <v>0</v>
      </c>
      <c r="Z580" s="203">
        <v>0</v>
      </c>
      <c r="AA580" s="203">
        <v>0</v>
      </c>
      <c r="AB580" s="203">
        <v>0</v>
      </c>
      <c r="AC580" s="203">
        <v>0</v>
      </c>
      <c r="AD580" s="203">
        <v>0</v>
      </c>
      <c r="AE580" s="203">
        <v>0</v>
      </c>
      <c r="AF580" s="203">
        <v>0</v>
      </c>
      <c r="AG580" s="203">
        <v>0</v>
      </c>
      <c r="AH580" s="203">
        <v>0</v>
      </c>
      <c r="AI580" s="203">
        <v>0</v>
      </c>
      <c r="AJ580" s="204">
        <f t="shared" si="8"/>
        <v>0</v>
      </c>
      <c r="AM580" s="121"/>
    </row>
    <row r="581" spans="1:39" ht="20.100000000000001" hidden="1" customHeight="1" outlineLevel="2">
      <c r="A581" s="200">
        <v>1906</v>
      </c>
      <c r="B581" s="201" t="s">
        <v>1215</v>
      </c>
      <c r="C581" s="202" t="s">
        <v>8782</v>
      </c>
      <c r="D581" s="203">
        <v>0</v>
      </c>
      <c r="E581" s="203">
        <v>0</v>
      </c>
      <c r="F581" s="203">
        <v>0</v>
      </c>
      <c r="G581" s="203">
        <v>0</v>
      </c>
      <c r="H581" s="203">
        <v>0</v>
      </c>
      <c r="I581" s="203">
        <v>0</v>
      </c>
      <c r="J581" s="203">
        <v>0</v>
      </c>
      <c r="K581" s="203">
        <v>0</v>
      </c>
      <c r="L581" s="203">
        <v>0</v>
      </c>
      <c r="M581" s="203">
        <v>0</v>
      </c>
      <c r="N581" s="203">
        <v>0</v>
      </c>
      <c r="O581" s="203">
        <v>0</v>
      </c>
      <c r="P581" s="203">
        <v>0</v>
      </c>
      <c r="Q581" s="203">
        <v>0</v>
      </c>
      <c r="R581" s="203">
        <v>0</v>
      </c>
      <c r="S581" s="203">
        <v>0</v>
      </c>
      <c r="T581" s="203">
        <v>0</v>
      </c>
      <c r="U581" s="203">
        <v>0</v>
      </c>
      <c r="V581" s="203">
        <v>0</v>
      </c>
      <c r="W581" s="203">
        <v>0</v>
      </c>
      <c r="X581" s="203">
        <v>0</v>
      </c>
      <c r="Y581" s="203">
        <v>0</v>
      </c>
      <c r="Z581" s="203">
        <v>0</v>
      </c>
      <c r="AA581" s="203">
        <v>0</v>
      </c>
      <c r="AB581" s="203">
        <v>0</v>
      </c>
      <c r="AC581" s="203">
        <v>0</v>
      </c>
      <c r="AD581" s="203">
        <v>0</v>
      </c>
      <c r="AE581" s="203">
        <v>0</v>
      </c>
      <c r="AF581" s="203">
        <v>0</v>
      </c>
      <c r="AG581" s="203">
        <v>0</v>
      </c>
      <c r="AH581" s="203">
        <v>0</v>
      </c>
      <c r="AI581" s="203">
        <v>0</v>
      </c>
      <c r="AJ581" s="204">
        <f t="shared" si="8"/>
        <v>0</v>
      </c>
      <c r="AM581" s="121"/>
    </row>
    <row r="582" spans="1:39" ht="20.100000000000001" hidden="1" customHeight="1" outlineLevel="2">
      <c r="A582" s="200">
        <v>1907</v>
      </c>
      <c r="B582" s="201" t="s">
        <v>1240</v>
      </c>
      <c r="C582" s="202" t="s">
        <v>8782</v>
      </c>
      <c r="D582" s="203">
        <v>0</v>
      </c>
      <c r="E582" s="203">
        <v>0</v>
      </c>
      <c r="F582" s="203">
        <v>0</v>
      </c>
      <c r="G582" s="203">
        <v>0</v>
      </c>
      <c r="H582" s="203">
        <v>0</v>
      </c>
      <c r="I582" s="203">
        <v>0</v>
      </c>
      <c r="J582" s="203">
        <v>0</v>
      </c>
      <c r="K582" s="203">
        <v>0</v>
      </c>
      <c r="L582" s="203">
        <v>0</v>
      </c>
      <c r="M582" s="203">
        <v>0</v>
      </c>
      <c r="N582" s="203">
        <v>0</v>
      </c>
      <c r="O582" s="203">
        <v>0</v>
      </c>
      <c r="P582" s="203">
        <v>0</v>
      </c>
      <c r="Q582" s="203">
        <v>0</v>
      </c>
      <c r="R582" s="203">
        <v>0</v>
      </c>
      <c r="S582" s="203">
        <v>0</v>
      </c>
      <c r="T582" s="203">
        <v>0</v>
      </c>
      <c r="U582" s="203">
        <v>0</v>
      </c>
      <c r="V582" s="203">
        <v>0</v>
      </c>
      <c r="W582" s="203">
        <v>0</v>
      </c>
      <c r="X582" s="203">
        <v>0</v>
      </c>
      <c r="Y582" s="203">
        <v>0</v>
      </c>
      <c r="Z582" s="203">
        <v>0</v>
      </c>
      <c r="AA582" s="203">
        <v>0</v>
      </c>
      <c r="AB582" s="203">
        <v>0</v>
      </c>
      <c r="AC582" s="203">
        <v>0</v>
      </c>
      <c r="AD582" s="203">
        <v>0</v>
      </c>
      <c r="AE582" s="203">
        <v>0</v>
      </c>
      <c r="AF582" s="203">
        <v>0</v>
      </c>
      <c r="AG582" s="203">
        <v>0</v>
      </c>
      <c r="AH582" s="203">
        <v>0</v>
      </c>
      <c r="AI582" s="203">
        <v>0</v>
      </c>
      <c r="AJ582" s="204">
        <f t="shared" si="8"/>
        <v>0</v>
      </c>
      <c r="AM582" s="121"/>
    </row>
    <row r="583" spans="1:39" ht="20.100000000000001" hidden="1" customHeight="1" outlineLevel="2">
      <c r="A583" s="200">
        <v>1908</v>
      </c>
      <c r="B583" s="201" t="s">
        <v>1241</v>
      </c>
      <c r="C583" s="202" t="s">
        <v>8782</v>
      </c>
      <c r="D583" s="203">
        <v>0</v>
      </c>
      <c r="E583" s="203">
        <v>0</v>
      </c>
      <c r="F583" s="203">
        <v>0</v>
      </c>
      <c r="G583" s="203">
        <v>0</v>
      </c>
      <c r="H583" s="203">
        <v>0</v>
      </c>
      <c r="I583" s="203">
        <v>0</v>
      </c>
      <c r="J583" s="203">
        <v>0</v>
      </c>
      <c r="K583" s="203">
        <v>0</v>
      </c>
      <c r="L583" s="203">
        <v>0</v>
      </c>
      <c r="M583" s="203">
        <v>0</v>
      </c>
      <c r="N583" s="203">
        <v>0</v>
      </c>
      <c r="O583" s="203">
        <v>0</v>
      </c>
      <c r="P583" s="203">
        <v>0</v>
      </c>
      <c r="Q583" s="203">
        <v>0</v>
      </c>
      <c r="R583" s="203">
        <v>0</v>
      </c>
      <c r="S583" s="203">
        <v>0</v>
      </c>
      <c r="T583" s="203">
        <v>0</v>
      </c>
      <c r="U583" s="203">
        <v>0</v>
      </c>
      <c r="V583" s="203">
        <v>0</v>
      </c>
      <c r="W583" s="203">
        <v>0</v>
      </c>
      <c r="X583" s="203">
        <v>0</v>
      </c>
      <c r="Y583" s="203">
        <v>0</v>
      </c>
      <c r="Z583" s="203">
        <v>0</v>
      </c>
      <c r="AA583" s="203">
        <v>0</v>
      </c>
      <c r="AB583" s="203">
        <v>0</v>
      </c>
      <c r="AC583" s="203">
        <v>0</v>
      </c>
      <c r="AD583" s="203">
        <v>0</v>
      </c>
      <c r="AE583" s="203">
        <v>0</v>
      </c>
      <c r="AF583" s="203">
        <v>0</v>
      </c>
      <c r="AG583" s="203">
        <v>0</v>
      </c>
      <c r="AH583" s="203">
        <v>0</v>
      </c>
      <c r="AI583" s="203">
        <v>0</v>
      </c>
      <c r="AJ583" s="204">
        <f t="shared" si="8"/>
        <v>0</v>
      </c>
      <c r="AM583" s="121"/>
    </row>
    <row r="584" spans="1:39" ht="20.100000000000001" hidden="1" customHeight="1" outlineLevel="2">
      <c r="A584" s="200">
        <v>1909</v>
      </c>
      <c r="B584" s="201" t="s">
        <v>1160</v>
      </c>
      <c r="C584" s="202" t="s">
        <v>8782</v>
      </c>
      <c r="D584" s="203">
        <v>0</v>
      </c>
      <c r="E584" s="203">
        <v>0</v>
      </c>
      <c r="F584" s="203">
        <v>0</v>
      </c>
      <c r="G584" s="203">
        <v>0</v>
      </c>
      <c r="H584" s="203">
        <v>0</v>
      </c>
      <c r="I584" s="203">
        <v>0</v>
      </c>
      <c r="J584" s="203">
        <v>0</v>
      </c>
      <c r="K584" s="203">
        <v>0</v>
      </c>
      <c r="L584" s="203">
        <v>0</v>
      </c>
      <c r="M584" s="203">
        <v>0</v>
      </c>
      <c r="N584" s="203">
        <v>0</v>
      </c>
      <c r="O584" s="203">
        <v>0</v>
      </c>
      <c r="P584" s="203">
        <v>0</v>
      </c>
      <c r="Q584" s="203">
        <v>0</v>
      </c>
      <c r="R584" s="203">
        <v>0</v>
      </c>
      <c r="S584" s="203">
        <v>0</v>
      </c>
      <c r="T584" s="203">
        <v>0</v>
      </c>
      <c r="U584" s="203">
        <v>0</v>
      </c>
      <c r="V584" s="203">
        <v>0</v>
      </c>
      <c r="W584" s="203">
        <v>0</v>
      </c>
      <c r="X584" s="203">
        <v>0</v>
      </c>
      <c r="Y584" s="203">
        <v>0</v>
      </c>
      <c r="Z584" s="203">
        <v>0</v>
      </c>
      <c r="AA584" s="203">
        <v>0</v>
      </c>
      <c r="AB584" s="203">
        <v>0</v>
      </c>
      <c r="AC584" s="203">
        <v>0</v>
      </c>
      <c r="AD584" s="203">
        <v>0</v>
      </c>
      <c r="AE584" s="203">
        <v>0</v>
      </c>
      <c r="AF584" s="203">
        <v>0</v>
      </c>
      <c r="AG584" s="203">
        <v>0</v>
      </c>
      <c r="AH584" s="203">
        <v>0</v>
      </c>
      <c r="AI584" s="203">
        <v>0</v>
      </c>
      <c r="AJ584" s="204">
        <f t="shared" si="8"/>
        <v>0</v>
      </c>
      <c r="AM584" s="121"/>
    </row>
    <row r="585" spans="1:39" ht="20.100000000000001" hidden="1" customHeight="1" outlineLevel="2">
      <c r="A585" s="200">
        <v>1910</v>
      </c>
      <c r="B585" s="201" t="s">
        <v>1242</v>
      </c>
      <c r="C585" s="202" t="s">
        <v>8782</v>
      </c>
      <c r="D585" s="203">
        <v>0</v>
      </c>
      <c r="E585" s="203">
        <v>0</v>
      </c>
      <c r="F585" s="203">
        <v>0</v>
      </c>
      <c r="G585" s="203">
        <v>0</v>
      </c>
      <c r="H585" s="203">
        <v>0</v>
      </c>
      <c r="I585" s="203">
        <v>0</v>
      </c>
      <c r="J585" s="203">
        <v>0</v>
      </c>
      <c r="K585" s="203">
        <v>0</v>
      </c>
      <c r="L585" s="203">
        <v>0</v>
      </c>
      <c r="M585" s="203">
        <v>0</v>
      </c>
      <c r="N585" s="203">
        <v>0</v>
      </c>
      <c r="O585" s="203">
        <v>0</v>
      </c>
      <c r="P585" s="203">
        <v>0</v>
      </c>
      <c r="Q585" s="203">
        <v>0</v>
      </c>
      <c r="R585" s="203">
        <v>0</v>
      </c>
      <c r="S585" s="203">
        <v>0</v>
      </c>
      <c r="T585" s="203">
        <v>0</v>
      </c>
      <c r="U585" s="203">
        <v>0</v>
      </c>
      <c r="V585" s="203">
        <v>0</v>
      </c>
      <c r="W585" s="203">
        <v>0</v>
      </c>
      <c r="X585" s="203">
        <v>0</v>
      </c>
      <c r="Y585" s="203">
        <v>0</v>
      </c>
      <c r="Z585" s="203">
        <v>0</v>
      </c>
      <c r="AA585" s="203">
        <v>0</v>
      </c>
      <c r="AB585" s="203">
        <v>0</v>
      </c>
      <c r="AC585" s="203">
        <v>0</v>
      </c>
      <c r="AD585" s="203">
        <v>0</v>
      </c>
      <c r="AE585" s="203">
        <v>0</v>
      </c>
      <c r="AF585" s="203">
        <v>0</v>
      </c>
      <c r="AG585" s="203">
        <v>0</v>
      </c>
      <c r="AH585" s="203">
        <v>0</v>
      </c>
      <c r="AI585" s="203">
        <v>0</v>
      </c>
      <c r="AJ585" s="204">
        <f t="shared" si="8"/>
        <v>0</v>
      </c>
      <c r="AM585" s="121"/>
    </row>
    <row r="586" spans="1:39" ht="20.100000000000001" hidden="1" customHeight="1" outlineLevel="2">
      <c r="A586" s="200">
        <v>1911</v>
      </c>
      <c r="B586" s="201" t="s">
        <v>1243</v>
      </c>
      <c r="C586" s="202" t="s">
        <v>8782</v>
      </c>
      <c r="D586" s="203">
        <v>0</v>
      </c>
      <c r="E586" s="203">
        <v>0</v>
      </c>
      <c r="F586" s="203">
        <v>0</v>
      </c>
      <c r="G586" s="203">
        <v>0</v>
      </c>
      <c r="H586" s="203">
        <v>0</v>
      </c>
      <c r="I586" s="203">
        <v>0</v>
      </c>
      <c r="J586" s="203">
        <v>0</v>
      </c>
      <c r="K586" s="203">
        <v>0</v>
      </c>
      <c r="L586" s="203">
        <v>0</v>
      </c>
      <c r="M586" s="203">
        <v>0</v>
      </c>
      <c r="N586" s="203">
        <v>0</v>
      </c>
      <c r="O586" s="203">
        <v>0</v>
      </c>
      <c r="P586" s="203">
        <v>0</v>
      </c>
      <c r="Q586" s="203">
        <v>0</v>
      </c>
      <c r="R586" s="203">
        <v>0</v>
      </c>
      <c r="S586" s="203">
        <v>0</v>
      </c>
      <c r="T586" s="203">
        <v>0</v>
      </c>
      <c r="U586" s="203">
        <v>0</v>
      </c>
      <c r="V586" s="203">
        <v>0</v>
      </c>
      <c r="W586" s="203">
        <v>0</v>
      </c>
      <c r="X586" s="203">
        <v>0</v>
      </c>
      <c r="Y586" s="203">
        <v>0</v>
      </c>
      <c r="Z586" s="203">
        <v>0</v>
      </c>
      <c r="AA586" s="203">
        <v>0</v>
      </c>
      <c r="AB586" s="203">
        <v>0</v>
      </c>
      <c r="AC586" s="203">
        <v>0</v>
      </c>
      <c r="AD586" s="203">
        <v>0</v>
      </c>
      <c r="AE586" s="203">
        <v>0</v>
      </c>
      <c r="AF586" s="203">
        <v>0</v>
      </c>
      <c r="AG586" s="203">
        <v>0</v>
      </c>
      <c r="AH586" s="203">
        <v>0</v>
      </c>
      <c r="AI586" s="203">
        <v>0</v>
      </c>
      <c r="AJ586" s="204">
        <f t="shared" si="8"/>
        <v>0</v>
      </c>
      <c r="AM586" s="121"/>
    </row>
    <row r="587" spans="1:39" ht="20.100000000000001" hidden="1" customHeight="1" outlineLevel="2">
      <c r="A587" s="200">
        <v>1912</v>
      </c>
      <c r="B587" s="201" t="s">
        <v>1244</v>
      </c>
      <c r="C587" s="202" t="s">
        <v>8782</v>
      </c>
      <c r="D587" s="203">
        <v>0</v>
      </c>
      <c r="E587" s="203">
        <v>0</v>
      </c>
      <c r="F587" s="203">
        <v>0</v>
      </c>
      <c r="G587" s="203">
        <v>0</v>
      </c>
      <c r="H587" s="203">
        <v>0</v>
      </c>
      <c r="I587" s="203">
        <v>0</v>
      </c>
      <c r="J587" s="203">
        <v>0</v>
      </c>
      <c r="K587" s="203">
        <v>0</v>
      </c>
      <c r="L587" s="203">
        <v>0</v>
      </c>
      <c r="M587" s="203">
        <v>0</v>
      </c>
      <c r="N587" s="203">
        <v>0</v>
      </c>
      <c r="O587" s="203">
        <v>0</v>
      </c>
      <c r="P587" s="203">
        <v>0</v>
      </c>
      <c r="Q587" s="203">
        <v>0</v>
      </c>
      <c r="R587" s="203">
        <v>0</v>
      </c>
      <c r="S587" s="203">
        <v>0</v>
      </c>
      <c r="T587" s="203">
        <v>0</v>
      </c>
      <c r="U587" s="203">
        <v>0</v>
      </c>
      <c r="V587" s="203">
        <v>0</v>
      </c>
      <c r="W587" s="203">
        <v>0</v>
      </c>
      <c r="X587" s="203">
        <v>0</v>
      </c>
      <c r="Y587" s="203">
        <v>0</v>
      </c>
      <c r="Z587" s="203">
        <v>0</v>
      </c>
      <c r="AA587" s="203">
        <v>0</v>
      </c>
      <c r="AB587" s="203">
        <v>0</v>
      </c>
      <c r="AC587" s="203">
        <v>0</v>
      </c>
      <c r="AD587" s="203">
        <v>0</v>
      </c>
      <c r="AE587" s="203">
        <v>0</v>
      </c>
      <c r="AF587" s="203">
        <v>0</v>
      </c>
      <c r="AG587" s="203">
        <v>0</v>
      </c>
      <c r="AH587" s="203">
        <v>0</v>
      </c>
      <c r="AI587" s="203">
        <v>0</v>
      </c>
      <c r="AJ587" s="204">
        <f t="shared" si="8"/>
        <v>0</v>
      </c>
      <c r="AM587" s="121"/>
    </row>
    <row r="588" spans="1:39" ht="20.100000000000001" hidden="1" customHeight="1" outlineLevel="2">
      <c r="A588" s="200">
        <v>1913</v>
      </c>
      <c r="B588" s="201" t="s">
        <v>1245</v>
      </c>
      <c r="C588" s="202" t="s">
        <v>8782</v>
      </c>
      <c r="D588" s="203">
        <v>0</v>
      </c>
      <c r="E588" s="203">
        <v>0</v>
      </c>
      <c r="F588" s="203">
        <v>0</v>
      </c>
      <c r="G588" s="203">
        <v>0</v>
      </c>
      <c r="H588" s="203">
        <v>0</v>
      </c>
      <c r="I588" s="203">
        <v>0</v>
      </c>
      <c r="J588" s="203">
        <v>0</v>
      </c>
      <c r="K588" s="203">
        <v>0</v>
      </c>
      <c r="L588" s="203">
        <v>0</v>
      </c>
      <c r="M588" s="203">
        <v>0</v>
      </c>
      <c r="N588" s="203">
        <v>0</v>
      </c>
      <c r="O588" s="203">
        <v>0</v>
      </c>
      <c r="P588" s="203">
        <v>0</v>
      </c>
      <c r="Q588" s="203">
        <v>0</v>
      </c>
      <c r="R588" s="203">
        <v>0</v>
      </c>
      <c r="S588" s="203">
        <v>0</v>
      </c>
      <c r="T588" s="203">
        <v>0</v>
      </c>
      <c r="U588" s="203">
        <v>0</v>
      </c>
      <c r="V588" s="203">
        <v>0</v>
      </c>
      <c r="W588" s="203">
        <v>0</v>
      </c>
      <c r="X588" s="203">
        <v>0</v>
      </c>
      <c r="Y588" s="203">
        <v>0</v>
      </c>
      <c r="Z588" s="203">
        <v>0</v>
      </c>
      <c r="AA588" s="203">
        <v>0</v>
      </c>
      <c r="AB588" s="203">
        <v>0</v>
      </c>
      <c r="AC588" s="203">
        <v>0</v>
      </c>
      <c r="AD588" s="203">
        <v>0</v>
      </c>
      <c r="AE588" s="203">
        <v>0</v>
      </c>
      <c r="AF588" s="203">
        <v>0</v>
      </c>
      <c r="AG588" s="203">
        <v>0</v>
      </c>
      <c r="AH588" s="203">
        <v>0</v>
      </c>
      <c r="AI588" s="203">
        <v>0</v>
      </c>
      <c r="AJ588" s="204">
        <f t="shared" si="8"/>
        <v>0</v>
      </c>
      <c r="AM588" s="121"/>
    </row>
    <row r="589" spans="1:39" ht="20.100000000000001" hidden="1" customHeight="1" outlineLevel="2">
      <c r="A589" s="200">
        <v>1914</v>
      </c>
      <c r="B589" s="201" t="s">
        <v>1246</v>
      </c>
      <c r="C589" s="202" t="s">
        <v>8782</v>
      </c>
      <c r="D589" s="203">
        <v>0</v>
      </c>
      <c r="E589" s="203">
        <v>0</v>
      </c>
      <c r="F589" s="203">
        <v>0</v>
      </c>
      <c r="G589" s="203">
        <v>0</v>
      </c>
      <c r="H589" s="203">
        <v>0</v>
      </c>
      <c r="I589" s="203">
        <v>0</v>
      </c>
      <c r="J589" s="203">
        <v>0</v>
      </c>
      <c r="K589" s="203">
        <v>0</v>
      </c>
      <c r="L589" s="203">
        <v>0</v>
      </c>
      <c r="M589" s="203">
        <v>0</v>
      </c>
      <c r="N589" s="203">
        <v>0</v>
      </c>
      <c r="O589" s="203">
        <v>0</v>
      </c>
      <c r="P589" s="203">
        <v>0</v>
      </c>
      <c r="Q589" s="203">
        <v>0</v>
      </c>
      <c r="R589" s="203">
        <v>0</v>
      </c>
      <c r="S589" s="203">
        <v>0</v>
      </c>
      <c r="T589" s="203">
        <v>0</v>
      </c>
      <c r="U589" s="203">
        <v>0</v>
      </c>
      <c r="V589" s="203">
        <v>0</v>
      </c>
      <c r="W589" s="203">
        <v>0</v>
      </c>
      <c r="X589" s="203">
        <v>0</v>
      </c>
      <c r="Y589" s="203">
        <v>0</v>
      </c>
      <c r="Z589" s="203">
        <v>0</v>
      </c>
      <c r="AA589" s="203">
        <v>0</v>
      </c>
      <c r="AB589" s="203">
        <v>0</v>
      </c>
      <c r="AC589" s="203">
        <v>0</v>
      </c>
      <c r="AD589" s="203">
        <v>0</v>
      </c>
      <c r="AE589" s="203">
        <v>0</v>
      </c>
      <c r="AF589" s="203">
        <v>0</v>
      </c>
      <c r="AG589" s="203">
        <v>0</v>
      </c>
      <c r="AH589" s="203">
        <v>0</v>
      </c>
      <c r="AI589" s="203">
        <v>0</v>
      </c>
      <c r="AJ589" s="204">
        <f t="shared" si="8"/>
        <v>0</v>
      </c>
      <c r="AM589" s="121"/>
    </row>
    <row r="590" spans="1:39" ht="20.100000000000001" hidden="1" customHeight="1" outlineLevel="2">
      <c r="A590" s="200">
        <v>1915</v>
      </c>
      <c r="B590" s="201" t="s">
        <v>1247</v>
      </c>
      <c r="C590" s="202" t="s">
        <v>8782</v>
      </c>
      <c r="D590" s="203">
        <v>0</v>
      </c>
      <c r="E590" s="203">
        <v>0</v>
      </c>
      <c r="F590" s="203">
        <v>0</v>
      </c>
      <c r="G590" s="203">
        <v>0</v>
      </c>
      <c r="H590" s="203">
        <v>0</v>
      </c>
      <c r="I590" s="203">
        <v>0</v>
      </c>
      <c r="J590" s="203">
        <v>0</v>
      </c>
      <c r="K590" s="203">
        <v>0</v>
      </c>
      <c r="L590" s="203">
        <v>0</v>
      </c>
      <c r="M590" s="203">
        <v>0</v>
      </c>
      <c r="N590" s="203">
        <v>0</v>
      </c>
      <c r="O590" s="203">
        <v>0</v>
      </c>
      <c r="P590" s="203">
        <v>0</v>
      </c>
      <c r="Q590" s="203">
        <v>0</v>
      </c>
      <c r="R590" s="203">
        <v>0</v>
      </c>
      <c r="S590" s="203">
        <v>0</v>
      </c>
      <c r="T590" s="203">
        <v>0</v>
      </c>
      <c r="U590" s="203">
        <v>0</v>
      </c>
      <c r="V590" s="203">
        <v>0</v>
      </c>
      <c r="W590" s="203">
        <v>0</v>
      </c>
      <c r="X590" s="203">
        <v>0</v>
      </c>
      <c r="Y590" s="203">
        <v>0</v>
      </c>
      <c r="Z590" s="203">
        <v>0</v>
      </c>
      <c r="AA590" s="203">
        <v>0</v>
      </c>
      <c r="AB590" s="203">
        <v>0</v>
      </c>
      <c r="AC590" s="203">
        <v>0</v>
      </c>
      <c r="AD590" s="203">
        <v>0</v>
      </c>
      <c r="AE590" s="203">
        <v>0</v>
      </c>
      <c r="AF590" s="203">
        <v>0</v>
      </c>
      <c r="AG590" s="203">
        <v>0</v>
      </c>
      <c r="AH590" s="203">
        <v>0</v>
      </c>
      <c r="AI590" s="203">
        <v>0</v>
      </c>
      <c r="AJ590" s="204">
        <f t="shared" ref="AJ590:AJ614" si="9">SUM(D590:AI590)</f>
        <v>0</v>
      </c>
      <c r="AM590" s="121"/>
    </row>
    <row r="591" spans="1:39" ht="20.100000000000001" customHeight="1" collapsed="1">
      <c r="A591" s="110">
        <v>2301</v>
      </c>
      <c r="B591" s="111" t="s">
        <v>1248</v>
      </c>
      <c r="C591" s="112" t="s">
        <v>8782</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4">
        <f t="shared" si="9"/>
        <v>0</v>
      </c>
      <c r="AM591" s="121"/>
    </row>
    <row r="592" spans="1:39" ht="20.100000000000001" customHeight="1">
      <c r="A592" s="110">
        <v>2302</v>
      </c>
      <c r="B592" s="111" t="s">
        <v>1249</v>
      </c>
      <c r="C592" s="112" t="s">
        <v>8782</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4">
        <f t="shared" si="9"/>
        <v>0</v>
      </c>
      <c r="AM592" s="121"/>
    </row>
    <row r="593" spans="1:39" ht="20.100000000000001" customHeight="1">
      <c r="A593" s="110">
        <v>2303</v>
      </c>
      <c r="B593" s="111" t="s">
        <v>1250</v>
      </c>
      <c r="C593" s="112" t="s">
        <v>8782</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4">
        <f t="shared" si="9"/>
        <v>0</v>
      </c>
      <c r="AM593" s="121"/>
    </row>
    <row r="594" spans="1:39" ht="20.100000000000001" customHeight="1">
      <c r="A594" s="110">
        <v>2311</v>
      </c>
      <c r="B594" s="111" t="s">
        <v>1251</v>
      </c>
      <c r="C594" s="112" t="s">
        <v>8782</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4">
        <f t="shared" si="9"/>
        <v>0</v>
      </c>
      <c r="AM594" s="121"/>
    </row>
    <row r="595" spans="1:39" ht="20.100000000000001" customHeight="1">
      <c r="A595" s="110">
        <v>2312</v>
      </c>
      <c r="B595" s="111" t="s">
        <v>1252</v>
      </c>
      <c r="C595" s="112" t="s">
        <v>8782</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4">
        <f t="shared" si="9"/>
        <v>0</v>
      </c>
      <c r="AM595" s="121"/>
    </row>
    <row r="596" spans="1:39" ht="20.100000000000001" customHeight="1">
      <c r="A596" s="110">
        <v>2313</v>
      </c>
      <c r="B596" s="111" t="s">
        <v>1253</v>
      </c>
      <c r="C596" s="112" t="s">
        <v>8782</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4">
        <f t="shared" si="9"/>
        <v>0</v>
      </c>
      <c r="AM596" s="121"/>
    </row>
    <row r="597" spans="1:39" ht="20.100000000000001" customHeight="1">
      <c r="A597" s="110">
        <v>2314</v>
      </c>
      <c r="B597" s="111" t="s">
        <v>1254</v>
      </c>
      <c r="C597" s="112" t="s">
        <v>8782</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4">
        <f t="shared" si="9"/>
        <v>0</v>
      </c>
      <c r="AM597" s="121"/>
    </row>
    <row r="598" spans="1:39" ht="20.100000000000001" customHeight="1">
      <c r="A598" s="110">
        <v>2315</v>
      </c>
      <c r="B598" s="111" t="s">
        <v>1255</v>
      </c>
      <c r="C598" s="112" t="s">
        <v>8782</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4">
        <f t="shared" si="9"/>
        <v>0</v>
      </c>
      <c r="AM598" s="121"/>
    </row>
    <row r="599" spans="1:39" ht="20.100000000000001" customHeight="1">
      <c r="A599" s="110">
        <v>2316</v>
      </c>
      <c r="B599" s="111" t="s">
        <v>1256</v>
      </c>
      <c r="C599" s="112" t="s">
        <v>8782</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4">
        <f t="shared" si="9"/>
        <v>0</v>
      </c>
      <c r="AM599" s="121"/>
    </row>
    <row r="600" spans="1:39" ht="20.100000000000001" customHeight="1">
      <c r="A600" s="110">
        <v>2317</v>
      </c>
      <c r="B600" s="111" t="s">
        <v>1257</v>
      </c>
      <c r="C600" s="112" t="s">
        <v>8782</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4">
        <f t="shared" si="9"/>
        <v>0</v>
      </c>
      <c r="AM600" s="121"/>
    </row>
    <row r="601" spans="1:39" ht="20.100000000000001" customHeight="1">
      <c r="A601" s="110">
        <v>2318</v>
      </c>
      <c r="B601" s="111" t="s">
        <v>1258</v>
      </c>
      <c r="C601" s="112" t="s">
        <v>8782</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4">
        <f t="shared" si="9"/>
        <v>0</v>
      </c>
      <c r="AM601" s="121"/>
    </row>
    <row r="602" spans="1:39" ht="20.100000000000001" customHeight="1">
      <c r="A602" s="110">
        <v>2319</v>
      </c>
      <c r="B602" s="111" t="s">
        <v>1259</v>
      </c>
      <c r="C602" s="112" t="s">
        <v>8782</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4">
        <f t="shared" si="9"/>
        <v>0</v>
      </c>
      <c r="AM602" s="121"/>
    </row>
    <row r="603" spans="1:39" ht="20.100000000000001" customHeight="1">
      <c r="A603" s="110">
        <v>2320</v>
      </c>
      <c r="B603" s="111" t="s">
        <v>1260</v>
      </c>
      <c r="C603" s="112" t="s">
        <v>8782</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4">
        <f t="shared" si="9"/>
        <v>0</v>
      </c>
      <c r="AM603" s="121"/>
    </row>
    <row r="604" spans="1:39" ht="20.100000000000001" customHeight="1">
      <c r="A604" s="110">
        <v>2321</v>
      </c>
      <c r="B604" s="111" t="s">
        <v>620</v>
      </c>
      <c r="C604" s="112" t="s">
        <v>8782</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4">
        <f t="shared" si="9"/>
        <v>0</v>
      </c>
      <c r="AM604" s="121"/>
    </row>
    <row r="605" spans="1:39" ht="20.100000000000001" customHeight="1">
      <c r="A605" s="110">
        <v>2322</v>
      </c>
      <c r="B605" s="111" t="s">
        <v>621</v>
      </c>
      <c r="C605" s="112" t="s">
        <v>8782</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4">
        <f t="shared" si="9"/>
        <v>0</v>
      </c>
      <c r="AM605" s="121"/>
    </row>
    <row r="606" spans="1:39" ht="20.100000000000001" customHeight="1">
      <c r="A606" s="110">
        <v>2323</v>
      </c>
      <c r="B606" s="111" t="s">
        <v>622</v>
      </c>
      <c r="C606" s="112" t="s">
        <v>8782</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4">
        <f t="shared" si="9"/>
        <v>0</v>
      </c>
      <c r="AM606" s="121"/>
    </row>
    <row r="607" spans="1:39" ht="20.100000000000001" customHeight="1">
      <c r="A607" s="110">
        <v>2324</v>
      </c>
      <c r="B607" s="111" t="s">
        <v>623</v>
      </c>
      <c r="C607" s="112" t="s">
        <v>8782</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4">
        <f t="shared" si="9"/>
        <v>0</v>
      </c>
      <c r="AM607" s="121"/>
    </row>
    <row r="608" spans="1:39" ht="20.100000000000001" customHeight="1">
      <c r="A608" s="110">
        <v>2325</v>
      </c>
      <c r="B608" s="111" t="s">
        <v>624</v>
      </c>
      <c r="C608" s="112" t="s">
        <v>8782</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4">
        <f t="shared" si="9"/>
        <v>0</v>
      </c>
      <c r="AM608" s="121"/>
    </row>
    <row r="609" spans="1:39" ht="20.100000000000001" customHeight="1">
      <c r="A609" s="110">
        <v>2326</v>
      </c>
      <c r="B609" s="111" t="s">
        <v>625</v>
      </c>
      <c r="C609" s="112" t="s">
        <v>8782</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4">
        <f t="shared" si="9"/>
        <v>0</v>
      </c>
      <c r="AM609" s="121"/>
    </row>
    <row r="610" spans="1:39" ht="20.100000000000001" customHeight="1">
      <c r="A610" s="110">
        <v>2327</v>
      </c>
      <c r="B610" s="111" t="s">
        <v>626</v>
      </c>
      <c r="C610" s="112" t="s">
        <v>8782</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4">
        <f t="shared" si="9"/>
        <v>0</v>
      </c>
      <c r="AM610" s="121"/>
    </row>
    <row r="611" spans="1:39" ht="20.100000000000001" customHeight="1">
      <c r="A611" s="110">
        <v>2328</v>
      </c>
      <c r="B611" s="111" t="s">
        <v>1322</v>
      </c>
      <c r="C611" s="112" t="s">
        <v>8782</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4">
        <f t="shared" si="9"/>
        <v>0</v>
      </c>
      <c r="AM611" s="121"/>
    </row>
    <row r="612" spans="1:39" ht="20.100000000000001" customHeight="1">
      <c r="A612" s="110" t="s">
        <v>637</v>
      </c>
      <c r="B612" s="111" t="s">
        <v>1261</v>
      </c>
      <c r="C612" s="112" t="s">
        <v>1273</v>
      </c>
      <c r="D612" s="113">
        <v>0</v>
      </c>
      <c r="E612" s="113">
        <v>0</v>
      </c>
      <c r="F612" s="113">
        <v>0</v>
      </c>
      <c r="G612" s="113">
        <v>3323377.6600000006</v>
      </c>
      <c r="H612" s="113">
        <v>0</v>
      </c>
      <c r="I612" s="113">
        <v>0</v>
      </c>
      <c r="J612" s="113">
        <v>521380.27</v>
      </c>
      <c r="K612" s="113">
        <v>0</v>
      </c>
      <c r="L612" s="113">
        <v>0</v>
      </c>
      <c r="M612" s="113">
        <v>0</v>
      </c>
      <c r="N612" s="113">
        <v>0</v>
      </c>
      <c r="O612" s="113">
        <v>0</v>
      </c>
      <c r="P612" s="113">
        <v>55371.839999999997</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4">
        <f t="shared" si="9"/>
        <v>3900129.7700000005</v>
      </c>
      <c r="AM612" s="121"/>
    </row>
    <row r="613" spans="1:39" ht="20.100000000000001" customHeight="1">
      <c r="A613" s="110" t="s">
        <v>639</v>
      </c>
      <c r="B613" s="111" t="s">
        <v>1262</v>
      </c>
      <c r="C613" s="112" t="e">
        <v>#N/A</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4">
        <f t="shared" si="9"/>
        <v>0</v>
      </c>
      <c r="AM613" s="121"/>
    </row>
    <row r="614" spans="1:39" ht="20.100000000000001" customHeight="1">
      <c r="A614" s="110" t="s">
        <v>641</v>
      </c>
      <c r="B614" s="111" t="s">
        <v>1263</v>
      </c>
      <c r="C614" s="112" t="e">
        <v>#N/A</v>
      </c>
      <c r="D614" s="113">
        <v>0</v>
      </c>
      <c r="E614" s="113">
        <v>0</v>
      </c>
      <c r="F614" s="113">
        <v>0</v>
      </c>
      <c r="G614" s="113">
        <v>2469539.8899999987</v>
      </c>
      <c r="H614" s="113">
        <v>0</v>
      </c>
      <c r="I614" s="113">
        <v>0</v>
      </c>
      <c r="J614" s="113">
        <v>0</v>
      </c>
      <c r="K614" s="113">
        <v>0</v>
      </c>
      <c r="L614" s="113">
        <v>0</v>
      </c>
      <c r="M614" s="113">
        <v>0</v>
      </c>
      <c r="N614" s="113">
        <v>0</v>
      </c>
      <c r="O614" s="113">
        <v>0</v>
      </c>
      <c r="P614" s="113">
        <v>0</v>
      </c>
      <c r="Q614" s="113">
        <v>0</v>
      </c>
      <c r="R614" s="113">
        <v>0</v>
      </c>
      <c r="S614" s="113">
        <v>0</v>
      </c>
      <c r="T614" s="113">
        <v>1684866.9399999997</v>
      </c>
      <c r="U614" s="113">
        <v>2332400</v>
      </c>
      <c r="V614" s="113">
        <v>0</v>
      </c>
      <c r="W614" s="113">
        <v>0</v>
      </c>
      <c r="X614" s="113">
        <v>0</v>
      </c>
      <c r="Y614" s="113">
        <v>0</v>
      </c>
      <c r="Z614" s="113">
        <v>0</v>
      </c>
      <c r="AA614" s="113">
        <v>6860000</v>
      </c>
      <c r="AB614" s="113">
        <v>0</v>
      </c>
      <c r="AC614" s="113">
        <v>0</v>
      </c>
      <c r="AD614" s="113">
        <v>0</v>
      </c>
      <c r="AE614" s="113">
        <v>0</v>
      </c>
      <c r="AF614" s="113">
        <v>0</v>
      </c>
      <c r="AG614" s="113">
        <v>0</v>
      </c>
      <c r="AH614" s="113">
        <v>0</v>
      </c>
      <c r="AI614" s="113">
        <v>0</v>
      </c>
      <c r="AJ614" s="114">
        <f t="shared" si="9"/>
        <v>13346806.829999998</v>
      </c>
      <c r="AM614" s="121"/>
    </row>
    <row r="615" spans="1:39" ht="4.5" customHeight="1">
      <c r="A615" s="110"/>
      <c r="B615" s="111"/>
      <c r="C615" s="112"/>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7"/>
      <c r="AM615" s="46"/>
    </row>
    <row r="616" spans="1:39" ht="18.95" customHeight="1" thickBot="1">
      <c r="A616" s="110"/>
      <c r="B616" s="118" t="s">
        <v>655</v>
      </c>
      <c r="C616" s="119"/>
      <c r="D616" s="120">
        <f>SUBTOTAL(9,D13:D614)</f>
        <v>105137903.60999997</v>
      </c>
      <c r="E616" s="120">
        <f t="shared" ref="E616:AJ616" si="10">SUBTOTAL(9,E13:E614)</f>
        <v>59879934.00999999</v>
      </c>
      <c r="F616" s="120">
        <f t="shared" si="10"/>
        <v>3427589180.0800009</v>
      </c>
      <c r="G616" s="120">
        <f t="shared" si="10"/>
        <v>443859064.56999999</v>
      </c>
      <c r="H616" s="120">
        <f t="shared" si="10"/>
        <v>21880656</v>
      </c>
      <c r="I616" s="120">
        <f t="shared" si="10"/>
        <v>3319019.1099999994</v>
      </c>
      <c r="J616" s="120">
        <f t="shared" si="10"/>
        <v>2059160819.4999995</v>
      </c>
      <c r="K616" s="120">
        <f t="shared" si="10"/>
        <v>2302705.6300000004</v>
      </c>
      <c r="L616" s="120">
        <f t="shared" si="10"/>
        <v>36824180.620000005</v>
      </c>
      <c r="M616" s="120">
        <f t="shared" si="10"/>
        <v>17847.87</v>
      </c>
      <c r="N616" s="120">
        <f t="shared" si="10"/>
        <v>1832041223.3399997</v>
      </c>
      <c r="O616" s="120">
        <f t="shared" si="10"/>
        <v>205191.13999999996</v>
      </c>
      <c r="P616" s="120">
        <f t="shared" si="10"/>
        <v>275378847.81</v>
      </c>
      <c r="Q616" s="120">
        <f t="shared" si="10"/>
        <v>746128249.17999995</v>
      </c>
      <c r="R616" s="120">
        <f t="shared" si="10"/>
        <v>711294533.3499999</v>
      </c>
      <c r="S616" s="120">
        <f t="shared" si="10"/>
        <v>5693528.6500000004</v>
      </c>
      <c r="T616" s="120">
        <f t="shared" si="10"/>
        <v>514632203.20000011</v>
      </c>
      <c r="U616" s="120">
        <f t="shared" si="10"/>
        <v>5198346.68</v>
      </c>
      <c r="V616" s="120">
        <f t="shared" si="10"/>
        <v>37730</v>
      </c>
      <c r="W616" s="120">
        <f t="shared" si="10"/>
        <v>38450.300000000003</v>
      </c>
      <c r="X616" s="120">
        <f t="shared" si="10"/>
        <v>1154961.6736000001</v>
      </c>
      <c r="Y616" s="120">
        <f t="shared" si="10"/>
        <v>29.017800000000005</v>
      </c>
      <c r="Z616" s="120">
        <f t="shared" si="10"/>
        <v>2950.5545999999999</v>
      </c>
      <c r="AA616" s="120">
        <f t="shared" si="10"/>
        <v>3025535815.8354001</v>
      </c>
      <c r="AB616" s="120">
        <f t="shared" si="10"/>
        <v>2375.9610000000002</v>
      </c>
      <c r="AC616" s="120">
        <f t="shared" si="10"/>
        <v>345161261.17899984</v>
      </c>
      <c r="AD616" s="120">
        <f t="shared" si="10"/>
        <v>3783394.9580000006</v>
      </c>
      <c r="AE616" s="120">
        <f t="shared" si="10"/>
        <v>2025846461.620801</v>
      </c>
      <c r="AF616" s="120">
        <f t="shared" si="10"/>
        <v>2816.9903999999997</v>
      </c>
      <c r="AG616" s="120">
        <f t="shared" si="10"/>
        <v>0.21</v>
      </c>
      <c r="AH616" s="120">
        <f t="shared" si="10"/>
        <v>5196900.0159999998</v>
      </c>
      <c r="AI616" s="120">
        <f t="shared" si="10"/>
        <v>2240172.0334000001</v>
      </c>
      <c r="AJ616" s="120">
        <f t="shared" si="10"/>
        <v>15659546754.700008</v>
      </c>
    </row>
    <row r="617" spans="1:39" ht="15.75" thickTop="1">
      <c r="A617" s="51"/>
      <c r="B617" s="52"/>
      <c r="C617" s="53"/>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5"/>
    </row>
    <row r="620" spans="1:39" s="47" customFormat="1" hidden="1"/>
    <row r="621" spans="1:39" hidden="1">
      <c r="E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row>
    <row r="622" spans="1:39" hidden="1">
      <c r="D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row>
    <row r="623" spans="1:39" hidden="1">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row>
    <row r="624" spans="1:39" hidden="1"/>
    <row r="625" spans="3:36" ht="15.75" hidden="1" thickBot="1">
      <c r="C625" s="49"/>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48"/>
    </row>
    <row r="626" spans="3:36" hidden="1">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row>
    <row r="627" spans="3:36">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48"/>
    </row>
    <row r="628" spans="3:36">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73" customWidth="1"/>
    <col min="2" max="2" width="105.7109375" style="73" customWidth="1"/>
    <col min="3" max="3" width="2.5703125" style="73" customWidth="1"/>
    <col min="4" max="16384" width="11.42578125" style="73"/>
  </cols>
  <sheetData>
    <row r="1" spans="1:2" ht="15.75">
      <c r="A1" s="74"/>
      <c r="B1" s="75" t="s">
        <v>672</v>
      </c>
    </row>
    <row r="2" spans="1:2" ht="3.75" customHeight="1">
      <c r="A2" s="74"/>
      <c r="B2" s="75"/>
    </row>
    <row r="3" spans="1:2" ht="91.5" customHeight="1">
      <c r="A3" s="74"/>
      <c r="B3" s="76" t="s">
        <v>673</v>
      </c>
    </row>
    <row r="4" spans="1:2" ht="65.25" customHeight="1">
      <c r="A4" s="74"/>
      <c r="B4" s="76" t="s">
        <v>674</v>
      </c>
    </row>
    <row r="5" spans="1:2" ht="27" customHeight="1">
      <c r="A5" s="74"/>
      <c r="B5" s="76" t="s">
        <v>675</v>
      </c>
    </row>
    <row r="6" spans="1:2" ht="15.75" thickBot="1">
      <c r="A6" s="74"/>
      <c r="B6" s="76" t="s">
        <v>676</v>
      </c>
    </row>
    <row r="7" spans="1:2" ht="13.5" customHeight="1">
      <c r="A7" s="74"/>
      <c r="B7" s="77" t="s">
        <v>677</v>
      </c>
    </row>
    <row r="8" spans="1:2" ht="22.5">
      <c r="A8" s="74"/>
      <c r="B8" s="78" t="s">
        <v>678</v>
      </c>
    </row>
    <row r="9" spans="1:2" ht="23.25" thickBot="1">
      <c r="A9" s="74"/>
      <c r="B9" s="79" t="s">
        <v>679</v>
      </c>
    </row>
    <row r="10" spans="1:2" ht="12.75" customHeight="1">
      <c r="A10" s="74"/>
      <c r="B10" s="80" t="s">
        <v>680</v>
      </c>
    </row>
    <row r="11" spans="1:2">
      <c r="A11" s="74"/>
      <c r="B11" s="78" t="s">
        <v>681</v>
      </c>
    </row>
    <row r="12" spans="1:2" ht="57" thickBot="1">
      <c r="A12" s="74"/>
      <c r="B12" s="79" t="s">
        <v>682</v>
      </c>
    </row>
    <row r="13" spans="1:2" ht="13.5" customHeight="1">
      <c r="A13" s="74"/>
      <c r="B13" s="80" t="s">
        <v>683</v>
      </c>
    </row>
    <row r="14" spans="1:2">
      <c r="A14" s="74"/>
      <c r="B14" s="78" t="s">
        <v>684</v>
      </c>
    </row>
    <row r="15" spans="1:2" ht="15.75" thickBot="1">
      <c r="A15" s="74"/>
      <c r="B15" s="79" t="s">
        <v>685</v>
      </c>
    </row>
    <row r="16" spans="1:2" ht="12.75" customHeight="1">
      <c r="A16" s="74"/>
      <c r="B16" s="80" t="s">
        <v>686</v>
      </c>
    </row>
    <row r="17" spans="1:2">
      <c r="A17" s="74"/>
      <c r="B17" s="78" t="s">
        <v>687</v>
      </c>
    </row>
    <row r="18" spans="1:2" ht="23.25" thickBot="1">
      <c r="A18" s="74"/>
      <c r="B18" s="79" t="s">
        <v>688</v>
      </c>
    </row>
    <row r="19" spans="1:2" ht="12.75" customHeight="1">
      <c r="A19" s="74"/>
      <c r="B19" s="80" t="s">
        <v>689</v>
      </c>
    </row>
    <row r="20" spans="1:2">
      <c r="A20" s="74"/>
      <c r="B20" s="78" t="s">
        <v>690</v>
      </c>
    </row>
    <row r="21" spans="1:2" ht="23.25" thickBot="1">
      <c r="A21" s="74"/>
      <c r="B21" s="79" t="s">
        <v>691</v>
      </c>
    </row>
    <row r="22" spans="1:2" ht="12" customHeight="1">
      <c r="A22" s="74"/>
      <c r="B22" s="80" t="s">
        <v>692</v>
      </c>
    </row>
    <row r="23" spans="1:2">
      <c r="A23" s="74"/>
      <c r="B23" s="78" t="s">
        <v>693</v>
      </c>
    </row>
    <row r="24" spans="1:2" ht="15.75" thickBot="1">
      <c r="A24" s="74"/>
      <c r="B24" s="79" t="s">
        <v>694</v>
      </c>
    </row>
    <row r="25" spans="1:2" ht="13.5" customHeight="1">
      <c r="A25" s="74"/>
      <c r="B25" s="80" t="s">
        <v>695</v>
      </c>
    </row>
    <row r="26" spans="1:2">
      <c r="A26" s="74"/>
      <c r="B26" s="78" t="s">
        <v>696</v>
      </c>
    </row>
    <row r="27" spans="1:2" ht="15.75" thickBot="1">
      <c r="A27" s="74"/>
      <c r="B27" s="79" t="s">
        <v>697</v>
      </c>
    </row>
    <row r="28" spans="1:2" ht="12.75" customHeight="1">
      <c r="A28" s="74"/>
      <c r="B28" s="80" t="s">
        <v>698</v>
      </c>
    </row>
    <row r="29" spans="1:2">
      <c r="A29" s="74"/>
      <c r="B29" s="78" t="s">
        <v>699</v>
      </c>
    </row>
    <row r="30" spans="1:2" ht="15.75" thickBot="1">
      <c r="A30" s="74"/>
      <c r="B30" s="79" t="s">
        <v>700</v>
      </c>
    </row>
    <row r="31" spans="1:2" ht="13.5" customHeight="1">
      <c r="A31" s="74"/>
      <c r="B31" s="80" t="s">
        <v>701</v>
      </c>
    </row>
    <row r="32" spans="1:2">
      <c r="A32" s="74"/>
      <c r="B32" s="78" t="s">
        <v>702</v>
      </c>
    </row>
    <row r="33" spans="1:2" ht="15.75" thickBot="1">
      <c r="A33" s="74"/>
      <c r="B33" s="79" t="s">
        <v>700</v>
      </c>
    </row>
    <row r="34" spans="1:2" ht="13.5" customHeight="1">
      <c r="A34" s="74"/>
      <c r="B34" s="80" t="s">
        <v>703</v>
      </c>
    </row>
    <row r="35" spans="1:2" ht="22.5">
      <c r="A35" s="74"/>
      <c r="B35" s="78" t="s">
        <v>704</v>
      </c>
    </row>
    <row r="36" spans="1:2" ht="23.25" thickBot="1">
      <c r="A36" s="74"/>
      <c r="B36" s="79" t="s">
        <v>705</v>
      </c>
    </row>
    <row r="37" spans="1:2" ht="13.5" customHeight="1">
      <c r="A37" s="74"/>
      <c r="B37" s="80" t="s">
        <v>706</v>
      </c>
    </row>
    <row r="38" spans="1:2" ht="22.5">
      <c r="A38" s="74"/>
      <c r="B38" s="78" t="s">
        <v>707</v>
      </c>
    </row>
    <row r="39" spans="1:2">
      <c r="A39" s="74"/>
      <c r="B39" s="78" t="s">
        <v>708</v>
      </c>
    </row>
    <row r="40" spans="1:2" ht="23.25" thickBot="1">
      <c r="A40" s="74"/>
      <c r="B40" s="79" t="s">
        <v>709</v>
      </c>
    </row>
    <row r="41" spans="1:2" ht="13.5" customHeight="1">
      <c r="A41" s="74"/>
      <c r="B41" s="80" t="s">
        <v>710</v>
      </c>
    </row>
    <row r="42" spans="1:2">
      <c r="A42" s="74"/>
      <c r="B42" s="78" t="s">
        <v>711</v>
      </c>
    </row>
    <row r="43" spans="1:2">
      <c r="A43" s="74"/>
      <c r="B43" s="78" t="s">
        <v>712</v>
      </c>
    </row>
    <row r="44" spans="1:2" ht="13.5" customHeight="1">
      <c r="A44" s="74"/>
      <c r="B44" s="78" t="s">
        <v>713</v>
      </c>
    </row>
    <row r="45" spans="1:2" ht="19.5" customHeight="1" thickBot="1">
      <c r="A45" s="74"/>
      <c r="B45" s="79" t="s">
        <v>714</v>
      </c>
    </row>
    <row r="46" spans="1:2">
      <c r="A46" s="74"/>
      <c r="B46" s="81" t="s">
        <v>715</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4"/>
  <sheetViews>
    <sheetView topLeftCell="A125" workbookViewId="0">
      <selection activeCell="B151" sqref="B151"/>
    </sheetView>
  </sheetViews>
  <sheetFormatPr baseColWidth="10" defaultRowHeight="15"/>
  <cols>
    <col min="1" max="1" width="11.42578125" style="73"/>
    <col min="2" max="2" width="76.7109375" style="73" bestFit="1" customWidth="1"/>
    <col min="3" max="3" width="73" style="73" bestFit="1" customWidth="1"/>
    <col min="4" max="16384" width="11.42578125" style="73"/>
  </cols>
  <sheetData>
    <row r="1" spans="1:3" ht="15" customHeight="1"/>
    <row r="2" spans="1:3" ht="21">
      <c r="A2" s="8" t="s">
        <v>41</v>
      </c>
      <c r="B2" s="9" t="str">
        <f>UPPER(C2)</f>
        <v>DESCRIPCIÓN</v>
      </c>
      <c r="C2" s="9" t="s">
        <v>2</v>
      </c>
    </row>
    <row r="3" spans="1:3">
      <c r="A3" s="1">
        <v>0</v>
      </c>
      <c r="B3" s="2" t="str">
        <f t="shared" ref="B3:B66" si="0">UPPER(C3)</f>
        <v>SIN  NOMBRE</v>
      </c>
      <c r="C3" s="2" t="s">
        <v>652</v>
      </c>
    </row>
    <row r="4" spans="1:3">
      <c r="A4" s="3">
        <v>6</v>
      </c>
      <c r="B4" s="4" t="str">
        <f t="shared" si="0"/>
        <v>VICEPRESIDENCIA DEL ESTADO PLURINACIONAL</v>
      </c>
      <c r="C4" s="4" t="s">
        <v>50</v>
      </c>
    </row>
    <row r="5" spans="1:3">
      <c r="A5" s="3">
        <v>10</v>
      </c>
      <c r="B5" s="4" t="str">
        <f t="shared" si="0"/>
        <v>MINISTERIO DE RELACIONES EXTERIORES</v>
      </c>
      <c r="C5" s="4" t="s">
        <v>51</v>
      </c>
    </row>
    <row r="6" spans="1:3">
      <c r="A6" s="3">
        <v>15</v>
      </c>
      <c r="B6" s="4" t="str">
        <f t="shared" si="0"/>
        <v>MINISTERIO DE GOBIERNO</v>
      </c>
      <c r="C6" s="4" t="s">
        <v>52</v>
      </c>
    </row>
    <row r="7" spans="1:3">
      <c r="A7" s="3">
        <v>16</v>
      </c>
      <c r="B7" s="4" t="str">
        <f t="shared" si="0"/>
        <v>MINISTERIO DE EDUCACIÓN</v>
      </c>
      <c r="C7" s="4" t="s">
        <v>53</v>
      </c>
    </row>
    <row r="8" spans="1:3">
      <c r="A8" s="3">
        <v>20</v>
      </c>
      <c r="B8" s="4" t="str">
        <f t="shared" si="0"/>
        <v>MINISTERIO DE DEFENSA</v>
      </c>
      <c r="C8" s="4" t="s">
        <v>54</v>
      </c>
    </row>
    <row r="9" spans="1:3">
      <c r="A9" s="3">
        <v>25</v>
      </c>
      <c r="B9" s="4" t="str">
        <f t="shared" si="0"/>
        <v>MINISTERIO DE LA PRESIDENCIA</v>
      </c>
      <c r="C9" s="4" t="s">
        <v>55</v>
      </c>
    </row>
    <row r="10" spans="1:3">
      <c r="A10" s="3">
        <v>30</v>
      </c>
      <c r="B10" s="4" t="str">
        <f t="shared" si="0"/>
        <v>MINISTERIO DE JUSTICIA</v>
      </c>
      <c r="C10" s="4" t="s">
        <v>56</v>
      </c>
    </row>
    <row r="11" spans="1:3">
      <c r="A11" s="3">
        <v>35</v>
      </c>
      <c r="B11" s="4" t="str">
        <f t="shared" si="0"/>
        <v>MINISTERIO DE ECONOMÍA Y FINANZAS PÚBLICAS</v>
      </c>
      <c r="C11" s="4" t="s">
        <v>57</v>
      </c>
    </row>
    <row r="12" spans="1:3">
      <c r="A12" s="3">
        <v>41</v>
      </c>
      <c r="B12" s="4" t="str">
        <f t="shared" si="0"/>
        <v>MINISTERIO DE DESARROLLO PRODUCTIVO Y ECONOMÍA PLURAL</v>
      </c>
      <c r="C12" s="4" t="s">
        <v>58</v>
      </c>
    </row>
    <row r="13" spans="1:3">
      <c r="A13" s="3">
        <v>46</v>
      </c>
      <c r="B13" s="4" t="str">
        <f t="shared" si="0"/>
        <v>MINISTERIO DE SALUD</v>
      </c>
      <c r="C13" s="4" t="s">
        <v>59</v>
      </c>
    </row>
    <row r="14" spans="1:3">
      <c r="A14" s="3">
        <v>47</v>
      </c>
      <c r="B14" s="4" t="str">
        <f t="shared" si="0"/>
        <v>MINISTERIO DE DESARROLLO RURAL Y TIERRAS</v>
      </c>
      <c r="C14" s="4" t="s">
        <v>60</v>
      </c>
    </row>
    <row r="15" spans="1:3">
      <c r="A15" s="5">
        <v>48</v>
      </c>
      <c r="B15" s="6" t="str">
        <f t="shared" si="0"/>
        <v>MINISTERIO DE DEPORTES</v>
      </c>
      <c r="C15" s="6" t="s">
        <v>61</v>
      </c>
    </row>
    <row r="16" spans="1:3">
      <c r="A16" s="3">
        <v>50</v>
      </c>
      <c r="B16" s="4" t="str">
        <f t="shared" si="0"/>
        <v>MIN DE TRANSPARENCIA INST. Y LUCHA CONTRA LA CORRUPCIÓN</v>
      </c>
      <c r="C16" s="4" t="s">
        <v>62</v>
      </c>
    </row>
    <row r="17" spans="1:3">
      <c r="A17" s="3">
        <v>51</v>
      </c>
      <c r="B17" s="4" t="str">
        <f t="shared" si="0"/>
        <v>MINISTERIO DE AUTONOMIAS</v>
      </c>
      <c r="C17" s="4" t="s">
        <v>63</v>
      </c>
    </row>
    <row r="18" spans="1:3">
      <c r="A18" s="3">
        <v>52</v>
      </c>
      <c r="B18" s="4" t="str">
        <f t="shared" si="0"/>
        <v>MINISTERIO DE CULTURAS Y TURISMO</v>
      </c>
      <c r="C18" s="4" t="s">
        <v>64</v>
      </c>
    </row>
    <row r="19" spans="1:3">
      <c r="A19" s="3">
        <v>66</v>
      </c>
      <c r="B19" s="4" t="str">
        <f t="shared" si="0"/>
        <v>MINISTERIO DE PLANIFICACIÓN DEL DESARROLLO</v>
      </c>
      <c r="C19" s="4" t="s">
        <v>65</v>
      </c>
    </row>
    <row r="20" spans="1:3">
      <c r="A20" s="3">
        <v>70</v>
      </c>
      <c r="B20" s="4" t="str">
        <f t="shared" si="0"/>
        <v>MINISTERIO DE TRABAJO, EMPLEO Y PREVISIÓN SOCIAL</v>
      </c>
      <c r="C20" s="4" t="s">
        <v>66</v>
      </c>
    </row>
    <row r="21" spans="1:3">
      <c r="A21" s="3">
        <v>76</v>
      </c>
      <c r="B21" s="4" t="str">
        <f t="shared" si="0"/>
        <v>MINISTERIO DE MINERÍA Y METALURGIA</v>
      </c>
      <c r="C21" s="4" t="s">
        <v>67</v>
      </c>
    </row>
    <row r="22" spans="1:3">
      <c r="A22" s="3">
        <v>78</v>
      </c>
      <c r="B22" s="4" t="str">
        <f t="shared" si="0"/>
        <v>MINISTERIO DE HIDROCARBUROS Y ENERGÍA</v>
      </c>
      <c r="C22" s="4" t="s">
        <v>68</v>
      </c>
    </row>
    <row r="23" spans="1:3">
      <c r="A23" s="3">
        <v>80</v>
      </c>
      <c r="B23" s="4" t="str">
        <f t="shared" si="0"/>
        <v>MINISTERIO DE DEFENSA LEGAL DEL ESTADO</v>
      </c>
      <c r="C23" s="4" t="s">
        <v>69</v>
      </c>
    </row>
    <row r="24" spans="1:3">
      <c r="A24" s="3">
        <v>81</v>
      </c>
      <c r="B24" s="4" t="str">
        <f t="shared" si="0"/>
        <v>MINISTERIO DE OBRAS PÚBLICAS, SERVICIOS Y VIVIENDA</v>
      </c>
      <c r="C24" s="4" t="s">
        <v>70</v>
      </c>
    </row>
    <row r="25" spans="1:3">
      <c r="A25" s="3">
        <v>86</v>
      </c>
      <c r="B25" s="4" t="str">
        <f t="shared" si="0"/>
        <v>MINISTERIO DE MEDIO AMBIENTE Y AGUA</v>
      </c>
      <c r="C25" s="4" t="s">
        <v>71</v>
      </c>
    </row>
    <row r="26" spans="1:3">
      <c r="A26" s="3">
        <v>87</v>
      </c>
      <c r="B26" s="4" t="str">
        <f t="shared" si="0"/>
        <v>MINISTERIO DE COMUNICACIÓN</v>
      </c>
      <c r="C26" s="4" t="s">
        <v>72</v>
      </c>
    </row>
    <row r="27" spans="1:3">
      <c r="A27" s="5">
        <v>95</v>
      </c>
      <c r="B27" s="6" t="str">
        <f t="shared" si="0"/>
        <v>CONSEJO SUPREMO DE DEFENSA PLURINACIONAL</v>
      </c>
      <c r="C27" s="6" t="s">
        <v>73</v>
      </c>
    </row>
    <row r="28" spans="1:3">
      <c r="A28" s="3">
        <v>99</v>
      </c>
      <c r="B28" s="4" t="str">
        <f t="shared" si="0"/>
        <v>TESORO GENERAL DE LA NACIÓN</v>
      </c>
      <c r="C28" s="4" t="s">
        <v>74</v>
      </c>
    </row>
    <row r="29" spans="1:3">
      <c r="A29" s="3">
        <v>108</v>
      </c>
      <c r="B29" s="4" t="str">
        <f t="shared" si="0"/>
        <v>ORQUESTA SINFÓNICA NACIONAL</v>
      </c>
      <c r="C29" s="4" t="s">
        <v>75</v>
      </c>
    </row>
    <row r="30" spans="1:3">
      <c r="A30" s="3">
        <v>109</v>
      </c>
      <c r="B30" s="6" t="str">
        <f t="shared" si="0"/>
        <v>CONSERVATORIO PLURINACIONAL DE MÚSICA</v>
      </c>
      <c r="C30" s="6" t="s">
        <v>76</v>
      </c>
    </row>
    <row r="31" spans="1:3">
      <c r="A31" s="3">
        <v>111</v>
      </c>
      <c r="B31" s="4" t="str">
        <f t="shared" si="0"/>
        <v>INSTITUTO BOLIVIANO DE LA CEGUERA</v>
      </c>
      <c r="C31" s="4" t="s">
        <v>77</v>
      </c>
    </row>
    <row r="32" spans="1:3">
      <c r="A32" s="3">
        <v>112</v>
      </c>
      <c r="B32" s="4" t="str">
        <f t="shared" si="0"/>
        <v>COMITÉ NACIONAL DE LA PERSONA CON DISCAPACIDAD</v>
      </c>
      <c r="C32" s="4" t="s">
        <v>78</v>
      </c>
    </row>
    <row r="33" spans="1:3">
      <c r="A33" s="3">
        <v>113</v>
      </c>
      <c r="B33" s="4" t="str">
        <f t="shared" si="0"/>
        <v>FONDO DE INVERSIÓN PARA EL DEPORTE</v>
      </c>
      <c r="C33" s="4" t="s">
        <v>79</v>
      </c>
    </row>
    <row r="34" spans="1:3">
      <c r="A34" s="3">
        <v>115</v>
      </c>
      <c r="B34" s="4" t="str">
        <f t="shared" si="0"/>
        <v>INST. BOLIVIANO DEL DEP. LA EDUC. FÍSICA Y LA RECREACIÓN</v>
      </c>
      <c r="C34" s="4" t="s">
        <v>80</v>
      </c>
    </row>
    <row r="35" spans="1:3">
      <c r="A35" s="3">
        <v>117</v>
      </c>
      <c r="B35" s="4" t="str">
        <f t="shared" si="0"/>
        <v>DIRECCIÓN GENERAL DE AERONÁUTICA CIVIL</v>
      </c>
      <c r="C35" s="4" t="s">
        <v>81</v>
      </c>
    </row>
    <row r="36" spans="1:3">
      <c r="A36" s="3">
        <v>119</v>
      </c>
      <c r="B36" s="4" t="str">
        <f t="shared" si="0"/>
        <v>AGENCIA PARA EL DES. DE LA SOC. DE LA INFORMACIÓN EN BOLIVIA</v>
      </c>
      <c r="C36" s="4" t="s">
        <v>82</v>
      </c>
    </row>
    <row r="37" spans="1:3">
      <c r="A37" s="3">
        <v>121</v>
      </c>
      <c r="B37" s="4" t="str">
        <f t="shared" si="0"/>
        <v>INSTITUTO BOLIVIANO DE CIENCIA Y TECNOLOGÍA NUCLEAR</v>
      </c>
      <c r="C37" s="4" t="s">
        <v>83</v>
      </c>
    </row>
    <row r="38" spans="1:3">
      <c r="A38" s="3">
        <v>124</v>
      </c>
      <c r="B38" s="4" t="str">
        <f t="shared" si="0"/>
        <v>ACADEMIA NACIONAL DE CIENCIAS</v>
      </c>
      <c r="C38" s="4" t="s">
        <v>84</v>
      </c>
    </row>
    <row r="39" spans="1:3">
      <c r="A39" s="3">
        <v>129</v>
      </c>
      <c r="B39" s="4" t="str">
        <f t="shared" si="0"/>
        <v>ESCUELA DE GESTIÓN PÚBLICA PLURINACIONAL</v>
      </c>
      <c r="C39" s="4" t="s">
        <v>85</v>
      </c>
    </row>
    <row r="40" spans="1:3">
      <c r="A40" s="3">
        <v>130</v>
      </c>
      <c r="B40" s="4" t="str">
        <f t="shared" si="0"/>
        <v>FONDO DE FINANCIAMIENTO PARA LA MINERÍA</v>
      </c>
      <c r="C40" s="4" t="s">
        <v>86</v>
      </c>
    </row>
    <row r="41" spans="1:3">
      <c r="A41" s="3">
        <v>132</v>
      </c>
      <c r="B41" s="4" t="str">
        <f t="shared" si="0"/>
        <v>SERVICIO DE DESARROLLO DE LAS EMPRESAS PÚB. PRODUCTIVAS</v>
      </c>
      <c r="C41" s="4" t="s">
        <v>87</v>
      </c>
    </row>
    <row r="42" spans="1:3">
      <c r="A42" s="3">
        <v>133</v>
      </c>
      <c r="B42" s="4" t="str">
        <f t="shared" si="0"/>
        <v>LOTERÍA NACIONAL DE BENEFICENCIA Y SALUBRIDAD</v>
      </c>
      <c r="C42" s="4" t="s">
        <v>88</v>
      </c>
    </row>
    <row r="43" spans="1:3">
      <c r="A43" s="5">
        <v>134</v>
      </c>
      <c r="B43" s="6" t="str">
        <f t="shared" si="0"/>
        <v>CONSEJO NACIONAL DE VIVIENDA POLICIAL</v>
      </c>
      <c r="C43" s="6" t="s">
        <v>89</v>
      </c>
    </row>
    <row r="44" spans="1:3">
      <c r="A44" s="3">
        <v>137</v>
      </c>
      <c r="B44" s="4" t="str">
        <f t="shared" si="0"/>
        <v>COMITÉ EJECUTIVO DE LA UNIVERSIDAD BOLIVIANA</v>
      </c>
      <c r="C44" s="4" t="s">
        <v>90</v>
      </c>
    </row>
    <row r="45" spans="1:3">
      <c r="A45" s="3">
        <v>138</v>
      </c>
      <c r="B45" s="4" t="str">
        <f t="shared" si="0"/>
        <v>UNIVERSIDAD MAYOR REAL Y PONTIFICIA DE SAN FRANCISCO XAVIER</v>
      </c>
      <c r="C45" s="4" t="s">
        <v>91</v>
      </c>
    </row>
    <row r="46" spans="1:3">
      <c r="A46" s="3">
        <v>139</v>
      </c>
      <c r="B46" s="4" t="str">
        <f t="shared" si="0"/>
        <v>UNIVERSIDAD MAYOR DE SAN ANDRÉS</v>
      </c>
      <c r="C46" s="4" t="s">
        <v>92</v>
      </c>
    </row>
    <row r="47" spans="1:3">
      <c r="A47" s="3">
        <v>140</v>
      </c>
      <c r="B47" s="4" t="str">
        <f t="shared" si="0"/>
        <v>UNIVERSIDAD PÚBLICA DE EL ALTO</v>
      </c>
      <c r="C47" s="4" t="s">
        <v>93</v>
      </c>
    </row>
    <row r="48" spans="1:3">
      <c r="A48" s="3">
        <v>141</v>
      </c>
      <c r="B48" s="4" t="str">
        <f t="shared" si="0"/>
        <v>UNIVERSIDAD MAYOR DE SAN SIMÓN</v>
      </c>
      <c r="C48" s="4" t="s">
        <v>94</v>
      </c>
    </row>
    <row r="49" spans="1:3">
      <c r="A49" s="3">
        <v>142</v>
      </c>
      <c r="B49" s="4" t="str">
        <f t="shared" si="0"/>
        <v>UNIVERSIDAD TÉCNICA DE ORURO</v>
      </c>
      <c r="C49" s="4" t="s">
        <v>95</v>
      </c>
    </row>
    <row r="50" spans="1:3">
      <c r="A50" s="5">
        <v>143</v>
      </c>
      <c r="B50" s="6" t="str">
        <f t="shared" si="0"/>
        <v>UNIVERSIDAD AUTÓNOMA TOMÁS FRÍAS</v>
      </c>
      <c r="C50" s="6" t="s">
        <v>96</v>
      </c>
    </row>
    <row r="51" spans="1:3">
      <c r="A51" s="3">
        <v>144</v>
      </c>
      <c r="B51" s="4" t="str">
        <f t="shared" si="0"/>
        <v>UNIVERSIDAD NACIONAL SIGLO XX</v>
      </c>
      <c r="C51" s="4" t="s">
        <v>97</v>
      </c>
    </row>
    <row r="52" spans="1:3">
      <c r="A52" s="3">
        <v>145</v>
      </c>
      <c r="B52" s="4" t="str">
        <f t="shared" si="0"/>
        <v>UNIVERSIDAD AUTÓNOMA JUAN MISAEL SARACHO</v>
      </c>
      <c r="C52" s="4" t="s">
        <v>98</v>
      </c>
    </row>
    <row r="53" spans="1:3">
      <c r="A53" s="3">
        <v>146</v>
      </c>
      <c r="B53" s="4" t="str">
        <f t="shared" si="0"/>
        <v>UNIVERSIDAD AUTÓNOMA GABRIEL RENÉ MORENO</v>
      </c>
      <c r="C53" s="4" t="s">
        <v>99</v>
      </c>
    </row>
    <row r="54" spans="1:3">
      <c r="A54" s="3">
        <v>147</v>
      </c>
      <c r="B54" s="4" t="str">
        <f t="shared" si="0"/>
        <v>UNIVERSIDAD AUTÓNOMA DEL BENI JOSÉ  BALLIVIÁN</v>
      </c>
      <c r="C54" s="4" t="s">
        <v>100</v>
      </c>
    </row>
    <row r="55" spans="1:3">
      <c r="A55" s="3">
        <v>148</v>
      </c>
      <c r="B55" s="4" t="str">
        <f t="shared" si="0"/>
        <v>UNIVERSIDAD AMAZÓNICA DE PANDO</v>
      </c>
      <c r="C55" s="4" t="s">
        <v>101</v>
      </c>
    </row>
    <row r="56" spans="1:3">
      <c r="A56" s="3">
        <v>149</v>
      </c>
      <c r="B56" s="4" t="str">
        <f t="shared" si="0"/>
        <v>CONSEJO NACIONAL DEL CINE</v>
      </c>
      <c r="C56" s="4" t="s">
        <v>102</v>
      </c>
    </row>
    <row r="57" spans="1:3">
      <c r="A57" s="3">
        <v>150</v>
      </c>
      <c r="B57" s="4" t="str">
        <f t="shared" si="0"/>
        <v>PROYECTO SUCRE CIUDAD UNIVERSITARIA</v>
      </c>
      <c r="C57" s="4" t="s">
        <v>103</v>
      </c>
    </row>
    <row r="58" spans="1:3">
      <c r="A58" s="3">
        <v>152</v>
      </c>
      <c r="B58" s="4" t="str">
        <f t="shared" si="0"/>
        <v>SERVICIO PLURINACIONAL DE DEFENSA PÚBLICA</v>
      </c>
      <c r="C58" s="4" t="s">
        <v>104</v>
      </c>
    </row>
    <row r="59" spans="1:3">
      <c r="A59" s="3">
        <v>153</v>
      </c>
      <c r="B59" s="4" t="str">
        <f t="shared" si="0"/>
        <v>OBSERVATORIO PLURINACIONAL DE LA CALIDAD  EDUCATIVA</v>
      </c>
      <c r="C59" s="4" t="s">
        <v>105</v>
      </c>
    </row>
    <row r="60" spans="1:3">
      <c r="A60" s="3">
        <v>154</v>
      </c>
      <c r="B60" s="4" t="str">
        <f t="shared" si="0"/>
        <v>MUSEO NACIONAL DE HISTORIA NATURAL</v>
      </c>
      <c r="C60" s="4" t="s">
        <v>106</v>
      </c>
    </row>
    <row r="61" spans="1:3">
      <c r="A61" s="3">
        <v>155</v>
      </c>
      <c r="B61" s="4" t="str">
        <f t="shared" si="0"/>
        <v>DIRECCIÓN DEL NOTARIADO PLURINACIONAL</v>
      </c>
      <c r="C61" s="4" t="s">
        <v>107</v>
      </c>
    </row>
    <row r="62" spans="1:3">
      <c r="A62" s="3">
        <v>156</v>
      </c>
      <c r="B62" s="4" t="str">
        <f t="shared" si="0"/>
        <v>SERVICIO PLURINACIONAL DE ASISTENCIA A LA VÍCTIMA</v>
      </c>
      <c r="C62" s="4" t="s">
        <v>108</v>
      </c>
    </row>
    <row r="63" spans="1:3">
      <c r="A63" s="3">
        <v>157</v>
      </c>
      <c r="B63" s="4" t="str">
        <f t="shared" si="0"/>
        <v>SERVICIO PARA LA PREVENCIÓN DE LA TORTURA</v>
      </c>
      <c r="C63" s="4" t="s">
        <v>109</v>
      </c>
    </row>
    <row r="64" spans="1:3">
      <c r="A64" s="3">
        <v>159</v>
      </c>
      <c r="B64" s="4" t="str">
        <f t="shared" si="0"/>
        <v>OFICINATÉCNICA PARA EL FORTALECIMIENTO DE LA EMPRESA PÚBLICA</v>
      </c>
      <c r="C64" s="4" t="s">
        <v>110</v>
      </c>
    </row>
    <row r="65" spans="1:3">
      <c r="A65" s="3">
        <v>163</v>
      </c>
      <c r="B65" s="4" t="str">
        <f t="shared" si="0"/>
        <v>AGENCIA NACIONAL DE HIDROCARBUROS</v>
      </c>
      <c r="C65" s="4" t="s">
        <v>111</v>
      </c>
    </row>
    <row r="66" spans="1:3">
      <c r="A66" s="3">
        <v>169</v>
      </c>
      <c r="B66" s="4" t="str">
        <f t="shared" si="0"/>
        <v>AUTORIDAD GENERAL DE IMPUGNACIÓN TRIBUTARIA</v>
      </c>
      <c r="C66" s="4" t="s">
        <v>112</v>
      </c>
    </row>
    <row r="67" spans="1:3">
      <c r="A67" s="3">
        <v>170</v>
      </c>
      <c r="B67" s="4" t="str">
        <f t="shared" ref="B67:B130" si="1">UPPER(C67)</f>
        <v>ESCUELA MILITAR DE INGENIERÍA</v>
      </c>
      <c r="C67" s="4" t="s">
        <v>113</v>
      </c>
    </row>
    <row r="68" spans="1:3">
      <c r="A68" s="3">
        <v>171</v>
      </c>
      <c r="B68" s="4" t="str">
        <f t="shared" si="1"/>
        <v>CENTRO DE INVESTIGACIÓN AGRÍCOLA TROPICAL</v>
      </c>
      <c r="C68" s="4" t="s">
        <v>114</v>
      </c>
    </row>
    <row r="69" spans="1:3">
      <c r="A69" s="3">
        <v>188</v>
      </c>
      <c r="B69" s="4" t="str">
        <f t="shared" si="1"/>
        <v>COMPLEJO INDUS. DE LOS REC.EVAPORÍTICOS DEL SALAR DE UYUNI</v>
      </c>
      <c r="C69" s="4" t="s">
        <v>115</v>
      </c>
    </row>
    <row r="70" spans="1:3">
      <c r="A70" s="3">
        <v>190</v>
      </c>
      <c r="B70" s="4" t="str">
        <f t="shared" si="1"/>
        <v>AUTORIDAD JURISDICCIONAL ADMINISTRATIVA MINERA</v>
      </c>
      <c r="C70" s="4" t="s">
        <v>116</v>
      </c>
    </row>
    <row r="71" spans="1:3">
      <c r="A71" s="3">
        <v>192</v>
      </c>
      <c r="B71" s="4" t="str">
        <f t="shared" si="1"/>
        <v>SERVICIO AL MEJORAMIENTO DE LA NAVEGACIÓN AMAZÓNICA</v>
      </c>
      <c r="C71" s="4" t="s">
        <v>117</v>
      </c>
    </row>
    <row r="72" spans="1:3">
      <c r="A72" s="3">
        <v>197</v>
      </c>
      <c r="B72" s="4" t="str">
        <f t="shared" si="1"/>
        <v>DIRECCIÓN ESTRATÉGICA DE REIVINDICACIÓN MARÍTIMA</v>
      </c>
      <c r="C72" s="4" t="s">
        <v>118</v>
      </c>
    </row>
    <row r="73" spans="1:3">
      <c r="A73" s="3">
        <v>200</v>
      </c>
      <c r="B73" s="4" t="str">
        <f t="shared" si="1"/>
        <v>REGISTRO ÚNICO PARA LA ADMINISTRACIÓN TRIBUTARIA MUNICIPAL</v>
      </c>
      <c r="C73" s="4" t="s">
        <v>119</v>
      </c>
    </row>
    <row r="74" spans="1:3">
      <c r="A74" s="3">
        <v>201</v>
      </c>
      <c r="B74" s="4" t="str">
        <f t="shared" si="1"/>
        <v>AGENCIA PARA EL DES. DE LAS MACROREG. Y ZONAS FRONTERIZAS</v>
      </c>
      <c r="C74" s="4" t="s">
        <v>120</v>
      </c>
    </row>
    <row r="75" spans="1:3">
      <c r="A75" s="3">
        <v>203</v>
      </c>
      <c r="B75" s="4" t="str">
        <f t="shared" si="1"/>
        <v>AUTORIDAD DE SUPERVISIÓN DEL SISTEMA FINANCIERO</v>
      </c>
      <c r="C75" s="4" t="s">
        <v>121</v>
      </c>
    </row>
    <row r="76" spans="1:3">
      <c r="A76" s="3">
        <v>206</v>
      </c>
      <c r="B76" s="4" t="str">
        <f t="shared" si="1"/>
        <v>INSTITUTO NACIONAL DE ESTADÍSTICA</v>
      </c>
      <c r="C76" s="4" t="s">
        <v>122</v>
      </c>
    </row>
    <row r="77" spans="1:3">
      <c r="A77" s="5">
        <v>209</v>
      </c>
      <c r="B77" s="6" t="str">
        <f t="shared" si="1"/>
        <v>ADMINISTRACIÓN DE SERVICIOS PORTUARIOS - BOLIVIA</v>
      </c>
      <c r="C77" s="6" t="s">
        <v>123</v>
      </c>
    </row>
    <row r="78" spans="1:3">
      <c r="A78" s="3">
        <v>210</v>
      </c>
      <c r="B78" s="4" t="str">
        <f t="shared" si="1"/>
        <v>UNIDAD DE ANÁLISIS DE POLÍTICAS SOCIALES Y ECONÓMICAS</v>
      </c>
      <c r="C78" s="4" t="s">
        <v>124</v>
      </c>
    </row>
    <row r="79" spans="1:3">
      <c r="A79" s="3">
        <v>212</v>
      </c>
      <c r="B79" s="4" t="str">
        <f t="shared" si="1"/>
        <v>INSTITUTO NACIONAL DE REFORMA AGRARIA</v>
      </c>
      <c r="C79" s="4" t="s">
        <v>125</v>
      </c>
    </row>
    <row r="80" spans="1:3">
      <c r="A80" s="3">
        <v>213</v>
      </c>
      <c r="B80" s="4" t="str">
        <f t="shared" si="1"/>
        <v>SERVICIO NACIONAL DE METEOROLOGÍA E HIDROLOGÍA</v>
      </c>
      <c r="C80" s="4" t="s">
        <v>126</v>
      </c>
    </row>
    <row r="81" spans="1:3">
      <c r="A81" s="3">
        <v>221</v>
      </c>
      <c r="B81" s="4" t="str">
        <f t="shared" si="1"/>
        <v>SERV. NAL. DE REG. Y CONTROL DE LA COMER. DE MINERALES Y METALES</v>
      </c>
      <c r="C81" s="4" t="s">
        <v>127</v>
      </c>
    </row>
    <row r="82" spans="1:3">
      <c r="A82" s="3">
        <v>222</v>
      </c>
      <c r="B82" s="4" t="str">
        <f t="shared" si="1"/>
        <v>INSTITUTO NACIONAL DE INNOVACIÓN AGROPECUARIA Y FORESTAL</v>
      </c>
      <c r="C82" s="4" t="s">
        <v>128</v>
      </c>
    </row>
    <row r="83" spans="1:3">
      <c r="A83" s="3">
        <v>223</v>
      </c>
      <c r="B83" s="4" t="str">
        <f t="shared" si="1"/>
        <v>FONDO NACIONAL DE DESARROLLO FORESTAL</v>
      </c>
      <c r="C83" s="4" t="s">
        <v>129</v>
      </c>
    </row>
    <row r="84" spans="1:3">
      <c r="A84" s="3">
        <v>224</v>
      </c>
      <c r="B84" s="4" t="str">
        <f t="shared" si="1"/>
        <v>INSUMOS BOLIVIA</v>
      </c>
      <c r="C84" s="4" t="s">
        <v>130</v>
      </c>
    </row>
    <row r="85" spans="1:3">
      <c r="A85" s="3">
        <v>225</v>
      </c>
      <c r="B85" s="4" t="str">
        <f t="shared" si="1"/>
        <v>SERV. NAL. PARA LA SOSTENIBILIDAD EN SANEAMIENTO BÁSICO</v>
      </c>
      <c r="C85" s="4" t="s">
        <v>131</v>
      </c>
    </row>
    <row r="86" spans="1:3">
      <c r="A86" s="3">
        <v>226</v>
      </c>
      <c r="B86" s="4" t="str">
        <f t="shared" si="1"/>
        <v>SERVICIO ESTATAL DE AUTONOMÍAS</v>
      </c>
      <c r="C86" s="4" t="s">
        <v>132</v>
      </c>
    </row>
    <row r="87" spans="1:3">
      <c r="A87" s="3">
        <v>227</v>
      </c>
      <c r="B87" s="4" t="str">
        <f t="shared" si="1"/>
        <v>ZONA FRANCA COMERCIAL E INDUSTRIAL DE COBIJA</v>
      </c>
      <c r="C87" s="4" t="s">
        <v>133</v>
      </c>
    </row>
    <row r="88" spans="1:3">
      <c r="A88" s="3">
        <v>234</v>
      </c>
      <c r="B88" s="4" t="str">
        <f t="shared" si="1"/>
        <v>SERVICIO GEOLÓGICO MINERO</v>
      </c>
      <c r="C88" s="4" t="s">
        <v>134</v>
      </c>
    </row>
    <row r="89" spans="1:3">
      <c r="A89" s="3">
        <v>242</v>
      </c>
      <c r="B89" s="4" t="str">
        <f t="shared" si="1"/>
        <v>COMANDO DE INGENIERÍA DEL EJÉRCITO</v>
      </c>
      <c r="C89" s="4" t="s">
        <v>135</v>
      </c>
    </row>
    <row r="90" spans="1:3">
      <c r="A90" s="3">
        <v>243</v>
      </c>
      <c r="B90" s="4" t="str">
        <f t="shared" si="1"/>
        <v>SERVICIO NACIONAL DE HIDROGRAFÍA NAVAL</v>
      </c>
      <c r="C90" s="4" t="s">
        <v>136</v>
      </c>
    </row>
    <row r="91" spans="1:3">
      <c r="A91" s="3">
        <v>244</v>
      </c>
      <c r="B91" s="4" t="str">
        <f t="shared" si="1"/>
        <v>SERVICIO NACIONAL DE AEROFOTOGRAMETRÍA</v>
      </c>
      <c r="C91" s="4" t="s">
        <v>137</v>
      </c>
    </row>
    <row r="92" spans="1:3">
      <c r="A92" s="3">
        <v>245</v>
      </c>
      <c r="B92" s="4" t="str">
        <f t="shared" si="1"/>
        <v>SERVICIO GEODÉSICO DE MAPAS</v>
      </c>
      <c r="C92" s="4" t="s">
        <v>138</v>
      </c>
    </row>
    <row r="93" spans="1:3">
      <c r="A93" s="3">
        <v>247</v>
      </c>
      <c r="B93" s="4" t="str">
        <f t="shared" si="1"/>
        <v>CORPORACIÓN GESTORA DEL PROYECTO ABAPO - IZOZOG</v>
      </c>
      <c r="C93" s="4" t="s">
        <v>139</v>
      </c>
    </row>
    <row r="94" spans="1:3">
      <c r="A94" s="3">
        <v>248</v>
      </c>
      <c r="B94" s="4" t="str">
        <f t="shared" si="1"/>
        <v>CENTRO DE INVESTIGACIÓN Y DESARROLLO ACUÍCOLA BOLIVIANO</v>
      </c>
      <c r="C94" s="4" t="s">
        <v>140</v>
      </c>
    </row>
    <row r="95" spans="1:3">
      <c r="A95" s="3">
        <v>249</v>
      </c>
      <c r="B95" s="4" t="str">
        <f t="shared" si="1"/>
        <v>CENTRAL DE ABASTECIMIENTO Y SUMINISTROS DE SALUD</v>
      </c>
      <c r="C95" s="4" t="s">
        <v>141</v>
      </c>
    </row>
    <row r="96" spans="1:3">
      <c r="A96" s="3">
        <v>250</v>
      </c>
      <c r="B96" s="4" t="str">
        <f t="shared" si="1"/>
        <v>FONDO DE DES. PARA LOS PUEBLOS INDÍGENAS, ORIG. Y COM. CAMP.</v>
      </c>
      <c r="C96" s="4" t="s">
        <v>142</v>
      </c>
    </row>
    <row r="97" spans="1:3">
      <c r="A97" s="3">
        <v>251</v>
      </c>
      <c r="B97" s="4" t="str">
        <f t="shared" si="1"/>
        <v>INSTITUTO NACIONAL DE SALUD OCUPACIONAL</v>
      </c>
      <c r="C97" s="4" t="s">
        <v>143</v>
      </c>
    </row>
    <row r="98" spans="1:3">
      <c r="A98" s="3">
        <v>253</v>
      </c>
      <c r="B98" s="4" t="str">
        <f t="shared" si="1"/>
        <v>ENTIDAD EJECUTORA DE MEDIO AMBIENTE Y AGUA</v>
      </c>
      <c r="C98" s="4" t="s">
        <v>144</v>
      </c>
    </row>
    <row r="99" spans="1:3">
      <c r="A99" s="5">
        <v>254</v>
      </c>
      <c r="B99" s="6" t="str">
        <f t="shared" si="1"/>
        <v>INSTITUTO DEL SEGURO AGRARIO</v>
      </c>
      <c r="C99" s="6" t="s">
        <v>145</v>
      </c>
    </row>
    <row r="100" spans="1:3">
      <c r="A100" s="1">
        <v>265</v>
      </c>
      <c r="B100" s="2" t="str">
        <f t="shared" si="1"/>
        <v>DIREC. DPTAL. DE EDUCACIÓN  CHUQUISACA</v>
      </c>
      <c r="C100" s="2" t="s">
        <v>146</v>
      </c>
    </row>
    <row r="101" spans="1:3">
      <c r="A101" s="3">
        <v>266</v>
      </c>
      <c r="B101" s="4" t="str">
        <f t="shared" si="1"/>
        <v>DIREC. DPTAL. DE EDUCACIÓN LA PAZ</v>
      </c>
      <c r="C101" s="4" t="s">
        <v>147</v>
      </c>
    </row>
    <row r="102" spans="1:3">
      <c r="A102" s="3">
        <v>267</v>
      </c>
      <c r="B102" s="4" t="str">
        <f t="shared" si="1"/>
        <v>DIREC. DPTAL. DE EDUCACIÓN COCHABAMBA</v>
      </c>
      <c r="C102" s="4" t="s">
        <v>148</v>
      </c>
    </row>
    <row r="103" spans="1:3">
      <c r="A103" s="3">
        <v>268</v>
      </c>
      <c r="B103" s="4" t="str">
        <f t="shared" si="1"/>
        <v>DIREC. DPTAL. DE EDUCACIÓN ORURO</v>
      </c>
      <c r="C103" s="4" t="s">
        <v>149</v>
      </c>
    </row>
    <row r="104" spans="1:3">
      <c r="A104" s="3">
        <v>269</v>
      </c>
      <c r="B104" s="4" t="str">
        <f t="shared" si="1"/>
        <v>DIREC. DPTAL. DE EDUCACIÓN POTOSÍ</v>
      </c>
      <c r="C104" s="4" t="s">
        <v>150</v>
      </c>
    </row>
    <row r="105" spans="1:3">
      <c r="A105" s="3">
        <v>270</v>
      </c>
      <c r="B105" s="4" t="str">
        <f t="shared" si="1"/>
        <v>DIREC. DPTAL. DE EDUCACIÓN TARIJA</v>
      </c>
      <c r="C105" s="4" t="s">
        <v>151</v>
      </c>
    </row>
    <row r="106" spans="1:3">
      <c r="A106" s="3">
        <v>271</v>
      </c>
      <c r="B106" s="4" t="str">
        <f t="shared" si="1"/>
        <v>DIREC. DPTAL. DE EDUCACIÓN SANTA CRUZ</v>
      </c>
      <c r="C106" s="4" t="s">
        <v>152</v>
      </c>
    </row>
    <row r="107" spans="1:3">
      <c r="A107" s="3">
        <v>272</v>
      </c>
      <c r="B107" s="4" t="str">
        <f t="shared" si="1"/>
        <v>DIREC. DPTAL. DE EDUCACIÓN BENI</v>
      </c>
      <c r="C107" s="4" t="s">
        <v>153</v>
      </c>
    </row>
    <row r="108" spans="1:3">
      <c r="A108" s="3">
        <v>273</v>
      </c>
      <c r="B108" s="4" t="str">
        <f t="shared" si="1"/>
        <v>DIREC. DPTAL. DE EDUCACIÓN PANDO</v>
      </c>
      <c r="C108" s="4" t="s">
        <v>154</v>
      </c>
    </row>
    <row r="109" spans="1:3">
      <c r="A109" s="3">
        <v>281</v>
      </c>
      <c r="B109" s="4" t="str">
        <f t="shared" si="1"/>
        <v>OFICINA TÉCNICA NACIONAL DE LOS RÍOS PILCOMAYO Y BERMEJO</v>
      </c>
      <c r="C109" s="4" t="s">
        <v>155</v>
      </c>
    </row>
    <row r="110" spans="1:3">
      <c r="A110" s="3">
        <v>283</v>
      </c>
      <c r="B110" s="4" t="str">
        <f t="shared" si="1"/>
        <v>ADUANA NACIONAL</v>
      </c>
      <c r="C110" s="4" t="s">
        <v>156</v>
      </c>
    </row>
    <row r="111" spans="1:3">
      <c r="A111" s="3">
        <v>287</v>
      </c>
      <c r="B111" s="4" t="str">
        <f t="shared" si="1"/>
        <v>FONDO NACIONAL DE INVERSIÓN PRODUCTIVA Y SOCIAL</v>
      </c>
      <c r="C111" s="4" t="s">
        <v>157</v>
      </c>
    </row>
    <row r="112" spans="1:3">
      <c r="A112" s="3">
        <v>288</v>
      </c>
      <c r="B112" s="4" t="str">
        <f t="shared" si="1"/>
        <v>SERVICIO NACIONAL DE RIEGO</v>
      </c>
      <c r="C112" s="4" t="s">
        <v>158</v>
      </c>
    </row>
    <row r="113" spans="1:3">
      <c r="A113" s="3">
        <v>289</v>
      </c>
      <c r="B113" s="4" t="str">
        <f t="shared" si="1"/>
        <v>MUTUAL DE SEGUROS DEL POLICÍA</v>
      </c>
      <c r="C113" s="4" t="s">
        <v>159</v>
      </c>
    </row>
    <row r="114" spans="1:3">
      <c r="A114" s="3">
        <v>290</v>
      </c>
      <c r="B114" s="4" t="str">
        <f t="shared" si="1"/>
        <v>SERVICIO DE IMPUESTOS NACIONALES</v>
      </c>
      <c r="C114" s="4" t="s">
        <v>160</v>
      </c>
    </row>
    <row r="115" spans="1:3">
      <c r="A115" s="3">
        <v>291</v>
      </c>
      <c r="B115" s="4" t="str">
        <f t="shared" si="1"/>
        <v>ADMINISTRADORA BOLIVIANA DE CARRETERAS</v>
      </c>
      <c r="C115" s="4" t="s">
        <v>161</v>
      </c>
    </row>
    <row r="116" spans="1:3">
      <c r="A116" s="3">
        <v>292</v>
      </c>
      <c r="B116" s="4" t="str">
        <f t="shared" si="1"/>
        <v>VÍAS BOLIVIA</v>
      </c>
      <c r="C116" s="4" t="s">
        <v>162</v>
      </c>
    </row>
    <row r="117" spans="1:3">
      <c r="A117" s="3">
        <v>293</v>
      </c>
      <c r="B117" s="4" t="str">
        <f t="shared" si="1"/>
        <v>FUNDACIÓN CULTURAL DEL BANCO CENTRAL DE BOLIVIA</v>
      </c>
      <c r="C117" s="4" t="s">
        <v>163</v>
      </c>
    </row>
    <row r="118" spans="1:3">
      <c r="A118" s="3">
        <v>294</v>
      </c>
      <c r="B118" s="4" t="str">
        <f t="shared" si="1"/>
        <v>UNIV. INDÍGENA BOL. COMUN. INTERCULTL PROD. TUPAK KATARI</v>
      </c>
      <c r="C118" s="4" t="s">
        <v>164</v>
      </c>
    </row>
    <row r="119" spans="1:3">
      <c r="A119" s="3">
        <v>295</v>
      </c>
      <c r="B119" s="4" t="str">
        <f t="shared" si="1"/>
        <v>UNIV. INDÍGENA BOL. COMUN. INTERCULT PROD. CASIMIRO HUANCA</v>
      </c>
      <c r="C119" s="4" t="s">
        <v>165</v>
      </c>
    </row>
    <row r="120" spans="1:3">
      <c r="A120" s="3">
        <v>296</v>
      </c>
      <c r="B120" s="4" t="str">
        <f t="shared" si="1"/>
        <v>UNIV. INDÍGENA BOL. COMUN. INTERCULT PROD. APIAGUAIKI TUPA</v>
      </c>
      <c r="C120" s="4" t="s">
        <v>166</v>
      </c>
    </row>
    <row r="121" spans="1:3">
      <c r="A121" s="3">
        <v>297</v>
      </c>
      <c r="B121" s="4" t="str">
        <f t="shared" si="1"/>
        <v>SERVICIO NACIONAL DE CAMINOS RESIDUAL</v>
      </c>
      <c r="C121" s="4" t="s">
        <v>167</v>
      </c>
    </row>
    <row r="122" spans="1:3">
      <c r="A122" s="3">
        <v>298</v>
      </c>
      <c r="B122" s="4" t="str">
        <f t="shared" si="1"/>
        <v>SERVICIO DEPARTAMENTAL DE RIEGO - CHUQUISACA</v>
      </c>
      <c r="C122" s="4" t="s">
        <v>168</v>
      </c>
    </row>
    <row r="123" spans="1:3">
      <c r="A123" s="3">
        <v>299</v>
      </c>
      <c r="B123" s="4" t="str">
        <f t="shared" si="1"/>
        <v>SERVICIO DEPARTAMENTAL DE RIEGO - LA PAZ</v>
      </c>
      <c r="C123" s="4" t="s">
        <v>169</v>
      </c>
    </row>
    <row r="124" spans="1:3">
      <c r="A124" s="3">
        <v>300</v>
      </c>
      <c r="B124" s="4" t="str">
        <f t="shared" si="1"/>
        <v>SERVICIO DEPARTAMENTAL DE RIEGO - COCHABAMBA</v>
      </c>
      <c r="C124" s="4" t="s">
        <v>170</v>
      </c>
    </row>
    <row r="125" spans="1:3">
      <c r="A125" s="3">
        <v>301</v>
      </c>
      <c r="B125" s="4" t="str">
        <f t="shared" si="1"/>
        <v>SERVICIO DEPARTAMENTAL DE RIEGO - ORURO</v>
      </c>
      <c r="C125" s="4" t="s">
        <v>171</v>
      </c>
    </row>
    <row r="126" spans="1:3">
      <c r="A126" s="3">
        <v>302</v>
      </c>
      <c r="B126" s="4" t="str">
        <f t="shared" si="1"/>
        <v>SERVICIO DEPARTAMENTAL DE RIEGO - POTOSÍ</v>
      </c>
      <c r="C126" s="4" t="s">
        <v>172</v>
      </c>
    </row>
    <row r="127" spans="1:3">
      <c r="A127" s="3">
        <v>303</v>
      </c>
      <c r="B127" s="4" t="str">
        <f t="shared" si="1"/>
        <v>SERVICIO DEPARTAMENTAL DE RIEGO - TARIJA</v>
      </c>
      <c r="C127" s="4" t="s">
        <v>173</v>
      </c>
    </row>
    <row r="128" spans="1:3">
      <c r="A128" s="5">
        <v>304</v>
      </c>
      <c r="B128" s="6" t="str">
        <f t="shared" si="1"/>
        <v>SERVICIO DEPARTAMENTAL DE RIEGO - SANTA CRUZ</v>
      </c>
      <c r="C128" s="6" t="s">
        <v>174</v>
      </c>
    </row>
    <row r="129" spans="1:3">
      <c r="A129" s="3">
        <v>305</v>
      </c>
      <c r="B129" s="4" t="str">
        <f t="shared" si="1"/>
        <v>SERVICIO DEPARTAMENTAL DE RIEGO - BENI</v>
      </c>
      <c r="C129" s="4" t="s">
        <v>175</v>
      </c>
    </row>
    <row r="130" spans="1:3">
      <c r="A130" s="3">
        <v>306</v>
      </c>
      <c r="B130" s="4" t="str">
        <f t="shared" si="1"/>
        <v>SERVICIO DEPARTAMENTAL DE RIEGO - PANDO</v>
      </c>
      <c r="C130" s="4" t="s">
        <v>176</v>
      </c>
    </row>
    <row r="131" spans="1:3">
      <c r="A131" s="3">
        <v>309</v>
      </c>
      <c r="B131" s="4" t="str">
        <f t="shared" ref="B131:B199" si="2">UPPER(C131)</f>
        <v>AUTORIDAD DE FISCALIZACIÓN Y CONTROL SOCIAL DEL JUEGO</v>
      </c>
      <c r="C131" s="4" t="s">
        <v>177</v>
      </c>
    </row>
    <row r="132" spans="1:3">
      <c r="A132" s="3">
        <v>310</v>
      </c>
      <c r="B132" s="4" t="str">
        <f t="shared" si="2"/>
        <v>AUTORIDAD DE REGULACIÓN Y FISCALIZACIÓN DE TELECOMUNICACIONES Y TRANSPORTES</v>
      </c>
      <c r="C132" s="4" t="s">
        <v>178</v>
      </c>
    </row>
    <row r="133" spans="1:3">
      <c r="A133" s="5">
        <v>311</v>
      </c>
      <c r="B133" s="6" t="str">
        <f t="shared" si="2"/>
        <v>AUTORIDAD DE FISC Y CTROL SOC DE AGUA POTABLE SANEAM.BÁSICO</v>
      </c>
      <c r="C133" s="6" t="s">
        <v>179</v>
      </c>
    </row>
    <row r="134" spans="1:3">
      <c r="A134" s="3">
        <v>312</v>
      </c>
      <c r="B134" s="4" t="str">
        <f t="shared" si="2"/>
        <v>AUTORIDAD DE FISCALIZAC. Y CONTROL SOC DE BOSQUES Y TIERRAS</v>
      </c>
      <c r="C134" s="4" t="s">
        <v>180</v>
      </c>
    </row>
    <row r="135" spans="1:3">
      <c r="A135" s="3">
        <v>313</v>
      </c>
      <c r="B135" s="4" t="str">
        <f t="shared" si="2"/>
        <v>AUTORIDAD DE FISCALIZACIÓN Y CONTROL DE PENSIONES Y SEGUROS - APS</v>
      </c>
      <c r="C135" s="4" t="s">
        <v>181</v>
      </c>
    </row>
    <row r="136" spans="1:3">
      <c r="A136" s="3">
        <v>314</v>
      </c>
      <c r="B136" s="4" t="str">
        <f t="shared" si="2"/>
        <v>AUTORIDAD DE FISCALIZACIÓN Y CONTROL SOCIAL DE ELECTRICIDAD</v>
      </c>
      <c r="C136" s="4" t="s">
        <v>182</v>
      </c>
    </row>
    <row r="137" spans="1:3">
      <c r="A137" s="3">
        <v>315</v>
      </c>
      <c r="B137" s="4" t="str">
        <f t="shared" si="2"/>
        <v>AUTORIDAD DE FISCALIZACIÓN Y CONTROL SOCIAL DE EMPRESAS</v>
      </c>
      <c r="C137" s="4" t="s">
        <v>183</v>
      </c>
    </row>
    <row r="138" spans="1:3">
      <c r="A138" s="3">
        <v>324</v>
      </c>
      <c r="B138" s="4" t="str">
        <f t="shared" si="2"/>
        <v>ESCUELA BOLIVIANA INTERCULTURAL DE MÚSICA</v>
      </c>
      <c r="C138" s="4" t="s">
        <v>184</v>
      </c>
    </row>
    <row r="139" spans="1:3">
      <c r="A139" s="3">
        <v>340</v>
      </c>
      <c r="B139" s="4" t="str">
        <f t="shared" si="2"/>
        <v>SERVICIO GENERAL DE IDENTIFICACIÓN PERSONAL</v>
      </c>
      <c r="C139" s="4" t="s">
        <v>185</v>
      </c>
    </row>
    <row r="140" spans="1:3">
      <c r="A140" s="3">
        <v>341</v>
      </c>
      <c r="B140" s="4" t="str">
        <f t="shared" si="2"/>
        <v>SERVICIO GENERAL DE LICENCIAS DE CONDUCIR</v>
      </c>
      <c r="C140" s="4" t="s">
        <v>186</v>
      </c>
    </row>
    <row r="141" spans="1:3">
      <c r="A141" s="3">
        <v>342</v>
      </c>
      <c r="B141" s="4" t="str">
        <f t="shared" si="2"/>
        <v>AGENCIA ESTATAL DE VIVIENDA</v>
      </c>
      <c r="C141" s="4" t="s">
        <v>187</v>
      </c>
    </row>
    <row r="142" spans="1:3">
      <c r="A142" s="3">
        <v>343</v>
      </c>
      <c r="B142" s="4" t="str">
        <f t="shared" si="2"/>
        <v>ESCUELA DE JUECES DEL ESTADO</v>
      </c>
      <c r="C142" s="4" t="s">
        <v>188</v>
      </c>
    </row>
    <row r="143" spans="1:3">
      <c r="A143" s="3">
        <v>344</v>
      </c>
      <c r="B143" s="4" t="str">
        <f t="shared" si="2"/>
        <v>INSTITUTO PLURINACIONAL DE ESTUDIO DE LENGUAS Y CULTURAS</v>
      </c>
      <c r="C143" s="4" t="s">
        <v>189</v>
      </c>
    </row>
    <row r="144" spans="1:3">
      <c r="A144" s="3">
        <v>345</v>
      </c>
      <c r="B144" s="4" t="str">
        <f t="shared" si="2"/>
        <v>MUTUAL DE SERVICIOS AL POLICÍA</v>
      </c>
      <c r="C144" s="4" t="s">
        <v>190</v>
      </c>
    </row>
    <row r="145" spans="1:3">
      <c r="A145" s="3">
        <v>346</v>
      </c>
      <c r="B145" s="4" t="str">
        <f t="shared" si="2"/>
        <v>UNIDAD DE INVESTIGACIONES FINANCIERAS</v>
      </c>
      <c r="C145" s="4" t="s">
        <v>191</v>
      </c>
    </row>
    <row r="146" spans="1:3">
      <c r="A146" s="3">
        <v>347</v>
      </c>
      <c r="B146" s="4" t="str">
        <f t="shared" si="2"/>
        <v>AUTORIDAD DE FISCALIZACIÓN Y CONTROL DE COOPERATIVAS</v>
      </c>
      <c r="C146" s="4" t="s">
        <v>192</v>
      </c>
    </row>
    <row r="147" spans="1:3">
      <c r="A147" s="3">
        <v>348</v>
      </c>
      <c r="B147" s="4" t="str">
        <f t="shared" si="2"/>
        <v>AUTORIDAD PLURINACIONAL DE LA MADRE TIERRA</v>
      </c>
      <c r="C147" s="4" t="s">
        <v>193</v>
      </c>
    </row>
    <row r="148" spans="1:3">
      <c r="A148" s="3">
        <v>349</v>
      </c>
      <c r="B148" s="4" t="str">
        <f t="shared" si="2"/>
        <v>CENTRO DE INV.ARQUEOLÓGICAS,ANTROPOLÓGICAS Y ADM.DE TIWANAKU</v>
      </c>
      <c r="C148" s="4" t="s">
        <v>194</v>
      </c>
    </row>
    <row r="149" spans="1:3">
      <c r="A149" s="3">
        <v>371</v>
      </c>
      <c r="B149" s="4" t="str">
        <f t="shared" si="2"/>
        <v>CENTRO INTERNACIONAL DE LA QUINUA</v>
      </c>
      <c r="C149" s="4" t="s">
        <v>195</v>
      </c>
    </row>
    <row r="150" spans="1:3">
      <c r="A150" s="3">
        <v>372</v>
      </c>
      <c r="B150" s="4" t="str">
        <f t="shared" si="2"/>
        <v>UNIDAD DE LIQUIDACIÓN FONDO DES. PUEBLOS INDÍGENAS, ORIGINARIOS Y COM.CAMPESINAS</v>
      </c>
      <c r="C150" s="4" t="s">
        <v>1300</v>
      </c>
    </row>
    <row r="151" spans="1:3">
      <c r="A151" s="3">
        <v>373</v>
      </c>
      <c r="B151" s="4" t="str">
        <f t="shared" si="2"/>
        <v>FONDO DE DESARROLLO INDIGENA</v>
      </c>
      <c r="C151" s="4" t="s">
        <v>1290</v>
      </c>
    </row>
    <row r="152" spans="1:3">
      <c r="A152" s="3">
        <v>374</v>
      </c>
      <c r="B152" s="4" t="s">
        <v>9974</v>
      </c>
      <c r="C152" s="4" t="s">
        <v>9975</v>
      </c>
    </row>
    <row r="153" spans="1:3">
      <c r="A153" s="3">
        <v>376</v>
      </c>
      <c r="B153" s="4" t="s">
        <v>8789</v>
      </c>
      <c r="C153" s="4" t="str">
        <f>PROPER(B153)</f>
        <v>Agencia Boliviana De Energía Nuclear</v>
      </c>
    </row>
    <row r="154" spans="1:3">
      <c r="A154" s="3">
        <v>378</v>
      </c>
      <c r="B154" s="4" t="s">
        <v>8790</v>
      </c>
      <c r="C154" s="4" t="str">
        <f>PROPER(B154)</f>
        <v>Servicio Nacional Textil</v>
      </c>
    </row>
    <row r="155" spans="1:3">
      <c r="A155" s="3">
        <v>411</v>
      </c>
      <c r="B155" s="4" t="str">
        <f t="shared" si="2"/>
        <v>CORPORACIÓN DEL SEGURO SOCIAL MILITAR</v>
      </c>
      <c r="C155" s="4" t="s">
        <v>196</v>
      </c>
    </row>
    <row r="156" spans="1:3">
      <c r="A156" s="5">
        <v>417</v>
      </c>
      <c r="B156" s="6" t="str">
        <f t="shared" si="2"/>
        <v>CAJA NACIONAL DE SALUD</v>
      </c>
      <c r="C156" s="6" t="s">
        <v>197</v>
      </c>
    </row>
    <row r="157" spans="1:3">
      <c r="A157" s="5">
        <v>418</v>
      </c>
      <c r="B157" s="6" t="str">
        <f t="shared" si="2"/>
        <v>CAJA PETROLERA DE SALUD</v>
      </c>
      <c r="C157" s="6" t="s">
        <v>198</v>
      </c>
    </row>
    <row r="158" spans="1:3">
      <c r="A158" s="3">
        <v>422</v>
      </c>
      <c r="B158" s="4" t="str">
        <f t="shared" si="2"/>
        <v>CAJA BANCARIA ESTATAL DE SALUD</v>
      </c>
      <c r="C158" s="4" t="s">
        <v>199</v>
      </c>
    </row>
    <row r="159" spans="1:3">
      <c r="A159" s="3">
        <v>423</v>
      </c>
      <c r="B159" s="4" t="str">
        <f t="shared" si="2"/>
        <v>CAJA DE SALUD DEL SERVICIO NAL. DE CAMINOS Y RAMAS ANEXAS</v>
      </c>
      <c r="C159" s="4" t="s">
        <v>200</v>
      </c>
    </row>
    <row r="160" spans="1:3">
      <c r="A160" s="3">
        <v>424</v>
      </c>
      <c r="B160" s="4" t="str">
        <f t="shared" si="2"/>
        <v>CAJA DE SALUD CORDES</v>
      </c>
      <c r="C160" s="4" t="s">
        <v>201</v>
      </c>
    </row>
    <row r="161" spans="1:3">
      <c r="A161" s="3">
        <v>425</v>
      </c>
      <c r="B161" s="4" t="str">
        <f t="shared" si="2"/>
        <v>SEGURO SOCIAL UNIVERSITARIO DE COCHABAMBA</v>
      </c>
      <c r="C161" s="4" t="s">
        <v>202</v>
      </c>
    </row>
    <row r="162" spans="1:3">
      <c r="A162" s="3">
        <v>426</v>
      </c>
      <c r="B162" s="4" t="str">
        <f t="shared" si="2"/>
        <v>SEGURO SOCIAL UNIVERSITARIO DE ORURO</v>
      </c>
      <c r="C162" s="4" t="s">
        <v>203</v>
      </c>
    </row>
    <row r="163" spans="1:3">
      <c r="A163" s="3">
        <v>427</v>
      </c>
      <c r="B163" s="4" t="str">
        <f t="shared" si="2"/>
        <v>SEGURO SOCIAL UNIVERSITARIO DE SANTA CRUZ</v>
      </c>
      <c r="C163" s="4" t="s">
        <v>204</v>
      </c>
    </row>
    <row r="164" spans="1:3">
      <c r="A164" s="3">
        <v>428</v>
      </c>
      <c r="B164" s="4" t="str">
        <f t="shared" si="2"/>
        <v>SEGURO SOCIAL UNIVERSITARIO DE SUCRE</v>
      </c>
      <c r="C164" s="4" t="s">
        <v>205</v>
      </c>
    </row>
    <row r="165" spans="1:3">
      <c r="A165" s="3">
        <v>429</v>
      </c>
      <c r="B165" s="4" t="str">
        <f t="shared" si="2"/>
        <v>SEGURO SOCIAL UNIVERSITARIO DE LA PAZ</v>
      </c>
      <c r="C165" s="4" t="s">
        <v>206</v>
      </c>
    </row>
    <row r="166" spans="1:3">
      <c r="A166" s="3">
        <v>432</v>
      </c>
      <c r="B166" s="4" t="str">
        <f t="shared" si="2"/>
        <v>SEGURO SOCIAL UNIVERSITARIO DE TARIJA</v>
      </c>
      <c r="C166" s="4" t="s">
        <v>207</v>
      </c>
    </row>
    <row r="167" spans="1:3">
      <c r="A167" s="3">
        <v>433</v>
      </c>
      <c r="B167" s="4" t="str">
        <f t="shared" si="2"/>
        <v>SEGURO SOCIAL UNIVERSITARIO DE POTOSÍ</v>
      </c>
      <c r="C167" s="4" t="s">
        <v>208</v>
      </c>
    </row>
    <row r="168" spans="1:3">
      <c r="A168" s="3">
        <v>434</v>
      </c>
      <c r="B168" s="4" t="str">
        <f t="shared" si="2"/>
        <v>SEGURO SOCIAL UNIVERSITARIO DE BENI</v>
      </c>
      <c r="C168" s="4" t="s">
        <v>209</v>
      </c>
    </row>
    <row r="169" spans="1:3">
      <c r="A169" s="5">
        <v>435</v>
      </c>
      <c r="B169" s="6" t="str">
        <f t="shared" si="2"/>
        <v>SEGURO INTEGRAL DE SALUD</v>
      </c>
      <c r="C169" s="6" t="s">
        <v>210</v>
      </c>
    </row>
    <row r="170" spans="1:3">
      <c r="A170" s="3">
        <v>512</v>
      </c>
      <c r="B170" s="4" t="str">
        <f t="shared" si="2"/>
        <v>ADM. DE AEROPUERTOS Y SERVICIOS AUXILIARES A LA NAVEG. AÉREA</v>
      </c>
      <c r="C170" s="4" t="s">
        <v>1284</v>
      </c>
    </row>
    <row r="171" spans="1:3">
      <c r="A171" s="3">
        <v>513</v>
      </c>
      <c r="B171" s="4" t="str">
        <f t="shared" si="2"/>
        <v>YACIMIENTOS PETROLÍFEROS FISCALES BOLIVIANOS</v>
      </c>
      <c r="C171" s="4" t="s">
        <v>211</v>
      </c>
    </row>
    <row r="172" spans="1:3">
      <c r="A172" s="3">
        <v>514</v>
      </c>
      <c r="B172" s="4" t="str">
        <f t="shared" si="2"/>
        <v>EMPRESA NACIONAL DE ELECTRICIDAD</v>
      </c>
      <c r="C172" s="4" t="s">
        <v>212</v>
      </c>
    </row>
    <row r="173" spans="1:3">
      <c r="A173" s="3">
        <v>517</v>
      </c>
      <c r="B173" s="4" t="str">
        <f t="shared" si="2"/>
        <v>CORPORACIÓN MINERA DE BOLIVIA</v>
      </c>
      <c r="C173" s="4" t="s">
        <v>213</v>
      </c>
    </row>
    <row r="174" spans="1:3">
      <c r="A174" s="3">
        <v>520</v>
      </c>
      <c r="B174" s="4" t="str">
        <f t="shared" si="2"/>
        <v>EMPRESA METALÚRGICA VINTO - NACIONALIZADA</v>
      </c>
      <c r="C174" s="4" t="s">
        <v>214</v>
      </c>
    </row>
    <row r="175" spans="1:3">
      <c r="A175" s="3">
        <v>522</v>
      </c>
      <c r="B175" s="4" t="str">
        <f t="shared" si="2"/>
        <v>EMPRESA NACIONAL DE FERROCARRILES - RESIDUAL</v>
      </c>
      <c r="C175" s="4" t="s">
        <v>215</v>
      </c>
    </row>
    <row r="176" spans="1:3">
      <c r="A176" s="3">
        <v>523</v>
      </c>
      <c r="B176" s="4" t="str">
        <f t="shared" si="2"/>
        <v>EMPRESA DE CORREOS DE BOLIVIA</v>
      </c>
      <c r="C176" s="4" t="s">
        <v>216</v>
      </c>
    </row>
    <row r="177" spans="1:3">
      <c r="A177" s="3">
        <v>525</v>
      </c>
      <c r="B177" s="4" t="str">
        <f t="shared" si="2"/>
        <v>TRANSPORTES AÉREOS BOLIVIANOS</v>
      </c>
      <c r="C177" s="4" t="s">
        <v>217</v>
      </c>
    </row>
    <row r="178" spans="1:3">
      <c r="A178" s="3">
        <v>526</v>
      </c>
      <c r="B178" s="4" t="str">
        <f t="shared" si="2"/>
        <v>BOLIVIA TV</v>
      </c>
      <c r="C178" s="4" t="s">
        <v>218</v>
      </c>
    </row>
    <row r="179" spans="1:3">
      <c r="A179" s="3">
        <v>548</v>
      </c>
      <c r="B179" s="4" t="str">
        <f t="shared" si="2"/>
        <v>CORPORACIÓN DE LAS FUERZAS ARMADAS P/ EL DES. NACIONAL</v>
      </c>
      <c r="C179" s="4" t="s">
        <v>219</v>
      </c>
    </row>
    <row r="180" spans="1:3">
      <c r="A180" s="3">
        <v>551</v>
      </c>
      <c r="B180" s="4" t="str">
        <f t="shared" si="2"/>
        <v>EMPRESA NAVIERA BOLIVIANA</v>
      </c>
      <c r="C180" s="4" t="s">
        <v>220</v>
      </c>
    </row>
    <row r="181" spans="1:3">
      <c r="A181" s="5">
        <v>572</v>
      </c>
      <c r="B181" s="6" t="str">
        <f t="shared" si="2"/>
        <v>EMPRESA DE APOYO A LA PRODUCCIÓN DE ALIMENTOS</v>
      </c>
      <c r="C181" s="6" t="s">
        <v>221</v>
      </c>
    </row>
    <row r="182" spans="1:3">
      <c r="A182" s="3">
        <v>573</v>
      </c>
      <c r="B182" s="4" t="str">
        <f t="shared" si="2"/>
        <v>EMPRESA SIDERÚRGICA DEL MUTÚN</v>
      </c>
      <c r="C182" s="4" t="s">
        <v>222</v>
      </c>
    </row>
    <row r="183" spans="1:3">
      <c r="A183" s="3">
        <v>574</v>
      </c>
      <c r="B183" s="4" t="str">
        <f t="shared" si="2"/>
        <v>LÁCTEOS DE BOLIVIA</v>
      </c>
      <c r="C183" s="4" t="s">
        <v>223</v>
      </c>
    </row>
    <row r="184" spans="1:3">
      <c r="A184" s="3">
        <v>575</v>
      </c>
      <c r="B184" s="4" t="str">
        <f t="shared" si="2"/>
        <v>PAPELES DE BOLIVIA</v>
      </c>
      <c r="C184" s="4" t="s">
        <v>224</v>
      </c>
    </row>
    <row r="185" spans="1:3">
      <c r="A185" s="3">
        <v>576</v>
      </c>
      <c r="B185" s="4" t="str">
        <f t="shared" si="2"/>
        <v>CARTONES DE BOLIVIA</v>
      </c>
      <c r="C185" s="4" t="s">
        <v>225</v>
      </c>
    </row>
    <row r="186" spans="1:3">
      <c r="A186" s="3">
        <v>578</v>
      </c>
      <c r="B186" s="4" t="str">
        <f t="shared" si="2"/>
        <v>BOLIVIANA DE AVIACIÓN</v>
      </c>
      <c r="C186" s="4" t="s">
        <v>226</v>
      </c>
    </row>
    <row r="187" spans="1:3">
      <c r="A187" s="3">
        <v>579</v>
      </c>
      <c r="B187" s="4" t="str">
        <f t="shared" si="2"/>
        <v>EMPRESA PÚB. NAL. ESTRATÉGICA CEMENTOS DE BOLIVIA</v>
      </c>
      <c r="C187" s="4" t="s">
        <v>227</v>
      </c>
    </row>
    <row r="188" spans="1:3">
      <c r="A188" s="3">
        <v>580</v>
      </c>
      <c r="B188" s="4" t="str">
        <f t="shared" si="2"/>
        <v>DEPÓSITOS ADUANEROS BOLIVIANOS</v>
      </c>
      <c r="C188" s="4" t="s">
        <v>228</v>
      </c>
    </row>
    <row r="189" spans="1:3">
      <c r="A189" s="3">
        <v>581</v>
      </c>
      <c r="B189" s="4" t="str">
        <f t="shared" si="2"/>
        <v>EMPRESA PÚB. NAL. ESTRATÉGICA AZÚCAR DE BOLIVIA - BERMEJO</v>
      </c>
      <c r="C189" s="4" t="s">
        <v>229</v>
      </c>
    </row>
    <row r="190" spans="1:3">
      <c r="A190" s="3">
        <v>582</v>
      </c>
      <c r="B190" s="4" t="str">
        <f t="shared" si="2"/>
        <v>EMPRESA BOLIVIANA DE ALMENDRAS Y DERIVADOS</v>
      </c>
      <c r="C190" s="4" t="s">
        <v>230</v>
      </c>
    </row>
    <row r="191" spans="1:3">
      <c r="A191" s="5">
        <v>584</v>
      </c>
      <c r="B191" s="6" t="str">
        <f t="shared" si="2"/>
        <v>EMPRESA BOLIVIANA DE INDUSTRIALIZACION DE HIDROCARBUROS</v>
      </c>
      <c r="C191" s="6" t="s">
        <v>231</v>
      </c>
    </row>
    <row r="192" spans="1:3">
      <c r="A192" s="5">
        <v>585</v>
      </c>
      <c r="B192" s="6" t="str">
        <f t="shared" si="2"/>
        <v>AGENCIA BOLIVIANA ESPACIAL</v>
      </c>
      <c r="C192" s="6" t="s">
        <v>232</v>
      </c>
    </row>
    <row r="193" spans="1:3">
      <c r="A193" s="5">
        <v>586</v>
      </c>
      <c r="B193" s="6" t="str">
        <f t="shared" si="2"/>
        <v>EMPRESA AZUCARERA SAN BUENAVENTURA</v>
      </c>
      <c r="C193" s="6" t="s">
        <v>233</v>
      </c>
    </row>
    <row r="194" spans="1:3">
      <c r="A194" s="3">
        <v>587</v>
      </c>
      <c r="B194" s="7" t="str">
        <f t="shared" si="2"/>
        <v>EMPRESA ESTRATÉGICA BOLIVIANA CONSTRUCCIÓN Y CONSERV. INFRAESTRUCTURA CIVIL</v>
      </c>
      <c r="C194" s="7" t="s">
        <v>1264</v>
      </c>
    </row>
    <row r="195" spans="1:3">
      <c r="A195" s="3">
        <v>588</v>
      </c>
      <c r="B195" s="4" t="str">
        <f t="shared" si="2"/>
        <v>EMPRESA PÚBLICA NACIONAL TEXTIL</v>
      </c>
      <c r="C195" s="4" t="s">
        <v>234</v>
      </c>
    </row>
    <row r="196" spans="1:3">
      <c r="A196" s="3">
        <v>589</v>
      </c>
      <c r="B196" s="4" t="str">
        <f t="shared" si="2"/>
        <v>EMPRESA DE CONSTRUCCIONES DEL EJÉRCITO</v>
      </c>
      <c r="C196" s="4" t="s">
        <v>235</v>
      </c>
    </row>
    <row r="197" spans="1:3">
      <c r="A197" s="3">
        <v>590</v>
      </c>
      <c r="B197" s="4" t="str">
        <f t="shared" si="2"/>
        <v>EMPRESA PÚBLICA "QUIPUS"</v>
      </c>
      <c r="C197" s="4" t="s">
        <v>236</v>
      </c>
    </row>
    <row r="198" spans="1:3">
      <c r="A198" s="3">
        <v>591</v>
      </c>
      <c r="B198" s="4" t="str">
        <f t="shared" si="2"/>
        <v>EMPRESA ESTATAL DE TRANSPORTE POR CABLE MI TELEFÉRICO</v>
      </c>
      <c r="C198" s="4" t="s">
        <v>237</v>
      </c>
    </row>
    <row r="199" spans="1:3">
      <c r="A199" s="3">
        <v>592</v>
      </c>
      <c r="B199" s="4" t="str">
        <f t="shared" si="2"/>
        <v>EMPRESA ESTATAL BOLIVIANA DE TURISMO</v>
      </c>
      <c r="C199" s="4" t="s">
        <v>238</v>
      </c>
    </row>
    <row r="200" spans="1:3">
      <c r="A200" s="3">
        <v>593</v>
      </c>
      <c r="B200" s="4" t="str">
        <f t="shared" ref="B200:B265" si="3">UPPER(C200)</f>
        <v>EMPRESA PÚBLICA YACANA</v>
      </c>
      <c r="C200" s="4" t="s">
        <v>239</v>
      </c>
    </row>
    <row r="201" spans="1:3">
      <c r="A201" s="3">
        <v>594</v>
      </c>
      <c r="B201" s="4" t="str">
        <f t="shared" si="3"/>
        <v>ADMINISTRACIÓN DE SERVICIOS PORTUARIOS - BOLIVIA</v>
      </c>
      <c r="C201" s="4" t="s">
        <v>786</v>
      </c>
    </row>
    <row r="202" spans="1:3">
      <c r="A202" s="3">
        <v>595</v>
      </c>
      <c r="B202" s="4" t="s">
        <v>8791</v>
      </c>
      <c r="C202" s="4" t="s">
        <v>1321</v>
      </c>
    </row>
    <row r="203" spans="1:3">
      <c r="A203" s="3">
        <v>620</v>
      </c>
      <c r="B203" s="4" t="str">
        <f t="shared" si="3"/>
        <v>COMPLEJO AGROINDUSTRIAL DE SAN BUENA AVENTURA</v>
      </c>
      <c r="C203" s="4" t="s">
        <v>240</v>
      </c>
    </row>
    <row r="204" spans="1:3">
      <c r="A204" s="3">
        <v>633</v>
      </c>
      <c r="B204" s="4" t="str">
        <f t="shared" si="3"/>
        <v>EMPRESA MISICUNI</v>
      </c>
      <c r="C204" s="4" t="s">
        <v>241</v>
      </c>
    </row>
    <row r="205" spans="1:3">
      <c r="A205" s="3">
        <v>634</v>
      </c>
      <c r="B205" s="4" t="str">
        <f t="shared" si="3"/>
        <v>EMPRESA PÚB. DEPTAL. HOTEL TERMINAL-TERMINAL DE BUSES ORURO</v>
      </c>
      <c r="C205" s="4" t="s">
        <v>242</v>
      </c>
    </row>
    <row r="206" spans="1:3">
      <c r="A206" s="3">
        <v>650</v>
      </c>
      <c r="B206" s="4" t="str">
        <f t="shared" si="3"/>
        <v>ASAMBLEA LEGISLATIVA PLURINACIONAL</v>
      </c>
      <c r="C206" s="4" t="s">
        <v>243</v>
      </c>
    </row>
    <row r="207" spans="1:3">
      <c r="A207" s="3">
        <v>660</v>
      </c>
      <c r="B207" s="4" t="str">
        <f t="shared" si="3"/>
        <v>ÓRGANO JUDICIAL</v>
      </c>
      <c r="C207" s="4" t="s">
        <v>244</v>
      </c>
    </row>
    <row r="208" spans="1:3">
      <c r="A208" s="3">
        <v>661</v>
      </c>
      <c r="B208" s="4" t="str">
        <f t="shared" si="3"/>
        <v>TRIBUNAL CONSTITUCIONAL PLURINACIONAL</v>
      </c>
      <c r="C208" s="4" t="s">
        <v>245</v>
      </c>
    </row>
    <row r="209" spans="1:3">
      <c r="A209" s="3">
        <v>670</v>
      </c>
      <c r="B209" s="4" t="str">
        <f t="shared" si="3"/>
        <v>ÓRGANO ELECTORAL PLURINACIONAL</v>
      </c>
      <c r="C209" s="4" t="s">
        <v>246</v>
      </c>
    </row>
    <row r="210" spans="1:3">
      <c r="A210" s="3">
        <v>680</v>
      </c>
      <c r="B210" s="4" t="str">
        <f t="shared" si="3"/>
        <v>CONTRALORIA GENERAL DEL ESTADO</v>
      </c>
      <c r="C210" s="4" t="s">
        <v>247</v>
      </c>
    </row>
    <row r="211" spans="1:3">
      <c r="A211" s="3">
        <v>681</v>
      </c>
      <c r="B211" s="4" t="str">
        <f t="shared" si="3"/>
        <v>MINISTERIO PÚBLICO</v>
      </c>
      <c r="C211" s="4" t="s">
        <v>248</v>
      </c>
    </row>
    <row r="212" spans="1:3">
      <c r="A212" s="3">
        <v>682</v>
      </c>
      <c r="B212" s="4" t="str">
        <f t="shared" si="3"/>
        <v>DEFENSORÍA DEL PUEBLO</v>
      </c>
      <c r="C212" s="4" t="s">
        <v>249</v>
      </c>
    </row>
    <row r="213" spans="1:3">
      <c r="A213" s="3">
        <v>683</v>
      </c>
      <c r="B213" s="4" t="str">
        <f t="shared" si="3"/>
        <v>PROCURADURÍA GENERAL DEL ESTADO</v>
      </c>
      <c r="C213" s="4" t="s">
        <v>250</v>
      </c>
    </row>
    <row r="214" spans="1:3">
      <c r="A214" s="3">
        <v>716</v>
      </c>
      <c r="B214" s="4" t="str">
        <f t="shared" si="3"/>
        <v>EMPRESA TARIJEÑA DEL GAS</v>
      </c>
      <c r="C214" s="4" t="s">
        <v>251</v>
      </c>
    </row>
    <row r="215" spans="1:3">
      <c r="A215" s="3">
        <v>718</v>
      </c>
      <c r="B215" s="4" t="str">
        <f t="shared" si="3"/>
        <v>COMPLEJO AGROINDUSTRIAL BUENA VISTA</v>
      </c>
      <c r="C215" s="4" t="s">
        <v>252</v>
      </c>
    </row>
    <row r="216" spans="1:3">
      <c r="A216" s="3">
        <v>761</v>
      </c>
      <c r="B216" s="4" t="str">
        <f t="shared" si="3"/>
        <v>SERVICIO AUTÓNOMO MUNICIPAL DE AGUA POTABLE Y ALCANTARILLADO</v>
      </c>
      <c r="C216" s="4" t="s">
        <v>253</v>
      </c>
    </row>
    <row r="217" spans="1:3">
      <c r="A217" s="3">
        <v>781</v>
      </c>
      <c r="B217" s="4" t="str">
        <f t="shared" si="3"/>
        <v>SERVICIO MUNICIPAL DE AGUA POTABLE Y ALCANTARILLADO</v>
      </c>
      <c r="C217" s="4" t="s">
        <v>254</v>
      </c>
    </row>
    <row r="218" spans="1:3">
      <c r="A218" s="3">
        <v>802</v>
      </c>
      <c r="B218" s="4" t="str">
        <f t="shared" si="3"/>
        <v>EMPRESA LOCAL DE AGUA POTABLE Y ALCANTARILLADO SUCRE</v>
      </c>
      <c r="C218" s="4" t="s">
        <v>255</v>
      </c>
    </row>
    <row r="219" spans="1:3">
      <c r="A219" s="3">
        <v>821</v>
      </c>
      <c r="B219" s="4" t="str">
        <f t="shared" si="3"/>
        <v>ADMINISTRACIÓN AUTÓNOMA PARA OBRAS SANITARIAS - POTOSÍ</v>
      </c>
      <c r="C219" s="4" t="s">
        <v>256</v>
      </c>
    </row>
    <row r="220" spans="1:3">
      <c r="A220" s="3">
        <v>831</v>
      </c>
      <c r="B220" s="4" t="str">
        <f t="shared" si="3"/>
        <v>SERVICIO LOCAL DE ACUEDUCTOS Y ALCANTARILLADO - ORURO</v>
      </c>
      <c r="C220" s="4" t="s">
        <v>257</v>
      </c>
    </row>
    <row r="221" spans="1:3">
      <c r="A221" s="3">
        <v>862</v>
      </c>
      <c r="B221" s="4" t="str">
        <f t="shared" si="3"/>
        <v>FONDO NACIONAL DE DESARROLLO REGIONAL</v>
      </c>
      <c r="C221" s="4" t="s">
        <v>258</v>
      </c>
    </row>
    <row r="222" spans="1:3">
      <c r="A222" s="3">
        <v>865</v>
      </c>
      <c r="B222" s="4" t="str">
        <f t="shared" si="3"/>
        <v>FONDO DE DESARROLLO DEL SIST.FIN. Y APOYO AL SEC.PRODUCTIVO</v>
      </c>
      <c r="C222" s="4" t="s">
        <v>259</v>
      </c>
    </row>
    <row r="223" spans="1:3">
      <c r="A223" s="3">
        <v>866</v>
      </c>
      <c r="B223" s="4" t="str">
        <f t="shared" si="3"/>
        <v>DIRECTORIO UNICO DE FONDOS</v>
      </c>
      <c r="C223" s="4" t="s">
        <v>260</v>
      </c>
    </row>
    <row r="224" spans="1:3">
      <c r="A224" s="3">
        <v>867</v>
      </c>
      <c r="B224" s="4" t="str">
        <f t="shared" si="3"/>
        <v>FONDO ROTATORIO DE FOMENTO PRODUCTIVO REGIONAL</v>
      </c>
      <c r="C224" s="4" t="s">
        <v>261</v>
      </c>
    </row>
    <row r="225" spans="1:3">
      <c r="A225" s="3">
        <v>901</v>
      </c>
      <c r="B225" s="4" t="str">
        <f t="shared" si="3"/>
        <v>GOBIERNO AUTÓNOMO DEPARTAMENTAL DE CHUQUISACA</v>
      </c>
      <c r="C225" s="4" t="s">
        <v>262</v>
      </c>
    </row>
    <row r="226" spans="1:3">
      <c r="A226" s="3">
        <v>902</v>
      </c>
      <c r="B226" s="4" t="str">
        <f t="shared" si="3"/>
        <v>GOBIERNO AUTÓNOMO DEPARTAMENTAL DE LA PAZ</v>
      </c>
      <c r="C226" s="4" t="s">
        <v>263</v>
      </c>
    </row>
    <row r="227" spans="1:3">
      <c r="A227" s="3">
        <v>903</v>
      </c>
      <c r="B227" s="4" t="str">
        <f t="shared" si="3"/>
        <v>GOBIERNO AUTÓNOMO DEPARTAMENTAL DE COCHABAMBA</v>
      </c>
      <c r="C227" s="4" t="s">
        <v>264</v>
      </c>
    </row>
    <row r="228" spans="1:3">
      <c r="A228" s="3">
        <v>904</v>
      </c>
      <c r="B228" s="4" t="str">
        <f t="shared" si="3"/>
        <v>GOBIERNO AUTÓNOMO DEPARTAMENTAL DE ORURO</v>
      </c>
      <c r="C228" s="4" t="s">
        <v>265</v>
      </c>
    </row>
    <row r="229" spans="1:3">
      <c r="A229" s="3">
        <v>905</v>
      </c>
      <c r="B229" s="4" t="str">
        <f t="shared" si="3"/>
        <v>GOBIERNO AUTÓNOMO DEPARTAMENTAL DE POTOSÍ</v>
      </c>
      <c r="C229" s="4" t="s">
        <v>266</v>
      </c>
    </row>
    <row r="230" spans="1:3">
      <c r="A230" s="3">
        <v>906</v>
      </c>
      <c r="B230" s="4" t="str">
        <f t="shared" si="3"/>
        <v>GOBIERNO AUTÓNOMO DEPARTAMENTAL DE TARIJA</v>
      </c>
      <c r="C230" s="4" t="s">
        <v>267</v>
      </c>
    </row>
    <row r="231" spans="1:3">
      <c r="A231" s="3">
        <v>907</v>
      </c>
      <c r="B231" s="4" t="str">
        <f t="shared" si="3"/>
        <v>GOBIERNO AUTÓNOMO DEPARTAMENTAL DE SANTA CRUZ</v>
      </c>
      <c r="C231" s="4" t="s">
        <v>268</v>
      </c>
    </row>
    <row r="232" spans="1:3">
      <c r="A232" s="3">
        <v>908</v>
      </c>
      <c r="B232" s="4" t="str">
        <f t="shared" si="3"/>
        <v>GOBIERNO AUTÓNOMO DEPARTAMENTAL DEL BENI</v>
      </c>
      <c r="C232" s="4" t="s">
        <v>269</v>
      </c>
    </row>
    <row r="233" spans="1:3">
      <c r="A233" s="3">
        <v>909</v>
      </c>
      <c r="B233" s="4" t="str">
        <f t="shared" si="3"/>
        <v>GOBIERNO AUTÓNOMO DEPARTAMENTAL DE PANDO</v>
      </c>
      <c r="C233" s="4" t="s">
        <v>270</v>
      </c>
    </row>
    <row r="234" spans="1:3">
      <c r="A234" s="3">
        <v>950</v>
      </c>
      <c r="B234" s="4" t="str">
        <f t="shared" si="3"/>
        <v>BANCO VIVIENDA</v>
      </c>
      <c r="C234" s="4" t="s">
        <v>271</v>
      </c>
    </row>
    <row r="235" spans="1:3">
      <c r="A235" s="3">
        <v>951</v>
      </c>
      <c r="B235" s="4" t="str">
        <f t="shared" si="3"/>
        <v>BANCO CENTRAL DE BOLIVIA</v>
      </c>
      <c r="C235" s="4" t="s">
        <v>272</v>
      </c>
    </row>
    <row r="236" spans="1:3">
      <c r="A236" s="3">
        <v>999</v>
      </c>
      <c r="B236" s="4" t="str">
        <f t="shared" si="3"/>
        <v>SECTOR PRIVADO</v>
      </c>
      <c r="C236" s="4" t="s">
        <v>273</v>
      </c>
    </row>
    <row r="237" spans="1:3">
      <c r="A237" s="3">
        <v>1101</v>
      </c>
      <c r="B237" s="4" t="str">
        <f t="shared" si="3"/>
        <v>GOBIERNO AUTÓNOMO MUNICIPAL DE SUCRE</v>
      </c>
      <c r="C237" s="4" t="s">
        <v>274</v>
      </c>
    </row>
    <row r="238" spans="1:3">
      <c r="A238" s="3">
        <v>1102</v>
      </c>
      <c r="B238" s="4" t="str">
        <f t="shared" si="3"/>
        <v>GOBIERNO AUTÓNOMO MUNICIPAL DE YOTALA</v>
      </c>
      <c r="C238" s="4" t="s">
        <v>275</v>
      </c>
    </row>
    <row r="239" spans="1:3">
      <c r="A239" s="3">
        <v>1103</v>
      </c>
      <c r="B239" s="4" t="str">
        <f t="shared" si="3"/>
        <v>GOBIERNO AUTÓNOMO MUNICIPAL DE POROMA</v>
      </c>
      <c r="C239" s="4" t="s">
        <v>276</v>
      </c>
    </row>
    <row r="240" spans="1:3">
      <c r="A240" s="3">
        <v>1104</v>
      </c>
      <c r="B240" s="4" t="str">
        <f t="shared" si="3"/>
        <v>GOBIERNO AUTÓNOMO MUNICIPAL DE VILLA AZURDUY</v>
      </c>
      <c r="C240" s="4" t="s">
        <v>277</v>
      </c>
    </row>
    <row r="241" spans="1:3">
      <c r="A241" s="3">
        <v>1105</v>
      </c>
      <c r="B241" s="4" t="str">
        <f t="shared" si="3"/>
        <v>GOBIERNO AUTÓNOMO MUNICIPAL DE TARVITA (VILLA ORÍAS)</v>
      </c>
      <c r="C241" s="4" t="s">
        <v>278</v>
      </c>
    </row>
    <row r="242" spans="1:3">
      <c r="A242" s="3">
        <v>1106</v>
      </c>
      <c r="B242" s="4" t="str">
        <f t="shared" si="3"/>
        <v>GOBIERNO AUTÓNOMO MUNICIPAL DE VILLA ZUDAÑEZ (TACOPAYA)</v>
      </c>
      <c r="C242" s="4" t="s">
        <v>279</v>
      </c>
    </row>
    <row r="243" spans="1:3">
      <c r="A243" s="3">
        <v>1107</v>
      </c>
      <c r="B243" s="4" t="str">
        <f t="shared" si="3"/>
        <v>GOBIERNO AUTÓNOMO MUNICIPAL DE PRESTO</v>
      </c>
      <c r="C243" s="4" t="s">
        <v>280</v>
      </c>
    </row>
    <row r="244" spans="1:3">
      <c r="A244" s="3">
        <v>1108</v>
      </c>
      <c r="B244" s="4" t="str">
        <f t="shared" si="3"/>
        <v>GOBIERNO AUTÓNOMO MUNICIPAL DE VILLA MOJOCOYA</v>
      </c>
      <c r="C244" s="4" t="s">
        <v>281</v>
      </c>
    </row>
    <row r="245" spans="1:3">
      <c r="A245" s="3">
        <v>1109</v>
      </c>
      <c r="B245" s="4" t="str">
        <f t="shared" si="3"/>
        <v>GOBIERNO AUTÓNOMO MUNICIPAL DE ICLA</v>
      </c>
      <c r="C245" s="4" t="s">
        <v>282</v>
      </c>
    </row>
    <row r="246" spans="1:3">
      <c r="A246" s="3">
        <v>1110</v>
      </c>
      <c r="B246" s="4" t="str">
        <f t="shared" si="3"/>
        <v>GOBIERNO AUTÓNOMO MUNICIPAL DE PADILLA</v>
      </c>
      <c r="C246" s="4" t="s">
        <v>283</v>
      </c>
    </row>
    <row r="247" spans="1:3">
      <c r="A247" s="3">
        <v>1111</v>
      </c>
      <c r="B247" s="4" t="str">
        <f t="shared" si="3"/>
        <v>GOBIERNO AUTÓNOMO MUNICIPAL DE TOMINA</v>
      </c>
      <c r="C247" s="4" t="s">
        <v>284</v>
      </c>
    </row>
    <row r="248" spans="1:3">
      <c r="A248" s="3">
        <v>1112</v>
      </c>
      <c r="B248" s="4" t="str">
        <f t="shared" si="3"/>
        <v>GOBIERNO AUTÓNOMO MUNICIPAL DE SOPACHUY</v>
      </c>
      <c r="C248" s="4" t="s">
        <v>285</v>
      </c>
    </row>
    <row r="249" spans="1:3">
      <c r="A249" s="3">
        <v>1113</v>
      </c>
      <c r="B249" s="4" t="str">
        <f t="shared" si="3"/>
        <v>GOBIERNO AUTÓNOMO MUNICIPAL DE VILLA ALCALÁ</v>
      </c>
      <c r="C249" s="4" t="s">
        <v>286</v>
      </c>
    </row>
    <row r="250" spans="1:3">
      <c r="A250" s="3">
        <v>1114</v>
      </c>
      <c r="B250" s="4" t="str">
        <f t="shared" si="3"/>
        <v>GOBIERNO AUTÓNOMO MUNICIPAL DE EL VILLAR</v>
      </c>
      <c r="C250" s="4" t="s">
        <v>287</v>
      </c>
    </row>
    <row r="251" spans="1:3">
      <c r="A251" s="3">
        <v>1115</v>
      </c>
      <c r="B251" s="4" t="str">
        <f t="shared" si="3"/>
        <v>GOBIERNO AUTÓNOMO MUNICIPAL DE MONTEAGUDO</v>
      </c>
      <c r="C251" s="4" t="s">
        <v>288</v>
      </c>
    </row>
    <row r="252" spans="1:3">
      <c r="A252" s="3">
        <v>1116</v>
      </c>
      <c r="B252" s="4" t="str">
        <f t="shared" si="3"/>
        <v>GOBIERNO AUTÓNOMO MUNICIPAL DE SAN PABLO DE HUACARETA</v>
      </c>
      <c r="C252" s="4" t="s">
        <v>289</v>
      </c>
    </row>
    <row r="253" spans="1:3">
      <c r="A253" s="3">
        <v>1117</v>
      </c>
      <c r="B253" s="4" t="str">
        <f t="shared" si="3"/>
        <v>GOBIERNO AUTÓNOMO MUNICIPAL DE TARABUCO</v>
      </c>
      <c r="C253" s="4" t="s">
        <v>290</v>
      </c>
    </row>
    <row r="254" spans="1:3">
      <c r="A254" s="3">
        <v>1118</v>
      </c>
      <c r="B254" s="4" t="str">
        <f t="shared" si="3"/>
        <v>GOBIERNO AUTÓNOMO MUNICIPAL DE YAMPARÁEZ</v>
      </c>
      <c r="C254" s="4" t="s">
        <v>291</v>
      </c>
    </row>
    <row r="255" spans="1:3">
      <c r="A255" s="3">
        <v>1119</v>
      </c>
      <c r="B255" s="4" t="str">
        <f t="shared" si="3"/>
        <v>GOBIERNO AUTÓNOMO MUNICIPAL DE CAMARGO</v>
      </c>
      <c r="C255" s="4" t="s">
        <v>292</v>
      </c>
    </row>
    <row r="256" spans="1:3">
      <c r="A256" s="3">
        <v>1120</v>
      </c>
      <c r="B256" s="4" t="str">
        <f t="shared" si="3"/>
        <v>GOBIERNO AUTÓNOMO MUNICIPAL DE SAN LUCAS</v>
      </c>
      <c r="C256" s="4" t="s">
        <v>293</v>
      </c>
    </row>
    <row r="257" spans="1:3">
      <c r="A257" s="3">
        <v>1121</v>
      </c>
      <c r="B257" s="4" t="str">
        <f t="shared" si="3"/>
        <v>GOBIERNO AUTÓNOMO MUNICIPAL DE INCAHUASI</v>
      </c>
      <c r="C257" s="4" t="s">
        <v>294</v>
      </c>
    </row>
    <row r="258" spans="1:3">
      <c r="A258" s="3">
        <v>1122</v>
      </c>
      <c r="B258" s="4" t="str">
        <f t="shared" si="3"/>
        <v>GOBIERNO AUTÓNOMO MUNICIPAL DE VILLA SERRANO</v>
      </c>
      <c r="C258" s="4" t="s">
        <v>295</v>
      </c>
    </row>
    <row r="259" spans="1:3">
      <c r="A259" s="3">
        <v>1123</v>
      </c>
      <c r="B259" s="4" t="str">
        <f t="shared" si="3"/>
        <v>GOBIERNO AUTÓNOMO MUNICIPAL DE CAMATAQUI (VILLA ABECIA)</v>
      </c>
      <c r="C259" s="4" t="s">
        <v>296</v>
      </c>
    </row>
    <row r="260" spans="1:3">
      <c r="A260" s="3">
        <v>1124</v>
      </c>
      <c r="B260" s="4" t="str">
        <f t="shared" si="3"/>
        <v>GOBIERNO AUTÓNOMO MUNICIPAL DE CULPINA</v>
      </c>
      <c r="C260" s="4" t="s">
        <v>297</v>
      </c>
    </row>
    <row r="261" spans="1:3">
      <c r="A261" s="3">
        <v>1125</v>
      </c>
      <c r="B261" s="4" t="str">
        <f t="shared" si="3"/>
        <v>GOBIERNO AUTÓNOMO MUNICIPAL DE LAS CARRERAS</v>
      </c>
      <c r="C261" s="4" t="s">
        <v>298</v>
      </c>
    </row>
    <row r="262" spans="1:3">
      <c r="A262" s="3">
        <v>1126</v>
      </c>
      <c r="B262" s="4" t="str">
        <f t="shared" si="3"/>
        <v>GOBIERNO AUTÓNOMO MUNICIPAL DE VILLA VACA GUZMÁN</v>
      </c>
      <c r="C262" s="4" t="s">
        <v>299</v>
      </c>
    </row>
    <row r="263" spans="1:3">
      <c r="A263" s="3">
        <v>1127</v>
      </c>
      <c r="B263" s="4" t="str">
        <f t="shared" si="3"/>
        <v>GOBIERNO AUTÓNOMO MUNICIPAL DE VILLA DE HUACAYA</v>
      </c>
      <c r="C263" s="4" t="s">
        <v>300</v>
      </c>
    </row>
    <row r="264" spans="1:3">
      <c r="A264" s="3">
        <v>1128</v>
      </c>
      <c r="B264" s="4" t="str">
        <f t="shared" si="3"/>
        <v>GOBIERNO AUTÓNOMO MUNICIPAL DE MACHARETI</v>
      </c>
      <c r="C264" s="4" t="s">
        <v>301</v>
      </c>
    </row>
    <row r="265" spans="1:3">
      <c r="A265" s="3">
        <v>1129</v>
      </c>
      <c r="B265" s="4" t="str">
        <f t="shared" si="3"/>
        <v>GOBIERNO AUTÓNOMO MUNICIPAL DE VILLA CHARCAS</v>
      </c>
      <c r="C265" s="4" t="s">
        <v>302</v>
      </c>
    </row>
    <row r="266" spans="1:3">
      <c r="A266" s="3">
        <v>1201</v>
      </c>
      <c r="B266" s="4" t="str">
        <f t="shared" ref="B266:B329" si="4">UPPER(C266)</f>
        <v>GOBIERNO AUTÓNOMO MUNICIPAL DE LA PAZ</v>
      </c>
      <c r="C266" s="4" t="s">
        <v>303</v>
      </c>
    </row>
    <row r="267" spans="1:3">
      <c r="A267" s="3">
        <v>1202</v>
      </c>
      <c r="B267" s="4" t="str">
        <f t="shared" si="4"/>
        <v>GOBIERNO AUTÓNOMO MUNICIPAL DE PALCA</v>
      </c>
      <c r="C267" s="4" t="s">
        <v>304</v>
      </c>
    </row>
    <row r="268" spans="1:3">
      <c r="A268" s="3">
        <v>1203</v>
      </c>
      <c r="B268" s="4" t="str">
        <f t="shared" si="4"/>
        <v>GOBIERNO AUTÓNOMO MUNICIPAL DE MECAPACA</v>
      </c>
      <c r="C268" s="4" t="s">
        <v>305</v>
      </c>
    </row>
    <row r="269" spans="1:3">
      <c r="A269" s="3">
        <v>1204</v>
      </c>
      <c r="B269" s="4" t="str">
        <f t="shared" si="4"/>
        <v>GOBIERNO AUTÓNOMO MUNICIPAL DE ACHOCALLA</v>
      </c>
      <c r="C269" s="4" t="s">
        <v>306</v>
      </c>
    </row>
    <row r="270" spans="1:3">
      <c r="A270" s="3">
        <v>1205</v>
      </c>
      <c r="B270" s="4" t="str">
        <f t="shared" si="4"/>
        <v>GOBIERNO AUTÓNOMO MUNICIPAL DE EL ALTO DE LA PAZ</v>
      </c>
      <c r="C270" s="4" t="s">
        <v>307</v>
      </c>
    </row>
    <row r="271" spans="1:3">
      <c r="A271" s="3">
        <v>1206</v>
      </c>
      <c r="B271" s="4" t="str">
        <f t="shared" si="4"/>
        <v>GOBIERNO AUTÓNOMO MUNICIPAL DE VIACHA</v>
      </c>
      <c r="C271" s="4" t="s">
        <v>308</v>
      </c>
    </row>
    <row r="272" spans="1:3">
      <c r="A272" s="3">
        <v>1207</v>
      </c>
      <c r="B272" s="4" t="str">
        <f t="shared" si="4"/>
        <v>GOBIERNO AUTÓNOMO MUNICIPAL DE GUAQUI</v>
      </c>
      <c r="C272" s="4" t="s">
        <v>309</v>
      </c>
    </row>
    <row r="273" spans="1:3">
      <c r="A273" s="3">
        <v>1208</v>
      </c>
      <c r="B273" s="4" t="str">
        <f t="shared" si="4"/>
        <v>GOBIERNO AUTÓNOMO MUNICIPAL DE TIAHUANACU</v>
      </c>
      <c r="C273" s="4" t="s">
        <v>310</v>
      </c>
    </row>
    <row r="274" spans="1:3">
      <c r="A274" s="3">
        <v>1209</v>
      </c>
      <c r="B274" s="4" t="str">
        <f t="shared" si="4"/>
        <v>GOBIERNO AUTÓNOMO MUNICIPAL DE DESAGUADERO</v>
      </c>
      <c r="C274" s="4" t="s">
        <v>311</v>
      </c>
    </row>
    <row r="275" spans="1:3">
      <c r="A275" s="3">
        <v>1210</v>
      </c>
      <c r="B275" s="4" t="str">
        <f t="shared" si="4"/>
        <v>GOBIERNO AUTÓNOMO MUNICIPAL DE CARANAVI</v>
      </c>
      <c r="C275" s="4" t="s">
        <v>312</v>
      </c>
    </row>
    <row r="276" spans="1:3">
      <c r="A276" s="3">
        <v>1211</v>
      </c>
      <c r="B276" s="4" t="str">
        <f t="shared" si="4"/>
        <v>GOBIERNO AUTÓNOMO MUNICIPAL DE SICA SICA (VILLA AROMA)</v>
      </c>
      <c r="C276" s="4" t="s">
        <v>313</v>
      </c>
    </row>
    <row r="277" spans="1:3">
      <c r="A277" s="3">
        <v>1212</v>
      </c>
      <c r="B277" s="4" t="str">
        <f t="shared" si="4"/>
        <v>GOBIERNO AUTÓNOMO MUNICIPAL DE UMALA</v>
      </c>
      <c r="C277" s="4" t="s">
        <v>314</v>
      </c>
    </row>
    <row r="278" spans="1:3">
      <c r="A278" s="3">
        <v>1213</v>
      </c>
      <c r="B278" s="4" t="str">
        <f t="shared" si="4"/>
        <v>GOBIERNO AUTÓNOMO MUNICIPAL DE AYO AYO</v>
      </c>
      <c r="C278" s="4" t="s">
        <v>315</v>
      </c>
    </row>
    <row r="279" spans="1:3">
      <c r="A279" s="3">
        <v>1214</v>
      </c>
      <c r="B279" s="4" t="str">
        <f t="shared" si="4"/>
        <v>GOBIERNO AUTÓNOMO MUNICIPAL DE CALAMARCA</v>
      </c>
      <c r="C279" s="4" t="s">
        <v>316</v>
      </c>
    </row>
    <row r="280" spans="1:3">
      <c r="A280" s="3">
        <v>1215</v>
      </c>
      <c r="B280" s="4" t="str">
        <f t="shared" si="4"/>
        <v>GOBIERNO AUTÓNOMO MUNICIPAL DE PATACAMAYA</v>
      </c>
      <c r="C280" s="4" t="s">
        <v>317</v>
      </c>
    </row>
    <row r="281" spans="1:3">
      <c r="A281" s="3">
        <v>1216</v>
      </c>
      <c r="B281" s="4" t="str">
        <f t="shared" si="4"/>
        <v>GOBIERNO AUTÓNOMO MUNICIPAL DE COLQUENCHA</v>
      </c>
      <c r="C281" s="4" t="s">
        <v>318</v>
      </c>
    </row>
    <row r="282" spans="1:3">
      <c r="A282" s="3">
        <v>1217</v>
      </c>
      <c r="B282" s="4" t="str">
        <f t="shared" si="4"/>
        <v>GOBIERNO AUTÓNOMO MUNICIPAL DE COLLANA</v>
      </c>
      <c r="C282" s="4" t="s">
        <v>319</v>
      </c>
    </row>
    <row r="283" spans="1:3">
      <c r="A283" s="3">
        <v>1218</v>
      </c>
      <c r="B283" s="4" t="str">
        <f t="shared" si="4"/>
        <v>GOBIERNO AUTÓNOMO MUNICIPAL DE INQUISIVI</v>
      </c>
      <c r="C283" s="4" t="s">
        <v>320</v>
      </c>
    </row>
    <row r="284" spans="1:3">
      <c r="A284" s="3">
        <v>1219</v>
      </c>
      <c r="B284" s="4" t="str">
        <f t="shared" si="4"/>
        <v>GOBIERNO AUTÓNOMO MUNICIPAL DE QUIME</v>
      </c>
      <c r="C284" s="4" t="s">
        <v>321</v>
      </c>
    </row>
    <row r="285" spans="1:3">
      <c r="A285" s="3">
        <v>1220</v>
      </c>
      <c r="B285" s="4" t="str">
        <f t="shared" si="4"/>
        <v>GOBIERNO AUTÓNOMO MUNICIPAL DE CAJUATA</v>
      </c>
      <c r="C285" s="4" t="s">
        <v>322</v>
      </c>
    </row>
    <row r="286" spans="1:3">
      <c r="A286" s="3">
        <v>1221</v>
      </c>
      <c r="B286" s="4" t="str">
        <f t="shared" si="4"/>
        <v>GOBIERNO AUTÓNOMO MUNICIPAL DE COLQUIRI</v>
      </c>
      <c r="C286" s="4" t="s">
        <v>323</v>
      </c>
    </row>
    <row r="287" spans="1:3">
      <c r="A287" s="3">
        <v>1222</v>
      </c>
      <c r="B287" s="4" t="str">
        <f t="shared" si="4"/>
        <v>GOBIERNO AUTÓNOMO MUNICIPAL DE ICHOCA</v>
      </c>
      <c r="C287" s="4" t="s">
        <v>324</v>
      </c>
    </row>
    <row r="288" spans="1:3">
      <c r="A288" s="3">
        <v>1223</v>
      </c>
      <c r="B288" s="4" t="str">
        <f t="shared" si="4"/>
        <v>GOBIERNO AUTÓNOMO MUNICIPAL DE VILLA LIBERTAD LICOMA</v>
      </c>
      <c r="C288" s="4" t="s">
        <v>325</v>
      </c>
    </row>
    <row r="289" spans="1:3">
      <c r="A289" s="3">
        <v>1224</v>
      </c>
      <c r="B289" s="4" t="str">
        <f t="shared" si="4"/>
        <v>GOBIERNO AUTÓNOMO MUNICIPAL DE ACHACACHI</v>
      </c>
      <c r="C289" s="4" t="s">
        <v>326</v>
      </c>
    </row>
    <row r="290" spans="1:3">
      <c r="A290" s="3">
        <v>1225</v>
      </c>
      <c r="B290" s="4" t="str">
        <f t="shared" si="4"/>
        <v>GOBIERNO AUTÓNOMO MUNICIPAL DE ANCORAIMES</v>
      </c>
      <c r="C290" s="4" t="s">
        <v>327</v>
      </c>
    </row>
    <row r="291" spans="1:3">
      <c r="A291" s="3">
        <v>1226</v>
      </c>
      <c r="B291" s="4" t="str">
        <f t="shared" si="4"/>
        <v>GOBIERNO AUTÓNOMO MUNICIPAL DE SORATA</v>
      </c>
      <c r="C291" s="4" t="s">
        <v>328</v>
      </c>
    </row>
    <row r="292" spans="1:3">
      <c r="A292" s="3">
        <v>1227</v>
      </c>
      <c r="B292" s="4" t="str">
        <f t="shared" si="4"/>
        <v>GOBIERNO AUTÓNOMO MUNICIPAL DE GUANAY</v>
      </c>
      <c r="C292" s="4" t="s">
        <v>329</v>
      </c>
    </row>
    <row r="293" spans="1:3">
      <c r="A293" s="3">
        <v>1228</v>
      </c>
      <c r="B293" s="4" t="str">
        <f t="shared" si="4"/>
        <v>GOBIERNO AUTÓNOMO MUNICIPAL DE TACACOMA</v>
      </c>
      <c r="C293" s="4" t="s">
        <v>330</v>
      </c>
    </row>
    <row r="294" spans="1:3">
      <c r="A294" s="3">
        <v>1229</v>
      </c>
      <c r="B294" s="4" t="str">
        <f t="shared" si="4"/>
        <v>GOBIERNO AUTÓNOMO MUNICIPAL DE TIPUANI</v>
      </c>
      <c r="C294" s="4" t="s">
        <v>331</v>
      </c>
    </row>
    <row r="295" spans="1:3">
      <c r="A295" s="3">
        <v>1230</v>
      </c>
      <c r="B295" s="4" t="str">
        <f t="shared" si="4"/>
        <v>GOBIERNO AUTÓNOMO MUNICIPAL DE QUIABAYA</v>
      </c>
      <c r="C295" s="4" t="s">
        <v>332</v>
      </c>
    </row>
    <row r="296" spans="1:3">
      <c r="A296" s="3">
        <v>1231</v>
      </c>
      <c r="B296" s="4" t="str">
        <f t="shared" si="4"/>
        <v>GOBIERNO AUTÓNOMO MUNICIPAL DE COMBAYA</v>
      </c>
      <c r="C296" s="4" t="s">
        <v>333</v>
      </c>
    </row>
    <row r="297" spans="1:3">
      <c r="A297" s="3">
        <v>1232</v>
      </c>
      <c r="B297" s="4" t="str">
        <f t="shared" si="4"/>
        <v>GOBIERNO AUTÓNOMO MUNICIPAL DE COPACABANA</v>
      </c>
      <c r="C297" s="4" t="s">
        <v>334</v>
      </c>
    </row>
    <row r="298" spans="1:3">
      <c r="A298" s="3">
        <v>1233</v>
      </c>
      <c r="B298" s="4" t="str">
        <f t="shared" si="4"/>
        <v>GOBIERNO AUTÓNOMO MUNICIPAL DE SAN PEDRO DE TIQUINA</v>
      </c>
      <c r="C298" s="4" t="s">
        <v>335</v>
      </c>
    </row>
    <row r="299" spans="1:3">
      <c r="A299" s="3">
        <v>1234</v>
      </c>
      <c r="B299" s="4" t="str">
        <f t="shared" si="4"/>
        <v>GOBIERNO AUTÓNOMO MUNICIPAL DE TITO YUPANQUI</v>
      </c>
      <c r="C299" s="4" t="s">
        <v>336</v>
      </c>
    </row>
    <row r="300" spans="1:3">
      <c r="A300" s="3">
        <v>1235</v>
      </c>
      <c r="B300" s="4" t="str">
        <f t="shared" si="4"/>
        <v>GOBIERNO AUTÓNOMO MUNICIPAL DE CHUMA</v>
      </c>
      <c r="C300" s="4" t="s">
        <v>337</v>
      </c>
    </row>
    <row r="301" spans="1:3">
      <c r="A301" s="3">
        <v>1236</v>
      </c>
      <c r="B301" s="4" t="str">
        <f t="shared" si="4"/>
        <v>GOBIERNO AUTÓNOMO MUNICIPAL DE AYATA</v>
      </c>
      <c r="C301" s="4" t="s">
        <v>338</v>
      </c>
    </row>
    <row r="302" spans="1:3">
      <c r="A302" s="3">
        <v>1237</v>
      </c>
      <c r="B302" s="4" t="str">
        <f t="shared" si="4"/>
        <v>GOBIERNO AUTÓNOMO MUNICIPAL DE AUCAPATA</v>
      </c>
      <c r="C302" s="4" t="s">
        <v>339</v>
      </c>
    </row>
    <row r="303" spans="1:3">
      <c r="A303" s="3">
        <v>1238</v>
      </c>
      <c r="B303" s="4" t="str">
        <f t="shared" si="4"/>
        <v>GOBIERNO AUTÓNOMO MUNICIPAL DE COROCORO</v>
      </c>
      <c r="C303" s="4" t="s">
        <v>340</v>
      </c>
    </row>
    <row r="304" spans="1:3">
      <c r="A304" s="3">
        <v>1239</v>
      </c>
      <c r="B304" s="4" t="str">
        <f t="shared" si="4"/>
        <v>GOBIERNO AUTÓNOMO MUNICIPAL DE CAQUIAVIRI</v>
      </c>
      <c r="C304" s="4" t="s">
        <v>341</v>
      </c>
    </row>
    <row r="305" spans="1:3">
      <c r="A305" s="3">
        <v>1240</v>
      </c>
      <c r="B305" s="4" t="str">
        <f t="shared" si="4"/>
        <v>GOBIERNO AUTÓNOMO MUNICIPAL DE CALACOTO</v>
      </c>
      <c r="C305" s="4" t="s">
        <v>342</v>
      </c>
    </row>
    <row r="306" spans="1:3">
      <c r="A306" s="3">
        <v>1241</v>
      </c>
      <c r="B306" s="4" t="str">
        <f t="shared" si="4"/>
        <v>GOBIERNO AUTÓNOMO MUNICIPAL DE COMANCHE</v>
      </c>
      <c r="C306" s="4" t="s">
        <v>343</v>
      </c>
    </row>
    <row r="307" spans="1:3">
      <c r="A307" s="3">
        <v>1242</v>
      </c>
      <c r="B307" s="4" t="str">
        <f t="shared" si="4"/>
        <v>GOBIERNO AUTÓNOMO MUNICIPAL DE CHARAÑA</v>
      </c>
      <c r="C307" s="4" t="s">
        <v>344</v>
      </c>
    </row>
    <row r="308" spans="1:3">
      <c r="A308" s="3">
        <v>1243</v>
      </c>
      <c r="B308" s="4" t="str">
        <f t="shared" si="4"/>
        <v>GOBIERNO AUTÓNOMO MUNICIPAL DE WALDO BALLIVIÁN</v>
      </c>
      <c r="C308" s="4" t="s">
        <v>345</v>
      </c>
    </row>
    <row r="309" spans="1:3">
      <c r="A309" s="3">
        <v>1244</v>
      </c>
      <c r="B309" s="4" t="str">
        <f t="shared" si="4"/>
        <v>GOBIERNO AUTÓNOMO MUNICIPAL DE NAZACARA DE PACAJES</v>
      </c>
      <c r="C309" s="4" t="s">
        <v>346</v>
      </c>
    </row>
    <row r="310" spans="1:3">
      <c r="A310" s="3">
        <v>1245</v>
      </c>
      <c r="B310" s="4" t="str">
        <f t="shared" si="4"/>
        <v>GOBIERNO AUTÓNOMO MUNICIPAL DE SANTIAGO DE CALLAPA</v>
      </c>
      <c r="C310" s="4" t="s">
        <v>347</v>
      </c>
    </row>
    <row r="311" spans="1:3">
      <c r="A311" s="3">
        <v>1246</v>
      </c>
      <c r="B311" s="4" t="str">
        <f t="shared" si="4"/>
        <v>GOBIERNO AUTÓNOMO MUNICIPAL DE PUERTO ACOSTA</v>
      </c>
      <c r="C311" s="4" t="s">
        <v>348</v>
      </c>
    </row>
    <row r="312" spans="1:3">
      <c r="A312" s="3">
        <v>1247</v>
      </c>
      <c r="B312" s="4" t="str">
        <f t="shared" si="4"/>
        <v>GOBIERNO AUTÓNOMO MUNICIPAL DE MOCOMOCO</v>
      </c>
      <c r="C312" s="4" t="s">
        <v>349</v>
      </c>
    </row>
    <row r="313" spans="1:3">
      <c r="A313" s="3">
        <v>1248</v>
      </c>
      <c r="B313" s="4" t="str">
        <f t="shared" si="4"/>
        <v>GOBIERNO AUTÓNOMO MUNICIPAL DE CARABUCO</v>
      </c>
      <c r="C313" s="4" t="s">
        <v>350</v>
      </c>
    </row>
    <row r="314" spans="1:3">
      <c r="A314" s="3">
        <v>1249</v>
      </c>
      <c r="B314" s="4" t="str">
        <f t="shared" si="4"/>
        <v>GOBIERNO AUTÓNOMO MUNICIPAL DE APOLO</v>
      </c>
      <c r="C314" s="4" t="s">
        <v>351</v>
      </c>
    </row>
    <row r="315" spans="1:3">
      <c r="A315" s="3">
        <v>1250</v>
      </c>
      <c r="B315" s="4" t="str">
        <f t="shared" si="4"/>
        <v>GOBIERNO AUTÓNOMO MUNICIPAL DE PELECHUCO</v>
      </c>
      <c r="C315" s="4" t="s">
        <v>352</v>
      </c>
    </row>
    <row r="316" spans="1:3">
      <c r="A316" s="3">
        <v>1251</v>
      </c>
      <c r="B316" s="4" t="str">
        <f t="shared" si="4"/>
        <v>GOBIERNO AUTÓNOMO MUNICIPAL DE LURIBAY</v>
      </c>
      <c r="C316" s="4" t="s">
        <v>353</v>
      </c>
    </row>
    <row r="317" spans="1:3">
      <c r="A317" s="3">
        <v>1252</v>
      </c>
      <c r="B317" s="4" t="str">
        <f t="shared" si="4"/>
        <v>GOBIERNO AUTÓNOMO MUNICIPAL DE SAPAHAQUI</v>
      </c>
      <c r="C317" s="4" t="s">
        <v>354</v>
      </c>
    </row>
    <row r="318" spans="1:3">
      <c r="A318" s="3">
        <v>1253</v>
      </c>
      <c r="B318" s="4" t="str">
        <f t="shared" si="4"/>
        <v>GOBIERNO AUTÓNOMO MUNICIPAL DE YACO</v>
      </c>
      <c r="C318" s="4" t="s">
        <v>355</v>
      </c>
    </row>
    <row r="319" spans="1:3">
      <c r="A319" s="3">
        <v>1254</v>
      </c>
      <c r="B319" s="4" t="str">
        <f t="shared" si="4"/>
        <v>GOBIERNO AUTÓNOMO MUNICIPAL DE MALLA</v>
      </c>
      <c r="C319" s="4" t="s">
        <v>356</v>
      </c>
    </row>
    <row r="320" spans="1:3">
      <c r="A320" s="3">
        <v>1255</v>
      </c>
      <c r="B320" s="4" t="str">
        <f t="shared" si="4"/>
        <v>GOBIERNO AUTÓNOMO MUNICIPAL DE CAIROMA</v>
      </c>
      <c r="C320" s="4" t="s">
        <v>357</v>
      </c>
    </row>
    <row r="321" spans="1:3">
      <c r="A321" s="3">
        <v>1256</v>
      </c>
      <c r="B321" s="4" t="str">
        <f t="shared" si="4"/>
        <v>GOBIERNO AUTÓNOMO MUNICIPAL DE CHULUMANI (VILLA DE LA LIBERTAD)</v>
      </c>
      <c r="C321" s="4" t="s">
        <v>358</v>
      </c>
    </row>
    <row r="322" spans="1:3">
      <c r="A322" s="3">
        <v>1257</v>
      </c>
      <c r="B322" s="4" t="str">
        <f t="shared" si="4"/>
        <v>GOBIERNO AUTÓNOMO MUNICIPAL DE IRUPANA (VILLA DE LANZA)</v>
      </c>
      <c r="C322" s="4" t="s">
        <v>359</v>
      </c>
    </row>
    <row r="323" spans="1:3">
      <c r="A323" s="3">
        <v>1258</v>
      </c>
      <c r="B323" s="4" t="str">
        <f t="shared" si="4"/>
        <v>GOBIERNO AUTÓNOMO MUNICIPAL DE YANACACHI</v>
      </c>
      <c r="C323" s="4" t="s">
        <v>360</v>
      </c>
    </row>
    <row r="324" spans="1:3">
      <c r="A324" s="3">
        <v>1259</v>
      </c>
      <c r="B324" s="4" t="str">
        <f t="shared" si="4"/>
        <v>GOBIERNO AUTÓNOMO MUNICIPAL DE PALOS BLANCOS</v>
      </c>
      <c r="C324" s="4" t="s">
        <v>361</v>
      </c>
    </row>
    <row r="325" spans="1:3">
      <c r="A325" s="3">
        <v>1260</v>
      </c>
      <c r="B325" s="4" t="str">
        <f t="shared" si="4"/>
        <v>GOBIERNO AUTÓNOMO MUNICIPAL DE LA ASUNTA</v>
      </c>
      <c r="C325" s="4" t="s">
        <v>362</v>
      </c>
    </row>
    <row r="326" spans="1:3">
      <c r="A326" s="3">
        <v>1261</v>
      </c>
      <c r="B326" s="4" t="str">
        <f t="shared" si="4"/>
        <v>GOBIERNO AUTÓNOMO MUNICIPAL DE PUCARANI</v>
      </c>
      <c r="C326" s="4" t="s">
        <v>363</v>
      </c>
    </row>
    <row r="327" spans="1:3">
      <c r="A327" s="3">
        <v>1262</v>
      </c>
      <c r="B327" s="4" t="str">
        <f t="shared" si="4"/>
        <v>GOBIERNO AUTÓNOMO MUNICIPAL DE LAJA</v>
      </c>
      <c r="C327" s="4" t="s">
        <v>364</v>
      </c>
    </row>
    <row r="328" spans="1:3">
      <c r="A328" s="3">
        <v>1263</v>
      </c>
      <c r="B328" s="4" t="str">
        <f t="shared" si="4"/>
        <v>GOBIERNO AUTÓNOMO MUNICIPAL DE BATALLAS</v>
      </c>
      <c r="C328" s="4" t="s">
        <v>365</v>
      </c>
    </row>
    <row r="329" spans="1:3">
      <c r="A329" s="3">
        <v>1264</v>
      </c>
      <c r="B329" s="4" t="str">
        <f t="shared" si="4"/>
        <v>GOBIERNO AUTÓNOMO MUNICIPAL DE PUERTO PÉREZ</v>
      </c>
      <c r="C329" s="4" t="s">
        <v>366</v>
      </c>
    </row>
    <row r="330" spans="1:3">
      <c r="A330" s="3">
        <v>1265</v>
      </c>
      <c r="B330" s="4" t="str">
        <f t="shared" ref="B330:B393" si="5">UPPER(C330)</f>
        <v>GOBIERNO AUTÓNOMO MUNICIPAL DE COROICO</v>
      </c>
      <c r="C330" s="4" t="s">
        <v>367</v>
      </c>
    </row>
    <row r="331" spans="1:3">
      <c r="A331" s="3">
        <v>1266</v>
      </c>
      <c r="B331" s="4" t="str">
        <f t="shared" si="5"/>
        <v>GOBIERNO AUTÓNOMO MUNICIPAL DE CORIPATA</v>
      </c>
      <c r="C331" s="4" t="s">
        <v>368</v>
      </c>
    </row>
    <row r="332" spans="1:3">
      <c r="A332" s="3">
        <v>1267</v>
      </c>
      <c r="B332" s="4" t="str">
        <f t="shared" si="5"/>
        <v>GOBIERNO AUTÓNOMO MUNICIPAL DE IXIAMAS</v>
      </c>
      <c r="C332" s="4" t="s">
        <v>369</v>
      </c>
    </row>
    <row r="333" spans="1:3">
      <c r="A333" s="3">
        <v>1268</v>
      </c>
      <c r="B333" s="4" t="str">
        <f t="shared" si="5"/>
        <v>GOBIERNO AUTÓNOMO MUNICIPAL DE SAN BUENAVENTURA</v>
      </c>
      <c r="C333" s="4" t="s">
        <v>370</v>
      </c>
    </row>
    <row r="334" spans="1:3">
      <c r="A334" s="3">
        <v>1269</v>
      </c>
      <c r="B334" s="4" t="str">
        <f t="shared" si="5"/>
        <v>GOBIERNO AUTÓNOMO MUNICIPAL DE GENERAL JUAN JOSÉ PÉREZ (CHARAZANI)</v>
      </c>
      <c r="C334" s="4" t="s">
        <v>371</v>
      </c>
    </row>
    <row r="335" spans="1:3">
      <c r="A335" s="3">
        <v>1270</v>
      </c>
      <c r="B335" s="4" t="str">
        <f t="shared" si="5"/>
        <v>GOBIERNO AUTÓNOMO MUNICIPAL DE CURVA</v>
      </c>
      <c r="C335" s="4" t="s">
        <v>372</v>
      </c>
    </row>
    <row r="336" spans="1:3">
      <c r="A336" s="3">
        <v>1271</v>
      </c>
      <c r="B336" s="4" t="str">
        <f t="shared" si="5"/>
        <v>GOBIERNO AUTÓNOMO MUNICIPAL DE SAN PEDRO DE CURAHUARA</v>
      </c>
      <c r="C336" s="4" t="s">
        <v>373</v>
      </c>
    </row>
    <row r="337" spans="1:3">
      <c r="A337" s="3">
        <v>1272</v>
      </c>
      <c r="B337" s="4" t="str">
        <f t="shared" si="5"/>
        <v>GOBIERNO AUTÓNOMO MUNICIPAL DE PAPEL PAMPA</v>
      </c>
      <c r="C337" s="4" t="s">
        <v>374</v>
      </c>
    </row>
    <row r="338" spans="1:3">
      <c r="A338" s="3">
        <v>1273</v>
      </c>
      <c r="B338" s="4" t="str">
        <f t="shared" si="5"/>
        <v>GOBIERNO AUTÓNOMO MUNICIPAL DE CHACARILLA</v>
      </c>
      <c r="C338" s="4" t="s">
        <v>375</v>
      </c>
    </row>
    <row r="339" spans="1:3">
      <c r="A339" s="3">
        <v>1274</v>
      </c>
      <c r="B339" s="4" t="str">
        <f t="shared" si="5"/>
        <v>GOBIERNO AUTÓNOMO MUNICIPAL DE SANTIAGO DE MACHACA</v>
      </c>
      <c r="C339" s="4" t="s">
        <v>376</v>
      </c>
    </row>
    <row r="340" spans="1:3">
      <c r="A340" s="3">
        <v>1275</v>
      </c>
      <c r="B340" s="4" t="str">
        <f t="shared" si="5"/>
        <v>GOBIERNO AUTÓNOMO MUNICIPAL DE CATACORA</v>
      </c>
      <c r="C340" s="4" t="s">
        <v>377</v>
      </c>
    </row>
    <row r="341" spans="1:3">
      <c r="A341" s="3">
        <v>1276</v>
      </c>
      <c r="B341" s="4" t="str">
        <f t="shared" si="5"/>
        <v>GOBIERNO AUTÓNOMO MUNICIPAL DE MAPIRI</v>
      </c>
      <c r="C341" s="4" t="s">
        <v>378</v>
      </c>
    </row>
    <row r="342" spans="1:3">
      <c r="A342" s="3">
        <v>1277</v>
      </c>
      <c r="B342" s="4" t="str">
        <f t="shared" si="5"/>
        <v>GOBIERNO AUTÓNOMO MUNICIPAL DE TEOPONTE</v>
      </c>
      <c r="C342" s="4" t="s">
        <v>379</v>
      </c>
    </row>
    <row r="343" spans="1:3">
      <c r="A343" s="3">
        <v>1278</v>
      </c>
      <c r="B343" s="4" t="str">
        <f t="shared" si="5"/>
        <v>GOBIERNO AUTÓNOMO MUNICIPAL DE SAN ANDRÉS DE MACHACA</v>
      </c>
      <c r="C343" s="4" t="s">
        <v>380</v>
      </c>
    </row>
    <row r="344" spans="1:3">
      <c r="A344" s="3">
        <v>1279</v>
      </c>
      <c r="B344" s="4" t="str">
        <f t="shared" si="5"/>
        <v>GOBIERNO AUTÓNOMO MUNICIPAL DE JESÚS DE MACHACA</v>
      </c>
      <c r="C344" s="4" t="s">
        <v>381</v>
      </c>
    </row>
    <row r="345" spans="1:3">
      <c r="A345" s="3">
        <v>1280</v>
      </c>
      <c r="B345" s="4" t="str">
        <f t="shared" si="5"/>
        <v>GOBIERNO AUTÓNOMO MUNICIPAL DE TARACO</v>
      </c>
      <c r="C345" s="4" t="s">
        <v>382</v>
      </c>
    </row>
    <row r="346" spans="1:3">
      <c r="A346" s="3">
        <v>1281</v>
      </c>
      <c r="B346" s="4" t="str">
        <f t="shared" si="5"/>
        <v>GOBIERNO AUTÓNOMO MUNICIPAL DE HUARINA</v>
      </c>
      <c r="C346" s="4" t="s">
        <v>383</v>
      </c>
    </row>
    <row r="347" spans="1:3">
      <c r="A347" s="3">
        <v>1282</v>
      </c>
      <c r="B347" s="4" t="str">
        <f t="shared" si="5"/>
        <v>GOBIERNO AUTÓNOMO MUNICIPAL DE SANTIAGO DE HUATA</v>
      </c>
      <c r="C347" s="4" t="s">
        <v>384</v>
      </c>
    </row>
    <row r="348" spans="1:3">
      <c r="A348" s="3">
        <v>1283</v>
      </c>
      <c r="B348" s="4" t="str">
        <f t="shared" si="5"/>
        <v>GOBIERNO AUTÓNOMO MUNICIPAL DE ESCOMA</v>
      </c>
      <c r="C348" s="4" t="s">
        <v>385</v>
      </c>
    </row>
    <row r="349" spans="1:3">
      <c r="A349" s="3">
        <v>1284</v>
      </c>
      <c r="B349" s="4" t="str">
        <f t="shared" si="5"/>
        <v>GOBIERNO AUTÓNOMO MUNICIPAL DE HUMANATA</v>
      </c>
      <c r="C349" s="4" t="s">
        <v>386</v>
      </c>
    </row>
    <row r="350" spans="1:3">
      <c r="A350" s="3">
        <v>1285</v>
      </c>
      <c r="B350" s="4" t="str">
        <f t="shared" si="5"/>
        <v>GOBIERNO AUTÓNOMO MUNICIPAL DE ALTO BENI</v>
      </c>
      <c r="C350" s="4" t="s">
        <v>387</v>
      </c>
    </row>
    <row r="351" spans="1:3">
      <c r="A351" s="3">
        <v>1286</v>
      </c>
      <c r="B351" s="4" t="str">
        <f t="shared" si="5"/>
        <v>GOBIERNO AUTÓNOMO MUNICIPAL DE HUATAJATA</v>
      </c>
      <c r="C351" s="4" t="s">
        <v>388</v>
      </c>
    </row>
    <row r="352" spans="1:3">
      <c r="A352" s="3">
        <v>1287</v>
      </c>
      <c r="B352" s="4" t="str">
        <f t="shared" si="5"/>
        <v>GOBIERNO AUTÓNOMO MUNICIPAL DE CHUA COCANI</v>
      </c>
      <c r="C352" s="4" t="s">
        <v>389</v>
      </c>
    </row>
    <row r="353" spans="1:3">
      <c r="A353" s="3">
        <v>1301</v>
      </c>
      <c r="B353" s="4" t="str">
        <f t="shared" si="5"/>
        <v>GOBIERNO AUTÓNOMO MUNICIPAL DE COCHABAMBA</v>
      </c>
      <c r="C353" s="4" t="s">
        <v>390</v>
      </c>
    </row>
    <row r="354" spans="1:3">
      <c r="A354" s="3">
        <v>1302</v>
      </c>
      <c r="B354" s="4" t="str">
        <f t="shared" si="5"/>
        <v>GOBIERNO AUTÓNOMO MUNICIPAL DE QUILLACOLLO</v>
      </c>
      <c r="C354" s="4" t="s">
        <v>391</v>
      </c>
    </row>
    <row r="355" spans="1:3">
      <c r="A355" s="3">
        <v>1303</v>
      </c>
      <c r="B355" s="4" t="str">
        <f t="shared" si="5"/>
        <v>GOBIERNO AUTÓNOMO MUNICIPAL DE SIPE SIPE</v>
      </c>
      <c r="C355" s="4" t="s">
        <v>392</v>
      </c>
    </row>
    <row r="356" spans="1:3">
      <c r="A356" s="3">
        <v>1304</v>
      </c>
      <c r="B356" s="4" t="str">
        <f t="shared" si="5"/>
        <v>GOBIERNO AUTÓNOMO MUNICIPAL DE TIQUIPAYA</v>
      </c>
      <c r="C356" s="4" t="s">
        <v>393</v>
      </c>
    </row>
    <row r="357" spans="1:3">
      <c r="A357" s="3">
        <v>1305</v>
      </c>
      <c r="B357" s="4" t="str">
        <f t="shared" si="5"/>
        <v>GOBIERNO AUTÓNOMO MUNICIPAL DE VINTO</v>
      </c>
      <c r="C357" s="4" t="s">
        <v>394</v>
      </c>
    </row>
    <row r="358" spans="1:3">
      <c r="A358" s="3">
        <v>1306</v>
      </c>
      <c r="B358" s="4" t="str">
        <f t="shared" si="5"/>
        <v>GOBIERNO AUTÓNOMO MUNICIPAL DE COLCAPIRHUA</v>
      </c>
      <c r="C358" s="4" t="s">
        <v>395</v>
      </c>
    </row>
    <row r="359" spans="1:3">
      <c r="A359" s="3">
        <v>1307</v>
      </c>
      <c r="B359" s="4" t="str">
        <f t="shared" si="5"/>
        <v>GOBIERNO AUTÓNOMO MUNICIPAL DE AIQUILE</v>
      </c>
      <c r="C359" s="4" t="s">
        <v>396</v>
      </c>
    </row>
    <row r="360" spans="1:3">
      <c r="A360" s="3">
        <v>1308</v>
      </c>
      <c r="B360" s="4" t="str">
        <f t="shared" si="5"/>
        <v>GOBIERNO AUTÓNOMO MUNICIPAL DE PASORAPA</v>
      </c>
      <c r="C360" s="4" t="s">
        <v>397</v>
      </c>
    </row>
    <row r="361" spans="1:3">
      <c r="A361" s="3">
        <v>1309</v>
      </c>
      <c r="B361" s="4" t="str">
        <f t="shared" si="5"/>
        <v>GOBIERNO AUTÓNOMO MUNICIPAL DE OMEREQUE</v>
      </c>
      <c r="C361" s="4" t="s">
        <v>398</v>
      </c>
    </row>
    <row r="362" spans="1:3">
      <c r="A362" s="3">
        <v>1310</v>
      </c>
      <c r="B362" s="4" t="str">
        <f t="shared" si="5"/>
        <v>GOBIERNO AUTÓNOMO MUNICIPAL DE INDEPENDENCIA</v>
      </c>
      <c r="C362" s="4" t="s">
        <v>399</v>
      </c>
    </row>
    <row r="363" spans="1:3">
      <c r="A363" s="3">
        <v>1311</v>
      </c>
      <c r="B363" s="4" t="str">
        <f t="shared" si="5"/>
        <v>GOBIERNO AUTÓNOMO MUNICIPAL DE MOROCHATA</v>
      </c>
      <c r="C363" s="4" t="s">
        <v>400</v>
      </c>
    </row>
    <row r="364" spans="1:3">
      <c r="A364" s="3">
        <v>1312</v>
      </c>
      <c r="B364" s="4" t="str">
        <f t="shared" si="5"/>
        <v>GOBIERNO AUTÓNOMO MUNICIPAL DE SACABA</v>
      </c>
      <c r="C364" s="4" t="s">
        <v>401</v>
      </c>
    </row>
    <row r="365" spans="1:3">
      <c r="A365" s="3">
        <v>1313</v>
      </c>
      <c r="B365" s="4" t="str">
        <f t="shared" si="5"/>
        <v>GOBIERNO AUTÓNOMO MUNICIPAL DE COLOMI</v>
      </c>
      <c r="C365" s="4" t="s">
        <v>402</v>
      </c>
    </row>
    <row r="366" spans="1:3">
      <c r="A366" s="3">
        <v>1314</v>
      </c>
      <c r="B366" s="4" t="str">
        <f t="shared" si="5"/>
        <v>GOBIERNO AUTÓNOMO MUNICIPAL DE VILLA TUNARI</v>
      </c>
      <c r="C366" s="4" t="s">
        <v>403</v>
      </c>
    </row>
    <row r="367" spans="1:3">
      <c r="A367" s="3">
        <v>1315</v>
      </c>
      <c r="B367" s="4" t="str">
        <f t="shared" si="5"/>
        <v>GOBIERNO AUTÓNOMO MUNICIPAL DE PUNATA</v>
      </c>
      <c r="C367" s="4" t="s">
        <v>404</v>
      </c>
    </row>
    <row r="368" spans="1:3">
      <c r="A368" s="3">
        <v>1316</v>
      </c>
      <c r="B368" s="4" t="str">
        <f t="shared" si="5"/>
        <v>GOBIERNO AUTÓNOMO MUNICIPAL DE VILLA RIVERO</v>
      </c>
      <c r="C368" s="4" t="s">
        <v>405</v>
      </c>
    </row>
    <row r="369" spans="1:3">
      <c r="A369" s="3">
        <v>1317</v>
      </c>
      <c r="B369" s="4" t="str">
        <f t="shared" si="5"/>
        <v>GOBIERNO AUTÓNOMO MUNICIPAL DE SAN BENITO (VILLA JOSÉ QUINTÍN MENDOZA)</v>
      </c>
      <c r="C369" s="4" t="s">
        <v>406</v>
      </c>
    </row>
    <row r="370" spans="1:3">
      <c r="A370" s="3">
        <v>1318</v>
      </c>
      <c r="B370" s="4" t="str">
        <f t="shared" si="5"/>
        <v>GOBIERNO AUTÓNOMO MUNICIPAL DE TACACHI</v>
      </c>
      <c r="C370" s="4" t="s">
        <v>407</v>
      </c>
    </row>
    <row r="371" spans="1:3">
      <c r="A371" s="3">
        <v>1319</v>
      </c>
      <c r="B371" s="4" t="str">
        <f t="shared" si="5"/>
        <v>GOBIERNO AUTÓNOMO MUNICIPAL VILLA GUALBERTO VILLARROEL</v>
      </c>
      <c r="C371" s="4" t="s">
        <v>408</v>
      </c>
    </row>
    <row r="372" spans="1:3">
      <c r="A372" s="3">
        <v>1320</v>
      </c>
      <c r="B372" s="4" t="str">
        <f t="shared" si="5"/>
        <v>GOBIERNO AUTÓNOMO MUNICIPAL DE TARATA</v>
      </c>
      <c r="C372" s="4" t="s">
        <v>409</v>
      </c>
    </row>
    <row r="373" spans="1:3">
      <c r="A373" s="3">
        <v>1321</v>
      </c>
      <c r="B373" s="4" t="str">
        <f t="shared" si="5"/>
        <v>GOBIERNO AUTÓNOMO MUNICIPAL DE ANZALDO</v>
      </c>
      <c r="C373" s="4" t="s">
        <v>410</v>
      </c>
    </row>
    <row r="374" spans="1:3">
      <c r="A374" s="3">
        <v>1322</v>
      </c>
      <c r="B374" s="4" t="str">
        <f t="shared" si="5"/>
        <v>GOBIERNO AUTÓNOMO MUNICIPAL DE ARBIETO</v>
      </c>
      <c r="C374" s="4" t="s">
        <v>411</v>
      </c>
    </row>
    <row r="375" spans="1:3">
      <c r="A375" s="3">
        <v>1323</v>
      </c>
      <c r="B375" s="4" t="str">
        <f t="shared" si="5"/>
        <v>GOBIERNO AUTÓNOMO MUNICIPAL DE SACABAMBA</v>
      </c>
      <c r="C375" s="4" t="s">
        <v>412</v>
      </c>
    </row>
    <row r="376" spans="1:3">
      <c r="A376" s="3">
        <v>1324</v>
      </c>
      <c r="B376" s="4" t="str">
        <f t="shared" si="5"/>
        <v>GOBIERNO AUTÓNOMO MUNICIPAL DE CLIZA</v>
      </c>
      <c r="C376" s="4" t="s">
        <v>413</v>
      </c>
    </row>
    <row r="377" spans="1:3">
      <c r="A377" s="3">
        <v>1325</v>
      </c>
      <c r="B377" s="4" t="str">
        <f t="shared" si="5"/>
        <v>GOBIERNO AUTÓNOMO MUNICIPAL DE TOCO</v>
      </c>
      <c r="C377" s="4" t="s">
        <v>414</v>
      </c>
    </row>
    <row r="378" spans="1:3">
      <c r="A378" s="3">
        <v>1326</v>
      </c>
      <c r="B378" s="4" t="str">
        <f t="shared" si="5"/>
        <v>GOBIERNO AUTÓNOMO MUNICIPAL DE TOLATA</v>
      </c>
      <c r="C378" s="4" t="s">
        <v>415</v>
      </c>
    </row>
    <row r="379" spans="1:3">
      <c r="A379" s="3">
        <v>1327</v>
      </c>
      <c r="B379" s="4" t="str">
        <f t="shared" si="5"/>
        <v>GOBIERNO AUTÓNOMO MUNICIPAL DE CAPINOTA</v>
      </c>
      <c r="C379" s="4" t="s">
        <v>416</v>
      </c>
    </row>
    <row r="380" spans="1:3">
      <c r="A380" s="3">
        <v>1328</v>
      </c>
      <c r="B380" s="4" t="str">
        <f t="shared" si="5"/>
        <v>GOBIERNO AUTÓNOMO MUNICIPAL DE SANTIVAÑEZ</v>
      </c>
      <c r="C380" s="4" t="s">
        <v>417</v>
      </c>
    </row>
    <row r="381" spans="1:3">
      <c r="A381" s="3">
        <v>1329</v>
      </c>
      <c r="B381" s="4" t="str">
        <f t="shared" si="5"/>
        <v>GOBIERNO AUTÓNOMO MUNICIPAL DE SICAYA</v>
      </c>
      <c r="C381" s="4" t="s">
        <v>418</v>
      </c>
    </row>
    <row r="382" spans="1:3">
      <c r="A382" s="3">
        <v>1330</v>
      </c>
      <c r="B382" s="4" t="str">
        <f t="shared" si="5"/>
        <v>GOBIERNO AUTÓNOMO MUNICIPAL DE TAPACARI</v>
      </c>
      <c r="C382" s="4" t="s">
        <v>419</v>
      </c>
    </row>
    <row r="383" spans="1:3">
      <c r="A383" s="3">
        <v>1331</v>
      </c>
      <c r="B383" s="4" t="str">
        <f t="shared" si="5"/>
        <v>GOBIERNO AUTÓNOMO MUNICIPAL DE TOTORA</v>
      </c>
      <c r="C383" s="4" t="s">
        <v>420</v>
      </c>
    </row>
    <row r="384" spans="1:3">
      <c r="A384" s="3">
        <v>1332</v>
      </c>
      <c r="B384" s="4" t="str">
        <f t="shared" si="5"/>
        <v>GOBIERNO AUTÓNOMO MUNICIPAL DE POJO</v>
      </c>
      <c r="C384" s="4" t="s">
        <v>421</v>
      </c>
    </row>
    <row r="385" spans="1:3">
      <c r="A385" s="3">
        <v>1333</v>
      </c>
      <c r="B385" s="4" t="str">
        <f t="shared" si="5"/>
        <v>GOBIERNO AUTÓNOMO MUNICIPAL DE POCONA</v>
      </c>
      <c r="C385" s="4" t="s">
        <v>422</v>
      </c>
    </row>
    <row r="386" spans="1:3">
      <c r="A386" s="3">
        <v>1334</v>
      </c>
      <c r="B386" s="4" t="str">
        <f t="shared" si="5"/>
        <v>GOBIERNO AUTÓNOMO MUNICIPAL DE CHIMORÉ</v>
      </c>
      <c r="C386" s="4" t="s">
        <v>423</v>
      </c>
    </row>
    <row r="387" spans="1:3">
      <c r="A387" s="3">
        <v>1335</v>
      </c>
      <c r="B387" s="4" t="str">
        <f t="shared" si="5"/>
        <v>GOBIERNO AUTÓNOMO MUNICIPAL DE PUERTO VILLARROEL</v>
      </c>
      <c r="C387" s="4" t="s">
        <v>424</v>
      </c>
    </row>
    <row r="388" spans="1:3">
      <c r="A388" s="3">
        <v>1336</v>
      </c>
      <c r="B388" s="4" t="str">
        <f t="shared" si="5"/>
        <v>GOBIERNO AUTÓNOMO MUNICIPAL DE ARANI</v>
      </c>
      <c r="C388" s="4" t="s">
        <v>425</v>
      </c>
    </row>
    <row r="389" spans="1:3">
      <c r="A389" s="3">
        <v>1337</v>
      </c>
      <c r="B389" s="4" t="str">
        <f t="shared" si="5"/>
        <v>GOBIERNO AUTÓNOMO MUNICIPAL DE VACAS</v>
      </c>
      <c r="C389" s="4" t="s">
        <v>426</v>
      </c>
    </row>
    <row r="390" spans="1:3">
      <c r="A390" s="3">
        <v>1338</v>
      </c>
      <c r="B390" s="4" t="str">
        <f t="shared" si="5"/>
        <v>GOBIERNO AUTÓNOMO MUNICIPAL DE ARQUE</v>
      </c>
      <c r="C390" s="4" t="s">
        <v>427</v>
      </c>
    </row>
    <row r="391" spans="1:3">
      <c r="A391" s="3">
        <v>1339</v>
      </c>
      <c r="B391" s="4" t="str">
        <f t="shared" si="5"/>
        <v>GOBIERNO AUTÓNOMO MUNICIPAL DE TACOPAYA</v>
      </c>
      <c r="C391" s="4" t="s">
        <v>428</v>
      </c>
    </row>
    <row r="392" spans="1:3">
      <c r="A392" s="3">
        <v>1340</v>
      </c>
      <c r="B392" s="4" t="str">
        <f t="shared" si="5"/>
        <v>GOBIERNO AUTÓNOMO MUNICIPAL DE BOLIVAR</v>
      </c>
      <c r="C392" s="4" t="s">
        <v>429</v>
      </c>
    </row>
    <row r="393" spans="1:3">
      <c r="A393" s="3">
        <v>1341</v>
      </c>
      <c r="B393" s="4" t="str">
        <f t="shared" si="5"/>
        <v>GOBIERNO AUTÓNOMO MUNICIPAL DE TIRAQUE</v>
      </c>
      <c r="C393" s="4" t="s">
        <v>430</v>
      </c>
    </row>
    <row r="394" spans="1:3">
      <c r="A394" s="3">
        <v>1342</v>
      </c>
      <c r="B394" s="4" t="str">
        <f t="shared" ref="B394:B457" si="6">UPPER(C394)</f>
        <v>GOBIERNO AUTÓNOMO MUNICIPAL DE MIZQUE</v>
      </c>
      <c r="C394" s="4" t="s">
        <v>431</v>
      </c>
    </row>
    <row r="395" spans="1:3">
      <c r="A395" s="3">
        <v>1343</v>
      </c>
      <c r="B395" s="4" t="str">
        <f t="shared" si="6"/>
        <v>GOBIERNO AUTÓNOMO MUNICIPAL DE VILA VILA</v>
      </c>
      <c r="C395" s="4" t="s">
        <v>432</v>
      </c>
    </row>
    <row r="396" spans="1:3">
      <c r="A396" s="3">
        <v>1344</v>
      </c>
      <c r="B396" s="4" t="str">
        <f t="shared" si="6"/>
        <v>GOBIERNO AUTÓNOMO MUNICIPAL DE ALALAY</v>
      </c>
      <c r="C396" s="4" t="s">
        <v>433</v>
      </c>
    </row>
    <row r="397" spans="1:3">
      <c r="A397" s="3">
        <v>1345</v>
      </c>
      <c r="B397" s="4" t="str">
        <f t="shared" si="6"/>
        <v>GOBIERNO AUTÓNOMO MUNICIPAL DE ENTRE RIOS</v>
      </c>
      <c r="C397" s="4" t="s">
        <v>434</v>
      </c>
    </row>
    <row r="398" spans="1:3">
      <c r="A398" s="3">
        <v>1346</v>
      </c>
      <c r="B398" s="4" t="str">
        <f t="shared" si="6"/>
        <v>GOBIERNO AUTÓNOMO MUNICIPAL DE COCAPATA</v>
      </c>
      <c r="C398" s="4" t="s">
        <v>435</v>
      </c>
    </row>
    <row r="399" spans="1:3">
      <c r="A399" s="3">
        <v>1347</v>
      </c>
      <c r="B399" s="4" t="str">
        <f t="shared" si="6"/>
        <v>GOBIERNO AUTÓNOMO MUNICIPAL DE SHINAHOTA</v>
      </c>
      <c r="C399" s="4" t="s">
        <v>436</v>
      </c>
    </row>
    <row r="400" spans="1:3">
      <c r="A400" s="3">
        <v>1401</v>
      </c>
      <c r="B400" s="4" t="str">
        <f t="shared" si="6"/>
        <v>GOBIERNO AUTÓNOMO MUNICIPAL DE ORURO</v>
      </c>
      <c r="C400" s="4" t="s">
        <v>437</v>
      </c>
    </row>
    <row r="401" spans="1:3">
      <c r="A401" s="3">
        <v>1402</v>
      </c>
      <c r="B401" s="4" t="str">
        <f t="shared" si="6"/>
        <v>GOBIERNO AUTÓNOMO MUNICIPAL DE CARACOLLO</v>
      </c>
      <c r="C401" s="4" t="s">
        <v>438</v>
      </c>
    </row>
    <row r="402" spans="1:3">
      <c r="A402" s="3">
        <v>1403</v>
      </c>
      <c r="B402" s="4" t="str">
        <f t="shared" si="6"/>
        <v>GOBIERNO AUTÓNOMO MUNICIPAL DE EL CHORO</v>
      </c>
      <c r="C402" s="4" t="s">
        <v>439</v>
      </c>
    </row>
    <row r="403" spans="1:3">
      <c r="A403" s="3">
        <v>1404</v>
      </c>
      <c r="B403" s="4" t="str">
        <f t="shared" si="6"/>
        <v>GOBIERNO AUTÓNOMO MUNICIPAL DE CHALLAPATA</v>
      </c>
      <c r="C403" s="4" t="s">
        <v>440</v>
      </c>
    </row>
    <row r="404" spans="1:3">
      <c r="A404" s="3">
        <v>1405</v>
      </c>
      <c r="B404" s="4" t="str">
        <f t="shared" si="6"/>
        <v>GOBIERNO AUTÓNOMO MUNICIPAL DE SANTUARIO DE QUILLACAS</v>
      </c>
      <c r="C404" s="4" t="s">
        <v>441</v>
      </c>
    </row>
    <row r="405" spans="1:3">
      <c r="A405" s="3">
        <v>1406</v>
      </c>
      <c r="B405" s="4" t="str">
        <f t="shared" si="6"/>
        <v>GOBIERNO AUTÓNOMO MUNICIPAL DE HUANUNI</v>
      </c>
      <c r="C405" s="4" t="s">
        <v>442</v>
      </c>
    </row>
    <row r="406" spans="1:3">
      <c r="A406" s="3">
        <v>1407</v>
      </c>
      <c r="B406" s="4" t="str">
        <f t="shared" si="6"/>
        <v>GOBIERNO AUTÓNOMO MUNICIPAL DE MACHACAMARCA</v>
      </c>
      <c r="C406" s="4" t="s">
        <v>443</v>
      </c>
    </row>
    <row r="407" spans="1:3">
      <c r="A407" s="3">
        <v>1408</v>
      </c>
      <c r="B407" s="4" t="str">
        <f t="shared" si="6"/>
        <v>GOBIERNO AUTÓNOMO MUNICIPAL DE POOPÓ (VILLA POOPÓ)</v>
      </c>
      <c r="C407" s="4" t="s">
        <v>444</v>
      </c>
    </row>
    <row r="408" spans="1:3">
      <c r="A408" s="3">
        <v>1409</v>
      </c>
      <c r="B408" s="4" t="str">
        <f t="shared" si="6"/>
        <v>GOBIERNO AUTÓNOMO MUNICIPAL DE PAZÑA</v>
      </c>
      <c r="C408" s="4" t="s">
        <v>445</v>
      </c>
    </row>
    <row r="409" spans="1:3">
      <c r="A409" s="3">
        <v>1410</v>
      </c>
      <c r="B409" s="4" t="str">
        <f t="shared" si="6"/>
        <v>GOBIERNO AUTÓNOMO MUNICIPAL DE ANTEQUERA</v>
      </c>
      <c r="C409" s="4" t="s">
        <v>446</v>
      </c>
    </row>
    <row r="410" spans="1:3">
      <c r="A410" s="3">
        <v>1411</v>
      </c>
      <c r="B410" s="4" t="str">
        <f t="shared" si="6"/>
        <v>GOBIERNO AUTÓNOMO MUNICIPAL DE EUCALIPTUS</v>
      </c>
      <c r="C410" s="4" t="s">
        <v>447</v>
      </c>
    </row>
    <row r="411" spans="1:3">
      <c r="A411" s="3">
        <v>1412</v>
      </c>
      <c r="B411" s="4" t="str">
        <f t="shared" si="6"/>
        <v>GOBIERNO AUTÓNOMO MUNICIPAL DE SANTIAGO DE HUARI</v>
      </c>
      <c r="C411" s="4" t="s">
        <v>448</v>
      </c>
    </row>
    <row r="412" spans="1:3">
      <c r="A412" s="3">
        <v>1413</v>
      </c>
      <c r="B412" s="4" t="str">
        <f t="shared" si="6"/>
        <v>GOBIERNO AUTÓNOMO MUNICIPAL DE TOTORA</v>
      </c>
      <c r="C412" s="4" t="s">
        <v>420</v>
      </c>
    </row>
    <row r="413" spans="1:3">
      <c r="A413" s="3">
        <v>1414</v>
      </c>
      <c r="B413" s="4" t="str">
        <f t="shared" si="6"/>
        <v>GOBIERNO AUTÓNOMO MUNICIPAL DE CORQUE</v>
      </c>
      <c r="C413" s="4" t="s">
        <v>449</v>
      </c>
    </row>
    <row r="414" spans="1:3">
      <c r="A414" s="3">
        <v>1415</v>
      </c>
      <c r="B414" s="4" t="str">
        <f t="shared" si="6"/>
        <v>GOBIERNO AUTÓNOMO MUNICIPAL DE CHOQUECOTA</v>
      </c>
      <c r="C414" s="4" t="s">
        <v>450</v>
      </c>
    </row>
    <row r="415" spans="1:3">
      <c r="A415" s="3">
        <v>1416</v>
      </c>
      <c r="B415" s="4" t="str">
        <f t="shared" si="6"/>
        <v>GOBIERNO AUTÓNOMO MUNICIPAL DE CURAHUARA DE CARANGAS</v>
      </c>
      <c r="C415" s="4" t="s">
        <v>451</v>
      </c>
    </row>
    <row r="416" spans="1:3">
      <c r="A416" s="3">
        <v>1417</v>
      </c>
      <c r="B416" s="4" t="str">
        <f t="shared" si="6"/>
        <v>GOBIERNO AUTÓNOMO MUNICIPAL DE TURCO</v>
      </c>
      <c r="C416" s="4" t="s">
        <v>452</v>
      </c>
    </row>
    <row r="417" spans="1:3">
      <c r="A417" s="3">
        <v>1418</v>
      </c>
      <c r="B417" s="4" t="str">
        <f t="shared" si="6"/>
        <v>GOBIERNO AUTÓNOMO MUNICIPAL DE HUACHACALLA</v>
      </c>
      <c r="C417" s="4" t="s">
        <v>453</v>
      </c>
    </row>
    <row r="418" spans="1:3">
      <c r="A418" s="3">
        <v>1419</v>
      </c>
      <c r="B418" s="4" t="str">
        <f t="shared" si="6"/>
        <v>GOBIERNO AUTÓNOMO MUNICIPAL DE ESCARA</v>
      </c>
      <c r="C418" s="4" t="s">
        <v>454</v>
      </c>
    </row>
    <row r="419" spans="1:3">
      <c r="A419" s="3">
        <v>1420</v>
      </c>
      <c r="B419" s="4" t="str">
        <f t="shared" si="6"/>
        <v>GOBIERNO AUTÓNOMO MUNICIPAL DE CRUZ DE MACHACAMARCA</v>
      </c>
      <c r="C419" s="4" t="s">
        <v>455</v>
      </c>
    </row>
    <row r="420" spans="1:3">
      <c r="A420" s="3">
        <v>1421</v>
      </c>
      <c r="B420" s="4" t="str">
        <f t="shared" si="6"/>
        <v>GOBIERNO AUTÓNOMO MUNICIPAL DE YUNGUYO DE LITORAL</v>
      </c>
      <c r="C420" s="4" t="s">
        <v>456</v>
      </c>
    </row>
    <row r="421" spans="1:3">
      <c r="A421" s="3">
        <v>1422</v>
      </c>
      <c r="B421" s="4" t="str">
        <f t="shared" si="6"/>
        <v>GOBIERNO AUTÓNOMO MUNICIPAL DE ESMERALDA</v>
      </c>
      <c r="C421" s="4" t="s">
        <v>457</v>
      </c>
    </row>
    <row r="422" spans="1:3">
      <c r="A422" s="3">
        <v>1423</v>
      </c>
      <c r="B422" s="4" t="str">
        <f t="shared" si="6"/>
        <v>GOBIERNO AUTÓNOMO MUNICIPAL DE TOLEDO</v>
      </c>
      <c r="C422" s="4" t="s">
        <v>458</v>
      </c>
    </row>
    <row r="423" spans="1:3">
      <c r="A423" s="3">
        <v>1424</v>
      </c>
      <c r="B423" s="4" t="str">
        <f t="shared" si="6"/>
        <v>GOBIERNO AUTÓNOMO MUNICIPAL DE ANDAMARCA (SANTIAGO DE ANDAMARCA)</v>
      </c>
      <c r="C423" s="4" t="s">
        <v>459</v>
      </c>
    </row>
    <row r="424" spans="1:3">
      <c r="A424" s="3">
        <v>1425</v>
      </c>
      <c r="B424" s="4" t="str">
        <f t="shared" si="6"/>
        <v>GOBIERNO AUTÓNOMO MUNICIPAL DE BELÉN DE ANDAMARCA</v>
      </c>
      <c r="C424" s="4" t="s">
        <v>460</v>
      </c>
    </row>
    <row r="425" spans="1:3">
      <c r="A425" s="3">
        <v>1426</v>
      </c>
      <c r="B425" s="4" t="str">
        <f t="shared" si="6"/>
        <v>GOBIERNO AUTÓNOMO MUNICIPAL DE SALINAS DE G. MENDOZA</v>
      </c>
      <c r="C425" s="4" t="s">
        <v>461</v>
      </c>
    </row>
    <row r="426" spans="1:3">
      <c r="A426" s="3">
        <v>1427</v>
      </c>
      <c r="B426" s="4" t="str">
        <f t="shared" si="6"/>
        <v>GOBIERNO AUTÓNOMO MUNICIPAL DE PAMPA AULLAGAS</v>
      </c>
      <c r="C426" s="4" t="s">
        <v>462</v>
      </c>
    </row>
    <row r="427" spans="1:3">
      <c r="A427" s="3">
        <v>1428</v>
      </c>
      <c r="B427" s="4" t="str">
        <f t="shared" si="6"/>
        <v>GOBIERNO AUTÓNOMO MUNICIPAL DE LA RIVERA</v>
      </c>
      <c r="C427" s="4" t="s">
        <v>463</v>
      </c>
    </row>
    <row r="428" spans="1:3">
      <c r="A428" s="3">
        <v>1429</v>
      </c>
      <c r="B428" s="4" t="str">
        <f t="shared" si="6"/>
        <v>GOBIERNO AUTÓNOMO MUNICIPAL DE TODOS SANTOS</v>
      </c>
      <c r="C428" s="4" t="s">
        <v>464</v>
      </c>
    </row>
    <row r="429" spans="1:3">
      <c r="A429" s="3">
        <v>1430</v>
      </c>
      <c r="B429" s="4" t="str">
        <f t="shared" si="6"/>
        <v>GOBIERNO AUTÓNOMO MUNICIPAL DE CARANGAS</v>
      </c>
      <c r="C429" s="4" t="s">
        <v>465</v>
      </c>
    </row>
    <row r="430" spans="1:3">
      <c r="A430" s="3">
        <v>1431</v>
      </c>
      <c r="B430" s="4" t="str">
        <f t="shared" si="6"/>
        <v>GOBIERNO AUTÓNOMO MUNICIPAL DE SABAYA</v>
      </c>
      <c r="C430" s="4" t="s">
        <v>466</v>
      </c>
    </row>
    <row r="431" spans="1:3">
      <c r="A431" s="3">
        <v>1432</v>
      </c>
      <c r="B431" s="4" t="str">
        <f t="shared" si="6"/>
        <v>GOBIERNO AUTÓNOMO MUNICIPAL DE COIPASA</v>
      </c>
      <c r="C431" s="4" t="s">
        <v>467</v>
      </c>
    </row>
    <row r="432" spans="1:3">
      <c r="A432" s="3">
        <v>1433</v>
      </c>
      <c r="B432" s="4" t="str">
        <f t="shared" si="6"/>
        <v>GOBIERNO AUTÓNOMO MUNICIPAL DE CHIPAYA</v>
      </c>
      <c r="C432" s="4" t="s">
        <v>468</v>
      </c>
    </row>
    <row r="433" spans="1:3">
      <c r="A433" s="3">
        <v>1434</v>
      </c>
      <c r="B433" s="4" t="str">
        <f t="shared" si="6"/>
        <v>GOBIERNO AUTÓNOMO MUNICIPAL DE HUAYLLAMARCA (SANTIAGO DE HUAYLLAMARCA)</v>
      </c>
      <c r="C433" s="4" t="s">
        <v>469</v>
      </c>
    </row>
    <row r="434" spans="1:3">
      <c r="A434" s="3">
        <v>1435</v>
      </c>
      <c r="B434" s="4" t="str">
        <f t="shared" si="6"/>
        <v>GOBIERNO AUTÓNOMO MUNICIPAL DE SORACACHI</v>
      </c>
      <c r="C434" s="4" t="s">
        <v>470</v>
      </c>
    </row>
    <row r="435" spans="1:3">
      <c r="A435" s="3">
        <v>1501</v>
      </c>
      <c r="B435" s="4" t="str">
        <f t="shared" si="6"/>
        <v>GOBIERNO AUTÓNOMO MUNICIPAL DE POTOSÍ</v>
      </c>
      <c r="C435" s="4" t="s">
        <v>471</v>
      </c>
    </row>
    <row r="436" spans="1:3">
      <c r="A436" s="3">
        <v>1502</v>
      </c>
      <c r="B436" s="4" t="str">
        <f t="shared" si="6"/>
        <v>GOBIERNO AUTÓNOMO MUNICIPAL DE TINGUIPAYA</v>
      </c>
      <c r="C436" s="4" t="s">
        <v>472</v>
      </c>
    </row>
    <row r="437" spans="1:3">
      <c r="A437" s="3">
        <v>1503</v>
      </c>
      <c r="B437" s="4" t="str">
        <f t="shared" si="6"/>
        <v>GOBIERNO AUTÓNOMO MUNICIPAL DE YOCALLA</v>
      </c>
      <c r="C437" s="4" t="s">
        <v>473</v>
      </c>
    </row>
    <row r="438" spans="1:3">
      <c r="A438" s="3">
        <v>1504</v>
      </c>
      <c r="B438" s="4" t="str">
        <f t="shared" si="6"/>
        <v>GOBIERNO AUTÓNOMO MUNICIPAL DE URMIRI</v>
      </c>
      <c r="C438" s="4" t="s">
        <v>474</v>
      </c>
    </row>
    <row r="439" spans="1:3">
      <c r="A439" s="3">
        <v>1505</v>
      </c>
      <c r="B439" s="4" t="str">
        <f t="shared" si="6"/>
        <v>GOBIERNO AUTÓNOMO MUNICIPAL DE UNCÍA</v>
      </c>
      <c r="C439" s="4" t="s">
        <v>475</v>
      </c>
    </row>
    <row r="440" spans="1:3">
      <c r="A440" s="3">
        <v>1506</v>
      </c>
      <c r="B440" s="4" t="str">
        <f t="shared" si="6"/>
        <v>GOBIERNO AUTÓNOMO MUNICIPAL DE CHAYANTA</v>
      </c>
      <c r="C440" s="4" t="s">
        <v>476</v>
      </c>
    </row>
    <row r="441" spans="1:3">
      <c r="A441" s="3">
        <v>1507</v>
      </c>
      <c r="B441" s="4" t="str">
        <f t="shared" si="6"/>
        <v>GOBIERNO AUTÓNOMO MUNICIPAL DE LLALLAGUA</v>
      </c>
      <c r="C441" s="4" t="s">
        <v>477</v>
      </c>
    </row>
    <row r="442" spans="1:3">
      <c r="A442" s="3">
        <v>1508</v>
      </c>
      <c r="B442" s="4" t="str">
        <f t="shared" si="6"/>
        <v>GOBIERNO AUTÓNOMO MUNICIPAL DE BETANZOS</v>
      </c>
      <c r="C442" s="4" t="s">
        <v>478</v>
      </c>
    </row>
    <row r="443" spans="1:3">
      <c r="A443" s="3">
        <v>1509</v>
      </c>
      <c r="B443" s="4" t="str">
        <f t="shared" si="6"/>
        <v>GOBIERNO AUTÓNOMO MUNICIPAL DE CHAQUI</v>
      </c>
      <c r="C443" s="4" t="s">
        <v>479</v>
      </c>
    </row>
    <row r="444" spans="1:3">
      <c r="A444" s="3">
        <v>1510</v>
      </c>
      <c r="B444" s="4" t="str">
        <f t="shared" si="6"/>
        <v>GOBIERNO AUTÓNOMO MUNICIPAL DE TACOBAMBA</v>
      </c>
      <c r="C444" s="4" t="s">
        <v>480</v>
      </c>
    </row>
    <row r="445" spans="1:3">
      <c r="A445" s="3">
        <v>1511</v>
      </c>
      <c r="B445" s="4" t="str">
        <f t="shared" si="6"/>
        <v>GOBIERNO AUTÓNOMO MUNICIPAL DE COLQUECHACA</v>
      </c>
      <c r="C445" s="4" t="s">
        <v>481</v>
      </c>
    </row>
    <row r="446" spans="1:3">
      <c r="A446" s="3">
        <v>1512</v>
      </c>
      <c r="B446" s="4" t="str">
        <f t="shared" si="6"/>
        <v>GOBIERNO AUTÓNOMO MUNICIPAL DE RAVELO</v>
      </c>
      <c r="C446" s="4" t="s">
        <v>482</v>
      </c>
    </row>
    <row r="447" spans="1:3">
      <c r="A447" s="3">
        <v>1513</v>
      </c>
      <c r="B447" s="4" t="str">
        <f t="shared" si="6"/>
        <v>GOBIERNO AUTÓNOMO MUNICIPAL DE POCOATA</v>
      </c>
      <c r="C447" s="4" t="s">
        <v>483</v>
      </c>
    </row>
    <row r="448" spans="1:3">
      <c r="A448" s="3">
        <v>1514</v>
      </c>
      <c r="B448" s="4" t="str">
        <f t="shared" si="6"/>
        <v>GOBIERNO AUTÓNOMO MUNICIPAL DE OCURÍ</v>
      </c>
      <c r="C448" s="4" t="s">
        <v>484</v>
      </c>
    </row>
    <row r="449" spans="1:3">
      <c r="A449" s="3">
        <v>1515</v>
      </c>
      <c r="B449" s="4" t="str">
        <f t="shared" si="6"/>
        <v>GOBIERNO AUTÓNOMO MUNICIPAL DE SAN PEDRO DE BUENA VISTA</v>
      </c>
      <c r="C449" s="4" t="s">
        <v>485</v>
      </c>
    </row>
    <row r="450" spans="1:3">
      <c r="A450" s="3">
        <v>1516</v>
      </c>
      <c r="B450" s="4" t="str">
        <f t="shared" si="6"/>
        <v>GOBIERNO AUTÓNOMO MUNICIPAL DE TORO TORO</v>
      </c>
      <c r="C450" s="4" t="s">
        <v>486</v>
      </c>
    </row>
    <row r="451" spans="1:3">
      <c r="A451" s="3">
        <v>1517</v>
      </c>
      <c r="B451" s="4" t="str">
        <f t="shared" si="6"/>
        <v>GOBIERNO AUTÓNOMO MUNICIPAL DE COTAGAITA</v>
      </c>
      <c r="C451" s="4" t="s">
        <v>487</v>
      </c>
    </row>
    <row r="452" spans="1:3">
      <c r="A452" s="3">
        <v>1518</v>
      </c>
      <c r="B452" s="4" t="str">
        <f t="shared" si="6"/>
        <v>GOBIERNO AUTÓNOMO MUNICIPAL DE VITICHI</v>
      </c>
      <c r="C452" s="4" t="s">
        <v>488</v>
      </c>
    </row>
    <row r="453" spans="1:3">
      <c r="A453" s="3">
        <v>1519</v>
      </c>
      <c r="B453" s="4" t="str">
        <f t="shared" si="6"/>
        <v>GOBIERNO AUTÓNOMO MUNICIPAL DE TUPIZA</v>
      </c>
      <c r="C453" s="4" t="s">
        <v>489</v>
      </c>
    </row>
    <row r="454" spans="1:3">
      <c r="A454" s="3">
        <v>1520</v>
      </c>
      <c r="B454" s="4" t="str">
        <f t="shared" si="6"/>
        <v>GOBIERNO AUTÓNOMO MUNICIPAL DE ATOCHA</v>
      </c>
      <c r="C454" s="4" t="s">
        <v>490</v>
      </c>
    </row>
    <row r="455" spans="1:3">
      <c r="A455" s="3">
        <v>1521</v>
      </c>
      <c r="B455" s="4" t="str">
        <f t="shared" si="6"/>
        <v>GOBIERNO AUTÓNOMO MUNICIPAL DE COLCHA"K" (VILLA MARTÍN)</v>
      </c>
      <c r="C455" s="4" t="s">
        <v>491</v>
      </c>
    </row>
    <row r="456" spans="1:3">
      <c r="A456" s="3">
        <v>1522</v>
      </c>
      <c r="B456" s="4" t="str">
        <f t="shared" si="6"/>
        <v>GOBIERNO AUTÓNOMO MUNICIPAL DE SAN PEDRO DE QUEMES</v>
      </c>
      <c r="C456" s="4" t="s">
        <v>492</v>
      </c>
    </row>
    <row r="457" spans="1:3">
      <c r="A457" s="3">
        <v>1523</v>
      </c>
      <c r="B457" s="4" t="str">
        <f t="shared" si="6"/>
        <v>GOBIERNO AUTÓNOMO MUNICIPAL DE SAN PABLO DE LÍPEZ</v>
      </c>
      <c r="C457" s="4" t="s">
        <v>493</v>
      </c>
    </row>
    <row r="458" spans="1:3">
      <c r="A458" s="3">
        <v>1524</v>
      </c>
      <c r="B458" s="4" t="str">
        <f t="shared" ref="B458:B521" si="7">UPPER(C458)</f>
        <v>GOBIERNO AUTÓNOMO MUNICIPAL DE MOJINETE</v>
      </c>
      <c r="C458" s="4" t="s">
        <v>494</v>
      </c>
    </row>
    <row r="459" spans="1:3">
      <c r="A459" s="3">
        <v>1525</v>
      </c>
      <c r="B459" s="4" t="str">
        <f t="shared" si="7"/>
        <v>GOBIERNO AUTÓNOMO MUNICIPAL DE SAN ANTONIO DE ESMORUCO</v>
      </c>
      <c r="C459" s="4" t="s">
        <v>495</v>
      </c>
    </row>
    <row r="460" spans="1:3">
      <c r="A460" s="3">
        <v>1526</v>
      </c>
      <c r="B460" s="4" t="str">
        <f t="shared" si="7"/>
        <v>GOBIERNO AUTÓNOMO MUNICIPAL DE SACACA (VILLA DE SACACA)</v>
      </c>
      <c r="C460" s="4" t="s">
        <v>496</v>
      </c>
    </row>
    <row r="461" spans="1:3">
      <c r="A461" s="3">
        <v>1527</v>
      </c>
      <c r="B461" s="4" t="str">
        <f t="shared" si="7"/>
        <v>GOBIERNO AUTÓNOMO MUNICIPAL DE CARIPUYO</v>
      </c>
      <c r="C461" s="4" t="s">
        <v>497</v>
      </c>
    </row>
    <row r="462" spans="1:3">
      <c r="A462" s="3">
        <v>1528</v>
      </c>
      <c r="B462" s="4" t="str">
        <f t="shared" si="7"/>
        <v>GOBIERNO AUTÓNOMO MUNICIPAL DE PUNA (VILLA TALAVERA)</v>
      </c>
      <c r="C462" s="4" t="s">
        <v>498</v>
      </c>
    </row>
    <row r="463" spans="1:3">
      <c r="A463" s="3">
        <v>1529</v>
      </c>
      <c r="B463" s="4" t="str">
        <f t="shared" si="7"/>
        <v>GOBIERNO AUTÓNOMO MUNICIPAL DE CAIZA "D"</v>
      </c>
      <c r="C463" s="4" t="s">
        <v>499</v>
      </c>
    </row>
    <row r="464" spans="1:3">
      <c r="A464" s="3">
        <v>1530</v>
      </c>
      <c r="B464" s="4" t="str">
        <f t="shared" si="7"/>
        <v>GOBIERNO AUTÓNOMO MUNICIPAL DE UYUNI</v>
      </c>
      <c r="C464" s="4" t="s">
        <v>500</v>
      </c>
    </row>
    <row r="465" spans="1:3">
      <c r="A465" s="3">
        <v>1531</v>
      </c>
      <c r="B465" s="4" t="str">
        <f t="shared" si="7"/>
        <v>GOBIERNO AUTÓNOMO MUNICIPAL DE TOMAVE</v>
      </c>
      <c r="C465" s="4" t="s">
        <v>501</v>
      </c>
    </row>
    <row r="466" spans="1:3">
      <c r="A466" s="3">
        <v>1532</v>
      </c>
      <c r="B466" s="4" t="str">
        <f t="shared" si="7"/>
        <v>GOBIERNO AUTÓNOMO MUNICIPAL DE PORCO</v>
      </c>
      <c r="C466" s="4" t="s">
        <v>502</v>
      </c>
    </row>
    <row r="467" spans="1:3">
      <c r="A467" s="3">
        <v>1533</v>
      </c>
      <c r="B467" s="4" t="str">
        <f t="shared" si="7"/>
        <v>GOBIERNO AUTÓNOMO MUNICIPAL DE ARAMPAMPA</v>
      </c>
      <c r="C467" s="4" t="s">
        <v>503</v>
      </c>
    </row>
    <row r="468" spans="1:3">
      <c r="A468" s="3">
        <v>1534</v>
      </c>
      <c r="B468" s="4" t="str">
        <f t="shared" si="7"/>
        <v>GOBIERNO AUTÓNOMO MUNICIPAL DE ACASIO</v>
      </c>
      <c r="C468" s="4" t="s">
        <v>504</v>
      </c>
    </row>
    <row r="469" spans="1:3">
      <c r="A469" s="3">
        <v>1535</v>
      </c>
      <c r="B469" s="4" t="str">
        <f t="shared" si="7"/>
        <v>GOBIERNO AUTÓNOMO MUNICIPAL DE LLICA</v>
      </c>
      <c r="C469" s="4" t="s">
        <v>505</v>
      </c>
    </row>
    <row r="470" spans="1:3">
      <c r="A470" s="3">
        <v>1536</v>
      </c>
      <c r="B470" s="4" t="str">
        <f t="shared" si="7"/>
        <v>GOBIERNO AUTÓNOMO MUNICIPAL DE TAHUA</v>
      </c>
      <c r="C470" s="4" t="s">
        <v>506</v>
      </c>
    </row>
    <row r="471" spans="1:3">
      <c r="A471" s="3">
        <v>1537</v>
      </c>
      <c r="B471" s="4" t="str">
        <f t="shared" si="7"/>
        <v>GOBIERNO AUTÓNOMO MUNICIPAL DE VILLAZÓN</v>
      </c>
      <c r="C471" s="4" t="s">
        <v>507</v>
      </c>
    </row>
    <row r="472" spans="1:3">
      <c r="A472" s="3">
        <v>1538</v>
      </c>
      <c r="B472" s="4" t="str">
        <f t="shared" si="7"/>
        <v>GOBIERNO AUTÓNOMO MUNICIPAL DE SAN AGUSTÍN</v>
      </c>
      <c r="C472" s="4" t="s">
        <v>508</v>
      </c>
    </row>
    <row r="473" spans="1:3">
      <c r="A473" s="3">
        <v>1539</v>
      </c>
      <c r="B473" s="4" t="str">
        <f t="shared" si="7"/>
        <v>GOBIERNO AUTÓNOMO MUNICIPAL DE CKOCHAS</v>
      </c>
      <c r="C473" s="4" t="s">
        <v>509</v>
      </c>
    </row>
    <row r="474" spans="1:3">
      <c r="A474" s="3">
        <v>1540</v>
      </c>
      <c r="B474" s="4" t="str">
        <f t="shared" si="7"/>
        <v>GOBIERNO AUTÓNOMO MUNICIPAL DE CHUQUIUTA "AYLLU JUCUMANI"</v>
      </c>
      <c r="C474" s="4" t="s">
        <v>510</v>
      </c>
    </row>
    <row r="475" spans="1:3">
      <c r="A475" s="3">
        <v>1601</v>
      </c>
      <c r="B475" s="4" t="str">
        <f t="shared" si="7"/>
        <v>GOBIERNO AUTÓNOMO MUNICIPAL DE TARIJA</v>
      </c>
      <c r="C475" s="4" t="s">
        <v>511</v>
      </c>
    </row>
    <row r="476" spans="1:3">
      <c r="A476" s="3">
        <v>1602</v>
      </c>
      <c r="B476" s="4" t="str">
        <f t="shared" si="7"/>
        <v>GOBIERNO AUTÓNOMO MUNICIPAL DE PADCAYA</v>
      </c>
      <c r="C476" s="4" t="s">
        <v>512</v>
      </c>
    </row>
    <row r="477" spans="1:3">
      <c r="A477" s="3">
        <v>1603</v>
      </c>
      <c r="B477" s="4" t="str">
        <f t="shared" si="7"/>
        <v>GOBIERNO AUTÓNOMO MUNICIPAL DE BERMEJO</v>
      </c>
      <c r="C477" s="4" t="s">
        <v>513</v>
      </c>
    </row>
    <row r="478" spans="1:3">
      <c r="A478" s="3">
        <v>1604</v>
      </c>
      <c r="B478" s="4" t="str">
        <f t="shared" si="7"/>
        <v>GOBIERNO AUTÓNOMO MUNICIPAL DE YACUIBA</v>
      </c>
      <c r="C478" s="4" t="s">
        <v>514</v>
      </c>
    </row>
    <row r="479" spans="1:3">
      <c r="A479" s="3">
        <v>1605</v>
      </c>
      <c r="B479" s="4" t="str">
        <f t="shared" si="7"/>
        <v>GOBIERNO AUTÓNOMO MUNICIPAL DE CARAPARÍ</v>
      </c>
      <c r="C479" s="4" t="s">
        <v>515</v>
      </c>
    </row>
    <row r="480" spans="1:3">
      <c r="A480" s="3">
        <v>1606</v>
      </c>
      <c r="B480" s="4" t="str">
        <f t="shared" si="7"/>
        <v>GOBIERNO AUTÓNOMO MUNICIPAL DE VILLAMONTES</v>
      </c>
      <c r="C480" s="4" t="s">
        <v>516</v>
      </c>
    </row>
    <row r="481" spans="1:3">
      <c r="A481" s="3">
        <v>1607</v>
      </c>
      <c r="B481" s="4" t="str">
        <f t="shared" si="7"/>
        <v>GOBIERNO AUTÓNOMO MUNICIPAL DE URIONDO (CONCEPCIÓN)</v>
      </c>
      <c r="C481" s="4" t="s">
        <v>517</v>
      </c>
    </row>
    <row r="482" spans="1:3">
      <c r="A482" s="3">
        <v>1608</v>
      </c>
      <c r="B482" s="4" t="str">
        <f t="shared" si="7"/>
        <v>GOBIERNO AUTÓNOMO MUNICIPAL DE YUNCHARA</v>
      </c>
      <c r="C482" s="4" t="s">
        <v>518</v>
      </c>
    </row>
    <row r="483" spans="1:3">
      <c r="A483" s="3">
        <v>1609</v>
      </c>
      <c r="B483" s="4" t="str">
        <f t="shared" si="7"/>
        <v>GOBIERNO AUTÓNOMO MUNICIPAL DE SAN LORENZO</v>
      </c>
      <c r="C483" s="4" t="s">
        <v>519</v>
      </c>
    </row>
    <row r="484" spans="1:3">
      <c r="A484" s="3">
        <v>1610</v>
      </c>
      <c r="B484" s="4" t="str">
        <f t="shared" si="7"/>
        <v>GOBIERNO AUTÓNOMO MUNICIPAL DE EL PUENTE</v>
      </c>
      <c r="C484" s="4" t="s">
        <v>520</v>
      </c>
    </row>
    <row r="485" spans="1:3">
      <c r="A485" s="3">
        <v>1611</v>
      </c>
      <c r="B485" s="4" t="str">
        <f t="shared" si="7"/>
        <v>GOBIERNO AUTÓNOMO MUNICIPAL DE ENTRE RÍOS</v>
      </c>
      <c r="C485" s="4" t="s">
        <v>521</v>
      </c>
    </row>
    <row r="486" spans="1:3">
      <c r="A486" s="3">
        <v>1701</v>
      </c>
      <c r="B486" s="4" t="str">
        <f t="shared" si="7"/>
        <v>GOBIERNO AUTÓNOMO MUNICIPAL DE SANTA CRUZ DE LA SIERRA</v>
      </c>
      <c r="C486" s="4" t="s">
        <v>522</v>
      </c>
    </row>
    <row r="487" spans="1:3">
      <c r="A487" s="3">
        <v>1702</v>
      </c>
      <c r="B487" s="4" t="str">
        <f t="shared" si="7"/>
        <v>GOBIERNO AUTÓNOMO MUNICIPAL DE COTOCA</v>
      </c>
      <c r="C487" s="4" t="s">
        <v>523</v>
      </c>
    </row>
    <row r="488" spans="1:3">
      <c r="A488" s="3">
        <v>1703</v>
      </c>
      <c r="B488" s="4" t="str">
        <f t="shared" si="7"/>
        <v>GOBIERNO AUTÓNOMO MUNICIPAL DE PORONGO (AYACUCHO)</v>
      </c>
      <c r="C488" s="4" t="s">
        <v>524</v>
      </c>
    </row>
    <row r="489" spans="1:3">
      <c r="A489" s="3">
        <v>1704</v>
      </c>
      <c r="B489" s="4" t="str">
        <f t="shared" si="7"/>
        <v>GOBIERNO AUTÓNOMO MUNICIPAL DE LA GUARDIA</v>
      </c>
      <c r="C489" s="4" t="s">
        <v>525</v>
      </c>
    </row>
    <row r="490" spans="1:3">
      <c r="A490" s="3">
        <v>1705</v>
      </c>
      <c r="B490" s="4" t="str">
        <f t="shared" si="7"/>
        <v>GOBIERNO AUTÓNOMO MUNICIPAL DE EL TORNO</v>
      </c>
      <c r="C490" s="4" t="s">
        <v>526</v>
      </c>
    </row>
    <row r="491" spans="1:3">
      <c r="A491" s="3">
        <v>1706</v>
      </c>
      <c r="B491" s="4" t="str">
        <f t="shared" si="7"/>
        <v>GOBIERNO AUTÓNOMO MUNICIPAL DE WARNES</v>
      </c>
      <c r="C491" s="4" t="s">
        <v>527</v>
      </c>
    </row>
    <row r="492" spans="1:3">
      <c r="A492" s="3">
        <v>1707</v>
      </c>
      <c r="B492" s="4" t="str">
        <f t="shared" si="7"/>
        <v>GOBIERNO AUTÓNOMO MUNICIPAL DE SAN IGNACIO (SAN IGNACIO DE VELASCO)</v>
      </c>
      <c r="C492" s="4" t="s">
        <v>528</v>
      </c>
    </row>
    <row r="493" spans="1:3">
      <c r="A493" s="3">
        <v>1708</v>
      </c>
      <c r="B493" s="4" t="str">
        <f t="shared" si="7"/>
        <v>GOBIERNO AUTÓNOMO MUNICIPAL DE SAN MIGUEL (SAN MIGUEL DE VELASCO)</v>
      </c>
      <c r="C493" s="4" t="s">
        <v>529</v>
      </c>
    </row>
    <row r="494" spans="1:3">
      <c r="A494" s="3">
        <v>1709</v>
      </c>
      <c r="B494" s="4" t="str">
        <f t="shared" si="7"/>
        <v>GOBIERNO AUTÓNOMO MUNICIPAL DE SAN RAFAEL</v>
      </c>
      <c r="C494" s="4" t="s">
        <v>530</v>
      </c>
    </row>
    <row r="495" spans="1:3">
      <c r="A495" s="3">
        <v>1710</v>
      </c>
      <c r="B495" s="4" t="str">
        <f t="shared" si="7"/>
        <v>GOBIERNO AUTÓNOMO MUNICIPAL DE BUENA VISTA</v>
      </c>
      <c r="C495" s="4" t="s">
        <v>531</v>
      </c>
    </row>
    <row r="496" spans="1:3">
      <c r="A496" s="3">
        <v>1711</v>
      </c>
      <c r="B496" s="4" t="str">
        <f t="shared" si="7"/>
        <v>GOBIERNO AUTÓNOMO MUNICIPAL DE SAN CARLOS</v>
      </c>
      <c r="C496" s="4" t="s">
        <v>532</v>
      </c>
    </row>
    <row r="497" spans="1:3">
      <c r="A497" s="3">
        <v>1712</v>
      </c>
      <c r="B497" s="4" t="str">
        <f t="shared" si="7"/>
        <v>GOBIERNO AUTÓNOMO MUNICIPAL DE YAPACANÍ</v>
      </c>
      <c r="C497" s="4" t="s">
        <v>533</v>
      </c>
    </row>
    <row r="498" spans="1:3">
      <c r="A498" s="3">
        <v>1713</v>
      </c>
      <c r="B498" s="4" t="str">
        <f t="shared" si="7"/>
        <v>GOBIERNO AUTÓNOMO MUNICIPAL DE SAN JOSÉ</v>
      </c>
      <c r="C498" s="4" t="s">
        <v>534</v>
      </c>
    </row>
    <row r="499" spans="1:3">
      <c r="A499" s="3">
        <v>1714</v>
      </c>
      <c r="B499" s="4" t="str">
        <f t="shared" si="7"/>
        <v>GOBIERNO AUTÓNOMO MUNICIPAL DE PAILÓN</v>
      </c>
      <c r="C499" s="4" t="s">
        <v>535</v>
      </c>
    </row>
    <row r="500" spans="1:3">
      <c r="A500" s="3">
        <v>1715</v>
      </c>
      <c r="B500" s="4" t="str">
        <f t="shared" si="7"/>
        <v>GOBIERNO AUTÓNOMO MUNICIPAL DE ROBORÉ</v>
      </c>
      <c r="C500" s="4" t="s">
        <v>536</v>
      </c>
    </row>
    <row r="501" spans="1:3">
      <c r="A501" s="3">
        <v>1716</v>
      </c>
      <c r="B501" s="4" t="str">
        <f t="shared" si="7"/>
        <v>GOBIERNO AUTÓNOMO MUNICIPAL DE PORTACHUELO</v>
      </c>
      <c r="C501" s="4" t="s">
        <v>537</v>
      </c>
    </row>
    <row r="502" spans="1:3">
      <c r="A502" s="3">
        <v>1717</v>
      </c>
      <c r="B502" s="4" t="str">
        <f t="shared" si="7"/>
        <v>GOBIERNO AUTÓNOMO MUNICIPAL DE SANTA ROSA DEL SARA</v>
      </c>
      <c r="C502" s="4" t="s">
        <v>538</v>
      </c>
    </row>
    <row r="503" spans="1:3">
      <c r="A503" s="3">
        <v>1718</v>
      </c>
      <c r="B503" s="4" t="str">
        <f t="shared" si="7"/>
        <v>GOBIERNO AUTÓNOMO MUNICIPAL DE LAGUNILLAS</v>
      </c>
      <c r="C503" s="4" t="s">
        <v>539</v>
      </c>
    </row>
    <row r="504" spans="1:3">
      <c r="A504" s="3">
        <v>1719</v>
      </c>
      <c r="B504" s="4" t="str">
        <f t="shared" si="7"/>
        <v>GOBIERNO AUTÓNOMO MUNICIPAL DE CHARAGUA</v>
      </c>
      <c r="C504" s="4" t="s">
        <v>540</v>
      </c>
    </row>
    <row r="505" spans="1:3">
      <c r="A505" s="3">
        <v>1720</v>
      </c>
      <c r="B505" s="4" t="str">
        <f t="shared" si="7"/>
        <v>GOBIERNO AUTÓNOMO MUNICIPAL DE CABEZAS</v>
      </c>
      <c r="C505" s="4" t="s">
        <v>541</v>
      </c>
    </row>
    <row r="506" spans="1:3">
      <c r="A506" s="3">
        <v>1721</v>
      </c>
      <c r="B506" s="4" t="str">
        <f t="shared" si="7"/>
        <v>GOBIERNO AUTÓNOMO MUNICIPAL DE CUEVO</v>
      </c>
      <c r="C506" s="4" t="s">
        <v>542</v>
      </c>
    </row>
    <row r="507" spans="1:3">
      <c r="A507" s="3">
        <v>1722</v>
      </c>
      <c r="B507" s="4" t="str">
        <f t="shared" si="7"/>
        <v>GOBIERNO AUTÓNOMO MUNICIPAL DE GUTIÉRREZ</v>
      </c>
      <c r="C507" s="4" t="s">
        <v>543</v>
      </c>
    </row>
    <row r="508" spans="1:3">
      <c r="A508" s="3">
        <v>1723</v>
      </c>
      <c r="B508" s="4" t="str">
        <f t="shared" si="7"/>
        <v>GOBIERNO AUTÓNOMO MUNICIPAL DE CAMIRI</v>
      </c>
      <c r="C508" s="4" t="s">
        <v>544</v>
      </c>
    </row>
    <row r="509" spans="1:3">
      <c r="A509" s="3">
        <v>1724</v>
      </c>
      <c r="B509" s="4" t="str">
        <f t="shared" si="7"/>
        <v>GOBIERNO AUTÓNOMO MUNICIPAL DE BOYUIBE</v>
      </c>
      <c r="C509" s="4" t="s">
        <v>545</v>
      </c>
    </row>
    <row r="510" spans="1:3">
      <c r="A510" s="3">
        <v>1725</v>
      </c>
      <c r="B510" s="4" t="str">
        <f t="shared" si="7"/>
        <v>GOBIERNO AUTÓNOMO MUNICIPAL DE VALLEGRANDE</v>
      </c>
      <c r="C510" s="4" t="s">
        <v>546</v>
      </c>
    </row>
    <row r="511" spans="1:3">
      <c r="A511" s="3">
        <v>1726</v>
      </c>
      <c r="B511" s="4" t="str">
        <f t="shared" si="7"/>
        <v>GOBIERNO AUTÓNOMO MUNICIPAL DE TRIGAL</v>
      </c>
      <c r="C511" s="4" t="s">
        <v>547</v>
      </c>
    </row>
    <row r="512" spans="1:3">
      <c r="A512" s="3">
        <v>1727</v>
      </c>
      <c r="B512" s="4" t="str">
        <f t="shared" si="7"/>
        <v>GOBIERNO AUTÓNOMO MUNICIPAL DE MORO MORO</v>
      </c>
      <c r="C512" s="4" t="s">
        <v>548</v>
      </c>
    </row>
    <row r="513" spans="1:3">
      <c r="A513" s="3">
        <v>1728</v>
      </c>
      <c r="B513" s="4" t="str">
        <f t="shared" si="7"/>
        <v>GOBIERNO AUTÓNOMO MUNICIPAL DE POSTRER VALLE</v>
      </c>
      <c r="C513" s="4" t="s">
        <v>549</v>
      </c>
    </row>
    <row r="514" spans="1:3">
      <c r="A514" s="3">
        <v>1729</v>
      </c>
      <c r="B514" s="4" t="str">
        <f t="shared" si="7"/>
        <v>GOBIERNO AUTÓNOMO MUNICIPAL DE PUCARA</v>
      </c>
      <c r="C514" s="4" t="s">
        <v>550</v>
      </c>
    </row>
    <row r="515" spans="1:3">
      <c r="A515" s="3">
        <v>1730</v>
      </c>
      <c r="B515" s="4" t="str">
        <f t="shared" si="7"/>
        <v>GOBIERNO AUTÓNOMO MUNICIPAL DE SAMAIPATA</v>
      </c>
      <c r="C515" s="4" t="s">
        <v>551</v>
      </c>
    </row>
    <row r="516" spans="1:3">
      <c r="A516" s="3">
        <v>1731</v>
      </c>
      <c r="B516" s="4" t="str">
        <f t="shared" si="7"/>
        <v>GOBIERNO AUTÓNOMO MUNICIPAL DE PAMPA GRANDE</v>
      </c>
      <c r="C516" s="4" t="s">
        <v>552</v>
      </c>
    </row>
    <row r="517" spans="1:3">
      <c r="A517" s="3">
        <v>1732</v>
      </c>
      <c r="B517" s="4" t="str">
        <f t="shared" si="7"/>
        <v>GOBIERNO AUTÓNOMO MUNICIPAL DE MAIRANA</v>
      </c>
      <c r="C517" s="4" t="s">
        <v>553</v>
      </c>
    </row>
    <row r="518" spans="1:3">
      <c r="A518" s="3">
        <v>1733</v>
      </c>
      <c r="B518" s="4" t="str">
        <f t="shared" si="7"/>
        <v>GOBIERNO AUTÓNOMO MUNICIPAL DE QUIRUSILLAS</v>
      </c>
      <c r="C518" s="4" t="s">
        <v>554</v>
      </c>
    </row>
    <row r="519" spans="1:3">
      <c r="A519" s="3">
        <v>1734</v>
      </c>
      <c r="B519" s="4" t="str">
        <f t="shared" si="7"/>
        <v>GOBIERNO AUTÓNOMO MUNICIPAL DE MONTERO</v>
      </c>
      <c r="C519" s="4" t="s">
        <v>555</v>
      </c>
    </row>
    <row r="520" spans="1:3">
      <c r="A520" s="3">
        <v>1735</v>
      </c>
      <c r="B520" s="4" t="str">
        <f t="shared" si="7"/>
        <v>GOBIERNO AUTÓNOMO MUNICIPAL DE GENERAL AGUSTÍN SAAVEDRA</v>
      </c>
      <c r="C520" s="4" t="s">
        <v>556</v>
      </c>
    </row>
    <row r="521" spans="1:3">
      <c r="A521" s="3">
        <v>1736</v>
      </c>
      <c r="B521" s="4" t="str">
        <f t="shared" si="7"/>
        <v>GOBIERNO AUTÓNOMO MUNICIPAL DE MINEROS</v>
      </c>
      <c r="C521" s="4" t="s">
        <v>557</v>
      </c>
    </row>
    <row r="522" spans="1:3">
      <c r="A522" s="3">
        <v>1737</v>
      </c>
      <c r="B522" s="4" t="str">
        <f t="shared" ref="B522:B585" si="8">UPPER(C522)</f>
        <v>GOBIERNO AUTÓNOMO MUNICIPAL DE CONCEPCIÓN</v>
      </c>
      <c r="C522" s="4" t="s">
        <v>558</v>
      </c>
    </row>
    <row r="523" spans="1:3">
      <c r="A523" s="3">
        <v>1738</v>
      </c>
      <c r="B523" s="4" t="str">
        <f t="shared" si="8"/>
        <v>GOBIERNO AUTÓNOMO MUNICIPAL DE SAN JAVIER</v>
      </c>
      <c r="C523" s="4" t="s">
        <v>559</v>
      </c>
    </row>
    <row r="524" spans="1:3">
      <c r="A524" s="3">
        <v>1739</v>
      </c>
      <c r="B524" s="4" t="str">
        <f t="shared" si="8"/>
        <v>GOBIERNO AUTÓNOMO MUNICIPAL DE SAN JULIÁN</v>
      </c>
      <c r="C524" s="4" t="s">
        <v>560</v>
      </c>
    </row>
    <row r="525" spans="1:3">
      <c r="A525" s="3">
        <v>1740</v>
      </c>
      <c r="B525" s="4" t="str">
        <f t="shared" si="8"/>
        <v>GOBIERNO AUTÓNOMO MUNICIPAL DE SAN MATÍAS</v>
      </c>
      <c r="C525" s="4" t="s">
        <v>561</v>
      </c>
    </row>
    <row r="526" spans="1:3">
      <c r="A526" s="3">
        <v>1741</v>
      </c>
      <c r="B526" s="4" t="str">
        <f t="shared" si="8"/>
        <v>GOBIERNO AUTÓNOMO MUNICIPAL DE COMARAPA</v>
      </c>
      <c r="C526" s="4" t="s">
        <v>562</v>
      </c>
    </row>
    <row r="527" spans="1:3">
      <c r="A527" s="3">
        <v>1742</v>
      </c>
      <c r="B527" s="4" t="str">
        <f t="shared" si="8"/>
        <v>GOBIERNO AUTÓNOMO MUNICIPAL DE SAIPINA</v>
      </c>
      <c r="C527" s="4" t="s">
        <v>563</v>
      </c>
    </row>
    <row r="528" spans="1:3">
      <c r="A528" s="3">
        <v>1743</v>
      </c>
      <c r="B528" s="4" t="str">
        <f t="shared" si="8"/>
        <v>GOBIERNO AUTÓNOMO MUNICIPAL DE PUERTO SUÁREZ</v>
      </c>
      <c r="C528" s="4" t="s">
        <v>564</v>
      </c>
    </row>
    <row r="529" spans="1:3">
      <c r="A529" s="3">
        <v>1744</v>
      </c>
      <c r="B529" s="4" t="str">
        <f t="shared" si="8"/>
        <v>GOBIERNO AUTÓNOMO MUNICIPAL DE PUERTO QUIJARRO</v>
      </c>
      <c r="C529" s="4" t="s">
        <v>565</v>
      </c>
    </row>
    <row r="530" spans="1:3">
      <c r="A530" s="3">
        <v>1745</v>
      </c>
      <c r="B530" s="4" t="str">
        <f t="shared" si="8"/>
        <v>GOBIERNO AUTÓNOMO MUNICIPAL DE ASCENCIÓN DE GUARAYOS</v>
      </c>
      <c r="C530" s="4" t="s">
        <v>566</v>
      </c>
    </row>
    <row r="531" spans="1:3">
      <c r="A531" s="3">
        <v>1746</v>
      </c>
      <c r="B531" s="4" t="str">
        <f t="shared" si="8"/>
        <v>GOBIERNO AUTÓNOMO MUNICIPAL DE URUBICHA</v>
      </c>
      <c r="C531" s="4" t="s">
        <v>567</v>
      </c>
    </row>
    <row r="532" spans="1:3">
      <c r="A532" s="3">
        <v>1747</v>
      </c>
      <c r="B532" s="4" t="str">
        <f t="shared" si="8"/>
        <v>GOBIERNO AUTÓNOMO MUNICIPAL DE EL PUENTE</v>
      </c>
      <c r="C532" s="4" t="s">
        <v>520</v>
      </c>
    </row>
    <row r="533" spans="1:3">
      <c r="A533" s="3">
        <v>1748</v>
      </c>
      <c r="B533" s="4" t="str">
        <f t="shared" si="8"/>
        <v>GOBIERNO AUTÓNOMO MUNICIPAL DE OKINAWA UNO</v>
      </c>
      <c r="C533" s="4" t="s">
        <v>568</v>
      </c>
    </row>
    <row r="534" spans="1:3">
      <c r="A534" s="3">
        <v>1749</v>
      </c>
      <c r="B534" s="4" t="str">
        <f t="shared" si="8"/>
        <v>GOBIERNO AUTÓNOMO MUNICIPAL DE SAN ANTONIO DE LOMERIO</v>
      </c>
      <c r="C534" s="4" t="s">
        <v>569</v>
      </c>
    </row>
    <row r="535" spans="1:3">
      <c r="A535" s="3">
        <v>1750</v>
      </c>
      <c r="B535" s="4" t="str">
        <f t="shared" si="8"/>
        <v>GOBIERNO AUTÓNOMO MUNICIPAL DE SAN RAMÓN</v>
      </c>
      <c r="C535" s="4" t="s">
        <v>570</v>
      </c>
    </row>
    <row r="536" spans="1:3">
      <c r="A536" s="3">
        <v>1751</v>
      </c>
      <c r="B536" s="4" t="str">
        <f t="shared" si="8"/>
        <v>GOBIERNO AUTÓNOMO MUNICIPAL DE EL CARMEN RIVERO TÓRREZ</v>
      </c>
      <c r="C536" s="4" t="s">
        <v>571</v>
      </c>
    </row>
    <row r="537" spans="1:3">
      <c r="A537" s="3">
        <v>1752</v>
      </c>
      <c r="B537" s="4" t="str">
        <f t="shared" si="8"/>
        <v>GOBIERNO AUTÓNOMO MUNICIPAL DE SAN JUAN</v>
      </c>
      <c r="C537" s="4" t="s">
        <v>572</v>
      </c>
    </row>
    <row r="538" spans="1:3">
      <c r="A538" s="3">
        <v>1753</v>
      </c>
      <c r="B538" s="4" t="str">
        <f t="shared" si="8"/>
        <v>GOBIERNO AUTÓNOMO MUNICIPAL DE FERNÁNDEZ ALONSO</v>
      </c>
      <c r="C538" s="4" t="s">
        <v>573</v>
      </c>
    </row>
    <row r="539" spans="1:3">
      <c r="A539" s="3">
        <v>1754</v>
      </c>
      <c r="B539" s="4" t="str">
        <f t="shared" si="8"/>
        <v>GOBIERNO AUTÓNOMO MUNICIPAL DE SAN PEDRO</v>
      </c>
      <c r="C539" s="4" t="s">
        <v>574</v>
      </c>
    </row>
    <row r="540" spans="1:3">
      <c r="A540" s="3">
        <v>1755</v>
      </c>
      <c r="B540" s="4" t="str">
        <f t="shared" si="8"/>
        <v>GOBIERNO AUTÓNOMO MUNICIPAL DE CUATRO CAÑADAS</v>
      </c>
      <c r="C540" s="4" t="s">
        <v>575</v>
      </c>
    </row>
    <row r="541" spans="1:3">
      <c r="A541" s="3">
        <v>1756</v>
      </c>
      <c r="B541" s="4" t="str">
        <f t="shared" si="8"/>
        <v>GOBIERNO AUTÓNOMO MUNICIPAL DE COLPA BÉLGICA</v>
      </c>
      <c r="C541" s="4" t="s">
        <v>576</v>
      </c>
    </row>
    <row r="542" spans="1:3">
      <c r="A542" s="3">
        <v>1801</v>
      </c>
      <c r="B542" s="4" t="str">
        <f t="shared" si="8"/>
        <v>GOBIERNO AUTÓNOMO MUNICIPAL DE TRINIDAD</v>
      </c>
      <c r="C542" s="4" t="s">
        <v>577</v>
      </c>
    </row>
    <row r="543" spans="1:3">
      <c r="A543" s="3">
        <v>1802</v>
      </c>
      <c r="B543" s="4" t="str">
        <f t="shared" si="8"/>
        <v>GOBIERNO AUTÓNOMO MUNICIPAL DE SAN JAVIER</v>
      </c>
      <c r="C543" s="4" t="s">
        <v>559</v>
      </c>
    </row>
    <row r="544" spans="1:3">
      <c r="A544" s="3">
        <v>1803</v>
      </c>
      <c r="B544" s="4" t="str">
        <f t="shared" si="8"/>
        <v>GOBIERNO AUTÓNOMO MUNICIPAL DE RIBERALTA</v>
      </c>
      <c r="C544" s="4" t="s">
        <v>578</v>
      </c>
    </row>
    <row r="545" spans="1:3">
      <c r="A545" s="3">
        <v>1805</v>
      </c>
      <c r="B545" s="4" t="str">
        <f t="shared" si="8"/>
        <v>GOBIERNO AUTÓNOMO MUNICIPAL DE PUERTO GUAYARAMERÍN</v>
      </c>
      <c r="C545" s="4" t="s">
        <v>579</v>
      </c>
    </row>
    <row r="546" spans="1:3">
      <c r="A546" s="3">
        <v>1806</v>
      </c>
      <c r="B546" s="4" t="str">
        <f t="shared" si="8"/>
        <v>GOBIERNO AUTÓNOMO MUNICIPAL DE REYES</v>
      </c>
      <c r="C546" s="4" t="s">
        <v>580</v>
      </c>
    </row>
    <row r="547" spans="1:3">
      <c r="A547" s="3">
        <v>1807</v>
      </c>
      <c r="B547" s="4" t="str">
        <f t="shared" si="8"/>
        <v>GOBIERNO AUTÓNOMO MUNICIPAL DE PUERTO RURRENABAQUE</v>
      </c>
      <c r="C547" s="4" t="s">
        <v>581</v>
      </c>
    </row>
    <row r="548" spans="1:3">
      <c r="A548" s="3">
        <v>1808</v>
      </c>
      <c r="B548" s="4" t="str">
        <f t="shared" si="8"/>
        <v>GOBIERNO AUTÓNOMO MUNICIPAL DE SAN BORJA</v>
      </c>
      <c r="C548" s="4" t="s">
        <v>582</v>
      </c>
    </row>
    <row r="549" spans="1:3">
      <c r="A549" s="3">
        <v>1809</v>
      </c>
      <c r="B549" s="4" t="str">
        <f t="shared" si="8"/>
        <v>GOBIERNO AUTÓNOMO MUNICIPAL DE SANTA ROSA</v>
      </c>
      <c r="C549" s="4" t="s">
        <v>583</v>
      </c>
    </row>
    <row r="550" spans="1:3">
      <c r="A550" s="3">
        <v>1810</v>
      </c>
      <c r="B550" s="4" t="str">
        <f t="shared" si="8"/>
        <v>GOBIERNO AUTÓNOMO MUNICIPAL DE SANTA ANA</v>
      </c>
      <c r="C550" s="4" t="s">
        <v>584</v>
      </c>
    </row>
    <row r="551" spans="1:3">
      <c r="A551" s="3">
        <v>1811</v>
      </c>
      <c r="B551" s="4" t="str">
        <f t="shared" si="8"/>
        <v>GOBIERNO AUTÓNOMO MUNICIPAL DE SAN IGNACIO</v>
      </c>
      <c r="C551" s="4" t="s">
        <v>585</v>
      </c>
    </row>
    <row r="552" spans="1:3">
      <c r="A552" s="3">
        <v>1812</v>
      </c>
      <c r="B552" s="4" t="str">
        <f t="shared" si="8"/>
        <v>GOBIERNO AUTÓNOMO MUNICIPAL DE LORETO</v>
      </c>
      <c r="C552" s="4" t="s">
        <v>586</v>
      </c>
    </row>
    <row r="553" spans="1:3">
      <c r="A553" s="3">
        <v>1813</v>
      </c>
      <c r="B553" s="4" t="str">
        <f t="shared" si="8"/>
        <v>GOBIERNO AUTÓNOMO MUNICIPAL DE SAN ANDRÉS</v>
      </c>
      <c r="C553" s="4" t="s">
        <v>587</v>
      </c>
    </row>
    <row r="554" spans="1:3">
      <c r="A554" s="3">
        <v>1814</v>
      </c>
      <c r="B554" s="4" t="str">
        <f t="shared" si="8"/>
        <v>GOBIERNO AUTÓNOMO MUNICIPAL DE SAN JOAQUÍN</v>
      </c>
      <c r="C554" s="4" t="s">
        <v>588</v>
      </c>
    </row>
    <row r="555" spans="1:3">
      <c r="A555" s="3">
        <v>1815</v>
      </c>
      <c r="B555" s="4" t="str">
        <f t="shared" si="8"/>
        <v>GOBIERNO AUTÓNOMO MUNICIPAL DE SAN RAMÓN</v>
      </c>
      <c r="C555" s="4" t="s">
        <v>570</v>
      </c>
    </row>
    <row r="556" spans="1:3">
      <c r="A556" s="3">
        <v>1816</v>
      </c>
      <c r="B556" s="4" t="str">
        <f t="shared" si="8"/>
        <v>GOBIERNO AUTÓNOMO MUNICIPAL DE PUERTO SÍLES</v>
      </c>
      <c r="C556" s="4" t="s">
        <v>589</v>
      </c>
    </row>
    <row r="557" spans="1:3">
      <c r="A557" s="3">
        <v>1817</v>
      </c>
      <c r="B557" s="4" t="str">
        <f t="shared" si="8"/>
        <v>GOBIERNO AUTÓNOMO MUNICIPAL DE MAGDALENA</v>
      </c>
      <c r="C557" s="4" t="s">
        <v>590</v>
      </c>
    </row>
    <row r="558" spans="1:3">
      <c r="A558" s="3">
        <v>1818</v>
      </c>
      <c r="B558" s="4" t="str">
        <f t="shared" si="8"/>
        <v>GOBIERNO AUTÓNOMO MUNICIPAL DE BAURES</v>
      </c>
      <c r="C558" s="4" t="s">
        <v>591</v>
      </c>
    </row>
    <row r="559" spans="1:3">
      <c r="A559" s="3">
        <v>1819</v>
      </c>
      <c r="B559" s="4" t="str">
        <f t="shared" si="8"/>
        <v>GOBIERNO AUTÓNOMO MUNICIPAL DE HUACARAJE</v>
      </c>
      <c r="C559" s="4" t="s">
        <v>592</v>
      </c>
    </row>
    <row r="560" spans="1:3">
      <c r="A560" s="3">
        <v>1820</v>
      </c>
      <c r="B560" s="4" t="str">
        <f t="shared" si="8"/>
        <v>GOBIERNO AUTÓNOMO MUNICIPAL DE EXALTACIÓN</v>
      </c>
      <c r="C560" s="4" t="s">
        <v>593</v>
      </c>
    </row>
    <row r="561" spans="1:3">
      <c r="A561" s="3">
        <v>1901</v>
      </c>
      <c r="B561" s="4" t="str">
        <f t="shared" si="8"/>
        <v>GOBIERNO AUTÓNOMO MUNICIPAL DE COBIJA</v>
      </c>
      <c r="C561" s="4" t="s">
        <v>594</v>
      </c>
    </row>
    <row r="562" spans="1:3">
      <c r="A562" s="3">
        <v>1902</v>
      </c>
      <c r="B562" s="4" t="str">
        <f t="shared" si="8"/>
        <v>GOBIERNO AUTÓNOMO MUNICIPAL DE PORVENIR</v>
      </c>
      <c r="C562" s="4" t="s">
        <v>595</v>
      </c>
    </row>
    <row r="563" spans="1:3">
      <c r="A563" s="3">
        <v>1903</v>
      </c>
      <c r="B563" s="4" t="str">
        <f t="shared" si="8"/>
        <v>GOBIERNO AUTÓNOMO MUNICIPAL DE BOLPEBRA</v>
      </c>
      <c r="C563" s="4" t="s">
        <v>596</v>
      </c>
    </row>
    <row r="564" spans="1:3">
      <c r="A564" s="3">
        <v>1904</v>
      </c>
      <c r="B564" s="4" t="str">
        <f t="shared" si="8"/>
        <v>GOBIERNO AUTÓNOMO MUNICIPAL DE BELLA FLOR</v>
      </c>
      <c r="C564" s="4" t="s">
        <v>597</v>
      </c>
    </row>
    <row r="565" spans="1:3">
      <c r="A565" s="3">
        <v>1905</v>
      </c>
      <c r="B565" s="4" t="str">
        <f t="shared" si="8"/>
        <v>GOBIERNO AUTÓNOMO MUNICIPAL DE PUERTO RICO</v>
      </c>
      <c r="C565" s="4" t="s">
        <v>598</v>
      </c>
    </row>
    <row r="566" spans="1:3">
      <c r="A566" s="3">
        <v>1906</v>
      </c>
      <c r="B566" s="4" t="str">
        <f t="shared" si="8"/>
        <v>GOBIERNO AUTÓNOMO MUNICIPAL DE SAN PEDRO</v>
      </c>
      <c r="C566" s="4" t="s">
        <v>574</v>
      </c>
    </row>
    <row r="567" spans="1:3">
      <c r="A567" s="3">
        <v>1907</v>
      </c>
      <c r="B567" s="4" t="str">
        <f t="shared" si="8"/>
        <v>GOBIERNO AUTÓNOMO MUNICIPAL DE FILADELFIA</v>
      </c>
      <c r="C567" s="4" t="s">
        <v>599</v>
      </c>
    </row>
    <row r="568" spans="1:3">
      <c r="A568" s="3">
        <v>1908</v>
      </c>
      <c r="B568" s="4" t="str">
        <f t="shared" si="8"/>
        <v>GOBIERNO AUTÓNOMO MUNICIPAL DE PUERTO GONZALO MORENO</v>
      </c>
      <c r="C568" s="4" t="s">
        <v>600</v>
      </c>
    </row>
    <row r="569" spans="1:3">
      <c r="A569" s="3">
        <v>1909</v>
      </c>
      <c r="B569" s="4" t="str">
        <f t="shared" si="8"/>
        <v>GOBIERNO AUTÓNOMO MUNICIPAL DE SAN LORENZO</v>
      </c>
      <c r="C569" s="4" t="s">
        <v>519</v>
      </c>
    </row>
    <row r="570" spans="1:3">
      <c r="A570" s="3">
        <v>1910</v>
      </c>
      <c r="B570" s="4" t="str">
        <f t="shared" si="8"/>
        <v>GOBIERNO AUTÓNOMO MUNICIPAL DE SENA</v>
      </c>
      <c r="C570" s="4" t="s">
        <v>601</v>
      </c>
    </row>
    <row r="571" spans="1:3">
      <c r="A571" s="3">
        <v>1911</v>
      </c>
      <c r="B571" s="4" t="str">
        <f t="shared" si="8"/>
        <v>GOBIERNO AUTÓNOMO MUNICIPAL DE SANTA ROSA DEL ABUNÁ</v>
      </c>
      <c r="C571" s="4" t="s">
        <v>602</v>
      </c>
    </row>
    <row r="572" spans="1:3">
      <c r="A572" s="3">
        <v>1912</v>
      </c>
      <c r="B572" s="4" t="str">
        <f t="shared" si="8"/>
        <v>GOBIERNO AUTÓNOMO MUNICIPAL DE INGAVI (HUMAITA)</v>
      </c>
      <c r="C572" s="4" t="s">
        <v>603</v>
      </c>
    </row>
    <row r="573" spans="1:3">
      <c r="A573" s="3">
        <v>1913</v>
      </c>
      <c r="B573" s="4" t="str">
        <f t="shared" si="8"/>
        <v>GOBIERNO AUTÓNOMO MUNICIPAL DE NUEVA ESPERANZA</v>
      </c>
      <c r="C573" s="4" t="s">
        <v>604</v>
      </c>
    </row>
    <row r="574" spans="1:3">
      <c r="A574" s="3">
        <v>1914</v>
      </c>
      <c r="B574" s="4" t="str">
        <f t="shared" si="8"/>
        <v>GOBIERNO AUTÓNOMO MUNICIPAL DE VILLA NUEVA (LOMA ALTA)</v>
      </c>
      <c r="C574" s="4" t="s">
        <v>605</v>
      </c>
    </row>
    <row r="575" spans="1:3">
      <c r="A575" s="3">
        <v>1915</v>
      </c>
      <c r="B575" s="4" t="str">
        <f t="shared" si="8"/>
        <v>GOBIERNO AUTÓNOMO MUNICIPAL DE SANTOS MERCADO</v>
      </c>
      <c r="C575" s="4" t="s">
        <v>606</v>
      </c>
    </row>
    <row r="576" spans="1:3">
      <c r="A576" s="3">
        <v>2301</v>
      </c>
      <c r="B576" s="4" t="str">
        <f t="shared" si="8"/>
        <v>EMPRESA MUNICIPAL DE GESTIÓN DE RESIDUOS SÓLIDOS</v>
      </c>
      <c r="C576" s="4" t="s">
        <v>607</v>
      </c>
    </row>
    <row r="577" spans="1:3">
      <c r="A577" s="3">
        <v>2302</v>
      </c>
      <c r="B577" s="4" t="str">
        <f t="shared" si="8"/>
        <v>EMPRESA MUNICIPAL DE AGUA POTABLE Y ALCANTARILLADO SACABA</v>
      </c>
      <c r="C577" s="4" t="s">
        <v>608</v>
      </c>
    </row>
    <row r="578" spans="1:3">
      <c r="A578" s="3">
        <v>2303</v>
      </c>
      <c r="B578" s="4" t="str">
        <f t="shared" si="8"/>
        <v>EMPRESA MUNICIPAL DE AREAS VERDES Y RECREACIÓN ALTERNATIVA</v>
      </c>
      <c r="C578" s="4" t="s">
        <v>609</v>
      </c>
    </row>
    <row r="579" spans="1:3">
      <c r="A579" s="3">
        <v>2311</v>
      </c>
      <c r="B579" s="4" t="str">
        <f t="shared" si="8"/>
        <v>SERVICIO DE CUENCAS (SEARPI)</v>
      </c>
      <c r="C579" s="4" t="s">
        <v>610</v>
      </c>
    </row>
    <row r="580" spans="1:3">
      <c r="A580" s="3">
        <v>2312</v>
      </c>
      <c r="B580" s="4" t="str">
        <f t="shared" si="8"/>
        <v>EMPRESA MUNICIPAL DE AGUA POTABLE Y ALCANTARILLADO VIACHA</v>
      </c>
      <c r="C580" s="4" t="s">
        <v>611</v>
      </c>
    </row>
    <row r="581" spans="1:3">
      <c r="A581" s="3">
        <v>2313</v>
      </c>
      <c r="B581" s="4" t="str">
        <f t="shared" si="8"/>
        <v>ENTIDAD MUNICIPAL DE ASEO URBANO SUCRE</v>
      </c>
      <c r="C581" s="4" t="s">
        <v>612</v>
      </c>
    </row>
    <row r="582" spans="1:3">
      <c r="A582" s="3">
        <v>2314</v>
      </c>
      <c r="B582" s="4" t="str">
        <f t="shared" si="8"/>
        <v>EMPRESA MUNICIPAL DE AREAS VERDES SUCRE</v>
      </c>
      <c r="C582" s="4" t="s">
        <v>613</v>
      </c>
    </row>
    <row r="583" spans="1:3">
      <c r="A583" s="3">
        <v>2315</v>
      </c>
      <c r="B583" s="4" t="str">
        <f t="shared" si="8"/>
        <v xml:space="preserve">EMPRESA MUNICIPAL DE SERVICIO DE ASEO </v>
      </c>
      <c r="C583" s="4" t="s">
        <v>614</v>
      </c>
    </row>
    <row r="584" spans="1:3">
      <c r="A584" s="3">
        <v>2316</v>
      </c>
      <c r="B584" s="4" t="str">
        <f t="shared" si="8"/>
        <v>EMPRESA MUNICIPAL DE ÁREAS VERDES, PARQUES Y FORESTACIÓN</v>
      </c>
      <c r="C584" s="4" t="s">
        <v>615</v>
      </c>
    </row>
    <row r="585" spans="1:3">
      <c r="A585" s="3">
        <v>2317</v>
      </c>
      <c r="B585" s="4" t="str">
        <f t="shared" si="8"/>
        <v>EMPRESA MUNICIPAL DE ASFALTOS Y VÍAS</v>
      </c>
      <c r="C585" s="4" t="s">
        <v>616</v>
      </c>
    </row>
    <row r="586" spans="1:3">
      <c r="A586" s="3">
        <v>2318</v>
      </c>
      <c r="B586" s="4" t="str">
        <f t="shared" ref="B586:B604" si="9">UPPER(C586)</f>
        <v>ENTIDAD DESCENTRALIZADA UMMIPRE PROMAN</v>
      </c>
      <c r="C586" s="4" t="s">
        <v>617</v>
      </c>
    </row>
    <row r="587" spans="1:3">
      <c r="A587" s="3">
        <v>2319</v>
      </c>
      <c r="B587" s="4" t="str">
        <f t="shared" si="9"/>
        <v>EMPRESA PÚBLICA DEPARTAMENTAL ESTRATÉGICA DE AGUAS - LA PAZ</v>
      </c>
      <c r="C587" s="4" t="s">
        <v>618</v>
      </c>
    </row>
    <row r="588" spans="1:3">
      <c r="A588" s="3">
        <v>2320</v>
      </c>
      <c r="B588" s="4" t="str">
        <f t="shared" si="9"/>
        <v>EMPRESA PUBLICA MUNICIPAL DE SERVICIOS DE AGUA Y ALCANTARRILLADO SANITARIO DE COBIJA</v>
      </c>
      <c r="C588" s="4" t="s">
        <v>619</v>
      </c>
    </row>
    <row r="589" spans="1:3">
      <c r="A589" s="3">
        <v>2321</v>
      </c>
      <c r="B589" s="4" t="str">
        <f t="shared" si="9"/>
        <v>EMPRESA MUNICIPAL DE ASEO DE EL ALTO</v>
      </c>
      <c r="C589" s="4" t="s">
        <v>620</v>
      </c>
    </row>
    <row r="590" spans="1:3">
      <c r="A590" s="3">
        <v>2322</v>
      </c>
      <c r="B590" s="4" t="str">
        <f t="shared" si="9"/>
        <v>ENTIDAD MATADERO FRIGORIFICO MUNICIPAL DE TARIJA</v>
      </c>
      <c r="C590" s="4" t="s">
        <v>621</v>
      </c>
    </row>
    <row r="591" spans="1:3">
      <c r="A591" s="3">
        <v>2323</v>
      </c>
      <c r="B591" s="4" t="str">
        <f t="shared" si="9"/>
        <v>ENTIDAD ASEO MUNICIPAL DE TARIJA</v>
      </c>
      <c r="C591" s="4" t="s">
        <v>622</v>
      </c>
    </row>
    <row r="592" spans="1:3">
      <c r="A592" s="3">
        <v>2324</v>
      </c>
      <c r="B592" s="4" t="str">
        <f t="shared" si="9"/>
        <v>ENTIDAD OBRAS PUBLICAS MUNICIPALES DE TARIJA</v>
      </c>
      <c r="C592" s="4" t="s">
        <v>623</v>
      </c>
    </row>
    <row r="593" spans="1:3">
      <c r="A593" s="3">
        <v>2325</v>
      </c>
      <c r="B593" s="4" t="str">
        <f t="shared" si="9"/>
        <v>ENTIDAD ORDENAMIENTO TERRITORIAL DE TARIJA</v>
      </c>
      <c r="C593" s="4" t="s">
        <v>624</v>
      </c>
    </row>
    <row r="594" spans="1:3">
      <c r="A594" s="3">
        <v>2326</v>
      </c>
      <c r="B594" s="4" t="str">
        <f t="shared" si="9"/>
        <v>ENTIDAD ORDEN Y SEGURIDAD CIUDADANA MUNICIPAL DE TARIJA</v>
      </c>
      <c r="C594" s="4" t="s">
        <v>625</v>
      </c>
    </row>
    <row r="595" spans="1:3">
      <c r="A595" s="3">
        <v>2327</v>
      </c>
      <c r="B595" s="4" t="str">
        <f t="shared" si="9"/>
        <v>EMPRESA MUNICIPAL AUTONOMA DE AGUA POTABLE Y ALCANTARILLADO  DE YACUIBA</v>
      </c>
      <c r="C595" s="4" t="s">
        <v>626</v>
      </c>
    </row>
    <row r="596" spans="1:3">
      <c r="A596" s="3">
        <v>9001</v>
      </c>
      <c r="B596" s="4" t="str">
        <f t="shared" si="9"/>
        <v>FEDERACIÓN DE ASOCIACIONES MUNICIPALES DE BOLIVIA</v>
      </c>
      <c r="C596" s="4" t="s">
        <v>627</v>
      </c>
    </row>
    <row r="597" spans="1:3">
      <c r="A597" s="3" t="s">
        <v>628</v>
      </c>
      <c r="B597" s="4" t="str">
        <f t="shared" si="9"/>
        <v>DIRECCIÓN GENERAL DE PROGRAMACIÓN Y OPERACIONES DEL TESORO</v>
      </c>
      <c r="C597" s="4" t="s">
        <v>629</v>
      </c>
    </row>
    <row r="598" spans="1:3">
      <c r="A598" s="3" t="s">
        <v>630</v>
      </c>
      <c r="B598" s="4" t="str">
        <f t="shared" si="9"/>
        <v>DIRECCIÓN GENERAL DE PROGRAMACIÓN Y OPERACIONES DEL TESORO</v>
      </c>
      <c r="C598" s="4" t="s">
        <v>629</v>
      </c>
    </row>
    <row r="599" spans="1:3">
      <c r="A599" s="3" t="s">
        <v>631</v>
      </c>
      <c r="B599" s="4" t="str">
        <f t="shared" si="9"/>
        <v>DIRECCIÓN GENERAL DE CRÉDITO PÚBLICO</v>
      </c>
      <c r="C599" s="4" t="s">
        <v>632</v>
      </c>
    </row>
    <row r="600" spans="1:3">
      <c r="A600" s="3" t="s">
        <v>633</v>
      </c>
      <c r="B600" s="4" t="str">
        <f t="shared" si="9"/>
        <v>DIRECCIÓN GENERAL DE ADMINISTRACIÓN Y FINANZAS TERRITORIALES</v>
      </c>
      <c r="C600" s="4" t="s">
        <v>634</v>
      </c>
    </row>
    <row r="601" spans="1:3">
      <c r="A601" s="3" t="s">
        <v>635</v>
      </c>
      <c r="B601" s="4" t="str">
        <f t="shared" si="9"/>
        <v>DIRECCIÓN GENERAL DE PENSIONES Y JUBILACIONES</v>
      </c>
      <c r="C601" s="4" t="s">
        <v>636</v>
      </c>
    </row>
    <row r="602" spans="1:3">
      <c r="A602" s="155" t="s">
        <v>637</v>
      </c>
      <c r="B602" s="4" t="str">
        <f t="shared" si="9"/>
        <v>ACREEDORES</v>
      </c>
      <c r="C602" s="4" t="s">
        <v>638</v>
      </c>
    </row>
    <row r="603" spans="1:3">
      <c r="A603" s="155" t="s">
        <v>639</v>
      </c>
      <c r="B603" s="4" t="str">
        <f t="shared" si="9"/>
        <v>AREA DE CONTABILIDAD</v>
      </c>
      <c r="C603" s="4" t="s">
        <v>640</v>
      </c>
    </row>
    <row r="604" spans="1:3">
      <c r="A604" s="155" t="s">
        <v>641</v>
      </c>
      <c r="B604" s="4" t="str">
        <f t="shared" si="9"/>
        <v>NO IDENTIFICADO</v>
      </c>
      <c r="C604" s="4" t="s">
        <v>653</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P626"/>
  <sheetViews>
    <sheetView showGridLines="0" view="pageBreakPreview" zoomScale="85" zoomScaleNormal="70" zoomScaleSheetLayoutView="85" workbookViewId="0">
      <pane xSplit="3" ySplit="10" topLeftCell="Z606" activePane="bottomRight" state="frozen"/>
      <selection activeCell="G12" sqref="G12"/>
      <selection pane="topRight" activeCell="G12" sqref="G12"/>
      <selection pane="bottomLeft" activeCell="G12" sqref="G12"/>
      <selection pane="bottomRight" activeCell="B611" sqref="B611"/>
    </sheetView>
  </sheetViews>
  <sheetFormatPr baseColWidth="10" defaultRowHeight="15" outlineLevelCol="1"/>
  <cols>
    <col min="1" max="1" width="8.140625" style="40" customWidth="1"/>
    <col min="2" max="2" width="41.85546875" style="41" customWidth="1"/>
    <col min="3" max="3" width="7.5703125" style="42" customWidth="1"/>
    <col min="4" max="5" width="13.7109375" style="43" customWidth="1" outlineLevel="1"/>
    <col min="6" max="6" width="16.5703125" style="43" customWidth="1" outlineLevel="1"/>
    <col min="7" max="9" width="13.7109375" style="43" customWidth="1" outlineLevel="1"/>
    <col min="10" max="10" width="15.7109375" style="43" customWidth="1" outlineLevel="1"/>
    <col min="11" max="11" width="14" style="43" customWidth="1" outlineLevel="1"/>
    <col min="12" max="12" width="15.28515625" style="43" customWidth="1" outlineLevel="1"/>
    <col min="13" max="13" width="14.85546875" style="43" customWidth="1" outlineLevel="1"/>
    <col min="14" max="14" width="15.7109375" style="43" customWidth="1" outlineLevel="1"/>
    <col min="15" max="18" width="13.7109375" style="43" customWidth="1" outlineLevel="1"/>
    <col min="19" max="19" width="15.7109375" style="43" customWidth="1" outlineLevel="1"/>
    <col min="20" max="20" width="17.5703125" style="43" customWidth="1" outlineLevel="1"/>
    <col min="21" max="21" width="15.7109375" style="43" customWidth="1" outlineLevel="1"/>
    <col min="22" max="24" width="13.7109375" style="43" customWidth="1" outlineLevel="1" collapsed="1"/>
    <col min="25" max="26" width="13.7109375" style="43" customWidth="1" outlineLevel="1"/>
    <col min="27" max="27" width="15" style="43" customWidth="1" outlineLevel="1" collapsed="1"/>
    <col min="28" max="28" width="15" style="43" customWidth="1" outlineLevel="1"/>
    <col min="29" max="31" width="18" style="43" customWidth="1" outlineLevel="1"/>
    <col min="32" max="33" width="15.5703125" style="43" customWidth="1" outlineLevel="1"/>
    <col min="34" max="36" width="13.7109375" style="43" customWidth="1" outlineLevel="1"/>
    <col min="37" max="37" width="20.42578125" style="44" customWidth="1"/>
    <col min="38" max="40" width="11.42578125" style="44"/>
    <col min="41" max="41" width="17.140625" style="44" customWidth="1"/>
    <col min="42" max="42" width="14.42578125" style="44" customWidth="1"/>
    <col min="43" max="16384" width="11.42578125" style="44"/>
  </cols>
  <sheetData>
    <row r="1" spans="1:42" s="55" customFormat="1">
      <c r="A1" s="51"/>
      <c r="B1" s="52"/>
      <c r="C1" s="53"/>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row>
    <row r="2" spans="1:42" s="55" customFormat="1" ht="13.5" customHeight="1">
      <c r="A2" s="51"/>
      <c r="B2" s="52"/>
      <c r="C2" s="53"/>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row>
    <row r="3" spans="1:42" s="55" customFormat="1">
      <c r="A3" s="51"/>
      <c r="B3" s="52"/>
      <c r="C3" s="53"/>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row>
    <row r="4" spans="1:42" s="55" customFormat="1" ht="18" customHeight="1">
      <c r="A4" s="269" t="s">
        <v>657</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row>
    <row r="5" spans="1:42" s="55" customFormat="1" ht="18.75">
      <c r="A5" s="269" t="s">
        <v>29560</v>
      </c>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row>
    <row r="6" spans="1:42" s="55" customFormat="1" ht="18.75">
      <c r="A6" s="269" t="s">
        <v>29562</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row>
    <row r="7" spans="1:42" s="55" customFormat="1" ht="18.75">
      <c r="A7" s="269" t="s">
        <v>658</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row>
    <row r="8" spans="1:42" s="55" customFormat="1">
      <c r="A8" s="51"/>
      <c r="B8" s="52"/>
      <c r="C8" s="53"/>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row>
    <row r="9" spans="1:42" s="55" customFormat="1" ht="15" customHeight="1">
      <c r="A9" s="89"/>
      <c r="B9" s="56"/>
      <c r="C9" s="57"/>
      <c r="D9" s="273" t="s">
        <v>659</v>
      </c>
      <c r="E9" s="273"/>
      <c r="F9" s="273"/>
      <c r="G9" s="273"/>
      <c r="H9" s="273"/>
      <c r="I9" s="273"/>
      <c r="J9" s="273"/>
      <c r="K9" s="273"/>
      <c r="L9" s="273"/>
      <c r="M9" s="273"/>
      <c r="N9" s="273"/>
      <c r="O9" s="273"/>
      <c r="P9" s="273"/>
      <c r="Q9" s="273"/>
      <c r="R9" s="273"/>
      <c r="S9" s="273"/>
      <c r="T9" s="273"/>
      <c r="U9" s="274"/>
      <c r="V9" s="270" t="s">
        <v>660</v>
      </c>
      <c r="W9" s="271"/>
      <c r="X9" s="271"/>
      <c r="Y9" s="271"/>
      <c r="Z9" s="271"/>
      <c r="AA9" s="271"/>
      <c r="AB9" s="271"/>
      <c r="AC9" s="271"/>
      <c r="AD9" s="271"/>
      <c r="AE9" s="271"/>
      <c r="AF9" s="271"/>
      <c r="AG9" s="271"/>
      <c r="AH9" s="271"/>
      <c r="AI9" s="271"/>
      <c r="AJ9" s="272"/>
    </row>
    <row r="10" spans="1:42" s="45" customFormat="1" ht="34.5">
      <c r="A10" s="107" t="s">
        <v>661</v>
      </c>
      <c r="B10" s="108" t="s">
        <v>42</v>
      </c>
      <c r="C10" s="109" t="s">
        <v>662</v>
      </c>
      <c r="D10" s="109" t="s">
        <v>1288</v>
      </c>
      <c r="E10" s="109" t="s">
        <v>1287</v>
      </c>
      <c r="F10" s="107" t="s">
        <v>27</v>
      </c>
      <c r="G10" s="107" t="s">
        <v>3</v>
      </c>
      <c r="H10" s="107" t="s">
        <v>1301</v>
      </c>
      <c r="I10" s="107" t="s">
        <v>11</v>
      </c>
      <c r="J10" s="107" t="s">
        <v>6</v>
      </c>
      <c r="K10" s="107" t="s">
        <v>15</v>
      </c>
      <c r="L10" s="107" t="s">
        <v>1302</v>
      </c>
      <c r="M10" s="107" t="s">
        <v>17</v>
      </c>
      <c r="N10" s="107" t="s">
        <v>13</v>
      </c>
      <c r="O10" s="107" t="s">
        <v>1303</v>
      </c>
      <c r="P10" s="107" t="s">
        <v>1304</v>
      </c>
      <c r="Q10" s="107" t="s">
        <v>20</v>
      </c>
      <c r="R10" s="107" t="s">
        <v>21</v>
      </c>
      <c r="S10" s="107" t="s">
        <v>8</v>
      </c>
      <c r="T10" s="107" t="s">
        <v>1313</v>
      </c>
      <c r="U10" s="107" t="s">
        <v>1283</v>
      </c>
      <c r="V10" s="109" t="s">
        <v>1289</v>
      </c>
      <c r="W10" s="109" t="s">
        <v>1297</v>
      </c>
      <c r="X10" s="107" t="s">
        <v>3</v>
      </c>
      <c r="Y10" s="107" t="s">
        <v>646</v>
      </c>
      <c r="Z10" s="107" t="s">
        <v>11</v>
      </c>
      <c r="AA10" s="107" t="s">
        <v>6</v>
      </c>
      <c r="AB10" s="107" t="s">
        <v>17</v>
      </c>
      <c r="AC10" s="107" t="s">
        <v>13</v>
      </c>
      <c r="AD10" s="107" t="s">
        <v>1303</v>
      </c>
      <c r="AE10" s="107" t="s">
        <v>1304</v>
      </c>
      <c r="AF10" s="107" t="s">
        <v>20</v>
      </c>
      <c r="AG10" s="107" t="s">
        <v>21</v>
      </c>
      <c r="AH10" s="107" t="s">
        <v>23</v>
      </c>
      <c r="AI10" s="107" t="s">
        <v>1286</v>
      </c>
      <c r="AJ10" s="107" t="s">
        <v>1313</v>
      </c>
      <c r="AK10" s="109" t="s">
        <v>663</v>
      </c>
    </row>
    <row r="11" spans="1:42" ht="33" customHeight="1">
      <c r="A11" s="110">
        <v>6</v>
      </c>
      <c r="B11" s="111" t="s">
        <v>716</v>
      </c>
      <c r="C11" s="115" t="s">
        <v>8782</v>
      </c>
      <c r="D11" s="113">
        <v>0</v>
      </c>
      <c r="E11" s="113">
        <v>0</v>
      </c>
      <c r="F11" s="113">
        <v>0</v>
      </c>
      <c r="G11" s="113">
        <v>359446.7</v>
      </c>
      <c r="H11" s="113">
        <v>0</v>
      </c>
      <c r="I11" s="113">
        <v>0</v>
      </c>
      <c r="J11" s="113">
        <v>107913.97</v>
      </c>
      <c r="K11" s="113">
        <v>1174.95</v>
      </c>
      <c r="L11" s="113">
        <v>6355.34</v>
      </c>
      <c r="M11" s="113">
        <v>0</v>
      </c>
      <c r="N11" s="113">
        <v>0</v>
      </c>
      <c r="O11" s="113">
        <v>227.71</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4">
        <f>SUM(D11:AJ11)</f>
        <v>475118.6700000001</v>
      </c>
      <c r="AN11" s="121"/>
    </row>
    <row r="12" spans="1:42" ht="33" customHeight="1">
      <c r="A12" s="110">
        <v>10</v>
      </c>
      <c r="B12" s="111" t="s">
        <v>717</v>
      </c>
      <c r="C12" s="115" t="s">
        <v>8782</v>
      </c>
      <c r="D12" s="113">
        <v>0</v>
      </c>
      <c r="E12" s="113">
        <v>0</v>
      </c>
      <c r="F12" s="113">
        <v>0</v>
      </c>
      <c r="G12" s="113">
        <v>89684.579999999987</v>
      </c>
      <c r="H12" s="113">
        <v>0</v>
      </c>
      <c r="I12" s="113">
        <v>1050</v>
      </c>
      <c r="J12" s="113">
        <v>3106080.4899999988</v>
      </c>
      <c r="K12" s="113">
        <v>168949.52999999991</v>
      </c>
      <c r="L12" s="113">
        <v>0</v>
      </c>
      <c r="M12" s="113">
        <v>0</v>
      </c>
      <c r="N12" s="113">
        <v>208.8</v>
      </c>
      <c r="O12" s="113">
        <v>0</v>
      </c>
      <c r="P12" s="113">
        <v>0</v>
      </c>
      <c r="Q12" s="113">
        <v>0</v>
      </c>
      <c r="R12" s="113">
        <v>0</v>
      </c>
      <c r="S12" s="113">
        <v>0</v>
      </c>
      <c r="T12" s="113">
        <v>0</v>
      </c>
      <c r="U12" s="113">
        <v>0</v>
      </c>
      <c r="V12" s="113">
        <v>0</v>
      </c>
      <c r="W12" s="113">
        <v>0</v>
      </c>
      <c r="X12" s="113">
        <v>24170.39</v>
      </c>
      <c r="Y12" s="113">
        <v>0</v>
      </c>
      <c r="Z12" s="113">
        <v>0</v>
      </c>
      <c r="AA12" s="113">
        <v>50.01</v>
      </c>
      <c r="AB12" s="113">
        <v>0</v>
      </c>
      <c r="AC12" s="113">
        <v>0</v>
      </c>
      <c r="AD12" s="113">
        <v>0</v>
      </c>
      <c r="AE12" s="113">
        <v>0</v>
      </c>
      <c r="AF12" s="113">
        <v>0</v>
      </c>
      <c r="AG12" s="113">
        <v>0</v>
      </c>
      <c r="AH12" s="113">
        <v>0</v>
      </c>
      <c r="AI12" s="113">
        <v>0</v>
      </c>
      <c r="AJ12" s="113">
        <v>0</v>
      </c>
      <c r="AK12" s="114">
        <f t="shared" ref="AK12:AK75" si="0">SUM(D12:AJ12)</f>
        <v>3390193.7999999984</v>
      </c>
      <c r="AN12" s="121"/>
    </row>
    <row r="13" spans="1:42" ht="33" customHeight="1">
      <c r="A13" s="110">
        <v>15</v>
      </c>
      <c r="B13" s="111" t="s">
        <v>718</v>
      </c>
      <c r="C13" s="115" t="s">
        <v>8782</v>
      </c>
      <c r="D13" s="113">
        <v>0</v>
      </c>
      <c r="E13" s="113">
        <v>75</v>
      </c>
      <c r="F13" s="113">
        <v>14173642.630000001</v>
      </c>
      <c r="G13" s="113">
        <v>1400411.9700000002</v>
      </c>
      <c r="H13" s="113">
        <v>0</v>
      </c>
      <c r="I13" s="113">
        <v>4653.5</v>
      </c>
      <c r="J13" s="113">
        <v>6281777.6499999994</v>
      </c>
      <c r="K13" s="113">
        <v>6980.2899999999991</v>
      </c>
      <c r="L13" s="113">
        <v>0</v>
      </c>
      <c r="M13" s="113">
        <v>0</v>
      </c>
      <c r="N13" s="113">
        <v>0.48</v>
      </c>
      <c r="O13" s="113">
        <v>0</v>
      </c>
      <c r="P13" s="113">
        <v>0</v>
      </c>
      <c r="Q13" s="113">
        <v>0</v>
      </c>
      <c r="R13" s="113">
        <v>0</v>
      </c>
      <c r="S13" s="113">
        <v>0</v>
      </c>
      <c r="T13" s="113">
        <v>90776.38</v>
      </c>
      <c r="U13" s="113">
        <v>31702.600000000002</v>
      </c>
      <c r="V13" s="113">
        <v>0</v>
      </c>
      <c r="W13" s="113">
        <v>0</v>
      </c>
      <c r="X13" s="113">
        <v>0</v>
      </c>
      <c r="Y13" s="113">
        <v>0</v>
      </c>
      <c r="Z13" s="113">
        <v>50.01</v>
      </c>
      <c r="AA13" s="113">
        <v>0</v>
      </c>
      <c r="AB13" s="113">
        <v>0</v>
      </c>
      <c r="AC13" s="113">
        <v>0</v>
      </c>
      <c r="AD13" s="113">
        <v>0</v>
      </c>
      <c r="AE13" s="113">
        <v>0</v>
      </c>
      <c r="AF13" s="113">
        <v>0</v>
      </c>
      <c r="AG13" s="113">
        <v>0</v>
      </c>
      <c r="AH13" s="113">
        <v>0</v>
      </c>
      <c r="AI13" s="113">
        <v>0</v>
      </c>
      <c r="AJ13" s="113">
        <v>0</v>
      </c>
      <c r="AK13" s="114">
        <f t="shared" si="0"/>
        <v>21990070.510000002</v>
      </c>
      <c r="AN13" s="121"/>
    </row>
    <row r="14" spans="1:42" ht="33" customHeight="1">
      <c r="A14" s="110">
        <v>16</v>
      </c>
      <c r="B14" s="111" t="s">
        <v>719</v>
      </c>
      <c r="C14" s="115" t="s">
        <v>8782</v>
      </c>
      <c r="D14" s="113">
        <v>0</v>
      </c>
      <c r="E14" s="113">
        <v>704300.57</v>
      </c>
      <c r="F14" s="113">
        <v>19942408.940000001</v>
      </c>
      <c r="G14" s="113">
        <v>11589040.480000002</v>
      </c>
      <c r="H14" s="113">
        <v>0</v>
      </c>
      <c r="I14" s="113">
        <v>1051.7</v>
      </c>
      <c r="J14" s="113">
        <v>1516413.8299999998</v>
      </c>
      <c r="K14" s="113">
        <v>17460.53</v>
      </c>
      <c r="L14" s="113">
        <v>0</v>
      </c>
      <c r="M14" s="113">
        <v>1329.34</v>
      </c>
      <c r="N14" s="113">
        <v>1846.1299999999999</v>
      </c>
      <c r="O14" s="113">
        <v>89860.620000000024</v>
      </c>
      <c r="P14" s="113">
        <v>0</v>
      </c>
      <c r="Q14" s="113">
        <v>0</v>
      </c>
      <c r="R14" s="113">
        <v>0</v>
      </c>
      <c r="S14" s="113">
        <v>0</v>
      </c>
      <c r="T14" s="113">
        <v>3138</v>
      </c>
      <c r="U14" s="113">
        <v>52559</v>
      </c>
      <c r="V14" s="113">
        <v>0</v>
      </c>
      <c r="W14" s="113">
        <v>0</v>
      </c>
      <c r="X14" s="113">
        <v>0</v>
      </c>
      <c r="Y14" s="113">
        <v>0</v>
      </c>
      <c r="Z14" s="113">
        <v>50.01</v>
      </c>
      <c r="AA14" s="113">
        <v>0</v>
      </c>
      <c r="AB14" s="113">
        <v>0</v>
      </c>
      <c r="AC14" s="113">
        <v>0</v>
      </c>
      <c r="AD14" s="113">
        <v>0</v>
      </c>
      <c r="AE14" s="113">
        <v>0</v>
      </c>
      <c r="AF14" s="113">
        <v>0</v>
      </c>
      <c r="AG14" s="113">
        <v>0</v>
      </c>
      <c r="AH14" s="113">
        <v>0</v>
      </c>
      <c r="AI14" s="113">
        <v>0</v>
      </c>
      <c r="AJ14" s="113">
        <v>0</v>
      </c>
      <c r="AK14" s="114">
        <f t="shared" si="0"/>
        <v>33919459.150000006</v>
      </c>
      <c r="AN14" s="121"/>
      <c r="AP14" s="46"/>
    </row>
    <row r="15" spans="1:42" ht="33" customHeight="1">
      <c r="A15" s="110">
        <v>20</v>
      </c>
      <c r="B15" s="111" t="s">
        <v>720</v>
      </c>
      <c r="C15" s="115" t="s">
        <v>8782</v>
      </c>
      <c r="D15" s="113">
        <v>613.86</v>
      </c>
      <c r="E15" s="113">
        <v>1589960</v>
      </c>
      <c r="F15" s="113">
        <v>0</v>
      </c>
      <c r="G15" s="113">
        <v>8478872.450000003</v>
      </c>
      <c r="H15" s="113">
        <v>0</v>
      </c>
      <c r="I15" s="113">
        <v>50</v>
      </c>
      <c r="J15" s="113">
        <v>117551.98999999999</v>
      </c>
      <c r="K15" s="113">
        <v>7082.6100000000006</v>
      </c>
      <c r="L15" s="113">
        <v>0</v>
      </c>
      <c r="M15" s="113">
        <v>0</v>
      </c>
      <c r="N15" s="113">
        <v>696</v>
      </c>
      <c r="O15" s="113">
        <v>0</v>
      </c>
      <c r="P15" s="113">
        <v>0</v>
      </c>
      <c r="Q15" s="113">
        <v>0</v>
      </c>
      <c r="R15" s="113">
        <v>0</v>
      </c>
      <c r="S15" s="113">
        <v>0</v>
      </c>
      <c r="T15" s="113">
        <v>0</v>
      </c>
      <c r="U15" s="113">
        <v>0</v>
      </c>
      <c r="V15" s="113">
        <v>0</v>
      </c>
      <c r="W15" s="113">
        <v>0</v>
      </c>
      <c r="X15" s="113">
        <v>0</v>
      </c>
      <c r="Y15" s="113">
        <v>0</v>
      </c>
      <c r="Z15" s="113">
        <v>0</v>
      </c>
      <c r="AA15" s="113">
        <v>0</v>
      </c>
      <c r="AB15" s="113">
        <v>0</v>
      </c>
      <c r="AC15" s="113">
        <v>0</v>
      </c>
      <c r="AD15" s="113">
        <v>0</v>
      </c>
      <c r="AE15" s="113">
        <v>0</v>
      </c>
      <c r="AF15" s="113">
        <v>0</v>
      </c>
      <c r="AG15" s="113">
        <v>0</v>
      </c>
      <c r="AH15" s="113">
        <v>0</v>
      </c>
      <c r="AI15" s="113">
        <v>0</v>
      </c>
      <c r="AJ15" s="113">
        <v>0</v>
      </c>
      <c r="AK15" s="114">
        <f t="shared" si="0"/>
        <v>10194826.910000002</v>
      </c>
      <c r="AN15" s="121"/>
      <c r="AO15" s="46"/>
      <c r="AP15" s="46"/>
    </row>
    <row r="16" spans="1:42" ht="33" customHeight="1">
      <c r="A16" s="110">
        <v>25</v>
      </c>
      <c r="B16" s="111" t="s">
        <v>721</v>
      </c>
      <c r="C16" s="115" t="s">
        <v>8782</v>
      </c>
      <c r="D16" s="113">
        <v>0</v>
      </c>
      <c r="E16" s="113">
        <v>0</v>
      </c>
      <c r="F16" s="113">
        <v>1200</v>
      </c>
      <c r="G16" s="113">
        <v>1409931.26</v>
      </c>
      <c r="H16" s="113">
        <v>0</v>
      </c>
      <c r="I16" s="113">
        <v>1658.23</v>
      </c>
      <c r="J16" s="113">
        <v>36351026.670000002</v>
      </c>
      <c r="K16" s="113">
        <v>32316.480000000003</v>
      </c>
      <c r="L16" s="113">
        <v>5993822.5</v>
      </c>
      <c r="M16" s="113">
        <v>0</v>
      </c>
      <c r="N16" s="113">
        <v>207634082.88999993</v>
      </c>
      <c r="O16" s="113">
        <v>5266.72</v>
      </c>
      <c r="P16" s="113">
        <v>0</v>
      </c>
      <c r="Q16" s="113">
        <v>0</v>
      </c>
      <c r="R16" s="113">
        <v>0</v>
      </c>
      <c r="S16" s="113">
        <v>0</v>
      </c>
      <c r="T16" s="113">
        <v>858871796.88000047</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4">
        <f t="shared" si="0"/>
        <v>1110301101.6300004</v>
      </c>
      <c r="AN16" s="121"/>
      <c r="AO16" s="46"/>
      <c r="AP16" s="46"/>
    </row>
    <row r="17" spans="1:40" ht="33" customHeight="1">
      <c r="A17" s="110">
        <v>30</v>
      </c>
      <c r="B17" s="111" t="s">
        <v>722</v>
      </c>
      <c r="C17" s="115" t="s">
        <v>8782</v>
      </c>
      <c r="D17" s="113">
        <v>0</v>
      </c>
      <c r="E17" s="113">
        <v>0</v>
      </c>
      <c r="F17" s="113">
        <v>1814480.8</v>
      </c>
      <c r="G17" s="113">
        <v>1000</v>
      </c>
      <c r="H17" s="113">
        <v>0</v>
      </c>
      <c r="I17" s="113">
        <v>0</v>
      </c>
      <c r="J17" s="113">
        <v>0</v>
      </c>
      <c r="K17" s="113">
        <v>0</v>
      </c>
      <c r="L17" s="113">
        <v>0</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4">
        <f t="shared" si="0"/>
        <v>1815480.8</v>
      </c>
      <c r="AN17" s="121"/>
    </row>
    <row r="18" spans="1:40" ht="33" customHeight="1">
      <c r="A18" s="110">
        <v>35</v>
      </c>
      <c r="B18" s="111" t="s">
        <v>723</v>
      </c>
      <c r="C18" s="115" t="s">
        <v>8782</v>
      </c>
      <c r="D18" s="113">
        <v>4950</v>
      </c>
      <c r="E18" s="113">
        <v>0</v>
      </c>
      <c r="F18" s="113">
        <v>42577</v>
      </c>
      <c r="G18" s="113">
        <v>15819994.42</v>
      </c>
      <c r="H18" s="113">
        <v>0</v>
      </c>
      <c r="I18" s="113">
        <v>2609.46</v>
      </c>
      <c r="J18" s="113">
        <v>6682430.5900000008</v>
      </c>
      <c r="K18" s="113">
        <v>2441.4699999999998</v>
      </c>
      <c r="L18" s="113">
        <v>59240.08</v>
      </c>
      <c r="M18" s="113">
        <v>0</v>
      </c>
      <c r="N18" s="113">
        <v>156.32</v>
      </c>
      <c r="O18" s="113">
        <v>75.52</v>
      </c>
      <c r="P18" s="113">
        <v>0</v>
      </c>
      <c r="Q18" s="113">
        <v>0</v>
      </c>
      <c r="R18" s="113">
        <v>0</v>
      </c>
      <c r="S18" s="113">
        <v>0</v>
      </c>
      <c r="T18" s="113">
        <v>14266731.610000001</v>
      </c>
      <c r="U18" s="113">
        <v>2715276.22</v>
      </c>
      <c r="V18" s="113">
        <v>0</v>
      </c>
      <c r="W18" s="113">
        <v>0</v>
      </c>
      <c r="X18" s="113">
        <v>0</v>
      </c>
      <c r="Y18" s="113">
        <v>0</v>
      </c>
      <c r="Z18" s="113">
        <v>0</v>
      </c>
      <c r="AA18" s="113">
        <v>1780124.38</v>
      </c>
      <c r="AB18" s="113">
        <v>0</v>
      </c>
      <c r="AC18" s="113">
        <v>0</v>
      </c>
      <c r="AD18" s="113">
        <v>0</v>
      </c>
      <c r="AE18" s="113">
        <v>0</v>
      </c>
      <c r="AF18" s="113">
        <v>0</v>
      </c>
      <c r="AG18" s="113">
        <v>0</v>
      </c>
      <c r="AH18" s="113">
        <v>0</v>
      </c>
      <c r="AI18" s="113">
        <v>0</v>
      </c>
      <c r="AJ18" s="113">
        <v>0</v>
      </c>
      <c r="AK18" s="114">
        <f t="shared" si="0"/>
        <v>41376607.07</v>
      </c>
      <c r="AN18" s="121"/>
    </row>
    <row r="19" spans="1:40" ht="33" customHeight="1">
      <c r="A19" s="110">
        <v>41</v>
      </c>
      <c r="B19" s="111" t="s">
        <v>724</v>
      </c>
      <c r="C19" s="115" t="s">
        <v>8782</v>
      </c>
      <c r="D19" s="113">
        <v>0</v>
      </c>
      <c r="E19" s="113">
        <v>75</v>
      </c>
      <c r="F19" s="113">
        <v>42723231.649999999</v>
      </c>
      <c r="G19" s="113">
        <v>106880.67</v>
      </c>
      <c r="H19" s="113">
        <v>0</v>
      </c>
      <c r="I19" s="113">
        <v>0</v>
      </c>
      <c r="J19" s="113">
        <v>11523359.939999999</v>
      </c>
      <c r="K19" s="113">
        <v>574.29999999999995</v>
      </c>
      <c r="L19" s="113">
        <v>0</v>
      </c>
      <c r="M19" s="113">
        <v>0</v>
      </c>
      <c r="N19" s="113">
        <v>0</v>
      </c>
      <c r="O19" s="113">
        <v>0</v>
      </c>
      <c r="P19" s="113">
        <v>0</v>
      </c>
      <c r="Q19" s="113">
        <v>0</v>
      </c>
      <c r="R19" s="113">
        <v>0</v>
      </c>
      <c r="S19" s="113">
        <v>0</v>
      </c>
      <c r="T19" s="113">
        <v>55853.57</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4">
        <f t="shared" si="0"/>
        <v>54409975.129999995</v>
      </c>
      <c r="AN19" s="121"/>
    </row>
    <row r="20" spans="1:40" ht="33" customHeight="1">
      <c r="A20" s="110">
        <v>46</v>
      </c>
      <c r="B20" s="111" t="s">
        <v>725</v>
      </c>
      <c r="C20" s="115" t="s">
        <v>8782</v>
      </c>
      <c r="D20" s="113">
        <v>5940566.7999999998</v>
      </c>
      <c r="E20" s="113">
        <v>3984.86</v>
      </c>
      <c r="F20" s="113">
        <v>8949053.6000000015</v>
      </c>
      <c r="G20" s="113">
        <v>3826849.86</v>
      </c>
      <c r="H20" s="113">
        <v>0</v>
      </c>
      <c r="I20" s="113">
        <v>9110.7900000000009</v>
      </c>
      <c r="J20" s="113">
        <v>5058284.55</v>
      </c>
      <c r="K20" s="113">
        <v>7188.5100000000011</v>
      </c>
      <c r="L20" s="113">
        <v>0</v>
      </c>
      <c r="M20" s="113">
        <v>0.03</v>
      </c>
      <c r="N20" s="113">
        <v>4240631.07</v>
      </c>
      <c r="O20" s="113">
        <v>78647.329999999987</v>
      </c>
      <c r="P20" s="113">
        <v>0</v>
      </c>
      <c r="Q20" s="113">
        <v>0</v>
      </c>
      <c r="R20" s="113">
        <v>0</v>
      </c>
      <c r="S20" s="113">
        <v>0</v>
      </c>
      <c r="T20" s="113">
        <v>150</v>
      </c>
      <c r="U20" s="113">
        <v>116111.27</v>
      </c>
      <c r="V20" s="113">
        <v>0</v>
      </c>
      <c r="W20" s="113">
        <v>0</v>
      </c>
      <c r="X20" s="113">
        <v>3107.58</v>
      </c>
      <c r="Y20" s="113">
        <v>0</v>
      </c>
      <c r="Z20" s="113">
        <v>0</v>
      </c>
      <c r="AA20" s="113">
        <v>0</v>
      </c>
      <c r="AB20" s="113">
        <v>0</v>
      </c>
      <c r="AC20" s="113">
        <v>0</v>
      </c>
      <c r="AD20" s="113">
        <v>0</v>
      </c>
      <c r="AE20" s="113">
        <v>0</v>
      </c>
      <c r="AF20" s="113">
        <v>0</v>
      </c>
      <c r="AG20" s="113">
        <v>0</v>
      </c>
      <c r="AH20" s="113">
        <v>0</v>
      </c>
      <c r="AI20" s="113">
        <v>0</v>
      </c>
      <c r="AJ20" s="113">
        <v>0</v>
      </c>
      <c r="AK20" s="114">
        <f t="shared" si="0"/>
        <v>28233686.25</v>
      </c>
      <c r="AN20" s="121"/>
    </row>
    <row r="21" spans="1:40" ht="33" customHeight="1">
      <c r="A21" s="110">
        <v>47</v>
      </c>
      <c r="B21" s="111" t="s">
        <v>726</v>
      </c>
      <c r="C21" s="115" t="s">
        <v>8782</v>
      </c>
      <c r="D21" s="113">
        <v>0</v>
      </c>
      <c r="E21" s="113">
        <v>75</v>
      </c>
      <c r="F21" s="113">
        <v>454920.33</v>
      </c>
      <c r="G21" s="113">
        <v>2938852.3100000005</v>
      </c>
      <c r="H21" s="113">
        <v>0</v>
      </c>
      <c r="I21" s="113">
        <v>0</v>
      </c>
      <c r="J21" s="113">
        <v>3317961.94</v>
      </c>
      <c r="K21" s="113">
        <v>1765.55</v>
      </c>
      <c r="L21" s="113">
        <v>0</v>
      </c>
      <c r="M21" s="113">
        <v>0</v>
      </c>
      <c r="N21" s="113">
        <v>0</v>
      </c>
      <c r="O21" s="113">
        <v>0</v>
      </c>
      <c r="P21" s="113">
        <v>0</v>
      </c>
      <c r="Q21" s="113">
        <v>0</v>
      </c>
      <c r="R21" s="113">
        <v>0</v>
      </c>
      <c r="S21" s="113">
        <v>0</v>
      </c>
      <c r="T21" s="113">
        <v>249716</v>
      </c>
      <c r="U21" s="113">
        <v>0</v>
      </c>
      <c r="V21" s="113">
        <v>0</v>
      </c>
      <c r="W21" s="113">
        <v>0</v>
      </c>
      <c r="X21" s="113">
        <v>0</v>
      </c>
      <c r="Y21" s="113">
        <v>0</v>
      </c>
      <c r="Z21" s="113">
        <v>50.01</v>
      </c>
      <c r="AA21" s="113">
        <v>0</v>
      </c>
      <c r="AB21" s="113">
        <v>0</v>
      </c>
      <c r="AC21" s="113">
        <v>0</v>
      </c>
      <c r="AD21" s="113">
        <v>0</v>
      </c>
      <c r="AE21" s="113">
        <v>0</v>
      </c>
      <c r="AF21" s="113">
        <v>0</v>
      </c>
      <c r="AG21" s="113">
        <v>0</v>
      </c>
      <c r="AH21" s="113">
        <v>0</v>
      </c>
      <c r="AI21" s="113">
        <v>0</v>
      </c>
      <c r="AJ21" s="113">
        <v>0</v>
      </c>
      <c r="AK21" s="114">
        <f t="shared" si="0"/>
        <v>6963341.1399999997</v>
      </c>
      <c r="AN21" s="121"/>
    </row>
    <row r="22" spans="1:40" ht="33" customHeight="1">
      <c r="A22" s="110">
        <v>48</v>
      </c>
      <c r="B22" s="111" t="s">
        <v>727</v>
      </c>
      <c r="C22" s="115" t="s">
        <v>8782</v>
      </c>
      <c r="D22" s="113">
        <v>0</v>
      </c>
      <c r="E22" s="113">
        <v>0</v>
      </c>
      <c r="F22" s="113">
        <v>47455</v>
      </c>
      <c r="G22" s="113">
        <v>109712.62</v>
      </c>
      <c r="H22" s="113">
        <v>0</v>
      </c>
      <c r="I22" s="113">
        <v>0</v>
      </c>
      <c r="J22" s="113">
        <v>321.45</v>
      </c>
      <c r="K22" s="113">
        <v>0</v>
      </c>
      <c r="L22" s="113">
        <v>0</v>
      </c>
      <c r="M22" s="113">
        <v>0</v>
      </c>
      <c r="N22" s="113">
        <v>0</v>
      </c>
      <c r="O22" s="113">
        <v>0</v>
      </c>
      <c r="P22" s="113">
        <v>0</v>
      </c>
      <c r="Q22" s="113">
        <v>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4">
        <f t="shared" si="0"/>
        <v>157489.07</v>
      </c>
      <c r="AN22" s="121"/>
    </row>
    <row r="23" spans="1:40" ht="33" customHeight="1">
      <c r="A23" s="110">
        <v>50</v>
      </c>
      <c r="B23" s="111" t="s">
        <v>728</v>
      </c>
      <c r="C23" s="115" t="s">
        <v>8782</v>
      </c>
      <c r="D23" s="113">
        <v>0</v>
      </c>
      <c r="E23" s="113">
        <v>0</v>
      </c>
      <c r="F23" s="113">
        <v>0</v>
      </c>
      <c r="G23" s="113">
        <v>4926.46</v>
      </c>
      <c r="H23" s="113">
        <v>0</v>
      </c>
      <c r="I23" s="113">
        <v>0</v>
      </c>
      <c r="J23" s="113">
        <v>192786</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4">
        <f t="shared" si="0"/>
        <v>197712.46</v>
      </c>
      <c r="AN23" s="121"/>
    </row>
    <row r="24" spans="1:40" ht="33" customHeight="1">
      <c r="A24" s="110">
        <v>51</v>
      </c>
      <c r="B24" s="111" t="s">
        <v>729</v>
      </c>
      <c r="C24" s="115" t="s">
        <v>8782</v>
      </c>
      <c r="D24" s="113">
        <v>0</v>
      </c>
      <c r="E24" s="113">
        <v>0</v>
      </c>
      <c r="F24" s="113">
        <v>0</v>
      </c>
      <c r="G24" s="113">
        <v>10416.499999999998</v>
      </c>
      <c r="H24" s="113">
        <v>0</v>
      </c>
      <c r="I24" s="113">
        <v>50</v>
      </c>
      <c r="J24" s="113">
        <v>1412012.95</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4">
        <f t="shared" si="0"/>
        <v>1422479.45</v>
      </c>
      <c r="AN24" s="121"/>
    </row>
    <row r="25" spans="1:40" ht="33" customHeight="1">
      <c r="A25" s="110">
        <v>52</v>
      </c>
      <c r="B25" s="111" t="s">
        <v>730</v>
      </c>
      <c r="C25" s="115" t="s">
        <v>8782</v>
      </c>
      <c r="D25" s="113">
        <v>0</v>
      </c>
      <c r="E25" s="113">
        <v>0</v>
      </c>
      <c r="F25" s="113">
        <v>86547.81</v>
      </c>
      <c r="G25" s="113">
        <v>330349.34999999998</v>
      </c>
      <c r="H25" s="113">
        <v>0</v>
      </c>
      <c r="I25" s="113">
        <v>555.53</v>
      </c>
      <c r="J25" s="113">
        <v>819005.98</v>
      </c>
      <c r="K25" s="113">
        <v>3923.62</v>
      </c>
      <c r="L25" s="113">
        <v>0</v>
      </c>
      <c r="M25" s="113">
        <v>0</v>
      </c>
      <c r="N25" s="113">
        <v>103.18</v>
      </c>
      <c r="O25" s="113">
        <v>0</v>
      </c>
      <c r="P25" s="113">
        <v>0</v>
      </c>
      <c r="Q25" s="113">
        <v>0</v>
      </c>
      <c r="R25" s="113">
        <v>0</v>
      </c>
      <c r="S25" s="113">
        <v>137062.79999999999</v>
      </c>
      <c r="T25" s="113">
        <v>0</v>
      </c>
      <c r="U25" s="113">
        <v>0</v>
      </c>
      <c r="V25" s="113">
        <v>0</v>
      </c>
      <c r="W25" s="113">
        <v>0</v>
      </c>
      <c r="X25" s="113">
        <v>0</v>
      </c>
      <c r="Y25" s="113">
        <v>0</v>
      </c>
      <c r="Z25" s="113">
        <v>100.02</v>
      </c>
      <c r="AA25" s="113">
        <v>12884036.359999999</v>
      </c>
      <c r="AB25" s="113">
        <v>0</v>
      </c>
      <c r="AC25" s="113">
        <v>0</v>
      </c>
      <c r="AD25" s="113">
        <v>1831.21</v>
      </c>
      <c r="AE25" s="113">
        <v>0</v>
      </c>
      <c r="AF25" s="113">
        <v>0</v>
      </c>
      <c r="AG25" s="113">
        <v>0</v>
      </c>
      <c r="AH25" s="113">
        <v>0</v>
      </c>
      <c r="AI25" s="113">
        <v>0</v>
      </c>
      <c r="AJ25" s="113">
        <v>0</v>
      </c>
      <c r="AK25" s="114">
        <f t="shared" si="0"/>
        <v>14263515.859999999</v>
      </c>
      <c r="AN25" s="121"/>
    </row>
    <row r="26" spans="1:40" ht="33" customHeight="1">
      <c r="A26" s="110">
        <v>66</v>
      </c>
      <c r="B26" s="111" t="s">
        <v>731</v>
      </c>
      <c r="C26" s="115" t="s">
        <v>8782</v>
      </c>
      <c r="D26" s="113">
        <v>0</v>
      </c>
      <c r="E26" s="113">
        <v>0</v>
      </c>
      <c r="F26" s="113">
        <v>368.9</v>
      </c>
      <c r="G26" s="113">
        <v>444912.27000000008</v>
      </c>
      <c r="H26" s="113">
        <v>0</v>
      </c>
      <c r="I26" s="113">
        <v>0</v>
      </c>
      <c r="J26" s="113">
        <v>200938.35</v>
      </c>
      <c r="K26" s="113">
        <v>928.56000000000006</v>
      </c>
      <c r="L26" s="113">
        <v>0</v>
      </c>
      <c r="M26" s="113">
        <v>0</v>
      </c>
      <c r="N26" s="113">
        <v>0</v>
      </c>
      <c r="O26" s="113">
        <v>0</v>
      </c>
      <c r="P26" s="113">
        <v>0</v>
      </c>
      <c r="Q26" s="113">
        <v>0</v>
      </c>
      <c r="R26" s="113">
        <v>0</v>
      </c>
      <c r="S26" s="113">
        <v>0</v>
      </c>
      <c r="T26" s="113">
        <v>1192</v>
      </c>
      <c r="U26" s="113">
        <v>0</v>
      </c>
      <c r="V26" s="113">
        <v>0</v>
      </c>
      <c r="W26" s="113">
        <v>0</v>
      </c>
      <c r="X26" s="113">
        <v>0</v>
      </c>
      <c r="Y26" s="113">
        <v>0</v>
      </c>
      <c r="Z26" s="113">
        <v>200.04</v>
      </c>
      <c r="AA26" s="113">
        <v>20637674.760000002</v>
      </c>
      <c r="AB26" s="113">
        <v>0</v>
      </c>
      <c r="AC26" s="113">
        <v>0</v>
      </c>
      <c r="AD26" s="113">
        <v>0</v>
      </c>
      <c r="AE26" s="113">
        <v>0</v>
      </c>
      <c r="AF26" s="113">
        <v>0</v>
      </c>
      <c r="AG26" s="113">
        <v>0</v>
      </c>
      <c r="AH26" s="113">
        <v>0</v>
      </c>
      <c r="AI26" s="113">
        <v>0</v>
      </c>
      <c r="AJ26" s="113">
        <v>0</v>
      </c>
      <c r="AK26" s="114">
        <f t="shared" si="0"/>
        <v>21286214.880000003</v>
      </c>
      <c r="AN26" s="121"/>
    </row>
    <row r="27" spans="1:40" ht="33" customHeight="1">
      <c r="A27" s="110">
        <v>70</v>
      </c>
      <c r="B27" s="111" t="s">
        <v>732</v>
      </c>
      <c r="C27" s="115" t="s">
        <v>8782</v>
      </c>
      <c r="D27" s="113">
        <v>52529.01</v>
      </c>
      <c r="E27" s="113">
        <v>975</v>
      </c>
      <c r="F27" s="113">
        <v>560501.46</v>
      </c>
      <c r="G27" s="113">
        <v>34560.58</v>
      </c>
      <c r="H27" s="113">
        <v>0</v>
      </c>
      <c r="I27" s="113">
        <v>0</v>
      </c>
      <c r="J27" s="113">
        <v>0</v>
      </c>
      <c r="K27" s="113">
        <v>0</v>
      </c>
      <c r="L27" s="113">
        <v>0</v>
      </c>
      <c r="M27" s="113">
        <v>0</v>
      </c>
      <c r="N27" s="113">
        <v>0</v>
      </c>
      <c r="O27" s="113">
        <v>0</v>
      </c>
      <c r="P27" s="113">
        <v>0</v>
      </c>
      <c r="Q27" s="113">
        <v>0</v>
      </c>
      <c r="R27" s="113">
        <v>0</v>
      </c>
      <c r="S27" s="113">
        <v>0</v>
      </c>
      <c r="T27" s="113">
        <v>150</v>
      </c>
      <c r="U27" s="113">
        <v>0</v>
      </c>
      <c r="V27" s="113">
        <v>0</v>
      </c>
      <c r="W27" s="113">
        <v>0</v>
      </c>
      <c r="X27" s="113">
        <v>0</v>
      </c>
      <c r="Y27" s="113">
        <v>0</v>
      </c>
      <c r="Z27" s="113">
        <v>150.03</v>
      </c>
      <c r="AA27" s="113">
        <v>5339222.04</v>
      </c>
      <c r="AB27" s="113">
        <v>0</v>
      </c>
      <c r="AC27" s="113">
        <v>0</v>
      </c>
      <c r="AD27" s="113">
        <v>0</v>
      </c>
      <c r="AE27" s="113">
        <v>0</v>
      </c>
      <c r="AF27" s="113">
        <v>0</v>
      </c>
      <c r="AG27" s="113">
        <v>0</v>
      </c>
      <c r="AH27" s="113">
        <v>0</v>
      </c>
      <c r="AI27" s="113">
        <v>0</v>
      </c>
      <c r="AJ27" s="113">
        <v>0</v>
      </c>
      <c r="AK27" s="114">
        <f t="shared" si="0"/>
        <v>5988088.1200000001</v>
      </c>
      <c r="AN27" s="121"/>
    </row>
    <row r="28" spans="1:40" ht="33" customHeight="1">
      <c r="A28" s="110">
        <v>76</v>
      </c>
      <c r="B28" s="111" t="s">
        <v>733</v>
      </c>
      <c r="C28" s="115" t="s">
        <v>8782</v>
      </c>
      <c r="D28" s="113">
        <v>0</v>
      </c>
      <c r="E28" s="113">
        <v>0</v>
      </c>
      <c r="F28" s="113">
        <v>0</v>
      </c>
      <c r="G28" s="113">
        <v>79613.27</v>
      </c>
      <c r="H28" s="113">
        <v>0</v>
      </c>
      <c r="I28" s="113">
        <v>0</v>
      </c>
      <c r="J28" s="113">
        <v>2516681.87</v>
      </c>
      <c r="K28" s="113">
        <v>845.54</v>
      </c>
      <c r="L28" s="113">
        <v>0</v>
      </c>
      <c r="M28" s="113">
        <v>0</v>
      </c>
      <c r="N28" s="113">
        <v>0</v>
      </c>
      <c r="O28" s="113">
        <v>0</v>
      </c>
      <c r="P28" s="113">
        <v>0</v>
      </c>
      <c r="Q28" s="113">
        <v>0</v>
      </c>
      <c r="R28" s="113">
        <v>0</v>
      </c>
      <c r="S28" s="113">
        <v>0</v>
      </c>
      <c r="T28" s="113">
        <v>2000000</v>
      </c>
      <c r="U28" s="113">
        <v>0</v>
      </c>
      <c r="V28" s="113">
        <v>0</v>
      </c>
      <c r="W28" s="113">
        <v>0</v>
      </c>
      <c r="X28" s="113">
        <v>0</v>
      </c>
      <c r="Y28" s="113">
        <v>0</v>
      </c>
      <c r="Z28" s="113">
        <v>0</v>
      </c>
      <c r="AA28" s="113">
        <v>968332.01</v>
      </c>
      <c r="AB28" s="113">
        <v>0</v>
      </c>
      <c r="AC28" s="113">
        <v>0</v>
      </c>
      <c r="AD28" s="113">
        <v>0</v>
      </c>
      <c r="AE28" s="113">
        <v>0</v>
      </c>
      <c r="AF28" s="113">
        <v>0</v>
      </c>
      <c r="AG28" s="113">
        <v>0</v>
      </c>
      <c r="AH28" s="113">
        <v>0</v>
      </c>
      <c r="AI28" s="113">
        <v>0</v>
      </c>
      <c r="AJ28" s="113">
        <v>0</v>
      </c>
      <c r="AK28" s="114">
        <f t="shared" si="0"/>
        <v>5565472.6899999995</v>
      </c>
      <c r="AN28" s="121"/>
    </row>
    <row r="29" spans="1:40" ht="33" customHeight="1">
      <c r="A29" s="110">
        <v>78</v>
      </c>
      <c r="B29" s="111" t="s">
        <v>734</v>
      </c>
      <c r="C29" s="115" t="s">
        <v>8782</v>
      </c>
      <c r="D29" s="113">
        <v>92572.47</v>
      </c>
      <c r="E29" s="113">
        <v>12660.63</v>
      </c>
      <c r="F29" s="113">
        <v>0</v>
      </c>
      <c r="G29" s="113">
        <v>42793.520000000004</v>
      </c>
      <c r="H29" s="113">
        <v>0</v>
      </c>
      <c r="I29" s="113">
        <v>10921.14</v>
      </c>
      <c r="J29" s="113">
        <v>331700</v>
      </c>
      <c r="K29" s="113">
        <v>0</v>
      </c>
      <c r="L29" s="113">
        <v>0</v>
      </c>
      <c r="M29" s="113">
        <v>0</v>
      </c>
      <c r="N29" s="113">
        <v>0</v>
      </c>
      <c r="O29" s="113">
        <v>0</v>
      </c>
      <c r="P29" s="113">
        <v>0</v>
      </c>
      <c r="Q29" s="113">
        <v>0</v>
      </c>
      <c r="R29" s="113">
        <v>0</v>
      </c>
      <c r="S29" s="113">
        <v>0</v>
      </c>
      <c r="T29" s="113">
        <v>80</v>
      </c>
      <c r="U29" s="113">
        <v>0</v>
      </c>
      <c r="V29" s="113">
        <v>0</v>
      </c>
      <c r="W29" s="113">
        <v>0</v>
      </c>
      <c r="X29" s="113">
        <v>0</v>
      </c>
      <c r="Y29" s="113">
        <v>0</v>
      </c>
      <c r="Z29" s="113">
        <v>300.06</v>
      </c>
      <c r="AA29" s="113">
        <v>45141688.060000002</v>
      </c>
      <c r="AB29" s="113">
        <v>0</v>
      </c>
      <c r="AC29" s="113">
        <v>0</v>
      </c>
      <c r="AD29" s="113">
        <v>0</v>
      </c>
      <c r="AE29" s="113">
        <v>0</v>
      </c>
      <c r="AF29" s="113">
        <v>0</v>
      </c>
      <c r="AG29" s="113">
        <v>0</v>
      </c>
      <c r="AH29" s="113">
        <v>0</v>
      </c>
      <c r="AI29" s="113">
        <v>0</v>
      </c>
      <c r="AJ29" s="113">
        <v>0</v>
      </c>
      <c r="AK29" s="114">
        <f t="shared" si="0"/>
        <v>45632715.880000003</v>
      </c>
      <c r="AN29" s="121"/>
    </row>
    <row r="30" spans="1:40" ht="33" customHeight="1">
      <c r="A30" s="110">
        <v>80</v>
      </c>
      <c r="B30" s="111" t="s">
        <v>735</v>
      </c>
      <c r="C30" s="115" t="s">
        <v>8782</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4">
        <f t="shared" si="0"/>
        <v>0</v>
      </c>
      <c r="AN30" s="121"/>
    </row>
    <row r="31" spans="1:40" ht="33" customHeight="1">
      <c r="A31" s="110">
        <v>81</v>
      </c>
      <c r="B31" s="111" t="s">
        <v>736</v>
      </c>
      <c r="C31" s="115" t="s">
        <v>8782</v>
      </c>
      <c r="D31" s="113">
        <v>7011.19</v>
      </c>
      <c r="E31" s="113">
        <v>0</v>
      </c>
      <c r="F31" s="113">
        <v>431226713.93000001</v>
      </c>
      <c r="G31" s="113">
        <v>1843960.75</v>
      </c>
      <c r="H31" s="113">
        <v>0</v>
      </c>
      <c r="I31" s="113">
        <v>0</v>
      </c>
      <c r="J31" s="113">
        <v>442372633.48999995</v>
      </c>
      <c r="K31" s="113">
        <v>0</v>
      </c>
      <c r="L31" s="113">
        <v>0</v>
      </c>
      <c r="M31" s="113">
        <v>0</v>
      </c>
      <c r="N31" s="113">
        <v>2041403.1500000001</v>
      </c>
      <c r="O31" s="113">
        <v>0</v>
      </c>
      <c r="P31" s="113">
        <v>0</v>
      </c>
      <c r="Q31" s="113">
        <v>0</v>
      </c>
      <c r="R31" s="113">
        <v>0</v>
      </c>
      <c r="S31" s="113">
        <v>0</v>
      </c>
      <c r="T31" s="113">
        <v>1760.88</v>
      </c>
      <c r="U31" s="113">
        <v>0</v>
      </c>
      <c r="V31" s="113">
        <v>0</v>
      </c>
      <c r="W31" s="113">
        <v>0</v>
      </c>
      <c r="X31" s="113">
        <v>100.02</v>
      </c>
      <c r="Y31" s="113">
        <v>0</v>
      </c>
      <c r="Z31" s="113">
        <v>200.04</v>
      </c>
      <c r="AA31" s="113">
        <v>0</v>
      </c>
      <c r="AB31" s="113">
        <v>0</v>
      </c>
      <c r="AC31" s="113">
        <v>0</v>
      </c>
      <c r="AD31" s="113">
        <v>0</v>
      </c>
      <c r="AE31" s="113">
        <v>0</v>
      </c>
      <c r="AF31" s="113">
        <v>0</v>
      </c>
      <c r="AG31" s="113">
        <v>0</v>
      </c>
      <c r="AH31" s="113">
        <v>0</v>
      </c>
      <c r="AI31" s="113">
        <v>0</v>
      </c>
      <c r="AJ31" s="113">
        <v>0</v>
      </c>
      <c r="AK31" s="114">
        <f t="shared" si="0"/>
        <v>877493783.44999981</v>
      </c>
      <c r="AN31" s="121"/>
    </row>
    <row r="32" spans="1:40" ht="33" customHeight="1">
      <c r="A32" s="110">
        <v>86</v>
      </c>
      <c r="B32" s="111" t="s">
        <v>737</v>
      </c>
      <c r="C32" s="115" t="s">
        <v>8782</v>
      </c>
      <c r="D32" s="113">
        <v>3829468.05</v>
      </c>
      <c r="E32" s="113">
        <v>150</v>
      </c>
      <c r="F32" s="113">
        <v>161838.1</v>
      </c>
      <c r="G32" s="113">
        <v>3166456.9299999988</v>
      </c>
      <c r="H32" s="113">
        <v>0</v>
      </c>
      <c r="I32" s="113">
        <v>50</v>
      </c>
      <c r="J32" s="113">
        <v>33452191.640000004</v>
      </c>
      <c r="K32" s="113">
        <v>0</v>
      </c>
      <c r="L32" s="113">
        <v>23643332.789999999</v>
      </c>
      <c r="M32" s="113">
        <v>0</v>
      </c>
      <c r="N32" s="113">
        <v>0</v>
      </c>
      <c r="O32" s="113">
        <v>0</v>
      </c>
      <c r="P32" s="113">
        <v>0</v>
      </c>
      <c r="Q32" s="113">
        <v>0</v>
      </c>
      <c r="R32" s="113">
        <v>0</v>
      </c>
      <c r="S32" s="113">
        <v>0</v>
      </c>
      <c r="T32" s="113">
        <v>150</v>
      </c>
      <c r="U32" s="113">
        <v>18652.8</v>
      </c>
      <c r="V32" s="113">
        <v>0</v>
      </c>
      <c r="W32" s="113">
        <v>0</v>
      </c>
      <c r="X32" s="113">
        <v>50.01</v>
      </c>
      <c r="Y32" s="113">
        <v>0</v>
      </c>
      <c r="Z32" s="113">
        <v>1150.23</v>
      </c>
      <c r="AA32" s="113">
        <v>295922560.85000002</v>
      </c>
      <c r="AB32" s="113">
        <v>0</v>
      </c>
      <c r="AC32" s="113">
        <v>0</v>
      </c>
      <c r="AD32" s="113">
        <v>0</v>
      </c>
      <c r="AE32" s="113">
        <v>0</v>
      </c>
      <c r="AF32" s="113">
        <v>0</v>
      </c>
      <c r="AG32" s="113">
        <v>0</v>
      </c>
      <c r="AH32" s="113">
        <v>0</v>
      </c>
      <c r="AI32" s="113">
        <v>0</v>
      </c>
      <c r="AJ32" s="113">
        <v>0</v>
      </c>
      <c r="AK32" s="114">
        <f t="shared" si="0"/>
        <v>360196051.40000004</v>
      </c>
      <c r="AN32" s="121"/>
    </row>
    <row r="33" spans="1:40" ht="33" customHeight="1">
      <c r="A33" s="110">
        <v>87</v>
      </c>
      <c r="B33" s="111" t="s">
        <v>738</v>
      </c>
      <c r="C33" s="115" t="s">
        <v>8782</v>
      </c>
      <c r="D33" s="113">
        <v>0</v>
      </c>
      <c r="E33" s="113">
        <v>0</v>
      </c>
      <c r="F33" s="113">
        <v>0</v>
      </c>
      <c r="G33" s="113">
        <v>56685.03</v>
      </c>
      <c r="H33" s="113">
        <v>0</v>
      </c>
      <c r="I33" s="113">
        <v>1323.97</v>
      </c>
      <c r="J33" s="113">
        <v>153548.06</v>
      </c>
      <c r="K33" s="113">
        <v>0</v>
      </c>
      <c r="L33" s="113">
        <v>0</v>
      </c>
      <c r="M33" s="113">
        <v>0</v>
      </c>
      <c r="N33" s="113">
        <v>0</v>
      </c>
      <c r="O33" s="113">
        <v>0</v>
      </c>
      <c r="P33" s="113">
        <v>0</v>
      </c>
      <c r="Q33" s="113">
        <v>0</v>
      </c>
      <c r="R33" s="113">
        <v>0</v>
      </c>
      <c r="S33" s="113">
        <v>0</v>
      </c>
      <c r="T33" s="113">
        <v>0</v>
      </c>
      <c r="U33" s="113">
        <v>0</v>
      </c>
      <c r="V33" s="113">
        <v>0</v>
      </c>
      <c r="W33" s="113">
        <v>0</v>
      </c>
      <c r="X33" s="113">
        <v>0</v>
      </c>
      <c r="Y33" s="113">
        <v>0</v>
      </c>
      <c r="Z33" s="113">
        <v>0</v>
      </c>
      <c r="AA33" s="113">
        <v>0</v>
      </c>
      <c r="AB33" s="113">
        <v>0</v>
      </c>
      <c r="AC33" s="113">
        <v>0</v>
      </c>
      <c r="AD33" s="113">
        <v>0</v>
      </c>
      <c r="AE33" s="113">
        <v>0</v>
      </c>
      <c r="AF33" s="113">
        <v>0</v>
      </c>
      <c r="AG33" s="113">
        <v>0</v>
      </c>
      <c r="AH33" s="113">
        <v>0</v>
      </c>
      <c r="AI33" s="113">
        <v>0</v>
      </c>
      <c r="AJ33" s="113">
        <v>0</v>
      </c>
      <c r="AK33" s="114">
        <f t="shared" si="0"/>
        <v>211557.06</v>
      </c>
      <c r="AN33" s="121"/>
    </row>
    <row r="34" spans="1:40" ht="33" customHeight="1">
      <c r="A34" s="110">
        <v>95</v>
      </c>
      <c r="B34" s="111" t="s">
        <v>739</v>
      </c>
      <c r="C34" s="115" t="s">
        <v>8782</v>
      </c>
      <c r="D34" s="113">
        <v>0</v>
      </c>
      <c r="E34" s="113">
        <v>0</v>
      </c>
      <c r="F34" s="113">
        <v>0</v>
      </c>
      <c r="G34" s="113">
        <v>0</v>
      </c>
      <c r="H34" s="113">
        <v>0</v>
      </c>
      <c r="I34" s="113">
        <v>0</v>
      </c>
      <c r="J34" s="113">
        <v>0</v>
      </c>
      <c r="K34" s="113">
        <v>0</v>
      </c>
      <c r="L34" s="113">
        <v>0</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4">
        <f t="shared" si="0"/>
        <v>0</v>
      </c>
      <c r="AN34" s="121"/>
    </row>
    <row r="35" spans="1:40" ht="33" customHeight="1">
      <c r="A35" s="110" t="s">
        <v>628</v>
      </c>
      <c r="B35" s="111" t="s">
        <v>740</v>
      </c>
      <c r="C35" s="115" t="s">
        <v>8782</v>
      </c>
      <c r="D35" s="113">
        <v>6956903.6800000006</v>
      </c>
      <c r="E35" s="113">
        <v>4143575.3699999996</v>
      </c>
      <c r="F35" s="113">
        <v>80017.59</v>
      </c>
      <c r="G35" s="113">
        <v>0</v>
      </c>
      <c r="H35" s="113">
        <v>0</v>
      </c>
      <c r="I35" s="113">
        <v>0</v>
      </c>
      <c r="J35" s="113">
        <v>3070413.23</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4">
        <f t="shared" si="0"/>
        <v>14250909.870000001</v>
      </c>
      <c r="AN35" s="121"/>
    </row>
    <row r="36" spans="1:40" ht="33" customHeight="1">
      <c r="A36" s="110" t="s">
        <v>630</v>
      </c>
      <c r="B36" s="111" t="s">
        <v>740</v>
      </c>
      <c r="C36" s="115" t="s">
        <v>8782</v>
      </c>
      <c r="D36" s="113">
        <v>8477349.5899999999</v>
      </c>
      <c r="E36" s="113">
        <v>45277071.119999982</v>
      </c>
      <c r="F36" s="113">
        <v>747786090.29999995</v>
      </c>
      <c r="G36" s="113">
        <v>20159277.389999926</v>
      </c>
      <c r="H36" s="113">
        <v>0</v>
      </c>
      <c r="I36" s="113">
        <v>80702.490000000005</v>
      </c>
      <c r="J36" s="113">
        <v>759890425.17000008</v>
      </c>
      <c r="K36" s="113">
        <v>5637.33</v>
      </c>
      <c r="L36" s="113">
        <v>27797379.650000002</v>
      </c>
      <c r="M36" s="113">
        <v>0</v>
      </c>
      <c r="N36" s="113">
        <v>9681.2000000000007</v>
      </c>
      <c r="O36" s="113">
        <v>0</v>
      </c>
      <c r="P36" s="113">
        <v>0</v>
      </c>
      <c r="Q36" s="113">
        <v>0</v>
      </c>
      <c r="R36" s="113">
        <v>0</v>
      </c>
      <c r="S36" s="113">
        <v>0</v>
      </c>
      <c r="T36" s="113">
        <v>14815782.129999999</v>
      </c>
      <c r="U36" s="113">
        <v>1103831.21</v>
      </c>
      <c r="V36" s="113">
        <v>720.3</v>
      </c>
      <c r="W36" s="113">
        <v>0</v>
      </c>
      <c r="X36" s="113">
        <v>554185.71000000008</v>
      </c>
      <c r="Y36" s="113">
        <v>29.02</v>
      </c>
      <c r="Z36" s="113">
        <v>0</v>
      </c>
      <c r="AA36" s="113">
        <v>81761066.540000007</v>
      </c>
      <c r="AB36" s="113">
        <v>0</v>
      </c>
      <c r="AC36" s="113">
        <v>1372828.6199999999</v>
      </c>
      <c r="AD36" s="113">
        <v>0</v>
      </c>
      <c r="AE36" s="113">
        <v>0</v>
      </c>
      <c r="AF36" s="113">
        <v>0</v>
      </c>
      <c r="AG36" s="113">
        <v>0</v>
      </c>
      <c r="AH36" s="113">
        <v>0.36999999999999994</v>
      </c>
      <c r="AI36" s="113">
        <v>0</v>
      </c>
      <c r="AJ36" s="113">
        <v>0</v>
      </c>
      <c r="AK36" s="114">
        <f t="shared" si="0"/>
        <v>1709092058.1399999</v>
      </c>
      <c r="AN36" s="121"/>
    </row>
    <row r="37" spans="1:40" ht="33" customHeight="1">
      <c r="A37" s="110" t="s">
        <v>631</v>
      </c>
      <c r="B37" s="111" t="s">
        <v>741</v>
      </c>
      <c r="C37" s="115" t="s">
        <v>8782</v>
      </c>
      <c r="D37" s="113">
        <v>0</v>
      </c>
      <c r="E37" s="113">
        <v>0</v>
      </c>
      <c r="F37" s="113">
        <v>0</v>
      </c>
      <c r="G37" s="113">
        <v>150</v>
      </c>
      <c r="H37" s="113">
        <v>0</v>
      </c>
      <c r="I37" s="113">
        <v>3079349.9000000018</v>
      </c>
      <c r="J37" s="113">
        <v>42181748.169999994</v>
      </c>
      <c r="K37" s="113">
        <v>1320.25</v>
      </c>
      <c r="L37" s="113">
        <v>23765861.5</v>
      </c>
      <c r="M37" s="113">
        <v>0</v>
      </c>
      <c r="N37" s="113">
        <v>383580579.57999998</v>
      </c>
      <c r="O37" s="113">
        <v>2583.14</v>
      </c>
      <c r="P37" s="113">
        <v>0</v>
      </c>
      <c r="Q37" s="113">
        <v>778514713.45999992</v>
      </c>
      <c r="R37" s="113">
        <v>0</v>
      </c>
      <c r="S37" s="113">
        <v>0</v>
      </c>
      <c r="T37" s="113">
        <v>25803485.370000005</v>
      </c>
      <c r="U37" s="113">
        <v>0</v>
      </c>
      <c r="V37" s="113">
        <v>0</v>
      </c>
      <c r="W37" s="113">
        <v>0</v>
      </c>
      <c r="X37" s="113">
        <v>36454.11</v>
      </c>
      <c r="Y37" s="113">
        <v>0</v>
      </c>
      <c r="Z37" s="113">
        <v>50.01</v>
      </c>
      <c r="AA37" s="113">
        <v>1705408645.79</v>
      </c>
      <c r="AB37" s="113">
        <v>0</v>
      </c>
      <c r="AC37" s="113">
        <v>11131370.540000005</v>
      </c>
      <c r="AD37" s="113">
        <v>0</v>
      </c>
      <c r="AE37" s="113">
        <v>0</v>
      </c>
      <c r="AF37" s="113">
        <v>2871170951.0699983</v>
      </c>
      <c r="AG37" s="113">
        <v>474.09</v>
      </c>
      <c r="AH37" s="113">
        <v>0</v>
      </c>
      <c r="AI37" s="113">
        <v>0</v>
      </c>
      <c r="AJ37" s="113">
        <v>0</v>
      </c>
      <c r="AK37" s="114">
        <f t="shared" si="0"/>
        <v>5844677736.9799976</v>
      </c>
      <c r="AN37" s="121"/>
    </row>
    <row r="38" spans="1:40" ht="33" customHeight="1">
      <c r="A38" s="110" t="s">
        <v>633</v>
      </c>
      <c r="B38" s="111" t="s">
        <v>742</v>
      </c>
      <c r="C38" s="115" t="s">
        <v>8782</v>
      </c>
      <c r="D38" s="113">
        <v>0</v>
      </c>
      <c r="E38" s="113">
        <v>0</v>
      </c>
      <c r="F38" s="113">
        <v>34778333.079999998</v>
      </c>
      <c r="G38" s="113">
        <v>0</v>
      </c>
      <c r="H38" s="113">
        <v>0</v>
      </c>
      <c r="I38" s="113">
        <v>1050</v>
      </c>
      <c r="J38" s="113">
        <v>24814149.729999997</v>
      </c>
      <c r="K38" s="113">
        <v>0</v>
      </c>
      <c r="L38" s="113">
        <v>373903.4</v>
      </c>
      <c r="M38" s="113">
        <v>0</v>
      </c>
      <c r="N38" s="113">
        <v>24344590</v>
      </c>
      <c r="O38" s="113">
        <v>0</v>
      </c>
      <c r="P38" s="113">
        <v>0</v>
      </c>
      <c r="Q38" s="113">
        <v>0</v>
      </c>
      <c r="R38" s="113">
        <v>0</v>
      </c>
      <c r="S38" s="113">
        <v>0</v>
      </c>
      <c r="T38" s="113">
        <v>478635.94999999995</v>
      </c>
      <c r="U38" s="113">
        <v>0</v>
      </c>
      <c r="V38" s="113">
        <v>0</v>
      </c>
      <c r="W38" s="113">
        <v>0</v>
      </c>
      <c r="X38" s="113">
        <v>0</v>
      </c>
      <c r="Y38" s="113">
        <v>0</v>
      </c>
      <c r="Z38" s="113">
        <v>0</v>
      </c>
      <c r="AA38" s="113">
        <v>0</v>
      </c>
      <c r="AB38" s="113">
        <v>0</v>
      </c>
      <c r="AC38" s="113">
        <v>0</v>
      </c>
      <c r="AD38" s="113">
        <v>0</v>
      </c>
      <c r="AE38" s="113">
        <v>0</v>
      </c>
      <c r="AF38" s="113">
        <v>0</v>
      </c>
      <c r="AG38" s="113">
        <v>0</v>
      </c>
      <c r="AH38" s="113">
        <v>0</v>
      </c>
      <c r="AI38" s="113">
        <v>0</v>
      </c>
      <c r="AJ38" s="113">
        <v>0</v>
      </c>
      <c r="AK38" s="114">
        <f t="shared" si="0"/>
        <v>84790662.159999996</v>
      </c>
      <c r="AN38" s="121"/>
    </row>
    <row r="39" spans="1:40" ht="33" customHeight="1">
      <c r="A39" s="110" t="s">
        <v>635</v>
      </c>
      <c r="B39" s="111" t="s">
        <v>743</v>
      </c>
      <c r="C39" s="115" t="s">
        <v>8782</v>
      </c>
      <c r="D39" s="113">
        <v>0</v>
      </c>
      <c r="E39" s="113">
        <v>0</v>
      </c>
      <c r="F39" s="113">
        <v>0</v>
      </c>
      <c r="G39" s="113">
        <v>0</v>
      </c>
      <c r="H39" s="113">
        <v>0</v>
      </c>
      <c r="I39" s="113">
        <v>0</v>
      </c>
      <c r="J39" s="113">
        <v>0</v>
      </c>
      <c r="K39" s="113">
        <v>0</v>
      </c>
      <c r="L39" s="113">
        <v>0</v>
      </c>
      <c r="M39" s="113">
        <v>0</v>
      </c>
      <c r="N39" s="113">
        <v>0</v>
      </c>
      <c r="O39" s="113">
        <v>0</v>
      </c>
      <c r="P39" s="113">
        <v>0</v>
      </c>
      <c r="Q39" s="113">
        <v>0</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4">
        <f t="shared" si="0"/>
        <v>0</v>
      </c>
      <c r="AN39" s="121"/>
    </row>
    <row r="40" spans="1:40" ht="33" customHeight="1">
      <c r="A40" s="110">
        <v>108</v>
      </c>
      <c r="B40" s="111" t="s">
        <v>75</v>
      </c>
      <c r="C40" s="115" t="s">
        <v>8782</v>
      </c>
      <c r="D40" s="113">
        <v>0</v>
      </c>
      <c r="E40" s="113">
        <v>0</v>
      </c>
      <c r="F40" s="113">
        <v>0</v>
      </c>
      <c r="G40" s="113">
        <v>38037.700000000004</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4">
        <f t="shared" si="0"/>
        <v>38037.700000000004</v>
      </c>
      <c r="AN40" s="121"/>
    </row>
    <row r="41" spans="1:40" ht="33" customHeight="1">
      <c r="A41" s="110">
        <v>109</v>
      </c>
      <c r="B41" s="111" t="s">
        <v>744</v>
      </c>
      <c r="C41" s="115" t="s">
        <v>8782</v>
      </c>
      <c r="D41" s="113">
        <v>0</v>
      </c>
      <c r="E41" s="113">
        <v>0</v>
      </c>
      <c r="F41" s="113">
        <v>1244332</v>
      </c>
      <c r="G41" s="113">
        <v>2545.1999999999998</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4">
        <f t="shared" si="0"/>
        <v>1246877.2</v>
      </c>
      <c r="AN41" s="121"/>
    </row>
    <row r="42" spans="1:40" ht="33" customHeight="1">
      <c r="A42" s="110">
        <v>111</v>
      </c>
      <c r="B42" s="111" t="s">
        <v>745</v>
      </c>
      <c r="C42" s="115" t="s">
        <v>8782</v>
      </c>
      <c r="D42" s="113">
        <v>0</v>
      </c>
      <c r="E42" s="113">
        <v>0</v>
      </c>
      <c r="F42" s="113">
        <v>0</v>
      </c>
      <c r="G42" s="113">
        <v>0</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4">
        <f t="shared" si="0"/>
        <v>0</v>
      </c>
      <c r="AN42" s="121"/>
    </row>
    <row r="43" spans="1:40" ht="33" customHeight="1">
      <c r="A43" s="110">
        <v>112</v>
      </c>
      <c r="B43" s="111" t="s">
        <v>746</v>
      </c>
      <c r="C43" s="115" t="s">
        <v>8782</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4">
        <f t="shared" si="0"/>
        <v>0</v>
      </c>
      <c r="AN43" s="121"/>
    </row>
    <row r="44" spans="1:40" ht="33" customHeight="1">
      <c r="A44" s="110">
        <v>113</v>
      </c>
      <c r="B44" s="111" t="s">
        <v>747</v>
      </c>
      <c r="C44" s="115" t="s">
        <v>8782</v>
      </c>
      <c r="D44" s="113">
        <v>0</v>
      </c>
      <c r="E44" s="113">
        <v>0</v>
      </c>
      <c r="F44" s="113">
        <v>0</v>
      </c>
      <c r="G44" s="113">
        <v>0</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4">
        <f t="shared" si="0"/>
        <v>0</v>
      </c>
      <c r="AN44" s="121"/>
    </row>
    <row r="45" spans="1:40" ht="33" customHeight="1">
      <c r="A45" s="110">
        <v>115</v>
      </c>
      <c r="B45" s="111" t="s">
        <v>748</v>
      </c>
      <c r="C45" s="115" t="s">
        <v>8782</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4">
        <f t="shared" si="0"/>
        <v>0</v>
      </c>
      <c r="AN45" s="121"/>
    </row>
    <row r="46" spans="1:40" ht="33" customHeight="1">
      <c r="A46" s="110">
        <v>117</v>
      </c>
      <c r="B46" s="111" t="s">
        <v>749</v>
      </c>
      <c r="C46" s="115" t="s">
        <v>8782</v>
      </c>
      <c r="D46" s="113">
        <v>0</v>
      </c>
      <c r="E46" s="113">
        <v>0</v>
      </c>
      <c r="F46" s="113">
        <v>46686.71</v>
      </c>
      <c r="G46" s="113">
        <v>2245</v>
      </c>
      <c r="H46" s="113">
        <v>0</v>
      </c>
      <c r="I46" s="113">
        <v>17400</v>
      </c>
      <c r="J46" s="113">
        <v>0</v>
      </c>
      <c r="K46" s="113">
        <v>8221.5</v>
      </c>
      <c r="L46" s="113">
        <v>0</v>
      </c>
      <c r="M46" s="113">
        <v>0</v>
      </c>
      <c r="N46" s="113">
        <v>160</v>
      </c>
      <c r="O46" s="113">
        <v>5994.31</v>
      </c>
      <c r="P46" s="113">
        <v>0</v>
      </c>
      <c r="Q46" s="113">
        <v>0</v>
      </c>
      <c r="R46" s="113">
        <v>0</v>
      </c>
      <c r="S46" s="113">
        <v>0</v>
      </c>
      <c r="T46" s="113">
        <v>885</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4">
        <f t="shared" si="0"/>
        <v>81592.51999999999</v>
      </c>
      <c r="AN46" s="121"/>
    </row>
    <row r="47" spans="1:40" ht="33" customHeight="1">
      <c r="A47" s="110">
        <v>119</v>
      </c>
      <c r="B47" s="111" t="s">
        <v>750</v>
      </c>
      <c r="C47" s="115" t="s">
        <v>8782</v>
      </c>
      <c r="D47" s="113">
        <v>0</v>
      </c>
      <c r="E47" s="113">
        <v>0</v>
      </c>
      <c r="F47" s="113">
        <v>0</v>
      </c>
      <c r="G47" s="113">
        <v>8910</v>
      </c>
      <c r="H47" s="113">
        <v>0</v>
      </c>
      <c r="I47" s="113">
        <v>150</v>
      </c>
      <c r="J47" s="113">
        <v>0</v>
      </c>
      <c r="K47" s="113">
        <v>0</v>
      </c>
      <c r="L47" s="113">
        <v>0</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4">
        <f t="shared" si="0"/>
        <v>9060</v>
      </c>
      <c r="AN47" s="121"/>
    </row>
    <row r="48" spans="1:40" ht="33" customHeight="1">
      <c r="A48" s="110">
        <v>121</v>
      </c>
      <c r="B48" s="111" t="s">
        <v>751</v>
      </c>
      <c r="C48" s="115" t="s">
        <v>8782</v>
      </c>
      <c r="D48" s="113">
        <v>0</v>
      </c>
      <c r="E48" s="113">
        <v>0</v>
      </c>
      <c r="F48" s="113">
        <v>0</v>
      </c>
      <c r="G48" s="113">
        <v>0</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4">
        <f t="shared" si="0"/>
        <v>0</v>
      </c>
      <c r="AN48" s="121"/>
    </row>
    <row r="49" spans="1:40" ht="33" customHeight="1">
      <c r="A49" s="110">
        <v>124</v>
      </c>
      <c r="B49" s="111" t="s">
        <v>752</v>
      </c>
      <c r="C49" s="115" t="s">
        <v>8782</v>
      </c>
      <c r="D49" s="113">
        <v>0</v>
      </c>
      <c r="E49" s="113">
        <v>0</v>
      </c>
      <c r="F49" s="113">
        <v>0</v>
      </c>
      <c r="G49" s="113">
        <v>0</v>
      </c>
      <c r="H49" s="113">
        <v>0</v>
      </c>
      <c r="I49" s="113">
        <v>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4">
        <f t="shared" si="0"/>
        <v>0</v>
      </c>
      <c r="AN49" s="121"/>
    </row>
    <row r="50" spans="1:40" ht="33" customHeight="1">
      <c r="A50" s="110">
        <v>129</v>
      </c>
      <c r="B50" s="111" t="s">
        <v>753</v>
      </c>
      <c r="C50" s="115" t="s">
        <v>8782</v>
      </c>
      <c r="D50" s="113">
        <v>1838135.5299999998</v>
      </c>
      <c r="E50" s="113">
        <v>0</v>
      </c>
      <c r="F50" s="113">
        <v>369513.18</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4">
        <f t="shared" si="0"/>
        <v>2207648.71</v>
      </c>
      <c r="AN50" s="121"/>
    </row>
    <row r="51" spans="1:40" ht="33" customHeight="1">
      <c r="A51" s="110">
        <v>130</v>
      </c>
      <c r="B51" s="111" t="s">
        <v>754</v>
      </c>
      <c r="C51" s="115" t="s">
        <v>8782</v>
      </c>
      <c r="D51" s="113">
        <v>0</v>
      </c>
      <c r="E51" s="113">
        <v>0</v>
      </c>
      <c r="F51" s="113">
        <v>107172.88</v>
      </c>
      <c r="G51" s="113">
        <v>3649203.1799999997</v>
      </c>
      <c r="H51" s="113">
        <v>0</v>
      </c>
      <c r="I51" s="113">
        <v>0</v>
      </c>
      <c r="J51" s="113">
        <v>943635.19</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4">
        <f t="shared" si="0"/>
        <v>4700011.25</v>
      </c>
      <c r="AN51" s="121"/>
    </row>
    <row r="52" spans="1:40" ht="33" customHeight="1">
      <c r="A52" s="110">
        <v>132</v>
      </c>
      <c r="B52" s="111" t="s">
        <v>755</v>
      </c>
      <c r="C52" s="115" t="s">
        <v>8782</v>
      </c>
      <c r="D52" s="113">
        <v>0</v>
      </c>
      <c r="E52" s="113">
        <v>75</v>
      </c>
      <c r="F52" s="113">
        <v>1904304.46</v>
      </c>
      <c r="G52" s="113">
        <v>1848084.15</v>
      </c>
      <c r="H52" s="113">
        <v>0</v>
      </c>
      <c r="I52" s="113">
        <v>158282.1</v>
      </c>
      <c r="J52" s="113">
        <v>17602403.530000001</v>
      </c>
      <c r="K52" s="113">
        <v>30365.320000000003</v>
      </c>
      <c r="L52" s="113">
        <v>0</v>
      </c>
      <c r="M52" s="113">
        <v>0</v>
      </c>
      <c r="N52" s="113">
        <v>240784.32</v>
      </c>
      <c r="O52" s="113">
        <v>0</v>
      </c>
      <c r="P52" s="113">
        <v>0</v>
      </c>
      <c r="Q52" s="113">
        <v>0</v>
      </c>
      <c r="R52" s="113">
        <v>0</v>
      </c>
      <c r="S52" s="113">
        <v>0</v>
      </c>
      <c r="T52" s="113">
        <v>75</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4">
        <f t="shared" si="0"/>
        <v>21784373.880000003</v>
      </c>
      <c r="AN52" s="121"/>
    </row>
    <row r="53" spans="1:40" ht="33" customHeight="1">
      <c r="A53" s="110">
        <v>133</v>
      </c>
      <c r="B53" s="111" t="s">
        <v>756</v>
      </c>
      <c r="C53" s="115" t="s">
        <v>8782</v>
      </c>
      <c r="D53" s="113">
        <v>0</v>
      </c>
      <c r="E53" s="113">
        <v>0</v>
      </c>
      <c r="F53" s="113">
        <v>142341.79999999999</v>
      </c>
      <c r="G53" s="113">
        <v>3800</v>
      </c>
      <c r="H53" s="113">
        <v>0</v>
      </c>
      <c r="I53" s="113">
        <v>0</v>
      </c>
      <c r="J53" s="113">
        <v>0</v>
      </c>
      <c r="K53" s="113">
        <v>0</v>
      </c>
      <c r="L53" s="113">
        <v>0</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4">
        <f t="shared" si="0"/>
        <v>146141.79999999999</v>
      </c>
      <c r="AN53" s="121"/>
    </row>
    <row r="54" spans="1:40" ht="33" customHeight="1">
      <c r="A54" s="110">
        <v>134</v>
      </c>
      <c r="B54" s="111" t="s">
        <v>757</v>
      </c>
      <c r="C54" s="115" t="s">
        <v>8782</v>
      </c>
      <c r="D54" s="113">
        <v>0</v>
      </c>
      <c r="E54" s="113">
        <v>0</v>
      </c>
      <c r="F54" s="113">
        <v>10804786.82</v>
      </c>
      <c r="G54" s="113">
        <v>3754.9</v>
      </c>
      <c r="H54" s="113">
        <v>0</v>
      </c>
      <c r="I54" s="113">
        <v>0</v>
      </c>
      <c r="J54" s="113">
        <v>718</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4">
        <f t="shared" si="0"/>
        <v>10809259.720000001</v>
      </c>
      <c r="AN54" s="121"/>
    </row>
    <row r="55" spans="1:40" ht="33" customHeight="1">
      <c r="A55" s="110">
        <v>137</v>
      </c>
      <c r="B55" s="111" t="s">
        <v>758</v>
      </c>
      <c r="C55" s="115" t="s">
        <v>8782</v>
      </c>
      <c r="D55" s="113">
        <v>0</v>
      </c>
      <c r="E55" s="113">
        <v>0</v>
      </c>
      <c r="F55" s="113">
        <v>0</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3">
        <v>0</v>
      </c>
      <c r="AK55" s="114">
        <f t="shared" si="0"/>
        <v>0</v>
      </c>
      <c r="AN55" s="121"/>
    </row>
    <row r="56" spans="1:40" ht="33" customHeight="1">
      <c r="A56" s="110">
        <v>138</v>
      </c>
      <c r="B56" s="111" t="s">
        <v>759</v>
      </c>
      <c r="C56" s="115" t="s">
        <v>8782</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4">
        <f t="shared" si="0"/>
        <v>0</v>
      </c>
      <c r="AN56" s="121"/>
    </row>
    <row r="57" spans="1:40" ht="33" customHeight="1">
      <c r="A57" s="110">
        <v>139</v>
      </c>
      <c r="B57" s="111" t="s">
        <v>760</v>
      </c>
      <c r="C57" s="115" t="s">
        <v>8782</v>
      </c>
      <c r="D57" s="113">
        <v>0</v>
      </c>
      <c r="E57" s="113">
        <v>0</v>
      </c>
      <c r="F57" s="113">
        <v>0</v>
      </c>
      <c r="G57" s="113">
        <v>27635.69</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4">
        <f t="shared" si="0"/>
        <v>27635.69</v>
      </c>
      <c r="AN57" s="121"/>
    </row>
    <row r="58" spans="1:40" ht="33" customHeight="1">
      <c r="A58" s="110">
        <v>140</v>
      </c>
      <c r="B58" s="111" t="s">
        <v>761</v>
      </c>
      <c r="C58" s="115" t="s">
        <v>8782</v>
      </c>
      <c r="D58" s="113">
        <v>0</v>
      </c>
      <c r="E58" s="113">
        <v>0</v>
      </c>
      <c r="F58" s="113">
        <v>0</v>
      </c>
      <c r="G58" s="113">
        <v>11972.28</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4">
        <f t="shared" si="0"/>
        <v>11972.28</v>
      </c>
      <c r="AN58" s="121"/>
    </row>
    <row r="59" spans="1:40" ht="33" customHeight="1">
      <c r="A59" s="110">
        <v>141</v>
      </c>
      <c r="B59" s="111" t="s">
        <v>762</v>
      </c>
      <c r="C59" s="115" t="s">
        <v>8782</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4">
        <f t="shared" si="0"/>
        <v>0</v>
      </c>
      <c r="AN59" s="121"/>
    </row>
    <row r="60" spans="1:40" ht="33" customHeight="1">
      <c r="A60" s="110">
        <v>142</v>
      </c>
      <c r="B60" s="111" t="s">
        <v>763</v>
      </c>
      <c r="C60" s="115" t="s">
        <v>8782</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4">
        <f t="shared" si="0"/>
        <v>0</v>
      </c>
      <c r="AN60" s="121"/>
    </row>
    <row r="61" spans="1:40" ht="33" customHeight="1">
      <c r="A61" s="110">
        <v>143</v>
      </c>
      <c r="B61" s="111" t="s">
        <v>96</v>
      </c>
      <c r="C61" s="115" t="s">
        <v>8782</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4">
        <f t="shared" si="0"/>
        <v>0</v>
      </c>
      <c r="AN61" s="121"/>
    </row>
    <row r="62" spans="1:40" ht="33" customHeight="1">
      <c r="A62" s="110">
        <v>144</v>
      </c>
      <c r="B62" s="111" t="s">
        <v>764</v>
      </c>
      <c r="C62" s="115" t="s">
        <v>8782</v>
      </c>
      <c r="D62" s="113">
        <v>0</v>
      </c>
      <c r="E62" s="113">
        <v>0</v>
      </c>
      <c r="F62" s="113">
        <v>0</v>
      </c>
      <c r="G62" s="113">
        <v>6632.43</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4">
        <f t="shared" si="0"/>
        <v>6632.43</v>
      </c>
      <c r="AN62" s="121"/>
    </row>
    <row r="63" spans="1:40" ht="33" customHeight="1">
      <c r="A63" s="110">
        <v>145</v>
      </c>
      <c r="B63" s="111" t="s">
        <v>98</v>
      </c>
      <c r="C63" s="115" t="s">
        <v>8782</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4">
        <f t="shared" si="0"/>
        <v>0</v>
      </c>
      <c r="AN63" s="121"/>
    </row>
    <row r="64" spans="1:40" ht="33" customHeight="1">
      <c r="A64" s="110">
        <v>146</v>
      </c>
      <c r="B64" s="111" t="s">
        <v>99</v>
      </c>
      <c r="C64" s="115" t="s">
        <v>8782</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4">
        <f t="shared" si="0"/>
        <v>0</v>
      </c>
      <c r="AN64" s="121"/>
    </row>
    <row r="65" spans="1:40" ht="33" customHeight="1">
      <c r="A65" s="110">
        <v>147</v>
      </c>
      <c r="B65" s="111" t="s">
        <v>765</v>
      </c>
      <c r="C65" s="115" t="s">
        <v>8782</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4">
        <f t="shared" si="0"/>
        <v>0</v>
      </c>
      <c r="AN65" s="121"/>
    </row>
    <row r="66" spans="1:40" ht="33" customHeight="1">
      <c r="A66" s="110">
        <v>148</v>
      </c>
      <c r="B66" s="111" t="s">
        <v>766</v>
      </c>
      <c r="C66" s="115" t="s">
        <v>8782</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4">
        <f t="shared" si="0"/>
        <v>0</v>
      </c>
      <c r="AN66" s="121"/>
    </row>
    <row r="67" spans="1:40" ht="33" customHeight="1">
      <c r="A67" s="110">
        <v>149</v>
      </c>
      <c r="B67" s="111" t="s">
        <v>767</v>
      </c>
      <c r="C67" s="115" t="s">
        <v>8782</v>
      </c>
      <c r="D67" s="113">
        <v>0</v>
      </c>
      <c r="E67" s="113">
        <v>0</v>
      </c>
      <c r="F67" s="113">
        <v>0</v>
      </c>
      <c r="G67" s="113">
        <v>104.52000000000001</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4">
        <f t="shared" si="0"/>
        <v>104.52000000000001</v>
      </c>
      <c r="AN67" s="121"/>
    </row>
    <row r="68" spans="1:40" ht="33" customHeight="1">
      <c r="A68" s="110">
        <v>150</v>
      </c>
      <c r="B68" s="111" t="s">
        <v>103</v>
      </c>
      <c r="C68" s="115" t="s">
        <v>8782</v>
      </c>
      <c r="D68" s="113">
        <v>0</v>
      </c>
      <c r="E68" s="113">
        <v>0</v>
      </c>
      <c r="F68" s="113">
        <v>0</v>
      </c>
      <c r="G68" s="113">
        <v>0</v>
      </c>
      <c r="H68" s="113">
        <v>0</v>
      </c>
      <c r="I68" s="113">
        <v>0</v>
      </c>
      <c r="J68" s="113">
        <v>0</v>
      </c>
      <c r="K68" s="113">
        <v>0</v>
      </c>
      <c r="L68" s="113">
        <v>0</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4">
        <f t="shared" si="0"/>
        <v>0</v>
      </c>
      <c r="AN68" s="121"/>
    </row>
    <row r="69" spans="1:40" ht="33" customHeight="1">
      <c r="A69" s="110">
        <v>152</v>
      </c>
      <c r="B69" s="111" t="s">
        <v>768</v>
      </c>
      <c r="C69" s="115" t="s">
        <v>8782</v>
      </c>
      <c r="D69" s="113">
        <v>0</v>
      </c>
      <c r="E69" s="113">
        <v>0</v>
      </c>
      <c r="F69" s="113">
        <v>0</v>
      </c>
      <c r="G69" s="113">
        <v>0</v>
      </c>
      <c r="H69" s="113">
        <v>0</v>
      </c>
      <c r="I69" s="113">
        <v>0</v>
      </c>
      <c r="J69" s="113">
        <v>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4">
        <f t="shared" si="0"/>
        <v>0</v>
      </c>
      <c r="AN69" s="121"/>
    </row>
    <row r="70" spans="1:40" ht="33" customHeight="1">
      <c r="A70" s="110">
        <v>153</v>
      </c>
      <c r="B70" s="111" t="s">
        <v>769</v>
      </c>
      <c r="C70" s="115" t="s">
        <v>8782</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4">
        <f t="shared" si="0"/>
        <v>0</v>
      </c>
      <c r="AN70" s="121"/>
    </row>
    <row r="71" spans="1:40" ht="33" customHeight="1">
      <c r="A71" s="110">
        <v>154</v>
      </c>
      <c r="B71" s="111" t="s">
        <v>770</v>
      </c>
      <c r="C71" s="115" t="s">
        <v>8782</v>
      </c>
      <c r="D71" s="113">
        <v>0</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4">
        <f t="shared" si="0"/>
        <v>0</v>
      </c>
      <c r="AN71" s="121"/>
    </row>
    <row r="72" spans="1:40" ht="33" customHeight="1">
      <c r="A72" s="110">
        <v>155</v>
      </c>
      <c r="B72" s="111" t="s">
        <v>771</v>
      </c>
      <c r="C72" s="115" t="s">
        <v>8782</v>
      </c>
      <c r="D72" s="113">
        <v>0</v>
      </c>
      <c r="E72" s="113">
        <v>0</v>
      </c>
      <c r="F72" s="113">
        <v>0</v>
      </c>
      <c r="G72" s="113">
        <v>4926.46</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4">
        <f t="shared" si="0"/>
        <v>4926.46</v>
      </c>
      <c r="AN72" s="121"/>
    </row>
    <row r="73" spans="1:40" ht="33" customHeight="1">
      <c r="A73" s="110">
        <v>156</v>
      </c>
      <c r="B73" s="111" t="s">
        <v>772</v>
      </c>
      <c r="C73" s="115" t="s">
        <v>8782</v>
      </c>
      <c r="D73" s="113">
        <v>0</v>
      </c>
      <c r="E73" s="113">
        <v>0</v>
      </c>
      <c r="F73" s="113">
        <v>0</v>
      </c>
      <c r="G73" s="113">
        <v>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4">
        <f t="shared" si="0"/>
        <v>0</v>
      </c>
      <c r="AN73" s="121"/>
    </row>
    <row r="74" spans="1:40" ht="33" customHeight="1">
      <c r="A74" s="110">
        <v>157</v>
      </c>
      <c r="B74" s="111" t="s">
        <v>773</v>
      </c>
      <c r="C74" s="115" t="s">
        <v>8782</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4">
        <f t="shared" si="0"/>
        <v>0</v>
      </c>
      <c r="AN74" s="121"/>
    </row>
    <row r="75" spans="1:40" ht="33" customHeight="1">
      <c r="A75" s="110">
        <v>159</v>
      </c>
      <c r="B75" s="111" t="s">
        <v>774</v>
      </c>
      <c r="C75" s="115" t="s">
        <v>8782</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4">
        <f t="shared" si="0"/>
        <v>0</v>
      </c>
      <c r="AN75" s="121"/>
    </row>
    <row r="76" spans="1:40" ht="33" customHeight="1">
      <c r="A76" s="110">
        <v>163</v>
      </c>
      <c r="B76" s="111" t="s">
        <v>775</v>
      </c>
      <c r="C76" s="115" t="s">
        <v>8782</v>
      </c>
      <c r="D76" s="113">
        <v>0</v>
      </c>
      <c r="E76" s="113">
        <v>2074.7600000000002</v>
      </c>
      <c r="F76" s="113">
        <v>448748.89999999997</v>
      </c>
      <c r="G76" s="113">
        <v>9719.2999999999993</v>
      </c>
      <c r="H76" s="113">
        <v>0</v>
      </c>
      <c r="I76" s="113">
        <v>0</v>
      </c>
      <c r="J76" s="113">
        <v>0</v>
      </c>
      <c r="K76" s="113">
        <v>0</v>
      </c>
      <c r="L76" s="113">
        <v>0</v>
      </c>
      <c r="M76" s="113">
        <v>0</v>
      </c>
      <c r="N76" s="113">
        <v>0</v>
      </c>
      <c r="O76" s="113">
        <v>0</v>
      </c>
      <c r="P76" s="113">
        <v>0</v>
      </c>
      <c r="Q76" s="113">
        <v>0</v>
      </c>
      <c r="R76" s="113">
        <v>0</v>
      </c>
      <c r="S76" s="113">
        <v>0</v>
      </c>
      <c r="T76" s="113">
        <v>2524798.56</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4">
        <f t="shared" ref="AK76:AK139" si="1">SUM(D76:AJ76)</f>
        <v>2985341.52</v>
      </c>
      <c r="AN76" s="121"/>
    </row>
    <row r="77" spans="1:40" ht="33" customHeight="1">
      <c r="A77" s="110">
        <v>169</v>
      </c>
      <c r="B77" s="111" t="s">
        <v>776</v>
      </c>
      <c r="C77" s="115" t="s">
        <v>8782</v>
      </c>
      <c r="D77" s="113">
        <v>0</v>
      </c>
      <c r="E77" s="113">
        <v>0</v>
      </c>
      <c r="F77" s="113">
        <v>0</v>
      </c>
      <c r="G77" s="113">
        <v>18</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4">
        <f t="shared" si="1"/>
        <v>18</v>
      </c>
      <c r="AN77" s="121"/>
    </row>
    <row r="78" spans="1:40" ht="33" customHeight="1">
      <c r="A78" s="110">
        <v>170</v>
      </c>
      <c r="B78" s="111" t="s">
        <v>777</v>
      </c>
      <c r="C78" s="115" t="s">
        <v>8782</v>
      </c>
      <c r="D78" s="113">
        <v>0</v>
      </c>
      <c r="E78" s="113">
        <v>0</v>
      </c>
      <c r="F78" s="113">
        <v>0</v>
      </c>
      <c r="G78" s="113">
        <v>0</v>
      </c>
      <c r="H78" s="113">
        <v>0</v>
      </c>
      <c r="I78" s="113">
        <v>0</v>
      </c>
      <c r="J78" s="113">
        <v>0</v>
      </c>
      <c r="K78" s="113">
        <v>0</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4">
        <f t="shared" si="1"/>
        <v>0</v>
      </c>
      <c r="AN78" s="121"/>
    </row>
    <row r="79" spans="1:40" ht="33" customHeight="1">
      <c r="A79" s="110">
        <v>171</v>
      </c>
      <c r="B79" s="111" t="s">
        <v>778</v>
      </c>
      <c r="C79" s="115" t="s">
        <v>8782</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4">
        <f t="shared" si="1"/>
        <v>0</v>
      </c>
      <c r="AN79" s="121"/>
    </row>
    <row r="80" spans="1:40" ht="33" customHeight="1">
      <c r="A80" s="110">
        <v>188</v>
      </c>
      <c r="B80" s="111" t="s">
        <v>779</v>
      </c>
      <c r="C80" s="115" t="s">
        <v>8782</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4">
        <f t="shared" si="1"/>
        <v>0</v>
      </c>
      <c r="AN80" s="121"/>
    </row>
    <row r="81" spans="1:40" ht="33" customHeight="1">
      <c r="A81" s="110">
        <v>190</v>
      </c>
      <c r="B81" s="111" t="s">
        <v>116</v>
      </c>
      <c r="C81" s="115" t="s">
        <v>8782</v>
      </c>
      <c r="D81" s="113">
        <v>0</v>
      </c>
      <c r="E81" s="113">
        <v>0</v>
      </c>
      <c r="F81" s="113">
        <v>0</v>
      </c>
      <c r="G81" s="113">
        <v>2342.08</v>
      </c>
      <c r="H81" s="113">
        <v>0</v>
      </c>
      <c r="I81" s="113">
        <v>0</v>
      </c>
      <c r="J81" s="113">
        <v>0</v>
      </c>
      <c r="K81" s="113">
        <v>0</v>
      </c>
      <c r="L81" s="113">
        <v>0</v>
      </c>
      <c r="M81" s="113">
        <v>0</v>
      </c>
      <c r="N81" s="113">
        <v>0</v>
      </c>
      <c r="O81" s="113">
        <v>0</v>
      </c>
      <c r="P81" s="113">
        <v>0</v>
      </c>
      <c r="Q81" s="113">
        <v>0</v>
      </c>
      <c r="R81" s="113">
        <v>0</v>
      </c>
      <c r="S81" s="113">
        <v>0</v>
      </c>
      <c r="T81" s="113">
        <v>0</v>
      </c>
      <c r="U81" s="113">
        <v>45561</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4">
        <f t="shared" si="1"/>
        <v>47903.08</v>
      </c>
      <c r="AN81" s="121"/>
    </row>
    <row r="82" spans="1:40" ht="33" customHeight="1">
      <c r="A82" s="110">
        <v>192</v>
      </c>
      <c r="B82" s="111" t="s">
        <v>780</v>
      </c>
      <c r="C82" s="115" t="s">
        <v>8782</v>
      </c>
      <c r="D82" s="113">
        <v>0</v>
      </c>
      <c r="E82" s="113">
        <v>0</v>
      </c>
      <c r="F82" s="113">
        <v>2251.4</v>
      </c>
      <c r="G82" s="113">
        <v>12284.470000000001</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4">
        <f t="shared" si="1"/>
        <v>14535.87</v>
      </c>
      <c r="AN82" s="121"/>
    </row>
    <row r="83" spans="1:40" ht="33" customHeight="1">
      <c r="A83" s="110">
        <v>197</v>
      </c>
      <c r="B83" s="111" t="s">
        <v>781</v>
      </c>
      <c r="C83" s="115" t="s">
        <v>8782</v>
      </c>
      <c r="D83" s="113">
        <v>0</v>
      </c>
      <c r="E83" s="113">
        <v>0</v>
      </c>
      <c r="F83" s="113">
        <v>0</v>
      </c>
      <c r="G83" s="113">
        <v>0</v>
      </c>
      <c r="H83" s="113">
        <v>0</v>
      </c>
      <c r="I83" s="113">
        <v>0</v>
      </c>
      <c r="J83" s="113">
        <v>0</v>
      </c>
      <c r="K83" s="113">
        <v>1785.6200000000001</v>
      </c>
      <c r="L83" s="113">
        <v>0</v>
      </c>
      <c r="M83" s="113">
        <v>0</v>
      </c>
      <c r="N83" s="113">
        <v>0</v>
      </c>
      <c r="O83" s="113">
        <v>1918.27</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4">
        <f t="shared" si="1"/>
        <v>3703.8900000000003</v>
      </c>
      <c r="AN83" s="121"/>
    </row>
    <row r="84" spans="1:40" ht="33" customHeight="1">
      <c r="A84" s="110">
        <v>200</v>
      </c>
      <c r="B84" s="111" t="s">
        <v>782</v>
      </c>
      <c r="C84" s="115" t="s">
        <v>8782</v>
      </c>
      <c r="D84" s="113">
        <v>0</v>
      </c>
      <c r="E84" s="113">
        <v>0</v>
      </c>
      <c r="F84" s="113">
        <v>0</v>
      </c>
      <c r="G84" s="113">
        <v>0</v>
      </c>
      <c r="H84" s="113">
        <v>0</v>
      </c>
      <c r="I84" s="113">
        <v>0</v>
      </c>
      <c r="J84" s="113">
        <v>0</v>
      </c>
      <c r="K84" s="113">
        <v>0</v>
      </c>
      <c r="L84" s="113">
        <v>0</v>
      </c>
      <c r="M84" s="113">
        <v>0</v>
      </c>
      <c r="N84" s="113">
        <v>0</v>
      </c>
      <c r="O84" s="113">
        <v>0</v>
      </c>
      <c r="P84" s="113">
        <v>0</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4">
        <f t="shared" si="1"/>
        <v>0</v>
      </c>
      <c r="AN84" s="121"/>
    </row>
    <row r="85" spans="1:40" ht="33" customHeight="1">
      <c r="A85" s="110">
        <v>201</v>
      </c>
      <c r="B85" s="111" t="s">
        <v>783</v>
      </c>
      <c r="C85" s="115" t="s">
        <v>8782</v>
      </c>
      <c r="D85" s="113">
        <v>0</v>
      </c>
      <c r="E85" s="113">
        <v>0</v>
      </c>
      <c r="F85" s="113">
        <v>0</v>
      </c>
      <c r="G85" s="113">
        <v>185290.48999999996</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4">
        <f t="shared" si="1"/>
        <v>185290.48999999996</v>
      </c>
      <c r="AN85" s="121"/>
    </row>
    <row r="86" spans="1:40" ht="33" customHeight="1">
      <c r="A86" s="110">
        <v>203</v>
      </c>
      <c r="B86" s="111" t="s">
        <v>784</v>
      </c>
      <c r="C86" s="115" t="s">
        <v>8782</v>
      </c>
      <c r="D86" s="113">
        <v>0</v>
      </c>
      <c r="E86" s="113">
        <v>0</v>
      </c>
      <c r="F86" s="113">
        <v>910499.7</v>
      </c>
      <c r="G86" s="113">
        <v>67069.67</v>
      </c>
      <c r="H86" s="113">
        <v>0</v>
      </c>
      <c r="I86" s="113">
        <v>0</v>
      </c>
      <c r="J86" s="113">
        <v>0</v>
      </c>
      <c r="K86" s="113">
        <v>0</v>
      </c>
      <c r="L86" s="113">
        <v>0</v>
      </c>
      <c r="M86" s="113">
        <v>0</v>
      </c>
      <c r="N86" s="113">
        <v>180</v>
      </c>
      <c r="O86" s="113">
        <v>0</v>
      </c>
      <c r="P86" s="113">
        <v>0</v>
      </c>
      <c r="Q86" s="113">
        <v>0</v>
      </c>
      <c r="R86" s="113">
        <v>0</v>
      </c>
      <c r="S86" s="113">
        <v>0</v>
      </c>
      <c r="T86" s="113">
        <v>485691.93000000005</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4">
        <f t="shared" si="1"/>
        <v>1463441.3</v>
      </c>
      <c r="AN86" s="121"/>
    </row>
    <row r="87" spans="1:40" ht="33" customHeight="1">
      <c r="A87" s="110">
        <v>206</v>
      </c>
      <c r="B87" s="111" t="s">
        <v>785</v>
      </c>
      <c r="C87" s="115" t="s">
        <v>8782</v>
      </c>
      <c r="D87" s="113">
        <v>0</v>
      </c>
      <c r="E87" s="113">
        <v>0</v>
      </c>
      <c r="F87" s="113">
        <v>0</v>
      </c>
      <c r="G87" s="113">
        <v>774783.87000000011</v>
      </c>
      <c r="H87" s="113">
        <v>0</v>
      </c>
      <c r="I87" s="113">
        <v>0</v>
      </c>
      <c r="J87" s="113">
        <v>0</v>
      </c>
      <c r="K87" s="113">
        <v>0</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4">
        <f t="shared" si="1"/>
        <v>774783.87000000011</v>
      </c>
      <c r="AN87" s="121"/>
    </row>
    <row r="88" spans="1:40" ht="33" customHeight="1">
      <c r="A88" s="110">
        <v>209</v>
      </c>
      <c r="B88" s="111" t="s">
        <v>786</v>
      </c>
      <c r="C88" s="115" t="s">
        <v>8782</v>
      </c>
      <c r="D88" s="113">
        <v>0</v>
      </c>
      <c r="E88" s="113">
        <v>0</v>
      </c>
      <c r="F88" s="113">
        <v>0</v>
      </c>
      <c r="G88" s="113">
        <v>0</v>
      </c>
      <c r="H88" s="113">
        <v>0</v>
      </c>
      <c r="I88" s="113">
        <v>0</v>
      </c>
      <c r="J88" s="113">
        <v>0</v>
      </c>
      <c r="K88" s="113">
        <v>0</v>
      </c>
      <c r="L88" s="113">
        <v>0</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4">
        <f t="shared" si="1"/>
        <v>0</v>
      </c>
      <c r="AN88" s="121"/>
    </row>
    <row r="89" spans="1:40" ht="33" customHeight="1">
      <c r="A89" s="110">
        <v>210</v>
      </c>
      <c r="B89" s="111" t="s">
        <v>787</v>
      </c>
      <c r="C89" s="115" t="s">
        <v>8782</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4">
        <f t="shared" si="1"/>
        <v>0</v>
      </c>
      <c r="AN89" s="121"/>
    </row>
    <row r="90" spans="1:40" ht="33" customHeight="1">
      <c r="A90" s="110">
        <v>212</v>
      </c>
      <c r="B90" s="111" t="s">
        <v>788</v>
      </c>
      <c r="C90" s="115" t="s">
        <v>8782</v>
      </c>
      <c r="D90" s="113">
        <v>0</v>
      </c>
      <c r="E90" s="113">
        <v>0</v>
      </c>
      <c r="F90" s="113">
        <v>0</v>
      </c>
      <c r="G90" s="113">
        <v>2915006.21</v>
      </c>
      <c r="H90" s="113">
        <v>0</v>
      </c>
      <c r="I90" s="113">
        <v>0</v>
      </c>
      <c r="J90" s="113">
        <v>24666</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4">
        <f t="shared" si="1"/>
        <v>2939672.21</v>
      </c>
      <c r="AN90" s="121"/>
    </row>
    <row r="91" spans="1:40" ht="33" customHeight="1">
      <c r="A91" s="110">
        <v>213</v>
      </c>
      <c r="B91" s="111" t="s">
        <v>789</v>
      </c>
      <c r="C91" s="115" t="s">
        <v>8782</v>
      </c>
      <c r="D91" s="113">
        <v>0</v>
      </c>
      <c r="E91" s="113">
        <v>0</v>
      </c>
      <c r="F91" s="113">
        <v>0</v>
      </c>
      <c r="G91" s="113">
        <v>0</v>
      </c>
      <c r="H91" s="113">
        <v>0</v>
      </c>
      <c r="I91" s="113">
        <v>0</v>
      </c>
      <c r="J91" s="113">
        <v>0</v>
      </c>
      <c r="K91" s="113">
        <v>0</v>
      </c>
      <c r="L91" s="113">
        <v>0</v>
      </c>
      <c r="M91" s="113">
        <v>0</v>
      </c>
      <c r="N91" s="113">
        <v>0</v>
      </c>
      <c r="O91" s="113">
        <v>0</v>
      </c>
      <c r="P91" s="113">
        <v>0</v>
      </c>
      <c r="Q91" s="113">
        <v>0</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4">
        <f t="shared" si="1"/>
        <v>0</v>
      </c>
      <c r="AN91" s="121"/>
    </row>
    <row r="92" spans="1:40" ht="33" customHeight="1">
      <c r="A92" s="110">
        <v>221</v>
      </c>
      <c r="B92" s="111" t="s">
        <v>790</v>
      </c>
      <c r="C92" s="115" t="s">
        <v>8782</v>
      </c>
      <c r="D92" s="113">
        <v>0</v>
      </c>
      <c r="E92" s="113">
        <v>0</v>
      </c>
      <c r="F92" s="113">
        <v>0</v>
      </c>
      <c r="G92" s="113">
        <v>18658.269999999997</v>
      </c>
      <c r="H92" s="113">
        <v>0</v>
      </c>
      <c r="I92" s="113">
        <v>0</v>
      </c>
      <c r="J92" s="113">
        <v>8446</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4">
        <f t="shared" si="1"/>
        <v>27104.269999999997</v>
      </c>
      <c r="AN92" s="121"/>
    </row>
    <row r="93" spans="1:40" ht="33" customHeight="1">
      <c r="A93" s="110">
        <v>222</v>
      </c>
      <c r="B93" s="111" t="s">
        <v>791</v>
      </c>
      <c r="C93" s="115" t="s">
        <v>8782</v>
      </c>
      <c r="D93" s="113">
        <v>0</v>
      </c>
      <c r="E93" s="113">
        <v>225</v>
      </c>
      <c r="F93" s="113">
        <v>22035693.930000003</v>
      </c>
      <c r="G93" s="113">
        <v>2537026.7899999996</v>
      </c>
      <c r="H93" s="113">
        <v>0</v>
      </c>
      <c r="I93" s="113">
        <v>2473.11</v>
      </c>
      <c r="J93" s="113">
        <v>0</v>
      </c>
      <c r="K93" s="113">
        <v>1155.8700000000001</v>
      </c>
      <c r="L93" s="113">
        <v>0</v>
      </c>
      <c r="M93" s="113">
        <v>2093.48</v>
      </c>
      <c r="N93" s="113">
        <v>111.01</v>
      </c>
      <c r="O93" s="113">
        <v>2201.06</v>
      </c>
      <c r="P93" s="113">
        <v>0</v>
      </c>
      <c r="Q93" s="113">
        <v>0</v>
      </c>
      <c r="R93" s="113">
        <v>0</v>
      </c>
      <c r="S93" s="113">
        <v>0</v>
      </c>
      <c r="T93" s="113">
        <v>225</v>
      </c>
      <c r="U93" s="113">
        <v>0</v>
      </c>
      <c r="V93" s="113">
        <v>0</v>
      </c>
      <c r="W93" s="113">
        <v>0</v>
      </c>
      <c r="X93" s="113">
        <v>0</v>
      </c>
      <c r="Y93" s="113">
        <v>0</v>
      </c>
      <c r="Z93" s="113">
        <v>100.02</v>
      </c>
      <c r="AA93" s="113">
        <v>0</v>
      </c>
      <c r="AB93" s="113">
        <v>0</v>
      </c>
      <c r="AC93" s="113">
        <v>0</v>
      </c>
      <c r="AD93" s="113">
        <v>0</v>
      </c>
      <c r="AE93" s="113">
        <v>0</v>
      </c>
      <c r="AF93" s="113">
        <v>0</v>
      </c>
      <c r="AG93" s="113">
        <v>0</v>
      </c>
      <c r="AH93" s="113">
        <v>0</v>
      </c>
      <c r="AI93" s="113">
        <v>0</v>
      </c>
      <c r="AJ93" s="113">
        <v>0</v>
      </c>
      <c r="AK93" s="114">
        <f t="shared" si="1"/>
        <v>24581305.270000003</v>
      </c>
      <c r="AN93" s="121"/>
    </row>
    <row r="94" spans="1:40" ht="33" customHeight="1">
      <c r="A94" s="110">
        <v>223</v>
      </c>
      <c r="B94" s="111" t="s">
        <v>792</v>
      </c>
      <c r="C94" s="115" t="s">
        <v>8782</v>
      </c>
      <c r="D94" s="113">
        <v>0</v>
      </c>
      <c r="E94" s="113">
        <v>0</v>
      </c>
      <c r="F94" s="113">
        <v>0</v>
      </c>
      <c r="G94" s="113">
        <v>32454.190000000002</v>
      </c>
      <c r="H94" s="113">
        <v>0</v>
      </c>
      <c r="I94" s="113">
        <v>0</v>
      </c>
      <c r="J94" s="113">
        <v>815702.33</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4">
        <f t="shared" si="1"/>
        <v>848156.52</v>
      </c>
      <c r="AN94" s="121"/>
    </row>
    <row r="95" spans="1:40" ht="33" customHeight="1">
      <c r="A95" s="110">
        <v>224</v>
      </c>
      <c r="B95" s="111" t="s">
        <v>130</v>
      </c>
      <c r="C95" s="115" t="s">
        <v>8782</v>
      </c>
      <c r="D95" s="113">
        <v>0</v>
      </c>
      <c r="E95" s="113">
        <v>0</v>
      </c>
      <c r="F95" s="113">
        <v>18816.09</v>
      </c>
      <c r="G95" s="113">
        <v>7754458.7599999998</v>
      </c>
      <c r="H95" s="113">
        <v>0</v>
      </c>
      <c r="I95" s="113">
        <v>444.59</v>
      </c>
      <c r="J95" s="113">
        <v>0</v>
      </c>
      <c r="K95" s="113">
        <v>315.62</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4">
        <f t="shared" si="1"/>
        <v>7774035.0599999996</v>
      </c>
      <c r="AN95" s="121"/>
    </row>
    <row r="96" spans="1:40" ht="33" customHeight="1">
      <c r="A96" s="110">
        <v>225</v>
      </c>
      <c r="B96" s="111" t="s">
        <v>793</v>
      </c>
      <c r="C96" s="115" t="s">
        <v>8782</v>
      </c>
      <c r="D96" s="113">
        <v>0</v>
      </c>
      <c r="E96" s="113">
        <v>0</v>
      </c>
      <c r="F96" s="113">
        <v>2547423.42</v>
      </c>
      <c r="G96" s="113">
        <v>208051.1</v>
      </c>
      <c r="H96" s="113">
        <v>0</v>
      </c>
      <c r="I96" s="113">
        <v>100</v>
      </c>
      <c r="J96" s="113">
        <v>697974.85</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10290000</v>
      </c>
      <c r="AB96" s="113">
        <v>0</v>
      </c>
      <c r="AC96" s="113">
        <v>0</v>
      </c>
      <c r="AD96" s="113">
        <v>0</v>
      </c>
      <c r="AE96" s="113">
        <v>0</v>
      </c>
      <c r="AF96" s="113">
        <v>0</v>
      </c>
      <c r="AG96" s="113">
        <v>0</v>
      </c>
      <c r="AH96" s="113">
        <v>0</v>
      </c>
      <c r="AI96" s="113">
        <v>0</v>
      </c>
      <c r="AJ96" s="113">
        <v>0</v>
      </c>
      <c r="AK96" s="114">
        <f t="shared" si="1"/>
        <v>13743549.370000001</v>
      </c>
      <c r="AN96" s="121"/>
    </row>
    <row r="97" spans="1:40" ht="33" customHeight="1">
      <c r="A97" s="110">
        <v>226</v>
      </c>
      <c r="B97" s="111" t="s">
        <v>794</v>
      </c>
      <c r="C97" s="115" t="s">
        <v>8782</v>
      </c>
      <c r="D97" s="113">
        <v>0</v>
      </c>
      <c r="E97" s="113">
        <v>0</v>
      </c>
      <c r="F97" s="113">
        <v>0</v>
      </c>
      <c r="G97" s="113">
        <v>19541.13</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4">
        <f t="shared" si="1"/>
        <v>19541.13</v>
      </c>
      <c r="AN97" s="121"/>
    </row>
    <row r="98" spans="1:40" ht="33" customHeight="1">
      <c r="A98" s="110">
        <v>227</v>
      </c>
      <c r="B98" s="111" t="s">
        <v>795</v>
      </c>
      <c r="C98" s="115" t="s">
        <v>8782</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13358.6</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4">
        <f t="shared" si="1"/>
        <v>13358.6</v>
      </c>
      <c r="AN98" s="121"/>
    </row>
    <row r="99" spans="1:40" ht="33" customHeight="1">
      <c r="A99" s="110">
        <v>234</v>
      </c>
      <c r="B99" s="111" t="s">
        <v>134</v>
      </c>
      <c r="C99" s="115" t="s">
        <v>8782</v>
      </c>
      <c r="D99" s="113">
        <v>0</v>
      </c>
      <c r="E99" s="113">
        <v>0</v>
      </c>
      <c r="F99" s="113">
        <v>10956091.66</v>
      </c>
      <c r="G99" s="113">
        <v>525117.87</v>
      </c>
      <c r="H99" s="113">
        <v>0</v>
      </c>
      <c r="I99" s="113">
        <v>0</v>
      </c>
      <c r="J99" s="113">
        <v>0</v>
      </c>
      <c r="K99" s="113">
        <v>0</v>
      </c>
      <c r="L99" s="113">
        <v>0</v>
      </c>
      <c r="M99" s="113">
        <v>0</v>
      </c>
      <c r="N99" s="113">
        <v>0</v>
      </c>
      <c r="O99" s="113">
        <v>0</v>
      </c>
      <c r="P99" s="113">
        <v>0</v>
      </c>
      <c r="Q99" s="113">
        <v>0</v>
      </c>
      <c r="R99" s="113">
        <v>0</v>
      </c>
      <c r="S99" s="113">
        <v>0</v>
      </c>
      <c r="T99" s="113">
        <v>40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4">
        <f t="shared" si="1"/>
        <v>11481249.529999999</v>
      </c>
      <c r="AN99" s="121"/>
    </row>
    <row r="100" spans="1:40" ht="33" customHeight="1">
      <c r="A100" s="110">
        <v>242</v>
      </c>
      <c r="B100" s="111" t="s">
        <v>796</v>
      </c>
      <c r="C100" s="115" t="s">
        <v>8782</v>
      </c>
      <c r="D100" s="113">
        <v>0</v>
      </c>
      <c r="E100" s="113">
        <v>0</v>
      </c>
      <c r="F100" s="113">
        <v>0</v>
      </c>
      <c r="G100" s="113">
        <v>0</v>
      </c>
      <c r="H100" s="113">
        <v>0</v>
      </c>
      <c r="I100" s="113">
        <v>0</v>
      </c>
      <c r="J100" s="113">
        <v>0</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4">
        <f t="shared" si="1"/>
        <v>0</v>
      </c>
      <c r="AN100" s="121"/>
    </row>
    <row r="101" spans="1:40" ht="33" customHeight="1">
      <c r="A101" s="110">
        <v>243</v>
      </c>
      <c r="B101" s="111" t="s">
        <v>797</v>
      </c>
      <c r="C101" s="115" t="s">
        <v>8782</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4">
        <f t="shared" si="1"/>
        <v>0</v>
      </c>
      <c r="AN101" s="121"/>
    </row>
    <row r="102" spans="1:40" ht="33" customHeight="1">
      <c r="A102" s="110">
        <v>244</v>
      </c>
      <c r="B102" s="111" t="s">
        <v>798</v>
      </c>
      <c r="C102" s="115" t="s">
        <v>8782</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4">
        <f t="shared" si="1"/>
        <v>0</v>
      </c>
      <c r="AN102" s="121"/>
    </row>
    <row r="103" spans="1:40" ht="33" customHeight="1">
      <c r="A103" s="110">
        <v>245</v>
      </c>
      <c r="B103" s="111" t="s">
        <v>799</v>
      </c>
      <c r="C103" s="115" t="s">
        <v>8782</v>
      </c>
      <c r="D103" s="113">
        <v>0</v>
      </c>
      <c r="E103" s="113">
        <v>0</v>
      </c>
      <c r="F103" s="113">
        <v>0</v>
      </c>
      <c r="G103" s="113">
        <v>0</v>
      </c>
      <c r="H103" s="113">
        <v>0</v>
      </c>
      <c r="I103" s="113">
        <v>0</v>
      </c>
      <c r="J103" s="113">
        <v>0</v>
      </c>
      <c r="K103" s="113">
        <v>0</v>
      </c>
      <c r="L103" s="113">
        <v>237.47</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4">
        <f t="shared" si="1"/>
        <v>237.47</v>
      </c>
      <c r="AN103" s="121"/>
    </row>
    <row r="104" spans="1:40" ht="33" customHeight="1">
      <c r="A104" s="110">
        <v>247</v>
      </c>
      <c r="B104" s="111" t="s">
        <v>800</v>
      </c>
      <c r="C104" s="115" t="s">
        <v>8782</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4">
        <f t="shared" si="1"/>
        <v>0</v>
      </c>
      <c r="AN104" s="121"/>
    </row>
    <row r="105" spans="1:40" ht="33" customHeight="1">
      <c r="A105" s="110">
        <v>248</v>
      </c>
      <c r="B105" s="111" t="s">
        <v>801</v>
      </c>
      <c r="C105" s="115" t="s">
        <v>8782</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4">
        <f t="shared" si="1"/>
        <v>0</v>
      </c>
      <c r="AN105" s="121"/>
    </row>
    <row r="106" spans="1:40" ht="33" customHeight="1">
      <c r="A106" s="110">
        <v>249</v>
      </c>
      <c r="B106" s="111" t="s">
        <v>802</v>
      </c>
      <c r="C106" s="115" t="s">
        <v>8782</v>
      </c>
      <c r="D106" s="113">
        <v>0</v>
      </c>
      <c r="E106" s="113">
        <v>0</v>
      </c>
      <c r="F106" s="113">
        <v>0</v>
      </c>
      <c r="G106" s="113">
        <v>127330.15000000001</v>
      </c>
      <c r="H106" s="113">
        <v>0</v>
      </c>
      <c r="I106" s="113">
        <v>6967.5599999999995</v>
      </c>
      <c r="J106" s="113">
        <v>0</v>
      </c>
      <c r="K106" s="113">
        <v>3415.31</v>
      </c>
      <c r="L106" s="113">
        <v>0</v>
      </c>
      <c r="M106" s="113">
        <v>0</v>
      </c>
      <c r="N106" s="113">
        <v>188.39999999999998</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4">
        <f t="shared" si="1"/>
        <v>137901.42000000001</v>
      </c>
      <c r="AN106" s="121"/>
    </row>
    <row r="107" spans="1:40" ht="33" customHeight="1">
      <c r="A107" s="110">
        <v>250</v>
      </c>
      <c r="B107" s="111" t="s">
        <v>803</v>
      </c>
      <c r="C107" s="115" t="s">
        <v>8782</v>
      </c>
      <c r="D107" s="113">
        <v>0</v>
      </c>
      <c r="E107" s="113">
        <v>0</v>
      </c>
      <c r="F107" s="113">
        <v>0</v>
      </c>
      <c r="G107" s="113">
        <v>0</v>
      </c>
      <c r="H107" s="113">
        <v>0</v>
      </c>
      <c r="I107" s="113">
        <v>0</v>
      </c>
      <c r="J107" s="113">
        <v>0</v>
      </c>
      <c r="K107" s="113">
        <v>0</v>
      </c>
      <c r="L107" s="113">
        <v>0</v>
      </c>
      <c r="M107" s="113">
        <v>0</v>
      </c>
      <c r="N107" s="113">
        <v>0</v>
      </c>
      <c r="O107" s="113">
        <v>0</v>
      </c>
      <c r="P107" s="113">
        <v>0</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4">
        <f t="shared" si="1"/>
        <v>0</v>
      </c>
      <c r="AN107" s="121"/>
    </row>
    <row r="108" spans="1:40" ht="33" customHeight="1">
      <c r="A108" s="110">
        <v>251</v>
      </c>
      <c r="B108" s="111" t="s">
        <v>804</v>
      </c>
      <c r="C108" s="115" t="s">
        <v>8782</v>
      </c>
      <c r="D108" s="113">
        <v>0</v>
      </c>
      <c r="E108" s="113">
        <v>0</v>
      </c>
      <c r="F108" s="113">
        <v>0</v>
      </c>
      <c r="G108" s="113">
        <v>323000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4">
        <f t="shared" si="1"/>
        <v>323000</v>
      </c>
      <c r="AN108" s="121"/>
    </row>
    <row r="109" spans="1:40" ht="33" customHeight="1">
      <c r="A109" s="110">
        <v>253</v>
      </c>
      <c r="B109" s="111" t="s">
        <v>805</v>
      </c>
      <c r="C109" s="115" t="s">
        <v>8782</v>
      </c>
      <c r="D109" s="113">
        <v>0</v>
      </c>
      <c r="E109" s="113">
        <v>0</v>
      </c>
      <c r="F109" s="113">
        <v>53360686.18</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18231.36</v>
      </c>
      <c r="V109" s="113">
        <v>0</v>
      </c>
      <c r="W109" s="113">
        <v>0</v>
      </c>
      <c r="X109" s="113">
        <v>0</v>
      </c>
      <c r="Y109" s="113">
        <v>0</v>
      </c>
      <c r="Z109" s="113">
        <v>200.04</v>
      </c>
      <c r="AA109" s="113">
        <v>7195481.9199999999</v>
      </c>
      <c r="AB109" s="113">
        <v>0</v>
      </c>
      <c r="AC109" s="113">
        <v>0</v>
      </c>
      <c r="AD109" s="113">
        <v>0</v>
      </c>
      <c r="AE109" s="113">
        <v>0</v>
      </c>
      <c r="AF109" s="113">
        <v>0</v>
      </c>
      <c r="AG109" s="113">
        <v>0</v>
      </c>
      <c r="AH109" s="113">
        <v>0</v>
      </c>
      <c r="AI109" s="113">
        <v>0</v>
      </c>
      <c r="AJ109" s="113">
        <v>0</v>
      </c>
      <c r="AK109" s="114">
        <f t="shared" si="1"/>
        <v>60574599.5</v>
      </c>
      <c r="AN109" s="121"/>
    </row>
    <row r="110" spans="1:40" ht="33" customHeight="1">
      <c r="A110" s="110">
        <v>254</v>
      </c>
      <c r="B110" s="111" t="s">
        <v>806</v>
      </c>
      <c r="C110" s="115" t="s">
        <v>8782</v>
      </c>
      <c r="D110" s="113">
        <v>0</v>
      </c>
      <c r="E110" s="113">
        <v>0</v>
      </c>
      <c r="F110" s="113">
        <v>0</v>
      </c>
      <c r="G110" s="113">
        <v>1086307.3999999999</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3">
        <v>0</v>
      </c>
      <c r="AK110" s="114">
        <f t="shared" si="1"/>
        <v>1086307.3999999999</v>
      </c>
      <c r="AN110" s="121"/>
    </row>
    <row r="111" spans="1:40" ht="33" customHeight="1">
      <c r="A111" s="110">
        <v>265</v>
      </c>
      <c r="B111" s="111" t="s">
        <v>807</v>
      </c>
      <c r="C111" s="115" t="s">
        <v>8782</v>
      </c>
      <c r="D111" s="113">
        <v>0</v>
      </c>
      <c r="E111" s="113">
        <v>0</v>
      </c>
      <c r="F111" s="113">
        <v>0</v>
      </c>
      <c r="G111" s="113">
        <v>0</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4">
        <f t="shared" si="1"/>
        <v>0</v>
      </c>
      <c r="AN111" s="121"/>
    </row>
    <row r="112" spans="1:40" ht="33" customHeight="1">
      <c r="A112" s="110">
        <v>266</v>
      </c>
      <c r="B112" s="111" t="s">
        <v>808</v>
      </c>
      <c r="C112" s="115" t="s">
        <v>8782</v>
      </c>
      <c r="D112" s="113">
        <v>0</v>
      </c>
      <c r="E112" s="113">
        <v>0</v>
      </c>
      <c r="F112" s="113">
        <v>0</v>
      </c>
      <c r="G112" s="113">
        <v>26039.77</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4">
        <f t="shared" si="1"/>
        <v>26039.77</v>
      </c>
      <c r="AN112" s="121"/>
    </row>
    <row r="113" spans="1:40" ht="33" customHeight="1">
      <c r="A113" s="110">
        <v>267</v>
      </c>
      <c r="B113" s="111" t="s">
        <v>809</v>
      </c>
      <c r="C113" s="115" t="s">
        <v>8782</v>
      </c>
      <c r="D113" s="113">
        <v>0</v>
      </c>
      <c r="E113" s="113">
        <v>0</v>
      </c>
      <c r="F113" s="113">
        <v>0</v>
      </c>
      <c r="G113" s="113">
        <v>0</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4">
        <f t="shared" si="1"/>
        <v>0</v>
      </c>
      <c r="AN113" s="121"/>
    </row>
    <row r="114" spans="1:40" ht="33" customHeight="1">
      <c r="A114" s="110">
        <v>268</v>
      </c>
      <c r="B114" s="111" t="s">
        <v>810</v>
      </c>
      <c r="C114" s="115" t="s">
        <v>8782</v>
      </c>
      <c r="D114" s="113">
        <v>0</v>
      </c>
      <c r="E114" s="113">
        <v>75</v>
      </c>
      <c r="F114" s="113">
        <v>0</v>
      </c>
      <c r="G114" s="113">
        <v>0</v>
      </c>
      <c r="H114" s="113">
        <v>0</v>
      </c>
      <c r="I114" s="113">
        <v>0</v>
      </c>
      <c r="J114" s="113">
        <v>0</v>
      </c>
      <c r="K114" s="113">
        <v>0</v>
      </c>
      <c r="L114" s="113">
        <v>0</v>
      </c>
      <c r="M114" s="113">
        <v>0</v>
      </c>
      <c r="N114" s="113">
        <v>0</v>
      </c>
      <c r="O114" s="113">
        <v>0</v>
      </c>
      <c r="P114" s="113">
        <v>0</v>
      </c>
      <c r="Q114" s="113">
        <v>0</v>
      </c>
      <c r="R114" s="113">
        <v>0</v>
      </c>
      <c r="S114" s="113">
        <v>0</v>
      </c>
      <c r="T114" s="113">
        <v>75</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4">
        <f t="shared" si="1"/>
        <v>150</v>
      </c>
      <c r="AN114" s="121"/>
    </row>
    <row r="115" spans="1:40" ht="33" customHeight="1">
      <c r="A115" s="110">
        <v>269</v>
      </c>
      <c r="B115" s="111" t="s">
        <v>811</v>
      </c>
      <c r="C115" s="115" t="s">
        <v>8782</v>
      </c>
      <c r="D115" s="113">
        <v>0</v>
      </c>
      <c r="E115" s="113">
        <v>0</v>
      </c>
      <c r="F115" s="113">
        <v>13448.46</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4">
        <f t="shared" si="1"/>
        <v>13448.46</v>
      </c>
      <c r="AN115" s="121"/>
    </row>
    <row r="116" spans="1:40" ht="33" customHeight="1">
      <c r="A116" s="110">
        <v>270</v>
      </c>
      <c r="B116" s="111" t="s">
        <v>812</v>
      </c>
      <c r="C116" s="115" t="s">
        <v>8782</v>
      </c>
      <c r="D116" s="113">
        <v>0</v>
      </c>
      <c r="E116" s="113">
        <v>0</v>
      </c>
      <c r="F116" s="113">
        <v>0</v>
      </c>
      <c r="G116" s="113">
        <v>0</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4">
        <f t="shared" si="1"/>
        <v>0</v>
      </c>
      <c r="AN116" s="121"/>
    </row>
    <row r="117" spans="1:40" ht="33" customHeight="1">
      <c r="A117" s="110">
        <v>271</v>
      </c>
      <c r="B117" s="111" t="s">
        <v>813</v>
      </c>
      <c r="C117" s="115" t="s">
        <v>8782</v>
      </c>
      <c r="D117" s="113">
        <v>0</v>
      </c>
      <c r="E117" s="113">
        <v>0</v>
      </c>
      <c r="F117" s="113">
        <v>0</v>
      </c>
      <c r="G117" s="113">
        <v>4658.8</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4">
        <f t="shared" si="1"/>
        <v>4658.8</v>
      </c>
      <c r="AN117" s="121"/>
    </row>
    <row r="118" spans="1:40" ht="33" customHeight="1">
      <c r="A118" s="110">
        <v>272</v>
      </c>
      <c r="B118" s="111" t="s">
        <v>814</v>
      </c>
      <c r="C118" s="115" t="s">
        <v>8782</v>
      </c>
      <c r="D118" s="113">
        <v>0</v>
      </c>
      <c r="E118" s="113">
        <v>0</v>
      </c>
      <c r="F118" s="113">
        <v>0</v>
      </c>
      <c r="G118" s="113">
        <v>0</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4">
        <f t="shared" si="1"/>
        <v>0</v>
      </c>
      <c r="AN118" s="121"/>
    </row>
    <row r="119" spans="1:40" ht="33" customHeight="1">
      <c r="A119" s="110">
        <v>273</v>
      </c>
      <c r="B119" s="111" t="s">
        <v>815</v>
      </c>
      <c r="C119" s="115" t="s">
        <v>8782</v>
      </c>
      <c r="D119" s="113">
        <v>240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4">
        <f t="shared" si="1"/>
        <v>240</v>
      </c>
      <c r="AN119" s="121"/>
    </row>
    <row r="120" spans="1:40" ht="33" customHeight="1">
      <c r="A120" s="110">
        <v>281</v>
      </c>
      <c r="B120" s="111" t="s">
        <v>816</v>
      </c>
      <c r="C120" s="115" t="s">
        <v>8782</v>
      </c>
      <c r="D120" s="113">
        <v>0</v>
      </c>
      <c r="E120" s="113">
        <v>0</v>
      </c>
      <c r="F120" s="113">
        <v>0</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4">
        <f t="shared" si="1"/>
        <v>0</v>
      </c>
      <c r="AN120" s="121"/>
    </row>
    <row r="121" spans="1:40" ht="33" customHeight="1">
      <c r="A121" s="110">
        <v>283</v>
      </c>
      <c r="B121" s="111" t="s">
        <v>156</v>
      </c>
      <c r="C121" s="115" t="s">
        <v>8782</v>
      </c>
      <c r="D121" s="113">
        <v>64059.360000000001</v>
      </c>
      <c r="E121" s="113">
        <v>521900</v>
      </c>
      <c r="F121" s="113">
        <v>114923.52</v>
      </c>
      <c r="G121" s="113">
        <v>557562.60999999987</v>
      </c>
      <c r="H121" s="113">
        <v>0</v>
      </c>
      <c r="I121" s="113">
        <v>0</v>
      </c>
      <c r="J121" s="113">
        <v>2375</v>
      </c>
      <c r="K121" s="113">
        <v>2060.4900000000002</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4">
        <f t="shared" si="1"/>
        <v>1262880.9799999997</v>
      </c>
      <c r="AN121" s="121"/>
    </row>
    <row r="122" spans="1:40" ht="33" customHeight="1">
      <c r="A122" s="110">
        <v>287</v>
      </c>
      <c r="B122" s="111" t="s">
        <v>817</v>
      </c>
      <c r="C122" s="115" t="s">
        <v>8782</v>
      </c>
      <c r="D122" s="113">
        <v>821609.85</v>
      </c>
      <c r="E122" s="113">
        <v>2042.82</v>
      </c>
      <c r="F122" s="113">
        <v>315073.19</v>
      </c>
      <c r="G122" s="113">
        <v>193626.3</v>
      </c>
      <c r="H122" s="113">
        <v>0</v>
      </c>
      <c r="I122" s="113">
        <v>100</v>
      </c>
      <c r="J122" s="113">
        <v>0</v>
      </c>
      <c r="K122" s="113">
        <v>5050.87</v>
      </c>
      <c r="L122" s="113">
        <v>0</v>
      </c>
      <c r="M122" s="113">
        <v>0</v>
      </c>
      <c r="N122" s="113">
        <v>0</v>
      </c>
      <c r="O122" s="113">
        <v>27048.47</v>
      </c>
      <c r="P122" s="113">
        <v>0</v>
      </c>
      <c r="Q122" s="113">
        <v>0</v>
      </c>
      <c r="R122" s="113">
        <v>0</v>
      </c>
      <c r="S122" s="113">
        <v>0</v>
      </c>
      <c r="T122" s="113">
        <v>293298.88</v>
      </c>
      <c r="U122" s="113">
        <v>0</v>
      </c>
      <c r="V122" s="113">
        <v>0</v>
      </c>
      <c r="W122" s="113">
        <v>0</v>
      </c>
      <c r="X122" s="113">
        <v>0</v>
      </c>
      <c r="Y122" s="113">
        <v>0</v>
      </c>
      <c r="Z122" s="113">
        <v>0</v>
      </c>
      <c r="AA122" s="113">
        <v>150256315.57999998</v>
      </c>
      <c r="AB122" s="113">
        <v>0</v>
      </c>
      <c r="AC122" s="113">
        <v>0</v>
      </c>
      <c r="AD122" s="113">
        <v>0</v>
      </c>
      <c r="AE122" s="113">
        <v>0</v>
      </c>
      <c r="AF122" s="113">
        <v>0</v>
      </c>
      <c r="AG122" s="113">
        <v>0</v>
      </c>
      <c r="AH122" s="113">
        <v>0</v>
      </c>
      <c r="AI122" s="113">
        <v>0</v>
      </c>
      <c r="AJ122" s="113">
        <v>0</v>
      </c>
      <c r="AK122" s="114">
        <f t="shared" si="1"/>
        <v>151914165.95999998</v>
      </c>
      <c r="AN122" s="121"/>
    </row>
    <row r="123" spans="1:40" ht="33" customHeight="1">
      <c r="A123" s="110">
        <v>288</v>
      </c>
      <c r="B123" s="111" t="s">
        <v>818</v>
      </c>
      <c r="C123" s="115" t="s">
        <v>8782</v>
      </c>
      <c r="D123" s="113">
        <v>0</v>
      </c>
      <c r="E123" s="113">
        <v>0</v>
      </c>
      <c r="F123" s="113">
        <v>0</v>
      </c>
      <c r="G123" s="113">
        <v>867.69</v>
      </c>
      <c r="H123" s="113">
        <v>0</v>
      </c>
      <c r="I123" s="113">
        <v>0</v>
      </c>
      <c r="J123" s="113">
        <v>0</v>
      </c>
      <c r="K123" s="113">
        <v>0</v>
      </c>
      <c r="L123" s="113">
        <v>0</v>
      </c>
      <c r="M123" s="113">
        <v>0</v>
      </c>
      <c r="N123" s="113">
        <v>0</v>
      </c>
      <c r="O123" s="113">
        <v>0</v>
      </c>
      <c r="P123" s="113">
        <v>0</v>
      </c>
      <c r="Q123" s="113">
        <v>0</v>
      </c>
      <c r="R123" s="113">
        <v>0</v>
      </c>
      <c r="S123" s="113">
        <v>0</v>
      </c>
      <c r="T123" s="113">
        <v>0</v>
      </c>
      <c r="U123" s="113">
        <v>0</v>
      </c>
      <c r="V123" s="113">
        <v>0</v>
      </c>
      <c r="W123" s="113">
        <v>0</v>
      </c>
      <c r="X123" s="113">
        <v>0</v>
      </c>
      <c r="Y123" s="113">
        <v>0</v>
      </c>
      <c r="Z123" s="113">
        <v>0</v>
      </c>
      <c r="AA123" s="113">
        <v>0</v>
      </c>
      <c r="AB123" s="113">
        <v>0</v>
      </c>
      <c r="AC123" s="113">
        <v>0</v>
      </c>
      <c r="AD123" s="113">
        <v>0</v>
      </c>
      <c r="AE123" s="113">
        <v>0</v>
      </c>
      <c r="AF123" s="113">
        <v>0</v>
      </c>
      <c r="AG123" s="113">
        <v>0</v>
      </c>
      <c r="AH123" s="113">
        <v>0</v>
      </c>
      <c r="AI123" s="113">
        <v>0</v>
      </c>
      <c r="AJ123" s="113">
        <v>0</v>
      </c>
      <c r="AK123" s="114">
        <f t="shared" si="1"/>
        <v>867.69</v>
      </c>
      <c r="AN123" s="121"/>
    </row>
    <row r="124" spans="1:40" ht="33" customHeight="1">
      <c r="A124" s="110">
        <v>289</v>
      </c>
      <c r="B124" s="111" t="s">
        <v>819</v>
      </c>
      <c r="C124" s="115" t="s">
        <v>8782</v>
      </c>
      <c r="D124" s="113">
        <v>0</v>
      </c>
      <c r="E124" s="113">
        <v>0</v>
      </c>
      <c r="F124" s="113">
        <v>0</v>
      </c>
      <c r="G124" s="113">
        <v>0</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4">
        <f t="shared" si="1"/>
        <v>0</v>
      </c>
      <c r="AN124" s="121"/>
    </row>
    <row r="125" spans="1:40" ht="33" customHeight="1">
      <c r="A125" s="110">
        <v>290</v>
      </c>
      <c r="B125" s="111" t="s">
        <v>820</v>
      </c>
      <c r="C125" s="115" t="s">
        <v>8782</v>
      </c>
      <c r="D125" s="113">
        <v>84226.4</v>
      </c>
      <c r="E125" s="113">
        <v>6459619.21</v>
      </c>
      <c r="F125" s="113">
        <v>0</v>
      </c>
      <c r="G125" s="113">
        <v>242880.87999999998</v>
      </c>
      <c r="H125" s="113">
        <v>0</v>
      </c>
      <c r="I125" s="113">
        <v>50</v>
      </c>
      <c r="J125" s="113">
        <v>15240.37</v>
      </c>
      <c r="K125" s="113">
        <v>0</v>
      </c>
      <c r="L125" s="113">
        <v>0</v>
      </c>
      <c r="M125" s="113">
        <v>0</v>
      </c>
      <c r="N125" s="113">
        <v>0</v>
      </c>
      <c r="O125" s="113">
        <v>0</v>
      </c>
      <c r="P125" s="113">
        <v>0</v>
      </c>
      <c r="Q125" s="113">
        <v>0</v>
      </c>
      <c r="R125" s="113">
        <v>0</v>
      </c>
      <c r="S125" s="113">
        <v>0</v>
      </c>
      <c r="T125" s="113">
        <v>75</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4">
        <f t="shared" si="1"/>
        <v>6802091.8600000003</v>
      </c>
      <c r="AN125" s="121"/>
    </row>
    <row r="126" spans="1:40" ht="33" customHeight="1">
      <c r="A126" s="110">
        <v>291</v>
      </c>
      <c r="B126" s="111" t="s">
        <v>821</v>
      </c>
      <c r="C126" s="115" t="s">
        <v>8782</v>
      </c>
      <c r="D126" s="113">
        <v>2000</v>
      </c>
      <c r="E126" s="113">
        <v>747352.76</v>
      </c>
      <c r="F126" s="113">
        <v>113471235.62</v>
      </c>
      <c r="G126" s="113">
        <v>110613741.63000001</v>
      </c>
      <c r="H126" s="113">
        <v>0</v>
      </c>
      <c r="I126" s="113">
        <v>1500</v>
      </c>
      <c r="J126" s="113">
        <v>50157741.349999994</v>
      </c>
      <c r="K126" s="113">
        <v>0</v>
      </c>
      <c r="L126" s="113">
        <v>0</v>
      </c>
      <c r="M126" s="113">
        <v>0</v>
      </c>
      <c r="N126" s="113">
        <v>0</v>
      </c>
      <c r="O126" s="113">
        <v>0</v>
      </c>
      <c r="P126" s="113">
        <v>0</v>
      </c>
      <c r="Q126" s="113">
        <v>0</v>
      </c>
      <c r="R126" s="113">
        <v>0</v>
      </c>
      <c r="S126" s="113">
        <v>0</v>
      </c>
      <c r="T126" s="113">
        <v>375</v>
      </c>
      <c r="U126" s="113">
        <v>0</v>
      </c>
      <c r="V126" s="113">
        <v>0</v>
      </c>
      <c r="W126" s="113">
        <v>37730</v>
      </c>
      <c r="X126" s="113">
        <v>422662.23</v>
      </c>
      <c r="Y126" s="113">
        <v>0</v>
      </c>
      <c r="Z126" s="113">
        <v>50.01</v>
      </c>
      <c r="AA126" s="113">
        <v>947979276.95000005</v>
      </c>
      <c r="AB126" s="113">
        <v>0</v>
      </c>
      <c r="AC126" s="113">
        <v>0</v>
      </c>
      <c r="AD126" s="113">
        <v>0</v>
      </c>
      <c r="AE126" s="113">
        <v>0</v>
      </c>
      <c r="AF126" s="113">
        <v>0</v>
      </c>
      <c r="AG126" s="113">
        <v>0</v>
      </c>
      <c r="AH126" s="113">
        <v>0</v>
      </c>
      <c r="AI126" s="113">
        <v>0</v>
      </c>
      <c r="AJ126" s="113">
        <v>2240172.0299999998</v>
      </c>
      <c r="AK126" s="114">
        <f t="shared" si="1"/>
        <v>1225673837.5800002</v>
      </c>
      <c r="AN126" s="121"/>
    </row>
    <row r="127" spans="1:40" ht="33" customHeight="1">
      <c r="A127" s="110">
        <v>292</v>
      </c>
      <c r="B127" s="111" t="s">
        <v>162</v>
      </c>
      <c r="C127" s="115" t="s">
        <v>8782</v>
      </c>
      <c r="D127" s="113">
        <v>0</v>
      </c>
      <c r="E127" s="113">
        <v>1633.44</v>
      </c>
      <c r="F127" s="113">
        <v>1296844.52</v>
      </c>
      <c r="G127" s="113">
        <v>8403.3700000000008</v>
      </c>
      <c r="H127" s="113">
        <v>0</v>
      </c>
      <c r="I127" s="113">
        <v>0</v>
      </c>
      <c r="J127" s="113">
        <v>1218.6000000000001</v>
      </c>
      <c r="K127" s="113">
        <v>0</v>
      </c>
      <c r="L127" s="113">
        <v>0</v>
      </c>
      <c r="M127" s="113">
        <v>0</v>
      </c>
      <c r="N127" s="113">
        <v>0</v>
      </c>
      <c r="O127" s="113">
        <v>0</v>
      </c>
      <c r="P127" s="113">
        <v>0</v>
      </c>
      <c r="Q127" s="113">
        <v>0</v>
      </c>
      <c r="R127" s="113">
        <v>0</v>
      </c>
      <c r="S127" s="113">
        <v>0</v>
      </c>
      <c r="T127" s="113">
        <v>3051.73</v>
      </c>
      <c r="U127" s="113">
        <v>0</v>
      </c>
      <c r="V127" s="113">
        <v>0</v>
      </c>
      <c r="W127" s="113">
        <v>0</v>
      </c>
      <c r="X127" s="113">
        <v>0</v>
      </c>
      <c r="Y127" s="113">
        <v>0</v>
      </c>
      <c r="Z127" s="113">
        <v>0</v>
      </c>
      <c r="AA127" s="113">
        <v>0</v>
      </c>
      <c r="AB127" s="113">
        <v>0</v>
      </c>
      <c r="AC127" s="113">
        <v>0</v>
      </c>
      <c r="AD127" s="113">
        <v>0</v>
      </c>
      <c r="AE127" s="113">
        <v>0</v>
      </c>
      <c r="AF127" s="113">
        <v>0</v>
      </c>
      <c r="AG127" s="113">
        <v>0</v>
      </c>
      <c r="AH127" s="113">
        <v>0</v>
      </c>
      <c r="AI127" s="113">
        <v>0</v>
      </c>
      <c r="AJ127" s="113">
        <v>0</v>
      </c>
      <c r="AK127" s="114">
        <f t="shared" si="1"/>
        <v>1311151.6600000001</v>
      </c>
      <c r="AN127" s="121"/>
    </row>
    <row r="128" spans="1:40" ht="33" customHeight="1">
      <c r="A128" s="110">
        <v>293</v>
      </c>
      <c r="B128" s="111" t="s">
        <v>822</v>
      </c>
      <c r="C128" s="115" t="s">
        <v>8782</v>
      </c>
      <c r="D128" s="113">
        <v>0</v>
      </c>
      <c r="E128" s="113">
        <v>0</v>
      </c>
      <c r="F128" s="113">
        <v>0</v>
      </c>
      <c r="G128" s="113">
        <v>0</v>
      </c>
      <c r="H128" s="113">
        <v>0</v>
      </c>
      <c r="I128" s="113">
        <v>50</v>
      </c>
      <c r="J128" s="113">
        <v>0</v>
      </c>
      <c r="K128" s="113">
        <v>0</v>
      </c>
      <c r="L128" s="113">
        <v>0</v>
      </c>
      <c r="M128" s="113">
        <v>0</v>
      </c>
      <c r="N128" s="113">
        <v>0</v>
      </c>
      <c r="O128" s="113">
        <v>0</v>
      </c>
      <c r="P128" s="113">
        <v>0</v>
      </c>
      <c r="Q128" s="113">
        <v>0</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4">
        <f t="shared" si="1"/>
        <v>50</v>
      </c>
      <c r="AN128" s="121"/>
    </row>
    <row r="129" spans="1:40" ht="33" customHeight="1">
      <c r="A129" s="110">
        <v>294</v>
      </c>
      <c r="B129" s="111" t="s">
        <v>164</v>
      </c>
      <c r="C129" s="115" t="s">
        <v>8782</v>
      </c>
      <c r="D129" s="113">
        <v>0</v>
      </c>
      <c r="E129" s="113">
        <v>0</v>
      </c>
      <c r="F129" s="113">
        <v>0</v>
      </c>
      <c r="G129" s="113">
        <v>0</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4">
        <f t="shared" si="1"/>
        <v>0</v>
      </c>
      <c r="AN129" s="121"/>
    </row>
    <row r="130" spans="1:40" ht="33" customHeight="1">
      <c r="A130" s="110">
        <v>295</v>
      </c>
      <c r="B130" s="111" t="s">
        <v>165</v>
      </c>
      <c r="C130" s="115" t="s">
        <v>8782</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4">
        <f t="shared" si="1"/>
        <v>0</v>
      </c>
      <c r="AN130" s="121"/>
    </row>
    <row r="131" spans="1:40" ht="33" customHeight="1">
      <c r="A131" s="110">
        <v>296</v>
      </c>
      <c r="B131" s="111" t="s">
        <v>166</v>
      </c>
      <c r="C131" s="115" t="s">
        <v>8782</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4">
        <f t="shared" si="1"/>
        <v>0</v>
      </c>
      <c r="AN131" s="121"/>
    </row>
    <row r="132" spans="1:40" ht="33" customHeight="1">
      <c r="A132" s="110">
        <v>297</v>
      </c>
      <c r="B132" s="111" t="s">
        <v>823</v>
      </c>
      <c r="C132" s="115" t="s">
        <v>8782</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4">
        <f t="shared" si="1"/>
        <v>0</v>
      </c>
      <c r="AN132" s="121"/>
    </row>
    <row r="133" spans="1:40" ht="33" customHeight="1">
      <c r="A133" s="110">
        <v>298</v>
      </c>
      <c r="B133" s="111" t="s">
        <v>824</v>
      </c>
      <c r="C133" s="115" t="s">
        <v>8782</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4">
        <f t="shared" si="1"/>
        <v>0</v>
      </c>
      <c r="AN133" s="121"/>
    </row>
    <row r="134" spans="1:40" ht="33" customHeight="1">
      <c r="A134" s="110">
        <v>299</v>
      </c>
      <c r="B134" s="111" t="s">
        <v>825</v>
      </c>
      <c r="C134" s="115" t="s">
        <v>8782</v>
      </c>
      <c r="D134" s="113">
        <v>0</v>
      </c>
      <c r="E134" s="113">
        <v>0</v>
      </c>
      <c r="F134" s="113">
        <v>0</v>
      </c>
      <c r="G134" s="113">
        <v>0.02</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4">
        <f t="shared" si="1"/>
        <v>0.02</v>
      </c>
      <c r="AN134" s="121"/>
    </row>
    <row r="135" spans="1:40" ht="33" customHeight="1">
      <c r="A135" s="110">
        <v>300</v>
      </c>
      <c r="B135" s="111" t="s">
        <v>826</v>
      </c>
      <c r="C135" s="115" t="s">
        <v>8782</v>
      </c>
      <c r="D135" s="113">
        <v>0</v>
      </c>
      <c r="E135" s="113">
        <v>0</v>
      </c>
      <c r="F135" s="113">
        <v>0</v>
      </c>
      <c r="G135" s="113">
        <v>0</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4">
        <f t="shared" si="1"/>
        <v>0</v>
      </c>
      <c r="AN135" s="121"/>
    </row>
    <row r="136" spans="1:40" ht="33" customHeight="1">
      <c r="A136" s="110">
        <v>301</v>
      </c>
      <c r="B136" s="111" t="s">
        <v>827</v>
      </c>
      <c r="C136" s="115" t="s">
        <v>8782</v>
      </c>
      <c r="D136" s="113">
        <v>0</v>
      </c>
      <c r="E136" s="113">
        <v>0</v>
      </c>
      <c r="F136" s="113">
        <v>0</v>
      </c>
      <c r="G136" s="113">
        <v>0</v>
      </c>
      <c r="H136" s="113">
        <v>0</v>
      </c>
      <c r="I136" s="113">
        <v>0</v>
      </c>
      <c r="J136" s="113">
        <v>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4">
        <f t="shared" si="1"/>
        <v>0</v>
      </c>
      <c r="AN136" s="121"/>
    </row>
    <row r="137" spans="1:40" ht="33" customHeight="1">
      <c r="A137" s="110">
        <v>302</v>
      </c>
      <c r="B137" s="111" t="s">
        <v>828</v>
      </c>
      <c r="C137" s="115" t="s">
        <v>8782</v>
      </c>
      <c r="D137" s="113">
        <v>0</v>
      </c>
      <c r="E137" s="113">
        <v>0</v>
      </c>
      <c r="F137" s="113">
        <v>0</v>
      </c>
      <c r="G137" s="113">
        <v>68.06</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4">
        <f t="shared" si="1"/>
        <v>68.06</v>
      </c>
      <c r="AN137" s="121"/>
    </row>
    <row r="138" spans="1:40" ht="33" customHeight="1">
      <c r="A138" s="110">
        <v>303</v>
      </c>
      <c r="B138" s="111" t="s">
        <v>829</v>
      </c>
      <c r="C138" s="115" t="s">
        <v>8782</v>
      </c>
      <c r="D138" s="113">
        <v>280</v>
      </c>
      <c r="E138" s="113">
        <v>1374000</v>
      </c>
      <c r="F138" s="113">
        <v>0</v>
      </c>
      <c r="G138" s="113">
        <v>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4">
        <f t="shared" si="1"/>
        <v>1374280</v>
      </c>
      <c r="AN138" s="121"/>
    </row>
    <row r="139" spans="1:40" ht="33" customHeight="1">
      <c r="A139" s="110">
        <v>304</v>
      </c>
      <c r="B139" s="111" t="s">
        <v>830</v>
      </c>
      <c r="C139" s="115" t="s">
        <v>8782</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4">
        <f t="shared" si="1"/>
        <v>0</v>
      </c>
      <c r="AN139" s="121"/>
    </row>
    <row r="140" spans="1:40" ht="33" customHeight="1">
      <c r="A140" s="110">
        <v>305</v>
      </c>
      <c r="B140" s="111" t="s">
        <v>831</v>
      </c>
      <c r="C140" s="115" t="s">
        <v>8782</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4">
        <f t="shared" ref="AK140:AK203" si="2">SUM(D140:AJ140)</f>
        <v>0</v>
      </c>
      <c r="AN140" s="121"/>
    </row>
    <row r="141" spans="1:40" ht="33" customHeight="1">
      <c r="A141" s="110">
        <v>306</v>
      </c>
      <c r="B141" s="111" t="s">
        <v>832</v>
      </c>
      <c r="C141" s="115" t="s">
        <v>8782</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4">
        <f t="shared" si="2"/>
        <v>0</v>
      </c>
      <c r="AN141" s="121"/>
    </row>
    <row r="142" spans="1:40" ht="33" customHeight="1">
      <c r="A142" s="110">
        <v>309</v>
      </c>
      <c r="B142" s="111" t="s">
        <v>833</v>
      </c>
      <c r="C142" s="115" t="s">
        <v>8782</v>
      </c>
      <c r="D142" s="113">
        <v>0</v>
      </c>
      <c r="E142" s="113">
        <v>0</v>
      </c>
      <c r="F142" s="113">
        <v>0</v>
      </c>
      <c r="G142" s="113">
        <v>54682.600000000006</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4">
        <f t="shared" si="2"/>
        <v>54682.600000000006</v>
      </c>
      <c r="AN142" s="121"/>
    </row>
    <row r="143" spans="1:40" ht="33" customHeight="1">
      <c r="A143" s="110">
        <v>310</v>
      </c>
      <c r="B143" s="111" t="s">
        <v>834</v>
      </c>
      <c r="C143" s="115" t="s">
        <v>8782</v>
      </c>
      <c r="D143" s="113">
        <v>0</v>
      </c>
      <c r="E143" s="113">
        <v>0</v>
      </c>
      <c r="F143" s="113">
        <v>129451012.12</v>
      </c>
      <c r="G143" s="113">
        <v>2576.16</v>
      </c>
      <c r="H143" s="113">
        <v>0</v>
      </c>
      <c r="I143" s="113">
        <v>3391.01</v>
      </c>
      <c r="J143" s="113">
        <v>0</v>
      </c>
      <c r="K143" s="113">
        <v>850.1400000000001</v>
      </c>
      <c r="L143" s="113">
        <v>0</v>
      </c>
      <c r="M143" s="113">
        <v>9189.0300000000007</v>
      </c>
      <c r="N143" s="113">
        <v>343</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4">
        <f t="shared" si="2"/>
        <v>129467361.46000001</v>
      </c>
      <c r="AN143" s="121"/>
    </row>
    <row r="144" spans="1:40" ht="33" customHeight="1">
      <c r="A144" s="110">
        <v>311</v>
      </c>
      <c r="B144" s="111" t="s">
        <v>835</v>
      </c>
      <c r="C144" s="115" t="s">
        <v>8782</v>
      </c>
      <c r="D144" s="113">
        <v>0</v>
      </c>
      <c r="E144" s="113">
        <v>0</v>
      </c>
      <c r="F144" s="113">
        <v>0</v>
      </c>
      <c r="G144" s="113">
        <v>5137.5</v>
      </c>
      <c r="H144" s="113">
        <v>0</v>
      </c>
      <c r="I144" s="113">
        <v>0</v>
      </c>
      <c r="J144" s="113">
        <v>0</v>
      </c>
      <c r="K144" s="113">
        <v>0</v>
      </c>
      <c r="L144" s="113">
        <v>0</v>
      </c>
      <c r="M144" s="113">
        <v>0</v>
      </c>
      <c r="N144" s="113">
        <v>0</v>
      </c>
      <c r="O144" s="113">
        <v>0</v>
      </c>
      <c r="P144" s="113">
        <v>0</v>
      </c>
      <c r="Q144" s="113">
        <v>0</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4">
        <f t="shared" si="2"/>
        <v>5137.5</v>
      </c>
      <c r="AN144" s="121"/>
    </row>
    <row r="145" spans="1:40" ht="33" customHeight="1">
      <c r="A145" s="110">
        <v>312</v>
      </c>
      <c r="B145" s="111" t="s">
        <v>836</v>
      </c>
      <c r="C145" s="115" t="s">
        <v>8782</v>
      </c>
      <c r="D145" s="113">
        <v>0</v>
      </c>
      <c r="E145" s="113">
        <v>0</v>
      </c>
      <c r="F145" s="113">
        <v>73571013.25999999</v>
      </c>
      <c r="G145" s="113">
        <v>24778.57</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4">
        <f t="shared" si="2"/>
        <v>73595791.829999983</v>
      </c>
      <c r="AN145" s="121"/>
    </row>
    <row r="146" spans="1:40" ht="33" customHeight="1">
      <c r="A146" s="110">
        <v>313</v>
      </c>
      <c r="B146" s="111" t="s">
        <v>837</v>
      </c>
      <c r="C146" s="115" t="s">
        <v>8782</v>
      </c>
      <c r="D146" s="113">
        <v>0</v>
      </c>
      <c r="E146" s="113">
        <v>0</v>
      </c>
      <c r="F146" s="113">
        <v>0</v>
      </c>
      <c r="G146" s="113">
        <v>5207.0599999999995</v>
      </c>
      <c r="H146" s="113">
        <v>0</v>
      </c>
      <c r="I146" s="113">
        <v>0</v>
      </c>
      <c r="J146" s="113">
        <v>0</v>
      </c>
      <c r="K146" s="113">
        <v>0</v>
      </c>
      <c r="L146" s="113">
        <v>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4">
        <f t="shared" si="2"/>
        <v>5207.0599999999995</v>
      </c>
      <c r="AN146" s="121"/>
    </row>
    <row r="147" spans="1:40" ht="33" customHeight="1">
      <c r="A147" s="110">
        <v>314</v>
      </c>
      <c r="B147" s="111" t="s">
        <v>838</v>
      </c>
      <c r="C147" s="115" t="s">
        <v>8782</v>
      </c>
      <c r="D147" s="113">
        <v>0</v>
      </c>
      <c r="E147" s="113">
        <v>0</v>
      </c>
      <c r="F147" s="113">
        <v>0</v>
      </c>
      <c r="G147" s="113">
        <v>0</v>
      </c>
      <c r="H147" s="113">
        <v>0</v>
      </c>
      <c r="I147" s="113">
        <v>0</v>
      </c>
      <c r="J147" s="113">
        <v>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4">
        <f t="shared" si="2"/>
        <v>0</v>
      </c>
      <c r="AN147" s="121"/>
    </row>
    <row r="148" spans="1:40" ht="33" customHeight="1">
      <c r="A148" s="110">
        <v>315</v>
      </c>
      <c r="B148" s="111" t="s">
        <v>839</v>
      </c>
      <c r="C148" s="115" t="s">
        <v>8782</v>
      </c>
      <c r="D148" s="113">
        <v>0</v>
      </c>
      <c r="E148" s="113">
        <v>0</v>
      </c>
      <c r="F148" s="113">
        <v>0</v>
      </c>
      <c r="G148" s="113">
        <v>7600</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4">
        <f t="shared" si="2"/>
        <v>7600</v>
      </c>
      <c r="AN148" s="121"/>
    </row>
    <row r="149" spans="1:40" ht="33" customHeight="1">
      <c r="A149" s="110">
        <v>324</v>
      </c>
      <c r="B149" s="111" t="s">
        <v>840</v>
      </c>
      <c r="C149" s="115" t="s">
        <v>8782</v>
      </c>
      <c r="D149" s="113">
        <v>0</v>
      </c>
      <c r="E149" s="113">
        <v>0</v>
      </c>
      <c r="F149" s="113">
        <v>50864.09</v>
      </c>
      <c r="G149" s="113">
        <v>0</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4">
        <f t="shared" si="2"/>
        <v>50864.09</v>
      </c>
      <c r="AN149" s="121"/>
    </row>
    <row r="150" spans="1:40" ht="33" customHeight="1">
      <c r="A150" s="110">
        <v>340</v>
      </c>
      <c r="B150" s="111" t="s">
        <v>841</v>
      </c>
      <c r="C150" s="115" t="s">
        <v>8782</v>
      </c>
      <c r="D150" s="113">
        <v>1200</v>
      </c>
      <c r="E150" s="113">
        <v>825</v>
      </c>
      <c r="F150" s="113">
        <v>0</v>
      </c>
      <c r="G150" s="113">
        <v>393325.7099999999</v>
      </c>
      <c r="H150" s="113">
        <v>0</v>
      </c>
      <c r="I150" s="113">
        <v>6810.119999999999</v>
      </c>
      <c r="J150" s="113">
        <v>892553.75999999989</v>
      </c>
      <c r="K150" s="113">
        <v>15878.639999999998</v>
      </c>
      <c r="L150" s="113">
        <v>0</v>
      </c>
      <c r="M150" s="113">
        <v>0</v>
      </c>
      <c r="N150" s="113">
        <v>0.15000000000000002</v>
      </c>
      <c r="O150" s="113">
        <v>0</v>
      </c>
      <c r="P150" s="113">
        <v>0</v>
      </c>
      <c r="Q150" s="113">
        <v>0</v>
      </c>
      <c r="R150" s="113">
        <v>0</v>
      </c>
      <c r="S150" s="113">
        <v>0</v>
      </c>
      <c r="T150" s="113">
        <v>111786.1</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4">
        <f t="shared" si="2"/>
        <v>1422379.4799999997</v>
      </c>
      <c r="AN150" s="121"/>
    </row>
    <row r="151" spans="1:40" ht="33" customHeight="1">
      <c r="A151" s="110">
        <v>341</v>
      </c>
      <c r="B151" s="111" t="s">
        <v>842</v>
      </c>
      <c r="C151" s="115" t="s">
        <v>8782</v>
      </c>
      <c r="D151" s="113">
        <v>0</v>
      </c>
      <c r="E151" s="113">
        <v>0</v>
      </c>
      <c r="F151" s="113">
        <v>0</v>
      </c>
      <c r="G151" s="113">
        <v>0</v>
      </c>
      <c r="H151" s="113">
        <v>0</v>
      </c>
      <c r="I151" s="113">
        <v>0</v>
      </c>
      <c r="J151" s="113">
        <v>0</v>
      </c>
      <c r="K151" s="113">
        <v>0</v>
      </c>
      <c r="L151" s="113">
        <v>0</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4">
        <f t="shared" si="2"/>
        <v>0</v>
      </c>
      <c r="AN151" s="121"/>
    </row>
    <row r="152" spans="1:40" ht="33" customHeight="1">
      <c r="A152" s="110">
        <v>342</v>
      </c>
      <c r="B152" s="111" t="s">
        <v>843</v>
      </c>
      <c r="C152" s="115" t="s">
        <v>8782</v>
      </c>
      <c r="D152" s="113">
        <v>0</v>
      </c>
      <c r="E152" s="113">
        <v>0</v>
      </c>
      <c r="F152" s="113">
        <v>0</v>
      </c>
      <c r="G152" s="113">
        <v>27609.110000000004</v>
      </c>
      <c r="H152" s="113">
        <v>0</v>
      </c>
      <c r="I152" s="113">
        <v>0</v>
      </c>
      <c r="J152" s="113">
        <v>15507454.700000001</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4">
        <f t="shared" si="2"/>
        <v>15535063.810000001</v>
      </c>
      <c r="AN152" s="121"/>
    </row>
    <row r="153" spans="1:40" ht="33" customHeight="1">
      <c r="A153" s="110">
        <v>343</v>
      </c>
      <c r="B153" s="111" t="s">
        <v>844</v>
      </c>
      <c r="C153" s="115" t="s">
        <v>8782</v>
      </c>
      <c r="D153" s="113">
        <v>0</v>
      </c>
      <c r="E153" s="113">
        <v>0</v>
      </c>
      <c r="F153" s="113">
        <v>189952</v>
      </c>
      <c r="G153" s="113">
        <v>0</v>
      </c>
      <c r="H153" s="113">
        <v>0</v>
      </c>
      <c r="I153" s="113">
        <v>0</v>
      </c>
      <c r="J153" s="113">
        <v>0</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4">
        <f t="shared" si="2"/>
        <v>189952</v>
      </c>
      <c r="AN153" s="121"/>
    </row>
    <row r="154" spans="1:40" ht="33" customHeight="1">
      <c r="A154" s="110">
        <v>344</v>
      </c>
      <c r="B154" s="111" t="s">
        <v>845</v>
      </c>
      <c r="C154" s="115" t="s">
        <v>8782</v>
      </c>
      <c r="D154" s="113">
        <v>0</v>
      </c>
      <c r="E154" s="113">
        <v>0</v>
      </c>
      <c r="F154" s="113">
        <v>0</v>
      </c>
      <c r="G154" s="113">
        <v>39954.159999999996</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4">
        <f t="shared" si="2"/>
        <v>39954.159999999996</v>
      </c>
      <c r="AN154" s="121"/>
    </row>
    <row r="155" spans="1:40" ht="33" customHeight="1">
      <c r="A155" s="110">
        <v>345</v>
      </c>
      <c r="B155" s="111" t="s">
        <v>846</v>
      </c>
      <c r="C155" s="115" t="s">
        <v>8782</v>
      </c>
      <c r="D155" s="113">
        <v>0</v>
      </c>
      <c r="E155" s="113">
        <v>0</v>
      </c>
      <c r="F155" s="113">
        <v>0</v>
      </c>
      <c r="G155" s="113">
        <v>0</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4">
        <f t="shared" si="2"/>
        <v>0</v>
      </c>
      <c r="AN155" s="121"/>
    </row>
    <row r="156" spans="1:40" ht="33" customHeight="1">
      <c r="A156" s="110">
        <v>346</v>
      </c>
      <c r="B156" s="111" t="s">
        <v>847</v>
      </c>
      <c r="C156" s="115" t="s">
        <v>8782</v>
      </c>
      <c r="D156" s="113">
        <v>0</v>
      </c>
      <c r="E156" s="113">
        <v>0</v>
      </c>
      <c r="F156" s="113">
        <v>0</v>
      </c>
      <c r="G156" s="113">
        <v>1170</v>
      </c>
      <c r="H156" s="113">
        <v>0</v>
      </c>
      <c r="I156" s="113">
        <v>0</v>
      </c>
      <c r="J156" s="113">
        <v>0</v>
      </c>
      <c r="K156" s="113">
        <v>287.22000000000003</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4">
        <f t="shared" si="2"/>
        <v>1457.22</v>
      </c>
      <c r="AN156" s="121"/>
    </row>
    <row r="157" spans="1:40" ht="33" customHeight="1">
      <c r="A157" s="110">
        <v>347</v>
      </c>
      <c r="B157" s="111" t="s">
        <v>848</v>
      </c>
      <c r="C157" s="115" t="s">
        <v>8782</v>
      </c>
      <c r="D157" s="113">
        <v>0</v>
      </c>
      <c r="E157" s="113">
        <v>0</v>
      </c>
      <c r="F157" s="113">
        <v>0</v>
      </c>
      <c r="G157" s="113">
        <v>964.35</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4">
        <f t="shared" si="2"/>
        <v>964.35</v>
      </c>
      <c r="AN157" s="121"/>
    </row>
    <row r="158" spans="1:40" ht="33" customHeight="1">
      <c r="A158" s="110">
        <v>348</v>
      </c>
      <c r="B158" s="111" t="s">
        <v>849</v>
      </c>
      <c r="C158" s="115" t="s">
        <v>8782</v>
      </c>
      <c r="D158" s="113">
        <v>0</v>
      </c>
      <c r="E158" s="113">
        <v>4450</v>
      </c>
      <c r="F158" s="113">
        <v>0</v>
      </c>
      <c r="G158" s="113">
        <v>11169.75</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4">
        <f t="shared" si="2"/>
        <v>15619.75</v>
      </c>
      <c r="AN158" s="121"/>
    </row>
    <row r="159" spans="1:40" ht="33" customHeight="1">
      <c r="A159" s="110">
        <v>349</v>
      </c>
      <c r="B159" s="111" t="s">
        <v>850</v>
      </c>
      <c r="C159" s="115" t="s">
        <v>8782</v>
      </c>
      <c r="D159" s="113">
        <v>0</v>
      </c>
      <c r="E159" s="113">
        <v>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4">
        <f t="shared" si="2"/>
        <v>0</v>
      </c>
      <c r="AN159" s="121"/>
    </row>
    <row r="160" spans="1:40" ht="33" customHeight="1">
      <c r="A160" s="110">
        <v>371</v>
      </c>
      <c r="B160" s="111" t="s">
        <v>851</v>
      </c>
      <c r="C160" s="115" t="s">
        <v>8782</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4">
        <f t="shared" si="2"/>
        <v>0</v>
      </c>
      <c r="AN160" s="121"/>
    </row>
    <row r="161" spans="1:40" ht="33" customHeight="1">
      <c r="A161" s="110">
        <v>372</v>
      </c>
      <c r="B161" s="111" t="s">
        <v>1314</v>
      </c>
      <c r="C161" s="115" t="s">
        <v>8782</v>
      </c>
      <c r="D161" s="113">
        <v>0</v>
      </c>
      <c r="E161" s="113">
        <v>222596.11</v>
      </c>
      <c r="F161" s="113">
        <v>0</v>
      </c>
      <c r="G161" s="113">
        <v>469639.54999999993</v>
      </c>
      <c r="H161" s="113">
        <v>0</v>
      </c>
      <c r="I161" s="113">
        <v>0</v>
      </c>
      <c r="J161" s="113">
        <v>0</v>
      </c>
      <c r="K161" s="113">
        <v>0</v>
      </c>
      <c r="L161" s="113">
        <v>0</v>
      </c>
      <c r="M161" s="113">
        <v>0</v>
      </c>
      <c r="N161" s="113">
        <v>0</v>
      </c>
      <c r="O161" s="113">
        <v>0</v>
      </c>
      <c r="P161" s="113">
        <v>0</v>
      </c>
      <c r="Q161" s="113">
        <v>0</v>
      </c>
      <c r="R161" s="113">
        <v>0</v>
      </c>
      <c r="S161" s="113">
        <v>0</v>
      </c>
      <c r="T161" s="113">
        <v>1288039.6100000001</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4">
        <f t="shared" si="2"/>
        <v>1980275.27</v>
      </c>
      <c r="AN161" s="121"/>
    </row>
    <row r="162" spans="1:40" ht="33" customHeight="1">
      <c r="A162" s="110">
        <v>373</v>
      </c>
      <c r="B162" s="111" t="s">
        <v>1315</v>
      </c>
      <c r="C162" s="115" t="s">
        <v>8782</v>
      </c>
      <c r="D162" s="113">
        <v>0</v>
      </c>
      <c r="E162" s="113">
        <v>0</v>
      </c>
      <c r="F162" s="113">
        <v>0</v>
      </c>
      <c r="G162" s="113">
        <v>23426.300000000003</v>
      </c>
      <c r="H162" s="113">
        <v>0</v>
      </c>
      <c r="I162" s="113">
        <v>0</v>
      </c>
      <c r="J162" s="113">
        <v>0</v>
      </c>
      <c r="K162" s="113">
        <v>0</v>
      </c>
      <c r="L162" s="113">
        <v>0</v>
      </c>
      <c r="M162" s="113">
        <v>0</v>
      </c>
      <c r="N162" s="113">
        <v>0</v>
      </c>
      <c r="O162" s="113">
        <v>0</v>
      </c>
      <c r="P162" s="113">
        <v>0</v>
      </c>
      <c r="Q162" s="113">
        <v>0</v>
      </c>
      <c r="R162" s="113">
        <v>0</v>
      </c>
      <c r="S162" s="113">
        <v>0</v>
      </c>
      <c r="T162" s="113">
        <v>17248128.119999997</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4">
        <f t="shared" si="2"/>
        <v>17271554.419999998</v>
      </c>
      <c r="AN162" s="121"/>
    </row>
    <row r="163" spans="1:40" ht="33" customHeight="1">
      <c r="A163" s="110">
        <v>374</v>
      </c>
      <c r="B163" s="111" t="s">
        <v>1316</v>
      </c>
      <c r="C163" s="115" t="s">
        <v>8782</v>
      </c>
      <c r="D163" s="113">
        <v>0</v>
      </c>
      <c r="E163" s="113">
        <v>0</v>
      </c>
      <c r="F163" s="113">
        <v>0</v>
      </c>
      <c r="G163" s="113">
        <v>0</v>
      </c>
      <c r="H163" s="113">
        <v>0</v>
      </c>
      <c r="I163" s="113">
        <v>0</v>
      </c>
      <c r="J163" s="113">
        <v>0</v>
      </c>
      <c r="K163" s="113">
        <v>281.8</v>
      </c>
      <c r="L163" s="113">
        <v>0</v>
      </c>
      <c r="M163" s="113">
        <v>0</v>
      </c>
      <c r="N163" s="113">
        <v>0</v>
      </c>
      <c r="O163" s="113">
        <v>0</v>
      </c>
      <c r="P163" s="113">
        <v>0</v>
      </c>
      <c r="Q163" s="113">
        <v>0</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4">
        <f t="shared" si="2"/>
        <v>281.8</v>
      </c>
      <c r="AN163" s="121"/>
    </row>
    <row r="164" spans="1:40" ht="33" customHeight="1">
      <c r="A164" s="110">
        <v>375</v>
      </c>
      <c r="B164" s="111" t="s">
        <v>1317</v>
      </c>
      <c r="C164" s="115" t="s">
        <v>8782</v>
      </c>
      <c r="D164" s="113">
        <v>0</v>
      </c>
      <c r="E164" s="113">
        <v>0</v>
      </c>
      <c r="F164" s="113">
        <v>0</v>
      </c>
      <c r="G164" s="113">
        <v>0</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4">
        <f t="shared" si="2"/>
        <v>0</v>
      </c>
      <c r="AN164" s="121"/>
    </row>
    <row r="165" spans="1:40" ht="33" customHeight="1">
      <c r="A165" s="110">
        <v>376</v>
      </c>
      <c r="B165" s="111" t="s">
        <v>1318</v>
      </c>
      <c r="C165" s="115" t="s">
        <v>8782</v>
      </c>
      <c r="D165" s="113">
        <v>0</v>
      </c>
      <c r="E165" s="113">
        <v>0</v>
      </c>
      <c r="F165" s="113">
        <v>0</v>
      </c>
      <c r="G165" s="113">
        <v>0</v>
      </c>
      <c r="H165" s="113">
        <v>0</v>
      </c>
      <c r="I165" s="113">
        <v>0</v>
      </c>
      <c r="J165" s="113">
        <v>0</v>
      </c>
      <c r="K165" s="113">
        <v>2933.67</v>
      </c>
      <c r="L165" s="113">
        <v>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4">
        <f t="shared" si="2"/>
        <v>2933.67</v>
      </c>
      <c r="AN165" s="121"/>
    </row>
    <row r="166" spans="1:40" ht="33" customHeight="1">
      <c r="A166" s="110">
        <v>377</v>
      </c>
      <c r="B166" s="111" t="s">
        <v>1319</v>
      </c>
      <c r="C166" s="115" t="s">
        <v>8782</v>
      </c>
      <c r="D166" s="113">
        <v>0</v>
      </c>
      <c r="E166" s="113">
        <v>0</v>
      </c>
      <c r="F166" s="113">
        <v>0</v>
      </c>
      <c r="G166" s="113">
        <v>0</v>
      </c>
      <c r="H166" s="113">
        <v>0</v>
      </c>
      <c r="I166" s="113">
        <v>0</v>
      </c>
      <c r="J166" s="113">
        <v>0</v>
      </c>
      <c r="K166" s="113">
        <v>0</v>
      </c>
      <c r="L166" s="113">
        <v>0</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4">
        <f t="shared" si="2"/>
        <v>0</v>
      </c>
      <c r="AN166" s="121"/>
    </row>
    <row r="167" spans="1:40" ht="33" customHeight="1">
      <c r="A167" s="110">
        <v>378</v>
      </c>
      <c r="B167" s="111" t="s">
        <v>1320</v>
      </c>
      <c r="C167" s="115" t="s">
        <v>8782</v>
      </c>
      <c r="D167" s="113">
        <v>0</v>
      </c>
      <c r="E167" s="113">
        <v>75</v>
      </c>
      <c r="F167" s="113">
        <v>0</v>
      </c>
      <c r="G167" s="113">
        <v>19564.86</v>
      </c>
      <c r="H167" s="113">
        <v>0</v>
      </c>
      <c r="I167" s="113">
        <v>0</v>
      </c>
      <c r="J167" s="113">
        <v>0</v>
      </c>
      <c r="K167" s="113">
        <v>0</v>
      </c>
      <c r="L167" s="113">
        <v>0</v>
      </c>
      <c r="M167" s="113">
        <v>0</v>
      </c>
      <c r="N167" s="113">
        <v>0</v>
      </c>
      <c r="O167" s="113">
        <v>0</v>
      </c>
      <c r="P167" s="113">
        <v>0</v>
      </c>
      <c r="Q167" s="113">
        <v>0</v>
      </c>
      <c r="R167" s="113">
        <v>0</v>
      </c>
      <c r="S167" s="113">
        <v>0</v>
      </c>
      <c r="T167" s="113">
        <v>75</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4">
        <f t="shared" si="2"/>
        <v>19714.86</v>
      </c>
      <c r="AN167" s="121"/>
    </row>
    <row r="168" spans="1:40" ht="33" customHeight="1">
      <c r="A168" s="110">
        <v>411</v>
      </c>
      <c r="B168" s="111" t="s">
        <v>852</v>
      </c>
      <c r="C168" s="115" t="s">
        <v>8782</v>
      </c>
      <c r="D168" s="113">
        <v>0</v>
      </c>
      <c r="E168" s="113">
        <v>0</v>
      </c>
      <c r="F168" s="113">
        <v>0</v>
      </c>
      <c r="G168" s="113">
        <v>0</v>
      </c>
      <c r="H168" s="113">
        <v>0</v>
      </c>
      <c r="I168" s="113">
        <v>0</v>
      </c>
      <c r="J168" s="113">
        <v>0</v>
      </c>
      <c r="K168" s="113">
        <v>0</v>
      </c>
      <c r="L168" s="113">
        <v>0</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4">
        <f t="shared" si="2"/>
        <v>0</v>
      </c>
      <c r="AN168" s="121"/>
    </row>
    <row r="169" spans="1:40" ht="33" customHeight="1">
      <c r="A169" s="110">
        <v>417</v>
      </c>
      <c r="B169" s="111" t="s">
        <v>853</v>
      </c>
      <c r="C169" s="115" t="s">
        <v>8782</v>
      </c>
      <c r="D169" s="113">
        <v>0</v>
      </c>
      <c r="E169" s="113">
        <v>0</v>
      </c>
      <c r="F169" s="113">
        <v>0</v>
      </c>
      <c r="G169" s="113">
        <v>7372441.5699999994</v>
      </c>
      <c r="H169" s="113">
        <v>0</v>
      </c>
      <c r="I169" s="113">
        <v>0</v>
      </c>
      <c r="J169" s="113">
        <v>0</v>
      </c>
      <c r="K169" s="113">
        <v>0</v>
      </c>
      <c r="L169" s="113">
        <v>0</v>
      </c>
      <c r="M169" s="113">
        <v>0</v>
      </c>
      <c r="N169" s="113">
        <v>0</v>
      </c>
      <c r="O169" s="113">
        <v>0</v>
      </c>
      <c r="P169" s="113">
        <v>0</v>
      </c>
      <c r="Q169" s="113">
        <v>0</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4">
        <f t="shared" si="2"/>
        <v>7372441.5699999994</v>
      </c>
      <c r="AN169" s="121"/>
    </row>
    <row r="170" spans="1:40" ht="33" customHeight="1">
      <c r="A170" s="110">
        <v>418</v>
      </c>
      <c r="B170" s="111" t="s">
        <v>854</v>
      </c>
      <c r="C170" s="115" t="s">
        <v>8782</v>
      </c>
      <c r="D170" s="113">
        <v>0</v>
      </c>
      <c r="E170" s="113">
        <v>0</v>
      </c>
      <c r="F170" s="113">
        <v>0</v>
      </c>
      <c r="G170" s="113">
        <v>291768.29000000004</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4">
        <f t="shared" si="2"/>
        <v>291768.29000000004</v>
      </c>
      <c r="AN170" s="121"/>
    </row>
    <row r="171" spans="1:40" ht="33" customHeight="1">
      <c r="A171" s="110">
        <v>422</v>
      </c>
      <c r="B171" s="111" t="s">
        <v>855</v>
      </c>
      <c r="C171" s="115" t="s">
        <v>8782</v>
      </c>
      <c r="D171" s="113">
        <v>0</v>
      </c>
      <c r="E171" s="113">
        <v>0</v>
      </c>
      <c r="F171" s="113">
        <v>0</v>
      </c>
      <c r="G171" s="113">
        <v>0</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4">
        <f t="shared" si="2"/>
        <v>0</v>
      </c>
      <c r="AN171" s="121"/>
    </row>
    <row r="172" spans="1:40" ht="33" customHeight="1">
      <c r="A172" s="110">
        <v>423</v>
      </c>
      <c r="B172" s="111" t="s">
        <v>856</v>
      </c>
      <c r="C172" s="115" t="s">
        <v>8782</v>
      </c>
      <c r="D172" s="113">
        <v>0</v>
      </c>
      <c r="E172" s="113">
        <v>0</v>
      </c>
      <c r="F172" s="113">
        <v>0</v>
      </c>
      <c r="G172" s="113">
        <v>502721.10000000003</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4">
        <f t="shared" si="2"/>
        <v>502721.10000000003</v>
      </c>
      <c r="AN172" s="121"/>
    </row>
    <row r="173" spans="1:40" ht="33" customHeight="1">
      <c r="A173" s="110">
        <v>424</v>
      </c>
      <c r="B173" s="111" t="s">
        <v>857</v>
      </c>
      <c r="C173" s="115" t="s">
        <v>8782</v>
      </c>
      <c r="D173" s="113">
        <v>0</v>
      </c>
      <c r="E173" s="113">
        <v>0</v>
      </c>
      <c r="F173" s="113">
        <v>0</v>
      </c>
      <c r="G173" s="113">
        <v>104932.36000000002</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4">
        <f t="shared" si="2"/>
        <v>104932.36000000002</v>
      </c>
      <c r="AN173" s="121"/>
    </row>
    <row r="174" spans="1:40" ht="33" customHeight="1">
      <c r="A174" s="110">
        <v>425</v>
      </c>
      <c r="B174" s="111" t="s">
        <v>858</v>
      </c>
      <c r="C174" s="115" t="s">
        <v>8782</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4">
        <f t="shared" si="2"/>
        <v>0</v>
      </c>
      <c r="AN174" s="121"/>
    </row>
    <row r="175" spans="1:40" ht="33" customHeight="1">
      <c r="A175" s="110">
        <v>426</v>
      </c>
      <c r="B175" s="111" t="s">
        <v>859</v>
      </c>
      <c r="C175" s="115" t="s">
        <v>8782</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4">
        <f t="shared" si="2"/>
        <v>0</v>
      </c>
      <c r="AN175" s="121"/>
    </row>
    <row r="176" spans="1:40" ht="33" customHeight="1">
      <c r="A176" s="110">
        <v>427</v>
      </c>
      <c r="B176" s="111" t="s">
        <v>860</v>
      </c>
      <c r="C176" s="115" t="s">
        <v>8782</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4">
        <f t="shared" si="2"/>
        <v>0</v>
      </c>
      <c r="AN176" s="121"/>
    </row>
    <row r="177" spans="1:40" ht="33" customHeight="1">
      <c r="A177" s="110">
        <v>428</v>
      </c>
      <c r="B177" s="111" t="s">
        <v>861</v>
      </c>
      <c r="C177" s="115" t="s">
        <v>8782</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4">
        <f t="shared" si="2"/>
        <v>0</v>
      </c>
      <c r="AN177" s="121"/>
    </row>
    <row r="178" spans="1:40" ht="33" customHeight="1">
      <c r="A178" s="110">
        <v>429</v>
      </c>
      <c r="B178" s="111" t="s">
        <v>862</v>
      </c>
      <c r="C178" s="115" t="s">
        <v>8782</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4">
        <f t="shared" si="2"/>
        <v>0</v>
      </c>
      <c r="AN178" s="121"/>
    </row>
    <row r="179" spans="1:40" ht="33" customHeight="1">
      <c r="A179" s="110">
        <v>432</v>
      </c>
      <c r="B179" s="111" t="s">
        <v>863</v>
      </c>
      <c r="C179" s="115" t="s">
        <v>8782</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4">
        <f t="shared" si="2"/>
        <v>0</v>
      </c>
      <c r="AN179" s="121"/>
    </row>
    <row r="180" spans="1:40" ht="33" customHeight="1">
      <c r="A180" s="110">
        <v>433</v>
      </c>
      <c r="B180" s="111" t="s">
        <v>864</v>
      </c>
      <c r="C180" s="115" t="s">
        <v>8782</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4">
        <f t="shared" si="2"/>
        <v>0</v>
      </c>
      <c r="AN180" s="121"/>
    </row>
    <row r="181" spans="1:40" ht="33" customHeight="1">
      <c r="A181" s="110">
        <v>434</v>
      </c>
      <c r="B181" s="111" t="s">
        <v>865</v>
      </c>
      <c r="C181" s="115" t="s">
        <v>8782</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4">
        <f t="shared" si="2"/>
        <v>0</v>
      </c>
      <c r="AN181" s="121"/>
    </row>
    <row r="182" spans="1:40" ht="33" customHeight="1">
      <c r="A182" s="110">
        <v>435</v>
      </c>
      <c r="B182" s="111" t="s">
        <v>866</v>
      </c>
      <c r="C182" s="115" t="s">
        <v>8782</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4">
        <f t="shared" si="2"/>
        <v>0</v>
      </c>
      <c r="AN182" s="121"/>
    </row>
    <row r="183" spans="1:40" ht="33" customHeight="1">
      <c r="A183" s="110">
        <v>512</v>
      </c>
      <c r="B183" s="111" t="s">
        <v>867</v>
      </c>
      <c r="C183" s="115" t="s">
        <v>8782</v>
      </c>
      <c r="D183" s="113">
        <v>0</v>
      </c>
      <c r="E183" s="113">
        <v>0</v>
      </c>
      <c r="F183" s="113">
        <v>0</v>
      </c>
      <c r="G183" s="113">
        <v>1420.96</v>
      </c>
      <c r="H183" s="113">
        <v>0</v>
      </c>
      <c r="I183" s="113">
        <v>6183.8</v>
      </c>
      <c r="J183" s="113">
        <v>10956134.51</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50.01</v>
      </c>
      <c r="AA183" s="113">
        <v>3430000</v>
      </c>
      <c r="AB183" s="113">
        <v>0</v>
      </c>
      <c r="AC183" s="113">
        <v>0</v>
      </c>
      <c r="AD183" s="113">
        <v>0</v>
      </c>
      <c r="AE183" s="113">
        <v>0</v>
      </c>
      <c r="AF183" s="113">
        <v>0</v>
      </c>
      <c r="AG183" s="113">
        <v>0</v>
      </c>
      <c r="AH183" s="113">
        <v>0</v>
      </c>
      <c r="AI183" s="113">
        <v>0</v>
      </c>
      <c r="AJ183" s="113">
        <v>0</v>
      </c>
      <c r="AK183" s="114">
        <f t="shared" si="2"/>
        <v>14393789.279999999</v>
      </c>
      <c r="AN183" s="121"/>
    </row>
    <row r="184" spans="1:40" ht="33" customHeight="1">
      <c r="A184" s="110">
        <v>513</v>
      </c>
      <c r="B184" s="111" t="s">
        <v>211</v>
      </c>
      <c r="C184" s="115" t="s">
        <v>8782</v>
      </c>
      <c r="D184" s="113">
        <v>0</v>
      </c>
      <c r="E184" s="113">
        <v>75</v>
      </c>
      <c r="F184" s="113">
        <v>131.72</v>
      </c>
      <c r="G184" s="113">
        <v>514442.68999999994</v>
      </c>
      <c r="H184" s="113">
        <v>19479656</v>
      </c>
      <c r="I184" s="113">
        <v>2275060.9900000002</v>
      </c>
      <c r="J184" s="113">
        <v>707865059.85000014</v>
      </c>
      <c r="K184" s="113">
        <v>1887234.18</v>
      </c>
      <c r="L184" s="113">
        <v>0</v>
      </c>
      <c r="M184" s="113">
        <v>0</v>
      </c>
      <c r="N184" s="113">
        <v>8506203.790000001</v>
      </c>
      <c r="O184" s="113">
        <v>0</v>
      </c>
      <c r="P184" s="113">
        <v>0</v>
      </c>
      <c r="Q184" s="113">
        <v>0</v>
      </c>
      <c r="R184" s="113">
        <v>0</v>
      </c>
      <c r="S184" s="113">
        <v>0</v>
      </c>
      <c r="T184" s="113">
        <v>111669867.22999997</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4">
        <f t="shared" si="2"/>
        <v>852197731.45000005</v>
      </c>
      <c r="AN184" s="121"/>
    </row>
    <row r="185" spans="1:40" ht="33" customHeight="1">
      <c r="A185" s="110">
        <v>514</v>
      </c>
      <c r="B185" s="111" t="s">
        <v>868</v>
      </c>
      <c r="C185" s="115" t="s">
        <v>8782</v>
      </c>
      <c r="D185" s="113">
        <v>0</v>
      </c>
      <c r="E185" s="113">
        <v>0</v>
      </c>
      <c r="F185" s="113">
        <v>0</v>
      </c>
      <c r="G185" s="113">
        <v>0</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0</v>
      </c>
      <c r="AA185" s="113">
        <v>89180000</v>
      </c>
      <c r="AB185" s="113">
        <v>0</v>
      </c>
      <c r="AC185" s="113">
        <v>2770560.27</v>
      </c>
      <c r="AD185" s="113">
        <v>0</v>
      </c>
      <c r="AE185" s="113">
        <v>0</v>
      </c>
      <c r="AF185" s="113">
        <v>0</v>
      </c>
      <c r="AG185" s="113">
        <v>0</v>
      </c>
      <c r="AH185" s="113">
        <v>0</v>
      </c>
      <c r="AI185" s="113">
        <v>0</v>
      </c>
      <c r="AJ185" s="113">
        <v>0</v>
      </c>
      <c r="AK185" s="114">
        <f t="shared" si="2"/>
        <v>91950560.269999996</v>
      </c>
      <c r="AN185" s="121"/>
    </row>
    <row r="186" spans="1:40" ht="33" customHeight="1">
      <c r="A186" s="110">
        <v>517</v>
      </c>
      <c r="B186" s="111" t="s">
        <v>869</v>
      </c>
      <c r="C186" s="115" t="s">
        <v>8782</v>
      </c>
      <c r="D186" s="113">
        <v>0</v>
      </c>
      <c r="E186" s="113">
        <v>0</v>
      </c>
      <c r="F186" s="113">
        <v>0</v>
      </c>
      <c r="G186" s="113">
        <v>0</v>
      </c>
      <c r="H186" s="113">
        <v>0</v>
      </c>
      <c r="I186" s="113">
        <v>0</v>
      </c>
      <c r="J186" s="113">
        <v>0</v>
      </c>
      <c r="K186" s="113">
        <v>0</v>
      </c>
      <c r="L186" s="113">
        <v>0</v>
      </c>
      <c r="M186" s="113">
        <v>0</v>
      </c>
      <c r="N186" s="113">
        <v>0</v>
      </c>
      <c r="O186" s="113">
        <v>0</v>
      </c>
      <c r="P186" s="113">
        <v>0</v>
      </c>
      <c r="Q186" s="113">
        <v>0</v>
      </c>
      <c r="R186" s="113">
        <v>0</v>
      </c>
      <c r="S186" s="113">
        <v>0</v>
      </c>
      <c r="T186" s="113">
        <v>0</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3">
        <v>0</v>
      </c>
      <c r="AK186" s="114">
        <f t="shared" si="2"/>
        <v>0</v>
      </c>
      <c r="AN186" s="121"/>
    </row>
    <row r="187" spans="1:40" ht="33" customHeight="1">
      <c r="A187" s="110">
        <v>520</v>
      </c>
      <c r="B187" s="111" t="s">
        <v>870</v>
      </c>
      <c r="C187" s="115" t="s">
        <v>8782</v>
      </c>
      <c r="D187" s="113">
        <v>0</v>
      </c>
      <c r="E187" s="113">
        <v>0</v>
      </c>
      <c r="F187" s="113">
        <v>0</v>
      </c>
      <c r="G187" s="113">
        <v>0</v>
      </c>
      <c r="H187" s="113">
        <v>0</v>
      </c>
      <c r="I187" s="113">
        <v>0</v>
      </c>
      <c r="J187" s="113">
        <v>0</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0</v>
      </c>
      <c r="Z187" s="113">
        <v>0</v>
      </c>
      <c r="AA187" s="113">
        <v>0</v>
      </c>
      <c r="AB187" s="113">
        <v>0</v>
      </c>
      <c r="AC187" s="113">
        <v>0</v>
      </c>
      <c r="AD187" s="113">
        <v>0</v>
      </c>
      <c r="AE187" s="113">
        <v>0</v>
      </c>
      <c r="AF187" s="113">
        <v>0</v>
      </c>
      <c r="AG187" s="113">
        <v>0</v>
      </c>
      <c r="AH187" s="113">
        <v>0</v>
      </c>
      <c r="AI187" s="113">
        <v>0</v>
      </c>
      <c r="AJ187" s="113">
        <v>0</v>
      </c>
      <c r="AK187" s="114">
        <f t="shared" si="2"/>
        <v>0</v>
      </c>
      <c r="AN187" s="121"/>
    </row>
    <row r="188" spans="1:40" ht="33" customHeight="1">
      <c r="A188" s="110">
        <v>522</v>
      </c>
      <c r="B188" s="111" t="s">
        <v>871</v>
      </c>
      <c r="C188" s="115" t="s">
        <v>8782</v>
      </c>
      <c r="D188" s="113">
        <v>0</v>
      </c>
      <c r="E188" s="113">
        <v>0</v>
      </c>
      <c r="F188" s="113">
        <v>6300</v>
      </c>
      <c r="G188" s="113">
        <v>0</v>
      </c>
      <c r="H188" s="113">
        <v>0</v>
      </c>
      <c r="I188" s="113">
        <v>0</v>
      </c>
      <c r="J188" s="113">
        <v>0</v>
      </c>
      <c r="K188" s="113">
        <v>0</v>
      </c>
      <c r="L188" s="113">
        <v>0</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3">
        <v>0</v>
      </c>
      <c r="AK188" s="114">
        <f t="shared" si="2"/>
        <v>6300</v>
      </c>
      <c r="AN188" s="121"/>
    </row>
    <row r="189" spans="1:40" ht="33" customHeight="1">
      <c r="A189" s="110">
        <v>523</v>
      </c>
      <c r="B189" s="111" t="s">
        <v>872</v>
      </c>
      <c r="C189" s="115" t="s">
        <v>8782</v>
      </c>
      <c r="D189" s="113">
        <v>3840</v>
      </c>
      <c r="E189" s="113">
        <v>0</v>
      </c>
      <c r="F189" s="113">
        <v>0</v>
      </c>
      <c r="G189" s="113">
        <v>2570493.4499999997</v>
      </c>
      <c r="H189" s="113">
        <v>0</v>
      </c>
      <c r="I189" s="113">
        <v>0</v>
      </c>
      <c r="J189" s="113">
        <v>21247</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3">
        <v>0</v>
      </c>
      <c r="AK189" s="114">
        <f t="shared" si="2"/>
        <v>2595580.4499999997</v>
      </c>
      <c r="AN189" s="121"/>
    </row>
    <row r="190" spans="1:40" ht="33" customHeight="1">
      <c r="A190" s="110">
        <v>525</v>
      </c>
      <c r="B190" s="111" t="s">
        <v>217</v>
      </c>
      <c r="C190" s="115" t="s">
        <v>8782</v>
      </c>
      <c r="D190" s="113">
        <v>0</v>
      </c>
      <c r="E190" s="113">
        <v>0</v>
      </c>
      <c r="F190" s="113">
        <v>475532.77</v>
      </c>
      <c r="G190" s="113">
        <v>2537487.1800000002</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4">
        <f t="shared" si="2"/>
        <v>3013019.95</v>
      </c>
      <c r="AN190" s="121"/>
    </row>
    <row r="191" spans="1:40" ht="33" customHeight="1">
      <c r="A191" s="110">
        <v>526</v>
      </c>
      <c r="B191" s="111" t="s">
        <v>873</v>
      </c>
      <c r="C191" s="115" t="s">
        <v>8782</v>
      </c>
      <c r="D191" s="113">
        <v>0</v>
      </c>
      <c r="E191" s="113">
        <v>0</v>
      </c>
      <c r="F191" s="113">
        <v>62370</v>
      </c>
      <c r="G191" s="113">
        <v>2824312.12</v>
      </c>
      <c r="H191" s="113">
        <v>0</v>
      </c>
      <c r="I191" s="113">
        <v>50</v>
      </c>
      <c r="J191" s="113">
        <v>95603.19</v>
      </c>
      <c r="K191" s="113">
        <v>3403.8100000000009</v>
      </c>
      <c r="L191" s="113">
        <v>0</v>
      </c>
      <c r="M191" s="113">
        <v>0</v>
      </c>
      <c r="N191" s="113">
        <v>222.09</v>
      </c>
      <c r="O191" s="113">
        <v>37.5</v>
      </c>
      <c r="P191" s="113">
        <v>0</v>
      </c>
      <c r="Q191" s="113">
        <v>0</v>
      </c>
      <c r="R191" s="113">
        <v>0</v>
      </c>
      <c r="S191" s="113">
        <v>0</v>
      </c>
      <c r="T191" s="113">
        <v>0</v>
      </c>
      <c r="U191" s="113">
        <v>2678</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4">
        <f t="shared" si="2"/>
        <v>2988676.71</v>
      </c>
      <c r="AN191" s="121"/>
    </row>
    <row r="192" spans="1:40" ht="33" customHeight="1">
      <c r="A192" s="110">
        <v>548</v>
      </c>
      <c r="B192" s="111" t="s">
        <v>874</v>
      </c>
      <c r="C192" s="115" t="s">
        <v>8782</v>
      </c>
      <c r="D192" s="113">
        <v>0</v>
      </c>
      <c r="E192" s="113">
        <v>0</v>
      </c>
      <c r="F192" s="113">
        <v>0</v>
      </c>
      <c r="G192" s="113">
        <v>0</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4">
        <f t="shared" si="2"/>
        <v>0</v>
      </c>
      <c r="AN192" s="121"/>
    </row>
    <row r="193" spans="1:40" ht="33" customHeight="1">
      <c r="A193" s="110">
        <v>551</v>
      </c>
      <c r="B193" s="111" t="s">
        <v>220</v>
      </c>
      <c r="C193" s="115" t="s">
        <v>8782</v>
      </c>
      <c r="D193" s="113">
        <v>0</v>
      </c>
      <c r="E193" s="113">
        <v>0</v>
      </c>
      <c r="F193" s="113">
        <v>0</v>
      </c>
      <c r="G193" s="113">
        <v>0</v>
      </c>
      <c r="H193" s="113">
        <v>0</v>
      </c>
      <c r="I193" s="113">
        <v>0</v>
      </c>
      <c r="J193" s="113">
        <v>0</v>
      </c>
      <c r="K193" s="113">
        <v>0</v>
      </c>
      <c r="L193" s="113">
        <v>0</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4">
        <f t="shared" si="2"/>
        <v>0</v>
      </c>
      <c r="AN193" s="121"/>
    </row>
    <row r="194" spans="1:40" ht="33" customHeight="1">
      <c r="A194" s="110">
        <v>572</v>
      </c>
      <c r="B194" s="111" t="s">
        <v>875</v>
      </c>
      <c r="C194" s="115" t="s">
        <v>8782</v>
      </c>
      <c r="D194" s="113">
        <v>0</v>
      </c>
      <c r="E194" s="113">
        <v>0</v>
      </c>
      <c r="F194" s="113">
        <v>0</v>
      </c>
      <c r="G194" s="113">
        <v>1726235.03</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4">
        <f t="shared" si="2"/>
        <v>1726235.03</v>
      </c>
      <c r="AN194" s="121"/>
    </row>
    <row r="195" spans="1:40" ht="33" customHeight="1">
      <c r="A195" s="110">
        <v>573</v>
      </c>
      <c r="B195" s="111" t="s">
        <v>876</v>
      </c>
      <c r="C195" s="115" t="s">
        <v>8782</v>
      </c>
      <c r="D195" s="113">
        <v>0</v>
      </c>
      <c r="E195" s="113">
        <v>0</v>
      </c>
      <c r="F195" s="113">
        <v>0</v>
      </c>
      <c r="G195" s="113">
        <v>2700000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4">
        <f t="shared" si="2"/>
        <v>2700000</v>
      </c>
      <c r="AN195" s="121"/>
    </row>
    <row r="196" spans="1:40" ht="33" customHeight="1">
      <c r="A196" s="110">
        <v>574</v>
      </c>
      <c r="B196" s="111" t="s">
        <v>877</v>
      </c>
      <c r="C196" s="115" t="s">
        <v>8782</v>
      </c>
      <c r="D196" s="113">
        <v>1000000</v>
      </c>
      <c r="E196" s="113">
        <v>5054.8500000000004</v>
      </c>
      <c r="F196" s="113">
        <v>0</v>
      </c>
      <c r="G196" s="113">
        <v>6192203.5299999993</v>
      </c>
      <c r="H196" s="113">
        <v>0</v>
      </c>
      <c r="I196" s="113">
        <v>6534.82</v>
      </c>
      <c r="J196" s="113">
        <v>18300000</v>
      </c>
      <c r="K196" s="113">
        <v>0</v>
      </c>
      <c r="L196" s="113">
        <v>0</v>
      </c>
      <c r="M196" s="113">
        <v>0</v>
      </c>
      <c r="N196" s="113">
        <v>168585.60000000001</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4">
        <f t="shared" si="2"/>
        <v>25672378.800000001</v>
      </c>
      <c r="AN196" s="121"/>
    </row>
    <row r="197" spans="1:40" ht="33" customHeight="1">
      <c r="A197" s="110">
        <v>575</v>
      </c>
      <c r="B197" s="111" t="s">
        <v>878</v>
      </c>
      <c r="C197" s="115" t="s">
        <v>8782</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3">
        <v>0</v>
      </c>
      <c r="AK197" s="114">
        <f t="shared" si="2"/>
        <v>0</v>
      </c>
      <c r="AN197" s="121"/>
    </row>
    <row r="198" spans="1:40" ht="33" customHeight="1">
      <c r="A198" s="110">
        <v>576</v>
      </c>
      <c r="B198" s="111" t="s">
        <v>879</v>
      </c>
      <c r="C198" s="115" t="s">
        <v>8782</v>
      </c>
      <c r="D198" s="113">
        <v>0</v>
      </c>
      <c r="E198" s="113">
        <v>3000000</v>
      </c>
      <c r="F198" s="113">
        <v>0</v>
      </c>
      <c r="G198" s="113">
        <v>41306.800000000003</v>
      </c>
      <c r="H198" s="113">
        <v>0</v>
      </c>
      <c r="I198" s="113">
        <v>1930.98</v>
      </c>
      <c r="J198" s="113">
        <v>0</v>
      </c>
      <c r="K198" s="113">
        <v>1667.5700000000002</v>
      </c>
      <c r="L198" s="113">
        <v>0</v>
      </c>
      <c r="M198" s="113">
        <v>0</v>
      </c>
      <c r="N198" s="113">
        <v>0</v>
      </c>
      <c r="O198" s="113">
        <v>0</v>
      </c>
      <c r="P198" s="113">
        <v>0</v>
      </c>
      <c r="Q198" s="113">
        <v>0</v>
      </c>
      <c r="R198" s="113">
        <v>0</v>
      </c>
      <c r="S198" s="113">
        <v>0</v>
      </c>
      <c r="T198" s="113">
        <v>0</v>
      </c>
      <c r="U198" s="113">
        <v>0</v>
      </c>
      <c r="V198" s="113">
        <v>0</v>
      </c>
      <c r="W198" s="113">
        <v>0</v>
      </c>
      <c r="X198" s="113">
        <v>68600</v>
      </c>
      <c r="Y198" s="113">
        <v>0</v>
      </c>
      <c r="Z198" s="113">
        <v>0</v>
      </c>
      <c r="AA198" s="113">
        <v>22295</v>
      </c>
      <c r="AB198" s="113">
        <v>0</v>
      </c>
      <c r="AC198" s="113">
        <v>0</v>
      </c>
      <c r="AD198" s="113">
        <v>0</v>
      </c>
      <c r="AE198" s="113">
        <v>0</v>
      </c>
      <c r="AF198" s="113">
        <v>0</v>
      </c>
      <c r="AG198" s="113">
        <v>0</v>
      </c>
      <c r="AH198" s="113">
        <v>0</v>
      </c>
      <c r="AI198" s="113">
        <v>0</v>
      </c>
      <c r="AJ198" s="113">
        <v>0</v>
      </c>
      <c r="AK198" s="114">
        <f t="shared" si="2"/>
        <v>3135800.3499999996</v>
      </c>
      <c r="AN198" s="121"/>
    </row>
    <row r="199" spans="1:40" ht="33" customHeight="1">
      <c r="A199" s="110">
        <v>578</v>
      </c>
      <c r="B199" s="111" t="s">
        <v>880</v>
      </c>
      <c r="C199" s="115" t="s">
        <v>8782</v>
      </c>
      <c r="D199" s="113">
        <v>0</v>
      </c>
      <c r="E199" s="113">
        <v>0</v>
      </c>
      <c r="F199" s="113">
        <v>0</v>
      </c>
      <c r="G199" s="113">
        <v>9055.2999999999993</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4">
        <f t="shared" si="2"/>
        <v>9055.2999999999993</v>
      </c>
      <c r="AN199" s="121"/>
    </row>
    <row r="200" spans="1:40" ht="33" customHeight="1">
      <c r="A200" s="110">
        <v>579</v>
      </c>
      <c r="B200" s="111" t="s">
        <v>881</v>
      </c>
      <c r="C200" s="115" t="s">
        <v>8782</v>
      </c>
      <c r="D200" s="113">
        <v>0</v>
      </c>
      <c r="E200" s="113">
        <v>0</v>
      </c>
      <c r="F200" s="113">
        <v>0</v>
      </c>
      <c r="G200" s="113">
        <v>0</v>
      </c>
      <c r="H200" s="113">
        <v>0</v>
      </c>
      <c r="I200" s="113">
        <v>0</v>
      </c>
      <c r="J200" s="113">
        <v>0</v>
      </c>
      <c r="K200" s="113">
        <v>0</v>
      </c>
      <c r="L200" s="113">
        <v>0</v>
      </c>
      <c r="M200" s="113">
        <v>0</v>
      </c>
      <c r="N200" s="113">
        <v>0</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4">
        <f t="shared" si="2"/>
        <v>0</v>
      </c>
      <c r="AN200" s="121"/>
    </row>
    <row r="201" spans="1:40" ht="33" customHeight="1">
      <c r="A201" s="110">
        <v>580</v>
      </c>
      <c r="B201" s="111" t="s">
        <v>228</v>
      </c>
      <c r="C201" s="115" t="s">
        <v>8782</v>
      </c>
      <c r="D201" s="113">
        <v>0</v>
      </c>
      <c r="E201" s="113">
        <v>9211969.4900000002</v>
      </c>
      <c r="F201" s="113">
        <v>71739.59</v>
      </c>
      <c r="G201" s="113">
        <v>3232.59</v>
      </c>
      <c r="H201" s="113">
        <v>0</v>
      </c>
      <c r="I201" s="113">
        <v>0</v>
      </c>
      <c r="J201" s="113">
        <v>77112.070000000007</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4">
        <f t="shared" si="2"/>
        <v>9364053.7400000002</v>
      </c>
      <c r="AN201" s="121"/>
    </row>
    <row r="202" spans="1:40" ht="33" customHeight="1">
      <c r="A202" s="110">
        <v>581</v>
      </c>
      <c r="B202" s="111" t="s">
        <v>882</v>
      </c>
      <c r="C202" s="115" t="s">
        <v>8782</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4">
        <f t="shared" si="2"/>
        <v>0</v>
      </c>
      <c r="AN202" s="121"/>
    </row>
    <row r="203" spans="1:40" ht="33" customHeight="1">
      <c r="A203" s="110">
        <v>582</v>
      </c>
      <c r="B203" s="111" t="s">
        <v>883</v>
      </c>
      <c r="C203" s="115" t="s">
        <v>8782</v>
      </c>
      <c r="D203" s="113">
        <v>0</v>
      </c>
      <c r="E203" s="113">
        <v>0</v>
      </c>
      <c r="F203" s="113">
        <v>1144529.5</v>
      </c>
      <c r="G203" s="113">
        <v>7387701.1399999987</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4">
        <f t="shared" si="2"/>
        <v>8532230.6399999987</v>
      </c>
      <c r="AN203" s="121"/>
    </row>
    <row r="204" spans="1:40" ht="33" customHeight="1">
      <c r="A204" s="110">
        <v>584</v>
      </c>
      <c r="B204" s="111" t="s">
        <v>884</v>
      </c>
      <c r="C204" s="115" t="s">
        <v>8782</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4">
        <f t="shared" ref="AK204:AK267" si="3">SUM(D204:AJ204)</f>
        <v>0</v>
      </c>
      <c r="AN204" s="121"/>
    </row>
    <row r="205" spans="1:40" ht="33" customHeight="1">
      <c r="A205" s="110">
        <v>585</v>
      </c>
      <c r="B205" s="111" t="s">
        <v>232</v>
      </c>
      <c r="C205" s="115" t="s">
        <v>8782</v>
      </c>
      <c r="D205" s="113">
        <v>0</v>
      </c>
      <c r="E205" s="113">
        <v>0</v>
      </c>
      <c r="F205" s="113">
        <v>0</v>
      </c>
      <c r="G205" s="113">
        <v>17748.05</v>
      </c>
      <c r="H205" s="113">
        <v>0</v>
      </c>
      <c r="I205" s="113">
        <v>0</v>
      </c>
      <c r="J205" s="113">
        <v>0</v>
      </c>
      <c r="K205" s="113">
        <v>0</v>
      </c>
      <c r="L205" s="113">
        <v>0</v>
      </c>
      <c r="M205" s="113">
        <v>0</v>
      </c>
      <c r="N205" s="113">
        <v>0</v>
      </c>
      <c r="O205" s="113">
        <v>0</v>
      </c>
      <c r="P205" s="113">
        <v>0</v>
      </c>
      <c r="Q205" s="113">
        <v>0</v>
      </c>
      <c r="R205" s="113">
        <v>0</v>
      </c>
      <c r="S205" s="113">
        <v>0</v>
      </c>
      <c r="T205" s="113">
        <v>0</v>
      </c>
      <c r="U205" s="113">
        <v>0</v>
      </c>
      <c r="V205" s="113">
        <v>0</v>
      </c>
      <c r="W205" s="113">
        <v>0</v>
      </c>
      <c r="X205" s="113">
        <v>0</v>
      </c>
      <c r="Y205" s="113">
        <v>0</v>
      </c>
      <c r="Z205" s="113">
        <v>0</v>
      </c>
      <c r="AA205" s="113">
        <v>170127.79</v>
      </c>
      <c r="AB205" s="113">
        <v>0</v>
      </c>
      <c r="AC205" s="113">
        <v>0</v>
      </c>
      <c r="AD205" s="113">
        <v>0</v>
      </c>
      <c r="AE205" s="113">
        <v>0</v>
      </c>
      <c r="AF205" s="113">
        <v>0</v>
      </c>
      <c r="AG205" s="113">
        <v>0</v>
      </c>
      <c r="AH205" s="113">
        <v>0</v>
      </c>
      <c r="AI205" s="113">
        <v>0</v>
      </c>
      <c r="AJ205" s="113">
        <v>0</v>
      </c>
      <c r="AK205" s="114">
        <f t="shared" si="3"/>
        <v>187875.84</v>
      </c>
      <c r="AN205" s="121"/>
    </row>
    <row r="206" spans="1:40" ht="33" customHeight="1">
      <c r="A206" s="110">
        <v>586</v>
      </c>
      <c r="B206" s="111" t="s">
        <v>233</v>
      </c>
      <c r="C206" s="115" t="s">
        <v>8782</v>
      </c>
      <c r="D206" s="113">
        <v>0</v>
      </c>
      <c r="E206" s="113">
        <v>0</v>
      </c>
      <c r="F206" s="113">
        <v>1047874.37</v>
      </c>
      <c r="G206" s="113">
        <v>1905734.1500000001</v>
      </c>
      <c r="H206" s="113">
        <v>0</v>
      </c>
      <c r="I206" s="113">
        <v>59568.180000000008</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4">
        <f t="shared" si="3"/>
        <v>3013176.7</v>
      </c>
      <c r="AN206" s="121"/>
    </row>
    <row r="207" spans="1:40" ht="33" customHeight="1">
      <c r="A207" s="110">
        <v>587</v>
      </c>
      <c r="B207" s="111" t="s">
        <v>885</v>
      </c>
      <c r="C207" s="115" t="s">
        <v>8782</v>
      </c>
      <c r="D207" s="113">
        <v>0</v>
      </c>
      <c r="E207" s="113">
        <v>0</v>
      </c>
      <c r="F207" s="113">
        <v>11330773.359999999</v>
      </c>
      <c r="G207" s="113">
        <v>72512.569999999978</v>
      </c>
      <c r="H207" s="113">
        <v>0</v>
      </c>
      <c r="I207" s="113">
        <v>0</v>
      </c>
      <c r="J207" s="113">
        <v>0</v>
      </c>
      <c r="K207" s="113">
        <v>0</v>
      </c>
      <c r="L207" s="113">
        <v>0</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0</v>
      </c>
      <c r="AC207" s="113">
        <v>0</v>
      </c>
      <c r="AD207" s="113">
        <v>0</v>
      </c>
      <c r="AE207" s="113">
        <v>0</v>
      </c>
      <c r="AF207" s="113">
        <v>0</v>
      </c>
      <c r="AG207" s="113">
        <v>0</v>
      </c>
      <c r="AH207" s="113">
        <v>0</v>
      </c>
      <c r="AI207" s="113">
        <v>0</v>
      </c>
      <c r="AJ207" s="113">
        <v>0</v>
      </c>
      <c r="AK207" s="114">
        <f t="shared" si="3"/>
        <v>11403285.93</v>
      </c>
      <c r="AN207" s="121"/>
    </row>
    <row r="208" spans="1:40" ht="33" customHeight="1">
      <c r="A208" s="110">
        <v>588</v>
      </c>
      <c r="B208" s="111" t="s">
        <v>234</v>
      </c>
      <c r="C208" s="115" t="s">
        <v>8782</v>
      </c>
      <c r="D208" s="113">
        <v>0</v>
      </c>
      <c r="E208" s="113">
        <v>0</v>
      </c>
      <c r="F208" s="113">
        <v>0</v>
      </c>
      <c r="G208" s="113">
        <v>0</v>
      </c>
      <c r="H208" s="113">
        <v>0</v>
      </c>
      <c r="I208" s="113">
        <v>0</v>
      </c>
      <c r="J208" s="113">
        <v>0</v>
      </c>
      <c r="K208" s="113">
        <v>0</v>
      </c>
      <c r="L208" s="113">
        <v>0</v>
      </c>
      <c r="M208" s="113">
        <v>0</v>
      </c>
      <c r="N208" s="113">
        <v>0</v>
      </c>
      <c r="O208" s="113">
        <v>0</v>
      </c>
      <c r="P208" s="113">
        <v>0</v>
      </c>
      <c r="Q208" s="113">
        <v>0</v>
      </c>
      <c r="R208" s="113">
        <v>0</v>
      </c>
      <c r="S208" s="113">
        <v>0</v>
      </c>
      <c r="T208" s="113">
        <v>75</v>
      </c>
      <c r="U208" s="113">
        <v>5076400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4">
        <f t="shared" si="3"/>
        <v>5076475</v>
      </c>
      <c r="AN208" s="121"/>
    </row>
    <row r="209" spans="1:40" ht="33" customHeight="1">
      <c r="A209" s="110">
        <v>589</v>
      </c>
      <c r="B209" s="111" t="s">
        <v>886</v>
      </c>
      <c r="C209" s="115" t="s">
        <v>8782</v>
      </c>
      <c r="D209" s="113">
        <v>0</v>
      </c>
      <c r="E209" s="113">
        <v>0</v>
      </c>
      <c r="F209" s="113">
        <v>0</v>
      </c>
      <c r="G209" s="113">
        <v>0</v>
      </c>
      <c r="H209" s="113">
        <v>0</v>
      </c>
      <c r="I209" s="113">
        <v>0</v>
      </c>
      <c r="J209" s="113">
        <v>0</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4">
        <f t="shared" si="3"/>
        <v>0</v>
      </c>
      <c r="AN209" s="121"/>
    </row>
    <row r="210" spans="1:40" ht="33" customHeight="1">
      <c r="A210" s="110">
        <v>590</v>
      </c>
      <c r="B210" s="111" t="s">
        <v>887</v>
      </c>
      <c r="C210" s="115" t="s">
        <v>8782</v>
      </c>
      <c r="D210" s="113">
        <v>0</v>
      </c>
      <c r="E210" s="113">
        <v>0</v>
      </c>
      <c r="F210" s="113">
        <v>0</v>
      </c>
      <c r="G210" s="113">
        <v>49456.21</v>
      </c>
      <c r="H210" s="113">
        <v>0</v>
      </c>
      <c r="I210" s="113">
        <v>740049.5</v>
      </c>
      <c r="J210" s="113">
        <v>0</v>
      </c>
      <c r="K210" s="113">
        <v>10666.449999999999</v>
      </c>
      <c r="L210" s="113">
        <v>0</v>
      </c>
      <c r="M210" s="113">
        <v>0</v>
      </c>
      <c r="N210" s="113">
        <v>0</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4">
        <f t="shared" si="3"/>
        <v>800172.15999999992</v>
      </c>
      <c r="AN210" s="121"/>
    </row>
    <row r="211" spans="1:40" ht="33" customHeight="1">
      <c r="A211" s="110">
        <v>591</v>
      </c>
      <c r="B211" s="111" t="s">
        <v>888</v>
      </c>
      <c r="C211" s="115" t="s">
        <v>8782</v>
      </c>
      <c r="D211" s="113">
        <v>0</v>
      </c>
      <c r="E211" s="113">
        <v>0</v>
      </c>
      <c r="F211" s="113">
        <v>16878710.34</v>
      </c>
      <c r="G211" s="113">
        <v>1598746.8999999997</v>
      </c>
      <c r="H211" s="113">
        <v>0</v>
      </c>
      <c r="I211" s="113">
        <v>0</v>
      </c>
      <c r="J211" s="113">
        <v>0</v>
      </c>
      <c r="K211" s="113">
        <v>17624.09</v>
      </c>
      <c r="L211" s="113">
        <v>0</v>
      </c>
      <c r="M211" s="113">
        <v>0</v>
      </c>
      <c r="N211" s="113">
        <v>0</v>
      </c>
      <c r="O211" s="113">
        <v>0</v>
      </c>
      <c r="P211" s="113">
        <v>0</v>
      </c>
      <c r="Q211" s="113">
        <v>0</v>
      </c>
      <c r="R211" s="113">
        <v>0</v>
      </c>
      <c r="S211" s="113">
        <v>0</v>
      </c>
      <c r="T211" s="113">
        <v>16952</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4">
        <f t="shared" si="3"/>
        <v>18512033.329999998</v>
      </c>
      <c r="AN211" s="121"/>
    </row>
    <row r="212" spans="1:40" ht="33" customHeight="1">
      <c r="A212" s="110">
        <v>592</v>
      </c>
      <c r="B212" s="111" t="s">
        <v>889</v>
      </c>
      <c r="C212" s="115" t="s">
        <v>8782</v>
      </c>
      <c r="D212" s="113">
        <v>0</v>
      </c>
      <c r="E212" s="113">
        <v>0</v>
      </c>
      <c r="F212" s="113">
        <v>45618943.880000003</v>
      </c>
      <c r="G212" s="113">
        <v>51540.72</v>
      </c>
      <c r="H212" s="113">
        <v>0</v>
      </c>
      <c r="I212" s="113">
        <v>50</v>
      </c>
      <c r="J212" s="113">
        <v>1551460</v>
      </c>
      <c r="K212" s="113">
        <v>277.82</v>
      </c>
      <c r="L212" s="113">
        <v>0</v>
      </c>
      <c r="M212" s="113">
        <v>0</v>
      </c>
      <c r="N212" s="113">
        <v>0</v>
      </c>
      <c r="O212" s="113">
        <v>0</v>
      </c>
      <c r="P212" s="113">
        <v>0</v>
      </c>
      <c r="Q212" s="113">
        <v>0</v>
      </c>
      <c r="R212" s="113">
        <v>0</v>
      </c>
      <c r="S212" s="113">
        <v>0</v>
      </c>
      <c r="T212" s="113">
        <v>0</v>
      </c>
      <c r="U212" s="113">
        <v>0</v>
      </c>
      <c r="V212" s="113">
        <v>0</v>
      </c>
      <c r="W212" s="113">
        <v>0</v>
      </c>
      <c r="X212" s="113">
        <v>122866.93000000001</v>
      </c>
      <c r="Y212" s="113">
        <v>0</v>
      </c>
      <c r="Z212" s="113">
        <v>0</v>
      </c>
      <c r="AA212" s="113">
        <v>0</v>
      </c>
      <c r="AB212" s="113">
        <v>0</v>
      </c>
      <c r="AC212" s="113">
        <v>0</v>
      </c>
      <c r="AD212" s="113">
        <v>0</v>
      </c>
      <c r="AE212" s="113">
        <v>0</v>
      </c>
      <c r="AF212" s="113">
        <v>0</v>
      </c>
      <c r="AG212" s="113">
        <v>0</v>
      </c>
      <c r="AH212" s="113">
        <v>0</v>
      </c>
      <c r="AI212" s="113">
        <v>0</v>
      </c>
      <c r="AJ212" s="113">
        <v>0</v>
      </c>
      <c r="AK212" s="114">
        <f t="shared" si="3"/>
        <v>47345139.350000001</v>
      </c>
      <c r="AN212" s="121"/>
    </row>
    <row r="213" spans="1:40" ht="33" customHeight="1">
      <c r="A213" s="110">
        <v>593</v>
      </c>
      <c r="B213" s="111" t="s">
        <v>890</v>
      </c>
      <c r="C213" s="115" t="s">
        <v>8782</v>
      </c>
      <c r="D213" s="113">
        <v>0</v>
      </c>
      <c r="E213" s="113">
        <v>0</v>
      </c>
      <c r="F213" s="113">
        <v>0</v>
      </c>
      <c r="G213" s="113">
        <v>0</v>
      </c>
      <c r="H213" s="113">
        <v>0</v>
      </c>
      <c r="I213" s="113">
        <v>0</v>
      </c>
      <c r="J213" s="113">
        <v>0</v>
      </c>
      <c r="K213" s="113">
        <v>0</v>
      </c>
      <c r="L213" s="113">
        <v>0</v>
      </c>
      <c r="M213" s="113">
        <v>0</v>
      </c>
      <c r="N213" s="113">
        <v>0</v>
      </c>
      <c r="O213" s="113">
        <v>0</v>
      </c>
      <c r="P213" s="113">
        <v>0</v>
      </c>
      <c r="Q213" s="113">
        <v>0</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4">
        <f t="shared" si="3"/>
        <v>0</v>
      </c>
      <c r="AN213" s="121"/>
    </row>
    <row r="214" spans="1:40" ht="33" customHeight="1">
      <c r="A214" s="110">
        <v>594</v>
      </c>
      <c r="B214" s="111" t="s">
        <v>123</v>
      </c>
      <c r="C214" s="115" t="s">
        <v>8782</v>
      </c>
      <c r="D214" s="113">
        <v>0</v>
      </c>
      <c r="E214" s="113">
        <v>0</v>
      </c>
      <c r="F214" s="113">
        <v>210</v>
      </c>
      <c r="G214" s="113">
        <v>2270.2399999999998</v>
      </c>
      <c r="H214" s="113">
        <v>0</v>
      </c>
      <c r="I214" s="113">
        <v>0</v>
      </c>
      <c r="J214" s="113">
        <v>0.02</v>
      </c>
      <c r="K214" s="113">
        <v>864.69</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4">
        <f t="shared" si="3"/>
        <v>3344.95</v>
      </c>
      <c r="AN214" s="121"/>
    </row>
    <row r="215" spans="1:40" ht="33" customHeight="1">
      <c r="A215" s="110">
        <v>595</v>
      </c>
      <c r="B215" s="111" t="s">
        <v>1321</v>
      </c>
      <c r="C215" s="115" t="s">
        <v>8782</v>
      </c>
      <c r="D215" s="113">
        <v>0</v>
      </c>
      <c r="E215" s="113">
        <v>0</v>
      </c>
      <c r="F215" s="113">
        <v>0</v>
      </c>
      <c r="G215" s="113">
        <v>5332.5</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4">
        <f t="shared" si="3"/>
        <v>5332.5</v>
      </c>
      <c r="AN215" s="121"/>
    </row>
    <row r="216" spans="1:40" ht="33" customHeight="1">
      <c r="A216" s="110">
        <v>620</v>
      </c>
      <c r="B216" s="111" t="s">
        <v>891</v>
      </c>
      <c r="C216" s="115" t="s">
        <v>8782</v>
      </c>
      <c r="D216" s="113">
        <v>0</v>
      </c>
      <c r="E216" s="113">
        <v>0</v>
      </c>
      <c r="F216" s="113">
        <v>0</v>
      </c>
      <c r="G216" s="113">
        <v>0</v>
      </c>
      <c r="H216" s="113">
        <v>0</v>
      </c>
      <c r="I216" s="113">
        <v>0</v>
      </c>
      <c r="J216" s="113">
        <v>0</v>
      </c>
      <c r="K216" s="113">
        <v>0</v>
      </c>
      <c r="L216" s="113">
        <v>0</v>
      </c>
      <c r="M216" s="113">
        <v>0</v>
      </c>
      <c r="N216" s="113">
        <v>0</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4">
        <f t="shared" si="3"/>
        <v>0</v>
      </c>
      <c r="AN216" s="121"/>
    </row>
    <row r="217" spans="1:40" ht="33" customHeight="1">
      <c r="A217" s="110">
        <v>633</v>
      </c>
      <c r="B217" s="111" t="s">
        <v>241</v>
      </c>
      <c r="C217" s="115" t="s">
        <v>8782</v>
      </c>
      <c r="D217" s="113">
        <v>0</v>
      </c>
      <c r="E217" s="113">
        <v>0</v>
      </c>
      <c r="F217" s="113">
        <v>0</v>
      </c>
      <c r="G217" s="113">
        <v>0</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4">
        <f t="shared" si="3"/>
        <v>0</v>
      </c>
      <c r="AN217" s="121"/>
    </row>
    <row r="218" spans="1:40" ht="33" customHeight="1">
      <c r="A218" s="110">
        <v>634</v>
      </c>
      <c r="B218" s="111" t="s">
        <v>892</v>
      </c>
      <c r="C218" s="115" t="s">
        <v>8782</v>
      </c>
      <c r="D218" s="113">
        <v>0</v>
      </c>
      <c r="E218" s="113">
        <v>0</v>
      </c>
      <c r="F218" s="113">
        <v>0</v>
      </c>
      <c r="G218" s="113">
        <v>0</v>
      </c>
      <c r="H218" s="113">
        <v>0</v>
      </c>
      <c r="I218" s="113">
        <v>0</v>
      </c>
      <c r="J218" s="113">
        <v>0</v>
      </c>
      <c r="K218" s="113">
        <v>0</v>
      </c>
      <c r="L218" s="113">
        <v>0</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3">
        <v>0</v>
      </c>
      <c r="AK218" s="114">
        <f t="shared" si="3"/>
        <v>0</v>
      </c>
      <c r="AN218" s="121"/>
    </row>
    <row r="219" spans="1:40" ht="33" customHeight="1">
      <c r="A219" s="110">
        <v>650</v>
      </c>
      <c r="B219" s="111" t="s">
        <v>243</v>
      </c>
      <c r="C219" s="115" t="s">
        <v>8782</v>
      </c>
      <c r="D219" s="113">
        <v>0</v>
      </c>
      <c r="E219" s="113">
        <v>0</v>
      </c>
      <c r="F219" s="113">
        <v>0</v>
      </c>
      <c r="G219" s="113">
        <v>228046.71</v>
      </c>
      <c r="H219" s="113">
        <v>0</v>
      </c>
      <c r="I219" s="113">
        <v>0</v>
      </c>
      <c r="J219" s="113">
        <v>0</v>
      </c>
      <c r="K219" s="113">
        <v>1088.8</v>
      </c>
      <c r="L219" s="113">
        <v>0</v>
      </c>
      <c r="M219" s="113">
        <v>0</v>
      </c>
      <c r="N219" s="113">
        <v>0</v>
      </c>
      <c r="O219" s="113">
        <v>0</v>
      </c>
      <c r="P219" s="113">
        <v>0</v>
      </c>
      <c r="Q219" s="113">
        <v>0</v>
      </c>
      <c r="R219" s="113">
        <v>0</v>
      </c>
      <c r="S219" s="113">
        <v>0</v>
      </c>
      <c r="T219" s="113">
        <v>0</v>
      </c>
      <c r="U219" s="113">
        <v>15966</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4">
        <f t="shared" si="3"/>
        <v>245101.50999999998</v>
      </c>
      <c r="AN219" s="121"/>
    </row>
    <row r="220" spans="1:40" ht="33" customHeight="1">
      <c r="A220" s="110">
        <v>660</v>
      </c>
      <c r="B220" s="111" t="s">
        <v>244</v>
      </c>
      <c r="C220" s="115" t="s">
        <v>8782</v>
      </c>
      <c r="D220" s="113">
        <v>0</v>
      </c>
      <c r="E220" s="113">
        <v>1910.85</v>
      </c>
      <c r="F220" s="113">
        <v>5600609.5</v>
      </c>
      <c r="G220" s="113">
        <v>61695.479999999996</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4">
        <f t="shared" si="3"/>
        <v>5664215.8300000001</v>
      </c>
      <c r="AN220" s="121"/>
    </row>
    <row r="221" spans="1:40" ht="33" customHeight="1">
      <c r="A221" s="110">
        <v>661</v>
      </c>
      <c r="B221" s="111" t="s">
        <v>245</v>
      </c>
      <c r="C221" s="115" t="s">
        <v>8782</v>
      </c>
      <c r="D221" s="113">
        <v>0</v>
      </c>
      <c r="E221" s="113">
        <v>0</v>
      </c>
      <c r="F221" s="113">
        <v>6301</v>
      </c>
      <c r="G221" s="113">
        <v>82132.28</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4">
        <f t="shared" si="3"/>
        <v>88433.279999999999</v>
      </c>
      <c r="AN221" s="121"/>
    </row>
    <row r="222" spans="1:40" ht="33" customHeight="1">
      <c r="A222" s="110">
        <v>670</v>
      </c>
      <c r="B222" s="111" t="s">
        <v>246</v>
      </c>
      <c r="C222" s="115" t="s">
        <v>8782</v>
      </c>
      <c r="D222" s="113">
        <v>150000</v>
      </c>
      <c r="E222" s="113">
        <v>0</v>
      </c>
      <c r="F222" s="113">
        <v>11450229.65</v>
      </c>
      <c r="G222" s="113">
        <v>2628210.3300000005</v>
      </c>
      <c r="H222" s="113">
        <v>0</v>
      </c>
      <c r="I222" s="113">
        <v>68965.710000000006</v>
      </c>
      <c r="J222" s="113">
        <v>6299566.0699999984</v>
      </c>
      <c r="K222" s="113">
        <v>350</v>
      </c>
      <c r="L222" s="113">
        <v>0</v>
      </c>
      <c r="M222" s="113">
        <v>0</v>
      </c>
      <c r="N222" s="113">
        <v>4341.01</v>
      </c>
      <c r="O222" s="113">
        <v>0</v>
      </c>
      <c r="P222" s="113">
        <v>0</v>
      </c>
      <c r="Q222" s="113">
        <v>0</v>
      </c>
      <c r="R222" s="113">
        <v>0</v>
      </c>
      <c r="S222" s="113">
        <v>0</v>
      </c>
      <c r="T222" s="113">
        <v>0</v>
      </c>
      <c r="U222" s="113">
        <v>2298</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4">
        <f t="shared" si="3"/>
        <v>20603960.77</v>
      </c>
      <c r="AN222" s="121"/>
    </row>
    <row r="223" spans="1:40" ht="33" customHeight="1">
      <c r="A223" s="110">
        <v>680</v>
      </c>
      <c r="B223" s="111" t="s">
        <v>893</v>
      </c>
      <c r="C223" s="115" t="s">
        <v>8782</v>
      </c>
      <c r="D223" s="113">
        <v>0</v>
      </c>
      <c r="E223" s="113">
        <v>0</v>
      </c>
      <c r="F223" s="113">
        <v>0</v>
      </c>
      <c r="G223" s="113">
        <v>99172.090000000011</v>
      </c>
      <c r="H223" s="113">
        <v>0</v>
      </c>
      <c r="I223" s="113">
        <v>585.28</v>
      </c>
      <c r="J223" s="113">
        <v>0</v>
      </c>
      <c r="K223" s="113">
        <v>0</v>
      </c>
      <c r="L223" s="113">
        <v>0</v>
      </c>
      <c r="M223" s="113">
        <v>0</v>
      </c>
      <c r="N223" s="113">
        <v>52.98</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4">
        <f t="shared" si="3"/>
        <v>99810.35</v>
      </c>
      <c r="AN223" s="121"/>
    </row>
    <row r="224" spans="1:40" ht="33" customHeight="1">
      <c r="A224" s="110">
        <v>681</v>
      </c>
      <c r="B224" s="111" t="s">
        <v>248</v>
      </c>
      <c r="C224" s="115" t="s">
        <v>8782</v>
      </c>
      <c r="D224" s="113">
        <v>0</v>
      </c>
      <c r="E224" s="113">
        <v>0</v>
      </c>
      <c r="F224" s="113">
        <v>0</v>
      </c>
      <c r="G224" s="113">
        <v>0</v>
      </c>
      <c r="H224" s="113">
        <v>0</v>
      </c>
      <c r="I224" s="113">
        <v>0</v>
      </c>
      <c r="J224" s="113">
        <v>0</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4">
        <f t="shared" si="3"/>
        <v>0</v>
      </c>
      <c r="AN224" s="121"/>
    </row>
    <row r="225" spans="1:40" ht="33" customHeight="1">
      <c r="A225" s="110">
        <v>682</v>
      </c>
      <c r="B225" s="111" t="s">
        <v>894</v>
      </c>
      <c r="C225" s="115" t="s">
        <v>8782</v>
      </c>
      <c r="D225" s="113">
        <v>0</v>
      </c>
      <c r="E225" s="113">
        <v>0</v>
      </c>
      <c r="F225" s="113">
        <v>0</v>
      </c>
      <c r="G225" s="113">
        <v>2375289.6500000008</v>
      </c>
      <c r="H225" s="113">
        <v>0</v>
      </c>
      <c r="I225" s="113">
        <v>0</v>
      </c>
      <c r="J225" s="113">
        <v>0</v>
      </c>
      <c r="K225" s="113">
        <v>0</v>
      </c>
      <c r="L225" s="113">
        <v>0</v>
      </c>
      <c r="M225" s="113">
        <v>0</v>
      </c>
      <c r="N225" s="113">
        <v>0</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4">
        <f t="shared" si="3"/>
        <v>2375289.6500000008</v>
      </c>
      <c r="AN225" s="121"/>
    </row>
    <row r="226" spans="1:40" ht="33" customHeight="1">
      <c r="A226" s="110">
        <v>683</v>
      </c>
      <c r="B226" s="111" t="s">
        <v>895</v>
      </c>
      <c r="C226" s="115" t="s">
        <v>8782</v>
      </c>
      <c r="D226" s="113">
        <v>0</v>
      </c>
      <c r="E226" s="113">
        <v>0</v>
      </c>
      <c r="F226" s="113">
        <v>0</v>
      </c>
      <c r="G226" s="113">
        <v>170261.94</v>
      </c>
      <c r="H226" s="113">
        <v>0</v>
      </c>
      <c r="I226" s="113">
        <v>0</v>
      </c>
      <c r="J226" s="113">
        <v>1752.02</v>
      </c>
      <c r="K226" s="113">
        <v>6767.3499999999995</v>
      </c>
      <c r="L226" s="113">
        <v>0</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4">
        <f t="shared" si="3"/>
        <v>178781.31</v>
      </c>
      <c r="AN226" s="121"/>
    </row>
    <row r="227" spans="1:40" ht="33" customHeight="1">
      <c r="A227" s="110">
        <v>716</v>
      </c>
      <c r="B227" s="111" t="s">
        <v>896</v>
      </c>
      <c r="C227" s="115" t="s">
        <v>8782</v>
      </c>
      <c r="D227" s="113">
        <v>0</v>
      </c>
      <c r="E227" s="113">
        <v>0</v>
      </c>
      <c r="F227" s="113">
        <v>0</v>
      </c>
      <c r="G227" s="113">
        <v>0</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4">
        <f t="shared" si="3"/>
        <v>0</v>
      </c>
      <c r="AN227" s="121"/>
    </row>
    <row r="228" spans="1:40" ht="33" customHeight="1">
      <c r="A228" s="110">
        <v>718</v>
      </c>
      <c r="B228" s="111" t="s">
        <v>252</v>
      </c>
      <c r="C228" s="115" t="s">
        <v>8782</v>
      </c>
      <c r="D228" s="113">
        <v>0</v>
      </c>
      <c r="E228" s="113">
        <v>0</v>
      </c>
      <c r="F228" s="113">
        <v>0</v>
      </c>
      <c r="G228" s="113">
        <v>0</v>
      </c>
      <c r="H228" s="113">
        <v>0</v>
      </c>
      <c r="I228" s="113">
        <v>0</v>
      </c>
      <c r="J228" s="113">
        <v>0</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4">
        <f t="shared" si="3"/>
        <v>0</v>
      </c>
      <c r="AN228" s="121"/>
    </row>
    <row r="229" spans="1:40" ht="33" customHeight="1">
      <c r="A229" s="110">
        <v>761</v>
      </c>
      <c r="B229" s="111" t="s">
        <v>897</v>
      </c>
      <c r="C229" s="115" t="s">
        <v>8782</v>
      </c>
      <c r="D229" s="113">
        <v>0</v>
      </c>
      <c r="E229" s="113">
        <v>0</v>
      </c>
      <c r="F229" s="113">
        <v>0</v>
      </c>
      <c r="G229" s="113">
        <v>0</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4">
        <f t="shared" si="3"/>
        <v>0</v>
      </c>
      <c r="AN229" s="121"/>
    </row>
    <row r="230" spans="1:40" ht="33" customHeight="1">
      <c r="A230" s="110">
        <v>781</v>
      </c>
      <c r="B230" s="111" t="s">
        <v>898</v>
      </c>
      <c r="C230" s="115" t="s">
        <v>8782</v>
      </c>
      <c r="D230" s="113">
        <v>0</v>
      </c>
      <c r="E230" s="113">
        <v>0</v>
      </c>
      <c r="F230" s="113">
        <v>0</v>
      </c>
      <c r="G230" s="113">
        <v>0</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4">
        <f t="shared" si="3"/>
        <v>0</v>
      </c>
      <c r="AN230" s="121"/>
    </row>
    <row r="231" spans="1:40" ht="33" customHeight="1">
      <c r="A231" s="110">
        <v>802</v>
      </c>
      <c r="B231" s="111" t="s">
        <v>899</v>
      </c>
      <c r="C231" s="115" t="s">
        <v>8782</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4">
        <f t="shared" si="3"/>
        <v>0</v>
      </c>
      <c r="AN231" s="121"/>
    </row>
    <row r="232" spans="1:40" ht="33" customHeight="1">
      <c r="A232" s="110">
        <v>821</v>
      </c>
      <c r="B232" s="111" t="s">
        <v>900</v>
      </c>
      <c r="C232" s="115" t="s">
        <v>8782</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4">
        <f t="shared" si="3"/>
        <v>0</v>
      </c>
      <c r="AN232" s="121"/>
    </row>
    <row r="233" spans="1:40" ht="33" customHeight="1">
      <c r="A233" s="110">
        <v>831</v>
      </c>
      <c r="B233" s="111" t="s">
        <v>901</v>
      </c>
      <c r="C233" s="115" t="s">
        <v>8782</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4">
        <f t="shared" si="3"/>
        <v>0</v>
      </c>
      <c r="AN233" s="121"/>
    </row>
    <row r="234" spans="1:40" ht="33" customHeight="1">
      <c r="A234" s="110">
        <v>862</v>
      </c>
      <c r="B234" s="111" t="s">
        <v>902</v>
      </c>
      <c r="C234" s="115" t="s">
        <v>8782</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4">
        <f t="shared" si="3"/>
        <v>0</v>
      </c>
      <c r="AN234" s="121"/>
    </row>
    <row r="235" spans="1:40" ht="33" customHeight="1">
      <c r="A235" s="110">
        <v>865</v>
      </c>
      <c r="B235" s="111" t="s">
        <v>903</v>
      </c>
      <c r="C235" s="115" t="s">
        <v>8782</v>
      </c>
      <c r="D235" s="113">
        <v>0</v>
      </c>
      <c r="E235" s="113">
        <v>0</v>
      </c>
      <c r="F235" s="113">
        <v>0</v>
      </c>
      <c r="G235" s="113">
        <v>79758.61</v>
      </c>
      <c r="H235" s="113">
        <v>0</v>
      </c>
      <c r="I235" s="113">
        <v>0</v>
      </c>
      <c r="J235" s="113">
        <v>29059.22</v>
      </c>
      <c r="K235" s="113">
        <v>0</v>
      </c>
      <c r="L235" s="113">
        <v>0</v>
      </c>
      <c r="M235" s="113">
        <v>0</v>
      </c>
      <c r="N235" s="113">
        <v>0</v>
      </c>
      <c r="O235" s="113">
        <v>0</v>
      </c>
      <c r="P235" s="113">
        <v>0</v>
      </c>
      <c r="Q235" s="113">
        <v>0</v>
      </c>
      <c r="R235" s="113">
        <v>0</v>
      </c>
      <c r="S235" s="113">
        <v>0</v>
      </c>
      <c r="T235" s="113">
        <v>4853.8599999999997</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4">
        <f t="shared" si="3"/>
        <v>113671.69</v>
      </c>
      <c r="AN235" s="121"/>
    </row>
    <row r="236" spans="1:40" ht="33" customHeight="1">
      <c r="A236" s="110">
        <v>866</v>
      </c>
      <c r="B236" s="111" t="s">
        <v>904</v>
      </c>
      <c r="C236" s="115" t="s">
        <v>8782</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4">
        <f t="shared" si="3"/>
        <v>0</v>
      </c>
      <c r="AN236" s="121"/>
    </row>
    <row r="237" spans="1:40" ht="33" customHeight="1">
      <c r="A237" s="110">
        <v>867</v>
      </c>
      <c r="B237" s="111" t="s">
        <v>905</v>
      </c>
      <c r="C237" s="115" t="s">
        <v>8782</v>
      </c>
      <c r="D237" s="113">
        <v>240</v>
      </c>
      <c r="E237" s="113">
        <v>0</v>
      </c>
      <c r="F237" s="113">
        <v>553337.48</v>
      </c>
      <c r="G237" s="113">
        <v>198</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4">
        <f t="shared" si="3"/>
        <v>553775.48</v>
      </c>
      <c r="AN237" s="121"/>
    </row>
    <row r="238" spans="1:40" ht="33" customHeight="1">
      <c r="A238" s="110">
        <v>901</v>
      </c>
      <c r="B238" s="111" t="s">
        <v>906</v>
      </c>
      <c r="C238" s="115" t="s">
        <v>8782</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4">
        <f t="shared" si="3"/>
        <v>0</v>
      </c>
      <c r="AN238" s="121"/>
    </row>
    <row r="239" spans="1:40" ht="33" customHeight="1">
      <c r="A239" s="110">
        <v>902</v>
      </c>
      <c r="B239" s="111" t="s">
        <v>907</v>
      </c>
      <c r="C239" s="115" t="s">
        <v>8782</v>
      </c>
      <c r="D239" s="113">
        <v>0</v>
      </c>
      <c r="E239" s="113">
        <v>0</v>
      </c>
      <c r="F239" s="113">
        <v>0</v>
      </c>
      <c r="G239" s="113">
        <v>122388.73</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4">
        <f t="shared" si="3"/>
        <v>122388.73</v>
      </c>
      <c r="AN239" s="121"/>
    </row>
    <row r="240" spans="1:40" ht="33" customHeight="1">
      <c r="A240" s="110">
        <v>903</v>
      </c>
      <c r="B240" s="111" t="s">
        <v>908</v>
      </c>
      <c r="C240" s="115" t="s">
        <v>8782</v>
      </c>
      <c r="D240" s="113">
        <v>0</v>
      </c>
      <c r="E240" s="113">
        <v>0</v>
      </c>
      <c r="F240" s="113">
        <v>0</v>
      </c>
      <c r="G240" s="113">
        <v>112161.10999999999</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4">
        <f t="shared" si="3"/>
        <v>112161.10999999999</v>
      </c>
      <c r="AN240" s="121"/>
    </row>
    <row r="241" spans="1:40" ht="33" customHeight="1">
      <c r="A241" s="110">
        <v>904</v>
      </c>
      <c r="B241" s="111" t="s">
        <v>909</v>
      </c>
      <c r="C241" s="115" t="s">
        <v>8782</v>
      </c>
      <c r="D241" s="113">
        <v>0</v>
      </c>
      <c r="E241" s="113">
        <v>0</v>
      </c>
      <c r="F241" s="113">
        <v>0</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4">
        <f t="shared" si="3"/>
        <v>0</v>
      </c>
      <c r="AN241" s="121"/>
    </row>
    <row r="242" spans="1:40" ht="33" customHeight="1">
      <c r="A242" s="110">
        <v>905</v>
      </c>
      <c r="B242" s="111" t="s">
        <v>910</v>
      </c>
      <c r="C242" s="115" t="s">
        <v>8782</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4">
        <f t="shared" si="3"/>
        <v>0</v>
      </c>
      <c r="AN242" s="121"/>
    </row>
    <row r="243" spans="1:40" ht="33" customHeight="1">
      <c r="A243" s="110">
        <v>906</v>
      </c>
      <c r="B243" s="111" t="s">
        <v>911</v>
      </c>
      <c r="C243" s="115" t="s">
        <v>8782</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4">
        <f t="shared" si="3"/>
        <v>0</v>
      </c>
      <c r="AN243" s="121"/>
    </row>
    <row r="244" spans="1:40" ht="33" customHeight="1">
      <c r="A244" s="110">
        <v>907</v>
      </c>
      <c r="B244" s="111" t="s">
        <v>912</v>
      </c>
      <c r="C244" s="115" t="s">
        <v>8782</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4">
        <f t="shared" si="3"/>
        <v>0</v>
      </c>
      <c r="AN244" s="121"/>
    </row>
    <row r="245" spans="1:40" ht="33" customHeight="1">
      <c r="A245" s="110">
        <v>908</v>
      </c>
      <c r="B245" s="111" t="s">
        <v>913</v>
      </c>
      <c r="C245" s="115" t="s">
        <v>8782</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4">
        <f t="shared" si="3"/>
        <v>0</v>
      </c>
      <c r="AN245" s="121"/>
    </row>
    <row r="246" spans="1:40" ht="33" customHeight="1">
      <c r="A246" s="110">
        <v>909</v>
      </c>
      <c r="B246" s="111" t="s">
        <v>914</v>
      </c>
      <c r="C246" s="115" t="s">
        <v>8782</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4">
        <f t="shared" si="3"/>
        <v>0</v>
      </c>
      <c r="AN246" s="121"/>
    </row>
    <row r="247" spans="1:40" ht="33" customHeight="1">
      <c r="A247" s="110">
        <v>950</v>
      </c>
      <c r="B247" s="111" t="s">
        <v>271</v>
      </c>
      <c r="C247" s="115" t="s">
        <v>8782</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4">
        <f t="shared" si="3"/>
        <v>0</v>
      </c>
      <c r="AN247" s="121"/>
    </row>
    <row r="248" spans="1:40" ht="33" customHeight="1">
      <c r="A248" s="110">
        <v>951</v>
      </c>
      <c r="B248" s="111" t="s">
        <v>915</v>
      </c>
      <c r="C248" s="115" t="s">
        <v>8782</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4">
        <f t="shared" si="3"/>
        <v>0</v>
      </c>
      <c r="AN248" s="121"/>
    </row>
    <row r="249" spans="1:40" ht="33" customHeight="1">
      <c r="A249" s="110">
        <v>999</v>
      </c>
      <c r="B249" s="111" t="s">
        <v>273</v>
      </c>
      <c r="C249" s="115" t="s">
        <v>8782</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4">
        <f t="shared" si="3"/>
        <v>0</v>
      </c>
      <c r="AN249" s="121"/>
    </row>
    <row r="250" spans="1:40" ht="33" customHeight="1">
      <c r="A250" s="110">
        <v>1101</v>
      </c>
      <c r="B250" s="111" t="s">
        <v>916</v>
      </c>
      <c r="C250" s="115" t="s">
        <v>8782</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4">
        <f t="shared" si="3"/>
        <v>0</v>
      </c>
      <c r="AN250" s="121"/>
    </row>
    <row r="251" spans="1:40" ht="33" customHeight="1">
      <c r="A251" s="110">
        <v>1102</v>
      </c>
      <c r="B251" s="111" t="s">
        <v>917</v>
      </c>
      <c r="C251" s="115" t="s">
        <v>8782</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4">
        <f t="shared" si="3"/>
        <v>0</v>
      </c>
      <c r="AN251" s="121"/>
    </row>
    <row r="252" spans="1:40" ht="33" customHeight="1">
      <c r="A252" s="110">
        <v>1103</v>
      </c>
      <c r="B252" s="111" t="s">
        <v>918</v>
      </c>
      <c r="C252" s="115" t="s">
        <v>8782</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4">
        <f t="shared" si="3"/>
        <v>0</v>
      </c>
      <c r="AN252" s="121"/>
    </row>
    <row r="253" spans="1:40" ht="33" customHeight="1">
      <c r="A253" s="110">
        <v>1104</v>
      </c>
      <c r="B253" s="111" t="s">
        <v>919</v>
      </c>
      <c r="C253" s="115" t="s">
        <v>8782</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4">
        <f t="shared" si="3"/>
        <v>0</v>
      </c>
      <c r="AN253" s="121"/>
    </row>
    <row r="254" spans="1:40" ht="33" customHeight="1">
      <c r="A254" s="110">
        <v>1105</v>
      </c>
      <c r="B254" s="111" t="s">
        <v>920</v>
      </c>
      <c r="C254" s="115" t="s">
        <v>8782</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4">
        <f t="shared" si="3"/>
        <v>0</v>
      </c>
      <c r="AN254" s="121"/>
    </row>
    <row r="255" spans="1:40" ht="33" customHeight="1">
      <c r="A255" s="110">
        <v>1106</v>
      </c>
      <c r="B255" s="111" t="s">
        <v>921</v>
      </c>
      <c r="C255" s="115" t="s">
        <v>8782</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4">
        <f t="shared" si="3"/>
        <v>0</v>
      </c>
      <c r="AN255" s="121"/>
    </row>
    <row r="256" spans="1:40" ht="33" customHeight="1">
      <c r="A256" s="110">
        <v>1107</v>
      </c>
      <c r="B256" s="111" t="s">
        <v>922</v>
      </c>
      <c r="C256" s="115" t="s">
        <v>8782</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4">
        <f t="shared" si="3"/>
        <v>0</v>
      </c>
      <c r="AN256" s="121"/>
    </row>
    <row r="257" spans="1:40" ht="33" customHeight="1">
      <c r="A257" s="110">
        <v>1108</v>
      </c>
      <c r="B257" s="111" t="s">
        <v>923</v>
      </c>
      <c r="C257" s="115" t="s">
        <v>8782</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4">
        <f t="shared" si="3"/>
        <v>0</v>
      </c>
      <c r="AN257" s="121"/>
    </row>
    <row r="258" spans="1:40" ht="33" customHeight="1">
      <c r="A258" s="110">
        <v>1109</v>
      </c>
      <c r="B258" s="111" t="s">
        <v>924</v>
      </c>
      <c r="C258" s="115" t="s">
        <v>8782</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4">
        <f t="shared" si="3"/>
        <v>0</v>
      </c>
      <c r="AN258" s="121"/>
    </row>
    <row r="259" spans="1:40" ht="33" customHeight="1">
      <c r="A259" s="110">
        <v>1110</v>
      </c>
      <c r="B259" s="111" t="s">
        <v>925</v>
      </c>
      <c r="C259" s="115" t="s">
        <v>8782</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4">
        <f t="shared" si="3"/>
        <v>0</v>
      </c>
      <c r="AN259" s="121"/>
    </row>
    <row r="260" spans="1:40" ht="33" customHeight="1">
      <c r="A260" s="110">
        <v>1111</v>
      </c>
      <c r="B260" s="111" t="s">
        <v>926</v>
      </c>
      <c r="C260" s="115" t="s">
        <v>8782</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4">
        <f t="shared" si="3"/>
        <v>0</v>
      </c>
      <c r="AN260" s="121"/>
    </row>
    <row r="261" spans="1:40" ht="33" customHeight="1">
      <c r="A261" s="110">
        <v>1112</v>
      </c>
      <c r="B261" s="111" t="s">
        <v>927</v>
      </c>
      <c r="C261" s="115" t="s">
        <v>8782</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4">
        <f t="shared" si="3"/>
        <v>0</v>
      </c>
      <c r="AN261" s="121"/>
    </row>
    <row r="262" spans="1:40" ht="33" customHeight="1">
      <c r="A262" s="110">
        <v>1113</v>
      </c>
      <c r="B262" s="111" t="s">
        <v>928</v>
      </c>
      <c r="C262" s="115" t="s">
        <v>8782</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4">
        <f t="shared" si="3"/>
        <v>0</v>
      </c>
      <c r="AN262" s="121"/>
    </row>
    <row r="263" spans="1:40" ht="33" customHeight="1">
      <c r="A263" s="110">
        <v>1114</v>
      </c>
      <c r="B263" s="111" t="s">
        <v>929</v>
      </c>
      <c r="C263" s="115" t="s">
        <v>8782</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4">
        <f t="shared" si="3"/>
        <v>0</v>
      </c>
      <c r="AN263" s="121"/>
    </row>
    <row r="264" spans="1:40" ht="33" customHeight="1">
      <c r="A264" s="110">
        <v>1115</v>
      </c>
      <c r="B264" s="111" t="s">
        <v>930</v>
      </c>
      <c r="C264" s="115" t="s">
        <v>8782</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4">
        <f t="shared" si="3"/>
        <v>0</v>
      </c>
      <c r="AN264" s="121"/>
    </row>
    <row r="265" spans="1:40" ht="33" customHeight="1">
      <c r="A265" s="110">
        <v>1116</v>
      </c>
      <c r="B265" s="111" t="s">
        <v>931</v>
      </c>
      <c r="C265" s="115" t="s">
        <v>8782</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4">
        <f t="shared" si="3"/>
        <v>0</v>
      </c>
      <c r="AN265" s="121"/>
    </row>
    <row r="266" spans="1:40" ht="33" customHeight="1">
      <c r="A266" s="110">
        <v>1117</v>
      </c>
      <c r="B266" s="111" t="s">
        <v>932</v>
      </c>
      <c r="C266" s="115" t="s">
        <v>8782</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4">
        <f t="shared" si="3"/>
        <v>0</v>
      </c>
      <c r="AN266" s="121"/>
    </row>
    <row r="267" spans="1:40" ht="33" customHeight="1">
      <c r="A267" s="110">
        <v>1118</v>
      </c>
      <c r="B267" s="111" t="s">
        <v>933</v>
      </c>
      <c r="C267" s="115" t="s">
        <v>8782</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4">
        <f t="shared" si="3"/>
        <v>0</v>
      </c>
      <c r="AN267" s="121"/>
    </row>
    <row r="268" spans="1:40" ht="33" customHeight="1">
      <c r="A268" s="110">
        <v>1119</v>
      </c>
      <c r="B268" s="111" t="s">
        <v>934</v>
      </c>
      <c r="C268" s="115" t="s">
        <v>8782</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4">
        <f t="shared" ref="AK268:AK331" si="4">SUM(D268:AJ268)</f>
        <v>0</v>
      </c>
      <c r="AN268" s="121"/>
    </row>
    <row r="269" spans="1:40" ht="33" customHeight="1">
      <c r="A269" s="110">
        <v>1120</v>
      </c>
      <c r="B269" s="111" t="s">
        <v>935</v>
      </c>
      <c r="C269" s="115" t="s">
        <v>8782</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4">
        <f t="shared" si="4"/>
        <v>0</v>
      </c>
      <c r="AN269" s="121"/>
    </row>
    <row r="270" spans="1:40" ht="33" customHeight="1">
      <c r="A270" s="110">
        <v>1121</v>
      </c>
      <c r="B270" s="111" t="s">
        <v>936</v>
      </c>
      <c r="C270" s="115" t="s">
        <v>8782</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4">
        <f t="shared" si="4"/>
        <v>0</v>
      </c>
      <c r="AN270" s="121"/>
    </row>
    <row r="271" spans="1:40" ht="33" customHeight="1">
      <c r="A271" s="110">
        <v>1122</v>
      </c>
      <c r="B271" s="111" t="s">
        <v>937</v>
      </c>
      <c r="C271" s="115" t="s">
        <v>8782</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4">
        <f t="shared" si="4"/>
        <v>0</v>
      </c>
      <c r="AN271" s="121"/>
    </row>
    <row r="272" spans="1:40" ht="33" customHeight="1">
      <c r="A272" s="110">
        <v>1123</v>
      </c>
      <c r="B272" s="111" t="s">
        <v>938</v>
      </c>
      <c r="C272" s="115" t="s">
        <v>8782</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4">
        <f t="shared" si="4"/>
        <v>0</v>
      </c>
      <c r="AN272" s="121"/>
    </row>
    <row r="273" spans="1:40" ht="33" customHeight="1">
      <c r="A273" s="110">
        <v>1124</v>
      </c>
      <c r="B273" s="111" t="s">
        <v>939</v>
      </c>
      <c r="C273" s="115" t="s">
        <v>8782</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4">
        <f t="shared" si="4"/>
        <v>0</v>
      </c>
      <c r="AN273" s="121"/>
    </row>
    <row r="274" spans="1:40" ht="33" customHeight="1">
      <c r="A274" s="110">
        <v>1125</v>
      </c>
      <c r="B274" s="111" t="s">
        <v>940</v>
      </c>
      <c r="C274" s="115" t="s">
        <v>8782</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4">
        <f t="shared" si="4"/>
        <v>0</v>
      </c>
      <c r="AN274" s="121"/>
    </row>
    <row r="275" spans="1:40" ht="33" customHeight="1">
      <c r="A275" s="110">
        <v>1126</v>
      </c>
      <c r="B275" s="111" t="s">
        <v>941</v>
      </c>
      <c r="C275" s="115" t="s">
        <v>8782</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4">
        <f t="shared" si="4"/>
        <v>0</v>
      </c>
      <c r="AN275" s="121"/>
    </row>
    <row r="276" spans="1:40" ht="33" customHeight="1">
      <c r="A276" s="110">
        <v>1127</v>
      </c>
      <c r="B276" s="111" t="s">
        <v>942</v>
      </c>
      <c r="C276" s="115" t="s">
        <v>8782</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4">
        <f t="shared" si="4"/>
        <v>0</v>
      </c>
      <c r="AN276" s="121"/>
    </row>
    <row r="277" spans="1:40" ht="33" customHeight="1">
      <c r="A277" s="110">
        <v>1128</v>
      </c>
      <c r="B277" s="111" t="s">
        <v>943</v>
      </c>
      <c r="C277" s="115" t="s">
        <v>8782</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4">
        <f t="shared" si="4"/>
        <v>0</v>
      </c>
      <c r="AN277" s="121"/>
    </row>
    <row r="278" spans="1:40" ht="33" customHeight="1">
      <c r="A278" s="110">
        <v>1129</v>
      </c>
      <c r="B278" s="111" t="s">
        <v>944</v>
      </c>
      <c r="C278" s="115" t="s">
        <v>8782</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4">
        <f t="shared" si="4"/>
        <v>0</v>
      </c>
      <c r="AN278" s="121"/>
    </row>
    <row r="279" spans="1:40" ht="33" customHeight="1">
      <c r="A279" s="110">
        <v>1201</v>
      </c>
      <c r="B279" s="111" t="s">
        <v>945</v>
      </c>
      <c r="C279" s="115" t="s">
        <v>8782</v>
      </c>
      <c r="D279" s="113">
        <v>0</v>
      </c>
      <c r="E279" s="113">
        <v>0</v>
      </c>
      <c r="F279" s="113">
        <v>0</v>
      </c>
      <c r="G279" s="113">
        <v>8868.86</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4">
        <f t="shared" si="4"/>
        <v>8868.86</v>
      </c>
      <c r="AN279" s="121"/>
    </row>
    <row r="280" spans="1:40" ht="33" customHeight="1">
      <c r="A280" s="110">
        <v>1202</v>
      </c>
      <c r="B280" s="111" t="s">
        <v>946</v>
      </c>
      <c r="C280" s="115" t="s">
        <v>8782</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4">
        <f t="shared" si="4"/>
        <v>0</v>
      </c>
      <c r="AN280" s="121"/>
    </row>
    <row r="281" spans="1:40" ht="33" customHeight="1">
      <c r="A281" s="110">
        <v>1203</v>
      </c>
      <c r="B281" s="111" t="s">
        <v>947</v>
      </c>
      <c r="C281" s="115" t="s">
        <v>8782</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4">
        <f t="shared" si="4"/>
        <v>0</v>
      </c>
      <c r="AN281" s="121"/>
    </row>
    <row r="282" spans="1:40" ht="33" customHeight="1">
      <c r="A282" s="110">
        <v>1204</v>
      </c>
      <c r="B282" s="111" t="s">
        <v>948</v>
      </c>
      <c r="C282" s="115" t="s">
        <v>8782</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4">
        <f t="shared" si="4"/>
        <v>0</v>
      </c>
      <c r="AN282" s="121"/>
    </row>
    <row r="283" spans="1:40" ht="33" customHeight="1">
      <c r="A283" s="110">
        <v>1205</v>
      </c>
      <c r="B283" s="111" t="s">
        <v>949</v>
      </c>
      <c r="C283" s="115" t="s">
        <v>8782</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4">
        <f t="shared" si="4"/>
        <v>0</v>
      </c>
      <c r="AN283" s="121"/>
    </row>
    <row r="284" spans="1:40" ht="33" customHeight="1">
      <c r="A284" s="110">
        <v>1206</v>
      </c>
      <c r="B284" s="111" t="s">
        <v>950</v>
      </c>
      <c r="C284" s="115" t="s">
        <v>8782</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4">
        <f t="shared" si="4"/>
        <v>0</v>
      </c>
      <c r="AN284" s="121"/>
    </row>
    <row r="285" spans="1:40" ht="33" customHeight="1">
      <c r="A285" s="110">
        <v>1207</v>
      </c>
      <c r="B285" s="111" t="s">
        <v>951</v>
      </c>
      <c r="C285" s="115" t="s">
        <v>8782</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4">
        <f t="shared" si="4"/>
        <v>0</v>
      </c>
      <c r="AN285" s="121"/>
    </row>
    <row r="286" spans="1:40" ht="33" customHeight="1">
      <c r="A286" s="110">
        <v>1208</v>
      </c>
      <c r="B286" s="111" t="s">
        <v>952</v>
      </c>
      <c r="C286" s="115" t="s">
        <v>8782</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4">
        <f t="shared" si="4"/>
        <v>0</v>
      </c>
      <c r="AN286" s="121"/>
    </row>
    <row r="287" spans="1:40" ht="33" customHeight="1">
      <c r="A287" s="110">
        <v>1209</v>
      </c>
      <c r="B287" s="111" t="s">
        <v>953</v>
      </c>
      <c r="C287" s="115" t="s">
        <v>8782</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4">
        <f t="shared" si="4"/>
        <v>0</v>
      </c>
      <c r="AN287" s="121"/>
    </row>
    <row r="288" spans="1:40" ht="33" customHeight="1">
      <c r="A288" s="110">
        <v>1210</v>
      </c>
      <c r="B288" s="111" t="s">
        <v>954</v>
      </c>
      <c r="C288" s="115" t="s">
        <v>8782</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4">
        <f t="shared" si="4"/>
        <v>0</v>
      </c>
      <c r="AN288" s="121"/>
    </row>
    <row r="289" spans="1:40" ht="33" customHeight="1">
      <c r="A289" s="110">
        <v>1211</v>
      </c>
      <c r="B289" s="111" t="s">
        <v>955</v>
      </c>
      <c r="C289" s="115" t="s">
        <v>8782</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4">
        <f t="shared" si="4"/>
        <v>0</v>
      </c>
      <c r="AN289" s="121"/>
    </row>
    <row r="290" spans="1:40" ht="33" customHeight="1">
      <c r="A290" s="110">
        <v>1212</v>
      </c>
      <c r="B290" s="111" t="s">
        <v>956</v>
      </c>
      <c r="C290" s="115" t="s">
        <v>8782</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4">
        <f t="shared" si="4"/>
        <v>0</v>
      </c>
      <c r="AN290" s="121"/>
    </row>
    <row r="291" spans="1:40" ht="33" customHeight="1">
      <c r="A291" s="110">
        <v>1213</v>
      </c>
      <c r="B291" s="111" t="s">
        <v>957</v>
      </c>
      <c r="C291" s="115" t="s">
        <v>8782</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4">
        <f t="shared" si="4"/>
        <v>0</v>
      </c>
      <c r="AN291" s="121"/>
    </row>
    <row r="292" spans="1:40" ht="33" customHeight="1">
      <c r="A292" s="110">
        <v>1214</v>
      </c>
      <c r="B292" s="111" t="s">
        <v>958</v>
      </c>
      <c r="C292" s="115" t="s">
        <v>8782</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4">
        <f t="shared" si="4"/>
        <v>0</v>
      </c>
      <c r="AN292" s="121"/>
    </row>
    <row r="293" spans="1:40" ht="33" customHeight="1">
      <c r="A293" s="110">
        <v>1215</v>
      </c>
      <c r="B293" s="111" t="s">
        <v>959</v>
      </c>
      <c r="C293" s="115" t="s">
        <v>8782</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4">
        <f t="shared" si="4"/>
        <v>0</v>
      </c>
      <c r="AN293" s="121"/>
    </row>
    <row r="294" spans="1:40" ht="33" customHeight="1">
      <c r="A294" s="110">
        <v>1216</v>
      </c>
      <c r="B294" s="111" t="s">
        <v>960</v>
      </c>
      <c r="C294" s="115" t="s">
        <v>8782</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4">
        <f t="shared" si="4"/>
        <v>0</v>
      </c>
      <c r="AN294" s="121"/>
    </row>
    <row r="295" spans="1:40" ht="33" customHeight="1">
      <c r="A295" s="110">
        <v>1217</v>
      </c>
      <c r="B295" s="111" t="s">
        <v>961</v>
      </c>
      <c r="C295" s="115" t="s">
        <v>8782</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4">
        <f t="shared" si="4"/>
        <v>0</v>
      </c>
      <c r="AN295" s="121"/>
    </row>
    <row r="296" spans="1:40" ht="33" customHeight="1">
      <c r="A296" s="110">
        <v>1218</v>
      </c>
      <c r="B296" s="111" t="s">
        <v>962</v>
      </c>
      <c r="C296" s="115" t="s">
        <v>8782</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4">
        <f t="shared" si="4"/>
        <v>0</v>
      </c>
      <c r="AN296" s="121"/>
    </row>
    <row r="297" spans="1:40" ht="33" customHeight="1">
      <c r="A297" s="110">
        <v>1219</v>
      </c>
      <c r="B297" s="111" t="s">
        <v>963</v>
      </c>
      <c r="C297" s="115" t="s">
        <v>8782</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4">
        <f t="shared" si="4"/>
        <v>0</v>
      </c>
      <c r="AN297" s="121"/>
    </row>
    <row r="298" spans="1:40" ht="33" customHeight="1">
      <c r="A298" s="110">
        <v>1220</v>
      </c>
      <c r="B298" s="111" t="s">
        <v>964</v>
      </c>
      <c r="C298" s="115" t="s">
        <v>8782</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4">
        <f t="shared" si="4"/>
        <v>0</v>
      </c>
      <c r="AN298" s="121"/>
    </row>
    <row r="299" spans="1:40" ht="33" customHeight="1">
      <c r="A299" s="110">
        <v>1221</v>
      </c>
      <c r="B299" s="111" t="s">
        <v>965</v>
      </c>
      <c r="C299" s="115" t="s">
        <v>8782</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4">
        <f t="shared" si="4"/>
        <v>0</v>
      </c>
      <c r="AN299" s="121"/>
    </row>
    <row r="300" spans="1:40" ht="33" customHeight="1">
      <c r="A300" s="110">
        <v>1222</v>
      </c>
      <c r="B300" s="111" t="s">
        <v>966</v>
      </c>
      <c r="C300" s="115" t="s">
        <v>8782</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4">
        <f t="shared" si="4"/>
        <v>0</v>
      </c>
      <c r="AN300" s="121"/>
    </row>
    <row r="301" spans="1:40" ht="33" customHeight="1">
      <c r="A301" s="110">
        <v>1223</v>
      </c>
      <c r="B301" s="111" t="s">
        <v>967</v>
      </c>
      <c r="C301" s="115" t="s">
        <v>8782</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4">
        <f t="shared" si="4"/>
        <v>0</v>
      </c>
      <c r="AN301" s="121"/>
    </row>
    <row r="302" spans="1:40" ht="33" customHeight="1">
      <c r="A302" s="110">
        <v>1224</v>
      </c>
      <c r="B302" s="111" t="s">
        <v>968</v>
      </c>
      <c r="C302" s="115" t="s">
        <v>8782</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4">
        <f t="shared" si="4"/>
        <v>0</v>
      </c>
      <c r="AN302" s="121"/>
    </row>
    <row r="303" spans="1:40" ht="33" customHeight="1">
      <c r="A303" s="110">
        <v>1225</v>
      </c>
      <c r="B303" s="111" t="s">
        <v>969</v>
      </c>
      <c r="C303" s="115" t="s">
        <v>8782</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4">
        <f t="shared" si="4"/>
        <v>0</v>
      </c>
      <c r="AN303" s="121"/>
    </row>
    <row r="304" spans="1:40" ht="33" customHeight="1">
      <c r="A304" s="110">
        <v>1226</v>
      </c>
      <c r="B304" s="111" t="s">
        <v>970</v>
      </c>
      <c r="C304" s="115" t="s">
        <v>8782</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4">
        <f t="shared" si="4"/>
        <v>0</v>
      </c>
      <c r="AN304" s="121"/>
    </row>
    <row r="305" spans="1:40" ht="33" customHeight="1">
      <c r="A305" s="110">
        <v>1227</v>
      </c>
      <c r="B305" s="111" t="s">
        <v>971</v>
      </c>
      <c r="C305" s="115" t="s">
        <v>8782</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4">
        <f t="shared" si="4"/>
        <v>0</v>
      </c>
      <c r="AN305" s="121"/>
    </row>
    <row r="306" spans="1:40" ht="33" customHeight="1">
      <c r="A306" s="110">
        <v>1228</v>
      </c>
      <c r="B306" s="111" t="s">
        <v>972</v>
      </c>
      <c r="C306" s="115" t="s">
        <v>8782</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4">
        <f t="shared" si="4"/>
        <v>0</v>
      </c>
      <c r="AN306" s="121"/>
    </row>
    <row r="307" spans="1:40" ht="33" customHeight="1">
      <c r="A307" s="110">
        <v>1229</v>
      </c>
      <c r="B307" s="111" t="s">
        <v>973</v>
      </c>
      <c r="C307" s="115" t="s">
        <v>8782</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4">
        <f t="shared" si="4"/>
        <v>0</v>
      </c>
      <c r="AN307" s="121"/>
    </row>
    <row r="308" spans="1:40" ht="33" customHeight="1">
      <c r="A308" s="110">
        <v>1230</v>
      </c>
      <c r="B308" s="111" t="s">
        <v>974</v>
      </c>
      <c r="C308" s="115" t="s">
        <v>8782</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4">
        <f t="shared" si="4"/>
        <v>0</v>
      </c>
      <c r="AN308" s="121"/>
    </row>
    <row r="309" spans="1:40" ht="33" customHeight="1">
      <c r="A309" s="110">
        <v>1231</v>
      </c>
      <c r="B309" s="111" t="s">
        <v>975</v>
      </c>
      <c r="C309" s="115" t="s">
        <v>8782</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4">
        <f t="shared" si="4"/>
        <v>0</v>
      </c>
      <c r="AN309" s="121"/>
    </row>
    <row r="310" spans="1:40" ht="33" customHeight="1">
      <c r="A310" s="110">
        <v>1232</v>
      </c>
      <c r="B310" s="111" t="s">
        <v>976</v>
      </c>
      <c r="C310" s="115" t="s">
        <v>8782</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4">
        <f t="shared" si="4"/>
        <v>0</v>
      </c>
      <c r="AN310" s="121"/>
    </row>
    <row r="311" spans="1:40" ht="33" customHeight="1">
      <c r="A311" s="110">
        <v>1233</v>
      </c>
      <c r="B311" s="111" t="s">
        <v>977</v>
      </c>
      <c r="C311" s="115" t="s">
        <v>8782</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4">
        <f t="shared" si="4"/>
        <v>0</v>
      </c>
      <c r="AN311" s="121"/>
    </row>
    <row r="312" spans="1:40" ht="33" customHeight="1">
      <c r="A312" s="110">
        <v>1234</v>
      </c>
      <c r="B312" s="111" t="s">
        <v>978</v>
      </c>
      <c r="C312" s="115" t="s">
        <v>8782</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4">
        <f t="shared" si="4"/>
        <v>0</v>
      </c>
      <c r="AN312" s="121"/>
    </row>
    <row r="313" spans="1:40" ht="33" customHeight="1">
      <c r="A313" s="110">
        <v>1235</v>
      </c>
      <c r="B313" s="111" t="s">
        <v>979</v>
      </c>
      <c r="C313" s="115" t="s">
        <v>8782</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4">
        <f t="shared" si="4"/>
        <v>0</v>
      </c>
      <c r="AN313" s="121"/>
    </row>
    <row r="314" spans="1:40" ht="33" customHeight="1">
      <c r="A314" s="110">
        <v>1236</v>
      </c>
      <c r="B314" s="111" t="s">
        <v>980</v>
      </c>
      <c r="C314" s="115" t="s">
        <v>8782</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4">
        <f t="shared" si="4"/>
        <v>0</v>
      </c>
      <c r="AN314" s="121"/>
    </row>
    <row r="315" spans="1:40" ht="33" customHeight="1">
      <c r="A315" s="110">
        <v>1237</v>
      </c>
      <c r="B315" s="111" t="s">
        <v>981</v>
      </c>
      <c r="C315" s="115" t="s">
        <v>8782</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4">
        <f t="shared" si="4"/>
        <v>0</v>
      </c>
      <c r="AN315" s="121"/>
    </row>
    <row r="316" spans="1:40" ht="33" customHeight="1">
      <c r="A316" s="110">
        <v>1238</v>
      </c>
      <c r="B316" s="111" t="s">
        <v>982</v>
      </c>
      <c r="C316" s="115" t="s">
        <v>8782</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4">
        <f t="shared" si="4"/>
        <v>0</v>
      </c>
      <c r="AN316" s="121"/>
    </row>
    <row r="317" spans="1:40" ht="33" customHeight="1">
      <c r="A317" s="110">
        <v>1239</v>
      </c>
      <c r="B317" s="111" t="s">
        <v>983</v>
      </c>
      <c r="C317" s="115" t="s">
        <v>8782</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4">
        <f t="shared" si="4"/>
        <v>0</v>
      </c>
      <c r="AN317" s="121"/>
    </row>
    <row r="318" spans="1:40" ht="33" customHeight="1">
      <c r="A318" s="110">
        <v>1240</v>
      </c>
      <c r="B318" s="111" t="s">
        <v>984</v>
      </c>
      <c r="C318" s="115" t="s">
        <v>8782</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4">
        <f t="shared" si="4"/>
        <v>0</v>
      </c>
      <c r="AN318" s="121"/>
    </row>
    <row r="319" spans="1:40" ht="33" customHeight="1">
      <c r="A319" s="110">
        <v>1241</v>
      </c>
      <c r="B319" s="111" t="s">
        <v>985</v>
      </c>
      <c r="C319" s="115" t="s">
        <v>8782</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4">
        <f t="shared" si="4"/>
        <v>0</v>
      </c>
      <c r="AN319" s="121"/>
    </row>
    <row r="320" spans="1:40" ht="33" customHeight="1">
      <c r="A320" s="110">
        <v>1242</v>
      </c>
      <c r="B320" s="111" t="s">
        <v>986</v>
      </c>
      <c r="C320" s="115" t="s">
        <v>8782</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4">
        <f t="shared" si="4"/>
        <v>0</v>
      </c>
      <c r="AN320" s="121"/>
    </row>
    <row r="321" spans="1:40" ht="33" customHeight="1">
      <c r="A321" s="110">
        <v>1243</v>
      </c>
      <c r="B321" s="111" t="s">
        <v>987</v>
      </c>
      <c r="C321" s="115" t="s">
        <v>8782</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4">
        <f t="shared" si="4"/>
        <v>0</v>
      </c>
      <c r="AN321" s="121"/>
    </row>
    <row r="322" spans="1:40" ht="33" customHeight="1">
      <c r="A322" s="110">
        <v>1244</v>
      </c>
      <c r="B322" s="111" t="s">
        <v>988</v>
      </c>
      <c r="C322" s="115" t="s">
        <v>8782</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4">
        <f t="shared" si="4"/>
        <v>0</v>
      </c>
      <c r="AN322" s="121"/>
    </row>
    <row r="323" spans="1:40" ht="33" customHeight="1">
      <c r="A323" s="110">
        <v>1245</v>
      </c>
      <c r="B323" s="111" t="s">
        <v>989</v>
      </c>
      <c r="C323" s="115" t="s">
        <v>8782</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4">
        <f t="shared" si="4"/>
        <v>0</v>
      </c>
      <c r="AN323" s="121"/>
    </row>
    <row r="324" spans="1:40" ht="33" customHeight="1">
      <c r="A324" s="110">
        <v>1246</v>
      </c>
      <c r="B324" s="111" t="s">
        <v>990</v>
      </c>
      <c r="C324" s="115" t="s">
        <v>8782</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4">
        <f t="shared" si="4"/>
        <v>0</v>
      </c>
      <c r="AN324" s="121"/>
    </row>
    <row r="325" spans="1:40" ht="33" customHeight="1">
      <c r="A325" s="110">
        <v>1247</v>
      </c>
      <c r="B325" s="111" t="s">
        <v>991</v>
      </c>
      <c r="C325" s="115" t="s">
        <v>8782</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4">
        <f t="shared" si="4"/>
        <v>0</v>
      </c>
      <c r="AN325" s="121"/>
    </row>
    <row r="326" spans="1:40" ht="33" customHeight="1">
      <c r="A326" s="110">
        <v>1248</v>
      </c>
      <c r="B326" s="111" t="s">
        <v>992</v>
      </c>
      <c r="C326" s="115" t="s">
        <v>8782</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4">
        <f t="shared" si="4"/>
        <v>0</v>
      </c>
      <c r="AN326" s="121"/>
    </row>
    <row r="327" spans="1:40" ht="33" customHeight="1">
      <c r="A327" s="110">
        <v>1249</v>
      </c>
      <c r="B327" s="111" t="s">
        <v>993</v>
      </c>
      <c r="C327" s="115" t="s">
        <v>8782</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4">
        <f t="shared" si="4"/>
        <v>0</v>
      </c>
      <c r="AN327" s="121"/>
    </row>
    <row r="328" spans="1:40" ht="33" customHeight="1">
      <c r="A328" s="110">
        <v>1250</v>
      </c>
      <c r="B328" s="111" t="s">
        <v>994</v>
      </c>
      <c r="C328" s="115" t="s">
        <v>8782</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4">
        <f t="shared" si="4"/>
        <v>0</v>
      </c>
      <c r="AN328" s="121"/>
    </row>
    <row r="329" spans="1:40" ht="33" customHeight="1">
      <c r="A329" s="110">
        <v>1251</v>
      </c>
      <c r="B329" s="111" t="s">
        <v>995</v>
      </c>
      <c r="C329" s="115" t="s">
        <v>8782</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4">
        <f t="shared" si="4"/>
        <v>0</v>
      </c>
      <c r="AN329" s="121"/>
    </row>
    <row r="330" spans="1:40" ht="33" customHeight="1">
      <c r="A330" s="110">
        <v>1252</v>
      </c>
      <c r="B330" s="111" t="s">
        <v>996</v>
      </c>
      <c r="C330" s="115" t="s">
        <v>8782</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4">
        <f t="shared" si="4"/>
        <v>0</v>
      </c>
      <c r="AN330" s="121"/>
    </row>
    <row r="331" spans="1:40" ht="33" customHeight="1">
      <c r="A331" s="110">
        <v>1253</v>
      </c>
      <c r="B331" s="111" t="s">
        <v>997</v>
      </c>
      <c r="C331" s="115" t="s">
        <v>8782</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4">
        <f t="shared" si="4"/>
        <v>0</v>
      </c>
      <c r="AN331" s="121"/>
    </row>
    <row r="332" spans="1:40" ht="33" customHeight="1">
      <c r="A332" s="110">
        <v>1254</v>
      </c>
      <c r="B332" s="111" t="s">
        <v>998</v>
      </c>
      <c r="C332" s="115" t="s">
        <v>8782</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4">
        <f t="shared" ref="AK332:AK395" si="5">SUM(D332:AJ332)</f>
        <v>0</v>
      </c>
      <c r="AN332" s="121"/>
    </row>
    <row r="333" spans="1:40" ht="33" customHeight="1">
      <c r="A333" s="110">
        <v>1255</v>
      </c>
      <c r="B333" s="111" t="s">
        <v>999</v>
      </c>
      <c r="C333" s="115" t="s">
        <v>8782</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4">
        <f t="shared" si="5"/>
        <v>0</v>
      </c>
      <c r="AN333" s="121"/>
    </row>
    <row r="334" spans="1:40" ht="33" customHeight="1">
      <c r="A334" s="110">
        <v>1256</v>
      </c>
      <c r="B334" s="111" t="s">
        <v>1000</v>
      </c>
      <c r="C334" s="115" t="s">
        <v>8782</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4">
        <f t="shared" si="5"/>
        <v>0</v>
      </c>
      <c r="AN334" s="121"/>
    </row>
    <row r="335" spans="1:40" ht="33" customHeight="1">
      <c r="A335" s="110">
        <v>1257</v>
      </c>
      <c r="B335" s="111" t="s">
        <v>1001</v>
      </c>
      <c r="C335" s="115" t="s">
        <v>8782</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4">
        <f t="shared" si="5"/>
        <v>0</v>
      </c>
      <c r="AN335" s="121"/>
    </row>
    <row r="336" spans="1:40" ht="33" customHeight="1">
      <c r="A336" s="110">
        <v>1258</v>
      </c>
      <c r="B336" s="111" t="s">
        <v>1002</v>
      </c>
      <c r="C336" s="115" t="s">
        <v>8782</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4">
        <f t="shared" si="5"/>
        <v>0</v>
      </c>
      <c r="AN336" s="121"/>
    </row>
    <row r="337" spans="1:40" ht="33" customHeight="1">
      <c r="A337" s="110">
        <v>1259</v>
      </c>
      <c r="B337" s="111" t="s">
        <v>1003</v>
      </c>
      <c r="C337" s="115" t="s">
        <v>8782</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4">
        <f t="shared" si="5"/>
        <v>0</v>
      </c>
      <c r="AN337" s="121"/>
    </row>
    <row r="338" spans="1:40" ht="33" customHeight="1">
      <c r="A338" s="110">
        <v>1260</v>
      </c>
      <c r="B338" s="111" t="s">
        <v>1004</v>
      </c>
      <c r="C338" s="115" t="s">
        <v>8782</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4">
        <f t="shared" si="5"/>
        <v>0</v>
      </c>
      <c r="AN338" s="121"/>
    </row>
    <row r="339" spans="1:40" ht="33" customHeight="1">
      <c r="A339" s="110">
        <v>1261</v>
      </c>
      <c r="B339" s="111" t="s">
        <v>1005</v>
      </c>
      <c r="C339" s="115" t="s">
        <v>8782</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4">
        <f t="shared" si="5"/>
        <v>0</v>
      </c>
      <c r="AN339" s="121"/>
    </row>
    <row r="340" spans="1:40" ht="33" customHeight="1">
      <c r="A340" s="110">
        <v>1262</v>
      </c>
      <c r="B340" s="111" t="s">
        <v>1006</v>
      </c>
      <c r="C340" s="115" t="s">
        <v>8782</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4">
        <f t="shared" si="5"/>
        <v>0</v>
      </c>
      <c r="AN340" s="121"/>
    </row>
    <row r="341" spans="1:40" ht="33" customHeight="1">
      <c r="A341" s="110">
        <v>1263</v>
      </c>
      <c r="B341" s="111" t="s">
        <v>1007</v>
      </c>
      <c r="C341" s="115" t="s">
        <v>8782</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4">
        <f t="shared" si="5"/>
        <v>0</v>
      </c>
      <c r="AN341" s="121"/>
    </row>
    <row r="342" spans="1:40" ht="33" customHeight="1">
      <c r="A342" s="110">
        <v>1264</v>
      </c>
      <c r="B342" s="111" t="s">
        <v>1008</v>
      </c>
      <c r="C342" s="115" t="s">
        <v>8782</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4">
        <f t="shared" si="5"/>
        <v>0</v>
      </c>
      <c r="AN342" s="121"/>
    </row>
    <row r="343" spans="1:40" ht="33" customHeight="1">
      <c r="A343" s="110">
        <v>1265</v>
      </c>
      <c r="B343" s="111" t="s">
        <v>1009</v>
      </c>
      <c r="C343" s="115" t="s">
        <v>8782</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4">
        <f t="shared" si="5"/>
        <v>0</v>
      </c>
      <c r="AN343" s="121"/>
    </row>
    <row r="344" spans="1:40" ht="33" customHeight="1">
      <c r="A344" s="110">
        <v>1266</v>
      </c>
      <c r="B344" s="111" t="s">
        <v>1010</v>
      </c>
      <c r="C344" s="115" t="s">
        <v>8782</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4">
        <f t="shared" si="5"/>
        <v>0</v>
      </c>
      <c r="AN344" s="121"/>
    </row>
    <row r="345" spans="1:40" ht="33" customHeight="1">
      <c r="A345" s="110">
        <v>1267</v>
      </c>
      <c r="B345" s="111" t="s">
        <v>1011</v>
      </c>
      <c r="C345" s="115" t="s">
        <v>8782</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4">
        <f t="shared" si="5"/>
        <v>0</v>
      </c>
      <c r="AN345" s="121"/>
    </row>
    <row r="346" spans="1:40" ht="33" customHeight="1">
      <c r="A346" s="110">
        <v>1268</v>
      </c>
      <c r="B346" s="111" t="s">
        <v>1012</v>
      </c>
      <c r="C346" s="115" t="s">
        <v>8782</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4">
        <f t="shared" si="5"/>
        <v>0</v>
      </c>
      <c r="AN346" s="121"/>
    </row>
    <row r="347" spans="1:40" ht="33" customHeight="1">
      <c r="A347" s="110">
        <v>1269</v>
      </c>
      <c r="B347" s="111" t="s">
        <v>1013</v>
      </c>
      <c r="C347" s="115" t="s">
        <v>8782</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4">
        <f t="shared" si="5"/>
        <v>0</v>
      </c>
      <c r="AN347" s="121"/>
    </row>
    <row r="348" spans="1:40" ht="33" customHeight="1">
      <c r="A348" s="110">
        <v>1270</v>
      </c>
      <c r="B348" s="111" t="s">
        <v>1014</v>
      </c>
      <c r="C348" s="115" t="s">
        <v>8782</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4">
        <f t="shared" si="5"/>
        <v>0</v>
      </c>
      <c r="AN348" s="121"/>
    </row>
    <row r="349" spans="1:40" ht="33" customHeight="1">
      <c r="A349" s="110">
        <v>1271</v>
      </c>
      <c r="B349" s="111" t="s">
        <v>1015</v>
      </c>
      <c r="C349" s="115" t="s">
        <v>8782</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4">
        <f t="shared" si="5"/>
        <v>0</v>
      </c>
      <c r="AN349" s="121"/>
    </row>
    <row r="350" spans="1:40" ht="33" customHeight="1">
      <c r="A350" s="110">
        <v>1272</v>
      </c>
      <c r="B350" s="111" t="s">
        <v>1016</v>
      </c>
      <c r="C350" s="115" t="s">
        <v>8782</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4">
        <f t="shared" si="5"/>
        <v>0</v>
      </c>
      <c r="AN350" s="121"/>
    </row>
    <row r="351" spans="1:40" ht="33" customHeight="1">
      <c r="A351" s="110">
        <v>1273</v>
      </c>
      <c r="B351" s="111" t="s">
        <v>1017</v>
      </c>
      <c r="C351" s="115" t="s">
        <v>8782</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4">
        <f t="shared" si="5"/>
        <v>0</v>
      </c>
      <c r="AN351" s="121"/>
    </row>
    <row r="352" spans="1:40" ht="33" customHeight="1">
      <c r="A352" s="110">
        <v>1274</v>
      </c>
      <c r="B352" s="111" t="s">
        <v>1018</v>
      </c>
      <c r="C352" s="115" t="s">
        <v>8782</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4">
        <f t="shared" si="5"/>
        <v>0</v>
      </c>
      <c r="AN352" s="121"/>
    </row>
    <row r="353" spans="1:40" ht="33" customHeight="1">
      <c r="A353" s="110">
        <v>1275</v>
      </c>
      <c r="B353" s="111" t="s">
        <v>1019</v>
      </c>
      <c r="C353" s="115" t="s">
        <v>8782</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4">
        <f t="shared" si="5"/>
        <v>0</v>
      </c>
      <c r="AN353" s="121"/>
    </row>
    <row r="354" spans="1:40" ht="33" customHeight="1">
      <c r="A354" s="110">
        <v>1276</v>
      </c>
      <c r="B354" s="111" t="s">
        <v>1020</v>
      </c>
      <c r="C354" s="115" t="s">
        <v>8782</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4">
        <f t="shared" si="5"/>
        <v>0</v>
      </c>
      <c r="AN354" s="121"/>
    </row>
    <row r="355" spans="1:40" ht="33" customHeight="1">
      <c r="A355" s="110">
        <v>1277</v>
      </c>
      <c r="B355" s="111" t="s">
        <v>1021</v>
      </c>
      <c r="C355" s="115" t="s">
        <v>8782</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4">
        <f t="shared" si="5"/>
        <v>0</v>
      </c>
      <c r="AN355" s="121"/>
    </row>
    <row r="356" spans="1:40" ht="33" customHeight="1">
      <c r="A356" s="110">
        <v>1278</v>
      </c>
      <c r="B356" s="111" t="s">
        <v>1022</v>
      </c>
      <c r="C356" s="115" t="s">
        <v>8782</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4">
        <f t="shared" si="5"/>
        <v>0</v>
      </c>
      <c r="AN356" s="121"/>
    </row>
    <row r="357" spans="1:40" ht="33" customHeight="1">
      <c r="A357" s="110">
        <v>1279</v>
      </c>
      <c r="B357" s="111" t="s">
        <v>1023</v>
      </c>
      <c r="C357" s="115" t="s">
        <v>8782</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4">
        <f t="shared" si="5"/>
        <v>0</v>
      </c>
      <c r="AN357" s="121"/>
    </row>
    <row r="358" spans="1:40" ht="33" customHeight="1">
      <c r="A358" s="110">
        <v>1280</v>
      </c>
      <c r="B358" s="111" t="s">
        <v>1024</v>
      </c>
      <c r="C358" s="115" t="s">
        <v>8782</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4">
        <f t="shared" si="5"/>
        <v>0</v>
      </c>
      <c r="AN358" s="121"/>
    </row>
    <row r="359" spans="1:40" ht="33" customHeight="1">
      <c r="A359" s="110">
        <v>1281</v>
      </c>
      <c r="B359" s="111" t="s">
        <v>1025</v>
      </c>
      <c r="C359" s="115" t="s">
        <v>8782</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4">
        <f t="shared" si="5"/>
        <v>0</v>
      </c>
      <c r="AN359" s="121"/>
    </row>
    <row r="360" spans="1:40" ht="33" customHeight="1">
      <c r="A360" s="110">
        <v>1282</v>
      </c>
      <c r="B360" s="111" t="s">
        <v>1026</v>
      </c>
      <c r="C360" s="115" t="s">
        <v>8782</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4">
        <f t="shared" si="5"/>
        <v>0</v>
      </c>
      <c r="AN360" s="121"/>
    </row>
    <row r="361" spans="1:40" ht="33" customHeight="1">
      <c r="A361" s="110">
        <v>1283</v>
      </c>
      <c r="B361" s="111" t="s">
        <v>1027</v>
      </c>
      <c r="C361" s="115" t="s">
        <v>8782</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4">
        <f t="shared" si="5"/>
        <v>0</v>
      </c>
      <c r="AN361" s="121"/>
    </row>
    <row r="362" spans="1:40" ht="33" customHeight="1">
      <c r="A362" s="110">
        <v>1284</v>
      </c>
      <c r="B362" s="111" t="s">
        <v>1028</v>
      </c>
      <c r="C362" s="115" t="s">
        <v>8782</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4">
        <f t="shared" si="5"/>
        <v>0</v>
      </c>
      <c r="AN362" s="121"/>
    </row>
    <row r="363" spans="1:40" ht="33" customHeight="1">
      <c r="A363" s="110">
        <v>1285</v>
      </c>
      <c r="B363" s="111" t="s">
        <v>1029</v>
      </c>
      <c r="C363" s="115" t="s">
        <v>8782</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4">
        <f t="shared" si="5"/>
        <v>0</v>
      </c>
      <c r="AN363" s="121"/>
    </row>
    <row r="364" spans="1:40" ht="33" customHeight="1">
      <c r="A364" s="110">
        <v>1286</v>
      </c>
      <c r="B364" s="111" t="s">
        <v>1030</v>
      </c>
      <c r="C364" s="115" t="s">
        <v>8782</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4">
        <f t="shared" si="5"/>
        <v>0</v>
      </c>
      <c r="AN364" s="121"/>
    </row>
    <row r="365" spans="1:40" ht="33" customHeight="1">
      <c r="A365" s="110">
        <v>1287</v>
      </c>
      <c r="B365" s="111" t="s">
        <v>1031</v>
      </c>
      <c r="C365" s="115" t="s">
        <v>8782</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4">
        <f t="shared" si="5"/>
        <v>0</v>
      </c>
      <c r="AN365" s="121"/>
    </row>
    <row r="366" spans="1:40" ht="33" customHeight="1">
      <c r="A366" s="110">
        <v>1301</v>
      </c>
      <c r="B366" s="111" t="s">
        <v>1032</v>
      </c>
      <c r="C366" s="115" t="s">
        <v>8782</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4">
        <f t="shared" si="5"/>
        <v>0</v>
      </c>
      <c r="AN366" s="121"/>
    </row>
    <row r="367" spans="1:40" ht="33" customHeight="1">
      <c r="A367" s="110">
        <v>1302</v>
      </c>
      <c r="B367" s="111" t="s">
        <v>1033</v>
      </c>
      <c r="C367" s="115" t="s">
        <v>8782</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4">
        <f t="shared" si="5"/>
        <v>0</v>
      </c>
      <c r="AN367" s="121"/>
    </row>
    <row r="368" spans="1:40" ht="33" customHeight="1">
      <c r="A368" s="110">
        <v>1303</v>
      </c>
      <c r="B368" s="111" t="s">
        <v>1034</v>
      </c>
      <c r="C368" s="115" t="s">
        <v>8782</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4">
        <f t="shared" si="5"/>
        <v>0</v>
      </c>
      <c r="AN368" s="121"/>
    </row>
    <row r="369" spans="1:40" ht="33" customHeight="1">
      <c r="A369" s="110">
        <v>1304</v>
      </c>
      <c r="B369" s="111" t="s">
        <v>1035</v>
      </c>
      <c r="C369" s="115" t="s">
        <v>8782</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4">
        <f t="shared" si="5"/>
        <v>0</v>
      </c>
      <c r="AN369" s="121"/>
    </row>
    <row r="370" spans="1:40" ht="33" customHeight="1">
      <c r="A370" s="110">
        <v>1305</v>
      </c>
      <c r="B370" s="111" t="s">
        <v>1036</v>
      </c>
      <c r="C370" s="115" t="s">
        <v>8782</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4">
        <f t="shared" si="5"/>
        <v>0</v>
      </c>
      <c r="AN370" s="121"/>
    </row>
    <row r="371" spans="1:40" ht="33" customHeight="1">
      <c r="A371" s="110">
        <v>1306</v>
      </c>
      <c r="B371" s="111" t="s">
        <v>1037</v>
      </c>
      <c r="C371" s="115" t="s">
        <v>8782</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4">
        <f t="shared" si="5"/>
        <v>0</v>
      </c>
      <c r="AN371" s="121"/>
    </row>
    <row r="372" spans="1:40" ht="33" customHeight="1">
      <c r="A372" s="110">
        <v>1307</v>
      </c>
      <c r="B372" s="111" t="s">
        <v>1038</v>
      </c>
      <c r="C372" s="115" t="s">
        <v>8782</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4">
        <f t="shared" si="5"/>
        <v>0</v>
      </c>
      <c r="AN372" s="121"/>
    </row>
    <row r="373" spans="1:40" ht="33" customHeight="1">
      <c r="A373" s="110">
        <v>1308</v>
      </c>
      <c r="B373" s="111" t="s">
        <v>1039</v>
      </c>
      <c r="C373" s="115" t="s">
        <v>8782</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4">
        <f t="shared" si="5"/>
        <v>0</v>
      </c>
      <c r="AN373" s="121"/>
    </row>
    <row r="374" spans="1:40" ht="33" customHeight="1">
      <c r="A374" s="110">
        <v>1309</v>
      </c>
      <c r="B374" s="111" t="s">
        <v>1040</v>
      </c>
      <c r="C374" s="115" t="s">
        <v>8782</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4">
        <f t="shared" si="5"/>
        <v>0</v>
      </c>
      <c r="AN374" s="121"/>
    </row>
    <row r="375" spans="1:40" ht="33" customHeight="1">
      <c r="A375" s="110">
        <v>1310</v>
      </c>
      <c r="B375" s="111" t="s">
        <v>1041</v>
      </c>
      <c r="C375" s="115" t="s">
        <v>8782</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4">
        <f t="shared" si="5"/>
        <v>0</v>
      </c>
      <c r="AN375" s="121"/>
    </row>
    <row r="376" spans="1:40" ht="33" customHeight="1">
      <c r="A376" s="110">
        <v>1311</v>
      </c>
      <c r="B376" s="111" t="s">
        <v>1042</v>
      </c>
      <c r="C376" s="115" t="s">
        <v>8782</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4">
        <f t="shared" si="5"/>
        <v>0</v>
      </c>
      <c r="AN376" s="121"/>
    </row>
    <row r="377" spans="1:40" ht="33" customHeight="1">
      <c r="A377" s="110">
        <v>1312</v>
      </c>
      <c r="B377" s="111" t="s">
        <v>1043</v>
      </c>
      <c r="C377" s="115" t="s">
        <v>8782</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4">
        <f t="shared" si="5"/>
        <v>0</v>
      </c>
      <c r="AN377" s="121"/>
    </row>
    <row r="378" spans="1:40" ht="33" customHeight="1">
      <c r="A378" s="110">
        <v>1313</v>
      </c>
      <c r="B378" s="111" t="s">
        <v>1044</v>
      </c>
      <c r="C378" s="115" t="s">
        <v>8782</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4">
        <f t="shared" si="5"/>
        <v>0</v>
      </c>
      <c r="AN378" s="121"/>
    </row>
    <row r="379" spans="1:40" ht="33" customHeight="1">
      <c r="A379" s="110">
        <v>1314</v>
      </c>
      <c r="B379" s="111" t="s">
        <v>1045</v>
      </c>
      <c r="C379" s="115" t="s">
        <v>8782</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4">
        <f t="shared" si="5"/>
        <v>0</v>
      </c>
      <c r="AN379" s="121"/>
    </row>
    <row r="380" spans="1:40" ht="33" customHeight="1">
      <c r="A380" s="110">
        <v>1315</v>
      </c>
      <c r="B380" s="111" t="s">
        <v>1046</v>
      </c>
      <c r="C380" s="115" t="s">
        <v>8782</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4">
        <f t="shared" si="5"/>
        <v>0</v>
      </c>
      <c r="AN380" s="121"/>
    </row>
    <row r="381" spans="1:40" ht="33" customHeight="1">
      <c r="A381" s="110">
        <v>1316</v>
      </c>
      <c r="B381" s="111" t="s">
        <v>1047</v>
      </c>
      <c r="C381" s="115" t="s">
        <v>8782</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4">
        <f t="shared" si="5"/>
        <v>0</v>
      </c>
      <c r="AN381" s="121"/>
    </row>
    <row r="382" spans="1:40" ht="33" customHeight="1">
      <c r="A382" s="110">
        <v>1317</v>
      </c>
      <c r="B382" s="111" t="s">
        <v>1048</v>
      </c>
      <c r="C382" s="115" t="s">
        <v>8782</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4">
        <f t="shared" si="5"/>
        <v>0</v>
      </c>
      <c r="AN382" s="121"/>
    </row>
    <row r="383" spans="1:40" ht="33" customHeight="1">
      <c r="A383" s="110">
        <v>1318</v>
      </c>
      <c r="B383" s="111" t="s">
        <v>1049</v>
      </c>
      <c r="C383" s="115" t="s">
        <v>8782</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4">
        <f t="shared" si="5"/>
        <v>0</v>
      </c>
      <c r="AN383" s="121"/>
    </row>
    <row r="384" spans="1:40" ht="33" customHeight="1">
      <c r="A384" s="110">
        <v>1319</v>
      </c>
      <c r="B384" s="111" t="s">
        <v>408</v>
      </c>
      <c r="C384" s="115" t="s">
        <v>8782</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4">
        <f t="shared" si="5"/>
        <v>0</v>
      </c>
      <c r="AN384" s="121"/>
    </row>
    <row r="385" spans="1:40" ht="33" customHeight="1">
      <c r="A385" s="110">
        <v>1320</v>
      </c>
      <c r="B385" s="111" t="s">
        <v>1050</v>
      </c>
      <c r="C385" s="115" t="s">
        <v>8782</v>
      </c>
      <c r="D385" s="113">
        <v>0</v>
      </c>
      <c r="E385" s="113">
        <v>0</v>
      </c>
      <c r="F385" s="113">
        <v>0</v>
      </c>
      <c r="G385" s="113">
        <v>0</v>
      </c>
      <c r="H385" s="113">
        <v>0</v>
      </c>
      <c r="I385" s="113">
        <v>50</v>
      </c>
      <c r="J385" s="113">
        <v>0</v>
      </c>
      <c r="K385" s="113">
        <v>0</v>
      </c>
      <c r="L385" s="113">
        <v>0</v>
      </c>
      <c r="M385" s="113">
        <v>0</v>
      </c>
      <c r="N385" s="113">
        <v>348</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4">
        <f t="shared" si="5"/>
        <v>398</v>
      </c>
      <c r="AN385" s="121"/>
    </row>
    <row r="386" spans="1:40" ht="33" customHeight="1">
      <c r="A386" s="110">
        <v>1321</v>
      </c>
      <c r="B386" s="111" t="s">
        <v>1051</v>
      </c>
      <c r="C386" s="115" t="s">
        <v>8782</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4">
        <f t="shared" si="5"/>
        <v>0</v>
      </c>
      <c r="AN386" s="121"/>
    </row>
    <row r="387" spans="1:40" ht="33" customHeight="1">
      <c r="A387" s="110">
        <v>1322</v>
      </c>
      <c r="B387" s="111" t="s">
        <v>1052</v>
      </c>
      <c r="C387" s="115" t="s">
        <v>8782</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4">
        <f t="shared" si="5"/>
        <v>0</v>
      </c>
      <c r="AN387" s="121"/>
    </row>
    <row r="388" spans="1:40" ht="33" customHeight="1">
      <c r="A388" s="110">
        <v>1323</v>
      </c>
      <c r="B388" s="111" t="s">
        <v>1053</v>
      </c>
      <c r="C388" s="115" t="s">
        <v>8782</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4">
        <f t="shared" si="5"/>
        <v>0</v>
      </c>
      <c r="AN388" s="121"/>
    </row>
    <row r="389" spans="1:40" ht="33" customHeight="1">
      <c r="A389" s="110">
        <v>1324</v>
      </c>
      <c r="B389" s="111" t="s">
        <v>1054</v>
      </c>
      <c r="C389" s="115" t="s">
        <v>8782</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4">
        <f t="shared" si="5"/>
        <v>0</v>
      </c>
      <c r="AN389" s="121"/>
    </row>
    <row r="390" spans="1:40" ht="33" customHeight="1">
      <c r="A390" s="110">
        <v>1325</v>
      </c>
      <c r="B390" s="111" t="s">
        <v>1055</v>
      </c>
      <c r="C390" s="115" t="s">
        <v>8782</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4">
        <f t="shared" si="5"/>
        <v>0</v>
      </c>
      <c r="AN390" s="121"/>
    </row>
    <row r="391" spans="1:40" ht="33" customHeight="1">
      <c r="A391" s="110">
        <v>1326</v>
      </c>
      <c r="B391" s="111" t="s">
        <v>1056</v>
      </c>
      <c r="C391" s="115" t="s">
        <v>8782</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4">
        <f t="shared" si="5"/>
        <v>0</v>
      </c>
      <c r="AN391" s="121"/>
    </row>
    <row r="392" spans="1:40" ht="33" customHeight="1">
      <c r="A392" s="110">
        <v>1327</v>
      </c>
      <c r="B392" s="111" t="s">
        <v>1057</v>
      </c>
      <c r="C392" s="115" t="s">
        <v>8782</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4">
        <f t="shared" si="5"/>
        <v>0</v>
      </c>
      <c r="AN392" s="121"/>
    </row>
    <row r="393" spans="1:40" ht="33" customHeight="1">
      <c r="A393" s="110">
        <v>1328</v>
      </c>
      <c r="B393" s="111" t="s">
        <v>1058</v>
      </c>
      <c r="C393" s="115" t="s">
        <v>8782</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4">
        <f t="shared" si="5"/>
        <v>0</v>
      </c>
      <c r="AN393" s="121"/>
    </row>
    <row r="394" spans="1:40" ht="33" customHeight="1">
      <c r="A394" s="110">
        <v>1329</v>
      </c>
      <c r="B394" s="111" t="s">
        <v>1059</v>
      </c>
      <c r="C394" s="115" t="s">
        <v>8782</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4">
        <f t="shared" si="5"/>
        <v>0</v>
      </c>
      <c r="AN394" s="121"/>
    </row>
    <row r="395" spans="1:40" ht="33" customHeight="1">
      <c r="A395" s="110">
        <v>1330</v>
      </c>
      <c r="B395" s="111" t="s">
        <v>1060</v>
      </c>
      <c r="C395" s="115" t="s">
        <v>8782</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4">
        <f t="shared" si="5"/>
        <v>0</v>
      </c>
      <c r="AN395" s="121"/>
    </row>
    <row r="396" spans="1:40" ht="33" customHeight="1">
      <c r="A396" s="110">
        <v>1331</v>
      </c>
      <c r="B396" s="111" t="s">
        <v>1061</v>
      </c>
      <c r="C396" s="115" t="s">
        <v>8782</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4">
        <f t="shared" ref="AK396:AK459" si="6">SUM(D396:AJ396)</f>
        <v>0</v>
      </c>
      <c r="AN396" s="121"/>
    </row>
    <row r="397" spans="1:40" ht="33" customHeight="1">
      <c r="A397" s="110">
        <v>1332</v>
      </c>
      <c r="B397" s="111" t="s">
        <v>1062</v>
      </c>
      <c r="C397" s="115" t="s">
        <v>8782</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4">
        <f t="shared" si="6"/>
        <v>0</v>
      </c>
      <c r="AN397" s="121"/>
    </row>
    <row r="398" spans="1:40" ht="33" customHeight="1">
      <c r="A398" s="110">
        <v>1333</v>
      </c>
      <c r="B398" s="111" t="s">
        <v>1063</v>
      </c>
      <c r="C398" s="115" t="s">
        <v>8782</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4">
        <f t="shared" si="6"/>
        <v>0</v>
      </c>
      <c r="AN398" s="121"/>
    </row>
    <row r="399" spans="1:40" ht="33" customHeight="1">
      <c r="A399" s="110">
        <v>1334</v>
      </c>
      <c r="B399" s="111" t="s">
        <v>1064</v>
      </c>
      <c r="C399" s="115" t="s">
        <v>8782</v>
      </c>
      <c r="D399" s="113">
        <v>0</v>
      </c>
      <c r="E399" s="113">
        <v>0</v>
      </c>
      <c r="F399" s="113">
        <v>0</v>
      </c>
      <c r="G399" s="113">
        <v>441870.36</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4">
        <f t="shared" si="6"/>
        <v>441870.36</v>
      </c>
      <c r="AN399" s="121"/>
    </row>
    <row r="400" spans="1:40" ht="33" customHeight="1">
      <c r="A400" s="110">
        <v>1335</v>
      </c>
      <c r="B400" s="111" t="s">
        <v>1065</v>
      </c>
      <c r="C400" s="115" t="s">
        <v>8782</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4">
        <f t="shared" si="6"/>
        <v>0</v>
      </c>
      <c r="AN400" s="121"/>
    </row>
    <row r="401" spans="1:40" ht="33" customHeight="1">
      <c r="A401" s="110">
        <v>1336</v>
      </c>
      <c r="B401" s="111" t="s">
        <v>1066</v>
      </c>
      <c r="C401" s="115" t="s">
        <v>8782</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4">
        <f t="shared" si="6"/>
        <v>0</v>
      </c>
      <c r="AN401" s="121"/>
    </row>
    <row r="402" spans="1:40" ht="33" customHeight="1">
      <c r="A402" s="110">
        <v>1337</v>
      </c>
      <c r="B402" s="111" t="s">
        <v>1067</v>
      </c>
      <c r="C402" s="115" t="s">
        <v>8782</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4">
        <f t="shared" si="6"/>
        <v>0</v>
      </c>
      <c r="AN402" s="121"/>
    </row>
    <row r="403" spans="1:40" ht="33" customHeight="1">
      <c r="A403" s="110">
        <v>1338</v>
      </c>
      <c r="B403" s="111" t="s">
        <v>1068</v>
      </c>
      <c r="C403" s="115" t="s">
        <v>8782</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4">
        <f t="shared" si="6"/>
        <v>0</v>
      </c>
      <c r="AN403" s="121"/>
    </row>
    <row r="404" spans="1:40" ht="33" customHeight="1">
      <c r="A404" s="110">
        <v>1339</v>
      </c>
      <c r="B404" s="111" t="s">
        <v>1069</v>
      </c>
      <c r="C404" s="115" t="s">
        <v>8782</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4">
        <f t="shared" si="6"/>
        <v>0</v>
      </c>
      <c r="AN404" s="121"/>
    </row>
    <row r="405" spans="1:40" ht="33" customHeight="1">
      <c r="A405" s="110">
        <v>1340</v>
      </c>
      <c r="B405" s="111" t="s">
        <v>1070</v>
      </c>
      <c r="C405" s="115" t="s">
        <v>8782</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4">
        <f t="shared" si="6"/>
        <v>0</v>
      </c>
      <c r="AN405" s="121"/>
    </row>
    <row r="406" spans="1:40" ht="33" customHeight="1">
      <c r="A406" s="110">
        <v>1341</v>
      </c>
      <c r="B406" s="111" t="s">
        <v>1071</v>
      </c>
      <c r="C406" s="115" t="s">
        <v>8782</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4">
        <f t="shared" si="6"/>
        <v>0</v>
      </c>
      <c r="AN406" s="121"/>
    </row>
    <row r="407" spans="1:40" ht="33" customHeight="1">
      <c r="A407" s="110">
        <v>1342</v>
      </c>
      <c r="B407" s="111" t="s">
        <v>1072</v>
      </c>
      <c r="C407" s="115" t="s">
        <v>8782</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4">
        <f t="shared" si="6"/>
        <v>0</v>
      </c>
      <c r="AN407" s="121"/>
    </row>
    <row r="408" spans="1:40" ht="33" customHeight="1">
      <c r="A408" s="110">
        <v>1343</v>
      </c>
      <c r="B408" s="111" t="s">
        <v>1073</v>
      </c>
      <c r="C408" s="115" t="s">
        <v>8782</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4">
        <f t="shared" si="6"/>
        <v>0</v>
      </c>
      <c r="AN408" s="121"/>
    </row>
    <row r="409" spans="1:40" ht="33" customHeight="1">
      <c r="A409" s="110">
        <v>1344</v>
      </c>
      <c r="B409" s="111" t="s">
        <v>1074</v>
      </c>
      <c r="C409" s="115" t="s">
        <v>8782</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4">
        <f t="shared" si="6"/>
        <v>0</v>
      </c>
      <c r="AN409" s="121"/>
    </row>
    <row r="410" spans="1:40" ht="33" customHeight="1">
      <c r="A410" s="110">
        <v>1345</v>
      </c>
      <c r="B410" s="111" t="s">
        <v>1075</v>
      </c>
      <c r="C410" s="115" t="s">
        <v>8782</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4">
        <f t="shared" si="6"/>
        <v>0</v>
      </c>
      <c r="AN410" s="121"/>
    </row>
    <row r="411" spans="1:40" ht="33" customHeight="1">
      <c r="A411" s="110">
        <v>1346</v>
      </c>
      <c r="B411" s="111" t="s">
        <v>1076</v>
      </c>
      <c r="C411" s="115" t="s">
        <v>8782</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4">
        <f t="shared" si="6"/>
        <v>0</v>
      </c>
      <c r="AN411" s="121"/>
    </row>
    <row r="412" spans="1:40" ht="33" customHeight="1">
      <c r="A412" s="110">
        <v>1347</v>
      </c>
      <c r="B412" s="111" t="s">
        <v>1077</v>
      </c>
      <c r="C412" s="115" t="s">
        <v>8782</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4">
        <f t="shared" si="6"/>
        <v>0</v>
      </c>
      <c r="AN412" s="121"/>
    </row>
    <row r="413" spans="1:40" ht="33" customHeight="1">
      <c r="A413" s="110">
        <v>1401</v>
      </c>
      <c r="B413" s="111" t="s">
        <v>1078</v>
      </c>
      <c r="C413" s="115" t="s">
        <v>8782</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4">
        <f t="shared" si="6"/>
        <v>0</v>
      </c>
      <c r="AN413" s="121"/>
    </row>
    <row r="414" spans="1:40" ht="33" customHeight="1">
      <c r="A414" s="110">
        <v>1402</v>
      </c>
      <c r="B414" s="111" t="s">
        <v>1079</v>
      </c>
      <c r="C414" s="115" t="s">
        <v>8782</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4">
        <f t="shared" si="6"/>
        <v>0</v>
      </c>
      <c r="AN414" s="121"/>
    </row>
    <row r="415" spans="1:40" ht="33" customHeight="1">
      <c r="A415" s="110">
        <v>1403</v>
      </c>
      <c r="B415" s="111" t="s">
        <v>1080</v>
      </c>
      <c r="C415" s="115" t="s">
        <v>8782</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4">
        <f t="shared" si="6"/>
        <v>0</v>
      </c>
      <c r="AN415" s="121"/>
    </row>
    <row r="416" spans="1:40" ht="33" customHeight="1">
      <c r="A416" s="110">
        <v>1404</v>
      </c>
      <c r="B416" s="111" t="s">
        <v>1081</v>
      </c>
      <c r="C416" s="115" t="s">
        <v>8782</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4">
        <f t="shared" si="6"/>
        <v>0</v>
      </c>
      <c r="AN416" s="121"/>
    </row>
    <row r="417" spans="1:40" ht="33" customHeight="1">
      <c r="A417" s="110">
        <v>1405</v>
      </c>
      <c r="B417" s="111" t="s">
        <v>1082</v>
      </c>
      <c r="C417" s="115" t="s">
        <v>8782</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4">
        <f t="shared" si="6"/>
        <v>0</v>
      </c>
      <c r="AN417" s="121"/>
    </row>
    <row r="418" spans="1:40" ht="33" customHeight="1">
      <c r="A418" s="110">
        <v>1406</v>
      </c>
      <c r="B418" s="111" t="s">
        <v>1083</v>
      </c>
      <c r="C418" s="115" t="s">
        <v>8782</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4">
        <f t="shared" si="6"/>
        <v>0</v>
      </c>
      <c r="AN418" s="121"/>
    </row>
    <row r="419" spans="1:40" ht="33" customHeight="1">
      <c r="A419" s="110">
        <v>1407</v>
      </c>
      <c r="B419" s="111" t="s">
        <v>1084</v>
      </c>
      <c r="C419" s="115" t="s">
        <v>8782</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4">
        <f t="shared" si="6"/>
        <v>0</v>
      </c>
      <c r="AN419" s="121"/>
    </row>
    <row r="420" spans="1:40" ht="33" customHeight="1">
      <c r="A420" s="110">
        <v>1408</v>
      </c>
      <c r="B420" s="111" t="s">
        <v>1085</v>
      </c>
      <c r="C420" s="115" t="s">
        <v>8782</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4">
        <f t="shared" si="6"/>
        <v>0</v>
      </c>
      <c r="AN420" s="121"/>
    </row>
    <row r="421" spans="1:40" ht="33" customHeight="1">
      <c r="A421" s="110">
        <v>1409</v>
      </c>
      <c r="B421" s="111" t="s">
        <v>1086</v>
      </c>
      <c r="C421" s="115" t="s">
        <v>8782</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4">
        <f t="shared" si="6"/>
        <v>0</v>
      </c>
      <c r="AN421" s="121"/>
    </row>
    <row r="422" spans="1:40" ht="33" customHeight="1">
      <c r="A422" s="110">
        <v>1410</v>
      </c>
      <c r="B422" s="111" t="s">
        <v>1087</v>
      </c>
      <c r="C422" s="115" t="s">
        <v>8782</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4">
        <f t="shared" si="6"/>
        <v>0</v>
      </c>
      <c r="AN422" s="121"/>
    </row>
    <row r="423" spans="1:40" ht="33" customHeight="1">
      <c r="A423" s="110">
        <v>1411</v>
      </c>
      <c r="B423" s="111" t="s">
        <v>1088</v>
      </c>
      <c r="C423" s="115" t="s">
        <v>8782</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4">
        <f t="shared" si="6"/>
        <v>0</v>
      </c>
      <c r="AN423" s="121"/>
    </row>
    <row r="424" spans="1:40" ht="33" customHeight="1">
      <c r="A424" s="110">
        <v>1412</v>
      </c>
      <c r="B424" s="111" t="s">
        <v>1089</v>
      </c>
      <c r="C424" s="115" t="s">
        <v>8782</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4">
        <f t="shared" si="6"/>
        <v>0</v>
      </c>
      <c r="AN424" s="121"/>
    </row>
    <row r="425" spans="1:40" ht="33" customHeight="1">
      <c r="A425" s="110">
        <v>1413</v>
      </c>
      <c r="B425" s="111" t="s">
        <v>1061</v>
      </c>
      <c r="C425" s="115" t="s">
        <v>8782</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4">
        <f t="shared" si="6"/>
        <v>0</v>
      </c>
      <c r="AN425" s="121"/>
    </row>
    <row r="426" spans="1:40" ht="33" customHeight="1">
      <c r="A426" s="110">
        <v>1414</v>
      </c>
      <c r="B426" s="111" t="s">
        <v>1090</v>
      </c>
      <c r="C426" s="115" t="s">
        <v>8782</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4">
        <f t="shared" si="6"/>
        <v>0</v>
      </c>
      <c r="AN426" s="121"/>
    </row>
    <row r="427" spans="1:40" ht="33" customHeight="1">
      <c r="A427" s="110">
        <v>1415</v>
      </c>
      <c r="B427" s="111" t="s">
        <v>1091</v>
      </c>
      <c r="C427" s="115" t="s">
        <v>8782</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4">
        <f t="shared" si="6"/>
        <v>0</v>
      </c>
      <c r="AN427" s="121"/>
    </row>
    <row r="428" spans="1:40" ht="33" customHeight="1">
      <c r="A428" s="110">
        <v>1416</v>
      </c>
      <c r="B428" s="111" t="s">
        <v>1092</v>
      </c>
      <c r="C428" s="115" t="s">
        <v>8782</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4">
        <f t="shared" si="6"/>
        <v>0</v>
      </c>
      <c r="AN428" s="121"/>
    </row>
    <row r="429" spans="1:40" ht="33" customHeight="1">
      <c r="A429" s="110">
        <v>1417</v>
      </c>
      <c r="B429" s="111" t="s">
        <v>1093</v>
      </c>
      <c r="C429" s="115" t="s">
        <v>8782</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4">
        <f t="shared" si="6"/>
        <v>0</v>
      </c>
      <c r="AN429" s="121"/>
    </row>
    <row r="430" spans="1:40" ht="33" customHeight="1">
      <c r="A430" s="110">
        <v>1418</v>
      </c>
      <c r="B430" s="111" t="s">
        <v>1094</v>
      </c>
      <c r="C430" s="115" t="s">
        <v>8782</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4">
        <f t="shared" si="6"/>
        <v>0</v>
      </c>
      <c r="AN430" s="121"/>
    </row>
    <row r="431" spans="1:40" ht="33" customHeight="1">
      <c r="A431" s="110">
        <v>1419</v>
      </c>
      <c r="B431" s="111" t="s">
        <v>1095</v>
      </c>
      <c r="C431" s="115" t="s">
        <v>8782</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4">
        <f t="shared" si="6"/>
        <v>0</v>
      </c>
      <c r="AN431" s="121"/>
    </row>
    <row r="432" spans="1:40" ht="33" customHeight="1">
      <c r="A432" s="110">
        <v>1420</v>
      </c>
      <c r="B432" s="111" t="s">
        <v>1096</v>
      </c>
      <c r="C432" s="115" t="s">
        <v>8782</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4">
        <f t="shared" si="6"/>
        <v>0</v>
      </c>
      <c r="AN432" s="121"/>
    </row>
    <row r="433" spans="1:40" ht="33" customHeight="1">
      <c r="A433" s="110">
        <v>1421</v>
      </c>
      <c r="B433" s="111" t="s">
        <v>1097</v>
      </c>
      <c r="C433" s="115" t="s">
        <v>8782</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4">
        <f t="shared" si="6"/>
        <v>0</v>
      </c>
      <c r="AN433" s="121"/>
    </row>
    <row r="434" spans="1:40" ht="33" customHeight="1">
      <c r="A434" s="110">
        <v>1422</v>
      </c>
      <c r="B434" s="111" t="s">
        <v>1098</v>
      </c>
      <c r="C434" s="115" t="s">
        <v>8782</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4">
        <f t="shared" si="6"/>
        <v>0</v>
      </c>
      <c r="AN434" s="121"/>
    </row>
    <row r="435" spans="1:40" ht="33" customHeight="1">
      <c r="A435" s="110">
        <v>1423</v>
      </c>
      <c r="B435" s="111" t="s">
        <v>1099</v>
      </c>
      <c r="C435" s="115" t="s">
        <v>8782</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4">
        <f t="shared" si="6"/>
        <v>0</v>
      </c>
      <c r="AN435" s="121"/>
    </row>
    <row r="436" spans="1:40" ht="33" customHeight="1">
      <c r="A436" s="110">
        <v>1424</v>
      </c>
      <c r="B436" s="111" t="s">
        <v>1100</v>
      </c>
      <c r="C436" s="115" t="s">
        <v>8782</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4">
        <f t="shared" si="6"/>
        <v>0</v>
      </c>
      <c r="AN436" s="121"/>
    </row>
    <row r="437" spans="1:40" ht="33" customHeight="1">
      <c r="A437" s="110">
        <v>1425</v>
      </c>
      <c r="B437" s="111" t="s">
        <v>1101</v>
      </c>
      <c r="C437" s="115" t="s">
        <v>8782</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4">
        <f t="shared" si="6"/>
        <v>0</v>
      </c>
      <c r="AN437" s="121"/>
    </row>
    <row r="438" spans="1:40" ht="33" customHeight="1">
      <c r="A438" s="110">
        <v>1426</v>
      </c>
      <c r="B438" s="111" t="s">
        <v>1102</v>
      </c>
      <c r="C438" s="115" t="s">
        <v>8782</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4">
        <f t="shared" si="6"/>
        <v>0</v>
      </c>
      <c r="AN438" s="121"/>
    </row>
    <row r="439" spans="1:40" ht="33" customHeight="1">
      <c r="A439" s="110">
        <v>1427</v>
      </c>
      <c r="B439" s="111" t="s">
        <v>1103</v>
      </c>
      <c r="C439" s="115" t="s">
        <v>8782</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4">
        <f t="shared" si="6"/>
        <v>0</v>
      </c>
      <c r="AN439" s="121"/>
    </row>
    <row r="440" spans="1:40" ht="33" customHeight="1">
      <c r="A440" s="110">
        <v>1428</v>
      </c>
      <c r="B440" s="111" t="s">
        <v>1104</v>
      </c>
      <c r="C440" s="115" t="s">
        <v>8782</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4">
        <f t="shared" si="6"/>
        <v>0</v>
      </c>
      <c r="AN440" s="121"/>
    </row>
    <row r="441" spans="1:40" ht="33" customHeight="1">
      <c r="A441" s="110">
        <v>1429</v>
      </c>
      <c r="B441" s="111" t="s">
        <v>1105</v>
      </c>
      <c r="C441" s="115" t="s">
        <v>8782</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4">
        <f t="shared" si="6"/>
        <v>0</v>
      </c>
      <c r="AN441" s="121"/>
    </row>
    <row r="442" spans="1:40" ht="33" customHeight="1">
      <c r="A442" s="110">
        <v>1430</v>
      </c>
      <c r="B442" s="111" t="s">
        <v>1106</v>
      </c>
      <c r="C442" s="115" t="s">
        <v>8782</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4">
        <f t="shared" si="6"/>
        <v>0</v>
      </c>
      <c r="AN442" s="121"/>
    </row>
    <row r="443" spans="1:40" ht="33" customHeight="1">
      <c r="A443" s="110">
        <v>1431</v>
      </c>
      <c r="B443" s="111" t="s">
        <v>1107</v>
      </c>
      <c r="C443" s="115" t="s">
        <v>8782</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4">
        <f t="shared" si="6"/>
        <v>0</v>
      </c>
      <c r="AN443" s="121"/>
    </row>
    <row r="444" spans="1:40" ht="33" customHeight="1">
      <c r="A444" s="110">
        <v>1432</v>
      </c>
      <c r="B444" s="111" t="s">
        <v>1108</v>
      </c>
      <c r="C444" s="115" t="s">
        <v>8782</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4">
        <f t="shared" si="6"/>
        <v>0</v>
      </c>
      <c r="AN444" s="121"/>
    </row>
    <row r="445" spans="1:40" ht="33" customHeight="1">
      <c r="A445" s="110">
        <v>1433</v>
      </c>
      <c r="B445" s="111" t="s">
        <v>1109</v>
      </c>
      <c r="C445" s="115" t="s">
        <v>8782</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4">
        <f t="shared" si="6"/>
        <v>0</v>
      </c>
      <c r="AN445" s="121"/>
    </row>
    <row r="446" spans="1:40" ht="33" customHeight="1">
      <c r="A446" s="110">
        <v>1434</v>
      </c>
      <c r="B446" s="111" t="s">
        <v>1110</v>
      </c>
      <c r="C446" s="115" t="s">
        <v>8782</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4">
        <f t="shared" si="6"/>
        <v>0</v>
      </c>
      <c r="AN446" s="121"/>
    </row>
    <row r="447" spans="1:40" ht="33" customHeight="1">
      <c r="A447" s="110">
        <v>1435</v>
      </c>
      <c r="B447" s="111" t="s">
        <v>1111</v>
      </c>
      <c r="C447" s="115" t="s">
        <v>8782</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4">
        <f t="shared" si="6"/>
        <v>0</v>
      </c>
      <c r="AN447" s="121"/>
    </row>
    <row r="448" spans="1:40" ht="33" customHeight="1">
      <c r="A448" s="110">
        <v>1501</v>
      </c>
      <c r="B448" s="111" t="s">
        <v>1112</v>
      </c>
      <c r="C448" s="115" t="s">
        <v>8782</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4">
        <f t="shared" si="6"/>
        <v>0</v>
      </c>
      <c r="AN448" s="121"/>
    </row>
    <row r="449" spans="1:40" ht="33" customHeight="1">
      <c r="A449" s="110">
        <v>1502</v>
      </c>
      <c r="B449" s="111" t="s">
        <v>1113</v>
      </c>
      <c r="C449" s="115" t="s">
        <v>8782</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4">
        <f t="shared" si="6"/>
        <v>0</v>
      </c>
      <c r="AN449" s="121"/>
    </row>
    <row r="450" spans="1:40" ht="33" customHeight="1">
      <c r="A450" s="110">
        <v>1503</v>
      </c>
      <c r="B450" s="111" t="s">
        <v>1114</v>
      </c>
      <c r="C450" s="115" t="s">
        <v>8782</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4">
        <f t="shared" si="6"/>
        <v>0</v>
      </c>
      <c r="AN450" s="121"/>
    </row>
    <row r="451" spans="1:40" ht="33" customHeight="1">
      <c r="A451" s="110">
        <v>1504</v>
      </c>
      <c r="B451" s="111" t="s">
        <v>1115</v>
      </c>
      <c r="C451" s="115" t="s">
        <v>8782</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4">
        <f t="shared" si="6"/>
        <v>0</v>
      </c>
      <c r="AN451" s="121"/>
    </row>
    <row r="452" spans="1:40" ht="33" customHeight="1">
      <c r="A452" s="110">
        <v>1505</v>
      </c>
      <c r="B452" s="111" t="s">
        <v>1116</v>
      </c>
      <c r="C452" s="115" t="s">
        <v>8782</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4">
        <f t="shared" si="6"/>
        <v>0</v>
      </c>
      <c r="AN452" s="121"/>
    </row>
    <row r="453" spans="1:40" ht="33" customHeight="1">
      <c r="A453" s="110">
        <v>1506</v>
      </c>
      <c r="B453" s="111" t="s">
        <v>1117</v>
      </c>
      <c r="C453" s="115" t="s">
        <v>8782</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4">
        <f t="shared" si="6"/>
        <v>0</v>
      </c>
      <c r="AN453" s="121"/>
    </row>
    <row r="454" spans="1:40" ht="33" customHeight="1">
      <c r="A454" s="110">
        <v>1507</v>
      </c>
      <c r="B454" s="111" t="s">
        <v>1118</v>
      </c>
      <c r="C454" s="115" t="s">
        <v>8782</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4">
        <f t="shared" si="6"/>
        <v>0</v>
      </c>
      <c r="AN454" s="121"/>
    </row>
    <row r="455" spans="1:40" ht="33" customHeight="1">
      <c r="A455" s="110">
        <v>1508</v>
      </c>
      <c r="B455" s="111" t="s">
        <v>1119</v>
      </c>
      <c r="C455" s="115" t="s">
        <v>8782</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4">
        <f t="shared" si="6"/>
        <v>0</v>
      </c>
      <c r="AN455" s="121"/>
    </row>
    <row r="456" spans="1:40" ht="33" customHeight="1">
      <c r="A456" s="110">
        <v>1509</v>
      </c>
      <c r="B456" s="111" t="s">
        <v>1120</v>
      </c>
      <c r="C456" s="115" t="s">
        <v>8782</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4">
        <f t="shared" si="6"/>
        <v>0</v>
      </c>
      <c r="AN456" s="121"/>
    </row>
    <row r="457" spans="1:40" ht="33" customHeight="1">
      <c r="A457" s="110">
        <v>1510</v>
      </c>
      <c r="B457" s="111" t="s">
        <v>1121</v>
      </c>
      <c r="C457" s="115" t="s">
        <v>8782</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4">
        <f t="shared" si="6"/>
        <v>0</v>
      </c>
      <c r="AN457" s="121"/>
    </row>
    <row r="458" spans="1:40" ht="33" customHeight="1">
      <c r="A458" s="110">
        <v>1511</v>
      </c>
      <c r="B458" s="111" t="s">
        <v>1122</v>
      </c>
      <c r="C458" s="115" t="s">
        <v>8782</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4">
        <f t="shared" si="6"/>
        <v>0</v>
      </c>
      <c r="AN458" s="121"/>
    </row>
    <row r="459" spans="1:40" ht="33" customHeight="1">
      <c r="A459" s="110">
        <v>1512</v>
      </c>
      <c r="B459" s="111" t="s">
        <v>1123</v>
      </c>
      <c r="C459" s="115" t="s">
        <v>8782</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4">
        <f t="shared" si="6"/>
        <v>0</v>
      </c>
      <c r="AN459" s="121"/>
    </row>
    <row r="460" spans="1:40" ht="33" customHeight="1">
      <c r="A460" s="110">
        <v>1513</v>
      </c>
      <c r="B460" s="111" t="s">
        <v>1124</v>
      </c>
      <c r="C460" s="115" t="s">
        <v>8782</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4">
        <f t="shared" ref="AK460:AK523" si="7">SUM(D460:AJ460)</f>
        <v>0</v>
      </c>
      <c r="AN460" s="121"/>
    </row>
    <row r="461" spans="1:40" ht="33" customHeight="1">
      <c r="A461" s="110">
        <v>1514</v>
      </c>
      <c r="B461" s="111" t="s">
        <v>1125</v>
      </c>
      <c r="C461" s="115" t="s">
        <v>8782</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4">
        <f t="shared" si="7"/>
        <v>0</v>
      </c>
      <c r="AN461" s="121"/>
    </row>
    <row r="462" spans="1:40" ht="33" customHeight="1">
      <c r="A462" s="110">
        <v>1515</v>
      </c>
      <c r="B462" s="111" t="s">
        <v>1126</v>
      </c>
      <c r="C462" s="115" t="s">
        <v>8782</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4">
        <f t="shared" si="7"/>
        <v>0</v>
      </c>
      <c r="AN462" s="121"/>
    </row>
    <row r="463" spans="1:40" ht="33" customHeight="1">
      <c r="A463" s="110">
        <v>1516</v>
      </c>
      <c r="B463" s="111" t="s">
        <v>1127</v>
      </c>
      <c r="C463" s="115" t="s">
        <v>8782</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4">
        <f t="shared" si="7"/>
        <v>0</v>
      </c>
      <c r="AN463" s="121"/>
    </row>
    <row r="464" spans="1:40" ht="33" customHeight="1">
      <c r="A464" s="110">
        <v>1517</v>
      </c>
      <c r="B464" s="111" t="s">
        <v>1128</v>
      </c>
      <c r="C464" s="115" t="s">
        <v>8782</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4">
        <f t="shared" si="7"/>
        <v>0</v>
      </c>
      <c r="AN464" s="121"/>
    </row>
    <row r="465" spans="1:40" ht="33" customHeight="1">
      <c r="A465" s="110">
        <v>1518</v>
      </c>
      <c r="B465" s="111" t="s">
        <v>1129</v>
      </c>
      <c r="C465" s="115" t="s">
        <v>8782</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4">
        <f t="shared" si="7"/>
        <v>0</v>
      </c>
      <c r="AN465" s="121"/>
    </row>
    <row r="466" spans="1:40" ht="33" customHeight="1">
      <c r="A466" s="110">
        <v>1519</v>
      </c>
      <c r="B466" s="111" t="s">
        <v>1130</v>
      </c>
      <c r="C466" s="115" t="s">
        <v>8782</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4">
        <f t="shared" si="7"/>
        <v>0</v>
      </c>
      <c r="AN466" s="121"/>
    </row>
    <row r="467" spans="1:40" ht="33" customHeight="1">
      <c r="A467" s="110">
        <v>1520</v>
      </c>
      <c r="B467" s="111" t="s">
        <v>1131</v>
      </c>
      <c r="C467" s="115" t="s">
        <v>8782</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4">
        <f t="shared" si="7"/>
        <v>0</v>
      </c>
      <c r="AN467" s="121"/>
    </row>
    <row r="468" spans="1:40" ht="33" customHeight="1">
      <c r="A468" s="110">
        <v>1521</v>
      </c>
      <c r="B468" s="111" t="s">
        <v>1132</v>
      </c>
      <c r="C468" s="115" t="s">
        <v>8782</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4">
        <f t="shared" si="7"/>
        <v>0</v>
      </c>
      <c r="AN468" s="121"/>
    </row>
    <row r="469" spans="1:40" ht="33" customHeight="1">
      <c r="A469" s="110">
        <v>1522</v>
      </c>
      <c r="B469" s="111" t="s">
        <v>1133</v>
      </c>
      <c r="C469" s="115" t="s">
        <v>8782</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4">
        <f t="shared" si="7"/>
        <v>0</v>
      </c>
      <c r="AN469" s="121"/>
    </row>
    <row r="470" spans="1:40" ht="33" customHeight="1">
      <c r="A470" s="110">
        <v>1523</v>
      </c>
      <c r="B470" s="111" t="s">
        <v>1134</v>
      </c>
      <c r="C470" s="115" t="s">
        <v>8782</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4">
        <f t="shared" si="7"/>
        <v>0</v>
      </c>
      <c r="AN470" s="121"/>
    </row>
    <row r="471" spans="1:40" ht="33" customHeight="1">
      <c r="A471" s="110">
        <v>1524</v>
      </c>
      <c r="B471" s="111" t="s">
        <v>1135</v>
      </c>
      <c r="C471" s="115" t="s">
        <v>8782</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4">
        <f t="shared" si="7"/>
        <v>0</v>
      </c>
      <c r="AN471" s="121"/>
    </row>
    <row r="472" spans="1:40" ht="33" customHeight="1">
      <c r="A472" s="110">
        <v>1525</v>
      </c>
      <c r="B472" s="111" t="s">
        <v>1136</v>
      </c>
      <c r="C472" s="115" t="s">
        <v>8782</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4">
        <f t="shared" si="7"/>
        <v>0</v>
      </c>
      <c r="AN472" s="121"/>
    </row>
    <row r="473" spans="1:40" ht="33" customHeight="1">
      <c r="A473" s="110">
        <v>1526</v>
      </c>
      <c r="B473" s="111" t="s">
        <v>1137</v>
      </c>
      <c r="C473" s="115" t="s">
        <v>8782</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4">
        <f t="shared" si="7"/>
        <v>0</v>
      </c>
      <c r="AN473" s="121"/>
    </row>
    <row r="474" spans="1:40" ht="33" customHeight="1">
      <c r="A474" s="110">
        <v>1527</v>
      </c>
      <c r="B474" s="111" t="s">
        <v>1138</v>
      </c>
      <c r="C474" s="115" t="s">
        <v>8782</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4">
        <f t="shared" si="7"/>
        <v>0</v>
      </c>
      <c r="AN474" s="121"/>
    </row>
    <row r="475" spans="1:40" ht="33" customHeight="1">
      <c r="A475" s="110">
        <v>1528</v>
      </c>
      <c r="B475" s="111" t="s">
        <v>1139</v>
      </c>
      <c r="C475" s="115" t="s">
        <v>8782</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4">
        <f t="shared" si="7"/>
        <v>0</v>
      </c>
      <c r="AN475" s="121"/>
    </row>
    <row r="476" spans="1:40" ht="33" customHeight="1">
      <c r="A476" s="110">
        <v>1529</v>
      </c>
      <c r="B476" s="111" t="s">
        <v>1140</v>
      </c>
      <c r="C476" s="115" t="s">
        <v>8782</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4">
        <f t="shared" si="7"/>
        <v>0</v>
      </c>
      <c r="AN476" s="121"/>
    </row>
    <row r="477" spans="1:40" ht="33" customHeight="1">
      <c r="A477" s="110">
        <v>1530</v>
      </c>
      <c r="B477" s="111" t="s">
        <v>1141</v>
      </c>
      <c r="C477" s="115" t="s">
        <v>8782</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4">
        <f t="shared" si="7"/>
        <v>0</v>
      </c>
      <c r="AN477" s="121"/>
    </row>
    <row r="478" spans="1:40" ht="33" customHeight="1">
      <c r="A478" s="110">
        <v>1531</v>
      </c>
      <c r="B478" s="111" t="s">
        <v>1142</v>
      </c>
      <c r="C478" s="115" t="s">
        <v>8782</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4">
        <f t="shared" si="7"/>
        <v>0</v>
      </c>
      <c r="AN478" s="121"/>
    </row>
    <row r="479" spans="1:40" ht="33" customHeight="1">
      <c r="A479" s="110">
        <v>1532</v>
      </c>
      <c r="B479" s="111" t="s">
        <v>1143</v>
      </c>
      <c r="C479" s="115" t="s">
        <v>8782</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4">
        <f t="shared" si="7"/>
        <v>0</v>
      </c>
      <c r="AN479" s="121"/>
    </row>
    <row r="480" spans="1:40" ht="33" customHeight="1">
      <c r="A480" s="110">
        <v>1533</v>
      </c>
      <c r="B480" s="111" t="s">
        <v>1144</v>
      </c>
      <c r="C480" s="115" t="s">
        <v>8782</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4">
        <f t="shared" si="7"/>
        <v>0</v>
      </c>
      <c r="AN480" s="121"/>
    </row>
    <row r="481" spans="1:40" ht="33" customHeight="1">
      <c r="A481" s="110">
        <v>1534</v>
      </c>
      <c r="B481" s="111" t="s">
        <v>1145</v>
      </c>
      <c r="C481" s="115" t="s">
        <v>8782</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4">
        <f t="shared" si="7"/>
        <v>0</v>
      </c>
      <c r="AN481" s="121"/>
    </row>
    <row r="482" spans="1:40" ht="33" customHeight="1">
      <c r="A482" s="110">
        <v>1535</v>
      </c>
      <c r="B482" s="111" t="s">
        <v>1146</v>
      </c>
      <c r="C482" s="115" t="s">
        <v>8782</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4">
        <f t="shared" si="7"/>
        <v>0</v>
      </c>
      <c r="AN482" s="121"/>
    </row>
    <row r="483" spans="1:40" ht="33" customHeight="1">
      <c r="A483" s="110">
        <v>1536</v>
      </c>
      <c r="B483" s="111" t="s">
        <v>1147</v>
      </c>
      <c r="C483" s="115" t="s">
        <v>8782</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4">
        <f t="shared" si="7"/>
        <v>0</v>
      </c>
      <c r="AN483" s="121"/>
    </row>
    <row r="484" spans="1:40" ht="33" customHeight="1">
      <c r="A484" s="110">
        <v>1537</v>
      </c>
      <c r="B484" s="111" t="s">
        <v>1148</v>
      </c>
      <c r="C484" s="115" t="s">
        <v>8782</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4">
        <f t="shared" si="7"/>
        <v>0</v>
      </c>
      <c r="AN484" s="121"/>
    </row>
    <row r="485" spans="1:40" ht="33" customHeight="1">
      <c r="A485" s="110">
        <v>1538</v>
      </c>
      <c r="B485" s="111" t="s">
        <v>1149</v>
      </c>
      <c r="C485" s="115" t="s">
        <v>8782</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4">
        <f t="shared" si="7"/>
        <v>0</v>
      </c>
      <c r="AN485" s="121"/>
    </row>
    <row r="486" spans="1:40" ht="33" customHeight="1">
      <c r="A486" s="110">
        <v>1539</v>
      </c>
      <c r="B486" s="111" t="s">
        <v>1150</v>
      </c>
      <c r="C486" s="115" t="s">
        <v>8782</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4">
        <f t="shared" si="7"/>
        <v>0</v>
      </c>
      <c r="AN486" s="121"/>
    </row>
    <row r="487" spans="1:40" ht="33" customHeight="1">
      <c r="A487" s="110">
        <v>1540</v>
      </c>
      <c r="B487" s="111" t="s">
        <v>1151</v>
      </c>
      <c r="C487" s="115" t="s">
        <v>8782</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4">
        <f t="shared" si="7"/>
        <v>0</v>
      </c>
      <c r="AN487" s="121"/>
    </row>
    <row r="488" spans="1:40" ht="33" customHeight="1">
      <c r="A488" s="110">
        <v>1601</v>
      </c>
      <c r="B488" s="111" t="s">
        <v>1152</v>
      </c>
      <c r="C488" s="115" t="s">
        <v>8782</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4">
        <f t="shared" si="7"/>
        <v>0</v>
      </c>
      <c r="AN488" s="121"/>
    </row>
    <row r="489" spans="1:40" ht="33" customHeight="1">
      <c r="A489" s="110">
        <v>1602</v>
      </c>
      <c r="B489" s="111" t="s">
        <v>1153</v>
      </c>
      <c r="C489" s="115" t="s">
        <v>8782</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4">
        <f t="shared" si="7"/>
        <v>0</v>
      </c>
      <c r="AN489" s="121"/>
    </row>
    <row r="490" spans="1:40" ht="33" customHeight="1">
      <c r="A490" s="110">
        <v>1603</v>
      </c>
      <c r="B490" s="111" t="s">
        <v>1154</v>
      </c>
      <c r="C490" s="115" t="s">
        <v>8782</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4">
        <f t="shared" si="7"/>
        <v>0</v>
      </c>
      <c r="AN490" s="121"/>
    </row>
    <row r="491" spans="1:40" ht="33" customHeight="1">
      <c r="A491" s="110">
        <v>1604</v>
      </c>
      <c r="B491" s="111" t="s">
        <v>1155</v>
      </c>
      <c r="C491" s="115" t="s">
        <v>8782</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4">
        <f t="shared" si="7"/>
        <v>0</v>
      </c>
      <c r="AN491" s="121"/>
    </row>
    <row r="492" spans="1:40" ht="33" customHeight="1">
      <c r="A492" s="110">
        <v>1605</v>
      </c>
      <c r="B492" s="111" t="s">
        <v>1156</v>
      </c>
      <c r="C492" s="115" t="s">
        <v>8782</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4">
        <f t="shared" si="7"/>
        <v>0</v>
      </c>
      <c r="AN492" s="121"/>
    </row>
    <row r="493" spans="1:40" ht="33" customHeight="1">
      <c r="A493" s="110">
        <v>1606</v>
      </c>
      <c r="B493" s="111" t="s">
        <v>1157</v>
      </c>
      <c r="C493" s="115" t="s">
        <v>8782</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4">
        <f t="shared" si="7"/>
        <v>0</v>
      </c>
      <c r="AN493" s="121"/>
    </row>
    <row r="494" spans="1:40" ht="33" customHeight="1">
      <c r="A494" s="110">
        <v>1607</v>
      </c>
      <c r="B494" s="111" t="s">
        <v>1158</v>
      </c>
      <c r="C494" s="115" t="s">
        <v>8782</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4">
        <f t="shared" si="7"/>
        <v>0</v>
      </c>
      <c r="AN494" s="121"/>
    </row>
    <row r="495" spans="1:40" ht="33" customHeight="1">
      <c r="A495" s="110">
        <v>1608</v>
      </c>
      <c r="B495" s="111" t="s">
        <v>1159</v>
      </c>
      <c r="C495" s="115" t="s">
        <v>8782</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4">
        <f t="shared" si="7"/>
        <v>0</v>
      </c>
      <c r="AN495" s="121"/>
    </row>
    <row r="496" spans="1:40" ht="33" customHeight="1">
      <c r="A496" s="110">
        <v>1609</v>
      </c>
      <c r="B496" s="111" t="s">
        <v>1160</v>
      </c>
      <c r="C496" s="115" t="s">
        <v>8782</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4">
        <f t="shared" si="7"/>
        <v>0</v>
      </c>
      <c r="AN496" s="121"/>
    </row>
    <row r="497" spans="1:40" ht="33" customHeight="1">
      <c r="A497" s="110">
        <v>1610</v>
      </c>
      <c r="B497" s="111" t="s">
        <v>1161</v>
      </c>
      <c r="C497" s="115" t="s">
        <v>8782</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4">
        <f t="shared" si="7"/>
        <v>0</v>
      </c>
      <c r="AN497" s="121"/>
    </row>
    <row r="498" spans="1:40" ht="33" customHeight="1">
      <c r="A498" s="110">
        <v>1611</v>
      </c>
      <c r="B498" s="111" t="s">
        <v>1162</v>
      </c>
      <c r="C498" s="115" t="s">
        <v>8782</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4">
        <f t="shared" si="7"/>
        <v>0</v>
      </c>
      <c r="AN498" s="121"/>
    </row>
    <row r="499" spans="1:40" ht="33" customHeight="1">
      <c r="A499" s="110">
        <v>1701</v>
      </c>
      <c r="B499" s="111" t="s">
        <v>1163</v>
      </c>
      <c r="C499" s="115" t="s">
        <v>8782</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4">
        <f t="shared" si="7"/>
        <v>0</v>
      </c>
      <c r="AN499" s="121"/>
    </row>
    <row r="500" spans="1:40" ht="33" customHeight="1">
      <c r="A500" s="110">
        <v>1702</v>
      </c>
      <c r="B500" s="111" t="s">
        <v>1164</v>
      </c>
      <c r="C500" s="115" t="s">
        <v>8782</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4">
        <f t="shared" si="7"/>
        <v>0</v>
      </c>
      <c r="AN500" s="121"/>
    </row>
    <row r="501" spans="1:40" ht="33" customHeight="1">
      <c r="A501" s="110">
        <v>1703</v>
      </c>
      <c r="B501" s="111" t="s">
        <v>1165</v>
      </c>
      <c r="C501" s="115" t="s">
        <v>8782</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4">
        <f t="shared" si="7"/>
        <v>0</v>
      </c>
      <c r="AN501" s="121"/>
    </row>
    <row r="502" spans="1:40" ht="33" customHeight="1">
      <c r="A502" s="110">
        <v>1704</v>
      </c>
      <c r="B502" s="111" t="s">
        <v>1166</v>
      </c>
      <c r="C502" s="115" t="s">
        <v>8782</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4">
        <f t="shared" si="7"/>
        <v>0</v>
      </c>
      <c r="AN502" s="121"/>
    </row>
    <row r="503" spans="1:40" ht="33" customHeight="1">
      <c r="A503" s="110">
        <v>1705</v>
      </c>
      <c r="B503" s="111" t="s">
        <v>1167</v>
      </c>
      <c r="C503" s="115" t="s">
        <v>8782</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4">
        <f t="shared" si="7"/>
        <v>0</v>
      </c>
      <c r="AN503" s="121"/>
    </row>
    <row r="504" spans="1:40" ht="33" customHeight="1">
      <c r="A504" s="110">
        <v>1706</v>
      </c>
      <c r="B504" s="111" t="s">
        <v>1168</v>
      </c>
      <c r="C504" s="115" t="s">
        <v>8782</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4">
        <f t="shared" si="7"/>
        <v>0</v>
      </c>
      <c r="AN504" s="121"/>
    </row>
    <row r="505" spans="1:40" ht="33" customHeight="1">
      <c r="A505" s="110">
        <v>1707</v>
      </c>
      <c r="B505" s="111" t="s">
        <v>1169</v>
      </c>
      <c r="C505" s="115" t="s">
        <v>8782</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4">
        <f t="shared" si="7"/>
        <v>0</v>
      </c>
      <c r="AN505" s="121"/>
    </row>
    <row r="506" spans="1:40" ht="33" customHeight="1">
      <c r="A506" s="110">
        <v>1708</v>
      </c>
      <c r="B506" s="111" t="s">
        <v>1170</v>
      </c>
      <c r="C506" s="115" t="s">
        <v>8782</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4">
        <f t="shared" si="7"/>
        <v>0</v>
      </c>
      <c r="AN506" s="121"/>
    </row>
    <row r="507" spans="1:40" ht="33" customHeight="1">
      <c r="A507" s="110">
        <v>1709</v>
      </c>
      <c r="B507" s="111" t="s">
        <v>1171</v>
      </c>
      <c r="C507" s="115" t="s">
        <v>8782</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4">
        <f t="shared" si="7"/>
        <v>0</v>
      </c>
      <c r="AN507" s="121"/>
    </row>
    <row r="508" spans="1:40" ht="33" customHeight="1">
      <c r="A508" s="110">
        <v>1710</v>
      </c>
      <c r="B508" s="111" t="s">
        <v>1172</v>
      </c>
      <c r="C508" s="115" t="s">
        <v>8782</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4">
        <f t="shared" si="7"/>
        <v>0</v>
      </c>
      <c r="AN508" s="121"/>
    </row>
    <row r="509" spans="1:40" ht="33" customHeight="1">
      <c r="A509" s="110">
        <v>1711</v>
      </c>
      <c r="B509" s="111" t="s">
        <v>1173</v>
      </c>
      <c r="C509" s="115" t="s">
        <v>8782</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4">
        <f t="shared" si="7"/>
        <v>0</v>
      </c>
      <c r="AN509" s="121"/>
    </row>
    <row r="510" spans="1:40" ht="33" customHeight="1">
      <c r="A510" s="110">
        <v>1712</v>
      </c>
      <c r="B510" s="111" t="s">
        <v>1174</v>
      </c>
      <c r="C510" s="115" t="s">
        <v>8782</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4">
        <f t="shared" si="7"/>
        <v>0</v>
      </c>
      <c r="AN510" s="121"/>
    </row>
    <row r="511" spans="1:40" ht="33" customHeight="1">
      <c r="A511" s="110">
        <v>1713</v>
      </c>
      <c r="B511" s="111" t="s">
        <v>1175</v>
      </c>
      <c r="C511" s="115" t="s">
        <v>8782</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4">
        <f t="shared" si="7"/>
        <v>0</v>
      </c>
      <c r="AN511" s="121"/>
    </row>
    <row r="512" spans="1:40" ht="33" customHeight="1">
      <c r="A512" s="110">
        <v>1714</v>
      </c>
      <c r="B512" s="111" t="s">
        <v>1176</v>
      </c>
      <c r="C512" s="115" t="s">
        <v>8782</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4">
        <f t="shared" si="7"/>
        <v>0</v>
      </c>
      <c r="AN512" s="121"/>
    </row>
    <row r="513" spans="1:40" ht="33" customHeight="1">
      <c r="A513" s="110">
        <v>1715</v>
      </c>
      <c r="B513" s="111" t="s">
        <v>1177</v>
      </c>
      <c r="C513" s="115" t="s">
        <v>8782</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4">
        <f t="shared" si="7"/>
        <v>0</v>
      </c>
      <c r="AN513" s="121"/>
    </row>
    <row r="514" spans="1:40" ht="33" customHeight="1">
      <c r="A514" s="110">
        <v>1716</v>
      </c>
      <c r="B514" s="111" t="s">
        <v>1178</v>
      </c>
      <c r="C514" s="115" t="s">
        <v>8782</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4">
        <f t="shared" si="7"/>
        <v>0</v>
      </c>
      <c r="AN514" s="121"/>
    </row>
    <row r="515" spans="1:40" ht="33" customHeight="1">
      <c r="A515" s="110">
        <v>1717</v>
      </c>
      <c r="B515" s="111" t="s">
        <v>1179</v>
      </c>
      <c r="C515" s="115" t="s">
        <v>8782</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4">
        <f t="shared" si="7"/>
        <v>0</v>
      </c>
      <c r="AN515" s="121"/>
    </row>
    <row r="516" spans="1:40" ht="33" customHeight="1">
      <c r="A516" s="110">
        <v>1718</v>
      </c>
      <c r="B516" s="111" t="s">
        <v>1180</v>
      </c>
      <c r="C516" s="115" t="s">
        <v>8782</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4">
        <f t="shared" si="7"/>
        <v>0</v>
      </c>
      <c r="AN516" s="121"/>
    </row>
    <row r="517" spans="1:40" ht="33" customHeight="1">
      <c r="A517" s="110">
        <v>1719</v>
      </c>
      <c r="B517" s="111" t="s">
        <v>1181</v>
      </c>
      <c r="C517" s="115" t="s">
        <v>8782</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4">
        <f t="shared" si="7"/>
        <v>0</v>
      </c>
      <c r="AN517" s="121"/>
    </row>
    <row r="518" spans="1:40" ht="33" customHeight="1">
      <c r="A518" s="110">
        <v>1720</v>
      </c>
      <c r="B518" s="111" t="s">
        <v>1182</v>
      </c>
      <c r="C518" s="115" t="s">
        <v>8782</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4">
        <f t="shared" si="7"/>
        <v>0</v>
      </c>
      <c r="AN518" s="121"/>
    </row>
    <row r="519" spans="1:40" ht="33" customHeight="1">
      <c r="A519" s="110">
        <v>1721</v>
      </c>
      <c r="B519" s="111" t="s">
        <v>1183</v>
      </c>
      <c r="C519" s="115" t="s">
        <v>8782</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4">
        <f t="shared" si="7"/>
        <v>0</v>
      </c>
      <c r="AN519" s="121"/>
    </row>
    <row r="520" spans="1:40" ht="33" customHeight="1">
      <c r="A520" s="110">
        <v>1722</v>
      </c>
      <c r="B520" s="111" t="s">
        <v>1184</v>
      </c>
      <c r="C520" s="115" t="s">
        <v>8782</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4">
        <f t="shared" si="7"/>
        <v>0</v>
      </c>
      <c r="AN520" s="121"/>
    </row>
    <row r="521" spans="1:40" ht="33" customHeight="1">
      <c r="A521" s="110">
        <v>1723</v>
      </c>
      <c r="B521" s="111" t="s">
        <v>1185</v>
      </c>
      <c r="C521" s="115" t="s">
        <v>8782</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4">
        <f t="shared" si="7"/>
        <v>0</v>
      </c>
      <c r="AN521" s="121"/>
    </row>
    <row r="522" spans="1:40" ht="33" customHeight="1">
      <c r="A522" s="110">
        <v>1724</v>
      </c>
      <c r="B522" s="111" t="s">
        <v>1186</v>
      </c>
      <c r="C522" s="115" t="s">
        <v>8782</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4">
        <f t="shared" si="7"/>
        <v>0</v>
      </c>
      <c r="AN522" s="121"/>
    </row>
    <row r="523" spans="1:40" ht="33" customHeight="1">
      <c r="A523" s="110">
        <v>1725</v>
      </c>
      <c r="B523" s="111" t="s">
        <v>1187</v>
      </c>
      <c r="C523" s="115" t="s">
        <v>8782</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4">
        <f t="shared" si="7"/>
        <v>0</v>
      </c>
      <c r="AN523" s="121"/>
    </row>
    <row r="524" spans="1:40" ht="33" customHeight="1">
      <c r="A524" s="110">
        <v>1726</v>
      </c>
      <c r="B524" s="111" t="s">
        <v>1188</v>
      </c>
      <c r="C524" s="115" t="s">
        <v>8782</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4">
        <f t="shared" ref="AK524:AK587" si="8">SUM(D524:AJ524)</f>
        <v>0</v>
      </c>
      <c r="AN524" s="121"/>
    </row>
    <row r="525" spans="1:40" ht="33" customHeight="1">
      <c r="A525" s="110">
        <v>1727</v>
      </c>
      <c r="B525" s="111" t="s">
        <v>1189</v>
      </c>
      <c r="C525" s="115" t="s">
        <v>8782</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4">
        <f t="shared" si="8"/>
        <v>0</v>
      </c>
      <c r="AN525" s="121"/>
    </row>
    <row r="526" spans="1:40" ht="33" customHeight="1">
      <c r="A526" s="110">
        <v>1728</v>
      </c>
      <c r="B526" s="111" t="s">
        <v>1190</v>
      </c>
      <c r="C526" s="115" t="s">
        <v>8782</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4">
        <f t="shared" si="8"/>
        <v>0</v>
      </c>
      <c r="AN526" s="121"/>
    </row>
    <row r="527" spans="1:40" ht="33" customHeight="1">
      <c r="A527" s="110">
        <v>1729</v>
      </c>
      <c r="B527" s="111" t="s">
        <v>1191</v>
      </c>
      <c r="C527" s="115" t="s">
        <v>8782</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4">
        <f t="shared" si="8"/>
        <v>0</v>
      </c>
      <c r="AN527" s="121"/>
    </row>
    <row r="528" spans="1:40" ht="33" customHeight="1">
      <c r="A528" s="110">
        <v>1730</v>
      </c>
      <c r="B528" s="111" t="s">
        <v>1192</v>
      </c>
      <c r="C528" s="115" t="s">
        <v>8782</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4">
        <f t="shared" si="8"/>
        <v>0</v>
      </c>
      <c r="AN528" s="121"/>
    </row>
    <row r="529" spans="1:40" ht="33" customHeight="1">
      <c r="A529" s="110">
        <v>1731</v>
      </c>
      <c r="B529" s="111" t="s">
        <v>1193</v>
      </c>
      <c r="C529" s="115" t="s">
        <v>8782</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4">
        <f t="shared" si="8"/>
        <v>0</v>
      </c>
      <c r="AN529" s="121"/>
    </row>
    <row r="530" spans="1:40" ht="33" customHeight="1">
      <c r="A530" s="110">
        <v>1732</v>
      </c>
      <c r="B530" s="111" t="s">
        <v>1194</v>
      </c>
      <c r="C530" s="115" t="s">
        <v>8782</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4">
        <f t="shared" si="8"/>
        <v>0</v>
      </c>
      <c r="AN530" s="121"/>
    </row>
    <row r="531" spans="1:40" ht="33" customHeight="1">
      <c r="A531" s="110">
        <v>1733</v>
      </c>
      <c r="B531" s="111" t="s">
        <v>1195</v>
      </c>
      <c r="C531" s="115" t="s">
        <v>8782</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4">
        <f t="shared" si="8"/>
        <v>0</v>
      </c>
      <c r="AN531" s="121"/>
    </row>
    <row r="532" spans="1:40" ht="33" customHeight="1">
      <c r="A532" s="110">
        <v>1734</v>
      </c>
      <c r="B532" s="111" t="s">
        <v>1196</v>
      </c>
      <c r="C532" s="115" t="s">
        <v>8782</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4">
        <f t="shared" si="8"/>
        <v>0</v>
      </c>
      <c r="AN532" s="121"/>
    </row>
    <row r="533" spans="1:40" ht="33" customHeight="1">
      <c r="A533" s="110">
        <v>1735</v>
      </c>
      <c r="B533" s="111" t="s">
        <v>1197</v>
      </c>
      <c r="C533" s="115" t="s">
        <v>8782</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4">
        <f t="shared" si="8"/>
        <v>0</v>
      </c>
      <c r="AN533" s="121"/>
    </row>
    <row r="534" spans="1:40" ht="33" customHeight="1">
      <c r="A534" s="110">
        <v>1736</v>
      </c>
      <c r="B534" s="111" t="s">
        <v>1198</v>
      </c>
      <c r="C534" s="115" t="s">
        <v>8782</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4">
        <f t="shared" si="8"/>
        <v>0</v>
      </c>
      <c r="AN534" s="121"/>
    </row>
    <row r="535" spans="1:40" ht="33" customHeight="1">
      <c r="A535" s="110">
        <v>1737</v>
      </c>
      <c r="B535" s="111" t="s">
        <v>1199</v>
      </c>
      <c r="C535" s="115" t="s">
        <v>8782</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4">
        <f t="shared" si="8"/>
        <v>0</v>
      </c>
      <c r="AN535" s="121"/>
    </row>
    <row r="536" spans="1:40" ht="33" customHeight="1">
      <c r="A536" s="110">
        <v>1738</v>
      </c>
      <c r="B536" s="111" t="s">
        <v>1200</v>
      </c>
      <c r="C536" s="115" t="s">
        <v>8782</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4">
        <f t="shared" si="8"/>
        <v>0</v>
      </c>
      <c r="AN536" s="121"/>
    </row>
    <row r="537" spans="1:40" ht="33" customHeight="1">
      <c r="A537" s="110">
        <v>1739</v>
      </c>
      <c r="B537" s="111" t="s">
        <v>1201</v>
      </c>
      <c r="C537" s="115" t="s">
        <v>8782</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4">
        <f t="shared" si="8"/>
        <v>0</v>
      </c>
      <c r="AN537" s="121"/>
    </row>
    <row r="538" spans="1:40" ht="33" customHeight="1">
      <c r="A538" s="110">
        <v>1740</v>
      </c>
      <c r="B538" s="111" t="s">
        <v>1202</v>
      </c>
      <c r="C538" s="115" t="s">
        <v>8782</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4">
        <f t="shared" si="8"/>
        <v>0</v>
      </c>
      <c r="AN538" s="121"/>
    </row>
    <row r="539" spans="1:40" ht="33" customHeight="1">
      <c r="A539" s="110">
        <v>1741</v>
      </c>
      <c r="B539" s="111" t="s">
        <v>1203</v>
      </c>
      <c r="C539" s="115" t="s">
        <v>8782</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4">
        <f t="shared" si="8"/>
        <v>0</v>
      </c>
      <c r="AN539" s="121"/>
    </row>
    <row r="540" spans="1:40" ht="33" customHeight="1">
      <c r="A540" s="110">
        <v>1742</v>
      </c>
      <c r="B540" s="111" t="s">
        <v>1204</v>
      </c>
      <c r="C540" s="115" t="s">
        <v>8782</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4">
        <f t="shared" si="8"/>
        <v>0</v>
      </c>
      <c r="AN540" s="121"/>
    </row>
    <row r="541" spans="1:40" ht="33" customHeight="1">
      <c r="A541" s="110">
        <v>1743</v>
      </c>
      <c r="B541" s="111" t="s">
        <v>1205</v>
      </c>
      <c r="C541" s="115" t="s">
        <v>8782</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4">
        <f t="shared" si="8"/>
        <v>0</v>
      </c>
      <c r="AN541" s="121"/>
    </row>
    <row r="542" spans="1:40" ht="33" customHeight="1">
      <c r="A542" s="110">
        <v>1744</v>
      </c>
      <c r="B542" s="111" t="s">
        <v>1206</v>
      </c>
      <c r="C542" s="115" t="s">
        <v>8782</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4">
        <f t="shared" si="8"/>
        <v>0</v>
      </c>
      <c r="AN542" s="121"/>
    </row>
    <row r="543" spans="1:40" ht="33" customHeight="1">
      <c r="A543" s="110">
        <v>1745</v>
      </c>
      <c r="B543" s="111" t="s">
        <v>1207</v>
      </c>
      <c r="C543" s="115" t="s">
        <v>8782</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4">
        <f t="shared" si="8"/>
        <v>0</v>
      </c>
      <c r="AN543" s="121"/>
    </row>
    <row r="544" spans="1:40" ht="33" customHeight="1">
      <c r="A544" s="110">
        <v>1746</v>
      </c>
      <c r="B544" s="111" t="s">
        <v>1208</v>
      </c>
      <c r="C544" s="115" t="s">
        <v>8782</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4">
        <f t="shared" si="8"/>
        <v>0</v>
      </c>
      <c r="AN544" s="121"/>
    </row>
    <row r="545" spans="1:40" ht="33" customHeight="1">
      <c r="A545" s="110">
        <v>1747</v>
      </c>
      <c r="B545" s="111" t="s">
        <v>1161</v>
      </c>
      <c r="C545" s="115" t="s">
        <v>8782</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4">
        <f t="shared" si="8"/>
        <v>0</v>
      </c>
      <c r="AN545" s="121"/>
    </row>
    <row r="546" spans="1:40" ht="33" customHeight="1">
      <c r="A546" s="110">
        <v>1748</v>
      </c>
      <c r="B546" s="111" t="s">
        <v>1209</v>
      </c>
      <c r="C546" s="115" t="s">
        <v>8782</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4">
        <f t="shared" si="8"/>
        <v>0</v>
      </c>
      <c r="AN546" s="121"/>
    </row>
    <row r="547" spans="1:40" ht="33" customHeight="1">
      <c r="A547" s="110">
        <v>1749</v>
      </c>
      <c r="B547" s="111" t="s">
        <v>1210</v>
      </c>
      <c r="C547" s="115" t="s">
        <v>8782</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4">
        <f t="shared" si="8"/>
        <v>0</v>
      </c>
      <c r="AN547" s="121"/>
    </row>
    <row r="548" spans="1:40" ht="33" customHeight="1">
      <c r="A548" s="110">
        <v>1750</v>
      </c>
      <c r="B548" s="111" t="s">
        <v>1211</v>
      </c>
      <c r="C548" s="115" t="s">
        <v>8782</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4">
        <f t="shared" si="8"/>
        <v>0</v>
      </c>
      <c r="AN548" s="121"/>
    </row>
    <row r="549" spans="1:40" ht="33" customHeight="1">
      <c r="A549" s="110">
        <v>1751</v>
      </c>
      <c r="B549" s="111" t="s">
        <v>1212</v>
      </c>
      <c r="C549" s="115" t="s">
        <v>8782</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4">
        <f t="shared" si="8"/>
        <v>0</v>
      </c>
      <c r="AN549" s="121"/>
    </row>
    <row r="550" spans="1:40" ht="33" customHeight="1">
      <c r="A550" s="110">
        <v>1752</v>
      </c>
      <c r="B550" s="111" t="s">
        <v>1213</v>
      </c>
      <c r="C550" s="115" t="s">
        <v>8782</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4">
        <f t="shared" si="8"/>
        <v>0</v>
      </c>
      <c r="AN550" s="121"/>
    </row>
    <row r="551" spans="1:40" ht="33" customHeight="1">
      <c r="A551" s="110">
        <v>1753</v>
      </c>
      <c r="B551" s="111" t="s">
        <v>1214</v>
      </c>
      <c r="C551" s="115" t="s">
        <v>8782</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4">
        <f t="shared" si="8"/>
        <v>0</v>
      </c>
      <c r="AN551" s="121"/>
    </row>
    <row r="552" spans="1:40" ht="33" customHeight="1">
      <c r="A552" s="110">
        <v>1754</v>
      </c>
      <c r="B552" s="111" t="s">
        <v>1215</v>
      </c>
      <c r="C552" s="115" t="s">
        <v>8782</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4">
        <f t="shared" si="8"/>
        <v>0</v>
      </c>
      <c r="AN552" s="121"/>
    </row>
    <row r="553" spans="1:40" ht="33" customHeight="1">
      <c r="A553" s="110">
        <v>1755</v>
      </c>
      <c r="B553" s="111" t="s">
        <v>1216</v>
      </c>
      <c r="C553" s="115" t="s">
        <v>8782</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4">
        <f t="shared" si="8"/>
        <v>0</v>
      </c>
      <c r="AN553" s="121"/>
    </row>
    <row r="554" spans="1:40" ht="33" customHeight="1">
      <c r="A554" s="110">
        <v>1756</v>
      </c>
      <c r="B554" s="111" t="s">
        <v>1217</v>
      </c>
      <c r="C554" s="115" t="s">
        <v>8782</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4">
        <f t="shared" si="8"/>
        <v>0</v>
      </c>
      <c r="AN554" s="121"/>
    </row>
    <row r="555" spans="1:40" ht="33" customHeight="1">
      <c r="A555" s="110">
        <v>1801</v>
      </c>
      <c r="B555" s="111" t="s">
        <v>1218</v>
      </c>
      <c r="C555" s="115" t="s">
        <v>8782</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4">
        <f t="shared" si="8"/>
        <v>0</v>
      </c>
      <c r="AN555" s="121"/>
    </row>
    <row r="556" spans="1:40" ht="33" customHeight="1">
      <c r="A556" s="110">
        <v>1802</v>
      </c>
      <c r="B556" s="111" t="s">
        <v>1200</v>
      </c>
      <c r="C556" s="115" t="s">
        <v>8782</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4">
        <f t="shared" si="8"/>
        <v>0</v>
      </c>
      <c r="AN556" s="121"/>
    </row>
    <row r="557" spans="1:40" ht="33" customHeight="1">
      <c r="A557" s="110">
        <v>1803</v>
      </c>
      <c r="B557" s="111" t="s">
        <v>1219</v>
      </c>
      <c r="C557" s="115" t="s">
        <v>8782</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4">
        <f t="shared" si="8"/>
        <v>0</v>
      </c>
      <c r="AN557" s="121"/>
    </row>
    <row r="558" spans="1:40" ht="33" customHeight="1">
      <c r="A558" s="110">
        <v>1805</v>
      </c>
      <c r="B558" s="111" t="s">
        <v>1220</v>
      </c>
      <c r="C558" s="115" t="s">
        <v>8782</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4">
        <f t="shared" si="8"/>
        <v>0</v>
      </c>
      <c r="AN558" s="121"/>
    </row>
    <row r="559" spans="1:40" ht="33" customHeight="1">
      <c r="A559" s="110">
        <v>1806</v>
      </c>
      <c r="B559" s="111" t="s">
        <v>1221</v>
      </c>
      <c r="C559" s="115" t="s">
        <v>8782</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4">
        <f t="shared" si="8"/>
        <v>0</v>
      </c>
      <c r="AN559" s="121"/>
    </row>
    <row r="560" spans="1:40" ht="33" customHeight="1">
      <c r="A560" s="110">
        <v>1807</v>
      </c>
      <c r="B560" s="111" t="s">
        <v>1222</v>
      </c>
      <c r="C560" s="115" t="s">
        <v>8782</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4">
        <f t="shared" si="8"/>
        <v>0</v>
      </c>
      <c r="AN560" s="121"/>
    </row>
    <row r="561" spans="1:40" ht="33" customHeight="1">
      <c r="A561" s="110">
        <v>1808</v>
      </c>
      <c r="B561" s="111" t="s">
        <v>1223</v>
      </c>
      <c r="C561" s="115" t="s">
        <v>8782</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4">
        <f t="shared" si="8"/>
        <v>0</v>
      </c>
      <c r="AN561" s="121"/>
    </row>
    <row r="562" spans="1:40" ht="33" customHeight="1">
      <c r="A562" s="110">
        <v>1809</v>
      </c>
      <c r="B562" s="111" t="s">
        <v>1224</v>
      </c>
      <c r="C562" s="115" t="s">
        <v>8782</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4">
        <f t="shared" si="8"/>
        <v>0</v>
      </c>
      <c r="AN562" s="121"/>
    </row>
    <row r="563" spans="1:40" ht="33" customHeight="1">
      <c r="A563" s="110">
        <v>1810</v>
      </c>
      <c r="B563" s="111" t="s">
        <v>1225</v>
      </c>
      <c r="C563" s="115" t="s">
        <v>8782</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4">
        <f t="shared" si="8"/>
        <v>0</v>
      </c>
      <c r="AN563" s="121"/>
    </row>
    <row r="564" spans="1:40" ht="33" customHeight="1">
      <c r="A564" s="110">
        <v>1811</v>
      </c>
      <c r="B564" s="111" t="s">
        <v>1226</v>
      </c>
      <c r="C564" s="115" t="s">
        <v>8782</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4">
        <f t="shared" si="8"/>
        <v>0</v>
      </c>
      <c r="AN564" s="121"/>
    </row>
    <row r="565" spans="1:40" ht="33" customHeight="1">
      <c r="A565" s="110">
        <v>1812</v>
      </c>
      <c r="B565" s="111" t="s">
        <v>1227</v>
      </c>
      <c r="C565" s="115" t="s">
        <v>8782</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4">
        <f t="shared" si="8"/>
        <v>0</v>
      </c>
      <c r="AN565" s="121"/>
    </row>
    <row r="566" spans="1:40" ht="33" customHeight="1">
      <c r="A566" s="110">
        <v>1813</v>
      </c>
      <c r="B566" s="111" t="s">
        <v>1228</v>
      </c>
      <c r="C566" s="115" t="s">
        <v>8782</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4">
        <f t="shared" si="8"/>
        <v>0</v>
      </c>
      <c r="AN566" s="121"/>
    </row>
    <row r="567" spans="1:40" ht="33" customHeight="1">
      <c r="A567" s="110">
        <v>1814</v>
      </c>
      <c r="B567" s="111" t="s">
        <v>1229</v>
      </c>
      <c r="C567" s="115" t="s">
        <v>8782</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4">
        <f t="shared" si="8"/>
        <v>0</v>
      </c>
      <c r="AN567" s="121"/>
    </row>
    <row r="568" spans="1:40" ht="33" customHeight="1">
      <c r="A568" s="110">
        <v>1815</v>
      </c>
      <c r="B568" s="111" t="s">
        <v>1211</v>
      </c>
      <c r="C568" s="115" t="s">
        <v>8782</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4">
        <f t="shared" si="8"/>
        <v>0</v>
      </c>
      <c r="AN568" s="121"/>
    </row>
    <row r="569" spans="1:40" ht="33" customHeight="1">
      <c r="A569" s="110">
        <v>1816</v>
      </c>
      <c r="B569" s="111" t="s">
        <v>1230</v>
      </c>
      <c r="C569" s="115" t="s">
        <v>8782</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4">
        <f t="shared" si="8"/>
        <v>0</v>
      </c>
      <c r="AN569" s="121"/>
    </row>
    <row r="570" spans="1:40" ht="33" customHeight="1">
      <c r="A570" s="110">
        <v>1817</v>
      </c>
      <c r="B570" s="111" t="s">
        <v>1231</v>
      </c>
      <c r="C570" s="115" t="s">
        <v>8782</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4">
        <f t="shared" si="8"/>
        <v>0</v>
      </c>
      <c r="AN570" s="121"/>
    </row>
    <row r="571" spans="1:40" ht="33" customHeight="1">
      <c r="A571" s="110">
        <v>1818</v>
      </c>
      <c r="B571" s="111" t="s">
        <v>1232</v>
      </c>
      <c r="C571" s="115" t="s">
        <v>8782</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4">
        <f t="shared" si="8"/>
        <v>0</v>
      </c>
      <c r="AN571" s="121"/>
    </row>
    <row r="572" spans="1:40" ht="33" customHeight="1">
      <c r="A572" s="110">
        <v>1819</v>
      </c>
      <c r="B572" s="111" t="s">
        <v>1233</v>
      </c>
      <c r="C572" s="115" t="s">
        <v>8782</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4">
        <f t="shared" si="8"/>
        <v>0</v>
      </c>
      <c r="AN572" s="121"/>
    </row>
    <row r="573" spans="1:40" ht="33" customHeight="1">
      <c r="A573" s="110">
        <v>1820</v>
      </c>
      <c r="B573" s="111" t="s">
        <v>1234</v>
      </c>
      <c r="C573" s="115" t="s">
        <v>8782</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4">
        <f t="shared" si="8"/>
        <v>0</v>
      </c>
      <c r="AN573" s="121"/>
    </row>
    <row r="574" spans="1:40" ht="33" customHeight="1">
      <c r="A574" s="110">
        <v>1901</v>
      </c>
      <c r="B574" s="111" t="s">
        <v>1235</v>
      </c>
      <c r="C574" s="115" t="s">
        <v>8782</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4">
        <f t="shared" si="8"/>
        <v>0</v>
      </c>
      <c r="AN574" s="121"/>
    </row>
    <row r="575" spans="1:40" ht="33" customHeight="1">
      <c r="A575" s="110">
        <v>1902</v>
      </c>
      <c r="B575" s="111" t="s">
        <v>1236</v>
      </c>
      <c r="C575" s="115" t="s">
        <v>8782</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4">
        <f t="shared" si="8"/>
        <v>0</v>
      </c>
      <c r="AN575" s="121"/>
    </row>
    <row r="576" spans="1:40" ht="33" customHeight="1">
      <c r="A576" s="110">
        <v>1903</v>
      </c>
      <c r="B576" s="111" t="s">
        <v>1237</v>
      </c>
      <c r="C576" s="115" t="s">
        <v>8782</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4">
        <f t="shared" si="8"/>
        <v>0</v>
      </c>
      <c r="AN576" s="121"/>
    </row>
    <row r="577" spans="1:40" ht="33" customHeight="1">
      <c r="A577" s="110">
        <v>1904</v>
      </c>
      <c r="B577" s="111" t="s">
        <v>1238</v>
      </c>
      <c r="C577" s="115" t="s">
        <v>8782</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4">
        <f t="shared" si="8"/>
        <v>0</v>
      </c>
      <c r="AN577" s="121"/>
    </row>
    <row r="578" spans="1:40" ht="33" customHeight="1">
      <c r="A578" s="110">
        <v>1905</v>
      </c>
      <c r="B578" s="111" t="s">
        <v>1239</v>
      </c>
      <c r="C578" s="115" t="s">
        <v>8782</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4">
        <f t="shared" si="8"/>
        <v>0</v>
      </c>
      <c r="AN578" s="121"/>
    </row>
    <row r="579" spans="1:40" ht="33" customHeight="1">
      <c r="A579" s="110">
        <v>1906</v>
      </c>
      <c r="B579" s="111" t="s">
        <v>1215</v>
      </c>
      <c r="C579" s="115" t="s">
        <v>8782</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4">
        <f t="shared" si="8"/>
        <v>0</v>
      </c>
      <c r="AN579" s="121"/>
    </row>
    <row r="580" spans="1:40" ht="33" customHeight="1">
      <c r="A580" s="110">
        <v>1907</v>
      </c>
      <c r="B580" s="111" t="s">
        <v>1240</v>
      </c>
      <c r="C580" s="115" t="s">
        <v>8782</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4">
        <f t="shared" si="8"/>
        <v>0</v>
      </c>
      <c r="AN580" s="121"/>
    </row>
    <row r="581" spans="1:40" ht="33" customHeight="1">
      <c r="A581" s="110">
        <v>1908</v>
      </c>
      <c r="B581" s="111" t="s">
        <v>1241</v>
      </c>
      <c r="C581" s="115" t="s">
        <v>8782</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4">
        <f t="shared" si="8"/>
        <v>0</v>
      </c>
      <c r="AN581" s="121"/>
    </row>
    <row r="582" spans="1:40" ht="33" customHeight="1">
      <c r="A582" s="110">
        <v>1909</v>
      </c>
      <c r="B582" s="111" t="s">
        <v>1160</v>
      </c>
      <c r="C582" s="115" t="s">
        <v>8782</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4">
        <f t="shared" si="8"/>
        <v>0</v>
      </c>
      <c r="AN582" s="121"/>
    </row>
    <row r="583" spans="1:40" ht="33" customHeight="1">
      <c r="A583" s="110">
        <v>1910</v>
      </c>
      <c r="B583" s="111" t="s">
        <v>1242</v>
      </c>
      <c r="C583" s="115" t="s">
        <v>8782</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4">
        <f t="shared" si="8"/>
        <v>0</v>
      </c>
      <c r="AN583" s="121"/>
    </row>
    <row r="584" spans="1:40" ht="33" customHeight="1">
      <c r="A584" s="110">
        <v>1911</v>
      </c>
      <c r="B584" s="111" t="s">
        <v>1243</v>
      </c>
      <c r="C584" s="115" t="s">
        <v>8782</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4">
        <f t="shared" si="8"/>
        <v>0</v>
      </c>
      <c r="AN584" s="121"/>
    </row>
    <row r="585" spans="1:40" ht="33" customHeight="1">
      <c r="A585" s="110">
        <v>1912</v>
      </c>
      <c r="B585" s="111" t="s">
        <v>1244</v>
      </c>
      <c r="C585" s="115" t="s">
        <v>8782</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4">
        <f t="shared" si="8"/>
        <v>0</v>
      </c>
      <c r="AN585" s="121"/>
    </row>
    <row r="586" spans="1:40" ht="33" customHeight="1">
      <c r="A586" s="110">
        <v>1913</v>
      </c>
      <c r="B586" s="111" t="s">
        <v>1245</v>
      </c>
      <c r="C586" s="115" t="s">
        <v>8782</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4">
        <f t="shared" si="8"/>
        <v>0</v>
      </c>
      <c r="AN586" s="121"/>
    </row>
    <row r="587" spans="1:40" ht="33" customHeight="1">
      <c r="A587" s="110">
        <v>1914</v>
      </c>
      <c r="B587" s="111" t="s">
        <v>1246</v>
      </c>
      <c r="C587" s="115" t="s">
        <v>8782</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4">
        <f t="shared" si="8"/>
        <v>0</v>
      </c>
      <c r="AN587" s="121"/>
    </row>
    <row r="588" spans="1:40" ht="33" customHeight="1">
      <c r="A588" s="110">
        <v>1915</v>
      </c>
      <c r="B588" s="111" t="s">
        <v>1247</v>
      </c>
      <c r="C588" s="115" t="s">
        <v>8782</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4">
        <f t="shared" ref="AK588:AK612" si="9">SUM(D588:AJ588)</f>
        <v>0</v>
      </c>
      <c r="AN588" s="121"/>
    </row>
    <row r="589" spans="1:40" ht="33" customHeight="1">
      <c r="A589" s="110">
        <v>2301</v>
      </c>
      <c r="B589" s="111" t="s">
        <v>1248</v>
      </c>
      <c r="C589" s="115" t="s">
        <v>8782</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4">
        <f t="shared" si="9"/>
        <v>0</v>
      </c>
      <c r="AN589" s="121"/>
    </row>
    <row r="590" spans="1:40" ht="33" customHeight="1">
      <c r="A590" s="110">
        <v>2302</v>
      </c>
      <c r="B590" s="111" t="s">
        <v>1249</v>
      </c>
      <c r="C590" s="115" t="s">
        <v>8782</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4">
        <f t="shared" si="9"/>
        <v>0</v>
      </c>
      <c r="AN590" s="121"/>
    </row>
    <row r="591" spans="1:40" ht="33" customHeight="1">
      <c r="A591" s="110">
        <v>2303</v>
      </c>
      <c r="B591" s="111" t="s">
        <v>1250</v>
      </c>
      <c r="C591" s="115" t="s">
        <v>8782</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4">
        <f t="shared" si="9"/>
        <v>0</v>
      </c>
      <c r="AN591" s="121"/>
    </row>
    <row r="592" spans="1:40" ht="33" customHeight="1">
      <c r="A592" s="110">
        <v>2311</v>
      </c>
      <c r="B592" s="111" t="s">
        <v>1251</v>
      </c>
      <c r="C592" s="115" t="s">
        <v>8782</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4">
        <f t="shared" si="9"/>
        <v>0</v>
      </c>
      <c r="AN592" s="121"/>
    </row>
    <row r="593" spans="1:40" ht="33" customHeight="1">
      <c r="A593" s="110">
        <v>2312</v>
      </c>
      <c r="B593" s="111" t="s">
        <v>1252</v>
      </c>
      <c r="C593" s="115" t="s">
        <v>8782</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4">
        <f t="shared" si="9"/>
        <v>0</v>
      </c>
      <c r="AN593" s="121"/>
    </row>
    <row r="594" spans="1:40" ht="33" customHeight="1">
      <c r="A594" s="110">
        <v>2313</v>
      </c>
      <c r="B594" s="111" t="s">
        <v>1253</v>
      </c>
      <c r="C594" s="115" t="s">
        <v>8782</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4">
        <f t="shared" si="9"/>
        <v>0</v>
      </c>
      <c r="AN594" s="121"/>
    </row>
    <row r="595" spans="1:40" ht="33" customHeight="1">
      <c r="A595" s="110">
        <v>2314</v>
      </c>
      <c r="B595" s="111" t="s">
        <v>1254</v>
      </c>
      <c r="C595" s="115" t="s">
        <v>8782</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4">
        <f t="shared" si="9"/>
        <v>0</v>
      </c>
      <c r="AN595" s="121"/>
    </row>
    <row r="596" spans="1:40" ht="33" customHeight="1">
      <c r="A596" s="110">
        <v>2315</v>
      </c>
      <c r="B596" s="111" t="s">
        <v>1255</v>
      </c>
      <c r="C596" s="115" t="s">
        <v>8782</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4">
        <f t="shared" si="9"/>
        <v>0</v>
      </c>
      <c r="AN596" s="121"/>
    </row>
    <row r="597" spans="1:40" ht="33" customHeight="1">
      <c r="A597" s="110">
        <v>2316</v>
      </c>
      <c r="B597" s="111" t="s">
        <v>1256</v>
      </c>
      <c r="C597" s="115" t="s">
        <v>8782</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4">
        <f t="shared" si="9"/>
        <v>0</v>
      </c>
      <c r="AN597" s="121"/>
    </row>
    <row r="598" spans="1:40" ht="33" customHeight="1">
      <c r="A598" s="110">
        <v>2317</v>
      </c>
      <c r="B598" s="111" t="s">
        <v>1257</v>
      </c>
      <c r="C598" s="115" t="s">
        <v>8782</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4">
        <f t="shared" si="9"/>
        <v>0</v>
      </c>
      <c r="AN598" s="121"/>
    </row>
    <row r="599" spans="1:40" ht="33" customHeight="1">
      <c r="A599" s="110">
        <v>2318</v>
      </c>
      <c r="B599" s="111" t="s">
        <v>1258</v>
      </c>
      <c r="C599" s="115" t="s">
        <v>8782</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4">
        <f t="shared" si="9"/>
        <v>0</v>
      </c>
      <c r="AN599" s="121"/>
    </row>
    <row r="600" spans="1:40" ht="33" customHeight="1">
      <c r="A600" s="110">
        <v>2319</v>
      </c>
      <c r="B600" s="111" t="s">
        <v>1259</v>
      </c>
      <c r="C600" s="115" t="s">
        <v>8782</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4">
        <f t="shared" si="9"/>
        <v>0</v>
      </c>
      <c r="AN600" s="121"/>
    </row>
    <row r="601" spans="1:40" ht="33" customHeight="1">
      <c r="A601" s="110">
        <v>2320</v>
      </c>
      <c r="B601" s="111" t="s">
        <v>1260</v>
      </c>
      <c r="C601" s="115" t="s">
        <v>8782</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4">
        <f t="shared" si="9"/>
        <v>0</v>
      </c>
      <c r="AN601" s="121"/>
    </row>
    <row r="602" spans="1:40" ht="33" customHeight="1">
      <c r="A602" s="110">
        <v>2321</v>
      </c>
      <c r="B602" s="111" t="s">
        <v>620</v>
      </c>
      <c r="C602" s="115" t="s">
        <v>8782</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4">
        <f t="shared" si="9"/>
        <v>0</v>
      </c>
      <c r="AN602" s="121"/>
    </row>
    <row r="603" spans="1:40" ht="33" customHeight="1">
      <c r="A603" s="110">
        <v>2322</v>
      </c>
      <c r="B603" s="111" t="s">
        <v>621</v>
      </c>
      <c r="C603" s="115" t="s">
        <v>8782</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4">
        <f t="shared" si="9"/>
        <v>0</v>
      </c>
      <c r="AN603" s="121"/>
    </row>
    <row r="604" spans="1:40" ht="33" customHeight="1">
      <c r="A604" s="110">
        <v>2323</v>
      </c>
      <c r="B604" s="111" t="s">
        <v>622</v>
      </c>
      <c r="C604" s="115" t="s">
        <v>8782</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4">
        <f t="shared" si="9"/>
        <v>0</v>
      </c>
      <c r="AN604" s="121"/>
    </row>
    <row r="605" spans="1:40" ht="33" customHeight="1">
      <c r="A605" s="110">
        <v>2324</v>
      </c>
      <c r="B605" s="111" t="s">
        <v>623</v>
      </c>
      <c r="C605" s="115" t="s">
        <v>8782</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4">
        <f t="shared" si="9"/>
        <v>0</v>
      </c>
      <c r="AN605" s="121"/>
    </row>
    <row r="606" spans="1:40" ht="33" customHeight="1">
      <c r="A606" s="110">
        <v>2325</v>
      </c>
      <c r="B606" s="111" t="s">
        <v>624</v>
      </c>
      <c r="C606" s="115" t="s">
        <v>8782</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4">
        <f t="shared" si="9"/>
        <v>0</v>
      </c>
      <c r="AN606" s="121"/>
    </row>
    <row r="607" spans="1:40" ht="33" customHeight="1">
      <c r="A607" s="110">
        <v>2326</v>
      </c>
      <c r="B607" s="111" t="s">
        <v>625</v>
      </c>
      <c r="C607" s="115" t="s">
        <v>8782</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4">
        <f t="shared" si="9"/>
        <v>0</v>
      </c>
      <c r="AN607" s="121"/>
    </row>
    <row r="608" spans="1:40" ht="33" customHeight="1">
      <c r="A608" s="110">
        <v>2327</v>
      </c>
      <c r="B608" s="111" t="s">
        <v>626</v>
      </c>
      <c r="C608" s="115" t="s">
        <v>8782</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4">
        <f t="shared" si="9"/>
        <v>0</v>
      </c>
      <c r="AN608" s="121"/>
    </row>
    <row r="609" spans="1:40" ht="33" customHeight="1">
      <c r="A609" s="110">
        <v>2328</v>
      </c>
      <c r="B609" s="111" t="s">
        <v>1322</v>
      </c>
      <c r="C609" s="115" t="s">
        <v>8782</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4">
        <f t="shared" si="9"/>
        <v>0</v>
      </c>
      <c r="AN609" s="121"/>
    </row>
    <row r="610" spans="1:40" ht="33" customHeight="1">
      <c r="A610" s="110" t="s">
        <v>637</v>
      </c>
      <c r="B610" s="111" t="s">
        <v>1261</v>
      </c>
      <c r="C610" s="112" t="s">
        <v>1273</v>
      </c>
      <c r="D610" s="113">
        <v>0</v>
      </c>
      <c r="E610" s="113">
        <v>0</v>
      </c>
      <c r="F610" s="113">
        <v>0</v>
      </c>
      <c r="G610" s="113">
        <v>3823421.6500000008</v>
      </c>
      <c r="H610" s="113">
        <v>0</v>
      </c>
      <c r="I610" s="113">
        <v>0</v>
      </c>
      <c r="J610" s="113">
        <v>349053.33000000013</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4">
        <f t="shared" si="9"/>
        <v>4172474.9800000009</v>
      </c>
      <c r="AN610" s="121"/>
    </row>
    <row r="611" spans="1:40" ht="33" customHeight="1">
      <c r="A611" s="110" t="s">
        <v>8792</v>
      </c>
      <c r="B611" s="111" t="s">
        <v>8793</v>
      </c>
      <c r="C611" s="115" t="s">
        <v>8782</v>
      </c>
      <c r="D611" s="113">
        <v>0</v>
      </c>
      <c r="E611" s="113">
        <v>0</v>
      </c>
      <c r="F611" s="113">
        <v>0</v>
      </c>
      <c r="G611" s="113">
        <v>0</v>
      </c>
      <c r="H611" s="113">
        <v>0</v>
      </c>
      <c r="I611" s="113">
        <v>0</v>
      </c>
      <c r="J611" s="113">
        <v>245026.5</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96238785.649999991</v>
      </c>
      <c r="AB611" s="113">
        <v>0</v>
      </c>
      <c r="AC611" s="113">
        <v>0</v>
      </c>
      <c r="AD611" s="113">
        <v>0</v>
      </c>
      <c r="AE611" s="113">
        <v>0</v>
      </c>
      <c r="AF611" s="113">
        <v>0</v>
      </c>
      <c r="AG611" s="113">
        <v>0</v>
      </c>
      <c r="AH611" s="113">
        <v>0</v>
      </c>
      <c r="AI611" s="113">
        <v>0</v>
      </c>
      <c r="AJ611" s="113">
        <v>0</v>
      </c>
      <c r="AK611" s="114">
        <f t="shared" si="9"/>
        <v>96483812.149999991</v>
      </c>
      <c r="AN611" s="121"/>
    </row>
    <row r="612" spans="1:40" ht="33" customHeight="1">
      <c r="A612" s="110" t="s">
        <v>641</v>
      </c>
      <c r="B612" s="111" t="s">
        <v>1263</v>
      </c>
      <c r="C612" s="115" t="s">
        <v>8782</v>
      </c>
      <c r="D612" s="113">
        <v>0</v>
      </c>
      <c r="E612" s="113">
        <v>0</v>
      </c>
      <c r="F612" s="113">
        <v>0</v>
      </c>
      <c r="G612" s="113">
        <v>1967418.4699999986</v>
      </c>
      <c r="H612" s="113">
        <v>0</v>
      </c>
      <c r="I612" s="113">
        <v>0</v>
      </c>
      <c r="J612" s="113">
        <v>0</v>
      </c>
      <c r="K612" s="113">
        <v>0</v>
      </c>
      <c r="L612" s="113">
        <v>0</v>
      </c>
      <c r="M612" s="113">
        <v>0</v>
      </c>
      <c r="N612" s="113">
        <v>0</v>
      </c>
      <c r="O612" s="113">
        <v>0</v>
      </c>
      <c r="P612" s="113">
        <v>0</v>
      </c>
      <c r="Q612" s="113">
        <v>0</v>
      </c>
      <c r="R612" s="113">
        <v>0</v>
      </c>
      <c r="S612" s="113">
        <v>0</v>
      </c>
      <c r="T612" s="113">
        <v>1684866.9399999997</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4">
        <f t="shared" si="9"/>
        <v>3652285.4099999983</v>
      </c>
      <c r="AN612" s="121"/>
    </row>
    <row r="613" spans="1:40" ht="4.5" customHeight="1">
      <c r="A613" s="110"/>
      <c r="B613" s="111"/>
      <c r="C613" s="112"/>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7"/>
      <c r="AN613" s="46"/>
    </row>
    <row r="614" spans="1:40" ht="18.95" customHeight="1" thickBot="1">
      <c r="A614" s="110"/>
      <c r="B614" s="118" t="s">
        <v>655</v>
      </c>
      <c r="C614" s="119"/>
      <c r="D614" s="120">
        <f>SUBTOTAL(9,D11:D612)</f>
        <v>29327795.789999999</v>
      </c>
      <c r="E614" s="120">
        <f t="shared" ref="E614:AK614" si="10">SUBTOTAL(9,E11:E612)</f>
        <v>73288856.839999974</v>
      </c>
      <c r="F614" s="120">
        <f t="shared" si="10"/>
        <v>1820450690.1900001</v>
      </c>
      <c r="G614" s="120">
        <f t="shared" si="10"/>
        <v>257929735.16000012</v>
      </c>
      <c r="H614" s="120">
        <f t="shared" si="10"/>
        <v>19479656</v>
      </c>
      <c r="I614" s="120">
        <f t="shared" si="10"/>
        <v>6550934.4600000028</v>
      </c>
      <c r="J614" s="120">
        <f t="shared" si="10"/>
        <v>2217932561.1700001</v>
      </c>
      <c r="K614" s="120">
        <f t="shared" si="10"/>
        <v>2261136.3499999992</v>
      </c>
      <c r="L614" s="120">
        <f t="shared" si="10"/>
        <v>81640132.730000004</v>
      </c>
      <c r="M614" s="120">
        <f t="shared" si="10"/>
        <v>12611.880000000001</v>
      </c>
      <c r="N614" s="120">
        <f t="shared" si="10"/>
        <v>630775499.14999998</v>
      </c>
      <c r="O614" s="120">
        <f t="shared" si="10"/>
        <v>213860.65000000002</v>
      </c>
      <c r="P614" s="120">
        <f t="shared" si="10"/>
        <v>0</v>
      </c>
      <c r="Q614" s="120">
        <f t="shared" si="10"/>
        <v>778514713.45999992</v>
      </c>
      <c r="R614" s="120">
        <f t="shared" si="10"/>
        <v>0</v>
      </c>
      <c r="S614" s="120">
        <f t="shared" si="10"/>
        <v>137062.79999999999</v>
      </c>
      <c r="T614" s="120">
        <f t="shared" si="10"/>
        <v>1051985992.3300006</v>
      </c>
      <c r="U614" s="120">
        <f t="shared" si="10"/>
        <v>9199267.4600000009</v>
      </c>
      <c r="V614" s="120">
        <f t="shared" si="10"/>
        <v>720.3</v>
      </c>
      <c r="W614" s="120">
        <f t="shared" si="10"/>
        <v>37730</v>
      </c>
      <c r="X614" s="120">
        <f t="shared" si="10"/>
        <v>1232196.98</v>
      </c>
      <c r="Y614" s="120">
        <f t="shared" si="10"/>
        <v>29.02</v>
      </c>
      <c r="Z614" s="120">
        <f t="shared" si="10"/>
        <v>2700.5400000000004</v>
      </c>
      <c r="AA614" s="120">
        <f t="shared" si="10"/>
        <v>3474605683.6900001</v>
      </c>
      <c r="AB614" s="120">
        <f t="shared" si="10"/>
        <v>0</v>
      </c>
      <c r="AC614" s="120">
        <f t="shared" si="10"/>
        <v>15274759.430000003</v>
      </c>
      <c r="AD614" s="120">
        <f t="shared" si="10"/>
        <v>1831.21</v>
      </c>
      <c r="AE614" s="120">
        <f t="shared" si="10"/>
        <v>0</v>
      </c>
      <c r="AF614" s="120">
        <f t="shared" si="10"/>
        <v>2871170951.0699983</v>
      </c>
      <c r="AG614" s="120">
        <f t="shared" si="10"/>
        <v>474.09</v>
      </c>
      <c r="AH614" s="120">
        <f t="shared" si="10"/>
        <v>0.36999999999999994</v>
      </c>
      <c r="AI614" s="120">
        <f t="shared" si="10"/>
        <v>0</v>
      </c>
      <c r="AJ614" s="120">
        <f t="shared" si="10"/>
        <v>2240172.0299999998</v>
      </c>
      <c r="AK614" s="120">
        <f t="shared" si="10"/>
        <v>13344267755.15</v>
      </c>
    </row>
    <row r="615" spans="1:40" ht="15.75" thickTop="1">
      <c r="A615" s="51"/>
      <c r="B615" s="52"/>
      <c r="C615" s="53"/>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5"/>
    </row>
    <row r="618" spans="1:40" s="47" customFormat="1" hidden="1"/>
    <row r="619" spans="1:40" hidden="1">
      <c r="E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row>
    <row r="620" spans="1:40" hidden="1">
      <c r="D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row>
    <row r="621" spans="1:40" hidden="1">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row>
    <row r="622" spans="1:40" hidden="1"/>
    <row r="623" spans="1:40" ht="15.75" hidden="1" thickBot="1">
      <c r="C623" s="49"/>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48"/>
    </row>
    <row r="624" spans="1:40" hidden="1">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row>
    <row r="625" spans="4:37">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48"/>
    </row>
    <row r="626" spans="4:37">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row>
  </sheetData>
  <sheetProtection algorithmName="SHA-512" hashValue="LSGmoAziG3gGEXv+OufE/N8UaGEXzlG3yAvOfqxjpBlzRFzpRLegYTFyjEjLAexhZwkPPi2we/UBHyA2uqAGhA==" saltValue="qOk0OtHbPNzP1Cxwo7XJYg==" spinCount="100000" sheet="1" objects="1" scenarios="1" formatCells="0" formatColumns="0" formatRows="0" sort="0" autoFilter="0" pivotTables="0"/>
  <autoFilter ref="A10:AK612"/>
  <mergeCells count="6">
    <mergeCell ref="A4:AJ4"/>
    <mergeCell ref="A5:AJ5"/>
    <mergeCell ref="A6:AJ6"/>
    <mergeCell ref="A7:AJ7"/>
    <mergeCell ref="V9:AJ9"/>
    <mergeCell ref="D9:U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49"/>
  <sheetViews>
    <sheetView view="pageBreakPreview" zoomScale="130" zoomScaleNormal="130" zoomScaleSheetLayoutView="130" workbookViewId="0"/>
  </sheetViews>
  <sheetFormatPr baseColWidth="10" defaultColWidth="11.42578125" defaultRowHeight="11.25"/>
  <cols>
    <col min="1" max="1" width="3.28515625" style="189" customWidth="1"/>
    <col min="2" max="2" width="109.7109375" style="189" customWidth="1"/>
    <col min="3" max="3" width="1.42578125" style="189" customWidth="1"/>
    <col min="4" max="16384" width="11.42578125" style="189"/>
  </cols>
  <sheetData>
    <row r="1" spans="2:2">
      <c r="B1" s="188" t="s">
        <v>672</v>
      </c>
    </row>
    <row r="2" spans="2:2" ht="9.75" customHeight="1">
      <c r="B2" s="188"/>
    </row>
    <row r="3" spans="2:2" ht="78.75">
      <c r="B3" s="190" t="s">
        <v>9969</v>
      </c>
    </row>
    <row r="4" spans="2:2" ht="56.25">
      <c r="B4" s="190" t="s">
        <v>8769</v>
      </c>
    </row>
    <row r="5" spans="2:2" ht="22.5">
      <c r="B5" s="190" t="s">
        <v>8770</v>
      </c>
    </row>
    <row r="6" spans="2:2" ht="12" thickBot="1">
      <c r="B6" s="190" t="s">
        <v>9970</v>
      </c>
    </row>
    <row r="7" spans="2:2">
      <c r="B7" s="191" t="s">
        <v>677</v>
      </c>
    </row>
    <row r="8" spans="2:2">
      <c r="B8" s="78" t="s">
        <v>678</v>
      </c>
    </row>
    <row r="9" spans="2:2" ht="23.25" thickBot="1">
      <c r="B9" s="79" t="s">
        <v>8771</v>
      </c>
    </row>
    <row r="10" spans="2:2">
      <c r="B10" s="192" t="s">
        <v>680</v>
      </c>
    </row>
    <row r="11" spans="2:2">
      <c r="B11" s="78" t="s">
        <v>681</v>
      </c>
    </row>
    <row r="12" spans="2:2" ht="57" thickBot="1">
      <c r="B12" s="78" t="s">
        <v>682</v>
      </c>
    </row>
    <row r="13" spans="2:2" ht="61.5" customHeight="1" thickBot="1">
      <c r="B13" s="193" t="s">
        <v>8772</v>
      </c>
    </row>
    <row r="14" spans="2:2" ht="41.25" customHeight="1" thickBot="1">
      <c r="B14" s="212" t="s">
        <v>9976</v>
      </c>
    </row>
    <row r="15" spans="2:2" ht="34.5" thickBot="1">
      <c r="B15" s="194" t="s">
        <v>9971</v>
      </c>
    </row>
    <row r="16" spans="2:2">
      <c r="B16" s="195" t="s">
        <v>683</v>
      </c>
    </row>
    <row r="17" spans="2:2">
      <c r="B17" s="78" t="s">
        <v>684</v>
      </c>
    </row>
    <row r="18" spans="2:2" ht="12" thickBot="1">
      <c r="B18" s="79" t="s">
        <v>685</v>
      </c>
    </row>
    <row r="19" spans="2:2">
      <c r="B19" s="192" t="s">
        <v>686</v>
      </c>
    </row>
    <row r="20" spans="2:2">
      <c r="B20" s="78" t="s">
        <v>8773</v>
      </c>
    </row>
    <row r="21" spans="2:2" ht="12" thickBot="1">
      <c r="B21" s="79" t="s">
        <v>688</v>
      </c>
    </row>
    <row r="22" spans="2:2" s="197" customFormat="1">
      <c r="B22" s="196" t="s">
        <v>689</v>
      </c>
    </row>
    <row r="23" spans="2:2" s="197" customFormat="1">
      <c r="B23" s="198" t="s">
        <v>8774</v>
      </c>
    </row>
    <row r="24" spans="2:2" s="197" customFormat="1" ht="23.25" thickBot="1">
      <c r="B24" s="199" t="s">
        <v>691</v>
      </c>
    </row>
    <row r="25" spans="2:2" s="197" customFormat="1">
      <c r="B25" s="196" t="s">
        <v>8775</v>
      </c>
    </row>
    <row r="26" spans="2:2" s="197" customFormat="1">
      <c r="B26" s="198" t="s">
        <v>693</v>
      </c>
    </row>
    <row r="27" spans="2:2" s="197" customFormat="1" ht="12" thickBot="1">
      <c r="B27" s="199" t="s">
        <v>694</v>
      </c>
    </row>
    <row r="28" spans="2:2">
      <c r="B28" s="192" t="s">
        <v>695</v>
      </c>
    </row>
    <row r="29" spans="2:2">
      <c r="B29" s="78" t="s">
        <v>696</v>
      </c>
    </row>
    <row r="30" spans="2:2" ht="12" thickBot="1">
      <c r="B30" s="79" t="s">
        <v>697</v>
      </c>
    </row>
    <row r="31" spans="2:2">
      <c r="B31" s="192" t="s">
        <v>698</v>
      </c>
    </row>
    <row r="32" spans="2:2">
      <c r="B32" s="78" t="s">
        <v>699</v>
      </c>
    </row>
    <row r="33" spans="2:2" ht="12" thickBot="1">
      <c r="B33" s="79" t="s">
        <v>700</v>
      </c>
    </row>
    <row r="34" spans="2:2">
      <c r="B34" s="192" t="s">
        <v>8776</v>
      </c>
    </row>
    <row r="35" spans="2:2">
      <c r="B35" s="78" t="s">
        <v>702</v>
      </c>
    </row>
    <row r="36" spans="2:2" ht="12" thickBot="1">
      <c r="B36" s="79" t="s">
        <v>700</v>
      </c>
    </row>
    <row r="37" spans="2:2">
      <c r="B37" s="192" t="s">
        <v>9972</v>
      </c>
    </row>
    <row r="38" spans="2:2">
      <c r="B38" s="78" t="s">
        <v>8777</v>
      </c>
    </row>
    <row r="39" spans="2:2" ht="23.25" thickBot="1">
      <c r="B39" s="79" t="s">
        <v>705</v>
      </c>
    </row>
    <row r="40" spans="2:2">
      <c r="B40" s="192" t="s">
        <v>706</v>
      </c>
    </row>
    <row r="41" spans="2:2">
      <c r="B41" s="78" t="s">
        <v>707</v>
      </c>
    </row>
    <row r="42" spans="2:2">
      <c r="B42" s="78" t="s">
        <v>708</v>
      </c>
    </row>
    <row r="43" spans="2:2" ht="11.25" customHeight="1" thickBot="1">
      <c r="B43" s="79" t="s">
        <v>9973</v>
      </c>
    </row>
    <row r="44" spans="2:2">
      <c r="B44" s="192" t="s">
        <v>710</v>
      </c>
    </row>
    <row r="45" spans="2:2">
      <c r="B45" s="78" t="s">
        <v>711</v>
      </c>
    </row>
    <row r="46" spans="2:2">
      <c r="B46" s="78" t="s">
        <v>8778</v>
      </c>
    </row>
    <row r="47" spans="2:2">
      <c r="B47" s="78" t="s">
        <v>8779</v>
      </c>
    </row>
    <row r="48" spans="2:2" ht="23.25" thickBot="1">
      <c r="B48" s="79" t="s">
        <v>8780</v>
      </c>
    </row>
    <row r="49" spans="2:2" ht="22.5">
      <c r="B49" s="206" t="s">
        <v>715</v>
      </c>
    </row>
  </sheetData>
  <sheetProtection algorithmName="SHA-512" hashValue="1RjipoTxEUq88W2PVk3tdM+zVaulhw9dZXRWQyUdb26ypQTKP+jvZCFNB1BB9SnZGLFKepn/75P4ULYAiwpAKQ==" saltValue="4UKRCN3UByrb84otVpQn7g==" spinCount="100000" sheet="1" objects="1" scenarios="1"/>
  <printOptions horizontalCentered="1"/>
  <pageMargins left="0.39370078740157483" right="0.27559055118110237" top="0.31496062992125984" bottom="0.27559055118110237" header="0.31496062992125984" footer="0.31496062992125984"/>
  <pageSetup scale="82" orientation="portrait" r:id="rId1"/>
  <colBreaks count="1" manualBreakCount="1">
    <brk id="3"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14358"/>
  <sheetViews>
    <sheetView view="pageBreakPreview" zoomScaleNormal="100" zoomScaleSheetLayoutView="100" workbookViewId="0">
      <pane ySplit="8" topLeftCell="A9" activePane="bottomLeft" state="frozen"/>
      <selection pane="bottomLeft" activeCell="A9" sqref="A9"/>
    </sheetView>
  </sheetViews>
  <sheetFormatPr baseColWidth="10" defaultRowHeight="15" outlineLevelCol="1"/>
  <cols>
    <col min="1" max="1" width="6" customWidth="1"/>
    <col min="2" max="2" width="20.7109375" customWidth="1"/>
    <col min="3" max="3" width="9.7109375" customWidth="1"/>
    <col min="4" max="4" width="12.5703125" customWidth="1"/>
    <col min="5" max="5" width="9.28515625" customWidth="1"/>
    <col min="6" max="6" width="11.7109375" customWidth="1"/>
    <col min="7" max="7" width="5.42578125" customWidth="1"/>
    <col min="8" max="8" width="73" customWidth="1"/>
    <col min="9" max="9" width="18.28515625" customWidth="1"/>
    <col min="10" max="10" width="18.28515625" style="219" customWidth="1"/>
    <col min="11" max="11" width="18.28515625" hidden="1" customWidth="1" outlineLevel="1"/>
    <col min="12" max="12" width="14.7109375" bestFit="1" customWidth="1" collapsed="1"/>
  </cols>
  <sheetData>
    <row r="1" spans="1:12">
      <c r="A1" s="275" t="s">
        <v>38</v>
      </c>
      <c r="B1" s="275"/>
      <c r="C1" s="275"/>
      <c r="D1" s="275"/>
      <c r="E1" s="275"/>
      <c r="F1" s="275"/>
      <c r="G1" s="275"/>
      <c r="H1" s="275"/>
      <c r="I1" s="275"/>
      <c r="J1" s="276"/>
      <c r="K1" s="275"/>
      <c r="L1" s="12"/>
    </row>
    <row r="2" spans="1:12">
      <c r="A2" s="275" t="s">
        <v>39</v>
      </c>
      <c r="B2" s="275"/>
      <c r="C2" s="275"/>
      <c r="D2" s="275"/>
      <c r="E2" s="275"/>
      <c r="F2" s="275"/>
      <c r="G2" s="275"/>
      <c r="H2" s="275"/>
      <c r="I2" s="275"/>
      <c r="J2" s="276"/>
      <c r="K2" s="275"/>
      <c r="L2" s="12"/>
    </row>
    <row r="3" spans="1:12">
      <c r="A3" s="275" t="s">
        <v>40</v>
      </c>
      <c r="B3" s="275"/>
      <c r="C3" s="275"/>
      <c r="D3" s="275"/>
      <c r="E3" s="275"/>
      <c r="F3" s="275"/>
      <c r="G3" s="275"/>
      <c r="H3" s="275"/>
      <c r="I3" s="275"/>
      <c r="J3" s="276"/>
      <c r="K3" s="275"/>
      <c r="L3" s="12"/>
    </row>
    <row r="4" spans="1:12">
      <c r="A4" s="275" t="s">
        <v>29560</v>
      </c>
      <c r="B4" s="275"/>
      <c r="C4" s="275"/>
      <c r="D4" s="275"/>
      <c r="E4" s="275"/>
      <c r="F4" s="275"/>
      <c r="G4" s="275"/>
      <c r="H4" s="275"/>
      <c r="I4" s="275"/>
      <c r="J4" s="276"/>
      <c r="K4" s="275"/>
      <c r="L4" s="12"/>
    </row>
    <row r="5" spans="1:12" ht="11.25" customHeight="1">
      <c r="A5" s="157"/>
      <c r="B5" s="157"/>
      <c r="C5" s="157"/>
      <c r="D5" s="157"/>
      <c r="E5" s="207"/>
      <c r="F5" s="157"/>
      <c r="G5" s="157"/>
      <c r="H5" s="157"/>
      <c r="I5" s="157"/>
      <c r="J5" s="213"/>
      <c r="K5" s="157"/>
      <c r="L5" s="12"/>
    </row>
    <row r="6" spans="1:12">
      <c r="A6" s="13" t="s">
        <v>29561</v>
      </c>
      <c r="B6" s="14"/>
      <c r="C6" s="14"/>
      <c r="D6" s="14"/>
      <c r="E6" s="14"/>
      <c r="F6" s="14"/>
      <c r="G6" s="14"/>
      <c r="H6" s="14"/>
      <c r="I6" s="15"/>
      <c r="J6" s="214"/>
      <c r="K6" s="15"/>
      <c r="L6" s="16"/>
    </row>
    <row r="7" spans="1:12">
      <c r="A7" s="17"/>
      <c r="B7" s="18"/>
      <c r="C7" s="19"/>
      <c r="D7" s="19"/>
      <c r="E7" s="19"/>
      <c r="F7" s="19"/>
      <c r="G7" s="19"/>
      <c r="H7" s="20"/>
      <c r="I7" s="21"/>
      <c r="J7" s="215"/>
      <c r="K7" s="21"/>
      <c r="L7" s="12"/>
    </row>
    <row r="8" spans="1:12" ht="22.5">
      <c r="A8" s="91" t="s">
        <v>41</v>
      </c>
      <c r="B8" s="93" t="s">
        <v>42</v>
      </c>
      <c r="C8" s="93" t="s">
        <v>43</v>
      </c>
      <c r="D8" s="93" t="s">
        <v>23230</v>
      </c>
      <c r="E8" s="94" t="s">
        <v>664</v>
      </c>
      <c r="F8" s="93" t="s">
        <v>44</v>
      </c>
      <c r="G8" s="95" t="s">
        <v>1285</v>
      </c>
      <c r="H8" s="93" t="s">
        <v>45</v>
      </c>
      <c r="I8" s="96" t="s">
        <v>46</v>
      </c>
      <c r="J8" s="216" t="s">
        <v>47</v>
      </c>
      <c r="K8" s="96" t="s">
        <v>48</v>
      </c>
      <c r="L8" s="96" t="s">
        <v>49</v>
      </c>
    </row>
    <row r="9" spans="1:12" ht="56.25" customHeight="1">
      <c r="A9" s="97">
        <v>6</v>
      </c>
      <c r="B9" s="122" t="s">
        <v>4502</v>
      </c>
      <c r="C9" s="123">
        <v>42381</v>
      </c>
      <c r="D9" s="97" t="s">
        <v>17765</v>
      </c>
      <c r="E9" s="97" t="s">
        <v>3</v>
      </c>
      <c r="F9" s="97">
        <v>1339572</v>
      </c>
      <c r="G9" s="97"/>
      <c r="H9" s="124" t="s">
        <v>4503</v>
      </c>
      <c r="I9" s="125">
        <v>0</v>
      </c>
      <c r="J9" s="125">
        <v>1529.2</v>
      </c>
      <c r="K9" s="126">
        <v>1529.2</v>
      </c>
      <c r="L9" s="100" t="s">
        <v>1324</v>
      </c>
    </row>
    <row r="10" spans="1:12" ht="56.25" customHeight="1">
      <c r="A10" s="97">
        <v>6</v>
      </c>
      <c r="B10" s="122" t="s">
        <v>4502</v>
      </c>
      <c r="C10" s="123">
        <v>42381</v>
      </c>
      <c r="D10" s="97" t="s">
        <v>17766</v>
      </c>
      <c r="E10" s="97" t="s">
        <v>3</v>
      </c>
      <c r="F10" s="97">
        <v>1339583</v>
      </c>
      <c r="G10" s="97"/>
      <c r="H10" s="124" t="s">
        <v>4504</v>
      </c>
      <c r="I10" s="125">
        <v>0</v>
      </c>
      <c r="J10" s="125">
        <v>1284</v>
      </c>
      <c r="K10" s="126">
        <v>1284</v>
      </c>
      <c r="L10" s="100" t="s">
        <v>1324</v>
      </c>
    </row>
    <row r="11" spans="1:12" ht="56.25" customHeight="1">
      <c r="A11" s="97">
        <v>6</v>
      </c>
      <c r="B11" s="122" t="s">
        <v>4502</v>
      </c>
      <c r="C11" s="123">
        <v>42381</v>
      </c>
      <c r="D11" s="97" t="s">
        <v>17767</v>
      </c>
      <c r="E11" s="97" t="s">
        <v>3</v>
      </c>
      <c r="F11" s="97">
        <v>1339588</v>
      </c>
      <c r="G11" s="97"/>
      <c r="H11" s="124" t="s">
        <v>4505</v>
      </c>
      <c r="I11" s="125">
        <v>0</v>
      </c>
      <c r="J11" s="125">
        <v>569.20000000000005</v>
      </c>
      <c r="K11" s="126">
        <v>569.20000000000005</v>
      </c>
      <c r="L11" s="100" t="s">
        <v>1324</v>
      </c>
    </row>
    <row r="12" spans="1:12" ht="56.25" customHeight="1">
      <c r="A12" s="97">
        <v>6</v>
      </c>
      <c r="B12" s="122" t="s">
        <v>4502</v>
      </c>
      <c r="C12" s="123">
        <v>42381</v>
      </c>
      <c r="D12" s="97" t="s">
        <v>17768</v>
      </c>
      <c r="E12" s="97" t="s">
        <v>3</v>
      </c>
      <c r="F12" s="97">
        <v>1339594</v>
      </c>
      <c r="G12" s="97"/>
      <c r="H12" s="124" t="s">
        <v>4506</v>
      </c>
      <c r="I12" s="125">
        <v>0</v>
      </c>
      <c r="J12" s="125">
        <v>292.5</v>
      </c>
      <c r="K12" s="126">
        <v>292.5</v>
      </c>
      <c r="L12" s="100" t="s">
        <v>1324</v>
      </c>
    </row>
    <row r="13" spans="1:12" ht="56.25" customHeight="1">
      <c r="A13" s="97">
        <v>6</v>
      </c>
      <c r="B13" s="122" t="s">
        <v>4502</v>
      </c>
      <c r="C13" s="123">
        <v>42381</v>
      </c>
      <c r="D13" s="97" t="s">
        <v>17769</v>
      </c>
      <c r="E13" s="97" t="s">
        <v>3</v>
      </c>
      <c r="F13" s="97">
        <v>1339597</v>
      </c>
      <c r="G13" s="97"/>
      <c r="H13" s="124" t="s">
        <v>4507</v>
      </c>
      <c r="I13" s="125">
        <v>0</v>
      </c>
      <c r="J13" s="125">
        <v>277.5</v>
      </c>
      <c r="K13" s="126">
        <v>277.5</v>
      </c>
      <c r="L13" s="100" t="s">
        <v>1324</v>
      </c>
    </row>
    <row r="14" spans="1:12" ht="56.25" customHeight="1">
      <c r="A14" s="97">
        <v>6</v>
      </c>
      <c r="B14" s="122" t="s">
        <v>4502</v>
      </c>
      <c r="C14" s="123">
        <v>42381</v>
      </c>
      <c r="D14" s="97" t="s">
        <v>17770</v>
      </c>
      <c r="E14" s="97" t="s">
        <v>3</v>
      </c>
      <c r="F14" s="97">
        <v>1339603</v>
      </c>
      <c r="G14" s="97"/>
      <c r="H14" s="124" t="s">
        <v>4508</v>
      </c>
      <c r="I14" s="125">
        <v>0</v>
      </c>
      <c r="J14" s="125">
        <v>830.5</v>
      </c>
      <c r="K14" s="126">
        <v>830.5</v>
      </c>
      <c r="L14" s="100" t="s">
        <v>1324</v>
      </c>
    </row>
    <row r="15" spans="1:12" ht="56.25" customHeight="1">
      <c r="A15" s="97">
        <v>6</v>
      </c>
      <c r="B15" s="122" t="s">
        <v>4502</v>
      </c>
      <c r="C15" s="123">
        <v>42381</v>
      </c>
      <c r="D15" s="97" t="s">
        <v>17771</v>
      </c>
      <c r="E15" s="97" t="s">
        <v>3</v>
      </c>
      <c r="F15" s="97">
        <v>1339604</v>
      </c>
      <c r="G15" s="97"/>
      <c r="H15" s="124" t="s">
        <v>4509</v>
      </c>
      <c r="I15" s="125">
        <v>0</v>
      </c>
      <c r="J15" s="125">
        <v>1226.3</v>
      </c>
      <c r="K15" s="126">
        <v>1226.3</v>
      </c>
      <c r="L15" s="100" t="s">
        <v>1324</v>
      </c>
    </row>
    <row r="16" spans="1:12" ht="56.25" customHeight="1">
      <c r="A16" s="97">
        <v>6</v>
      </c>
      <c r="B16" s="122" t="s">
        <v>4502</v>
      </c>
      <c r="C16" s="123">
        <v>42395</v>
      </c>
      <c r="D16" s="97" t="s">
        <v>17955</v>
      </c>
      <c r="E16" s="97" t="s">
        <v>3</v>
      </c>
      <c r="F16" s="97">
        <v>1344246</v>
      </c>
      <c r="G16" s="97"/>
      <c r="H16" s="124" t="s">
        <v>4701</v>
      </c>
      <c r="I16" s="125">
        <v>0</v>
      </c>
      <c r="J16" s="125">
        <v>351744.58</v>
      </c>
      <c r="K16" s="126">
        <v>351744.58</v>
      </c>
      <c r="L16" s="100" t="s">
        <v>1324</v>
      </c>
    </row>
    <row r="17" spans="1:12" ht="56.25" customHeight="1">
      <c r="A17" s="97">
        <v>6</v>
      </c>
      <c r="B17" s="122" t="s">
        <v>4502</v>
      </c>
      <c r="C17" s="123">
        <v>42403</v>
      </c>
      <c r="D17" s="97" t="s">
        <v>18056</v>
      </c>
      <c r="E17" s="97" t="s">
        <v>3</v>
      </c>
      <c r="F17" s="97">
        <v>1347216</v>
      </c>
      <c r="G17" s="97"/>
      <c r="H17" s="124" t="s">
        <v>4808</v>
      </c>
      <c r="I17" s="125">
        <v>0</v>
      </c>
      <c r="J17" s="125">
        <v>222.6</v>
      </c>
      <c r="K17" s="126">
        <v>222.6</v>
      </c>
      <c r="L17" s="100" t="s">
        <v>1324</v>
      </c>
    </row>
    <row r="18" spans="1:12" ht="56.25" customHeight="1">
      <c r="A18" s="97">
        <v>6</v>
      </c>
      <c r="B18" s="122" t="s">
        <v>11946</v>
      </c>
      <c r="C18" s="123">
        <v>42501</v>
      </c>
      <c r="D18" s="97" t="s">
        <v>11947</v>
      </c>
      <c r="E18" s="97" t="s">
        <v>6</v>
      </c>
      <c r="F18" s="97">
        <v>851087</v>
      </c>
      <c r="G18" s="97"/>
      <c r="H18" s="124" t="s">
        <v>2610</v>
      </c>
      <c r="I18" s="125">
        <v>0</v>
      </c>
      <c r="J18" s="125">
        <v>107913.97</v>
      </c>
      <c r="K18" s="126">
        <v>107913.97</v>
      </c>
      <c r="L18" s="100" t="s">
        <v>1324</v>
      </c>
    </row>
    <row r="19" spans="1:12" ht="56.25" customHeight="1">
      <c r="A19" s="97">
        <v>6</v>
      </c>
      <c r="B19" s="122" t="s">
        <v>4502</v>
      </c>
      <c r="C19" s="123">
        <v>42576</v>
      </c>
      <c r="D19" s="97" t="s">
        <v>20322</v>
      </c>
      <c r="E19" s="97" t="s">
        <v>3</v>
      </c>
      <c r="F19" s="97">
        <v>1400993</v>
      </c>
      <c r="G19" s="97"/>
      <c r="H19" s="124" t="s">
        <v>7037</v>
      </c>
      <c r="I19" s="125">
        <v>0</v>
      </c>
      <c r="J19" s="125">
        <v>1392</v>
      </c>
      <c r="K19" s="126">
        <v>1392</v>
      </c>
      <c r="L19" s="100" t="s">
        <v>1324</v>
      </c>
    </row>
    <row r="20" spans="1:12" ht="56.25" customHeight="1">
      <c r="A20" s="97">
        <v>6</v>
      </c>
      <c r="B20" s="122" t="s">
        <v>9366</v>
      </c>
      <c r="C20" s="123">
        <v>42690</v>
      </c>
      <c r="D20" s="97" t="s">
        <v>16688</v>
      </c>
      <c r="E20" s="97" t="s">
        <v>15</v>
      </c>
      <c r="F20" s="97">
        <v>1086</v>
      </c>
      <c r="G20" s="97"/>
      <c r="H20" s="124" t="s">
        <v>16689</v>
      </c>
      <c r="I20" s="125">
        <v>327.20999999999998</v>
      </c>
      <c r="J20" s="125">
        <v>0</v>
      </c>
      <c r="K20" s="126">
        <v>327.20999999999998</v>
      </c>
      <c r="L20" s="100" t="s">
        <v>1324</v>
      </c>
    </row>
    <row r="21" spans="1:12" ht="56.25" customHeight="1">
      <c r="A21" s="97">
        <v>6</v>
      </c>
      <c r="B21" s="122" t="s">
        <v>9366</v>
      </c>
      <c r="C21" s="123">
        <v>42718</v>
      </c>
      <c r="D21" s="97" t="s">
        <v>28143</v>
      </c>
      <c r="E21" s="97" t="s">
        <v>1303</v>
      </c>
      <c r="F21" s="97">
        <v>1291</v>
      </c>
      <c r="G21" s="97"/>
      <c r="H21" s="124" t="s">
        <v>28144</v>
      </c>
      <c r="I21" s="125">
        <v>227.71</v>
      </c>
      <c r="J21" s="125">
        <v>0</v>
      </c>
      <c r="K21" s="126">
        <v>227.71</v>
      </c>
      <c r="L21" s="100" t="s">
        <v>1324</v>
      </c>
    </row>
    <row r="22" spans="1:12" ht="56.25" customHeight="1">
      <c r="A22" s="97">
        <v>6</v>
      </c>
      <c r="B22" s="122" t="s">
        <v>9366</v>
      </c>
      <c r="C22" s="123">
        <v>42718</v>
      </c>
      <c r="D22" s="97" t="s">
        <v>28141</v>
      </c>
      <c r="E22" s="97" t="s">
        <v>15</v>
      </c>
      <c r="F22" s="97">
        <v>1291</v>
      </c>
      <c r="G22" s="97"/>
      <c r="H22" s="124" t="s">
        <v>28142</v>
      </c>
      <c r="I22" s="125">
        <v>284.75</v>
      </c>
      <c r="J22" s="125">
        <v>0</v>
      </c>
      <c r="K22" s="126">
        <v>284.75</v>
      </c>
      <c r="L22" s="100" t="s">
        <v>1324</v>
      </c>
    </row>
    <row r="23" spans="1:12" ht="56.25" customHeight="1">
      <c r="A23" s="97">
        <v>6</v>
      </c>
      <c r="B23" s="122" t="s">
        <v>9366</v>
      </c>
      <c r="C23" s="123">
        <v>42724</v>
      </c>
      <c r="D23" s="97" t="s">
        <v>28492</v>
      </c>
      <c r="E23" s="97" t="s">
        <v>15</v>
      </c>
      <c r="F23" s="97">
        <v>1363</v>
      </c>
      <c r="G23" s="97"/>
      <c r="H23" s="124" t="s">
        <v>28493</v>
      </c>
      <c r="I23" s="125">
        <v>562.99</v>
      </c>
      <c r="J23" s="125">
        <v>0</v>
      </c>
      <c r="K23" s="126">
        <v>562.99</v>
      </c>
      <c r="L23" s="100" t="s">
        <v>1324</v>
      </c>
    </row>
    <row r="24" spans="1:12" ht="56.25" customHeight="1">
      <c r="A24" s="97">
        <v>6</v>
      </c>
      <c r="B24" s="122" t="s">
        <v>4502</v>
      </c>
      <c r="C24" s="123">
        <v>42727</v>
      </c>
      <c r="D24" s="97" t="s">
        <v>25777</v>
      </c>
      <c r="E24" s="97" t="s">
        <v>3</v>
      </c>
      <c r="F24" s="97">
        <v>1457592</v>
      </c>
      <c r="G24" s="97"/>
      <c r="H24" s="124" t="s">
        <v>25778</v>
      </c>
      <c r="I24" s="125">
        <v>0</v>
      </c>
      <c r="J24" s="125">
        <v>50.44</v>
      </c>
      <c r="K24" s="126">
        <v>50.44</v>
      </c>
      <c r="L24" s="100" t="s">
        <v>1324</v>
      </c>
    </row>
    <row r="25" spans="1:12" ht="56.25" customHeight="1">
      <c r="A25" s="97">
        <v>6</v>
      </c>
      <c r="B25" s="122" t="s">
        <v>4502</v>
      </c>
      <c r="C25" s="123">
        <v>42727</v>
      </c>
      <c r="D25" s="97" t="s">
        <v>25779</v>
      </c>
      <c r="E25" s="97" t="s">
        <v>3</v>
      </c>
      <c r="F25" s="97">
        <v>1457597</v>
      </c>
      <c r="G25" s="97"/>
      <c r="H25" s="124" t="s">
        <v>25780</v>
      </c>
      <c r="I25" s="125">
        <v>0</v>
      </c>
      <c r="J25" s="125">
        <v>6.35</v>
      </c>
      <c r="K25" s="126">
        <v>6.35</v>
      </c>
      <c r="L25" s="100" t="s">
        <v>1324</v>
      </c>
    </row>
    <row r="26" spans="1:12" ht="56.25" customHeight="1">
      <c r="A26" s="97">
        <v>6</v>
      </c>
      <c r="B26" s="122" t="s">
        <v>4502</v>
      </c>
      <c r="C26" s="123">
        <v>42727</v>
      </c>
      <c r="D26" s="97" t="s">
        <v>25781</v>
      </c>
      <c r="E26" s="97" t="s">
        <v>3</v>
      </c>
      <c r="F26" s="97">
        <v>1457599</v>
      </c>
      <c r="G26" s="97"/>
      <c r="H26" s="124" t="s">
        <v>25782</v>
      </c>
      <c r="I26" s="125">
        <v>0</v>
      </c>
      <c r="J26" s="125">
        <v>11.51</v>
      </c>
      <c r="K26" s="126">
        <v>11.51</v>
      </c>
      <c r="L26" s="100" t="s">
        <v>1324</v>
      </c>
    </row>
    <row r="27" spans="1:12" ht="56.25" customHeight="1">
      <c r="A27" s="97">
        <v>6</v>
      </c>
      <c r="B27" s="122" t="s">
        <v>4502</v>
      </c>
      <c r="C27" s="123">
        <v>42727</v>
      </c>
      <c r="D27" s="97" t="s">
        <v>25783</v>
      </c>
      <c r="E27" s="97" t="s">
        <v>3</v>
      </c>
      <c r="F27" s="97">
        <v>1457601</v>
      </c>
      <c r="G27" s="97"/>
      <c r="H27" s="124" t="s">
        <v>25784</v>
      </c>
      <c r="I27" s="125">
        <v>0</v>
      </c>
      <c r="J27" s="125">
        <v>10.02</v>
      </c>
      <c r="K27" s="126">
        <v>10.02</v>
      </c>
      <c r="L27" s="100" t="s">
        <v>1324</v>
      </c>
    </row>
    <row r="28" spans="1:12" ht="56.25" customHeight="1">
      <c r="A28" s="97">
        <v>6</v>
      </c>
      <c r="B28" s="122" t="s">
        <v>9366</v>
      </c>
      <c r="C28" s="123">
        <v>42734</v>
      </c>
      <c r="D28" s="97" t="s">
        <v>29209</v>
      </c>
      <c r="E28" s="97" t="s">
        <v>1302</v>
      </c>
      <c r="F28" s="97">
        <v>12252440</v>
      </c>
      <c r="G28" s="97"/>
      <c r="H28" s="124" t="s">
        <v>29210</v>
      </c>
      <c r="I28" s="125">
        <v>0</v>
      </c>
      <c r="J28" s="125">
        <v>6355.34</v>
      </c>
      <c r="K28" s="126">
        <v>6355.34</v>
      </c>
      <c r="L28" s="100" t="s">
        <v>1324</v>
      </c>
    </row>
    <row r="29" spans="1:12" ht="56.25" customHeight="1">
      <c r="A29" s="97">
        <v>10</v>
      </c>
      <c r="B29" s="122" t="s">
        <v>4415</v>
      </c>
      <c r="C29" s="123">
        <v>42374</v>
      </c>
      <c r="D29" s="97" t="s">
        <v>17684</v>
      </c>
      <c r="E29" s="97" t="s">
        <v>3</v>
      </c>
      <c r="F29" s="97">
        <v>1337226</v>
      </c>
      <c r="G29" s="97"/>
      <c r="H29" s="124" t="s">
        <v>4416</v>
      </c>
      <c r="I29" s="125">
        <v>0</v>
      </c>
      <c r="J29" s="125">
        <v>331.46</v>
      </c>
      <c r="K29" s="126">
        <v>331.46</v>
      </c>
      <c r="L29" s="100" t="s">
        <v>1324</v>
      </c>
    </row>
    <row r="30" spans="1:12" ht="56.25" customHeight="1">
      <c r="A30" s="97">
        <v>10</v>
      </c>
      <c r="B30" s="122" t="s">
        <v>4415</v>
      </c>
      <c r="C30" s="123">
        <v>42374</v>
      </c>
      <c r="D30" s="97" t="s">
        <v>17685</v>
      </c>
      <c r="E30" s="97" t="s">
        <v>3</v>
      </c>
      <c r="F30" s="97">
        <v>1337230</v>
      </c>
      <c r="G30" s="97"/>
      <c r="H30" s="124" t="s">
        <v>4417</v>
      </c>
      <c r="I30" s="125">
        <v>0</v>
      </c>
      <c r="J30" s="125">
        <v>637.34</v>
      </c>
      <c r="K30" s="126">
        <v>637.34</v>
      </c>
      <c r="L30" s="100" t="s">
        <v>1324</v>
      </c>
    </row>
    <row r="31" spans="1:12" ht="56.25" customHeight="1">
      <c r="A31" s="97">
        <v>10</v>
      </c>
      <c r="B31" s="122" t="s">
        <v>10115</v>
      </c>
      <c r="C31" s="123">
        <v>42375</v>
      </c>
      <c r="D31" s="97" t="s">
        <v>10116</v>
      </c>
      <c r="E31" s="97" t="s">
        <v>6</v>
      </c>
      <c r="F31" s="97">
        <v>838252</v>
      </c>
      <c r="G31" s="97"/>
      <c r="H31" s="124" t="s">
        <v>1337</v>
      </c>
      <c r="I31" s="125">
        <v>0</v>
      </c>
      <c r="J31" s="125">
        <v>11094.24</v>
      </c>
      <c r="K31" s="126">
        <v>11094.24</v>
      </c>
      <c r="L31" s="100" t="s">
        <v>1324</v>
      </c>
    </row>
    <row r="32" spans="1:12" ht="56.25" customHeight="1">
      <c r="A32" s="97">
        <v>10</v>
      </c>
      <c r="B32" s="122" t="s">
        <v>4415</v>
      </c>
      <c r="C32" s="123">
        <v>42383</v>
      </c>
      <c r="D32" s="97" t="s">
        <v>17827</v>
      </c>
      <c r="E32" s="97" t="s">
        <v>3</v>
      </c>
      <c r="F32" s="97">
        <v>1340622</v>
      </c>
      <c r="G32" s="97"/>
      <c r="H32" s="124" t="s">
        <v>4569</v>
      </c>
      <c r="I32" s="125">
        <v>0</v>
      </c>
      <c r="J32" s="125">
        <v>6960</v>
      </c>
      <c r="K32" s="126">
        <v>6960</v>
      </c>
      <c r="L32" s="100" t="s">
        <v>1324</v>
      </c>
    </row>
    <row r="33" spans="1:12" ht="56.25" customHeight="1">
      <c r="A33" s="97">
        <v>10</v>
      </c>
      <c r="B33" s="122" t="s">
        <v>10115</v>
      </c>
      <c r="C33" s="123">
        <v>42394</v>
      </c>
      <c r="D33" s="97" t="s">
        <v>10244</v>
      </c>
      <c r="E33" s="97" t="s">
        <v>11</v>
      </c>
      <c r="F33" s="97">
        <v>839484</v>
      </c>
      <c r="G33" s="97"/>
      <c r="H33" s="124" t="s">
        <v>1443</v>
      </c>
      <c r="I33" s="125">
        <v>50</v>
      </c>
      <c r="J33" s="125">
        <v>0</v>
      </c>
      <c r="K33" s="126">
        <v>50</v>
      </c>
      <c r="L33" s="100" t="s">
        <v>1324</v>
      </c>
    </row>
    <row r="34" spans="1:12" ht="56.25" customHeight="1">
      <c r="A34" s="97">
        <v>10</v>
      </c>
      <c r="B34" s="122" t="s">
        <v>10115</v>
      </c>
      <c r="C34" s="123">
        <v>42397</v>
      </c>
      <c r="D34" s="97" t="s">
        <v>10287</v>
      </c>
      <c r="E34" s="97" t="s">
        <v>11</v>
      </c>
      <c r="F34" s="97">
        <v>840048</v>
      </c>
      <c r="G34" s="97"/>
      <c r="H34" s="124" t="s">
        <v>1480</v>
      </c>
      <c r="I34" s="125">
        <v>50</v>
      </c>
      <c r="J34" s="125">
        <v>0</v>
      </c>
      <c r="K34" s="126">
        <v>50</v>
      </c>
      <c r="L34" s="100" t="s">
        <v>1324</v>
      </c>
    </row>
    <row r="35" spans="1:12" ht="56.25" customHeight="1">
      <c r="A35" s="97">
        <v>10</v>
      </c>
      <c r="B35" s="122" t="s">
        <v>4415</v>
      </c>
      <c r="C35" s="123">
        <v>42419</v>
      </c>
      <c r="D35" s="97" t="s">
        <v>18164</v>
      </c>
      <c r="E35" s="97" t="s">
        <v>3</v>
      </c>
      <c r="F35" s="97">
        <v>1352025</v>
      </c>
      <c r="G35" s="97"/>
      <c r="H35" s="124" t="s">
        <v>4918</v>
      </c>
      <c r="I35" s="125">
        <v>0</v>
      </c>
      <c r="J35" s="125">
        <v>417.6</v>
      </c>
      <c r="K35" s="126">
        <v>417.6</v>
      </c>
      <c r="L35" s="100" t="s">
        <v>1324</v>
      </c>
    </row>
    <row r="36" spans="1:12" ht="56.25" customHeight="1">
      <c r="A36" s="97">
        <v>10</v>
      </c>
      <c r="B36" s="122" t="s">
        <v>4415</v>
      </c>
      <c r="C36" s="123">
        <v>42419</v>
      </c>
      <c r="D36" s="97" t="s">
        <v>18165</v>
      </c>
      <c r="E36" s="97" t="s">
        <v>3</v>
      </c>
      <c r="F36" s="97">
        <v>1352032</v>
      </c>
      <c r="G36" s="97"/>
      <c r="H36" s="124" t="s">
        <v>4919</v>
      </c>
      <c r="I36" s="125">
        <v>0</v>
      </c>
      <c r="J36" s="125">
        <v>2317.6799999999998</v>
      </c>
      <c r="K36" s="126">
        <v>2317.6799999999998</v>
      </c>
      <c r="L36" s="100" t="s">
        <v>1324</v>
      </c>
    </row>
    <row r="37" spans="1:12" ht="56.25" customHeight="1">
      <c r="A37" s="97">
        <v>10</v>
      </c>
      <c r="B37" s="122" t="s">
        <v>10115</v>
      </c>
      <c r="C37" s="123">
        <v>42443</v>
      </c>
      <c r="D37" s="97" t="s">
        <v>10995</v>
      </c>
      <c r="E37" s="97" t="s">
        <v>6</v>
      </c>
      <c r="F37" s="97">
        <v>844755</v>
      </c>
      <c r="G37" s="97"/>
      <c r="H37" s="124" t="s">
        <v>1919</v>
      </c>
      <c r="I37" s="125">
        <v>0</v>
      </c>
      <c r="J37" s="125">
        <v>6762</v>
      </c>
      <c r="K37" s="126">
        <v>6762</v>
      </c>
      <c r="L37" s="100" t="s">
        <v>1324</v>
      </c>
    </row>
    <row r="38" spans="1:12" ht="56.25" customHeight="1">
      <c r="A38" s="97">
        <v>10</v>
      </c>
      <c r="B38" s="122" t="s">
        <v>10115</v>
      </c>
      <c r="C38" s="123">
        <v>42444</v>
      </c>
      <c r="D38" s="97" t="s">
        <v>11023</v>
      </c>
      <c r="E38" s="97" t="s">
        <v>6</v>
      </c>
      <c r="F38" s="97">
        <v>844907</v>
      </c>
      <c r="G38" s="97"/>
      <c r="H38" s="124" t="s">
        <v>1944</v>
      </c>
      <c r="I38" s="125">
        <v>0</v>
      </c>
      <c r="J38" s="125">
        <v>0.01</v>
      </c>
      <c r="K38" s="126">
        <v>0.01</v>
      </c>
      <c r="L38" s="100" t="s">
        <v>1324</v>
      </c>
    </row>
    <row r="39" spans="1:12" ht="56.25" customHeight="1">
      <c r="A39" s="97">
        <v>10</v>
      </c>
      <c r="B39" s="122" t="s">
        <v>4415</v>
      </c>
      <c r="C39" s="123">
        <v>42466</v>
      </c>
      <c r="D39" s="97" t="s">
        <v>18735</v>
      </c>
      <c r="E39" s="97" t="s">
        <v>3</v>
      </c>
      <c r="F39" s="97">
        <v>1366589</v>
      </c>
      <c r="G39" s="97"/>
      <c r="H39" s="124" t="s">
        <v>5491</v>
      </c>
      <c r="I39" s="125">
        <v>0</v>
      </c>
      <c r="J39" s="125">
        <v>45</v>
      </c>
      <c r="K39" s="126">
        <v>45</v>
      </c>
      <c r="L39" s="100" t="s">
        <v>1324</v>
      </c>
    </row>
    <row r="40" spans="1:12" ht="56.25" customHeight="1">
      <c r="A40" s="97">
        <v>10</v>
      </c>
      <c r="B40" s="122" t="s">
        <v>4415</v>
      </c>
      <c r="C40" s="123">
        <v>42473</v>
      </c>
      <c r="D40" s="97" t="s">
        <v>18819</v>
      </c>
      <c r="E40" s="97" t="s">
        <v>3</v>
      </c>
      <c r="F40" s="97">
        <v>1368840</v>
      </c>
      <c r="G40" s="97"/>
      <c r="H40" s="124" t="s">
        <v>5574</v>
      </c>
      <c r="I40" s="125">
        <v>0</v>
      </c>
      <c r="J40" s="125">
        <v>0.76</v>
      </c>
      <c r="K40" s="126">
        <v>0.76</v>
      </c>
      <c r="L40" s="100" t="s">
        <v>1347</v>
      </c>
    </row>
    <row r="41" spans="1:12" ht="56.25" customHeight="1">
      <c r="A41" s="97">
        <v>10</v>
      </c>
      <c r="B41" s="122" t="s">
        <v>4415</v>
      </c>
      <c r="C41" s="123">
        <v>42500</v>
      </c>
      <c r="D41" s="97" t="s">
        <v>19156</v>
      </c>
      <c r="E41" s="97" t="s">
        <v>3</v>
      </c>
      <c r="F41" s="97">
        <v>1377421</v>
      </c>
      <c r="G41" s="97"/>
      <c r="H41" s="124" t="s">
        <v>5905</v>
      </c>
      <c r="I41" s="125">
        <v>0</v>
      </c>
      <c r="J41" s="125">
        <v>700</v>
      </c>
      <c r="K41" s="126">
        <v>700</v>
      </c>
      <c r="L41" s="100" t="s">
        <v>1324</v>
      </c>
    </row>
    <row r="42" spans="1:12" ht="56.25" customHeight="1">
      <c r="A42" s="97">
        <v>10</v>
      </c>
      <c r="B42" s="122" t="s">
        <v>10115</v>
      </c>
      <c r="C42" s="123">
        <v>42503</v>
      </c>
      <c r="D42" s="97" t="s">
        <v>11986</v>
      </c>
      <c r="E42" s="97" t="s">
        <v>6</v>
      </c>
      <c r="F42" s="97">
        <v>851279</v>
      </c>
      <c r="G42" s="97"/>
      <c r="H42" s="124" t="s">
        <v>2649</v>
      </c>
      <c r="I42" s="125">
        <v>0</v>
      </c>
      <c r="J42" s="125">
        <v>117205.75999999999</v>
      </c>
      <c r="K42" s="126">
        <v>117205.75999999999</v>
      </c>
      <c r="L42" s="100" t="s">
        <v>1324</v>
      </c>
    </row>
    <row r="43" spans="1:12" ht="56.25" customHeight="1">
      <c r="A43" s="97">
        <v>10</v>
      </c>
      <c r="B43" s="122" t="s">
        <v>10115</v>
      </c>
      <c r="C43" s="123">
        <v>42503</v>
      </c>
      <c r="D43" s="97" t="s">
        <v>11987</v>
      </c>
      <c r="E43" s="97" t="s">
        <v>6</v>
      </c>
      <c r="F43" s="97">
        <v>851279</v>
      </c>
      <c r="G43" s="97"/>
      <c r="H43" s="124" t="s">
        <v>2650</v>
      </c>
      <c r="I43" s="125">
        <v>0</v>
      </c>
      <c r="J43" s="125">
        <v>44872.03</v>
      </c>
      <c r="K43" s="126">
        <v>44872.03</v>
      </c>
      <c r="L43" s="100" t="s">
        <v>1324</v>
      </c>
    </row>
    <row r="44" spans="1:12" ht="56.25" customHeight="1">
      <c r="A44" s="97">
        <v>10</v>
      </c>
      <c r="B44" s="122" t="s">
        <v>4415</v>
      </c>
      <c r="C44" s="123">
        <v>42506</v>
      </c>
      <c r="D44" s="97" t="s">
        <v>19218</v>
      </c>
      <c r="E44" s="97" t="s">
        <v>3</v>
      </c>
      <c r="F44" s="97">
        <v>1379130</v>
      </c>
      <c r="G44" s="97"/>
      <c r="H44" s="124" t="s">
        <v>5965</v>
      </c>
      <c r="I44" s="125">
        <v>0</v>
      </c>
      <c r="J44" s="125">
        <v>1141.73</v>
      </c>
      <c r="K44" s="126">
        <v>1141.73</v>
      </c>
      <c r="L44" s="100" t="s">
        <v>1324</v>
      </c>
    </row>
    <row r="45" spans="1:12" ht="56.25" customHeight="1">
      <c r="A45" s="97">
        <v>10</v>
      </c>
      <c r="B45" s="122" t="s">
        <v>4415</v>
      </c>
      <c r="C45" s="123">
        <v>42507</v>
      </c>
      <c r="D45" s="97" t="s">
        <v>19247</v>
      </c>
      <c r="E45" s="97" t="s">
        <v>3</v>
      </c>
      <c r="F45" s="97">
        <v>1379694</v>
      </c>
      <c r="G45" s="97"/>
      <c r="H45" s="124" t="s">
        <v>5991</v>
      </c>
      <c r="I45" s="125">
        <v>0</v>
      </c>
      <c r="J45" s="125">
        <v>699</v>
      </c>
      <c r="K45" s="126">
        <v>699</v>
      </c>
      <c r="L45" s="100" t="s">
        <v>1324</v>
      </c>
    </row>
    <row r="46" spans="1:12" ht="56.25" customHeight="1">
      <c r="A46" s="97">
        <v>10</v>
      </c>
      <c r="B46" s="122" t="s">
        <v>4415</v>
      </c>
      <c r="C46" s="123">
        <v>42507</v>
      </c>
      <c r="D46" s="97" t="s">
        <v>19248</v>
      </c>
      <c r="E46" s="97" t="s">
        <v>3</v>
      </c>
      <c r="F46" s="97">
        <v>1379695</v>
      </c>
      <c r="G46" s="97"/>
      <c r="H46" s="124" t="s">
        <v>5992</v>
      </c>
      <c r="I46" s="125">
        <v>0</v>
      </c>
      <c r="J46" s="125">
        <v>221</v>
      </c>
      <c r="K46" s="126">
        <v>221</v>
      </c>
      <c r="L46" s="100" t="s">
        <v>1324</v>
      </c>
    </row>
    <row r="47" spans="1:12" ht="56.25" customHeight="1">
      <c r="A47" s="97">
        <v>10</v>
      </c>
      <c r="B47" s="122" t="s">
        <v>19257</v>
      </c>
      <c r="C47" s="123">
        <v>42508</v>
      </c>
      <c r="D47" s="97" t="s">
        <v>19258</v>
      </c>
      <c r="E47" s="97" t="s">
        <v>3</v>
      </c>
      <c r="F47" s="97">
        <v>1380050</v>
      </c>
      <c r="G47" s="97"/>
      <c r="H47" s="124" t="s">
        <v>6000</v>
      </c>
      <c r="I47" s="125">
        <v>0</v>
      </c>
      <c r="J47" s="125">
        <v>697.5</v>
      </c>
      <c r="K47" s="126">
        <v>697.5</v>
      </c>
      <c r="L47" s="100" t="s">
        <v>1324</v>
      </c>
    </row>
    <row r="48" spans="1:12" ht="56.25" customHeight="1">
      <c r="A48" s="97">
        <v>10</v>
      </c>
      <c r="B48" s="122" t="s">
        <v>10115</v>
      </c>
      <c r="C48" s="123">
        <v>42528</v>
      </c>
      <c r="D48" s="97" t="s">
        <v>12450</v>
      </c>
      <c r="E48" s="97" t="s">
        <v>6</v>
      </c>
      <c r="F48" s="97">
        <v>198533</v>
      </c>
      <c r="G48" s="97"/>
      <c r="H48" s="124" t="s">
        <v>2955</v>
      </c>
      <c r="I48" s="125">
        <v>0</v>
      </c>
      <c r="J48" s="125">
        <v>10678.96</v>
      </c>
      <c r="K48" s="126">
        <v>10678.96</v>
      </c>
      <c r="L48" s="100" t="s">
        <v>1324</v>
      </c>
    </row>
    <row r="49" spans="1:12" ht="56.25" customHeight="1">
      <c r="A49" s="97">
        <v>10</v>
      </c>
      <c r="B49" s="122" t="s">
        <v>4415</v>
      </c>
      <c r="C49" s="123">
        <v>42543</v>
      </c>
      <c r="D49" s="97" t="s">
        <v>19801</v>
      </c>
      <c r="E49" s="97" t="s">
        <v>3</v>
      </c>
      <c r="F49" s="97">
        <v>1391102</v>
      </c>
      <c r="G49" s="97"/>
      <c r="H49" s="124" t="s">
        <v>6534</v>
      </c>
      <c r="I49" s="125">
        <v>0</v>
      </c>
      <c r="J49" s="125">
        <v>600</v>
      </c>
      <c r="K49" s="126">
        <v>600</v>
      </c>
      <c r="L49" s="100" t="s">
        <v>1324</v>
      </c>
    </row>
    <row r="50" spans="1:12" ht="56.25" customHeight="1">
      <c r="A50" s="97">
        <v>10</v>
      </c>
      <c r="B50" s="122" t="s">
        <v>4415</v>
      </c>
      <c r="C50" s="123">
        <v>42543</v>
      </c>
      <c r="D50" s="97" t="s">
        <v>19802</v>
      </c>
      <c r="E50" s="97" t="s">
        <v>3</v>
      </c>
      <c r="F50" s="97">
        <v>1391104</v>
      </c>
      <c r="G50" s="97"/>
      <c r="H50" s="124" t="s">
        <v>6535</v>
      </c>
      <c r="I50" s="125">
        <v>0</v>
      </c>
      <c r="J50" s="125">
        <v>226.85</v>
      </c>
      <c r="K50" s="126">
        <v>226.85</v>
      </c>
      <c r="L50" s="100" t="s">
        <v>1324</v>
      </c>
    </row>
    <row r="51" spans="1:12" ht="56.25" customHeight="1">
      <c r="A51" s="97">
        <v>10</v>
      </c>
      <c r="B51" s="122" t="s">
        <v>4415</v>
      </c>
      <c r="C51" s="123">
        <v>42545</v>
      </c>
      <c r="D51" s="97" t="s">
        <v>19851</v>
      </c>
      <c r="E51" s="97" t="s">
        <v>3</v>
      </c>
      <c r="F51" s="97">
        <v>1391866</v>
      </c>
      <c r="G51" s="97"/>
      <c r="H51" s="124" t="s">
        <v>6583</v>
      </c>
      <c r="I51" s="125">
        <v>0</v>
      </c>
      <c r="J51" s="125">
        <v>10275</v>
      </c>
      <c r="K51" s="126">
        <v>10275</v>
      </c>
      <c r="L51" s="100" t="s">
        <v>1324</v>
      </c>
    </row>
    <row r="52" spans="1:12" ht="56.25" customHeight="1">
      <c r="A52" s="97">
        <v>10</v>
      </c>
      <c r="B52" s="122" t="s">
        <v>10115</v>
      </c>
      <c r="C52" s="123">
        <v>42566</v>
      </c>
      <c r="D52" s="97" t="s">
        <v>13353</v>
      </c>
      <c r="E52" s="97" t="s">
        <v>6</v>
      </c>
      <c r="F52" s="97">
        <v>858017</v>
      </c>
      <c r="G52" s="97"/>
      <c r="H52" s="124" t="s">
        <v>13354</v>
      </c>
      <c r="I52" s="125">
        <v>0</v>
      </c>
      <c r="J52" s="125">
        <v>213463.01</v>
      </c>
      <c r="K52" s="126">
        <v>213463.01</v>
      </c>
      <c r="L52" s="100" t="s">
        <v>1324</v>
      </c>
    </row>
    <row r="53" spans="1:12" ht="56.25" customHeight="1">
      <c r="A53" s="97">
        <v>10</v>
      </c>
      <c r="B53" s="122" t="s">
        <v>10115</v>
      </c>
      <c r="C53" s="123">
        <v>42566</v>
      </c>
      <c r="D53" s="97" t="s">
        <v>13355</v>
      </c>
      <c r="E53" s="97" t="s">
        <v>6</v>
      </c>
      <c r="F53" s="97">
        <v>858019</v>
      </c>
      <c r="G53" s="97"/>
      <c r="H53" s="124" t="s">
        <v>3455</v>
      </c>
      <c r="I53" s="125">
        <v>0</v>
      </c>
      <c r="J53" s="125">
        <v>1870.71</v>
      </c>
      <c r="K53" s="126">
        <v>1870.71</v>
      </c>
      <c r="L53" s="100" t="s">
        <v>1324</v>
      </c>
    </row>
    <row r="54" spans="1:12" ht="56.25" customHeight="1">
      <c r="A54" s="97">
        <v>10</v>
      </c>
      <c r="B54" s="122" t="s">
        <v>8786</v>
      </c>
      <c r="C54" s="123">
        <v>42570</v>
      </c>
      <c r="D54" s="97" t="s">
        <v>15233</v>
      </c>
      <c r="E54" s="97" t="s">
        <v>15</v>
      </c>
      <c r="F54" s="97">
        <v>222228</v>
      </c>
      <c r="G54" s="97"/>
      <c r="H54" s="124" t="s">
        <v>8787</v>
      </c>
      <c r="I54" s="125">
        <v>0</v>
      </c>
      <c r="J54" s="125">
        <v>359.32</v>
      </c>
      <c r="K54" s="126">
        <v>359.32</v>
      </c>
      <c r="L54" s="100" t="s">
        <v>1324</v>
      </c>
    </row>
    <row r="55" spans="1:12" ht="56.25" customHeight="1">
      <c r="A55" s="97">
        <v>10</v>
      </c>
      <c r="B55" s="122" t="s">
        <v>8786</v>
      </c>
      <c r="C55" s="123">
        <v>42570</v>
      </c>
      <c r="D55" s="97" t="s">
        <v>15234</v>
      </c>
      <c r="E55" s="97" t="s">
        <v>15</v>
      </c>
      <c r="F55" s="97">
        <v>222232</v>
      </c>
      <c r="G55" s="97"/>
      <c r="H55" s="124" t="s">
        <v>8788</v>
      </c>
      <c r="I55" s="125">
        <v>0</v>
      </c>
      <c r="J55" s="125">
        <v>26081.9</v>
      </c>
      <c r="K55" s="126">
        <v>26081.9</v>
      </c>
      <c r="L55" s="100" t="s">
        <v>1324</v>
      </c>
    </row>
    <row r="56" spans="1:12" ht="56.25" customHeight="1">
      <c r="A56" s="97">
        <v>10</v>
      </c>
      <c r="B56" s="122" t="s">
        <v>4415</v>
      </c>
      <c r="C56" s="123">
        <v>42661</v>
      </c>
      <c r="D56" s="97" t="s">
        <v>21811</v>
      </c>
      <c r="E56" s="97" t="s">
        <v>3</v>
      </c>
      <c r="F56" s="97">
        <v>1431828</v>
      </c>
      <c r="G56" s="97"/>
      <c r="H56" s="124" t="s">
        <v>9161</v>
      </c>
      <c r="I56" s="125">
        <v>0</v>
      </c>
      <c r="J56" s="125">
        <v>10</v>
      </c>
      <c r="K56" s="126">
        <v>10</v>
      </c>
      <c r="L56" s="100" t="s">
        <v>1347</v>
      </c>
    </row>
    <row r="57" spans="1:12" ht="56.25" customHeight="1">
      <c r="A57" s="97">
        <v>10</v>
      </c>
      <c r="B57" s="122" t="s">
        <v>19257</v>
      </c>
      <c r="C57" s="123">
        <v>42674</v>
      </c>
      <c r="D57" s="97" t="s">
        <v>21956</v>
      </c>
      <c r="E57" s="97" t="s">
        <v>3</v>
      </c>
      <c r="F57" s="97">
        <v>1435820</v>
      </c>
      <c r="G57" s="97"/>
      <c r="H57" s="124" t="s">
        <v>9311</v>
      </c>
      <c r="I57" s="125">
        <v>0</v>
      </c>
      <c r="J57" s="125">
        <v>1880.6</v>
      </c>
      <c r="K57" s="126">
        <v>1880.6</v>
      </c>
      <c r="L57" s="100" t="s">
        <v>1324</v>
      </c>
    </row>
    <row r="58" spans="1:12" ht="56.25" customHeight="1">
      <c r="A58" s="97">
        <v>10</v>
      </c>
      <c r="B58" s="122" t="s">
        <v>8786</v>
      </c>
      <c r="C58" s="123">
        <v>42677</v>
      </c>
      <c r="D58" s="97" t="s">
        <v>16000</v>
      </c>
      <c r="E58" s="97" t="s">
        <v>15</v>
      </c>
      <c r="F58" s="97">
        <v>305038</v>
      </c>
      <c r="G58" s="97"/>
      <c r="H58" s="124" t="s">
        <v>16001</v>
      </c>
      <c r="I58" s="125">
        <v>50</v>
      </c>
      <c r="J58" s="125">
        <v>0</v>
      </c>
      <c r="K58" s="126">
        <v>50</v>
      </c>
      <c r="L58" s="100" t="s">
        <v>1324</v>
      </c>
    </row>
    <row r="59" spans="1:12" ht="56.25" customHeight="1">
      <c r="A59" s="97">
        <v>10</v>
      </c>
      <c r="B59" s="122" t="s">
        <v>8786</v>
      </c>
      <c r="C59" s="123">
        <v>42677</v>
      </c>
      <c r="D59" s="97" t="s">
        <v>16008</v>
      </c>
      <c r="E59" s="97" t="s">
        <v>15</v>
      </c>
      <c r="F59" s="97">
        <v>1008</v>
      </c>
      <c r="G59" s="97"/>
      <c r="H59" s="124" t="s">
        <v>16009</v>
      </c>
      <c r="I59" s="125">
        <v>1003.13</v>
      </c>
      <c r="J59" s="125">
        <v>0</v>
      </c>
      <c r="K59" s="126">
        <v>1003.13</v>
      </c>
      <c r="L59" s="100" t="s">
        <v>1324</v>
      </c>
    </row>
    <row r="60" spans="1:12" ht="56.25" customHeight="1">
      <c r="A60" s="97">
        <v>10</v>
      </c>
      <c r="B60" s="122" t="s">
        <v>8786</v>
      </c>
      <c r="C60" s="123">
        <v>42677</v>
      </c>
      <c r="D60" s="97" t="s">
        <v>16010</v>
      </c>
      <c r="E60" s="97" t="s">
        <v>15</v>
      </c>
      <c r="F60" s="97">
        <v>305581</v>
      </c>
      <c r="G60" s="97"/>
      <c r="H60" s="124" t="s">
        <v>16011</v>
      </c>
      <c r="I60" s="125">
        <v>50</v>
      </c>
      <c r="J60" s="125">
        <v>0</v>
      </c>
      <c r="K60" s="126">
        <v>50</v>
      </c>
      <c r="L60" s="100" t="s">
        <v>1324</v>
      </c>
    </row>
    <row r="61" spans="1:12" ht="56.25" customHeight="1">
      <c r="A61" s="97">
        <v>10</v>
      </c>
      <c r="B61" s="122" t="s">
        <v>8786</v>
      </c>
      <c r="C61" s="123">
        <v>42677</v>
      </c>
      <c r="D61" s="97" t="s">
        <v>16012</v>
      </c>
      <c r="E61" s="97" t="s">
        <v>15</v>
      </c>
      <c r="F61" s="97">
        <v>305585</v>
      </c>
      <c r="G61" s="97"/>
      <c r="H61" s="124" t="s">
        <v>16013</v>
      </c>
      <c r="I61" s="125">
        <v>50</v>
      </c>
      <c r="J61" s="125">
        <v>0</v>
      </c>
      <c r="K61" s="126">
        <v>50</v>
      </c>
      <c r="L61" s="100" t="s">
        <v>1324</v>
      </c>
    </row>
    <row r="62" spans="1:12" ht="56.25" customHeight="1">
      <c r="A62" s="97">
        <v>10</v>
      </c>
      <c r="B62" s="122" t="s">
        <v>8786</v>
      </c>
      <c r="C62" s="123">
        <v>42677</v>
      </c>
      <c r="D62" s="97" t="s">
        <v>16014</v>
      </c>
      <c r="E62" s="97" t="s">
        <v>15</v>
      </c>
      <c r="F62" s="97">
        <v>305710</v>
      </c>
      <c r="G62" s="97"/>
      <c r="H62" s="124" t="s">
        <v>16015</v>
      </c>
      <c r="I62" s="125">
        <v>50</v>
      </c>
      <c r="J62" s="125">
        <v>0</v>
      </c>
      <c r="K62" s="126">
        <v>50</v>
      </c>
      <c r="L62" s="100" t="s">
        <v>1324</v>
      </c>
    </row>
    <row r="63" spans="1:12" ht="56.25" customHeight="1">
      <c r="A63" s="97">
        <v>10</v>
      </c>
      <c r="B63" s="122" t="s">
        <v>8786</v>
      </c>
      <c r="C63" s="123">
        <v>42678</v>
      </c>
      <c r="D63" s="97" t="s">
        <v>16058</v>
      </c>
      <c r="E63" s="97" t="s">
        <v>15</v>
      </c>
      <c r="F63" s="97">
        <v>306011</v>
      </c>
      <c r="G63" s="97"/>
      <c r="H63" s="124" t="s">
        <v>16059</v>
      </c>
      <c r="I63" s="125">
        <v>50</v>
      </c>
      <c r="J63" s="125">
        <v>0</v>
      </c>
      <c r="K63" s="126">
        <v>50</v>
      </c>
      <c r="L63" s="100" t="s">
        <v>1324</v>
      </c>
    </row>
    <row r="64" spans="1:12" ht="56.25" customHeight="1">
      <c r="A64" s="97">
        <v>10</v>
      </c>
      <c r="B64" s="122" t="s">
        <v>8786</v>
      </c>
      <c r="C64" s="123">
        <v>42678</v>
      </c>
      <c r="D64" s="97" t="s">
        <v>16060</v>
      </c>
      <c r="E64" s="97" t="s">
        <v>15</v>
      </c>
      <c r="F64" s="97">
        <v>306013</v>
      </c>
      <c r="G64" s="97"/>
      <c r="H64" s="124" t="s">
        <v>16061</v>
      </c>
      <c r="I64" s="125">
        <v>50</v>
      </c>
      <c r="J64" s="125">
        <v>0</v>
      </c>
      <c r="K64" s="126">
        <v>50</v>
      </c>
      <c r="L64" s="100" t="s">
        <v>1324</v>
      </c>
    </row>
    <row r="65" spans="1:12" ht="56.25" customHeight="1">
      <c r="A65" s="97">
        <v>10</v>
      </c>
      <c r="B65" s="122" t="s">
        <v>8786</v>
      </c>
      <c r="C65" s="123">
        <v>42678</v>
      </c>
      <c r="D65" s="97" t="s">
        <v>16062</v>
      </c>
      <c r="E65" s="97" t="s">
        <v>15</v>
      </c>
      <c r="F65" s="97">
        <v>306017</v>
      </c>
      <c r="G65" s="97"/>
      <c r="H65" s="124" t="s">
        <v>16063</v>
      </c>
      <c r="I65" s="125">
        <v>50</v>
      </c>
      <c r="J65" s="125">
        <v>0</v>
      </c>
      <c r="K65" s="126">
        <v>50</v>
      </c>
      <c r="L65" s="100" t="s">
        <v>1324</v>
      </c>
    </row>
    <row r="66" spans="1:12" ht="56.25" customHeight="1">
      <c r="A66" s="97">
        <v>10</v>
      </c>
      <c r="B66" s="122" t="s">
        <v>8786</v>
      </c>
      <c r="C66" s="123">
        <v>42678</v>
      </c>
      <c r="D66" s="97" t="s">
        <v>16074</v>
      </c>
      <c r="E66" s="97" t="s">
        <v>15</v>
      </c>
      <c r="F66" s="97">
        <v>306781</v>
      </c>
      <c r="G66" s="97"/>
      <c r="H66" s="124" t="s">
        <v>16075</v>
      </c>
      <c r="I66" s="125">
        <v>50</v>
      </c>
      <c r="J66" s="125">
        <v>0</v>
      </c>
      <c r="K66" s="126">
        <v>50</v>
      </c>
      <c r="L66" s="100" t="s">
        <v>1324</v>
      </c>
    </row>
    <row r="67" spans="1:12" ht="56.25" customHeight="1">
      <c r="A67" s="97">
        <v>10</v>
      </c>
      <c r="B67" s="122" t="s">
        <v>8786</v>
      </c>
      <c r="C67" s="123">
        <v>42678</v>
      </c>
      <c r="D67" s="97" t="s">
        <v>16050</v>
      </c>
      <c r="E67" s="97" t="s">
        <v>11</v>
      </c>
      <c r="F67" s="97">
        <v>869265</v>
      </c>
      <c r="G67" s="97"/>
      <c r="H67" s="124" t="s">
        <v>16051</v>
      </c>
      <c r="I67" s="125">
        <v>50</v>
      </c>
      <c r="J67" s="125">
        <v>0</v>
      </c>
      <c r="K67" s="126">
        <v>50</v>
      </c>
      <c r="L67" s="100" t="s">
        <v>1324</v>
      </c>
    </row>
    <row r="68" spans="1:12" ht="56.25" customHeight="1">
      <c r="A68" s="97">
        <v>10</v>
      </c>
      <c r="B68" s="122" t="s">
        <v>8786</v>
      </c>
      <c r="C68" s="123">
        <v>42681</v>
      </c>
      <c r="D68" s="97" t="s">
        <v>16142</v>
      </c>
      <c r="E68" s="97" t="s">
        <v>15</v>
      </c>
      <c r="F68" s="97">
        <v>307285</v>
      </c>
      <c r="G68" s="97"/>
      <c r="H68" s="124" t="s">
        <v>16143</v>
      </c>
      <c r="I68" s="125">
        <v>50</v>
      </c>
      <c r="J68" s="125">
        <v>0</v>
      </c>
      <c r="K68" s="126">
        <v>50</v>
      </c>
      <c r="L68" s="100" t="s">
        <v>1324</v>
      </c>
    </row>
    <row r="69" spans="1:12" ht="56.25" customHeight="1">
      <c r="A69" s="97">
        <v>10</v>
      </c>
      <c r="B69" s="122" t="s">
        <v>8786</v>
      </c>
      <c r="C69" s="123">
        <v>42681</v>
      </c>
      <c r="D69" s="97" t="s">
        <v>16144</v>
      </c>
      <c r="E69" s="97" t="s">
        <v>15</v>
      </c>
      <c r="F69" s="97">
        <v>307287</v>
      </c>
      <c r="G69" s="97"/>
      <c r="H69" s="124" t="s">
        <v>16145</v>
      </c>
      <c r="I69" s="125">
        <v>50</v>
      </c>
      <c r="J69" s="125">
        <v>0</v>
      </c>
      <c r="K69" s="126">
        <v>50</v>
      </c>
      <c r="L69" s="100" t="s">
        <v>1324</v>
      </c>
    </row>
    <row r="70" spans="1:12" ht="56.25" customHeight="1">
      <c r="A70" s="97">
        <v>10</v>
      </c>
      <c r="B70" s="122" t="s">
        <v>8786</v>
      </c>
      <c r="C70" s="123">
        <v>42681</v>
      </c>
      <c r="D70" s="97" t="s">
        <v>16146</v>
      </c>
      <c r="E70" s="97" t="s">
        <v>15</v>
      </c>
      <c r="F70" s="97">
        <v>307289</v>
      </c>
      <c r="G70" s="97"/>
      <c r="H70" s="124" t="s">
        <v>16147</v>
      </c>
      <c r="I70" s="125">
        <v>50</v>
      </c>
      <c r="J70" s="125">
        <v>0</v>
      </c>
      <c r="K70" s="126">
        <v>50</v>
      </c>
      <c r="L70" s="100" t="s">
        <v>1324</v>
      </c>
    </row>
    <row r="71" spans="1:12" ht="56.25" customHeight="1">
      <c r="A71" s="97">
        <v>10</v>
      </c>
      <c r="B71" s="122" t="s">
        <v>8786</v>
      </c>
      <c r="C71" s="123">
        <v>42681</v>
      </c>
      <c r="D71" s="97" t="s">
        <v>16148</v>
      </c>
      <c r="E71" s="97" t="s">
        <v>15</v>
      </c>
      <c r="F71" s="97">
        <v>307291</v>
      </c>
      <c r="G71" s="97"/>
      <c r="H71" s="124" t="s">
        <v>16149</v>
      </c>
      <c r="I71" s="125">
        <v>50</v>
      </c>
      <c r="J71" s="125">
        <v>0</v>
      </c>
      <c r="K71" s="126">
        <v>50</v>
      </c>
      <c r="L71" s="100" t="s">
        <v>1324</v>
      </c>
    </row>
    <row r="72" spans="1:12" ht="56.25" customHeight="1">
      <c r="A72" s="97">
        <v>10</v>
      </c>
      <c r="B72" s="122" t="s">
        <v>8786</v>
      </c>
      <c r="C72" s="123">
        <v>42681</v>
      </c>
      <c r="D72" s="97" t="s">
        <v>16154</v>
      </c>
      <c r="E72" s="97" t="s">
        <v>15</v>
      </c>
      <c r="F72" s="97">
        <v>1019</v>
      </c>
      <c r="G72" s="97"/>
      <c r="H72" s="124" t="s">
        <v>16155</v>
      </c>
      <c r="I72" s="125">
        <v>19870.169999999998</v>
      </c>
      <c r="J72" s="125">
        <v>0</v>
      </c>
      <c r="K72" s="126">
        <v>19870.169999999998</v>
      </c>
      <c r="L72" s="100" t="s">
        <v>1324</v>
      </c>
    </row>
    <row r="73" spans="1:12" ht="56.25" customHeight="1">
      <c r="A73" s="97">
        <v>10</v>
      </c>
      <c r="B73" s="122" t="s">
        <v>8786</v>
      </c>
      <c r="C73" s="123">
        <v>42681</v>
      </c>
      <c r="D73" s="97" t="s">
        <v>16156</v>
      </c>
      <c r="E73" s="97" t="s">
        <v>15</v>
      </c>
      <c r="F73" s="97">
        <v>1020</v>
      </c>
      <c r="G73" s="97"/>
      <c r="H73" s="124" t="s">
        <v>16157</v>
      </c>
      <c r="I73" s="125">
        <v>25316.53</v>
      </c>
      <c r="J73" s="125">
        <v>0</v>
      </c>
      <c r="K73" s="126">
        <v>25316.53</v>
      </c>
      <c r="L73" s="100" t="s">
        <v>1324</v>
      </c>
    </row>
    <row r="74" spans="1:12" ht="56.25" customHeight="1">
      <c r="A74" s="97">
        <v>10</v>
      </c>
      <c r="B74" s="122" t="s">
        <v>8786</v>
      </c>
      <c r="C74" s="123">
        <v>42681</v>
      </c>
      <c r="D74" s="97" t="s">
        <v>16132</v>
      </c>
      <c r="E74" s="97" t="s">
        <v>11</v>
      </c>
      <c r="F74" s="97">
        <v>869415</v>
      </c>
      <c r="G74" s="97"/>
      <c r="H74" s="124" t="s">
        <v>16133</v>
      </c>
      <c r="I74" s="125">
        <v>50</v>
      </c>
      <c r="J74" s="125">
        <v>0</v>
      </c>
      <c r="K74" s="126">
        <v>50</v>
      </c>
      <c r="L74" s="100" t="s">
        <v>1324</v>
      </c>
    </row>
    <row r="75" spans="1:12" ht="56.25" customHeight="1">
      <c r="A75" s="97">
        <v>10</v>
      </c>
      <c r="B75" s="122" t="s">
        <v>8786</v>
      </c>
      <c r="C75" s="123">
        <v>42681</v>
      </c>
      <c r="D75" s="97" t="s">
        <v>16140</v>
      </c>
      <c r="E75" s="97" t="s">
        <v>11</v>
      </c>
      <c r="F75" s="97">
        <v>869487</v>
      </c>
      <c r="G75" s="97"/>
      <c r="H75" s="124" t="s">
        <v>16141</v>
      </c>
      <c r="I75" s="125">
        <v>50</v>
      </c>
      <c r="J75" s="125">
        <v>0</v>
      </c>
      <c r="K75" s="126">
        <v>50</v>
      </c>
      <c r="L75" s="100" t="s">
        <v>1324</v>
      </c>
    </row>
    <row r="76" spans="1:12" ht="56.25" customHeight="1">
      <c r="A76" s="97">
        <v>10</v>
      </c>
      <c r="B76" s="122" t="s">
        <v>8786</v>
      </c>
      <c r="C76" s="123">
        <v>42682</v>
      </c>
      <c r="D76" s="97" t="s">
        <v>16199</v>
      </c>
      <c r="E76" s="97" t="s">
        <v>15</v>
      </c>
      <c r="F76" s="97">
        <v>308332</v>
      </c>
      <c r="G76" s="97"/>
      <c r="H76" s="124" t="s">
        <v>16200</v>
      </c>
      <c r="I76" s="125">
        <v>50</v>
      </c>
      <c r="J76" s="125">
        <v>0</v>
      </c>
      <c r="K76" s="126">
        <v>50</v>
      </c>
      <c r="L76" s="100" t="s">
        <v>1324</v>
      </c>
    </row>
    <row r="77" spans="1:12" ht="56.25" customHeight="1">
      <c r="A77" s="97">
        <v>10</v>
      </c>
      <c r="B77" s="122" t="s">
        <v>8786</v>
      </c>
      <c r="C77" s="123">
        <v>42682</v>
      </c>
      <c r="D77" s="97" t="s">
        <v>16203</v>
      </c>
      <c r="E77" s="97" t="s">
        <v>15</v>
      </c>
      <c r="F77" s="97">
        <v>308753</v>
      </c>
      <c r="G77" s="97"/>
      <c r="H77" s="124" t="s">
        <v>16204</v>
      </c>
      <c r="I77" s="125">
        <v>50</v>
      </c>
      <c r="J77" s="125">
        <v>0</v>
      </c>
      <c r="K77" s="126">
        <v>50</v>
      </c>
      <c r="L77" s="100" t="s">
        <v>1324</v>
      </c>
    </row>
    <row r="78" spans="1:12" ht="56.25" customHeight="1">
      <c r="A78" s="97">
        <v>10</v>
      </c>
      <c r="B78" s="122" t="s">
        <v>8786</v>
      </c>
      <c r="C78" s="123">
        <v>42682</v>
      </c>
      <c r="D78" s="97" t="s">
        <v>16205</v>
      </c>
      <c r="E78" s="97" t="s">
        <v>15</v>
      </c>
      <c r="F78" s="97">
        <v>308755</v>
      </c>
      <c r="G78" s="97"/>
      <c r="H78" s="124" t="s">
        <v>16206</v>
      </c>
      <c r="I78" s="125">
        <v>50</v>
      </c>
      <c r="J78" s="125">
        <v>0</v>
      </c>
      <c r="K78" s="126">
        <v>50</v>
      </c>
      <c r="L78" s="100" t="s">
        <v>1324</v>
      </c>
    </row>
    <row r="79" spans="1:12" ht="56.25" customHeight="1">
      <c r="A79" s="97">
        <v>10</v>
      </c>
      <c r="B79" s="122" t="s">
        <v>8786</v>
      </c>
      <c r="C79" s="123">
        <v>42683</v>
      </c>
      <c r="D79" s="97" t="s">
        <v>16249</v>
      </c>
      <c r="E79" s="97" t="s">
        <v>15</v>
      </c>
      <c r="F79" s="97">
        <v>1034</v>
      </c>
      <c r="G79" s="97"/>
      <c r="H79" s="124" t="s">
        <v>16250</v>
      </c>
      <c r="I79" s="125">
        <v>857.83</v>
      </c>
      <c r="J79" s="125">
        <v>0</v>
      </c>
      <c r="K79" s="126">
        <v>857.83</v>
      </c>
      <c r="L79" s="100" t="s">
        <v>1324</v>
      </c>
    </row>
    <row r="80" spans="1:12" ht="56.25" customHeight="1">
      <c r="A80" s="97">
        <v>10</v>
      </c>
      <c r="B80" s="122" t="s">
        <v>8786</v>
      </c>
      <c r="C80" s="123">
        <v>42683</v>
      </c>
      <c r="D80" s="97" t="s">
        <v>16257</v>
      </c>
      <c r="E80" s="97" t="s">
        <v>15</v>
      </c>
      <c r="F80" s="97">
        <v>309928</v>
      </c>
      <c r="G80" s="97"/>
      <c r="H80" s="124" t="s">
        <v>16258</v>
      </c>
      <c r="I80" s="125">
        <v>50</v>
      </c>
      <c r="J80" s="125">
        <v>0</v>
      </c>
      <c r="K80" s="126">
        <v>50</v>
      </c>
      <c r="L80" s="100" t="s">
        <v>1324</v>
      </c>
    </row>
    <row r="81" spans="1:12" ht="56.25" customHeight="1">
      <c r="A81" s="97">
        <v>10</v>
      </c>
      <c r="B81" s="122" t="s">
        <v>8786</v>
      </c>
      <c r="C81" s="123">
        <v>42683</v>
      </c>
      <c r="D81" s="97" t="s">
        <v>16239</v>
      </c>
      <c r="E81" s="97" t="s">
        <v>13</v>
      </c>
      <c r="F81" s="97">
        <v>869903</v>
      </c>
      <c r="G81" s="97"/>
      <c r="H81" s="124" t="s">
        <v>16240</v>
      </c>
      <c r="I81" s="125">
        <v>208.8</v>
      </c>
      <c r="J81" s="125">
        <v>0</v>
      </c>
      <c r="K81" s="126">
        <v>208.8</v>
      </c>
      <c r="L81" s="100" t="s">
        <v>1324</v>
      </c>
    </row>
    <row r="82" spans="1:12" ht="56.25" customHeight="1">
      <c r="A82" s="97">
        <v>10</v>
      </c>
      <c r="B82" s="122" t="s">
        <v>8786</v>
      </c>
      <c r="C82" s="123">
        <v>42683</v>
      </c>
      <c r="D82" s="97" t="s">
        <v>16241</v>
      </c>
      <c r="E82" s="97" t="s">
        <v>11</v>
      </c>
      <c r="F82" s="97">
        <v>869903</v>
      </c>
      <c r="G82" s="97"/>
      <c r="H82" s="124" t="s">
        <v>16242</v>
      </c>
      <c r="I82" s="125">
        <v>50</v>
      </c>
      <c r="J82" s="125">
        <v>0</v>
      </c>
      <c r="K82" s="126">
        <v>50</v>
      </c>
      <c r="L82" s="100" t="s">
        <v>1324</v>
      </c>
    </row>
    <row r="83" spans="1:12" ht="56.25" customHeight="1">
      <c r="A83" s="97">
        <v>10</v>
      </c>
      <c r="B83" s="122" t="s">
        <v>8786</v>
      </c>
      <c r="C83" s="123">
        <v>42684</v>
      </c>
      <c r="D83" s="97" t="s">
        <v>16362</v>
      </c>
      <c r="E83" s="97" t="s">
        <v>15</v>
      </c>
      <c r="F83" s="97">
        <v>310361</v>
      </c>
      <c r="G83" s="97"/>
      <c r="H83" s="124" t="s">
        <v>16363</v>
      </c>
      <c r="I83" s="125">
        <v>50</v>
      </c>
      <c r="J83" s="125">
        <v>0</v>
      </c>
      <c r="K83" s="126">
        <v>50</v>
      </c>
      <c r="L83" s="100" t="s">
        <v>1324</v>
      </c>
    </row>
    <row r="84" spans="1:12" ht="56.25" customHeight="1">
      <c r="A84" s="97">
        <v>10</v>
      </c>
      <c r="B84" s="122" t="s">
        <v>8786</v>
      </c>
      <c r="C84" s="123">
        <v>42684</v>
      </c>
      <c r="D84" s="97" t="s">
        <v>16364</v>
      </c>
      <c r="E84" s="97" t="s">
        <v>15</v>
      </c>
      <c r="F84" s="97">
        <v>310363</v>
      </c>
      <c r="G84" s="97"/>
      <c r="H84" s="124" t="s">
        <v>16365</v>
      </c>
      <c r="I84" s="125">
        <v>50</v>
      </c>
      <c r="J84" s="125">
        <v>0</v>
      </c>
      <c r="K84" s="126">
        <v>50</v>
      </c>
      <c r="L84" s="100" t="s">
        <v>1324</v>
      </c>
    </row>
    <row r="85" spans="1:12" ht="56.25" customHeight="1">
      <c r="A85" s="97">
        <v>10</v>
      </c>
      <c r="B85" s="122" t="s">
        <v>8786</v>
      </c>
      <c r="C85" s="123">
        <v>42684</v>
      </c>
      <c r="D85" s="97" t="s">
        <v>16366</v>
      </c>
      <c r="E85" s="97" t="s">
        <v>15</v>
      </c>
      <c r="F85" s="97">
        <v>1051</v>
      </c>
      <c r="G85" s="97"/>
      <c r="H85" s="124" t="s">
        <v>16367</v>
      </c>
      <c r="I85" s="125">
        <v>379.76</v>
      </c>
      <c r="J85" s="125">
        <v>0</v>
      </c>
      <c r="K85" s="126">
        <v>379.76</v>
      </c>
      <c r="L85" s="100" t="s">
        <v>1324</v>
      </c>
    </row>
    <row r="86" spans="1:12" ht="56.25" customHeight="1">
      <c r="A86" s="97">
        <v>10</v>
      </c>
      <c r="B86" s="122" t="s">
        <v>8786</v>
      </c>
      <c r="C86" s="123">
        <v>42684</v>
      </c>
      <c r="D86" s="97" t="s">
        <v>16370</v>
      </c>
      <c r="E86" s="97" t="s">
        <v>15</v>
      </c>
      <c r="F86" s="97">
        <v>1052</v>
      </c>
      <c r="G86" s="97"/>
      <c r="H86" s="124" t="s">
        <v>16371</v>
      </c>
      <c r="I86" s="125">
        <v>294.56</v>
      </c>
      <c r="J86" s="125">
        <v>0</v>
      </c>
      <c r="K86" s="126">
        <v>294.56</v>
      </c>
      <c r="L86" s="100" t="s">
        <v>1324</v>
      </c>
    </row>
    <row r="87" spans="1:12" ht="56.25" customHeight="1">
      <c r="A87" s="97">
        <v>10</v>
      </c>
      <c r="B87" s="122" t="s">
        <v>8786</v>
      </c>
      <c r="C87" s="123">
        <v>42684</v>
      </c>
      <c r="D87" s="97" t="s">
        <v>16372</v>
      </c>
      <c r="E87" s="97" t="s">
        <v>15</v>
      </c>
      <c r="F87" s="97">
        <v>310966</v>
      </c>
      <c r="G87" s="97"/>
      <c r="H87" s="124" t="s">
        <v>9463</v>
      </c>
      <c r="I87" s="125">
        <v>50</v>
      </c>
      <c r="J87" s="125">
        <v>0</v>
      </c>
      <c r="K87" s="126">
        <v>50</v>
      </c>
      <c r="L87" s="100" t="s">
        <v>1324</v>
      </c>
    </row>
    <row r="88" spans="1:12" ht="56.25" customHeight="1">
      <c r="A88" s="97">
        <v>10</v>
      </c>
      <c r="B88" s="122" t="s">
        <v>8786</v>
      </c>
      <c r="C88" s="123">
        <v>42685</v>
      </c>
      <c r="D88" s="97" t="s">
        <v>16409</v>
      </c>
      <c r="E88" s="97" t="s">
        <v>15</v>
      </c>
      <c r="F88" s="97">
        <v>311191</v>
      </c>
      <c r="G88" s="97"/>
      <c r="H88" s="124" t="s">
        <v>16410</v>
      </c>
      <c r="I88" s="125">
        <v>50</v>
      </c>
      <c r="J88" s="125">
        <v>0</v>
      </c>
      <c r="K88" s="126">
        <v>50</v>
      </c>
      <c r="L88" s="100" t="s">
        <v>1324</v>
      </c>
    </row>
    <row r="89" spans="1:12" ht="56.25" customHeight="1">
      <c r="A89" s="97">
        <v>10</v>
      </c>
      <c r="B89" s="122" t="s">
        <v>8786</v>
      </c>
      <c r="C89" s="123">
        <v>42685</v>
      </c>
      <c r="D89" s="97" t="s">
        <v>16411</v>
      </c>
      <c r="E89" s="97" t="s">
        <v>15</v>
      </c>
      <c r="F89" s="97">
        <v>311797</v>
      </c>
      <c r="G89" s="97"/>
      <c r="H89" s="124" t="s">
        <v>16412</v>
      </c>
      <c r="I89" s="125">
        <v>50</v>
      </c>
      <c r="J89" s="125">
        <v>0</v>
      </c>
      <c r="K89" s="126">
        <v>50</v>
      </c>
      <c r="L89" s="100" t="s">
        <v>1324</v>
      </c>
    </row>
    <row r="90" spans="1:12" ht="56.25" customHeight="1">
      <c r="A90" s="97">
        <v>10</v>
      </c>
      <c r="B90" s="122" t="s">
        <v>8786</v>
      </c>
      <c r="C90" s="123">
        <v>42685</v>
      </c>
      <c r="D90" s="97" t="s">
        <v>16455</v>
      </c>
      <c r="E90" s="97" t="s">
        <v>6</v>
      </c>
      <c r="F90" s="97">
        <v>870122</v>
      </c>
      <c r="G90" s="97"/>
      <c r="H90" s="124" t="s">
        <v>16456</v>
      </c>
      <c r="I90" s="125">
        <v>113.73</v>
      </c>
      <c r="J90" s="125">
        <v>0</v>
      </c>
      <c r="K90" s="126">
        <v>113.73</v>
      </c>
      <c r="L90" s="100" t="s">
        <v>1324</v>
      </c>
    </row>
    <row r="91" spans="1:12" ht="56.25" customHeight="1">
      <c r="A91" s="97">
        <v>10</v>
      </c>
      <c r="B91" s="122" t="s">
        <v>8786</v>
      </c>
      <c r="C91" s="123">
        <v>42685</v>
      </c>
      <c r="D91" s="97" t="s">
        <v>16457</v>
      </c>
      <c r="E91" s="97" t="s">
        <v>11</v>
      </c>
      <c r="F91" s="97">
        <v>870122</v>
      </c>
      <c r="G91" s="97"/>
      <c r="H91" s="124" t="s">
        <v>16458</v>
      </c>
      <c r="I91" s="125">
        <v>50</v>
      </c>
      <c r="J91" s="125">
        <v>0</v>
      </c>
      <c r="K91" s="126">
        <v>50</v>
      </c>
      <c r="L91" s="100" t="s">
        <v>1324</v>
      </c>
    </row>
    <row r="92" spans="1:12" ht="56.25" customHeight="1">
      <c r="A92" s="97">
        <v>10</v>
      </c>
      <c r="B92" s="122" t="s">
        <v>8786</v>
      </c>
      <c r="C92" s="123">
        <v>42685</v>
      </c>
      <c r="D92" s="97" t="s">
        <v>16459</v>
      </c>
      <c r="E92" s="97" t="s">
        <v>11</v>
      </c>
      <c r="F92" s="97">
        <v>870124</v>
      </c>
      <c r="G92" s="97"/>
      <c r="H92" s="124" t="s">
        <v>16460</v>
      </c>
      <c r="I92" s="125">
        <v>50</v>
      </c>
      <c r="J92" s="125">
        <v>0</v>
      </c>
      <c r="K92" s="126">
        <v>50</v>
      </c>
      <c r="L92" s="100" t="s">
        <v>1324</v>
      </c>
    </row>
    <row r="93" spans="1:12" ht="56.25" customHeight="1">
      <c r="A93" s="97">
        <v>10</v>
      </c>
      <c r="B93" s="122" t="s">
        <v>8786</v>
      </c>
      <c r="C93" s="123">
        <v>42685</v>
      </c>
      <c r="D93" s="97" t="s">
        <v>16461</v>
      </c>
      <c r="E93" s="97" t="s">
        <v>11</v>
      </c>
      <c r="F93" s="97">
        <v>870126</v>
      </c>
      <c r="G93" s="97"/>
      <c r="H93" s="124" t="s">
        <v>16462</v>
      </c>
      <c r="I93" s="125">
        <v>50</v>
      </c>
      <c r="J93" s="125">
        <v>0</v>
      </c>
      <c r="K93" s="126">
        <v>50</v>
      </c>
      <c r="L93" s="100" t="s">
        <v>1324</v>
      </c>
    </row>
    <row r="94" spans="1:12" ht="56.25" customHeight="1">
      <c r="A94" s="97">
        <v>10</v>
      </c>
      <c r="B94" s="122" t="s">
        <v>8786</v>
      </c>
      <c r="C94" s="123">
        <v>42688</v>
      </c>
      <c r="D94" s="97" t="s">
        <v>16505</v>
      </c>
      <c r="E94" s="97" t="s">
        <v>15</v>
      </c>
      <c r="F94" s="97">
        <v>312277</v>
      </c>
      <c r="G94" s="97"/>
      <c r="H94" s="124" t="s">
        <v>16506</v>
      </c>
      <c r="I94" s="125">
        <v>50</v>
      </c>
      <c r="J94" s="125">
        <v>0</v>
      </c>
      <c r="K94" s="126">
        <v>50</v>
      </c>
      <c r="L94" s="100" t="s">
        <v>1324</v>
      </c>
    </row>
    <row r="95" spans="1:12" ht="56.25" customHeight="1">
      <c r="A95" s="97">
        <v>10</v>
      </c>
      <c r="B95" s="122" t="s">
        <v>8786</v>
      </c>
      <c r="C95" s="123">
        <v>42688</v>
      </c>
      <c r="D95" s="97" t="s">
        <v>16507</v>
      </c>
      <c r="E95" s="97" t="s">
        <v>15</v>
      </c>
      <c r="F95" s="97">
        <v>312279</v>
      </c>
      <c r="G95" s="97"/>
      <c r="H95" s="124" t="s">
        <v>16508</v>
      </c>
      <c r="I95" s="125">
        <v>50</v>
      </c>
      <c r="J95" s="125">
        <v>0</v>
      </c>
      <c r="K95" s="126">
        <v>50</v>
      </c>
      <c r="L95" s="100" t="s">
        <v>1324</v>
      </c>
    </row>
    <row r="96" spans="1:12" ht="56.25" customHeight="1">
      <c r="A96" s="97">
        <v>10</v>
      </c>
      <c r="B96" s="122" t="s">
        <v>8786</v>
      </c>
      <c r="C96" s="123">
        <v>42688</v>
      </c>
      <c r="D96" s="97" t="s">
        <v>16509</v>
      </c>
      <c r="E96" s="97" t="s">
        <v>15</v>
      </c>
      <c r="F96" s="97">
        <v>312281</v>
      </c>
      <c r="G96" s="97"/>
      <c r="H96" s="124" t="s">
        <v>16510</v>
      </c>
      <c r="I96" s="125">
        <v>50</v>
      </c>
      <c r="J96" s="125">
        <v>0</v>
      </c>
      <c r="K96" s="126">
        <v>50</v>
      </c>
      <c r="L96" s="100" t="s">
        <v>1324</v>
      </c>
    </row>
    <row r="97" spans="1:12" ht="56.25" customHeight="1">
      <c r="A97" s="97">
        <v>10</v>
      </c>
      <c r="B97" s="122" t="s">
        <v>8786</v>
      </c>
      <c r="C97" s="123">
        <v>42688</v>
      </c>
      <c r="D97" s="97" t="s">
        <v>16513</v>
      </c>
      <c r="E97" s="97" t="s">
        <v>15</v>
      </c>
      <c r="F97" s="97">
        <v>312297</v>
      </c>
      <c r="G97" s="97"/>
      <c r="H97" s="124" t="s">
        <v>16514</v>
      </c>
      <c r="I97" s="125">
        <v>50</v>
      </c>
      <c r="J97" s="125">
        <v>0</v>
      </c>
      <c r="K97" s="126">
        <v>50</v>
      </c>
      <c r="L97" s="100" t="s">
        <v>1324</v>
      </c>
    </row>
    <row r="98" spans="1:12" ht="56.25" customHeight="1">
      <c r="A98" s="97">
        <v>10</v>
      </c>
      <c r="B98" s="122" t="s">
        <v>8786</v>
      </c>
      <c r="C98" s="123">
        <v>42688</v>
      </c>
      <c r="D98" s="97" t="s">
        <v>16523</v>
      </c>
      <c r="E98" s="97" t="s">
        <v>15</v>
      </c>
      <c r="F98" s="97">
        <v>1068</v>
      </c>
      <c r="G98" s="97"/>
      <c r="H98" s="124" t="s">
        <v>16524</v>
      </c>
      <c r="I98" s="125">
        <v>382.71</v>
      </c>
      <c r="J98" s="125">
        <v>0</v>
      </c>
      <c r="K98" s="126">
        <v>382.71</v>
      </c>
      <c r="L98" s="100" t="s">
        <v>1324</v>
      </c>
    </row>
    <row r="99" spans="1:12" ht="56.25" customHeight="1">
      <c r="A99" s="97">
        <v>10</v>
      </c>
      <c r="B99" s="122" t="s">
        <v>8786</v>
      </c>
      <c r="C99" s="123">
        <v>42689</v>
      </c>
      <c r="D99" s="97" t="s">
        <v>16592</v>
      </c>
      <c r="E99" s="97" t="s">
        <v>15</v>
      </c>
      <c r="F99" s="97">
        <v>313338</v>
      </c>
      <c r="G99" s="97"/>
      <c r="H99" s="124" t="s">
        <v>4190</v>
      </c>
      <c r="I99" s="125">
        <v>50</v>
      </c>
      <c r="J99" s="125">
        <v>0</v>
      </c>
      <c r="K99" s="126">
        <v>50</v>
      </c>
      <c r="L99" s="100" t="s">
        <v>1324</v>
      </c>
    </row>
    <row r="100" spans="1:12" ht="56.25" customHeight="1">
      <c r="A100" s="97">
        <v>10</v>
      </c>
      <c r="B100" s="122" t="s">
        <v>8786</v>
      </c>
      <c r="C100" s="123">
        <v>42689</v>
      </c>
      <c r="D100" s="97" t="s">
        <v>16593</v>
      </c>
      <c r="E100" s="97" t="s">
        <v>15</v>
      </c>
      <c r="F100" s="97">
        <v>313449</v>
      </c>
      <c r="G100" s="97"/>
      <c r="H100" s="124" t="s">
        <v>16594</v>
      </c>
      <c r="I100" s="125">
        <v>50</v>
      </c>
      <c r="J100" s="125">
        <v>0</v>
      </c>
      <c r="K100" s="126">
        <v>50</v>
      </c>
      <c r="L100" s="100" t="s">
        <v>1324</v>
      </c>
    </row>
    <row r="101" spans="1:12" ht="56.25" customHeight="1">
      <c r="A101" s="97">
        <v>10</v>
      </c>
      <c r="B101" s="122" t="s">
        <v>8786</v>
      </c>
      <c r="C101" s="123">
        <v>42690</v>
      </c>
      <c r="D101" s="97" t="s">
        <v>16690</v>
      </c>
      <c r="E101" s="97" t="s">
        <v>15</v>
      </c>
      <c r="F101" s="97">
        <v>1098</v>
      </c>
      <c r="G101" s="97"/>
      <c r="H101" s="124" t="s">
        <v>16691</v>
      </c>
      <c r="I101" s="125">
        <v>273.7</v>
      </c>
      <c r="J101" s="125">
        <v>0</v>
      </c>
      <c r="K101" s="126">
        <v>273.7</v>
      </c>
      <c r="L101" s="100" t="s">
        <v>1324</v>
      </c>
    </row>
    <row r="102" spans="1:12" ht="56.25" customHeight="1">
      <c r="A102" s="97">
        <v>10</v>
      </c>
      <c r="B102" s="122" t="s">
        <v>8786</v>
      </c>
      <c r="C102" s="123">
        <v>42690</v>
      </c>
      <c r="D102" s="97" t="s">
        <v>16692</v>
      </c>
      <c r="E102" s="97" t="s">
        <v>15</v>
      </c>
      <c r="F102" s="97">
        <v>1105</v>
      </c>
      <c r="G102" s="97"/>
      <c r="H102" s="124" t="s">
        <v>16693</v>
      </c>
      <c r="I102" s="125">
        <v>289.83</v>
      </c>
      <c r="J102" s="125">
        <v>0</v>
      </c>
      <c r="K102" s="126">
        <v>289.83</v>
      </c>
      <c r="L102" s="100" t="s">
        <v>1324</v>
      </c>
    </row>
    <row r="103" spans="1:12" ht="56.25" customHeight="1">
      <c r="A103" s="97">
        <v>10</v>
      </c>
      <c r="B103" s="122" t="s">
        <v>8786</v>
      </c>
      <c r="C103" s="123">
        <v>42690</v>
      </c>
      <c r="D103" s="97" t="s">
        <v>16682</v>
      </c>
      <c r="E103" s="97" t="s">
        <v>11</v>
      </c>
      <c r="F103" s="97">
        <v>870532</v>
      </c>
      <c r="G103" s="97"/>
      <c r="H103" s="124" t="s">
        <v>16683</v>
      </c>
      <c r="I103" s="125">
        <v>50</v>
      </c>
      <c r="J103" s="125">
        <v>0</v>
      </c>
      <c r="K103" s="126">
        <v>50</v>
      </c>
      <c r="L103" s="100" t="s">
        <v>1324</v>
      </c>
    </row>
    <row r="104" spans="1:12" ht="56.25" customHeight="1">
      <c r="A104" s="97">
        <v>10</v>
      </c>
      <c r="B104" s="122" t="s">
        <v>8786</v>
      </c>
      <c r="C104" s="123">
        <v>42691</v>
      </c>
      <c r="D104" s="97" t="s">
        <v>16786</v>
      </c>
      <c r="E104" s="97" t="s">
        <v>15</v>
      </c>
      <c r="F104" s="97">
        <v>315422</v>
      </c>
      <c r="G104" s="97"/>
      <c r="H104" s="124" t="s">
        <v>16787</v>
      </c>
      <c r="I104" s="125">
        <v>50</v>
      </c>
      <c r="J104" s="125">
        <v>0</v>
      </c>
      <c r="K104" s="126">
        <v>50</v>
      </c>
      <c r="L104" s="100" t="s">
        <v>1324</v>
      </c>
    </row>
    <row r="105" spans="1:12" ht="56.25" customHeight="1">
      <c r="A105" s="97">
        <v>10</v>
      </c>
      <c r="B105" s="122" t="s">
        <v>8786</v>
      </c>
      <c r="C105" s="123">
        <v>42692</v>
      </c>
      <c r="D105" s="97" t="s">
        <v>16874</v>
      </c>
      <c r="E105" s="97" t="s">
        <v>15</v>
      </c>
      <c r="F105" s="97">
        <v>317160</v>
      </c>
      <c r="G105" s="97"/>
      <c r="H105" s="124" t="s">
        <v>16875</v>
      </c>
      <c r="I105" s="125">
        <v>50</v>
      </c>
      <c r="J105" s="125">
        <v>0</v>
      </c>
      <c r="K105" s="126">
        <v>50</v>
      </c>
      <c r="L105" s="100" t="s">
        <v>1324</v>
      </c>
    </row>
    <row r="106" spans="1:12" ht="56.25" customHeight="1">
      <c r="A106" s="97">
        <v>10</v>
      </c>
      <c r="B106" s="122" t="s">
        <v>8786</v>
      </c>
      <c r="C106" s="123">
        <v>42695</v>
      </c>
      <c r="D106" s="97" t="s">
        <v>16940</v>
      </c>
      <c r="E106" s="97" t="s">
        <v>15</v>
      </c>
      <c r="F106" s="97">
        <v>1120</v>
      </c>
      <c r="G106" s="97"/>
      <c r="H106" s="124" t="s">
        <v>16941</v>
      </c>
      <c r="I106" s="125">
        <v>1692.28</v>
      </c>
      <c r="J106" s="125">
        <v>0</v>
      </c>
      <c r="K106" s="126">
        <v>1692.28</v>
      </c>
      <c r="L106" s="100" t="s">
        <v>1324</v>
      </c>
    </row>
    <row r="107" spans="1:12" ht="56.25" customHeight="1">
      <c r="A107" s="97">
        <v>10</v>
      </c>
      <c r="B107" s="122" t="s">
        <v>8786</v>
      </c>
      <c r="C107" s="123">
        <v>42695</v>
      </c>
      <c r="D107" s="97" t="s">
        <v>16942</v>
      </c>
      <c r="E107" s="97" t="s">
        <v>15</v>
      </c>
      <c r="F107" s="97">
        <v>1126</v>
      </c>
      <c r="G107" s="97"/>
      <c r="H107" s="124" t="s">
        <v>16943</v>
      </c>
      <c r="I107" s="125">
        <v>291.88</v>
      </c>
      <c r="J107" s="125">
        <v>0</v>
      </c>
      <c r="K107" s="126">
        <v>291.88</v>
      </c>
      <c r="L107" s="100" t="s">
        <v>1324</v>
      </c>
    </row>
    <row r="108" spans="1:12" ht="56.25" customHeight="1">
      <c r="A108" s="97">
        <v>10</v>
      </c>
      <c r="B108" s="122" t="s">
        <v>8786</v>
      </c>
      <c r="C108" s="123">
        <v>42695</v>
      </c>
      <c r="D108" s="97" t="s">
        <v>16944</v>
      </c>
      <c r="E108" s="97" t="s">
        <v>15</v>
      </c>
      <c r="F108" s="97">
        <v>1125</v>
      </c>
      <c r="G108" s="97"/>
      <c r="H108" s="124" t="s">
        <v>16945</v>
      </c>
      <c r="I108" s="125">
        <v>1724.18</v>
      </c>
      <c r="J108" s="125">
        <v>0</v>
      </c>
      <c r="K108" s="126">
        <v>1724.18</v>
      </c>
      <c r="L108" s="100" t="s">
        <v>1324</v>
      </c>
    </row>
    <row r="109" spans="1:12" ht="56.25" customHeight="1">
      <c r="A109" s="97">
        <v>10</v>
      </c>
      <c r="B109" s="122" t="s">
        <v>8786</v>
      </c>
      <c r="C109" s="123">
        <v>42695</v>
      </c>
      <c r="D109" s="97" t="s">
        <v>16904</v>
      </c>
      <c r="E109" s="97" t="s">
        <v>6</v>
      </c>
      <c r="F109" s="97">
        <v>318244</v>
      </c>
      <c r="G109" s="97"/>
      <c r="H109" s="124" t="s">
        <v>16905</v>
      </c>
      <c r="I109" s="125">
        <v>0</v>
      </c>
      <c r="J109" s="125">
        <v>218.54</v>
      </c>
      <c r="K109" s="126">
        <v>218.54</v>
      </c>
      <c r="L109" s="100" t="s">
        <v>1347</v>
      </c>
    </row>
    <row r="110" spans="1:12" ht="56.25" customHeight="1">
      <c r="A110" s="97">
        <v>10</v>
      </c>
      <c r="B110" s="122" t="s">
        <v>8786</v>
      </c>
      <c r="C110" s="123">
        <v>42695</v>
      </c>
      <c r="D110" s="97" t="s">
        <v>16952</v>
      </c>
      <c r="E110" s="97" t="s">
        <v>15</v>
      </c>
      <c r="F110" s="97">
        <v>318245</v>
      </c>
      <c r="G110" s="97"/>
      <c r="H110" s="124" t="s">
        <v>16953</v>
      </c>
      <c r="I110" s="125">
        <v>50</v>
      </c>
      <c r="J110" s="125">
        <v>0</v>
      </c>
      <c r="K110" s="126">
        <v>50</v>
      </c>
      <c r="L110" s="100" t="s">
        <v>1324</v>
      </c>
    </row>
    <row r="111" spans="1:12" ht="56.25" customHeight="1">
      <c r="A111" s="97">
        <v>10</v>
      </c>
      <c r="B111" s="122" t="s">
        <v>8786</v>
      </c>
      <c r="C111" s="123">
        <v>42696</v>
      </c>
      <c r="D111" s="97" t="s">
        <v>17075</v>
      </c>
      <c r="E111" s="97" t="s">
        <v>15</v>
      </c>
      <c r="F111" s="97">
        <v>319318</v>
      </c>
      <c r="G111" s="97"/>
      <c r="H111" s="124" t="s">
        <v>17076</v>
      </c>
      <c r="I111" s="125">
        <v>50</v>
      </c>
      <c r="J111" s="125">
        <v>0</v>
      </c>
      <c r="K111" s="126">
        <v>50</v>
      </c>
      <c r="L111" s="100" t="s">
        <v>1324</v>
      </c>
    </row>
    <row r="112" spans="1:12" ht="56.25" customHeight="1">
      <c r="A112" s="97">
        <v>10</v>
      </c>
      <c r="B112" s="122" t="s">
        <v>4415</v>
      </c>
      <c r="C112" s="123">
        <v>42697</v>
      </c>
      <c r="D112" s="97" t="s">
        <v>22903</v>
      </c>
      <c r="E112" s="97" t="s">
        <v>3</v>
      </c>
      <c r="F112" s="97">
        <v>1443010</v>
      </c>
      <c r="G112" s="97"/>
      <c r="H112" s="124" t="s">
        <v>22904</v>
      </c>
      <c r="I112" s="125">
        <v>0</v>
      </c>
      <c r="J112" s="125">
        <v>1486.8</v>
      </c>
      <c r="K112" s="126">
        <v>1486.8</v>
      </c>
      <c r="L112" s="100" t="s">
        <v>1324</v>
      </c>
    </row>
    <row r="113" spans="1:12" ht="56.25" customHeight="1">
      <c r="A113" s="97">
        <v>10</v>
      </c>
      <c r="B113" s="122" t="s">
        <v>8786</v>
      </c>
      <c r="C113" s="123">
        <v>42698</v>
      </c>
      <c r="D113" s="97" t="s">
        <v>17167</v>
      </c>
      <c r="E113" s="97" t="s">
        <v>6</v>
      </c>
      <c r="F113" s="97">
        <v>871300</v>
      </c>
      <c r="G113" s="97"/>
      <c r="H113" s="124" t="s">
        <v>17168</v>
      </c>
      <c r="I113" s="125">
        <v>0</v>
      </c>
      <c r="J113" s="125">
        <v>69270.98</v>
      </c>
      <c r="K113" s="126">
        <v>69270.98</v>
      </c>
      <c r="L113" s="100" t="s">
        <v>1324</v>
      </c>
    </row>
    <row r="114" spans="1:12" ht="56.25" customHeight="1">
      <c r="A114" s="97">
        <v>10</v>
      </c>
      <c r="B114" s="122" t="s">
        <v>8786</v>
      </c>
      <c r="C114" s="123">
        <v>42698</v>
      </c>
      <c r="D114" s="97" t="s">
        <v>17201</v>
      </c>
      <c r="E114" s="97" t="s">
        <v>11</v>
      </c>
      <c r="F114" s="97">
        <v>871300</v>
      </c>
      <c r="G114" s="97"/>
      <c r="H114" s="124" t="s">
        <v>17202</v>
      </c>
      <c r="I114" s="125">
        <v>50</v>
      </c>
      <c r="J114" s="125">
        <v>0</v>
      </c>
      <c r="K114" s="126">
        <v>50</v>
      </c>
      <c r="L114" s="100" t="s">
        <v>1324</v>
      </c>
    </row>
    <row r="115" spans="1:12" ht="56.25" customHeight="1">
      <c r="A115" s="97">
        <v>10</v>
      </c>
      <c r="B115" s="122" t="s">
        <v>8786</v>
      </c>
      <c r="C115" s="123">
        <v>42699</v>
      </c>
      <c r="D115" s="97" t="s">
        <v>17268</v>
      </c>
      <c r="E115" s="97" t="s">
        <v>15</v>
      </c>
      <c r="F115" s="97">
        <v>1154</v>
      </c>
      <c r="G115" s="97"/>
      <c r="H115" s="124" t="s">
        <v>17269</v>
      </c>
      <c r="I115" s="125">
        <v>3487.34</v>
      </c>
      <c r="J115" s="125">
        <v>0</v>
      </c>
      <c r="K115" s="126">
        <v>3487.34</v>
      </c>
      <c r="L115" s="100" t="s">
        <v>1324</v>
      </c>
    </row>
    <row r="116" spans="1:12" ht="56.25" customHeight="1">
      <c r="A116" s="97">
        <v>10</v>
      </c>
      <c r="B116" s="122" t="s">
        <v>8786</v>
      </c>
      <c r="C116" s="123">
        <v>42699</v>
      </c>
      <c r="D116" s="97" t="s">
        <v>17301</v>
      </c>
      <c r="E116" s="97" t="s">
        <v>15</v>
      </c>
      <c r="F116" s="97">
        <v>322039</v>
      </c>
      <c r="G116" s="97"/>
      <c r="H116" s="124" t="s">
        <v>17302</v>
      </c>
      <c r="I116" s="125">
        <v>50</v>
      </c>
      <c r="J116" s="125">
        <v>0</v>
      </c>
      <c r="K116" s="126">
        <v>50</v>
      </c>
      <c r="L116" s="100" t="s">
        <v>1324</v>
      </c>
    </row>
    <row r="117" spans="1:12" ht="56.25" customHeight="1">
      <c r="A117" s="97">
        <v>10</v>
      </c>
      <c r="B117" s="122" t="s">
        <v>8786</v>
      </c>
      <c r="C117" s="123">
        <v>42702</v>
      </c>
      <c r="D117" s="97" t="s">
        <v>17360</v>
      </c>
      <c r="E117" s="97" t="s">
        <v>15</v>
      </c>
      <c r="F117" s="97">
        <v>1177</v>
      </c>
      <c r="G117" s="97"/>
      <c r="H117" s="124" t="s">
        <v>17361</v>
      </c>
      <c r="I117" s="125">
        <v>280.14999999999998</v>
      </c>
      <c r="J117" s="125">
        <v>0</v>
      </c>
      <c r="K117" s="126">
        <v>280.14999999999998</v>
      </c>
      <c r="L117" s="100" t="s">
        <v>1324</v>
      </c>
    </row>
    <row r="118" spans="1:12" ht="56.25" customHeight="1">
      <c r="A118" s="97">
        <v>10</v>
      </c>
      <c r="B118" s="122" t="s">
        <v>8786</v>
      </c>
      <c r="C118" s="123">
        <v>42702</v>
      </c>
      <c r="D118" s="97" t="s">
        <v>17362</v>
      </c>
      <c r="E118" s="97" t="s">
        <v>15</v>
      </c>
      <c r="F118" s="97">
        <v>1176</v>
      </c>
      <c r="G118" s="97"/>
      <c r="H118" s="124" t="s">
        <v>17363</v>
      </c>
      <c r="I118" s="125">
        <v>752.81</v>
      </c>
      <c r="J118" s="125">
        <v>0</v>
      </c>
      <c r="K118" s="126">
        <v>752.81</v>
      </c>
      <c r="L118" s="100" t="s">
        <v>1324</v>
      </c>
    </row>
    <row r="119" spans="1:12" ht="56.25" customHeight="1">
      <c r="A119" s="97">
        <v>10</v>
      </c>
      <c r="B119" s="122" t="s">
        <v>8786</v>
      </c>
      <c r="C119" s="123">
        <v>42702</v>
      </c>
      <c r="D119" s="97" t="s">
        <v>17382</v>
      </c>
      <c r="E119" s="97" t="s">
        <v>15</v>
      </c>
      <c r="F119" s="97">
        <v>323143</v>
      </c>
      <c r="G119" s="97"/>
      <c r="H119" s="124" t="s">
        <v>17383</v>
      </c>
      <c r="I119" s="125">
        <v>50</v>
      </c>
      <c r="J119" s="125">
        <v>0</v>
      </c>
      <c r="K119" s="126">
        <v>50</v>
      </c>
      <c r="L119" s="100" t="s">
        <v>1324</v>
      </c>
    </row>
    <row r="120" spans="1:12" ht="56.25" customHeight="1">
      <c r="A120" s="97">
        <v>10</v>
      </c>
      <c r="B120" s="122" t="s">
        <v>8786</v>
      </c>
      <c r="C120" s="123">
        <v>42703</v>
      </c>
      <c r="D120" s="97" t="s">
        <v>17544</v>
      </c>
      <c r="E120" s="97" t="s">
        <v>15</v>
      </c>
      <c r="F120" s="97">
        <v>1203</v>
      </c>
      <c r="G120" s="97"/>
      <c r="H120" s="124" t="s">
        <v>17545</v>
      </c>
      <c r="I120" s="125">
        <v>387.92</v>
      </c>
      <c r="J120" s="125">
        <v>0</v>
      </c>
      <c r="K120" s="126">
        <v>387.92</v>
      </c>
      <c r="L120" s="100" t="s">
        <v>1324</v>
      </c>
    </row>
    <row r="121" spans="1:12" ht="56.25" customHeight="1">
      <c r="A121" s="97">
        <v>10</v>
      </c>
      <c r="B121" s="122" t="s">
        <v>8786</v>
      </c>
      <c r="C121" s="123">
        <v>42703</v>
      </c>
      <c r="D121" s="97" t="s">
        <v>17548</v>
      </c>
      <c r="E121" s="97" t="s">
        <v>15</v>
      </c>
      <c r="F121" s="97">
        <v>1205</v>
      </c>
      <c r="G121" s="97"/>
      <c r="H121" s="124" t="s">
        <v>17549</v>
      </c>
      <c r="I121" s="125">
        <v>375.03</v>
      </c>
      <c r="J121" s="125">
        <v>0</v>
      </c>
      <c r="K121" s="126">
        <v>375.03</v>
      </c>
      <c r="L121" s="100" t="s">
        <v>1324</v>
      </c>
    </row>
    <row r="122" spans="1:12" ht="56.25" customHeight="1">
      <c r="A122" s="97">
        <v>10</v>
      </c>
      <c r="B122" s="122" t="s">
        <v>8786</v>
      </c>
      <c r="C122" s="123">
        <v>42703</v>
      </c>
      <c r="D122" s="97" t="s">
        <v>17550</v>
      </c>
      <c r="E122" s="97" t="s">
        <v>15</v>
      </c>
      <c r="F122" s="97">
        <v>1204</v>
      </c>
      <c r="G122" s="97"/>
      <c r="H122" s="124" t="s">
        <v>17551</v>
      </c>
      <c r="I122" s="125">
        <v>372.9</v>
      </c>
      <c r="J122" s="125">
        <v>0</v>
      </c>
      <c r="K122" s="126">
        <v>372.9</v>
      </c>
      <c r="L122" s="100" t="s">
        <v>1324</v>
      </c>
    </row>
    <row r="123" spans="1:12" ht="56.25" customHeight="1">
      <c r="A123" s="97">
        <v>10</v>
      </c>
      <c r="B123" s="122" t="s">
        <v>8786</v>
      </c>
      <c r="C123" s="123">
        <v>42704</v>
      </c>
      <c r="D123" s="97" t="s">
        <v>17628</v>
      </c>
      <c r="E123" s="97" t="s">
        <v>15</v>
      </c>
      <c r="F123" s="97">
        <v>324641</v>
      </c>
      <c r="G123" s="97"/>
      <c r="H123" s="124" t="s">
        <v>17629</v>
      </c>
      <c r="I123" s="125">
        <v>50</v>
      </c>
      <c r="J123" s="125">
        <v>0</v>
      </c>
      <c r="K123" s="126">
        <v>50</v>
      </c>
      <c r="L123" s="100" t="s">
        <v>1324</v>
      </c>
    </row>
    <row r="124" spans="1:12" ht="56.25" customHeight="1">
      <c r="A124" s="97">
        <v>10</v>
      </c>
      <c r="B124" s="122" t="s">
        <v>8786</v>
      </c>
      <c r="C124" s="123">
        <v>42704</v>
      </c>
      <c r="D124" s="97" t="s">
        <v>17578</v>
      </c>
      <c r="E124" s="97" t="s">
        <v>6</v>
      </c>
      <c r="F124" s="97">
        <v>872129</v>
      </c>
      <c r="G124" s="97"/>
      <c r="H124" s="124" t="s">
        <v>17579</v>
      </c>
      <c r="I124" s="125">
        <v>0</v>
      </c>
      <c r="J124" s="125">
        <v>6283.55</v>
      </c>
      <c r="K124" s="126">
        <v>6283.55</v>
      </c>
      <c r="L124" s="100" t="s">
        <v>1324</v>
      </c>
    </row>
    <row r="125" spans="1:12" ht="56.25" customHeight="1">
      <c r="A125" s="97">
        <v>10</v>
      </c>
      <c r="B125" s="122" t="s">
        <v>8786</v>
      </c>
      <c r="C125" s="123">
        <v>42704</v>
      </c>
      <c r="D125" s="97" t="s">
        <v>17596</v>
      </c>
      <c r="E125" s="97" t="s">
        <v>11</v>
      </c>
      <c r="F125" s="97">
        <v>872129</v>
      </c>
      <c r="G125" s="97"/>
      <c r="H125" s="124" t="s">
        <v>17597</v>
      </c>
      <c r="I125" s="125">
        <v>50</v>
      </c>
      <c r="J125" s="125">
        <v>0</v>
      </c>
      <c r="K125" s="126">
        <v>50</v>
      </c>
      <c r="L125" s="100" t="s">
        <v>1324</v>
      </c>
    </row>
    <row r="126" spans="1:12" ht="56.25" customHeight="1">
      <c r="A126" s="97">
        <v>10</v>
      </c>
      <c r="B126" s="122" t="s">
        <v>8786</v>
      </c>
      <c r="C126" s="123">
        <v>42705</v>
      </c>
      <c r="D126" s="97" t="s">
        <v>27353</v>
      </c>
      <c r="E126" s="97" t="s">
        <v>6</v>
      </c>
      <c r="F126" s="97">
        <v>872321</v>
      </c>
      <c r="G126" s="97"/>
      <c r="H126" s="124" t="s">
        <v>27354</v>
      </c>
      <c r="I126" s="125">
        <v>0</v>
      </c>
      <c r="J126" s="125">
        <v>24725.16</v>
      </c>
      <c r="K126" s="126">
        <v>24725.16</v>
      </c>
      <c r="L126" s="100" t="s">
        <v>1324</v>
      </c>
    </row>
    <row r="127" spans="1:12" ht="56.25" customHeight="1">
      <c r="A127" s="97">
        <v>10</v>
      </c>
      <c r="B127" s="122" t="s">
        <v>8786</v>
      </c>
      <c r="C127" s="123">
        <v>42705</v>
      </c>
      <c r="D127" s="97" t="s">
        <v>27355</v>
      </c>
      <c r="E127" s="97" t="s">
        <v>11</v>
      </c>
      <c r="F127" s="97">
        <v>872321</v>
      </c>
      <c r="G127" s="97"/>
      <c r="H127" s="124" t="s">
        <v>27356</v>
      </c>
      <c r="I127" s="125">
        <v>50</v>
      </c>
      <c r="J127" s="125">
        <v>0</v>
      </c>
      <c r="K127" s="126">
        <v>50</v>
      </c>
      <c r="L127" s="100" t="s">
        <v>1324</v>
      </c>
    </row>
    <row r="128" spans="1:12" ht="56.25" customHeight="1">
      <c r="A128" s="97">
        <v>10</v>
      </c>
      <c r="B128" s="122" t="s">
        <v>8786</v>
      </c>
      <c r="C128" s="123">
        <v>42706</v>
      </c>
      <c r="D128" s="97" t="s">
        <v>27462</v>
      </c>
      <c r="E128" s="97" t="s">
        <v>6</v>
      </c>
      <c r="F128" s="97">
        <v>327149</v>
      </c>
      <c r="G128" s="97"/>
      <c r="H128" s="124" t="s">
        <v>27463</v>
      </c>
      <c r="I128" s="125">
        <v>0</v>
      </c>
      <c r="J128" s="125">
        <v>11324.35</v>
      </c>
      <c r="K128" s="126">
        <v>11324.35</v>
      </c>
      <c r="L128" s="100" t="s">
        <v>1324</v>
      </c>
    </row>
    <row r="129" spans="1:12" ht="56.25" customHeight="1">
      <c r="A129" s="97">
        <v>10</v>
      </c>
      <c r="B129" s="122" t="s">
        <v>8786</v>
      </c>
      <c r="C129" s="123">
        <v>42706</v>
      </c>
      <c r="D129" s="97" t="s">
        <v>27464</v>
      </c>
      <c r="E129" s="97" t="s">
        <v>15</v>
      </c>
      <c r="F129" s="97">
        <v>327150</v>
      </c>
      <c r="G129" s="97"/>
      <c r="H129" s="124" t="s">
        <v>27465</v>
      </c>
      <c r="I129" s="125">
        <v>50</v>
      </c>
      <c r="J129" s="125">
        <v>0</v>
      </c>
      <c r="K129" s="126">
        <v>50</v>
      </c>
      <c r="L129" s="100" t="s">
        <v>1324</v>
      </c>
    </row>
    <row r="130" spans="1:12" ht="56.25" customHeight="1">
      <c r="A130" s="97">
        <v>10</v>
      </c>
      <c r="B130" s="122" t="s">
        <v>8786</v>
      </c>
      <c r="C130" s="123">
        <v>42706</v>
      </c>
      <c r="D130" s="97" t="s">
        <v>27466</v>
      </c>
      <c r="E130" s="97" t="s">
        <v>6</v>
      </c>
      <c r="F130" s="97">
        <v>327155</v>
      </c>
      <c r="G130" s="97"/>
      <c r="H130" s="124" t="s">
        <v>27467</v>
      </c>
      <c r="I130" s="125">
        <v>0</v>
      </c>
      <c r="J130" s="125">
        <v>120290.1</v>
      </c>
      <c r="K130" s="126">
        <v>120290.1</v>
      </c>
      <c r="L130" s="100" t="s">
        <v>1324</v>
      </c>
    </row>
    <row r="131" spans="1:12" ht="56.25" customHeight="1">
      <c r="A131" s="97">
        <v>10</v>
      </c>
      <c r="B131" s="122" t="s">
        <v>8786</v>
      </c>
      <c r="C131" s="123">
        <v>42706</v>
      </c>
      <c r="D131" s="97" t="s">
        <v>27468</v>
      </c>
      <c r="E131" s="97" t="s">
        <v>15</v>
      </c>
      <c r="F131" s="97">
        <v>327156</v>
      </c>
      <c r="G131" s="97"/>
      <c r="H131" s="124" t="s">
        <v>27469</v>
      </c>
      <c r="I131" s="125">
        <v>50</v>
      </c>
      <c r="J131" s="125">
        <v>0</v>
      </c>
      <c r="K131" s="126">
        <v>50</v>
      </c>
      <c r="L131" s="100" t="s">
        <v>1324</v>
      </c>
    </row>
    <row r="132" spans="1:12" ht="56.25" customHeight="1">
      <c r="A132" s="97">
        <v>10</v>
      </c>
      <c r="B132" s="122" t="s">
        <v>8786</v>
      </c>
      <c r="C132" s="123">
        <v>42706</v>
      </c>
      <c r="D132" s="97" t="s">
        <v>27470</v>
      </c>
      <c r="E132" s="97" t="s">
        <v>6</v>
      </c>
      <c r="F132" s="97">
        <v>327157</v>
      </c>
      <c r="G132" s="97"/>
      <c r="H132" s="124" t="s">
        <v>27471</v>
      </c>
      <c r="I132" s="125">
        <v>0</v>
      </c>
      <c r="J132" s="125">
        <v>7806.68</v>
      </c>
      <c r="K132" s="126">
        <v>7806.68</v>
      </c>
      <c r="L132" s="100" t="s">
        <v>1324</v>
      </c>
    </row>
    <row r="133" spans="1:12" ht="56.25" customHeight="1">
      <c r="A133" s="97">
        <v>10</v>
      </c>
      <c r="B133" s="122" t="s">
        <v>8786</v>
      </c>
      <c r="C133" s="123">
        <v>42706</v>
      </c>
      <c r="D133" s="97" t="s">
        <v>27472</v>
      </c>
      <c r="E133" s="97" t="s">
        <v>15</v>
      </c>
      <c r="F133" s="97">
        <v>327158</v>
      </c>
      <c r="G133" s="97"/>
      <c r="H133" s="124" t="s">
        <v>27473</v>
      </c>
      <c r="I133" s="125">
        <v>50</v>
      </c>
      <c r="J133" s="125">
        <v>0</v>
      </c>
      <c r="K133" s="126">
        <v>50</v>
      </c>
      <c r="L133" s="100" t="s">
        <v>1324</v>
      </c>
    </row>
    <row r="134" spans="1:12" ht="56.25" customHeight="1">
      <c r="A134" s="97">
        <v>10</v>
      </c>
      <c r="B134" s="122" t="s">
        <v>8786</v>
      </c>
      <c r="C134" s="123">
        <v>42706</v>
      </c>
      <c r="D134" s="97" t="s">
        <v>27511</v>
      </c>
      <c r="E134" s="97" t="s">
        <v>6</v>
      </c>
      <c r="F134" s="97">
        <v>327163</v>
      </c>
      <c r="G134" s="97"/>
      <c r="H134" s="124" t="s">
        <v>27512</v>
      </c>
      <c r="I134" s="125">
        <v>0</v>
      </c>
      <c r="J134" s="125">
        <v>8495.01</v>
      </c>
      <c r="K134" s="126">
        <v>8495.01</v>
      </c>
      <c r="L134" s="100" t="s">
        <v>1324</v>
      </c>
    </row>
    <row r="135" spans="1:12" ht="56.25" customHeight="1">
      <c r="A135" s="97">
        <v>10</v>
      </c>
      <c r="B135" s="122" t="s">
        <v>8786</v>
      </c>
      <c r="C135" s="123">
        <v>42706</v>
      </c>
      <c r="D135" s="97" t="s">
        <v>27513</v>
      </c>
      <c r="E135" s="97" t="s">
        <v>15</v>
      </c>
      <c r="F135" s="97">
        <v>327164</v>
      </c>
      <c r="G135" s="97"/>
      <c r="H135" s="124" t="s">
        <v>27514</v>
      </c>
      <c r="I135" s="125">
        <v>50</v>
      </c>
      <c r="J135" s="125">
        <v>0</v>
      </c>
      <c r="K135" s="126">
        <v>50</v>
      </c>
      <c r="L135" s="100" t="s">
        <v>1324</v>
      </c>
    </row>
    <row r="136" spans="1:12" ht="56.25" customHeight="1">
      <c r="A136" s="97">
        <v>10</v>
      </c>
      <c r="B136" s="122" t="s">
        <v>8786</v>
      </c>
      <c r="C136" s="123">
        <v>42706</v>
      </c>
      <c r="D136" s="97" t="s">
        <v>27421</v>
      </c>
      <c r="E136" s="97" t="s">
        <v>6</v>
      </c>
      <c r="F136" s="97">
        <v>772667</v>
      </c>
      <c r="G136" s="97"/>
      <c r="H136" s="124" t="s">
        <v>27422</v>
      </c>
      <c r="I136" s="125">
        <v>0</v>
      </c>
      <c r="J136" s="125">
        <v>7958.13</v>
      </c>
      <c r="K136" s="126">
        <v>7958.13</v>
      </c>
      <c r="L136" s="100" t="s">
        <v>1324</v>
      </c>
    </row>
    <row r="137" spans="1:12" ht="56.25" customHeight="1">
      <c r="A137" s="97">
        <v>10</v>
      </c>
      <c r="B137" s="122" t="s">
        <v>8786</v>
      </c>
      <c r="C137" s="123">
        <v>42709</v>
      </c>
      <c r="D137" s="97" t="s">
        <v>27625</v>
      </c>
      <c r="E137" s="97" t="s">
        <v>6</v>
      </c>
      <c r="F137" s="97">
        <v>327687</v>
      </c>
      <c r="G137" s="97"/>
      <c r="H137" s="124" t="s">
        <v>27626</v>
      </c>
      <c r="I137" s="125">
        <v>0</v>
      </c>
      <c r="J137" s="125">
        <v>93740.46</v>
      </c>
      <c r="K137" s="126">
        <v>93740.46</v>
      </c>
      <c r="L137" s="100" t="s">
        <v>1324</v>
      </c>
    </row>
    <row r="138" spans="1:12" ht="56.25" customHeight="1">
      <c r="A138" s="97">
        <v>10</v>
      </c>
      <c r="B138" s="122" t="s">
        <v>8786</v>
      </c>
      <c r="C138" s="123">
        <v>42709</v>
      </c>
      <c r="D138" s="97" t="s">
        <v>27627</v>
      </c>
      <c r="E138" s="97" t="s">
        <v>15</v>
      </c>
      <c r="F138" s="97">
        <v>327688</v>
      </c>
      <c r="G138" s="97"/>
      <c r="H138" s="124" t="s">
        <v>27628</v>
      </c>
      <c r="I138" s="125">
        <v>50</v>
      </c>
      <c r="J138" s="125">
        <v>0</v>
      </c>
      <c r="K138" s="126">
        <v>50</v>
      </c>
      <c r="L138" s="100" t="s">
        <v>1324</v>
      </c>
    </row>
    <row r="139" spans="1:12" ht="56.25" customHeight="1">
      <c r="A139" s="97">
        <v>10</v>
      </c>
      <c r="B139" s="122" t="s">
        <v>8786</v>
      </c>
      <c r="C139" s="123">
        <v>42709</v>
      </c>
      <c r="D139" s="97" t="s">
        <v>27629</v>
      </c>
      <c r="E139" s="97" t="s">
        <v>6</v>
      </c>
      <c r="F139" s="97">
        <v>327777</v>
      </c>
      <c r="G139" s="97"/>
      <c r="H139" s="124" t="s">
        <v>27630</v>
      </c>
      <c r="I139" s="125">
        <v>0</v>
      </c>
      <c r="J139" s="125">
        <v>17252.900000000001</v>
      </c>
      <c r="K139" s="126">
        <v>17252.900000000001</v>
      </c>
      <c r="L139" s="100" t="s">
        <v>1324</v>
      </c>
    </row>
    <row r="140" spans="1:12" ht="56.25" customHeight="1">
      <c r="A140" s="97">
        <v>10</v>
      </c>
      <c r="B140" s="122" t="s">
        <v>8786</v>
      </c>
      <c r="C140" s="123">
        <v>42709</v>
      </c>
      <c r="D140" s="97" t="s">
        <v>27631</v>
      </c>
      <c r="E140" s="97" t="s">
        <v>15</v>
      </c>
      <c r="F140" s="97">
        <v>327778</v>
      </c>
      <c r="G140" s="97"/>
      <c r="H140" s="124" t="s">
        <v>27632</v>
      </c>
      <c r="I140" s="125">
        <v>50</v>
      </c>
      <c r="J140" s="125">
        <v>0</v>
      </c>
      <c r="K140" s="126">
        <v>50</v>
      </c>
      <c r="L140" s="100" t="s">
        <v>1324</v>
      </c>
    </row>
    <row r="141" spans="1:12" ht="56.25" customHeight="1">
      <c r="A141" s="97">
        <v>10</v>
      </c>
      <c r="B141" s="122" t="s">
        <v>8786</v>
      </c>
      <c r="C141" s="123">
        <v>42709</v>
      </c>
      <c r="D141" s="97" t="s">
        <v>27659</v>
      </c>
      <c r="E141" s="97" t="s">
        <v>6</v>
      </c>
      <c r="F141" s="97">
        <v>327779</v>
      </c>
      <c r="G141" s="97"/>
      <c r="H141" s="124" t="s">
        <v>27660</v>
      </c>
      <c r="I141" s="125">
        <v>0</v>
      </c>
      <c r="J141" s="125">
        <v>14749</v>
      </c>
      <c r="K141" s="126">
        <v>14749</v>
      </c>
      <c r="L141" s="100" t="s">
        <v>1324</v>
      </c>
    </row>
    <row r="142" spans="1:12" ht="56.25" customHeight="1">
      <c r="A142" s="97">
        <v>10</v>
      </c>
      <c r="B142" s="122" t="s">
        <v>8786</v>
      </c>
      <c r="C142" s="123">
        <v>42709</v>
      </c>
      <c r="D142" s="97" t="s">
        <v>27657</v>
      </c>
      <c r="E142" s="97" t="s">
        <v>15</v>
      </c>
      <c r="F142" s="97">
        <v>327780</v>
      </c>
      <c r="G142" s="97"/>
      <c r="H142" s="124" t="s">
        <v>27658</v>
      </c>
      <c r="I142" s="125">
        <v>50</v>
      </c>
      <c r="J142" s="125">
        <v>0</v>
      </c>
      <c r="K142" s="126">
        <v>50</v>
      </c>
      <c r="L142" s="100" t="s">
        <v>1324</v>
      </c>
    </row>
    <row r="143" spans="1:12" ht="56.25" customHeight="1">
      <c r="A143" s="97">
        <v>10</v>
      </c>
      <c r="B143" s="122" t="s">
        <v>8786</v>
      </c>
      <c r="C143" s="123">
        <v>42709</v>
      </c>
      <c r="D143" s="97" t="s">
        <v>27655</v>
      </c>
      <c r="E143" s="97" t="s">
        <v>15</v>
      </c>
      <c r="F143" s="97">
        <v>1250</v>
      </c>
      <c r="G143" s="97"/>
      <c r="H143" s="124" t="s">
        <v>27656</v>
      </c>
      <c r="I143" s="125">
        <v>324.88</v>
      </c>
      <c r="J143" s="125">
        <v>0</v>
      </c>
      <c r="K143" s="126">
        <v>324.88</v>
      </c>
      <c r="L143" s="100" t="s">
        <v>1324</v>
      </c>
    </row>
    <row r="144" spans="1:12" ht="56.25" customHeight="1">
      <c r="A144" s="97">
        <v>10</v>
      </c>
      <c r="B144" s="122" t="s">
        <v>8786</v>
      </c>
      <c r="C144" s="123">
        <v>42709</v>
      </c>
      <c r="D144" s="97" t="s">
        <v>27653</v>
      </c>
      <c r="E144" s="97" t="s">
        <v>15</v>
      </c>
      <c r="F144" s="97">
        <v>1249</v>
      </c>
      <c r="G144" s="97"/>
      <c r="H144" s="124" t="s">
        <v>27654</v>
      </c>
      <c r="I144" s="125">
        <v>1247.82</v>
      </c>
      <c r="J144" s="125">
        <v>0</v>
      </c>
      <c r="K144" s="126">
        <v>1247.82</v>
      </c>
      <c r="L144" s="100" t="s">
        <v>1324</v>
      </c>
    </row>
    <row r="145" spans="1:12" ht="56.25" customHeight="1">
      <c r="A145" s="97">
        <v>10</v>
      </c>
      <c r="B145" s="122" t="s">
        <v>8786</v>
      </c>
      <c r="C145" s="123">
        <v>42709</v>
      </c>
      <c r="D145" s="97" t="s">
        <v>27651</v>
      </c>
      <c r="E145" s="97" t="s">
        <v>15</v>
      </c>
      <c r="F145" s="97">
        <v>1248</v>
      </c>
      <c r="G145" s="97"/>
      <c r="H145" s="124" t="s">
        <v>27652</v>
      </c>
      <c r="I145" s="125">
        <v>274.25</v>
      </c>
      <c r="J145" s="125">
        <v>0</v>
      </c>
      <c r="K145" s="126">
        <v>274.25</v>
      </c>
      <c r="L145" s="100" t="s">
        <v>1324</v>
      </c>
    </row>
    <row r="146" spans="1:12" ht="56.25" customHeight="1">
      <c r="A146" s="97">
        <v>10</v>
      </c>
      <c r="B146" s="122" t="s">
        <v>8786</v>
      </c>
      <c r="C146" s="123">
        <v>42709</v>
      </c>
      <c r="D146" s="97" t="s">
        <v>27649</v>
      </c>
      <c r="E146" s="97" t="s">
        <v>15</v>
      </c>
      <c r="F146" s="97">
        <v>1254</v>
      </c>
      <c r="G146" s="97"/>
      <c r="H146" s="124" t="s">
        <v>27650</v>
      </c>
      <c r="I146" s="125">
        <v>2852.17</v>
      </c>
      <c r="J146" s="125">
        <v>0</v>
      </c>
      <c r="K146" s="126">
        <v>2852.17</v>
      </c>
      <c r="L146" s="100" t="s">
        <v>1324</v>
      </c>
    </row>
    <row r="147" spans="1:12" ht="56.25" customHeight="1">
      <c r="A147" s="97">
        <v>10</v>
      </c>
      <c r="B147" s="122" t="s">
        <v>8786</v>
      </c>
      <c r="C147" s="123">
        <v>42709</v>
      </c>
      <c r="D147" s="97" t="s">
        <v>27647</v>
      </c>
      <c r="E147" s="97" t="s">
        <v>15</v>
      </c>
      <c r="F147" s="97">
        <v>1253</v>
      </c>
      <c r="G147" s="97"/>
      <c r="H147" s="124" t="s">
        <v>27648</v>
      </c>
      <c r="I147" s="125">
        <v>857.22</v>
      </c>
      <c r="J147" s="125">
        <v>0</v>
      </c>
      <c r="K147" s="126">
        <v>857.22</v>
      </c>
      <c r="L147" s="100" t="s">
        <v>1324</v>
      </c>
    </row>
    <row r="148" spans="1:12" ht="56.25" customHeight="1">
      <c r="A148" s="97">
        <v>10</v>
      </c>
      <c r="B148" s="122" t="s">
        <v>8786</v>
      </c>
      <c r="C148" s="123">
        <v>42709</v>
      </c>
      <c r="D148" s="97" t="s">
        <v>27645</v>
      </c>
      <c r="E148" s="97" t="s">
        <v>15</v>
      </c>
      <c r="F148" s="97">
        <v>1255</v>
      </c>
      <c r="G148" s="97"/>
      <c r="H148" s="124" t="s">
        <v>27646</v>
      </c>
      <c r="I148" s="125">
        <v>995.79000000000008</v>
      </c>
      <c r="J148" s="125">
        <v>0</v>
      </c>
      <c r="K148" s="126">
        <v>995.79000000000008</v>
      </c>
      <c r="L148" s="100" t="s">
        <v>1324</v>
      </c>
    </row>
    <row r="149" spans="1:12" ht="56.25" customHeight="1">
      <c r="A149" s="97">
        <v>10</v>
      </c>
      <c r="B149" s="122" t="s">
        <v>8786</v>
      </c>
      <c r="C149" s="123">
        <v>42709</v>
      </c>
      <c r="D149" s="97" t="s">
        <v>27643</v>
      </c>
      <c r="E149" s="97" t="s">
        <v>15</v>
      </c>
      <c r="F149" s="97">
        <v>1252</v>
      </c>
      <c r="G149" s="97"/>
      <c r="H149" s="124" t="s">
        <v>27644</v>
      </c>
      <c r="I149" s="125">
        <v>24992.05</v>
      </c>
      <c r="J149" s="125">
        <v>0</v>
      </c>
      <c r="K149" s="126">
        <v>24992.05</v>
      </c>
      <c r="L149" s="100" t="s">
        <v>1324</v>
      </c>
    </row>
    <row r="150" spans="1:12" ht="56.25" customHeight="1">
      <c r="A150" s="97">
        <v>10</v>
      </c>
      <c r="B150" s="122" t="s">
        <v>8786</v>
      </c>
      <c r="C150" s="123">
        <v>42709</v>
      </c>
      <c r="D150" s="97" t="s">
        <v>27639</v>
      </c>
      <c r="E150" s="97" t="s">
        <v>15</v>
      </c>
      <c r="F150" s="97">
        <v>1251</v>
      </c>
      <c r="G150" s="97"/>
      <c r="H150" s="124" t="s">
        <v>27640</v>
      </c>
      <c r="I150" s="125">
        <v>361.1</v>
      </c>
      <c r="J150" s="125">
        <v>0</v>
      </c>
      <c r="K150" s="126">
        <v>361.1</v>
      </c>
      <c r="L150" s="100" t="s">
        <v>1324</v>
      </c>
    </row>
    <row r="151" spans="1:12" ht="56.25" customHeight="1">
      <c r="A151" s="97">
        <v>10</v>
      </c>
      <c r="B151" s="122" t="s">
        <v>8786</v>
      </c>
      <c r="C151" s="123">
        <v>42709</v>
      </c>
      <c r="D151" s="97" t="s">
        <v>27637</v>
      </c>
      <c r="E151" s="97" t="s">
        <v>6</v>
      </c>
      <c r="F151" s="97">
        <v>328386</v>
      </c>
      <c r="G151" s="97"/>
      <c r="H151" s="124" t="s">
        <v>27638</v>
      </c>
      <c r="I151" s="125">
        <v>0</v>
      </c>
      <c r="J151" s="125">
        <v>8513.26</v>
      </c>
      <c r="K151" s="126">
        <v>8513.26</v>
      </c>
      <c r="L151" s="100" t="s">
        <v>1324</v>
      </c>
    </row>
    <row r="152" spans="1:12" ht="56.25" customHeight="1">
      <c r="A152" s="97">
        <v>10</v>
      </c>
      <c r="B152" s="122" t="s">
        <v>8786</v>
      </c>
      <c r="C152" s="123">
        <v>42709</v>
      </c>
      <c r="D152" s="97" t="s">
        <v>27635</v>
      </c>
      <c r="E152" s="97" t="s">
        <v>15</v>
      </c>
      <c r="F152" s="97">
        <v>328387</v>
      </c>
      <c r="G152" s="97"/>
      <c r="H152" s="124" t="s">
        <v>27636</v>
      </c>
      <c r="I152" s="125">
        <v>50</v>
      </c>
      <c r="J152" s="125">
        <v>0</v>
      </c>
      <c r="K152" s="126">
        <v>50</v>
      </c>
      <c r="L152" s="100" t="s">
        <v>1324</v>
      </c>
    </row>
    <row r="153" spans="1:12" ht="56.25" customHeight="1">
      <c r="A153" s="97">
        <v>10</v>
      </c>
      <c r="B153" s="122" t="s">
        <v>8786</v>
      </c>
      <c r="C153" s="123">
        <v>42709</v>
      </c>
      <c r="D153" s="97" t="s">
        <v>27633</v>
      </c>
      <c r="E153" s="97" t="s">
        <v>6</v>
      </c>
      <c r="F153" s="97">
        <v>328390</v>
      </c>
      <c r="G153" s="97"/>
      <c r="H153" s="124" t="s">
        <v>27634</v>
      </c>
      <c r="I153" s="125">
        <v>0</v>
      </c>
      <c r="J153" s="125">
        <v>11135.56</v>
      </c>
      <c r="K153" s="126">
        <v>11135.56</v>
      </c>
      <c r="L153" s="100" t="s">
        <v>1324</v>
      </c>
    </row>
    <row r="154" spans="1:12" ht="56.25" customHeight="1">
      <c r="A154" s="97">
        <v>10</v>
      </c>
      <c r="B154" s="122" t="s">
        <v>8786</v>
      </c>
      <c r="C154" s="123">
        <v>42709</v>
      </c>
      <c r="D154" s="97" t="s">
        <v>27597</v>
      </c>
      <c r="E154" s="97" t="s">
        <v>15</v>
      </c>
      <c r="F154" s="97">
        <v>328391</v>
      </c>
      <c r="G154" s="97"/>
      <c r="H154" s="124" t="s">
        <v>27598</v>
      </c>
      <c r="I154" s="125">
        <v>50</v>
      </c>
      <c r="J154" s="125">
        <v>0</v>
      </c>
      <c r="K154" s="126">
        <v>50</v>
      </c>
      <c r="L154" s="100" t="s">
        <v>1324</v>
      </c>
    </row>
    <row r="155" spans="1:12" ht="56.25" customHeight="1">
      <c r="A155" s="97">
        <v>10</v>
      </c>
      <c r="B155" s="122" t="s">
        <v>4415</v>
      </c>
      <c r="C155" s="123">
        <v>42709</v>
      </c>
      <c r="D155" s="97" t="s">
        <v>23501</v>
      </c>
      <c r="E155" s="97" t="s">
        <v>3</v>
      </c>
      <c r="F155" s="97">
        <v>1447107</v>
      </c>
      <c r="G155" s="97"/>
      <c r="H155" s="124" t="s">
        <v>23502</v>
      </c>
      <c r="I155" s="125">
        <v>0</v>
      </c>
      <c r="J155" s="125">
        <v>294.7</v>
      </c>
      <c r="K155" s="126">
        <v>294.7</v>
      </c>
      <c r="L155" s="100" t="s">
        <v>1324</v>
      </c>
    </row>
    <row r="156" spans="1:12" ht="56.25" customHeight="1">
      <c r="A156" s="97">
        <v>10</v>
      </c>
      <c r="B156" s="122" t="s">
        <v>8786</v>
      </c>
      <c r="C156" s="123">
        <v>42710</v>
      </c>
      <c r="D156" s="97" t="s">
        <v>27734</v>
      </c>
      <c r="E156" s="97" t="s">
        <v>6</v>
      </c>
      <c r="F156" s="97">
        <v>329440</v>
      </c>
      <c r="G156" s="97"/>
      <c r="H156" s="124" t="s">
        <v>27735</v>
      </c>
      <c r="I156" s="125">
        <v>0</v>
      </c>
      <c r="J156" s="125">
        <v>10440.92</v>
      </c>
      <c r="K156" s="126">
        <v>10440.92</v>
      </c>
      <c r="L156" s="100" t="s">
        <v>1324</v>
      </c>
    </row>
    <row r="157" spans="1:12" ht="56.25" customHeight="1">
      <c r="A157" s="97">
        <v>10</v>
      </c>
      <c r="B157" s="122" t="s">
        <v>8786</v>
      </c>
      <c r="C157" s="123">
        <v>42710</v>
      </c>
      <c r="D157" s="97" t="s">
        <v>27696</v>
      </c>
      <c r="E157" s="97" t="s">
        <v>15</v>
      </c>
      <c r="F157" s="97">
        <v>329441</v>
      </c>
      <c r="G157" s="97"/>
      <c r="H157" s="124" t="s">
        <v>27697</v>
      </c>
      <c r="I157" s="125">
        <v>50</v>
      </c>
      <c r="J157" s="125">
        <v>0</v>
      </c>
      <c r="K157" s="126">
        <v>50</v>
      </c>
      <c r="L157" s="100" t="s">
        <v>1324</v>
      </c>
    </row>
    <row r="158" spans="1:12" ht="56.25" customHeight="1">
      <c r="A158" s="97">
        <v>10</v>
      </c>
      <c r="B158" s="122" t="s">
        <v>8786</v>
      </c>
      <c r="C158" s="123">
        <v>42710</v>
      </c>
      <c r="D158" s="97" t="s">
        <v>27698</v>
      </c>
      <c r="E158" s="97" t="s">
        <v>6</v>
      </c>
      <c r="F158" s="97">
        <v>329442</v>
      </c>
      <c r="G158" s="97"/>
      <c r="H158" s="124" t="s">
        <v>27699</v>
      </c>
      <c r="I158" s="125">
        <v>0</v>
      </c>
      <c r="J158" s="125">
        <v>6674.78</v>
      </c>
      <c r="K158" s="126">
        <v>6674.78</v>
      </c>
      <c r="L158" s="100" t="s">
        <v>1324</v>
      </c>
    </row>
    <row r="159" spans="1:12" ht="56.25" customHeight="1">
      <c r="A159" s="97">
        <v>10</v>
      </c>
      <c r="B159" s="122" t="s">
        <v>8786</v>
      </c>
      <c r="C159" s="123">
        <v>42710</v>
      </c>
      <c r="D159" s="97" t="s">
        <v>27700</v>
      </c>
      <c r="E159" s="97" t="s">
        <v>15</v>
      </c>
      <c r="F159" s="97">
        <v>329443</v>
      </c>
      <c r="G159" s="97"/>
      <c r="H159" s="124" t="s">
        <v>27701</v>
      </c>
      <c r="I159" s="125">
        <v>50</v>
      </c>
      <c r="J159" s="125">
        <v>0</v>
      </c>
      <c r="K159" s="126">
        <v>50</v>
      </c>
      <c r="L159" s="100" t="s">
        <v>1324</v>
      </c>
    </row>
    <row r="160" spans="1:12" ht="56.25" customHeight="1">
      <c r="A160" s="97">
        <v>10</v>
      </c>
      <c r="B160" s="122" t="s">
        <v>8786</v>
      </c>
      <c r="C160" s="123">
        <v>42710</v>
      </c>
      <c r="D160" s="97" t="s">
        <v>27703</v>
      </c>
      <c r="E160" s="97" t="s">
        <v>6</v>
      </c>
      <c r="F160" s="97">
        <v>329446</v>
      </c>
      <c r="G160" s="97"/>
      <c r="H160" s="124" t="s">
        <v>27704</v>
      </c>
      <c r="I160" s="125">
        <v>0</v>
      </c>
      <c r="J160" s="125">
        <v>22881.46</v>
      </c>
      <c r="K160" s="126">
        <v>22881.46</v>
      </c>
      <c r="L160" s="100" t="s">
        <v>1324</v>
      </c>
    </row>
    <row r="161" spans="1:12" ht="56.25" customHeight="1">
      <c r="A161" s="97">
        <v>10</v>
      </c>
      <c r="B161" s="122" t="s">
        <v>8786</v>
      </c>
      <c r="C161" s="123">
        <v>42710</v>
      </c>
      <c r="D161" s="97" t="s">
        <v>27705</v>
      </c>
      <c r="E161" s="97" t="s">
        <v>15</v>
      </c>
      <c r="F161" s="97">
        <v>329447</v>
      </c>
      <c r="G161" s="97"/>
      <c r="H161" s="124" t="s">
        <v>27706</v>
      </c>
      <c r="I161" s="125">
        <v>50</v>
      </c>
      <c r="J161" s="125">
        <v>0</v>
      </c>
      <c r="K161" s="126">
        <v>50</v>
      </c>
      <c r="L161" s="100" t="s">
        <v>1324</v>
      </c>
    </row>
    <row r="162" spans="1:12" ht="56.25" customHeight="1">
      <c r="A162" s="97">
        <v>10</v>
      </c>
      <c r="B162" s="122" t="s">
        <v>8786</v>
      </c>
      <c r="C162" s="123">
        <v>42710</v>
      </c>
      <c r="D162" s="97" t="s">
        <v>27667</v>
      </c>
      <c r="E162" s="97" t="s">
        <v>6</v>
      </c>
      <c r="F162" s="97">
        <v>872731</v>
      </c>
      <c r="G162" s="97"/>
      <c r="H162" s="124" t="s">
        <v>27668</v>
      </c>
      <c r="I162" s="125">
        <v>0</v>
      </c>
      <c r="J162" s="125">
        <v>6846.28</v>
      </c>
      <c r="K162" s="126">
        <v>6846.28</v>
      </c>
      <c r="L162" s="100" t="s">
        <v>1324</v>
      </c>
    </row>
    <row r="163" spans="1:12" ht="56.25" customHeight="1">
      <c r="A163" s="97">
        <v>10</v>
      </c>
      <c r="B163" s="122" t="s">
        <v>8786</v>
      </c>
      <c r="C163" s="123">
        <v>42710</v>
      </c>
      <c r="D163" s="97" t="s">
        <v>27669</v>
      </c>
      <c r="E163" s="97" t="s">
        <v>11</v>
      </c>
      <c r="F163" s="97">
        <v>872731</v>
      </c>
      <c r="G163" s="97"/>
      <c r="H163" s="124" t="s">
        <v>27670</v>
      </c>
      <c r="I163" s="125">
        <v>50</v>
      </c>
      <c r="J163" s="125">
        <v>0</v>
      </c>
      <c r="K163" s="126">
        <v>50</v>
      </c>
      <c r="L163" s="100" t="s">
        <v>1324</v>
      </c>
    </row>
    <row r="164" spans="1:12" ht="56.25" customHeight="1">
      <c r="A164" s="97">
        <v>10</v>
      </c>
      <c r="B164" s="122" t="s">
        <v>8786</v>
      </c>
      <c r="C164" s="123">
        <v>42710</v>
      </c>
      <c r="D164" s="97" t="s">
        <v>27671</v>
      </c>
      <c r="E164" s="97" t="s">
        <v>6</v>
      </c>
      <c r="F164" s="97">
        <v>872750</v>
      </c>
      <c r="G164" s="97"/>
      <c r="H164" s="124" t="s">
        <v>27672</v>
      </c>
      <c r="I164" s="125">
        <v>0</v>
      </c>
      <c r="J164" s="125">
        <v>10136.469999999999</v>
      </c>
      <c r="K164" s="126">
        <v>10136.469999999999</v>
      </c>
      <c r="L164" s="100" t="s">
        <v>1324</v>
      </c>
    </row>
    <row r="165" spans="1:12" ht="56.25" customHeight="1">
      <c r="A165" s="97">
        <v>10</v>
      </c>
      <c r="B165" s="122" t="s">
        <v>8786</v>
      </c>
      <c r="C165" s="123">
        <v>42710</v>
      </c>
      <c r="D165" s="97" t="s">
        <v>27673</v>
      </c>
      <c r="E165" s="97" t="s">
        <v>11</v>
      </c>
      <c r="F165" s="97">
        <v>872750</v>
      </c>
      <c r="G165" s="97"/>
      <c r="H165" s="124" t="s">
        <v>27674</v>
      </c>
      <c r="I165" s="125">
        <v>50</v>
      </c>
      <c r="J165" s="125">
        <v>0</v>
      </c>
      <c r="K165" s="126">
        <v>50</v>
      </c>
      <c r="L165" s="100" t="s">
        <v>1324</v>
      </c>
    </row>
    <row r="166" spans="1:12" ht="56.25" customHeight="1">
      <c r="A166" s="97">
        <v>10</v>
      </c>
      <c r="B166" s="122" t="s">
        <v>8786</v>
      </c>
      <c r="C166" s="123">
        <v>42710</v>
      </c>
      <c r="D166" s="97" t="s">
        <v>27680</v>
      </c>
      <c r="E166" s="97" t="s">
        <v>6</v>
      </c>
      <c r="F166" s="97">
        <v>872784</v>
      </c>
      <c r="G166" s="97"/>
      <c r="H166" s="124" t="s">
        <v>27681</v>
      </c>
      <c r="I166" s="125">
        <v>0</v>
      </c>
      <c r="J166" s="125">
        <v>6757.1</v>
      </c>
      <c r="K166" s="126">
        <v>6757.1</v>
      </c>
      <c r="L166" s="100" t="s">
        <v>1324</v>
      </c>
    </row>
    <row r="167" spans="1:12" ht="56.25" customHeight="1">
      <c r="A167" s="97">
        <v>10</v>
      </c>
      <c r="B167" s="122" t="s">
        <v>8786</v>
      </c>
      <c r="C167" s="123">
        <v>42710</v>
      </c>
      <c r="D167" s="97" t="s">
        <v>27682</v>
      </c>
      <c r="E167" s="97" t="s">
        <v>11</v>
      </c>
      <c r="F167" s="97">
        <v>872784</v>
      </c>
      <c r="G167" s="97"/>
      <c r="H167" s="124" t="s">
        <v>27683</v>
      </c>
      <c r="I167" s="125">
        <v>50</v>
      </c>
      <c r="J167" s="125">
        <v>0</v>
      </c>
      <c r="K167" s="126">
        <v>50</v>
      </c>
      <c r="L167" s="100" t="s">
        <v>1324</v>
      </c>
    </row>
    <row r="168" spans="1:12" ht="56.25" customHeight="1">
      <c r="A168" s="97">
        <v>10</v>
      </c>
      <c r="B168" s="122" t="s">
        <v>8786</v>
      </c>
      <c r="C168" s="123">
        <v>42711</v>
      </c>
      <c r="D168" s="97" t="s">
        <v>27770</v>
      </c>
      <c r="E168" s="97" t="s">
        <v>6</v>
      </c>
      <c r="F168" s="97">
        <v>330097</v>
      </c>
      <c r="G168" s="97"/>
      <c r="H168" s="124" t="s">
        <v>27771</v>
      </c>
      <c r="I168" s="125">
        <v>0</v>
      </c>
      <c r="J168" s="125">
        <v>121934.79000000001</v>
      </c>
      <c r="K168" s="126">
        <v>121934.79000000001</v>
      </c>
      <c r="L168" s="100" t="s">
        <v>1324</v>
      </c>
    </row>
    <row r="169" spans="1:12" ht="56.25" customHeight="1">
      <c r="A169" s="97">
        <v>10</v>
      </c>
      <c r="B169" s="122" t="s">
        <v>8786</v>
      </c>
      <c r="C169" s="123">
        <v>42711</v>
      </c>
      <c r="D169" s="97" t="s">
        <v>27768</v>
      </c>
      <c r="E169" s="97" t="s">
        <v>15</v>
      </c>
      <c r="F169" s="97">
        <v>330098</v>
      </c>
      <c r="G169" s="97"/>
      <c r="H169" s="124" t="s">
        <v>27769</v>
      </c>
      <c r="I169" s="125">
        <v>50</v>
      </c>
      <c r="J169" s="125">
        <v>0</v>
      </c>
      <c r="K169" s="126">
        <v>50</v>
      </c>
      <c r="L169" s="100" t="s">
        <v>1324</v>
      </c>
    </row>
    <row r="170" spans="1:12" ht="56.25" customHeight="1">
      <c r="A170" s="97">
        <v>10</v>
      </c>
      <c r="B170" s="122" t="s">
        <v>8786</v>
      </c>
      <c r="C170" s="123">
        <v>42711</v>
      </c>
      <c r="D170" s="97" t="s">
        <v>27748</v>
      </c>
      <c r="E170" s="97" t="s">
        <v>6</v>
      </c>
      <c r="F170" s="97">
        <v>330499</v>
      </c>
      <c r="G170" s="97"/>
      <c r="H170" s="124" t="s">
        <v>27749</v>
      </c>
      <c r="I170" s="125">
        <v>0</v>
      </c>
      <c r="J170" s="125">
        <v>29360.799999999999</v>
      </c>
      <c r="K170" s="126">
        <v>29360.799999999999</v>
      </c>
      <c r="L170" s="100" t="s">
        <v>1324</v>
      </c>
    </row>
    <row r="171" spans="1:12" ht="56.25" customHeight="1">
      <c r="A171" s="97">
        <v>10</v>
      </c>
      <c r="B171" s="122" t="s">
        <v>8786</v>
      </c>
      <c r="C171" s="123">
        <v>42711</v>
      </c>
      <c r="D171" s="97" t="s">
        <v>27750</v>
      </c>
      <c r="E171" s="97" t="s">
        <v>15</v>
      </c>
      <c r="F171" s="97">
        <v>330500</v>
      </c>
      <c r="G171" s="97"/>
      <c r="H171" s="124" t="s">
        <v>27751</v>
      </c>
      <c r="I171" s="125">
        <v>50</v>
      </c>
      <c r="J171" s="125">
        <v>0</v>
      </c>
      <c r="K171" s="126">
        <v>50</v>
      </c>
      <c r="L171" s="100" t="s">
        <v>1324</v>
      </c>
    </row>
    <row r="172" spans="1:12" ht="56.25" customHeight="1">
      <c r="A172" s="97">
        <v>10</v>
      </c>
      <c r="B172" s="122" t="s">
        <v>8786</v>
      </c>
      <c r="C172" s="123">
        <v>42712</v>
      </c>
      <c r="D172" s="97" t="s">
        <v>27811</v>
      </c>
      <c r="E172" s="97" t="s">
        <v>6</v>
      </c>
      <c r="F172" s="97">
        <v>330826</v>
      </c>
      <c r="G172" s="97"/>
      <c r="H172" s="124" t="s">
        <v>27812</v>
      </c>
      <c r="I172" s="125">
        <v>0</v>
      </c>
      <c r="J172" s="125">
        <v>24848.02</v>
      </c>
      <c r="K172" s="126">
        <v>24848.02</v>
      </c>
      <c r="L172" s="100" t="s">
        <v>1324</v>
      </c>
    </row>
    <row r="173" spans="1:12" ht="56.25" customHeight="1">
      <c r="A173" s="97">
        <v>10</v>
      </c>
      <c r="B173" s="122" t="s">
        <v>8786</v>
      </c>
      <c r="C173" s="123">
        <v>42712</v>
      </c>
      <c r="D173" s="97" t="s">
        <v>27813</v>
      </c>
      <c r="E173" s="97" t="s">
        <v>15</v>
      </c>
      <c r="F173" s="97">
        <v>330827</v>
      </c>
      <c r="G173" s="97"/>
      <c r="H173" s="124" t="s">
        <v>27814</v>
      </c>
      <c r="I173" s="125">
        <v>50</v>
      </c>
      <c r="J173" s="125">
        <v>0</v>
      </c>
      <c r="K173" s="126">
        <v>50</v>
      </c>
      <c r="L173" s="100" t="s">
        <v>1324</v>
      </c>
    </row>
    <row r="174" spans="1:12" ht="56.25" customHeight="1">
      <c r="A174" s="97">
        <v>10</v>
      </c>
      <c r="B174" s="122" t="s">
        <v>8786</v>
      </c>
      <c r="C174" s="123">
        <v>42712</v>
      </c>
      <c r="D174" s="97" t="s">
        <v>27815</v>
      </c>
      <c r="E174" s="97" t="s">
        <v>6</v>
      </c>
      <c r="F174" s="97">
        <v>330829</v>
      </c>
      <c r="G174" s="97"/>
      <c r="H174" s="124" t="s">
        <v>27816</v>
      </c>
      <c r="I174" s="125">
        <v>0</v>
      </c>
      <c r="J174" s="125">
        <v>105884.1</v>
      </c>
      <c r="K174" s="126">
        <v>105884.1</v>
      </c>
      <c r="L174" s="100" t="s">
        <v>1324</v>
      </c>
    </row>
    <row r="175" spans="1:12" ht="56.25" customHeight="1">
      <c r="A175" s="97">
        <v>10</v>
      </c>
      <c r="B175" s="122" t="s">
        <v>8786</v>
      </c>
      <c r="C175" s="123">
        <v>42712</v>
      </c>
      <c r="D175" s="97" t="s">
        <v>27817</v>
      </c>
      <c r="E175" s="97" t="s">
        <v>15</v>
      </c>
      <c r="F175" s="97">
        <v>330830</v>
      </c>
      <c r="G175" s="97"/>
      <c r="H175" s="124" t="s">
        <v>27818</v>
      </c>
      <c r="I175" s="125">
        <v>50</v>
      </c>
      <c r="J175" s="125">
        <v>0</v>
      </c>
      <c r="K175" s="126">
        <v>50</v>
      </c>
      <c r="L175" s="100" t="s">
        <v>1324</v>
      </c>
    </row>
    <row r="176" spans="1:12" ht="56.25" customHeight="1">
      <c r="A176" s="97">
        <v>10</v>
      </c>
      <c r="B176" s="122" t="s">
        <v>8786</v>
      </c>
      <c r="C176" s="123">
        <v>42712</v>
      </c>
      <c r="D176" s="97" t="s">
        <v>27819</v>
      </c>
      <c r="E176" s="97" t="s">
        <v>6</v>
      </c>
      <c r="F176" s="97">
        <v>330831</v>
      </c>
      <c r="G176" s="97"/>
      <c r="H176" s="124" t="s">
        <v>27820</v>
      </c>
      <c r="I176" s="125">
        <v>0</v>
      </c>
      <c r="J176" s="125">
        <v>9245.2199999999993</v>
      </c>
      <c r="K176" s="126">
        <v>9245.2199999999993</v>
      </c>
      <c r="L176" s="100" t="s">
        <v>1324</v>
      </c>
    </row>
    <row r="177" spans="1:12" ht="56.25" customHeight="1">
      <c r="A177" s="97">
        <v>10</v>
      </c>
      <c r="B177" s="122" t="s">
        <v>8786</v>
      </c>
      <c r="C177" s="123">
        <v>42712</v>
      </c>
      <c r="D177" s="97" t="s">
        <v>27821</v>
      </c>
      <c r="E177" s="97" t="s">
        <v>15</v>
      </c>
      <c r="F177" s="97">
        <v>330832</v>
      </c>
      <c r="G177" s="97"/>
      <c r="H177" s="124" t="s">
        <v>27822</v>
      </c>
      <c r="I177" s="125">
        <v>50</v>
      </c>
      <c r="J177" s="125">
        <v>0</v>
      </c>
      <c r="K177" s="126">
        <v>50</v>
      </c>
      <c r="L177" s="100" t="s">
        <v>1324</v>
      </c>
    </row>
    <row r="178" spans="1:12" ht="56.25" customHeight="1">
      <c r="A178" s="97">
        <v>10</v>
      </c>
      <c r="B178" s="122" t="s">
        <v>8786</v>
      </c>
      <c r="C178" s="123">
        <v>42712</v>
      </c>
      <c r="D178" s="97" t="s">
        <v>27847</v>
      </c>
      <c r="E178" s="97" t="s">
        <v>6</v>
      </c>
      <c r="F178" s="97">
        <v>330837</v>
      </c>
      <c r="G178" s="97"/>
      <c r="H178" s="124" t="s">
        <v>27848</v>
      </c>
      <c r="I178" s="125">
        <v>0</v>
      </c>
      <c r="J178" s="125">
        <v>9496.44</v>
      </c>
      <c r="K178" s="126">
        <v>9496.44</v>
      </c>
      <c r="L178" s="100" t="s">
        <v>1324</v>
      </c>
    </row>
    <row r="179" spans="1:12" ht="56.25" customHeight="1">
      <c r="A179" s="97">
        <v>10</v>
      </c>
      <c r="B179" s="122" t="s">
        <v>8786</v>
      </c>
      <c r="C179" s="123">
        <v>42712</v>
      </c>
      <c r="D179" s="97" t="s">
        <v>27845</v>
      </c>
      <c r="E179" s="97" t="s">
        <v>15</v>
      </c>
      <c r="F179" s="97">
        <v>330838</v>
      </c>
      <c r="G179" s="97"/>
      <c r="H179" s="124" t="s">
        <v>27846</v>
      </c>
      <c r="I179" s="125">
        <v>50</v>
      </c>
      <c r="J179" s="125">
        <v>0</v>
      </c>
      <c r="K179" s="126">
        <v>50</v>
      </c>
      <c r="L179" s="100" t="s">
        <v>1324</v>
      </c>
    </row>
    <row r="180" spans="1:12" ht="56.25" customHeight="1">
      <c r="A180" s="97">
        <v>10</v>
      </c>
      <c r="B180" s="122" t="s">
        <v>8786</v>
      </c>
      <c r="C180" s="123">
        <v>42712</v>
      </c>
      <c r="D180" s="97" t="s">
        <v>27789</v>
      </c>
      <c r="E180" s="97" t="s">
        <v>6</v>
      </c>
      <c r="F180" s="97">
        <v>872974</v>
      </c>
      <c r="G180" s="97"/>
      <c r="H180" s="124" t="s">
        <v>27790</v>
      </c>
      <c r="I180" s="125">
        <v>0</v>
      </c>
      <c r="J180" s="125">
        <v>10665.380000000001</v>
      </c>
      <c r="K180" s="126">
        <v>10665.380000000001</v>
      </c>
      <c r="L180" s="100" t="s">
        <v>1324</v>
      </c>
    </row>
    <row r="181" spans="1:12" ht="56.25" customHeight="1">
      <c r="A181" s="97">
        <v>10</v>
      </c>
      <c r="B181" s="122" t="s">
        <v>8786</v>
      </c>
      <c r="C181" s="123">
        <v>42712</v>
      </c>
      <c r="D181" s="97" t="s">
        <v>27791</v>
      </c>
      <c r="E181" s="97" t="s">
        <v>11</v>
      </c>
      <c r="F181" s="97">
        <v>872974</v>
      </c>
      <c r="G181" s="97"/>
      <c r="H181" s="124" t="s">
        <v>27792</v>
      </c>
      <c r="I181" s="125">
        <v>50</v>
      </c>
      <c r="J181" s="125">
        <v>0</v>
      </c>
      <c r="K181" s="126">
        <v>50</v>
      </c>
      <c r="L181" s="100" t="s">
        <v>1324</v>
      </c>
    </row>
    <row r="182" spans="1:12" ht="56.25" customHeight="1">
      <c r="A182" s="97">
        <v>10</v>
      </c>
      <c r="B182" s="122" t="s">
        <v>8786</v>
      </c>
      <c r="C182" s="123">
        <v>42712</v>
      </c>
      <c r="D182" s="97" t="s">
        <v>27793</v>
      </c>
      <c r="E182" s="97" t="s">
        <v>6</v>
      </c>
      <c r="F182" s="97">
        <v>872979</v>
      </c>
      <c r="G182" s="97"/>
      <c r="H182" s="124" t="s">
        <v>27794</v>
      </c>
      <c r="I182" s="125">
        <v>0</v>
      </c>
      <c r="J182" s="125">
        <v>116256.15000000001</v>
      </c>
      <c r="K182" s="126">
        <v>116256.15000000001</v>
      </c>
      <c r="L182" s="100" t="s">
        <v>1324</v>
      </c>
    </row>
    <row r="183" spans="1:12" ht="56.25" customHeight="1">
      <c r="A183" s="97">
        <v>10</v>
      </c>
      <c r="B183" s="122" t="s">
        <v>8786</v>
      </c>
      <c r="C183" s="123">
        <v>42712</v>
      </c>
      <c r="D183" s="97" t="s">
        <v>27795</v>
      </c>
      <c r="E183" s="97" t="s">
        <v>11</v>
      </c>
      <c r="F183" s="97">
        <v>872979</v>
      </c>
      <c r="G183" s="97"/>
      <c r="H183" s="124" t="s">
        <v>27796</v>
      </c>
      <c r="I183" s="125">
        <v>50</v>
      </c>
      <c r="J183" s="125">
        <v>0</v>
      </c>
      <c r="K183" s="126">
        <v>50</v>
      </c>
      <c r="L183" s="100" t="s">
        <v>1324</v>
      </c>
    </row>
    <row r="184" spans="1:12" ht="56.25" customHeight="1">
      <c r="A184" s="97">
        <v>10</v>
      </c>
      <c r="B184" s="122" t="s">
        <v>8786</v>
      </c>
      <c r="C184" s="123">
        <v>42713</v>
      </c>
      <c r="D184" s="97" t="s">
        <v>27973</v>
      </c>
      <c r="E184" s="97" t="s">
        <v>6</v>
      </c>
      <c r="F184" s="97">
        <v>331744</v>
      </c>
      <c r="G184" s="97"/>
      <c r="H184" s="124" t="s">
        <v>27974</v>
      </c>
      <c r="I184" s="125">
        <v>0</v>
      </c>
      <c r="J184" s="125">
        <v>19613.97</v>
      </c>
      <c r="K184" s="126">
        <v>19613.97</v>
      </c>
      <c r="L184" s="100" t="s">
        <v>1324</v>
      </c>
    </row>
    <row r="185" spans="1:12" ht="56.25" customHeight="1">
      <c r="A185" s="97">
        <v>10</v>
      </c>
      <c r="B185" s="122" t="s">
        <v>8786</v>
      </c>
      <c r="C185" s="123">
        <v>42713</v>
      </c>
      <c r="D185" s="97" t="s">
        <v>27971</v>
      </c>
      <c r="E185" s="97" t="s">
        <v>15</v>
      </c>
      <c r="F185" s="97">
        <v>331745</v>
      </c>
      <c r="G185" s="97"/>
      <c r="H185" s="124" t="s">
        <v>27972</v>
      </c>
      <c r="I185" s="125">
        <v>50</v>
      </c>
      <c r="J185" s="125">
        <v>0</v>
      </c>
      <c r="K185" s="126">
        <v>50</v>
      </c>
      <c r="L185" s="100" t="s">
        <v>1324</v>
      </c>
    </row>
    <row r="186" spans="1:12" ht="56.25" customHeight="1">
      <c r="A186" s="97">
        <v>10</v>
      </c>
      <c r="B186" s="122" t="s">
        <v>8786</v>
      </c>
      <c r="C186" s="123">
        <v>42713</v>
      </c>
      <c r="D186" s="97" t="s">
        <v>27969</v>
      </c>
      <c r="E186" s="97" t="s">
        <v>6</v>
      </c>
      <c r="F186" s="97">
        <v>331746</v>
      </c>
      <c r="G186" s="97"/>
      <c r="H186" s="124" t="s">
        <v>27970</v>
      </c>
      <c r="I186" s="125">
        <v>0</v>
      </c>
      <c r="J186" s="125">
        <v>357351.12</v>
      </c>
      <c r="K186" s="126">
        <v>357351.12</v>
      </c>
      <c r="L186" s="100" t="s">
        <v>1324</v>
      </c>
    </row>
    <row r="187" spans="1:12" ht="56.25" customHeight="1">
      <c r="A187" s="97">
        <v>10</v>
      </c>
      <c r="B187" s="122" t="s">
        <v>8786</v>
      </c>
      <c r="C187" s="123">
        <v>42713</v>
      </c>
      <c r="D187" s="97" t="s">
        <v>27967</v>
      </c>
      <c r="E187" s="97" t="s">
        <v>15</v>
      </c>
      <c r="F187" s="97">
        <v>331747</v>
      </c>
      <c r="G187" s="97"/>
      <c r="H187" s="124" t="s">
        <v>27968</v>
      </c>
      <c r="I187" s="125">
        <v>50</v>
      </c>
      <c r="J187" s="125">
        <v>0</v>
      </c>
      <c r="K187" s="126">
        <v>50</v>
      </c>
      <c r="L187" s="100" t="s">
        <v>1324</v>
      </c>
    </row>
    <row r="188" spans="1:12" ht="56.25" customHeight="1">
      <c r="A188" s="97">
        <v>10</v>
      </c>
      <c r="B188" s="122" t="s">
        <v>4415</v>
      </c>
      <c r="C188" s="123">
        <v>42713</v>
      </c>
      <c r="D188" s="97" t="s">
        <v>23967</v>
      </c>
      <c r="E188" s="97" t="s">
        <v>3</v>
      </c>
      <c r="F188" s="97">
        <v>1449611</v>
      </c>
      <c r="G188" s="97"/>
      <c r="H188" s="124" t="s">
        <v>23968</v>
      </c>
      <c r="I188" s="125">
        <v>0</v>
      </c>
      <c r="J188" s="125">
        <v>1206</v>
      </c>
      <c r="K188" s="126">
        <v>1206</v>
      </c>
      <c r="L188" s="100" t="s">
        <v>1324</v>
      </c>
    </row>
    <row r="189" spans="1:12" ht="56.25" customHeight="1">
      <c r="A189" s="97">
        <v>10</v>
      </c>
      <c r="B189" s="122" t="s">
        <v>4415</v>
      </c>
      <c r="C189" s="123">
        <v>42713</v>
      </c>
      <c r="D189" s="97" t="s">
        <v>23971</v>
      </c>
      <c r="E189" s="97" t="s">
        <v>3</v>
      </c>
      <c r="F189" s="97">
        <v>1449616</v>
      </c>
      <c r="G189" s="97"/>
      <c r="H189" s="124" t="s">
        <v>23972</v>
      </c>
      <c r="I189" s="125">
        <v>0</v>
      </c>
      <c r="J189" s="125">
        <v>3117.64</v>
      </c>
      <c r="K189" s="126">
        <v>3117.64</v>
      </c>
      <c r="L189" s="100" t="s">
        <v>1324</v>
      </c>
    </row>
    <row r="190" spans="1:12" ht="56.25" customHeight="1">
      <c r="A190" s="97">
        <v>10</v>
      </c>
      <c r="B190" s="122" t="s">
        <v>4415</v>
      </c>
      <c r="C190" s="123">
        <v>42713</v>
      </c>
      <c r="D190" s="97" t="s">
        <v>24005</v>
      </c>
      <c r="E190" s="97" t="s">
        <v>3</v>
      </c>
      <c r="F190" s="97">
        <v>1449882</v>
      </c>
      <c r="G190" s="97"/>
      <c r="H190" s="124" t="s">
        <v>24006</v>
      </c>
      <c r="I190" s="125">
        <v>0</v>
      </c>
      <c r="J190" s="125">
        <v>4449.04</v>
      </c>
      <c r="K190" s="126">
        <v>4449.04</v>
      </c>
      <c r="L190" s="100" t="s">
        <v>1324</v>
      </c>
    </row>
    <row r="191" spans="1:12" ht="56.25" customHeight="1">
      <c r="A191" s="97">
        <v>10</v>
      </c>
      <c r="B191" s="122" t="s">
        <v>8786</v>
      </c>
      <c r="C191" s="123">
        <v>42713</v>
      </c>
      <c r="D191" s="97" t="s">
        <v>27851</v>
      </c>
      <c r="E191" s="97" t="s">
        <v>6</v>
      </c>
      <c r="F191" s="97">
        <v>873097</v>
      </c>
      <c r="G191" s="97"/>
      <c r="H191" s="124" t="s">
        <v>27852</v>
      </c>
      <c r="I191" s="125">
        <v>0</v>
      </c>
      <c r="J191" s="125">
        <v>0.03</v>
      </c>
      <c r="K191" s="126">
        <v>0.03</v>
      </c>
      <c r="L191" s="100" t="s">
        <v>1324</v>
      </c>
    </row>
    <row r="192" spans="1:12" ht="56.25" customHeight="1">
      <c r="A192" s="97">
        <v>10</v>
      </c>
      <c r="B192" s="122" t="s">
        <v>8786</v>
      </c>
      <c r="C192" s="123">
        <v>42716</v>
      </c>
      <c r="D192" s="97" t="s">
        <v>28032</v>
      </c>
      <c r="E192" s="97" t="s">
        <v>6</v>
      </c>
      <c r="F192" s="97">
        <v>332868</v>
      </c>
      <c r="G192" s="97"/>
      <c r="H192" s="124" t="s">
        <v>28033</v>
      </c>
      <c r="I192" s="125">
        <v>0</v>
      </c>
      <c r="J192" s="125">
        <v>13882.380000000001</v>
      </c>
      <c r="K192" s="126">
        <v>13882.380000000001</v>
      </c>
      <c r="L192" s="100" t="s">
        <v>1324</v>
      </c>
    </row>
    <row r="193" spans="1:12" ht="56.25" customHeight="1">
      <c r="A193" s="97">
        <v>10</v>
      </c>
      <c r="B193" s="122" t="s">
        <v>8786</v>
      </c>
      <c r="C193" s="123">
        <v>42716</v>
      </c>
      <c r="D193" s="97" t="s">
        <v>28031</v>
      </c>
      <c r="E193" s="97" t="s">
        <v>15</v>
      </c>
      <c r="F193" s="97">
        <v>332869</v>
      </c>
      <c r="G193" s="97"/>
      <c r="H193" s="124" t="s">
        <v>9463</v>
      </c>
      <c r="I193" s="125">
        <v>50</v>
      </c>
      <c r="J193" s="125">
        <v>0</v>
      </c>
      <c r="K193" s="126">
        <v>50</v>
      </c>
      <c r="L193" s="100" t="s">
        <v>1324</v>
      </c>
    </row>
    <row r="194" spans="1:12" ht="56.25" customHeight="1">
      <c r="A194" s="97">
        <v>10</v>
      </c>
      <c r="B194" s="122" t="s">
        <v>8786</v>
      </c>
      <c r="C194" s="123">
        <v>42716</v>
      </c>
      <c r="D194" s="97" t="s">
        <v>28029</v>
      </c>
      <c r="E194" s="97" t="s">
        <v>6</v>
      </c>
      <c r="F194" s="97">
        <v>332870</v>
      </c>
      <c r="G194" s="97"/>
      <c r="H194" s="124" t="s">
        <v>28030</v>
      </c>
      <c r="I194" s="125">
        <v>0</v>
      </c>
      <c r="J194" s="125">
        <v>15366.4</v>
      </c>
      <c r="K194" s="126">
        <v>15366.4</v>
      </c>
      <c r="L194" s="100" t="s">
        <v>1324</v>
      </c>
    </row>
    <row r="195" spans="1:12" ht="56.25" customHeight="1">
      <c r="A195" s="97">
        <v>10</v>
      </c>
      <c r="B195" s="122" t="s">
        <v>8786</v>
      </c>
      <c r="C195" s="123">
        <v>42716</v>
      </c>
      <c r="D195" s="97" t="s">
        <v>28027</v>
      </c>
      <c r="E195" s="97" t="s">
        <v>15</v>
      </c>
      <c r="F195" s="97">
        <v>332871</v>
      </c>
      <c r="G195" s="97"/>
      <c r="H195" s="124" t="s">
        <v>28028</v>
      </c>
      <c r="I195" s="125">
        <v>50</v>
      </c>
      <c r="J195" s="125">
        <v>0</v>
      </c>
      <c r="K195" s="126">
        <v>50</v>
      </c>
      <c r="L195" s="100" t="s">
        <v>1324</v>
      </c>
    </row>
    <row r="196" spans="1:12" ht="56.25" customHeight="1">
      <c r="A196" s="97">
        <v>10</v>
      </c>
      <c r="B196" s="122" t="s">
        <v>8786</v>
      </c>
      <c r="C196" s="123">
        <v>42716</v>
      </c>
      <c r="D196" s="97" t="s">
        <v>28025</v>
      </c>
      <c r="E196" s="97" t="s">
        <v>6</v>
      </c>
      <c r="F196" s="97">
        <v>332879</v>
      </c>
      <c r="G196" s="97"/>
      <c r="H196" s="124" t="s">
        <v>28026</v>
      </c>
      <c r="I196" s="125">
        <v>0</v>
      </c>
      <c r="J196" s="125">
        <v>11187.630000000001</v>
      </c>
      <c r="K196" s="126">
        <v>11187.630000000001</v>
      </c>
      <c r="L196" s="100" t="s">
        <v>1324</v>
      </c>
    </row>
    <row r="197" spans="1:12" ht="56.25" customHeight="1">
      <c r="A197" s="97">
        <v>10</v>
      </c>
      <c r="B197" s="122" t="s">
        <v>8786</v>
      </c>
      <c r="C197" s="123">
        <v>42716</v>
      </c>
      <c r="D197" s="97" t="s">
        <v>28023</v>
      </c>
      <c r="E197" s="97" t="s">
        <v>15</v>
      </c>
      <c r="F197" s="97">
        <v>332880</v>
      </c>
      <c r="G197" s="97"/>
      <c r="H197" s="124" t="s">
        <v>28024</v>
      </c>
      <c r="I197" s="125">
        <v>50</v>
      </c>
      <c r="J197" s="125">
        <v>0</v>
      </c>
      <c r="K197" s="126">
        <v>50</v>
      </c>
      <c r="L197" s="100" t="s">
        <v>1324</v>
      </c>
    </row>
    <row r="198" spans="1:12" ht="56.25" customHeight="1">
      <c r="A198" s="97">
        <v>10</v>
      </c>
      <c r="B198" s="122" t="s">
        <v>8786</v>
      </c>
      <c r="C198" s="123">
        <v>42716</v>
      </c>
      <c r="D198" s="97" t="s">
        <v>28017</v>
      </c>
      <c r="E198" s="97" t="s">
        <v>6</v>
      </c>
      <c r="F198" s="97">
        <v>332885</v>
      </c>
      <c r="G198" s="97"/>
      <c r="H198" s="124" t="s">
        <v>28018</v>
      </c>
      <c r="I198" s="125">
        <v>0</v>
      </c>
      <c r="J198" s="125">
        <v>36327.129999999997</v>
      </c>
      <c r="K198" s="126">
        <v>36327.129999999997</v>
      </c>
      <c r="L198" s="100" t="s">
        <v>1324</v>
      </c>
    </row>
    <row r="199" spans="1:12" ht="56.25" customHeight="1">
      <c r="A199" s="97">
        <v>10</v>
      </c>
      <c r="B199" s="122" t="s">
        <v>8786</v>
      </c>
      <c r="C199" s="123">
        <v>42716</v>
      </c>
      <c r="D199" s="97" t="s">
        <v>28015</v>
      </c>
      <c r="E199" s="97" t="s">
        <v>15</v>
      </c>
      <c r="F199" s="97">
        <v>332886</v>
      </c>
      <c r="G199" s="97"/>
      <c r="H199" s="124" t="s">
        <v>28016</v>
      </c>
      <c r="I199" s="125">
        <v>50</v>
      </c>
      <c r="J199" s="125">
        <v>0</v>
      </c>
      <c r="K199" s="126">
        <v>50</v>
      </c>
      <c r="L199" s="100" t="s">
        <v>1324</v>
      </c>
    </row>
    <row r="200" spans="1:12" ht="56.25" customHeight="1">
      <c r="A200" s="97">
        <v>10</v>
      </c>
      <c r="B200" s="122" t="s">
        <v>4415</v>
      </c>
      <c r="C200" s="123">
        <v>42717</v>
      </c>
      <c r="D200" s="97" t="s">
        <v>24248</v>
      </c>
      <c r="E200" s="97" t="s">
        <v>3</v>
      </c>
      <c r="F200" s="97">
        <v>1451162</v>
      </c>
      <c r="G200" s="97"/>
      <c r="H200" s="124" t="s">
        <v>24249</v>
      </c>
      <c r="I200" s="125">
        <v>0</v>
      </c>
      <c r="J200" s="125">
        <v>7569.25</v>
      </c>
      <c r="K200" s="126">
        <v>7569.25</v>
      </c>
      <c r="L200" s="100" t="s">
        <v>1324</v>
      </c>
    </row>
    <row r="201" spans="1:12" ht="56.25" customHeight="1">
      <c r="A201" s="97">
        <v>10</v>
      </c>
      <c r="B201" s="122" t="s">
        <v>8786</v>
      </c>
      <c r="C201" s="123">
        <v>42717</v>
      </c>
      <c r="D201" s="97" t="s">
        <v>28074</v>
      </c>
      <c r="E201" s="97" t="s">
        <v>15</v>
      </c>
      <c r="F201" s="97">
        <v>1303</v>
      </c>
      <c r="G201" s="97"/>
      <c r="H201" s="124" t="s">
        <v>28075</v>
      </c>
      <c r="I201" s="125">
        <v>19706.490000000002</v>
      </c>
      <c r="J201" s="125">
        <v>0</v>
      </c>
      <c r="K201" s="126">
        <v>19706.490000000002</v>
      </c>
      <c r="L201" s="100" t="s">
        <v>1324</v>
      </c>
    </row>
    <row r="202" spans="1:12" ht="56.25" customHeight="1">
      <c r="A202" s="97">
        <v>10</v>
      </c>
      <c r="B202" s="122" t="s">
        <v>8786</v>
      </c>
      <c r="C202" s="123">
        <v>42717</v>
      </c>
      <c r="D202" s="97" t="s">
        <v>28080</v>
      </c>
      <c r="E202" s="97" t="s">
        <v>15</v>
      </c>
      <c r="F202" s="97">
        <v>1309</v>
      </c>
      <c r="G202" s="97"/>
      <c r="H202" s="124" t="s">
        <v>28081</v>
      </c>
      <c r="I202" s="125">
        <v>516.69000000000005</v>
      </c>
      <c r="J202" s="125">
        <v>0</v>
      </c>
      <c r="K202" s="126">
        <v>516.69000000000005</v>
      </c>
      <c r="L202" s="100" t="s">
        <v>1324</v>
      </c>
    </row>
    <row r="203" spans="1:12" ht="56.25" customHeight="1">
      <c r="A203" s="97">
        <v>10</v>
      </c>
      <c r="B203" s="122" t="s">
        <v>8786</v>
      </c>
      <c r="C203" s="123">
        <v>42717</v>
      </c>
      <c r="D203" s="97" t="s">
        <v>28092</v>
      </c>
      <c r="E203" s="97" t="s">
        <v>15</v>
      </c>
      <c r="F203" s="97">
        <v>1310</v>
      </c>
      <c r="G203" s="97"/>
      <c r="H203" s="124" t="s">
        <v>28093</v>
      </c>
      <c r="I203" s="125">
        <v>542.07000000000005</v>
      </c>
      <c r="J203" s="125">
        <v>0</v>
      </c>
      <c r="K203" s="126">
        <v>542.07000000000005</v>
      </c>
      <c r="L203" s="100" t="s">
        <v>1324</v>
      </c>
    </row>
    <row r="204" spans="1:12" ht="56.25" customHeight="1">
      <c r="A204" s="97">
        <v>10</v>
      </c>
      <c r="B204" s="122" t="s">
        <v>8786</v>
      </c>
      <c r="C204" s="123">
        <v>42717</v>
      </c>
      <c r="D204" s="97" t="s">
        <v>28102</v>
      </c>
      <c r="E204" s="97" t="s">
        <v>6</v>
      </c>
      <c r="F204" s="97">
        <v>334205</v>
      </c>
      <c r="G204" s="97"/>
      <c r="H204" s="124" t="s">
        <v>28103</v>
      </c>
      <c r="I204" s="125">
        <v>0</v>
      </c>
      <c r="J204" s="125">
        <v>34540.99</v>
      </c>
      <c r="K204" s="126">
        <v>34540.99</v>
      </c>
      <c r="L204" s="100" t="s">
        <v>1324</v>
      </c>
    </row>
    <row r="205" spans="1:12" ht="56.25" customHeight="1">
      <c r="A205" s="97">
        <v>10</v>
      </c>
      <c r="B205" s="122" t="s">
        <v>8786</v>
      </c>
      <c r="C205" s="123">
        <v>42717</v>
      </c>
      <c r="D205" s="97" t="s">
        <v>28104</v>
      </c>
      <c r="E205" s="97" t="s">
        <v>15</v>
      </c>
      <c r="F205" s="97">
        <v>334206</v>
      </c>
      <c r="G205" s="97"/>
      <c r="H205" s="124" t="s">
        <v>27814</v>
      </c>
      <c r="I205" s="125">
        <v>50</v>
      </c>
      <c r="J205" s="125">
        <v>0</v>
      </c>
      <c r="K205" s="126">
        <v>50</v>
      </c>
      <c r="L205" s="100" t="s">
        <v>1324</v>
      </c>
    </row>
    <row r="206" spans="1:12" ht="56.25" customHeight="1">
      <c r="A206" s="97">
        <v>10</v>
      </c>
      <c r="B206" s="122" t="s">
        <v>8786</v>
      </c>
      <c r="C206" s="123">
        <v>42717</v>
      </c>
      <c r="D206" s="97" t="s">
        <v>28107</v>
      </c>
      <c r="E206" s="97" t="s">
        <v>6</v>
      </c>
      <c r="F206" s="97">
        <v>334209</v>
      </c>
      <c r="G206" s="97"/>
      <c r="H206" s="124" t="s">
        <v>28108</v>
      </c>
      <c r="I206" s="125">
        <v>0</v>
      </c>
      <c r="J206" s="125">
        <v>43963.61</v>
      </c>
      <c r="K206" s="126">
        <v>43963.61</v>
      </c>
      <c r="L206" s="100" t="s">
        <v>1324</v>
      </c>
    </row>
    <row r="207" spans="1:12" ht="56.25" customHeight="1">
      <c r="A207" s="97">
        <v>10</v>
      </c>
      <c r="B207" s="122" t="s">
        <v>8786</v>
      </c>
      <c r="C207" s="123">
        <v>42717</v>
      </c>
      <c r="D207" s="97" t="s">
        <v>28109</v>
      </c>
      <c r="E207" s="97" t="s">
        <v>15</v>
      </c>
      <c r="F207" s="97">
        <v>334210</v>
      </c>
      <c r="G207" s="97"/>
      <c r="H207" s="124" t="s">
        <v>28110</v>
      </c>
      <c r="I207" s="125">
        <v>50</v>
      </c>
      <c r="J207" s="125">
        <v>0</v>
      </c>
      <c r="K207" s="126">
        <v>50</v>
      </c>
      <c r="L207" s="100" t="s">
        <v>1324</v>
      </c>
    </row>
    <row r="208" spans="1:12" ht="56.25" customHeight="1">
      <c r="A208" s="97">
        <v>10</v>
      </c>
      <c r="B208" s="122" t="s">
        <v>4415</v>
      </c>
      <c r="C208" s="123">
        <v>42717</v>
      </c>
      <c r="D208" s="97" t="s">
        <v>24256</v>
      </c>
      <c r="E208" s="97" t="s">
        <v>3</v>
      </c>
      <c r="F208" s="97">
        <v>1450942</v>
      </c>
      <c r="G208" s="97"/>
      <c r="H208" s="124" t="s">
        <v>24257</v>
      </c>
      <c r="I208" s="125">
        <v>0</v>
      </c>
      <c r="J208" s="125">
        <v>3400.04</v>
      </c>
      <c r="K208" s="126">
        <v>3400.04</v>
      </c>
      <c r="L208" s="100" t="s">
        <v>1324</v>
      </c>
    </row>
    <row r="209" spans="1:12" ht="56.25" customHeight="1">
      <c r="A209" s="97">
        <v>10</v>
      </c>
      <c r="B209" s="122" t="s">
        <v>4415</v>
      </c>
      <c r="C209" s="123">
        <v>42717</v>
      </c>
      <c r="D209" s="97" t="s">
        <v>24258</v>
      </c>
      <c r="E209" s="97" t="s">
        <v>3</v>
      </c>
      <c r="F209" s="97">
        <v>1450943</v>
      </c>
      <c r="G209" s="97"/>
      <c r="H209" s="124" t="s">
        <v>24259</v>
      </c>
      <c r="I209" s="125">
        <v>0</v>
      </c>
      <c r="J209" s="125">
        <v>1566</v>
      </c>
      <c r="K209" s="126">
        <v>1566</v>
      </c>
      <c r="L209" s="100" t="s">
        <v>1324</v>
      </c>
    </row>
    <row r="210" spans="1:12" ht="56.25" customHeight="1">
      <c r="A210" s="97">
        <v>10</v>
      </c>
      <c r="B210" s="122" t="s">
        <v>4415</v>
      </c>
      <c r="C210" s="123">
        <v>42717</v>
      </c>
      <c r="D210" s="97" t="s">
        <v>24322</v>
      </c>
      <c r="E210" s="97" t="s">
        <v>3</v>
      </c>
      <c r="F210" s="97">
        <v>1451408</v>
      </c>
      <c r="G210" s="97"/>
      <c r="H210" s="124" t="s">
        <v>24323</v>
      </c>
      <c r="I210" s="125">
        <v>0</v>
      </c>
      <c r="J210" s="125">
        <v>1088.07</v>
      </c>
      <c r="K210" s="126">
        <v>1088.07</v>
      </c>
      <c r="L210" s="100" t="s">
        <v>1324</v>
      </c>
    </row>
    <row r="211" spans="1:12" ht="56.25" customHeight="1">
      <c r="A211" s="97">
        <v>10</v>
      </c>
      <c r="B211" s="122" t="s">
        <v>4415</v>
      </c>
      <c r="C211" s="123">
        <v>42718</v>
      </c>
      <c r="D211" s="97" t="s">
        <v>24405</v>
      </c>
      <c r="E211" s="97" t="s">
        <v>3</v>
      </c>
      <c r="F211" s="97">
        <v>1451914</v>
      </c>
      <c r="G211" s="97"/>
      <c r="H211" s="124" t="s">
        <v>24406</v>
      </c>
      <c r="I211" s="125">
        <v>0</v>
      </c>
      <c r="J211" s="125">
        <v>1488.74</v>
      </c>
      <c r="K211" s="126">
        <v>1488.74</v>
      </c>
      <c r="L211" s="100" t="s">
        <v>1324</v>
      </c>
    </row>
    <row r="212" spans="1:12" ht="56.25" customHeight="1">
      <c r="A212" s="97">
        <v>10</v>
      </c>
      <c r="B212" s="122" t="s">
        <v>4415</v>
      </c>
      <c r="C212" s="123">
        <v>42718</v>
      </c>
      <c r="D212" s="97" t="s">
        <v>24407</v>
      </c>
      <c r="E212" s="97" t="s">
        <v>3</v>
      </c>
      <c r="F212" s="97">
        <v>1451918</v>
      </c>
      <c r="G212" s="97"/>
      <c r="H212" s="124" t="s">
        <v>24408</v>
      </c>
      <c r="I212" s="125">
        <v>0</v>
      </c>
      <c r="J212" s="125">
        <v>1199.7</v>
      </c>
      <c r="K212" s="126">
        <v>1199.7</v>
      </c>
      <c r="L212" s="100" t="s">
        <v>1324</v>
      </c>
    </row>
    <row r="213" spans="1:12" ht="56.25" customHeight="1">
      <c r="A213" s="97">
        <v>10</v>
      </c>
      <c r="B213" s="122" t="s">
        <v>4415</v>
      </c>
      <c r="C213" s="123">
        <v>42718</v>
      </c>
      <c r="D213" s="97" t="s">
        <v>24409</v>
      </c>
      <c r="E213" s="97" t="s">
        <v>3</v>
      </c>
      <c r="F213" s="97">
        <v>1451921</v>
      </c>
      <c r="G213" s="97"/>
      <c r="H213" s="124" t="s">
        <v>24410</v>
      </c>
      <c r="I213" s="125">
        <v>0</v>
      </c>
      <c r="J213" s="125">
        <v>1833.73</v>
      </c>
      <c r="K213" s="126">
        <v>1833.73</v>
      </c>
      <c r="L213" s="100" t="s">
        <v>1324</v>
      </c>
    </row>
    <row r="214" spans="1:12" ht="56.25" customHeight="1">
      <c r="A214" s="97">
        <v>10</v>
      </c>
      <c r="B214" s="122" t="s">
        <v>4415</v>
      </c>
      <c r="C214" s="123">
        <v>42718</v>
      </c>
      <c r="D214" s="97" t="s">
        <v>24411</v>
      </c>
      <c r="E214" s="97" t="s">
        <v>3</v>
      </c>
      <c r="F214" s="97">
        <v>1451923</v>
      </c>
      <c r="G214" s="97"/>
      <c r="H214" s="124" t="s">
        <v>24412</v>
      </c>
      <c r="I214" s="125">
        <v>0</v>
      </c>
      <c r="J214" s="125">
        <v>4320.93</v>
      </c>
      <c r="K214" s="126">
        <v>4320.93</v>
      </c>
      <c r="L214" s="100" t="s">
        <v>1324</v>
      </c>
    </row>
    <row r="215" spans="1:12" ht="56.25" customHeight="1">
      <c r="A215" s="97">
        <v>10</v>
      </c>
      <c r="B215" s="122" t="s">
        <v>8786</v>
      </c>
      <c r="C215" s="123">
        <v>42718</v>
      </c>
      <c r="D215" s="97" t="s">
        <v>28139</v>
      </c>
      <c r="E215" s="97" t="s">
        <v>6</v>
      </c>
      <c r="F215" s="97">
        <v>334643</v>
      </c>
      <c r="G215" s="97"/>
      <c r="H215" s="124" t="s">
        <v>28140</v>
      </c>
      <c r="I215" s="125">
        <v>0</v>
      </c>
      <c r="J215" s="125">
        <v>6758.54</v>
      </c>
      <c r="K215" s="126">
        <v>6758.54</v>
      </c>
      <c r="L215" s="100" t="s">
        <v>1324</v>
      </c>
    </row>
    <row r="216" spans="1:12" ht="56.25" customHeight="1">
      <c r="A216" s="97">
        <v>10</v>
      </c>
      <c r="B216" s="122" t="s">
        <v>8786</v>
      </c>
      <c r="C216" s="123">
        <v>42718</v>
      </c>
      <c r="D216" s="97" t="s">
        <v>28137</v>
      </c>
      <c r="E216" s="97" t="s">
        <v>15</v>
      </c>
      <c r="F216" s="97">
        <v>334644</v>
      </c>
      <c r="G216" s="97"/>
      <c r="H216" s="124" t="s">
        <v>28138</v>
      </c>
      <c r="I216" s="125">
        <v>50</v>
      </c>
      <c r="J216" s="125">
        <v>0</v>
      </c>
      <c r="K216" s="126">
        <v>50</v>
      </c>
      <c r="L216" s="100" t="s">
        <v>1324</v>
      </c>
    </row>
    <row r="217" spans="1:12" ht="56.25" customHeight="1">
      <c r="A217" s="97">
        <v>10</v>
      </c>
      <c r="B217" s="122" t="s">
        <v>8786</v>
      </c>
      <c r="C217" s="123">
        <v>42718</v>
      </c>
      <c r="D217" s="97" t="s">
        <v>28135</v>
      </c>
      <c r="E217" s="97" t="s">
        <v>6</v>
      </c>
      <c r="F217" s="97">
        <v>334645</v>
      </c>
      <c r="G217" s="97"/>
      <c r="H217" s="124" t="s">
        <v>28136</v>
      </c>
      <c r="I217" s="125">
        <v>0</v>
      </c>
      <c r="J217" s="125">
        <v>163122.43</v>
      </c>
      <c r="K217" s="126">
        <v>163122.43</v>
      </c>
      <c r="L217" s="100" t="s">
        <v>1324</v>
      </c>
    </row>
    <row r="218" spans="1:12" ht="56.25" customHeight="1">
      <c r="A218" s="97">
        <v>10</v>
      </c>
      <c r="B218" s="122" t="s">
        <v>8786</v>
      </c>
      <c r="C218" s="123">
        <v>42718</v>
      </c>
      <c r="D218" s="97" t="s">
        <v>28183</v>
      </c>
      <c r="E218" s="97" t="s">
        <v>15</v>
      </c>
      <c r="F218" s="97">
        <v>334646</v>
      </c>
      <c r="G218" s="97"/>
      <c r="H218" s="124" t="s">
        <v>28184</v>
      </c>
      <c r="I218" s="125">
        <v>50</v>
      </c>
      <c r="J218" s="125">
        <v>0</v>
      </c>
      <c r="K218" s="126">
        <v>50</v>
      </c>
      <c r="L218" s="100" t="s">
        <v>1324</v>
      </c>
    </row>
    <row r="219" spans="1:12" ht="56.25" customHeight="1">
      <c r="A219" s="97">
        <v>10</v>
      </c>
      <c r="B219" s="122" t="s">
        <v>8786</v>
      </c>
      <c r="C219" s="123">
        <v>42718</v>
      </c>
      <c r="D219" s="97" t="s">
        <v>28169</v>
      </c>
      <c r="E219" s="97" t="s">
        <v>6</v>
      </c>
      <c r="F219" s="97">
        <v>334937</v>
      </c>
      <c r="G219" s="97"/>
      <c r="H219" s="124" t="s">
        <v>28170</v>
      </c>
      <c r="I219" s="125">
        <v>0</v>
      </c>
      <c r="J219" s="125">
        <v>155927.80000000002</v>
      </c>
      <c r="K219" s="126">
        <v>155927.80000000002</v>
      </c>
      <c r="L219" s="100" t="s">
        <v>1324</v>
      </c>
    </row>
    <row r="220" spans="1:12" ht="56.25" customHeight="1">
      <c r="A220" s="97">
        <v>10</v>
      </c>
      <c r="B220" s="122" t="s">
        <v>8786</v>
      </c>
      <c r="C220" s="123">
        <v>42718</v>
      </c>
      <c r="D220" s="97" t="s">
        <v>28167</v>
      </c>
      <c r="E220" s="97" t="s">
        <v>15</v>
      </c>
      <c r="F220" s="97">
        <v>334938</v>
      </c>
      <c r="G220" s="97"/>
      <c r="H220" s="124" t="s">
        <v>28168</v>
      </c>
      <c r="I220" s="125">
        <v>50</v>
      </c>
      <c r="J220" s="125">
        <v>0</v>
      </c>
      <c r="K220" s="126">
        <v>50</v>
      </c>
      <c r="L220" s="100" t="s">
        <v>1324</v>
      </c>
    </row>
    <row r="221" spans="1:12" ht="56.25" customHeight="1">
      <c r="A221" s="97">
        <v>10</v>
      </c>
      <c r="B221" s="122" t="s">
        <v>8786</v>
      </c>
      <c r="C221" s="123">
        <v>42718</v>
      </c>
      <c r="D221" s="97" t="s">
        <v>28165</v>
      </c>
      <c r="E221" s="97" t="s">
        <v>6</v>
      </c>
      <c r="F221" s="97">
        <v>334939</v>
      </c>
      <c r="G221" s="97"/>
      <c r="H221" s="124" t="s">
        <v>28166</v>
      </c>
      <c r="I221" s="125">
        <v>0</v>
      </c>
      <c r="J221" s="125">
        <v>13397.58</v>
      </c>
      <c r="K221" s="126">
        <v>13397.58</v>
      </c>
      <c r="L221" s="100" t="s">
        <v>1324</v>
      </c>
    </row>
    <row r="222" spans="1:12" ht="56.25" customHeight="1">
      <c r="A222" s="97">
        <v>10</v>
      </c>
      <c r="B222" s="122" t="s">
        <v>8786</v>
      </c>
      <c r="C222" s="123">
        <v>42718</v>
      </c>
      <c r="D222" s="97" t="s">
        <v>28163</v>
      </c>
      <c r="E222" s="97" t="s">
        <v>15</v>
      </c>
      <c r="F222" s="97">
        <v>334940</v>
      </c>
      <c r="G222" s="97"/>
      <c r="H222" s="124" t="s">
        <v>28164</v>
      </c>
      <c r="I222" s="125">
        <v>50</v>
      </c>
      <c r="J222" s="125">
        <v>0</v>
      </c>
      <c r="K222" s="126">
        <v>50</v>
      </c>
      <c r="L222" s="100" t="s">
        <v>1324</v>
      </c>
    </row>
    <row r="223" spans="1:12" ht="56.25" customHeight="1">
      <c r="A223" s="97">
        <v>10</v>
      </c>
      <c r="B223" s="122" t="s">
        <v>4415</v>
      </c>
      <c r="C223" s="123">
        <v>42718</v>
      </c>
      <c r="D223" s="97" t="s">
        <v>24450</v>
      </c>
      <c r="E223" s="97" t="s">
        <v>3</v>
      </c>
      <c r="F223" s="97">
        <v>1451844</v>
      </c>
      <c r="G223" s="97"/>
      <c r="H223" s="124" t="s">
        <v>24451</v>
      </c>
      <c r="I223" s="125">
        <v>0</v>
      </c>
      <c r="J223" s="125">
        <v>3584.4</v>
      </c>
      <c r="K223" s="126">
        <v>3584.4</v>
      </c>
      <c r="L223" s="100" t="s">
        <v>1324</v>
      </c>
    </row>
    <row r="224" spans="1:12" ht="56.25" customHeight="1">
      <c r="A224" s="97">
        <v>10</v>
      </c>
      <c r="B224" s="122" t="s">
        <v>8786</v>
      </c>
      <c r="C224" s="123">
        <v>42719</v>
      </c>
      <c r="D224" s="97" t="s">
        <v>28269</v>
      </c>
      <c r="E224" s="97" t="s">
        <v>6</v>
      </c>
      <c r="F224" s="97">
        <v>335720</v>
      </c>
      <c r="G224" s="97"/>
      <c r="H224" s="124" t="s">
        <v>28270</v>
      </c>
      <c r="I224" s="125">
        <v>0</v>
      </c>
      <c r="J224" s="125">
        <v>51724.4</v>
      </c>
      <c r="K224" s="126">
        <v>51724.4</v>
      </c>
      <c r="L224" s="100" t="s">
        <v>1324</v>
      </c>
    </row>
    <row r="225" spans="1:12" ht="56.25" customHeight="1">
      <c r="A225" s="97">
        <v>10</v>
      </c>
      <c r="B225" s="122" t="s">
        <v>8786</v>
      </c>
      <c r="C225" s="123">
        <v>42719</v>
      </c>
      <c r="D225" s="97" t="s">
        <v>28267</v>
      </c>
      <c r="E225" s="97" t="s">
        <v>15</v>
      </c>
      <c r="F225" s="97">
        <v>335721</v>
      </c>
      <c r="G225" s="97"/>
      <c r="H225" s="124" t="s">
        <v>28268</v>
      </c>
      <c r="I225" s="125">
        <v>50</v>
      </c>
      <c r="J225" s="125">
        <v>0</v>
      </c>
      <c r="K225" s="126">
        <v>50</v>
      </c>
      <c r="L225" s="100" t="s">
        <v>1324</v>
      </c>
    </row>
    <row r="226" spans="1:12" ht="56.25" customHeight="1">
      <c r="A226" s="97">
        <v>10</v>
      </c>
      <c r="B226" s="122" t="s">
        <v>8786</v>
      </c>
      <c r="C226" s="123">
        <v>42719</v>
      </c>
      <c r="D226" s="97" t="s">
        <v>28265</v>
      </c>
      <c r="E226" s="97" t="s">
        <v>6</v>
      </c>
      <c r="F226" s="97">
        <v>335723</v>
      </c>
      <c r="G226" s="97"/>
      <c r="H226" s="124" t="s">
        <v>28266</v>
      </c>
      <c r="I226" s="125">
        <v>0</v>
      </c>
      <c r="J226" s="125">
        <v>464147.60000000003</v>
      </c>
      <c r="K226" s="126">
        <v>464147.60000000003</v>
      </c>
      <c r="L226" s="100" t="s">
        <v>1324</v>
      </c>
    </row>
    <row r="227" spans="1:12" ht="56.25" customHeight="1">
      <c r="A227" s="97">
        <v>10</v>
      </c>
      <c r="B227" s="122" t="s">
        <v>8786</v>
      </c>
      <c r="C227" s="123">
        <v>42719</v>
      </c>
      <c r="D227" s="97" t="s">
        <v>28263</v>
      </c>
      <c r="E227" s="97" t="s">
        <v>15</v>
      </c>
      <c r="F227" s="97">
        <v>335724</v>
      </c>
      <c r="G227" s="97"/>
      <c r="H227" s="124" t="s">
        <v>28264</v>
      </c>
      <c r="I227" s="125">
        <v>50</v>
      </c>
      <c r="J227" s="125">
        <v>0</v>
      </c>
      <c r="K227" s="126">
        <v>50</v>
      </c>
      <c r="L227" s="100" t="s">
        <v>1324</v>
      </c>
    </row>
    <row r="228" spans="1:12" ht="56.25" customHeight="1">
      <c r="A228" s="97">
        <v>10</v>
      </c>
      <c r="B228" s="122" t="s">
        <v>8786</v>
      </c>
      <c r="C228" s="123">
        <v>42719</v>
      </c>
      <c r="D228" s="97" t="s">
        <v>28261</v>
      </c>
      <c r="E228" s="97" t="s">
        <v>6</v>
      </c>
      <c r="F228" s="97">
        <v>335990</v>
      </c>
      <c r="G228" s="97"/>
      <c r="H228" s="124" t="s">
        <v>28262</v>
      </c>
      <c r="I228" s="125">
        <v>0</v>
      </c>
      <c r="J228" s="125">
        <v>31117.99</v>
      </c>
      <c r="K228" s="126">
        <v>31117.99</v>
      </c>
      <c r="L228" s="100" t="s">
        <v>1324</v>
      </c>
    </row>
    <row r="229" spans="1:12" ht="56.25" customHeight="1">
      <c r="A229" s="97">
        <v>10</v>
      </c>
      <c r="B229" s="122" t="s">
        <v>8786</v>
      </c>
      <c r="C229" s="123">
        <v>42719</v>
      </c>
      <c r="D229" s="97" t="s">
        <v>28260</v>
      </c>
      <c r="E229" s="97" t="s">
        <v>15</v>
      </c>
      <c r="F229" s="97">
        <v>335991</v>
      </c>
      <c r="G229" s="97"/>
      <c r="H229" s="124" t="s">
        <v>17383</v>
      </c>
      <c r="I229" s="125">
        <v>50</v>
      </c>
      <c r="J229" s="125">
        <v>0</v>
      </c>
      <c r="K229" s="126">
        <v>50</v>
      </c>
      <c r="L229" s="100" t="s">
        <v>1324</v>
      </c>
    </row>
    <row r="230" spans="1:12" ht="56.25" customHeight="1">
      <c r="A230" s="97">
        <v>10</v>
      </c>
      <c r="B230" s="122" t="s">
        <v>8786</v>
      </c>
      <c r="C230" s="123">
        <v>42719</v>
      </c>
      <c r="D230" s="97" t="s">
        <v>28258</v>
      </c>
      <c r="E230" s="97" t="s">
        <v>6</v>
      </c>
      <c r="F230" s="97">
        <v>336099</v>
      </c>
      <c r="G230" s="97"/>
      <c r="H230" s="124" t="s">
        <v>28259</v>
      </c>
      <c r="I230" s="125">
        <v>0</v>
      </c>
      <c r="J230" s="125">
        <v>22070.47</v>
      </c>
      <c r="K230" s="126">
        <v>22070.47</v>
      </c>
      <c r="L230" s="100" t="s">
        <v>1324</v>
      </c>
    </row>
    <row r="231" spans="1:12" ht="56.25" customHeight="1">
      <c r="A231" s="97">
        <v>10</v>
      </c>
      <c r="B231" s="122" t="s">
        <v>8786</v>
      </c>
      <c r="C231" s="123">
        <v>42719</v>
      </c>
      <c r="D231" s="97" t="s">
        <v>28256</v>
      </c>
      <c r="E231" s="97" t="s">
        <v>15</v>
      </c>
      <c r="F231" s="97">
        <v>336100</v>
      </c>
      <c r="G231" s="97"/>
      <c r="H231" s="124" t="s">
        <v>28257</v>
      </c>
      <c r="I231" s="125">
        <v>50</v>
      </c>
      <c r="J231" s="125">
        <v>0</v>
      </c>
      <c r="K231" s="126">
        <v>50</v>
      </c>
      <c r="L231" s="100" t="s">
        <v>1324</v>
      </c>
    </row>
    <row r="232" spans="1:12" ht="56.25" customHeight="1">
      <c r="A232" s="97">
        <v>10</v>
      </c>
      <c r="B232" s="122" t="s">
        <v>8786</v>
      </c>
      <c r="C232" s="123">
        <v>42719</v>
      </c>
      <c r="D232" s="97" t="s">
        <v>28252</v>
      </c>
      <c r="E232" s="97" t="s">
        <v>6</v>
      </c>
      <c r="F232" s="97">
        <v>336208</v>
      </c>
      <c r="G232" s="97"/>
      <c r="H232" s="124" t="s">
        <v>28253</v>
      </c>
      <c r="I232" s="125">
        <v>0</v>
      </c>
      <c r="J232" s="125">
        <v>24856.32</v>
      </c>
      <c r="K232" s="126">
        <v>24856.32</v>
      </c>
      <c r="L232" s="100" t="s">
        <v>1324</v>
      </c>
    </row>
    <row r="233" spans="1:12" ht="56.25" customHeight="1">
      <c r="A233" s="97">
        <v>10</v>
      </c>
      <c r="B233" s="122" t="s">
        <v>8786</v>
      </c>
      <c r="C233" s="123">
        <v>42719</v>
      </c>
      <c r="D233" s="97" t="s">
        <v>28250</v>
      </c>
      <c r="E233" s="97" t="s">
        <v>15</v>
      </c>
      <c r="F233" s="97">
        <v>336209</v>
      </c>
      <c r="G233" s="97"/>
      <c r="H233" s="124" t="s">
        <v>28251</v>
      </c>
      <c r="I233" s="125">
        <v>50</v>
      </c>
      <c r="J233" s="125">
        <v>0</v>
      </c>
      <c r="K233" s="126">
        <v>50</v>
      </c>
      <c r="L233" s="100" t="s">
        <v>1324</v>
      </c>
    </row>
    <row r="234" spans="1:12" ht="56.25" customHeight="1">
      <c r="A234" s="97">
        <v>10</v>
      </c>
      <c r="B234" s="122" t="s">
        <v>8786</v>
      </c>
      <c r="C234" s="123">
        <v>42720</v>
      </c>
      <c r="D234" s="97" t="s">
        <v>28313</v>
      </c>
      <c r="E234" s="97" t="s">
        <v>15</v>
      </c>
      <c r="F234" s="97">
        <v>1326</v>
      </c>
      <c r="G234" s="97"/>
      <c r="H234" s="124" t="s">
        <v>28314</v>
      </c>
      <c r="I234" s="125">
        <v>294.76</v>
      </c>
      <c r="J234" s="125">
        <v>0</v>
      </c>
      <c r="K234" s="126">
        <v>294.76</v>
      </c>
      <c r="L234" s="100" t="s">
        <v>1324</v>
      </c>
    </row>
    <row r="235" spans="1:12" ht="56.25" customHeight="1">
      <c r="A235" s="97">
        <v>10</v>
      </c>
      <c r="B235" s="122" t="s">
        <v>8786</v>
      </c>
      <c r="C235" s="123">
        <v>42723</v>
      </c>
      <c r="D235" s="97" t="s">
        <v>28387</v>
      </c>
      <c r="E235" s="97" t="s">
        <v>15</v>
      </c>
      <c r="F235" s="97">
        <v>1351</v>
      </c>
      <c r="G235" s="97"/>
      <c r="H235" s="124" t="s">
        <v>28388</v>
      </c>
      <c r="I235" s="125">
        <v>19330.36</v>
      </c>
      <c r="J235" s="125">
        <v>0</v>
      </c>
      <c r="K235" s="126">
        <v>19330.36</v>
      </c>
      <c r="L235" s="100" t="s">
        <v>1324</v>
      </c>
    </row>
    <row r="236" spans="1:12" ht="56.25" customHeight="1">
      <c r="A236" s="97">
        <v>10</v>
      </c>
      <c r="B236" s="122" t="s">
        <v>8786</v>
      </c>
      <c r="C236" s="123">
        <v>42723</v>
      </c>
      <c r="D236" s="97" t="s">
        <v>28372</v>
      </c>
      <c r="E236" s="97" t="s">
        <v>15</v>
      </c>
      <c r="F236" s="97">
        <v>1357</v>
      </c>
      <c r="G236" s="97"/>
      <c r="H236" s="124" t="s">
        <v>28373</v>
      </c>
      <c r="I236" s="125">
        <v>309.24</v>
      </c>
      <c r="J236" s="125">
        <v>0</v>
      </c>
      <c r="K236" s="126">
        <v>309.24</v>
      </c>
      <c r="L236" s="100" t="s">
        <v>1324</v>
      </c>
    </row>
    <row r="237" spans="1:12" ht="56.25" customHeight="1">
      <c r="A237" s="97">
        <v>10</v>
      </c>
      <c r="B237" s="122" t="s">
        <v>8786</v>
      </c>
      <c r="C237" s="123">
        <v>42723</v>
      </c>
      <c r="D237" s="97" t="s">
        <v>28366</v>
      </c>
      <c r="E237" s="97" t="s">
        <v>15</v>
      </c>
      <c r="F237" s="97">
        <v>1350</v>
      </c>
      <c r="G237" s="97"/>
      <c r="H237" s="124" t="s">
        <v>28367</v>
      </c>
      <c r="I237" s="125">
        <v>506.88</v>
      </c>
      <c r="J237" s="125">
        <v>0</v>
      </c>
      <c r="K237" s="126">
        <v>506.88</v>
      </c>
      <c r="L237" s="100" t="s">
        <v>1324</v>
      </c>
    </row>
    <row r="238" spans="1:12" ht="56.25" customHeight="1">
      <c r="A238" s="97">
        <v>10</v>
      </c>
      <c r="B238" s="122" t="s">
        <v>8786</v>
      </c>
      <c r="C238" s="123">
        <v>42723</v>
      </c>
      <c r="D238" s="97" t="s">
        <v>28364</v>
      </c>
      <c r="E238" s="97" t="s">
        <v>15</v>
      </c>
      <c r="F238" s="97">
        <v>1352</v>
      </c>
      <c r="G238" s="97"/>
      <c r="H238" s="124" t="s">
        <v>28365</v>
      </c>
      <c r="I238" s="125">
        <v>309.24</v>
      </c>
      <c r="J238" s="125">
        <v>0</v>
      </c>
      <c r="K238" s="126">
        <v>309.24</v>
      </c>
      <c r="L238" s="100" t="s">
        <v>1324</v>
      </c>
    </row>
    <row r="239" spans="1:12" ht="56.25" customHeight="1">
      <c r="A239" s="97">
        <v>10</v>
      </c>
      <c r="B239" s="122" t="s">
        <v>8786</v>
      </c>
      <c r="C239" s="123">
        <v>42723</v>
      </c>
      <c r="D239" s="97" t="s">
        <v>28362</v>
      </c>
      <c r="E239" s="97" t="s">
        <v>15</v>
      </c>
      <c r="F239" s="97">
        <v>1353</v>
      </c>
      <c r="G239" s="97"/>
      <c r="H239" s="124" t="s">
        <v>28363</v>
      </c>
      <c r="I239" s="125">
        <v>514.83000000000004</v>
      </c>
      <c r="J239" s="125">
        <v>0</v>
      </c>
      <c r="K239" s="126">
        <v>514.83000000000004</v>
      </c>
      <c r="L239" s="100" t="s">
        <v>1324</v>
      </c>
    </row>
    <row r="240" spans="1:12" ht="56.25" customHeight="1">
      <c r="A240" s="97">
        <v>10</v>
      </c>
      <c r="B240" s="122" t="s">
        <v>4415</v>
      </c>
      <c r="C240" s="123">
        <v>42723</v>
      </c>
      <c r="D240" s="97" t="s">
        <v>24897</v>
      </c>
      <c r="E240" s="97" t="s">
        <v>3</v>
      </c>
      <c r="F240" s="97">
        <v>1454229</v>
      </c>
      <c r="G240" s="97"/>
      <c r="H240" s="124" t="s">
        <v>24898</v>
      </c>
      <c r="I240" s="125">
        <v>0</v>
      </c>
      <c r="J240" s="125">
        <v>120</v>
      </c>
      <c r="K240" s="126">
        <v>120</v>
      </c>
      <c r="L240" s="100" t="s">
        <v>1324</v>
      </c>
    </row>
    <row r="241" spans="1:12" ht="56.25" customHeight="1">
      <c r="A241" s="97">
        <v>10</v>
      </c>
      <c r="B241" s="122" t="s">
        <v>8786</v>
      </c>
      <c r="C241" s="123">
        <v>42724</v>
      </c>
      <c r="D241" s="97" t="s">
        <v>28488</v>
      </c>
      <c r="E241" s="97" t="s">
        <v>6</v>
      </c>
      <c r="F241" s="97">
        <v>339349</v>
      </c>
      <c r="G241" s="97"/>
      <c r="H241" s="124" t="s">
        <v>28489</v>
      </c>
      <c r="I241" s="125">
        <v>0</v>
      </c>
      <c r="J241" s="125">
        <v>74437.86</v>
      </c>
      <c r="K241" s="126">
        <v>74437.86</v>
      </c>
      <c r="L241" s="100" t="s">
        <v>1324</v>
      </c>
    </row>
    <row r="242" spans="1:12" ht="56.25" customHeight="1">
      <c r="A242" s="97">
        <v>10</v>
      </c>
      <c r="B242" s="122" t="s">
        <v>8786</v>
      </c>
      <c r="C242" s="123">
        <v>42724</v>
      </c>
      <c r="D242" s="97" t="s">
        <v>28486</v>
      </c>
      <c r="E242" s="97" t="s">
        <v>15</v>
      </c>
      <c r="F242" s="97">
        <v>339350</v>
      </c>
      <c r="G242" s="97"/>
      <c r="H242" s="124" t="s">
        <v>28487</v>
      </c>
      <c r="I242" s="125">
        <v>50</v>
      </c>
      <c r="J242" s="125">
        <v>0</v>
      </c>
      <c r="K242" s="126">
        <v>50</v>
      </c>
      <c r="L242" s="100" t="s">
        <v>1324</v>
      </c>
    </row>
    <row r="243" spans="1:12" ht="56.25" customHeight="1">
      <c r="A243" s="97">
        <v>10</v>
      </c>
      <c r="B243" s="122" t="s">
        <v>8786</v>
      </c>
      <c r="C243" s="123">
        <v>42724</v>
      </c>
      <c r="D243" s="97" t="s">
        <v>28482</v>
      </c>
      <c r="E243" s="97" t="s">
        <v>6</v>
      </c>
      <c r="F243" s="97">
        <v>339477</v>
      </c>
      <c r="G243" s="97"/>
      <c r="H243" s="124" t="s">
        <v>28483</v>
      </c>
      <c r="I243" s="125">
        <v>0</v>
      </c>
      <c r="J243" s="125">
        <v>150850.30000000002</v>
      </c>
      <c r="K243" s="126">
        <v>150850.30000000002</v>
      </c>
      <c r="L243" s="100" t="s">
        <v>1324</v>
      </c>
    </row>
    <row r="244" spans="1:12" ht="56.25" customHeight="1">
      <c r="A244" s="97">
        <v>10</v>
      </c>
      <c r="B244" s="122" t="s">
        <v>8786</v>
      </c>
      <c r="C244" s="123">
        <v>42724</v>
      </c>
      <c r="D244" s="97" t="s">
        <v>28480</v>
      </c>
      <c r="E244" s="97" t="s">
        <v>15</v>
      </c>
      <c r="F244" s="97">
        <v>339478</v>
      </c>
      <c r="G244" s="97"/>
      <c r="H244" s="124" t="s">
        <v>28481</v>
      </c>
      <c r="I244" s="125">
        <v>50</v>
      </c>
      <c r="J244" s="125">
        <v>0</v>
      </c>
      <c r="K244" s="126">
        <v>50</v>
      </c>
      <c r="L244" s="100" t="s">
        <v>1324</v>
      </c>
    </row>
    <row r="245" spans="1:12" ht="56.25" customHeight="1">
      <c r="A245" s="97">
        <v>10</v>
      </c>
      <c r="B245" s="122" t="s">
        <v>8786</v>
      </c>
      <c r="C245" s="123">
        <v>42724</v>
      </c>
      <c r="D245" s="97" t="s">
        <v>28428</v>
      </c>
      <c r="E245" s="97" t="s">
        <v>6</v>
      </c>
      <c r="F245" s="97">
        <v>874054</v>
      </c>
      <c r="G245" s="97"/>
      <c r="H245" s="124" t="s">
        <v>28429</v>
      </c>
      <c r="I245" s="125">
        <v>0</v>
      </c>
      <c r="J245" s="125">
        <v>49446.880000000005</v>
      </c>
      <c r="K245" s="126">
        <v>49446.880000000005</v>
      </c>
      <c r="L245" s="100" t="s">
        <v>1324</v>
      </c>
    </row>
    <row r="246" spans="1:12" ht="56.25" customHeight="1">
      <c r="A246" s="97">
        <v>10</v>
      </c>
      <c r="B246" s="122" t="s">
        <v>8786</v>
      </c>
      <c r="C246" s="123">
        <v>42724</v>
      </c>
      <c r="D246" s="97" t="s">
        <v>28426</v>
      </c>
      <c r="E246" s="97" t="s">
        <v>11</v>
      </c>
      <c r="F246" s="97">
        <v>874054</v>
      </c>
      <c r="G246" s="97"/>
      <c r="H246" s="124" t="s">
        <v>28427</v>
      </c>
      <c r="I246" s="125">
        <v>50</v>
      </c>
      <c r="J246" s="125">
        <v>0</v>
      </c>
      <c r="K246" s="126">
        <v>50</v>
      </c>
      <c r="L246" s="100" t="s">
        <v>1324</v>
      </c>
    </row>
    <row r="247" spans="1:12" ht="56.25" customHeight="1">
      <c r="A247" s="97">
        <v>10</v>
      </c>
      <c r="B247" s="122" t="s">
        <v>8786</v>
      </c>
      <c r="C247" s="123">
        <v>42724</v>
      </c>
      <c r="D247" s="97" t="s">
        <v>28424</v>
      </c>
      <c r="E247" s="97" t="s">
        <v>6</v>
      </c>
      <c r="F247" s="97">
        <v>874063</v>
      </c>
      <c r="G247" s="97"/>
      <c r="H247" s="124" t="s">
        <v>28425</v>
      </c>
      <c r="I247" s="125">
        <v>0</v>
      </c>
      <c r="J247" s="125">
        <v>13471.81</v>
      </c>
      <c r="K247" s="126">
        <v>13471.81</v>
      </c>
      <c r="L247" s="100" t="s">
        <v>1324</v>
      </c>
    </row>
    <row r="248" spans="1:12" ht="56.25" customHeight="1">
      <c r="A248" s="97">
        <v>10</v>
      </c>
      <c r="B248" s="122" t="s">
        <v>8786</v>
      </c>
      <c r="C248" s="123">
        <v>42724</v>
      </c>
      <c r="D248" s="97" t="s">
        <v>28422</v>
      </c>
      <c r="E248" s="97" t="s">
        <v>11</v>
      </c>
      <c r="F248" s="97">
        <v>874063</v>
      </c>
      <c r="G248" s="97"/>
      <c r="H248" s="124" t="s">
        <v>28423</v>
      </c>
      <c r="I248" s="125">
        <v>50</v>
      </c>
      <c r="J248" s="125">
        <v>0</v>
      </c>
      <c r="K248" s="126">
        <v>50</v>
      </c>
      <c r="L248" s="100" t="s">
        <v>1324</v>
      </c>
    </row>
    <row r="249" spans="1:12" ht="56.25" customHeight="1">
      <c r="A249" s="97">
        <v>10</v>
      </c>
      <c r="B249" s="122" t="s">
        <v>8786</v>
      </c>
      <c r="C249" s="123">
        <v>42725</v>
      </c>
      <c r="D249" s="97" t="s">
        <v>28546</v>
      </c>
      <c r="E249" s="97" t="s">
        <v>6</v>
      </c>
      <c r="F249" s="97">
        <v>339791</v>
      </c>
      <c r="G249" s="97"/>
      <c r="H249" s="124" t="s">
        <v>28547</v>
      </c>
      <c r="I249" s="125">
        <v>0</v>
      </c>
      <c r="J249" s="125">
        <v>19208</v>
      </c>
      <c r="K249" s="126">
        <v>19208</v>
      </c>
      <c r="L249" s="100" t="s">
        <v>1324</v>
      </c>
    </row>
    <row r="250" spans="1:12" ht="56.25" customHeight="1">
      <c r="A250" s="97">
        <v>10</v>
      </c>
      <c r="B250" s="122" t="s">
        <v>8786</v>
      </c>
      <c r="C250" s="123">
        <v>42725</v>
      </c>
      <c r="D250" s="97" t="s">
        <v>28544</v>
      </c>
      <c r="E250" s="97" t="s">
        <v>15</v>
      </c>
      <c r="F250" s="97">
        <v>339792</v>
      </c>
      <c r="G250" s="97"/>
      <c r="H250" s="124" t="s">
        <v>28545</v>
      </c>
      <c r="I250" s="125">
        <v>50</v>
      </c>
      <c r="J250" s="125">
        <v>0</v>
      </c>
      <c r="K250" s="126">
        <v>50</v>
      </c>
      <c r="L250" s="100" t="s">
        <v>1324</v>
      </c>
    </row>
    <row r="251" spans="1:12" ht="56.25" customHeight="1">
      <c r="A251" s="97">
        <v>10</v>
      </c>
      <c r="B251" s="122" t="s">
        <v>4415</v>
      </c>
      <c r="C251" s="123">
        <v>42725</v>
      </c>
      <c r="D251" s="97" t="s">
        <v>25253</v>
      </c>
      <c r="E251" s="97" t="s">
        <v>3</v>
      </c>
      <c r="F251" s="97">
        <v>1455597</v>
      </c>
      <c r="G251" s="97"/>
      <c r="H251" s="124" t="s">
        <v>25254</v>
      </c>
      <c r="I251" s="125">
        <v>0</v>
      </c>
      <c r="J251" s="125">
        <v>1123.0899999999999</v>
      </c>
      <c r="K251" s="126">
        <v>1123.0899999999999</v>
      </c>
      <c r="L251" s="100" t="s">
        <v>1324</v>
      </c>
    </row>
    <row r="252" spans="1:12" ht="56.25" customHeight="1">
      <c r="A252" s="97">
        <v>10</v>
      </c>
      <c r="B252" s="122" t="s">
        <v>4415</v>
      </c>
      <c r="C252" s="123">
        <v>42725</v>
      </c>
      <c r="D252" s="97" t="s">
        <v>25323</v>
      </c>
      <c r="E252" s="97" t="s">
        <v>3</v>
      </c>
      <c r="F252" s="97">
        <v>1455944</v>
      </c>
      <c r="G252" s="97"/>
      <c r="H252" s="124" t="s">
        <v>25324</v>
      </c>
      <c r="I252" s="125">
        <v>0</v>
      </c>
      <c r="J252" s="125">
        <v>395.92</v>
      </c>
      <c r="K252" s="126">
        <v>395.92</v>
      </c>
      <c r="L252" s="100" t="s">
        <v>1324</v>
      </c>
    </row>
    <row r="253" spans="1:12" ht="56.25" customHeight="1">
      <c r="A253" s="97">
        <v>10</v>
      </c>
      <c r="B253" s="122" t="s">
        <v>8786</v>
      </c>
      <c r="C253" s="123">
        <v>42726</v>
      </c>
      <c r="D253" s="97" t="s">
        <v>28620</v>
      </c>
      <c r="E253" s="97" t="s">
        <v>6</v>
      </c>
      <c r="F253" s="97">
        <v>341452</v>
      </c>
      <c r="G253" s="97"/>
      <c r="H253" s="124" t="s">
        <v>28621</v>
      </c>
      <c r="I253" s="125">
        <v>0</v>
      </c>
      <c r="J253" s="125">
        <v>1749.3</v>
      </c>
      <c r="K253" s="126">
        <v>1749.3</v>
      </c>
      <c r="L253" s="100" t="s">
        <v>1324</v>
      </c>
    </row>
    <row r="254" spans="1:12" ht="56.25" customHeight="1">
      <c r="A254" s="97">
        <v>10</v>
      </c>
      <c r="B254" s="122" t="s">
        <v>8786</v>
      </c>
      <c r="C254" s="123">
        <v>42726</v>
      </c>
      <c r="D254" s="97" t="s">
        <v>28622</v>
      </c>
      <c r="E254" s="97" t="s">
        <v>15</v>
      </c>
      <c r="F254" s="97">
        <v>341453</v>
      </c>
      <c r="G254" s="97"/>
      <c r="H254" s="124" t="s">
        <v>28623</v>
      </c>
      <c r="I254" s="125">
        <v>50</v>
      </c>
      <c r="J254" s="125">
        <v>0</v>
      </c>
      <c r="K254" s="126">
        <v>50</v>
      </c>
      <c r="L254" s="100" t="s">
        <v>1324</v>
      </c>
    </row>
    <row r="255" spans="1:12" ht="56.25" customHeight="1">
      <c r="A255" s="97">
        <v>10</v>
      </c>
      <c r="B255" s="122" t="s">
        <v>4415</v>
      </c>
      <c r="C255" s="123">
        <v>42726</v>
      </c>
      <c r="D255" s="97" t="s">
        <v>25445</v>
      </c>
      <c r="E255" s="97" t="s">
        <v>3</v>
      </c>
      <c r="F255" s="97">
        <v>1456268</v>
      </c>
      <c r="G255" s="97"/>
      <c r="H255" s="124" t="s">
        <v>25446</v>
      </c>
      <c r="I255" s="125">
        <v>0</v>
      </c>
      <c r="J255" s="125">
        <v>3300</v>
      </c>
      <c r="K255" s="126">
        <v>3300</v>
      </c>
      <c r="L255" s="100" t="s">
        <v>1324</v>
      </c>
    </row>
    <row r="256" spans="1:12" ht="56.25" customHeight="1">
      <c r="A256" s="97">
        <v>10</v>
      </c>
      <c r="B256" s="122" t="s">
        <v>4415</v>
      </c>
      <c r="C256" s="123">
        <v>42726</v>
      </c>
      <c r="D256" s="97" t="s">
        <v>25490</v>
      </c>
      <c r="E256" s="97" t="s">
        <v>3</v>
      </c>
      <c r="F256" s="97">
        <v>1456461</v>
      </c>
      <c r="G256" s="97"/>
      <c r="H256" s="124" t="s">
        <v>25491</v>
      </c>
      <c r="I256" s="125">
        <v>0</v>
      </c>
      <c r="J256" s="125">
        <v>12.67</v>
      </c>
      <c r="K256" s="126">
        <v>12.67</v>
      </c>
      <c r="L256" s="100" t="s">
        <v>1324</v>
      </c>
    </row>
    <row r="257" spans="1:12" ht="56.25" customHeight="1">
      <c r="A257" s="97">
        <v>10</v>
      </c>
      <c r="B257" s="122" t="s">
        <v>4415</v>
      </c>
      <c r="C257" s="123">
        <v>42726</v>
      </c>
      <c r="D257" s="97" t="s">
        <v>25564</v>
      </c>
      <c r="E257" s="97" t="s">
        <v>3</v>
      </c>
      <c r="F257" s="97">
        <v>1456683</v>
      </c>
      <c r="G257" s="97"/>
      <c r="H257" s="124" t="s">
        <v>25565</v>
      </c>
      <c r="I257" s="125">
        <v>0</v>
      </c>
      <c r="J257" s="125">
        <v>9660.5</v>
      </c>
      <c r="K257" s="126">
        <v>9660.5</v>
      </c>
      <c r="L257" s="100" t="s">
        <v>1324</v>
      </c>
    </row>
    <row r="258" spans="1:12" ht="56.25" customHeight="1">
      <c r="A258" s="97">
        <v>10</v>
      </c>
      <c r="B258" s="122" t="s">
        <v>8786</v>
      </c>
      <c r="C258" s="123">
        <v>42727</v>
      </c>
      <c r="D258" s="97" t="s">
        <v>28663</v>
      </c>
      <c r="E258" s="97" t="s">
        <v>15</v>
      </c>
      <c r="F258" s="97">
        <v>1406</v>
      </c>
      <c r="G258" s="97"/>
      <c r="H258" s="124" t="s">
        <v>28664</v>
      </c>
      <c r="I258" s="125">
        <v>286.53000000000003</v>
      </c>
      <c r="J258" s="125">
        <v>0</v>
      </c>
      <c r="K258" s="126">
        <v>286.53000000000003</v>
      </c>
      <c r="L258" s="100" t="s">
        <v>1324</v>
      </c>
    </row>
    <row r="259" spans="1:12" ht="56.25" customHeight="1">
      <c r="A259" s="97">
        <v>10</v>
      </c>
      <c r="B259" s="122" t="s">
        <v>4415</v>
      </c>
      <c r="C259" s="123">
        <v>42727</v>
      </c>
      <c r="D259" s="97" t="s">
        <v>25728</v>
      </c>
      <c r="E259" s="97" t="s">
        <v>3</v>
      </c>
      <c r="F259" s="97">
        <v>1457282</v>
      </c>
      <c r="G259" s="97"/>
      <c r="H259" s="124" t="s">
        <v>25729</v>
      </c>
      <c r="I259" s="125">
        <v>0</v>
      </c>
      <c r="J259" s="125">
        <v>3948</v>
      </c>
      <c r="K259" s="126">
        <v>3948</v>
      </c>
      <c r="L259" s="100" t="s">
        <v>1324</v>
      </c>
    </row>
    <row r="260" spans="1:12" ht="56.25" customHeight="1">
      <c r="A260" s="97">
        <v>10</v>
      </c>
      <c r="B260" s="122" t="s">
        <v>4415</v>
      </c>
      <c r="C260" s="123">
        <v>42731</v>
      </c>
      <c r="D260" s="97" t="s">
        <v>25964</v>
      </c>
      <c r="E260" s="97" t="s">
        <v>3</v>
      </c>
      <c r="F260" s="97">
        <v>1458026</v>
      </c>
      <c r="G260" s="97"/>
      <c r="H260" s="124" t="s">
        <v>25965</v>
      </c>
      <c r="I260" s="125">
        <v>0</v>
      </c>
      <c r="J260" s="125">
        <v>31</v>
      </c>
      <c r="K260" s="126">
        <v>31</v>
      </c>
      <c r="L260" s="100" t="s">
        <v>1324</v>
      </c>
    </row>
    <row r="261" spans="1:12" ht="56.25" customHeight="1">
      <c r="A261" s="97">
        <v>10</v>
      </c>
      <c r="B261" s="122" t="s">
        <v>4415</v>
      </c>
      <c r="C261" s="123">
        <v>42732</v>
      </c>
      <c r="D261" s="97" t="s">
        <v>26054</v>
      </c>
      <c r="E261" s="97" t="s">
        <v>3</v>
      </c>
      <c r="F261" s="97">
        <v>1458675</v>
      </c>
      <c r="G261" s="97"/>
      <c r="H261" s="124" t="s">
        <v>26055</v>
      </c>
      <c r="I261" s="125">
        <v>0</v>
      </c>
      <c r="J261" s="125">
        <v>809.7</v>
      </c>
      <c r="K261" s="126">
        <v>809.7</v>
      </c>
      <c r="L261" s="100" t="s">
        <v>1324</v>
      </c>
    </row>
    <row r="262" spans="1:12" ht="56.25" customHeight="1">
      <c r="A262" s="97">
        <v>10</v>
      </c>
      <c r="B262" s="122" t="s">
        <v>4415</v>
      </c>
      <c r="C262" s="123">
        <v>42732</v>
      </c>
      <c r="D262" s="97" t="s">
        <v>26056</v>
      </c>
      <c r="E262" s="97" t="s">
        <v>3</v>
      </c>
      <c r="F262" s="97">
        <v>1458691</v>
      </c>
      <c r="G262" s="97"/>
      <c r="H262" s="124" t="s">
        <v>26057</v>
      </c>
      <c r="I262" s="125">
        <v>0</v>
      </c>
      <c r="J262" s="125">
        <v>1000</v>
      </c>
      <c r="K262" s="126">
        <v>1000</v>
      </c>
      <c r="L262" s="100" t="s">
        <v>1324</v>
      </c>
    </row>
    <row r="263" spans="1:12" ht="56.25" customHeight="1">
      <c r="A263" s="97">
        <v>10</v>
      </c>
      <c r="B263" s="122" t="s">
        <v>4415</v>
      </c>
      <c r="C263" s="123">
        <v>42732</v>
      </c>
      <c r="D263" s="97" t="s">
        <v>26058</v>
      </c>
      <c r="E263" s="97" t="s">
        <v>3</v>
      </c>
      <c r="F263" s="97">
        <v>1458700</v>
      </c>
      <c r="G263" s="97"/>
      <c r="H263" s="124" t="s">
        <v>26059</v>
      </c>
      <c r="I263" s="125">
        <v>0</v>
      </c>
      <c r="J263" s="125">
        <v>5517.14</v>
      </c>
      <c r="K263" s="126">
        <v>5517.14</v>
      </c>
      <c r="L263" s="100" t="s">
        <v>1324</v>
      </c>
    </row>
    <row r="264" spans="1:12" ht="56.25" customHeight="1">
      <c r="A264" s="97">
        <v>10</v>
      </c>
      <c r="B264" s="122" t="s">
        <v>8786</v>
      </c>
      <c r="C264" s="123">
        <v>42732</v>
      </c>
      <c r="D264" s="97" t="s">
        <v>28798</v>
      </c>
      <c r="E264" s="97" t="s">
        <v>6</v>
      </c>
      <c r="F264" s="97">
        <v>875257</v>
      </c>
      <c r="G264" s="97"/>
      <c r="H264" s="124" t="s">
        <v>28799</v>
      </c>
      <c r="I264" s="125">
        <v>0</v>
      </c>
      <c r="J264" s="125">
        <v>4769.76</v>
      </c>
      <c r="K264" s="126">
        <v>4769.76</v>
      </c>
      <c r="L264" s="100" t="s">
        <v>1324</v>
      </c>
    </row>
    <row r="265" spans="1:12" ht="56.25" customHeight="1">
      <c r="A265" s="97">
        <v>10</v>
      </c>
      <c r="B265" s="122" t="s">
        <v>8786</v>
      </c>
      <c r="C265" s="123">
        <v>42732</v>
      </c>
      <c r="D265" s="97" t="s">
        <v>28800</v>
      </c>
      <c r="E265" s="97" t="s">
        <v>11</v>
      </c>
      <c r="F265" s="97">
        <v>875257</v>
      </c>
      <c r="G265" s="97"/>
      <c r="H265" s="124" t="s">
        <v>28801</v>
      </c>
      <c r="I265" s="125">
        <v>50</v>
      </c>
      <c r="J265" s="125">
        <v>0</v>
      </c>
      <c r="K265" s="126">
        <v>50</v>
      </c>
      <c r="L265" s="100" t="s">
        <v>1324</v>
      </c>
    </row>
    <row r="266" spans="1:12" ht="56.25" customHeight="1">
      <c r="A266" s="97">
        <v>10</v>
      </c>
      <c r="B266" s="122" t="s">
        <v>8786</v>
      </c>
      <c r="C266" s="123">
        <v>42733</v>
      </c>
      <c r="D266" s="97" t="s">
        <v>29041</v>
      </c>
      <c r="E266" s="97" t="s">
        <v>15</v>
      </c>
      <c r="F266" s="97">
        <v>1432</v>
      </c>
      <c r="G266" s="97"/>
      <c r="H266" s="124" t="s">
        <v>29042</v>
      </c>
      <c r="I266" s="125">
        <v>272.61</v>
      </c>
      <c r="J266" s="125">
        <v>0</v>
      </c>
      <c r="K266" s="126">
        <v>272.61</v>
      </c>
      <c r="L266" s="100" t="s">
        <v>1324</v>
      </c>
    </row>
    <row r="267" spans="1:12" ht="56.25" customHeight="1">
      <c r="A267" s="97">
        <v>10</v>
      </c>
      <c r="B267" s="122" t="s">
        <v>8786</v>
      </c>
      <c r="C267" s="123">
        <v>42733</v>
      </c>
      <c r="D267" s="97" t="s">
        <v>29045</v>
      </c>
      <c r="E267" s="97" t="s">
        <v>6</v>
      </c>
      <c r="F267" s="97">
        <v>345046</v>
      </c>
      <c r="G267" s="97"/>
      <c r="H267" s="124" t="s">
        <v>29046</v>
      </c>
      <c r="I267" s="125">
        <v>0</v>
      </c>
      <c r="J267" s="125">
        <v>7320.99</v>
      </c>
      <c r="K267" s="126">
        <v>7320.99</v>
      </c>
      <c r="L267" s="100" t="s">
        <v>1324</v>
      </c>
    </row>
    <row r="268" spans="1:12" ht="56.25" customHeight="1">
      <c r="A268" s="97">
        <v>10</v>
      </c>
      <c r="B268" s="122" t="s">
        <v>8786</v>
      </c>
      <c r="C268" s="123">
        <v>42733</v>
      </c>
      <c r="D268" s="97" t="s">
        <v>29047</v>
      </c>
      <c r="E268" s="97" t="s">
        <v>15</v>
      </c>
      <c r="F268" s="97">
        <v>345047</v>
      </c>
      <c r="G268" s="97"/>
      <c r="H268" s="124" t="s">
        <v>29048</v>
      </c>
      <c r="I268" s="125">
        <v>50</v>
      </c>
      <c r="J268" s="125">
        <v>0</v>
      </c>
      <c r="K268" s="126">
        <v>50</v>
      </c>
      <c r="L268" s="100" t="s">
        <v>1324</v>
      </c>
    </row>
    <row r="269" spans="1:12" ht="56.25" customHeight="1">
      <c r="A269" s="97">
        <v>10</v>
      </c>
      <c r="B269" s="122" t="s">
        <v>8786</v>
      </c>
      <c r="C269" s="123">
        <v>42733</v>
      </c>
      <c r="D269" s="97" t="s">
        <v>29052</v>
      </c>
      <c r="E269" s="97" t="s">
        <v>6</v>
      </c>
      <c r="F269" s="97">
        <v>345245</v>
      </c>
      <c r="G269" s="97"/>
      <c r="H269" s="124" t="s">
        <v>29053</v>
      </c>
      <c r="I269" s="125">
        <v>0</v>
      </c>
      <c r="J269" s="125">
        <v>12258.82</v>
      </c>
      <c r="K269" s="126">
        <v>12258.82</v>
      </c>
      <c r="L269" s="100" t="s">
        <v>1324</v>
      </c>
    </row>
    <row r="270" spans="1:12" ht="56.25" customHeight="1">
      <c r="A270" s="97">
        <v>10</v>
      </c>
      <c r="B270" s="122" t="s">
        <v>8786</v>
      </c>
      <c r="C270" s="123">
        <v>42733</v>
      </c>
      <c r="D270" s="97" t="s">
        <v>29054</v>
      </c>
      <c r="E270" s="97" t="s">
        <v>15</v>
      </c>
      <c r="F270" s="97">
        <v>345246</v>
      </c>
      <c r="G270" s="97"/>
      <c r="H270" s="124" t="s">
        <v>29055</v>
      </c>
      <c r="I270" s="125">
        <v>50</v>
      </c>
      <c r="J270" s="125">
        <v>0</v>
      </c>
      <c r="K270" s="126">
        <v>50</v>
      </c>
      <c r="L270" s="100" t="s">
        <v>1324</v>
      </c>
    </row>
    <row r="271" spans="1:12" ht="56.25" customHeight="1">
      <c r="A271" s="97">
        <v>10</v>
      </c>
      <c r="B271" s="122" t="s">
        <v>8786</v>
      </c>
      <c r="C271" s="123">
        <v>42734</v>
      </c>
      <c r="D271" s="97" t="s">
        <v>29253</v>
      </c>
      <c r="E271" s="97" t="s">
        <v>15</v>
      </c>
      <c r="F271" s="97">
        <v>1476</v>
      </c>
      <c r="G271" s="97"/>
      <c r="H271" s="124" t="s">
        <v>29254</v>
      </c>
      <c r="I271" s="125">
        <v>640.23</v>
      </c>
      <c r="J271" s="125">
        <v>0</v>
      </c>
      <c r="K271" s="126">
        <v>640.23</v>
      </c>
      <c r="L271" s="100" t="s">
        <v>1324</v>
      </c>
    </row>
    <row r="272" spans="1:12" ht="56.25" customHeight="1">
      <c r="A272" s="97">
        <v>10</v>
      </c>
      <c r="B272" s="122" t="s">
        <v>8786</v>
      </c>
      <c r="C272" s="123">
        <v>42734</v>
      </c>
      <c r="D272" s="97" t="s">
        <v>29249</v>
      </c>
      <c r="E272" s="97" t="s">
        <v>15</v>
      </c>
      <c r="F272" s="97">
        <v>1475</v>
      </c>
      <c r="G272" s="97"/>
      <c r="H272" s="124" t="s">
        <v>29250</v>
      </c>
      <c r="I272" s="125">
        <v>304.3</v>
      </c>
      <c r="J272" s="125">
        <v>0</v>
      </c>
      <c r="K272" s="126">
        <v>304.3</v>
      </c>
      <c r="L272" s="100" t="s">
        <v>1324</v>
      </c>
    </row>
    <row r="273" spans="1:12" ht="56.25" customHeight="1">
      <c r="A273" s="97">
        <v>10</v>
      </c>
      <c r="B273" s="122" t="s">
        <v>8786</v>
      </c>
      <c r="C273" s="123">
        <v>42734</v>
      </c>
      <c r="D273" s="97" t="s">
        <v>29231</v>
      </c>
      <c r="E273" s="97" t="s">
        <v>15</v>
      </c>
      <c r="F273" s="97">
        <v>1473</v>
      </c>
      <c r="G273" s="97"/>
      <c r="H273" s="124" t="s">
        <v>29232</v>
      </c>
      <c r="I273" s="125">
        <v>272.39999999999998</v>
      </c>
      <c r="J273" s="125">
        <v>0</v>
      </c>
      <c r="K273" s="126">
        <v>272.39999999999998</v>
      </c>
      <c r="L273" s="100" t="s">
        <v>1324</v>
      </c>
    </row>
    <row r="274" spans="1:12" ht="56.25" customHeight="1">
      <c r="A274" s="97">
        <v>10</v>
      </c>
      <c r="B274" s="122" t="s">
        <v>8786</v>
      </c>
      <c r="C274" s="123">
        <v>42734</v>
      </c>
      <c r="D274" s="97" t="s">
        <v>29229</v>
      </c>
      <c r="E274" s="97" t="s">
        <v>15</v>
      </c>
      <c r="F274" s="97">
        <v>1474</v>
      </c>
      <c r="G274" s="97"/>
      <c r="H274" s="124" t="s">
        <v>29230</v>
      </c>
      <c r="I274" s="125">
        <v>273.36</v>
      </c>
      <c r="J274" s="125">
        <v>0</v>
      </c>
      <c r="K274" s="126">
        <v>273.36</v>
      </c>
      <c r="L274" s="100" t="s">
        <v>1324</v>
      </c>
    </row>
    <row r="275" spans="1:12" ht="56.25" customHeight="1">
      <c r="A275" s="97">
        <v>10</v>
      </c>
      <c r="B275" s="122" t="s">
        <v>8786</v>
      </c>
      <c r="C275" s="123">
        <v>42734</v>
      </c>
      <c r="D275" s="97" t="s">
        <v>29227</v>
      </c>
      <c r="E275" s="97" t="s">
        <v>15</v>
      </c>
      <c r="F275" s="97">
        <v>1479</v>
      </c>
      <c r="G275" s="97"/>
      <c r="H275" s="124" t="s">
        <v>29228</v>
      </c>
      <c r="I275" s="125">
        <v>372.90000000000003</v>
      </c>
      <c r="J275" s="125">
        <v>0</v>
      </c>
      <c r="K275" s="126">
        <v>372.90000000000003</v>
      </c>
      <c r="L275" s="100" t="s">
        <v>1324</v>
      </c>
    </row>
    <row r="276" spans="1:12" ht="56.25" customHeight="1">
      <c r="A276" s="97">
        <v>10</v>
      </c>
      <c r="B276" s="122" t="s">
        <v>8786</v>
      </c>
      <c r="C276" s="123">
        <v>42734</v>
      </c>
      <c r="D276" s="97" t="s">
        <v>29225</v>
      </c>
      <c r="E276" s="97" t="s">
        <v>15</v>
      </c>
      <c r="F276" s="97">
        <v>1481</v>
      </c>
      <c r="G276" s="97"/>
      <c r="H276" s="124" t="s">
        <v>29226</v>
      </c>
      <c r="I276" s="125">
        <v>377.02</v>
      </c>
      <c r="J276" s="125">
        <v>0</v>
      </c>
      <c r="K276" s="126">
        <v>377.02</v>
      </c>
      <c r="L276" s="100" t="s">
        <v>1324</v>
      </c>
    </row>
    <row r="277" spans="1:12" ht="56.25" customHeight="1">
      <c r="A277" s="97">
        <v>10</v>
      </c>
      <c r="B277" s="122" t="s">
        <v>8786</v>
      </c>
      <c r="C277" s="123">
        <v>42734</v>
      </c>
      <c r="D277" s="97" t="s">
        <v>29223</v>
      </c>
      <c r="E277" s="97" t="s">
        <v>15</v>
      </c>
      <c r="F277" s="97">
        <v>1477</v>
      </c>
      <c r="G277" s="97"/>
      <c r="H277" s="124" t="s">
        <v>29224</v>
      </c>
      <c r="I277" s="125">
        <v>399.65000000000003</v>
      </c>
      <c r="J277" s="125">
        <v>0</v>
      </c>
      <c r="K277" s="126">
        <v>399.65000000000003</v>
      </c>
      <c r="L277" s="100" t="s">
        <v>1324</v>
      </c>
    </row>
    <row r="278" spans="1:12" ht="56.25" customHeight="1">
      <c r="A278" s="97">
        <v>10</v>
      </c>
      <c r="B278" s="122" t="s">
        <v>8786</v>
      </c>
      <c r="C278" s="123">
        <v>42734</v>
      </c>
      <c r="D278" s="97" t="s">
        <v>29300</v>
      </c>
      <c r="E278" s="97" t="s">
        <v>15</v>
      </c>
      <c r="F278" s="97">
        <v>1480</v>
      </c>
      <c r="G278" s="97"/>
      <c r="H278" s="124" t="s">
        <v>29301</v>
      </c>
      <c r="I278" s="125">
        <v>407.2</v>
      </c>
      <c r="J278" s="125">
        <v>0</v>
      </c>
      <c r="K278" s="126">
        <v>407.2</v>
      </c>
      <c r="L278" s="100" t="s">
        <v>1324</v>
      </c>
    </row>
    <row r="279" spans="1:12" ht="56.25" customHeight="1">
      <c r="A279" s="97">
        <v>10</v>
      </c>
      <c r="B279" s="122" t="s">
        <v>8786</v>
      </c>
      <c r="C279" s="123">
        <v>42734</v>
      </c>
      <c r="D279" s="97" t="s">
        <v>29298</v>
      </c>
      <c r="E279" s="97" t="s">
        <v>15</v>
      </c>
      <c r="F279" s="97">
        <v>1478</v>
      </c>
      <c r="G279" s="97"/>
      <c r="H279" s="124" t="s">
        <v>29299</v>
      </c>
      <c r="I279" s="125">
        <v>544.4</v>
      </c>
      <c r="J279" s="125">
        <v>0</v>
      </c>
      <c r="K279" s="126">
        <v>544.4</v>
      </c>
      <c r="L279" s="100" t="s">
        <v>1324</v>
      </c>
    </row>
    <row r="280" spans="1:12" ht="56.25" customHeight="1">
      <c r="A280" s="97">
        <v>10</v>
      </c>
      <c r="B280" s="122" t="s">
        <v>8786</v>
      </c>
      <c r="C280" s="123">
        <v>42734</v>
      </c>
      <c r="D280" s="97" t="s">
        <v>29296</v>
      </c>
      <c r="E280" s="97" t="s">
        <v>15</v>
      </c>
      <c r="F280" s="97">
        <v>1471</v>
      </c>
      <c r="G280" s="97"/>
      <c r="H280" s="124" t="s">
        <v>29297</v>
      </c>
      <c r="I280" s="125">
        <v>723.17</v>
      </c>
      <c r="J280" s="125">
        <v>0</v>
      </c>
      <c r="K280" s="126">
        <v>723.17</v>
      </c>
      <c r="L280" s="100" t="s">
        <v>1324</v>
      </c>
    </row>
    <row r="281" spans="1:12" ht="56.25" customHeight="1">
      <c r="A281" s="97">
        <v>10</v>
      </c>
      <c r="B281" s="122" t="s">
        <v>8786</v>
      </c>
      <c r="C281" s="123">
        <v>42734</v>
      </c>
      <c r="D281" s="97" t="s">
        <v>29290</v>
      </c>
      <c r="E281" s="97" t="s">
        <v>15</v>
      </c>
      <c r="F281" s="97">
        <v>1482</v>
      </c>
      <c r="G281" s="97"/>
      <c r="H281" s="124" t="s">
        <v>29291</v>
      </c>
      <c r="I281" s="125">
        <v>1915.99</v>
      </c>
      <c r="J281" s="125">
        <v>0</v>
      </c>
      <c r="K281" s="126">
        <v>1915.99</v>
      </c>
      <c r="L281" s="100" t="s">
        <v>1324</v>
      </c>
    </row>
    <row r="282" spans="1:12" ht="56.25" customHeight="1">
      <c r="A282" s="97">
        <v>10</v>
      </c>
      <c r="B282" s="122" t="s">
        <v>8786</v>
      </c>
      <c r="C282" s="123">
        <v>42734</v>
      </c>
      <c r="D282" s="97" t="s">
        <v>29171</v>
      </c>
      <c r="E282" s="97" t="s">
        <v>6</v>
      </c>
      <c r="F282" s="97">
        <v>784300</v>
      </c>
      <c r="G282" s="97"/>
      <c r="H282" s="124" t="s">
        <v>29172</v>
      </c>
      <c r="I282" s="125">
        <v>0</v>
      </c>
      <c r="J282" s="125">
        <v>7958.34</v>
      </c>
      <c r="K282" s="126">
        <v>7958.34</v>
      </c>
      <c r="L282" s="100" t="s">
        <v>1324</v>
      </c>
    </row>
    <row r="283" spans="1:12" ht="56.25" customHeight="1">
      <c r="A283" s="97">
        <v>15</v>
      </c>
      <c r="B283" s="122" t="s">
        <v>4419</v>
      </c>
      <c r="C283" s="123">
        <v>42374</v>
      </c>
      <c r="D283" s="97" t="s">
        <v>17687</v>
      </c>
      <c r="E283" s="97" t="s">
        <v>3</v>
      </c>
      <c r="F283" s="97">
        <v>1337321</v>
      </c>
      <c r="G283" s="97"/>
      <c r="H283" s="124" t="s">
        <v>4420</v>
      </c>
      <c r="I283" s="125">
        <v>0</v>
      </c>
      <c r="J283" s="125">
        <v>0.4</v>
      </c>
      <c r="K283" s="126">
        <v>0.4</v>
      </c>
      <c r="L283" s="100" t="s">
        <v>1347</v>
      </c>
    </row>
    <row r="284" spans="1:12" ht="56.25" customHeight="1">
      <c r="A284" s="97">
        <v>15</v>
      </c>
      <c r="B284" s="122" t="s">
        <v>4419</v>
      </c>
      <c r="C284" s="123">
        <v>42376</v>
      </c>
      <c r="D284" s="97" t="s">
        <v>17731</v>
      </c>
      <c r="E284" s="97" t="s">
        <v>3</v>
      </c>
      <c r="F284" s="97">
        <v>1338376</v>
      </c>
      <c r="G284" s="97"/>
      <c r="H284" s="124" t="s">
        <v>4466</v>
      </c>
      <c r="I284" s="125">
        <v>0</v>
      </c>
      <c r="J284" s="125">
        <v>20</v>
      </c>
      <c r="K284" s="126">
        <v>20</v>
      </c>
      <c r="L284" s="100" t="s">
        <v>1324</v>
      </c>
    </row>
    <row r="285" spans="1:12" ht="56.25" customHeight="1">
      <c r="A285" s="97">
        <v>15</v>
      </c>
      <c r="B285" s="122" t="s">
        <v>4419</v>
      </c>
      <c r="C285" s="123">
        <v>42377</v>
      </c>
      <c r="D285" s="97" t="s">
        <v>17746</v>
      </c>
      <c r="E285" s="97" t="s">
        <v>3</v>
      </c>
      <c r="F285" s="97">
        <v>1338925</v>
      </c>
      <c r="G285" s="97"/>
      <c r="H285" s="124" t="s">
        <v>4482</v>
      </c>
      <c r="I285" s="125">
        <v>0</v>
      </c>
      <c r="J285" s="125">
        <v>144.01</v>
      </c>
      <c r="K285" s="126">
        <v>144.01</v>
      </c>
      <c r="L285" s="100" t="s">
        <v>1324</v>
      </c>
    </row>
    <row r="286" spans="1:12" ht="56.25" customHeight="1">
      <c r="A286" s="97">
        <v>15</v>
      </c>
      <c r="B286" s="122" t="s">
        <v>4419</v>
      </c>
      <c r="C286" s="123">
        <v>42388</v>
      </c>
      <c r="D286" s="97" t="s">
        <v>17878</v>
      </c>
      <c r="E286" s="97" t="s">
        <v>3</v>
      </c>
      <c r="F286" s="97">
        <v>1342089</v>
      </c>
      <c r="G286" s="97"/>
      <c r="H286" s="124" t="s">
        <v>4622</v>
      </c>
      <c r="I286" s="125">
        <v>0</v>
      </c>
      <c r="J286" s="125">
        <v>8528.2000000000007</v>
      </c>
      <c r="K286" s="126">
        <v>8528.2000000000007</v>
      </c>
      <c r="L286" s="100" t="s">
        <v>1347</v>
      </c>
    </row>
    <row r="287" spans="1:12" ht="56.25" customHeight="1">
      <c r="A287" s="97">
        <v>15</v>
      </c>
      <c r="B287" s="122" t="s">
        <v>10217</v>
      </c>
      <c r="C287" s="123">
        <v>42389</v>
      </c>
      <c r="D287" s="97" t="s">
        <v>10218</v>
      </c>
      <c r="E287" s="97" t="s">
        <v>11</v>
      </c>
      <c r="F287" s="97">
        <v>183272</v>
      </c>
      <c r="G287" s="97"/>
      <c r="H287" s="124" t="s">
        <v>1418</v>
      </c>
      <c r="I287" s="125">
        <v>50</v>
      </c>
      <c r="J287" s="125">
        <v>0</v>
      </c>
      <c r="K287" s="126">
        <v>50</v>
      </c>
      <c r="L287" s="100" t="s">
        <v>1324</v>
      </c>
    </row>
    <row r="288" spans="1:12" ht="56.25" customHeight="1">
      <c r="A288" s="97">
        <v>15</v>
      </c>
      <c r="B288" s="122" t="s">
        <v>4733</v>
      </c>
      <c r="C288" s="123">
        <v>42398</v>
      </c>
      <c r="D288" s="97" t="s">
        <v>18002</v>
      </c>
      <c r="E288" s="97" t="s">
        <v>3</v>
      </c>
      <c r="F288" s="97">
        <v>1345797</v>
      </c>
      <c r="G288" s="97"/>
      <c r="H288" s="124" t="s">
        <v>4753</v>
      </c>
      <c r="I288" s="125">
        <v>0</v>
      </c>
      <c r="J288" s="125">
        <v>871</v>
      </c>
      <c r="K288" s="126">
        <v>871</v>
      </c>
      <c r="L288" s="100" t="s">
        <v>1324</v>
      </c>
    </row>
    <row r="289" spans="1:12" ht="56.25" customHeight="1">
      <c r="A289" s="97">
        <v>15</v>
      </c>
      <c r="B289" s="122" t="s">
        <v>4733</v>
      </c>
      <c r="C289" s="123">
        <v>42402</v>
      </c>
      <c r="D289" s="97" t="s">
        <v>18030</v>
      </c>
      <c r="E289" s="97" t="s">
        <v>3</v>
      </c>
      <c r="F289" s="97">
        <v>1346765</v>
      </c>
      <c r="G289" s="97"/>
      <c r="H289" s="124" t="s">
        <v>4780</v>
      </c>
      <c r="I289" s="125">
        <v>0</v>
      </c>
      <c r="J289" s="125">
        <v>0.36</v>
      </c>
      <c r="K289" s="126">
        <v>0.36</v>
      </c>
      <c r="L289" s="100" t="s">
        <v>1324</v>
      </c>
    </row>
    <row r="290" spans="1:12" ht="56.25" customHeight="1">
      <c r="A290" s="97">
        <v>15</v>
      </c>
      <c r="B290" s="122" t="s">
        <v>4733</v>
      </c>
      <c r="C290" s="123">
        <v>42402</v>
      </c>
      <c r="D290" s="97" t="s">
        <v>18031</v>
      </c>
      <c r="E290" s="97" t="s">
        <v>3</v>
      </c>
      <c r="F290" s="97">
        <v>1346767</v>
      </c>
      <c r="G290" s="97"/>
      <c r="H290" s="124" t="s">
        <v>4780</v>
      </c>
      <c r="I290" s="125">
        <v>0</v>
      </c>
      <c r="J290" s="125">
        <v>1</v>
      </c>
      <c r="K290" s="126">
        <v>1</v>
      </c>
      <c r="L290" s="100" t="s">
        <v>1324</v>
      </c>
    </row>
    <row r="291" spans="1:12" ht="56.25" customHeight="1">
      <c r="A291" s="97">
        <v>15</v>
      </c>
      <c r="B291" s="122" t="s">
        <v>4733</v>
      </c>
      <c r="C291" s="123">
        <v>42403</v>
      </c>
      <c r="D291" s="97" t="s">
        <v>18053</v>
      </c>
      <c r="E291" s="97" t="s">
        <v>3</v>
      </c>
      <c r="F291" s="97">
        <v>1347186</v>
      </c>
      <c r="G291" s="97"/>
      <c r="H291" s="124" t="s">
        <v>4804</v>
      </c>
      <c r="I291" s="125">
        <v>0</v>
      </c>
      <c r="J291" s="125">
        <v>187.29</v>
      </c>
      <c r="K291" s="126">
        <v>187.29</v>
      </c>
      <c r="L291" s="100" t="s">
        <v>1347</v>
      </c>
    </row>
    <row r="292" spans="1:12" ht="56.25" customHeight="1">
      <c r="A292" s="97">
        <v>15</v>
      </c>
      <c r="B292" s="122" t="s">
        <v>4733</v>
      </c>
      <c r="C292" s="123">
        <v>42403</v>
      </c>
      <c r="D292" s="97" t="s">
        <v>18062</v>
      </c>
      <c r="E292" s="97" t="s">
        <v>3</v>
      </c>
      <c r="F292" s="97">
        <v>1347320</v>
      </c>
      <c r="G292" s="97"/>
      <c r="H292" s="124" t="s">
        <v>4780</v>
      </c>
      <c r="I292" s="125">
        <v>0</v>
      </c>
      <c r="J292" s="125">
        <v>2147</v>
      </c>
      <c r="K292" s="126">
        <v>2147</v>
      </c>
      <c r="L292" s="100" t="s">
        <v>1324</v>
      </c>
    </row>
    <row r="293" spans="1:12" ht="56.25" customHeight="1">
      <c r="A293" s="97">
        <v>15</v>
      </c>
      <c r="B293" s="122" t="s">
        <v>10217</v>
      </c>
      <c r="C293" s="123">
        <v>42411</v>
      </c>
      <c r="D293" s="97" t="s">
        <v>10528</v>
      </c>
      <c r="E293" s="97" t="s">
        <v>11</v>
      </c>
      <c r="F293" s="97">
        <v>185234</v>
      </c>
      <c r="G293" s="97"/>
      <c r="H293" s="124" t="s">
        <v>1595</v>
      </c>
      <c r="I293" s="125">
        <v>810.7</v>
      </c>
      <c r="J293" s="125">
        <v>0</v>
      </c>
      <c r="K293" s="126">
        <v>810.7</v>
      </c>
      <c r="L293" s="100" t="s">
        <v>1324</v>
      </c>
    </row>
    <row r="294" spans="1:12" ht="56.25" customHeight="1">
      <c r="A294" s="97">
        <v>15</v>
      </c>
      <c r="B294" s="122" t="s">
        <v>10217</v>
      </c>
      <c r="C294" s="123">
        <v>42411</v>
      </c>
      <c r="D294" s="97" t="s">
        <v>10529</v>
      </c>
      <c r="E294" s="97" t="s">
        <v>11</v>
      </c>
      <c r="F294" s="97">
        <v>185235</v>
      </c>
      <c r="G294" s="97"/>
      <c r="H294" s="124" t="s">
        <v>1596</v>
      </c>
      <c r="I294" s="125">
        <v>50</v>
      </c>
      <c r="J294" s="125">
        <v>0</v>
      </c>
      <c r="K294" s="126">
        <v>50</v>
      </c>
      <c r="L294" s="100" t="s">
        <v>1324</v>
      </c>
    </row>
    <row r="295" spans="1:12" ht="56.25" customHeight="1">
      <c r="A295" s="97">
        <v>15</v>
      </c>
      <c r="B295" s="122" t="s">
        <v>10628</v>
      </c>
      <c r="C295" s="123">
        <v>42418</v>
      </c>
      <c r="D295" s="97" t="s">
        <v>10629</v>
      </c>
      <c r="E295" s="97" t="s">
        <v>13</v>
      </c>
      <c r="F295" s="97">
        <v>842151</v>
      </c>
      <c r="G295" s="97"/>
      <c r="H295" s="124" t="s">
        <v>1686</v>
      </c>
      <c r="I295" s="125">
        <v>0.15</v>
      </c>
      <c r="J295" s="125">
        <v>0</v>
      </c>
      <c r="K295" s="126">
        <v>0.15</v>
      </c>
      <c r="L295" s="100" t="s">
        <v>1324</v>
      </c>
    </row>
    <row r="296" spans="1:12" ht="56.25" customHeight="1">
      <c r="A296" s="97">
        <v>15</v>
      </c>
      <c r="B296" s="122" t="s">
        <v>10628</v>
      </c>
      <c r="C296" s="123">
        <v>42425</v>
      </c>
      <c r="D296" s="97" t="s">
        <v>10703</v>
      </c>
      <c r="E296" s="97" t="s">
        <v>11</v>
      </c>
      <c r="F296" s="97">
        <v>186447</v>
      </c>
      <c r="G296" s="97"/>
      <c r="H296" s="124" t="s">
        <v>1753</v>
      </c>
      <c r="I296" s="125">
        <v>810.7</v>
      </c>
      <c r="J296" s="125">
        <v>0</v>
      </c>
      <c r="K296" s="126">
        <v>810.7</v>
      </c>
      <c r="L296" s="100" t="s">
        <v>1324</v>
      </c>
    </row>
    <row r="297" spans="1:12" ht="56.25" customHeight="1">
      <c r="A297" s="97">
        <v>15</v>
      </c>
      <c r="B297" s="122" t="s">
        <v>10628</v>
      </c>
      <c r="C297" s="123">
        <v>42425</v>
      </c>
      <c r="D297" s="97" t="s">
        <v>10704</v>
      </c>
      <c r="E297" s="97" t="s">
        <v>11</v>
      </c>
      <c r="F297" s="97">
        <v>186451</v>
      </c>
      <c r="G297" s="97"/>
      <c r="H297" s="124" t="s">
        <v>1754</v>
      </c>
      <c r="I297" s="125">
        <v>50</v>
      </c>
      <c r="J297" s="125">
        <v>0</v>
      </c>
      <c r="K297" s="126">
        <v>50</v>
      </c>
      <c r="L297" s="100" t="s">
        <v>1324</v>
      </c>
    </row>
    <row r="298" spans="1:12" ht="56.25" customHeight="1">
      <c r="A298" s="97">
        <v>15</v>
      </c>
      <c r="B298" s="122" t="s">
        <v>4733</v>
      </c>
      <c r="C298" s="123">
        <v>42426</v>
      </c>
      <c r="D298" s="97" t="s">
        <v>18275</v>
      </c>
      <c r="E298" s="97" t="s">
        <v>3</v>
      </c>
      <c r="F298" s="97">
        <v>1354617</v>
      </c>
      <c r="G298" s="97"/>
      <c r="H298" s="124" t="s">
        <v>5034</v>
      </c>
      <c r="I298" s="125">
        <v>0</v>
      </c>
      <c r="J298" s="125">
        <v>70.66</v>
      </c>
      <c r="K298" s="126">
        <v>70.66</v>
      </c>
      <c r="L298" s="100" t="s">
        <v>1324</v>
      </c>
    </row>
    <row r="299" spans="1:12" ht="56.25" customHeight="1">
      <c r="A299" s="97">
        <v>15</v>
      </c>
      <c r="B299" s="122" t="s">
        <v>4733</v>
      </c>
      <c r="C299" s="123">
        <v>42429</v>
      </c>
      <c r="D299" s="97" t="s">
        <v>18297</v>
      </c>
      <c r="E299" s="97" t="s">
        <v>3</v>
      </c>
      <c r="F299" s="97">
        <v>1354875</v>
      </c>
      <c r="G299" s="97"/>
      <c r="H299" s="124" t="s">
        <v>5057</v>
      </c>
      <c r="I299" s="125">
        <v>0</v>
      </c>
      <c r="J299" s="125">
        <v>112</v>
      </c>
      <c r="K299" s="126">
        <v>112</v>
      </c>
      <c r="L299" s="100" t="s">
        <v>1324</v>
      </c>
    </row>
    <row r="300" spans="1:12" ht="56.25" customHeight="1">
      <c r="A300" s="97">
        <v>15</v>
      </c>
      <c r="B300" s="122" t="s">
        <v>4733</v>
      </c>
      <c r="C300" s="123">
        <v>42429</v>
      </c>
      <c r="D300" s="97" t="s">
        <v>18304</v>
      </c>
      <c r="E300" s="97" t="s">
        <v>3</v>
      </c>
      <c r="F300" s="97">
        <v>1355017</v>
      </c>
      <c r="G300" s="97"/>
      <c r="H300" s="124" t="s">
        <v>5057</v>
      </c>
      <c r="I300" s="125">
        <v>0</v>
      </c>
      <c r="J300" s="125">
        <v>2.5</v>
      </c>
      <c r="K300" s="126">
        <v>2.5</v>
      </c>
      <c r="L300" s="100" t="s">
        <v>1324</v>
      </c>
    </row>
    <row r="301" spans="1:12" ht="56.25" customHeight="1">
      <c r="A301" s="97">
        <v>15</v>
      </c>
      <c r="B301" s="122" t="s">
        <v>4733</v>
      </c>
      <c r="C301" s="123">
        <v>42432</v>
      </c>
      <c r="D301" s="97" t="s">
        <v>18355</v>
      </c>
      <c r="E301" s="97" t="s">
        <v>3</v>
      </c>
      <c r="F301" s="97">
        <v>1356347</v>
      </c>
      <c r="G301" s="97"/>
      <c r="H301" s="124" t="s">
        <v>5115</v>
      </c>
      <c r="I301" s="125">
        <v>0</v>
      </c>
      <c r="J301" s="125">
        <v>1318.98</v>
      </c>
      <c r="K301" s="126">
        <v>1318.98</v>
      </c>
      <c r="L301" s="100" t="s">
        <v>1324</v>
      </c>
    </row>
    <row r="302" spans="1:12" ht="56.25" customHeight="1">
      <c r="A302" s="97">
        <v>15</v>
      </c>
      <c r="B302" s="122" t="s">
        <v>4733</v>
      </c>
      <c r="C302" s="123">
        <v>42433</v>
      </c>
      <c r="D302" s="97" t="s">
        <v>18357</v>
      </c>
      <c r="E302" s="97" t="s">
        <v>3</v>
      </c>
      <c r="F302" s="97">
        <v>1356578</v>
      </c>
      <c r="G302" s="97"/>
      <c r="H302" s="124" t="s">
        <v>5116</v>
      </c>
      <c r="I302" s="125">
        <v>0</v>
      </c>
      <c r="J302" s="125">
        <v>1.1000000000000001</v>
      </c>
      <c r="K302" s="126">
        <v>1.1000000000000001</v>
      </c>
      <c r="L302" s="100" t="s">
        <v>1324</v>
      </c>
    </row>
    <row r="303" spans="1:12" ht="56.25" customHeight="1">
      <c r="A303" s="97">
        <v>15</v>
      </c>
      <c r="B303" s="122" t="s">
        <v>4733</v>
      </c>
      <c r="C303" s="123">
        <v>42433</v>
      </c>
      <c r="D303" s="97" t="s">
        <v>18381</v>
      </c>
      <c r="E303" s="97" t="s">
        <v>3</v>
      </c>
      <c r="F303" s="97">
        <v>1356863</v>
      </c>
      <c r="G303" s="97"/>
      <c r="H303" s="124" t="s">
        <v>5142</v>
      </c>
      <c r="I303" s="125">
        <v>0</v>
      </c>
      <c r="J303" s="125">
        <v>91.29</v>
      </c>
      <c r="K303" s="126">
        <v>91.29</v>
      </c>
      <c r="L303" s="100" t="s">
        <v>1324</v>
      </c>
    </row>
    <row r="304" spans="1:12" ht="56.25" customHeight="1">
      <c r="A304" s="97">
        <v>15</v>
      </c>
      <c r="B304" s="122" t="s">
        <v>4733</v>
      </c>
      <c r="C304" s="123">
        <v>42437</v>
      </c>
      <c r="D304" s="97" t="s">
        <v>18411</v>
      </c>
      <c r="E304" s="97" t="s">
        <v>3</v>
      </c>
      <c r="F304" s="97">
        <v>1357523</v>
      </c>
      <c r="G304" s="97"/>
      <c r="H304" s="124" t="s">
        <v>5172</v>
      </c>
      <c r="I304" s="125">
        <v>0</v>
      </c>
      <c r="J304" s="125">
        <v>100</v>
      </c>
      <c r="K304" s="126">
        <v>100</v>
      </c>
      <c r="L304" s="100" t="s">
        <v>1324</v>
      </c>
    </row>
    <row r="305" spans="1:12" ht="56.25" customHeight="1">
      <c r="A305" s="97">
        <v>15</v>
      </c>
      <c r="B305" s="122" t="s">
        <v>4733</v>
      </c>
      <c r="C305" s="123">
        <v>42446</v>
      </c>
      <c r="D305" s="97" t="s">
        <v>18511</v>
      </c>
      <c r="E305" s="97" t="s">
        <v>3</v>
      </c>
      <c r="F305" s="97">
        <v>1360656</v>
      </c>
      <c r="G305" s="97"/>
      <c r="H305" s="124" t="s">
        <v>5273</v>
      </c>
      <c r="I305" s="125">
        <v>0</v>
      </c>
      <c r="J305" s="125">
        <v>50.6</v>
      </c>
      <c r="K305" s="126">
        <v>50.6</v>
      </c>
      <c r="L305" s="100" t="s">
        <v>1324</v>
      </c>
    </row>
    <row r="306" spans="1:12" ht="56.25" customHeight="1">
      <c r="A306" s="97">
        <v>15</v>
      </c>
      <c r="B306" s="122" t="s">
        <v>10217</v>
      </c>
      <c r="C306" s="123">
        <v>42450</v>
      </c>
      <c r="D306" s="97" t="s">
        <v>11201</v>
      </c>
      <c r="E306" s="97" t="s">
        <v>11</v>
      </c>
      <c r="F306" s="97">
        <v>188647</v>
      </c>
      <c r="G306" s="97"/>
      <c r="H306" s="124" t="s">
        <v>2116</v>
      </c>
      <c r="I306" s="125">
        <v>810.7</v>
      </c>
      <c r="J306" s="125">
        <v>0</v>
      </c>
      <c r="K306" s="126">
        <v>810.7</v>
      </c>
      <c r="L306" s="100" t="s">
        <v>1324</v>
      </c>
    </row>
    <row r="307" spans="1:12" ht="56.25" customHeight="1">
      <c r="A307" s="97">
        <v>15</v>
      </c>
      <c r="B307" s="122" t="s">
        <v>10217</v>
      </c>
      <c r="C307" s="123">
        <v>42450</v>
      </c>
      <c r="D307" s="97" t="s">
        <v>11202</v>
      </c>
      <c r="E307" s="97" t="s">
        <v>11</v>
      </c>
      <c r="F307" s="97">
        <v>188649</v>
      </c>
      <c r="G307" s="97"/>
      <c r="H307" s="124" t="s">
        <v>2117</v>
      </c>
      <c r="I307" s="125">
        <v>50</v>
      </c>
      <c r="J307" s="125">
        <v>0</v>
      </c>
      <c r="K307" s="126">
        <v>50</v>
      </c>
      <c r="L307" s="100" t="s">
        <v>1324</v>
      </c>
    </row>
    <row r="308" spans="1:12" ht="56.25" customHeight="1">
      <c r="A308" s="97">
        <v>15</v>
      </c>
      <c r="B308" s="122" t="s">
        <v>10628</v>
      </c>
      <c r="C308" s="123">
        <v>42459</v>
      </c>
      <c r="D308" s="97" t="s">
        <v>11398</v>
      </c>
      <c r="E308" s="97" t="s">
        <v>13</v>
      </c>
      <c r="F308" s="97">
        <v>846490</v>
      </c>
      <c r="G308" s="97"/>
      <c r="H308" s="124" t="s">
        <v>2200</v>
      </c>
      <c r="I308" s="125">
        <v>0.11</v>
      </c>
      <c r="J308" s="125">
        <v>0</v>
      </c>
      <c r="K308" s="126">
        <v>0.11</v>
      </c>
      <c r="L308" s="100" t="s">
        <v>1324</v>
      </c>
    </row>
    <row r="309" spans="1:12" ht="56.25" customHeight="1">
      <c r="A309" s="97">
        <v>15</v>
      </c>
      <c r="B309" s="122" t="s">
        <v>10628</v>
      </c>
      <c r="C309" s="123">
        <v>42464</v>
      </c>
      <c r="D309" s="97" t="s">
        <v>11439</v>
      </c>
      <c r="E309" s="97" t="s">
        <v>11</v>
      </c>
      <c r="F309" s="97">
        <v>189956</v>
      </c>
      <c r="G309" s="97"/>
      <c r="H309" s="124" t="s">
        <v>2233</v>
      </c>
      <c r="I309" s="125">
        <v>50</v>
      </c>
      <c r="J309" s="125">
        <v>0</v>
      </c>
      <c r="K309" s="126">
        <v>50</v>
      </c>
      <c r="L309" s="100" t="s">
        <v>1324</v>
      </c>
    </row>
    <row r="310" spans="1:12" ht="56.25" customHeight="1">
      <c r="A310" s="97">
        <v>15</v>
      </c>
      <c r="B310" s="122" t="s">
        <v>1272</v>
      </c>
      <c r="C310" s="123">
        <v>42464</v>
      </c>
      <c r="D310" s="97" t="s">
        <v>18703</v>
      </c>
      <c r="E310" s="97" t="s">
        <v>3</v>
      </c>
      <c r="F310" s="97">
        <v>1365808</v>
      </c>
      <c r="G310" s="97"/>
      <c r="H310" s="124" t="s">
        <v>5462</v>
      </c>
      <c r="I310" s="125">
        <v>0</v>
      </c>
      <c r="J310" s="125">
        <v>2240</v>
      </c>
      <c r="K310" s="126">
        <v>2240</v>
      </c>
      <c r="L310" s="100" t="s">
        <v>1324</v>
      </c>
    </row>
    <row r="311" spans="1:12" ht="56.25" customHeight="1">
      <c r="A311" s="97">
        <v>15</v>
      </c>
      <c r="B311" s="122" t="s">
        <v>10628</v>
      </c>
      <c r="C311" s="123">
        <v>42468</v>
      </c>
      <c r="D311" s="97" t="s">
        <v>11499</v>
      </c>
      <c r="E311" s="97" t="s">
        <v>11</v>
      </c>
      <c r="F311" s="97">
        <v>190414</v>
      </c>
      <c r="G311" s="97"/>
      <c r="H311" s="124" t="s">
        <v>2291</v>
      </c>
      <c r="I311" s="125">
        <v>810.7</v>
      </c>
      <c r="J311" s="125">
        <v>0</v>
      </c>
      <c r="K311" s="126">
        <v>810.7</v>
      </c>
      <c r="L311" s="100" t="s">
        <v>1324</v>
      </c>
    </row>
    <row r="312" spans="1:12" ht="56.25" customHeight="1">
      <c r="A312" s="97">
        <v>15</v>
      </c>
      <c r="B312" s="122" t="s">
        <v>10628</v>
      </c>
      <c r="C312" s="123">
        <v>42468</v>
      </c>
      <c r="D312" s="97" t="s">
        <v>11502</v>
      </c>
      <c r="E312" s="97" t="s">
        <v>11</v>
      </c>
      <c r="F312" s="97">
        <v>190496</v>
      </c>
      <c r="G312" s="97"/>
      <c r="H312" s="124" t="s">
        <v>2294</v>
      </c>
      <c r="I312" s="125">
        <v>50</v>
      </c>
      <c r="J312" s="125">
        <v>0</v>
      </c>
      <c r="K312" s="126">
        <v>50</v>
      </c>
      <c r="L312" s="100" t="s">
        <v>1324</v>
      </c>
    </row>
    <row r="313" spans="1:12" ht="56.25" customHeight="1">
      <c r="A313" s="97">
        <v>15</v>
      </c>
      <c r="B313" s="122" t="s">
        <v>10628</v>
      </c>
      <c r="C313" s="123">
        <v>42468</v>
      </c>
      <c r="D313" s="97" t="s">
        <v>11505</v>
      </c>
      <c r="E313" s="97" t="s">
        <v>11</v>
      </c>
      <c r="F313" s="97">
        <v>847559</v>
      </c>
      <c r="G313" s="97"/>
      <c r="H313" s="124" t="s">
        <v>2297</v>
      </c>
      <c r="I313" s="125">
        <v>50</v>
      </c>
      <c r="J313" s="125">
        <v>0</v>
      </c>
      <c r="K313" s="126">
        <v>50</v>
      </c>
      <c r="L313" s="100" t="s">
        <v>1324</v>
      </c>
    </row>
    <row r="314" spans="1:12" ht="56.25" customHeight="1">
      <c r="A314" s="97">
        <v>15</v>
      </c>
      <c r="B314" s="122" t="s">
        <v>1272</v>
      </c>
      <c r="C314" s="123">
        <v>42473</v>
      </c>
      <c r="D314" s="97" t="s">
        <v>18814</v>
      </c>
      <c r="E314" s="97" t="s">
        <v>3</v>
      </c>
      <c r="F314" s="97">
        <v>1368719</v>
      </c>
      <c r="G314" s="97"/>
      <c r="H314" s="124" t="s">
        <v>5569</v>
      </c>
      <c r="I314" s="125">
        <v>0</v>
      </c>
      <c r="J314" s="125">
        <v>39.03</v>
      </c>
      <c r="K314" s="126">
        <v>39.03</v>
      </c>
      <c r="L314" s="100" t="s">
        <v>1324</v>
      </c>
    </row>
    <row r="315" spans="1:12" ht="56.25" customHeight="1">
      <c r="A315" s="97">
        <v>15</v>
      </c>
      <c r="B315" s="122" t="s">
        <v>10217</v>
      </c>
      <c r="C315" s="123">
        <v>42474</v>
      </c>
      <c r="D315" s="97" t="s">
        <v>11580</v>
      </c>
      <c r="E315" s="97" t="s">
        <v>13</v>
      </c>
      <c r="F315" s="97">
        <v>848147</v>
      </c>
      <c r="G315" s="97"/>
      <c r="H315" s="124" t="s">
        <v>2367</v>
      </c>
      <c r="I315" s="125">
        <v>0.11</v>
      </c>
      <c r="J315" s="125">
        <v>0</v>
      </c>
      <c r="K315" s="126">
        <v>0.11</v>
      </c>
      <c r="L315" s="100" t="s">
        <v>1324</v>
      </c>
    </row>
    <row r="316" spans="1:12" ht="56.25" customHeight="1">
      <c r="A316" s="97">
        <v>15</v>
      </c>
      <c r="B316" s="122" t="s">
        <v>1272</v>
      </c>
      <c r="C316" s="123">
        <v>42475</v>
      </c>
      <c r="D316" s="97" t="s">
        <v>18860</v>
      </c>
      <c r="E316" s="97" t="s">
        <v>3</v>
      </c>
      <c r="F316" s="97">
        <v>1369964</v>
      </c>
      <c r="G316" s="97"/>
      <c r="H316" s="124" t="s">
        <v>5615</v>
      </c>
      <c r="I316" s="125">
        <v>0</v>
      </c>
      <c r="J316" s="125">
        <v>1551.6000000000001</v>
      </c>
      <c r="K316" s="126">
        <v>1551.6000000000001</v>
      </c>
      <c r="L316" s="100" t="s">
        <v>1324</v>
      </c>
    </row>
    <row r="317" spans="1:12" ht="56.25" customHeight="1">
      <c r="A317" s="97">
        <v>15</v>
      </c>
      <c r="B317" s="122" t="s">
        <v>1272</v>
      </c>
      <c r="C317" s="123">
        <v>42481</v>
      </c>
      <c r="D317" s="97" t="s">
        <v>18937</v>
      </c>
      <c r="E317" s="97" t="s">
        <v>3</v>
      </c>
      <c r="F317" s="97">
        <v>1371586</v>
      </c>
      <c r="G317" s="97"/>
      <c r="H317" s="124" t="s">
        <v>5691</v>
      </c>
      <c r="I317" s="125">
        <v>0</v>
      </c>
      <c r="J317" s="125">
        <v>250</v>
      </c>
      <c r="K317" s="126">
        <v>250</v>
      </c>
      <c r="L317" s="100" t="s">
        <v>1324</v>
      </c>
    </row>
    <row r="318" spans="1:12" ht="56.25" customHeight="1">
      <c r="A318" s="97">
        <v>15</v>
      </c>
      <c r="B318" s="122" t="s">
        <v>1272</v>
      </c>
      <c r="C318" s="123">
        <v>42482</v>
      </c>
      <c r="D318" s="97" t="s">
        <v>18947</v>
      </c>
      <c r="E318" s="97" t="s">
        <v>3</v>
      </c>
      <c r="F318" s="97">
        <v>1371902</v>
      </c>
      <c r="G318" s="97"/>
      <c r="H318" s="124" t="s">
        <v>5701</v>
      </c>
      <c r="I318" s="125">
        <v>0</v>
      </c>
      <c r="J318" s="125">
        <v>180</v>
      </c>
      <c r="K318" s="126">
        <v>180</v>
      </c>
      <c r="L318" s="100" t="s">
        <v>1324</v>
      </c>
    </row>
    <row r="319" spans="1:12" ht="56.25" customHeight="1">
      <c r="A319" s="97">
        <v>15</v>
      </c>
      <c r="B319" s="122" t="s">
        <v>1272</v>
      </c>
      <c r="C319" s="123">
        <v>42486</v>
      </c>
      <c r="D319" s="97" t="s">
        <v>18999</v>
      </c>
      <c r="E319" s="97" t="s">
        <v>3</v>
      </c>
      <c r="F319" s="97">
        <v>1372800</v>
      </c>
      <c r="G319" s="97"/>
      <c r="H319" s="124" t="s">
        <v>5753</v>
      </c>
      <c r="I319" s="125">
        <v>0</v>
      </c>
      <c r="J319" s="125">
        <v>5.0200000000000005</v>
      </c>
      <c r="K319" s="126">
        <v>5.0200000000000005</v>
      </c>
      <c r="L319" s="100" t="s">
        <v>1324</v>
      </c>
    </row>
    <row r="320" spans="1:12" ht="56.25" customHeight="1">
      <c r="A320" s="97">
        <v>15</v>
      </c>
      <c r="B320" s="122" t="s">
        <v>1272</v>
      </c>
      <c r="C320" s="123">
        <v>42486</v>
      </c>
      <c r="D320" s="97" t="s">
        <v>19000</v>
      </c>
      <c r="E320" s="97" t="s">
        <v>3</v>
      </c>
      <c r="F320" s="97">
        <v>1372803</v>
      </c>
      <c r="G320" s="97"/>
      <c r="H320" s="124" t="s">
        <v>5754</v>
      </c>
      <c r="I320" s="125">
        <v>0</v>
      </c>
      <c r="J320" s="125">
        <v>0.32</v>
      </c>
      <c r="K320" s="126">
        <v>0.32</v>
      </c>
      <c r="L320" s="100" t="s">
        <v>1324</v>
      </c>
    </row>
    <row r="321" spans="1:12" ht="56.25" customHeight="1">
      <c r="A321" s="97">
        <v>15</v>
      </c>
      <c r="B321" s="122" t="s">
        <v>1272</v>
      </c>
      <c r="C321" s="123">
        <v>42486</v>
      </c>
      <c r="D321" s="97" t="s">
        <v>19001</v>
      </c>
      <c r="E321" s="97" t="s">
        <v>3</v>
      </c>
      <c r="F321" s="97">
        <v>1372804</v>
      </c>
      <c r="G321" s="97"/>
      <c r="H321" s="124" t="s">
        <v>5753</v>
      </c>
      <c r="I321" s="125">
        <v>0</v>
      </c>
      <c r="J321" s="125">
        <v>0.15</v>
      </c>
      <c r="K321" s="126">
        <v>0.15</v>
      </c>
      <c r="L321" s="100" t="s">
        <v>1324</v>
      </c>
    </row>
    <row r="322" spans="1:12" ht="56.25" customHeight="1">
      <c r="A322" s="97">
        <v>15</v>
      </c>
      <c r="B322" s="122" t="s">
        <v>1272</v>
      </c>
      <c r="C322" s="123">
        <v>42488</v>
      </c>
      <c r="D322" s="97" t="s">
        <v>19038</v>
      </c>
      <c r="E322" s="97" t="s">
        <v>3</v>
      </c>
      <c r="F322" s="97">
        <v>1374132</v>
      </c>
      <c r="G322" s="97"/>
      <c r="H322" s="124" t="s">
        <v>5792</v>
      </c>
      <c r="I322" s="125">
        <v>0</v>
      </c>
      <c r="J322" s="125">
        <v>509.5</v>
      </c>
      <c r="K322" s="126">
        <v>509.5</v>
      </c>
      <c r="L322" s="100" t="s">
        <v>1347</v>
      </c>
    </row>
    <row r="323" spans="1:12" ht="56.25" customHeight="1">
      <c r="A323" s="97">
        <v>15</v>
      </c>
      <c r="B323" s="122" t="s">
        <v>1272</v>
      </c>
      <c r="C323" s="123">
        <v>42496</v>
      </c>
      <c r="D323" s="97" t="s">
        <v>19127</v>
      </c>
      <c r="E323" s="97" t="s">
        <v>3</v>
      </c>
      <c r="F323" s="97">
        <v>1376441</v>
      </c>
      <c r="G323" s="97"/>
      <c r="H323" s="124" t="s">
        <v>5877</v>
      </c>
      <c r="I323" s="125">
        <v>0</v>
      </c>
      <c r="J323" s="125">
        <v>39.119999999999997</v>
      </c>
      <c r="K323" s="126">
        <v>39.119999999999997</v>
      </c>
      <c r="L323" s="100" t="s">
        <v>1324</v>
      </c>
    </row>
    <row r="324" spans="1:12" ht="56.25" customHeight="1">
      <c r="A324" s="97">
        <v>15</v>
      </c>
      <c r="B324" s="122" t="s">
        <v>1272</v>
      </c>
      <c r="C324" s="123">
        <v>42499</v>
      </c>
      <c r="D324" s="97" t="s">
        <v>19145</v>
      </c>
      <c r="E324" s="97" t="s">
        <v>3</v>
      </c>
      <c r="F324" s="97">
        <v>1377152</v>
      </c>
      <c r="G324" s="97"/>
      <c r="H324" s="124" t="s">
        <v>5895</v>
      </c>
      <c r="I324" s="125">
        <v>0</v>
      </c>
      <c r="J324" s="125">
        <v>0.13</v>
      </c>
      <c r="K324" s="126">
        <v>0.13</v>
      </c>
      <c r="L324" s="100" t="s">
        <v>1324</v>
      </c>
    </row>
    <row r="325" spans="1:12" ht="56.25" customHeight="1">
      <c r="A325" s="97">
        <v>15</v>
      </c>
      <c r="B325" s="122" t="s">
        <v>1272</v>
      </c>
      <c r="C325" s="123">
        <v>42500</v>
      </c>
      <c r="D325" s="97" t="s">
        <v>19160</v>
      </c>
      <c r="E325" s="97" t="s">
        <v>3</v>
      </c>
      <c r="F325" s="97">
        <v>1377499</v>
      </c>
      <c r="G325" s="97"/>
      <c r="H325" s="124" t="s">
        <v>5908</v>
      </c>
      <c r="I325" s="125">
        <v>0</v>
      </c>
      <c r="J325" s="125">
        <v>1.9</v>
      </c>
      <c r="K325" s="126">
        <v>1.9</v>
      </c>
      <c r="L325" s="100" t="s">
        <v>1347</v>
      </c>
    </row>
    <row r="326" spans="1:12" ht="56.25" customHeight="1">
      <c r="A326" s="97">
        <v>15</v>
      </c>
      <c r="B326" s="122" t="s">
        <v>10628</v>
      </c>
      <c r="C326" s="123">
        <v>42501</v>
      </c>
      <c r="D326" s="97" t="s">
        <v>11950</v>
      </c>
      <c r="E326" s="97" t="s">
        <v>11</v>
      </c>
      <c r="F326" s="97">
        <v>193296</v>
      </c>
      <c r="G326" s="97"/>
      <c r="H326" s="124" t="s">
        <v>2613</v>
      </c>
      <c r="I326" s="125">
        <v>810.7</v>
      </c>
      <c r="J326" s="125">
        <v>0</v>
      </c>
      <c r="K326" s="126">
        <v>810.7</v>
      </c>
      <c r="L326" s="100" t="s">
        <v>1324</v>
      </c>
    </row>
    <row r="327" spans="1:12" ht="56.25" customHeight="1">
      <c r="A327" s="97">
        <v>15</v>
      </c>
      <c r="B327" s="122" t="s">
        <v>10628</v>
      </c>
      <c r="C327" s="123">
        <v>42501</v>
      </c>
      <c r="D327" s="97" t="s">
        <v>11953</v>
      </c>
      <c r="E327" s="97" t="s">
        <v>11</v>
      </c>
      <c r="F327" s="97">
        <v>193301</v>
      </c>
      <c r="G327" s="97"/>
      <c r="H327" s="124" t="s">
        <v>2616</v>
      </c>
      <c r="I327" s="125">
        <v>50</v>
      </c>
      <c r="J327" s="125">
        <v>0</v>
      </c>
      <c r="K327" s="126">
        <v>50</v>
      </c>
      <c r="L327" s="100" t="s">
        <v>1324</v>
      </c>
    </row>
    <row r="328" spans="1:12" ht="56.25" customHeight="1">
      <c r="A328" s="97">
        <v>15</v>
      </c>
      <c r="B328" s="122" t="s">
        <v>1272</v>
      </c>
      <c r="C328" s="123">
        <v>42502</v>
      </c>
      <c r="D328" s="97" t="s">
        <v>19194</v>
      </c>
      <c r="E328" s="97" t="s">
        <v>3</v>
      </c>
      <c r="F328" s="97">
        <v>1378249</v>
      </c>
      <c r="G328" s="97"/>
      <c r="H328" s="124" t="s">
        <v>5942</v>
      </c>
      <c r="I328" s="125">
        <v>0</v>
      </c>
      <c r="J328" s="125">
        <v>709.14</v>
      </c>
      <c r="K328" s="126">
        <v>709.14</v>
      </c>
      <c r="L328" s="100" t="s">
        <v>1347</v>
      </c>
    </row>
    <row r="329" spans="1:12" ht="56.25" customHeight="1">
      <c r="A329" s="97">
        <v>15</v>
      </c>
      <c r="B329" s="122" t="s">
        <v>1272</v>
      </c>
      <c r="C329" s="123">
        <v>42503</v>
      </c>
      <c r="D329" s="97" t="s">
        <v>19207</v>
      </c>
      <c r="E329" s="97" t="s">
        <v>3</v>
      </c>
      <c r="F329" s="97">
        <v>1378713</v>
      </c>
      <c r="G329" s="97"/>
      <c r="H329" s="124" t="s">
        <v>5955</v>
      </c>
      <c r="I329" s="125">
        <v>0</v>
      </c>
      <c r="J329" s="125">
        <v>50</v>
      </c>
      <c r="K329" s="126">
        <v>50</v>
      </c>
      <c r="L329" s="100" t="s">
        <v>1324</v>
      </c>
    </row>
    <row r="330" spans="1:12" ht="56.25" customHeight="1">
      <c r="A330" s="97">
        <v>15</v>
      </c>
      <c r="B330" s="122" t="s">
        <v>1272</v>
      </c>
      <c r="C330" s="123">
        <v>42503</v>
      </c>
      <c r="D330" s="97" t="s">
        <v>19217</v>
      </c>
      <c r="E330" s="97" t="s">
        <v>3</v>
      </c>
      <c r="F330" s="97">
        <v>1378991</v>
      </c>
      <c r="G330" s="97"/>
      <c r="H330" s="124" t="s">
        <v>5964</v>
      </c>
      <c r="I330" s="125">
        <v>0</v>
      </c>
      <c r="J330" s="125">
        <v>94.3</v>
      </c>
      <c r="K330" s="126">
        <v>94.3</v>
      </c>
      <c r="L330" s="100" t="s">
        <v>1324</v>
      </c>
    </row>
    <row r="331" spans="1:12" ht="56.25" customHeight="1">
      <c r="A331" s="97">
        <v>15</v>
      </c>
      <c r="B331" s="122" t="s">
        <v>10628</v>
      </c>
      <c r="C331" s="123">
        <v>42508</v>
      </c>
      <c r="D331" s="97" t="s">
        <v>12083</v>
      </c>
      <c r="E331" s="97" t="s">
        <v>13</v>
      </c>
      <c r="F331" s="97">
        <v>851739</v>
      </c>
      <c r="G331" s="97"/>
      <c r="H331" s="124" t="s">
        <v>2743</v>
      </c>
      <c r="I331" s="125">
        <v>0.11</v>
      </c>
      <c r="J331" s="125">
        <v>0</v>
      </c>
      <c r="K331" s="126">
        <v>0.11</v>
      </c>
      <c r="L331" s="100" t="s">
        <v>1324</v>
      </c>
    </row>
    <row r="332" spans="1:12" ht="56.25" customHeight="1">
      <c r="A332" s="97">
        <v>15</v>
      </c>
      <c r="B332" s="122" t="s">
        <v>10628</v>
      </c>
      <c r="C332" s="123">
        <v>42514</v>
      </c>
      <c r="D332" s="97" t="s">
        <v>12160</v>
      </c>
      <c r="E332" s="97" t="s">
        <v>11</v>
      </c>
      <c r="F332" s="97">
        <v>194380</v>
      </c>
      <c r="G332" s="97"/>
      <c r="H332" s="124" t="s">
        <v>2814</v>
      </c>
      <c r="I332" s="125">
        <v>50</v>
      </c>
      <c r="J332" s="125">
        <v>0</v>
      </c>
      <c r="K332" s="126">
        <v>50</v>
      </c>
      <c r="L332" s="100" t="s">
        <v>1324</v>
      </c>
    </row>
    <row r="333" spans="1:12" ht="56.25" customHeight="1">
      <c r="A333" s="97">
        <v>15</v>
      </c>
      <c r="B333" s="122" t="s">
        <v>1272</v>
      </c>
      <c r="C333" s="123">
        <v>42527</v>
      </c>
      <c r="D333" s="97" t="s">
        <v>19542</v>
      </c>
      <c r="E333" s="97" t="s">
        <v>3</v>
      </c>
      <c r="F333" s="97">
        <v>1385703</v>
      </c>
      <c r="G333" s="97"/>
      <c r="H333" s="124" t="s">
        <v>6281</v>
      </c>
      <c r="I333" s="125">
        <v>0</v>
      </c>
      <c r="J333" s="125">
        <v>52.92</v>
      </c>
      <c r="K333" s="126">
        <v>52.92</v>
      </c>
      <c r="L333" s="100" t="s">
        <v>1324</v>
      </c>
    </row>
    <row r="334" spans="1:12" ht="56.25" customHeight="1">
      <c r="A334" s="97">
        <v>15</v>
      </c>
      <c r="B334" s="122" t="s">
        <v>1272</v>
      </c>
      <c r="C334" s="123">
        <v>42537</v>
      </c>
      <c r="D334" s="97" t="s">
        <v>19715</v>
      </c>
      <c r="E334" s="97" t="s">
        <v>3</v>
      </c>
      <c r="F334" s="97">
        <v>1389469</v>
      </c>
      <c r="G334" s="97"/>
      <c r="H334" s="124" t="s">
        <v>6452</v>
      </c>
      <c r="I334" s="125">
        <v>0</v>
      </c>
      <c r="J334" s="125">
        <v>400</v>
      </c>
      <c r="K334" s="126">
        <v>400</v>
      </c>
      <c r="L334" s="100" t="s">
        <v>1324</v>
      </c>
    </row>
    <row r="335" spans="1:12" ht="56.25" customHeight="1">
      <c r="A335" s="97">
        <v>15</v>
      </c>
      <c r="B335" s="122" t="s">
        <v>1272</v>
      </c>
      <c r="C335" s="123">
        <v>42538</v>
      </c>
      <c r="D335" s="97" t="s">
        <v>19761</v>
      </c>
      <c r="E335" s="97" t="s">
        <v>3</v>
      </c>
      <c r="F335" s="97">
        <v>1390202</v>
      </c>
      <c r="G335" s="97"/>
      <c r="H335" s="124" t="s">
        <v>6497</v>
      </c>
      <c r="I335" s="125">
        <v>0</v>
      </c>
      <c r="J335" s="125">
        <v>150</v>
      </c>
      <c r="K335" s="126">
        <v>150</v>
      </c>
      <c r="L335" s="100" t="s">
        <v>1324</v>
      </c>
    </row>
    <row r="336" spans="1:12" ht="56.25" customHeight="1">
      <c r="A336" s="97">
        <v>15</v>
      </c>
      <c r="B336" s="122" t="s">
        <v>1272</v>
      </c>
      <c r="C336" s="123">
        <v>42544</v>
      </c>
      <c r="D336" s="97" t="s">
        <v>19823</v>
      </c>
      <c r="E336" s="97" t="s">
        <v>3</v>
      </c>
      <c r="F336" s="97">
        <v>1391392</v>
      </c>
      <c r="G336" s="97"/>
      <c r="H336" s="124" t="s">
        <v>6555</v>
      </c>
      <c r="I336" s="125">
        <v>0</v>
      </c>
      <c r="J336" s="125">
        <v>39.9</v>
      </c>
      <c r="K336" s="126">
        <v>39.9</v>
      </c>
      <c r="L336" s="100" t="s">
        <v>1324</v>
      </c>
    </row>
    <row r="337" spans="1:12" ht="56.25" customHeight="1">
      <c r="A337" s="97">
        <v>15</v>
      </c>
      <c r="B337" s="122" t="s">
        <v>1272</v>
      </c>
      <c r="C337" s="123">
        <v>42544</v>
      </c>
      <c r="D337" s="97" t="s">
        <v>19824</v>
      </c>
      <c r="E337" s="97" t="s">
        <v>3</v>
      </c>
      <c r="F337" s="97">
        <v>1391393</v>
      </c>
      <c r="G337" s="97"/>
      <c r="H337" s="124" t="s">
        <v>6556</v>
      </c>
      <c r="I337" s="125">
        <v>0</v>
      </c>
      <c r="J337" s="125">
        <v>39.9</v>
      </c>
      <c r="K337" s="126">
        <v>39.9</v>
      </c>
      <c r="L337" s="100" t="s">
        <v>1324</v>
      </c>
    </row>
    <row r="338" spans="1:12" ht="56.25" customHeight="1">
      <c r="A338" s="97">
        <v>15</v>
      </c>
      <c r="B338" s="122" t="s">
        <v>10217</v>
      </c>
      <c r="C338" s="123">
        <v>42544</v>
      </c>
      <c r="D338" s="97" t="s">
        <v>12784</v>
      </c>
      <c r="E338" s="97" t="s">
        <v>1313</v>
      </c>
      <c r="F338" s="97">
        <v>10539513</v>
      </c>
      <c r="G338" s="97"/>
      <c r="H338" s="124" t="s">
        <v>3168</v>
      </c>
      <c r="I338" s="125">
        <v>1860</v>
      </c>
      <c r="J338" s="125">
        <v>0</v>
      </c>
      <c r="K338" s="126">
        <v>1860</v>
      </c>
      <c r="L338" s="100" t="s">
        <v>1324</v>
      </c>
    </row>
    <row r="339" spans="1:12" ht="56.25" customHeight="1">
      <c r="A339" s="97">
        <v>15</v>
      </c>
      <c r="B339" s="122" t="s">
        <v>10109</v>
      </c>
      <c r="C339" s="123">
        <v>42545</v>
      </c>
      <c r="D339" s="97" t="s">
        <v>12850</v>
      </c>
      <c r="E339" s="97" t="s">
        <v>1313</v>
      </c>
      <c r="F339" s="97">
        <v>10539514</v>
      </c>
      <c r="G339" s="97"/>
      <c r="H339" s="124" t="s">
        <v>3212</v>
      </c>
      <c r="I339" s="125">
        <v>75</v>
      </c>
      <c r="J339" s="125">
        <v>0</v>
      </c>
      <c r="K339" s="126">
        <v>75</v>
      </c>
      <c r="L339" s="100" t="s">
        <v>1324</v>
      </c>
    </row>
    <row r="340" spans="1:12" ht="56.25" customHeight="1">
      <c r="A340" s="97">
        <v>15</v>
      </c>
      <c r="B340" s="122" t="s">
        <v>10217</v>
      </c>
      <c r="C340" s="123">
        <v>42550</v>
      </c>
      <c r="D340" s="97" t="s">
        <v>12949</v>
      </c>
      <c r="E340" s="97" t="s">
        <v>15</v>
      </c>
      <c r="F340" s="97">
        <v>122</v>
      </c>
      <c r="G340" s="97"/>
      <c r="H340" s="124" t="s">
        <v>3268</v>
      </c>
      <c r="I340" s="125">
        <v>1061.57</v>
      </c>
      <c r="J340" s="125">
        <v>0</v>
      </c>
      <c r="K340" s="126">
        <v>1061.57</v>
      </c>
      <c r="L340" s="100" t="s">
        <v>1324</v>
      </c>
    </row>
    <row r="341" spans="1:12" ht="56.25" customHeight="1">
      <c r="A341" s="97">
        <v>15</v>
      </c>
      <c r="B341" s="122" t="s">
        <v>1272</v>
      </c>
      <c r="C341" s="123">
        <v>42552</v>
      </c>
      <c r="D341" s="97" t="s">
        <v>19977</v>
      </c>
      <c r="E341" s="97" t="s">
        <v>3</v>
      </c>
      <c r="F341" s="97">
        <v>1394263</v>
      </c>
      <c r="G341" s="97"/>
      <c r="H341" s="124" t="s">
        <v>6708</v>
      </c>
      <c r="I341" s="125">
        <v>0</v>
      </c>
      <c r="J341" s="125">
        <v>40.340000000000003</v>
      </c>
      <c r="K341" s="126">
        <v>40.340000000000003</v>
      </c>
      <c r="L341" s="100" t="s">
        <v>1324</v>
      </c>
    </row>
    <row r="342" spans="1:12" ht="56.25" customHeight="1">
      <c r="A342" s="97">
        <v>15</v>
      </c>
      <c r="B342" s="122" t="s">
        <v>1272</v>
      </c>
      <c r="C342" s="123">
        <v>42555</v>
      </c>
      <c r="D342" s="97" t="s">
        <v>20016</v>
      </c>
      <c r="E342" s="97" t="s">
        <v>3</v>
      </c>
      <c r="F342" s="97">
        <v>1394798</v>
      </c>
      <c r="G342" s="97"/>
      <c r="H342" s="124" t="s">
        <v>6745</v>
      </c>
      <c r="I342" s="125">
        <v>0</v>
      </c>
      <c r="J342" s="125">
        <v>9.82</v>
      </c>
      <c r="K342" s="126">
        <v>9.82</v>
      </c>
      <c r="L342" s="100" t="s">
        <v>1324</v>
      </c>
    </row>
    <row r="343" spans="1:12" ht="56.25" customHeight="1">
      <c r="A343" s="97">
        <v>15</v>
      </c>
      <c r="B343" s="122" t="s">
        <v>1272</v>
      </c>
      <c r="C343" s="123">
        <v>42565</v>
      </c>
      <c r="D343" s="97" t="s">
        <v>20196</v>
      </c>
      <c r="E343" s="97" t="s">
        <v>3</v>
      </c>
      <c r="F343" s="97">
        <v>1398184</v>
      </c>
      <c r="G343" s="97"/>
      <c r="H343" s="124" t="s">
        <v>6919</v>
      </c>
      <c r="I343" s="125">
        <v>0</v>
      </c>
      <c r="J343" s="125">
        <v>50</v>
      </c>
      <c r="K343" s="126">
        <v>50</v>
      </c>
      <c r="L343" s="100" t="s">
        <v>1324</v>
      </c>
    </row>
    <row r="344" spans="1:12" ht="56.25" customHeight="1">
      <c r="A344" s="97">
        <v>15</v>
      </c>
      <c r="B344" s="122" t="s">
        <v>10217</v>
      </c>
      <c r="C344" s="123">
        <v>42577</v>
      </c>
      <c r="D344" s="97" t="s">
        <v>13517</v>
      </c>
      <c r="E344" s="97" t="s">
        <v>15</v>
      </c>
      <c r="F344" s="97">
        <v>301</v>
      </c>
      <c r="G344" s="97"/>
      <c r="H344" s="124" t="s">
        <v>3553</v>
      </c>
      <c r="I344" s="125">
        <v>1061.57</v>
      </c>
      <c r="J344" s="125">
        <v>0</v>
      </c>
      <c r="K344" s="126">
        <v>1061.57</v>
      </c>
      <c r="L344" s="100" t="s">
        <v>1324</v>
      </c>
    </row>
    <row r="345" spans="1:12" ht="56.25" customHeight="1">
      <c r="A345" s="97">
        <v>15</v>
      </c>
      <c r="B345" s="122" t="s">
        <v>1272</v>
      </c>
      <c r="C345" s="123">
        <v>42578</v>
      </c>
      <c r="D345" s="97" t="s">
        <v>20368</v>
      </c>
      <c r="E345" s="97" t="s">
        <v>3</v>
      </c>
      <c r="F345" s="97">
        <v>1401875</v>
      </c>
      <c r="G345" s="97"/>
      <c r="H345" s="124" t="s">
        <v>7083</v>
      </c>
      <c r="I345" s="125">
        <v>0</v>
      </c>
      <c r="J345" s="125">
        <v>3949</v>
      </c>
      <c r="K345" s="126">
        <v>3949</v>
      </c>
      <c r="L345" s="100" t="s">
        <v>1324</v>
      </c>
    </row>
    <row r="346" spans="1:12" ht="56.25" customHeight="1">
      <c r="A346" s="97">
        <v>15</v>
      </c>
      <c r="B346" s="122" t="s">
        <v>1272</v>
      </c>
      <c r="C346" s="123">
        <v>42585</v>
      </c>
      <c r="D346" s="97" t="s">
        <v>15949</v>
      </c>
      <c r="E346" s="97" t="s">
        <v>1283</v>
      </c>
      <c r="F346" s="97">
        <v>10780637</v>
      </c>
      <c r="G346" s="97"/>
      <c r="H346" s="124" t="s">
        <v>3673</v>
      </c>
      <c r="I346" s="125">
        <v>0</v>
      </c>
      <c r="J346" s="125">
        <v>29573.200000000001</v>
      </c>
      <c r="K346" s="126">
        <v>29573.200000000001</v>
      </c>
      <c r="L346" s="100" t="s">
        <v>1347</v>
      </c>
    </row>
    <row r="347" spans="1:12" ht="56.25" customHeight="1">
      <c r="A347" s="97">
        <v>15</v>
      </c>
      <c r="B347" s="122" t="s">
        <v>10217</v>
      </c>
      <c r="C347" s="123">
        <v>42587</v>
      </c>
      <c r="D347" s="97" t="s">
        <v>13848</v>
      </c>
      <c r="E347" s="97" t="s">
        <v>15</v>
      </c>
      <c r="F347" s="97">
        <v>390</v>
      </c>
      <c r="G347" s="97"/>
      <c r="H347" s="124" t="s">
        <v>3700</v>
      </c>
      <c r="I347" s="125">
        <v>1061.57</v>
      </c>
      <c r="J347" s="125">
        <v>0</v>
      </c>
      <c r="K347" s="126">
        <v>1061.57</v>
      </c>
      <c r="L347" s="100" t="s">
        <v>1324</v>
      </c>
    </row>
    <row r="348" spans="1:12" ht="56.25" customHeight="1">
      <c r="A348" s="97">
        <v>15</v>
      </c>
      <c r="B348" s="122" t="s">
        <v>1272</v>
      </c>
      <c r="C348" s="123">
        <v>42590</v>
      </c>
      <c r="D348" s="97" t="s">
        <v>15950</v>
      </c>
      <c r="E348" s="97" t="s">
        <v>1283</v>
      </c>
      <c r="F348" s="97">
        <v>10799883</v>
      </c>
      <c r="G348" s="97"/>
      <c r="H348" s="124" t="s">
        <v>9375</v>
      </c>
      <c r="I348" s="125">
        <v>0</v>
      </c>
      <c r="J348" s="125">
        <v>2129.4</v>
      </c>
      <c r="K348" s="126">
        <v>2129.4</v>
      </c>
      <c r="L348" s="100" t="s">
        <v>8522</v>
      </c>
    </row>
    <row r="349" spans="1:12" ht="56.25" customHeight="1">
      <c r="A349" s="97">
        <v>15</v>
      </c>
      <c r="B349" s="122" t="s">
        <v>1272</v>
      </c>
      <c r="C349" s="123">
        <v>42590</v>
      </c>
      <c r="D349" s="97" t="s">
        <v>20573</v>
      </c>
      <c r="E349" s="97" t="s">
        <v>3</v>
      </c>
      <c r="F349" s="97">
        <v>1405360</v>
      </c>
      <c r="G349" s="97"/>
      <c r="H349" s="124" t="s">
        <v>5955</v>
      </c>
      <c r="I349" s="125">
        <v>0</v>
      </c>
      <c r="J349" s="125">
        <v>25</v>
      </c>
      <c r="K349" s="126">
        <v>25</v>
      </c>
      <c r="L349" s="100" t="s">
        <v>1324</v>
      </c>
    </row>
    <row r="350" spans="1:12" ht="56.25" customHeight="1">
      <c r="A350" s="97">
        <v>15</v>
      </c>
      <c r="B350" s="122" t="s">
        <v>1272</v>
      </c>
      <c r="C350" s="123">
        <v>42592</v>
      </c>
      <c r="D350" s="97" t="s">
        <v>20607</v>
      </c>
      <c r="E350" s="97" t="s">
        <v>3</v>
      </c>
      <c r="F350" s="97">
        <v>1406428</v>
      </c>
      <c r="G350" s="97"/>
      <c r="H350" s="124" t="s">
        <v>6919</v>
      </c>
      <c r="I350" s="125">
        <v>0</v>
      </c>
      <c r="J350" s="125">
        <v>100</v>
      </c>
      <c r="K350" s="126">
        <v>100</v>
      </c>
      <c r="L350" s="100" t="s">
        <v>1324</v>
      </c>
    </row>
    <row r="351" spans="1:12" ht="56.25" customHeight="1">
      <c r="A351" s="97">
        <v>15</v>
      </c>
      <c r="B351" s="122" t="s">
        <v>1272</v>
      </c>
      <c r="C351" s="123">
        <v>42592</v>
      </c>
      <c r="D351" s="97" t="s">
        <v>20630</v>
      </c>
      <c r="E351" s="97" t="s">
        <v>3</v>
      </c>
      <c r="F351" s="97">
        <v>1406741</v>
      </c>
      <c r="G351" s="97"/>
      <c r="H351" s="124" t="s">
        <v>7332</v>
      </c>
      <c r="I351" s="125">
        <v>0</v>
      </c>
      <c r="J351" s="125">
        <v>1186.1600000000001</v>
      </c>
      <c r="K351" s="126">
        <v>1186.1600000000001</v>
      </c>
      <c r="L351" s="100" t="s">
        <v>1324</v>
      </c>
    </row>
    <row r="352" spans="1:12" ht="56.25" customHeight="1">
      <c r="A352" s="97">
        <v>15</v>
      </c>
      <c r="B352" s="122" t="s">
        <v>1272</v>
      </c>
      <c r="C352" s="123">
        <v>42606</v>
      </c>
      <c r="D352" s="97" t="s">
        <v>20787</v>
      </c>
      <c r="E352" s="97" t="s">
        <v>3</v>
      </c>
      <c r="F352" s="97">
        <v>1411701</v>
      </c>
      <c r="G352" s="97"/>
      <c r="H352" s="124" t="s">
        <v>7484</v>
      </c>
      <c r="I352" s="125">
        <v>0</v>
      </c>
      <c r="J352" s="125">
        <v>0.09</v>
      </c>
      <c r="K352" s="126">
        <v>0.09</v>
      </c>
      <c r="L352" s="100" t="s">
        <v>1324</v>
      </c>
    </row>
    <row r="353" spans="1:12" ht="56.25" customHeight="1">
      <c r="A353" s="97">
        <v>15</v>
      </c>
      <c r="B353" s="122" t="s">
        <v>1272</v>
      </c>
      <c r="C353" s="123">
        <v>42606</v>
      </c>
      <c r="D353" s="97" t="s">
        <v>20788</v>
      </c>
      <c r="E353" s="97" t="s">
        <v>3</v>
      </c>
      <c r="F353" s="97">
        <v>1411702</v>
      </c>
      <c r="G353" s="97"/>
      <c r="H353" s="124" t="s">
        <v>7485</v>
      </c>
      <c r="I353" s="125">
        <v>0</v>
      </c>
      <c r="J353" s="125">
        <v>0.13</v>
      </c>
      <c r="K353" s="126">
        <v>0.13</v>
      </c>
      <c r="L353" s="100" t="s">
        <v>1324</v>
      </c>
    </row>
    <row r="354" spans="1:12" ht="56.25" customHeight="1">
      <c r="A354" s="97">
        <v>15</v>
      </c>
      <c r="B354" s="122" t="s">
        <v>1272</v>
      </c>
      <c r="C354" s="123">
        <v>42613</v>
      </c>
      <c r="D354" s="97" t="s">
        <v>20911</v>
      </c>
      <c r="E354" s="97" t="s">
        <v>3</v>
      </c>
      <c r="F354" s="97">
        <v>1414246</v>
      </c>
      <c r="G354" s="97"/>
      <c r="H354" s="124" t="s">
        <v>7608</v>
      </c>
      <c r="I354" s="125">
        <v>0</v>
      </c>
      <c r="J354" s="125">
        <v>300</v>
      </c>
      <c r="K354" s="126">
        <v>300</v>
      </c>
      <c r="L354" s="100" t="s">
        <v>1347</v>
      </c>
    </row>
    <row r="355" spans="1:12" ht="56.25" customHeight="1">
      <c r="A355" s="97">
        <v>15</v>
      </c>
      <c r="B355" s="122" t="s">
        <v>10217</v>
      </c>
      <c r="C355" s="123">
        <v>42622</v>
      </c>
      <c r="D355" s="97" t="s">
        <v>14578</v>
      </c>
      <c r="E355" s="97" t="s">
        <v>15</v>
      </c>
      <c r="F355" s="97">
        <v>613</v>
      </c>
      <c r="G355" s="97"/>
      <c r="H355" s="124" t="s">
        <v>4126</v>
      </c>
      <c r="I355" s="125">
        <v>1061.57</v>
      </c>
      <c r="J355" s="125">
        <v>0</v>
      </c>
      <c r="K355" s="126">
        <v>1061.57</v>
      </c>
      <c r="L355" s="100" t="s">
        <v>1324</v>
      </c>
    </row>
    <row r="356" spans="1:12" ht="56.25" customHeight="1">
      <c r="A356" s="97">
        <v>15</v>
      </c>
      <c r="B356" s="122" t="s">
        <v>1272</v>
      </c>
      <c r="C356" s="123">
        <v>42628</v>
      </c>
      <c r="D356" s="97" t="s">
        <v>21203</v>
      </c>
      <c r="E356" s="97" t="s">
        <v>3</v>
      </c>
      <c r="F356" s="97">
        <v>1420060</v>
      </c>
      <c r="G356" s="97"/>
      <c r="H356" s="124" t="s">
        <v>7882</v>
      </c>
      <c r="I356" s="125">
        <v>0</v>
      </c>
      <c r="J356" s="125">
        <v>7.7</v>
      </c>
      <c r="K356" s="126">
        <v>7.7</v>
      </c>
      <c r="L356" s="100" t="s">
        <v>1324</v>
      </c>
    </row>
    <row r="357" spans="1:12" ht="56.25" customHeight="1">
      <c r="A357" s="97">
        <v>15</v>
      </c>
      <c r="B357" s="122" t="s">
        <v>1272</v>
      </c>
      <c r="C357" s="123">
        <v>42629</v>
      </c>
      <c r="D357" s="97" t="s">
        <v>21221</v>
      </c>
      <c r="E357" s="97" t="s">
        <v>3</v>
      </c>
      <c r="F357" s="97">
        <v>1420534</v>
      </c>
      <c r="G357" s="97"/>
      <c r="H357" s="124" t="s">
        <v>7900</v>
      </c>
      <c r="I357" s="125">
        <v>0</v>
      </c>
      <c r="J357" s="125">
        <v>18.100000000000001</v>
      </c>
      <c r="K357" s="126">
        <v>18.100000000000001</v>
      </c>
      <c r="L357" s="100" t="s">
        <v>1324</v>
      </c>
    </row>
    <row r="358" spans="1:12" ht="56.25" customHeight="1">
      <c r="A358" s="97">
        <v>15</v>
      </c>
      <c r="B358" s="122" t="s">
        <v>1272</v>
      </c>
      <c r="C358" s="123">
        <v>42629</v>
      </c>
      <c r="D358" s="97" t="s">
        <v>21238</v>
      </c>
      <c r="E358" s="97" t="s">
        <v>3</v>
      </c>
      <c r="F358" s="97">
        <v>1420607</v>
      </c>
      <c r="G358" s="97"/>
      <c r="H358" s="124" t="s">
        <v>7917</v>
      </c>
      <c r="I358" s="125">
        <v>0</v>
      </c>
      <c r="J358" s="125">
        <v>39.020000000000003</v>
      </c>
      <c r="K358" s="126">
        <v>39.020000000000003</v>
      </c>
      <c r="L358" s="100" t="s">
        <v>1347</v>
      </c>
    </row>
    <row r="359" spans="1:12" ht="56.25" customHeight="1">
      <c r="A359" s="97">
        <v>15</v>
      </c>
      <c r="B359" s="122" t="s">
        <v>1272</v>
      </c>
      <c r="C359" s="123">
        <v>42629</v>
      </c>
      <c r="D359" s="97" t="s">
        <v>21250</v>
      </c>
      <c r="E359" s="97" t="s">
        <v>3</v>
      </c>
      <c r="F359" s="97">
        <v>1420833</v>
      </c>
      <c r="G359" s="97"/>
      <c r="H359" s="124" t="s">
        <v>7929</v>
      </c>
      <c r="I359" s="125">
        <v>0</v>
      </c>
      <c r="J359" s="125">
        <v>39.1</v>
      </c>
      <c r="K359" s="126">
        <v>39.1</v>
      </c>
      <c r="L359" s="100" t="s">
        <v>1324</v>
      </c>
    </row>
    <row r="360" spans="1:12" ht="56.25" customHeight="1">
      <c r="A360" s="97">
        <v>15</v>
      </c>
      <c r="B360" s="122" t="s">
        <v>1272</v>
      </c>
      <c r="C360" s="123">
        <v>42640</v>
      </c>
      <c r="D360" s="97" t="s">
        <v>21384</v>
      </c>
      <c r="E360" s="97" t="s">
        <v>3</v>
      </c>
      <c r="F360" s="97">
        <v>1424035</v>
      </c>
      <c r="G360" s="97"/>
      <c r="H360" s="124" t="s">
        <v>8069</v>
      </c>
      <c r="I360" s="125">
        <v>0</v>
      </c>
      <c r="J360" s="125">
        <v>2</v>
      </c>
      <c r="K360" s="126">
        <v>2</v>
      </c>
      <c r="L360" s="100" t="s">
        <v>1324</v>
      </c>
    </row>
    <row r="361" spans="1:12" ht="56.25" customHeight="1">
      <c r="A361" s="97">
        <v>15</v>
      </c>
      <c r="B361" s="122" t="s">
        <v>1272</v>
      </c>
      <c r="C361" s="123">
        <v>42640</v>
      </c>
      <c r="D361" s="97" t="s">
        <v>21398</v>
      </c>
      <c r="E361" s="97" t="s">
        <v>3</v>
      </c>
      <c r="F361" s="97">
        <v>1424279</v>
      </c>
      <c r="G361" s="97"/>
      <c r="H361" s="124" t="s">
        <v>8083</v>
      </c>
      <c r="I361" s="125">
        <v>0</v>
      </c>
      <c r="J361" s="125">
        <v>7.08</v>
      </c>
      <c r="K361" s="126">
        <v>7.08</v>
      </c>
      <c r="L361" s="100" t="s">
        <v>1324</v>
      </c>
    </row>
    <row r="362" spans="1:12" ht="56.25" customHeight="1">
      <c r="A362" s="97">
        <v>15</v>
      </c>
      <c r="B362" s="122" t="s">
        <v>1272</v>
      </c>
      <c r="C362" s="123">
        <v>42640</v>
      </c>
      <c r="D362" s="97" t="s">
        <v>21399</v>
      </c>
      <c r="E362" s="97" t="s">
        <v>3</v>
      </c>
      <c r="F362" s="97">
        <v>1424288</v>
      </c>
      <c r="G362" s="97"/>
      <c r="H362" s="124" t="s">
        <v>8084</v>
      </c>
      <c r="I362" s="125">
        <v>0</v>
      </c>
      <c r="J362" s="125">
        <v>54.52</v>
      </c>
      <c r="K362" s="126">
        <v>54.52</v>
      </c>
      <c r="L362" s="100" t="s">
        <v>1324</v>
      </c>
    </row>
    <row r="363" spans="1:12" ht="56.25" customHeight="1">
      <c r="A363" s="97">
        <v>15</v>
      </c>
      <c r="B363" s="122" t="s">
        <v>1272</v>
      </c>
      <c r="C363" s="123">
        <v>42640</v>
      </c>
      <c r="D363" s="97" t="s">
        <v>21400</v>
      </c>
      <c r="E363" s="97" t="s">
        <v>3</v>
      </c>
      <c r="F363" s="97">
        <v>1424290</v>
      </c>
      <c r="G363" s="97"/>
      <c r="H363" s="124" t="s">
        <v>8085</v>
      </c>
      <c r="I363" s="125">
        <v>0</v>
      </c>
      <c r="J363" s="125">
        <v>89.42</v>
      </c>
      <c r="K363" s="126">
        <v>89.42</v>
      </c>
      <c r="L363" s="100" t="s">
        <v>1324</v>
      </c>
    </row>
    <row r="364" spans="1:12" ht="56.25" customHeight="1">
      <c r="A364" s="97">
        <v>15</v>
      </c>
      <c r="B364" s="122" t="s">
        <v>1272</v>
      </c>
      <c r="C364" s="123">
        <v>42640</v>
      </c>
      <c r="D364" s="97" t="s">
        <v>21401</v>
      </c>
      <c r="E364" s="97" t="s">
        <v>3</v>
      </c>
      <c r="F364" s="97">
        <v>1424292</v>
      </c>
      <c r="G364" s="97"/>
      <c r="H364" s="124" t="s">
        <v>8086</v>
      </c>
      <c r="I364" s="125">
        <v>0</v>
      </c>
      <c r="J364" s="125">
        <v>89.61</v>
      </c>
      <c r="K364" s="126">
        <v>89.61</v>
      </c>
      <c r="L364" s="100" t="s">
        <v>1324</v>
      </c>
    </row>
    <row r="365" spans="1:12" ht="56.25" customHeight="1">
      <c r="A365" s="97">
        <v>15</v>
      </c>
      <c r="B365" s="122" t="s">
        <v>1272</v>
      </c>
      <c r="C365" s="123">
        <v>42640</v>
      </c>
      <c r="D365" s="97" t="s">
        <v>21402</v>
      </c>
      <c r="E365" s="97" t="s">
        <v>3</v>
      </c>
      <c r="F365" s="97">
        <v>1424293</v>
      </c>
      <c r="G365" s="97"/>
      <c r="H365" s="124" t="s">
        <v>8087</v>
      </c>
      <c r="I365" s="125">
        <v>0</v>
      </c>
      <c r="J365" s="125">
        <v>92.25</v>
      </c>
      <c r="K365" s="126">
        <v>92.25</v>
      </c>
      <c r="L365" s="100" t="s">
        <v>1324</v>
      </c>
    </row>
    <row r="366" spans="1:12" ht="56.25" customHeight="1">
      <c r="A366" s="97">
        <v>15</v>
      </c>
      <c r="B366" s="122" t="s">
        <v>1272</v>
      </c>
      <c r="C366" s="123">
        <v>42640</v>
      </c>
      <c r="D366" s="97" t="s">
        <v>21403</v>
      </c>
      <c r="E366" s="97" t="s">
        <v>3</v>
      </c>
      <c r="F366" s="97">
        <v>1424294</v>
      </c>
      <c r="G366" s="97"/>
      <c r="H366" s="124" t="s">
        <v>8088</v>
      </c>
      <c r="I366" s="125">
        <v>0</v>
      </c>
      <c r="J366" s="125">
        <v>91.99</v>
      </c>
      <c r="K366" s="126">
        <v>91.99</v>
      </c>
      <c r="L366" s="100" t="s">
        <v>1324</v>
      </c>
    </row>
    <row r="367" spans="1:12" ht="56.25" customHeight="1">
      <c r="A367" s="97">
        <v>15</v>
      </c>
      <c r="B367" s="122" t="s">
        <v>1272</v>
      </c>
      <c r="C367" s="123">
        <v>42640</v>
      </c>
      <c r="D367" s="97" t="s">
        <v>21404</v>
      </c>
      <c r="E367" s="97" t="s">
        <v>3</v>
      </c>
      <c r="F367" s="97">
        <v>1424295</v>
      </c>
      <c r="G367" s="97"/>
      <c r="H367" s="124" t="s">
        <v>8089</v>
      </c>
      <c r="I367" s="125">
        <v>0</v>
      </c>
      <c r="J367" s="125">
        <v>89.92</v>
      </c>
      <c r="K367" s="126">
        <v>89.92</v>
      </c>
      <c r="L367" s="100" t="s">
        <v>1324</v>
      </c>
    </row>
    <row r="368" spans="1:12" ht="56.25" customHeight="1">
      <c r="A368" s="97">
        <v>15</v>
      </c>
      <c r="B368" s="122" t="s">
        <v>1272</v>
      </c>
      <c r="C368" s="123">
        <v>42641</v>
      </c>
      <c r="D368" s="97" t="s">
        <v>21428</v>
      </c>
      <c r="E368" s="97" t="s">
        <v>3</v>
      </c>
      <c r="F368" s="97">
        <v>1424795</v>
      </c>
      <c r="G368" s="97"/>
      <c r="H368" s="124" t="s">
        <v>8112</v>
      </c>
      <c r="I368" s="125">
        <v>0</v>
      </c>
      <c r="J368" s="125">
        <v>1592</v>
      </c>
      <c r="K368" s="126">
        <v>1592</v>
      </c>
      <c r="L368" s="100" t="s">
        <v>1324</v>
      </c>
    </row>
    <row r="369" spans="1:12" ht="56.25" customHeight="1">
      <c r="A369" s="97">
        <v>15</v>
      </c>
      <c r="B369" s="122" t="s">
        <v>1272</v>
      </c>
      <c r="C369" s="123">
        <v>42654</v>
      </c>
      <c r="D369" s="97" t="s">
        <v>15403</v>
      </c>
      <c r="E369" s="97" t="s">
        <v>15</v>
      </c>
      <c r="F369" s="97">
        <v>855</v>
      </c>
      <c r="G369" s="97"/>
      <c r="H369" s="124" t="s">
        <v>9549</v>
      </c>
      <c r="I369" s="125">
        <v>1061.57</v>
      </c>
      <c r="J369" s="125">
        <v>0</v>
      </c>
      <c r="K369" s="126">
        <v>1061.57</v>
      </c>
      <c r="L369" s="100" t="s">
        <v>1324</v>
      </c>
    </row>
    <row r="370" spans="1:12" ht="56.25" customHeight="1">
      <c r="A370" s="97">
        <v>15</v>
      </c>
      <c r="B370" s="122" t="s">
        <v>1272</v>
      </c>
      <c r="C370" s="123">
        <v>42657</v>
      </c>
      <c r="D370" s="97" t="s">
        <v>21732</v>
      </c>
      <c r="E370" s="97" t="s">
        <v>3</v>
      </c>
      <c r="F370" s="97">
        <v>1430913</v>
      </c>
      <c r="G370" s="97"/>
      <c r="H370" s="124" t="s">
        <v>6919</v>
      </c>
      <c r="I370" s="125">
        <v>0</v>
      </c>
      <c r="J370" s="125">
        <v>150</v>
      </c>
      <c r="K370" s="126">
        <v>150</v>
      </c>
      <c r="L370" s="100" t="s">
        <v>1324</v>
      </c>
    </row>
    <row r="371" spans="1:12" ht="56.25" customHeight="1">
      <c r="A371" s="97">
        <v>15</v>
      </c>
      <c r="B371" s="122" t="s">
        <v>1272</v>
      </c>
      <c r="C371" s="123">
        <v>42662</v>
      </c>
      <c r="D371" s="97" t="s">
        <v>21820</v>
      </c>
      <c r="E371" s="97" t="s">
        <v>3</v>
      </c>
      <c r="F371" s="97">
        <v>1432158</v>
      </c>
      <c r="G371" s="97"/>
      <c r="H371" s="124" t="s">
        <v>9170</v>
      </c>
      <c r="I371" s="125">
        <v>0</v>
      </c>
      <c r="J371" s="125">
        <v>410.51</v>
      </c>
      <c r="K371" s="126">
        <v>410.51</v>
      </c>
      <c r="L371" s="100" t="s">
        <v>1324</v>
      </c>
    </row>
    <row r="372" spans="1:12" ht="56.25" customHeight="1">
      <c r="A372" s="97">
        <v>15</v>
      </c>
      <c r="B372" s="122" t="s">
        <v>1272</v>
      </c>
      <c r="C372" s="123">
        <v>42674</v>
      </c>
      <c r="D372" s="97" t="s">
        <v>21962</v>
      </c>
      <c r="E372" s="97" t="s">
        <v>3</v>
      </c>
      <c r="F372" s="97">
        <v>1435773</v>
      </c>
      <c r="G372" s="97"/>
      <c r="H372" s="124" t="s">
        <v>9316</v>
      </c>
      <c r="I372" s="125">
        <v>0</v>
      </c>
      <c r="J372" s="125">
        <v>50.43</v>
      </c>
      <c r="K372" s="126">
        <v>50.43</v>
      </c>
      <c r="L372" s="100" t="s">
        <v>1324</v>
      </c>
    </row>
    <row r="373" spans="1:12" ht="56.25" customHeight="1">
      <c r="A373" s="97">
        <v>15</v>
      </c>
      <c r="B373" s="122" t="s">
        <v>1272</v>
      </c>
      <c r="C373" s="123">
        <v>42674</v>
      </c>
      <c r="D373" s="97" t="s">
        <v>21963</v>
      </c>
      <c r="E373" s="97" t="s">
        <v>3</v>
      </c>
      <c r="F373" s="97">
        <v>1435774</v>
      </c>
      <c r="G373" s="97"/>
      <c r="H373" s="124" t="s">
        <v>9317</v>
      </c>
      <c r="I373" s="125">
        <v>0</v>
      </c>
      <c r="J373" s="125">
        <v>50.01</v>
      </c>
      <c r="K373" s="126">
        <v>50.01</v>
      </c>
      <c r="L373" s="100" t="s">
        <v>1324</v>
      </c>
    </row>
    <row r="374" spans="1:12" ht="56.25" customHeight="1">
      <c r="A374" s="97">
        <v>15</v>
      </c>
      <c r="B374" s="122" t="s">
        <v>1272</v>
      </c>
      <c r="C374" s="123">
        <v>42674</v>
      </c>
      <c r="D374" s="97" t="s">
        <v>21964</v>
      </c>
      <c r="E374" s="97" t="s">
        <v>3</v>
      </c>
      <c r="F374" s="97">
        <v>1435775</v>
      </c>
      <c r="G374" s="97"/>
      <c r="H374" s="124" t="s">
        <v>9318</v>
      </c>
      <c r="I374" s="125">
        <v>0</v>
      </c>
      <c r="J374" s="125">
        <v>50</v>
      </c>
      <c r="K374" s="126">
        <v>50</v>
      </c>
      <c r="L374" s="100" t="s">
        <v>1324</v>
      </c>
    </row>
    <row r="375" spans="1:12" ht="56.25" customHeight="1">
      <c r="A375" s="97">
        <v>15</v>
      </c>
      <c r="B375" s="122" t="s">
        <v>1272</v>
      </c>
      <c r="C375" s="123">
        <v>42674</v>
      </c>
      <c r="D375" s="97" t="s">
        <v>21965</v>
      </c>
      <c r="E375" s="97" t="s">
        <v>3</v>
      </c>
      <c r="F375" s="97">
        <v>1435776</v>
      </c>
      <c r="G375" s="97"/>
      <c r="H375" s="124" t="s">
        <v>9319</v>
      </c>
      <c r="I375" s="125">
        <v>0</v>
      </c>
      <c r="J375" s="125">
        <v>50.23</v>
      </c>
      <c r="K375" s="126">
        <v>50.23</v>
      </c>
      <c r="L375" s="100" t="s">
        <v>1324</v>
      </c>
    </row>
    <row r="376" spans="1:12" ht="56.25" customHeight="1">
      <c r="A376" s="97">
        <v>15</v>
      </c>
      <c r="B376" s="122" t="s">
        <v>1272</v>
      </c>
      <c r="C376" s="123">
        <v>42674</v>
      </c>
      <c r="D376" s="97" t="s">
        <v>21966</v>
      </c>
      <c r="E376" s="97" t="s">
        <v>3</v>
      </c>
      <c r="F376" s="97">
        <v>1435778</v>
      </c>
      <c r="G376" s="97"/>
      <c r="H376" s="124" t="s">
        <v>9320</v>
      </c>
      <c r="I376" s="125">
        <v>0</v>
      </c>
      <c r="J376" s="125">
        <v>50</v>
      </c>
      <c r="K376" s="126">
        <v>50</v>
      </c>
      <c r="L376" s="100" t="s">
        <v>1324</v>
      </c>
    </row>
    <row r="377" spans="1:12" ht="56.25" customHeight="1">
      <c r="A377" s="97">
        <v>15</v>
      </c>
      <c r="B377" s="122" t="s">
        <v>1272</v>
      </c>
      <c r="C377" s="123">
        <v>42674</v>
      </c>
      <c r="D377" s="97" t="s">
        <v>21967</v>
      </c>
      <c r="E377" s="97" t="s">
        <v>3</v>
      </c>
      <c r="F377" s="97">
        <v>1435782</v>
      </c>
      <c r="G377" s="97"/>
      <c r="H377" s="124" t="s">
        <v>9321</v>
      </c>
      <c r="I377" s="125">
        <v>0</v>
      </c>
      <c r="J377" s="125">
        <v>52.85</v>
      </c>
      <c r="K377" s="126">
        <v>52.85</v>
      </c>
      <c r="L377" s="100" t="s">
        <v>1324</v>
      </c>
    </row>
    <row r="378" spans="1:12" ht="56.25" customHeight="1">
      <c r="A378" s="97">
        <v>15</v>
      </c>
      <c r="B378" s="122" t="s">
        <v>1272</v>
      </c>
      <c r="C378" s="123">
        <v>42674</v>
      </c>
      <c r="D378" s="97" t="s">
        <v>21968</v>
      </c>
      <c r="E378" s="97" t="s">
        <v>3</v>
      </c>
      <c r="F378" s="97">
        <v>1435783</v>
      </c>
      <c r="G378" s="97"/>
      <c r="H378" s="124" t="s">
        <v>9322</v>
      </c>
      <c r="I378" s="125">
        <v>0</v>
      </c>
      <c r="J378" s="125">
        <v>50.74</v>
      </c>
      <c r="K378" s="126">
        <v>50.74</v>
      </c>
      <c r="L378" s="100" t="s">
        <v>1324</v>
      </c>
    </row>
    <row r="379" spans="1:12" ht="56.25" customHeight="1">
      <c r="A379" s="97">
        <v>15</v>
      </c>
      <c r="B379" s="122" t="s">
        <v>1272</v>
      </c>
      <c r="C379" s="123">
        <v>42683</v>
      </c>
      <c r="D379" s="97" t="s">
        <v>22280</v>
      </c>
      <c r="E379" s="97" t="s">
        <v>3</v>
      </c>
      <c r="F379" s="97">
        <v>1438455</v>
      </c>
      <c r="G379" s="97"/>
      <c r="H379" s="124" t="s">
        <v>22281</v>
      </c>
      <c r="I379" s="125">
        <v>0</v>
      </c>
      <c r="J379" s="125">
        <v>3312</v>
      </c>
      <c r="K379" s="126">
        <v>3312</v>
      </c>
      <c r="L379" s="100" t="s">
        <v>1324</v>
      </c>
    </row>
    <row r="380" spans="1:12" ht="56.25" customHeight="1">
      <c r="A380" s="97">
        <v>15</v>
      </c>
      <c r="B380" s="122" t="s">
        <v>1272</v>
      </c>
      <c r="C380" s="123">
        <v>42685</v>
      </c>
      <c r="D380" s="97" t="s">
        <v>16401</v>
      </c>
      <c r="E380" s="97" t="s">
        <v>6</v>
      </c>
      <c r="F380" s="97">
        <v>764907</v>
      </c>
      <c r="G380" s="97"/>
      <c r="H380" s="124" t="s">
        <v>16402</v>
      </c>
      <c r="I380" s="125">
        <v>0</v>
      </c>
      <c r="J380" s="125">
        <v>5600000</v>
      </c>
      <c r="K380" s="126">
        <v>5600000</v>
      </c>
      <c r="L380" s="100" t="s">
        <v>1324</v>
      </c>
    </row>
    <row r="381" spans="1:12" ht="56.25" customHeight="1">
      <c r="A381" s="97">
        <v>15</v>
      </c>
      <c r="B381" s="122" t="s">
        <v>1272</v>
      </c>
      <c r="C381" s="123">
        <v>42688</v>
      </c>
      <c r="D381" s="97" t="s">
        <v>16525</v>
      </c>
      <c r="E381" s="97" t="s">
        <v>15</v>
      </c>
      <c r="F381" s="97">
        <v>1069</v>
      </c>
      <c r="G381" s="97"/>
      <c r="H381" s="124" t="s">
        <v>16526</v>
      </c>
      <c r="I381" s="125">
        <v>807.48</v>
      </c>
      <c r="J381" s="125">
        <v>0</v>
      </c>
      <c r="K381" s="126">
        <v>807.48</v>
      </c>
      <c r="L381" s="100" t="s">
        <v>1324</v>
      </c>
    </row>
    <row r="382" spans="1:12" ht="56.25" customHeight="1">
      <c r="A382" s="97">
        <v>15</v>
      </c>
      <c r="B382" s="122" t="s">
        <v>1272</v>
      </c>
      <c r="C382" s="123">
        <v>42689</v>
      </c>
      <c r="D382" s="97" t="s">
        <v>22594</v>
      </c>
      <c r="E382" s="97" t="s">
        <v>3</v>
      </c>
      <c r="F382" s="97">
        <v>1440494</v>
      </c>
      <c r="G382" s="97"/>
      <c r="H382" s="124" t="s">
        <v>22595</v>
      </c>
      <c r="I382" s="125">
        <v>0</v>
      </c>
      <c r="J382" s="125">
        <v>0.14000000000000001</v>
      </c>
      <c r="K382" s="126">
        <v>0.14000000000000001</v>
      </c>
      <c r="L382" s="100" t="s">
        <v>1324</v>
      </c>
    </row>
    <row r="383" spans="1:12" ht="56.25" customHeight="1">
      <c r="A383" s="97">
        <v>15</v>
      </c>
      <c r="B383" s="122" t="s">
        <v>1272</v>
      </c>
      <c r="C383" s="123">
        <v>42689</v>
      </c>
      <c r="D383" s="97" t="s">
        <v>22596</v>
      </c>
      <c r="E383" s="97" t="s">
        <v>3</v>
      </c>
      <c r="F383" s="97">
        <v>1440495</v>
      </c>
      <c r="G383" s="97"/>
      <c r="H383" s="124" t="s">
        <v>22597</v>
      </c>
      <c r="I383" s="125">
        <v>0</v>
      </c>
      <c r="J383" s="125">
        <v>1.19</v>
      </c>
      <c r="K383" s="126">
        <v>1.19</v>
      </c>
      <c r="L383" s="100" t="s">
        <v>1324</v>
      </c>
    </row>
    <row r="384" spans="1:12" ht="56.25" customHeight="1">
      <c r="A384" s="97">
        <v>15</v>
      </c>
      <c r="B384" s="122" t="s">
        <v>1272</v>
      </c>
      <c r="C384" s="123">
        <v>42689</v>
      </c>
      <c r="D384" s="97" t="s">
        <v>22599</v>
      </c>
      <c r="E384" s="97" t="s">
        <v>3</v>
      </c>
      <c r="F384" s="97">
        <v>1440497</v>
      </c>
      <c r="G384" s="97"/>
      <c r="H384" s="124" t="s">
        <v>22600</v>
      </c>
      <c r="I384" s="125">
        <v>0</v>
      </c>
      <c r="J384" s="125">
        <v>0.96</v>
      </c>
      <c r="K384" s="126">
        <v>0.96</v>
      </c>
      <c r="L384" s="100" t="s">
        <v>1324</v>
      </c>
    </row>
    <row r="385" spans="1:12" ht="56.25" customHeight="1">
      <c r="A385" s="97">
        <v>15</v>
      </c>
      <c r="B385" s="122" t="s">
        <v>1272</v>
      </c>
      <c r="C385" s="123">
        <v>42690</v>
      </c>
      <c r="D385" s="97" t="s">
        <v>22632</v>
      </c>
      <c r="E385" s="97" t="s">
        <v>3</v>
      </c>
      <c r="F385" s="97">
        <v>1440817</v>
      </c>
      <c r="G385" s="97"/>
      <c r="H385" s="124" t="s">
        <v>22633</v>
      </c>
      <c r="I385" s="125">
        <v>0</v>
      </c>
      <c r="J385" s="125">
        <v>87810.65</v>
      </c>
      <c r="K385" s="126">
        <v>87810.65</v>
      </c>
      <c r="L385" s="100" t="s">
        <v>1324</v>
      </c>
    </row>
    <row r="386" spans="1:12" ht="56.25" customHeight="1">
      <c r="A386" s="97">
        <v>15</v>
      </c>
      <c r="B386" s="122" t="s">
        <v>1272</v>
      </c>
      <c r="C386" s="123">
        <v>42692</v>
      </c>
      <c r="D386" s="97" t="s">
        <v>22767</v>
      </c>
      <c r="E386" s="97" t="s">
        <v>3</v>
      </c>
      <c r="F386" s="97">
        <v>1441817</v>
      </c>
      <c r="G386" s="97"/>
      <c r="H386" s="124" t="s">
        <v>22768</v>
      </c>
      <c r="I386" s="125">
        <v>0</v>
      </c>
      <c r="J386" s="125">
        <v>350</v>
      </c>
      <c r="K386" s="126">
        <v>350</v>
      </c>
      <c r="L386" s="100" t="s">
        <v>1324</v>
      </c>
    </row>
    <row r="387" spans="1:12" ht="56.25" customHeight="1">
      <c r="A387" s="97">
        <v>15</v>
      </c>
      <c r="B387" s="122" t="s">
        <v>1272</v>
      </c>
      <c r="C387" s="123">
        <v>42695</v>
      </c>
      <c r="D387" s="97" t="s">
        <v>16913</v>
      </c>
      <c r="E387" s="97" t="s">
        <v>6</v>
      </c>
      <c r="F387" s="97">
        <v>870939</v>
      </c>
      <c r="G387" s="97"/>
      <c r="H387" s="124" t="s">
        <v>16914</v>
      </c>
      <c r="I387" s="125">
        <v>0</v>
      </c>
      <c r="J387" s="125">
        <v>13.09</v>
      </c>
      <c r="K387" s="126">
        <v>13.09</v>
      </c>
      <c r="L387" s="100" t="s">
        <v>1324</v>
      </c>
    </row>
    <row r="388" spans="1:12" ht="56.25" customHeight="1">
      <c r="A388" s="97">
        <v>15</v>
      </c>
      <c r="B388" s="122" t="s">
        <v>1272</v>
      </c>
      <c r="C388" s="123">
        <v>42695</v>
      </c>
      <c r="D388" s="97" t="s">
        <v>16983</v>
      </c>
      <c r="E388" s="97" t="s">
        <v>11</v>
      </c>
      <c r="F388" s="97">
        <v>870939</v>
      </c>
      <c r="G388" s="97"/>
      <c r="H388" s="124" t="s">
        <v>16984</v>
      </c>
      <c r="I388" s="125">
        <v>50</v>
      </c>
      <c r="J388" s="125">
        <v>0</v>
      </c>
      <c r="K388" s="126">
        <v>50</v>
      </c>
      <c r="L388" s="100" t="s">
        <v>1324</v>
      </c>
    </row>
    <row r="389" spans="1:12" ht="56.25" customHeight="1">
      <c r="A389" s="97">
        <v>15</v>
      </c>
      <c r="B389" s="122" t="s">
        <v>1272</v>
      </c>
      <c r="C389" s="123">
        <v>42695</v>
      </c>
      <c r="D389" s="97" t="s">
        <v>16915</v>
      </c>
      <c r="E389" s="97" t="s">
        <v>6</v>
      </c>
      <c r="F389" s="97">
        <v>870940</v>
      </c>
      <c r="G389" s="97"/>
      <c r="H389" s="124" t="s">
        <v>16916</v>
      </c>
      <c r="I389" s="125">
        <v>0</v>
      </c>
      <c r="J389" s="125">
        <v>12.58</v>
      </c>
      <c r="K389" s="126">
        <v>12.58</v>
      </c>
      <c r="L389" s="100" t="s">
        <v>1324</v>
      </c>
    </row>
    <row r="390" spans="1:12" ht="56.25" customHeight="1">
      <c r="A390" s="97">
        <v>15</v>
      </c>
      <c r="B390" s="122" t="s">
        <v>1272</v>
      </c>
      <c r="C390" s="123">
        <v>42695</v>
      </c>
      <c r="D390" s="97" t="s">
        <v>16985</v>
      </c>
      <c r="E390" s="97" t="s">
        <v>11</v>
      </c>
      <c r="F390" s="97">
        <v>870940</v>
      </c>
      <c r="G390" s="97"/>
      <c r="H390" s="124" t="s">
        <v>16986</v>
      </c>
      <c r="I390" s="125">
        <v>50</v>
      </c>
      <c r="J390" s="125">
        <v>0</v>
      </c>
      <c r="K390" s="126">
        <v>50</v>
      </c>
      <c r="L390" s="100" t="s">
        <v>1324</v>
      </c>
    </row>
    <row r="391" spans="1:12" ht="56.25" customHeight="1">
      <c r="A391" s="97">
        <v>15</v>
      </c>
      <c r="B391" s="122" t="s">
        <v>1272</v>
      </c>
      <c r="C391" s="123">
        <v>42695</v>
      </c>
      <c r="D391" s="97" t="s">
        <v>16917</v>
      </c>
      <c r="E391" s="97" t="s">
        <v>6</v>
      </c>
      <c r="F391" s="97">
        <v>870948</v>
      </c>
      <c r="G391" s="97"/>
      <c r="H391" s="124" t="s">
        <v>16918</v>
      </c>
      <c r="I391" s="125">
        <v>0</v>
      </c>
      <c r="J391" s="125">
        <v>6.18</v>
      </c>
      <c r="K391" s="126">
        <v>6.18</v>
      </c>
      <c r="L391" s="100" t="s">
        <v>1324</v>
      </c>
    </row>
    <row r="392" spans="1:12" ht="56.25" customHeight="1">
      <c r="A392" s="97">
        <v>15</v>
      </c>
      <c r="B392" s="122" t="s">
        <v>1272</v>
      </c>
      <c r="C392" s="123">
        <v>42695</v>
      </c>
      <c r="D392" s="97" t="s">
        <v>16928</v>
      </c>
      <c r="E392" s="97" t="s">
        <v>11</v>
      </c>
      <c r="F392" s="97">
        <v>870948</v>
      </c>
      <c r="G392" s="97"/>
      <c r="H392" s="124" t="s">
        <v>16929</v>
      </c>
      <c r="I392" s="125">
        <v>50</v>
      </c>
      <c r="J392" s="125">
        <v>0</v>
      </c>
      <c r="K392" s="126">
        <v>50</v>
      </c>
      <c r="L392" s="100" t="s">
        <v>1324</v>
      </c>
    </row>
    <row r="393" spans="1:12" ht="56.25" customHeight="1">
      <c r="A393" s="97">
        <v>15</v>
      </c>
      <c r="B393" s="122" t="s">
        <v>1272</v>
      </c>
      <c r="C393" s="123">
        <v>42697</v>
      </c>
      <c r="D393" s="97" t="s">
        <v>22915</v>
      </c>
      <c r="E393" s="97" t="s">
        <v>3</v>
      </c>
      <c r="F393" s="97">
        <v>1443141</v>
      </c>
      <c r="G393" s="97"/>
      <c r="H393" s="124" t="s">
        <v>22916</v>
      </c>
      <c r="I393" s="125">
        <v>0</v>
      </c>
      <c r="J393" s="125">
        <v>26.77</v>
      </c>
      <c r="K393" s="126">
        <v>26.77</v>
      </c>
      <c r="L393" s="100" t="s">
        <v>1324</v>
      </c>
    </row>
    <row r="394" spans="1:12" ht="56.25" customHeight="1">
      <c r="A394" s="97">
        <v>15</v>
      </c>
      <c r="B394" s="122" t="s">
        <v>1272</v>
      </c>
      <c r="C394" s="123">
        <v>42698</v>
      </c>
      <c r="D394" s="97" t="s">
        <v>22938</v>
      </c>
      <c r="E394" s="97" t="s">
        <v>3</v>
      </c>
      <c r="F394" s="97">
        <v>1443459</v>
      </c>
      <c r="G394" s="97"/>
      <c r="H394" s="124" t="s">
        <v>22939</v>
      </c>
      <c r="I394" s="125">
        <v>0</v>
      </c>
      <c r="J394" s="125">
        <v>151547.94</v>
      </c>
      <c r="K394" s="126">
        <v>151547.94</v>
      </c>
      <c r="L394" s="100" t="s">
        <v>1324</v>
      </c>
    </row>
    <row r="395" spans="1:12" ht="56.25" customHeight="1">
      <c r="A395" s="97">
        <v>15</v>
      </c>
      <c r="B395" s="122" t="s">
        <v>1272</v>
      </c>
      <c r="C395" s="123">
        <v>42709</v>
      </c>
      <c r="D395" s="97" t="s">
        <v>23527</v>
      </c>
      <c r="E395" s="97" t="s">
        <v>3</v>
      </c>
      <c r="F395" s="97">
        <v>1447212</v>
      </c>
      <c r="G395" s="97"/>
      <c r="H395" s="124" t="s">
        <v>23528</v>
      </c>
      <c r="I395" s="125">
        <v>0</v>
      </c>
      <c r="J395" s="125">
        <v>0.03</v>
      </c>
      <c r="K395" s="126">
        <v>0.03</v>
      </c>
      <c r="L395" s="100" t="s">
        <v>1347</v>
      </c>
    </row>
    <row r="396" spans="1:12" ht="56.25" customHeight="1">
      <c r="A396" s="97">
        <v>15</v>
      </c>
      <c r="B396" s="122" t="s">
        <v>1272</v>
      </c>
      <c r="C396" s="123">
        <v>42709</v>
      </c>
      <c r="D396" s="97" t="s">
        <v>23529</v>
      </c>
      <c r="E396" s="97" t="s">
        <v>3</v>
      </c>
      <c r="F396" s="97">
        <v>1447219</v>
      </c>
      <c r="G396" s="97"/>
      <c r="H396" s="124" t="s">
        <v>23530</v>
      </c>
      <c r="I396" s="125">
        <v>0</v>
      </c>
      <c r="J396" s="125">
        <v>1921.64</v>
      </c>
      <c r="K396" s="126">
        <v>1921.64</v>
      </c>
      <c r="L396" s="100" t="s">
        <v>1324</v>
      </c>
    </row>
    <row r="397" spans="1:12" ht="56.25" customHeight="1">
      <c r="A397" s="97">
        <v>15</v>
      </c>
      <c r="B397" s="122" t="s">
        <v>1272</v>
      </c>
      <c r="C397" s="123">
        <v>42710</v>
      </c>
      <c r="D397" s="97" t="s">
        <v>23587</v>
      </c>
      <c r="E397" s="97" t="s">
        <v>3</v>
      </c>
      <c r="F397" s="97">
        <v>1447671</v>
      </c>
      <c r="G397" s="97"/>
      <c r="H397" s="124" t="s">
        <v>23588</v>
      </c>
      <c r="I397" s="125">
        <v>0</v>
      </c>
      <c r="J397" s="125">
        <v>118</v>
      </c>
      <c r="K397" s="126">
        <v>118</v>
      </c>
      <c r="L397" s="100" t="s">
        <v>1324</v>
      </c>
    </row>
    <row r="398" spans="1:12" ht="56.25" customHeight="1">
      <c r="A398" s="97">
        <v>15</v>
      </c>
      <c r="B398" s="122" t="s">
        <v>1272</v>
      </c>
      <c r="C398" s="123">
        <v>42710</v>
      </c>
      <c r="D398" s="97" t="s">
        <v>23633</v>
      </c>
      <c r="E398" s="97" t="s">
        <v>3</v>
      </c>
      <c r="F398" s="97">
        <v>1447981</v>
      </c>
      <c r="G398" s="97"/>
      <c r="H398" s="124" t="s">
        <v>23634</v>
      </c>
      <c r="I398" s="125">
        <v>0</v>
      </c>
      <c r="J398" s="125">
        <v>34960</v>
      </c>
      <c r="K398" s="126">
        <v>34960</v>
      </c>
      <c r="L398" s="100" t="s">
        <v>1324</v>
      </c>
    </row>
    <row r="399" spans="1:12" ht="56.25" customHeight="1">
      <c r="A399" s="97">
        <v>15</v>
      </c>
      <c r="B399" s="122" t="s">
        <v>1272</v>
      </c>
      <c r="C399" s="123">
        <v>42711</v>
      </c>
      <c r="D399" s="97" t="s">
        <v>23648</v>
      </c>
      <c r="E399" s="97" t="s">
        <v>3</v>
      </c>
      <c r="F399" s="97">
        <v>1448267</v>
      </c>
      <c r="G399" s="97"/>
      <c r="H399" s="124" t="s">
        <v>23649</v>
      </c>
      <c r="I399" s="125">
        <v>0</v>
      </c>
      <c r="J399" s="125">
        <v>30000</v>
      </c>
      <c r="K399" s="126">
        <v>30000</v>
      </c>
      <c r="L399" s="100" t="s">
        <v>1324</v>
      </c>
    </row>
    <row r="400" spans="1:12" ht="56.25" customHeight="1">
      <c r="A400" s="97">
        <v>15</v>
      </c>
      <c r="B400" s="122" t="s">
        <v>1272</v>
      </c>
      <c r="C400" s="123">
        <v>42712</v>
      </c>
      <c r="D400" s="97" t="s">
        <v>23809</v>
      </c>
      <c r="E400" s="97" t="s">
        <v>3</v>
      </c>
      <c r="F400" s="97">
        <v>1448994</v>
      </c>
      <c r="G400" s="97"/>
      <c r="H400" s="124" t="s">
        <v>23810</v>
      </c>
      <c r="I400" s="125">
        <v>0</v>
      </c>
      <c r="J400" s="125">
        <v>14700</v>
      </c>
      <c r="K400" s="126">
        <v>14700</v>
      </c>
      <c r="L400" s="100" t="s">
        <v>1324</v>
      </c>
    </row>
    <row r="401" spans="1:12" ht="56.25" customHeight="1">
      <c r="A401" s="97">
        <v>15</v>
      </c>
      <c r="B401" s="122" t="s">
        <v>1272</v>
      </c>
      <c r="C401" s="123">
        <v>42717</v>
      </c>
      <c r="D401" s="97" t="s">
        <v>24214</v>
      </c>
      <c r="E401" s="97" t="s">
        <v>3</v>
      </c>
      <c r="F401" s="97">
        <v>1451104</v>
      </c>
      <c r="G401" s="97"/>
      <c r="H401" s="124" t="s">
        <v>24215</v>
      </c>
      <c r="I401" s="125">
        <v>0</v>
      </c>
      <c r="J401" s="125">
        <v>89650.78</v>
      </c>
      <c r="K401" s="126">
        <v>89650.78</v>
      </c>
      <c r="L401" s="100" t="s">
        <v>1324</v>
      </c>
    </row>
    <row r="402" spans="1:12" ht="56.25" customHeight="1">
      <c r="A402" s="97">
        <v>15</v>
      </c>
      <c r="B402" s="122" t="s">
        <v>1272</v>
      </c>
      <c r="C402" s="123">
        <v>42718</v>
      </c>
      <c r="D402" s="97" t="s">
        <v>24363</v>
      </c>
      <c r="E402" s="97" t="s">
        <v>3</v>
      </c>
      <c r="F402" s="97">
        <v>1451674</v>
      </c>
      <c r="G402" s="97"/>
      <c r="H402" s="124" t="s">
        <v>24364</v>
      </c>
      <c r="I402" s="125">
        <v>0</v>
      </c>
      <c r="J402" s="125">
        <v>182077.67</v>
      </c>
      <c r="K402" s="126">
        <v>182077.67</v>
      </c>
      <c r="L402" s="100" t="s">
        <v>1324</v>
      </c>
    </row>
    <row r="403" spans="1:12" ht="56.25" customHeight="1">
      <c r="A403" s="97">
        <v>15</v>
      </c>
      <c r="B403" s="122" t="s">
        <v>1272</v>
      </c>
      <c r="C403" s="123">
        <v>42718</v>
      </c>
      <c r="D403" s="97" t="s">
        <v>28153</v>
      </c>
      <c r="E403" s="97" t="s">
        <v>1313</v>
      </c>
      <c r="F403" s="97">
        <v>12024767</v>
      </c>
      <c r="G403" s="97"/>
      <c r="H403" s="124" t="s">
        <v>28154</v>
      </c>
      <c r="I403" s="125">
        <v>193</v>
      </c>
      <c r="J403" s="125">
        <v>0</v>
      </c>
      <c r="K403" s="126">
        <v>193</v>
      </c>
      <c r="L403" s="100" t="s">
        <v>1324</v>
      </c>
    </row>
    <row r="404" spans="1:12" ht="56.25" customHeight="1">
      <c r="A404" s="97">
        <v>15</v>
      </c>
      <c r="B404" s="122" t="s">
        <v>1272</v>
      </c>
      <c r="C404" s="123">
        <v>42718</v>
      </c>
      <c r="D404" s="97" t="s">
        <v>28151</v>
      </c>
      <c r="E404" s="97" t="s">
        <v>1313</v>
      </c>
      <c r="F404" s="97">
        <v>12025117</v>
      </c>
      <c r="G404" s="97"/>
      <c r="H404" s="124" t="s">
        <v>28152</v>
      </c>
      <c r="I404" s="125">
        <v>64581.96</v>
      </c>
      <c r="J404" s="125">
        <v>0</v>
      </c>
      <c r="K404" s="126">
        <v>64581.96</v>
      </c>
      <c r="L404" s="100" t="s">
        <v>1324</v>
      </c>
    </row>
    <row r="405" spans="1:12" ht="56.25" customHeight="1">
      <c r="A405" s="97">
        <v>15</v>
      </c>
      <c r="B405" s="122" t="s">
        <v>1272</v>
      </c>
      <c r="C405" s="123">
        <v>42718</v>
      </c>
      <c r="D405" s="97" t="s">
        <v>28149</v>
      </c>
      <c r="E405" s="97" t="s">
        <v>1313</v>
      </c>
      <c r="F405" s="97">
        <v>12025556</v>
      </c>
      <c r="G405" s="97"/>
      <c r="H405" s="124" t="s">
        <v>28150</v>
      </c>
      <c r="I405" s="125">
        <v>24066.420000000002</v>
      </c>
      <c r="J405" s="125">
        <v>0</v>
      </c>
      <c r="K405" s="126">
        <v>24066.420000000002</v>
      </c>
      <c r="L405" s="100" t="s">
        <v>1324</v>
      </c>
    </row>
    <row r="406" spans="1:12" ht="56.25" customHeight="1">
      <c r="A406" s="97">
        <v>15</v>
      </c>
      <c r="B406" s="122" t="s">
        <v>1272</v>
      </c>
      <c r="C406" s="123">
        <v>42718</v>
      </c>
      <c r="D406" s="97" t="s">
        <v>24442</v>
      </c>
      <c r="E406" s="97" t="s">
        <v>3</v>
      </c>
      <c r="F406" s="97">
        <v>1451815</v>
      </c>
      <c r="G406" s="97"/>
      <c r="H406" s="124" t="s">
        <v>24443</v>
      </c>
      <c r="I406" s="125">
        <v>0</v>
      </c>
      <c r="J406" s="125">
        <v>434</v>
      </c>
      <c r="K406" s="126">
        <v>434</v>
      </c>
      <c r="L406" s="100" t="s">
        <v>1324</v>
      </c>
    </row>
    <row r="407" spans="1:12" ht="56.25" customHeight="1">
      <c r="A407" s="97">
        <v>15</v>
      </c>
      <c r="B407" s="122" t="s">
        <v>1272</v>
      </c>
      <c r="C407" s="123">
        <v>42719</v>
      </c>
      <c r="D407" s="97" t="s">
        <v>24526</v>
      </c>
      <c r="E407" s="97" t="s">
        <v>3</v>
      </c>
      <c r="F407" s="97">
        <v>1452606</v>
      </c>
      <c r="G407" s="97"/>
      <c r="H407" s="124" t="s">
        <v>24527</v>
      </c>
      <c r="I407" s="125">
        <v>0</v>
      </c>
      <c r="J407" s="125">
        <v>49862</v>
      </c>
      <c r="K407" s="126">
        <v>49862</v>
      </c>
      <c r="L407" s="100" t="s">
        <v>1324</v>
      </c>
    </row>
    <row r="408" spans="1:12" ht="56.25" customHeight="1">
      <c r="A408" s="97">
        <v>15</v>
      </c>
      <c r="B408" s="122" t="s">
        <v>1272</v>
      </c>
      <c r="C408" s="123">
        <v>42719</v>
      </c>
      <c r="D408" s="97" t="s">
        <v>24548</v>
      </c>
      <c r="E408" s="97" t="s">
        <v>3</v>
      </c>
      <c r="F408" s="97">
        <v>1452518</v>
      </c>
      <c r="G408" s="97"/>
      <c r="H408" s="124" t="s">
        <v>24549</v>
      </c>
      <c r="I408" s="125">
        <v>0</v>
      </c>
      <c r="J408" s="125">
        <v>1830</v>
      </c>
      <c r="K408" s="126">
        <v>1830</v>
      </c>
      <c r="L408" s="100" t="s">
        <v>1324</v>
      </c>
    </row>
    <row r="409" spans="1:12" ht="56.25" customHeight="1">
      <c r="A409" s="97">
        <v>15</v>
      </c>
      <c r="B409" s="122" t="s">
        <v>1272</v>
      </c>
      <c r="C409" s="123">
        <v>42720</v>
      </c>
      <c r="D409" s="97" t="s">
        <v>24696</v>
      </c>
      <c r="E409" s="97" t="s">
        <v>3</v>
      </c>
      <c r="F409" s="97">
        <v>1453397</v>
      </c>
      <c r="G409" s="97"/>
      <c r="H409" s="124" t="s">
        <v>24697</v>
      </c>
      <c r="I409" s="125">
        <v>0</v>
      </c>
      <c r="J409" s="125">
        <v>7.28</v>
      </c>
      <c r="K409" s="126">
        <v>7.28</v>
      </c>
      <c r="L409" s="100" t="s">
        <v>1324</v>
      </c>
    </row>
    <row r="410" spans="1:12" ht="56.25" customHeight="1">
      <c r="A410" s="97">
        <v>15</v>
      </c>
      <c r="B410" s="122" t="s">
        <v>1272</v>
      </c>
      <c r="C410" s="123">
        <v>42720</v>
      </c>
      <c r="D410" s="97" t="s">
        <v>24768</v>
      </c>
      <c r="E410" s="97" t="s">
        <v>3</v>
      </c>
      <c r="F410" s="97">
        <v>1453807</v>
      </c>
      <c r="G410" s="97"/>
      <c r="H410" s="124" t="s">
        <v>24769</v>
      </c>
      <c r="I410" s="125">
        <v>0</v>
      </c>
      <c r="J410" s="125">
        <v>200000</v>
      </c>
      <c r="K410" s="126">
        <v>200000</v>
      </c>
      <c r="L410" s="100" t="s">
        <v>1347</v>
      </c>
    </row>
    <row r="411" spans="1:12" ht="56.25" customHeight="1">
      <c r="A411" s="97">
        <v>15</v>
      </c>
      <c r="B411" s="122" t="s">
        <v>1272</v>
      </c>
      <c r="C411" s="123">
        <v>42725</v>
      </c>
      <c r="D411" s="97" t="s">
        <v>28538</v>
      </c>
      <c r="E411" s="97" t="s">
        <v>15</v>
      </c>
      <c r="F411" s="97">
        <v>1369</v>
      </c>
      <c r="G411" s="97"/>
      <c r="H411" s="124" t="s">
        <v>28539</v>
      </c>
      <c r="I411" s="125">
        <v>559.77</v>
      </c>
      <c r="J411" s="125">
        <v>0</v>
      </c>
      <c r="K411" s="126">
        <v>559.77</v>
      </c>
      <c r="L411" s="100" t="s">
        <v>1324</v>
      </c>
    </row>
    <row r="412" spans="1:12" ht="56.25" customHeight="1">
      <c r="A412" s="97">
        <v>15</v>
      </c>
      <c r="B412" s="122" t="s">
        <v>1272</v>
      </c>
      <c r="C412" s="123">
        <v>42725</v>
      </c>
      <c r="D412" s="97" t="s">
        <v>28536</v>
      </c>
      <c r="E412" s="97" t="s">
        <v>15</v>
      </c>
      <c r="F412" s="97">
        <v>1370</v>
      </c>
      <c r="G412" s="97"/>
      <c r="H412" s="124" t="s">
        <v>28537</v>
      </c>
      <c r="I412" s="125">
        <v>305.19</v>
      </c>
      <c r="J412" s="125">
        <v>0</v>
      </c>
      <c r="K412" s="126">
        <v>305.19</v>
      </c>
      <c r="L412" s="100" t="s">
        <v>1324</v>
      </c>
    </row>
    <row r="413" spans="1:12" ht="56.25" customHeight="1">
      <c r="A413" s="97">
        <v>15</v>
      </c>
      <c r="B413" s="122" t="s">
        <v>1272</v>
      </c>
      <c r="C413" s="123">
        <v>42727</v>
      </c>
      <c r="D413" s="97" t="s">
        <v>25647</v>
      </c>
      <c r="E413" s="97" t="s">
        <v>3</v>
      </c>
      <c r="F413" s="97">
        <v>1457187</v>
      </c>
      <c r="G413" s="97"/>
      <c r="H413" s="124" t="s">
        <v>25648</v>
      </c>
      <c r="I413" s="125">
        <v>0</v>
      </c>
      <c r="J413" s="125">
        <v>155924.56</v>
      </c>
      <c r="K413" s="126">
        <v>155924.56</v>
      </c>
      <c r="L413" s="100" t="s">
        <v>1324</v>
      </c>
    </row>
    <row r="414" spans="1:12" ht="56.25" customHeight="1">
      <c r="A414" s="97">
        <v>15</v>
      </c>
      <c r="B414" s="122" t="s">
        <v>1272</v>
      </c>
      <c r="C414" s="123">
        <v>42727</v>
      </c>
      <c r="D414" s="97" t="s">
        <v>25649</v>
      </c>
      <c r="E414" s="97" t="s">
        <v>3</v>
      </c>
      <c r="F414" s="97">
        <v>1457191</v>
      </c>
      <c r="G414" s="97"/>
      <c r="H414" s="124" t="s">
        <v>25650</v>
      </c>
      <c r="I414" s="125">
        <v>0</v>
      </c>
      <c r="J414" s="125">
        <v>131516.67000000001</v>
      </c>
      <c r="K414" s="126">
        <v>131516.67000000001</v>
      </c>
      <c r="L414" s="100" t="s">
        <v>1324</v>
      </c>
    </row>
    <row r="415" spans="1:12" ht="56.25" customHeight="1">
      <c r="A415" s="97">
        <v>15</v>
      </c>
      <c r="B415" s="122" t="s">
        <v>1272</v>
      </c>
      <c r="C415" s="123">
        <v>42731</v>
      </c>
      <c r="D415" s="97" t="s">
        <v>25869</v>
      </c>
      <c r="E415" s="97" t="s">
        <v>3</v>
      </c>
      <c r="F415" s="97">
        <v>1457916</v>
      </c>
      <c r="G415" s="97"/>
      <c r="H415" s="124" t="s">
        <v>25870</v>
      </c>
      <c r="I415" s="125">
        <v>0</v>
      </c>
      <c r="J415" s="125">
        <v>213637.66</v>
      </c>
      <c r="K415" s="126">
        <v>213637.66</v>
      </c>
      <c r="L415" s="100" t="s">
        <v>1324</v>
      </c>
    </row>
    <row r="416" spans="1:12" ht="56.25" customHeight="1">
      <c r="A416" s="97">
        <v>15</v>
      </c>
      <c r="B416" s="122" t="s">
        <v>1272</v>
      </c>
      <c r="C416" s="123">
        <v>42732</v>
      </c>
      <c r="D416" s="97" t="s">
        <v>26235</v>
      </c>
      <c r="E416" s="97" t="s">
        <v>3</v>
      </c>
      <c r="F416" s="97">
        <v>1458840</v>
      </c>
      <c r="G416" s="97"/>
      <c r="H416" s="124" t="s">
        <v>26236</v>
      </c>
      <c r="I416" s="125">
        <v>0</v>
      </c>
      <c r="J416" s="125">
        <v>56.6</v>
      </c>
      <c r="K416" s="126">
        <v>56.6</v>
      </c>
      <c r="L416" s="100" t="s">
        <v>1324</v>
      </c>
    </row>
    <row r="417" spans="1:12" ht="56.25" customHeight="1">
      <c r="A417" s="97">
        <v>15</v>
      </c>
      <c r="B417" s="122" t="s">
        <v>1272</v>
      </c>
      <c r="C417" s="123">
        <v>42732</v>
      </c>
      <c r="D417" s="97" t="s">
        <v>26242</v>
      </c>
      <c r="E417" s="97" t="s">
        <v>3</v>
      </c>
      <c r="F417" s="97">
        <v>1458863</v>
      </c>
      <c r="G417" s="97"/>
      <c r="H417" s="124" t="s">
        <v>26243</v>
      </c>
      <c r="I417" s="125">
        <v>0</v>
      </c>
      <c r="J417" s="125">
        <v>16261.09</v>
      </c>
      <c r="K417" s="126">
        <v>16261.09</v>
      </c>
      <c r="L417" s="100" t="s">
        <v>1324</v>
      </c>
    </row>
    <row r="418" spans="1:12" ht="56.25" customHeight="1">
      <c r="A418" s="97">
        <v>15</v>
      </c>
      <c r="B418" s="122" t="s">
        <v>1272</v>
      </c>
      <c r="C418" s="123">
        <v>42732</v>
      </c>
      <c r="D418" s="97" t="s">
        <v>26370</v>
      </c>
      <c r="E418" s="97" t="s">
        <v>3</v>
      </c>
      <c r="F418" s="97">
        <v>1459371</v>
      </c>
      <c r="G418" s="97"/>
      <c r="H418" s="124" t="s">
        <v>26371</v>
      </c>
      <c r="I418" s="125">
        <v>0</v>
      </c>
      <c r="J418" s="125">
        <v>190</v>
      </c>
      <c r="K418" s="126">
        <v>190</v>
      </c>
      <c r="L418" s="100" t="s">
        <v>1324</v>
      </c>
    </row>
    <row r="419" spans="1:12" ht="56.25" customHeight="1">
      <c r="A419" s="97">
        <v>15</v>
      </c>
      <c r="B419" s="122" t="s">
        <v>1272</v>
      </c>
      <c r="C419" s="123">
        <v>42732</v>
      </c>
      <c r="D419" s="97" t="s">
        <v>26373</v>
      </c>
      <c r="E419" s="97" t="s">
        <v>3</v>
      </c>
      <c r="F419" s="97">
        <v>1459374</v>
      </c>
      <c r="G419" s="97"/>
      <c r="H419" s="124" t="s">
        <v>26371</v>
      </c>
      <c r="I419" s="125">
        <v>0</v>
      </c>
      <c r="J419" s="125">
        <v>903</v>
      </c>
      <c r="K419" s="126">
        <v>903</v>
      </c>
      <c r="L419" s="100" t="s">
        <v>1324</v>
      </c>
    </row>
    <row r="420" spans="1:12" ht="56.25" customHeight="1">
      <c r="A420" s="97">
        <v>15</v>
      </c>
      <c r="B420" s="122" t="s">
        <v>1272</v>
      </c>
      <c r="C420" s="123">
        <v>42733</v>
      </c>
      <c r="D420" s="97" t="s">
        <v>26644</v>
      </c>
      <c r="E420" s="97" t="s">
        <v>3</v>
      </c>
      <c r="F420" s="97">
        <v>1459892</v>
      </c>
      <c r="G420" s="97"/>
      <c r="H420" s="124" t="s">
        <v>26645</v>
      </c>
      <c r="I420" s="125">
        <v>0</v>
      </c>
      <c r="J420" s="125">
        <v>3632</v>
      </c>
      <c r="K420" s="126">
        <v>3632</v>
      </c>
      <c r="L420" s="100" t="s">
        <v>1347</v>
      </c>
    </row>
    <row r="421" spans="1:12" ht="56.25" customHeight="1">
      <c r="A421" s="97">
        <v>15</v>
      </c>
      <c r="B421" s="122" t="s">
        <v>1272</v>
      </c>
      <c r="C421" s="123">
        <v>42733</v>
      </c>
      <c r="D421" s="97" t="s">
        <v>26758</v>
      </c>
      <c r="E421" s="97" t="s">
        <v>3</v>
      </c>
      <c r="F421" s="97">
        <v>1459563</v>
      </c>
      <c r="G421" s="97"/>
      <c r="H421" s="124" t="s">
        <v>26759</v>
      </c>
      <c r="I421" s="125">
        <v>0</v>
      </c>
      <c r="J421" s="125">
        <v>460</v>
      </c>
      <c r="K421" s="126">
        <v>460</v>
      </c>
      <c r="L421" s="100" t="s">
        <v>1324</v>
      </c>
    </row>
    <row r="422" spans="1:12" ht="56.25" customHeight="1">
      <c r="A422" s="97">
        <v>15</v>
      </c>
      <c r="B422" s="122" t="s">
        <v>1272</v>
      </c>
      <c r="C422" s="123">
        <v>42733</v>
      </c>
      <c r="D422" s="97" t="s">
        <v>28935</v>
      </c>
      <c r="E422" s="97" t="s">
        <v>6</v>
      </c>
      <c r="F422" s="97">
        <v>875492</v>
      </c>
      <c r="G422" s="97"/>
      <c r="H422" s="124" t="s">
        <v>28936</v>
      </c>
      <c r="I422" s="125">
        <v>0</v>
      </c>
      <c r="J422" s="125">
        <v>681745.8</v>
      </c>
      <c r="K422" s="126">
        <v>681745.8</v>
      </c>
      <c r="L422" s="100" t="s">
        <v>1324</v>
      </c>
    </row>
    <row r="423" spans="1:12" ht="56.25" customHeight="1">
      <c r="A423" s="97">
        <v>15</v>
      </c>
      <c r="B423" s="122" t="s">
        <v>1272</v>
      </c>
      <c r="C423" s="123">
        <v>42734</v>
      </c>
      <c r="D423" s="97" t="s">
        <v>27200</v>
      </c>
      <c r="E423" s="97" t="s">
        <v>3</v>
      </c>
      <c r="F423" s="97">
        <v>1460750</v>
      </c>
      <c r="G423" s="97"/>
      <c r="H423" s="124" t="s">
        <v>27201</v>
      </c>
      <c r="I423" s="125">
        <v>0</v>
      </c>
      <c r="J423" s="125">
        <v>432</v>
      </c>
      <c r="K423" s="126">
        <v>432</v>
      </c>
      <c r="L423" s="100" t="s">
        <v>1324</v>
      </c>
    </row>
    <row r="424" spans="1:12" ht="56.25" customHeight="1">
      <c r="A424" s="97">
        <v>16</v>
      </c>
      <c r="B424" s="122" t="s">
        <v>4593</v>
      </c>
      <c r="C424" s="123">
        <v>42384</v>
      </c>
      <c r="D424" s="97" t="s">
        <v>17848</v>
      </c>
      <c r="E424" s="97" t="s">
        <v>3</v>
      </c>
      <c r="F424" s="97">
        <v>1341375</v>
      </c>
      <c r="G424" s="97"/>
      <c r="H424" s="124" t="s">
        <v>4594</v>
      </c>
      <c r="I424" s="125">
        <v>0</v>
      </c>
      <c r="J424" s="125">
        <v>371</v>
      </c>
      <c r="K424" s="126">
        <v>371</v>
      </c>
      <c r="L424" s="100" t="s">
        <v>1324</v>
      </c>
    </row>
    <row r="425" spans="1:12" ht="56.25" customHeight="1">
      <c r="A425" s="97">
        <v>16</v>
      </c>
      <c r="B425" s="122" t="s">
        <v>10171</v>
      </c>
      <c r="C425" s="123">
        <v>42384</v>
      </c>
      <c r="D425" s="97" t="s">
        <v>10172</v>
      </c>
      <c r="E425" s="97" t="s">
        <v>6</v>
      </c>
      <c r="F425" s="97">
        <v>839001</v>
      </c>
      <c r="G425" s="97"/>
      <c r="H425" s="124" t="s">
        <v>1382</v>
      </c>
      <c r="I425" s="125">
        <v>0</v>
      </c>
      <c r="J425" s="125">
        <v>95874.08</v>
      </c>
      <c r="K425" s="126">
        <v>95874.08</v>
      </c>
      <c r="L425" s="100" t="s">
        <v>1324</v>
      </c>
    </row>
    <row r="426" spans="1:12" ht="56.25" customHeight="1">
      <c r="A426" s="97">
        <v>16</v>
      </c>
      <c r="B426" s="122" t="s">
        <v>4593</v>
      </c>
      <c r="C426" s="123">
        <v>42387</v>
      </c>
      <c r="D426" s="97" t="s">
        <v>17852</v>
      </c>
      <c r="E426" s="97" t="s">
        <v>3</v>
      </c>
      <c r="F426" s="97">
        <v>1341618</v>
      </c>
      <c r="G426" s="97"/>
      <c r="H426" s="124" t="s">
        <v>4598</v>
      </c>
      <c r="I426" s="125">
        <v>0</v>
      </c>
      <c r="J426" s="125">
        <v>10054.870000000001</v>
      </c>
      <c r="K426" s="126">
        <v>10054.870000000001</v>
      </c>
      <c r="L426" s="100" t="s">
        <v>1324</v>
      </c>
    </row>
    <row r="427" spans="1:12" ht="56.25" customHeight="1">
      <c r="A427" s="97">
        <v>16</v>
      </c>
      <c r="B427" s="122" t="s">
        <v>4593</v>
      </c>
      <c r="C427" s="123">
        <v>42387</v>
      </c>
      <c r="D427" s="97" t="s">
        <v>17853</v>
      </c>
      <c r="E427" s="97" t="s">
        <v>3</v>
      </c>
      <c r="F427" s="97">
        <v>1341632</v>
      </c>
      <c r="G427" s="97"/>
      <c r="H427" s="124" t="s">
        <v>4599</v>
      </c>
      <c r="I427" s="125">
        <v>0</v>
      </c>
      <c r="J427" s="125">
        <v>1.92</v>
      </c>
      <c r="K427" s="126">
        <v>1.92</v>
      </c>
      <c r="L427" s="100" t="s">
        <v>1324</v>
      </c>
    </row>
    <row r="428" spans="1:12" ht="56.25" customHeight="1">
      <c r="A428" s="97">
        <v>16</v>
      </c>
      <c r="B428" s="122" t="s">
        <v>4593</v>
      </c>
      <c r="C428" s="123">
        <v>42397</v>
      </c>
      <c r="D428" s="97" t="s">
        <v>17981</v>
      </c>
      <c r="E428" s="97" t="s">
        <v>3</v>
      </c>
      <c r="F428" s="97">
        <v>1345138</v>
      </c>
      <c r="G428" s="97"/>
      <c r="H428" s="124" t="s">
        <v>4729</v>
      </c>
      <c r="I428" s="125">
        <v>0</v>
      </c>
      <c r="J428" s="125">
        <v>65483</v>
      </c>
      <c r="K428" s="126">
        <v>65483</v>
      </c>
      <c r="L428" s="100" t="s">
        <v>1324</v>
      </c>
    </row>
    <row r="429" spans="1:12" ht="56.25" customHeight="1">
      <c r="A429" s="97">
        <v>16</v>
      </c>
      <c r="B429" s="122" t="s">
        <v>4593</v>
      </c>
      <c r="C429" s="123">
        <v>42401</v>
      </c>
      <c r="D429" s="97" t="s">
        <v>18017</v>
      </c>
      <c r="E429" s="97" t="s">
        <v>3</v>
      </c>
      <c r="F429" s="97">
        <v>1346333</v>
      </c>
      <c r="G429" s="97"/>
      <c r="H429" s="124" t="s">
        <v>4767</v>
      </c>
      <c r="I429" s="125">
        <v>0</v>
      </c>
      <c r="J429" s="125">
        <v>13994.380000000001</v>
      </c>
      <c r="K429" s="126">
        <v>13994.380000000001</v>
      </c>
      <c r="L429" s="100" t="s">
        <v>1324</v>
      </c>
    </row>
    <row r="430" spans="1:12" ht="56.25" customHeight="1">
      <c r="A430" s="97">
        <v>16</v>
      </c>
      <c r="B430" s="122" t="s">
        <v>4593</v>
      </c>
      <c r="C430" s="123">
        <v>42425</v>
      </c>
      <c r="D430" s="97" t="s">
        <v>18258</v>
      </c>
      <c r="E430" s="97" t="s">
        <v>3</v>
      </c>
      <c r="F430" s="97">
        <v>1353912</v>
      </c>
      <c r="G430" s="97"/>
      <c r="H430" s="124" t="s">
        <v>5015</v>
      </c>
      <c r="I430" s="125">
        <v>0</v>
      </c>
      <c r="J430" s="125">
        <v>30560</v>
      </c>
      <c r="K430" s="126">
        <v>30560</v>
      </c>
      <c r="L430" s="100" t="s">
        <v>1324</v>
      </c>
    </row>
    <row r="431" spans="1:12" ht="56.25" customHeight="1">
      <c r="A431" s="97">
        <v>16</v>
      </c>
      <c r="B431" s="122" t="s">
        <v>4593</v>
      </c>
      <c r="C431" s="123">
        <v>42433</v>
      </c>
      <c r="D431" s="97" t="s">
        <v>18362</v>
      </c>
      <c r="E431" s="97" t="s">
        <v>3</v>
      </c>
      <c r="F431" s="97">
        <v>1356723</v>
      </c>
      <c r="G431" s="97"/>
      <c r="H431" s="124" t="s">
        <v>5121</v>
      </c>
      <c r="I431" s="125">
        <v>0</v>
      </c>
      <c r="J431" s="125">
        <v>23305</v>
      </c>
      <c r="K431" s="126">
        <v>23305</v>
      </c>
      <c r="L431" s="100" t="s">
        <v>1324</v>
      </c>
    </row>
    <row r="432" spans="1:12" ht="56.25" customHeight="1">
      <c r="A432" s="97">
        <v>16</v>
      </c>
      <c r="B432" s="122" t="s">
        <v>4593</v>
      </c>
      <c r="C432" s="123">
        <v>42433</v>
      </c>
      <c r="D432" s="97" t="s">
        <v>18358</v>
      </c>
      <c r="E432" s="97" t="s">
        <v>3</v>
      </c>
      <c r="F432" s="97">
        <v>1356585</v>
      </c>
      <c r="G432" s="97"/>
      <c r="H432" s="124" t="s">
        <v>5117</v>
      </c>
      <c r="I432" s="125">
        <v>0</v>
      </c>
      <c r="J432" s="125">
        <v>200</v>
      </c>
      <c r="K432" s="126">
        <v>200</v>
      </c>
      <c r="L432" s="100" t="s">
        <v>1324</v>
      </c>
    </row>
    <row r="433" spans="1:12" ht="56.25" customHeight="1">
      <c r="A433" s="97">
        <v>16</v>
      </c>
      <c r="B433" s="122" t="s">
        <v>4593</v>
      </c>
      <c r="C433" s="123">
        <v>42438</v>
      </c>
      <c r="D433" s="97" t="s">
        <v>18426</v>
      </c>
      <c r="E433" s="97" t="s">
        <v>3</v>
      </c>
      <c r="F433" s="97">
        <v>1357967</v>
      </c>
      <c r="G433" s="97"/>
      <c r="H433" s="124" t="s">
        <v>5187</v>
      </c>
      <c r="I433" s="125">
        <v>0</v>
      </c>
      <c r="J433" s="125">
        <v>16153.32</v>
      </c>
      <c r="K433" s="126">
        <v>16153.32</v>
      </c>
      <c r="L433" s="100" t="s">
        <v>1324</v>
      </c>
    </row>
    <row r="434" spans="1:12" ht="56.25" customHeight="1">
      <c r="A434" s="97">
        <v>16</v>
      </c>
      <c r="B434" s="122" t="s">
        <v>4593</v>
      </c>
      <c r="C434" s="123">
        <v>42445</v>
      </c>
      <c r="D434" s="97" t="s">
        <v>18493</v>
      </c>
      <c r="E434" s="97" t="s">
        <v>3</v>
      </c>
      <c r="F434" s="97">
        <v>1360095</v>
      </c>
      <c r="G434" s="97"/>
      <c r="H434" s="124" t="s">
        <v>5254</v>
      </c>
      <c r="I434" s="125">
        <v>0</v>
      </c>
      <c r="J434" s="125">
        <v>0.5</v>
      </c>
      <c r="K434" s="126">
        <v>0.5</v>
      </c>
      <c r="L434" s="100" t="s">
        <v>1324</v>
      </c>
    </row>
    <row r="435" spans="1:12" ht="56.25" customHeight="1">
      <c r="A435" s="97">
        <v>16</v>
      </c>
      <c r="B435" s="122" t="s">
        <v>4593</v>
      </c>
      <c r="C435" s="123">
        <v>42460</v>
      </c>
      <c r="D435" s="97" t="s">
        <v>18672</v>
      </c>
      <c r="E435" s="97" t="s">
        <v>3</v>
      </c>
      <c r="F435" s="97">
        <v>1364839</v>
      </c>
      <c r="G435" s="97"/>
      <c r="H435" s="124" t="s">
        <v>5435</v>
      </c>
      <c r="I435" s="125">
        <v>0</v>
      </c>
      <c r="J435" s="125">
        <v>414.46000000000004</v>
      </c>
      <c r="K435" s="126">
        <v>414.46000000000004</v>
      </c>
      <c r="L435" s="100" t="s">
        <v>1324</v>
      </c>
    </row>
    <row r="436" spans="1:12" ht="56.25" customHeight="1">
      <c r="A436" s="97">
        <v>16</v>
      </c>
      <c r="B436" s="122" t="s">
        <v>4593</v>
      </c>
      <c r="C436" s="123">
        <v>42471</v>
      </c>
      <c r="D436" s="97" t="s">
        <v>18767</v>
      </c>
      <c r="E436" s="97" t="s">
        <v>3</v>
      </c>
      <c r="F436" s="97">
        <v>1367765</v>
      </c>
      <c r="G436" s="97"/>
      <c r="H436" s="124" t="s">
        <v>5522</v>
      </c>
      <c r="I436" s="125">
        <v>0</v>
      </c>
      <c r="J436" s="125">
        <v>2</v>
      </c>
      <c r="K436" s="126">
        <v>2</v>
      </c>
      <c r="L436" s="100" t="s">
        <v>1324</v>
      </c>
    </row>
    <row r="437" spans="1:12" ht="56.25" customHeight="1">
      <c r="A437" s="97">
        <v>16</v>
      </c>
      <c r="B437" s="122" t="s">
        <v>4593</v>
      </c>
      <c r="C437" s="123">
        <v>42478</v>
      </c>
      <c r="D437" s="97" t="s">
        <v>18880</v>
      </c>
      <c r="E437" s="97" t="s">
        <v>3</v>
      </c>
      <c r="F437" s="97">
        <v>1370366</v>
      </c>
      <c r="G437" s="97"/>
      <c r="H437" s="124" t="s">
        <v>5635</v>
      </c>
      <c r="I437" s="125">
        <v>0</v>
      </c>
      <c r="J437" s="125">
        <v>450</v>
      </c>
      <c r="K437" s="126">
        <v>450</v>
      </c>
      <c r="L437" s="100" t="s">
        <v>1324</v>
      </c>
    </row>
    <row r="438" spans="1:12" ht="56.25" customHeight="1">
      <c r="A438" s="97">
        <v>16</v>
      </c>
      <c r="B438" s="122" t="s">
        <v>4593</v>
      </c>
      <c r="C438" s="123">
        <v>42482</v>
      </c>
      <c r="D438" s="97" t="s">
        <v>18953</v>
      </c>
      <c r="E438" s="97" t="s">
        <v>3</v>
      </c>
      <c r="F438" s="97">
        <v>1372009</v>
      </c>
      <c r="G438" s="97"/>
      <c r="H438" s="124" t="s">
        <v>5707</v>
      </c>
      <c r="I438" s="125">
        <v>0</v>
      </c>
      <c r="J438" s="125">
        <v>62</v>
      </c>
      <c r="K438" s="126">
        <v>62</v>
      </c>
      <c r="L438" s="100" t="s">
        <v>1347</v>
      </c>
    </row>
    <row r="439" spans="1:12" ht="56.25" customHeight="1">
      <c r="A439" s="97">
        <v>16</v>
      </c>
      <c r="B439" s="122" t="s">
        <v>4593</v>
      </c>
      <c r="C439" s="123">
        <v>42485</v>
      </c>
      <c r="D439" s="97" t="s">
        <v>18986</v>
      </c>
      <c r="E439" s="97" t="s">
        <v>3</v>
      </c>
      <c r="F439" s="97">
        <v>1372475</v>
      </c>
      <c r="G439" s="97"/>
      <c r="H439" s="124" t="s">
        <v>5739</v>
      </c>
      <c r="I439" s="125">
        <v>0</v>
      </c>
      <c r="J439" s="125">
        <v>60</v>
      </c>
      <c r="K439" s="126">
        <v>60</v>
      </c>
      <c r="L439" s="100" t="s">
        <v>1324</v>
      </c>
    </row>
    <row r="440" spans="1:12" ht="56.25" customHeight="1">
      <c r="A440" s="97">
        <v>16</v>
      </c>
      <c r="B440" s="122" t="s">
        <v>4593</v>
      </c>
      <c r="C440" s="123">
        <v>42485</v>
      </c>
      <c r="D440" s="97" t="s">
        <v>18989</v>
      </c>
      <c r="E440" s="97" t="s">
        <v>3</v>
      </c>
      <c r="F440" s="97">
        <v>1372502</v>
      </c>
      <c r="G440" s="97"/>
      <c r="H440" s="124" t="s">
        <v>5742</v>
      </c>
      <c r="I440" s="125">
        <v>0</v>
      </c>
      <c r="J440" s="125">
        <v>1.5</v>
      </c>
      <c r="K440" s="126">
        <v>1.5</v>
      </c>
      <c r="L440" s="100" t="s">
        <v>1324</v>
      </c>
    </row>
    <row r="441" spans="1:12" ht="56.25" customHeight="1">
      <c r="A441" s="97">
        <v>16</v>
      </c>
      <c r="B441" s="122" t="s">
        <v>4593</v>
      </c>
      <c r="C441" s="123">
        <v>42488</v>
      </c>
      <c r="D441" s="97" t="s">
        <v>19037</v>
      </c>
      <c r="E441" s="97" t="s">
        <v>3</v>
      </c>
      <c r="F441" s="97">
        <v>1374112</v>
      </c>
      <c r="G441" s="97"/>
      <c r="H441" s="124" t="s">
        <v>5791</v>
      </c>
      <c r="I441" s="125">
        <v>0</v>
      </c>
      <c r="J441" s="125">
        <v>3088.3</v>
      </c>
      <c r="K441" s="126">
        <v>3088.3</v>
      </c>
      <c r="L441" s="100" t="s">
        <v>1324</v>
      </c>
    </row>
    <row r="442" spans="1:12" ht="56.25" customHeight="1">
      <c r="A442" s="97">
        <v>16</v>
      </c>
      <c r="B442" s="122" t="s">
        <v>4593</v>
      </c>
      <c r="C442" s="123">
        <v>42493</v>
      </c>
      <c r="D442" s="97" t="s">
        <v>19086</v>
      </c>
      <c r="E442" s="97" t="s">
        <v>3</v>
      </c>
      <c r="F442" s="97">
        <v>1375231</v>
      </c>
      <c r="G442" s="97"/>
      <c r="H442" s="124" t="s">
        <v>5838</v>
      </c>
      <c r="I442" s="125">
        <v>0</v>
      </c>
      <c r="J442" s="125">
        <v>2939.76</v>
      </c>
      <c r="K442" s="126">
        <v>2939.76</v>
      </c>
      <c r="L442" s="100" t="s">
        <v>1324</v>
      </c>
    </row>
    <row r="443" spans="1:12" ht="56.25" customHeight="1">
      <c r="A443" s="97">
        <v>16</v>
      </c>
      <c r="B443" s="122" t="s">
        <v>10171</v>
      </c>
      <c r="C443" s="123">
        <v>42502</v>
      </c>
      <c r="D443" s="97" t="s">
        <v>11977</v>
      </c>
      <c r="E443" s="97" t="s">
        <v>13</v>
      </c>
      <c r="F443" s="97">
        <v>193356</v>
      </c>
      <c r="G443" s="97"/>
      <c r="H443" s="124" t="s">
        <v>2640</v>
      </c>
      <c r="I443" s="125">
        <v>1329.34</v>
      </c>
      <c r="J443" s="125">
        <v>0</v>
      </c>
      <c r="K443" s="126">
        <v>1329.34</v>
      </c>
      <c r="L443" s="100" t="s">
        <v>1324</v>
      </c>
    </row>
    <row r="444" spans="1:12" ht="56.25" customHeight="1">
      <c r="A444" s="97">
        <v>16</v>
      </c>
      <c r="B444" s="122" t="s">
        <v>10171</v>
      </c>
      <c r="C444" s="123">
        <v>42502</v>
      </c>
      <c r="D444" s="97" t="s">
        <v>11978</v>
      </c>
      <c r="E444" s="97" t="s">
        <v>11</v>
      </c>
      <c r="F444" s="97">
        <v>193356</v>
      </c>
      <c r="G444" s="97"/>
      <c r="H444" s="124" t="s">
        <v>2641</v>
      </c>
      <c r="I444" s="125">
        <v>375.85</v>
      </c>
      <c r="J444" s="125">
        <v>0</v>
      </c>
      <c r="K444" s="126">
        <v>375.85</v>
      </c>
      <c r="L444" s="100" t="s">
        <v>1324</v>
      </c>
    </row>
    <row r="445" spans="1:12" ht="56.25" customHeight="1">
      <c r="A445" s="97">
        <v>16</v>
      </c>
      <c r="B445" s="122" t="s">
        <v>10171</v>
      </c>
      <c r="C445" s="123">
        <v>42502</v>
      </c>
      <c r="D445" s="97" t="s">
        <v>11974</v>
      </c>
      <c r="E445" s="97" t="s">
        <v>17</v>
      </c>
      <c r="F445" s="97">
        <v>3929</v>
      </c>
      <c r="G445" s="97"/>
      <c r="H445" s="124" t="s">
        <v>2637</v>
      </c>
      <c r="I445" s="125">
        <v>0</v>
      </c>
      <c r="J445" s="125">
        <v>1329.34</v>
      </c>
      <c r="K445" s="126">
        <v>1329.34</v>
      </c>
      <c r="L445" s="100" t="s">
        <v>1324</v>
      </c>
    </row>
    <row r="446" spans="1:12" ht="56.25" customHeight="1">
      <c r="A446" s="97">
        <v>16</v>
      </c>
      <c r="B446" s="122" t="s">
        <v>10171</v>
      </c>
      <c r="C446" s="123">
        <v>42502</v>
      </c>
      <c r="D446" s="97" t="s">
        <v>11973</v>
      </c>
      <c r="E446" s="97" t="s">
        <v>11</v>
      </c>
      <c r="F446" s="97">
        <v>3929</v>
      </c>
      <c r="G446" s="97"/>
      <c r="H446" s="124" t="s">
        <v>2636</v>
      </c>
      <c r="I446" s="125">
        <v>0</v>
      </c>
      <c r="J446" s="125">
        <v>375.85</v>
      </c>
      <c r="K446" s="126">
        <v>375.85</v>
      </c>
      <c r="L446" s="100" t="s">
        <v>1324</v>
      </c>
    </row>
    <row r="447" spans="1:12" ht="56.25" customHeight="1">
      <c r="A447" s="97">
        <v>16</v>
      </c>
      <c r="B447" s="122" t="s">
        <v>4593</v>
      </c>
      <c r="C447" s="123">
        <v>42503</v>
      </c>
      <c r="D447" s="97" t="s">
        <v>19212</v>
      </c>
      <c r="E447" s="97" t="s">
        <v>3</v>
      </c>
      <c r="F447" s="97">
        <v>1378771</v>
      </c>
      <c r="G447" s="97"/>
      <c r="H447" s="124" t="s">
        <v>5960</v>
      </c>
      <c r="I447" s="125">
        <v>0</v>
      </c>
      <c r="J447" s="125">
        <v>24.76</v>
      </c>
      <c r="K447" s="126">
        <v>24.76</v>
      </c>
      <c r="L447" s="100" t="s">
        <v>1324</v>
      </c>
    </row>
    <row r="448" spans="1:12" ht="56.25" customHeight="1">
      <c r="A448" s="97">
        <v>16</v>
      </c>
      <c r="B448" s="122" t="s">
        <v>4593</v>
      </c>
      <c r="C448" s="123">
        <v>42508</v>
      </c>
      <c r="D448" s="97" t="s">
        <v>19274</v>
      </c>
      <c r="E448" s="97" t="s">
        <v>3</v>
      </c>
      <c r="F448" s="97">
        <v>1380219</v>
      </c>
      <c r="G448" s="97"/>
      <c r="H448" s="124" t="s">
        <v>6015</v>
      </c>
      <c r="I448" s="125">
        <v>0</v>
      </c>
      <c r="J448" s="125">
        <v>414.46000000000004</v>
      </c>
      <c r="K448" s="126">
        <v>414.46000000000004</v>
      </c>
      <c r="L448" s="100" t="s">
        <v>1324</v>
      </c>
    </row>
    <row r="449" spans="1:12" ht="56.25" customHeight="1">
      <c r="A449" s="97">
        <v>16</v>
      </c>
      <c r="B449" s="122" t="s">
        <v>4593</v>
      </c>
      <c r="C449" s="123">
        <v>42509</v>
      </c>
      <c r="D449" s="97" t="s">
        <v>19279</v>
      </c>
      <c r="E449" s="97" t="s">
        <v>3</v>
      </c>
      <c r="F449" s="97">
        <v>1380441</v>
      </c>
      <c r="G449" s="97"/>
      <c r="H449" s="124" t="s">
        <v>6020</v>
      </c>
      <c r="I449" s="125">
        <v>0</v>
      </c>
      <c r="J449" s="125">
        <v>10</v>
      </c>
      <c r="K449" s="126">
        <v>10</v>
      </c>
      <c r="L449" s="100" t="s">
        <v>1347</v>
      </c>
    </row>
    <row r="450" spans="1:12" ht="56.25" customHeight="1">
      <c r="A450" s="97">
        <v>16</v>
      </c>
      <c r="B450" s="122" t="s">
        <v>4593</v>
      </c>
      <c r="C450" s="123">
        <v>42510</v>
      </c>
      <c r="D450" s="97" t="s">
        <v>19306</v>
      </c>
      <c r="E450" s="97" t="s">
        <v>3</v>
      </c>
      <c r="F450" s="97">
        <v>1381026</v>
      </c>
      <c r="G450" s="97"/>
      <c r="H450" s="124" t="s">
        <v>6047</v>
      </c>
      <c r="I450" s="125">
        <v>0</v>
      </c>
      <c r="J450" s="125">
        <v>3770.88</v>
      </c>
      <c r="K450" s="126">
        <v>3770.88</v>
      </c>
      <c r="L450" s="100" t="s">
        <v>1324</v>
      </c>
    </row>
    <row r="451" spans="1:12" ht="56.25" customHeight="1">
      <c r="A451" s="97">
        <v>16</v>
      </c>
      <c r="B451" s="122" t="s">
        <v>4593</v>
      </c>
      <c r="C451" s="123">
        <v>42515</v>
      </c>
      <c r="D451" s="97" t="s">
        <v>19370</v>
      </c>
      <c r="E451" s="97" t="s">
        <v>3</v>
      </c>
      <c r="F451" s="97">
        <v>1382223</v>
      </c>
      <c r="G451" s="97"/>
      <c r="H451" s="124" t="s">
        <v>6111</v>
      </c>
      <c r="I451" s="125">
        <v>0</v>
      </c>
      <c r="J451" s="125">
        <v>1065.1200000000001</v>
      </c>
      <c r="K451" s="126">
        <v>1065.1200000000001</v>
      </c>
      <c r="L451" s="100" t="s">
        <v>1324</v>
      </c>
    </row>
    <row r="452" spans="1:12" ht="56.25" customHeight="1">
      <c r="A452" s="97">
        <v>16</v>
      </c>
      <c r="B452" s="122" t="s">
        <v>4593</v>
      </c>
      <c r="C452" s="123">
        <v>42520</v>
      </c>
      <c r="D452" s="97" t="s">
        <v>19428</v>
      </c>
      <c r="E452" s="97" t="s">
        <v>3</v>
      </c>
      <c r="F452" s="97">
        <v>1383084</v>
      </c>
      <c r="G452" s="97"/>
      <c r="H452" s="124" t="s">
        <v>6167</v>
      </c>
      <c r="I452" s="125">
        <v>0</v>
      </c>
      <c r="J452" s="125">
        <v>3040</v>
      </c>
      <c r="K452" s="126">
        <v>3040</v>
      </c>
      <c r="L452" s="100" t="s">
        <v>1324</v>
      </c>
    </row>
    <row r="453" spans="1:12" ht="56.25" customHeight="1">
      <c r="A453" s="97">
        <v>16</v>
      </c>
      <c r="B453" s="122" t="s">
        <v>4593</v>
      </c>
      <c r="C453" s="123">
        <v>42521</v>
      </c>
      <c r="D453" s="97" t="s">
        <v>19446</v>
      </c>
      <c r="E453" s="97" t="s">
        <v>3</v>
      </c>
      <c r="F453" s="97">
        <v>1383411</v>
      </c>
      <c r="G453" s="97"/>
      <c r="H453" s="124" t="s">
        <v>6185</v>
      </c>
      <c r="I453" s="125">
        <v>0</v>
      </c>
      <c r="J453" s="125">
        <v>0.98</v>
      </c>
      <c r="K453" s="126">
        <v>0.98</v>
      </c>
      <c r="L453" s="100" t="s">
        <v>1347</v>
      </c>
    </row>
    <row r="454" spans="1:12" ht="56.25" customHeight="1">
      <c r="A454" s="97">
        <v>16</v>
      </c>
      <c r="B454" s="122" t="s">
        <v>4593</v>
      </c>
      <c r="C454" s="123">
        <v>42521</v>
      </c>
      <c r="D454" s="97" t="s">
        <v>19447</v>
      </c>
      <c r="E454" s="97" t="s">
        <v>3</v>
      </c>
      <c r="F454" s="97">
        <v>1383412</v>
      </c>
      <c r="G454" s="97"/>
      <c r="H454" s="124" t="s">
        <v>6186</v>
      </c>
      <c r="I454" s="125">
        <v>0</v>
      </c>
      <c r="J454" s="125">
        <v>878.79</v>
      </c>
      <c r="K454" s="126">
        <v>878.79</v>
      </c>
      <c r="L454" s="100" t="s">
        <v>1324</v>
      </c>
    </row>
    <row r="455" spans="1:12" ht="56.25" customHeight="1">
      <c r="A455" s="97">
        <v>16</v>
      </c>
      <c r="B455" s="122" t="s">
        <v>9350</v>
      </c>
      <c r="C455" s="123">
        <v>42530</v>
      </c>
      <c r="D455" s="97" t="s">
        <v>15946</v>
      </c>
      <c r="E455" s="97" t="s">
        <v>1283</v>
      </c>
      <c r="F455" s="97">
        <v>10486225</v>
      </c>
      <c r="G455" s="97"/>
      <c r="H455" s="124" t="s">
        <v>9369</v>
      </c>
      <c r="I455" s="125">
        <v>0</v>
      </c>
      <c r="J455" s="125">
        <v>3186</v>
      </c>
      <c r="K455" s="126">
        <v>3186</v>
      </c>
      <c r="L455" s="100" t="s">
        <v>1347</v>
      </c>
    </row>
    <row r="456" spans="1:12" ht="56.25" customHeight="1">
      <c r="A456" s="97">
        <v>16</v>
      </c>
      <c r="B456" s="122" t="s">
        <v>4593</v>
      </c>
      <c r="C456" s="123">
        <v>42530</v>
      </c>
      <c r="D456" s="97" t="s">
        <v>19628</v>
      </c>
      <c r="E456" s="97" t="s">
        <v>3</v>
      </c>
      <c r="F456" s="97">
        <v>1387151</v>
      </c>
      <c r="G456" s="97"/>
      <c r="H456" s="124" t="s">
        <v>6364</v>
      </c>
      <c r="I456" s="125">
        <v>0</v>
      </c>
      <c r="J456" s="125">
        <v>414.46000000000004</v>
      </c>
      <c r="K456" s="126">
        <v>414.46000000000004</v>
      </c>
      <c r="L456" s="100" t="s">
        <v>1324</v>
      </c>
    </row>
    <row r="457" spans="1:12" ht="56.25" customHeight="1">
      <c r="A457" s="97">
        <v>16</v>
      </c>
      <c r="B457" s="122" t="s">
        <v>10109</v>
      </c>
      <c r="C457" s="123">
        <v>42531</v>
      </c>
      <c r="D457" s="97" t="s">
        <v>12474</v>
      </c>
      <c r="E457" s="97" t="s">
        <v>1313</v>
      </c>
      <c r="F457" s="97">
        <v>10500362</v>
      </c>
      <c r="G457" s="97"/>
      <c r="H457" s="124" t="s">
        <v>2971</v>
      </c>
      <c r="I457" s="125">
        <v>75</v>
      </c>
      <c r="J457" s="125">
        <v>0</v>
      </c>
      <c r="K457" s="126">
        <v>75</v>
      </c>
      <c r="L457" s="100" t="s">
        <v>1324</v>
      </c>
    </row>
    <row r="458" spans="1:12" ht="56.25" customHeight="1">
      <c r="A458" s="97">
        <v>16</v>
      </c>
      <c r="B458" s="122" t="s">
        <v>4593</v>
      </c>
      <c r="C458" s="123">
        <v>42544</v>
      </c>
      <c r="D458" s="97" t="s">
        <v>19831</v>
      </c>
      <c r="E458" s="97" t="s">
        <v>3</v>
      </c>
      <c r="F458" s="97">
        <v>1391458</v>
      </c>
      <c r="G458" s="97"/>
      <c r="H458" s="124" t="s">
        <v>6563</v>
      </c>
      <c r="I458" s="125">
        <v>0</v>
      </c>
      <c r="J458" s="125">
        <v>7.0000000000000007E-2</v>
      </c>
      <c r="K458" s="126">
        <v>7.0000000000000007E-2</v>
      </c>
      <c r="L458" s="100" t="s">
        <v>1347</v>
      </c>
    </row>
    <row r="459" spans="1:12" ht="56.25" customHeight="1">
      <c r="A459" s="97">
        <v>16</v>
      </c>
      <c r="B459" s="122" t="s">
        <v>4593</v>
      </c>
      <c r="C459" s="123">
        <v>42545</v>
      </c>
      <c r="D459" s="97" t="s">
        <v>19855</v>
      </c>
      <c r="E459" s="97" t="s">
        <v>3</v>
      </c>
      <c r="F459" s="97">
        <v>1391998</v>
      </c>
      <c r="G459" s="97"/>
      <c r="H459" s="124" t="s">
        <v>6587</v>
      </c>
      <c r="I459" s="125">
        <v>0</v>
      </c>
      <c r="J459" s="125">
        <v>45</v>
      </c>
      <c r="K459" s="126">
        <v>45</v>
      </c>
      <c r="L459" s="100" t="s">
        <v>1324</v>
      </c>
    </row>
    <row r="460" spans="1:12" ht="56.25" customHeight="1">
      <c r="A460" s="97">
        <v>16</v>
      </c>
      <c r="B460" s="122" t="s">
        <v>10171</v>
      </c>
      <c r="C460" s="123">
        <v>42550</v>
      </c>
      <c r="D460" s="97" t="s">
        <v>12947</v>
      </c>
      <c r="E460" s="97" t="s">
        <v>6</v>
      </c>
      <c r="F460" s="97">
        <v>107</v>
      </c>
      <c r="G460" s="97"/>
      <c r="H460" s="124" t="s">
        <v>12948</v>
      </c>
      <c r="I460" s="125">
        <v>0</v>
      </c>
      <c r="J460" s="125">
        <v>214.6</v>
      </c>
      <c r="K460" s="126">
        <v>214.6</v>
      </c>
      <c r="L460" s="100" t="s">
        <v>1324</v>
      </c>
    </row>
    <row r="461" spans="1:12" ht="56.25" customHeight="1">
      <c r="A461" s="97">
        <v>16</v>
      </c>
      <c r="B461" s="122" t="s">
        <v>4593</v>
      </c>
      <c r="C461" s="123">
        <v>42551</v>
      </c>
      <c r="D461" s="97" t="s">
        <v>19941</v>
      </c>
      <c r="E461" s="97" t="s">
        <v>3</v>
      </c>
      <c r="F461" s="97">
        <v>1393730</v>
      </c>
      <c r="G461" s="97"/>
      <c r="H461" s="124" t="s">
        <v>6672</v>
      </c>
      <c r="I461" s="125">
        <v>0</v>
      </c>
      <c r="J461" s="125">
        <v>1176</v>
      </c>
      <c r="K461" s="126">
        <v>1176</v>
      </c>
      <c r="L461" s="100" t="s">
        <v>1324</v>
      </c>
    </row>
    <row r="462" spans="1:12" ht="56.25" customHeight="1">
      <c r="A462" s="97">
        <v>16</v>
      </c>
      <c r="B462" s="122" t="s">
        <v>4593</v>
      </c>
      <c r="C462" s="123">
        <v>42551</v>
      </c>
      <c r="D462" s="97" t="s">
        <v>19943</v>
      </c>
      <c r="E462" s="97" t="s">
        <v>3</v>
      </c>
      <c r="F462" s="97">
        <v>1393734</v>
      </c>
      <c r="G462" s="97"/>
      <c r="H462" s="124" t="s">
        <v>6674</v>
      </c>
      <c r="I462" s="125">
        <v>0</v>
      </c>
      <c r="J462" s="125">
        <v>10</v>
      </c>
      <c r="K462" s="126">
        <v>10</v>
      </c>
      <c r="L462" s="100" t="s">
        <v>1347</v>
      </c>
    </row>
    <row r="463" spans="1:12" ht="56.25" customHeight="1">
      <c r="A463" s="97">
        <v>16</v>
      </c>
      <c r="B463" s="122" t="s">
        <v>4593</v>
      </c>
      <c r="C463" s="123">
        <v>42556</v>
      </c>
      <c r="D463" s="97" t="s">
        <v>20034</v>
      </c>
      <c r="E463" s="97" t="s">
        <v>3</v>
      </c>
      <c r="F463" s="97">
        <v>1395015</v>
      </c>
      <c r="G463" s="97"/>
      <c r="H463" s="124" t="s">
        <v>6763</v>
      </c>
      <c r="I463" s="125">
        <v>0</v>
      </c>
      <c r="J463" s="125">
        <v>799.94</v>
      </c>
      <c r="K463" s="126">
        <v>799.94</v>
      </c>
      <c r="L463" s="100" t="s">
        <v>1324</v>
      </c>
    </row>
    <row r="464" spans="1:12" ht="56.25" customHeight="1">
      <c r="A464" s="97">
        <v>16</v>
      </c>
      <c r="B464" s="122" t="s">
        <v>4593</v>
      </c>
      <c r="C464" s="123">
        <v>42556</v>
      </c>
      <c r="D464" s="97" t="s">
        <v>20038</v>
      </c>
      <c r="E464" s="97" t="s">
        <v>3</v>
      </c>
      <c r="F464" s="97">
        <v>1395086</v>
      </c>
      <c r="G464" s="97"/>
      <c r="H464" s="124" t="s">
        <v>6767</v>
      </c>
      <c r="I464" s="125">
        <v>0</v>
      </c>
      <c r="J464" s="125">
        <v>23.400000000000002</v>
      </c>
      <c r="K464" s="126">
        <v>23.400000000000002</v>
      </c>
      <c r="L464" s="100" t="s">
        <v>1324</v>
      </c>
    </row>
    <row r="465" spans="1:12" ht="56.25" customHeight="1">
      <c r="A465" s="97">
        <v>16</v>
      </c>
      <c r="B465" s="122" t="s">
        <v>10171</v>
      </c>
      <c r="C465" s="123">
        <v>42557</v>
      </c>
      <c r="D465" s="97" t="s">
        <v>13191</v>
      </c>
      <c r="E465" s="97" t="s">
        <v>6</v>
      </c>
      <c r="F465" s="97">
        <v>218499</v>
      </c>
      <c r="G465" s="97"/>
      <c r="H465" s="124" t="s">
        <v>13192</v>
      </c>
      <c r="I465" s="125">
        <v>0</v>
      </c>
      <c r="J465" s="125">
        <v>32.65</v>
      </c>
      <c r="K465" s="126">
        <v>32.65</v>
      </c>
      <c r="L465" s="100" t="s">
        <v>1324</v>
      </c>
    </row>
    <row r="466" spans="1:12" ht="56.25" customHeight="1">
      <c r="A466" s="97">
        <v>16</v>
      </c>
      <c r="B466" s="122" t="s">
        <v>10171</v>
      </c>
      <c r="C466" s="123">
        <v>42557</v>
      </c>
      <c r="D466" s="97" t="s">
        <v>13193</v>
      </c>
      <c r="E466" s="97" t="s">
        <v>6</v>
      </c>
      <c r="F466" s="97">
        <v>218500</v>
      </c>
      <c r="G466" s="97"/>
      <c r="H466" s="124" t="s">
        <v>13194</v>
      </c>
      <c r="I466" s="125">
        <v>0</v>
      </c>
      <c r="J466" s="125">
        <v>32.65</v>
      </c>
      <c r="K466" s="126">
        <v>32.65</v>
      </c>
      <c r="L466" s="100" t="s">
        <v>1324</v>
      </c>
    </row>
    <row r="467" spans="1:12" ht="56.25" customHeight="1">
      <c r="A467" s="97">
        <v>16</v>
      </c>
      <c r="B467" s="122" t="s">
        <v>4593</v>
      </c>
      <c r="C467" s="123">
        <v>42558</v>
      </c>
      <c r="D467" s="97" t="s">
        <v>20106</v>
      </c>
      <c r="E467" s="97" t="s">
        <v>3</v>
      </c>
      <c r="F467" s="97">
        <v>1396045</v>
      </c>
      <c r="G467" s="97"/>
      <c r="H467" s="124" t="s">
        <v>6832</v>
      </c>
      <c r="I467" s="125">
        <v>0</v>
      </c>
      <c r="J467" s="125">
        <v>5380.95</v>
      </c>
      <c r="K467" s="126">
        <v>5380.95</v>
      </c>
      <c r="L467" s="100" t="s">
        <v>1324</v>
      </c>
    </row>
    <row r="468" spans="1:12" ht="56.25" customHeight="1">
      <c r="A468" s="97">
        <v>16</v>
      </c>
      <c r="B468" s="122" t="s">
        <v>4593</v>
      </c>
      <c r="C468" s="123">
        <v>42562</v>
      </c>
      <c r="D468" s="97" t="s">
        <v>20146</v>
      </c>
      <c r="E468" s="97" t="s">
        <v>3</v>
      </c>
      <c r="F468" s="97">
        <v>1396942</v>
      </c>
      <c r="G468" s="97"/>
      <c r="H468" s="124" t="s">
        <v>6871</v>
      </c>
      <c r="I468" s="125">
        <v>0</v>
      </c>
      <c r="J468" s="125">
        <v>1508.3700000000001</v>
      </c>
      <c r="K468" s="126">
        <v>1508.3700000000001</v>
      </c>
      <c r="L468" s="100" t="s">
        <v>1324</v>
      </c>
    </row>
    <row r="469" spans="1:12" ht="56.25" customHeight="1">
      <c r="A469" s="97">
        <v>16</v>
      </c>
      <c r="B469" s="122" t="s">
        <v>4593</v>
      </c>
      <c r="C469" s="123">
        <v>42563</v>
      </c>
      <c r="D469" s="97" t="s">
        <v>20155</v>
      </c>
      <c r="E469" s="97" t="s">
        <v>3</v>
      </c>
      <c r="F469" s="97">
        <v>1397335</v>
      </c>
      <c r="G469" s="97"/>
      <c r="H469" s="124" t="s">
        <v>6880</v>
      </c>
      <c r="I469" s="125">
        <v>0</v>
      </c>
      <c r="J469" s="125">
        <v>414.16</v>
      </c>
      <c r="K469" s="126">
        <v>414.16</v>
      </c>
      <c r="L469" s="100" t="s">
        <v>1324</v>
      </c>
    </row>
    <row r="470" spans="1:12" ht="56.25" customHeight="1">
      <c r="A470" s="97">
        <v>16</v>
      </c>
      <c r="B470" s="122" t="s">
        <v>4593</v>
      </c>
      <c r="C470" s="123">
        <v>42563</v>
      </c>
      <c r="D470" s="97" t="s">
        <v>20163</v>
      </c>
      <c r="E470" s="97" t="s">
        <v>3</v>
      </c>
      <c r="F470" s="97">
        <v>1397389</v>
      </c>
      <c r="G470" s="97"/>
      <c r="H470" s="124" t="s">
        <v>6888</v>
      </c>
      <c r="I470" s="125">
        <v>0</v>
      </c>
      <c r="J470" s="125">
        <v>0.3</v>
      </c>
      <c r="K470" s="126">
        <v>0.3</v>
      </c>
      <c r="L470" s="100" t="s">
        <v>1324</v>
      </c>
    </row>
    <row r="471" spans="1:12" ht="56.25" customHeight="1">
      <c r="A471" s="97">
        <v>16</v>
      </c>
      <c r="B471" s="122" t="s">
        <v>4593</v>
      </c>
      <c r="C471" s="123">
        <v>42566</v>
      </c>
      <c r="D471" s="97" t="s">
        <v>20209</v>
      </c>
      <c r="E471" s="97" t="s">
        <v>3</v>
      </c>
      <c r="F471" s="97">
        <v>1398590</v>
      </c>
      <c r="G471" s="97"/>
      <c r="H471" s="124" t="s">
        <v>6932</v>
      </c>
      <c r="I471" s="125">
        <v>0</v>
      </c>
      <c r="J471" s="125">
        <v>549</v>
      </c>
      <c r="K471" s="126">
        <v>549</v>
      </c>
      <c r="L471" s="100" t="s">
        <v>1324</v>
      </c>
    </row>
    <row r="472" spans="1:12" ht="56.25" customHeight="1">
      <c r="A472" s="97">
        <v>16</v>
      </c>
      <c r="B472" s="122" t="s">
        <v>4593</v>
      </c>
      <c r="C472" s="123">
        <v>42576</v>
      </c>
      <c r="D472" s="97" t="s">
        <v>20331</v>
      </c>
      <c r="E472" s="97" t="s">
        <v>3</v>
      </c>
      <c r="F472" s="97">
        <v>1401138</v>
      </c>
      <c r="G472" s="97"/>
      <c r="H472" s="124" t="s">
        <v>7046</v>
      </c>
      <c r="I472" s="125">
        <v>0</v>
      </c>
      <c r="J472" s="125">
        <v>34.31</v>
      </c>
      <c r="K472" s="126">
        <v>34.31</v>
      </c>
      <c r="L472" s="100" t="s">
        <v>1324</v>
      </c>
    </row>
    <row r="473" spans="1:12" ht="56.25" customHeight="1">
      <c r="A473" s="97">
        <v>16</v>
      </c>
      <c r="B473" s="122" t="s">
        <v>4593</v>
      </c>
      <c r="C473" s="123">
        <v>42578</v>
      </c>
      <c r="D473" s="97" t="s">
        <v>20365</v>
      </c>
      <c r="E473" s="97" t="s">
        <v>3</v>
      </c>
      <c r="F473" s="97">
        <v>1401856</v>
      </c>
      <c r="G473" s="97"/>
      <c r="H473" s="124" t="s">
        <v>7080</v>
      </c>
      <c r="I473" s="125">
        <v>0</v>
      </c>
      <c r="J473" s="125">
        <v>80</v>
      </c>
      <c r="K473" s="126">
        <v>80</v>
      </c>
      <c r="L473" s="100" t="s">
        <v>1347</v>
      </c>
    </row>
    <row r="474" spans="1:12" ht="56.25" customHeight="1">
      <c r="A474" s="97">
        <v>16</v>
      </c>
      <c r="B474" s="122" t="s">
        <v>4593</v>
      </c>
      <c r="C474" s="123">
        <v>42580</v>
      </c>
      <c r="D474" s="97" t="s">
        <v>20417</v>
      </c>
      <c r="E474" s="97" t="s">
        <v>3</v>
      </c>
      <c r="F474" s="97">
        <v>1402736</v>
      </c>
      <c r="G474" s="97"/>
      <c r="H474" s="124" t="s">
        <v>7133</v>
      </c>
      <c r="I474" s="125">
        <v>0</v>
      </c>
      <c r="J474" s="125">
        <v>206.2</v>
      </c>
      <c r="K474" s="126">
        <v>206.2</v>
      </c>
      <c r="L474" s="100" t="s">
        <v>1347</v>
      </c>
    </row>
    <row r="475" spans="1:12" ht="56.25" customHeight="1">
      <c r="A475" s="97">
        <v>16</v>
      </c>
      <c r="B475" s="122" t="s">
        <v>4593</v>
      </c>
      <c r="C475" s="123">
        <v>42580</v>
      </c>
      <c r="D475" s="97" t="s">
        <v>20420</v>
      </c>
      <c r="E475" s="97" t="s">
        <v>3</v>
      </c>
      <c r="F475" s="97">
        <v>1402762</v>
      </c>
      <c r="G475" s="97"/>
      <c r="H475" s="124" t="s">
        <v>7136</v>
      </c>
      <c r="I475" s="125">
        <v>0</v>
      </c>
      <c r="J475" s="125">
        <v>191.45000000000002</v>
      </c>
      <c r="K475" s="126">
        <v>191.45000000000002</v>
      </c>
      <c r="L475" s="100" t="s">
        <v>1324</v>
      </c>
    </row>
    <row r="476" spans="1:12" ht="56.25" customHeight="1">
      <c r="A476" s="97">
        <v>16</v>
      </c>
      <c r="B476" s="122" t="s">
        <v>4593</v>
      </c>
      <c r="C476" s="123">
        <v>42580</v>
      </c>
      <c r="D476" s="97" t="s">
        <v>20423</v>
      </c>
      <c r="E476" s="97" t="s">
        <v>3</v>
      </c>
      <c r="F476" s="97">
        <v>1402772</v>
      </c>
      <c r="G476" s="97"/>
      <c r="H476" s="124" t="s">
        <v>7139</v>
      </c>
      <c r="I476" s="125">
        <v>0</v>
      </c>
      <c r="J476" s="125">
        <v>191.89000000000001</v>
      </c>
      <c r="K476" s="126">
        <v>191.89000000000001</v>
      </c>
      <c r="L476" s="100" t="s">
        <v>1324</v>
      </c>
    </row>
    <row r="477" spans="1:12" ht="56.25" customHeight="1">
      <c r="A477" s="97">
        <v>16</v>
      </c>
      <c r="B477" s="122" t="s">
        <v>4593</v>
      </c>
      <c r="C477" s="123">
        <v>42584</v>
      </c>
      <c r="D477" s="97" t="s">
        <v>20452</v>
      </c>
      <c r="E477" s="97" t="s">
        <v>3</v>
      </c>
      <c r="F477" s="97">
        <v>1403673</v>
      </c>
      <c r="G477" s="97"/>
      <c r="H477" s="124" t="s">
        <v>7167</v>
      </c>
      <c r="I477" s="125">
        <v>0</v>
      </c>
      <c r="J477" s="125">
        <v>0.2</v>
      </c>
      <c r="K477" s="126">
        <v>0.2</v>
      </c>
      <c r="L477" s="100" t="s">
        <v>1324</v>
      </c>
    </row>
    <row r="478" spans="1:12" ht="56.25" customHeight="1">
      <c r="A478" s="97">
        <v>16</v>
      </c>
      <c r="B478" s="122" t="s">
        <v>9350</v>
      </c>
      <c r="C478" s="123">
        <v>42585</v>
      </c>
      <c r="D478" s="97" t="s">
        <v>15949</v>
      </c>
      <c r="E478" s="97" t="s">
        <v>1283</v>
      </c>
      <c r="F478" s="97">
        <v>10780637</v>
      </c>
      <c r="G478" s="97"/>
      <c r="H478" s="124" t="s">
        <v>3673</v>
      </c>
      <c r="I478" s="125">
        <v>0</v>
      </c>
      <c r="J478" s="125">
        <v>28531</v>
      </c>
      <c r="K478" s="126">
        <v>28531</v>
      </c>
      <c r="L478" s="100" t="s">
        <v>1347</v>
      </c>
    </row>
    <row r="479" spans="1:12" ht="56.25" customHeight="1">
      <c r="A479" s="97">
        <v>16</v>
      </c>
      <c r="B479" s="122" t="s">
        <v>4593</v>
      </c>
      <c r="C479" s="123">
        <v>42592</v>
      </c>
      <c r="D479" s="97" t="s">
        <v>20612</v>
      </c>
      <c r="E479" s="97" t="s">
        <v>3</v>
      </c>
      <c r="F479" s="97">
        <v>1406506</v>
      </c>
      <c r="G479" s="97"/>
      <c r="H479" s="124" t="s">
        <v>7317</v>
      </c>
      <c r="I479" s="125">
        <v>0</v>
      </c>
      <c r="J479" s="125">
        <v>910.9</v>
      </c>
      <c r="K479" s="126">
        <v>910.9</v>
      </c>
      <c r="L479" s="100" t="s">
        <v>1324</v>
      </c>
    </row>
    <row r="480" spans="1:12" ht="56.25" customHeight="1">
      <c r="A480" s="97">
        <v>16</v>
      </c>
      <c r="B480" s="122" t="s">
        <v>4593</v>
      </c>
      <c r="C480" s="123">
        <v>42598</v>
      </c>
      <c r="D480" s="97" t="s">
        <v>20693</v>
      </c>
      <c r="E480" s="97" t="s">
        <v>3</v>
      </c>
      <c r="F480" s="97">
        <v>1408664</v>
      </c>
      <c r="G480" s="97"/>
      <c r="H480" s="124" t="s">
        <v>7393</v>
      </c>
      <c r="I480" s="125">
        <v>0</v>
      </c>
      <c r="J480" s="125">
        <v>383</v>
      </c>
      <c r="K480" s="126">
        <v>383</v>
      </c>
      <c r="L480" s="100" t="s">
        <v>1324</v>
      </c>
    </row>
    <row r="481" spans="1:12" ht="56.25" customHeight="1">
      <c r="A481" s="97">
        <v>16</v>
      </c>
      <c r="B481" s="122" t="s">
        <v>4593</v>
      </c>
      <c r="C481" s="123">
        <v>42606</v>
      </c>
      <c r="D481" s="97" t="s">
        <v>20789</v>
      </c>
      <c r="E481" s="97" t="s">
        <v>3</v>
      </c>
      <c r="F481" s="97">
        <v>1411704</v>
      </c>
      <c r="G481" s="97"/>
      <c r="H481" s="124" t="s">
        <v>7486</v>
      </c>
      <c r="I481" s="125">
        <v>0</v>
      </c>
      <c r="J481" s="125">
        <v>8000</v>
      </c>
      <c r="K481" s="126">
        <v>8000</v>
      </c>
      <c r="L481" s="100" t="s">
        <v>1324</v>
      </c>
    </row>
    <row r="482" spans="1:12" ht="56.25" customHeight="1">
      <c r="A482" s="97">
        <v>16</v>
      </c>
      <c r="B482" s="122" t="s">
        <v>4593</v>
      </c>
      <c r="C482" s="123">
        <v>42606</v>
      </c>
      <c r="D482" s="97" t="s">
        <v>20791</v>
      </c>
      <c r="E482" s="97" t="s">
        <v>3</v>
      </c>
      <c r="F482" s="97">
        <v>1411742</v>
      </c>
      <c r="G482" s="97"/>
      <c r="H482" s="124" t="s">
        <v>7489</v>
      </c>
      <c r="I482" s="125">
        <v>0</v>
      </c>
      <c r="J482" s="125">
        <v>10</v>
      </c>
      <c r="K482" s="126">
        <v>10</v>
      </c>
      <c r="L482" s="100" t="s">
        <v>1347</v>
      </c>
    </row>
    <row r="483" spans="1:12" ht="56.25" customHeight="1">
      <c r="A483" s="97">
        <v>16</v>
      </c>
      <c r="B483" s="122" t="s">
        <v>9350</v>
      </c>
      <c r="C483" s="123">
        <v>42611</v>
      </c>
      <c r="D483" s="97" t="s">
        <v>15952</v>
      </c>
      <c r="E483" s="97" t="s">
        <v>1283</v>
      </c>
      <c r="F483" s="97">
        <v>10954363</v>
      </c>
      <c r="G483" s="97"/>
      <c r="H483" s="124" t="s">
        <v>9381</v>
      </c>
      <c r="I483" s="125">
        <v>0</v>
      </c>
      <c r="J483" s="125">
        <v>5171</v>
      </c>
      <c r="K483" s="126">
        <v>5171</v>
      </c>
      <c r="L483" s="100" t="s">
        <v>1347</v>
      </c>
    </row>
    <row r="484" spans="1:12" ht="56.25" customHeight="1">
      <c r="A484" s="97">
        <v>16</v>
      </c>
      <c r="B484" s="122" t="s">
        <v>4593</v>
      </c>
      <c r="C484" s="123">
        <v>42614</v>
      </c>
      <c r="D484" s="97" t="s">
        <v>20935</v>
      </c>
      <c r="E484" s="97" t="s">
        <v>3</v>
      </c>
      <c r="F484" s="97">
        <v>1414823</v>
      </c>
      <c r="G484" s="97"/>
      <c r="H484" s="124" t="s">
        <v>7631</v>
      </c>
      <c r="I484" s="125">
        <v>0</v>
      </c>
      <c r="J484" s="125">
        <v>6977.3</v>
      </c>
      <c r="K484" s="126">
        <v>6977.3</v>
      </c>
      <c r="L484" s="100" t="s">
        <v>1324</v>
      </c>
    </row>
    <row r="485" spans="1:12" ht="56.25" customHeight="1">
      <c r="A485" s="97">
        <v>16</v>
      </c>
      <c r="B485" s="122" t="s">
        <v>9350</v>
      </c>
      <c r="C485" s="123">
        <v>42627</v>
      </c>
      <c r="D485" s="97" t="s">
        <v>15955</v>
      </c>
      <c r="E485" s="97" t="s">
        <v>1283</v>
      </c>
      <c r="F485" s="97">
        <v>11072241</v>
      </c>
      <c r="G485" s="97"/>
      <c r="H485" s="124" t="s">
        <v>9384</v>
      </c>
      <c r="I485" s="125">
        <v>0</v>
      </c>
      <c r="J485" s="125">
        <v>15671</v>
      </c>
      <c r="K485" s="126">
        <v>15671</v>
      </c>
      <c r="L485" s="100" t="s">
        <v>8522</v>
      </c>
    </row>
    <row r="486" spans="1:12" ht="56.25" customHeight="1">
      <c r="A486" s="97">
        <v>16</v>
      </c>
      <c r="B486" s="122" t="s">
        <v>4593</v>
      </c>
      <c r="C486" s="123">
        <v>42628</v>
      </c>
      <c r="D486" s="97" t="s">
        <v>21212</v>
      </c>
      <c r="E486" s="97" t="s">
        <v>3</v>
      </c>
      <c r="F486" s="97">
        <v>1420196</v>
      </c>
      <c r="G486" s="97"/>
      <c r="H486" s="124" t="s">
        <v>7891</v>
      </c>
      <c r="I486" s="125">
        <v>0</v>
      </c>
      <c r="J486" s="125">
        <v>1.1000000000000001</v>
      </c>
      <c r="K486" s="126">
        <v>1.1000000000000001</v>
      </c>
      <c r="L486" s="100" t="s">
        <v>1347</v>
      </c>
    </row>
    <row r="487" spans="1:12" ht="56.25" customHeight="1">
      <c r="A487" s="97">
        <v>16</v>
      </c>
      <c r="B487" s="122" t="s">
        <v>4593</v>
      </c>
      <c r="C487" s="123">
        <v>42629</v>
      </c>
      <c r="D487" s="97" t="s">
        <v>21242</v>
      </c>
      <c r="E487" s="97" t="s">
        <v>3</v>
      </c>
      <c r="F487" s="97">
        <v>1420650</v>
      </c>
      <c r="G487" s="97"/>
      <c r="H487" s="124" t="s">
        <v>7921</v>
      </c>
      <c r="I487" s="125">
        <v>0</v>
      </c>
      <c r="J487" s="125">
        <v>16399</v>
      </c>
      <c r="K487" s="126">
        <v>16399</v>
      </c>
      <c r="L487" s="100" t="s">
        <v>1324</v>
      </c>
    </row>
    <row r="488" spans="1:12" ht="56.25" customHeight="1">
      <c r="A488" s="97">
        <v>16</v>
      </c>
      <c r="B488" s="122" t="s">
        <v>10171</v>
      </c>
      <c r="C488" s="123">
        <v>42632</v>
      </c>
      <c r="D488" s="97" t="s">
        <v>14727</v>
      </c>
      <c r="E488" s="97" t="s">
        <v>6</v>
      </c>
      <c r="F488" s="97">
        <v>655</v>
      </c>
      <c r="G488" s="97"/>
      <c r="H488" s="124" t="s">
        <v>14728</v>
      </c>
      <c r="I488" s="125">
        <v>0</v>
      </c>
      <c r="J488" s="125">
        <v>80.739999999999995</v>
      </c>
      <c r="K488" s="126">
        <v>80.739999999999995</v>
      </c>
      <c r="L488" s="100" t="s">
        <v>1324</v>
      </c>
    </row>
    <row r="489" spans="1:12" ht="56.25" customHeight="1">
      <c r="A489" s="97">
        <v>16</v>
      </c>
      <c r="B489" s="122" t="s">
        <v>4593</v>
      </c>
      <c r="C489" s="123">
        <v>42632</v>
      </c>
      <c r="D489" s="97" t="s">
        <v>21255</v>
      </c>
      <c r="E489" s="97" t="s">
        <v>3</v>
      </c>
      <c r="F489" s="97">
        <v>1421192</v>
      </c>
      <c r="G489" s="97"/>
      <c r="H489" s="124" t="s">
        <v>7934</v>
      </c>
      <c r="I489" s="125">
        <v>0</v>
      </c>
      <c r="J489" s="125">
        <v>500</v>
      </c>
      <c r="K489" s="126">
        <v>500</v>
      </c>
      <c r="L489" s="100" t="s">
        <v>1324</v>
      </c>
    </row>
    <row r="490" spans="1:12" ht="56.25" customHeight="1">
      <c r="A490" s="97">
        <v>16</v>
      </c>
      <c r="B490" s="122" t="s">
        <v>4593</v>
      </c>
      <c r="C490" s="123">
        <v>42636</v>
      </c>
      <c r="D490" s="97" t="s">
        <v>21335</v>
      </c>
      <c r="E490" s="97" t="s">
        <v>3</v>
      </c>
      <c r="F490" s="97">
        <v>1423097</v>
      </c>
      <c r="G490" s="97"/>
      <c r="H490" s="124" t="s">
        <v>8022</v>
      </c>
      <c r="I490" s="125">
        <v>0</v>
      </c>
      <c r="J490" s="125">
        <v>0.13</v>
      </c>
      <c r="K490" s="126">
        <v>0.13</v>
      </c>
      <c r="L490" s="100" t="s">
        <v>1347</v>
      </c>
    </row>
    <row r="491" spans="1:12" ht="56.25" customHeight="1">
      <c r="A491" s="97">
        <v>16</v>
      </c>
      <c r="B491" s="122" t="s">
        <v>4593</v>
      </c>
      <c r="C491" s="123">
        <v>42642</v>
      </c>
      <c r="D491" s="97" t="s">
        <v>21439</v>
      </c>
      <c r="E491" s="97" t="s">
        <v>3</v>
      </c>
      <c r="F491" s="97">
        <v>1425051</v>
      </c>
      <c r="G491" s="97"/>
      <c r="H491" s="124" t="s">
        <v>8124</v>
      </c>
      <c r="I491" s="125">
        <v>0</v>
      </c>
      <c r="J491" s="125">
        <v>3061.3</v>
      </c>
      <c r="K491" s="126">
        <v>3061.3</v>
      </c>
      <c r="L491" s="100" t="s">
        <v>1324</v>
      </c>
    </row>
    <row r="492" spans="1:12" ht="56.25" customHeight="1">
      <c r="A492" s="97">
        <v>16</v>
      </c>
      <c r="B492" s="122" t="s">
        <v>4593</v>
      </c>
      <c r="C492" s="123">
        <v>42643</v>
      </c>
      <c r="D492" s="97" t="s">
        <v>21453</v>
      </c>
      <c r="E492" s="97" t="s">
        <v>3</v>
      </c>
      <c r="F492" s="97">
        <v>1425483</v>
      </c>
      <c r="G492" s="97"/>
      <c r="H492" s="124" t="s">
        <v>8139</v>
      </c>
      <c r="I492" s="125">
        <v>0</v>
      </c>
      <c r="J492" s="125">
        <v>6000000</v>
      </c>
      <c r="K492" s="126">
        <v>6000000</v>
      </c>
      <c r="L492" s="100" t="s">
        <v>1324</v>
      </c>
    </row>
    <row r="493" spans="1:12" ht="56.25" customHeight="1">
      <c r="A493" s="97">
        <v>16</v>
      </c>
      <c r="B493" s="122" t="s">
        <v>4593</v>
      </c>
      <c r="C493" s="123">
        <v>42643</v>
      </c>
      <c r="D493" s="97" t="s">
        <v>21460</v>
      </c>
      <c r="E493" s="97" t="s">
        <v>3</v>
      </c>
      <c r="F493" s="97">
        <v>1425636</v>
      </c>
      <c r="G493" s="97"/>
      <c r="H493" s="124" t="s">
        <v>8144</v>
      </c>
      <c r="I493" s="125">
        <v>0</v>
      </c>
      <c r="J493" s="125">
        <v>0.05</v>
      </c>
      <c r="K493" s="126">
        <v>0.05</v>
      </c>
      <c r="L493" s="100" t="s">
        <v>1347</v>
      </c>
    </row>
    <row r="494" spans="1:12" ht="56.25" customHeight="1">
      <c r="A494" s="97">
        <v>16</v>
      </c>
      <c r="B494" s="122" t="s">
        <v>4593</v>
      </c>
      <c r="C494" s="123">
        <v>42643</v>
      </c>
      <c r="D494" s="97" t="s">
        <v>21479</v>
      </c>
      <c r="E494" s="97" t="s">
        <v>3</v>
      </c>
      <c r="F494" s="97">
        <v>1425710</v>
      </c>
      <c r="G494" s="97"/>
      <c r="H494" s="124" t="s">
        <v>8163</v>
      </c>
      <c r="I494" s="125">
        <v>0</v>
      </c>
      <c r="J494" s="125">
        <v>5000000</v>
      </c>
      <c r="K494" s="126">
        <v>5000000</v>
      </c>
      <c r="L494" s="100" t="s">
        <v>1324</v>
      </c>
    </row>
    <row r="495" spans="1:12" ht="56.25" customHeight="1">
      <c r="A495" s="97">
        <v>16</v>
      </c>
      <c r="B495" s="122" t="s">
        <v>4593</v>
      </c>
      <c r="C495" s="123">
        <v>42646</v>
      </c>
      <c r="D495" s="97" t="s">
        <v>21510</v>
      </c>
      <c r="E495" s="97" t="s">
        <v>3</v>
      </c>
      <c r="F495" s="97">
        <v>1426357</v>
      </c>
      <c r="G495" s="97"/>
      <c r="H495" s="124" t="s">
        <v>8873</v>
      </c>
      <c r="I495" s="125">
        <v>0</v>
      </c>
      <c r="J495" s="125">
        <v>10</v>
      </c>
      <c r="K495" s="126">
        <v>10</v>
      </c>
      <c r="L495" s="100" t="s">
        <v>1324</v>
      </c>
    </row>
    <row r="496" spans="1:12" ht="56.25" customHeight="1">
      <c r="A496" s="97">
        <v>16</v>
      </c>
      <c r="B496" s="122" t="s">
        <v>9350</v>
      </c>
      <c r="C496" s="123">
        <v>42648</v>
      </c>
      <c r="D496" s="97" t="s">
        <v>15315</v>
      </c>
      <c r="E496" s="97" t="s">
        <v>6</v>
      </c>
      <c r="F496" s="97">
        <v>814</v>
      </c>
      <c r="G496" s="97"/>
      <c r="H496" s="124" t="s">
        <v>9462</v>
      </c>
      <c r="I496" s="125">
        <v>0</v>
      </c>
      <c r="J496" s="125">
        <v>11.93</v>
      </c>
      <c r="K496" s="126">
        <v>11.93</v>
      </c>
      <c r="L496" s="100" t="s">
        <v>1324</v>
      </c>
    </row>
    <row r="497" spans="1:12" ht="56.25" customHeight="1">
      <c r="A497" s="97">
        <v>16</v>
      </c>
      <c r="B497" s="122" t="s">
        <v>4593</v>
      </c>
      <c r="C497" s="123">
        <v>42654</v>
      </c>
      <c r="D497" s="97" t="s">
        <v>21669</v>
      </c>
      <c r="E497" s="97" t="s">
        <v>3</v>
      </c>
      <c r="F497" s="97">
        <v>1429361</v>
      </c>
      <c r="G497" s="97"/>
      <c r="H497" s="124" t="s">
        <v>9026</v>
      </c>
      <c r="I497" s="125">
        <v>0</v>
      </c>
      <c r="J497" s="125">
        <v>284.5</v>
      </c>
      <c r="K497" s="126">
        <v>284.5</v>
      </c>
      <c r="L497" s="100" t="s">
        <v>1324</v>
      </c>
    </row>
    <row r="498" spans="1:12" ht="56.25" customHeight="1">
      <c r="A498" s="97">
        <v>16</v>
      </c>
      <c r="B498" s="122" t="s">
        <v>4593</v>
      </c>
      <c r="C498" s="123">
        <v>42655</v>
      </c>
      <c r="D498" s="97" t="s">
        <v>21680</v>
      </c>
      <c r="E498" s="97" t="s">
        <v>3</v>
      </c>
      <c r="F498" s="97">
        <v>1429654</v>
      </c>
      <c r="G498" s="97"/>
      <c r="H498" s="124" t="s">
        <v>9036</v>
      </c>
      <c r="I498" s="125">
        <v>0</v>
      </c>
      <c r="J498" s="125">
        <v>690</v>
      </c>
      <c r="K498" s="126">
        <v>690</v>
      </c>
      <c r="L498" s="100" t="s">
        <v>1324</v>
      </c>
    </row>
    <row r="499" spans="1:12" ht="56.25" customHeight="1">
      <c r="A499" s="97">
        <v>16</v>
      </c>
      <c r="B499" s="122" t="s">
        <v>4593</v>
      </c>
      <c r="C499" s="123">
        <v>42656</v>
      </c>
      <c r="D499" s="97" t="s">
        <v>21711</v>
      </c>
      <c r="E499" s="97" t="s">
        <v>3</v>
      </c>
      <c r="F499" s="97">
        <v>1430235</v>
      </c>
      <c r="G499" s="97"/>
      <c r="H499" s="124" t="s">
        <v>9067</v>
      </c>
      <c r="I499" s="125">
        <v>0</v>
      </c>
      <c r="J499" s="125">
        <v>0.08</v>
      </c>
      <c r="K499" s="126">
        <v>0.08</v>
      </c>
      <c r="L499" s="100" t="s">
        <v>1347</v>
      </c>
    </row>
    <row r="500" spans="1:12" ht="56.25" customHeight="1">
      <c r="A500" s="97">
        <v>16</v>
      </c>
      <c r="B500" s="122" t="s">
        <v>4593</v>
      </c>
      <c r="C500" s="123">
        <v>42661</v>
      </c>
      <c r="D500" s="97" t="s">
        <v>21812</v>
      </c>
      <c r="E500" s="97" t="s">
        <v>3</v>
      </c>
      <c r="F500" s="97">
        <v>1431831</v>
      </c>
      <c r="G500" s="97"/>
      <c r="H500" s="124" t="s">
        <v>9162</v>
      </c>
      <c r="I500" s="125">
        <v>0</v>
      </c>
      <c r="J500" s="125">
        <v>100</v>
      </c>
      <c r="K500" s="126">
        <v>100</v>
      </c>
      <c r="L500" s="100" t="s">
        <v>1324</v>
      </c>
    </row>
    <row r="501" spans="1:12" ht="56.25" customHeight="1">
      <c r="A501" s="97">
        <v>16</v>
      </c>
      <c r="B501" s="122" t="s">
        <v>4593</v>
      </c>
      <c r="C501" s="123">
        <v>42661</v>
      </c>
      <c r="D501" s="97" t="s">
        <v>21815</v>
      </c>
      <c r="E501" s="97" t="s">
        <v>3</v>
      </c>
      <c r="F501" s="97">
        <v>1431868</v>
      </c>
      <c r="G501" s="97"/>
      <c r="H501" s="124" t="s">
        <v>9165</v>
      </c>
      <c r="I501" s="125">
        <v>0</v>
      </c>
      <c r="J501" s="125">
        <v>3550</v>
      </c>
      <c r="K501" s="126">
        <v>3550</v>
      </c>
      <c r="L501" s="100" t="s">
        <v>1324</v>
      </c>
    </row>
    <row r="502" spans="1:12" ht="56.25" customHeight="1">
      <c r="A502" s="97">
        <v>16</v>
      </c>
      <c r="B502" s="122" t="s">
        <v>4593</v>
      </c>
      <c r="C502" s="123">
        <v>42662</v>
      </c>
      <c r="D502" s="97" t="s">
        <v>21826</v>
      </c>
      <c r="E502" s="97" t="s">
        <v>3</v>
      </c>
      <c r="F502" s="97">
        <v>1432221</v>
      </c>
      <c r="G502" s="97"/>
      <c r="H502" s="124" t="s">
        <v>9177</v>
      </c>
      <c r="I502" s="125">
        <v>0</v>
      </c>
      <c r="J502" s="125">
        <v>372</v>
      </c>
      <c r="K502" s="126">
        <v>372</v>
      </c>
      <c r="L502" s="100" t="s">
        <v>1324</v>
      </c>
    </row>
    <row r="503" spans="1:12" ht="56.25" customHeight="1">
      <c r="A503" s="97">
        <v>16</v>
      </c>
      <c r="B503" s="122" t="s">
        <v>4593</v>
      </c>
      <c r="C503" s="123">
        <v>42663</v>
      </c>
      <c r="D503" s="97" t="s">
        <v>21834</v>
      </c>
      <c r="E503" s="97" t="s">
        <v>3</v>
      </c>
      <c r="F503" s="97">
        <v>1432583</v>
      </c>
      <c r="G503" s="97"/>
      <c r="H503" s="124" t="s">
        <v>9185</v>
      </c>
      <c r="I503" s="125">
        <v>0</v>
      </c>
      <c r="J503" s="125">
        <v>8000</v>
      </c>
      <c r="K503" s="126">
        <v>8000</v>
      </c>
      <c r="L503" s="100" t="s">
        <v>1324</v>
      </c>
    </row>
    <row r="504" spans="1:12" ht="56.25" customHeight="1">
      <c r="A504" s="97">
        <v>16</v>
      </c>
      <c r="B504" s="122" t="s">
        <v>4593</v>
      </c>
      <c r="C504" s="123">
        <v>42663</v>
      </c>
      <c r="D504" s="97" t="s">
        <v>21835</v>
      </c>
      <c r="E504" s="97" t="s">
        <v>3</v>
      </c>
      <c r="F504" s="97">
        <v>1432585</v>
      </c>
      <c r="G504" s="97"/>
      <c r="H504" s="124" t="s">
        <v>9186</v>
      </c>
      <c r="I504" s="125">
        <v>0</v>
      </c>
      <c r="J504" s="125">
        <v>3000</v>
      </c>
      <c r="K504" s="126">
        <v>3000</v>
      </c>
      <c r="L504" s="100" t="s">
        <v>1324</v>
      </c>
    </row>
    <row r="505" spans="1:12" ht="56.25" customHeight="1">
      <c r="A505" s="97">
        <v>16</v>
      </c>
      <c r="B505" s="122" t="s">
        <v>4593</v>
      </c>
      <c r="C505" s="123">
        <v>42669</v>
      </c>
      <c r="D505" s="97" t="s">
        <v>21912</v>
      </c>
      <c r="E505" s="97" t="s">
        <v>3</v>
      </c>
      <c r="F505" s="97">
        <v>1434514</v>
      </c>
      <c r="G505" s="97"/>
      <c r="H505" s="124" t="s">
        <v>9266</v>
      </c>
      <c r="I505" s="125">
        <v>0</v>
      </c>
      <c r="J505" s="125">
        <v>371</v>
      </c>
      <c r="K505" s="126">
        <v>371</v>
      </c>
      <c r="L505" s="100" t="s">
        <v>1324</v>
      </c>
    </row>
    <row r="506" spans="1:12" ht="56.25" customHeight="1">
      <c r="A506" s="97">
        <v>16</v>
      </c>
      <c r="B506" s="122" t="s">
        <v>4593</v>
      </c>
      <c r="C506" s="123">
        <v>42670</v>
      </c>
      <c r="D506" s="97" t="s">
        <v>21925</v>
      </c>
      <c r="E506" s="97" t="s">
        <v>3</v>
      </c>
      <c r="F506" s="97">
        <v>1434883</v>
      </c>
      <c r="G506" s="97"/>
      <c r="H506" s="124" t="s">
        <v>9279</v>
      </c>
      <c r="I506" s="125">
        <v>0</v>
      </c>
      <c r="J506" s="125">
        <v>7.0000000000000007E-2</v>
      </c>
      <c r="K506" s="126">
        <v>7.0000000000000007E-2</v>
      </c>
      <c r="L506" s="100" t="s">
        <v>1347</v>
      </c>
    </row>
    <row r="507" spans="1:12" ht="56.25" customHeight="1">
      <c r="A507" s="97">
        <v>16</v>
      </c>
      <c r="B507" s="122" t="s">
        <v>4593</v>
      </c>
      <c r="C507" s="123">
        <v>42674</v>
      </c>
      <c r="D507" s="97" t="s">
        <v>21970</v>
      </c>
      <c r="E507" s="97" t="s">
        <v>3</v>
      </c>
      <c r="F507" s="97">
        <v>1435806</v>
      </c>
      <c r="G507" s="97"/>
      <c r="H507" s="124" t="s">
        <v>9324</v>
      </c>
      <c r="I507" s="125">
        <v>0</v>
      </c>
      <c r="J507" s="125">
        <v>110</v>
      </c>
      <c r="K507" s="126">
        <v>110</v>
      </c>
      <c r="L507" s="100" t="s">
        <v>1324</v>
      </c>
    </row>
    <row r="508" spans="1:12" ht="56.25" customHeight="1">
      <c r="A508" s="97">
        <v>16</v>
      </c>
      <c r="B508" s="122" t="s">
        <v>9350</v>
      </c>
      <c r="C508" s="123">
        <v>42678</v>
      </c>
      <c r="D508" s="97" t="s">
        <v>16052</v>
      </c>
      <c r="E508" s="97" t="s">
        <v>13</v>
      </c>
      <c r="F508" s="97">
        <v>869312</v>
      </c>
      <c r="G508" s="97"/>
      <c r="H508" s="124" t="s">
        <v>16053</v>
      </c>
      <c r="I508" s="125">
        <v>96.6</v>
      </c>
      <c r="J508" s="125">
        <v>0</v>
      </c>
      <c r="K508" s="126">
        <v>96.6</v>
      </c>
      <c r="L508" s="100" t="s">
        <v>1324</v>
      </c>
    </row>
    <row r="509" spans="1:12" ht="56.25" customHeight="1">
      <c r="A509" s="97">
        <v>16</v>
      </c>
      <c r="B509" s="122" t="s">
        <v>9350</v>
      </c>
      <c r="C509" s="123">
        <v>42678</v>
      </c>
      <c r="D509" s="97" t="s">
        <v>16054</v>
      </c>
      <c r="E509" s="97" t="s">
        <v>11</v>
      </c>
      <c r="F509" s="97">
        <v>869312</v>
      </c>
      <c r="G509" s="97"/>
      <c r="H509" s="124" t="s">
        <v>16055</v>
      </c>
      <c r="I509" s="125">
        <v>50</v>
      </c>
      <c r="J509" s="125">
        <v>0</v>
      </c>
      <c r="K509" s="126">
        <v>50</v>
      </c>
      <c r="L509" s="100" t="s">
        <v>1324</v>
      </c>
    </row>
    <row r="510" spans="1:12" ht="56.25" customHeight="1">
      <c r="A510" s="97">
        <v>16</v>
      </c>
      <c r="B510" s="122" t="s">
        <v>9350</v>
      </c>
      <c r="C510" s="123">
        <v>42682</v>
      </c>
      <c r="D510" s="97" t="s">
        <v>16187</v>
      </c>
      <c r="E510" s="97" t="s">
        <v>1303</v>
      </c>
      <c r="F510" s="97">
        <v>1015</v>
      </c>
      <c r="G510" s="97"/>
      <c r="H510" s="124" t="s">
        <v>16188</v>
      </c>
      <c r="I510" s="125">
        <v>15.61</v>
      </c>
      <c r="J510" s="125">
        <v>0</v>
      </c>
      <c r="K510" s="126">
        <v>15.61</v>
      </c>
      <c r="L510" s="100" t="s">
        <v>1324</v>
      </c>
    </row>
    <row r="511" spans="1:12" ht="56.25" customHeight="1">
      <c r="A511" s="97">
        <v>16</v>
      </c>
      <c r="B511" s="122" t="s">
        <v>9350</v>
      </c>
      <c r="C511" s="123">
        <v>42682</v>
      </c>
      <c r="D511" s="97" t="s">
        <v>16223</v>
      </c>
      <c r="E511" s="97" t="s">
        <v>15</v>
      </c>
      <c r="F511" s="97">
        <v>1015</v>
      </c>
      <c r="G511" s="97"/>
      <c r="H511" s="124" t="s">
        <v>16224</v>
      </c>
      <c r="I511" s="125">
        <v>271.17</v>
      </c>
      <c r="J511" s="125">
        <v>0</v>
      </c>
      <c r="K511" s="126">
        <v>271.17</v>
      </c>
      <c r="L511" s="100" t="s">
        <v>1324</v>
      </c>
    </row>
    <row r="512" spans="1:12" ht="56.25" customHeight="1">
      <c r="A512" s="97">
        <v>16</v>
      </c>
      <c r="B512" s="122" t="s">
        <v>9350</v>
      </c>
      <c r="C512" s="123">
        <v>42683</v>
      </c>
      <c r="D512" s="97" t="s">
        <v>16245</v>
      </c>
      <c r="E512" s="97" t="s">
        <v>1303</v>
      </c>
      <c r="F512" s="97">
        <v>1016</v>
      </c>
      <c r="G512" s="97"/>
      <c r="H512" s="124" t="s">
        <v>16246</v>
      </c>
      <c r="I512" s="125">
        <v>3913.18</v>
      </c>
      <c r="J512" s="125">
        <v>0</v>
      </c>
      <c r="K512" s="126">
        <v>3913.18</v>
      </c>
      <c r="L512" s="100" t="s">
        <v>1324</v>
      </c>
    </row>
    <row r="513" spans="1:12" ht="56.25" customHeight="1">
      <c r="A513" s="97">
        <v>16</v>
      </c>
      <c r="B513" s="122" t="s">
        <v>9350</v>
      </c>
      <c r="C513" s="123">
        <v>42683</v>
      </c>
      <c r="D513" s="97" t="s">
        <v>16247</v>
      </c>
      <c r="E513" s="97" t="s">
        <v>15</v>
      </c>
      <c r="F513" s="97">
        <v>1016</v>
      </c>
      <c r="G513" s="97"/>
      <c r="H513" s="124" t="s">
        <v>16248</v>
      </c>
      <c r="I513" s="125">
        <v>416.12</v>
      </c>
      <c r="J513" s="125">
        <v>0</v>
      </c>
      <c r="K513" s="126">
        <v>416.12</v>
      </c>
      <c r="L513" s="100" t="s">
        <v>1324</v>
      </c>
    </row>
    <row r="514" spans="1:12" ht="56.25" customHeight="1">
      <c r="A514" s="97">
        <v>16</v>
      </c>
      <c r="B514" s="122" t="s">
        <v>4593</v>
      </c>
      <c r="C514" s="123">
        <v>42683</v>
      </c>
      <c r="D514" s="97" t="s">
        <v>22305</v>
      </c>
      <c r="E514" s="97" t="s">
        <v>3</v>
      </c>
      <c r="F514" s="97">
        <v>1438657</v>
      </c>
      <c r="G514" s="97"/>
      <c r="H514" s="124" t="s">
        <v>22306</v>
      </c>
      <c r="I514" s="125">
        <v>0</v>
      </c>
      <c r="J514" s="125">
        <v>160</v>
      </c>
      <c r="K514" s="126">
        <v>160</v>
      </c>
      <c r="L514" s="100" t="s">
        <v>1324</v>
      </c>
    </row>
    <row r="515" spans="1:12" ht="56.25" customHeight="1">
      <c r="A515" s="97">
        <v>16</v>
      </c>
      <c r="B515" s="122" t="s">
        <v>4593</v>
      </c>
      <c r="C515" s="123">
        <v>42683</v>
      </c>
      <c r="D515" s="97" t="s">
        <v>22307</v>
      </c>
      <c r="E515" s="97" t="s">
        <v>3</v>
      </c>
      <c r="F515" s="97">
        <v>1438720</v>
      </c>
      <c r="G515" s="97"/>
      <c r="H515" s="124" t="s">
        <v>22308</v>
      </c>
      <c r="I515" s="125">
        <v>0</v>
      </c>
      <c r="J515" s="125">
        <v>1164</v>
      </c>
      <c r="K515" s="126">
        <v>1164</v>
      </c>
      <c r="L515" s="100" t="s">
        <v>1324</v>
      </c>
    </row>
    <row r="516" spans="1:12" ht="56.25" customHeight="1">
      <c r="A516" s="97">
        <v>16</v>
      </c>
      <c r="B516" s="122" t="s">
        <v>9350</v>
      </c>
      <c r="C516" s="123">
        <v>42684</v>
      </c>
      <c r="D516" s="97" t="s">
        <v>16324</v>
      </c>
      <c r="E516" s="97" t="s">
        <v>11</v>
      </c>
      <c r="F516" s="97">
        <v>869962</v>
      </c>
      <c r="G516" s="97"/>
      <c r="H516" s="124" t="s">
        <v>16325</v>
      </c>
      <c r="I516" s="125">
        <v>50</v>
      </c>
      <c r="J516" s="125">
        <v>0</v>
      </c>
      <c r="K516" s="126">
        <v>50</v>
      </c>
      <c r="L516" s="100" t="s">
        <v>1324</v>
      </c>
    </row>
    <row r="517" spans="1:12" ht="56.25" customHeight="1">
      <c r="A517" s="97">
        <v>16</v>
      </c>
      <c r="B517" s="122" t="s">
        <v>9350</v>
      </c>
      <c r="C517" s="123">
        <v>42688</v>
      </c>
      <c r="D517" s="97" t="s">
        <v>16495</v>
      </c>
      <c r="E517" s="97" t="s">
        <v>1303</v>
      </c>
      <c r="F517" s="97">
        <v>1050</v>
      </c>
      <c r="G517" s="97"/>
      <c r="H517" s="124" t="s">
        <v>16496</v>
      </c>
      <c r="I517" s="125">
        <v>7102.06</v>
      </c>
      <c r="J517" s="125">
        <v>0</v>
      </c>
      <c r="K517" s="126">
        <v>7102.06</v>
      </c>
      <c r="L517" s="100" t="s">
        <v>1324</v>
      </c>
    </row>
    <row r="518" spans="1:12" ht="56.25" customHeight="1">
      <c r="A518" s="97">
        <v>16</v>
      </c>
      <c r="B518" s="122" t="s">
        <v>9350</v>
      </c>
      <c r="C518" s="123">
        <v>42688</v>
      </c>
      <c r="D518" s="97" t="s">
        <v>16497</v>
      </c>
      <c r="E518" s="97" t="s">
        <v>15</v>
      </c>
      <c r="F518" s="97">
        <v>1050</v>
      </c>
      <c r="G518" s="97"/>
      <c r="H518" s="124" t="s">
        <v>16498</v>
      </c>
      <c r="I518" s="125">
        <v>433.34</v>
      </c>
      <c r="J518" s="125">
        <v>0</v>
      </c>
      <c r="K518" s="126">
        <v>433.34</v>
      </c>
      <c r="L518" s="100" t="s">
        <v>1324</v>
      </c>
    </row>
    <row r="519" spans="1:12" ht="56.25" customHeight="1">
      <c r="A519" s="97">
        <v>16</v>
      </c>
      <c r="B519" s="122" t="s">
        <v>9350</v>
      </c>
      <c r="C519" s="123">
        <v>42689</v>
      </c>
      <c r="D519" s="97" t="s">
        <v>16534</v>
      </c>
      <c r="E519" s="97" t="s">
        <v>6</v>
      </c>
      <c r="F519" s="97">
        <v>1064</v>
      </c>
      <c r="G519" s="97"/>
      <c r="H519" s="124" t="s">
        <v>16535</v>
      </c>
      <c r="I519" s="125">
        <v>0</v>
      </c>
      <c r="J519" s="125">
        <v>208.95</v>
      </c>
      <c r="K519" s="126">
        <v>208.95</v>
      </c>
      <c r="L519" s="100" t="s">
        <v>1324</v>
      </c>
    </row>
    <row r="520" spans="1:12" ht="56.25" customHeight="1">
      <c r="A520" s="97">
        <v>16</v>
      </c>
      <c r="B520" s="122" t="s">
        <v>9350</v>
      </c>
      <c r="C520" s="123">
        <v>42689</v>
      </c>
      <c r="D520" s="97" t="s">
        <v>16584</v>
      </c>
      <c r="E520" s="97" t="s">
        <v>15</v>
      </c>
      <c r="F520" s="97">
        <v>1064</v>
      </c>
      <c r="G520" s="97"/>
      <c r="H520" s="124" t="s">
        <v>16585</v>
      </c>
      <c r="I520" s="125">
        <v>285.3</v>
      </c>
      <c r="J520" s="125">
        <v>0</v>
      </c>
      <c r="K520" s="126">
        <v>285.3</v>
      </c>
      <c r="L520" s="100" t="s">
        <v>1324</v>
      </c>
    </row>
    <row r="521" spans="1:12" ht="56.25" customHeight="1">
      <c r="A521" s="97">
        <v>16</v>
      </c>
      <c r="B521" s="122" t="s">
        <v>9350</v>
      </c>
      <c r="C521" s="123">
        <v>42689</v>
      </c>
      <c r="D521" s="97" t="s">
        <v>16536</v>
      </c>
      <c r="E521" s="97" t="s">
        <v>6</v>
      </c>
      <c r="F521" s="97">
        <v>1061</v>
      </c>
      <c r="G521" s="97"/>
      <c r="H521" s="124" t="s">
        <v>16537</v>
      </c>
      <c r="I521" s="125">
        <v>0</v>
      </c>
      <c r="J521" s="125">
        <v>9.92</v>
      </c>
      <c r="K521" s="126">
        <v>9.92</v>
      </c>
      <c r="L521" s="100" t="s">
        <v>1324</v>
      </c>
    </row>
    <row r="522" spans="1:12" ht="56.25" customHeight="1">
      <c r="A522" s="97">
        <v>16</v>
      </c>
      <c r="B522" s="122" t="s">
        <v>9350</v>
      </c>
      <c r="C522" s="123">
        <v>42689</v>
      </c>
      <c r="D522" s="97" t="s">
        <v>16586</v>
      </c>
      <c r="E522" s="97" t="s">
        <v>15</v>
      </c>
      <c r="F522" s="97">
        <v>1061</v>
      </c>
      <c r="G522" s="97"/>
      <c r="H522" s="124" t="s">
        <v>16587</v>
      </c>
      <c r="I522" s="125">
        <v>272.13</v>
      </c>
      <c r="J522" s="125">
        <v>0</v>
      </c>
      <c r="K522" s="126">
        <v>272.13</v>
      </c>
      <c r="L522" s="100" t="s">
        <v>1324</v>
      </c>
    </row>
    <row r="523" spans="1:12" ht="56.25" customHeight="1">
      <c r="A523" s="97">
        <v>16</v>
      </c>
      <c r="B523" s="122" t="s">
        <v>9350</v>
      </c>
      <c r="C523" s="123">
        <v>42689</v>
      </c>
      <c r="D523" s="97" t="s">
        <v>16588</v>
      </c>
      <c r="E523" s="97" t="s">
        <v>1303</v>
      </c>
      <c r="F523" s="97">
        <v>1062</v>
      </c>
      <c r="G523" s="97"/>
      <c r="H523" s="124" t="s">
        <v>16589</v>
      </c>
      <c r="I523" s="125">
        <v>534.17999999999995</v>
      </c>
      <c r="J523" s="125">
        <v>0</v>
      </c>
      <c r="K523" s="126">
        <v>534.17999999999995</v>
      </c>
      <c r="L523" s="100" t="s">
        <v>1324</v>
      </c>
    </row>
    <row r="524" spans="1:12" ht="56.25" customHeight="1">
      <c r="A524" s="97">
        <v>16</v>
      </c>
      <c r="B524" s="122" t="s">
        <v>9350</v>
      </c>
      <c r="C524" s="123">
        <v>42689</v>
      </c>
      <c r="D524" s="97" t="s">
        <v>16590</v>
      </c>
      <c r="E524" s="97" t="s">
        <v>15</v>
      </c>
      <c r="F524" s="97">
        <v>1062</v>
      </c>
      <c r="G524" s="97"/>
      <c r="H524" s="124" t="s">
        <v>16591</v>
      </c>
      <c r="I524" s="125">
        <v>293.45999999999998</v>
      </c>
      <c r="J524" s="125">
        <v>0</v>
      </c>
      <c r="K524" s="126">
        <v>293.45999999999998</v>
      </c>
      <c r="L524" s="100" t="s">
        <v>1324</v>
      </c>
    </row>
    <row r="525" spans="1:12" ht="56.25" customHeight="1">
      <c r="A525" s="97">
        <v>16</v>
      </c>
      <c r="B525" s="122" t="s">
        <v>4593</v>
      </c>
      <c r="C525" s="123">
        <v>42690</v>
      </c>
      <c r="D525" s="97" t="s">
        <v>22670</v>
      </c>
      <c r="E525" s="97" t="s">
        <v>3</v>
      </c>
      <c r="F525" s="97">
        <v>1440943</v>
      </c>
      <c r="G525" s="97"/>
      <c r="H525" s="124" t="s">
        <v>22671</v>
      </c>
      <c r="I525" s="125">
        <v>0</v>
      </c>
      <c r="J525" s="125">
        <v>411</v>
      </c>
      <c r="K525" s="126">
        <v>411</v>
      </c>
      <c r="L525" s="100" t="s">
        <v>1324</v>
      </c>
    </row>
    <row r="526" spans="1:12" ht="56.25" customHeight="1">
      <c r="A526" s="97">
        <v>16</v>
      </c>
      <c r="B526" s="122" t="s">
        <v>9350</v>
      </c>
      <c r="C526" s="123">
        <v>42691</v>
      </c>
      <c r="D526" s="97" t="s">
        <v>16760</v>
      </c>
      <c r="E526" s="97" t="s">
        <v>6</v>
      </c>
      <c r="F526" s="97">
        <v>1103</v>
      </c>
      <c r="G526" s="97"/>
      <c r="H526" s="124" t="s">
        <v>16761</v>
      </c>
      <c r="I526" s="125">
        <v>0</v>
      </c>
      <c r="J526" s="125">
        <v>102.61</v>
      </c>
      <c r="K526" s="126">
        <v>102.61</v>
      </c>
      <c r="L526" s="100" t="s">
        <v>1324</v>
      </c>
    </row>
    <row r="527" spans="1:12" ht="56.25" customHeight="1">
      <c r="A527" s="97">
        <v>16</v>
      </c>
      <c r="B527" s="122" t="s">
        <v>9350</v>
      </c>
      <c r="C527" s="123">
        <v>42691</v>
      </c>
      <c r="D527" s="97" t="s">
        <v>16784</v>
      </c>
      <c r="E527" s="97" t="s">
        <v>15</v>
      </c>
      <c r="F527" s="97">
        <v>1103</v>
      </c>
      <c r="G527" s="97"/>
      <c r="H527" s="124" t="s">
        <v>16785</v>
      </c>
      <c r="I527" s="125">
        <v>290.58</v>
      </c>
      <c r="J527" s="125">
        <v>0</v>
      </c>
      <c r="K527" s="126">
        <v>290.58</v>
      </c>
      <c r="L527" s="100" t="s">
        <v>1324</v>
      </c>
    </row>
    <row r="528" spans="1:12" ht="56.25" customHeight="1">
      <c r="A528" s="97">
        <v>16</v>
      </c>
      <c r="B528" s="122" t="s">
        <v>9350</v>
      </c>
      <c r="C528" s="123">
        <v>42692</v>
      </c>
      <c r="D528" s="97" t="s">
        <v>16856</v>
      </c>
      <c r="E528" s="97" t="s">
        <v>1303</v>
      </c>
      <c r="F528" s="97">
        <v>1107</v>
      </c>
      <c r="G528" s="97"/>
      <c r="H528" s="124" t="s">
        <v>16857</v>
      </c>
      <c r="I528" s="125">
        <v>679.01</v>
      </c>
      <c r="J528" s="125">
        <v>0</v>
      </c>
      <c r="K528" s="126">
        <v>679.01</v>
      </c>
      <c r="L528" s="100" t="s">
        <v>1324</v>
      </c>
    </row>
    <row r="529" spans="1:12" ht="56.25" customHeight="1">
      <c r="A529" s="97">
        <v>16</v>
      </c>
      <c r="B529" s="122" t="s">
        <v>9350</v>
      </c>
      <c r="C529" s="123">
        <v>42692</v>
      </c>
      <c r="D529" s="97" t="s">
        <v>16858</v>
      </c>
      <c r="E529" s="97" t="s">
        <v>15</v>
      </c>
      <c r="F529" s="97">
        <v>1107</v>
      </c>
      <c r="G529" s="97"/>
      <c r="H529" s="124" t="s">
        <v>16859</v>
      </c>
      <c r="I529" s="125">
        <v>285.5</v>
      </c>
      <c r="J529" s="125">
        <v>0</v>
      </c>
      <c r="K529" s="126">
        <v>285.5</v>
      </c>
      <c r="L529" s="100" t="s">
        <v>1324</v>
      </c>
    </row>
    <row r="530" spans="1:12" ht="56.25" customHeight="1">
      <c r="A530" s="97">
        <v>16</v>
      </c>
      <c r="B530" s="122" t="s">
        <v>9350</v>
      </c>
      <c r="C530" s="123">
        <v>42692</v>
      </c>
      <c r="D530" s="97" t="s">
        <v>16860</v>
      </c>
      <c r="E530" s="97" t="s">
        <v>1303</v>
      </c>
      <c r="F530" s="97">
        <v>1106</v>
      </c>
      <c r="G530" s="97"/>
      <c r="H530" s="124" t="s">
        <v>16861</v>
      </c>
      <c r="I530" s="125">
        <v>679.57</v>
      </c>
      <c r="J530" s="125">
        <v>0</v>
      </c>
      <c r="K530" s="126">
        <v>679.57</v>
      </c>
      <c r="L530" s="100" t="s">
        <v>1324</v>
      </c>
    </row>
    <row r="531" spans="1:12" ht="56.25" customHeight="1">
      <c r="A531" s="97">
        <v>16</v>
      </c>
      <c r="B531" s="122" t="s">
        <v>9350</v>
      </c>
      <c r="C531" s="123">
        <v>42692</v>
      </c>
      <c r="D531" s="97" t="s">
        <v>16862</v>
      </c>
      <c r="E531" s="97" t="s">
        <v>15</v>
      </c>
      <c r="F531" s="97">
        <v>1106</v>
      </c>
      <c r="G531" s="97"/>
      <c r="H531" s="124" t="s">
        <v>16863</v>
      </c>
      <c r="I531" s="125">
        <v>285.70999999999998</v>
      </c>
      <c r="J531" s="125">
        <v>0</v>
      </c>
      <c r="K531" s="126">
        <v>285.70999999999998</v>
      </c>
      <c r="L531" s="100" t="s">
        <v>1324</v>
      </c>
    </row>
    <row r="532" spans="1:12" ht="56.25" customHeight="1">
      <c r="A532" s="97">
        <v>16</v>
      </c>
      <c r="B532" s="122" t="s">
        <v>4593</v>
      </c>
      <c r="C532" s="123">
        <v>42692</v>
      </c>
      <c r="D532" s="97" t="s">
        <v>22757</v>
      </c>
      <c r="E532" s="97" t="s">
        <v>3</v>
      </c>
      <c r="F532" s="97">
        <v>1441653</v>
      </c>
      <c r="G532" s="97"/>
      <c r="H532" s="124" t="s">
        <v>22758</v>
      </c>
      <c r="I532" s="125">
        <v>0</v>
      </c>
      <c r="J532" s="125">
        <v>191.48</v>
      </c>
      <c r="K532" s="126">
        <v>191.48</v>
      </c>
      <c r="L532" s="100" t="s">
        <v>1324</v>
      </c>
    </row>
    <row r="533" spans="1:12" ht="56.25" customHeight="1">
      <c r="A533" s="97">
        <v>16</v>
      </c>
      <c r="B533" s="122" t="s">
        <v>9350</v>
      </c>
      <c r="C533" s="123">
        <v>42695</v>
      </c>
      <c r="D533" s="97" t="s">
        <v>16932</v>
      </c>
      <c r="E533" s="97" t="s">
        <v>1303</v>
      </c>
      <c r="F533" s="97">
        <v>1124</v>
      </c>
      <c r="G533" s="97"/>
      <c r="H533" s="124" t="s">
        <v>16933</v>
      </c>
      <c r="I533" s="125">
        <v>455.17</v>
      </c>
      <c r="J533" s="125">
        <v>0</v>
      </c>
      <c r="K533" s="126">
        <v>455.17</v>
      </c>
      <c r="L533" s="100" t="s">
        <v>1324</v>
      </c>
    </row>
    <row r="534" spans="1:12" ht="56.25" customHeight="1">
      <c r="A534" s="97">
        <v>16</v>
      </c>
      <c r="B534" s="122" t="s">
        <v>9350</v>
      </c>
      <c r="C534" s="123">
        <v>42695</v>
      </c>
      <c r="D534" s="97" t="s">
        <v>16934</v>
      </c>
      <c r="E534" s="97" t="s">
        <v>15</v>
      </c>
      <c r="F534" s="97">
        <v>1124</v>
      </c>
      <c r="G534" s="97"/>
      <c r="H534" s="124" t="s">
        <v>16935</v>
      </c>
      <c r="I534" s="125">
        <v>285.37</v>
      </c>
      <c r="J534" s="125">
        <v>0</v>
      </c>
      <c r="K534" s="126">
        <v>285.37</v>
      </c>
      <c r="L534" s="100" t="s">
        <v>1324</v>
      </c>
    </row>
    <row r="535" spans="1:12" ht="56.25" customHeight="1">
      <c r="A535" s="97">
        <v>16</v>
      </c>
      <c r="B535" s="122" t="s">
        <v>9350</v>
      </c>
      <c r="C535" s="123">
        <v>42695</v>
      </c>
      <c r="D535" s="97" t="s">
        <v>16936</v>
      </c>
      <c r="E535" s="97" t="s">
        <v>1303</v>
      </c>
      <c r="F535" s="97">
        <v>1123</v>
      </c>
      <c r="G535" s="97"/>
      <c r="H535" s="124" t="s">
        <v>16937</v>
      </c>
      <c r="I535" s="125">
        <v>524.19000000000005</v>
      </c>
      <c r="J535" s="125">
        <v>0</v>
      </c>
      <c r="K535" s="126">
        <v>524.19000000000005</v>
      </c>
      <c r="L535" s="100" t="s">
        <v>1324</v>
      </c>
    </row>
    <row r="536" spans="1:12" ht="56.25" customHeight="1">
      <c r="A536" s="97">
        <v>16</v>
      </c>
      <c r="B536" s="122" t="s">
        <v>9350</v>
      </c>
      <c r="C536" s="123">
        <v>42695</v>
      </c>
      <c r="D536" s="97" t="s">
        <v>16938</v>
      </c>
      <c r="E536" s="97" t="s">
        <v>15</v>
      </c>
      <c r="F536" s="97">
        <v>1123</v>
      </c>
      <c r="G536" s="97"/>
      <c r="H536" s="124" t="s">
        <v>16939</v>
      </c>
      <c r="I536" s="125">
        <v>287.83999999999997</v>
      </c>
      <c r="J536" s="125">
        <v>0</v>
      </c>
      <c r="K536" s="126">
        <v>287.83999999999997</v>
      </c>
      <c r="L536" s="100" t="s">
        <v>1324</v>
      </c>
    </row>
    <row r="537" spans="1:12" ht="56.25" customHeight="1">
      <c r="A537" s="97">
        <v>16</v>
      </c>
      <c r="B537" s="122" t="s">
        <v>4593</v>
      </c>
      <c r="C537" s="123">
        <v>42696</v>
      </c>
      <c r="D537" s="97" t="s">
        <v>22847</v>
      </c>
      <c r="E537" s="97" t="s">
        <v>3</v>
      </c>
      <c r="F537" s="97">
        <v>1442527</v>
      </c>
      <c r="G537" s="97"/>
      <c r="H537" s="124" t="s">
        <v>22848</v>
      </c>
      <c r="I537" s="125">
        <v>0</v>
      </c>
      <c r="J537" s="125">
        <v>414.46</v>
      </c>
      <c r="K537" s="126">
        <v>414.46</v>
      </c>
      <c r="L537" s="100" t="s">
        <v>1324</v>
      </c>
    </row>
    <row r="538" spans="1:12" ht="56.25" customHeight="1">
      <c r="A538" s="97">
        <v>16</v>
      </c>
      <c r="B538" s="122" t="s">
        <v>4593</v>
      </c>
      <c r="C538" s="123">
        <v>42696</v>
      </c>
      <c r="D538" s="97" t="s">
        <v>22849</v>
      </c>
      <c r="E538" s="97" t="s">
        <v>3</v>
      </c>
      <c r="F538" s="97">
        <v>1442528</v>
      </c>
      <c r="G538" s="97"/>
      <c r="H538" s="124" t="s">
        <v>22850</v>
      </c>
      <c r="I538" s="125">
        <v>0</v>
      </c>
      <c r="J538" s="125">
        <v>414.46</v>
      </c>
      <c r="K538" s="126">
        <v>414.46</v>
      </c>
      <c r="L538" s="100" t="s">
        <v>1324</v>
      </c>
    </row>
    <row r="539" spans="1:12" ht="56.25" customHeight="1">
      <c r="A539" s="97">
        <v>16</v>
      </c>
      <c r="B539" s="122" t="s">
        <v>4593</v>
      </c>
      <c r="C539" s="123">
        <v>42696</v>
      </c>
      <c r="D539" s="97" t="s">
        <v>22863</v>
      </c>
      <c r="E539" s="97" t="s">
        <v>3</v>
      </c>
      <c r="F539" s="97">
        <v>1442715</v>
      </c>
      <c r="G539" s="97"/>
      <c r="H539" s="124" t="s">
        <v>22864</v>
      </c>
      <c r="I539" s="125">
        <v>0</v>
      </c>
      <c r="J539" s="125">
        <v>80</v>
      </c>
      <c r="K539" s="126">
        <v>80</v>
      </c>
      <c r="L539" s="100" t="s">
        <v>1324</v>
      </c>
    </row>
    <row r="540" spans="1:12" ht="56.25" customHeight="1">
      <c r="A540" s="97">
        <v>16</v>
      </c>
      <c r="B540" s="122" t="s">
        <v>9350</v>
      </c>
      <c r="C540" s="123">
        <v>42697</v>
      </c>
      <c r="D540" s="97" t="s">
        <v>17103</v>
      </c>
      <c r="E540" s="97" t="s">
        <v>1313</v>
      </c>
      <c r="F540" s="97">
        <v>11784121</v>
      </c>
      <c r="G540" s="97"/>
      <c r="H540" s="124" t="s">
        <v>17104</v>
      </c>
      <c r="I540" s="125">
        <v>0</v>
      </c>
      <c r="J540" s="125">
        <v>3063</v>
      </c>
      <c r="K540" s="126">
        <v>3063</v>
      </c>
      <c r="L540" s="100" t="s">
        <v>1324</v>
      </c>
    </row>
    <row r="541" spans="1:12" ht="56.25" customHeight="1">
      <c r="A541" s="97">
        <v>16</v>
      </c>
      <c r="B541" s="122" t="s">
        <v>4593</v>
      </c>
      <c r="C541" s="123">
        <v>42699</v>
      </c>
      <c r="D541" s="97" t="s">
        <v>22981</v>
      </c>
      <c r="E541" s="97" t="s">
        <v>3</v>
      </c>
      <c r="F541" s="97">
        <v>1443907</v>
      </c>
      <c r="G541" s="97"/>
      <c r="H541" s="124" t="s">
        <v>22982</v>
      </c>
      <c r="I541" s="125">
        <v>0</v>
      </c>
      <c r="J541" s="125">
        <v>0.81</v>
      </c>
      <c r="K541" s="126">
        <v>0.81</v>
      </c>
      <c r="L541" s="100" t="s">
        <v>1347</v>
      </c>
    </row>
    <row r="542" spans="1:12" ht="56.25" customHeight="1">
      <c r="A542" s="97">
        <v>16</v>
      </c>
      <c r="B542" s="122" t="s">
        <v>9350</v>
      </c>
      <c r="C542" s="123">
        <v>42699</v>
      </c>
      <c r="D542" s="97" t="s">
        <v>17264</v>
      </c>
      <c r="E542" s="97" t="s">
        <v>15</v>
      </c>
      <c r="F542" s="97">
        <v>1149</v>
      </c>
      <c r="G542" s="97"/>
      <c r="H542" s="124" t="s">
        <v>17265</v>
      </c>
      <c r="I542" s="125">
        <v>296.69</v>
      </c>
      <c r="J542" s="125">
        <v>0</v>
      </c>
      <c r="K542" s="126">
        <v>296.69</v>
      </c>
      <c r="L542" s="100" t="s">
        <v>1324</v>
      </c>
    </row>
    <row r="543" spans="1:12" ht="56.25" customHeight="1">
      <c r="A543" s="97">
        <v>16</v>
      </c>
      <c r="B543" s="122" t="s">
        <v>9350</v>
      </c>
      <c r="C543" s="123">
        <v>42702</v>
      </c>
      <c r="D543" s="97" t="s">
        <v>17348</v>
      </c>
      <c r="E543" s="97" t="s">
        <v>1303</v>
      </c>
      <c r="F543" s="97">
        <v>1150</v>
      </c>
      <c r="G543" s="97"/>
      <c r="H543" s="124" t="s">
        <v>17349</v>
      </c>
      <c r="I543" s="125">
        <v>156.52000000000001</v>
      </c>
      <c r="J543" s="125">
        <v>0</v>
      </c>
      <c r="K543" s="126">
        <v>156.52000000000001</v>
      </c>
      <c r="L543" s="100" t="s">
        <v>1324</v>
      </c>
    </row>
    <row r="544" spans="1:12" ht="56.25" customHeight="1">
      <c r="A544" s="97">
        <v>16</v>
      </c>
      <c r="B544" s="122" t="s">
        <v>9350</v>
      </c>
      <c r="C544" s="123">
        <v>42702</v>
      </c>
      <c r="D544" s="97" t="s">
        <v>17350</v>
      </c>
      <c r="E544" s="97" t="s">
        <v>15</v>
      </c>
      <c r="F544" s="97">
        <v>1150</v>
      </c>
      <c r="G544" s="97"/>
      <c r="H544" s="124" t="s">
        <v>17351</v>
      </c>
      <c r="I544" s="125">
        <v>278.70999999999998</v>
      </c>
      <c r="J544" s="125">
        <v>0</v>
      </c>
      <c r="K544" s="126">
        <v>278.70999999999998</v>
      </c>
      <c r="L544" s="100" t="s">
        <v>1324</v>
      </c>
    </row>
    <row r="545" spans="1:12" ht="56.25" customHeight="1">
      <c r="A545" s="97">
        <v>16</v>
      </c>
      <c r="B545" s="122" t="s">
        <v>9350</v>
      </c>
      <c r="C545" s="123">
        <v>42702</v>
      </c>
      <c r="D545" s="97" t="s">
        <v>17352</v>
      </c>
      <c r="E545" s="97" t="s">
        <v>1303</v>
      </c>
      <c r="F545" s="97">
        <v>1151</v>
      </c>
      <c r="G545" s="97"/>
      <c r="H545" s="124" t="s">
        <v>17353</v>
      </c>
      <c r="I545" s="125">
        <v>3989.61</v>
      </c>
      <c r="J545" s="125">
        <v>0</v>
      </c>
      <c r="K545" s="126">
        <v>3989.61</v>
      </c>
      <c r="L545" s="100" t="s">
        <v>1324</v>
      </c>
    </row>
    <row r="546" spans="1:12" ht="56.25" customHeight="1">
      <c r="A546" s="97">
        <v>16</v>
      </c>
      <c r="B546" s="122" t="s">
        <v>9350</v>
      </c>
      <c r="C546" s="123">
        <v>42702</v>
      </c>
      <c r="D546" s="97" t="s">
        <v>17354</v>
      </c>
      <c r="E546" s="97" t="s">
        <v>15</v>
      </c>
      <c r="F546" s="97">
        <v>1151</v>
      </c>
      <c r="G546" s="97"/>
      <c r="H546" s="124" t="s">
        <v>17355</v>
      </c>
      <c r="I546" s="125">
        <v>441.02</v>
      </c>
      <c r="J546" s="125">
        <v>0</v>
      </c>
      <c r="K546" s="126">
        <v>441.02</v>
      </c>
      <c r="L546" s="100" t="s">
        <v>1324</v>
      </c>
    </row>
    <row r="547" spans="1:12" ht="56.25" customHeight="1">
      <c r="A547" s="97">
        <v>16</v>
      </c>
      <c r="B547" s="122" t="s">
        <v>9350</v>
      </c>
      <c r="C547" s="123">
        <v>42702</v>
      </c>
      <c r="D547" s="97" t="s">
        <v>17303</v>
      </c>
      <c r="E547" s="97" t="s">
        <v>13</v>
      </c>
      <c r="F547" s="97">
        <v>4112</v>
      </c>
      <c r="G547" s="97"/>
      <c r="H547" s="124" t="s">
        <v>17304</v>
      </c>
      <c r="I547" s="125">
        <v>0</v>
      </c>
      <c r="J547" s="125">
        <v>20</v>
      </c>
      <c r="K547" s="126">
        <v>20</v>
      </c>
      <c r="L547" s="100" t="s">
        <v>1324</v>
      </c>
    </row>
    <row r="548" spans="1:12" ht="56.25" customHeight="1">
      <c r="A548" s="97">
        <v>16</v>
      </c>
      <c r="B548" s="122" t="s">
        <v>9350</v>
      </c>
      <c r="C548" s="123">
        <v>42703</v>
      </c>
      <c r="D548" s="97" t="s">
        <v>17538</v>
      </c>
      <c r="E548" s="97" t="s">
        <v>15</v>
      </c>
      <c r="F548" s="97">
        <v>1179</v>
      </c>
      <c r="G548" s="97"/>
      <c r="H548" s="124" t="s">
        <v>17539</v>
      </c>
      <c r="I548" s="125">
        <v>292.91000000000003</v>
      </c>
      <c r="J548" s="125">
        <v>0</v>
      </c>
      <c r="K548" s="126">
        <v>292.91000000000003</v>
      </c>
      <c r="L548" s="100" t="s">
        <v>1324</v>
      </c>
    </row>
    <row r="549" spans="1:12" ht="56.25" customHeight="1">
      <c r="A549" s="97">
        <v>16</v>
      </c>
      <c r="B549" s="122" t="s">
        <v>9350</v>
      </c>
      <c r="C549" s="123">
        <v>42703</v>
      </c>
      <c r="D549" s="97" t="s">
        <v>17546</v>
      </c>
      <c r="E549" s="97" t="s">
        <v>15</v>
      </c>
      <c r="F549" s="97">
        <v>1186</v>
      </c>
      <c r="G549" s="97"/>
      <c r="H549" s="124" t="s">
        <v>17547</v>
      </c>
      <c r="I549" s="125">
        <v>311.3</v>
      </c>
      <c r="J549" s="125">
        <v>0</v>
      </c>
      <c r="K549" s="126">
        <v>311.3</v>
      </c>
      <c r="L549" s="100" t="s">
        <v>1324</v>
      </c>
    </row>
    <row r="550" spans="1:12" ht="56.25" customHeight="1">
      <c r="A550" s="97">
        <v>16</v>
      </c>
      <c r="B550" s="122" t="s">
        <v>4593</v>
      </c>
      <c r="C550" s="123">
        <v>42703</v>
      </c>
      <c r="D550" s="97" t="s">
        <v>23137</v>
      </c>
      <c r="E550" s="97" t="s">
        <v>3</v>
      </c>
      <c r="F550" s="97">
        <v>1444829</v>
      </c>
      <c r="G550" s="97"/>
      <c r="H550" s="124" t="s">
        <v>23138</v>
      </c>
      <c r="I550" s="125">
        <v>0</v>
      </c>
      <c r="J550" s="125">
        <v>7598</v>
      </c>
      <c r="K550" s="126">
        <v>7598</v>
      </c>
      <c r="L550" s="100" t="s">
        <v>1324</v>
      </c>
    </row>
    <row r="551" spans="1:12" ht="56.25" customHeight="1">
      <c r="A551" s="97">
        <v>16</v>
      </c>
      <c r="B551" s="122" t="s">
        <v>9350</v>
      </c>
      <c r="C551" s="123">
        <v>42704</v>
      </c>
      <c r="D551" s="97" t="s">
        <v>17600</v>
      </c>
      <c r="E551" s="97" t="s">
        <v>1303</v>
      </c>
      <c r="F551" s="97">
        <v>1190</v>
      </c>
      <c r="G551" s="97"/>
      <c r="H551" s="124" t="s">
        <v>17601</v>
      </c>
      <c r="I551" s="125">
        <v>837.57</v>
      </c>
      <c r="J551" s="125">
        <v>0</v>
      </c>
      <c r="K551" s="126">
        <v>837.57</v>
      </c>
      <c r="L551" s="100" t="s">
        <v>1324</v>
      </c>
    </row>
    <row r="552" spans="1:12" ht="56.25" customHeight="1">
      <c r="A552" s="97">
        <v>16</v>
      </c>
      <c r="B552" s="122" t="s">
        <v>9350</v>
      </c>
      <c r="C552" s="123">
        <v>42704</v>
      </c>
      <c r="D552" s="97" t="s">
        <v>17602</v>
      </c>
      <c r="E552" s="97" t="s">
        <v>15</v>
      </c>
      <c r="F552" s="97">
        <v>1190</v>
      </c>
      <c r="G552" s="97"/>
      <c r="H552" s="124" t="s">
        <v>17603</v>
      </c>
      <c r="I552" s="125">
        <v>306.36</v>
      </c>
      <c r="J552" s="125">
        <v>0</v>
      </c>
      <c r="K552" s="126">
        <v>306.36</v>
      </c>
      <c r="L552" s="100" t="s">
        <v>1324</v>
      </c>
    </row>
    <row r="553" spans="1:12" ht="56.25" customHeight="1">
      <c r="A553" s="97">
        <v>16</v>
      </c>
      <c r="B553" s="122" t="s">
        <v>9350</v>
      </c>
      <c r="C553" s="123">
        <v>42704</v>
      </c>
      <c r="D553" s="97" t="s">
        <v>17604</v>
      </c>
      <c r="E553" s="97" t="s">
        <v>1303</v>
      </c>
      <c r="F553" s="97">
        <v>1189</v>
      </c>
      <c r="G553" s="97"/>
      <c r="H553" s="124" t="s">
        <v>17605</v>
      </c>
      <c r="I553" s="125">
        <v>794.53</v>
      </c>
      <c r="J553" s="125">
        <v>0</v>
      </c>
      <c r="K553" s="126">
        <v>794.53</v>
      </c>
      <c r="L553" s="100" t="s">
        <v>1324</v>
      </c>
    </row>
    <row r="554" spans="1:12" ht="56.25" customHeight="1">
      <c r="A554" s="97">
        <v>16</v>
      </c>
      <c r="B554" s="122" t="s">
        <v>9350</v>
      </c>
      <c r="C554" s="123">
        <v>42704</v>
      </c>
      <c r="D554" s="97" t="s">
        <v>17606</v>
      </c>
      <c r="E554" s="97" t="s">
        <v>15</v>
      </c>
      <c r="F554" s="97">
        <v>1189</v>
      </c>
      <c r="G554" s="97"/>
      <c r="H554" s="124" t="s">
        <v>17607</v>
      </c>
      <c r="I554" s="125">
        <v>304.51</v>
      </c>
      <c r="J554" s="125">
        <v>0</v>
      </c>
      <c r="K554" s="126">
        <v>304.51</v>
      </c>
      <c r="L554" s="100" t="s">
        <v>1324</v>
      </c>
    </row>
    <row r="555" spans="1:12" ht="56.25" customHeight="1">
      <c r="A555" s="97">
        <v>16</v>
      </c>
      <c r="B555" s="122" t="s">
        <v>9350</v>
      </c>
      <c r="C555" s="123">
        <v>42704</v>
      </c>
      <c r="D555" s="97" t="s">
        <v>17612</v>
      </c>
      <c r="E555" s="97" t="s">
        <v>1303</v>
      </c>
      <c r="F555" s="97">
        <v>1184</v>
      </c>
      <c r="G555" s="97"/>
      <c r="H555" s="124" t="s">
        <v>17613</v>
      </c>
      <c r="I555" s="125">
        <v>1842.19</v>
      </c>
      <c r="J555" s="125">
        <v>0</v>
      </c>
      <c r="K555" s="126">
        <v>1842.19</v>
      </c>
      <c r="L555" s="100" t="s">
        <v>1324</v>
      </c>
    </row>
    <row r="556" spans="1:12" ht="56.25" customHeight="1">
      <c r="A556" s="97">
        <v>16</v>
      </c>
      <c r="B556" s="122" t="s">
        <v>9350</v>
      </c>
      <c r="C556" s="123">
        <v>42704</v>
      </c>
      <c r="D556" s="97" t="s">
        <v>17614</v>
      </c>
      <c r="E556" s="97" t="s">
        <v>15</v>
      </c>
      <c r="F556" s="97">
        <v>1184</v>
      </c>
      <c r="G556" s="97"/>
      <c r="H556" s="124" t="s">
        <v>17615</v>
      </c>
      <c r="I556" s="125">
        <v>318.08999999999997</v>
      </c>
      <c r="J556" s="125">
        <v>0</v>
      </c>
      <c r="K556" s="126">
        <v>318.08999999999997</v>
      </c>
      <c r="L556" s="100" t="s">
        <v>1324</v>
      </c>
    </row>
    <row r="557" spans="1:12" ht="56.25" customHeight="1">
      <c r="A557" s="97">
        <v>16</v>
      </c>
      <c r="B557" s="122" t="s">
        <v>9350</v>
      </c>
      <c r="C557" s="123">
        <v>42704</v>
      </c>
      <c r="D557" s="97" t="s">
        <v>17616</v>
      </c>
      <c r="E557" s="97" t="s">
        <v>1303</v>
      </c>
      <c r="F557" s="97">
        <v>1185</v>
      </c>
      <c r="G557" s="97"/>
      <c r="H557" s="124" t="s">
        <v>17617</v>
      </c>
      <c r="I557" s="125">
        <v>1842.19</v>
      </c>
      <c r="J557" s="125">
        <v>0</v>
      </c>
      <c r="K557" s="126">
        <v>1842.19</v>
      </c>
      <c r="L557" s="100" t="s">
        <v>1324</v>
      </c>
    </row>
    <row r="558" spans="1:12" ht="56.25" customHeight="1">
      <c r="A558" s="97">
        <v>16</v>
      </c>
      <c r="B558" s="122" t="s">
        <v>9350</v>
      </c>
      <c r="C558" s="123">
        <v>42704</v>
      </c>
      <c r="D558" s="97" t="s">
        <v>17618</v>
      </c>
      <c r="E558" s="97" t="s">
        <v>15</v>
      </c>
      <c r="F558" s="97">
        <v>1185</v>
      </c>
      <c r="G558" s="97"/>
      <c r="H558" s="124" t="s">
        <v>17619</v>
      </c>
      <c r="I558" s="125">
        <v>318.08999999999997</v>
      </c>
      <c r="J558" s="125">
        <v>0</v>
      </c>
      <c r="K558" s="126">
        <v>318.08999999999997</v>
      </c>
      <c r="L558" s="100" t="s">
        <v>1324</v>
      </c>
    </row>
    <row r="559" spans="1:12" ht="56.25" customHeight="1">
      <c r="A559" s="97">
        <v>16</v>
      </c>
      <c r="B559" s="122" t="s">
        <v>9350</v>
      </c>
      <c r="C559" s="123">
        <v>42704</v>
      </c>
      <c r="D559" s="97" t="s">
        <v>17620</v>
      </c>
      <c r="E559" s="97" t="s">
        <v>1303</v>
      </c>
      <c r="F559" s="97">
        <v>1187</v>
      </c>
      <c r="G559" s="97"/>
      <c r="H559" s="124" t="s">
        <v>17621</v>
      </c>
      <c r="I559" s="125">
        <v>1808.92</v>
      </c>
      <c r="J559" s="125">
        <v>0</v>
      </c>
      <c r="K559" s="126">
        <v>1808.92</v>
      </c>
      <c r="L559" s="100" t="s">
        <v>1324</v>
      </c>
    </row>
    <row r="560" spans="1:12" ht="56.25" customHeight="1">
      <c r="A560" s="97">
        <v>16</v>
      </c>
      <c r="B560" s="122" t="s">
        <v>9350</v>
      </c>
      <c r="C560" s="123">
        <v>42704</v>
      </c>
      <c r="D560" s="97" t="s">
        <v>17622</v>
      </c>
      <c r="E560" s="97" t="s">
        <v>15</v>
      </c>
      <c r="F560" s="97">
        <v>1187</v>
      </c>
      <c r="G560" s="97"/>
      <c r="H560" s="124" t="s">
        <v>17623</v>
      </c>
      <c r="I560" s="125">
        <v>318.08999999999997</v>
      </c>
      <c r="J560" s="125">
        <v>0</v>
      </c>
      <c r="K560" s="126">
        <v>318.08999999999997</v>
      </c>
      <c r="L560" s="100" t="s">
        <v>1324</v>
      </c>
    </row>
    <row r="561" spans="1:12" ht="56.25" customHeight="1">
      <c r="A561" s="97">
        <v>16</v>
      </c>
      <c r="B561" s="122" t="s">
        <v>4593</v>
      </c>
      <c r="C561" s="123">
        <v>42704</v>
      </c>
      <c r="D561" s="97" t="s">
        <v>23206</v>
      </c>
      <c r="E561" s="97" t="s">
        <v>3</v>
      </c>
      <c r="F561" s="97">
        <v>1445302</v>
      </c>
      <c r="G561" s="97"/>
      <c r="H561" s="124" t="s">
        <v>23207</v>
      </c>
      <c r="I561" s="125">
        <v>0</v>
      </c>
      <c r="J561" s="125">
        <v>69783</v>
      </c>
      <c r="K561" s="126">
        <v>69783</v>
      </c>
      <c r="L561" s="100" t="s">
        <v>1324</v>
      </c>
    </row>
    <row r="562" spans="1:12" ht="56.25" customHeight="1">
      <c r="A562" s="97">
        <v>16</v>
      </c>
      <c r="B562" s="122" t="s">
        <v>9350</v>
      </c>
      <c r="C562" s="123">
        <v>42705</v>
      </c>
      <c r="D562" s="97" t="s">
        <v>27363</v>
      </c>
      <c r="E562" s="97" t="s">
        <v>1303</v>
      </c>
      <c r="F562" s="97">
        <v>1181</v>
      </c>
      <c r="G562" s="97"/>
      <c r="H562" s="124" t="s">
        <v>27364</v>
      </c>
      <c r="I562" s="125">
        <v>2058.02</v>
      </c>
      <c r="J562" s="125">
        <v>0</v>
      </c>
      <c r="K562" s="126">
        <v>2058.02</v>
      </c>
      <c r="L562" s="100" t="s">
        <v>1324</v>
      </c>
    </row>
    <row r="563" spans="1:12" ht="56.25" customHeight="1">
      <c r="A563" s="97">
        <v>16</v>
      </c>
      <c r="B563" s="122" t="s">
        <v>9350</v>
      </c>
      <c r="C563" s="123">
        <v>42705</v>
      </c>
      <c r="D563" s="97" t="s">
        <v>27365</v>
      </c>
      <c r="E563" s="97" t="s">
        <v>15</v>
      </c>
      <c r="F563" s="97">
        <v>1181</v>
      </c>
      <c r="G563" s="97"/>
      <c r="H563" s="124" t="s">
        <v>27366</v>
      </c>
      <c r="I563" s="125">
        <v>318.29000000000002</v>
      </c>
      <c r="J563" s="125">
        <v>0</v>
      </c>
      <c r="K563" s="126">
        <v>318.29000000000002</v>
      </c>
      <c r="L563" s="100" t="s">
        <v>1324</v>
      </c>
    </row>
    <row r="564" spans="1:12" ht="56.25" customHeight="1">
      <c r="A564" s="97">
        <v>16</v>
      </c>
      <c r="B564" s="122" t="s">
        <v>9350</v>
      </c>
      <c r="C564" s="123">
        <v>42705</v>
      </c>
      <c r="D564" s="97" t="s">
        <v>27377</v>
      </c>
      <c r="E564" s="97" t="s">
        <v>15</v>
      </c>
      <c r="F564" s="97">
        <v>1229</v>
      </c>
      <c r="G564" s="97"/>
      <c r="H564" s="124" t="s">
        <v>27378</v>
      </c>
      <c r="I564" s="125">
        <v>313.01</v>
      </c>
      <c r="J564" s="125">
        <v>0</v>
      </c>
      <c r="K564" s="126">
        <v>313.01</v>
      </c>
      <c r="L564" s="100" t="s">
        <v>1324</v>
      </c>
    </row>
    <row r="565" spans="1:12" ht="56.25" customHeight="1">
      <c r="A565" s="97">
        <v>16</v>
      </c>
      <c r="B565" s="122" t="s">
        <v>9350</v>
      </c>
      <c r="C565" s="123">
        <v>42705</v>
      </c>
      <c r="D565" s="97" t="s">
        <v>27381</v>
      </c>
      <c r="E565" s="97" t="s">
        <v>15</v>
      </c>
      <c r="F565" s="97">
        <v>1221</v>
      </c>
      <c r="G565" s="97"/>
      <c r="H565" s="124" t="s">
        <v>27382</v>
      </c>
      <c r="I565" s="125">
        <v>327.62</v>
      </c>
      <c r="J565" s="125">
        <v>0</v>
      </c>
      <c r="K565" s="126">
        <v>327.62</v>
      </c>
      <c r="L565" s="100" t="s">
        <v>1324</v>
      </c>
    </row>
    <row r="566" spans="1:12" ht="56.25" customHeight="1">
      <c r="A566" s="97">
        <v>16</v>
      </c>
      <c r="B566" s="122" t="s">
        <v>9350</v>
      </c>
      <c r="C566" s="123">
        <v>42706</v>
      </c>
      <c r="D566" s="97" t="s">
        <v>27477</v>
      </c>
      <c r="E566" s="97" t="s">
        <v>1303</v>
      </c>
      <c r="F566" s="97">
        <v>1220</v>
      </c>
      <c r="G566" s="97"/>
      <c r="H566" s="124" t="s">
        <v>27478</v>
      </c>
      <c r="I566" s="125">
        <v>609.09</v>
      </c>
      <c r="J566" s="125">
        <v>0</v>
      </c>
      <c r="K566" s="126">
        <v>609.09</v>
      </c>
      <c r="L566" s="100" t="s">
        <v>1324</v>
      </c>
    </row>
    <row r="567" spans="1:12" ht="56.25" customHeight="1">
      <c r="A567" s="97">
        <v>16</v>
      </c>
      <c r="B567" s="122" t="s">
        <v>9350</v>
      </c>
      <c r="C567" s="123">
        <v>42706</v>
      </c>
      <c r="D567" s="97" t="s">
        <v>27479</v>
      </c>
      <c r="E567" s="97" t="s">
        <v>15</v>
      </c>
      <c r="F567" s="97">
        <v>1220</v>
      </c>
      <c r="G567" s="97"/>
      <c r="H567" s="124" t="s">
        <v>27480</v>
      </c>
      <c r="I567" s="125">
        <v>301.01</v>
      </c>
      <c r="J567" s="125">
        <v>0</v>
      </c>
      <c r="K567" s="126">
        <v>301.01</v>
      </c>
      <c r="L567" s="100" t="s">
        <v>1324</v>
      </c>
    </row>
    <row r="568" spans="1:12" ht="56.25" customHeight="1">
      <c r="A568" s="97">
        <v>16</v>
      </c>
      <c r="B568" s="122" t="s">
        <v>9350</v>
      </c>
      <c r="C568" s="123">
        <v>42706</v>
      </c>
      <c r="D568" s="97" t="s">
        <v>27481</v>
      </c>
      <c r="E568" s="97" t="s">
        <v>1303</v>
      </c>
      <c r="F568" s="97">
        <v>1233</v>
      </c>
      <c r="G568" s="97"/>
      <c r="H568" s="124" t="s">
        <v>27482</v>
      </c>
      <c r="I568" s="125">
        <v>111.66</v>
      </c>
      <c r="J568" s="125">
        <v>0</v>
      </c>
      <c r="K568" s="126">
        <v>111.66</v>
      </c>
      <c r="L568" s="100" t="s">
        <v>1324</v>
      </c>
    </row>
    <row r="569" spans="1:12" ht="56.25" customHeight="1">
      <c r="A569" s="97">
        <v>16</v>
      </c>
      <c r="B569" s="122" t="s">
        <v>9350</v>
      </c>
      <c r="C569" s="123">
        <v>42706</v>
      </c>
      <c r="D569" s="97" t="s">
        <v>27483</v>
      </c>
      <c r="E569" s="97" t="s">
        <v>15</v>
      </c>
      <c r="F569" s="97">
        <v>1233</v>
      </c>
      <c r="G569" s="97"/>
      <c r="H569" s="124" t="s">
        <v>27484</v>
      </c>
      <c r="I569" s="125">
        <v>275.69</v>
      </c>
      <c r="J569" s="125">
        <v>0</v>
      </c>
      <c r="K569" s="126">
        <v>275.69</v>
      </c>
      <c r="L569" s="100" t="s">
        <v>1324</v>
      </c>
    </row>
    <row r="570" spans="1:12" ht="56.25" customHeight="1">
      <c r="A570" s="97">
        <v>16</v>
      </c>
      <c r="B570" s="122" t="s">
        <v>9350</v>
      </c>
      <c r="C570" s="123">
        <v>42706</v>
      </c>
      <c r="D570" s="97" t="s">
        <v>27485</v>
      </c>
      <c r="E570" s="97" t="s">
        <v>1303</v>
      </c>
      <c r="F570" s="97">
        <v>1232</v>
      </c>
      <c r="G570" s="97"/>
      <c r="H570" s="124" t="s">
        <v>27486</v>
      </c>
      <c r="I570" s="125">
        <v>554.98</v>
      </c>
      <c r="J570" s="125">
        <v>0</v>
      </c>
      <c r="K570" s="126">
        <v>554.98</v>
      </c>
      <c r="L570" s="100" t="s">
        <v>1324</v>
      </c>
    </row>
    <row r="571" spans="1:12" ht="56.25" customHeight="1">
      <c r="A571" s="97">
        <v>16</v>
      </c>
      <c r="B571" s="122" t="s">
        <v>9350</v>
      </c>
      <c r="C571" s="123">
        <v>42706</v>
      </c>
      <c r="D571" s="97" t="s">
        <v>27487</v>
      </c>
      <c r="E571" s="97" t="s">
        <v>15</v>
      </c>
      <c r="F571" s="97">
        <v>1232</v>
      </c>
      <c r="G571" s="97"/>
      <c r="H571" s="124" t="s">
        <v>27488</v>
      </c>
      <c r="I571" s="125">
        <v>298.26</v>
      </c>
      <c r="J571" s="125">
        <v>0</v>
      </c>
      <c r="K571" s="126">
        <v>298.26</v>
      </c>
      <c r="L571" s="100" t="s">
        <v>1324</v>
      </c>
    </row>
    <row r="572" spans="1:12" ht="56.25" customHeight="1">
      <c r="A572" s="97">
        <v>16</v>
      </c>
      <c r="B572" s="122" t="s">
        <v>9350</v>
      </c>
      <c r="C572" s="123">
        <v>42706</v>
      </c>
      <c r="D572" s="97" t="s">
        <v>27489</v>
      </c>
      <c r="E572" s="97" t="s">
        <v>1303</v>
      </c>
      <c r="F572" s="97">
        <v>1230</v>
      </c>
      <c r="G572" s="97"/>
      <c r="H572" s="124" t="s">
        <v>27490</v>
      </c>
      <c r="I572" s="125">
        <v>609.08000000000004</v>
      </c>
      <c r="J572" s="125">
        <v>0</v>
      </c>
      <c r="K572" s="126">
        <v>609.08000000000004</v>
      </c>
      <c r="L572" s="100" t="s">
        <v>1324</v>
      </c>
    </row>
    <row r="573" spans="1:12" ht="56.25" customHeight="1">
      <c r="A573" s="97">
        <v>16</v>
      </c>
      <c r="B573" s="122" t="s">
        <v>9350</v>
      </c>
      <c r="C573" s="123">
        <v>42706</v>
      </c>
      <c r="D573" s="97" t="s">
        <v>27491</v>
      </c>
      <c r="E573" s="97" t="s">
        <v>15</v>
      </c>
      <c r="F573" s="97">
        <v>1230</v>
      </c>
      <c r="G573" s="97"/>
      <c r="H573" s="124" t="s">
        <v>27492</v>
      </c>
      <c r="I573" s="125">
        <v>301.01</v>
      </c>
      <c r="J573" s="125">
        <v>0</v>
      </c>
      <c r="K573" s="126">
        <v>301.01</v>
      </c>
      <c r="L573" s="100" t="s">
        <v>1324</v>
      </c>
    </row>
    <row r="574" spans="1:12" ht="56.25" customHeight="1">
      <c r="A574" s="97">
        <v>16</v>
      </c>
      <c r="B574" s="122" t="s">
        <v>9350</v>
      </c>
      <c r="C574" s="123">
        <v>42706</v>
      </c>
      <c r="D574" s="97" t="s">
        <v>27430</v>
      </c>
      <c r="E574" s="97" t="s">
        <v>1303</v>
      </c>
      <c r="F574" s="97">
        <v>1188</v>
      </c>
      <c r="G574" s="97"/>
      <c r="H574" s="124" t="s">
        <v>27431</v>
      </c>
      <c r="I574" s="125">
        <v>1601.83</v>
      </c>
      <c r="J574" s="125">
        <v>0</v>
      </c>
      <c r="K574" s="126">
        <v>1601.83</v>
      </c>
      <c r="L574" s="100" t="s">
        <v>1324</v>
      </c>
    </row>
    <row r="575" spans="1:12" ht="56.25" customHeight="1">
      <c r="A575" s="97">
        <v>16</v>
      </c>
      <c r="B575" s="122" t="s">
        <v>9350</v>
      </c>
      <c r="C575" s="123">
        <v>42706</v>
      </c>
      <c r="D575" s="97" t="s">
        <v>27432</v>
      </c>
      <c r="E575" s="97" t="s">
        <v>15</v>
      </c>
      <c r="F575" s="97">
        <v>1188</v>
      </c>
      <c r="G575" s="97"/>
      <c r="H575" s="124" t="s">
        <v>27433</v>
      </c>
      <c r="I575" s="125">
        <v>310.06</v>
      </c>
      <c r="J575" s="125">
        <v>0</v>
      </c>
      <c r="K575" s="126">
        <v>310.06</v>
      </c>
      <c r="L575" s="100" t="s">
        <v>1324</v>
      </c>
    </row>
    <row r="576" spans="1:12" ht="56.25" customHeight="1">
      <c r="A576" s="97">
        <v>16</v>
      </c>
      <c r="B576" s="122" t="s">
        <v>9350</v>
      </c>
      <c r="C576" s="123">
        <v>42706</v>
      </c>
      <c r="D576" s="97" t="s">
        <v>27436</v>
      </c>
      <c r="E576" s="97" t="s">
        <v>15</v>
      </c>
      <c r="F576" s="97">
        <v>1245</v>
      </c>
      <c r="G576" s="97"/>
      <c r="H576" s="124" t="s">
        <v>27437</v>
      </c>
      <c r="I576" s="125">
        <v>349.58</v>
      </c>
      <c r="J576" s="125">
        <v>0</v>
      </c>
      <c r="K576" s="126">
        <v>349.58</v>
      </c>
      <c r="L576" s="100" t="s">
        <v>1324</v>
      </c>
    </row>
    <row r="577" spans="1:12" ht="56.25" customHeight="1">
      <c r="A577" s="97">
        <v>16</v>
      </c>
      <c r="B577" s="122" t="s">
        <v>9350</v>
      </c>
      <c r="C577" s="123">
        <v>42706</v>
      </c>
      <c r="D577" s="97" t="s">
        <v>27438</v>
      </c>
      <c r="E577" s="97" t="s">
        <v>1303</v>
      </c>
      <c r="F577" s="97">
        <v>1226</v>
      </c>
      <c r="G577" s="97"/>
      <c r="H577" s="124" t="s">
        <v>27439</v>
      </c>
      <c r="I577" s="125">
        <v>2396.3000000000002</v>
      </c>
      <c r="J577" s="125">
        <v>0</v>
      </c>
      <c r="K577" s="126">
        <v>2396.3000000000002</v>
      </c>
      <c r="L577" s="100" t="s">
        <v>1324</v>
      </c>
    </row>
    <row r="578" spans="1:12" ht="56.25" customHeight="1">
      <c r="A578" s="97">
        <v>16</v>
      </c>
      <c r="B578" s="122" t="s">
        <v>9350</v>
      </c>
      <c r="C578" s="123">
        <v>42706</v>
      </c>
      <c r="D578" s="97" t="s">
        <v>27440</v>
      </c>
      <c r="E578" s="97" t="s">
        <v>15</v>
      </c>
      <c r="F578" s="97">
        <v>1226</v>
      </c>
      <c r="G578" s="97"/>
      <c r="H578" s="124" t="s">
        <v>27441</v>
      </c>
      <c r="I578" s="125">
        <v>318.5</v>
      </c>
      <c r="J578" s="125">
        <v>0</v>
      </c>
      <c r="K578" s="126">
        <v>318.5</v>
      </c>
      <c r="L578" s="100" t="s">
        <v>1324</v>
      </c>
    </row>
    <row r="579" spans="1:12" ht="56.25" customHeight="1">
      <c r="A579" s="97">
        <v>16</v>
      </c>
      <c r="B579" s="122" t="s">
        <v>9350</v>
      </c>
      <c r="C579" s="123">
        <v>42706</v>
      </c>
      <c r="D579" s="97" t="s">
        <v>27442</v>
      </c>
      <c r="E579" s="97" t="s">
        <v>1303</v>
      </c>
      <c r="F579" s="97">
        <v>1227</v>
      </c>
      <c r="G579" s="97"/>
      <c r="H579" s="124" t="s">
        <v>27443</v>
      </c>
      <c r="I579" s="125">
        <v>2391.75</v>
      </c>
      <c r="J579" s="125">
        <v>0</v>
      </c>
      <c r="K579" s="126">
        <v>2391.75</v>
      </c>
      <c r="L579" s="100" t="s">
        <v>1324</v>
      </c>
    </row>
    <row r="580" spans="1:12" ht="56.25" customHeight="1">
      <c r="A580" s="97">
        <v>16</v>
      </c>
      <c r="B580" s="122" t="s">
        <v>9350</v>
      </c>
      <c r="C580" s="123">
        <v>42706</v>
      </c>
      <c r="D580" s="97" t="s">
        <v>27444</v>
      </c>
      <c r="E580" s="97" t="s">
        <v>15</v>
      </c>
      <c r="F580" s="97">
        <v>1227</v>
      </c>
      <c r="G580" s="97"/>
      <c r="H580" s="124" t="s">
        <v>27445</v>
      </c>
      <c r="I580" s="125">
        <v>318.64</v>
      </c>
      <c r="J580" s="125">
        <v>0</v>
      </c>
      <c r="K580" s="126">
        <v>318.64</v>
      </c>
      <c r="L580" s="100" t="s">
        <v>1324</v>
      </c>
    </row>
    <row r="581" spans="1:12" ht="56.25" customHeight="1">
      <c r="A581" s="97">
        <v>16</v>
      </c>
      <c r="B581" s="122" t="s">
        <v>9350</v>
      </c>
      <c r="C581" s="123">
        <v>42706</v>
      </c>
      <c r="D581" s="97" t="s">
        <v>27446</v>
      </c>
      <c r="E581" s="97" t="s">
        <v>1303</v>
      </c>
      <c r="F581" s="97">
        <v>1183</v>
      </c>
      <c r="G581" s="97"/>
      <c r="H581" s="124" t="s">
        <v>27447</v>
      </c>
      <c r="I581" s="125">
        <v>1640.95</v>
      </c>
      <c r="J581" s="125">
        <v>0</v>
      </c>
      <c r="K581" s="126">
        <v>1640.95</v>
      </c>
      <c r="L581" s="100" t="s">
        <v>1324</v>
      </c>
    </row>
    <row r="582" spans="1:12" ht="56.25" customHeight="1">
      <c r="A582" s="97">
        <v>16</v>
      </c>
      <c r="B582" s="122" t="s">
        <v>9350</v>
      </c>
      <c r="C582" s="123">
        <v>42706</v>
      </c>
      <c r="D582" s="97" t="s">
        <v>27448</v>
      </c>
      <c r="E582" s="97" t="s">
        <v>15</v>
      </c>
      <c r="F582" s="97">
        <v>1183</v>
      </c>
      <c r="G582" s="97"/>
      <c r="H582" s="124" t="s">
        <v>27449</v>
      </c>
      <c r="I582" s="125">
        <v>310.13</v>
      </c>
      <c r="J582" s="125">
        <v>0</v>
      </c>
      <c r="K582" s="126">
        <v>310.13</v>
      </c>
      <c r="L582" s="100" t="s">
        <v>1324</v>
      </c>
    </row>
    <row r="583" spans="1:12" ht="56.25" customHeight="1">
      <c r="A583" s="97">
        <v>16</v>
      </c>
      <c r="B583" s="122" t="s">
        <v>9350</v>
      </c>
      <c r="C583" s="123">
        <v>42706</v>
      </c>
      <c r="D583" s="97" t="s">
        <v>27450</v>
      </c>
      <c r="E583" s="97" t="s">
        <v>1303</v>
      </c>
      <c r="F583" s="97">
        <v>1182</v>
      </c>
      <c r="G583" s="97"/>
      <c r="H583" s="124" t="s">
        <v>27451</v>
      </c>
      <c r="I583" s="125">
        <v>2400.34</v>
      </c>
      <c r="J583" s="125">
        <v>0</v>
      </c>
      <c r="K583" s="126">
        <v>2400.34</v>
      </c>
      <c r="L583" s="100" t="s">
        <v>1324</v>
      </c>
    </row>
    <row r="584" spans="1:12" ht="56.25" customHeight="1">
      <c r="A584" s="97">
        <v>16</v>
      </c>
      <c r="B584" s="122" t="s">
        <v>9350</v>
      </c>
      <c r="C584" s="123">
        <v>42706</v>
      </c>
      <c r="D584" s="97" t="s">
        <v>27452</v>
      </c>
      <c r="E584" s="97" t="s">
        <v>15</v>
      </c>
      <c r="F584" s="97">
        <v>1182</v>
      </c>
      <c r="G584" s="97"/>
      <c r="H584" s="124" t="s">
        <v>27453</v>
      </c>
      <c r="I584" s="125">
        <v>332.49</v>
      </c>
      <c r="J584" s="125">
        <v>0</v>
      </c>
      <c r="K584" s="126">
        <v>332.49</v>
      </c>
      <c r="L584" s="100" t="s">
        <v>1324</v>
      </c>
    </row>
    <row r="585" spans="1:12" ht="56.25" customHeight="1">
      <c r="A585" s="97">
        <v>16</v>
      </c>
      <c r="B585" s="122" t="s">
        <v>9350</v>
      </c>
      <c r="C585" s="123">
        <v>42709</v>
      </c>
      <c r="D585" s="97" t="s">
        <v>27573</v>
      </c>
      <c r="E585" s="97" t="s">
        <v>1303</v>
      </c>
      <c r="F585" s="97">
        <v>1222</v>
      </c>
      <c r="G585" s="97"/>
      <c r="H585" s="124" t="s">
        <v>27574</v>
      </c>
      <c r="I585" s="125">
        <v>1189.6600000000001</v>
      </c>
      <c r="J585" s="125">
        <v>0</v>
      </c>
      <c r="K585" s="126">
        <v>1189.6600000000001</v>
      </c>
      <c r="L585" s="100" t="s">
        <v>1324</v>
      </c>
    </row>
    <row r="586" spans="1:12" ht="56.25" customHeight="1">
      <c r="A586" s="97">
        <v>16</v>
      </c>
      <c r="B586" s="122" t="s">
        <v>9350</v>
      </c>
      <c r="C586" s="123">
        <v>42709</v>
      </c>
      <c r="D586" s="97" t="s">
        <v>27575</v>
      </c>
      <c r="E586" s="97" t="s">
        <v>15</v>
      </c>
      <c r="F586" s="97">
        <v>1222</v>
      </c>
      <c r="G586" s="97"/>
      <c r="H586" s="124" t="s">
        <v>27576</v>
      </c>
      <c r="I586" s="125">
        <v>305.40000000000003</v>
      </c>
      <c r="J586" s="125">
        <v>0</v>
      </c>
      <c r="K586" s="126">
        <v>305.40000000000003</v>
      </c>
      <c r="L586" s="100" t="s">
        <v>1324</v>
      </c>
    </row>
    <row r="587" spans="1:12" ht="56.25" customHeight="1">
      <c r="A587" s="97">
        <v>16</v>
      </c>
      <c r="B587" s="122" t="s">
        <v>9350</v>
      </c>
      <c r="C587" s="123">
        <v>42709</v>
      </c>
      <c r="D587" s="97" t="s">
        <v>27577</v>
      </c>
      <c r="E587" s="97" t="s">
        <v>1303</v>
      </c>
      <c r="F587" s="97">
        <v>1218</v>
      </c>
      <c r="G587" s="97"/>
      <c r="H587" s="124" t="s">
        <v>27578</v>
      </c>
      <c r="I587" s="125">
        <v>1189.6600000000001</v>
      </c>
      <c r="J587" s="125">
        <v>0</v>
      </c>
      <c r="K587" s="126">
        <v>1189.6600000000001</v>
      </c>
      <c r="L587" s="100" t="s">
        <v>1324</v>
      </c>
    </row>
    <row r="588" spans="1:12" ht="56.25" customHeight="1">
      <c r="A588" s="97">
        <v>16</v>
      </c>
      <c r="B588" s="122" t="s">
        <v>9350</v>
      </c>
      <c r="C588" s="123">
        <v>42709</v>
      </c>
      <c r="D588" s="97" t="s">
        <v>27579</v>
      </c>
      <c r="E588" s="97" t="s">
        <v>15</v>
      </c>
      <c r="F588" s="97">
        <v>1218</v>
      </c>
      <c r="G588" s="97"/>
      <c r="H588" s="124" t="s">
        <v>27580</v>
      </c>
      <c r="I588" s="125">
        <v>305.40000000000003</v>
      </c>
      <c r="J588" s="125">
        <v>0</v>
      </c>
      <c r="K588" s="126">
        <v>305.40000000000003</v>
      </c>
      <c r="L588" s="100" t="s">
        <v>1324</v>
      </c>
    </row>
    <row r="589" spans="1:12" ht="56.25" customHeight="1">
      <c r="A589" s="97">
        <v>16</v>
      </c>
      <c r="B589" s="122" t="s">
        <v>9350</v>
      </c>
      <c r="C589" s="123">
        <v>42709</v>
      </c>
      <c r="D589" s="97" t="s">
        <v>27581</v>
      </c>
      <c r="E589" s="97" t="s">
        <v>1303</v>
      </c>
      <c r="F589" s="97">
        <v>1225</v>
      </c>
      <c r="G589" s="97"/>
      <c r="H589" s="124" t="s">
        <v>27582</v>
      </c>
      <c r="I589" s="125">
        <v>1189.6600000000001</v>
      </c>
      <c r="J589" s="125">
        <v>0</v>
      </c>
      <c r="K589" s="126">
        <v>1189.6600000000001</v>
      </c>
      <c r="L589" s="100" t="s">
        <v>1324</v>
      </c>
    </row>
    <row r="590" spans="1:12" ht="56.25" customHeight="1">
      <c r="A590" s="97">
        <v>16</v>
      </c>
      <c r="B590" s="122" t="s">
        <v>9350</v>
      </c>
      <c r="C590" s="123">
        <v>42709</v>
      </c>
      <c r="D590" s="97" t="s">
        <v>27583</v>
      </c>
      <c r="E590" s="97" t="s">
        <v>15</v>
      </c>
      <c r="F590" s="97">
        <v>1225</v>
      </c>
      <c r="G590" s="97"/>
      <c r="H590" s="124" t="s">
        <v>27584</v>
      </c>
      <c r="I590" s="125">
        <v>305.40000000000003</v>
      </c>
      <c r="J590" s="125">
        <v>0</v>
      </c>
      <c r="K590" s="126">
        <v>305.40000000000003</v>
      </c>
      <c r="L590" s="100" t="s">
        <v>1324</v>
      </c>
    </row>
    <row r="591" spans="1:12" ht="56.25" customHeight="1">
      <c r="A591" s="97">
        <v>16</v>
      </c>
      <c r="B591" s="122" t="s">
        <v>9350</v>
      </c>
      <c r="C591" s="123">
        <v>42709</v>
      </c>
      <c r="D591" s="97" t="s">
        <v>27585</v>
      </c>
      <c r="E591" s="97" t="s">
        <v>1303</v>
      </c>
      <c r="F591" s="97">
        <v>1228</v>
      </c>
      <c r="G591" s="97"/>
      <c r="H591" s="124" t="s">
        <v>27586</v>
      </c>
      <c r="I591" s="125">
        <v>1334.48</v>
      </c>
      <c r="J591" s="125">
        <v>0</v>
      </c>
      <c r="K591" s="126">
        <v>1334.48</v>
      </c>
      <c r="L591" s="100" t="s">
        <v>1324</v>
      </c>
    </row>
    <row r="592" spans="1:12" ht="56.25" customHeight="1">
      <c r="A592" s="97">
        <v>16</v>
      </c>
      <c r="B592" s="122" t="s">
        <v>9350</v>
      </c>
      <c r="C592" s="123">
        <v>42709</v>
      </c>
      <c r="D592" s="97" t="s">
        <v>27587</v>
      </c>
      <c r="E592" s="97" t="s">
        <v>15</v>
      </c>
      <c r="F592" s="97">
        <v>1228</v>
      </c>
      <c r="G592" s="97"/>
      <c r="H592" s="124" t="s">
        <v>27588</v>
      </c>
      <c r="I592" s="125">
        <v>305.40000000000003</v>
      </c>
      <c r="J592" s="125">
        <v>0</v>
      </c>
      <c r="K592" s="126">
        <v>305.40000000000003</v>
      </c>
      <c r="L592" s="100" t="s">
        <v>1324</v>
      </c>
    </row>
    <row r="593" spans="1:12" ht="56.25" customHeight="1">
      <c r="A593" s="97">
        <v>16</v>
      </c>
      <c r="B593" s="122" t="s">
        <v>9350</v>
      </c>
      <c r="C593" s="123">
        <v>42709</v>
      </c>
      <c r="D593" s="97" t="s">
        <v>27589</v>
      </c>
      <c r="E593" s="97" t="s">
        <v>1303</v>
      </c>
      <c r="F593" s="97">
        <v>1224</v>
      </c>
      <c r="G593" s="97"/>
      <c r="H593" s="124" t="s">
        <v>27590</v>
      </c>
      <c r="I593" s="125">
        <v>1189.6600000000001</v>
      </c>
      <c r="J593" s="125">
        <v>0</v>
      </c>
      <c r="K593" s="126">
        <v>1189.6600000000001</v>
      </c>
      <c r="L593" s="100" t="s">
        <v>1324</v>
      </c>
    </row>
    <row r="594" spans="1:12" ht="56.25" customHeight="1">
      <c r="A594" s="97">
        <v>16</v>
      </c>
      <c r="B594" s="122" t="s">
        <v>9350</v>
      </c>
      <c r="C594" s="123">
        <v>42709</v>
      </c>
      <c r="D594" s="97" t="s">
        <v>27591</v>
      </c>
      <c r="E594" s="97" t="s">
        <v>15</v>
      </c>
      <c r="F594" s="97">
        <v>1224</v>
      </c>
      <c r="G594" s="97"/>
      <c r="H594" s="124" t="s">
        <v>27592</v>
      </c>
      <c r="I594" s="125">
        <v>305.40000000000003</v>
      </c>
      <c r="J594" s="125">
        <v>0</v>
      </c>
      <c r="K594" s="126">
        <v>305.40000000000003</v>
      </c>
      <c r="L594" s="100" t="s">
        <v>1324</v>
      </c>
    </row>
    <row r="595" spans="1:12" ht="56.25" customHeight="1">
      <c r="A595" s="97">
        <v>16</v>
      </c>
      <c r="B595" s="122" t="s">
        <v>9350</v>
      </c>
      <c r="C595" s="123">
        <v>42709</v>
      </c>
      <c r="D595" s="97" t="s">
        <v>27593</v>
      </c>
      <c r="E595" s="97" t="s">
        <v>1303</v>
      </c>
      <c r="F595" s="97">
        <v>1231</v>
      </c>
      <c r="G595" s="97"/>
      <c r="H595" s="124" t="s">
        <v>27594</v>
      </c>
      <c r="I595" s="125">
        <v>1334.48</v>
      </c>
      <c r="J595" s="125">
        <v>0</v>
      </c>
      <c r="K595" s="126">
        <v>1334.48</v>
      </c>
      <c r="L595" s="100" t="s">
        <v>1324</v>
      </c>
    </row>
    <row r="596" spans="1:12" ht="56.25" customHeight="1">
      <c r="A596" s="97">
        <v>16</v>
      </c>
      <c r="B596" s="122" t="s">
        <v>9350</v>
      </c>
      <c r="C596" s="123">
        <v>42709</v>
      </c>
      <c r="D596" s="97" t="s">
        <v>27595</v>
      </c>
      <c r="E596" s="97" t="s">
        <v>15</v>
      </c>
      <c r="F596" s="97">
        <v>1231</v>
      </c>
      <c r="G596" s="97"/>
      <c r="H596" s="124" t="s">
        <v>27596</v>
      </c>
      <c r="I596" s="125">
        <v>305.40000000000003</v>
      </c>
      <c r="J596" s="125">
        <v>0</v>
      </c>
      <c r="K596" s="126">
        <v>305.40000000000003</v>
      </c>
      <c r="L596" s="100" t="s">
        <v>1324</v>
      </c>
    </row>
    <row r="597" spans="1:12" ht="56.25" customHeight="1">
      <c r="A597" s="97">
        <v>16</v>
      </c>
      <c r="B597" s="122" t="s">
        <v>9350</v>
      </c>
      <c r="C597" s="123">
        <v>42709</v>
      </c>
      <c r="D597" s="97" t="s">
        <v>27607</v>
      </c>
      <c r="E597" s="97" t="s">
        <v>1303</v>
      </c>
      <c r="F597" s="97">
        <v>1235</v>
      </c>
      <c r="G597" s="97"/>
      <c r="H597" s="124" t="s">
        <v>27608</v>
      </c>
      <c r="I597" s="125">
        <v>1334.48</v>
      </c>
      <c r="J597" s="125">
        <v>0</v>
      </c>
      <c r="K597" s="126">
        <v>1334.48</v>
      </c>
      <c r="L597" s="100" t="s">
        <v>1324</v>
      </c>
    </row>
    <row r="598" spans="1:12" ht="56.25" customHeight="1">
      <c r="A598" s="97">
        <v>16</v>
      </c>
      <c r="B598" s="122" t="s">
        <v>9350</v>
      </c>
      <c r="C598" s="123">
        <v>42709</v>
      </c>
      <c r="D598" s="97" t="s">
        <v>27609</v>
      </c>
      <c r="E598" s="97" t="s">
        <v>15</v>
      </c>
      <c r="F598" s="97">
        <v>1235</v>
      </c>
      <c r="G598" s="97"/>
      <c r="H598" s="124" t="s">
        <v>27610</v>
      </c>
      <c r="I598" s="125">
        <v>305.40000000000003</v>
      </c>
      <c r="J598" s="125">
        <v>0</v>
      </c>
      <c r="K598" s="126">
        <v>305.40000000000003</v>
      </c>
      <c r="L598" s="100" t="s">
        <v>1324</v>
      </c>
    </row>
    <row r="599" spans="1:12" ht="56.25" customHeight="1">
      <c r="A599" s="97">
        <v>16</v>
      </c>
      <c r="B599" s="122" t="s">
        <v>9350</v>
      </c>
      <c r="C599" s="123">
        <v>42709</v>
      </c>
      <c r="D599" s="97" t="s">
        <v>27611</v>
      </c>
      <c r="E599" s="97" t="s">
        <v>1303</v>
      </c>
      <c r="F599" s="97">
        <v>1223</v>
      </c>
      <c r="G599" s="97"/>
      <c r="H599" s="124" t="s">
        <v>27612</v>
      </c>
      <c r="I599" s="125">
        <v>1189.6600000000001</v>
      </c>
      <c r="J599" s="125">
        <v>0</v>
      </c>
      <c r="K599" s="126">
        <v>1189.6600000000001</v>
      </c>
      <c r="L599" s="100" t="s">
        <v>1324</v>
      </c>
    </row>
    <row r="600" spans="1:12" ht="56.25" customHeight="1">
      <c r="A600" s="97">
        <v>16</v>
      </c>
      <c r="B600" s="122" t="s">
        <v>9350</v>
      </c>
      <c r="C600" s="123">
        <v>42709</v>
      </c>
      <c r="D600" s="97" t="s">
        <v>27613</v>
      </c>
      <c r="E600" s="97" t="s">
        <v>15</v>
      </c>
      <c r="F600" s="97">
        <v>1223</v>
      </c>
      <c r="G600" s="97"/>
      <c r="H600" s="124" t="s">
        <v>27614</v>
      </c>
      <c r="I600" s="125">
        <v>305.40000000000003</v>
      </c>
      <c r="J600" s="125">
        <v>0</v>
      </c>
      <c r="K600" s="126">
        <v>305.40000000000003</v>
      </c>
      <c r="L600" s="100" t="s">
        <v>1324</v>
      </c>
    </row>
    <row r="601" spans="1:12" ht="56.25" customHeight="1">
      <c r="A601" s="97">
        <v>16</v>
      </c>
      <c r="B601" s="122" t="s">
        <v>9350</v>
      </c>
      <c r="C601" s="123">
        <v>42709</v>
      </c>
      <c r="D601" s="97" t="s">
        <v>27615</v>
      </c>
      <c r="E601" s="97" t="s">
        <v>1303</v>
      </c>
      <c r="F601" s="97">
        <v>1236</v>
      </c>
      <c r="G601" s="97"/>
      <c r="H601" s="124" t="s">
        <v>27616</v>
      </c>
      <c r="I601" s="125">
        <v>1334.48</v>
      </c>
      <c r="J601" s="125">
        <v>0</v>
      </c>
      <c r="K601" s="126">
        <v>1334.48</v>
      </c>
      <c r="L601" s="100" t="s">
        <v>1324</v>
      </c>
    </row>
    <row r="602" spans="1:12" ht="56.25" customHeight="1">
      <c r="A602" s="97">
        <v>16</v>
      </c>
      <c r="B602" s="122" t="s">
        <v>9350</v>
      </c>
      <c r="C602" s="123">
        <v>42709</v>
      </c>
      <c r="D602" s="97" t="s">
        <v>27617</v>
      </c>
      <c r="E602" s="97" t="s">
        <v>15</v>
      </c>
      <c r="F602" s="97">
        <v>1236</v>
      </c>
      <c r="G602" s="97"/>
      <c r="H602" s="124" t="s">
        <v>27618</v>
      </c>
      <c r="I602" s="125">
        <v>305.40000000000003</v>
      </c>
      <c r="J602" s="125">
        <v>0</v>
      </c>
      <c r="K602" s="126">
        <v>305.40000000000003</v>
      </c>
      <c r="L602" s="100" t="s">
        <v>1324</v>
      </c>
    </row>
    <row r="603" spans="1:12" ht="56.25" customHeight="1">
      <c r="A603" s="97">
        <v>16</v>
      </c>
      <c r="B603" s="122" t="s">
        <v>4593</v>
      </c>
      <c r="C603" s="123">
        <v>42710</v>
      </c>
      <c r="D603" s="97" t="s">
        <v>23609</v>
      </c>
      <c r="E603" s="97" t="s">
        <v>3</v>
      </c>
      <c r="F603" s="97">
        <v>1447579</v>
      </c>
      <c r="G603" s="97"/>
      <c r="H603" s="124" t="s">
        <v>23610</v>
      </c>
      <c r="I603" s="125">
        <v>0</v>
      </c>
      <c r="J603" s="125">
        <v>390</v>
      </c>
      <c r="K603" s="126">
        <v>390</v>
      </c>
      <c r="L603" s="100" t="s">
        <v>1347</v>
      </c>
    </row>
    <row r="604" spans="1:12" ht="56.25" customHeight="1">
      <c r="A604" s="97">
        <v>16</v>
      </c>
      <c r="B604" s="122" t="s">
        <v>4593</v>
      </c>
      <c r="C604" s="123">
        <v>42710</v>
      </c>
      <c r="D604" s="97" t="s">
        <v>23638</v>
      </c>
      <c r="E604" s="97" t="s">
        <v>3</v>
      </c>
      <c r="F604" s="97">
        <v>1447984</v>
      </c>
      <c r="G604" s="97"/>
      <c r="H604" s="124" t="s">
        <v>23639</v>
      </c>
      <c r="I604" s="125">
        <v>0</v>
      </c>
      <c r="J604" s="125">
        <v>371</v>
      </c>
      <c r="K604" s="126">
        <v>371</v>
      </c>
      <c r="L604" s="100" t="s">
        <v>1324</v>
      </c>
    </row>
    <row r="605" spans="1:12" ht="56.25" customHeight="1">
      <c r="A605" s="97">
        <v>16</v>
      </c>
      <c r="B605" s="122" t="s">
        <v>9350</v>
      </c>
      <c r="C605" s="123">
        <v>42710</v>
      </c>
      <c r="D605" s="97" t="s">
        <v>27688</v>
      </c>
      <c r="E605" s="97" t="s">
        <v>13</v>
      </c>
      <c r="F605" s="97">
        <v>872812</v>
      </c>
      <c r="G605" s="97"/>
      <c r="H605" s="124" t="s">
        <v>27689</v>
      </c>
      <c r="I605" s="125">
        <v>52.480000000000004</v>
      </c>
      <c r="J605" s="125">
        <v>0</v>
      </c>
      <c r="K605" s="126">
        <v>52.480000000000004</v>
      </c>
      <c r="L605" s="100" t="s">
        <v>1324</v>
      </c>
    </row>
    <row r="606" spans="1:12" ht="56.25" customHeight="1">
      <c r="A606" s="97">
        <v>16</v>
      </c>
      <c r="B606" s="122" t="s">
        <v>9350</v>
      </c>
      <c r="C606" s="123">
        <v>42710</v>
      </c>
      <c r="D606" s="97" t="s">
        <v>27690</v>
      </c>
      <c r="E606" s="97" t="s">
        <v>11</v>
      </c>
      <c r="F606" s="97">
        <v>872812</v>
      </c>
      <c r="G606" s="97"/>
      <c r="H606" s="124" t="s">
        <v>27691</v>
      </c>
      <c r="I606" s="125">
        <v>50</v>
      </c>
      <c r="J606" s="125">
        <v>0</v>
      </c>
      <c r="K606" s="126">
        <v>50</v>
      </c>
      <c r="L606" s="100" t="s">
        <v>1324</v>
      </c>
    </row>
    <row r="607" spans="1:12" ht="56.25" customHeight="1">
      <c r="A607" s="97">
        <v>16</v>
      </c>
      <c r="B607" s="122" t="s">
        <v>9350</v>
      </c>
      <c r="C607" s="123">
        <v>42712</v>
      </c>
      <c r="D607" s="97" t="s">
        <v>27778</v>
      </c>
      <c r="E607" s="97" t="s">
        <v>6</v>
      </c>
      <c r="F607" s="97">
        <v>775331</v>
      </c>
      <c r="G607" s="97"/>
      <c r="H607" s="124" t="s">
        <v>27779</v>
      </c>
      <c r="I607" s="125">
        <v>0</v>
      </c>
      <c r="J607" s="125">
        <v>1411050</v>
      </c>
      <c r="K607" s="126">
        <v>1411050</v>
      </c>
      <c r="L607" s="100" t="s">
        <v>1324</v>
      </c>
    </row>
    <row r="608" spans="1:12" ht="56.25" customHeight="1">
      <c r="A608" s="97">
        <v>16</v>
      </c>
      <c r="B608" s="122" t="s">
        <v>9350</v>
      </c>
      <c r="C608" s="123">
        <v>42713</v>
      </c>
      <c r="D608" s="97" t="s">
        <v>27935</v>
      </c>
      <c r="E608" s="97" t="s">
        <v>15</v>
      </c>
      <c r="F608" s="97">
        <v>1280</v>
      </c>
      <c r="G608" s="97"/>
      <c r="H608" s="124" t="s">
        <v>27936</v>
      </c>
      <c r="I608" s="125">
        <v>271.44</v>
      </c>
      <c r="J608" s="125">
        <v>0</v>
      </c>
      <c r="K608" s="126">
        <v>271.44</v>
      </c>
      <c r="L608" s="100" t="s">
        <v>1324</v>
      </c>
    </row>
    <row r="609" spans="1:12" ht="56.25" customHeight="1">
      <c r="A609" s="97">
        <v>16</v>
      </c>
      <c r="B609" s="122" t="s">
        <v>9350</v>
      </c>
      <c r="C609" s="123">
        <v>42713</v>
      </c>
      <c r="D609" s="97" t="s">
        <v>27931</v>
      </c>
      <c r="E609" s="97" t="s">
        <v>1303</v>
      </c>
      <c r="F609" s="97">
        <v>1258</v>
      </c>
      <c r="G609" s="97"/>
      <c r="H609" s="124" t="s">
        <v>27932</v>
      </c>
      <c r="I609" s="125">
        <v>2023.13</v>
      </c>
      <c r="J609" s="125">
        <v>0</v>
      </c>
      <c r="K609" s="126">
        <v>2023.13</v>
      </c>
      <c r="L609" s="100" t="s">
        <v>1324</v>
      </c>
    </row>
    <row r="610" spans="1:12" ht="56.25" customHeight="1">
      <c r="A610" s="97">
        <v>16</v>
      </c>
      <c r="B610" s="122" t="s">
        <v>9350</v>
      </c>
      <c r="C610" s="123">
        <v>42713</v>
      </c>
      <c r="D610" s="97" t="s">
        <v>27929</v>
      </c>
      <c r="E610" s="97" t="s">
        <v>15</v>
      </c>
      <c r="F610" s="97">
        <v>1258</v>
      </c>
      <c r="G610" s="97"/>
      <c r="H610" s="124" t="s">
        <v>27930</v>
      </c>
      <c r="I610" s="125">
        <v>464</v>
      </c>
      <c r="J610" s="125">
        <v>0</v>
      </c>
      <c r="K610" s="126">
        <v>464</v>
      </c>
      <c r="L610" s="100" t="s">
        <v>1324</v>
      </c>
    </row>
    <row r="611" spans="1:12" ht="56.25" customHeight="1">
      <c r="A611" s="97">
        <v>16</v>
      </c>
      <c r="B611" s="122" t="s">
        <v>4593</v>
      </c>
      <c r="C611" s="123">
        <v>42713</v>
      </c>
      <c r="D611" s="97" t="s">
        <v>23996</v>
      </c>
      <c r="E611" s="97" t="s">
        <v>3</v>
      </c>
      <c r="F611" s="97">
        <v>1449781</v>
      </c>
      <c r="G611" s="97"/>
      <c r="H611" s="124" t="s">
        <v>23997</v>
      </c>
      <c r="I611" s="125">
        <v>0</v>
      </c>
      <c r="J611" s="125">
        <v>1050</v>
      </c>
      <c r="K611" s="126">
        <v>1050</v>
      </c>
      <c r="L611" s="100" t="s">
        <v>1324</v>
      </c>
    </row>
    <row r="612" spans="1:12" ht="56.25" customHeight="1">
      <c r="A612" s="97">
        <v>16</v>
      </c>
      <c r="B612" s="122" t="s">
        <v>4593</v>
      </c>
      <c r="C612" s="123">
        <v>42713</v>
      </c>
      <c r="D612" s="97" t="s">
        <v>24050</v>
      </c>
      <c r="E612" s="97" t="s">
        <v>3</v>
      </c>
      <c r="F612" s="97">
        <v>1450222</v>
      </c>
      <c r="G612" s="97"/>
      <c r="H612" s="124" t="s">
        <v>24051</v>
      </c>
      <c r="I612" s="125">
        <v>0</v>
      </c>
      <c r="J612" s="125">
        <v>714</v>
      </c>
      <c r="K612" s="126">
        <v>714</v>
      </c>
      <c r="L612" s="100" t="s">
        <v>1324</v>
      </c>
    </row>
    <row r="613" spans="1:12" ht="56.25" customHeight="1">
      <c r="A613" s="97">
        <v>16</v>
      </c>
      <c r="B613" s="122" t="s">
        <v>9350</v>
      </c>
      <c r="C613" s="123">
        <v>42716</v>
      </c>
      <c r="D613" s="97" t="s">
        <v>28001</v>
      </c>
      <c r="E613" s="97" t="s">
        <v>6</v>
      </c>
      <c r="F613" s="97">
        <v>1281</v>
      </c>
      <c r="G613" s="97"/>
      <c r="H613" s="124" t="s">
        <v>28002</v>
      </c>
      <c r="I613" s="125">
        <v>0</v>
      </c>
      <c r="J613" s="125">
        <v>0.89</v>
      </c>
      <c r="K613" s="126">
        <v>0.89</v>
      </c>
      <c r="L613" s="100" t="s">
        <v>1324</v>
      </c>
    </row>
    <row r="614" spans="1:12" ht="56.25" customHeight="1">
      <c r="A614" s="97">
        <v>16</v>
      </c>
      <c r="B614" s="122" t="s">
        <v>9350</v>
      </c>
      <c r="C614" s="123">
        <v>42716</v>
      </c>
      <c r="D614" s="97" t="s">
        <v>28003</v>
      </c>
      <c r="E614" s="97" t="s">
        <v>15</v>
      </c>
      <c r="F614" s="97">
        <v>1281</v>
      </c>
      <c r="G614" s="97"/>
      <c r="H614" s="124" t="s">
        <v>28004</v>
      </c>
      <c r="I614" s="125">
        <v>270.62</v>
      </c>
      <c r="J614" s="125">
        <v>0</v>
      </c>
      <c r="K614" s="126">
        <v>270.62</v>
      </c>
      <c r="L614" s="100" t="s">
        <v>1324</v>
      </c>
    </row>
    <row r="615" spans="1:12" ht="56.25" customHeight="1">
      <c r="A615" s="97">
        <v>16</v>
      </c>
      <c r="B615" s="122" t="s">
        <v>9350</v>
      </c>
      <c r="C615" s="123">
        <v>42716</v>
      </c>
      <c r="D615" s="97" t="s">
        <v>27983</v>
      </c>
      <c r="E615" s="97" t="s">
        <v>13</v>
      </c>
      <c r="F615" s="97">
        <v>873207</v>
      </c>
      <c r="G615" s="97"/>
      <c r="H615" s="124" t="s">
        <v>27984</v>
      </c>
      <c r="I615" s="125">
        <v>91.73</v>
      </c>
      <c r="J615" s="125">
        <v>0</v>
      </c>
      <c r="K615" s="126">
        <v>91.73</v>
      </c>
      <c r="L615" s="100" t="s">
        <v>1324</v>
      </c>
    </row>
    <row r="616" spans="1:12" ht="56.25" customHeight="1">
      <c r="A616" s="97">
        <v>16</v>
      </c>
      <c r="B616" s="122" t="s">
        <v>9350</v>
      </c>
      <c r="C616" s="123">
        <v>42716</v>
      </c>
      <c r="D616" s="97" t="s">
        <v>27985</v>
      </c>
      <c r="E616" s="97" t="s">
        <v>11</v>
      </c>
      <c r="F616" s="97">
        <v>873207</v>
      </c>
      <c r="G616" s="97"/>
      <c r="H616" s="124" t="s">
        <v>27986</v>
      </c>
      <c r="I616" s="125">
        <v>50</v>
      </c>
      <c r="J616" s="125">
        <v>0</v>
      </c>
      <c r="K616" s="126">
        <v>50</v>
      </c>
      <c r="L616" s="100" t="s">
        <v>1324</v>
      </c>
    </row>
    <row r="617" spans="1:12" ht="56.25" customHeight="1">
      <c r="A617" s="97">
        <v>16</v>
      </c>
      <c r="B617" s="122" t="s">
        <v>4593</v>
      </c>
      <c r="C617" s="123">
        <v>42717</v>
      </c>
      <c r="D617" s="97" t="s">
        <v>24212</v>
      </c>
      <c r="E617" s="97" t="s">
        <v>3</v>
      </c>
      <c r="F617" s="97">
        <v>1451101</v>
      </c>
      <c r="G617" s="97"/>
      <c r="H617" s="124" t="s">
        <v>24213</v>
      </c>
      <c r="I617" s="125">
        <v>0</v>
      </c>
      <c r="J617" s="125">
        <v>10.44</v>
      </c>
      <c r="K617" s="126">
        <v>10.44</v>
      </c>
      <c r="L617" s="100" t="s">
        <v>1347</v>
      </c>
    </row>
    <row r="618" spans="1:12" ht="56.25" customHeight="1">
      <c r="A618" s="97">
        <v>16</v>
      </c>
      <c r="B618" s="122" t="s">
        <v>9350</v>
      </c>
      <c r="C618" s="123">
        <v>42717</v>
      </c>
      <c r="D618" s="97" t="s">
        <v>28117</v>
      </c>
      <c r="E618" s="97" t="s">
        <v>1303</v>
      </c>
      <c r="F618" s="97">
        <v>1283</v>
      </c>
      <c r="G618" s="97"/>
      <c r="H618" s="124" t="s">
        <v>28118</v>
      </c>
      <c r="I618" s="125">
        <v>1733.04</v>
      </c>
      <c r="J618" s="125">
        <v>0</v>
      </c>
      <c r="K618" s="126">
        <v>1733.04</v>
      </c>
      <c r="L618" s="100" t="s">
        <v>1324</v>
      </c>
    </row>
    <row r="619" spans="1:12" ht="56.25" customHeight="1">
      <c r="A619" s="97">
        <v>16</v>
      </c>
      <c r="B619" s="122" t="s">
        <v>9350</v>
      </c>
      <c r="C619" s="123">
        <v>42717</v>
      </c>
      <c r="D619" s="97" t="s">
        <v>28070</v>
      </c>
      <c r="E619" s="97" t="s">
        <v>15</v>
      </c>
      <c r="F619" s="97">
        <v>1283</v>
      </c>
      <c r="G619" s="97"/>
      <c r="H619" s="124" t="s">
        <v>28071</v>
      </c>
      <c r="I619" s="125">
        <v>388.27</v>
      </c>
      <c r="J619" s="125">
        <v>0</v>
      </c>
      <c r="K619" s="126">
        <v>388.27</v>
      </c>
      <c r="L619" s="100" t="s">
        <v>1324</v>
      </c>
    </row>
    <row r="620" spans="1:12" ht="56.25" customHeight="1">
      <c r="A620" s="97">
        <v>16</v>
      </c>
      <c r="B620" s="122" t="s">
        <v>9350</v>
      </c>
      <c r="C620" s="123">
        <v>42717</v>
      </c>
      <c r="D620" s="97" t="s">
        <v>28082</v>
      </c>
      <c r="E620" s="97" t="s">
        <v>15</v>
      </c>
      <c r="F620" s="97">
        <v>1299</v>
      </c>
      <c r="G620" s="97"/>
      <c r="H620" s="124" t="s">
        <v>28083</v>
      </c>
      <c r="I620" s="125">
        <v>271.72000000000003</v>
      </c>
      <c r="J620" s="125">
        <v>0</v>
      </c>
      <c r="K620" s="126">
        <v>271.72000000000003</v>
      </c>
      <c r="L620" s="100" t="s">
        <v>1324</v>
      </c>
    </row>
    <row r="621" spans="1:12" ht="56.25" customHeight="1">
      <c r="A621" s="97">
        <v>16</v>
      </c>
      <c r="B621" s="122" t="s">
        <v>9350</v>
      </c>
      <c r="C621" s="123">
        <v>42717</v>
      </c>
      <c r="D621" s="97" t="s">
        <v>28054</v>
      </c>
      <c r="E621" s="97" t="s">
        <v>13</v>
      </c>
      <c r="F621" s="97">
        <v>873340</v>
      </c>
      <c r="G621" s="97"/>
      <c r="H621" s="124" t="s">
        <v>28055</v>
      </c>
      <c r="I621" s="125">
        <v>74.05</v>
      </c>
      <c r="J621" s="125">
        <v>0</v>
      </c>
      <c r="K621" s="126">
        <v>74.05</v>
      </c>
      <c r="L621" s="100" t="s">
        <v>1324</v>
      </c>
    </row>
    <row r="622" spans="1:12" ht="56.25" customHeight="1">
      <c r="A622" s="97">
        <v>16</v>
      </c>
      <c r="B622" s="122" t="s">
        <v>9350</v>
      </c>
      <c r="C622" s="123">
        <v>42717</v>
      </c>
      <c r="D622" s="97" t="s">
        <v>28056</v>
      </c>
      <c r="E622" s="97" t="s">
        <v>11</v>
      </c>
      <c r="F622" s="97">
        <v>873340</v>
      </c>
      <c r="G622" s="97"/>
      <c r="H622" s="124" t="s">
        <v>28057</v>
      </c>
      <c r="I622" s="125">
        <v>50</v>
      </c>
      <c r="J622" s="125">
        <v>0</v>
      </c>
      <c r="K622" s="126">
        <v>50</v>
      </c>
      <c r="L622" s="100" t="s">
        <v>1324</v>
      </c>
    </row>
    <row r="623" spans="1:12" ht="56.25" customHeight="1">
      <c r="A623" s="97">
        <v>16</v>
      </c>
      <c r="B623" s="122" t="s">
        <v>4593</v>
      </c>
      <c r="C623" s="123">
        <v>42718</v>
      </c>
      <c r="D623" s="97" t="s">
        <v>24438</v>
      </c>
      <c r="E623" s="97" t="s">
        <v>3</v>
      </c>
      <c r="F623" s="97">
        <v>1451764</v>
      </c>
      <c r="G623" s="97"/>
      <c r="H623" s="124" t="s">
        <v>24439</v>
      </c>
      <c r="I623" s="125">
        <v>0</v>
      </c>
      <c r="J623" s="125">
        <v>26182</v>
      </c>
      <c r="K623" s="126">
        <v>26182</v>
      </c>
      <c r="L623" s="100" t="s">
        <v>1324</v>
      </c>
    </row>
    <row r="624" spans="1:12" ht="56.25" customHeight="1">
      <c r="A624" s="97">
        <v>16</v>
      </c>
      <c r="B624" s="122" t="s">
        <v>4593</v>
      </c>
      <c r="C624" s="123">
        <v>42719</v>
      </c>
      <c r="D624" s="97" t="s">
        <v>24585</v>
      </c>
      <c r="E624" s="97" t="s">
        <v>3</v>
      </c>
      <c r="F624" s="97">
        <v>1452852</v>
      </c>
      <c r="G624" s="97"/>
      <c r="H624" s="124" t="s">
        <v>24586</v>
      </c>
      <c r="I624" s="125">
        <v>0</v>
      </c>
      <c r="J624" s="125">
        <v>7000</v>
      </c>
      <c r="K624" s="126">
        <v>7000</v>
      </c>
      <c r="L624" s="100" t="s">
        <v>1324</v>
      </c>
    </row>
    <row r="625" spans="1:12" ht="56.25" customHeight="1">
      <c r="A625" s="97">
        <v>16</v>
      </c>
      <c r="B625" s="122" t="s">
        <v>4593</v>
      </c>
      <c r="C625" s="123">
        <v>42720</v>
      </c>
      <c r="D625" s="97" t="s">
        <v>24657</v>
      </c>
      <c r="E625" s="97" t="s">
        <v>3</v>
      </c>
      <c r="F625" s="97">
        <v>1453297</v>
      </c>
      <c r="G625" s="97"/>
      <c r="H625" s="124" t="s">
        <v>24658</v>
      </c>
      <c r="I625" s="125">
        <v>0</v>
      </c>
      <c r="J625" s="125">
        <v>91.66</v>
      </c>
      <c r="K625" s="126">
        <v>91.66</v>
      </c>
      <c r="L625" s="100" t="s">
        <v>1347</v>
      </c>
    </row>
    <row r="626" spans="1:12" ht="56.25" customHeight="1">
      <c r="A626" s="97">
        <v>16</v>
      </c>
      <c r="B626" s="122" t="s">
        <v>4593</v>
      </c>
      <c r="C626" s="123">
        <v>42720</v>
      </c>
      <c r="D626" s="97" t="s">
        <v>24661</v>
      </c>
      <c r="E626" s="97" t="s">
        <v>3</v>
      </c>
      <c r="F626" s="97">
        <v>1453301</v>
      </c>
      <c r="G626" s="97"/>
      <c r="H626" s="124" t="s">
        <v>24662</v>
      </c>
      <c r="I626" s="125">
        <v>0</v>
      </c>
      <c r="J626" s="125">
        <v>237.75</v>
      </c>
      <c r="K626" s="126">
        <v>237.75</v>
      </c>
      <c r="L626" s="100" t="s">
        <v>1347</v>
      </c>
    </row>
    <row r="627" spans="1:12" ht="56.25" customHeight="1">
      <c r="A627" s="97">
        <v>16</v>
      </c>
      <c r="B627" s="122" t="s">
        <v>9350</v>
      </c>
      <c r="C627" s="123">
        <v>42720</v>
      </c>
      <c r="D627" s="97" t="s">
        <v>28293</v>
      </c>
      <c r="E627" s="97" t="s">
        <v>6</v>
      </c>
      <c r="F627" s="97">
        <v>779053</v>
      </c>
      <c r="G627" s="97"/>
      <c r="H627" s="124" t="s">
        <v>28294</v>
      </c>
      <c r="I627" s="125">
        <v>0</v>
      </c>
      <c r="J627" s="125">
        <v>657.81000000000006</v>
      </c>
      <c r="K627" s="126">
        <v>657.81000000000006</v>
      </c>
      <c r="L627" s="100" t="s">
        <v>1324</v>
      </c>
    </row>
    <row r="628" spans="1:12" ht="56.25" customHeight="1">
      <c r="A628" s="97">
        <v>16</v>
      </c>
      <c r="B628" s="122" t="s">
        <v>4593</v>
      </c>
      <c r="C628" s="123">
        <v>42723</v>
      </c>
      <c r="D628" s="97" t="s">
        <v>24899</v>
      </c>
      <c r="E628" s="97" t="s">
        <v>3</v>
      </c>
      <c r="F628" s="97">
        <v>1454236</v>
      </c>
      <c r="G628" s="97"/>
      <c r="H628" s="124" t="s">
        <v>24900</v>
      </c>
      <c r="I628" s="125">
        <v>0</v>
      </c>
      <c r="J628" s="125">
        <v>10538</v>
      </c>
      <c r="K628" s="126">
        <v>10538</v>
      </c>
      <c r="L628" s="100" t="s">
        <v>1324</v>
      </c>
    </row>
    <row r="629" spans="1:12" ht="56.25" customHeight="1">
      <c r="A629" s="97">
        <v>16</v>
      </c>
      <c r="B629" s="122" t="s">
        <v>4593</v>
      </c>
      <c r="C629" s="123">
        <v>42726</v>
      </c>
      <c r="D629" s="97" t="s">
        <v>25409</v>
      </c>
      <c r="E629" s="97" t="s">
        <v>3</v>
      </c>
      <c r="F629" s="97">
        <v>1456428</v>
      </c>
      <c r="G629" s="97"/>
      <c r="H629" s="124" t="s">
        <v>25410</v>
      </c>
      <c r="I629" s="125">
        <v>0</v>
      </c>
      <c r="J629" s="125">
        <v>57.68</v>
      </c>
      <c r="K629" s="126">
        <v>57.68</v>
      </c>
      <c r="L629" s="100" t="s">
        <v>1324</v>
      </c>
    </row>
    <row r="630" spans="1:12" ht="56.25" customHeight="1">
      <c r="A630" s="97">
        <v>16</v>
      </c>
      <c r="B630" s="122" t="s">
        <v>9350</v>
      </c>
      <c r="C630" s="123">
        <v>42726</v>
      </c>
      <c r="D630" s="97" t="s">
        <v>28603</v>
      </c>
      <c r="E630" s="97" t="s">
        <v>1303</v>
      </c>
      <c r="F630" s="97">
        <v>1366</v>
      </c>
      <c r="G630" s="97"/>
      <c r="H630" s="124" t="s">
        <v>28604</v>
      </c>
      <c r="I630" s="125">
        <v>21.26</v>
      </c>
      <c r="J630" s="125">
        <v>0</v>
      </c>
      <c r="K630" s="126">
        <v>21.26</v>
      </c>
      <c r="L630" s="100" t="s">
        <v>1324</v>
      </c>
    </row>
    <row r="631" spans="1:12" ht="56.25" customHeight="1">
      <c r="A631" s="97">
        <v>16</v>
      </c>
      <c r="B631" s="122" t="s">
        <v>9350</v>
      </c>
      <c r="C631" s="123">
        <v>42726</v>
      </c>
      <c r="D631" s="97" t="s">
        <v>28601</v>
      </c>
      <c r="E631" s="97" t="s">
        <v>15</v>
      </c>
      <c r="F631" s="97">
        <v>1366</v>
      </c>
      <c r="G631" s="97"/>
      <c r="H631" s="124" t="s">
        <v>28602</v>
      </c>
      <c r="I631" s="125">
        <v>271.23</v>
      </c>
      <c r="J631" s="125">
        <v>0</v>
      </c>
      <c r="K631" s="126">
        <v>271.23</v>
      </c>
      <c r="L631" s="100" t="s">
        <v>1324</v>
      </c>
    </row>
    <row r="632" spans="1:12" ht="56.25" customHeight="1">
      <c r="A632" s="97">
        <v>16</v>
      </c>
      <c r="B632" s="122" t="s">
        <v>4593</v>
      </c>
      <c r="C632" s="123">
        <v>42726</v>
      </c>
      <c r="D632" s="97" t="s">
        <v>25468</v>
      </c>
      <c r="E632" s="97" t="s">
        <v>3</v>
      </c>
      <c r="F632" s="97">
        <v>1456360</v>
      </c>
      <c r="G632" s="97"/>
      <c r="H632" s="124" t="s">
        <v>25469</v>
      </c>
      <c r="I632" s="125">
        <v>0</v>
      </c>
      <c r="J632" s="125">
        <v>2.5</v>
      </c>
      <c r="K632" s="126">
        <v>2.5</v>
      </c>
      <c r="L632" s="100" t="s">
        <v>1324</v>
      </c>
    </row>
    <row r="633" spans="1:12" ht="56.25" customHeight="1">
      <c r="A633" s="97">
        <v>16</v>
      </c>
      <c r="B633" s="122" t="s">
        <v>9350</v>
      </c>
      <c r="C633" s="123">
        <v>42727</v>
      </c>
      <c r="D633" s="97" t="s">
        <v>28647</v>
      </c>
      <c r="E633" s="97" t="s">
        <v>6</v>
      </c>
      <c r="F633" s="97">
        <v>874555</v>
      </c>
      <c r="G633" s="97"/>
      <c r="H633" s="124" t="s">
        <v>28648</v>
      </c>
      <c r="I633" s="125">
        <v>0</v>
      </c>
      <c r="J633" s="125">
        <v>8137</v>
      </c>
      <c r="K633" s="126">
        <v>8137</v>
      </c>
      <c r="L633" s="100" t="s">
        <v>1324</v>
      </c>
    </row>
    <row r="634" spans="1:12" ht="56.25" customHeight="1">
      <c r="A634" s="97">
        <v>16</v>
      </c>
      <c r="B634" s="122" t="s">
        <v>9350</v>
      </c>
      <c r="C634" s="123">
        <v>42731</v>
      </c>
      <c r="D634" s="97" t="s">
        <v>28706</v>
      </c>
      <c r="E634" s="97" t="s">
        <v>1303</v>
      </c>
      <c r="F634" s="97">
        <v>1392</v>
      </c>
      <c r="G634" s="97"/>
      <c r="H634" s="124" t="s">
        <v>28707</v>
      </c>
      <c r="I634" s="125">
        <v>35248.47</v>
      </c>
      <c r="J634" s="125">
        <v>0</v>
      </c>
      <c r="K634" s="126">
        <v>35248.47</v>
      </c>
      <c r="L634" s="100" t="s">
        <v>1324</v>
      </c>
    </row>
    <row r="635" spans="1:12" ht="56.25" customHeight="1">
      <c r="A635" s="97">
        <v>16</v>
      </c>
      <c r="B635" s="122" t="s">
        <v>9350</v>
      </c>
      <c r="C635" s="123">
        <v>42731</v>
      </c>
      <c r="D635" s="97" t="s">
        <v>28704</v>
      </c>
      <c r="E635" s="97" t="s">
        <v>15</v>
      </c>
      <c r="F635" s="97">
        <v>1392</v>
      </c>
      <c r="G635" s="97"/>
      <c r="H635" s="124" t="s">
        <v>28705</v>
      </c>
      <c r="I635" s="125">
        <v>2108.0700000000002</v>
      </c>
      <c r="J635" s="125">
        <v>0</v>
      </c>
      <c r="K635" s="126">
        <v>2108.0700000000002</v>
      </c>
      <c r="L635" s="100" t="s">
        <v>1324</v>
      </c>
    </row>
    <row r="636" spans="1:12" ht="56.25" customHeight="1">
      <c r="A636" s="97">
        <v>16</v>
      </c>
      <c r="B636" s="122" t="s">
        <v>4593</v>
      </c>
      <c r="C636" s="123">
        <v>42732</v>
      </c>
      <c r="D636" s="97" t="s">
        <v>26216</v>
      </c>
      <c r="E636" s="97" t="s">
        <v>3</v>
      </c>
      <c r="F636" s="97">
        <v>1458720</v>
      </c>
      <c r="G636" s="97"/>
      <c r="H636" s="124" t="s">
        <v>26217</v>
      </c>
      <c r="I636" s="125">
        <v>0</v>
      </c>
      <c r="J636" s="125">
        <v>31</v>
      </c>
      <c r="K636" s="126">
        <v>31</v>
      </c>
      <c r="L636" s="100" t="s">
        <v>1324</v>
      </c>
    </row>
    <row r="637" spans="1:12" ht="56.25" customHeight="1">
      <c r="A637" s="97">
        <v>16</v>
      </c>
      <c r="B637" s="122" t="s">
        <v>9350</v>
      </c>
      <c r="C637" s="123">
        <v>42732</v>
      </c>
      <c r="D637" s="97" t="s">
        <v>28794</v>
      </c>
      <c r="E637" s="97" t="s">
        <v>13</v>
      </c>
      <c r="F637" s="97">
        <v>875252</v>
      </c>
      <c r="G637" s="97"/>
      <c r="H637" s="124" t="s">
        <v>28795</v>
      </c>
      <c r="I637" s="125">
        <v>181.93</v>
      </c>
      <c r="J637" s="125">
        <v>0</v>
      </c>
      <c r="K637" s="126">
        <v>181.93</v>
      </c>
      <c r="L637" s="100" t="s">
        <v>1324</v>
      </c>
    </row>
    <row r="638" spans="1:12" ht="56.25" customHeight="1">
      <c r="A638" s="97">
        <v>16</v>
      </c>
      <c r="B638" s="122" t="s">
        <v>9350</v>
      </c>
      <c r="C638" s="123">
        <v>42732</v>
      </c>
      <c r="D638" s="97" t="s">
        <v>28796</v>
      </c>
      <c r="E638" s="97" t="s">
        <v>11</v>
      </c>
      <c r="F638" s="97">
        <v>875252</v>
      </c>
      <c r="G638" s="97"/>
      <c r="H638" s="124" t="s">
        <v>28797</v>
      </c>
      <c r="I638" s="125">
        <v>50</v>
      </c>
      <c r="J638" s="125">
        <v>0</v>
      </c>
      <c r="K638" s="126">
        <v>50</v>
      </c>
      <c r="L638" s="100" t="s">
        <v>1324</v>
      </c>
    </row>
    <row r="639" spans="1:12" ht="56.25" customHeight="1">
      <c r="A639" s="97">
        <v>16</v>
      </c>
      <c r="B639" s="122" t="s">
        <v>4593</v>
      </c>
      <c r="C639" s="123">
        <v>42733</v>
      </c>
      <c r="D639" s="97" t="s">
        <v>26781</v>
      </c>
      <c r="E639" s="97" t="s">
        <v>3</v>
      </c>
      <c r="F639" s="97">
        <v>1459741</v>
      </c>
      <c r="G639" s="97"/>
      <c r="H639" s="124" t="s">
        <v>26782</v>
      </c>
      <c r="I639" s="125">
        <v>0</v>
      </c>
      <c r="J639" s="125">
        <v>1505.54</v>
      </c>
      <c r="K639" s="126">
        <v>1505.54</v>
      </c>
      <c r="L639" s="100" t="s">
        <v>1324</v>
      </c>
    </row>
    <row r="640" spans="1:12" ht="56.25" customHeight="1">
      <c r="A640" s="97">
        <v>16</v>
      </c>
      <c r="B640" s="122" t="s">
        <v>4593</v>
      </c>
      <c r="C640" s="123">
        <v>42734</v>
      </c>
      <c r="D640" s="97" t="s">
        <v>27012</v>
      </c>
      <c r="E640" s="97" t="s">
        <v>3</v>
      </c>
      <c r="F640" s="97">
        <v>1460635</v>
      </c>
      <c r="G640" s="97"/>
      <c r="H640" s="124" t="s">
        <v>27013</v>
      </c>
      <c r="I640" s="125">
        <v>0</v>
      </c>
      <c r="J640" s="125">
        <v>199146.35</v>
      </c>
      <c r="K640" s="126">
        <v>199146.35</v>
      </c>
      <c r="L640" s="100" t="s">
        <v>1324</v>
      </c>
    </row>
    <row r="641" spans="1:12" ht="56.25" customHeight="1">
      <c r="A641" s="97">
        <v>16</v>
      </c>
      <c r="B641" s="122" t="s">
        <v>4593</v>
      </c>
      <c r="C641" s="123">
        <v>42734</v>
      </c>
      <c r="D641" s="97" t="s">
        <v>27016</v>
      </c>
      <c r="E641" s="97" t="s">
        <v>3</v>
      </c>
      <c r="F641" s="97">
        <v>1460638</v>
      </c>
      <c r="G641" s="97"/>
      <c r="H641" s="124" t="s">
        <v>27017</v>
      </c>
      <c r="I641" s="125">
        <v>0</v>
      </c>
      <c r="J641" s="125">
        <v>20957.22</v>
      </c>
      <c r="K641" s="126">
        <v>20957.22</v>
      </c>
      <c r="L641" s="100" t="s">
        <v>1324</v>
      </c>
    </row>
    <row r="642" spans="1:12" ht="56.25" customHeight="1">
      <c r="A642" s="97">
        <v>16</v>
      </c>
      <c r="B642" s="122" t="s">
        <v>4593</v>
      </c>
      <c r="C642" s="123">
        <v>42734</v>
      </c>
      <c r="D642" s="97" t="s">
        <v>27196</v>
      </c>
      <c r="E642" s="97" t="s">
        <v>3</v>
      </c>
      <c r="F642" s="97">
        <v>1460740</v>
      </c>
      <c r="G642" s="97"/>
      <c r="H642" s="124" t="s">
        <v>27197</v>
      </c>
      <c r="I642" s="125">
        <v>0</v>
      </c>
      <c r="J642" s="125">
        <v>7</v>
      </c>
      <c r="K642" s="126">
        <v>7</v>
      </c>
      <c r="L642" s="100" t="s">
        <v>1324</v>
      </c>
    </row>
    <row r="643" spans="1:12" ht="56.25" customHeight="1">
      <c r="A643" s="97">
        <v>16</v>
      </c>
      <c r="B643" s="122" t="s">
        <v>4593</v>
      </c>
      <c r="C643" s="123">
        <v>42734</v>
      </c>
      <c r="D643" s="97" t="s">
        <v>27249</v>
      </c>
      <c r="E643" s="97" t="s">
        <v>3</v>
      </c>
      <c r="F643" s="97">
        <v>1460973</v>
      </c>
      <c r="G643" s="97"/>
      <c r="H643" s="124" t="s">
        <v>27250</v>
      </c>
      <c r="I643" s="125">
        <v>0</v>
      </c>
      <c r="J643" s="125">
        <v>428</v>
      </c>
      <c r="K643" s="126">
        <v>428</v>
      </c>
      <c r="L643" s="100" t="s">
        <v>1324</v>
      </c>
    </row>
    <row r="644" spans="1:12" ht="56.25" customHeight="1">
      <c r="A644" s="97">
        <v>20</v>
      </c>
      <c r="B644" s="122" t="s">
        <v>4535</v>
      </c>
      <c r="C644" s="123">
        <v>42382</v>
      </c>
      <c r="D644" s="97" t="s">
        <v>17796</v>
      </c>
      <c r="E644" s="97" t="s">
        <v>3</v>
      </c>
      <c r="F644" s="97">
        <v>1340071</v>
      </c>
      <c r="G644" s="97"/>
      <c r="H644" s="124" t="s">
        <v>4536</v>
      </c>
      <c r="I644" s="125">
        <v>0</v>
      </c>
      <c r="J644" s="125">
        <v>383.8</v>
      </c>
      <c r="K644" s="126">
        <v>383.8</v>
      </c>
      <c r="L644" s="100" t="s">
        <v>1324</v>
      </c>
    </row>
    <row r="645" spans="1:12" ht="56.25" customHeight="1">
      <c r="A645" s="97">
        <v>20</v>
      </c>
      <c r="B645" s="122" t="s">
        <v>4535</v>
      </c>
      <c r="C645" s="123">
        <v>42383</v>
      </c>
      <c r="D645" s="97" t="s">
        <v>17822</v>
      </c>
      <c r="E645" s="97" t="s">
        <v>3</v>
      </c>
      <c r="F645" s="97">
        <v>1340551</v>
      </c>
      <c r="G645" s="97"/>
      <c r="H645" s="124" t="s">
        <v>4565</v>
      </c>
      <c r="I645" s="125">
        <v>0</v>
      </c>
      <c r="J645" s="125">
        <v>600.51</v>
      </c>
      <c r="K645" s="126">
        <v>600.51</v>
      </c>
      <c r="L645" s="100" t="s">
        <v>1324</v>
      </c>
    </row>
    <row r="646" spans="1:12" ht="56.25" customHeight="1">
      <c r="A646" s="97">
        <v>20</v>
      </c>
      <c r="B646" s="122" t="s">
        <v>4535</v>
      </c>
      <c r="C646" s="123">
        <v>42383</v>
      </c>
      <c r="D646" s="97" t="s">
        <v>17823</v>
      </c>
      <c r="E646" s="97" t="s">
        <v>3</v>
      </c>
      <c r="F646" s="97">
        <v>1340553</v>
      </c>
      <c r="G646" s="97"/>
      <c r="H646" s="124" t="s">
        <v>4565</v>
      </c>
      <c r="I646" s="125">
        <v>0</v>
      </c>
      <c r="J646" s="125">
        <v>447.46000000000004</v>
      </c>
      <c r="K646" s="126">
        <v>447.46000000000004</v>
      </c>
      <c r="L646" s="100" t="s">
        <v>1324</v>
      </c>
    </row>
    <row r="647" spans="1:12" ht="56.25" customHeight="1">
      <c r="A647" s="97">
        <v>20</v>
      </c>
      <c r="B647" s="122" t="s">
        <v>4535</v>
      </c>
      <c r="C647" s="123">
        <v>42384</v>
      </c>
      <c r="D647" s="97" t="s">
        <v>17845</v>
      </c>
      <c r="E647" s="97" t="s">
        <v>3</v>
      </c>
      <c r="F647" s="97">
        <v>1341277</v>
      </c>
      <c r="G647" s="97"/>
      <c r="H647" s="124" t="s">
        <v>4590</v>
      </c>
      <c r="I647" s="125">
        <v>0</v>
      </c>
      <c r="J647" s="125">
        <v>17353.02</v>
      </c>
      <c r="K647" s="126">
        <v>17353.02</v>
      </c>
      <c r="L647" s="100" t="s">
        <v>1324</v>
      </c>
    </row>
    <row r="648" spans="1:12" ht="56.25" customHeight="1">
      <c r="A648" s="97">
        <v>20</v>
      </c>
      <c r="B648" s="122" t="s">
        <v>10531</v>
      </c>
      <c r="C648" s="123">
        <v>42412</v>
      </c>
      <c r="D648" s="97" t="s">
        <v>10532</v>
      </c>
      <c r="E648" s="97" t="s">
        <v>6</v>
      </c>
      <c r="F648" s="97">
        <v>3844</v>
      </c>
      <c r="G648" s="97"/>
      <c r="H648" s="124" t="s">
        <v>1598</v>
      </c>
      <c r="I648" s="125">
        <v>0</v>
      </c>
      <c r="J648" s="125">
        <v>4287.99</v>
      </c>
      <c r="K648" s="126">
        <v>4287.99</v>
      </c>
      <c r="L648" s="100" t="s">
        <v>1324</v>
      </c>
    </row>
    <row r="649" spans="1:12" ht="56.25" customHeight="1">
      <c r="A649" s="97">
        <v>20</v>
      </c>
      <c r="B649" s="122" t="s">
        <v>10531</v>
      </c>
      <c r="C649" s="123">
        <v>42412</v>
      </c>
      <c r="D649" s="97" t="s">
        <v>10533</v>
      </c>
      <c r="E649" s="97" t="s">
        <v>6</v>
      </c>
      <c r="F649" s="97">
        <v>3845</v>
      </c>
      <c r="G649" s="97"/>
      <c r="H649" s="124" t="s">
        <v>1599</v>
      </c>
      <c r="I649" s="125">
        <v>0</v>
      </c>
      <c r="J649" s="125">
        <v>35330.400000000001</v>
      </c>
      <c r="K649" s="126">
        <v>35330.400000000001</v>
      </c>
      <c r="L649" s="100" t="s">
        <v>1324</v>
      </c>
    </row>
    <row r="650" spans="1:12" ht="56.25" customHeight="1">
      <c r="A650" s="97">
        <v>20</v>
      </c>
      <c r="B650" s="122" t="s">
        <v>10531</v>
      </c>
      <c r="C650" s="123">
        <v>42412</v>
      </c>
      <c r="D650" s="97" t="s">
        <v>10534</v>
      </c>
      <c r="E650" s="97" t="s">
        <v>6</v>
      </c>
      <c r="F650" s="97">
        <v>3846</v>
      </c>
      <c r="G650" s="97"/>
      <c r="H650" s="124" t="s">
        <v>1600</v>
      </c>
      <c r="I650" s="125">
        <v>0</v>
      </c>
      <c r="J650" s="125">
        <v>464</v>
      </c>
      <c r="K650" s="126">
        <v>464</v>
      </c>
      <c r="L650" s="100" t="s">
        <v>1324</v>
      </c>
    </row>
    <row r="651" spans="1:12" ht="56.25" customHeight="1">
      <c r="A651" s="97">
        <v>20</v>
      </c>
      <c r="B651" s="122" t="s">
        <v>10531</v>
      </c>
      <c r="C651" s="123">
        <v>42412</v>
      </c>
      <c r="D651" s="97" t="s">
        <v>10535</v>
      </c>
      <c r="E651" s="97" t="s">
        <v>6</v>
      </c>
      <c r="F651" s="97">
        <v>3847</v>
      </c>
      <c r="G651" s="97"/>
      <c r="H651" s="124" t="s">
        <v>1601</v>
      </c>
      <c r="I651" s="125">
        <v>0</v>
      </c>
      <c r="J651" s="125">
        <v>2353.4</v>
      </c>
      <c r="K651" s="126">
        <v>2353.4</v>
      </c>
      <c r="L651" s="100" t="s">
        <v>1324</v>
      </c>
    </row>
    <row r="652" spans="1:12" ht="56.25" customHeight="1">
      <c r="A652" s="97">
        <v>20</v>
      </c>
      <c r="B652" s="122" t="s">
        <v>10531</v>
      </c>
      <c r="C652" s="123">
        <v>42412</v>
      </c>
      <c r="D652" s="97" t="s">
        <v>10536</v>
      </c>
      <c r="E652" s="97" t="s">
        <v>6</v>
      </c>
      <c r="F652" s="97">
        <v>3848</v>
      </c>
      <c r="G652" s="97"/>
      <c r="H652" s="124" t="s">
        <v>1602</v>
      </c>
      <c r="I652" s="125">
        <v>0</v>
      </c>
      <c r="J652" s="125">
        <v>50145.2</v>
      </c>
      <c r="K652" s="126">
        <v>50145.2</v>
      </c>
      <c r="L652" s="100" t="s">
        <v>1324</v>
      </c>
    </row>
    <row r="653" spans="1:12" ht="56.25" customHeight="1">
      <c r="A653" s="97">
        <v>20</v>
      </c>
      <c r="B653" s="122" t="s">
        <v>10531</v>
      </c>
      <c r="C653" s="123">
        <v>42412</v>
      </c>
      <c r="D653" s="97" t="s">
        <v>10537</v>
      </c>
      <c r="E653" s="97" t="s">
        <v>6</v>
      </c>
      <c r="F653" s="97">
        <v>3849</v>
      </c>
      <c r="G653" s="97"/>
      <c r="H653" s="124" t="s">
        <v>1603</v>
      </c>
      <c r="I653" s="125">
        <v>0</v>
      </c>
      <c r="J653" s="125">
        <v>24971</v>
      </c>
      <c r="K653" s="126">
        <v>24971</v>
      </c>
      <c r="L653" s="100" t="s">
        <v>1324</v>
      </c>
    </row>
    <row r="654" spans="1:12" ht="56.25" customHeight="1">
      <c r="A654" s="97">
        <v>20</v>
      </c>
      <c r="B654" s="122" t="s">
        <v>4869</v>
      </c>
      <c r="C654" s="123">
        <v>42416</v>
      </c>
      <c r="D654" s="97" t="s">
        <v>18121</v>
      </c>
      <c r="E654" s="97" t="s">
        <v>3</v>
      </c>
      <c r="F654" s="97">
        <v>1350803</v>
      </c>
      <c r="G654" s="97"/>
      <c r="H654" s="124" t="s">
        <v>4875</v>
      </c>
      <c r="I654" s="125">
        <v>0</v>
      </c>
      <c r="J654" s="125">
        <v>964298.16</v>
      </c>
      <c r="K654" s="126">
        <v>964298.16</v>
      </c>
      <c r="L654" s="100" t="s">
        <v>1324</v>
      </c>
    </row>
    <row r="655" spans="1:12" ht="56.25" customHeight="1">
      <c r="A655" s="97">
        <v>20</v>
      </c>
      <c r="B655" s="122" t="s">
        <v>4869</v>
      </c>
      <c r="C655" s="123">
        <v>42418</v>
      </c>
      <c r="D655" s="97" t="s">
        <v>18137</v>
      </c>
      <c r="E655" s="97" t="s">
        <v>3</v>
      </c>
      <c r="F655" s="97">
        <v>1351530</v>
      </c>
      <c r="G655" s="97"/>
      <c r="H655" s="124" t="s">
        <v>4892</v>
      </c>
      <c r="I655" s="125">
        <v>0</v>
      </c>
      <c r="J655" s="125">
        <v>4607.5200000000004</v>
      </c>
      <c r="K655" s="126">
        <v>4607.5200000000004</v>
      </c>
      <c r="L655" s="100" t="s">
        <v>1324</v>
      </c>
    </row>
    <row r="656" spans="1:12" ht="56.25" customHeight="1">
      <c r="A656" s="97">
        <v>20</v>
      </c>
      <c r="B656" s="122" t="s">
        <v>4869</v>
      </c>
      <c r="C656" s="123">
        <v>42423</v>
      </c>
      <c r="D656" s="97" t="s">
        <v>18226</v>
      </c>
      <c r="E656" s="97" t="s">
        <v>3</v>
      </c>
      <c r="F656" s="97">
        <v>1353127</v>
      </c>
      <c r="G656" s="97"/>
      <c r="H656" s="124" t="s">
        <v>4983</v>
      </c>
      <c r="I656" s="125">
        <v>0</v>
      </c>
      <c r="J656" s="125">
        <v>755.1</v>
      </c>
      <c r="K656" s="126">
        <v>755.1</v>
      </c>
      <c r="L656" s="100" t="s">
        <v>1324</v>
      </c>
    </row>
    <row r="657" spans="1:12" ht="56.25" customHeight="1">
      <c r="A657" s="97">
        <v>20</v>
      </c>
      <c r="B657" s="122" t="s">
        <v>4869</v>
      </c>
      <c r="C657" s="123">
        <v>42423</v>
      </c>
      <c r="D657" s="97" t="s">
        <v>18227</v>
      </c>
      <c r="E657" s="97" t="s">
        <v>3</v>
      </c>
      <c r="F657" s="97">
        <v>1353129</v>
      </c>
      <c r="G657" s="97"/>
      <c r="H657" s="124" t="s">
        <v>4984</v>
      </c>
      <c r="I657" s="125">
        <v>0</v>
      </c>
      <c r="J657" s="125">
        <v>22.1</v>
      </c>
      <c r="K657" s="126">
        <v>22.1</v>
      </c>
      <c r="L657" s="100" t="s">
        <v>1324</v>
      </c>
    </row>
    <row r="658" spans="1:12" ht="56.25" customHeight="1">
      <c r="A658" s="97">
        <v>20</v>
      </c>
      <c r="B658" s="122" t="s">
        <v>4869</v>
      </c>
      <c r="C658" s="123">
        <v>42426</v>
      </c>
      <c r="D658" s="97" t="s">
        <v>18266</v>
      </c>
      <c r="E658" s="97" t="s">
        <v>3</v>
      </c>
      <c r="F658" s="97">
        <v>1354273</v>
      </c>
      <c r="G658" s="97"/>
      <c r="H658" s="124" t="s">
        <v>5023</v>
      </c>
      <c r="I658" s="125">
        <v>0</v>
      </c>
      <c r="J658" s="125">
        <v>6434.45</v>
      </c>
      <c r="K658" s="126">
        <v>6434.45</v>
      </c>
      <c r="L658" s="100" t="s">
        <v>1324</v>
      </c>
    </row>
    <row r="659" spans="1:12" ht="56.25" customHeight="1">
      <c r="A659" s="97">
        <v>20</v>
      </c>
      <c r="B659" s="122" t="s">
        <v>4869</v>
      </c>
      <c r="C659" s="123">
        <v>42426</v>
      </c>
      <c r="D659" s="97" t="s">
        <v>18267</v>
      </c>
      <c r="E659" s="97" t="s">
        <v>3</v>
      </c>
      <c r="F659" s="97">
        <v>1354274</v>
      </c>
      <c r="G659" s="97"/>
      <c r="H659" s="124" t="s">
        <v>5024</v>
      </c>
      <c r="I659" s="125">
        <v>0</v>
      </c>
      <c r="J659" s="125">
        <v>44763.24</v>
      </c>
      <c r="K659" s="126">
        <v>44763.24</v>
      </c>
      <c r="L659" s="100" t="s">
        <v>1324</v>
      </c>
    </row>
    <row r="660" spans="1:12" ht="56.25" customHeight="1">
      <c r="A660" s="97">
        <v>20</v>
      </c>
      <c r="B660" s="122" t="s">
        <v>4869</v>
      </c>
      <c r="C660" s="123">
        <v>42430</v>
      </c>
      <c r="D660" s="97" t="s">
        <v>18324</v>
      </c>
      <c r="E660" s="97" t="s">
        <v>3</v>
      </c>
      <c r="F660" s="97">
        <v>1355544</v>
      </c>
      <c r="G660" s="97"/>
      <c r="H660" s="124" t="s">
        <v>5084</v>
      </c>
      <c r="I660" s="125">
        <v>0</v>
      </c>
      <c r="J660" s="125">
        <v>2020</v>
      </c>
      <c r="K660" s="126">
        <v>2020</v>
      </c>
      <c r="L660" s="100" t="s">
        <v>1324</v>
      </c>
    </row>
    <row r="661" spans="1:12" ht="56.25" customHeight="1">
      <c r="A661" s="97">
        <v>20</v>
      </c>
      <c r="B661" s="122" t="s">
        <v>4869</v>
      </c>
      <c r="C661" s="123">
        <v>42430</v>
      </c>
      <c r="D661" s="97" t="s">
        <v>18325</v>
      </c>
      <c r="E661" s="97" t="s">
        <v>3</v>
      </c>
      <c r="F661" s="97">
        <v>1355545</v>
      </c>
      <c r="G661" s="97"/>
      <c r="H661" s="124" t="s">
        <v>5085</v>
      </c>
      <c r="I661" s="125">
        <v>0</v>
      </c>
      <c r="J661" s="125">
        <v>830</v>
      </c>
      <c r="K661" s="126">
        <v>830</v>
      </c>
      <c r="L661" s="100" t="s">
        <v>1324</v>
      </c>
    </row>
    <row r="662" spans="1:12" ht="56.25" customHeight="1">
      <c r="A662" s="97">
        <v>20</v>
      </c>
      <c r="B662" s="122" t="s">
        <v>4869</v>
      </c>
      <c r="C662" s="123">
        <v>42457</v>
      </c>
      <c r="D662" s="97" t="s">
        <v>18615</v>
      </c>
      <c r="E662" s="97" t="s">
        <v>3</v>
      </c>
      <c r="F662" s="97">
        <v>1363310</v>
      </c>
      <c r="G662" s="97"/>
      <c r="H662" s="124" t="s">
        <v>5381</v>
      </c>
      <c r="I662" s="125">
        <v>0</v>
      </c>
      <c r="J662" s="125">
        <v>5987.99</v>
      </c>
      <c r="K662" s="126">
        <v>5987.99</v>
      </c>
      <c r="L662" s="100" t="s">
        <v>1324</v>
      </c>
    </row>
    <row r="663" spans="1:12" ht="56.25" customHeight="1">
      <c r="A663" s="97">
        <v>20</v>
      </c>
      <c r="B663" s="122" t="s">
        <v>4869</v>
      </c>
      <c r="C663" s="123">
        <v>42460</v>
      </c>
      <c r="D663" s="97" t="s">
        <v>18656</v>
      </c>
      <c r="E663" s="97" t="s">
        <v>3</v>
      </c>
      <c r="F663" s="97">
        <v>1364589</v>
      </c>
      <c r="G663" s="97"/>
      <c r="H663" s="124" t="s">
        <v>5419</v>
      </c>
      <c r="I663" s="125">
        <v>0</v>
      </c>
      <c r="J663" s="125">
        <v>2720.4</v>
      </c>
      <c r="K663" s="126">
        <v>2720.4</v>
      </c>
      <c r="L663" s="100" t="s">
        <v>1324</v>
      </c>
    </row>
    <row r="664" spans="1:12" ht="56.25" customHeight="1">
      <c r="A664" s="97">
        <v>20</v>
      </c>
      <c r="B664" s="122" t="s">
        <v>4869</v>
      </c>
      <c r="C664" s="123">
        <v>42478</v>
      </c>
      <c r="D664" s="97" t="s">
        <v>18875</v>
      </c>
      <c r="E664" s="97" t="s">
        <v>3</v>
      </c>
      <c r="F664" s="97">
        <v>1370229</v>
      </c>
      <c r="G664" s="97"/>
      <c r="H664" s="124" t="s">
        <v>5630</v>
      </c>
      <c r="I664" s="125">
        <v>0</v>
      </c>
      <c r="J664" s="125">
        <v>1380</v>
      </c>
      <c r="K664" s="126">
        <v>1380</v>
      </c>
      <c r="L664" s="100" t="s">
        <v>1324</v>
      </c>
    </row>
    <row r="665" spans="1:12" ht="56.25" customHeight="1">
      <c r="A665" s="97">
        <v>20</v>
      </c>
      <c r="B665" s="122" t="s">
        <v>4869</v>
      </c>
      <c r="C665" s="123">
        <v>42482</v>
      </c>
      <c r="D665" s="97" t="s">
        <v>18948</v>
      </c>
      <c r="E665" s="97" t="s">
        <v>3</v>
      </c>
      <c r="F665" s="97">
        <v>1371917</v>
      </c>
      <c r="G665" s="97"/>
      <c r="H665" s="124" t="s">
        <v>5702</v>
      </c>
      <c r="I665" s="125">
        <v>0</v>
      </c>
      <c r="J665" s="125">
        <v>27824.100000000002</v>
      </c>
      <c r="K665" s="126">
        <v>27824.100000000002</v>
      </c>
      <c r="L665" s="100" t="s">
        <v>1324</v>
      </c>
    </row>
    <row r="666" spans="1:12" ht="56.25" customHeight="1">
      <c r="A666" s="97">
        <v>20</v>
      </c>
      <c r="B666" s="122" t="s">
        <v>4869</v>
      </c>
      <c r="C666" s="123">
        <v>42482</v>
      </c>
      <c r="D666" s="97" t="s">
        <v>18950</v>
      </c>
      <c r="E666" s="97" t="s">
        <v>3</v>
      </c>
      <c r="F666" s="97">
        <v>1371919</v>
      </c>
      <c r="G666" s="97"/>
      <c r="H666" s="124" t="s">
        <v>5704</v>
      </c>
      <c r="I666" s="125">
        <v>0</v>
      </c>
      <c r="J666" s="125">
        <v>2643.18</v>
      </c>
      <c r="K666" s="126">
        <v>2643.18</v>
      </c>
      <c r="L666" s="100" t="s">
        <v>1324</v>
      </c>
    </row>
    <row r="667" spans="1:12" ht="56.25" customHeight="1">
      <c r="A667" s="97">
        <v>20</v>
      </c>
      <c r="B667" s="122" t="s">
        <v>4869</v>
      </c>
      <c r="C667" s="123">
        <v>42489</v>
      </c>
      <c r="D667" s="97" t="s">
        <v>19051</v>
      </c>
      <c r="E667" s="97" t="s">
        <v>3</v>
      </c>
      <c r="F667" s="97">
        <v>1374602</v>
      </c>
      <c r="G667" s="97"/>
      <c r="H667" s="124" t="s">
        <v>5806</v>
      </c>
      <c r="I667" s="125">
        <v>0</v>
      </c>
      <c r="J667" s="125">
        <v>2720</v>
      </c>
      <c r="K667" s="126">
        <v>2720</v>
      </c>
      <c r="L667" s="100" t="s">
        <v>1324</v>
      </c>
    </row>
    <row r="668" spans="1:12" ht="56.25" customHeight="1">
      <c r="A668" s="97">
        <v>20</v>
      </c>
      <c r="B668" s="122" t="s">
        <v>4869</v>
      </c>
      <c r="C668" s="123">
        <v>42496</v>
      </c>
      <c r="D668" s="97" t="s">
        <v>19132</v>
      </c>
      <c r="E668" s="97" t="s">
        <v>3</v>
      </c>
      <c r="F668" s="97">
        <v>1376650</v>
      </c>
      <c r="G668" s="97"/>
      <c r="H668" s="124" t="s">
        <v>5881</v>
      </c>
      <c r="I668" s="125">
        <v>0</v>
      </c>
      <c r="J668" s="125">
        <v>585.9</v>
      </c>
      <c r="K668" s="126">
        <v>585.9</v>
      </c>
      <c r="L668" s="100" t="s">
        <v>1324</v>
      </c>
    </row>
    <row r="669" spans="1:12" ht="56.25" customHeight="1">
      <c r="A669" s="97">
        <v>20</v>
      </c>
      <c r="B669" s="122" t="s">
        <v>4869</v>
      </c>
      <c r="C669" s="123">
        <v>42499</v>
      </c>
      <c r="D669" s="97" t="s">
        <v>19139</v>
      </c>
      <c r="E669" s="97" t="s">
        <v>3</v>
      </c>
      <c r="F669" s="97">
        <v>1376960</v>
      </c>
      <c r="G669" s="97"/>
      <c r="H669" s="124" t="s">
        <v>5888</v>
      </c>
      <c r="I669" s="125">
        <v>0</v>
      </c>
      <c r="J669" s="125">
        <v>1046260.78</v>
      </c>
      <c r="K669" s="126">
        <v>1046260.78</v>
      </c>
      <c r="L669" s="100" t="s">
        <v>1324</v>
      </c>
    </row>
    <row r="670" spans="1:12" ht="56.25" customHeight="1">
      <c r="A670" s="97">
        <v>20</v>
      </c>
      <c r="B670" s="122" t="s">
        <v>4869</v>
      </c>
      <c r="C670" s="123">
        <v>42501</v>
      </c>
      <c r="D670" s="97" t="s">
        <v>19173</v>
      </c>
      <c r="E670" s="97" t="s">
        <v>3</v>
      </c>
      <c r="F670" s="97">
        <v>1377773</v>
      </c>
      <c r="G670" s="97"/>
      <c r="H670" s="124" t="s">
        <v>5921</v>
      </c>
      <c r="I670" s="125">
        <v>0</v>
      </c>
      <c r="J670" s="125">
        <v>106.2</v>
      </c>
      <c r="K670" s="126">
        <v>106.2</v>
      </c>
      <c r="L670" s="100" t="s">
        <v>1324</v>
      </c>
    </row>
    <row r="671" spans="1:12" ht="56.25" customHeight="1">
      <c r="A671" s="97">
        <v>20</v>
      </c>
      <c r="B671" s="122" t="s">
        <v>4869</v>
      </c>
      <c r="C671" s="123">
        <v>42501</v>
      </c>
      <c r="D671" s="97" t="s">
        <v>19181</v>
      </c>
      <c r="E671" s="97" t="s">
        <v>3</v>
      </c>
      <c r="F671" s="97">
        <v>1377905</v>
      </c>
      <c r="G671" s="97"/>
      <c r="H671" s="124" t="s">
        <v>5928</v>
      </c>
      <c r="I671" s="125">
        <v>0</v>
      </c>
      <c r="J671" s="125">
        <v>152.80000000000001</v>
      </c>
      <c r="K671" s="126">
        <v>152.80000000000001</v>
      </c>
      <c r="L671" s="100" t="s">
        <v>1324</v>
      </c>
    </row>
    <row r="672" spans="1:12" ht="56.25" customHeight="1">
      <c r="A672" s="97">
        <v>20</v>
      </c>
      <c r="B672" s="122" t="s">
        <v>4869</v>
      </c>
      <c r="C672" s="123">
        <v>42502</v>
      </c>
      <c r="D672" s="97" t="s">
        <v>19186</v>
      </c>
      <c r="E672" s="97" t="s">
        <v>3</v>
      </c>
      <c r="F672" s="97">
        <v>1378219</v>
      </c>
      <c r="G672" s="97"/>
      <c r="H672" s="124" t="s">
        <v>5934</v>
      </c>
      <c r="I672" s="125">
        <v>0</v>
      </c>
      <c r="J672" s="125">
        <v>689</v>
      </c>
      <c r="K672" s="126">
        <v>689</v>
      </c>
      <c r="L672" s="100" t="s">
        <v>1324</v>
      </c>
    </row>
    <row r="673" spans="1:12" ht="56.25" customHeight="1">
      <c r="A673" s="97">
        <v>20</v>
      </c>
      <c r="B673" s="122" t="s">
        <v>4869</v>
      </c>
      <c r="C673" s="123">
        <v>42502</v>
      </c>
      <c r="D673" s="97" t="s">
        <v>19188</v>
      </c>
      <c r="E673" s="97" t="s">
        <v>3</v>
      </c>
      <c r="F673" s="97">
        <v>1378223</v>
      </c>
      <c r="G673" s="97"/>
      <c r="H673" s="124" t="s">
        <v>5936</v>
      </c>
      <c r="I673" s="125">
        <v>0</v>
      </c>
      <c r="J673" s="125">
        <v>689</v>
      </c>
      <c r="K673" s="126">
        <v>689</v>
      </c>
      <c r="L673" s="100" t="s">
        <v>1324</v>
      </c>
    </row>
    <row r="674" spans="1:12" ht="56.25" customHeight="1">
      <c r="A674" s="97">
        <v>20</v>
      </c>
      <c r="B674" s="122" t="s">
        <v>4869</v>
      </c>
      <c r="C674" s="123">
        <v>42502</v>
      </c>
      <c r="D674" s="97" t="s">
        <v>19193</v>
      </c>
      <c r="E674" s="97" t="s">
        <v>3</v>
      </c>
      <c r="F674" s="97">
        <v>1378236</v>
      </c>
      <c r="G674" s="97"/>
      <c r="H674" s="124" t="s">
        <v>5941</v>
      </c>
      <c r="I674" s="125">
        <v>0</v>
      </c>
      <c r="J674" s="125">
        <v>41.97</v>
      </c>
      <c r="K674" s="126">
        <v>41.97</v>
      </c>
      <c r="L674" s="100" t="s">
        <v>1324</v>
      </c>
    </row>
    <row r="675" spans="1:12" ht="56.25" customHeight="1">
      <c r="A675" s="97">
        <v>20</v>
      </c>
      <c r="B675" s="122" t="s">
        <v>4869</v>
      </c>
      <c r="C675" s="123">
        <v>42507</v>
      </c>
      <c r="D675" s="97" t="s">
        <v>19240</v>
      </c>
      <c r="E675" s="97" t="s">
        <v>3</v>
      </c>
      <c r="F675" s="97">
        <v>1379668</v>
      </c>
      <c r="G675" s="97"/>
      <c r="H675" s="124" t="s">
        <v>5986</v>
      </c>
      <c r="I675" s="125">
        <v>0</v>
      </c>
      <c r="J675" s="125">
        <v>51.19</v>
      </c>
      <c r="K675" s="126">
        <v>51.19</v>
      </c>
      <c r="L675" s="100" t="s">
        <v>1324</v>
      </c>
    </row>
    <row r="676" spans="1:12" ht="56.25" customHeight="1">
      <c r="A676" s="97">
        <v>20</v>
      </c>
      <c r="B676" s="122" t="s">
        <v>4869</v>
      </c>
      <c r="C676" s="123">
        <v>42534</v>
      </c>
      <c r="D676" s="97" t="s">
        <v>19656</v>
      </c>
      <c r="E676" s="97" t="s">
        <v>3</v>
      </c>
      <c r="F676" s="97">
        <v>1388161</v>
      </c>
      <c r="G676" s="97"/>
      <c r="H676" s="124" t="s">
        <v>6393</v>
      </c>
      <c r="I676" s="125">
        <v>0</v>
      </c>
      <c r="J676" s="125">
        <v>1333.06</v>
      </c>
      <c r="K676" s="126">
        <v>1333.06</v>
      </c>
      <c r="L676" s="100" t="s">
        <v>1324</v>
      </c>
    </row>
    <row r="677" spans="1:12" ht="56.25" customHeight="1">
      <c r="A677" s="97">
        <v>20</v>
      </c>
      <c r="B677" s="122" t="s">
        <v>4869</v>
      </c>
      <c r="C677" s="123">
        <v>42535</v>
      </c>
      <c r="D677" s="97" t="s">
        <v>19679</v>
      </c>
      <c r="E677" s="97" t="s">
        <v>3</v>
      </c>
      <c r="F677" s="97">
        <v>1388666</v>
      </c>
      <c r="G677" s="97"/>
      <c r="H677" s="124" t="s">
        <v>6417</v>
      </c>
      <c r="I677" s="125">
        <v>0</v>
      </c>
      <c r="J677" s="125">
        <v>1290</v>
      </c>
      <c r="K677" s="126">
        <v>1290</v>
      </c>
      <c r="L677" s="100" t="s">
        <v>1324</v>
      </c>
    </row>
    <row r="678" spans="1:12" ht="56.25" customHeight="1">
      <c r="A678" s="97">
        <v>20</v>
      </c>
      <c r="B678" s="122" t="s">
        <v>4869</v>
      </c>
      <c r="C678" s="123">
        <v>42538</v>
      </c>
      <c r="D678" s="97" t="s">
        <v>19738</v>
      </c>
      <c r="E678" s="97" t="s">
        <v>3</v>
      </c>
      <c r="F678" s="97">
        <v>1389932</v>
      </c>
      <c r="G678" s="97"/>
      <c r="H678" s="124" t="s">
        <v>6475</v>
      </c>
      <c r="I678" s="125">
        <v>0</v>
      </c>
      <c r="J678" s="125">
        <v>8</v>
      </c>
      <c r="K678" s="126">
        <v>8</v>
      </c>
      <c r="L678" s="100" t="s">
        <v>1324</v>
      </c>
    </row>
    <row r="679" spans="1:12" ht="56.25" customHeight="1">
      <c r="A679" s="97">
        <v>20</v>
      </c>
      <c r="B679" s="122" t="s">
        <v>4869</v>
      </c>
      <c r="C679" s="123">
        <v>42544</v>
      </c>
      <c r="D679" s="97" t="s">
        <v>19826</v>
      </c>
      <c r="E679" s="97" t="s">
        <v>3</v>
      </c>
      <c r="F679" s="97">
        <v>1391421</v>
      </c>
      <c r="G679" s="97"/>
      <c r="H679" s="124" t="s">
        <v>6558</v>
      </c>
      <c r="I679" s="125">
        <v>0</v>
      </c>
      <c r="J679" s="125">
        <v>264.8</v>
      </c>
      <c r="K679" s="126">
        <v>264.8</v>
      </c>
      <c r="L679" s="100" t="s">
        <v>1347</v>
      </c>
    </row>
    <row r="680" spans="1:12" ht="56.25" customHeight="1">
      <c r="A680" s="97">
        <v>20</v>
      </c>
      <c r="B680" s="122" t="s">
        <v>4869</v>
      </c>
      <c r="C680" s="123">
        <v>42545</v>
      </c>
      <c r="D680" s="97" t="s">
        <v>19843</v>
      </c>
      <c r="E680" s="97" t="s">
        <v>3</v>
      </c>
      <c r="F680" s="97">
        <v>1391808</v>
      </c>
      <c r="G680" s="97"/>
      <c r="H680" s="124" t="s">
        <v>6575</v>
      </c>
      <c r="I680" s="125">
        <v>0</v>
      </c>
      <c r="J680" s="125">
        <v>97</v>
      </c>
      <c r="K680" s="126">
        <v>97</v>
      </c>
      <c r="L680" s="100" t="s">
        <v>1324</v>
      </c>
    </row>
    <row r="681" spans="1:12" ht="56.25" customHeight="1">
      <c r="A681" s="97">
        <v>20</v>
      </c>
      <c r="B681" s="122" t="s">
        <v>4869</v>
      </c>
      <c r="C681" s="123">
        <v>42555</v>
      </c>
      <c r="D681" s="97" t="s">
        <v>19998</v>
      </c>
      <c r="E681" s="97" t="s">
        <v>3</v>
      </c>
      <c r="F681" s="97">
        <v>1394561</v>
      </c>
      <c r="G681" s="97"/>
      <c r="H681" s="124" t="s">
        <v>6728</v>
      </c>
      <c r="I681" s="125">
        <v>0</v>
      </c>
      <c r="J681" s="125">
        <v>2162.87</v>
      </c>
      <c r="K681" s="126">
        <v>2162.87</v>
      </c>
      <c r="L681" s="100" t="s">
        <v>1324</v>
      </c>
    </row>
    <row r="682" spans="1:12" ht="56.25" customHeight="1">
      <c r="A682" s="97">
        <v>20</v>
      </c>
      <c r="B682" s="122" t="s">
        <v>4869</v>
      </c>
      <c r="C682" s="123">
        <v>42555</v>
      </c>
      <c r="D682" s="97" t="s">
        <v>19999</v>
      </c>
      <c r="E682" s="97" t="s">
        <v>3</v>
      </c>
      <c r="F682" s="97">
        <v>1394566</v>
      </c>
      <c r="G682" s="97"/>
      <c r="H682" s="124" t="s">
        <v>6729</v>
      </c>
      <c r="I682" s="125">
        <v>0</v>
      </c>
      <c r="J682" s="125">
        <v>28829.4</v>
      </c>
      <c r="K682" s="126">
        <v>28829.4</v>
      </c>
      <c r="L682" s="100" t="s">
        <v>1324</v>
      </c>
    </row>
    <row r="683" spans="1:12" ht="56.25" customHeight="1">
      <c r="A683" s="97">
        <v>20</v>
      </c>
      <c r="B683" s="122" t="s">
        <v>4869</v>
      </c>
      <c r="C683" s="123">
        <v>42555</v>
      </c>
      <c r="D683" s="97" t="s">
        <v>20000</v>
      </c>
      <c r="E683" s="97" t="s">
        <v>3</v>
      </c>
      <c r="F683" s="97">
        <v>1394569</v>
      </c>
      <c r="G683" s="97"/>
      <c r="H683" s="124" t="s">
        <v>6730</v>
      </c>
      <c r="I683" s="125">
        <v>0</v>
      </c>
      <c r="J683" s="125">
        <v>1329</v>
      </c>
      <c r="K683" s="126">
        <v>1329</v>
      </c>
      <c r="L683" s="100" t="s">
        <v>1324</v>
      </c>
    </row>
    <row r="684" spans="1:12" ht="56.25" customHeight="1">
      <c r="A684" s="97">
        <v>20</v>
      </c>
      <c r="B684" s="122" t="s">
        <v>4869</v>
      </c>
      <c r="C684" s="123">
        <v>42563</v>
      </c>
      <c r="D684" s="97" t="s">
        <v>20150</v>
      </c>
      <c r="E684" s="97" t="s">
        <v>3</v>
      </c>
      <c r="F684" s="97">
        <v>1397304</v>
      </c>
      <c r="G684" s="97"/>
      <c r="H684" s="124" t="s">
        <v>6875</v>
      </c>
      <c r="I684" s="125">
        <v>0</v>
      </c>
      <c r="J684" s="125">
        <v>2</v>
      </c>
      <c r="K684" s="126">
        <v>2</v>
      </c>
      <c r="L684" s="100" t="s">
        <v>1324</v>
      </c>
    </row>
    <row r="685" spans="1:12" ht="56.25" customHeight="1">
      <c r="A685" s="97">
        <v>20</v>
      </c>
      <c r="B685" s="122" t="s">
        <v>4869</v>
      </c>
      <c r="C685" s="123">
        <v>42573</v>
      </c>
      <c r="D685" s="97" t="s">
        <v>20311</v>
      </c>
      <c r="E685" s="97" t="s">
        <v>3</v>
      </c>
      <c r="F685" s="97">
        <v>1400739</v>
      </c>
      <c r="G685" s="97"/>
      <c r="H685" s="124" t="s">
        <v>7025</v>
      </c>
      <c r="I685" s="125">
        <v>0</v>
      </c>
      <c r="J685" s="125">
        <v>130</v>
      </c>
      <c r="K685" s="126">
        <v>130</v>
      </c>
      <c r="L685" s="100" t="s">
        <v>1324</v>
      </c>
    </row>
    <row r="686" spans="1:12" ht="56.25" customHeight="1">
      <c r="A686" s="97">
        <v>20</v>
      </c>
      <c r="B686" s="122" t="s">
        <v>4869</v>
      </c>
      <c r="C686" s="123">
        <v>42573</v>
      </c>
      <c r="D686" s="97" t="s">
        <v>20312</v>
      </c>
      <c r="E686" s="97" t="s">
        <v>3</v>
      </c>
      <c r="F686" s="97">
        <v>1400742</v>
      </c>
      <c r="G686" s="97"/>
      <c r="H686" s="124" t="s">
        <v>7026</v>
      </c>
      <c r="I686" s="125">
        <v>0</v>
      </c>
      <c r="J686" s="125">
        <v>111</v>
      </c>
      <c r="K686" s="126">
        <v>111</v>
      </c>
      <c r="L686" s="100" t="s">
        <v>1324</v>
      </c>
    </row>
    <row r="687" spans="1:12" ht="56.25" customHeight="1">
      <c r="A687" s="97">
        <v>20</v>
      </c>
      <c r="B687" s="122" t="s">
        <v>4869</v>
      </c>
      <c r="C687" s="123">
        <v>42573</v>
      </c>
      <c r="D687" s="97" t="s">
        <v>20313</v>
      </c>
      <c r="E687" s="97" t="s">
        <v>3</v>
      </c>
      <c r="F687" s="97">
        <v>1400743</v>
      </c>
      <c r="G687" s="97"/>
      <c r="H687" s="124" t="s">
        <v>7027</v>
      </c>
      <c r="I687" s="125">
        <v>0</v>
      </c>
      <c r="J687" s="125">
        <v>111</v>
      </c>
      <c r="K687" s="126">
        <v>111</v>
      </c>
      <c r="L687" s="100" t="s">
        <v>1324</v>
      </c>
    </row>
    <row r="688" spans="1:12" ht="56.25" customHeight="1">
      <c r="A688" s="97">
        <v>20</v>
      </c>
      <c r="B688" s="122" t="s">
        <v>4869</v>
      </c>
      <c r="C688" s="123">
        <v>42573</v>
      </c>
      <c r="D688" s="97" t="s">
        <v>20314</v>
      </c>
      <c r="E688" s="97" t="s">
        <v>3</v>
      </c>
      <c r="F688" s="97">
        <v>1400745</v>
      </c>
      <c r="G688" s="97"/>
      <c r="H688" s="124" t="s">
        <v>7028</v>
      </c>
      <c r="I688" s="125">
        <v>0</v>
      </c>
      <c r="J688" s="125">
        <v>111</v>
      </c>
      <c r="K688" s="126">
        <v>111</v>
      </c>
      <c r="L688" s="100" t="s">
        <v>1324</v>
      </c>
    </row>
    <row r="689" spans="1:12" ht="56.25" customHeight="1">
      <c r="A689" s="97">
        <v>20</v>
      </c>
      <c r="B689" s="122" t="s">
        <v>4869</v>
      </c>
      <c r="C689" s="123">
        <v>42576</v>
      </c>
      <c r="D689" s="97" t="s">
        <v>20335</v>
      </c>
      <c r="E689" s="97" t="s">
        <v>3</v>
      </c>
      <c r="F689" s="97">
        <v>1401187</v>
      </c>
      <c r="G689" s="97"/>
      <c r="H689" s="124" t="s">
        <v>7050</v>
      </c>
      <c r="I689" s="125">
        <v>0</v>
      </c>
      <c r="J689" s="125">
        <v>71.97</v>
      </c>
      <c r="K689" s="126">
        <v>71.97</v>
      </c>
      <c r="L689" s="100" t="s">
        <v>1324</v>
      </c>
    </row>
    <row r="690" spans="1:12" ht="56.25" customHeight="1">
      <c r="A690" s="97">
        <v>20</v>
      </c>
      <c r="B690" s="122" t="s">
        <v>4869</v>
      </c>
      <c r="C690" s="123">
        <v>42578</v>
      </c>
      <c r="D690" s="97" t="s">
        <v>20372</v>
      </c>
      <c r="E690" s="97" t="s">
        <v>3</v>
      </c>
      <c r="F690" s="97">
        <v>1401983</v>
      </c>
      <c r="G690" s="97"/>
      <c r="H690" s="124" t="s">
        <v>7087</v>
      </c>
      <c r="I690" s="125">
        <v>0</v>
      </c>
      <c r="J690" s="125">
        <v>111</v>
      </c>
      <c r="K690" s="126">
        <v>111</v>
      </c>
      <c r="L690" s="100" t="s">
        <v>1324</v>
      </c>
    </row>
    <row r="691" spans="1:12" ht="56.25" customHeight="1">
      <c r="A691" s="97">
        <v>20</v>
      </c>
      <c r="B691" s="122" t="s">
        <v>4869</v>
      </c>
      <c r="C691" s="123">
        <v>42578</v>
      </c>
      <c r="D691" s="97" t="s">
        <v>20373</v>
      </c>
      <c r="E691" s="97" t="s">
        <v>3</v>
      </c>
      <c r="F691" s="97">
        <v>1401985</v>
      </c>
      <c r="G691" s="97"/>
      <c r="H691" s="124" t="s">
        <v>7088</v>
      </c>
      <c r="I691" s="125">
        <v>0</v>
      </c>
      <c r="J691" s="125">
        <v>111</v>
      </c>
      <c r="K691" s="126">
        <v>111</v>
      </c>
      <c r="L691" s="100" t="s">
        <v>1324</v>
      </c>
    </row>
    <row r="692" spans="1:12" ht="56.25" customHeight="1">
      <c r="A692" s="97">
        <v>20</v>
      </c>
      <c r="B692" s="122" t="s">
        <v>4869</v>
      </c>
      <c r="C692" s="123">
        <v>42578</v>
      </c>
      <c r="D692" s="97" t="s">
        <v>20374</v>
      </c>
      <c r="E692" s="97" t="s">
        <v>3</v>
      </c>
      <c r="F692" s="97">
        <v>1401989</v>
      </c>
      <c r="G692" s="97"/>
      <c r="H692" s="124" t="s">
        <v>7089</v>
      </c>
      <c r="I692" s="125">
        <v>0</v>
      </c>
      <c r="J692" s="125">
        <v>37.200000000000003</v>
      </c>
      <c r="K692" s="126">
        <v>37.200000000000003</v>
      </c>
      <c r="L692" s="100" t="s">
        <v>1324</v>
      </c>
    </row>
    <row r="693" spans="1:12" ht="56.25" customHeight="1">
      <c r="A693" s="97">
        <v>20</v>
      </c>
      <c r="B693" s="122" t="s">
        <v>4869</v>
      </c>
      <c r="C693" s="123">
        <v>42585</v>
      </c>
      <c r="D693" s="97" t="s">
        <v>20517</v>
      </c>
      <c r="E693" s="97" t="s">
        <v>3</v>
      </c>
      <c r="F693" s="97">
        <v>1404135</v>
      </c>
      <c r="G693" s="97"/>
      <c r="H693" s="124" t="s">
        <v>7230</v>
      </c>
      <c r="I693" s="125">
        <v>0</v>
      </c>
      <c r="J693" s="125">
        <v>240</v>
      </c>
      <c r="K693" s="126">
        <v>240</v>
      </c>
      <c r="L693" s="100" t="s">
        <v>1324</v>
      </c>
    </row>
    <row r="694" spans="1:12" ht="56.25" customHeight="1">
      <c r="A694" s="97">
        <v>20</v>
      </c>
      <c r="B694" s="122" t="s">
        <v>4869</v>
      </c>
      <c r="C694" s="123">
        <v>42586</v>
      </c>
      <c r="D694" s="97" t="s">
        <v>20530</v>
      </c>
      <c r="E694" s="97" t="s">
        <v>3</v>
      </c>
      <c r="F694" s="97">
        <v>1404543</v>
      </c>
      <c r="G694" s="97"/>
      <c r="H694" s="124" t="s">
        <v>7243</v>
      </c>
      <c r="I694" s="125">
        <v>0</v>
      </c>
      <c r="J694" s="125">
        <v>130</v>
      </c>
      <c r="K694" s="126">
        <v>130</v>
      </c>
      <c r="L694" s="100" t="s">
        <v>1324</v>
      </c>
    </row>
    <row r="695" spans="1:12" ht="56.25" customHeight="1">
      <c r="A695" s="97">
        <v>20</v>
      </c>
      <c r="B695" s="122" t="s">
        <v>4869</v>
      </c>
      <c r="C695" s="123">
        <v>42605</v>
      </c>
      <c r="D695" s="97" t="s">
        <v>20777</v>
      </c>
      <c r="E695" s="97" t="s">
        <v>3</v>
      </c>
      <c r="F695" s="97">
        <v>1411314</v>
      </c>
      <c r="G695" s="97"/>
      <c r="H695" s="124" t="s">
        <v>7474</v>
      </c>
      <c r="I695" s="125">
        <v>0</v>
      </c>
      <c r="J695" s="125">
        <v>32944</v>
      </c>
      <c r="K695" s="126">
        <v>32944</v>
      </c>
      <c r="L695" s="100" t="s">
        <v>1324</v>
      </c>
    </row>
    <row r="696" spans="1:12" ht="56.25" customHeight="1">
      <c r="A696" s="97">
        <v>20</v>
      </c>
      <c r="B696" s="122" t="s">
        <v>4869</v>
      </c>
      <c r="C696" s="123">
        <v>42607</v>
      </c>
      <c r="D696" s="97" t="s">
        <v>20808</v>
      </c>
      <c r="E696" s="97" t="s">
        <v>3</v>
      </c>
      <c r="F696" s="97">
        <v>1412128</v>
      </c>
      <c r="G696" s="97"/>
      <c r="H696" s="124" t="s">
        <v>7506</v>
      </c>
      <c r="I696" s="125">
        <v>0</v>
      </c>
      <c r="J696" s="125">
        <v>2610</v>
      </c>
      <c r="K696" s="126">
        <v>2610</v>
      </c>
      <c r="L696" s="100" t="s">
        <v>1347</v>
      </c>
    </row>
    <row r="697" spans="1:12" ht="56.25" customHeight="1">
      <c r="A697" s="97">
        <v>20</v>
      </c>
      <c r="B697" s="122" t="s">
        <v>4869</v>
      </c>
      <c r="C697" s="123">
        <v>42607</v>
      </c>
      <c r="D697" s="97" t="s">
        <v>20809</v>
      </c>
      <c r="E697" s="97" t="s">
        <v>3</v>
      </c>
      <c r="F697" s="97">
        <v>1412130</v>
      </c>
      <c r="G697" s="97"/>
      <c r="H697" s="124" t="s">
        <v>7507</v>
      </c>
      <c r="I697" s="125">
        <v>0</v>
      </c>
      <c r="J697" s="125">
        <v>4350</v>
      </c>
      <c r="K697" s="126">
        <v>4350</v>
      </c>
      <c r="L697" s="100" t="s">
        <v>1347</v>
      </c>
    </row>
    <row r="698" spans="1:12" ht="56.25" customHeight="1">
      <c r="A698" s="97">
        <v>20</v>
      </c>
      <c r="B698" s="122" t="s">
        <v>4869</v>
      </c>
      <c r="C698" s="123">
        <v>42607</v>
      </c>
      <c r="D698" s="97" t="s">
        <v>20810</v>
      </c>
      <c r="E698" s="97" t="s">
        <v>3</v>
      </c>
      <c r="F698" s="97">
        <v>1412135</v>
      </c>
      <c r="G698" s="97"/>
      <c r="H698" s="124" t="s">
        <v>7508</v>
      </c>
      <c r="I698" s="125">
        <v>0</v>
      </c>
      <c r="J698" s="125">
        <v>204.6</v>
      </c>
      <c r="K698" s="126">
        <v>204.6</v>
      </c>
      <c r="L698" s="100" t="s">
        <v>1347</v>
      </c>
    </row>
    <row r="699" spans="1:12" ht="56.25" customHeight="1">
      <c r="A699" s="97">
        <v>20</v>
      </c>
      <c r="B699" s="122" t="s">
        <v>4869</v>
      </c>
      <c r="C699" s="123">
        <v>42607</v>
      </c>
      <c r="D699" s="97" t="s">
        <v>20811</v>
      </c>
      <c r="E699" s="97" t="s">
        <v>3</v>
      </c>
      <c r="F699" s="97">
        <v>1412138</v>
      </c>
      <c r="G699" s="97"/>
      <c r="H699" s="124" t="s">
        <v>7509</v>
      </c>
      <c r="I699" s="125">
        <v>0</v>
      </c>
      <c r="J699" s="125">
        <v>14327</v>
      </c>
      <c r="K699" s="126">
        <v>14327</v>
      </c>
      <c r="L699" s="100" t="s">
        <v>1347</v>
      </c>
    </row>
    <row r="700" spans="1:12" ht="56.25" customHeight="1">
      <c r="A700" s="97">
        <v>20</v>
      </c>
      <c r="B700" s="122" t="s">
        <v>4869</v>
      </c>
      <c r="C700" s="123">
        <v>42607</v>
      </c>
      <c r="D700" s="97" t="s">
        <v>20812</v>
      </c>
      <c r="E700" s="97" t="s">
        <v>3</v>
      </c>
      <c r="F700" s="97">
        <v>1412143</v>
      </c>
      <c r="G700" s="97"/>
      <c r="H700" s="124" t="s">
        <v>7510</v>
      </c>
      <c r="I700" s="125">
        <v>0</v>
      </c>
      <c r="J700" s="125">
        <v>3177.79</v>
      </c>
      <c r="K700" s="126">
        <v>3177.79</v>
      </c>
      <c r="L700" s="100" t="s">
        <v>1324</v>
      </c>
    </row>
    <row r="701" spans="1:12" ht="56.25" customHeight="1">
      <c r="A701" s="97">
        <v>20</v>
      </c>
      <c r="B701" s="122" t="s">
        <v>4869</v>
      </c>
      <c r="C701" s="123">
        <v>42607</v>
      </c>
      <c r="D701" s="97" t="s">
        <v>20813</v>
      </c>
      <c r="E701" s="97" t="s">
        <v>3</v>
      </c>
      <c r="F701" s="97">
        <v>1412147</v>
      </c>
      <c r="G701" s="97"/>
      <c r="H701" s="124" t="s">
        <v>7511</v>
      </c>
      <c r="I701" s="125">
        <v>0</v>
      </c>
      <c r="J701" s="125">
        <v>963.51</v>
      </c>
      <c r="K701" s="126">
        <v>963.51</v>
      </c>
      <c r="L701" s="100" t="s">
        <v>1324</v>
      </c>
    </row>
    <row r="702" spans="1:12" ht="56.25" customHeight="1">
      <c r="A702" s="97">
        <v>20</v>
      </c>
      <c r="B702" s="122" t="s">
        <v>4869</v>
      </c>
      <c r="C702" s="123">
        <v>42611</v>
      </c>
      <c r="D702" s="97" t="s">
        <v>20850</v>
      </c>
      <c r="E702" s="97" t="s">
        <v>3</v>
      </c>
      <c r="F702" s="97">
        <v>1413128</v>
      </c>
      <c r="G702" s="97"/>
      <c r="H702" s="124" t="s">
        <v>7548</v>
      </c>
      <c r="I702" s="125">
        <v>0</v>
      </c>
      <c r="J702" s="125">
        <v>55</v>
      </c>
      <c r="K702" s="126">
        <v>55</v>
      </c>
      <c r="L702" s="100" t="s">
        <v>1324</v>
      </c>
    </row>
    <row r="703" spans="1:12" ht="56.25" customHeight="1">
      <c r="A703" s="97">
        <v>20</v>
      </c>
      <c r="B703" s="122" t="s">
        <v>4869</v>
      </c>
      <c r="C703" s="123">
        <v>42611</v>
      </c>
      <c r="D703" s="97" t="s">
        <v>20870</v>
      </c>
      <c r="E703" s="97" t="s">
        <v>3</v>
      </c>
      <c r="F703" s="97">
        <v>1413462</v>
      </c>
      <c r="G703" s="97"/>
      <c r="H703" s="124" t="s">
        <v>7568</v>
      </c>
      <c r="I703" s="125">
        <v>0</v>
      </c>
      <c r="J703" s="125">
        <v>1768</v>
      </c>
      <c r="K703" s="126">
        <v>1768</v>
      </c>
      <c r="L703" s="100" t="s">
        <v>1324</v>
      </c>
    </row>
    <row r="704" spans="1:12" ht="56.25" customHeight="1">
      <c r="A704" s="97">
        <v>20</v>
      </c>
      <c r="B704" s="122" t="s">
        <v>4869</v>
      </c>
      <c r="C704" s="123">
        <v>42614</v>
      </c>
      <c r="D704" s="97" t="s">
        <v>20941</v>
      </c>
      <c r="E704" s="97" t="s">
        <v>3</v>
      </c>
      <c r="F704" s="97">
        <v>1414849</v>
      </c>
      <c r="G704" s="97"/>
      <c r="H704" s="124" t="s">
        <v>7637</v>
      </c>
      <c r="I704" s="125">
        <v>0</v>
      </c>
      <c r="J704" s="125">
        <v>3631.16</v>
      </c>
      <c r="K704" s="126">
        <v>3631.16</v>
      </c>
      <c r="L704" s="100" t="s">
        <v>1324</v>
      </c>
    </row>
    <row r="705" spans="1:12" ht="56.25" customHeight="1">
      <c r="A705" s="97">
        <v>20</v>
      </c>
      <c r="B705" s="122" t="s">
        <v>4869</v>
      </c>
      <c r="C705" s="123">
        <v>42614</v>
      </c>
      <c r="D705" s="97" t="s">
        <v>20942</v>
      </c>
      <c r="E705" s="97" t="s">
        <v>3</v>
      </c>
      <c r="F705" s="97">
        <v>1414856</v>
      </c>
      <c r="G705" s="97"/>
      <c r="H705" s="124" t="s">
        <v>7638</v>
      </c>
      <c r="I705" s="125">
        <v>0</v>
      </c>
      <c r="J705" s="125">
        <v>530</v>
      </c>
      <c r="K705" s="126">
        <v>530</v>
      </c>
      <c r="L705" s="100" t="s">
        <v>1324</v>
      </c>
    </row>
    <row r="706" spans="1:12" ht="56.25" customHeight="1">
      <c r="A706" s="97">
        <v>20</v>
      </c>
      <c r="B706" s="122" t="s">
        <v>4869</v>
      </c>
      <c r="C706" s="123">
        <v>42614</v>
      </c>
      <c r="D706" s="97" t="s">
        <v>20944</v>
      </c>
      <c r="E706" s="97" t="s">
        <v>3</v>
      </c>
      <c r="F706" s="97">
        <v>1414917</v>
      </c>
      <c r="G706" s="97"/>
      <c r="H706" s="124" t="s">
        <v>7639</v>
      </c>
      <c r="I706" s="125">
        <v>0</v>
      </c>
      <c r="J706" s="125">
        <v>37</v>
      </c>
      <c r="K706" s="126">
        <v>37</v>
      </c>
      <c r="L706" s="100" t="s">
        <v>1324</v>
      </c>
    </row>
    <row r="707" spans="1:12" ht="56.25" customHeight="1">
      <c r="A707" s="97">
        <v>20</v>
      </c>
      <c r="B707" s="122" t="s">
        <v>4869</v>
      </c>
      <c r="C707" s="123">
        <v>42614</v>
      </c>
      <c r="D707" s="97" t="s">
        <v>20945</v>
      </c>
      <c r="E707" s="97" t="s">
        <v>3</v>
      </c>
      <c r="F707" s="97">
        <v>1414918</v>
      </c>
      <c r="G707" s="97"/>
      <c r="H707" s="124" t="s">
        <v>7639</v>
      </c>
      <c r="I707" s="125">
        <v>0</v>
      </c>
      <c r="J707" s="125">
        <v>300</v>
      </c>
      <c r="K707" s="126">
        <v>300</v>
      </c>
      <c r="L707" s="100" t="s">
        <v>1324</v>
      </c>
    </row>
    <row r="708" spans="1:12" ht="56.25" customHeight="1">
      <c r="A708" s="97">
        <v>20</v>
      </c>
      <c r="B708" s="122" t="s">
        <v>4869</v>
      </c>
      <c r="C708" s="123">
        <v>42614</v>
      </c>
      <c r="D708" s="97" t="s">
        <v>20946</v>
      </c>
      <c r="E708" s="97" t="s">
        <v>3</v>
      </c>
      <c r="F708" s="97">
        <v>1414922</v>
      </c>
      <c r="G708" s="97"/>
      <c r="H708" s="124" t="s">
        <v>7639</v>
      </c>
      <c r="I708" s="125">
        <v>0</v>
      </c>
      <c r="J708" s="125">
        <v>255.20000000000002</v>
      </c>
      <c r="K708" s="126">
        <v>255.20000000000002</v>
      </c>
      <c r="L708" s="100" t="s">
        <v>1324</v>
      </c>
    </row>
    <row r="709" spans="1:12" ht="56.25" customHeight="1">
      <c r="A709" s="97">
        <v>20</v>
      </c>
      <c r="B709" s="122" t="s">
        <v>4869</v>
      </c>
      <c r="C709" s="123">
        <v>42614</v>
      </c>
      <c r="D709" s="97" t="s">
        <v>20947</v>
      </c>
      <c r="E709" s="97" t="s">
        <v>3</v>
      </c>
      <c r="F709" s="97">
        <v>1414924</v>
      </c>
      <c r="G709" s="97"/>
      <c r="H709" s="124" t="s">
        <v>7639</v>
      </c>
      <c r="I709" s="125">
        <v>0</v>
      </c>
      <c r="J709" s="125">
        <v>322.40000000000003</v>
      </c>
      <c r="K709" s="126">
        <v>322.40000000000003</v>
      </c>
      <c r="L709" s="100" t="s">
        <v>1324</v>
      </c>
    </row>
    <row r="710" spans="1:12" ht="56.25" customHeight="1">
      <c r="A710" s="97">
        <v>20</v>
      </c>
      <c r="B710" s="122" t="s">
        <v>4869</v>
      </c>
      <c r="C710" s="123">
        <v>42614</v>
      </c>
      <c r="D710" s="97" t="s">
        <v>20948</v>
      </c>
      <c r="E710" s="97" t="s">
        <v>3</v>
      </c>
      <c r="F710" s="97">
        <v>1414926</v>
      </c>
      <c r="G710" s="97"/>
      <c r="H710" s="124" t="s">
        <v>7639</v>
      </c>
      <c r="I710" s="125">
        <v>0</v>
      </c>
      <c r="J710" s="125">
        <v>322.40000000000003</v>
      </c>
      <c r="K710" s="126">
        <v>322.40000000000003</v>
      </c>
      <c r="L710" s="100" t="s">
        <v>1324</v>
      </c>
    </row>
    <row r="711" spans="1:12" ht="56.25" customHeight="1">
      <c r="A711" s="97">
        <v>20</v>
      </c>
      <c r="B711" s="122" t="s">
        <v>4869</v>
      </c>
      <c r="C711" s="123">
        <v>42615</v>
      </c>
      <c r="D711" s="97" t="s">
        <v>20965</v>
      </c>
      <c r="E711" s="97" t="s">
        <v>3</v>
      </c>
      <c r="F711" s="97">
        <v>1415316</v>
      </c>
      <c r="G711" s="97"/>
      <c r="H711" s="124" t="s">
        <v>7656</v>
      </c>
      <c r="I711" s="125">
        <v>0</v>
      </c>
      <c r="J711" s="125">
        <v>1800532.1300000001</v>
      </c>
      <c r="K711" s="126">
        <v>1800532.1300000001</v>
      </c>
      <c r="L711" s="100" t="s">
        <v>1324</v>
      </c>
    </row>
    <row r="712" spans="1:12" ht="56.25" customHeight="1">
      <c r="A712" s="97">
        <v>20</v>
      </c>
      <c r="B712" s="122" t="s">
        <v>4869</v>
      </c>
      <c r="C712" s="123">
        <v>42615</v>
      </c>
      <c r="D712" s="97" t="s">
        <v>20973</v>
      </c>
      <c r="E712" s="97" t="s">
        <v>3</v>
      </c>
      <c r="F712" s="97">
        <v>1415388</v>
      </c>
      <c r="G712" s="97"/>
      <c r="H712" s="124" t="s">
        <v>7663</v>
      </c>
      <c r="I712" s="125">
        <v>0</v>
      </c>
      <c r="J712" s="125">
        <v>9296.36</v>
      </c>
      <c r="K712" s="126">
        <v>9296.36</v>
      </c>
      <c r="L712" s="100" t="s">
        <v>1324</v>
      </c>
    </row>
    <row r="713" spans="1:12" ht="56.25" customHeight="1">
      <c r="A713" s="97">
        <v>20</v>
      </c>
      <c r="B713" s="122" t="s">
        <v>4869</v>
      </c>
      <c r="C713" s="123">
        <v>42615</v>
      </c>
      <c r="D713" s="97" t="s">
        <v>20974</v>
      </c>
      <c r="E713" s="97" t="s">
        <v>3</v>
      </c>
      <c r="F713" s="97">
        <v>1415389</v>
      </c>
      <c r="G713" s="97"/>
      <c r="H713" s="124" t="s">
        <v>7664</v>
      </c>
      <c r="I713" s="125">
        <v>0</v>
      </c>
      <c r="J713" s="125">
        <v>9523.1</v>
      </c>
      <c r="K713" s="126">
        <v>9523.1</v>
      </c>
      <c r="L713" s="100" t="s">
        <v>1324</v>
      </c>
    </row>
    <row r="714" spans="1:12" ht="56.25" customHeight="1">
      <c r="A714" s="97">
        <v>20</v>
      </c>
      <c r="B714" s="122" t="s">
        <v>4869</v>
      </c>
      <c r="C714" s="123">
        <v>42615</v>
      </c>
      <c r="D714" s="97" t="s">
        <v>20975</v>
      </c>
      <c r="E714" s="97" t="s">
        <v>3</v>
      </c>
      <c r="F714" s="97">
        <v>1415390</v>
      </c>
      <c r="G714" s="97"/>
      <c r="H714" s="124" t="s">
        <v>7665</v>
      </c>
      <c r="I714" s="125">
        <v>0</v>
      </c>
      <c r="J714" s="125">
        <v>9523.1</v>
      </c>
      <c r="K714" s="126">
        <v>9523.1</v>
      </c>
      <c r="L714" s="100" t="s">
        <v>1324</v>
      </c>
    </row>
    <row r="715" spans="1:12" ht="56.25" customHeight="1">
      <c r="A715" s="97">
        <v>20</v>
      </c>
      <c r="B715" s="122" t="s">
        <v>4869</v>
      </c>
      <c r="C715" s="123">
        <v>42619</v>
      </c>
      <c r="D715" s="97" t="s">
        <v>21032</v>
      </c>
      <c r="E715" s="97" t="s">
        <v>3</v>
      </c>
      <c r="F715" s="97">
        <v>1416481</v>
      </c>
      <c r="G715" s="97"/>
      <c r="H715" s="124" t="s">
        <v>7717</v>
      </c>
      <c r="I715" s="125">
        <v>0</v>
      </c>
      <c r="J715" s="125">
        <v>455</v>
      </c>
      <c r="K715" s="126">
        <v>455</v>
      </c>
      <c r="L715" s="100" t="s">
        <v>1324</v>
      </c>
    </row>
    <row r="716" spans="1:12" ht="56.25" customHeight="1">
      <c r="A716" s="97">
        <v>20</v>
      </c>
      <c r="B716" s="122" t="s">
        <v>4869</v>
      </c>
      <c r="C716" s="123">
        <v>42625</v>
      </c>
      <c r="D716" s="97" t="s">
        <v>21120</v>
      </c>
      <c r="E716" s="97" t="s">
        <v>3</v>
      </c>
      <c r="F716" s="97">
        <v>1418608</v>
      </c>
      <c r="G716" s="97"/>
      <c r="H716" s="124" t="s">
        <v>7802</v>
      </c>
      <c r="I716" s="125">
        <v>0</v>
      </c>
      <c r="J716" s="125">
        <v>130</v>
      </c>
      <c r="K716" s="126">
        <v>130</v>
      </c>
      <c r="L716" s="100" t="s">
        <v>1324</v>
      </c>
    </row>
    <row r="717" spans="1:12" ht="56.25" customHeight="1">
      <c r="A717" s="97">
        <v>20</v>
      </c>
      <c r="B717" s="122" t="s">
        <v>4869</v>
      </c>
      <c r="C717" s="123">
        <v>42626</v>
      </c>
      <c r="D717" s="97" t="s">
        <v>21122</v>
      </c>
      <c r="E717" s="97" t="s">
        <v>3</v>
      </c>
      <c r="F717" s="97">
        <v>1418861</v>
      </c>
      <c r="G717" s="97"/>
      <c r="H717" s="124" t="s">
        <v>7804</v>
      </c>
      <c r="I717" s="125">
        <v>0</v>
      </c>
      <c r="J717" s="125">
        <v>30</v>
      </c>
      <c r="K717" s="126">
        <v>30</v>
      </c>
      <c r="L717" s="100" t="s">
        <v>1324</v>
      </c>
    </row>
    <row r="718" spans="1:12" ht="56.25" customHeight="1">
      <c r="A718" s="97">
        <v>20</v>
      </c>
      <c r="B718" s="122" t="s">
        <v>4869</v>
      </c>
      <c r="C718" s="123">
        <v>42626</v>
      </c>
      <c r="D718" s="97" t="s">
        <v>21123</v>
      </c>
      <c r="E718" s="97" t="s">
        <v>3</v>
      </c>
      <c r="F718" s="97">
        <v>1418863</v>
      </c>
      <c r="G718" s="97"/>
      <c r="H718" s="124" t="s">
        <v>7805</v>
      </c>
      <c r="I718" s="125">
        <v>0</v>
      </c>
      <c r="J718" s="125">
        <v>30</v>
      </c>
      <c r="K718" s="126">
        <v>30</v>
      </c>
      <c r="L718" s="100" t="s">
        <v>1324</v>
      </c>
    </row>
    <row r="719" spans="1:12" ht="56.25" customHeight="1">
      <c r="A719" s="97">
        <v>20</v>
      </c>
      <c r="B719" s="122" t="s">
        <v>4869</v>
      </c>
      <c r="C719" s="123">
        <v>42626</v>
      </c>
      <c r="D719" s="97" t="s">
        <v>21124</v>
      </c>
      <c r="E719" s="97" t="s">
        <v>3</v>
      </c>
      <c r="F719" s="97">
        <v>1418865</v>
      </c>
      <c r="G719" s="97"/>
      <c r="H719" s="124" t="s">
        <v>7806</v>
      </c>
      <c r="I719" s="125">
        <v>0</v>
      </c>
      <c r="J719" s="125">
        <v>30</v>
      </c>
      <c r="K719" s="126">
        <v>30</v>
      </c>
      <c r="L719" s="100" t="s">
        <v>1324</v>
      </c>
    </row>
    <row r="720" spans="1:12" ht="56.25" customHeight="1">
      <c r="A720" s="97">
        <v>20</v>
      </c>
      <c r="B720" s="122" t="s">
        <v>4869</v>
      </c>
      <c r="C720" s="123">
        <v>42627</v>
      </c>
      <c r="D720" s="97" t="s">
        <v>21155</v>
      </c>
      <c r="E720" s="97" t="s">
        <v>3</v>
      </c>
      <c r="F720" s="97">
        <v>1419531</v>
      </c>
      <c r="G720" s="97"/>
      <c r="H720" s="124" t="s">
        <v>7837</v>
      </c>
      <c r="I720" s="125">
        <v>0</v>
      </c>
      <c r="J720" s="125">
        <v>485</v>
      </c>
      <c r="K720" s="126">
        <v>485</v>
      </c>
      <c r="L720" s="100" t="s">
        <v>1324</v>
      </c>
    </row>
    <row r="721" spans="1:12" ht="56.25" customHeight="1">
      <c r="A721" s="97">
        <v>20</v>
      </c>
      <c r="B721" s="122" t="s">
        <v>4869</v>
      </c>
      <c r="C721" s="123">
        <v>42627</v>
      </c>
      <c r="D721" s="97" t="s">
        <v>21156</v>
      </c>
      <c r="E721" s="97" t="s">
        <v>3</v>
      </c>
      <c r="F721" s="97">
        <v>1419533</v>
      </c>
      <c r="G721" s="97"/>
      <c r="H721" s="124" t="s">
        <v>7838</v>
      </c>
      <c r="I721" s="125">
        <v>0</v>
      </c>
      <c r="J721" s="125">
        <v>64.86</v>
      </c>
      <c r="K721" s="126">
        <v>64.86</v>
      </c>
      <c r="L721" s="100" t="s">
        <v>1324</v>
      </c>
    </row>
    <row r="722" spans="1:12" ht="56.25" customHeight="1">
      <c r="A722" s="97">
        <v>20</v>
      </c>
      <c r="B722" s="122" t="s">
        <v>4869</v>
      </c>
      <c r="C722" s="123">
        <v>42628</v>
      </c>
      <c r="D722" s="97" t="s">
        <v>21213</v>
      </c>
      <c r="E722" s="97" t="s">
        <v>3</v>
      </c>
      <c r="F722" s="97">
        <v>1420267</v>
      </c>
      <c r="G722" s="97"/>
      <c r="H722" s="124" t="s">
        <v>7892</v>
      </c>
      <c r="I722" s="125">
        <v>0</v>
      </c>
      <c r="J722" s="125">
        <v>283</v>
      </c>
      <c r="K722" s="126">
        <v>283</v>
      </c>
      <c r="L722" s="100" t="s">
        <v>1324</v>
      </c>
    </row>
    <row r="723" spans="1:12" ht="56.25" customHeight="1">
      <c r="A723" s="97">
        <v>20</v>
      </c>
      <c r="B723" s="122" t="s">
        <v>4869</v>
      </c>
      <c r="C723" s="123">
        <v>42628</v>
      </c>
      <c r="D723" s="97" t="s">
        <v>21214</v>
      </c>
      <c r="E723" s="97" t="s">
        <v>3</v>
      </c>
      <c r="F723" s="97">
        <v>1420268</v>
      </c>
      <c r="G723" s="97"/>
      <c r="H723" s="124" t="s">
        <v>7893</v>
      </c>
      <c r="I723" s="125">
        <v>0</v>
      </c>
      <c r="J723" s="125">
        <v>40</v>
      </c>
      <c r="K723" s="126">
        <v>40</v>
      </c>
      <c r="L723" s="100" t="s">
        <v>1324</v>
      </c>
    </row>
    <row r="724" spans="1:12" ht="56.25" customHeight="1">
      <c r="A724" s="97">
        <v>20</v>
      </c>
      <c r="B724" s="122" t="s">
        <v>4869</v>
      </c>
      <c r="C724" s="123">
        <v>42632</v>
      </c>
      <c r="D724" s="97" t="s">
        <v>21259</v>
      </c>
      <c r="E724" s="97" t="s">
        <v>3</v>
      </c>
      <c r="F724" s="97">
        <v>1421247</v>
      </c>
      <c r="G724" s="97"/>
      <c r="H724" s="124" t="s">
        <v>7938</v>
      </c>
      <c r="I724" s="125">
        <v>0</v>
      </c>
      <c r="J724" s="125">
        <v>2.1</v>
      </c>
      <c r="K724" s="126">
        <v>2.1</v>
      </c>
      <c r="L724" s="100" t="s">
        <v>1324</v>
      </c>
    </row>
    <row r="725" spans="1:12" ht="56.25" customHeight="1">
      <c r="A725" s="97">
        <v>20</v>
      </c>
      <c r="B725" s="122" t="s">
        <v>4869</v>
      </c>
      <c r="C725" s="123">
        <v>42632</v>
      </c>
      <c r="D725" s="97" t="s">
        <v>21260</v>
      </c>
      <c r="E725" s="97" t="s">
        <v>3</v>
      </c>
      <c r="F725" s="97">
        <v>1421248</v>
      </c>
      <c r="G725" s="97"/>
      <c r="H725" s="124" t="s">
        <v>7938</v>
      </c>
      <c r="I725" s="125">
        <v>0</v>
      </c>
      <c r="J725" s="125">
        <v>18.3</v>
      </c>
      <c r="K725" s="126">
        <v>18.3</v>
      </c>
      <c r="L725" s="100" t="s">
        <v>1324</v>
      </c>
    </row>
    <row r="726" spans="1:12" ht="56.25" customHeight="1">
      <c r="A726" s="97">
        <v>20</v>
      </c>
      <c r="B726" s="122" t="s">
        <v>9358</v>
      </c>
      <c r="C726" s="123">
        <v>42648</v>
      </c>
      <c r="D726" s="97" t="s">
        <v>15320</v>
      </c>
      <c r="E726" s="97" t="s">
        <v>15</v>
      </c>
      <c r="F726" s="97">
        <v>819</v>
      </c>
      <c r="G726" s="97"/>
      <c r="H726" s="124" t="s">
        <v>9467</v>
      </c>
      <c r="I726" s="125">
        <v>270</v>
      </c>
      <c r="J726" s="125">
        <v>0</v>
      </c>
      <c r="K726" s="126">
        <v>270</v>
      </c>
      <c r="L726" s="100" t="s">
        <v>1324</v>
      </c>
    </row>
    <row r="727" spans="1:12" ht="56.25" customHeight="1">
      <c r="A727" s="97">
        <v>20</v>
      </c>
      <c r="B727" s="122" t="s">
        <v>9358</v>
      </c>
      <c r="C727" s="123">
        <v>42654</v>
      </c>
      <c r="D727" s="97" t="s">
        <v>15402</v>
      </c>
      <c r="E727" s="97" t="s">
        <v>15</v>
      </c>
      <c r="F727" s="97">
        <v>857</v>
      </c>
      <c r="G727" s="97"/>
      <c r="H727" s="124" t="s">
        <v>9548</v>
      </c>
      <c r="I727" s="125">
        <v>270</v>
      </c>
      <c r="J727" s="125">
        <v>0</v>
      </c>
      <c r="K727" s="126">
        <v>270</v>
      </c>
      <c r="L727" s="100" t="s">
        <v>1324</v>
      </c>
    </row>
    <row r="728" spans="1:12" ht="56.25" customHeight="1">
      <c r="A728" s="97">
        <v>20</v>
      </c>
      <c r="B728" s="122" t="s">
        <v>9358</v>
      </c>
      <c r="C728" s="123">
        <v>42654</v>
      </c>
      <c r="D728" s="97" t="s">
        <v>15401</v>
      </c>
      <c r="E728" s="97" t="s">
        <v>15</v>
      </c>
      <c r="F728" s="97">
        <v>858</v>
      </c>
      <c r="G728" s="97"/>
      <c r="H728" s="124" t="s">
        <v>9547</v>
      </c>
      <c r="I728" s="125">
        <v>270</v>
      </c>
      <c r="J728" s="125">
        <v>0</v>
      </c>
      <c r="K728" s="126">
        <v>270</v>
      </c>
      <c r="L728" s="100" t="s">
        <v>1324</v>
      </c>
    </row>
    <row r="729" spans="1:12" ht="56.25" customHeight="1">
      <c r="A729" s="97">
        <v>20</v>
      </c>
      <c r="B729" s="122" t="s">
        <v>9358</v>
      </c>
      <c r="C729" s="123">
        <v>42654</v>
      </c>
      <c r="D729" s="97" t="s">
        <v>15383</v>
      </c>
      <c r="E729" s="97" t="s">
        <v>13</v>
      </c>
      <c r="F729" s="97">
        <v>866671</v>
      </c>
      <c r="G729" s="97"/>
      <c r="H729" s="124" t="s">
        <v>9529</v>
      </c>
      <c r="I729" s="125">
        <v>696</v>
      </c>
      <c r="J729" s="125">
        <v>0</v>
      </c>
      <c r="K729" s="126">
        <v>696</v>
      </c>
      <c r="L729" s="100" t="s">
        <v>1324</v>
      </c>
    </row>
    <row r="730" spans="1:12" ht="56.25" customHeight="1">
      <c r="A730" s="97">
        <v>20</v>
      </c>
      <c r="B730" s="122" t="s">
        <v>9358</v>
      </c>
      <c r="C730" s="123">
        <v>42654</v>
      </c>
      <c r="D730" s="97" t="s">
        <v>15382</v>
      </c>
      <c r="E730" s="97" t="s">
        <v>11</v>
      </c>
      <c r="F730" s="97">
        <v>866671</v>
      </c>
      <c r="G730" s="97"/>
      <c r="H730" s="124" t="s">
        <v>9528</v>
      </c>
      <c r="I730" s="125">
        <v>50</v>
      </c>
      <c r="J730" s="125">
        <v>0</v>
      </c>
      <c r="K730" s="126">
        <v>50</v>
      </c>
      <c r="L730" s="100" t="s">
        <v>1324</v>
      </c>
    </row>
    <row r="731" spans="1:12" ht="56.25" customHeight="1">
      <c r="A731" s="97">
        <v>20</v>
      </c>
      <c r="B731" s="122" t="s">
        <v>4869</v>
      </c>
      <c r="C731" s="123">
        <v>42656</v>
      </c>
      <c r="D731" s="97" t="s">
        <v>21713</v>
      </c>
      <c r="E731" s="97" t="s">
        <v>3</v>
      </c>
      <c r="F731" s="97">
        <v>1430281</v>
      </c>
      <c r="G731" s="97"/>
      <c r="H731" s="124" t="s">
        <v>9069</v>
      </c>
      <c r="I731" s="125">
        <v>0</v>
      </c>
      <c r="J731" s="125">
        <v>285208.59999999998</v>
      </c>
      <c r="K731" s="126">
        <v>285208.59999999998</v>
      </c>
      <c r="L731" s="100" t="s">
        <v>1324</v>
      </c>
    </row>
    <row r="732" spans="1:12" ht="56.25" customHeight="1">
      <c r="A732" s="97">
        <v>20</v>
      </c>
      <c r="B732" s="122" t="s">
        <v>4869</v>
      </c>
      <c r="C732" s="123">
        <v>42656</v>
      </c>
      <c r="D732" s="97" t="s">
        <v>21714</v>
      </c>
      <c r="E732" s="97" t="s">
        <v>3</v>
      </c>
      <c r="F732" s="97">
        <v>1430283</v>
      </c>
      <c r="G732" s="97"/>
      <c r="H732" s="124" t="s">
        <v>9070</v>
      </c>
      <c r="I732" s="125">
        <v>0</v>
      </c>
      <c r="J732" s="125">
        <v>37917.660000000003</v>
      </c>
      <c r="K732" s="126">
        <v>37917.660000000003</v>
      </c>
      <c r="L732" s="100" t="s">
        <v>1324</v>
      </c>
    </row>
    <row r="733" spans="1:12" ht="56.25" customHeight="1">
      <c r="A733" s="97">
        <v>20</v>
      </c>
      <c r="B733" s="122" t="s">
        <v>9358</v>
      </c>
      <c r="C733" s="123">
        <v>42663</v>
      </c>
      <c r="D733" s="97" t="s">
        <v>15547</v>
      </c>
      <c r="E733" s="97" t="s">
        <v>15</v>
      </c>
      <c r="F733" s="97">
        <v>922</v>
      </c>
      <c r="G733" s="97"/>
      <c r="H733" s="124" t="s">
        <v>9690</v>
      </c>
      <c r="I733" s="125">
        <v>270</v>
      </c>
      <c r="J733" s="125">
        <v>0</v>
      </c>
      <c r="K733" s="126">
        <v>270</v>
      </c>
      <c r="L733" s="100" t="s">
        <v>1324</v>
      </c>
    </row>
    <row r="734" spans="1:12" ht="56.25" customHeight="1">
      <c r="A734" s="97">
        <v>20</v>
      </c>
      <c r="B734" s="122" t="s">
        <v>9358</v>
      </c>
      <c r="C734" s="123">
        <v>42664</v>
      </c>
      <c r="D734" s="97" t="s">
        <v>15597</v>
      </c>
      <c r="E734" s="97" t="s">
        <v>15</v>
      </c>
      <c r="F734" s="97">
        <v>935</v>
      </c>
      <c r="G734" s="97"/>
      <c r="H734" s="124" t="s">
        <v>9740</v>
      </c>
      <c r="I734" s="125">
        <v>270</v>
      </c>
      <c r="J734" s="125">
        <v>0</v>
      </c>
      <c r="K734" s="126">
        <v>270</v>
      </c>
      <c r="L734" s="100" t="s">
        <v>1324</v>
      </c>
    </row>
    <row r="735" spans="1:12" ht="56.25" customHeight="1">
      <c r="A735" s="97">
        <v>20</v>
      </c>
      <c r="B735" s="122" t="s">
        <v>4869</v>
      </c>
      <c r="C735" s="123">
        <v>42667</v>
      </c>
      <c r="D735" s="97" t="s">
        <v>21872</v>
      </c>
      <c r="E735" s="97" t="s">
        <v>3</v>
      </c>
      <c r="F735" s="97">
        <v>1433427</v>
      </c>
      <c r="G735" s="97"/>
      <c r="H735" s="124" t="s">
        <v>9228</v>
      </c>
      <c r="I735" s="125">
        <v>0</v>
      </c>
      <c r="J735" s="125">
        <v>30219.7</v>
      </c>
      <c r="K735" s="126">
        <v>30219.7</v>
      </c>
      <c r="L735" s="100" t="s">
        <v>1324</v>
      </c>
    </row>
    <row r="736" spans="1:12" ht="56.25" customHeight="1">
      <c r="A736" s="97">
        <v>20</v>
      </c>
      <c r="B736" s="122" t="s">
        <v>4869</v>
      </c>
      <c r="C736" s="123">
        <v>42668</v>
      </c>
      <c r="D736" s="97" t="s">
        <v>21885</v>
      </c>
      <c r="E736" s="97" t="s">
        <v>3</v>
      </c>
      <c r="F736" s="97">
        <v>1433986</v>
      </c>
      <c r="G736" s="97"/>
      <c r="H736" s="124" t="s">
        <v>9240</v>
      </c>
      <c r="I736" s="125">
        <v>0</v>
      </c>
      <c r="J736" s="125">
        <v>13999.68</v>
      </c>
      <c r="K736" s="126">
        <v>13999.68</v>
      </c>
      <c r="L736" s="100" t="s">
        <v>1324</v>
      </c>
    </row>
    <row r="737" spans="1:12" ht="56.25" customHeight="1">
      <c r="A737" s="97">
        <v>20</v>
      </c>
      <c r="B737" s="122" t="s">
        <v>4869</v>
      </c>
      <c r="C737" s="123">
        <v>42674</v>
      </c>
      <c r="D737" s="97" t="s">
        <v>21957</v>
      </c>
      <c r="E737" s="97" t="s">
        <v>3</v>
      </c>
      <c r="F737" s="97">
        <v>1435845</v>
      </c>
      <c r="G737" s="97"/>
      <c r="H737" s="124" t="s">
        <v>9312</v>
      </c>
      <c r="I737" s="125">
        <v>0</v>
      </c>
      <c r="J737" s="125">
        <v>1954.02</v>
      </c>
      <c r="K737" s="126">
        <v>1954.02</v>
      </c>
      <c r="L737" s="100" t="s">
        <v>1324</v>
      </c>
    </row>
    <row r="738" spans="1:12" ht="56.25" customHeight="1">
      <c r="A738" s="97">
        <v>20</v>
      </c>
      <c r="B738" s="122" t="s">
        <v>4869</v>
      </c>
      <c r="C738" s="123">
        <v>42674</v>
      </c>
      <c r="D738" s="97" t="s">
        <v>21958</v>
      </c>
      <c r="E738" s="97" t="s">
        <v>3</v>
      </c>
      <c r="F738" s="97">
        <v>1435847</v>
      </c>
      <c r="G738" s="97"/>
      <c r="H738" s="124" t="s">
        <v>9313</v>
      </c>
      <c r="I738" s="125">
        <v>0</v>
      </c>
      <c r="J738" s="125">
        <v>3840</v>
      </c>
      <c r="K738" s="126">
        <v>3840</v>
      </c>
      <c r="L738" s="100" t="s">
        <v>1324</v>
      </c>
    </row>
    <row r="739" spans="1:12" ht="56.25" customHeight="1">
      <c r="A739" s="97">
        <v>20</v>
      </c>
      <c r="B739" s="122" t="s">
        <v>4869</v>
      </c>
      <c r="C739" s="123">
        <v>42674</v>
      </c>
      <c r="D739" s="97" t="s">
        <v>21959</v>
      </c>
      <c r="E739" s="97" t="s">
        <v>3</v>
      </c>
      <c r="F739" s="97">
        <v>1435850</v>
      </c>
      <c r="G739" s="97"/>
      <c r="H739" s="124" t="s">
        <v>9314</v>
      </c>
      <c r="I739" s="125">
        <v>0</v>
      </c>
      <c r="J739" s="125">
        <v>20941.060000000001</v>
      </c>
      <c r="K739" s="126">
        <v>20941.060000000001</v>
      </c>
      <c r="L739" s="100" t="s">
        <v>1324</v>
      </c>
    </row>
    <row r="740" spans="1:12" ht="56.25" customHeight="1">
      <c r="A740" s="97">
        <v>20</v>
      </c>
      <c r="B740" s="122" t="s">
        <v>4869</v>
      </c>
      <c r="C740" s="123">
        <v>42677</v>
      </c>
      <c r="D740" s="97" t="s">
        <v>22030</v>
      </c>
      <c r="E740" s="97" t="s">
        <v>3</v>
      </c>
      <c r="F740" s="97">
        <v>1436541</v>
      </c>
      <c r="G740" s="97"/>
      <c r="H740" s="124" t="s">
        <v>22031</v>
      </c>
      <c r="I740" s="125">
        <v>0</v>
      </c>
      <c r="J740" s="125">
        <v>875424.36</v>
      </c>
      <c r="K740" s="126">
        <v>875424.36</v>
      </c>
      <c r="L740" s="100" t="s">
        <v>1324</v>
      </c>
    </row>
    <row r="741" spans="1:12" ht="56.25" customHeight="1">
      <c r="A741" s="97">
        <v>20</v>
      </c>
      <c r="B741" s="122" t="s">
        <v>4869</v>
      </c>
      <c r="C741" s="123">
        <v>42677</v>
      </c>
      <c r="D741" s="97" t="s">
        <v>22032</v>
      </c>
      <c r="E741" s="97" t="s">
        <v>3</v>
      </c>
      <c r="F741" s="97">
        <v>1436542</v>
      </c>
      <c r="G741" s="97"/>
      <c r="H741" s="124" t="s">
        <v>22033</v>
      </c>
      <c r="I741" s="125">
        <v>0</v>
      </c>
      <c r="J741" s="125">
        <v>226026.68</v>
      </c>
      <c r="K741" s="126">
        <v>226026.68</v>
      </c>
      <c r="L741" s="100" t="s">
        <v>1324</v>
      </c>
    </row>
    <row r="742" spans="1:12" ht="56.25" customHeight="1">
      <c r="A742" s="97">
        <v>20</v>
      </c>
      <c r="B742" s="122" t="s">
        <v>9358</v>
      </c>
      <c r="C742" s="123">
        <v>42678</v>
      </c>
      <c r="D742" s="97" t="s">
        <v>16068</v>
      </c>
      <c r="E742" s="97" t="s">
        <v>15</v>
      </c>
      <c r="F742" s="97">
        <v>1013</v>
      </c>
      <c r="G742" s="97"/>
      <c r="H742" s="124" t="s">
        <v>16069</v>
      </c>
      <c r="I742" s="125">
        <v>270</v>
      </c>
      <c r="J742" s="125">
        <v>0</v>
      </c>
      <c r="K742" s="126">
        <v>270</v>
      </c>
      <c r="L742" s="100" t="s">
        <v>1324</v>
      </c>
    </row>
    <row r="743" spans="1:12" ht="56.25" customHeight="1">
      <c r="A743" s="97">
        <v>20</v>
      </c>
      <c r="B743" s="122" t="s">
        <v>9358</v>
      </c>
      <c r="C743" s="123">
        <v>42683</v>
      </c>
      <c r="D743" s="97" t="s">
        <v>16253</v>
      </c>
      <c r="E743" s="97" t="s">
        <v>15</v>
      </c>
      <c r="F743" s="97">
        <v>1045</v>
      </c>
      <c r="G743" s="97"/>
      <c r="H743" s="124" t="s">
        <v>16254</v>
      </c>
      <c r="I743" s="125">
        <v>3572.61</v>
      </c>
      <c r="J743" s="125">
        <v>0</v>
      </c>
      <c r="K743" s="126">
        <v>3572.61</v>
      </c>
      <c r="L743" s="100" t="s">
        <v>1324</v>
      </c>
    </row>
    <row r="744" spans="1:12" ht="56.25" customHeight="1">
      <c r="A744" s="97">
        <v>20</v>
      </c>
      <c r="B744" s="122" t="s">
        <v>9358</v>
      </c>
      <c r="C744" s="123">
        <v>42683</v>
      </c>
      <c r="D744" s="97" t="s">
        <v>16255</v>
      </c>
      <c r="E744" s="97" t="s">
        <v>15</v>
      </c>
      <c r="F744" s="97">
        <v>1044</v>
      </c>
      <c r="G744" s="97"/>
      <c r="H744" s="124" t="s">
        <v>16256</v>
      </c>
      <c r="I744" s="125">
        <v>270</v>
      </c>
      <c r="J744" s="125">
        <v>0</v>
      </c>
      <c r="K744" s="126">
        <v>270</v>
      </c>
      <c r="L744" s="100" t="s">
        <v>1324</v>
      </c>
    </row>
    <row r="745" spans="1:12" ht="56.25" customHeight="1">
      <c r="A745" s="97">
        <v>20</v>
      </c>
      <c r="B745" s="122" t="s">
        <v>4869</v>
      </c>
      <c r="C745" s="123">
        <v>42692</v>
      </c>
      <c r="D745" s="97" t="s">
        <v>22751</v>
      </c>
      <c r="E745" s="97" t="s">
        <v>3</v>
      </c>
      <c r="F745" s="97">
        <v>1441732</v>
      </c>
      <c r="G745" s="97"/>
      <c r="H745" s="124" t="s">
        <v>22752</v>
      </c>
      <c r="I745" s="125">
        <v>0</v>
      </c>
      <c r="J745" s="125">
        <v>30685</v>
      </c>
      <c r="K745" s="126">
        <v>30685</v>
      </c>
      <c r="L745" s="100" t="s">
        <v>1324</v>
      </c>
    </row>
    <row r="746" spans="1:12" ht="56.25" customHeight="1">
      <c r="A746" s="97">
        <v>20</v>
      </c>
      <c r="B746" s="122" t="s">
        <v>4869</v>
      </c>
      <c r="C746" s="123">
        <v>42697</v>
      </c>
      <c r="D746" s="97" t="s">
        <v>22924</v>
      </c>
      <c r="E746" s="97" t="s">
        <v>3</v>
      </c>
      <c r="F746" s="97">
        <v>1443203</v>
      </c>
      <c r="G746" s="97"/>
      <c r="H746" s="124" t="s">
        <v>22925</v>
      </c>
      <c r="I746" s="125">
        <v>0</v>
      </c>
      <c r="J746" s="125">
        <v>44</v>
      </c>
      <c r="K746" s="126">
        <v>44</v>
      </c>
      <c r="L746" s="100" t="s">
        <v>1324</v>
      </c>
    </row>
    <row r="747" spans="1:12" ht="56.25" customHeight="1">
      <c r="A747" s="97">
        <v>20</v>
      </c>
      <c r="B747" s="122" t="s">
        <v>4869</v>
      </c>
      <c r="C747" s="123">
        <v>42702</v>
      </c>
      <c r="D747" s="97" t="s">
        <v>23051</v>
      </c>
      <c r="E747" s="97" t="s">
        <v>3</v>
      </c>
      <c r="F747" s="97">
        <v>1444333</v>
      </c>
      <c r="G747" s="97"/>
      <c r="H747" s="124" t="s">
        <v>23052</v>
      </c>
      <c r="I747" s="125">
        <v>0</v>
      </c>
      <c r="J747" s="125">
        <v>808015.77</v>
      </c>
      <c r="K747" s="126">
        <v>808015.77</v>
      </c>
      <c r="L747" s="100" t="s">
        <v>1324</v>
      </c>
    </row>
    <row r="748" spans="1:12" ht="56.25" customHeight="1">
      <c r="A748" s="97">
        <v>20</v>
      </c>
      <c r="B748" s="122" t="s">
        <v>4869</v>
      </c>
      <c r="C748" s="123">
        <v>42702</v>
      </c>
      <c r="D748" s="97" t="s">
        <v>23053</v>
      </c>
      <c r="E748" s="97" t="s">
        <v>3</v>
      </c>
      <c r="F748" s="97">
        <v>1444334</v>
      </c>
      <c r="G748" s="97"/>
      <c r="H748" s="124" t="s">
        <v>23054</v>
      </c>
      <c r="I748" s="125">
        <v>0</v>
      </c>
      <c r="J748" s="125">
        <v>218936.84</v>
      </c>
      <c r="K748" s="126">
        <v>218936.84</v>
      </c>
      <c r="L748" s="100" t="s">
        <v>1324</v>
      </c>
    </row>
    <row r="749" spans="1:12" ht="56.25" customHeight="1">
      <c r="A749" s="97">
        <v>20</v>
      </c>
      <c r="B749" s="122" t="s">
        <v>4869</v>
      </c>
      <c r="C749" s="123">
        <v>42702</v>
      </c>
      <c r="D749" s="97" t="s">
        <v>23077</v>
      </c>
      <c r="E749" s="97" t="s">
        <v>3</v>
      </c>
      <c r="F749" s="97">
        <v>1444323</v>
      </c>
      <c r="G749" s="97"/>
      <c r="H749" s="124" t="s">
        <v>23078</v>
      </c>
      <c r="I749" s="125">
        <v>0</v>
      </c>
      <c r="J749" s="125">
        <v>60</v>
      </c>
      <c r="K749" s="126">
        <v>60</v>
      </c>
      <c r="L749" s="100" t="s">
        <v>1324</v>
      </c>
    </row>
    <row r="750" spans="1:12" ht="56.25" customHeight="1">
      <c r="A750" s="97">
        <v>20</v>
      </c>
      <c r="B750" s="122" t="s">
        <v>4869</v>
      </c>
      <c r="C750" s="123">
        <v>42705</v>
      </c>
      <c r="D750" s="97" t="s">
        <v>23344</v>
      </c>
      <c r="E750" s="97" t="s">
        <v>3</v>
      </c>
      <c r="F750" s="97">
        <v>1445773</v>
      </c>
      <c r="G750" s="97"/>
      <c r="H750" s="124" t="s">
        <v>23345</v>
      </c>
      <c r="I750" s="125">
        <v>0</v>
      </c>
      <c r="J750" s="125">
        <v>15197.7</v>
      </c>
      <c r="K750" s="126">
        <v>15197.7</v>
      </c>
      <c r="L750" s="100" t="s">
        <v>1324</v>
      </c>
    </row>
    <row r="751" spans="1:12" ht="56.25" customHeight="1">
      <c r="A751" s="97">
        <v>20</v>
      </c>
      <c r="B751" s="122" t="s">
        <v>9358</v>
      </c>
      <c r="C751" s="123">
        <v>42705</v>
      </c>
      <c r="D751" s="97" t="s">
        <v>27387</v>
      </c>
      <c r="E751" s="97" t="s">
        <v>15</v>
      </c>
      <c r="F751" s="97">
        <v>1239</v>
      </c>
      <c r="G751" s="97"/>
      <c r="H751" s="124" t="s">
        <v>27388</v>
      </c>
      <c r="I751" s="125">
        <v>270</v>
      </c>
      <c r="J751" s="125">
        <v>0</v>
      </c>
      <c r="K751" s="126">
        <v>270</v>
      </c>
      <c r="L751" s="100" t="s">
        <v>1324</v>
      </c>
    </row>
    <row r="752" spans="1:12" ht="56.25" customHeight="1">
      <c r="A752" s="97">
        <v>20</v>
      </c>
      <c r="B752" s="122" t="s">
        <v>4869</v>
      </c>
      <c r="C752" s="123">
        <v>42705</v>
      </c>
      <c r="D752" s="97" t="s">
        <v>23360</v>
      </c>
      <c r="E752" s="97" t="s">
        <v>3</v>
      </c>
      <c r="F752" s="97">
        <v>1445798</v>
      </c>
      <c r="G752" s="97"/>
      <c r="H752" s="124" t="s">
        <v>23361</v>
      </c>
      <c r="I752" s="125">
        <v>0</v>
      </c>
      <c r="J752" s="125">
        <v>211.9</v>
      </c>
      <c r="K752" s="126">
        <v>211.9</v>
      </c>
      <c r="L752" s="100" t="s">
        <v>1324</v>
      </c>
    </row>
    <row r="753" spans="1:12" ht="56.25" customHeight="1">
      <c r="A753" s="97">
        <v>20</v>
      </c>
      <c r="B753" s="122" t="s">
        <v>4869</v>
      </c>
      <c r="C753" s="123">
        <v>42705</v>
      </c>
      <c r="D753" s="97" t="s">
        <v>23366</v>
      </c>
      <c r="E753" s="97" t="s">
        <v>3</v>
      </c>
      <c r="F753" s="97">
        <v>1445835</v>
      </c>
      <c r="G753" s="97"/>
      <c r="H753" s="124" t="s">
        <v>23367</v>
      </c>
      <c r="I753" s="125">
        <v>0</v>
      </c>
      <c r="J753" s="125">
        <v>5.37</v>
      </c>
      <c r="K753" s="126">
        <v>5.37</v>
      </c>
      <c r="L753" s="100" t="s">
        <v>1324</v>
      </c>
    </row>
    <row r="754" spans="1:12" ht="56.25" customHeight="1">
      <c r="A754" s="97">
        <v>20</v>
      </c>
      <c r="B754" s="122" t="s">
        <v>4869</v>
      </c>
      <c r="C754" s="123">
        <v>42709</v>
      </c>
      <c r="D754" s="97" t="s">
        <v>23450</v>
      </c>
      <c r="E754" s="97" t="s">
        <v>3</v>
      </c>
      <c r="F754" s="97">
        <v>1446953</v>
      </c>
      <c r="G754" s="97"/>
      <c r="H754" s="124" t="s">
        <v>23451</v>
      </c>
      <c r="I754" s="125">
        <v>0</v>
      </c>
      <c r="J754" s="125">
        <v>35924.67</v>
      </c>
      <c r="K754" s="126">
        <v>35924.67</v>
      </c>
      <c r="L754" s="100" t="s">
        <v>1324</v>
      </c>
    </row>
    <row r="755" spans="1:12" ht="56.25" customHeight="1">
      <c r="A755" s="97">
        <v>20</v>
      </c>
      <c r="B755" s="122" t="s">
        <v>4869</v>
      </c>
      <c r="C755" s="123">
        <v>42709</v>
      </c>
      <c r="D755" s="97" t="s">
        <v>23466</v>
      </c>
      <c r="E755" s="97" t="s">
        <v>3</v>
      </c>
      <c r="F755" s="97">
        <v>1446887</v>
      </c>
      <c r="G755" s="97"/>
      <c r="H755" s="124" t="s">
        <v>23467</v>
      </c>
      <c r="I755" s="125">
        <v>0</v>
      </c>
      <c r="J755" s="125">
        <v>160</v>
      </c>
      <c r="K755" s="126">
        <v>160</v>
      </c>
      <c r="L755" s="100" t="s">
        <v>1324</v>
      </c>
    </row>
    <row r="756" spans="1:12" ht="56.25" customHeight="1">
      <c r="A756" s="97">
        <v>20</v>
      </c>
      <c r="B756" s="122" t="s">
        <v>4869</v>
      </c>
      <c r="C756" s="123">
        <v>42710</v>
      </c>
      <c r="D756" s="97" t="s">
        <v>23631</v>
      </c>
      <c r="E756" s="97" t="s">
        <v>3</v>
      </c>
      <c r="F756" s="97">
        <v>1447980</v>
      </c>
      <c r="G756" s="97"/>
      <c r="H756" s="124" t="s">
        <v>23632</v>
      </c>
      <c r="I756" s="125">
        <v>0</v>
      </c>
      <c r="J756" s="125">
        <v>50</v>
      </c>
      <c r="K756" s="126">
        <v>50</v>
      </c>
      <c r="L756" s="100" t="s">
        <v>1324</v>
      </c>
    </row>
    <row r="757" spans="1:12" ht="56.25" customHeight="1">
      <c r="A757" s="97">
        <v>20</v>
      </c>
      <c r="B757" s="122" t="s">
        <v>4869</v>
      </c>
      <c r="C757" s="123">
        <v>42710</v>
      </c>
      <c r="D757" s="97" t="s">
        <v>23635</v>
      </c>
      <c r="E757" s="97" t="s">
        <v>3</v>
      </c>
      <c r="F757" s="97">
        <v>1447982</v>
      </c>
      <c r="G757" s="97"/>
      <c r="H757" s="124" t="s">
        <v>23636</v>
      </c>
      <c r="I757" s="125">
        <v>0</v>
      </c>
      <c r="J757" s="125">
        <v>40</v>
      </c>
      <c r="K757" s="126">
        <v>40</v>
      </c>
      <c r="L757" s="100" t="s">
        <v>1324</v>
      </c>
    </row>
    <row r="758" spans="1:12" ht="56.25" customHeight="1">
      <c r="A758" s="97">
        <v>20</v>
      </c>
      <c r="B758" s="122" t="s">
        <v>4869</v>
      </c>
      <c r="C758" s="123">
        <v>42710</v>
      </c>
      <c r="D758" s="97" t="s">
        <v>23637</v>
      </c>
      <c r="E758" s="97" t="s">
        <v>3</v>
      </c>
      <c r="F758" s="97">
        <v>1447983</v>
      </c>
      <c r="G758" s="97"/>
      <c r="H758" s="124" t="s">
        <v>23636</v>
      </c>
      <c r="I758" s="125">
        <v>0</v>
      </c>
      <c r="J758" s="125">
        <v>50</v>
      </c>
      <c r="K758" s="126">
        <v>50</v>
      </c>
      <c r="L758" s="100" t="s">
        <v>1324</v>
      </c>
    </row>
    <row r="759" spans="1:12" ht="56.25" customHeight="1">
      <c r="A759" s="97">
        <v>20</v>
      </c>
      <c r="B759" s="122" t="s">
        <v>4869</v>
      </c>
      <c r="C759" s="123">
        <v>42710</v>
      </c>
      <c r="D759" s="97" t="s">
        <v>23640</v>
      </c>
      <c r="E759" s="97" t="s">
        <v>3</v>
      </c>
      <c r="F759" s="97">
        <v>1447985</v>
      </c>
      <c r="G759" s="97"/>
      <c r="H759" s="124" t="s">
        <v>23641</v>
      </c>
      <c r="I759" s="125">
        <v>0</v>
      </c>
      <c r="J759" s="125">
        <v>700</v>
      </c>
      <c r="K759" s="126">
        <v>700</v>
      </c>
      <c r="L759" s="100" t="s">
        <v>1324</v>
      </c>
    </row>
    <row r="760" spans="1:12" ht="56.25" customHeight="1">
      <c r="A760" s="97">
        <v>20</v>
      </c>
      <c r="B760" s="122" t="s">
        <v>4869</v>
      </c>
      <c r="C760" s="123">
        <v>42713</v>
      </c>
      <c r="D760" s="97" t="s">
        <v>23941</v>
      </c>
      <c r="E760" s="97" t="s">
        <v>3</v>
      </c>
      <c r="F760" s="97">
        <v>1449707</v>
      </c>
      <c r="G760" s="97"/>
      <c r="H760" s="124" t="s">
        <v>23942</v>
      </c>
      <c r="I760" s="125">
        <v>0</v>
      </c>
      <c r="J760" s="125">
        <v>755893.24</v>
      </c>
      <c r="K760" s="126">
        <v>755893.24</v>
      </c>
      <c r="L760" s="100" t="s">
        <v>1324</v>
      </c>
    </row>
    <row r="761" spans="1:12" ht="56.25" customHeight="1">
      <c r="A761" s="97">
        <v>20</v>
      </c>
      <c r="B761" s="122" t="s">
        <v>4869</v>
      </c>
      <c r="C761" s="123">
        <v>42718</v>
      </c>
      <c r="D761" s="97" t="s">
        <v>24415</v>
      </c>
      <c r="E761" s="97" t="s">
        <v>3</v>
      </c>
      <c r="F761" s="97">
        <v>1451954</v>
      </c>
      <c r="G761" s="97"/>
      <c r="H761" s="124" t="s">
        <v>24416</v>
      </c>
      <c r="I761" s="125">
        <v>0</v>
      </c>
      <c r="J761" s="125">
        <v>13.2</v>
      </c>
      <c r="K761" s="126">
        <v>13.2</v>
      </c>
      <c r="L761" s="100" t="s">
        <v>1324</v>
      </c>
    </row>
    <row r="762" spans="1:12" ht="56.25" customHeight="1">
      <c r="A762" s="97">
        <v>20</v>
      </c>
      <c r="B762" s="122" t="s">
        <v>4869</v>
      </c>
      <c r="C762" s="123">
        <v>42718</v>
      </c>
      <c r="D762" s="97" t="s">
        <v>24417</v>
      </c>
      <c r="E762" s="97" t="s">
        <v>3</v>
      </c>
      <c r="F762" s="97">
        <v>1451958</v>
      </c>
      <c r="G762" s="97"/>
      <c r="H762" s="124" t="s">
        <v>24418</v>
      </c>
      <c r="I762" s="125">
        <v>0</v>
      </c>
      <c r="J762" s="125">
        <v>3280</v>
      </c>
      <c r="K762" s="126">
        <v>3280</v>
      </c>
      <c r="L762" s="100" t="s">
        <v>1324</v>
      </c>
    </row>
    <row r="763" spans="1:12" ht="56.25" customHeight="1">
      <c r="A763" s="97">
        <v>20</v>
      </c>
      <c r="B763" s="122" t="s">
        <v>9358</v>
      </c>
      <c r="C763" s="123">
        <v>42720</v>
      </c>
      <c r="D763" s="97" t="s">
        <v>28315</v>
      </c>
      <c r="E763" s="97" t="s">
        <v>15</v>
      </c>
      <c r="F763" s="97">
        <v>1330</v>
      </c>
      <c r="G763" s="97"/>
      <c r="H763" s="124" t="s">
        <v>28316</v>
      </c>
      <c r="I763" s="125">
        <v>270</v>
      </c>
      <c r="J763" s="125">
        <v>0</v>
      </c>
      <c r="K763" s="126">
        <v>270</v>
      </c>
      <c r="L763" s="100" t="s">
        <v>1324</v>
      </c>
    </row>
    <row r="764" spans="1:12" ht="56.25" customHeight="1">
      <c r="A764" s="97">
        <v>20</v>
      </c>
      <c r="B764" s="122" t="s">
        <v>4869</v>
      </c>
      <c r="C764" s="123">
        <v>42720</v>
      </c>
      <c r="D764" s="97" t="s">
        <v>24762</v>
      </c>
      <c r="E764" s="97" t="s">
        <v>3</v>
      </c>
      <c r="F764" s="97">
        <v>1453765</v>
      </c>
      <c r="G764" s="97"/>
      <c r="H764" s="124" t="s">
        <v>24763</v>
      </c>
      <c r="I764" s="125">
        <v>0</v>
      </c>
      <c r="J764" s="125">
        <v>170</v>
      </c>
      <c r="K764" s="126">
        <v>170</v>
      </c>
      <c r="L764" s="100" t="s">
        <v>1324</v>
      </c>
    </row>
    <row r="765" spans="1:12" ht="56.25" customHeight="1">
      <c r="A765" s="97">
        <v>20</v>
      </c>
      <c r="B765" s="122" t="s">
        <v>4869</v>
      </c>
      <c r="C765" s="123">
        <v>42720</v>
      </c>
      <c r="D765" s="97" t="s">
        <v>24764</v>
      </c>
      <c r="E765" s="97" t="s">
        <v>3</v>
      </c>
      <c r="F765" s="97">
        <v>1453766</v>
      </c>
      <c r="G765" s="97"/>
      <c r="H765" s="124" t="s">
        <v>24765</v>
      </c>
      <c r="I765" s="125">
        <v>0</v>
      </c>
      <c r="J765" s="125">
        <v>170</v>
      </c>
      <c r="K765" s="126">
        <v>170</v>
      </c>
      <c r="L765" s="100" t="s">
        <v>1324</v>
      </c>
    </row>
    <row r="766" spans="1:12" ht="56.25" customHeight="1">
      <c r="A766" s="97">
        <v>20</v>
      </c>
      <c r="B766" s="122" t="s">
        <v>4869</v>
      </c>
      <c r="C766" s="123">
        <v>42724</v>
      </c>
      <c r="D766" s="97" t="s">
        <v>24997</v>
      </c>
      <c r="E766" s="97" t="s">
        <v>3</v>
      </c>
      <c r="F766" s="97">
        <v>1454660</v>
      </c>
      <c r="G766" s="97"/>
      <c r="H766" s="124" t="s">
        <v>24998</v>
      </c>
      <c r="I766" s="125">
        <v>0</v>
      </c>
      <c r="J766" s="125">
        <v>12761.51</v>
      </c>
      <c r="K766" s="126">
        <v>12761.51</v>
      </c>
      <c r="L766" s="100" t="s">
        <v>1324</v>
      </c>
    </row>
    <row r="767" spans="1:12" ht="56.25" customHeight="1">
      <c r="A767" s="97">
        <v>20</v>
      </c>
      <c r="B767" s="122" t="s">
        <v>4869</v>
      </c>
      <c r="C767" s="123">
        <v>42724</v>
      </c>
      <c r="D767" s="97" t="s">
        <v>25008</v>
      </c>
      <c r="E767" s="97" t="s">
        <v>3</v>
      </c>
      <c r="F767" s="97">
        <v>1454738</v>
      </c>
      <c r="G767" s="97"/>
      <c r="H767" s="124" t="s">
        <v>25009</v>
      </c>
      <c r="I767" s="125">
        <v>0</v>
      </c>
      <c r="J767" s="125">
        <v>759.73</v>
      </c>
      <c r="K767" s="126">
        <v>759.73</v>
      </c>
      <c r="L767" s="100" t="s">
        <v>1324</v>
      </c>
    </row>
    <row r="768" spans="1:12" ht="56.25" customHeight="1">
      <c r="A768" s="97">
        <v>20</v>
      </c>
      <c r="B768" s="122" t="s">
        <v>4869</v>
      </c>
      <c r="C768" s="123">
        <v>42724</v>
      </c>
      <c r="D768" s="97" t="s">
        <v>25010</v>
      </c>
      <c r="E768" s="97" t="s">
        <v>3</v>
      </c>
      <c r="F768" s="97">
        <v>1454740</v>
      </c>
      <c r="G768" s="97"/>
      <c r="H768" s="124" t="s">
        <v>25011</v>
      </c>
      <c r="I768" s="125">
        <v>0</v>
      </c>
      <c r="J768" s="125">
        <v>6.25</v>
      </c>
      <c r="K768" s="126">
        <v>6.25</v>
      </c>
      <c r="L768" s="100" t="s">
        <v>1324</v>
      </c>
    </row>
    <row r="769" spans="1:12" ht="56.25" customHeight="1">
      <c r="A769" s="97">
        <v>20</v>
      </c>
      <c r="B769" s="122" t="s">
        <v>4869</v>
      </c>
      <c r="C769" s="123">
        <v>42724</v>
      </c>
      <c r="D769" s="97" t="s">
        <v>25012</v>
      </c>
      <c r="E769" s="97" t="s">
        <v>3</v>
      </c>
      <c r="F769" s="97">
        <v>1454742</v>
      </c>
      <c r="G769" s="97"/>
      <c r="H769" s="124" t="s">
        <v>25013</v>
      </c>
      <c r="I769" s="125">
        <v>0</v>
      </c>
      <c r="J769" s="125">
        <v>9.9</v>
      </c>
      <c r="K769" s="126">
        <v>9.9</v>
      </c>
      <c r="L769" s="100" t="s">
        <v>1324</v>
      </c>
    </row>
    <row r="770" spans="1:12" ht="56.25" customHeight="1">
      <c r="A770" s="97">
        <v>20</v>
      </c>
      <c r="B770" s="122" t="s">
        <v>4869</v>
      </c>
      <c r="C770" s="123">
        <v>42724</v>
      </c>
      <c r="D770" s="97" t="s">
        <v>25033</v>
      </c>
      <c r="E770" s="97" t="s">
        <v>3</v>
      </c>
      <c r="F770" s="97">
        <v>1454904</v>
      </c>
      <c r="G770" s="97"/>
      <c r="H770" s="124" t="s">
        <v>25034</v>
      </c>
      <c r="I770" s="125">
        <v>0</v>
      </c>
      <c r="J770" s="125">
        <v>3.8</v>
      </c>
      <c r="K770" s="126">
        <v>3.8</v>
      </c>
      <c r="L770" s="100" t="s">
        <v>1324</v>
      </c>
    </row>
    <row r="771" spans="1:12" ht="56.25" customHeight="1">
      <c r="A771" s="97">
        <v>20</v>
      </c>
      <c r="B771" s="122" t="s">
        <v>4869</v>
      </c>
      <c r="C771" s="123">
        <v>42724</v>
      </c>
      <c r="D771" s="97" t="s">
        <v>25070</v>
      </c>
      <c r="E771" s="97" t="s">
        <v>3</v>
      </c>
      <c r="F771" s="97">
        <v>1455106</v>
      </c>
      <c r="G771" s="97"/>
      <c r="H771" s="124" t="s">
        <v>25071</v>
      </c>
      <c r="I771" s="125">
        <v>0</v>
      </c>
      <c r="J771" s="125">
        <v>184.2</v>
      </c>
      <c r="K771" s="126">
        <v>184.2</v>
      </c>
      <c r="L771" s="100" t="s">
        <v>1324</v>
      </c>
    </row>
    <row r="772" spans="1:12" ht="56.25" customHeight="1">
      <c r="A772" s="97">
        <v>20</v>
      </c>
      <c r="B772" s="122" t="s">
        <v>4869</v>
      </c>
      <c r="C772" s="123">
        <v>42725</v>
      </c>
      <c r="D772" s="97" t="s">
        <v>25223</v>
      </c>
      <c r="E772" s="97" t="s">
        <v>3</v>
      </c>
      <c r="F772" s="97">
        <v>1455434</v>
      </c>
      <c r="G772" s="97"/>
      <c r="H772" s="124" t="s">
        <v>25224</v>
      </c>
      <c r="I772" s="125">
        <v>0</v>
      </c>
      <c r="J772" s="125">
        <v>429.8</v>
      </c>
      <c r="K772" s="126">
        <v>429.8</v>
      </c>
      <c r="L772" s="100" t="s">
        <v>1324</v>
      </c>
    </row>
    <row r="773" spans="1:12" ht="56.25" customHeight="1">
      <c r="A773" s="97">
        <v>20</v>
      </c>
      <c r="B773" s="122" t="s">
        <v>4869</v>
      </c>
      <c r="C773" s="123">
        <v>42725</v>
      </c>
      <c r="D773" s="97" t="s">
        <v>25225</v>
      </c>
      <c r="E773" s="97" t="s">
        <v>3</v>
      </c>
      <c r="F773" s="97">
        <v>1455439</v>
      </c>
      <c r="G773" s="97"/>
      <c r="H773" s="124" t="s">
        <v>25226</v>
      </c>
      <c r="I773" s="125">
        <v>0</v>
      </c>
      <c r="J773" s="125">
        <v>192.7</v>
      </c>
      <c r="K773" s="126">
        <v>192.7</v>
      </c>
      <c r="L773" s="100" t="s">
        <v>1324</v>
      </c>
    </row>
    <row r="774" spans="1:12" ht="56.25" customHeight="1">
      <c r="A774" s="97">
        <v>20</v>
      </c>
      <c r="B774" s="122" t="s">
        <v>4869</v>
      </c>
      <c r="C774" s="123">
        <v>42725</v>
      </c>
      <c r="D774" s="97" t="s">
        <v>25227</v>
      </c>
      <c r="E774" s="97" t="s">
        <v>3</v>
      </c>
      <c r="F774" s="97">
        <v>1455442</v>
      </c>
      <c r="G774" s="97"/>
      <c r="H774" s="124" t="s">
        <v>25228</v>
      </c>
      <c r="I774" s="125">
        <v>0</v>
      </c>
      <c r="J774" s="125">
        <v>22.9</v>
      </c>
      <c r="K774" s="126">
        <v>22.9</v>
      </c>
      <c r="L774" s="100" t="s">
        <v>1324</v>
      </c>
    </row>
    <row r="775" spans="1:12" ht="56.25" customHeight="1">
      <c r="A775" s="97">
        <v>20</v>
      </c>
      <c r="B775" s="122" t="s">
        <v>4869</v>
      </c>
      <c r="C775" s="123">
        <v>42725</v>
      </c>
      <c r="D775" s="97" t="s">
        <v>25229</v>
      </c>
      <c r="E775" s="97" t="s">
        <v>3</v>
      </c>
      <c r="F775" s="97">
        <v>1455445</v>
      </c>
      <c r="G775" s="97"/>
      <c r="H775" s="124" t="s">
        <v>25230</v>
      </c>
      <c r="I775" s="125">
        <v>0</v>
      </c>
      <c r="J775" s="125">
        <v>270.89999999999998</v>
      </c>
      <c r="K775" s="126">
        <v>270.89999999999998</v>
      </c>
      <c r="L775" s="100" t="s">
        <v>1324</v>
      </c>
    </row>
    <row r="776" spans="1:12" ht="56.25" customHeight="1">
      <c r="A776" s="97">
        <v>20</v>
      </c>
      <c r="B776" s="122" t="s">
        <v>4869</v>
      </c>
      <c r="C776" s="123">
        <v>42725</v>
      </c>
      <c r="D776" s="97" t="s">
        <v>25231</v>
      </c>
      <c r="E776" s="97" t="s">
        <v>3</v>
      </c>
      <c r="F776" s="97">
        <v>1455450</v>
      </c>
      <c r="G776" s="97"/>
      <c r="H776" s="124" t="s">
        <v>25232</v>
      </c>
      <c r="I776" s="125">
        <v>0</v>
      </c>
      <c r="J776" s="125">
        <v>548.1</v>
      </c>
      <c r="K776" s="126">
        <v>548.1</v>
      </c>
      <c r="L776" s="100" t="s">
        <v>1324</v>
      </c>
    </row>
    <row r="777" spans="1:12" ht="56.25" customHeight="1">
      <c r="A777" s="97">
        <v>20</v>
      </c>
      <c r="B777" s="122" t="s">
        <v>4869</v>
      </c>
      <c r="C777" s="123">
        <v>42725</v>
      </c>
      <c r="D777" s="97" t="s">
        <v>25235</v>
      </c>
      <c r="E777" s="97" t="s">
        <v>3</v>
      </c>
      <c r="F777" s="97">
        <v>1455501</v>
      </c>
      <c r="G777" s="97"/>
      <c r="H777" s="124" t="s">
        <v>25236</v>
      </c>
      <c r="I777" s="125">
        <v>0</v>
      </c>
      <c r="J777" s="125">
        <v>406.09</v>
      </c>
      <c r="K777" s="126">
        <v>406.09</v>
      </c>
      <c r="L777" s="100" t="s">
        <v>1324</v>
      </c>
    </row>
    <row r="778" spans="1:12" ht="56.25" customHeight="1">
      <c r="A778" s="97">
        <v>20</v>
      </c>
      <c r="B778" s="122" t="s">
        <v>4869</v>
      </c>
      <c r="C778" s="123">
        <v>42725</v>
      </c>
      <c r="D778" s="97" t="s">
        <v>25237</v>
      </c>
      <c r="E778" s="97" t="s">
        <v>3</v>
      </c>
      <c r="F778" s="97">
        <v>1455507</v>
      </c>
      <c r="G778" s="97"/>
      <c r="H778" s="124" t="s">
        <v>25238</v>
      </c>
      <c r="I778" s="125">
        <v>0</v>
      </c>
      <c r="J778" s="125">
        <v>175.62</v>
      </c>
      <c r="K778" s="126">
        <v>175.62</v>
      </c>
      <c r="L778" s="100" t="s">
        <v>1324</v>
      </c>
    </row>
    <row r="779" spans="1:12" ht="56.25" customHeight="1">
      <c r="A779" s="97">
        <v>20</v>
      </c>
      <c r="B779" s="122" t="s">
        <v>4869</v>
      </c>
      <c r="C779" s="123">
        <v>42725</v>
      </c>
      <c r="D779" s="97" t="s">
        <v>25257</v>
      </c>
      <c r="E779" s="97" t="s">
        <v>3</v>
      </c>
      <c r="F779" s="97">
        <v>1455619</v>
      </c>
      <c r="G779" s="97"/>
      <c r="H779" s="124" t="s">
        <v>25258</v>
      </c>
      <c r="I779" s="125">
        <v>0</v>
      </c>
      <c r="J779" s="125">
        <v>154.69999999999999</v>
      </c>
      <c r="K779" s="126">
        <v>154.69999999999999</v>
      </c>
      <c r="L779" s="100" t="s">
        <v>1324</v>
      </c>
    </row>
    <row r="780" spans="1:12" ht="56.25" customHeight="1">
      <c r="A780" s="97">
        <v>20</v>
      </c>
      <c r="B780" s="122" t="s">
        <v>4869</v>
      </c>
      <c r="C780" s="123">
        <v>42725</v>
      </c>
      <c r="D780" s="97" t="s">
        <v>25259</v>
      </c>
      <c r="E780" s="97" t="s">
        <v>3</v>
      </c>
      <c r="F780" s="97">
        <v>1455622</v>
      </c>
      <c r="G780" s="97"/>
      <c r="H780" s="124" t="s">
        <v>25260</v>
      </c>
      <c r="I780" s="125">
        <v>0</v>
      </c>
      <c r="J780" s="125">
        <v>0.4</v>
      </c>
      <c r="K780" s="126">
        <v>0.4</v>
      </c>
      <c r="L780" s="100" t="s">
        <v>1324</v>
      </c>
    </row>
    <row r="781" spans="1:12" ht="56.25" customHeight="1">
      <c r="A781" s="97">
        <v>20</v>
      </c>
      <c r="B781" s="122" t="s">
        <v>4869</v>
      </c>
      <c r="C781" s="123">
        <v>42725</v>
      </c>
      <c r="D781" s="97" t="s">
        <v>25267</v>
      </c>
      <c r="E781" s="97" t="s">
        <v>3</v>
      </c>
      <c r="F781" s="97">
        <v>1455713</v>
      </c>
      <c r="G781" s="97"/>
      <c r="H781" s="124" t="s">
        <v>25268</v>
      </c>
      <c r="I781" s="125">
        <v>0</v>
      </c>
      <c r="J781" s="125">
        <v>316.3</v>
      </c>
      <c r="K781" s="126">
        <v>316.3</v>
      </c>
      <c r="L781" s="100" t="s">
        <v>1324</v>
      </c>
    </row>
    <row r="782" spans="1:12" ht="56.25" customHeight="1">
      <c r="A782" s="97">
        <v>20</v>
      </c>
      <c r="B782" s="122" t="s">
        <v>4869</v>
      </c>
      <c r="C782" s="123">
        <v>42725</v>
      </c>
      <c r="D782" s="97" t="s">
        <v>25269</v>
      </c>
      <c r="E782" s="97" t="s">
        <v>3</v>
      </c>
      <c r="F782" s="97">
        <v>1455715</v>
      </c>
      <c r="G782" s="97"/>
      <c r="H782" s="124" t="s">
        <v>25270</v>
      </c>
      <c r="I782" s="125">
        <v>0</v>
      </c>
      <c r="J782" s="125">
        <v>44</v>
      </c>
      <c r="K782" s="126">
        <v>44</v>
      </c>
      <c r="L782" s="100" t="s">
        <v>1324</v>
      </c>
    </row>
    <row r="783" spans="1:12" ht="56.25" customHeight="1">
      <c r="A783" s="97">
        <v>20</v>
      </c>
      <c r="B783" s="122" t="s">
        <v>4869</v>
      </c>
      <c r="C783" s="123">
        <v>42725</v>
      </c>
      <c r="D783" s="97" t="s">
        <v>25271</v>
      </c>
      <c r="E783" s="97" t="s">
        <v>3</v>
      </c>
      <c r="F783" s="97">
        <v>1455716</v>
      </c>
      <c r="G783" s="97"/>
      <c r="H783" s="124" t="s">
        <v>25272</v>
      </c>
      <c r="I783" s="125">
        <v>0</v>
      </c>
      <c r="J783" s="125">
        <v>37.090000000000003</v>
      </c>
      <c r="K783" s="126">
        <v>37.090000000000003</v>
      </c>
      <c r="L783" s="100" t="s">
        <v>1324</v>
      </c>
    </row>
    <row r="784" spans="1:12" ht="56.25" customHeight="1">
      <c r="A784" s="97">
        <v>20</v>
      </c>
      <c r="B784" s="122" t="s">
        <v>4869</v>
      </c>
      <c r="C784" s="123">
        <v>42725</v>
      </c>
      <c r="D784" s="97" t="s">
        <v>25289</v>
      </c>
      <c r="E784" s="97" t="s">
        <v>3</v>
      </c>
      <c r="F784" s="97">
        <v>1455819</v>
      </c>
      <c r="G784" s="97"/>
      <c r="H784" s="124" t="s">
        <v>25290</v>
      </c>
      <c r="I784" s="125">
        <v>0</v>
      </c>
      <c r="J784" s="125">
        <v>0.1</v>
      </c>
      <c r="K784" s="126">
        <v>0.1</v>
      </c>
      <c r="L784" s="100" t="s">
        <v>1324</v>
      </c>
    </row>
    <row r="785" spans="1:12" ht="56.25" customHeight="1">
      <c r="A785" s="97">
        <v>20</v>
      </c>
      <c r="B785" s="122" t="s">
        <v>4869</v>
      </c>
      <c r="C785" s="123">
        <v>42725</v>
      </c>
      <c r="D785" s="97" t="s">
        <v>25291</v>
      </c>
      <c r="E785" s="97" t="s">
        <v>3</v>
      </c>
      <c r="F785" s="97">
        <v>1455821</v>
      </c>
      <c r="G785" s="97"/>
      <c r="H785" s="124" t="s">
        <v>25292</v>
      </c>
      <c r="I785" s="125">
        <v>0</v>
      </c>
      <c r="J785" s="125">
        <v>14</v>
      </c>
      <c r="K785" s="126">
        <v>14</v>
      </c>
      <c r="L785" s="100" t="s">
        <v>1324</v>
      </c>
    </row>
    <row r="786" spans="1:12" ht="56.25" customHeight="1">
      <c r="A786" s="97">
        <v>20</v>
      </c>
      <c r="B786" s="122" t="s">
        <v>4869</v>
      </c>
      <c r="C786" s="123">
        <v>42725</v>
      </c>
      <c r="D786" s="97" t="s">
        <v>25297</v>
      </c>
      <c r="E786" s="97" t="s">
        <v>3</v>
      </c>
      <c r="F786" s="97">
        <v>1455840</v>
      </c>
      <c r="G786" s="97"/>
      <c r="H786" s="124" t="s">
        <v>25298</v>
      </c>
      <c r="I786" s="125">
        <v>0</v>
      </c>
      <c r="J786" s="125">
        <v>205.3</v>
      </c>
      <c r="K786" s="126">
        <v>205.3</v>
      </c>
      <c r="L786" s="100" t="s">
        <v>1324</v>
      </c>
    </row>
    <row r="787" spans="1:12" ht="56.25" customHeight="1">
      <c r="A787" s="97">
        <v>20</v>
      </c>
      <c r="B787" s="122" t="s">
        <v>4869</v>
      </c>
      <c r="C787" s="123">
        <v>42725</v>
      </c>
      <c r="D787" s="97" t="s">
        <v>25299</v>
      </c>
      <c r="E787" s="97" t="s">
        <v>3</v>
      </c>
      <c r="F787" s="97">
        <v>1455841</v>
      </c>
      <c r="G787" s="97"/>
      <c r="H787" s="124" t="s">
        <v>25300</v>
      </c>
      <c r="I787" s="125">
        <v>0</v>
      </c>
      <c r="J787" s="125">
        <v>8.6</v>
      </c>
      <c r="K787" s="126">
        <v>8.6</v>
      </c>
      <c r="L787" s="100" t="s">
        <v>1324</v>
      </c>
    </row>
    <row r="788" spans="1:12" ht="56.25" customHeight="1">
      <c r="A788" s="97">
        <v>20</v>
      </c>
      <c r="B788" s="122" t="s">
        <v>4869</v>
      </c>
      <c r="C788" s="123">
        <v>42725</v>
      </c>
      <c r="D788" s="97" t="s">
        <v>25301</v>
      </c>
      <c r="E788" s="97" t="s">
        <v>3</v>
      </c>
      <c r="F788" s="97">
        <v>1455842</v>
      </c>
      <c r="G788" s="97"/>
      <c r="H788" s="124" t="s">
        <v>25302</v>
      </c>
      <c r="I788" s="125">
        <v>0</v>
      </c>
      <c r="J788" s="125">
        <v>2384.1999999999998</v>
      </c>
      <c r="K788" s="126">
        <v>2384.1999999999998</v>
      </c>
      <c r="L788" s="100" t="s">
        <v>1324</v>
      </c>
    </row>
    <row r="789" spans="1:12" ht="56.25" customHeight="1">
      <c r="A789" s="97">
        <v>20</v>
      </c>
      <c r="B789" s="122" t="s">
        <v>4869</v>
      </c>
      <c r="C789" s="123">
        <v>42725</v>
      </c>
      <c r="D789" s="97" t="s">
        <v>25325</v>
      </c>
      <c r="E789" s="97" t="s">
        <v>3</v>
      </c>
      <c r="F789" s="97">
        <v>1455959</v>
      </c>
      <c r="G789" s="97"/>
      <c r="H789" s="124" t="s">
        <v>25326</v>
      </c>
      <c r="I789" s="125">
        <v>0</v>
      </c>
      <c r="J789" s="125">
        <v>493.6</v>
      </c>
      <c r="K789" s="126">
        <v>493.6</v>
      </c>
      <c r="L789" s="100" t="s">
        <v>1324</v>
      </c>
    </row>
    <row r="790" spans="1:12" ht="56.25" customHeight="1">
      <c r="A790" s="97">
        <v>20</v>
      </c>
      <c r="B790" s="122" t="s">
        <v>4869</v>
      </c>
      <c r="C790" s="123">
        <v>42725</v>
      </c>
      <c r="D790" s="97" t="s">
        <v>25327</v>
      </c>
      <c r="E790" s="97" t="s">
        <v>3</v>
      </c>
      <c r="F790" s="97">
        <v>1455964</v>
      </c>
      <c r="G790" s="97"/>
      <c r="H790" s="124" t="s">
        <v>25328</v>
      </c>
      <c r="I790" s="125">
        <v>0</v>
      </c>
      <c r="J790" s="125">
        <v>662.5</v>
      </c>
      <c r="K790" s="126">
        <v>662.5</v>
      </c>
      <c r="L790" s="100" t="s">
        <v>1324</v>
      </c>
    </row>
    <row r="791" spans="1:12" ht="56.25" customHeight="1">
      <c r="A791" s="97">
        <v>20</v>
      </c>
      <c r="B791" s="122" t="s">
        <v>4869</v>
      </c>
      <c r="C791" s="123">
        <v>42726</v>
      </c>
      <c r="D791" s="97" t="s">
        <v>25433</v>
      </c>
      <c r="E791" s="97" t="s">
        <v>3</v>
      </c>
      <c r="F791" s="97">
        <v>1456229</v>
      </c>
      <c r="G791" s="97"/>
      <c r="H791" s="124" t="s">
        <v>25434</v>
      </c>
      <c r="I791" s="125">
        <v>0</v>
      </c>
      <c r="J791" s="125">
        <v>2936.2</v>
      </c>
      <c r="K791" s="126">
        <v>2936.2</v>
      </c>
      <c r="L791" s="100" t="s">
        <v>1324</v>
      </c>
    </row>
    <row r="792" spans="1:12" ht="56.25" customHeight="1">
      <c r="A792" s="97">
        <v>20</v>
      </c>
      <c r="B792" s="122" t="s">
        <v>4869</v>
      </c>
      <c r="C792" s="123">
        <v>42726</v>
      </c>
      <c r="D792" s="97" t="s">
        <v>25451</v>
      </c>
      <c r="E792" s="97" t="s">
        <v>3</v>
      </c>
      <c r="F792" s="97">
        <v>1456275</v>
      </c>
      <c r="G792" s="97"/>
      <c r="H792" s="124" t="s">
        <v>25452</v>
      </c>
      <c r="I792" s="125">
        <v>0</v>
      </c>
      <c r="J792" s="125">
        <v>268.89999999999998</v>
      </c>
      <c r="K792" s="126">
        <v>268.89999999999998</v>
      </c>
      <c r="L792" s="100" t="s">
        <v>1324</v>
      </c>
    </row>
    <row r="793" spans="1:12" ht="56.25" customHeight="1">
      <c r="A793" s="97">
        <v>20</v>
      </c>
      <c r="B793" s="122" t="s">
        <v>4869</v>
      </c>
      <c r="C793" s="123">
        <v>42726</v>
      </c>
      <c r="D793" s="97" t="s">
        <v>25453</v>
      </c>
      <c r="E793" s="97" t="s">
        <v>3</v>
      </c>
      <c r="F793" s="97">
        <v>1456276</v>
      </c>
      <c r="G793" s="97"/>
      <c r="H793" s="124" t="s">
        <v>25454</v>
      </c>
      <c r="I793" s="125">
        <v>0</v>
      </c>
      <c r="J793" s="125">
        <v>95.66</v>
      </c>
      <c r="K793" s="126">
        <v>95.66</v>
      </c>
      <c r="L793" s="100" t="s">
        <v>1324</v>
      </c>
    </row>
    <row r="794" spans="1:12" ht="56.25" customHeight="1">
      <c r="A794" s="97">
        <v>20</v>
      </c>
      <c r="B794" s="122" t="s">
        <v>4869</v>
      </c>
      <c r="C794" s="123">
        <v>42726</v>
      </c>
      <c r="D794" s="97" t="s">
        <v>25459</v>
      </c>
      <c r="E794" s="97" t="s">
        <v>3</v>
      </c>
      <c r="F794" s="97">
        <v>1456306</v>
      </c>
      <c r="G794" s="97"/>
      <c r="H794" s="124" t="s">
        <v>25460</v>
      </c>
      <c r="I794" s="125">
        <v>0</v>
      </c>
      <c r="J794" s="125">
        <v>413.1</v>
      </c>
      <c r="K794" s="126">
        <v>413.1</v>
      </c>
      <c r="L794" s="100" t="s">
        <v>1324</v>
      </c>
    </row>
    <row r="795" spans="1:12" ht="56.25" customHeight="1">
      <c r="A795" s="97">
        <v>20</v>
      </c>
      <c r="B795" s="122" t="s">
        <v>4869</v>
      </c>
      <c r="C795" s="123">
        <v>42726</v>
      </c>
      <c r="D795" s="97" t="s">
        <v>25461</v>
      </c>
      <c r="E795" s="97" t="s">
        <v>3</v>
      </c>
      <c r="F795" s="97">
        <v>1456308</v>
      </c>
      <c r="G795" s="97"/>
      <c r="H795" s="124" t="s">
        <v>25462</v>
      </c>
      <c r="I795" s="125">
        <v>0</v>
      </c>
      <c r="J795" s="125">
        <v>30</v>
      </c>
      <c r="K795" s="126">
        <v>30</v>
      </c>
      <c r="L795" s="100" t="s">
        <v>1324</v>
      </c>
    </row>
    <row r="796" spans="1:12" ht="56.25" customHeight="1">
      <c r="A796" s="97">
        <v>20</v>
      </c>
      <c r="B796" s="122" t="s">
        <v>4869</v>
      </c>
      <c r="C796" s="123">
        <v>42726</v>
      </c>
      <c r="D796" s="97" t="s">
        <v>25463</v>
      </c>
      <c r="E796" s="97" t="s">
        <v>3</v>
      </c>
      <c r="F796" s="97">
        <v>1456312</v>
      </c>
      <c r="G796" s="97"/>
      <c r="H796" s="124" t="s">
        <v>25462</v>
      </c>
      <c r="I796" s="125">
        <v>0</v>
      </c>
      <c r="J796" s="125">
        <v>110.9</v>
      </c>
      <c r="K796" s="126">
        <v>110.9</v>
      </c>
      <c r="L796" s="100" t="s">
        <v>1324</v>
      </c>
    </row>
    <row r="797" spans="1:12" ht="56.25" customHeight="1">
      <c r="A797" s="97">
        <v>20</v>
      </c>
      <c r="B797" s="122" t="s">
        <v>4869</v>
      </c>
      <c r="C797" s="123">
        <v>42726</v>
      </c>
      <c r="D797" s="97" t="s">
        <v>25464</v>
      </c>
      <c r="E797" s="97" t="s">
        <v>3</v>
      </c>
      <c r="F797" s="97">
        <v>1456314</v>
      </c>
      <c r="G797" s="97"/>
      <c r="H797" s="124" t="s">
        <v>25465</v>
      </c>
      <c r="I797" s="125">
        <v>0</v>
      </c>
      <c r="J797" s="125">
        <v>6.8</v>
      </c>
      <c r="K797" s="126">
        <v>6.8</v>
      </c>
      <c r="L797" s="100" t="s">
        <v>1324</v>
      </c>
    </row>
    <row r="798" spans="1:12" ht="56.25" customHeight="1">
      <c r="A798" s="97">
        <v>20</v>
      </c>
      <c r="B798" s="122" t="s">
        <v>4869</v>
      </c>
      <c r="C798" s="123">
        <v>42726</v>
      </c>
      <c r="D798" s="97" t="s">
        <v>25521</v>
      </c>
      <c r="E798" s="97" t="s">
        <v>3</v>
      </c>
      <c r="F798" s="97">
        <v>1456562</v>
      </c>
      <c r="G798" s="97"/>
      <c r="H798" s="124" t="s">
        <v>25522</v>
      </c>
      <c r="I798" s="125">
        <v>0</v>
      </c>
      <c r="J798" s="125">
        <v>174.2</v>
      </c>
      <c r="K798" s="126">
        <v>174.2</v>
      </c>
      <c r="L798" s="100" t="s">
        <v>1324</v>
      </c>
    </row>
    <row r="799" spans="1:12" ht="56.25" customHeight="1">
      <c r="A799" s="97">
        <v>20</v>
      </c>
      <c r="B799" s="122" t="s">
        <v>4869</v>
      </c>
      <c r="C799" s="123">
        <v>42726</v>
      </c>
      <c r="D799" s="97" t="s">
        <v>25523</v>
      </c>
      <c r="E799" s="97" t="s">
        <v>3</v>
      </c>
      <c r="F799" s="97">
        <v>1456564</v>
      </c>
      <c r="G799" s="97"/>
      <c r="H799" s="124" t="s">
        <v>25524</v>
      </c>
      <c r="I799" s="125">
        <v>0</v>
      </c>
      <c r="J799" s="125">
        <v>116.6</v>
      </c>
      <c r="K799" s="126">
        <v>116.6</v>
      </c>
      <c r="L799" s="100" t="s">
        <v>1324</v>
      </c>
    </row>
    <row r="800" spans="1:12" ht="56.25" customHeight="1">
      <c r="A800" s="97">
        <v>20</v>
      </c>
      <c r="B800" s="122" t="s">
        <v>4869</v>
      </c>
      <c r="C800" s="123">
        <v>42726</v>
      </c>
      <c r="D800" s="97" t="s">
        <v>25525</v>
      </c>
      <c r="E800" s="97" t="s">
        <v>3</v>
      </c>
      <c r="F800" s="97">
        <v>1456567</v>
      </c>
      <c r="G800" s="97"/>
      <c r="H800" s="124" t="s">
        <v>25526</v>
      </c>
      <c r="I800" s="125">
        <v>0</v>
      </c>
      <c r="J800" s="125">
        <v>69.599999999999994</v>
      </c>
      <c r="K800" s="126">
        <v>69.599999999999994</v>
      </c>
      <c r="L800" s="100" t="s">
        <v>1324</v>
      </c>
    </row>
    <row r="801" spans="1:12" ht="56.25" customHeight="1">
      <c r="A801" s="97">
        <v>20</v>
      </c>
      <c r="B801" s="122" t="s">
        <v>4869</v>
      </c>
      <c r="C801" s="123">
        <v>42726</v>
      </c>
      <c r="D801" s="97" t="s">
        <v>25542</v>
      </c>
      <c r="E801" s="97" t="s">
        <v>3</v>
      </c>
      <c r="F801" s="97">
        <v>1456607</v>
      </c>
      <c r="G801" s="97"/>
      <c r="H801" s="124" t="s">
        <v>25543</v>
      </c>
      <c r="I801" s="125">
        <v>0</v>
      </c>
      <c r="J801" s="125">
        <v>65.099999999999994</v>
      </c>
      <c r="K801" s="126">
        <v>65.099999999999994</v>
      </c>
      <c r="L801" s="100" t="s">
        <v>1324</v>
      </c>
    </row>
    <row r="802" spans="1:12" ht="56.25" customHeight="1">
      <c r="A802" s="97">
        <v>20</v>
      </c>
      <c r="B802" s="122" t="s">
        <v>4869</v>
      </c>
      <c r="C802" s="123">
        <v>42726</v>
      </c>
      <c r="D802" s="97" t="s">
        <v>25562</v>
      </c>
      <c r="E802" s="97" t="s">
        <v>3</v>
      </c>
      <c r="F802" s="97">
        <v>1456679</v>
      </c>
      <c r="G802" s="97"/>
      <c r="H802" s="124" t="s">
        <v>25563</v>
      </c>
      <c r="I802" s="125">
        <v>0</v>
      </c>
      <c r="J802" s="125">
        <v>3834.8</v>
      </c>
      <c r="K802" s="126">
        <v>3834.8</v>
      </c>
      <c r="L802" s="100" t="s">
        <v>1324</v>
      </c>
    </row>
    <row r="803" spans="1:12" ht="56.25" customHeight="1">
      <c r="A803" s="97">
        <v>20</v>
      </c>
      <c r="B803" s="122" t="s">
        <v>4869</v>
      </c>
      <c r="C803" s="123">
        <v>42727</v>
      </c>
      <c r="D803" s="97" t="s">
        <v>25688</v>
      </c>
      <c r="E803" s="97" t="s">
        <v>3</v>
      </c>
      <c r="F803" s="97">
        <v>1456925</v>
      </c>
      <c r="G803" s="97"/>
      <c r="H803" s="124" t="s">
        <v>25689</v>
      </c>
      <c r="I803" s="125">
        <v>0</v>
      </c>
      <c r="J803" s="125">
        <v>4197.75</v>
      </c>
      <c r="K803" s="126">
        <v>4197.75</v>
      </c>
      <c r="L803" s="100" t="s">
        <v>1324</v>
      </c>
    </row>
    <row r="804" spans="1:12" ht="56.25" customHeight="1">
      <c r="A804" s="97">
        <v>20</v>
      </c>
      <c r="B804" s="122" t="s">
        <v>4869</v>
      </c>
      <c r="C804" s="123">
        <v>42727</v>
      </c>
      <c r="D804" s="97" t="s">
        <v>25742</v>
      </c>
      <c r="E804" s="97" t="s">
        <v>3</v>
      </c>
      <c r="F804" s="97">
        <v>1457321</v>
      </c>
      <c r="G804" s="97"/>
      <c r="H804" s="124" t="s">
        <v>25743</v>
      </c>
      <c r="I804" s="125">
        <v>0</v>
      </c>
      <c r="J804" s="125">
        <v>648.72</v>
      </c>
      <c r="K804" s="126">
        <v>648.72</v>
      </c>
      <c r="L804" s="100" t="s">
        <v>1324</v>
      </c>
    </row>
    <row r="805" spans="1:12" ht="56.25" customHeight="1">
      <c r="A805" s="97">
        <v>20</v>
      </c>
      <c r="B805" s="122" t="s">
        <v>4869</v>
      </c>
      <c r="C805" s="123">
        <v>42727</v>
      </c>
      <c r="D805" s="97" t="s">
        <v>25744</v>
      </c>
      <c r="E805" s="97" t="s">
        <v>3</v>
      </c>
      <c r="F805" s="97">
        <v>1457324</v>
      </c>
      <c r="G805" s="97"/>
      <c r="H805" s="124" t="s">
        <v>25743</v>
      </c>
      <c r="I805" s="125">
        <v>0</v>
      </c>
      <c r="J805" s="125">
        <v>1285.7</v>
      </c>
      <c r="K805" s="126">
        <v>1285.7</v>
      </c>
      <c r="L805" s="100" t="s">
        <v>1324</v>
      </c>
    </row>
    <row r="806" spans="1:12" ht="56.25" customHeight="1">
      <c r="A806" s="97">
        <v>20</v>
      </c>
      <c r="B806" s="122" t="s">
        <v>4869</v>
      </c>
      <c r="C806" s="123">
        <v>42727</v>
      </c>
      <c r="D806" s="97" t="s">
        <v>25745</v>
      </c>
      <c r="E806" s="97" t="s">
        <v>3</v>
      </c>
      <c r="F806" s="97">
        <v>1457325</v>
      </c>
      <c r="G806" s="97"/>
      <c r="H806" s="124" t="s">
        <v>25746</v>
      </c>
      <c r="I806" s="125">
        <v>0</v>
      </c>
      <c r="J806" s="125">
        <v>1218</v>
      </c>
      <c r="K806" s="126">
        <v>1218</v>
      </c>
      <c r="L806" s="100" t="s">
        <v>1324</v>
      </c>
    </row>
    <row r="807" spans="1:12" ht="56.25" customHeight="1">
      <c r="A807" s="97">
        <v>20</v>
      </c>
      <c r="B807" s="122" t="s">
        <v>4869</v>
      </c>
      <c r="C807" s="123">
        <v>42731</v>
      </c>
      <c r="D807" s="97" t="s">
        <v>25944</v>
      </c>
      <c r="E807" s="97" t="s">
        <v>3</v>
      </c>
      <c r="F807" s="97">
        <v>1457940</v>
      </c>
      <c r="G807" s="97"/>
      <c r="H807" s="124" t="s">
        <v>25945</v>
      </c>
      <c r="I807" s="125">
        <v>0</v>
      </c>
      <c r="J807" s="125">
        <v>694.4</v>
      </c>
      <c r="K807" s="126">
        <v>694.4</v>
      </c>
      <c r="L807" s="100" t="s">
        <v>1324</v>
      </c>
    </row>
    <row r="808" spans="1:12" ht="56.25" customHeight="1">
      <c r="A808" s="97">
        <v>20</v>
      </c>
      <c r="B808" s="122" t="s">
        <v>4869</v>
      </c>
      <c r="C808" s="123">
        <v>42731</v>
      </c>
      <c r="D808" s="97" t="s">
        <v>25951</v>
      </c>
      <c r="E808" s="97" t="s">
        <v>3</v>
      </c>
      <c r="F808" s="97">
        <v>1457966</v>
      </c>
      <c r="G808" s="97"/>
      <c r="H808" s="124" t="s">
        <v>25952</v>
      </c>
      <c r="I808" s="125">
        <v>0</v>
      </c>
      <c r="J808" s="125">
        <v>88</v>
      </c>
      <c r="K808" s="126">
        <v>88</v>
      </c>
      <c r="L808" s="100" t="s">
        <v>1324</v>
      </c>
    </row>
    <row r="809" spans="1:12" ht="56.25" customHeight="1">
      <c r="A809" s="97">
        <v>20</v>
      </c>
      <c r="B809" s="122" t="s">
        <v>4869</v>
      </c>
      <c r="C809" s="123">
        <v>42731</v>
      </c>
      <c r="D809" s="97" t="s">
        <v>25953</v>
      </c>
      <c r="E809" s="97" t="s">
        <v>3</v>
      </c>
      <c r="F809" s="97">
        <v>1457967</v>
      </c>
      <c r="G809" s="97"/>
      <c r="H809" s="124" t="s">
        <v>25954</v>
      </c>
      <c r="I809" s="125">
        <v>0</v>
      </c>
      <c r="J809" s="125">
        <v>152.75</v>
      </c>
      <c r="K809" s="126">
        <v>152.75</v>
      </c>
      <c r="L809" s="100" t="s">
        <v>1324</v>
      </c>
    </row>
    <row r="810" spans="1:12" ht="56.25" customHeight="1">
      <c r="A810" s="97">
        <v>20</v>
      </c>
      <c r="B810" s="122" t="s">
        <v>4869</v>
      </c>
      <c r="C810" s="123">
        <v>42731</v>
      </c>
      <c r="D810" s="97" t="s">
        <v>25988</v>
      </c>
      <c r="E810" s="97" t="s">
        <v>3</v>
      </c>
      <c r="F810" s="97">
        <v>1458096</v>
      </c>
      <c r="G810" s="97"/>
      <c r="H810" s="124" t="s">
        <v>25989</v>
      </c>
      <c r="I810" s="125">
        <v>0</v>
      </c>
      <c r="J810" s="125">
        <v>124</v>
      </c>
      <c r="K810" s="126">
        <v>124</v>
      </c>
      <c r="L810" s="100" t="s">
        <v>1324</v>
      </c>
    </row>
    <row r="811" spans="1:12" ht="56.25" customHeight="1">
      <c r="A811" s="97">
        <v>20</v>
      </c>
      <c r="B811" s="122" t="s">
        <v>4869</v>
      </c>
      <c r="C811" s="123">
        <v>42731</v>
      </c>
      <c r="D811" s="97" t="s">
        <v>25990</v>
      </c>
      <c r="E811" s="97" t="s">
        <v>3</v>
      </c>
      <c r="F811" s="97">
        <v>1458097</v>
      </c>
      <c r="G811" s="97"/>
      <c r="H811" s="124" t="s">
        <v>25991</v>
      </c>
      <c r="I811" s="125">
        <v>0</v>
      </c>
      <c r="J811" s="125">
        <v>46.94</v>
      </c>
      <c r="K811" s="126">
        <v>46.94</v>
      </c>
      <c r="L811" s="100" t="s">
        <v>1324</v>
      </c>
    </row>
    <row r="812" spans="1:12" ht="56.25" customHeight="1">
      <c r="A812" s="97">
        <v>20</v>
      </c>
      <c r="B812" s="122" t="s">
        <v>4869</v>
      </c>
      <c r="C812" s="123">
        <v>42731</v>
      </c>
      <c r="D812" s="97" t="s">
        <v>26026</v>
      </c>
      <c r="E812" s="97" t="s">
        <v>3</v>
      </c>
      <c r="F812" s="97">
        <v>1458223</v>
      </c>
      <c r="G812" s="97"/>
      <c r="H812" s="124" t="s">
        <v>26027</v>
      </c>
      <c r="I812" s="125">
        <v>0</v>
      </c>
      <c r="J812" s="125">
        <v>0.1</v>
      </c>
      <c r="K812" s="126">
        <v>0.1</v>
      </c>
      <c r="L812" s="100" t="s">
        <v>1324</v>
      </c>
    </row>
    <row r="813" spans="1:12" ht="56.25" customHeight="1">
      <c r="A813" s="97">
        <v>20</v>
      </c>
      <c r="B813" s="122" t="s">
        <v>4869</v>
      </c>
      <c r="C813" s="123">
        <v>42731</v>
      </c>
      <c r="D813" s="97" t="s">
        <v>26028</v>
      </c>
      <c r="E813" s="97" t="s">
        <v>3</v>
      </c>
      <c r="F813" s="97">
        <v>1458229</v>
      </c>
      <c r="G813" s="97"/>
      <c r="H813" s="124" t="s">
        <v>26029</v>
      </c>
      <c r="I813" s="125">
        <v>0</v>
      </c>
      <c r="J813" s="125">
        <v>550.79999999999995</v>
      </c>
      <c r="K813" s="126">
        <v>550.79999999999995</v>
      </c>
      <c r="L813" s="100" t="s">
        <v>1324</v>
      </c>
    </row>
    <row r="814" spans="1:12" ht="56.25" customHeight="1">
      <c r="A814" s="97">
        <v>20</v>
      </c>
      <c r="B814" s="122" t="s">
        <v>4869</v>
      </c>
      <c r="C814" s="123">
        <v>42732</v>
      </c>
      <c r="D814" s="97" t="s">
        <v>26190</v>
      </c>
      <c r="E814" s="97" t="s">
        <v>3</v>
      </c>
      <c r="F814" s="97">
        <v>1459006</v>
      </c>
      <c r="G814" s="97"/>
      <c r="H814" s="124" t="s">
        <v>26191</v>
      </c>
      <c r="I814" s="125">
        <v>0</v>
      </c>
      <c r="J814" s="125">
        <v>201676.15</v>
      </c>
      <c r="K814" s="126">
        <v>201676.15</v>
      </c>
      <c r="L814" s="100" t="s">
        <v>1324</v>
      </c>
    </row>
    <row r="815" spans="1:12" ht="56.25" customHeight="1">
      <c r="A815" s="97">
        <v>20</v>
      </c>
      <c r="B815" s="122" t="s">
        <v>4869</v>
      </c>
      <c r="C815" s="123">
        <v>42732</v>
      </c>
      <c r="D815" s="97" t="s">
        <v>26194</v>
      </c>
      <c r="E815" s="97" t="s">
        <v>3</v>
      </c>
      <c r="F815" s="97">
        <v>1459009</v>
      </c>
      <c r="G815" s="97"/>
      <c r="H815" s="124" t="s">
        <v>26195</v>
      </c>
      <c r="I815" s="125">
        <v>0</v>
      </c>
      <c r="J815" s="125">
        <v>794673.58</v>
      </c>
      <c r="K815" s="126">
        <v>794673.58</v>
      </c>
      <c r="L815" s="100" t="s">
        <v>1324</v>
      </c>
    </row>
    <row r="816" spans="1:12" ht="56.25" customHeight="1">
      <c r="A816" s="97">
        <v>20</v>
      </c>
      <c r="B816" s="122" t="s">
        <v>9358</v>
      </c>
      <c r="C816" s="123">
        <v>42732</v>
      </c>
      <c r="D816" s="97" t="s">
        <v>28736</v>
      </c>
      <c r="E816" s="97" t="s">
        <v>15</v>
      </c>
      <c r="F816" s="97">
        <v>1427</v>
      </c>
      <c r="G816" s="97"/>
      <c r="H816" s="124" t="s">
        <v>28737</v>
      </c>
      <c r="I816" s="125">
        <v>270</v>
      </c>
      <c r="J816" s="125">
        <v>0</v>
      </c>
      <c r="K816" s="126">
        <v>270</v>
      </c>
      <c r="L816" s="100" t="s">
        <v>1324</v>
      </c>
    </row>
    <row r="817" spans="1:12" ht="56.25" customHeight="1">
      <c r="A817" s="97">
        <v>20</v>
      </c>
      <c r="B817" s="122" t="s">
        <v>4869</v>
      </c>
      <c r="C817" s="123">
        <v>42732</v>
      </c>
      <c r="D817" s="97" t="s">
        <v>26214</v>
      </c>
      <c r="E817" s="97" t="s">
        <v>3</v>
      </c>
      <c r="F817" s="97">
        <v>1458717</v>
      </c>
      <c r="G817" s="97"/>
      <c r="H817" s="124" t="s">
        <v>26215</v>
      </c>
      <c r="I817" s="125">
        <v>0</v>
      </c>
      <c r="J817" s="125">
        <v>49.63</v>
      </c>
      <c r="K817" s="126">
        <v>49.63</v>
      </c>
      <c r="L817" s="100" t="s">
        <v>1324</v>
      </c>
    </row>
    <row r="818" spans="1:12" ht="56.25" customHeight="1">
      <c r="A818" s="97">
        <v>20</v>
      </c>
      <c r="B818" s="122" t="s">
        <v>4869</v>
      </c>
      <c r="C818" s="123">
        <v>42732</v>
      </c>
      <c r="D818" s="97" t="s">
        <v>26286</v>
      </c>
      <c r="E818" s="97" t="s">
        <v>3</v>
      </c>
      <c r="F818" s="97">
        <v>1459108</v>
      </c>
      <c r="G818" s="97"/>
      <c r="H818" s="124" t="s">
        <v>26287</v>
      </c>
      <c r="I818" s="125">
        <v>0</v>
      </c>
      <c r="J818" s="125">
        <v>92.9</v>
      </c>
      <c r="K818" s="126">
        <v>92.9</v>
      </c>
      <c r="L818" s="100" t="s">
        <v>1324</v>
      </c>
    </row>
    <row r="819" spans="1:12" ht="56.25" customHeight="1">
      <c r="A819" s="97">
        <v>20</v>
      </c>
      <c r="B819" s="122" t="s">
        <v>4869</v>
      </c>
      <c r="C819" s="123">
        <v>42732</v>
      </c>
      <c r="D819" s="97" t="s">
        <v>26290</v>
      </c>
      <c r="E819" s="97" t="s">
        <v>3</v>
      </c>
      <c r="F819" s="97">
        <v>1459111</v>
      </c>
      <c r="G819" s="97"/>
      <c r="H819" s="124" t="s">
        <v>26291</v>
      </c>
      <c r="I819" s="125">
        <v>0</v>
      </c>
      <c r="J819" s="125">
        <v>15.2</v>
      </c>
      <c r="K819" s="126">
        <v>15.2</v>
      </c>
      <c r="L819" s="100" t="s">
        <v>1324</v>
      </c>
    </row>
    <row r="820" spans="1:12" ht="56.25" customHeight="1">
      <c r="A820" s="97">
        <v>20</v>
      </c>
      <c r="B820" s="122" t="s">
        <v>4869</v>
      </c>
      <c r="C820" s="123">
        <v>42732</v>
      </c>
      <c r="D820" s="97" t="s">
        <v>26292</v>
      </c>
      <c r="E820" s="97" t="s">
        <v>3</v>
      </c>
      <c r="F820" s="97">
        <v>1459112</v>
      </c>
      <c r="G820" s="97"/>
      <c r="H820" s="124" t="s">
        <v>26293</v>
      </c>
      <c r="I820" s="125">
        <v>0</v>
      </c>
      <c r="J820" s="125">
        <v>154.4</v>
      </c>
      <c r="K820" s="126">
        <v>154.4</v>
      </c>
      <c r="L820" s="100" t="s">
        <v>1324</v>
      </c>
    </row>
    <row r="821" spans="1:12" ht="56.25" customHeight="1">
      <c r="A821" s="97">
        <v>20</v>
      </c>
      <c r="B821" s="122" t="s">
        <v>4869</v>
      </c>
      <c r="C821" s="123">
        <v>42732</v>
      </c>
      <c r="D821" s="97" t="s">
        <v>26294</v>
      </c>
      <c r="E821" s="97" t="s">
        <v>3</v>
      </c>
      <c r="F821" s="97">
        <v>1459113</v>
      </c>
      <c r="G821" s="97"/>
      <c r="H821" s="124" t="s">
        <v>26295</v>
      </c>
      <c r="I821" s="125">
        <v>0</v>
      </c>
      <c r="J821" s="125">
        <v>807.9</v>
      </c>
      <c r="K821" s="126">
        <v>807.9</v>
      </c>
      <c r="L821" s="100" t="s">
        <v>1324</v>
      </c>
    </row>
    <row r="822" spans="1:12" ht="56.25" customHeight="1">
      <c r="A822" s="97">
        <v>20</v>
      </c>
      <c r="B822" s="122" t="s">
        <v>4869</v>
      </c>
      <c r="C822" s="123">
        <v>42732</v>
      </c>
      <c r="D822" s="97" t="s">
        <v>26296</v>
      </c>
      <c r="E822" s="97" t="s">
        <v>3</v>
      </c>
      <c r="F822" s="97">
        <v>1459115</v>
      </c>
      <c r="G822" s="97"/>
      <c r="H822" s="124" t="s">
        <v>26297</v>
      </c>
      <c r="I822" s="125">
        <v>0</v>
      </c>
      <c r="J822" s="125">
        <v>564.5</v>
      </c>
      <c r="K822" s="126">
        <v>564.5</v>
      </c>
      <c r="L822" s="100" t="s">
        <v>1324</v>
      </c>
    </row>
    <row r="823" spans="1:12" ht="56.25" customHeight="1">
      <c r="A823" s="97">
        <v>20</v>
      </c>
      <c r="B823" s="122" t="s">
        <v>4869</v>
      </c>
      <c r="C823" s="123">
        <v>42732</v>
      </c>
      <c r="D823" s="97" t="s">
        <v>26345</v>
      </c>
      <c r="E823" s="97" t="s">
        <v>3</v>
      </c>
      <c r="F823" s="97">
        <v>1459274</v>
      </c>
      <c r="G823" s="97"/>
      <c r="H823" s="124" t="s">
        <v>26346</v>
      </c>
      <c r="I823" s="125">
        <v>0</v>
      </c>
      <c r="J823" s="125">
        <v>5</v>
      </c>
      <c r="K823" s="126">
        <v>5</v>
      </c>
      <c r="L823" s="100" t="s">
        <v>1324</v>
      </c>
    </row>
    <row r="824" spans="1:12" ht="56.25" customHeight="1">
      <c r="A824" s="97">
        <v>20</v>
      </c>
      <c r="B824" s="122" t="s">
        <v>4869</v>
      </c>
      <c r="C824" s="123">
        <v>42732</v>
      </c>
      <c r="D824" s="97" t="s">
        <v>26347</v>
      </c>
      <c r="E824" s="97" t="s">
        <v>3</v>
      </c>
      <c r="F824" s="97">
        <v>1459276</v>
      </c>
      <c r="G824" s="97"/>
      <c r="H824" s="124" t="s">
        <v>26348</v>
      </c>
      <c r="I824" s="125">
        <v>0</v>
      </c>
      <c r="J824" s="125">
        <v>5</v>
      </c>
      <c r="K824" s="126">
        <v>5</v>
      </c>
      <c r="L824" s="100" t="s">
        <v>1324</v>
      </c>
    </row>
    <row r="825" spans="1:12" ht="56.25" customHeight="1">
      <c r="A825" s="97">
        <v>20</v>
      </c>
      <c r="B825" s="122" t="s">
        <v>9358</v>
      </c>
      <c r="C825" s="123">
        <v>42733</v>
      </c>
      <c r="D825" s="97" t="s">
        <v>29004</v>
      </c>
      <c r="E825" s="97" t="s">
        <v>15</v>
      </c>
      <c r="F825" s="97">
        <v>1454</v>
      </c>
      <c r="G825" s="97"/>
      <c r="H825" s="124" t="s">
        <v>29005</v>
      </c>
      <c r="I825" s="125">
        <v>270</v>
      </c>
      <c r="J825" s="125">
        <v>0</v>
      </c>
      <c r="K825" s="126">
        <v>270</v>
      </c>
      <c r="L825" s="100" t="s">
        <v>1324</v>
      </c>
    </row>
    <row r="826" spans="1:12" ht="56.25" customHeight="1">
      <c r="A826" s="97">
        <v>20</v>
      </c>
      <c r="B826" s="122" t="s">
        <v>9358</v>
      </c>
      <c r="C826" s="123">
        <v>42733</v>
      </c>
      <c r="D826" s="97" t="s">
        <v>29028</v>
      </c>
      <c r="E826" s="97" t="s">
        <v>15</v>
      </c>
      <c r="F826" s="97">
        <v>1435</v>
      </c>
      <c r="G826" s="97"/>
      <c r="H826" s="124" t="s">
        <v>29029</v>
      </c>
      <c r="I826" s="125">
        <v>270</v>
      </c>
      <c r="J826" s="125">
        <v>0</v>
      </c>
      <c r="K826" s="126">
        <v>270</v>
      </c>
      <c r="L826" s="100" t="s">
        <v>1324</v>
      </c>
    </row>
    <row r="827" spans="1:12" ht="56.25" customHeight="1">
      <c r="A827" s="97">
        <v>20</v>
      </c>
      <c r="B827" s="122" t="s">
        <v>9358</v>
      </c>
      <c r="C827" s="123">
        <v>42733</v>
      </c>
      <c r="D827" s="97" t="s">
        <v>29030</v>
      </c>
      <c r="E827" s="97" t="s">
        <v>15</v>
      </c>
      <c r="F827" s="97">
        <v>1436</v>
      </c>
      <c r="G827" s="97"/>
      <c r="H827" s="124" t="s">
        <v>29031</v>
      </c>
      <c r="I827" s="125">
        <v>270</v>
      </c>
      <c r="J827" s="125">
        <v>0</v>
      </c>
      <c r="K827" s="126">
        <v>270</v>
      </c>
      <c r="L827" s="100" t="s">
        <v>1324</v>
      </c>
    </row>
    <row r="828" spans="1:12" ht="56.25" customHeight="1">
      <c r="A828" s="97">
        <v>20</v>
      </c>
      <c r="B828" s="122" t="s">
        <v>4869</v>
      </c>
      <c r="C828" s="123">
        <v>42733</v>
      </c>
      <c r="D828" s="97" t="s">
        <v>26803</v>
      </c>
      <c r="E828" s="97" t="s">
        <v>3</v>
      </c>
      <c r="F828" s="97">
        <v>1459836</v>
      </c>
      <c r="G828" s="97"/>
      <c r="H828" s="124" t="s">
        <v>26804</v>
      </c>
      <c r="I828" s="125">
        <v>0</v>
      </c>
      <c r="J828" s="125">
        <v>570.54999999999995</v>
      </c>
      <c r="K828" s="126">
        <v>570.54999999999995</v>
      </c>
      <c r="L828" s="100" t="s">
        <v>1324</v>
      </c>
    </row>
    <row r="829" spans="1:12" ht="56.25" customHeight="1">
      <c r="A829" s="97">
        <v>20</v>
      </c>
      <c r="B829" s="122" t="s">
        <v>4869</v>
      </c>
      <c r="C829" s="123">
        <v>42733</v>
      </c>
      <c r="D829" s="97" t="s">
        <v>26901</v>
      </c>
      <c r="E829" s="97" t="s">
        <v>3</v>
      </c>
      <c r="F829" s="97">
        <v>1460165</v>
      </c>
      <c r="G829" s="97"/>
      <c r="H829" s="124" t="s">
        <v>26902</v>
      </c>
      <c r="I829" s="125">
        <v>0</v>
      </c>
      <c r="J829" s="125">
        <v>20</v>
      </c>
      <c r="K829" s="126">
        <v>20</v>
      </c>
      <c r="L829" s="100" t="s">
        <v>1324</v>
      </c>
    </row>
    <row r="830" spans="1:12" ht="56.25" customHeight="1">
      <c r="A830" s="97">
        <v>20</v>
      </c>
      <c r="B830" s="122" t="s">
        <v>4869</v>
      </c>
      <c r="C830" s="123">
        <v>42733</v>
      </c>
      <c r="D830" s="97" t="s">
        <v>26903</v>
      </c>
      <c r="E830" s="97" t="s">
        <v>3</v>
      </c>
      <c r="F830" s="97">
        <v>1460169</v>
      </c>
      <c r="G830" s="97"/>
      <c r="H830" s="124" t="s">
        <v>26904</v>
      </c>
      <c r="I830" s="125">
        <v>0</v>
      </c>
      <c r="J830" s="125">
        <v>305</v>
      </c>
      <c r="K830" s="126">
        <v>305</v>
      </c>
      <c r="L830" s="100" t="s">
        <v>1324</v>
      </c>
    </row>
    <row r="831" spans="1:12" ht="56.25" customHeight="1">
      <c r="A831" s="97">
        <v>20</v>
      </c>
      <c r="B831" s="122" t="s">
        <v>4869</v>
      </c>
      <c r="C831" s="123">
        <v>42733</v>
      </c>
      <c r="D831" s="97" t="s">
        <v>26905</v>
      </c>
      <c r="E831" s="97" t="s">
        <v>3</v>
      </c>
      <c r="F831" s="97">
        <v>1460170</v>
      </c>
      <c r="G831" s="97"/>
      <c r="H831" s="124" t="s">
        <v>26906</v>
      </c>
      <c r="I831" s="125">
        <v>0</v>
      </c>
      <c r="J831" s="125">
        <v>2190.9</v>
      </c>
      <c r="K831" s="126">
        <v>2190.9</v>
      </c>
      <c r="L831" s="100" t="s">
        <v>1324</v>
      </c>
    </row>
    <row r="832" spans="1:12" ht="56.25" customHeight="1">
      <c r="A832" s="97">
        <v>20</v>
      </c>
      <c r="B832" s="122" t="s">
        <v>4869</v>
      </c>
      <c r="C832" s="123">
        <v>42733</v>
      </c>
      <c r="D832" s="97" t="s">
        <v>26907</v>
      </c>
      <c r="E832" s="97" t="s">
        <v>3</v>
      </c>
      <c r="F832" s="97">
        <v>1460171</v>
      </c>
      <c r="G832" s="97"/>
      <c r="H832" s="124" t="s">
        <v>26908</v>
      </c>
      <c r="I832" s="125">
        <v>0</v>
      </c>
      <c r="J832" s="125">
        <v>4640.2</v>
      </c>
      <c r="K832" s="126">
        <v>4640.2</v>
      </c>
      <c r="L832" s="100" t="s">
        <v>1324</v>
      </c>
    </row>
    <row r="833" spans="1:12" ht="56.25" customHeight="1">
      <c r="A833" s="97">
        <v>20</v>
      </c>
      <c r="B833" s="122" t="s">
        <v>4869</v>
      </c>
      <c r="C833" s="123">
        <v>42733</v>
      </c>
      <c r="D833" s="97" t="s">
        <v>26918</v>
      </c>
      <c r="E833" s="97" t="s">
        <v>3</v>
      </c>
      <c r="F833" s="97">
        <v>1460196</v>
      </c>
      <c r="G833" s="97"/>
      <c r="H833" s="124" t="s">
        <v>26919</v>
      </c>
      <c r="I833" s="125">
        <v>0</v>
      </c>
      <c r="J833" s="125">
        <v>30.9</v>
      </c>
      <c r="K833" s="126">
        <v>30.9</v>
      </c>
      <c r="L833" s="100" t="s">
        <v>1324</v>
      </c>
    </row>
    <row r="834" spans="1:12" ht="56.25" customHeight="1">
      <c r="A834" s="97">
        <v>20</v>
      </c>
      <c r="B834" s="122" t="s">
        <v>4869</v>
      </c>
      <c r="C834" s="123">
        <v>42733</v>
      </c>
      <c r="D834" s="97" t="s">
        <v>26943</v>
      </c>
      <c r="E834" s="97" t="s">
        <v>3</v>
      </c>
      <c r="F834" s="97">
        <v>1460284</v>
      </c>
      <c r="G834" s="97"/>
      <c r="H834" s="124" t="s">
        <v>26944</v>
      </c>
      <c r="I834" s="125">
        <v>0</v>
      </c>
      <c r="J834" s="125">
        <v>1827.3</v>
      </c>
      <c r="K834" s="126">
        <v>1827.3</v>
      </c>
      <c r="L834" s="100" t="s">
        <v>1324</v>
      </c>
    </row>
    <row r="835" spans="1:12" ht="56.25" customHeight="1">
      <c r="A835" s="97">
        <v>20</v>
      </c>
      <c r="B835" s="122" t="s">
        <v>4869</v>
      </c>
      <c r="C835" s="123">
        <v>42733</v>
      </c>
      <c r="D835" s="97" t="s">
        <v>26947</v>
      </c>
      <c r="E835" s="97" t="s">
        <v>3</v>
      </c>
      <c r="F835" s="97">
        <v>1460288</v>
      </c>
      <c r="G835" s="97"/>
      <c r="H835" s="124" t="s">
        <v>26948</v>
      </c>
      <c r="I835" s="125">
        <v>0</v>
      </c>
      <c r="J835" s="125">
        <v>47.17</v>
      </c>
      <c r="K835" s="126">
        <v>47.17</v>
      </c>
      <c r="L835" s="100" t="s">
        <v>1324</v>
      </c>
    </row>
    <row r="836" spans="1:12" ht="56.25" customHeight="1">
      <c r="A836" s="97">
        <v>20</v>
      </c>
      <c r="B836" s="122" t="s">
        <v>4869</v>
      </c>
      <c r="C836" s="123">
        <v>42734</v>
      </c>
      <c r="D836" s="97" t="s">
        <v>27221</v>
      </c>
      <c r="E836" s="97" t="s">
        <v>3</v>
      </c>
      <c r="F836" s="97">
        <v>1460928</v>
      </c>
      <c r="G836" s="97"/>
      <c r="H836" s="124" t="s">
        <v>27222</v>
      </c>
      <c r="I836" s="125">
        <v>0</v>
      </c>
      <c r="J836" s="125">
        <v>1746.23</v>
      </c>
      <c r="K836" s="126">
        <v>1746.23</v>
      </c>
      <c r="L836" s="100" t="s">
        <v>1324</v>
      </c>
    </row>
    <row r="837" spans="1:12" ht="56.25" customHeight="1">
      <c r="A837" s="97">
        <v>25</v>
      </c>
      <c r="B837" s="122" t="s">
        <v>10189</v>
      </c>
      <c r="C837" s="123">
        <v>42387</v>
      </c>
      <c r="D837" s="97" t="s">
        <v>10190</v>
      </c>
      <c r="E837" s="97" t="s">
        <v>6</v>
      </c>
      <c r="F837" s="97">
        <v>839122</v>
      </c>
      <c r="G837" s="97"/>
      <c r="H837" s="124" t="s">
        <v>1395</v>
      </c>
      <c r="I837" s="125">
        <v>0</v>
      </c>
      <c r="J837" s="125">
        <v>50972.57</v>
      </c>
      <c r="K837" s="126">
        <v>50972.57</v>
      </c>
      <c r="L837" s="100" t="s">
        <v>1347</v>
      </c>
    </row>
    <row r="838" spans="1:12" ht="56.25" customHeight="1">
      <c r="A838" s="97">
        <v>25</v>
      </c>
      <c r="B838" s="122" t="s">
        <v>4666</v>
      </c>
      <c r="C838" s="123">
        <v>42390</v>
      </c>
      <c r="D838" s="97" t="s">
        <v>17923</v>
      </c>
      <c r="E838" s="97" t="s">
        <v>3</v>
      </c>
      <c r="F838" s="97">
        <v>1343135</v>
      </c>
      <c r="G838" s="97"/>
      <c r="H838" s="124" t="s">
        <v>4667</v>
      </c>
      <c r="I838" s="125">
        <v>0</v>
      </c>
      <c r="J838" s="125">
        <v>56046.720000000001</v>
      </c>
      <c r="K838" s="126">
        <v>56046.720000000001</v>
      </c>
      <c r="L838" s="100" t="s">
        <v>1324</v>
      </c>
    </row>
    <row r="839" spans="1:12" ht="56.25" customHeight="1">
      <c r="A839" s="97">
        <v>25</v>
      </c>
      <c r="B839" s="122" t="s">
        <v>10254</v>
      </c>
      <c r="C839" s="123">
        <v>42395</v>
      </c>
      <c r="D839" s="97" t="s">
        <v>10256</v>
      </c>
      <c r="E839" s="97" t="s">
        <v>13</v>
      </c>
      <c r="F839" s="97">
        <v>839644</v>
      </c>
      <c r="G839" s="97"/>
      <c r="H839" s="124" t="s">
        <v>1454</v>
      </c>
      <c r="I839" s="125">
        <v>282.85000000000002</v>
      </c>
      <c r="J839" s="125">
        <v>0</v>
      </c>
      <c r="K839" s="126">
        <v>282.85000000000002</v>
      </c>
      <c r="L839" s="100" t="s">
        <v>1324</v>
      </c>
    </row>
    <row r="840" spans="1:12" ht="56.25" customHeight="1">
      <c r="A840" s="97">
        <v>25</v>
      </c>
      <c r="B840" s="122" t="s">
        <v>10254</v>
      </c>
      <c r="C840" s="123">
        <v>42395</v>
      </c>
      <c r="D840" s="97" t="s">
        <v>10255</v>
      </c>
      <c r="E840" s="97" t="s">
        <v>11</v>
      </c>
      <c r="F840" s="97">
        <v>839644</v>
      </c>
      <c r="G840" s="97"/>
      <c r="H840" s="124" t="s">
        <v>1453</v>
      </c>
      <c r="I840" s="125">
        <v>50</v>
      </c>
      <c r="J840" s="125">
        <v>0</v>
      </c>
      <c r="K840" s="126">
        <v>50</v>
      </c>
      <c r="L840" s="100" t="s">
        <v>1324</v>
      </c>
    </row>
    <row r="841" spans="1:12" ht="56.25" customHeight="1">
      <c r="A841" s="97">
        <v>25</v>
      </c>
      <c r="B841" s="122" t="s">
        <v>10189</v>
      </c>
      <c r="C841" s="123">
        <v>42398</v>
      </c>
      <c r="D841" s="97" t="s">
        <v>10297</v>
      </c>
      <c r="E841" s="97" t="s">
        <v>6</v>
      </c>
      <c r="F841" s="97">
        <v>840242</v>
      </c>
      <c r="G841" s="97"/>
      <c r="H841" s="124" t="s">
        <v>1489</v>
      </c>
      <c r="I841" s="125">
        <v>0</v>
      </c>
      <c r="J841" s="125">
        <v>19596.52</v>
      </c>
      <c r="K841" s="126">
        <v>19596.52</v>
      </c>
      <c r="L841" s="100" t="s">
        <v>1347</v>
      </c>
    </row>
    <row r="842" spans="1:12" ht="56.25" customHeight="1">
      <c r="A842" s="97">
        <v>25</v>
      </c>
      <c r="B842" s="122" t="s">
        <v>4666</v>
      </c>
      <c r="C842" s="123">
        <v>42411</v>
      </c>
      <c r="D842" s="97" t="s">
        <v>18105</v>
      </c>
      <c r="E842" s="97" t="s">
        <v>3</v>
      </c>
      <c r="F842" s="97">
        <v>1348855</v>
      </c>
      <c r="G842" s="97"/>
      <c r="H842" s="124" t="s">
        <v>4857</v>
      </c>
      <c r="I842" s="125">
        <v>0</v>
      </c>
      <c r="J842" s="125">
        <v>148.4</v>
      </c>
      <c r="K842" s="126">
        <v>148.4</v>
      </c>
      <c r="L842" s="100" t="s">
        <v>1324</v>
      </c>
    </row>
    <row r="843" spans="1:12" ht="56.25" customHeight="1">
      <c r="A843" s="97">
        <v>25</v>
      </c>
      <c r="B843" s="122" t="s">
        <v>4666</v>
      </c>
      <c r="C843" s="123">
        <v>42429</v>
      </c>
      <c r="D843" s="97" t="s">
        <v>18305</v>
      </c>
      <c r="E843" s="97" t="s">
        <v>3</v>
      </c>
      <c r="F843" s="97">
        <v>1355033</v>
      </c>
      <c r="G843" s="97"/>
      <c r="H843" s="124" t="s">
        <v>5065</v>
      </c>
      <c r="I843" s="125">
        <v>0</v>
      </c>
      <c r="J843" s="125">
        <v>7.2</v>
      </c>
      <c r="K843" s="126">
        <v>7.2</v>
      </c>
      <c r="L843" s="100" t="s">
        <v>1324</v>
      </c>
    </row>
    <row r="844" spans="1:12" ht="56.25" customHeight="1">
      <c r="A844" s="97">
        <v>25</v>
      </c>
      <c r="B844" s="122" t="s">
        <v>10189</v>
      </c>
      <c r="C844" s="123">
        <v>42430</v>
      </c>
      <c r="D844" s="97" t="s">
        <v>10861</v>
      </c>
      <c r="E844" s="97" t="s">
        <v>13</v>
      </c>
      <c r="F844" s="97">
        <v>843585</v>
      </c>
      <c r="G844" s="97"/>
      <c r="H844" s="124" t="s">
        <v>1799</v>
      </c>
      <c r="I844" s="125">
        <v>100000</v>
      </c>
      <c r="J844" s="125">
        <v>0</v>
      </c>
      <c r="K844" s="126">
        <v>100000</v>
      </c>
      <c r="L844" s="100" t="s">
        <v>1324</v>
      </c>
    </row>
    <row r="845" spans="1:12" ht="56.25" customHeight="1">
      <c r="A845" s="97">
        <v>25</v>
      </c>
      <c r="B845" s="122" t="s">
        <v>10189</v>
      </c>
      <c r="C845" s="123">
        <v>42430</v>
      </c>
      <c r="D845" s="97" t="s">
        <v>10862</v>
      </c>
      <c r="E845" s="97" t="s">
        <v>13</v>
      </c>
      <c r="F845" s="97">
        <v>843586</v>
      </c>
      <c r="G845" s="97"/>
      <c r="H845" s="124" t="s">
        <v>1800</v>
      </c>
      <c r="I845" s="125">
        <v>117472.13</v>
      </c>
      <c r="J845" s="125">
        <v>0</v>
      </c>
      <c r="K845" s="126">
        <v>117472.13</v>
      </c>
      <c r="L845" s="100" t="s">
        <v>1324</v>
      </c>
    </row>
    <row r="846" spans="1:12" ht="56.25" customHeight="1">
      <c r="A846" s="97">
        <v>25</v>
      </c>
      <c r="B846" s="122" t="s">
        <v>10189</v>
      </c>
      <c r="C846" s="123">
        <v>42430</v>
      </c>
      <c r="D846" s="97" t="s">
        <v>10863</v>
      </c>
      <c r="E846" s="97" t="s">
        <v>13</v>
      </c>
      <c r="F846" s="97">
        <v>843587</v>
      </c>
      <c r="G846" s="97"/>
      <c r="H846" s="124" t="s">
        <v>1801</v>
      </c>
      <c r="I846" s="125">
        <v>858602.24</v>
      </c>
      <c r="J846" s="125">
        <v>0</v>
      </c>
      <c r="K846" s="126">
        <v>858602.24</v>
      </c>
      <c r="L846" s="100" t="s">
        <v>1324</v>
      </c>
    </row>
    <row r="847" spans="1:12" ht="56.25" customHeight="1">
      <c r="A847" s="97">
        <v>25</v>
      </c>
      <c r="B847" s="122" t="s">
        <v>10189</v>
      </c>
      <c r="C847" s="123">
        <v>42430</v>
      </c>
      <c r="D847" s="97" t="s">
        <v>10864</v>
      </c>
      <c r="E847" s="97" t="s">
        <v>13</v>
      </c>
      <c r="F847" s="97">
        <v>843588</v>
      </c>
      <c r="G847" s="97"/>
      <c r="H847" s="124" t="s">
        <v>1802</v>
      </c>
      <c r="I847" s="125">
        <v>750555.28</v>
      </c>
      <c r="J847" s="125">
        <v>0</v>
      </c>
      <c r="K847" s="126">
        <v>750555.28</v>
      </c>
      <c r="L847" s="100" t="s">
        <v>1324</v>
      </c>
    </row>
    <row r="848" spans="1:12" ht="56.25" customHeight="1">
      <c r="A848" s="97">
        <v>25</v>
      </c>
      <c r="B848" s="122" t="s">
        <v>10189</v>
      </c>
      <c r="C848" s="123">
        <v>42430</v>
      </c>
      <c r="D848" s="97" t="s">
        <v>10865</v>
      </c>
      <c r="E848" s="97" t="s">
        <v>13</v>
      </c>
      <c r="F848" s="97">
        <v>843589</v>
      </c>
      <c r="G848" s="97"/>
      <c r="H848" s="124" t="s">
        <v>1803</v>
      </c>
      <c r="I848" s="125">
        <v>1105076.33</v>
      </c>
      <c r="J848" s="125">
        <v>0</v>
      </c>
      <c r="K848" s="126">
        <v>1105076.33</v>
      </c>
      <c r="L848" s="100" t="s">
        <v>1324</v>
      </c>
    </row>
    <row r="849" spans="1:12" ht="56.25" customHeight="1">
      <c r="A849" s="97">
        <v>25</v>
      </c>
      <c r="B849" s="122" t="s">
        <v>10189</v>
      </c>
      <c r="C849" s="123">
        <v>42430</v>
      </c>
      <c r="D849" s="97" t="s">
        <v>10866</v>
      </c>
      <c r="E849" s="97" t="s">
        <v>13</v>
      </c>
      <c r="F849" s="97">
        <v>843591</v>
      </c>
      <c r="G849" s="97"/>
      <c r="H849" s="124" t="s">
        <v>1804</v>
      </c>
      <c r="I849" s="125">
        <v>366004.55</v>
      </c>
      <c r="J849" s="125">
        <v>0</v>
      </c>
      <c r="K849" s="126">
        <v>366004.55</v>
      </c>
      <c r="L849" s="100" t="s">
        <v>1324</v>
      </c>
    </row>
    <row r="850" spans="1:12" ht="56.25" customHeight="1">
      <c r="A850" s="97">
        <v>25</v>
      </c>
      <c r="B850" s="122" t="s">
        <v>10189</v>
      </c>
      <c r="C850" s="123">
        <v>42430</v>
      </c>
      <c r="D850" s="97" t="s">
        <v>10867</v>
      </c>
      <c r="E850" s="97" t="s">
        <v>13</v>
      </c>
      <c r="F850" s="97">
        <v>843592</v>
      </c>
      <c r="G850" s="97"/>
      <c r="H850" s="124" t="s">
        <v>1805</v>
      </c>
      <c r="I850" s="125">
        <v>1423259.9</v>
      </c>
      <c r="J850" s="125">
        <v>0</v>
      </c>
      <c r="K850" s="126">
        <v>1423259.9</v>
      </c>
      <c r="L850" s="100" t="s">
        <v>1324</v>
      </c>
    </row>
    <row r="851" spans="1:12" ht="56.25" customHeight="1">
      <c r="A851" s="97">
        <v>25</v>
      </c>
      <c r="B851" s="122" t="s">
        <v>10189</v>
      </c>
      <c r="C851" s="123">
        <v>42430</v>
      </c>
      <c r="D851" s="97" t="s">
        <v>10868</v>
      </c>
      <c r="E851" s="97" t="s">
        <v>13</v>
      </c>
      <c r="F851" s="97">
        <v>843594</v>
      </c>
      <c r="G851" s="97"/>
      <c r="H851" s="124" t="s">
        <v>1806</v>
      </c>
      <c r="I851" s="125">
        <v>829441.8</v>
      </c>
      <c r="J851" s="125">
        <v>0</v>
      </c>
      <c r="K851" s="126">
        <v>829441.8</v>
      </c>
      <c r="L851" s="100" t="s">
        <v>1324</v>
      </c>
    </row>
    <row r="852" spans="1:12" ht="56.25" customHeight="1">
      <c r="A852" s="97">
        <v>25</v>
      </c>
      <c r="B852" s="122" t="s">
        <v>10189</v>
      </c>
      <c r="C852" s="123">
        <v>42433</v>
      </c>
      <c r="D852" s="97" t="s">
        <v>10896</v>
      </c>
      <c r="E852" s="97" t="s">
        <v>13</v>
      </c>
      <c r="F852" s="97">
        <v>843880</v>
      </c>
      <c r="G852" s="97"/>
      <c r="H852" s="124" t="s">
        <v>1829</v>
      </c>
      <c r="I852" s="125">
        <v>117713.21</v>
      </c>
      <c r="J852" s="125">
        <v>0</v>
      </c>
      <c r="K852" s="126">
        <v>117713.21</v>
      </c>
      <c r="L852" s="100" t="s">
        <v>1324</v>
      </c>
    </row>
    <row r="853" spans="1:12" ht="56.25" customHeight="1">
      <c r="A853" s="97">
        <v>25</v>
      </c>
      <c r="B853" s="122" t="s">
        <v>10189</v>
      </c>
      <c r="C853" s="123">
        <v>42433</v>
      </c>
      <c r="D853" s="97" t="s">
        <v>10897</v>
      </c>
      <c r="E853" s="97" t="s">
        <v>13</v>
      </c>
      <c r="F853" s="97">
        <v>843881</v>
      </c>
      <c r="G853" s="97"/>
      <c r="H853" s="124" t="s">
        <v>1830</v>
      </c>
      <c r="I853" s="125">
        <v>117472.13</v>
      </c>
      <c r="J853" s="125">
        <v>0</v>
      </c>
      <c r="K853" s="126">
        <v>117472.13</v>
      </c>
      <c r="L853" s="100" t="s">
        <v>1324</v>
      </c>
    </row>
    <row r="854" spans="1:12" ht="56.25" customHeight="1">
      <c r="A854" s="97">
        <v>25</v>
      </c>
      <c r="B854" s="122" t="s">
        <v>10189</v>
      </c>
      <c r="C854" s="123">
        <v>42433</v>
      </c>
      <c r="D854" s="97" t="s">
        <v>10898</v>
      </c>
      <c r="E854" s="97" t="s">
        <v>13</v>
      </c>
      <c r="F854" s="97">
        <v>843883</v>
      </c>
      <c r="G854" s="97"/>
      <c r="H854" s="124" t="s">
        <v>1831</v>
      </c>
      <c r="I854" s="125">
        <v>117426.18</v>
      </c>
      <c r="J854" s="125">
        <v>0</v>
      </c>
      <c r="K854" s="126">
        <v>117426.18</v>
      </c>
      <c r="L854" s="100" t="s">
        <v>1324</v>
      </c>
    </row>
    <row r="855" spans="1:12" ht="56.25" customHeight="1">
      <c r="A855" s="97">
        <v>25</v>
      </c>
      <c r="B855" s="122" t="s">
        <v>10189</v>
      </c>
      <c r="C855" s="123">
        <v>42433</v>
      </c>
      <c r="D855" s="97" t="s">
        <v>10899</v>
      </c>
      <c r="E855" s="97" t="s">
        <v>13</v>
      </c>
      <c r="F855" s="97">
        <v>843887</v>
      </c>
      <c r="G855" s="97"/>
      <c r="H855" s="124" t="s">
        <v>1832</v>
      </c>
      <c r="I855" s="125">
        <v>111209.85</v>
      </c>
      <c r="J855" s="125">
        <v>0</v>
      </c>
      <c r="K855" s="126">
        <v>111209.85</v>
      </c>
      <c r="L855" s="100" t="s">
        <v>1324</v>
      </c>
    </row>
    <row r="856" spans="1:12" ht="56.25" customHeight="1">
      <c r="A856" s="97">
        <v>25</v>
      </c>
      <c r="B856" s="122" t="s">
        <v>10189</v>
      </c>
      <c r="C856" s="123">
        <v>42433</v>
      </c>
      <c r="D856" s="97" t="s">
        <v>10900</v>
      </c>
      <c r="E856" s="97" t="s">
        <v>13</v>
      </c>
      <c r="F856" s="97">
        <v>843888</v>
      </c>
      <c r="G856" s="97"/>
      <c r="H856" s="124" t="s">
        <v>1833</v>
      </c>
      <c r="I856" s="125">
        <v>117709.18</v>
      </c>
      <c r="J856" s="125">
        <v>0</v>
      </c>
      <c r="K856" s="126">
        <v>117709.18</v>
      </c>
      <c r="L856" s="100" t="s">
        <v>1324</v>
      </c>
    </row>
    <row r="857" spans="1:12" ht="56.25" customHeight="1">
      <c r="A857" s="97">
        <v>25</v>
      </c>
      <c r="B857" s="122" t="s">
        <v>10189</v>
      </c>
      <c r="C857" s="123">
        <v>42433</v>
      </c>
      <c r="D857" s="97" t="s">
        <v>10901</v>
      </c>
      <c r="E857" s="97" t="s">
        <v>13</v>
      </c>
      <c r="F857" s="97">
        <v>843889</v>
      </c>
      <c r="G857" s="97"/>
      <c r="H857" s="124" t="s">
        <v>1834</v>
      </c>
      <c r="I857" s="125">
        <v>67472.56</v>
      </c>
      <c r="J857" s="125">
        <v>0</v>
      </c>
      <c r="K857" s="126">
        <v>67472.56</v>
      </c>
      <c r="L857" s="100" t="s">
        <v>1324</v>
      </c>
    </row>
    <row r="858" spans="1:12" ht="56.25" customHeight="1">
      <c r="A858" s="97">
        <v>25</v>
      </c>
      <c r="B858" s="122" t="s">
        <v>10189</v>
      </c>
      <c r="C858" s="123">
        <v>42433</v>
      </c>
      <c r="D858" s="97" t="s">
        <v>10902</v>
      </c>
      <c r="E858" s="97" t="s">
        <v>13</v>
      </c>
      <c r="F858" s="97">
        <v>843890</v>
      </c>
      <c r="G858" s="97"/>
      <c r="H858" s="124" t="s">
        <v>1835</v>
      </c>
      <c r="I858" s="125">
        <v>118140.35</v>
      </c>
      <c r="J858" s="125">
        <v>0</v>
      </c>
      <c r="K858" s="126">
        <v>118140.35</v>
      </c>
      <c r="L858" s="100" t="s">
        <v>1324</v>
      </c>
    </row>
    <row r="859" spans="1:12" ht="56.25" customHeight="1">
      <c r="A859" s="97">
        <v>25</v>
      </c>
      <c r="B859" s="122" t="s">
        <v>10189</v>
      </c>
      <c r="C859" s="123">
        <v>42433</v>
      </c>
      <c r="D859" s="97" t="s">
        <v>10903</v>
      </c>
      <c r="E859" s="97" t="s">
        <v>13</v>
      </c>
      <c r="F859" s="97">
        <v>843893</v>
      </c>
      <c r="G859" s="97"/>
      <c r="H859" s="124" t="s">
        <v>1836</v>
      </c>
      <c r="I859" s="125">
        <v>104935.48</v>
      </c>
      <c r="J859" s="125">
        <v>0</v>
      </c>
      <c r="K859" s="126">
        <v>104935.48</v>
      </c>
      <c r="L859" s="100" t="s">
        <v>1324</v>
      </c>
    </row>
    <row r="860" spans="1:12" ht="56.25" customHeight="1">
      <c r="A860" s="97">
        <v>25</v>
      </c>
      <c r="B860" s="122" t="s">
        <v>10189</v>
      </c>
      <c r="C860" s="123">
        <v>42433</v>
      </c>
      <c r="D860" s="97" t="s">
        <v>10904</v>
      </c>
      <c r="E860" s="97" t="s">
        <v>13</v>
      </c>
      <c r="F860" s="97">
        <v>843894</v>
      </c>
      <c r="G860" s="97"/>
      <c r="H860" s="124" t="s">
        <v>1837</v>
      </c>
      <c r="I860" s="125">
        <v>118626.67</v>
      </c>
      <c r="J860" s="125">
        <v>0</v>
      </c>
      <c r="K860" s="126">
        <v>118626.67</v>
      </c>
      <c r="L860" s="100" t="s">
        <v>1324</v>
      </c>
    </row>
    <row r="861" spans="1:12" ht="56.25" customHeight="1">
      <c r="A861" s="97">
        <v>25</v>
      </c>
      <c r="B861" s="122" t="s">
        <v>10189</v>
      </c>
      <c r="C861" s="123">
        <v>42433</v>
      </c>
      <c r="D861" s="97" t="s">
        <v>10905</v>
      </c>
      <c r="E861" s="97" t="s">
        <v>13</v>
      </c>
      <c r="F861" s="97">
        <v>843895</v>
      </c>
      <c r="G861" s="97"/>
      <c r="H861" s="124" t="s">
        <v>1838</v>
      </c>
      <c r="I861" s="125">
        <v>117084.16</v>
      </c>
      <c r="J861" s="125">
        <v>0</v>
      </c>
      <c r="K861" s="126">
        <v>117084.16</v>
      </c>
      <c r="L861" s="100" t="s">
        <v>1324</v>
      </c>
    </row>
    <row r="862" spans="1:12" ht="56.25" customHeight="1">
      <c r="A862" s="97">
        <v>25</v>
      </c>
      <c r="B862" s="122" t="s">
        <v>10189</v>
      </c>
      <c r="C862" s="123">
        <v>42433</v>
      </c>
      <c r="D862" s="97" t="s">
        <v>10906</v>
      </c>
      <c r="E862" s="97" t="s">
        <v>13</v>
      </c>
      <c r="F862" s="97">
        <v>843897</v>
      </c>
      <c r="G862" s="97"/>
      <c r="H862" s="124" t="s">
        <v>1839</v>
      </c>
      <c r="I862" s="125">
        <v>119732.32</v>
      </c>
      <c r="J862" s="125">
        <v>0</v>
      </c>
      <c r="K862" s="126">
        <v>119732.32</v>
      </c>
      <c r="L862" s="100" t="s">
        <v>1324</v>
      </c>
    </row>
    <row r="863" spans="1:12" ht="56.25" customHeight="1">
      <c r="A863" s="97">
        <v>25</v>
      </c>
      <c r="B863" s="122" t="s">
        <v>10189</v>
      </c>
      <c r="C863" s="123">
        <v>42433</v>
      </c>
      <c r="D863" s="97" t="s">
        <v>10907</v>
      </c>
      <c r="E863" s="97" t="s">
        <v>13</v>
      </c>
      <c r="F863" s="97">
        <v>843898</v>
      </c>
      <c r="G863" s="97"/>
      <c r="H863" s="124" t="s">
        <v>1840</v>
      </c>
      <c r="I863" s="125">
        <v>119678.59</v>
      </c>
      <c r="J863" s="125">
        <v>0</v>
      </c>
      <c r="K863" s="126">
        <v>119678.59</v>
      </c>
      <c r="L863" s="100" t="s">
        <v>1324</v>
      </c>
    </row>
    <row r="864" spans="1:12" ht="56.25" customHeight="1">
      <c r="A864" s="97">
        <v>25</v>
      </c>
      <c r="B864" s="122" t="s">
        <v>10189</v>
      </c>
      <c r="C864" s="123">
        <v>42433</v>
      </c>
      <c r="D864" s="97" t="s">
        <v>10908</v>
      </c>
      <c r="E864" s="97" t="s">
        <v>13</v>
      </c>
      <c r="F864" s="97">
        <v>843899</v>
      </c>
      <c r="G864" s="97"/>
      <c r="H864" s="124" t="s">
        <v>1841</v>
      </c>
      <c r="I864" s="125">
        <v>119916.33</v>
      </c>
      <c r="J864" s="125">
        <v>0</v>
      </c>
      <c r="K864" s="126">
        <v>119916.33</v>
      </c>
      <c r="L864" s="100" t="s">
        <v>1324</v>
      </c>
    </row>
    <row r="865" spans="1:12" ht="56.25" customHeight="1">
      <c r="A865" s="97">
        <v>25</v>
      </c>
      <c r="B865" s="122" t="s">
        <v>10189</v>
      </c>
      <c r="C865" s="123">
        <v>42433</v>
      </c>
      <c r="D865" s="97" t="s">
        <v>10909</v>
      </c>
      <c r="E865" s="97" t="s">
        <v>13</v>
      </c>
      <c r="F865" s="97">
        <v>843906</v>
      </c>
      <c r="G865" s="97"/>
      <c r="H865" s="124" t="s">
        <v>1842</v>
      </c>
      <c r="I865" s="125">
        <v>400000</v>
      </c>
      <c r="J865" s="125">
        <v>0</v>
      </c>
      <c r="K865" s="126">
        <v>400000</v>
      </c>
      <c r="L865" s="100" t="s">
        <v>1324</v>
      </c>
    </row>
    <row r="866" spans="1:12" ht="56.25" customHeight="1">
      <c r="A866" s="97">
        <v>25</v>
      </c>
      <c r="B866" s="122" t="s">
        <v>10189</v>
      </c>
      <c r="C866" s="123">
        <v>42436</v>
      </c>
      <c r="D866" s="97" t="s">
        <v>10919</v>
      </c>
      <c r="E866" s="97" t="s">
        <v>13</v>
      </c>
      <c r="F866" s="97">
        <v>844002</v>
      </c>
      <c r="G866" s="97"/>
      <c r="H866" s="124" t="s">
        <v>1851</v>
      </c>
      <c r="I866" s="125">
        <v>119972.18</v>
      </c>
      <c r="J866" s="125">
        <v>0</v>
      </c>
      <c r="K866" s="126">
        <v>119972.18</v>
      </c>
      <c r="L866" s="100" t="s">
        <v>1324</v>
      </c>
    </row>
    <row r="867" spans="1:12" ht="56.25" customHeight="1">
      <c r="A867" s="97">
        <v>25</v>
      </c>
      <c r="B867" s="122" t="s">
        <v>10189</v>
      </c>
      <c r="C867" s="123">
        <v>42436</v>
      </c>
      <c r="D867" s="97" t="s">
        <v>10920</v>
      </c>
      <c r="E867" s="97" t="s">
        <v>13</v>
      </c>
      <c r="F867" s="97">
        <v>844004</v>
      </c>
      <c r="G867" s="97"/>
      <c r="H867" s="124" t="s">
        <v>1852</v>
      </c>
      <c r="I867" s="125">
        <v>118697.51</v>
      </c>
      <c r="J867" s="125">
        <v>0</v>
      </c>
      <c r="K867" s="126">
        <v>118697.51</v>
      </c>
      <c r="L867" s="100" t="s">
        <v>1324</v>
      </c>
    </row>
    <row r="868" spans="1:12" ht="56.25" customHeight="1">
      <c r="A868" s="97">
        <v>25</v>
      </c>
      <c r="B868" s="122" t="s">
        <v>10189</v>
      </c>
      <c r="C868" s="123">
        <v>42436</v>
      </c>
      <c r="D868" s="97" t="s">
        <v>10921</v>
      </c>
      <c r="E868" s="97" t="s">
        <v>13</v>
      </c>
      <c r="F868" s="97">
        <v>844006</v>
      </c>
      <c r="G868" s="97"/>
      <c r="H868" s="124" t="s">
        <v>1853</v>
      </c>
      <c r="I868" s="125">
        <v>112774.85</v>
      </c>
      <c r="J868" s="125">
        <v>0</v>
      </c>
      <c r="K868" s="126">
        <v>112774.85</v>
      </c>
      <c r="L868" s="100" t="s">
        <v>1324</v>
      </c>
    </row>
    <row r="869" spans="1:12" ht="56.25" customHeight="1">
      <c r="A869" s="97">
        <v>25</v>
      </c>
      <c r="B869" s="122" t="s">
        <v>10189</v>
      </c>
      <c r="C869" s="123">
        <v>42436</v>
      </c>
      <c r="D869" s="97" t="s">
        <v>10922</v>
      </c>
      <c r="E869" s="97" t="s">
        <v>13</v>
      </c>
      <c r="F869" s="97">
        <v>844008</v>
      </c>
      <c r="G869" s="97"/>
      <c r="H869" s="124" t="s">
        <v>1854</v>
      </c>
      <c r="I869" s="125">
        <v>399533.43</v>
      </c>
      <c r="J869" s="125">
        <v>0</v>
      </c>
      <c r="K869" s="126">
        <v>399533.43</v>
      </c>
      <c r="L869" s="100" t="s">
        <v>1324</v>
      </c>
    </row>
    <row r="870" spans="1:12" ht="56.25" customHeight="1">
      <c r="A870" s="97">
        <v>25</v>
      </c>
      <c r="B870" s="122" t="s">
        <v>10189</v>
      </c>
      <c r="C870" s="123">
        <v>42436</v>
      </c>
      <c r="D870" s="97" t="s">
        <v>10923</v>
      </c>
      <c r="E870" s="97" t="s">
        <v>13</v>
      </c>
      <c r="F870" s="97">
        <v>844009</v>
      </c>
      <c r="G870" s="97"/>
      <c r="H870" s="124" t="s">
        <v>1855</v>
      </c>
      <c r="I870" s="125">
        <v>4666331.84</v>
      </c>
      <c r="J870" s="125">
        <v>0</v>
      </c>
      <c r="K870" s="126">
        <v>4666331.84</v>
      </c>
      <c r="L870" s="100" t="s">
        <v>1324</v>
      </c>
    </row>
    <row r="871" spans="1:12" ht="56.25" customHeight="1">
      <c r="A871" s="97">
        <v>25</v>
      </c>
      <c r="B871" s="122" t="s">
        <v>10189</v>
      </c>
      <c r="C871" s="123">
        <v>42436</v>
      </c>
      <c r="D871" s="97" t="s">
        <v>10924</v>
      </c>
      <c r="E871" s="97" t="s">
        <v>13</v>
      </c>
      <c r="F871" s="97">
        <v>844010</v>
      </c>
      <c r="G871" s="97"/>
      <c r="H871" s="124" t="s">
        <v>1856</v>
      </c>
      <c r="I871" s="125">
        <v>119666.83</v>
      </c>
      <c r="J871" s="125">
        <v>0</v>
      </c>
      <c r="K871" s="126">
        <v>119666.83</v>
      </c>
      <c r="L871" s="100" t="s">
        <v>1324</v>
      </c>
    </row>
    <row r="872" spans="1:12" ht="56.25" customHeight="1">
      <c r="A872" s="97">
        <v>25</v>
      </c>
      <c r="B872" s="122" t="s">
        <v>10189</v>
      </c>
      <c r="C872" s="123">
        <v>42436</v>
      </c>
      <c r="D872" s="97" t="s">
        <v>10925</v>
      </c>
      <c r="E872" s="97" t="s">
        <v>13</v>
      </c>
      <c r="F872" s="97">
        <v>844011</v>
      </c>
      <c r="G872" s="97"/>
      <c r="H872" s="124" t="s">
        <v>1857</v>
      </c>
      <c r="I872" s="125">
        <v>99943.24</v>
      </c>
      <c r="J872" s="125">
        <v>0</v>
      </c>
      <c r="K872" s="126">
        <v>99943.24</v>
      </c>
      <c r="L872" s="100" t="s">
        <v>1324</v>
      </c>
    </row>
    <row r="873" spans="1:12" ht="56.25" customHeight="1">
      <c r="A873" s="97">
        <v>25</v>
      </c>
      <c r="B873" s="122" t="s">
        <v>10189</v>
      </c>
      <c r="C873" s="123">
        <v>42436</v>
      </c>
      <c r="D873" s="97" t="s">
        <v>10926</v>
      </c>
      <c r="E873" s="97" t="s">
        <v>13</v>
      </c>
      <c r="F873" s="97">
        <v>844013</v>
      </c>
      <c r="G873" s="97"/>
      <c r="H873" s="124" t="s">
        <v>1858</v>
      </c>
      <c r="I873" s="125">
        <v>117363.87</v>
      </c>
      <c r="J873" s="125">
        <v>0</v>
      </c>
      <c r="K873" s="126">
        <v>117363.87</v>
      </c>
      <c r="L873" s="100" t="s">
        <v>1324</v>
      </c>
    </row>
    <row r="874" spans="1:12" ht="56.25" customHeight="1">
      <c r="A874" s="97">
        <v>25</v>
      </c>
      <c r="B874" s="122" t="s">
        <v>10189</v>
      </c>
      <c r="C874" s="123">
        <v>42436</v>
      </c>
      <c r="D874" s="97" t="s">
        <v>10927</v>
      </c>
      <c r="E874" s="97" t="s">
        <v>13</v>
      </c>
      <c r="F874" s="97">
        <v>844023</v>
      </c>
      <c r="G874" s="97"/>
      <c r="H874" s="124" t="s">
        <v>1859</v>
      </c>
      <c r="I874" s="125">
        <v>117363.87</v>
      </c>
      <c r="J874" s="125">
        <v>0</v>
      </c>
      <c r="K874" s="126">
        <v>117363.87</v>
      </c>
      <c r="L874" s="100" t="s">
        <v>1324</v>
      </c>
    </row>
    <row r="875" spans="1:12" ht="56.25" customHeight="1">
      <c r="A875" s="97">
        <v>25</v>
      </c>
      <c r="B875" s="122" t="s">
        <v>10189</v>
      </c>
      <c r="C875" s="123">
        <v>42436</v>
      </c>
      <c r="D875" s="97" t="s">
        <v>10928</v>
      </c>
      <c r="E875" s="97" t="s">
        <v>13</v>
      </c>
      <c r="F875" s="97">
        <v>844024</v>
      </c>
      <c r="G875" s="97"/>
      <c r="H875" s="124" t="s">
        <v>1860</v>
      </c>
      <c r="I875" s="125">
        <v>108751.71</v>
      </c>
      <c r="J875" s="125">
        <v>0</v>
      </c>
      <c r="K875" s="126">
        <v>108751.71</v>
      </c>
      <c r="L875" s="100" t="s">
        <v>1324</v>
      </c>
    </row>
    <row r="876" spans="1:12" ht="56.25" customHeight="1">
      <c r="A876" s="97">
        <v>25</v>
      </c>
      <c r="B876" s="122" t="s">
        <v>10189</v>
      </c>
      <c r="C876" s="123">
        <v>42436</v>
      </c>
      <c r="D876" s="97" t="s">
        <v>10929</v>
      </c>
      <c r="E876" s="97" t="s">
        <v>13</v>
      </c>
      <c r="F876" s="97">
        <v>844025</v>
      </c>
      <c r="G876" s="97"/>
      <c r="H876" s="124" t="s">
        <v>1861</v>
      </c>
      <c r="I876" s="125">
        <v>119310.2</v>
      </c>
      <c r="J876" s="125">
        <v>0</v>
      </c>
      <c r="K876" s="126">
        <v>119310.2</v>
      </c>
      <c r="L876" s="100" t="s">
        <v>1324</v>
      </c>
    </row>
    <row r="877" spans="1:12" ht="56.25" customHeight="1">
      <c r="A877" s="97">
        <v>25</v>
      </c>
      <c r="B877" s="122" t="s">
        <v>10189</v>
      </c>
      <c r="C877" s="123">
        <v>42440</v>
      </c>
      <c r="D877" s="97" t="s">
        <v>10967</v>
      </c>
      <c r="E877" s="97" t="s">
        <v>13</v>
      </c>
      <c r="F877" s="97">
        <v>844649</v>
      </c>
      <c r="G877" s="97"/>
      <c r="H877" s="124" t="s">
        <v>1894</v>
      </c>
      <c r="I877" s="125">
        <v>1314841.8899999999</v>
      </c>
      <c r="J877" s="125">
        <v>0</v>
      </c>
      <c r="K877" s="126">
        <v>1314841.8899999999</v>
      </c>
      <c r="L877" s="100" t="s">
        <v>1324</v>
      </c>
    </row>
    <row r="878" spans="1:12" ht="56.25" customHeight="1">
      <c r="A878" s="97">
        <v>25</v>
      </c>
      <c r="B878" s="122" t="s">
        <v>10189</v>
      </c>
      <c r="C878" s="123">
        <v>42440</v>
      </c>
      <c r="D878" s="97" t="s">
        <v>10968</v>
      </c>
      <c r="E878" s="97" t="s">
        <v>13</v>
      </c>
      <c r="F878" s="97">
        <v>844653</v>
      </c>
      <c r="G878" s="97"/>
      <c r="H878" s="124" t="s">
        <v>1895</v>
      </c>
      <c r="I878" s="125">
        <v>1331615.3700000001</v>
      </c>
      <c r="J878" s="125">
        <v>0</v>
      </c>
      <c r="K878" s="126">
        <v>1331615.3700000001</v>
      </c>
      <c r="L878" s="100" t="s">
        <v>1324</v>
      </c>
    </row>
    <row r="879" spans="1:12" ht="56.25" customHeight="1">
      <c r="A879" s="97">
        <v>25</v>
      </c>
      <c r="B879" s="122" t="s">
        <v>10189</v>
      </c>
      <c r="C879" s="123">
        <v>42440</v>
      </c>
      <c r="D879" s="97" t="s">
        <v>10969</v>
      </c>
      <c r="E879" s="97" t="s">
        <v>13</v>
      </c>
      <c r="F879" s="97">
        <v>844654</v>
      </c>
      <c r="G879" s="97"/>
      <c r="H879" s="124" t="s">
        <v>1896</v>
      </c>
      <c r="I879" s="125">
        <v>814455.29</v>
      </c>
      <c r="J879" s="125">
        <v>0</v>
      </c>
      <c r="K879" s="126">
        <v>814455.29</v>
      </c>
      <c r="L879" s="100" t="s">
        <v>1324</v>
      </c>
    </row>
    <row r="880" spans="1:12" ht="56.25" customHeight="1">
      <c r="A880" s="97">
        <v>25</v>
      </c>
      <c r="B880" s="122" t="s">
        <v>10189</v>
      </c>
      <c r="C880" s="123">
        <v>42440</v>
      </c>
      <c r="D880" s="97" t="s">
        <v>10971</v>
      </c>
      <c r="E880" s="97" t="s">
        <v>13</v>
      </c>
      <c r="F880" s="97">
        <v>844657</v>
      </c>
      <c r="G880" s="97"/>
      <c r="H880" s="124" t="s">
        <v>1898</v>
      </c>
      <c r="I880" s="125">
        <v>1528359.31</v>
      </c>
      <c r="J880" s="125">
        <v>0</v>
      </c>
      <c r="K880" s="126">
        <v>1528359.31</v>
      </c>
      <c r="L880" s="100" t="s">
        <v>1324</v>
      </c>
    </row>
    <row r="881" spans="1:12" ht="56.25" customHeight="1">
      <c r="A881" s="97">
        <v>25</v>
      </c>
      <c r="B881" s="122" t="s">
        <v>10189</v>
      </c>
      <c r="C881" s="123">
        <v>42440</v>
      </c>
      <c r="D881" s="97" t="s">
        <v>10972</v>
      </c>
      <c r="E881" s="97" t="s">
        <v>13</v>
      </c>
      <c r="F881" s="97">
        <v>844658</v>
      </c>
      <c r="G881" s="97"/>
      <c r="H881" s="124" t="s">
        <v>1899</v>
      </c>
      <c r="I881" s="125">
        <v>1453119.17</v>
      </c>
      <c r="J881" s="125">
        <v>0</v>
      </c>
      <c r="K881" s="126">
        <v>1453119.17</v>
      </c>
      <c r="L881" s="100" t="s">
        <v>1324</v>
      </c>
    </row>
    <row r="882" spans="1:12" ht="56.25" customHeight="1">
      <c r="A882" s="97">
        <v>25</v>
      </c>
      <c r="B882" s="122" t="s">
        <v>10189</v>
      </c>
      <c r="C882" s="123">
        <v>42440</v>
      </c>
      <c r="D882" s="97" t="s">
        <v>10973</v>
      </c>
      <c r="E882" s="97" t="s">
        <v>13</v>
      </c>
      <c r="F882" s="97">
        <v>844659</v>
      </c>
      <c r="G882" s="97"/>
      <c r="H882" s="124" t="s">
        <v>1900</v>
      </c>
      <c r="I882" s="125">
        <v>1528359.31</v>
      </c>
      <c r="J882" s="125">
        <v>0</v>
      </c>
      <c r="K882" s="126">
        <v>1528359.31</v>
      </c>
      <c r="L882" s="100" t="s">
        <v>1324</v>
      </c>
    </row>
    <row r="883" spans="1:12" ht="56.25" customHeight="1">
      <c r="A883" s="97">
        <v>25</v>
      </c>
      <c r="B883" s="122" t="s">
        <v>10189</v>
      </c>
      <c r="C883" s="123">
        <v>42440</v>
      </c>
      <c r="D883" s="97" t="s">
        <v>10974</v>
      </c>
      <c r="E883" s="97" t="s">
        <v>13</v>
      </c>
      <c r="F883" s="97">
        <v>844660</v>
      </c>
      <c r="G883" s="97"/>
      <c r="H883" s="124" t="s">
        <v>1901</v>
      </c>
      <c r="I883" s="125">
        <v>1442312.73</v>
      </c>
      <c r="J883" s="125">
        <v>0</v>
      </c>
      <c r="K883" s="126">
        <v>1442312.73</v>
      </c>
      <c r="L883" s="100" t="s">
        <v>1324</v>
      </c>
    </row>
    <row r="884" spans="1:12" ht="56.25" customHeight="1">
      <c r="A884" s="97">
        <v>25</v>
      </c>
      <c r="B884" s="122" t="s">
        <v>10189</v>
      </c>
      <c r="C884" s="123">
        <v>42440</v>
      </c>
      <c r="D884" s="97" t="s">
        <v>10975</v>
      </c>
      <c r="E884" s="97" t="s">
        <v>13</v>
      </c>
      <c r="F884" s="97">
        <v>844661</v>
      </c>
      <c r="G884" s="97"/>
      <c r="H884" s="124" t="s">
        <v>1902</v>
      </c>
      <c r="I884" s="125">
        <v>1528359.31</v>
      </c>
      <c r="J884" s="125">
        <v>0</v>
      </c>
      <c r="K884" s="126">
        <v>1528359.31</v>
      </c>
      <c r="L884" s="100" t="s">
        <v>1324</v>
      </c>
    </row>
    <row r="885" spans="1:12" ht="56.25" customHeight="1">
      <c r="A885" s="97">
        <v>25</v>
      </c>
      <c r="B885" s="122" t="s">
        <v>10189</v>
      </c>
      <c r="C885" s="123">
        <v>42440</v>
      </c>
      <c r="D885" s="97" t="s">
        <v>10976</v>
      </c>
      <c r="E885" s="97" t="s">
        <v>13</v>
      </c>
      <c r="F885" s="97">
        <v>844662</v>
      </c>
      <c r="G885" s="97"/>
      <c r="H885" s="124" t="s">
        <v>1903</v>
      </c>
      <c r="I885" s="125">
        <v>1289259.74</v>
      </c>
      <c r="J885" s="125">
        <v>0</v>
      </c>
      <c r="K885" s="126">
        <v>1289259.74</v>
      </c>
      <c r="L885" s="100" t="s">
        <v>1324</v>
      </c>
    </row>
    <row r="886" spans="1:12" ht="56.25" customHeight="1">
      <c r="A886" s="97">
        <v>25</v>
      </c>
      <c r="B886" s="122" t="s">
        <v>10189</v>
      </c>
      <c r="C886" s="123">
        <v>42440</v>
      </c>
      <c r="D886" s="97" t="s">
        <v>10977</v>
      </c>
      <c r="E886" s="97" t="s">
        <v>13</v>
      </c>
      <c r="F886" s="97">
        <v>844663</v>
      </c>
      <c r="G886" s="97"/>
      <c r="H886" s="124" t="s">
        <v>1904</v>
      </c>
      <c r="I886" s="125">
        <v>1249584.26</v>
      </c>
      <c r="J886" s="125">
        <v>0</v>
      </c>
      <c r="K886" s="126">
        <v>1249584.26</v>
      </c>
      <c r="L886" s="100" t="s">
        <v>1324</v>
      </c>
    </row>
    <row r="887" spans="1:12" ht="56.25" customHeight="1">
      <c r="A887" s="97">
        <v>25</v>
      </c>
      <c r="B887" s="122" t="s">
        <v>10189</v>
      </c>
      <c r="C887" s="123">
        <v>42440</v>
      </c>
      <c r="D887" s="97" t="s">
        <v>10978</v>
      </c>
      <c r="E887" s="97" t="s">
        <v>13</v>
      </c>
      <c r="F887" s="97">
        <v>844664</v>
      </c>
      <c r="G887" s="97"/>
      <c r="H887" s="124" t="s">
        <v>1905</v>
      </c>
      <c r="I887" s="125">
        <v>1246524.8600000001</v>
      </c>
      <c r="J887" s="125">
        <v>0</v>
      </c>
      <c r="K887" s="126">
        <v>1246524.8600000001</v>
      </c>
      <c r="L887" s="100" t="s">
        <v>1324</v>
      </c>
    </row>
    <row r="888" spans="1:12" ht="56.25" customHeight="1">
      <c r="A888" s="97">
        <v>25</v>
      </c>
      <c r="B888" s="122" t="s">
        <v>10189</v>
      </c>
      <c r="C888" s="123">
        <v>42440</v>
      </c>
      <c r="D888" s="97" t="s">
        <v>10979</v>
      </c>
      <c r="E888" s="97" t="s">
        <v>13</v>
      </c>
      <c r="F888" s="97">
        <v>844665</v>
      </c>
      <c r="G888" s="97"/>
      <c r="H888" s="124" t="s">
        <v>1906</v>
      </c>
      <c r="I888" s="125">
        <v>1443431.12</v>
      </c>
      <c r="J888" s="125">
        <v>0</v>
      </c>
      <c r="K888" s="126">
        <v>1443431.12</v>
      </c>
      <c r="L888" s="100" t="s">
        <v>1324</v>
      </c>
    </row>
    <row r="889" spans="1:12" ht="56.25" customHeight="1">
      <c r="A889" s="97">
        <v>25</v>
      </c>
      <c r="B889" s="122" t="s">
        <v>10189</v>
      </c>
      <c r="C889" s="123">
        <v>42440</v>
      </c>
      <c r="D889" s="97" t="s">
        <v>10980</v>
      </c>
      <c r="E889" s="97" t="s">
        <v>13</v>
      </c>
      <c r="F889" s="97">
        <v>844666</v>
      </c>
      <c r="G889" s="97"/>
      <c r="H889" s="124" t="s">
        <v>1907</v>
      </c>
      <c r="I889" s="125">
        <v>1528359.31</v>
      </c>
      <c r="J889" s="125">
        <v>0</v>
      </c>
      <c r="K889" s="126">
        <v>1528359.31</v>
      </c>
      <c r="L889" s="100" t="s">
        <v>1324</v>
      </c>
    </row>
    <row r="890" spans="1:12" ht="56.25" customHeight="1">
      <c r="A890" s="97">
        <v>25</v>
      </c>
      <c r="B890" s="122" t="s">
        <v>10189</v>
      </c>
      <c r="C890" s="123">
        <v>42440</v>
      </c>
      <c r="D890" s="97" t="s">
        <v>10981</v>
      </c>
      <c r="E890" s="97" t="s">
        <v>13</v>
      </c>
      <c r="F890" s="97">
        <v>844667</v>
      </c>
      <c r="G890" s="97"/>
      <c r="H890" s="124" t="s">
        <v>1908</v>
      </c>
      <c r="I890" s="125">
        <v>1453119.17</v>
      </c>
      <c r="J890" s="125">
        <v>0</v>
      </c>
      <c r="K890" s="126">
        <v>1453119.17</v>
      </c>
      <c r="L890" s="100" t="s">
        <v>1324</v>
      </c>
    </row>
    <row r="891" spans="1:12" ht="56.25" customHeight="1">
      <c r="A891" s="97">
        <v>25</v>
      </c>
      <c r="B891" s="122" t="s">
        <v>10189</v>
      </c>
      <c r="C891" s="123">
        <v>42440</v>
      </c>
      <c r="D891" s="97" t="s">
        <v>10982</v>
      </c>
      <c r="E891" s="97" t="s">
        <v>13</v>
      </c>
      <c r="F891" s="97">
        <v>844668</v>
      </c>
      <c r="G891" s="97"/>
      <c r="H891" s="124" t="s">
        <v>1909</v>
      </c>
      <c r="I891" s="125">
        <v>1246524.8600000001</v>
      </c>
      <c r="J891" s="125">
        <v>0</v>
      </c>
      <c r="K891" s="126">
        <v>1246524.8600000001</v>
      </c>
      <c r="L891" s="100" t="s">
        <v>1324</v>
      </c>
    </row>
    <row r="892" spans="1:12" ht="56.25" customHeight="1">
      <c r="A892" s="97">
        <v>25</v>
      </c>
      <c r="B892" s="122" t="s">
        <v>10189</v>
      </c>
      <c r="C892" s="123">
        <v>42440</v>
      </c>
      <c r="D892" s="97" t="s">
        <v>10983</v>
      </c>
      <c r="E892" s="97" t="s">
        <v>13</v>
      </c>
      <c r="F892" s="97">
        <v>844674</v>
      </c>
      <c r="G892" s="97"/>
      <c r="H892" s="124" t="s">
        <v>1910</v>
      </c>
      <c r="I892" s="125">
        <v>1453119.17</v>
      </c>
      <c r="J892" s="125">
        <v>0</v>
      </c>
      <c r="K892" s="126">
        <v>1453119.17</v>
      </c>
      <c r="L892" s="100" t="s">
        <v>1324</v>
      </c>
    </row>
    <row r="893" spans="1:12" ht="56.25" customHeight="1">
      <c r="A893" s="97">
        <v>25</v>
      </c>
      <c r="B893" s="122" t="s">
        <v>10189</v>
      </c>
      <c r="C893" s="123">
        <v>42440</v>
      </c>
      <c r="D893" s="97" t="s">
        <v>10984</v>
      </c>
      <c r="E893" s="97" t="s">
        <v>13</v>
      </c>
      <c r="F893" s="97">
        <v>844678</v>
      </c>
      <c r="G893" s="97"/>
      <c r="H893" s="124" t="s">
        <v>1911</v>
      </c>
      <c r="I893" s="125">
        <v>1528359.31</v>
      </c>
      <c r="J893" s="125">
        <v>0</v>
      </c>
      <c r="K893" s="126">
        <v>1528359.31</v>
      </c>
      <c r="L893" s="100" t="s">
        <v>1324</v>
      </c>
    </row>
    <row r="894" spans="1:12" ht="56.25" customHeight="1">
      <c r="A894" s="97">
        <v>25</v>
      </c>
      <c r="B894" s="122" t="s">
        <v>10189</v>
      </c>
      <c r="C894" s="123">
        <v>42443</v>
      </c>
      <c r="D894" s="97" t="s">
        <v>11009</v>
      </c>
      <c r="E894" s="97" t="s">
        <v>13</v>
      </c>
      <c r="F894" s="97">
        <v>844805</v>
      </c>
      <c r="G894" s="97"/>
      <c r="H894" s="124" t="s">
        <v>1931</v>
      </c>
      <c r="I894" s="125">
        <v>149999.98000000001</v>
      </c>
      <c r="J894" s="125">
        <v>0</v>
      </c>
      <c r="K894" s="126">
        <v>149999.98000000001</v>
      </c>
      <c r="L894" s="100" t="s">
        <v>1324</v>
      </c>
    </row>
    <row r="895" spans="1:12" ht="56.25" customHeight="1">
      <c r="A895" s="97">
        <v>25</v>
      </c>
      <c r="B895" s="122" t="s">
        <v>10189</v>
      </c>
      <c r="C895" s="123">
        <v>42443</v>
      </c>
      <c r="D895" s="97" t="s">
        <v>11010</v>
      </c>
      <c r="E895" s="97" t="s">
        <v>13</v>
      </c>
      <c r="F895" s="97">
        <v>844806</v>
      </c>
      <c r="G895" s="97"/>
      <c r="H895" s="124" t="s">
        <v>1932</v>
      </c>
      <c r="I895" s="125">
        <v>1181670.6299999999</v>
      </c>
      <c r="J895" s="125">
        <v>0</v>
      </c>
      <c r="K895" s="126">
        <v>1181670.6299999999</v>
      </c>
      <c r="L895" s="100" t="s">
        <v>1324</v>
      </c>
    </row>
    <row r="896" spans="1:12" ht="56.25" customHeight="1">
      <c r="A896" s="97">
        <v>25</v>
      </c>
      <c r="B896" s="122" t="s">
        <v>10189</v>
      </c>
      <c r="C896" s="123">
        <v>42443</v>
      </c>
      <c r="D896" s="97" t="s">
        <v>11011</v>
      </c>
      <c r="E896" s="97" t="s">
        <v>13</v>
      </c>
      <c r="F896" s="97">
        <v>844807</v>
      </c>
      <c r="G896" s="97"/>
      <c r="H896" s="124" t="s">
        <v>1933</v>
      </c>
      <c r="I896" s="125">
        <v>450836.31</v>
      </c>
      <c r="J896" s="125">
        <v>0</v>
      </c>
      <c r="K896" s="126">
        <v>450836.31</v>
      </c>
      <c r="L896" s="100" t="s">
        <v>1324</v>
      </c>
    </row>
    <row r="897" spans="1:12" ht="56.25" customHeight="1">
      <c r="A897" s="97">
        <v>25</v>
      </c>
      <c r="B897" s="122" t="s">
        <v>10189</v>
      </c>
      <c r="C897" s="123">
        <v>42443</v>
      </c>
      <c r="D897" s="97" t="s">
        <v>11012</v>
      </c>
      <c r="E897" s="97" t="s">
        <v>13</v>
      </c>
      <c r="F897" s="97">
        <v>844808</v>
      </c>
      <c r="G897" s="97"/>
      <c r="H897" s="124" t="s">
        <v>1934</v>
      </c>
      <c r="I897" s="125">
        <v>149999.98000000001</v>
      </c>
      <c r="J897" s="125">
        <v>0</v>
      </c>
      <c r="K897" s="126">
        <v>149999.98000000001</v>
      </c>
      <c r="L897" s="100" t="s">
        <v>1324</v>
      </c>
    </row>
    <row r="898" spans="1:12" ht="56.25" customHeight="1">
      <c r="A898" s="97">
        <v>25</v>
      </c>
      <c r="B898" s="122" t="s">
        <v>10189</v>
      </c>
      <c r="C898" s="123">
        <v>42443</v>
      </c>
      <c r="D898" s="97" t="s">
        <v>11013</v>
      </c>
      <c r="E898" s="97" t="s">
        <v>13</v>
      </c>
      <c r="F898" s="97">
        <v>844809</v>
      </c>
      <c r="G898" s="97"/>
      <c r="H898" s="124" t="s">
        <v>1935</v>
      </c>
      <c r="I898" s="125">
        <v>1191656.73</v>
      </c>
      <c r="J898" s="125">
        <v>0</v>
      </c>
      <c r="K898" s="126">
        <v>1191656.73</v>
      </c>
      <c r="L898" s="100" t="s">
        <v>1324</v>
      </c>
    </row>
    <row r="899" spans="1:12" ht="56.25" customHeight="1">
      <c r="A899" s="97">
        <v>25</v>
      </c>
      <c r="B899" s="122" t="s">
        <v>10189</v>
      </c>
      <c r="C899" s="123">
        <v>42443</v>
      </c>
      <c r="D899" s="97" t="s">
        <v>11014</v>
      </c>
      <c r="E899" s="97" t="s">
        <v>13</v>
      </c>
      <c r="F899" s="97">
        <v>844810</v>
      </c>
      <c r="G899" s="97"/>
      <c r="H899" s="124" t="s">
        <v>1936</v>
      </c>
      <c r="I899" s="125">
        <v>1082578.1000000001</v>
      </c>
      <c r="J899" s="125">
        <v>0</v>
      </c>
      <c r="K899" s="126">
        <v>1082578.1000000001</v>
      </c>
      <c r="L899" s="100" t="s">
        <v>1324</v>
      </c>
    </row>
    <row r="900" spans="1:12" ht="56.25" customHeight="1">
      <c r="A900" s="97">
        <v>25</v>
      </c>
      <c r="B900" s="122" t="s">
        <v>10189</v>
      </c>
      <c r="C900" s="123">
        <v>42443</v>
      </c>
      <c r="D900" s="97" t="s">
        <v>11015</v>
      </c>
      <c r="E900" s="97" t="s">
        <v>13</v>
      </c>
      <c r="F900" s="97">
        <v>844811</v>
      </c>
      <c r="G900" s="97"/>
      <c r="H900" s="124" t="s">
        <v>1937</v>
      </c>
      <c r="I900" s="125">
        <v>149999.98000000001</v>
      </c>
      <c r="J900" s="125">
        <v>0</v>
      </c>
      <c r="K900" s="126">
        <v>149999.98000000001</v>
      </c>
      <c r="L900" s="100" t="s">
        <v>1324</v>
      </c>
    </row>
    <row r="901" spans="1:12" ht="56.25" customHeight="1">
      <c r="A901" s="97">
        <v>25</v>
      </c>
      <c r="B901" s="122" t="s">
        <v>10189</v>
      </c>
      <c r="C901" s="123">
        <v>42443</v>
      </c>
      <c r="D901" s="97" t="s">
        <v>11016</v>
      </c>
      <c r="E901" s="97" t="s">
        <v>13</v>
      </c>
      <c r="F901" s="97">
        <v>844812</v>
      </c>
      <c r="G901" s="97"/>
      <c r="H901" s="124" t="s">
        <v>1938</v>
      </c>
      <c r="I901" s="125">
        <v>149999.98000000001</v>
      </c>
      <c r="J901" s="125">
        <v>0</v>
      </c>
      <c r="K901" s="126">
        <v>149999.98000000001</v>
      </c>
      <c r="L901" s="100" t="s">
        <v>1324</v>
      </c>
    </row>
    <row r="902" spans="1:12" ht="56.25" customHeight="1">
      <c r="A902" s="97">
        <v>25</v>
      </c>
      <c r="B902" s="122" t="s">
        <v>10189</v>
      </c>
      <c r="C902" s="123">
        <v>42443</v>
      </c>
      <c r="D902" s="97" t="s">
        <v>11017</v>
      </c>
      <c r="E902" s="97" t="s">
        <v>13</v>
      </c>
      <c r="F902" s="97">
        <v>844813</v>
      </c>
      <c r="G902" s="97"/>
      <c r="H902" s="124" t="s">
        <v>1939</v>
      </c>
      <c r="I902" s="125">
        <v>1300690.93</v>
      </c>
      <c r="J902" s="125">
        <v>0</v>
      </c>
      <c r="K902" s="126">
        <v>1300690.93</v>
      </c>
      <c r="L902" s="100" t="s">
        <v>1324</v>
      </c>
    </row>
    <row r="903" spans="1:12" ht="56.25" customHeight="1">
      <c r="A903" s="97">
        <v>25</v>
      </c>
      <c r="B903" s="122" t="s">
        <v>10189</v>
      </c>
      <c r="C903" s="123">
        <v>42443</v>
      </c>
      <c r="D903" s="97" t="s">
        <v>11018</v>
      </c>
      <c r="E903" s="97" t="s">
        <v>13</v>
      </c>
      <c r="F903" s="97">
        <v>844814</v>
      </c>
      <c r="G903" s="97"/>
      <c r="H903" s="124" t="s">
        <v>1940</v>
      </c>
      <c r="I903" s="125">
        <v>123118.14</v>
      </c>
      <c r="J903" s="125">
        <v>0</v>
      </c>
      <c r="K903" s="126">
        <v>123118.14</v>
      </c>
      <c r="L903" s="100" t="s">
        <v>1324</v>
      </c>
    </row>
    <row r="904" spans="1:12" ht="56.25" customHeight="1">
      <c r="A904" s="97">
        <v>25</v>
      </c>
      <c r="B904" s="122" t="s">
        <v>4666</v>
      </c>
      <c r="C904" s="123">
        <v>42444</v>
      </c>
      <c r="D904" s="97" t="s">
        <v>18489</v>
      </c>
      <c r="E904" s="97" t="s">
        <v>3</v>
      </c>
      <c r="F904" s="97">
        <v>1359816</v>
      </c>
      <c r="G904" s="97"/>
      <c r="H904" s="124" t="s">
        <v>5250</v>
      </c>
      <c r="I904" s="125">
        <v>0</v>
      </c>
      <c r="J904" s="125">
        <v>186</v>
      </c>
      <c r="K904" s="126">
        <v>186</v>
      </c>
      <c r="L904" s="100" t="s">
        <v>1324</v>
      </c>
    </row>
    <row r="905" spans="1:12" ht="56.25" customHeight="1">
      <c r="A905" s="97">
        <v>25</v>
      </c>
      <c r="B905" s="122" t="s">
        <v>4666</v>
      </c>
      <c r="C905" s="123">
        <v>42445</v>
      </c>
      <c r="D905" s="97" t="s">
        <v>18494</v>
      </c>
      <c r="E905" s="97" t="s">
        <v>3</v>
      </c>
      <c r="F905" s="97">
        <v>1360168</v>
      </c>
      <c r="G905" s="97"/>
      <c r="H905" s="124" t="s">
        <v>5255</v>
      </c>
      <c r="I905" s="125">
        <v>0</v>
      </c>
      <c r="J905" s="125">
        <v>148.4</v>
      </c>
      <c r="K905" s="126">
        <v>148.4</v>
      </c>
      <c r="L905" s="100" t="s">
        <v>1324</v>
      </c>
    </row>
    <row r="906" spans="1:12" ht="56.25" customHeight="1">
      <c r="A906" s="97">
        <v>25</v>
      </c>
      <c r="B906" s="122" t="s">
        <v>4666</v>
      </c>
      <c r="C906" s="123">
        <v>42445</v>
      </c>
      <c r="D906" s="97" t="s">
        <v>18495</v>
      </c>
      <c r="E906" s="97" t="s">
        <v>3</v>
      </c>
      <c r="F906" s="97">
        <v>1360170</v>
      </c>
      <c r="G906" s="97"/>
      <c r="H906" s="124" t="s">
        <v>5256</v>
      </c>
      <c r="I906" s="125">
        <v>0</v>
      </c>
      <c r="J906" s="125">
        <v>148.4</v>
      </c>
      <c r="K906" s="126">
        <v>148.4</v>
      </c>
      <c r="L906" s="100" t="s">
        <v>1324</v>
      </c>
    </row>
    <row r="907" spans="1:12" ht="56.25" customHeight="1">
      <c r="A907" s="97">
        <v>25</v>
      </c>
      <c r="B907" s="122" t="s">
        <v>10189</v>
      </c>
      <c r="C907" s="123">
        <v>42445</v>
      </c>
      <c r="D907" s="97" t="s">
        <v>11044</v>
      </c>
      <c r="E907" s="97" t="s">
        <v>13</v>
      </c>
      <c r="F907" s="97">
        <v>844971</v>
      </c>
      <c r="G907" s="97"/>
      <c r="H907" s="124" t="s">
        <v>1962</v>
      </c>
      <c r="I907" s="125">
        <v>400000</v>
      </c>
      <c r="J907" s="125">
        <v>0</v>
      </c>
      <c r="K907" s="126">
        <v>400000</v>
      </c>
      <c r="L907" s="100" t="s">
        <v>1324</v>
      </c>
    </row>
    <row r="908" spans="1:12" ht="56.25" customHeight="1">
      <c r="A908" s="97">
        <v>25</v>
      </c>
      <c r="B908" s="122" t="s">
        <v>10189</v>
      </c>
      <c r="C908" s="123">
        <v>42445</v>
      </c>
      <c r="D908" s="97" t="s">
        <v>11046</v>
      </c>
      <c r="E908" s="97" t="s">
        <v>13</v>
      </c>
      <c r="F908" s="97">
        <v>844981</v>
      </c>
      <c r="G908" s="97"/>
      <c r="H908" s="124" t="s">
        <v>1964</v>
      </c>
      <c r="I908" s="125">
        <v>72368.160000000003</v>
      </c>
      <c r="J908" s="125">
        <v>0</v>
      </c>
      <c r="K908" s="126">
        <v>72368.160000000003</v>
      </c>
      <c r="L908" s="100" t="s">
        <v>1324</v>
      </c>
    </row>
    <row r="909" spans="1:12" ht="56.25" customHeight="1">
      <c r="A909" s="97">
        <v>25</v>
      </c>
      <c r="B909" s="122" t="s">
        <v>10189</v>
      </c>
      <c r="C909" s="123">
        <v>42445</v>
      </c>
      <c r="D909" s="97" t="s">
        <v>11050</v>
      </c>
      <c r="E909" s="97" t="s">
        <v>13</v>
      </c>
      <c r="F909" s="97">
        <v>845027</v>
      </c>
      <c r="G909" s="97"/>
      <c r="H909" s="124" t="s">
        <v>1968</v>
      </c>
      <c r="I909" s="125">
        <v>96547.94</v>
      </c>
      <c r="J909" s="125">
        <v>0</v>
      </c>
      <c r="K909" s="126">
        <v>96547.94</v>
      </c>
      <c r="L909" s="100" t="s">
        <v>1324</v>
      </c>
    </row>
    <row r="910" spans="1:12" ht="56.25" customHeight="1">
      <c r="A910" s="97">
        <v>25</v>
      </c>
      <c r="B910" s="122" t="s">
        <v>10189</v>
      </c>
      <c r="C910" s="123">
        <v>42445</v>
      </c>
      <c r="D910" s="97" t="s">
        <v>11051</v>
      </c>
      <c r="E910" s="97" t="s">
        <v>13</v>
      </c>
      <c r="F910" s="97">
        <v>845031</v>
      </c>
      <c r="G910" s="97"/>
      <c r="H910" s="124" t="s">
        <v>1969</v>
      </c>
      <c r="I910" s="125">
        <v>231083.89</v>
      </c>
      <c r="J910" s="125">
        <v>0</v>
      </c>
      <c r="K910" s="126">
        <v>231083.89</v>
      </c>
      <c r="L910" s="100" t="s">
        <v>1324</v>
      </c>
    </row>
    <row r="911" spans="1:12" ht="56.25" customHeight="1">
      <c r="A911" s="97">
        <v>25</v>
      </c>
      <c r="B911" s="122" t="s">
        <v>10189</v>
      </c>
      <c r="C911" s="123">
        <v>42447</v>
      </c>
      <c r="D911" s="97" t="s">
        <v>11075</v>
      </c>
      <c r="E911" s="97" t="s">
        <v>13</v>
      </c>
      <c r="F911" s="97">
        <v>845160</v>
      </c>
      <c r="G911" s="97"/>
      <c r="H911" s="124" t="s">
        <v>1992</v>
      </c>
      <c r="I911" s="125">
        <v>48154.14</v>
      </c>
      <c r="J911" s="125">
        <v>0</v>
      </c>
      <c r="K911" s="126">
        <v>48154.14</v>
      </c>
      <c r="L911" s="100" t="s">
        <v>1324</v>
      </c>
    </row>
    <row r="912" spans="1:12" ht="56.25" customHeight="1">
      <c r="A912" s="97">
        <v>25</v>
      </c>
      <c r="B912" s="122" t="s">
        <v>10189</v>
      </c>
      <c r="C912" s="123">
        <v>42447</v>
      </c>
      <c r="D912" s="97" t="s">
        <v>11076</v>
      </c>
      <c r="E912" s="97" t="s">
        <v>13</v>
      </c>
      <c r="F912" s="97">
        <v>845161</v>
      </c>
      <c r="G912" s="97"/>
      <c r="H912" s="124" t="s">
        <v>1993</v>
      </c>
      <c r="I912" s="125">
        <v>400000</v>
      </c>
      <c r="J912" s="125">
        <v>0</v>
      </c>
      <c r="K912" s="126">
        <v>400000</v>
      </c>
      <c r="L912" s="100" t="s">
        <v>1324</v>
      </c>
    </row>
    <row r="913" spans="1:12" ht="56.25" customHeight="1">
      <c r="A913" s="97">
        <v>25</v>
      </c>
      <c r="B913" s="122" t="s">
        <v>10189</v>
      </c>
      <c r="C913" s="123">
        <v>42447</v>
      </c>
      <c r="D913" s="97" t="s">
        <v>11077</v>
      </c>
      <c r="E913" s="97" t="s">
        <v>13</v>
      </c>
      <c r="F913" s="97">
        <v>845165</v>
      </c>
      <c r="G913" s="97"/>
      <c r="H913" s="124" t="s">
        <v>1994</v>
      </c>
      <c r="I913" s="125">
        <v>399999.91</v>
      </c>
      <c r="J913" s="125">
        <v>0</v>
      </c>
      <c r="K913" s="126">
        <v>399999.91</v>
      </c>
      <c r="L913" s="100" t="s">
        <v>1324</v>
      </c>
    </row>
    <row r="914" spans="1:12" ht="56.25" customHeight="1">
      <c r="A914" s="97">
        <v>25</v>
      </c>
      <c r="B914" s="122" t="s">
        <v>10189</v>
      </c>
      <c r="C914" s="123">
        <v>42447</v>
      </c>
      <c r="D914" s="97" t="s">
        <v>11078</v>
      </c>
      <c r="E914" s="97" t="s">
        <v>13</v>
      </c>
      <c r="F914" s="97">
        <v>845166</v>
      </c>
      <c r="G914" s="97"/>
      <c r="H914" s="124" t="s">
        <v>1995</v>
      </c>
      <c r="I914" s="125">
        <v>133333.32999999999</v>
      </c>
      <c r="J914" s="125">
        <v>0</v>
      </c>
      <c r="K914" s="126">
        <v>133333.32999999999</v>
      </c>
      <c r="L914" s="100" t="s">
        <v>1324</v>
      </c>
    </row>
    <row r="915" spans="1:12" ht="56.25" customHeight="1">
      <c r="A915" s="97">
        <v>25</v>
      </c>
      <c r="B915" s="122" t="s">
        <v>10189</v>
      </c>
      <c r="C915" s="123">
        <v>42447</v>
      </c>
      <c r="D915" s="97" t="s">
        <v>11079</v>
      </c>
      <c r="E915" s="97" t="s">
        <v>13</v>
      </c>
      <c r="F915" s="97">
        <v>845174</v>
      </c>
      <c r="G915" s="97"/>
      <c r="H915" s="124" t="s">
        <v>1996</v>
      </c>
      <c r="I915" s="125">
        <v>400000</v>
      </c>
      <c r="J915" s="125">
        <v>0</v>
      </c>
      <c r="K915" s="126">
        <v>400000</v>
      </c>
      <c r="L915" s="100" t="s">
        <v>1324</v>
      </c>
    </row>
    <row r="916" spans="1:12" ht="56.25" customHeight="1">
      <c r="A916" s="97">
        <v>25</v>
      </c>
      <c r="B916" s="122" t="s">
        <v>10189</v>
      </c>
      <c r="C916" s="123">
        <v>42447</v>
      </c>
      <c r="D916" s="97" t="s">
        <v>11080</v>
      </c>
      <c r="E916" s="97" t="s">
        <v>13</v>
      </c>
      <c r="F916" s="97">
        <v>845176</v>
      </c>
      <c r="G916" s="97"/>
      <c r="H916" s="124" t="s">
        <v>1997</v>
      </c>
      <c r="I916" s="125">
        <v>48303.18</v>
      </c>
      <c r="J916" s="125">
        <v>0</v>
      </c>
      <c r="K916" s="126">
        <v>48303.18</v>
      </c>
      <c r="L916" s="100" t="s">
        <v>1324</v>
      </c>
    </row>
    <row r="917" spans="1:12" ht="56.25" customHeight="1">
      <c r="A917" s="97">
        <v>25</v>
      </c>
      <c r="B917" s="122" t="s">
        <v>10189</v>
      </c>
      <c r="C917" s="123">
        <v>42447</v>
      </c>
      <c r="D917" s="97" t="s">
        <v>11081</v>
      </c>
      <c r="E917" s="97" t="s">
        <v>13</v>
      </c>
      <c r="F917" s="97">
        <v>845182</v>
      </c>
      <c r="G917" s="97"/>
      <c r="H917" s="124" t="s">
        <v>1998</v>
      </c>
      <c r="I917" s="125">
        <v>400000</v>
      </c>
      <c r="J917" s="125">
        <v>0</v>
      </c>
      <c r="K917" s="126">
        <v>400000</v>
      </c>
      <c r="L917" s="100" t="s">
        <v>1324</v>
      </c>
    </row>
    <row r="918" spans="1:12" ht="56.25" customHeight="1">
      <c r="A918" s="97">
        <v>25</v>
      </c>
      <c r="B918" s="122" t="s">
        <v>10189</v>
      </c>
      <c r="C918" s="123">
        <v>42447</v>
      </c>
      <c r="D918" s="97" t="s">
        <v>11082</v>
      </c>
      <c r="E918" s="97" t="s">
        <v>13</v>
      </c>
      <c r="F918" s="97">
        <v>845185</v>
      </c>
      <c r="G918" s="97"/>
      <c r="H918" s="124" t="s">
        <v>1999</v>
      </c>
      <c r="I918" s="125">
        <v>399975.71</v>
      </c>
      <c r="J918" s="125">
        <v>0</v>
      </c>
      <c r="K918" s="126">
        <v>399975.71</v>
      </c>
      <c r="L918" s="100" t="s">
        <v>1324</v>
      </c>
    </row>
    <row r="919" spans="1:12" ht="56.25" customHeight="1">
      <c r="A919" s="97">
        <v>25</v>
      </c>
      <c r="B919" s="122" t="s">
        <v>10189</v>
      </c>
      <c r="C919" s="123">
        <v>42447</v>
      </c>
      <c r="D919" s="97" t="s">
        <v>11083</v>
      </c>
      <c r="E919" s="97" t="s">
        <v>13</v>
      </c>
      <c r="F919" s="97">
        <v>845188</v>
      </c>
      <c r="G919" s="97"/>
      <c r="H919" s="124" t="s">
        <v>2000</v>
      </c>
      <c r="I919" s="125">
        <v>103176.21</v>
      </c>
      <c r="J919" s="125">
        <v>0</v>
      </c>
      <c r="K919" s="126">
        <v>103176.21</v>
      </c>
      <c r="L919" s="100" t="s">
        <v>1324</v>
      </c>
    </row>
    <row r="920" spans="1:12" ht="56.25" customHeight="1">
      <c r="A920" s="97">
        <v>25</v>
      </c>
      <c r="B920" s="122" t="s">
        <v>10189</v>
      </c>
      <c r="C920" s="123">
        <v>42447</v>
      </c>
      <c r="D920" s="97" t="s">
        <v>11084</v>
      </c>
      <c r="E920" s="97" t="s">
        <v>13</v>
      </c>
      <c r="F920" s="97">
        <v>845189</v>
      </c>
      <c r="G920" s="97"/>
      <c r="H920" s="124" t="s">
        <v>2001</v>
      </c>
      <c r="I920" s="125">
        <v>400000</v>
      </c>
      <c r="J920" s="125">
        <v>0</v>
      </c>
      <c r="K920" s="126">
        <v>400000</v>
      </c>
      <c r="L920" s="100" t="s">
        <v>1324</v>
      </c>
    </row>
    <row r="921" spans="1:12" ht="56.25" customHeight="1">
      <c r="A921" s="97">
        <v>25</v>
      </c>
      <c r="B921" s="122" t="s">
        <v>10189</v>
      </c>
      <c r="C921" s="123">
        <v>42447</v>
      </c>
      <c r="D921" s="97" t="s">
        <v>11085</v>
      </c>
      <c r="E921" s="97" t="s">
        <v>13</v>
      </c>
      <c r="F921" s="97">
        <v>845193</v>
      </c>
      <c r="G921" s="97"/>
      <c r="H921" s="124" t="s">
        <v>2002</v>
      </c>
      <c r="I921" s="125">
        <v>398564.83</v>
      </c>
      <c r="J921" s="125">
        <v>0</v>
      </c>
      <c r="K921" s="126">
        <v>398564.83</v>
      </c>
      <c r="L921" s="100" t="s">
        <v>1324</v>
      </c>
    </row>
    <row r="922" spans="1:12" ht="56.25" customHeight="1">
      <c r="A922" s="97">
        <v>25</v>
      </c>
      <c r="B922" s="122" t="s">
        <v>10189</v>
      </c>
      <c r="C922" s="123">
        <v>42447</v>
      </c>
      <c r="D922" s="97" t="s">
        <v>11086</v>
      </c>
      <c r="E922" s="97" t="s">
        <v>13</v>
      </c>
      <c r="F922" s="97">
        <v>845194</v>
      </c>
      <c r="G922" s="97"/>
      <c r="H922" s="124" t="s">
        <v>2003</v>
      </c>
      <c r="I922" s="125">
        <v>373781.23</v>
      </c>
      <c r="J922" s="125">
        <v>0</v>
      </c>
      <c r="K922" s="126">
        <v>373781.23</v>
      </c>
      <c r="L922" s="100" t="s">
        <v>1324</v>
      </c>
    </row>
    <row r="923" spans="1:12" ht="56.25" customHeight="1">
      <c r="A923" s="97">
        <v>25</v>
      </c>
      <c r="B923" s="122" t="s">
        <v>10189</v>
      </c>
      <c r="C923" s="123">
        <v>42447</v>
      </c>
      <c r="D923" s="97" t="s">
        <v>11087</v>
      </c>
      <c r="E923" s="97" t="s">
        <v>13</v>
      </c>
      <c r="F923" s="97">
        <v>845195</v>
      </c>
      <c r="G923" s="97"/>
      <c r="H923" s="124" t="s">
        <v>2004</v>
      </c>
      <c r="I923" s="125">
        <v>48188.39</v>
      </c>
      <c r="J923" s="125">
        <v>0</v>
      </c>
      <c r="K923" s="126">
        <v>48188.39</v>
      </c>
      <c r="L923" s="100" t="s">
        <v>1324</v>
      </c>
    </row>
    <row r="924" spans="1:12" ht="56.25" customHeight="1">
      <c r="A924" s="97">
        <v>25</v>
      </c>
      <c r="B924" s="122" t="s">
        <v>10189</v>
      </c>
      <c r="C924" s="123">
        <v>42447</v>
      </c>
      <c r="D924" s="97" t="s">
        <v>11088</v>
      </c>
      <c r="E924" s="97" t="s">
        <v>13</v>
      </c>
      <c r="F924" s="97">
        <v>845196</v>
      </c>
      <c r="G924" s="97"/>
      <c r="H924" s="124" t="s">
        <v>2005</v>
      </c>
      <c r="I924" s="125">
        <v>200000</v>
      </c>
      <c r="J924" s="125">
        <v>0</v>
      </c>
      <c r="K924" s="126">
        <v>200000</v>
      </c>
      <c r="L924" s="100" t="s">
        <v>1324</v>
      </c>
    </row>
    <row r="925" spans="1:12" ht="56.25" customHeight="1">
      <c r="A925" s="97">
        <v>25</v>
      </c>
      <c r="B925" s="122" t="s">
        <v>10189</v>
      </c>
      <c r="C925" s="123">
        <v>42447</v>
      </c>
      <c r="D925" s="97" t="s">
        <v>11089</v>
      </c>
      <c r="E925" s="97" t="s">
        <v>13</v>
      </c>
      <c r="F925" s="97">
        <v>845197</v>
      </c>
      <c r="G925" s="97"/>
      <c r="H925" s="124" t="s">
        <v>2006</v>
      </c>
      <c r="I925" s="125">
        <v>161012.70000000001</v>
      </c>
      <c r="J925" s="125">
        <v>0</v>
      </c>
      <c r="K925" s="126">
        <v>161012.70000000001</v>
      </c>
      <c r="L925" s="100" t="s">
        <v>1324</v>
      </c>
    </row>
    <row r="926" spans="1:12" ht="56.25" customHeight="1">
      <c r="A926" s="97">
        <v>25</v>
      </c>
      <c r="B926" s="122" t="s">
        <v>10189</v>
      </c>
      <c r="C926" s="123">
        <v>42447</v>
      </c>
      <c r="D926" s="97" t="s">
        <v>11090</v>
      </c>
      <c r="E926" s="97" t="s">
        <v>13</v>
      </c>
      <c r="F926" s="97">
        <v>845199</v>
      </c>
      <c r="G926" s="97"/>
      <c r="H926" s="124" t="s">
        <v>2007</v>
      </c>
      <c r="I926" s="125">
        <v>281190.52</v>
      </c>
      <c r="J926" s="125">
        <v>0</v>
      </c>
      <c r="K926" s="126">
        <v>281190.52</v>
      </c>
      <c r="L926" s="100" t="s">
        <v>1324</v>
      </c>
    </row>
    <row r="927" spans="1:12" ht="56.25" customHeight="1">
      <c r="A927" s="97">
        <v>25</v>
      </c>
      <c r="B927" s="122" t="s">
        <v>10189</v>
      </c>
      <c r="C927" s="123">
        <v>42447</v>
      </c>
      <c r="D927" s="97" t="s">
        <v>11091</v>
      </c>
      <c r="E927" s="97" t="s">
        <v>13</v>
      </c>
      <c r="F927" s="97">
        <v>845200</v>
      </c>
      <c r="G927" s="97"/>
      <c r="H927" s="124" t="s">
        <v>2008</v>
      </c>
      <c r="I927" s="125">
        <v>131393.43</v>
      </c>
      <c r="J927" s="125">
        <v>0</v>
      </c>
      <c r="K927" s="126">
        <v>131393.43</v>
      </c>
      <c r="L927" s="100" t="s">
        <v>1324</v>
      </c>
    </row>
    <row r="928" spans="1:12" ht="56.25" customHeight="1">
      <c r="A928" s="97">
        <v>25</v>
      </c>
      <c r="B928" s="122" t="s">
        <v>10189</v>
      </c>
      <c r="C928" s="123">
        <v>42447</v>
      </c>
      <c r="D928" s="97" t="s">
        <v>11092</v>
      </c>
      <c r="E928" s="97" t="s">
        <v>13</v>
      </c>
      <c r="F928" s="97">
        <v>845201</v>
      </c>
      <c r="G928" s="97"/>
      <c r="H928" s="124" t="s">
        <v>11093</v>
      </c>
      <c r="I928" s="125">
        <v>320011.99</v>
      </c>
      <c r="J928" s="125">
        <v>0</v>
      </c>
      <c r="K928" s="126">
        <v>320011.99</v>
      </c>
      <c r="L928" s="100" t="s">
        <v>1324</v>
      </c>
    </row>
    <row r="929" spans="1:12" ht="56.25" customHeight="1">
      <c r="A929" s="97">
        <v>25</v>
      </c>
      <c r="B929" s="122" t="s">
        <v>10189</v>
      </c>
      <c r="C929" s="123">
        <v>42447</v>
      </c>
      <c r="D929" s="97" t="s">
        <v>11094</v>
      </c>
      <c r="E929" s="97" t="s">
        <v>13</v>
      </c>
      <c r="F929" s="97">
        <v>845203</v>
      </c>
      <c r="G929" s="97"/>
      <c r="H929" s="124" t="s">
        <v>2009</v>
      </c>
      <c r="I929" s="125">
        <v>51192.29</v>
      </c>
      <c r="J929" s="125">
        <v>0</v>
      </c>
      <c r="K929" s="126">
        <v>51192.29</v>
      </c>
      <c r="L929" s="100" t="s">
        <v>1324</v>
      </c>
    </row>
    <row r="930" spans="1:12" ht="56.25" customHeight="1">
      <c r="A930" s="97">
        <v>25</v>
      </c>
      <c r="B930" s="122" t="s">
        <v>10189</v>
      </c>
      <c r="C930" s="123">
        <v>42447</v>
      </c>
      <c r="D930" s="97" t="s">
        <v>11095</v>
      </c>
      <c r="E930" s="97" t="s">
        <v>13</v>
      </c>
      <c r="F930" s="97">
        <v>845204</v>
      </c>
      <c r="G930" s="97"/>
      <c r="H930" s="124" t="s">
        <v>2010</v>
      </c>
      <c r="I930" s="125">
        <v>219216.83</v>
      </c>
      <c r="J930" s="125">
        <v>0</v>
      </c>
      <c r="K930" s="126">
        <v>219216.83</v>
      </c>
      <c r="L930" s="100" t="s">
        <v>1324</v>
      </c>
    </row>
    <row r="931" spans="1:12" ht="56.25" customHeight="1">
      <c r="A931" s="97">
        <v>25</v>
      </c>
      <c r="B931" s="122" t="s">
        <v>10189</v>
      </c>
      <c r="C931" s="123">
        <v>42447</v>
      </c>
      <c r="D931" s="97" t="s">
        <v>11096</v>
      </c>
      <c r="E931" s="97" t="s">
        <v>13</v>
      </c>
      <c r="F931" s="97">
        <v>845205</v>
      </c>
      <c r="G931" s="97"/>
      <c r="H931" s="124" t="s">
        <v>2011</v>
      </c>
      <c r="I931" s="125">
        <v>399825.78</v>
      </c>
      <c r="J931" s="125">
        <v>0</v>
      </c>
      <c r="K931" s="126">
        <v>399825.78</v>
      </c>
      <c r="L931" s="100" t="s">
        <v>1324</v>
      </c>
    </row>
    <row r="932" spans="1:12" ht="56.25" customHeight="1">
      <c r="A932" s="97">
        <v>25</v>
      </c>
      <c r="B932" s="122" t="s">
        <v>10189</v>
      </c>
      <c r="C932" s="123">
        <v>42447</v>
      </c>
      <c r="D932" s="97" t="s">
        <v>11097</v>
      </c>
      <c r="E932" s="97" t="s">
        <v>13</v>
      </c>
      <c r="F932" s="97">
        <v>845206</v>
      </c>
      <c r="G932" s="97"/>
      <c r="H932" s="124" t="s">
        <v>2012</v>
      </c>
      <c r="I932" s="125">
        <v>69509.95</v>
      </c>
      <c r="J932" s="125">
        <v>0</v>
      </c>
      <c r="K932" s="126">
        <v>69509.95</v>
      </c>
      <c r="L932" s="100" t="s">
        <v>1324</v>
      </c>
    </row>
    <row r="933" spans="1:12" ht="56.25" customHeight="1">
      <c r="A933" s="97">
        <v>25</v>
      </c>
      <c r="B933" s="122" t="s">
        <v>10189</v>
      </c>
      <c r="C933" s="123">
        <v>42447</v>
      </c>
      <c r="D933" s="97" t="s">
        <v>11098</v>
      </c>
      <c r="E933" s="97" t="s">
        <v>13</v>
      </c>
      <c r="F933" s="97">
        <v>845208</v>
      </c>
      <c r="G933" s="97"/>
      <c r="H933" s="124" t="s">
        <v>2013</v>
      </c>
      <c r="I933" s="125">
        <v>90381.78</v>
      </c>
      <c r="J933" s="125">
        <v>0</v>
      </c>
      <c r="K933" s="126">
        <v>90381.78</v>
      </c>
      <c r="L933" s="100" t="s">
        <v>1324</v>
      </c>
    </row>
    <row r="934" spans="1:12" ht="56.25" customHeight="1">
      <c r="A934" s="97">
        <v>25</v>
      </c>
      <c r="B934" s="122" t="s">
        <v>10189</v>
      </c>
      <c r="C934" s="123">
        <v>42447</v>
      </c>
      <c r="D934" s="97" t="s">
        <v>11099</v>
      </c>
      <c r="E934" s="97" t="s">
        <v>13</v>
      </c>
      <c r="F934" s="97">
        <v>845210</v>
      </c>
      <c r="G934" s="97"/>
      <c r="H934" s="124" t="s">
        <v>2014</v>
      </c>
      <c r="I934" s="125">
        <v>199514.66</v>
      </c>
      <c r="J934" s="125">
        <v>0</v>
      </c>
      <c r="K934" s="126">
        <v>199514.66</v>
      </c>
      <c r="L934" s="100" t="s">
        <v>1324</v>
      </c>
    </row>
    <row r="935" spans="1:12" ht="56.25" customHeight="1">
      <c r="A935" s="97">
        <v>25</v>
      </c>
      <c r="B935" s="122" t="s">
        <v>10189</v>
      </c>
      <c r="C935" s="123">
        <v>42447</v>
      </c>
      <c r="D935" s="97" t="s">
        <v>11100</v>
      </c>
      <c r="E935" s="97" t="s">
        <v>13</v>
      </c>
      <c r="F935" s="97">
        <v>845211</v>
      </c>
      <c r="G935" s="97"/>
      <c r="H935" s="124" t="s">
        <v>2015</v>
      </c>
      <c r="I935" s="125">
        <v>90381.78</v>
      </c>
      <c r="J935" s="125">
        <v>0</v>
      </c>
      <c r="K935" s="126">
        <v>90381.78</v>
      </c>
      <c r="L935" s="100" t="s">
        <v>1324</v>
      </c>
    </row>
    <row r="936" spans="1:12" ht="56.25" customHeight="1">
      <c r="A936" s="97">
        <v>25</v>
      </c>
      <c r="B936" s="122" t="s">
        <v>10189</v>
      </c>
      <c r="C936" s="123">
        <v>42447</v>
      </c>
      <c r="D936" s="97" t="s">
        <v>11101</v>
      </c>
      <c r="E936" s="97" t="s">
        <v>13</v>
      </c>
      <c r="F936" s="97">
        <v>845213</v>
      </c>
      <c r="G936" s="97"/>
      <c r="H936" s="124" t="s">
        <v>2016</v>
      </c>
      <c r="I936" s="125">
        <v>399900.32</v>
      </c>
      <c r="J936" s="125">
        <v>0</v>
      </c>
      <c r="K936" s="126">
        <v>399900.32</v>
      </c>
      <c r="L936" s="100" t="s">
        <v>1324</v>
      </c>
    </row>
    <row r="937" spans="1:12" ht="56.25" customHeight="1">
      <c r="A937" s="97">
        <v>25</v>
      </c>
      <c r="B937" s="122" t="s">
        <v>10189</v>
      </c>
      <c r="C937" s="123">
        <v>42447</v>
      </c>
      <c r="D937" s="97" t="s">
        <v>11102</v>
      </c>
      <c r="E937" s="97" t="s">
        <v>13</v>
      </c>
      <c r="F937" s="97">
        <v>845214</v>
      </c>
      <c r="G937" s="97"/>
      <c r="H937" s="124" t="s">
        <v>2017</v>
      </c>
      <c r="I937" s="125">
        <v>199480.85</v>
      </c>
      <c r="J937" s="125">
        <v>0</v>
      </c>
      <c r="K937" s="126">
        <v>199480.85</v>
      </c>
      <c r="L937" s="100" t="s">
        <v>1324</v>
      </c>
    </row>
    <row r="938" spans="1:12" ht="56.25" customHeight="1">
      <c r="A938" s="97">
        <v>25</v>
      </c>
      <c r="B938" s="122" t="s">
        <v>10189</v>
      </c>
      <c r="C938" s="123">
        <v>42447</v>
      </c>
      <c r="D938" s="97" t="s">
        <v>11103</v>
      </c>
      <c r="E938" s="97" t="s">
        <v>13</v>
      </c>
      <c r="F938" s="97">
        <v>845218</v>
      </c>
      <c r="G938" s="97"/>
      <c r="H938" s="124" t="s">
        <v>2018</v>
      </c>
      <c r="I938" s="125">
        <v>373781.23</v>
      </c>
      <c r="J938" s="125">
        <v>0</v>
      </c>
      <c r="K938" s="126">
        <v>373781.23</v>
      </c>
      <c r="L938" s="100" t="s">
        <v>1324</v>
      </c>
    </row>
    <row r="939" spans="1:12" ht="56.25" customHeight="1">
      <c r="A939" s="97">
        <v>25</v>
      </c>
      <c r="B939" s="122" t="s">
        <v>10189</v>
      </c>
      <c r="C939" s="123">
        <v>42447</v>
      </c>
      <c r="D939" s="97" t="s">
        <v>11104</v>
      </c>
      <c r="E939" s="97" t="s">
        <v>13</v>
      </c>
      <c r="F939" s="97">
        <v>845219</v>
      </c>
      <c r="G939" s="97"/>
      <c r="H939" s="124" t="s">
        <v>2019</v>
      </c>
      <c r="I939" s="125">
        <v>48201.35</v>
      </c>
      <c r="J939" s="125">
        <v>0</v>
      </c>
      <c r="K939" s="126">
        <v>48201.35</v>
      </c>
      <c r="L939" s="100" t="s">
        <v>1324</v>
      </c>
    </row>
    <row r="940" spans="1:12" ht="56.25" customHeight="1">
      <c r="A940" s="97">
        <v>25</v>
      </c>
      <c r="B940" s="122" t="s">
        <v>10189</v>
      </c>
      <c r="C940" s="123">
        <v>42447</v>
      </c>
      <c r="D940" s="97" t="s">
        <v>11105</v>
      </c>
      <c r="E940" s="97" t="s">
        <v>13</v>
      </c>
      <c r="F940" s="97">
        <v>845220</v>
      </c>
      <c r="G940" s="97"/>
      <c r="H940" s="124" t="s">
        <v>2020</v>
      </c>
      <c r="I940" s="125">
        <v>400000</v>
      </c>
      <c r="J940" s="125">
        <v>0</v>
      </c>
      <c r="K940" s="126">
        <v>400000</v>
      </c>
      <c r="L940" s="100" t="s">
        <v>1324</v>
      </c>
    </row>
    <row r="941" spans="1:12" ht="56.25" customHeight="1">
      <c r="A941" s="97">
        <v>25</v>
      </c>
      <c r="B941" s="122" t="s">
        <v>10189</v>
      </c>
      <c r="C941" s="123">
        <v>42447</v>
      </c>
      <c r="D941" s="97" t="s">
        <v>11106</v>
      </c>
      <c r="E941" s="97" t="s">
        <v>13</v>
      </c>
      <c r="F941" s="97">
        <v>845221</v>
      </c>
      <c r="G941" s="97"/>
      <c r="H941" s="124" t="s">
        <v>2021</v>
      </c>
      <c r="I941" s="125">
        <v>110748.37</v>
      </c>
      <c r="J941" s="125">
        <v>0</v>
      </c>
      <c r="K941" s="126">
        <v>110748.37</v>
      </c>
      <c r="L941" s="100" t="s">
        <v>1324</v>
      </c>
    </row>
    <row r="942" spans="1:12" ht="56.25" customHeight="1">
      <c r="A942" s="97">
        <v>25</v>
      </c>
      <c r="B942" s="122" t="s">
        <v>10189</v>
      </c>
      <c r="C942" s="123">
        <v>42447</v>
      </c>
      <c r="D942" s="97" t="s">
        <v>11107</v>
      </c>
      <c r="E942" s="97" t="s">
        <v>13</v>
      </c>
      <c r="F942" s="97">
        <v>845222</v>
      </c>
      <c r="G942" s="97"/>
      <c r="H942" s="124" t="s">
        <v>2022</v>
      </c>
      <c r="I942" s="125">
        <v>67617.19</v>
      </c>
      <c r="J942" s="125">
        <v>0</v>
      </c>
      <c r="K942" s="126">
        <v>67617.19</v>
      </c>
      <c r="L942" s="100" t="s">
        <v>1324</v>
      </c>
    </row>
    <row r="943" spans="1:12" ht="56.25" customHeight="1">
      <c r="A943" s="97">
        <v>25</v>
      </c>
      <c r="B943" s="122" t="s">
        <v>10189</v>
      </c>
      <c r="C943" s="123">
        <v>42447</v>
      </c>
      <c r="D943" s="97" t="s">
        <v>11108</v>
      </c>
      <c r="E943" s="97" t="s">
        <v>13</v>
      </c>
      <c r="F943" s="97">
        <v>845223</v>
      </c>
      <c r="G943" s="97"/>
      <c r="H943" s="124" t="s">
        <v>2023</v>
      </c>
      <c r="I943" s="125">
        <v>200000</v>
      </c>
      <c r="J943" s="125">
        <v>0</v>
      </c>
      <c r="K943" s="126">
        <v>200000</v>
      </c>
      <c r="L943" s="100" t="s">
        <v>1324</v>
      </c>
    </row>
    <row r="944" spans="1:12" ht="56.25" customHeight="1">
      <c r="A944" s="97">
        <v>25</v>
      </c>
      <c r="B944" s="122" t="s">
        <v>10189</v>
      </c>
      <c r="C944" s="123">
        <v>42447</v>
      </c>
      <c r="D944" s="97" t="s">
        <v>11109</v>
      </c>
      <c r="E944" s="97" t="s">
        <v>13</v>
      </c>
      <c r="F944" s="97">
        <v>845226</v>
      </c>
      <c r="G944" s="97"/>
      <c r="H944" s="124" t="s">
        <v>2024</v>
      </c>
      <c r="I944" s="125">
        <v>48206.91</v>
      </c>
      <c r="J944" s="125">
        <v>0</v>
      </c>
      <c r="K944" s="126">
        <v>48206.91</v>
      </c>
      <c r="L944" s="100" t="s">
        <v>1324</v>
      </c>
    </row>
    <row r="945" spans="1:12" ht="56.25" customHeight="1">
      <c r="A945" s="97">
        <v>25</v>
      </c>
      <c r="B945" s="122" t="s">
        <v>10189</v>
      </c>
      <c r="C945" s="123">
        <v>42447</v>
      </c>
      <c r="D945" s="97" t="s">
        <v>11110</v>
      </c>
      <c r="E945" s="97" t="s">
        <v>13</v>
      </c>
      <c r="F945" s="97">
        <v>845228</v>
      </c>
      <c r="G945" s="97"/>
      <c r="H945" s="124" t="s">
        <v>2025</v>
      </c>
      <c r="I945" s="125">
        <v>133333.32999999999</v>
      </c>
      <c r="J945" s="125">
        <v>0</v>
      </c>
      <c r="K945" s="126">
        <v>133333.32999999999</v>
      </c>
      <c r="L945" s="100" t="s">
        <v>1324</v>
      </c>
    </row>
    <row r="946" spans="1:12" ht="56.25" customHeight="1">
      <c r="A946" s="97">
        <v>25</v>
      </c>
      <c r="B946" s="122" t="s">
        <v>10189</v>
      </c>
      <c r="C946" s="123">
        <v>42447</v>
      </c>
      <c r="D946" s="97" t="s">
        <v>11111</v>
      </c>
      <c r="E946" s="97" t="s">
        <v>13</v>
      </c>
      <c r="F946" s="97">
        <v>845229</v>
      </c>
      <c r="G946" s="97"/>
      <c r="H946" s="124" t="s">
        <v>2026</v>
      </c>
      <c r="I946" s="125">
        <v>48197.65</v>
      </c>
      <c r="J946" s="125">
        <v>0</v>
      </c>
      <c r="K946" s="126">
        <v>48197.65</v>
      </c>
      <c r="L946" s="100" t="s">
        <v>1324</v>
      </c>
    </row>
    <row r="947" spans="1:12" ht="56.25" customHeight="1">
      <c r="A947" s="97">
        <v>25</v>
      </c>
      <c r="B947" s="122" t="s">
        <v>10189</v>
      </c>
      <c r="C947" s="123">
        <v>42447</v>
      </c>
      <c r="D947" s="97" t="s">
        <v>11112</v>
      </c>
      <c r="E947" s="97" t="s">
        <v>13</v>
      </c>
      <c r="F947" s="97">
        <v>845230</v>
      </c>
      <c r="G947" s="97"/>
      <c r="H947" s="124" t="s">
        <v>2027</v>
      </c>
      <c r="I947" s="125">
        <v>133333.32999999999</v>
      </c>
      <c r="J947" s="125">
        <v>0</v>
      </c>
      <c r="K947" s="126">
        <v>133333.32999999999</v>
      </c>
      <c r="L947" s="100" t="s">
        <v>1324</v>
      </c>
    </row>
    <row r="948" spans="1:12" ht="56.25" customHeight="1">
      <c r="A948" s="97">
        <v>25</v>
      </c>
      <c r="B948" s="122" t="s">
        <v>10189</v>
      </c>
      <c r="C948" s="123">
        <v>42447</v>
      </c>
      <c r="D948" s="97" t="s">
        <v>11113</v>
      </c>
      <c r="E948" s="97" t="s">
        <v>13</v>
      </c>
      <c r="F948" s="97">
        <v>845261</v>
      </c>
      <c r="G948" s="97"/>
      <c r="H948" s="124" t="s">
        <v>2028</v>
      </c>
      <c r="I948" s="125">
        <v>47154.84</v>
      </c>
      <c r="J948" s="125">
        <v>0</v>
      </c>
      <c r="K948" s="126">
        <v>47154.84</v>
      </c>
      <c r="L948" s="100" t="s">
        <v>1324</v>
      </c>
    </row>
    <row r="949" spans="1:12" ht="56.25" customHeight="1">
      <c r="A949" s="97">
        <v>25</v>
      </c>
      <c r="B949" s="122" t="s">
        <v>10189</v>
      </c>
      <c r="C949" s="123">
        <v>42447</v>
      </c>
      <c r="D949" s="97" t="s">
        <v>11114</v>
      </c>
      <c r="E949" s="97" t="s">
        <v>13</v>
      </c>
      <c r="F949" s="97">
        <v>845262</v>
      </c>
      <c r="G949" s="97"/>
      <c r="H949" s="124" t="s">
        <v>2029</v>
      </c>
      <c r="I949" s="125">
        <v>378827.1</v>
      </c>
      <c r="J949" s="125">
        <v>0</v>
      </c>
      <c r="K949" s="126">
        <v>378827.1</v>
      </c>
      <c r="L949" s="100" t="s">
        <v>1324</v>
      </c>
    </row>
    <row r="950" spans="1:12" ht="56.25" customHeight="1">
      <c r="A950" s="97">
        <v>25</v>
      </c>
      <c r="B950" s="122" t="s">
        <v>10189</v>
      </c>
      <c r="C950" s="123">
        <v>42447</v>
      </c>
      <c r="D950" s="97" t="s">
        <v>11115</v>
      </c>
      <c r="E950" s="97" t="s">
        <v>13</v>
      </c>
      <c r="F950" s="97">
        <v>845264</v>
      </c>
      <c r="G950" s="97"/>
      <c r="H950" s="124" t="s">
        <v>2030</v>
      </c>
      <c r="I950" s="125">
        <v>47154.84</v>
      </c>
      <c r="J950" s="125">
        <v>0</v>
      </c>
      <c r="K950" s="126">
        <v>47154.84</v>
      </c>
      <c r="L950" s="100" t="s">
        <v>1324</v>
      </c>
    </row>
    <row r="951" spans="1:12" ht="56.25" customHeight="1">
      <c r="A951" s="97">
        <v>25</v>
      </c>
      <c r="B951" s="122" t="s">
        <v>10189</v>
      </c>
      <c r="C951" s="123">
        <v>42447</v>
      </c>
      <c r="D951" s="97" t="s">
        <v>11116</v>
      </c>
      <c r="E951" s="97" t="s">
        <v>13</v>
      </c>
      <c r="F951" s="97">
        <v>845265</v>
      </c>
      <c r="G951" s="97"/>
      <c r="H951" s="124" t="s">
        <v>2031</v>
      </c>
      <c r="I951" s="125">
        <v>21172.9</v>
      </c>
      <c r="J951" s="125">
        <v>0</v>
      </c>
      <c r="K951" s="126">
        <v>21172.9</v>
      </c>
      <c r="L951" s="100" t="s">
        <v>1324</v>
      </c>
    </row>
    <row r="952" spans="1:12" ht="56.25" customHeight="1">
      <c r="A952" s="97">
        <v>25</v>
      </c>
      <c r="B952" s="122" t="s">
        <v>10189</v>
      </c>
      <c r="C952" s="123">
        <v>42447</v>
      </c>
      <c r="D952" s="97" t="s">
        <v>11117</v>
      </c>
      <c r="E952" s="97" t="s">
        <v>13</v>
      </c>
      <c r="F952" s="97">
        <v>845266</v>
      </c>
      <c r="G952" s="97"/>
      <c r="H952" s="124" t="s">
        <v>2032</v>
      </c>
      <c r="I952" s="125">
        <v>399397.91</v>
      </c>
      <c r="J952" s="125">
        <v>0</v>
      </c>
      <c r="K952" s="126">
        <v>399397.91</v>
      </c>
      <c r="L952" s="100" t="s">
        <v>1324</v>
      </c>
    </row>
    <row r="953" spans="1:12" ht="56.25" customHeight="1">
      <c r="A953" s="97">
        <v>25</v>
      </c>
      <c r="B953" s="122" t="s">
        <v>10189</v>
      </c>
      <c r="C953" s="123">
        <v>42447</v>
      </c>
      <c r="D953" s="97" t="s">
        <v>11118</v>
      </c>
      <c r="E953" s="97" t="s">
        <v>13</v>
      </c>
      <c r="F953" s="97">
        <v>845267</v>
      </c>
      <c r="G953" s="97"/>
      <c r="H953" s="124" t="s">
        <v>2033</v>
      </c>
      <c r="I953" s="125">
        <v>211380.63</v>
      </c>
      <c r="J953" s="125">
        <v>0</v>
      </c>
      <c r="K953" s="126">
        <v>211380.63</v>
      </c>
      <c r="L953" s="100" t="s">
        <v>1324</v>
      </c>
    </row>
    <row r="954" spans="1:12" ht="56.25" customHeight="1">
      <c r="A954" s="97">
        <v>25</v>
      </c>
      <c r="B954" s="122" t="s">
        <v>10189</v>
      </c>
      <c r="C954" s="123">
        <v>42447</v>
      </c>
      <c r="D954" s="97" t="s">
        <v>11119</v>
      </c>
      <c r="E954" s="97" t="s">
        <v>13</v>
      </c>
      <c r="F954" s="97">
        <v>845268</v>
      </c>
      <c r="G954" s="97"/>
      <c r="H954" s="124" t="s">
        <v>2034</v>
      </c>
      <c r="I954" s="125">
        <v>123737.96</v>
      </c>
      <c r="J954" s="125">
        <v>0</v>
      </c>
      <c r="K954" s="126">
        <v>123737.96</v>
      </c>
      <c r="L954" s="100" t="s">
        <v>1324</v>
      </c>
    </row>
    <row r="955" spans="1:12" ht="56.25" customHeight="1">
      <c r="A955" s="97">
        <v>25</v>
      </c>
      <c r="B955" s="122" t="s">
        <v>10189</v>
      </c>
      <c r="C955" s="123">
        <v>42447</v>
      </c>
      <c r="D955" s="97" t="s">
        <v>11120</v>
      </c>
      <c r="E955" s="97" t="s">
        <v>13</v>
      </c>
      <c r="F955" s="97">
        <v>845269</v>
      </c>
      <c r="G955" s="97"/>
      <c r="H955" s="124" t="s">
        <v>2035</v>
      </c>
      <c r="I955" s="125">
        <v>126402.6</v>
      </c>
      <c r="J955" s="125">
        <v>0</v>
      </c>
      <c r="K955" s="126">
        <v>126402.6</v>
      </c>
      <c r="L955" s="100" t="s">
        <v>1324</v>
      </c>
    </row>
    <row r="956" spans="1:12" ht="56.25" customHeight="1">
      <c r="A956" s="97">
        <v>25</v>
      </c>
      <c r="B956" s="122" t="s">
        <v>10189</v>
      </c>
      <c r="C956" s="123">
        <v>42447</v>
      </c>
      <c r="D956" s="97" t="s">
        <v>11121</v>
      </c>
      <c r="E956" s="97" t="s">
        <v>13</v>
      </c>
      <c r="F956" s="97">
        <v>845270</v>
      </c>
      <c r="G956" s="97"/>
      <c r="H956" s="124" t="s">
        <v>2036</v>
      </c>
      <c r="I956" s="125">
        <v>68149.460000000006</v>
      </c>
      <c r="J956" s="125">
        <v>0</v>
      </c>
      <c r="K956" s="126">
        <v>68149.460000000006</v>
      </c>
      <c r="L956" s="100" t="s">
        <v>1324</v>
      </c>
    </row>
    <row r="957" spans="1:12" ht="56.25" customHeight="1">
      <c r="A957" s="97">
        <v>25</v>
      </c>
      <c r="B957" s="122" t="s">
        <v>10189</v>
      </c>
      <c r="C957" s="123">
        <v>42447</v>
      </c>
      <c r="D957" s="97" t="s">
        <v>11122</v>
      </c>
      <c r="E957" s="97" t="s">
        <v>13</v>
      </c>
      <c r="F957" s="97">
        <v>845271</v>
      </c>
      <c r="G957" s="97"/>
      <c r="H957" s="124" t="s">
        <v>2037</v>
      </c>
      <c r="I957" s="125">
        <v>151963.32</v>
      </c>
      <c r="J957" s="125">
        <v>0</v>
      </c>
      <c r="K957" s="126">
        <v>151963.32</v>
      </c>
      <c r="L957" s="100" t="s">
        <v>1324</v>
      </c>
    </row>
    <row r="958" spans="1:12" ht="56.25" customHeight="1">
      <c r="A958" s="97">
        <v>25</v>
      </c>
      <c r="B958" s="122" t="s">
        <v>10189</v>
      </c>
      <c r="C958" s="123">
        <v>42447</v>
      </c>
      <c r="D958" s="97" t="s">
        <v>11123</v>
      </c>
      <c r="E958" s="97" t="s">
        <v>13</v>
      </c>
      <c r="F958" s="97">
        <v>845272</v>
      </c>
      <c r="G958" s="97"/>
      <c r="H958" s="124" t="s">
        <v>2038</v>
      </c>
      <c r="I958" s="125">
        <v>188368.33</v>
      </c>
      <c r="J958" s="125">
        <v>0</v>
      </c>
      <c r="K958" s="126">
        <v>188368.33</v>
      </c>
      <c r="L958" s="100" t="s">
        <v>1324</v>
      </c>
    </row>
    <row r="959" spans="1:12" ht="56.25" customHeight="1">
      <c r="A959" s="97">
        <v>25</v>
      </c>
      <c r="B959" s="122" t="s">
        <v>10189</v>
      </c>
      <c r="C959" s="123">
        <v>42447</v>
      </c>
      <c r="D959" s="97" t="s">
        <v>11124</v>
      </c>
      <c r="E959" s="97" t="s">
        <v>13</v>
      </c>
      <c r="F959" s="97">
        <v>845273</v>
      </c>
      <c r="G959" s="97"/>
      <c r="H959" s="124" t="s">
        <v>2039</v>
      </c>
      <c r="I959" s="125">
        <v>85229.07</v>
      </c>
      <c r="J959" s="125">
        <v>0</v>
      </c>
      <c r="K959" s="126">
        <v>85229.07</v>
      </c>
      <c r="L959" s="100" t="s">
        <v>1324</v>
      </c>
    </row>
    <row r="960" spans="1:12" ht="56.25" customHeight="1">
      <c r="A960" s="97">
        <v>25</v>
      </c>
      <c r="B960" s="122" t="s">
        <v>10189</v>
      </c>
      <c r="C960" s="123">
        <v>42447</v>
      </c>
      <c r="D960" s="97" t="s">
        <v>11125</v>
      </c>
      <c r="E960" s="97" t="s">
        <v>13</v>
      </c>
      <c r="F960" s="97">
        <v>845276</v>
      </c>
      <c r="G960" s="97"/>
      <c r="H960" s="124" t="s">
        <v>2040</v>
      </c>
      <c r="I960" s="125">
        <v>61655.69</v>
      </c>
      <c r="J960" s="125">
        <v>0</v>
      </c>
      <c r="K960" s="126">
        <v>61655.69</v>
      </c>
      <c r="L960" s="100" t="s">
        <v>1324</v>
      </c>
    </row>
    <row r="961" spans="1:12" ht="56.25" customHeight="1">
      <c r="A961" s="97">
        <v>25</v>
      </c>
      <c r="B961" s="122" t="s">
        <v>10189</v>
      </c>
      <c r="C961" s="123">
        <v>42447</v>
      </c>
      <c r="D961" s="97" t="s">
        <v>11126</v>
      </c>
      <c r="E961" s="97" t="s">
        <v>13</v>
      </c>
      <c r="F961" s="97">
        <v>845277</v>
      </c>
      <c r="G961" s="97"/>
      <c r="H961" s="124" t="s">
        <v>2041</v>
      </c>
      <c r="I961" s="125">
        <v>109972.99</v>
      </c>
      <c r="J961" s="125">
        <v>0</v>
      </c>
      <c r="K961" s="126">
        <v>109972.99</v>
      </c>
      <c r="L961" s="100" t="s">
        <v>1324</v>
      </c>
    </row>
    <row r="962" spans="1:12" ht="56.25" customHeight="1">
      <c r="A962" s="97">
        <v>25</v>
      </c>
      <c r="B962" s="122" t="s">
        <v>10189</v>
      </c>
      <c r="C962" s="123">
        <v>42447</v>
      </c>
      <c r="D962" s="97" t="s">
        <v>11127</v>
      </c>
      <c r="E962" s="97" t="s">
        <v>13</v>
      </c>
      <c r="F962" s="97">
        <v>845278</v>
      </c>
      <c r="G962" s="97"/>
      <c r="H962" s="124" t="s">
        <v>2042</v>
      </c>
      <c r="I962" s="125">
        <v>205822.59</v>
      </c>
      <c r="J962" s="125">
        <v>0</v>
      </c>
      <c r="K962" s="126">
        <v>205822.59</v>
      </c>
      <c r="L962" s="100" t="s">
        <v>1324</v>
      </c>
    </row>
    <row r="963" spans="1:12" ht="56.25" customHeight="1">
      <c r="A963" s="97">
        <v>25</v>
      </c>
      <c r="B963" s="122" t="s">
        <v>10189</v>
      </c>
      <c r="C963" s="123">
        <v>42447</v>
      </c>
      <c r="D963" s="97" t="s">
        <v>11128</v>
      </c>
      <c r="E963" s="97" t="s">
        <v>13</v>
      </c>
      <c r="F963" s="97">
        <v>845279</v>
      </c>
      <c r="G963" s="97"/>
      <c r="H963" s="124" t="s">
        <v>2043</v>
      </c>
      <c r="I963" s="125">
        <v>130043.13</v>
      </c>
      <c r="J963" s="125">
        <v>0</v>
      </c>
      <c r="K963" s="126">
        <v>130043.13</v>
      </c>
      <c r="L963" s="100" t="s">
        <v>1324</v>
      </c>
    </row>
    <row r="964" spans="1:12" ht="56.25" customHeight="1">
      <c r="A964" s="97">
        <v>25</v>
      </c>
      <c r="B964" s="122" t="s">
        <v>10189</v>
      </c>
      <c r="C964" s="123">
        <v>42447</v>
      </c>
      <c r="D964" s="97" t="s">
        <v>11129</v>
      </c>
      <c r="E964" s="97" t="s">
        <v>13</v>
      </c>
      <c r="F964" s="97">
        <v>845280</v>
      </c>
      <c r="G964" s="97"/>
      <c r="H964" s="124" t="s">
        <v>2044</v>
      </c>
      <c r="I964" s="125">
        <v>141300.92000000001</v>
      </c>
      <c r="J964" s="125">
        <v>0</v>
      </c>
      <c r="K964" s="126">
        <v>141300.92000000001</v>
      </c>
      <c r="L964" s="100" t="s">
        <v>1324</v>
      </c>
    </row>
    <row r="965" spans="1:12" ht="56.25" customHeight="1">
      <c r="A965" s="97">
        <v>25</v>
      </c>
      <c r="B965" s="122" t="s">
        <v>10189</v>
      </c>
      <c r="C965" s="123">
        <v>42447</v>
      </c>
      <c r="D965" s="97" t="s">
        <v>11130</v>
      </c>
      <c r="E965" s="97" t="s">
        <v>13</v>
      </c>
      <c r="F965" s="97">
        <v>845281</v>
      </c>
      <c r="G965" s="97"/>
      <c r="H965" s="124" t="s">
        <v>2045</v>
      </c>
      <c r="I965" s="125">
        <v>400000</v>
      </c>
      <c r="J965" s="125">
        <v>0</v>
      </c>
      <c r="K965" s="126">
        <v>400000</v>
      </c>
      <c r="L965" s="100" t="s">
        <v>1324</v>
      </c>
    </row>
    <row r="966" spans="1:12" ht="56.25" customHeight="1">
      <c r="A966" s="97">
        <v>25</v>
      </c>
      <c r="B966" s="122" t="s">
        <v>10189</v>
      </c>
      <c r="C966" s="123">
        <v>42447</v>
      </c>
      <c r="D966" s="97" t="s">
        <v>11131</v>
      </c>
      <c r="E966" s="97" t="s">
        <v>13</v>
      </c>
      <c r="F966" s="97">
        <v>845282</v>
      </c>
      <c r="G966" s="97"/>
      <c r="H966" s="124" t="s">
        <v>2046</v>
      </c>
      <c r="I966" s="125">
        <v>84905.25</v>
      </c>
      <c r="J966" s="125">
        <v>0</v>
      </c>
      <c r="K966" s="126">
        <v>84905.25</v>
      </c>
      <c r="L966" s="100" t="s">
        <v>1324</v>
      </c>
    </row>
    <row r="967" spans="1:12" ht="56.25" customHeight="1">
      <c r="A967" s="97">
        <v>25</v>
      </c>
      <c r="B967" s="122" t="s">
        <v>10189</v>
      </c>
      <c r="C967" s="123">
        <v>42447</v>
      </c>
      <c r="D967" s="97" t="s">
        <v>11132</v>
      </c>
      <c r="E967" s="97" t="s">
        <v>13</v>
      </c>
      <c r="F967" s="97">
        <v>845283</v>
      </c>
      <c r="G967" s="97"/>
      <c r="H967" s="124" t="s">
        <v>2047</v>
      </c>
      <c r="I967" s="125">
        <v>148726.09</v>
      </c>
      <c r="J967" s="125">
        <v>0</v>
      </c>
      <c r="K967" s="126">
        <v>148726.09</v>
      </c>
      <c r="L967" s="100" t="s">
        <v>1324</v>
      </c>
    </row>
    <row r="968" spans="1:12" ht="56.25" customHeight="1">
      <c r="A968" s="97">
        <v>25</v>
      </c>
      <c r="B968" s="122" t="s">
        <v>10189</v>
      </c>
      <c r="C968" s="123">
        <v>42447</v>
      </c>
      <c r="D968" s="97" t="s">
        <v>11133</v>
      </c>
      <c r="E968" s="97" t="s">
        <v>13</v>
      </c>
      <c r="F968" s="97">
        <v>845284</v>
      </c>
      <c r="G968" s="97"/>
      <c r="H968" s="124" t="s">
        <v>2048</v>
      </c>
      <c r="I968" s="125">
        <v>45299.48</v>
      </c>
      <c r="J968" s="125">
        <v>0</v>
      </c>
      <c r="K968" s="126">
        <v>45299.48</v>
      </c>
      <c r="L968" s="100" t="s">
        <v>1324</v>
      </c>
    </row>
    <row r="969" spans="1:12" ht="56.25" customHeight="1">
      <c r="A969" s="97">
        <v>25</v>
      </c>
      <c r="B969" s="122" t="s">
        <v>10189</v>
      </c>
      <c r="C969" s="123">
        <v>42447</v>
      </c>
      <c r="D969" s="97" t="s">
        <v>11134</v>
      </c>
      <c r="E969" s="97" t="s">
        <v>13</v>
      </c>
      <c r="F969" s="97">
        <v>845285</v>
      </c>
      <c r="G969" s="97"/>
      <c r="H969" s="124" t="s">
        <v>2049</v>
      </c>
      <c r="I969" s="125">
        <v>400000</v>
      </c>
      <c r="J969" s="125">
        <v>0</v>
      </c>
      <c r="K969" s="126">
        <v>400000</v>
      </c>
      <c r="L969" s="100" t="s">
        <v>1324</v>
      </c>
    </row>
    <row r="970" spans="1:12" ht="56.25" customHeight="1">
      <c r="A970" s="97">
        <v>25</v>
      </c>
      <c r="B970" s="122" t="s">
        <v>10189</v>
      </c>
      <c r="C970" s="123">
        <v>42447</v>
      </c>
      <c r="D970" s="97" t="s">
        <v>11135</v>
      </c>
      <c r="E970" s="97" t="s">
        <v>13</v>
      </c>
      <c r="F970" s="97">
        <v>845286</v>
      </c>
      <c r="G970" s="97"/>
      <c r="H970" s="124" t="s">
        <v>2050</v>
      </c>
      <c r="I970" s="125">
        <v>125710.76</v>
      </c>
      <c r="J970" s="125">
        <v>0</v>
      </c>
      <c r="K970" s="126">
        <v>125710.76</v>
      </c>
      <c r="L970" s="100" t="s">
        <v>1324</v>
      </c>
    </row>
    <row r="971" spans="1:12" ht="56.25" customHeight="1">
      <c r="A971" s="97">
        <v>25</v>
      </c>
      <c r="B971" s="122" t="s">
        <v>10189</v>
      </c>
      <c r="C971" s="123">
        <v>42447</v>
      </c>
      <c r="D971" s="97" t="s">
        <v>11136</v>
      </c>
      <c r="E971" s="97" t="s">
        <v>13</v>
      </c>
      <c r="F971" s="97">
        <v>845287</v>
      </c>
      <c r="G971" s="97"/>
      <c r="H971" s="124" t="s">
        <v>2051</v>
      </c>
      <c r="I971" s="125">
        <v>88809</v>
      </c>
      <c r="J971" s="125">
        <v>0</v>
      </c>
      <c r="K971" s="126">
        <v>88809</v>
      </c>
      <c r="L971" s="100" t="s">
        <v>1324</v>
      </c>
    </row>
    <row r="972" spans="1:12" ht="56.25" customHeight="1">
      <c r="A972" s="97">
        <v>25</v>
      </c>
      <c r="B972" s="122" t="s">
        <v>10189</v>
      </c>
      <c r="C972" s="123">
        <v>42447</v>
      </c>
      <c r="D972" s="97" t="s">
        <v>11137</v>
      </c>
      <c r="E972" s="97" t="s">
        <v>13</v>
      </c>
      <c r="F972" s="97">
        <v>845288</v>
      </c>
      <c r="G972" s="97"/>
      <c r="H972" s="124" t="s">
        <v>2052</v>
      </c>
      <c r="I972" s="125">
        <v>100000</v>
      </c>
      <c r="J972" s="125">
        <v>0</v>
      </c>
      <c r="K972" s="126">
        <v>100000</v>
      </c>
      <c r="L972" s="100" t="s">
        <v>1324</v>
      </c>
    </row>
    <row r="973" spans="1:12" ht="56.25" customHeight="1">
      <c r="A973" s="97">
        <v>25</v>
      </c>
      <c r="B973" s="122" t="s">
        <v>10189</v>
      </c>
      <c r="C973" s="123">
        <v>42447</v>
      </c>
      <c r="D973" s="97" t="s">
        <v>11138</v>
      </c>
      <c r="E973" s="97" t="s">
        <v>13</v>
      </c>
      <c r="F973" s="97">
        <v>845289</v>
      </c>
      <c r="G973" s="97"/>
      <c r="H973" s="124" t="s">
        <v>2053</v>
      </c>
      <c r="I973" s="125">
        <v>88531.49</v>
      </c>
      <c r="J973" s="125">
        <v>0</v>
      </c>
      <c r="K973" s="126">
        <v>88531.49</v>
      </c>
      <c r="L973" s="100" t="s">
        <v>1324</v>
      </c>
    </row>
    <row r="974" spans="1:12" ht="56.25" customHeight="1">
      <c r="A974" s="97">
        <v>25</v>
      </c>
      <c r="B974" s="122" t="s">
        <v>10189</v>
      </c>
      <c r="C974" s="123">
        <v>42447</v>
      </c>
      <c r="D974" s="97" t="s">
        <v>11139</v>
      </c>
      <c r="E974" s="97" t="s">
        <v>13</v>
      </c>
      <c r="F974" s="97">
        <v>845290</v>
      </c>
      <c r="G974" s="97"/>
      <c r="H974" s="124" t="s">
        <v>2054</v>
      </c>
      <c r="I974" s="125">
        <v>100000</v>
      </c>
      <c r="J974" s="125">
        <v>0</v>
      </c>
      <c r="K974" s="126">
        <v>100000</v>
      </c>
      <c r="L974" s="100" t="s">
        <v>1324</v>
      </c>
    </row>
    <row r="975" spans="1:12" ht="56.25" customHeight="1">
      <c r="A975" s="97">
        <v>25</v>
      </c>
      <c r="B975" s="122" t="s">
        <v>10189</v>
      </c>
      <c r="C975" s="123">
        <v>42447</v>
      </c>
      <c r="D975" s="97" t="s">
        <v>11140</v>
      </c>
      <c r="E975" s="97" t="s">
        <v>13</v>
      </c>
      <c r="F975" s="97">
        <v>845291</v>
      </c>
      <c r="G975" s="97"/>
      <c r="H975" s="124" t="s">
        <v>2055</v>
      </c>
      <c r="I975" s="125">
        <v>81945.05</v>
      </c>
      <c r="J975" s="125">
        <v>0</v>
      </c>
      <c r="K975" s="126">
        <v>81945.05</v>
      </c>
      <c r="L975" s="100" t="s">
        <v>1324</v>
      </c>
    </row>
    <row r="976" spans="1:12" ht="56.25" customHeight="1">
      <c r="A976" s="97">
        <v>25</v>
      </c>
      <c r="B976" s="122" t="s">
        <v>10189</v>
      </c>
      <c r="C976" s="123">
        <v>42447</v>
      </c>
      <c r="D976" s="97" t="s">
        <v>11141</v>
      </c>
      <c r="E976" s="97" t="s">
        <v>13</v>
      </c>
      <c r="F976" s="97">
        <v>845292</v>
      </c>
      <c r="G976" s="97"/>
      <c r="H976" s="124" t="s">
        <v>2056</v>
      </c>
      <c r="I976" s="125">
        <v>100852.5</v>
      </c>
      <c r="J976" s="125">
        <v>0</v>
      </c>
      <c r="K976" s="126">
        <v>100852.5</v>
      </c>
      <c r="L976" s="100" t="s">
        <v>1324</v>
      </c>
    </row>
    <row r="977" spans="1:12" ht="56.25" customHeight="1">
      <c r="A977" s="97">
        <v>25</v>
      </c>
      <c r="B977" s="122" t="s">
        <v>10189</v>
      </c>
      <c r="C977" s="123">
        <v>42447</v>
      </c>
      <c r="D977" s="97" t="s">
        <v>11142</v>
      </c>
      <c r="E977" s="97" t="s">
        <v>13</v>
      </c>
      <c r="F977" s="97">
        <v>845293</v>
      </c>
      <c r="G977" s="97"/>
      <c r="H977" s="124" t="s">
        <v>2057</v>
      </c>
      <c r="I977" s="125">
        <v>45299.48</v>
      </c>
      <c r="J977" s="125">
        <v>0</v>
      </c>
      <c r="K977" s="126">
        <v>45299.48</v>
      </c>
      <c r="L977" s="100" t="s">
        <v>1324</v>
      </c>
    </row>
    <row r="978" spans="1:12" ht="56.25" customHeight="1">
      <c r="A978" s="97">
        <v>25</v>
      </c>
      <c r="B978" s="122" t="s">
        <v>10189</v>
      </c>
      <c r="C978" s="123">
        <v>42447</v>
      </c>
      <c r="D978" s="97" t="s">
        <v>11143</v>
      </c>
      <c r="E978" s="97" t="s">
        <v>13</v>
      </c>
      <c r="F978" s="97">
        <v>845294</v>
      </c>
      <c r="G978" s="97"/>
      <c r="H978" s="124" t="s">
        <v>2058</v>
      </c>
      <c r="I978" s="125">
        <v>100000</v>
      </c>
      <c r="J978" s="125">
        <v>0</v>
      </c>
      <c r="K978" s="126">
        <v>100000</v>
      </c>
      <c r="L978" s="100" t="s">
        <v>1324</v>
      </c>
    </row>
    <row r="979" spans="1:12" ht="56.25" customHeight="1">
      <c r="A979" s="97">
        <v>25</v>
      </c>
      <c r="B979" s="122" t="s">
        <v>10189</v>
      </c>
      <c r="C979" s="123">
        <v>42447</v>
      </c>
      <c r="D979" s="97" t="s">
        <v>11144</v>
      </c>
      <c r="E979" s="97" t="s">
        <v>13</v>
      </c>
      <c r="F979" s="97">
        <v>845295</v>
      </c>
      <c r="G979" s="97"/>
      <c r="H979" s="124" t="s">
        <v>2059</v>
      </c>
      <c r="I979" s="125">
        <v>123964.73</v>
      </c>
      <c r="J979" s="125">
        <v>0</v>
      </c>
      <c r="K979" s="126">
        <v>123964.73</v>
      </c>
      <c r="L979" s="100" t="s">
        <v>1324</v>
      </c>
    </row>
    <row r="980" spans="1:12" ht="56.25" customHeight="1">
      <c r="A980" s="97">
        <v>25</v>
      </c>
      <c r="B980" s="122" t="s">
        <v>10189</v>
      </c>
      <c r="C980" s="123">
        <v>42447</v>
      </c>
      <c r="D980" s="97" t="s">
        <v>11145</v>
      </c>
      <c r="E980" s="97" t="s">
        <v>13</v>
      </c>
      <c r="F980" s="97">
        <v>845296</v>
      </c>
      <c r="G980" s="97"/>
      <c r="H980" s="124" t="s">
        <v>2060</v>
      </c>
      <c r="I980" s="125">
        <v>45299.48</v>
      </c>
      <c r="J980" s="125">
        <v>0</v>
      </c>
      <c r="K980" s="126">
        <v>45299.48</v>
      </c>
      <c r="L980" s="100" t="s">
        <v>1324</v>
      </c>
    </row>
    <row r="981" spans="1:12" ht="56.25" customHeight="1">
      <c r="A981" s="97">
        <v>25</v>
      </c>
      <c r="B981" s="122" t="s">
        <v>10189</v>
      </c>
      <c r="C981" s="123">
        <v>42447</v>
      </c>
      <c r="D981" s="97" t="s">
        <v>11146</v>
      </c>
      <c r="E981" s="97" t="s">
        <v>13</v>
      </c>
      <c r="F981" s="97">
        <v>845297</v>
      </c>
      <c r="G981" s="97"/>
      <c r="H981" s="124" t="s">
        <v>2061</v>
      </c>
      <c r="I981" s="125">
        <v>68803.490000000005</v>
      </c>
      <c r="J981" s="125">
        <v>0</v>
      </c>
      <c r="K981" s="126">
        <v>68803.490000000005</v>
      </c>
      <c r="L981" s="100" t="s">
        <v>1324</v>
      </c>
    </row>
    <row r="982" spans="1:12" ht="56.25" customHeight="1">
      <c r="A982" s="97">
        <v>25</v>
      </c>
      <c r="B982" s="122" t="s">
        <v>10189</v>
      </c>
      <c r="C982" s="123">
        <v>42447</v>
      </c>
      <c r="D982" s="97" t="s">
        <v>11147</v>
      </c>
      <c r="E982" s="97" t="s">
        <v>13</v>
      </c>
      <c r="F982" s="97">
        <v>845298</v>
      </c>
      <c r="G982" s="97"/>
      <c r="H982" s="124" t="s">
        <v>2062</v>
      </c>
      <c r="I982" s="125">
        <v>125286.73</v>
      </c>
      <c r="J982" s="125">
        <v>0</v>
      </c>
      <c r="K982" s="126">
        <v>125286.73</v>
      </c>
      <c r="L982" s="100" t="s">
        <v>1324</v>
      </c>
    </row>
    <row r="983" spans="1:12" ht="56.25" customHeight="1">
      <c r="A983" s="97">
        <v>25</v>
      </c>
      <c r="B983" s="122" t="s">
        <v>10189</v>
      </c>
      <c r="C983" s="123">
        <v>42447</v>
      </c>
      <c r="D983" s="97" t="s">
        <v>11148</v>
      </c>
      <c r="E983" s="97" t="s">
        <v>13</v>
      </c>
      <c r="F983" s="97">
        <v>845299</v>
      </c>
      <c r="G983" s="97"/>
      <c r="H983" s="124" t="s">
        <v>2063</v>
      </c>
      <c r="I983" s="125">
        <v>124721.56</v>
      </c>
      <c r="J983" s="125">
        <v>0</v>
      </c>
      <c r="K983" s="126">
        <v>124721.56</v>
      </c>
      <c r="L983" s="100" t="s">
        <v>1324</v>
      </c>
    </row>
    <row r="984" spans="1:12" ht="56.25" customHeight="1">
      <c r="A984" s="97">
        <v>25</v>
      </c>
      <c r="B984" s="122" t="s">
        <v>10189</v>
      </c>
      <c r="C984" s="123">
        <v>42447</v>
      </c>
      <c r="D984" s="97" t="s">
        <v>11149</v>
      </c>
      <c r="E984" s="97" t="s">
        <v>13</v>
      </c>
      <c r="F984" s="97">
        <v>845300</v>
      </c>
      <c r="G984" s="97"/>
      <c r="H984" s="124" t="s">
        <v>2064</v>
      </c>
      <c r="I984" s="125">
        <v>157202.74</v>
      </c>
      <c r="J984" s="125">
        <v>0</v>
      </c>
      <c r="K984" s="126">
        <v>157202.74</v>
      </c>
      <c r="L984" s="100" t="s">
        <v>1324</v>
      </c>
    </row>
    <row r="985" spans="1:12" ht="56.25" customHeight="1">
      <c r="A985" s="97">
        <v>25</v>
      </c>
      <c r="B985" s="122" t="s">
        <v>10189</v>
      </c>
      <c r="C985" s="123">
        <v>42447</v>
      </c>
      <c r="D985" s="97" t="s">
        <v>11150</v>
      </c>
      <c r="E985" s="97" t="s">
        <v>13</v>
      </c>
      <c r="F985" s="97">
        <v>845301</v>
      </c>
      <c r="G985" s="97"/>
      <c r="H985" s="124" t="s">
        <v>2065</v>
      </c>
      <c r="I985" s="125">
        <v>118075.7</v>
      </c>
      <c r="J985" s="125">
        <v>0</v>
      </c>
      <c r="K985" s="126">
        <v>118075.7</v>
      </c>
      <c r="L985" s="100" t="s">
        <v>1324</v>
      </c>
    </row>
    <row r="986" spans="1:12" ht="56.25" customHeight="1">
      <c r="A986" s="97">
        <v>25</v>
      </c>
      <c r="B986" s="122" t="s">
        <v>10189</v>
      </c>
      <c r="C986" s="123">
        <v>42447</v>
      </c>
      <c r="D986" s="97" t="s">
        <v>11151</v>
      </c>
      <c r="E986" s="97" t="s">
        <v>13</v>
      </c>
      <c r="F986" s="97">
        <v>845303</v>
      </c>
      <c r="G986" s="97"/>
      <c r="H986" s="124" t="s">
        <v>2066</v>
      </c>
      <c r="I986" s="125">
        <v>54229.4</v>
      </c>
      <c r="J986" s="125">
        <v>0</v>
      </c>
      <c r="K986" s="126">
        <v>54229.4</v>
      </c>
      <c r="L986" s="100" t="s">
        <v>1324</v>
      </c>
    </row>
    <row r="987" spans="1:12" ht="56.25" customHeight="1">
      <c r="A987" s="97">
        <v>25</v>
      </c>
      <c r="B987" s="122" t="s">
        <v>10189</v>
      </c>
      <c r="C987" s="123">
        <v>42447</v>
      </c>
      <c r="D987" s="97" t="s">
        <v>11152</v>
      </c>
      <c r="E987" s="97" t="s">
        <v>13</v>
      </c>
      <c r="F987" s="97">
        <v>845304</v>
      </c>
      <c r="G987" s="97"/>
      <c r="H987" s="124" t="s">
        <v>2067</v>
      </c>
      <c r="I987" s="125">
        <v>400000</v>
      </c>
      <c r="J987" s="125">
        <v>0</v>
      </c>
      <c r="K987" s="126">
        <v>400000</v>
      </c>
      <c r="L987" s="100" t="s">
        <v>1324</v>
      </c>
    </row>
    <row r="988" spans="1:12" ht="56.25" customHeight="1">
      <c r="A988" s="97">
        <v>25</v>
      </c>
      <c r="B988" s="122" t="s">
        <v>10189</v>
      </c>
      <c r="C988" s="123">
        <v>42447</v>
      </c>
      <c r="D988" s="97" t="s">
        <v>11153</v>
      </c>
      <c r="E988" s="97" t="s">
        <v>13</v>
      </c>
      <c r="F988" s="97">
        <v>845305</v>
      </c>
      <c r="G988" s="97"/>
      <c r="H988" s="124" t="s">
        <v>2068</v>
      </c>
      <c r="I988" s="125">
        <v>47154.84</v>
      </c>
      <c r="J988" s="125">
        <v>0</v>
      </c>
      <c r="K988" s="126">
        <v>47154.84</v>
      </c>
      <c r="L988" s="100" t="s">
        <v>1324</v>
      </c>
    </row>
    <row r="989" spans="1:12" ht="56.25" customHeight="1">
      <c r="A989" s="97">
        <v>25</v>
      </c>
      <c r="B989" s="122" t="s">
        <v>10189</v>
      </c>
      <c r="C989" s="123">
        <v>42447</v>
      </c>
      <c r="D989" s="97" t="s">
        <v>11154</v>
      </c>
      <c r="E989" s="97" t="s">
        <v>13</v>
      </c>
      <c r="F989" s="97">
        <v>845306</v>
      </c>
      <c r="G989" s="97"/>
      <c r="H989" s="124" t="s">
        <v>2069</v>
      </c>
      <c r="I989" s="125">
        <v>47154.84</v>
      </c>
      <c r="J989" s="125">
        <v>0</v>
      </c>
      <c r="K989" s="126">
        <v>47154.84</v>
      </c>
      <c r="L989" s="100" t="s">
        <v>1324</v>
      </c>
    </row>
    <row r="990" spans="1:12" ht="56.25" customHeight="1">
      <c r="A990" s="97">
        <v>25</v>
      </c>
      <c r="B990" s="122" t="s">
        <v>10189</v>
      </c>
      <c r="C990" s="123">
        <v>42447</v>
      </c>
      <c r="D990" s="97" t="s">
        <v>11155</v>
      </c>
      <c r="E990" s="97" t="s">
        <v>13</v>
      </c>
      <c r="F990" s="97">
        <v>845307</v>
      </c>
      <c r="G990" s="97"/>
      <c r="H990" s="124" t="s">
        <v>2070</v>
      </c>
      <c r="I990" s="125">
        <v>400000</v>
      </c>
      <c r="J990" s="125">
        <v>0</v>
      </c>
      <c r="K990" s="126">
        <v>400000</v>
      </c>
      <c r="L990" s="100" t="s">
        <v>1324</v>
      </c>
    </row>
    <row r="991" spans="1:12" ht="56.25" customHeight="1">
      <c r="A991" s="97">
        <v>25</v>
      </c>
      <c r="B991" s="122" t="s">
        <v>10189</v>
      </c>
      <c r="C991" s="123">
        <v>42447</v>
      </c>
      <c r="D991" s="97" t="s">
        <v>11156</v>
      </c>
      <c r="E991" s="97" t="s">
        <v>13</v>
      </c>
      <c r="F991" s="97">
        <v>845308</v>
      </c>
      <c r="G991" s="97"/>
      <c r="H991" s="124" t="s">
        <v>2071</v>
      </c>
      <c r="I991" s="125">
        <v>100000</v>
      </c>
      <c r="J991" s="125">
        <v>0</v>
      </c>
      <c r="K991" s="126">
        <v>100000</v>
      </c>
      <c r="L991" s="100" t="s">
        <v>1324</v>
      </c>
    </row>
    <row r="992" spans="1:12" ht="56.25" customHeight="1">
      <c r="A992" s="97">
        <v>25</v>
      </c>
      <c r="B992" s="122" t="s">
        <v>10189</v>
      </c>
      <c r="C992" s="123">
        <v>42447</v>
      </c>
      <c r="D992" s="97" t="s">
        <v>11157</v>
      </c>
      <c r="E992" s="97" t="s">
        <v>13</v>
      </c>
      <c r="F992" s="97">
        <v>845310</v>
      </c>
      <c r="G992" s="97"/>
      <c r="H992" s="124" t="s">
        <v>2072</v>
      </c>
      <c r="I992" s="125">
        <v>151479.70000000001</v>
      </c>
      <c r="J992" s="125">
        <v>0</v>
      </c>
      <c r="K992" s="126">
        <v>151479.70000000001</v>
      </c>
      <c r="L992" s="100" t="s">
        <v>1324</v>
      </c>
    </row>
    <row r="993" spans="1:12" ht="56.25" customHeight="1">
      <c r="A993" s="97">
        <v>25</v>
      </c>
      <c r="B993" s="122" t="s">
        <v>10189</v>
      </c>
      <c r="C993" s="123">
        <v>42447</v>
      </c>
      <c r="D993" s="97" t="s">
        <v>11158</v>
      </c>
      <c r="E993" s="97" t="s">
        <v>13</v>
      </c>
      <c r="F993" s="97">
        <v>845311</v>
      </c>
      <c r="G993" s="97"/>
      <c r="H993" s="124" t="s">
        <v>2073</v>
      </c>
      <c r="I993" s="125">
        <v>86908.2</v>
      </c>
      <c r="J993" s="125">
        <v>0</v>
      </c>
      <c r="K993" s="126">
        <v>86908.2</v>
      </c>
      <c r="L993" s="100" t="s">
        <v>1324</v>
      </c>
    </row>
    <row r="994" spans="1:12" ht="56.25" customHeight="1">
      <c r="A994" s="97">
        <v>25</v>
      </c>
      <c r="B994" s="122" t="s">
        <v>10189</v>
      </c>
      <c r="C994" s="123">
        <v>42447</v>
      </c>
      <c r="D994" s="97" t="s">
        <v>11159</v>
      </c>
      <c r="E994" s="97" t="s">
        <v>13</v>
      </c>
      <c r="F994" s="97">
        <v>845313</v>
      </c>
      <c r="G994" s="97"/>
      <c r="H994" s="124" t="s">
        <v>2074</v>
      </c>
      <c r="I994" s="125">
        <v>88809</v>
      </c>
      <c r="J994" s="125">
        <v>0</v>
      </c>
      <c r="K994" s="126">
        <v>88809</v>
      </c>
      <c r="L994" s="100" t="s">
        <v>1324</v>
      </c>
    </row>
    <row r="995" spans="1:12" ht="56.25" customHeight="1">
      <c r="A995" s="97">
        <v>25</v>
      </c>
      <c r="B995" s="122" t="s">
        <v>10189</v>
      </c>
      <c r="C995" s="123">
        <v>42447</v>
      </c>
      <c r="D995" s="97" t="s">
        <v>11160</v>
      </c>
      <c r="E995" s="97" t="s">
        <v>13</v>
      </c>
      <c r="F995" s="97">
        <v>845314</v>
      </c>
      <c r="G995" s="97"/>
      <c r="H995" s="124" t="s">
        <v>2075</v>
      </c>
      <c r="I995" s="125">
        <v>65573.97</v>
      </c>
      <c r="J995" s="125">
        <v>0</v>
      </c>
      <c r="K995" s="126">
        <v>65573.97</v>
      </c>
      <c r="L995" s="100" t="s">
        <v>1324</v>
      </c>
    </row>
    <row r="996" spans="1:12" ht="56.25" customHeight="1">
      <c r="A996" s="97">
        <v>25</v>
      </c>
      <c r="B996" s="122" t="s">
        <v>10189</v>
      </c>
      <c r="C996" s="123">
        <v>42447</v>
      </c>
      <c r="D996" s="97" t="s">
        <v>11161</v>
      </c>
      <c r="E996" s="97" t="s">
        <v>13</v>
      </c>
      <c r="F996" s="97">
        <v>845315</v>
      </c>
      <c r="G996" s="97"/>
      <c r="H996" s="124" t="s">
        <v>2076</v>
      </c>
      <c r="I996" s="125">
        <v>63749.15</v>
      </c>
      <c r="J996" s="125">
        <v>0</v>
      </c>
      <c r="K996" s="126">
        <v>63749.15</v>
      </c>
      <c r="L996" s="100" t="s">
        <v>1324</v>
      </c>
    </row>
    <row r="997" spans="1:12" ht="56.25" customHeight="1">
      <c r="A997" s="97">
        <v>25</v>
      </c>
      <c r="B997" s="122" t="s">
        <v>10189</v>
      </c>
      <c r="C997" s="123">
        <v>42447</v>
      </c>
      <c r="D997" s="97" t="s">
        <v>11162</v>
      </c>
      <c r="E997" s="97" t="s">
        <v>13</v>
      </c>
      <c r="F997" s="97">
        <v>845316</v>
      </c>
      <c r="G997" s="97"/>
      <c r="H997" s="124" t="s">
        <v>2077</v>
      </c>
      <c r="I997" s="125">
        <v>66644.95</v>
      </c>
      <c r="J997" s="125">
        <v>0</v>
      </c>
      <c r="K997" s="126">
        <v>66644.95</v>
      </c>
      <c r="L997" s="100" t="s">
        <v>1324</v>
      </c>
    </row>
    <row r="998" spans="1:12" ht="56.25" customHeight="1">
      <c r="A998" s="97">
        <v>25</v>
      </c>
      <c r="B998" s="122" t="s">
        <v>10189</v>
      </c>
      <c r="C998" s="123">
        <v>42447</v>
      </c>
      <c r="D998" s="97" t="s">
        <v>11163</v>
      </c>
      <c r="E998" s="97" t="s">
        <v>13</v>
      </c>
      <c r="F998" s="97">
        <v>845317</v>
      </c>
      <c r="G998" s="97"/>
      <c r="H998" s="124" t="s">
        <v>2078</v>
      </c>
      <c r="I998" s="125">
        <v>44663.75</v>
      </c>
      <c r="J998" s="125">
        <v>0</v>
      </c>
      <c r="K998" s="126">
        <v>44663.75</v>
      </c>
      <c r="L998" s="100" t="s">
        <v>1324</v>
      </c>
    </row>
    <row r="999" spans="1:12" ht="56.25" customHeight="1">
      <c r="A999" s="97">
        <v>25</v>
      </c>
      <c r="B999" s="122" t="s">
        <v>10189</v>
      </c>
      <c r="C999" s="123">
        <v>42447</v>
      </c>
      <c r="D999" s="97" t="s">
        <v>11165</v>
      </c>
      <c r="E999" s="97" t="s">
        <v>13</v>
      </c>
      <c r="F999" s="97">
        <v>845322</v>
      </c>
      <c r="G999" s="97"/>
      <c r="H999" s="124" t="s">
        <v>2080</v>
      </c>
      <c r="I999" s="125">
        <v>88809</v>
      </c>
      <c r="J999" s="125">
        <v>0</v>
      </c>
      <c r="K999" s="126">
        <v>88809</v>
      </c>
      <c r="L999" s="100" t="s">
        <v>1324</v>
      </c>
    </row>
    <row r="1000" spans="1:12" ht="56.25" customHeight="1">
      <c r="A1000" s="97">
        <v>25</v>
      </c>
      <c r="B1000" s="122" t="s">
        <v>10189</v>
      </c>
      <c r="C1000" s="123">
        <v>42447</v>
      </c>
      <c r="D1000" s="97" t="s">
        <v>11166</v>
      </c>
      <c r="E1000" s="97" t="s">
        <v>13</v>
      </c>
      <c r="F1000" s="97">
        <v>845324</v>
      </c>
      <c r="G1000" s="97"/>
      <c r="H1000" s="124" t="s">
        <v>2081</v>
      </c>
      <c r="I1000" s="125">
        <v>88809</v>
      </c>
      <c r="J1000" s="125">
        <v>0</v>
      </c>
      <c r="K1000" s="126">
        <v>88809</v>
      </c>
      <c r="L1000" s="100" t="s">
        <v>1324</v>
      </c>
    </row>
    <row r="1001" spans="1:12" ht="56.25" customHeight="1">
      <c r="A1001" s="97">
        <v>25</v>
      </c>
      <c r="B1001" s="122" t="s">
        <v>10189</v>
      </c>
      <c r="C1001" s="123">
        <v>42447</v>
      </c>
      <c r="D1001" s="97" t="s">
        <v>11167</v>
      </c>
      <c r="E1001" s="97" t="s">
        <v>13</v>
      </c>
      <c r="F1001" s="97">
        <v>845325</v>
      </c>
      <c r="G1001" s="97"/>
      <c r="H1001" s="124" t="s">
        <v>2082</v>
      </c>
      <c r="I1001" s="125">
        <v>400000</v>
      </c>
      <c r="J1001" s="125">
        <v>0</v>
      </c>
      <c r="K1001" s="126">
        <v>400000</v>
      </c>
      <c r="L1001" s="100" t="s">
        <v>1324</v>
      </c>
    </row>
    <row r="1002" spans="1:12" ht="56.25" customHeight="1">
      <c r="A1002" s="97">
        <v>25</v>
      </c>
      <c r="B1002" s="122" t="s">
        <v>10189</v>
      </c>
      <c r="C1002" s="123">
        <v>42447</v>
      </c>
      <c r="D1002" s="97" t="s">
        <v>11168</v>
      </c>
      <c r="E1002" s="97" t="s">
        <v>13</v>
      </c>
      <c r="F1002" s="97">
        <v>845326</v>
      </c>
      <c r="G1002" s="97"/>
      <c r="H1002" s="124" t="s">
        <v>2083</v>
      </c>
      <c r="I1002" s="125">
        <v>400000</v>
      </c>
      <c r="J1002" s="125">
        <v>0</v>
      </c>
      <c r="K1002" s="126">
        <v>400000</v>
      </c>
      <c r="L1002" s="100" t="s">
        <v>1324</v>
      </c>
    </row>
    <row r="1003" spans="1:12" ht="56.25" customHeight="1">
      <c r="A1003" s="97">
        <v>25</v>
      </c>
      <c r="B1003" s="122" t="s">
        <v>10189</v>
      </c>
      <c r="C1003" s="123">
        <v>42447</v>
      </c>
      <c r="D1003" s="97" t="s">
        <v>11169</v>
      </c>
      <c r="E1003" s="97" t="s">
        <v>13</v>
      </c>
      <c r="F1003" s="97">
        <v>845327</v>
      </c>
      <c r="G1003" s="97"/>
      <c r="H1003" s="124" t="s">
        <v>2084</v>
      </c>
      <c r="I1003" s="125">
        <v>61403.040000000001</v>
      </c>
      <c r="J1003" s="125">
        <v>0</v>
      </c>
      <c r="K1003" s="126">
        <v>61403.040000000001</v>
      </c>
      <c r="L1003" s="100" t="s">
        <v>1324</v>
      </c>
    </row>
    <row r="1004" spans="1:12" ht="56.25" customHeight="1">
      <c r="A1004" s="97">
        <v>25</v>
      </c>
      <c r="B1004" s="122" t="s">
        <v>10189</v>
      </c>
      <c r="C1004" s="123">
        <v>42447</v>
      </c>
      <c r="D1004" s="97" t="s">
        <v>11170</v>
      </c>
      <c r="E1004" s="97" t="s">
        <v>13</v>
      </c>
      <c r="F1004" s="97">
        <v>845329</v>
      </c>
      <c r="G1004" s="97"/>
      <c r="H1004" s="124" t="s">
        <v>2085</v>
      </c>
      <c r="I1004" s="125">
        <v>61403.040000000001</v>
      </c>
      <c r="J1004" s="125">
        <v>0</v>
      </c>
      <c r="K1004" s="126">
        <v>61403.040000000001</v>
      </c>
      <c r="L1004" s="100" t="s">
        <v>1324</v>
      </c>
    </row>
    <row r="1005" spans="1:12" ht="56.25" customHeight="1">
      <c r="A1005" s="97">
        <v>25</v>
      </c>
      <c r="B1005" s="122" t="s">
        <v>10189</v>
      </c>
      <c r="C1005" s="123">
        <v>42447</v>
      </c>
      <c r="D1005" s="97" t="s">
        <v>11171</v>
      </c>
      <c r="E1005" s="97" t="s">
        <v>13</v>
      </c>
      <c r="F1005" s="97">
        <v>845330</v>
      </c>
      <c r="G1005" s="97"/>
      <c r="H1005" s="124" t="s">
        <v>2086</v>
      </c>
      <c r="I1005" s="125">
        <v>194177.41</v>
      </c>
      <c r="J1005" s="125">
        <v>0</v>
      </c>
      <c r="K1005" s="126">
        <v>194177.41</v>
      </c>
      <c r="L1005" s="100" t="s">
        <v>1324</v>
      </c>
    </row>
    <row r="1006" spans="1:12" ht="56.25" customHeight="1">
      <c r="A1006" s="97">
        <v>25</v>
      </c>
      <c r="B1006" s="122" t="s">
        <v>10189</v>
      </c>
      <c r="C1006" s="123">
        <v>42447</v>
      </c>
      <c r="D1006" s="97" t="s">
        <v>11172</v>
      </c>
      <c r="E1006" s="97" t="s">
        <v>13</v>
      </c>
      <c r="F1006" s="97">
        <v>845332</v>
      </c>
      <c r="G1006" s="97"/>
      <c r="H1006" s="124" t="s">
        <v>2087</v>
      </c>
      <c r="I1006" s="125">
        <v>123737.96</v>
      </c>
      <c r="J1006" s="125">
        <v>0</v>
      </c>
      <c r="K1006" s="126">
        <v>123737.96</v>
      </c>
      <c r="L1006" s="100" t="s">
        <v>1324</v>
      </c>
    </row>
    <row r="1007" spans="1:12" ht="56.25" customHeight="1">
      <c r="A1007" s="97">
        <v>25</v>
      </c>
      <c r="B1007" s="122" t="s">
        <v>10189</v>
      </c>
      <c r="C1007" s="123">
        <v>42447</v>
      </c>
      <c r="D1007" s="97" t="s">
        <v>11173</v>
      </c>
      <c r="E1007" s="97" t="s">
        <v>13</v>
      </c>
      <c r="F1007" s="97">
        <v>845334</v>
      </c>
      <c r="G1007" s="97"/>
      <c r="H1007" s="124" t="s">
        <v>2088</v>
      </c>
      <c r="I1007" s="125">
        <v>399911.81</v>
      </c>
      <c r="J1007" s="125">
        <v>0</v>
      </c>
      <c r="K1007" s="126">
        <v>399911.81</v>
      </c>
      <c r="L1007" s="100" t="s">
        <v>1324</v>
      </c>
    </row>
    <row r="1008" spans="1:12" ht="56.25" customHeight="1">
      <c r="A1008" s="97">
        <v>25</v>
      </c>
      <c r="B1008" s="122" t="s">
        <v>10189</v>
      </c>
      <c r="C1008" s="123">
        <v>42447</v>
      </c>
      <c r="D1008" s="97" t="s">
        <v>11174</v>
      </c>
      <c r="E1008" s="97" t="s">
        <v>13</v>
      </c>
      <c r="F1008" s="97">
        <v>845340</v>
      </c>
      <c r="G1008" s="97"/>
      <c r="H1008" s="124" t="s">
        <v>2089</v>
      </c>
      <c r="I1008" s="125">
        <v>44065.8</v>
      </c>
      <c r="J1008" s="125">
        <v>0</v>
      </c>
      <c r="K1008" s="126">
        <v>44065.8</v>
      </c>
      <c r="L1008" s="100" t="s">
        <v>1324</v>
      </c>
    </row>
    <row r="1009" spans="1:12" ht="56.25" customHeight="1">
      <c r="A1009" s="97">
        <v>25</v>
      </c>
      <c r="B1009" s="122" t="s">
        <v>10189</v>
      </c>
      <c r="C1009" s="123">
        <v>42447</v>
      </c>
      <c r="D1009" s="97" t="s">
        <v>11175</v>
      </c>
      <c r="E1009" s="97" t="s">
        <v>13</v>
      </c>
      <c r="F1009" s="97">
        <v>845343</v>
      </c>
      <c r="G1009" s="97"/>
      <c r="H1009" s="124" t="s">
        <v>2090</v>
      </c>
      <c r="I1009" s="125">
        <v>44065.8</v>
      </c>
      <c r="J1009" s="125">
        <v>0</v>
      </c>
      <c r="K1009" s="126">
        <v>44065.8</v>
      </c>
      <c r="L1009" s="100" t="s">
        <v>1324</v>
      </c>
    </row>
    <row r="1010" spans="1:12" ht="56.25" customHeight="1">
      <c r="A1010" s="97">
        <v>25</v>
      </c>
      <c r="B1010" s="122" t="s">
        <v>10189</v>
      </c>
      <c r="C1010" s="123">
        <v>42451</v>
      </c>
      <c r="D1010" s="97" t="s">
        <v>11213</v>
      </c>
      <c r="E1010" s="97" t="s">
        <v>13</v>
      </c>
      <c r="F1010" s="97">
        <v>845608</v>
      </c>
      <c r="G1010" s="97"/>
      <c r="H1010" s="124" t="s">
        <v>2127</v>
      </c>
      <c r="I1010" s="125">
        <v>399973.99</v>
      </c>
      <c r="J1010" s="125">
        <v>0</v>
      </c>
      <c r="K1010" s="126">
        <v>399973.99</v>
      </c>
      <c r="L1010" s="100" t="s">
        <v>1324</v>
      </c>
    </row>
    <row r="1011" spans="1:12" ht="56.25" customHeight="1">
      <c r="A1011" s="97">
        <v>25</v>
      </c>
      <c r="B1011" s="122" t="s">
        <v>10189</v>
      </c>
      <c r="C1011" s="123">
        <v>42453</v>
      </c>
      <c r="D1011" s="97" t="s">
        <v>11237</v>
      </c>
      <c r="E1011" s="97" t="s">
        <v>13</v>
      </c>
      <c r="F1011" s="97">
        <v>845844</v>
      </c>
      <c r="G1011" s="97"/>
      <c r="H1011" s="124" t="s">
        <v>2149</v>
      </c>
      <c r="I1011" s="125">
        <v>1486772.56</v>
      </c>
      <c r="J1011" s="125">
        <v>0</v>
      </c>
      <c r="K1011" s="126">
        <v>1486772.56</v>
      </c>
      <c r="L1011" s="100" t="s">
        <v>1324</v>
      </c>
    </row>
    <row r="1012" spans="1:12" ht="56.25" customHeight="1">
      <c r="A1012" s="97">
        <v>25</v>
      </c>
      <c r="B1012" s="122" t="s">
        <v>10189</v>
      </c>
      <c r="C1012" s="123">
        <v>42453</v>
      </c>
      <c r="D1012" s="97" t="s">
        <v>11238</v>
      </c>
      <c r="E1012" s="97" t="s">
        <v>13</v>
      </c>
      <c r="F1012" s="97">
        <v>845891</v>
      </c>
      <c r="G1012" s="97"/>
      <c r="H1012" s="124" t="s">
        <v>2150</v>
      </c>
      <c r="I1012" s="125">
        <v>6258481.5599999996</v>
      </c>
      <c r="J1012" s="125">
        <v>0</v>
      </c>
      <c r="K1012" s="126">
        <v>6258481.5599999996</v>
      </c>
      <c r="L1012" s="100" t="s">
        <v>1324</v>
      </c>
    </row>
    <row r="1013" spans="1:12" ht="56.25" customHeight="1">
      <c r="A1013" s="97">
        <v>25</v>
      </c>
      <c r="B1013" s="122" t="s">
        <v>10189</v>
      </c>
      <c r="C1013" s="123">
        <v>42457</v>
      </c>
      <c r="D1013" s="97" t="s">
        <v>11262</v>
      </c>
      <c r="E1013" s="97" t="s">
        <v>13</v>
      </c>
      <c r="F1013" s="97">
        <v>845981</v>
      </c>
      <c r="G1013" s="97"/>
      <c r="H1013" s="124" t="s">
        <v>2171</v>
      </c>
      <c r="I1013" s="125">
        <v>904211.23</v>
      </c>
      <c r="J1013" s="125">
        <v>0</v>
      </c>
      <c r="K1013" s="126">
        <v>904211.23</v>
      </c>
      <c r="L1013" s="100" t="s">
        <v>1324</v>
      </c>
    </row>
    <row r="1014" spans="1:12" ht="56.25" customHeight="1">
      <c r="A1014" s="97">
        <v>25</v>
      </c>
      <c r="B1014" s="122" t="s">
        <v>10189</v>
      </c>
      <c r="C1014" s="123">
        <v>42460</v>
      </c>
      <c r="D1014" s="97" t="s">
        <v>11417</v>
      </c>
      <c r="E1014" s="97" t="s">
        <v>13</v>
      </c>
      <c r="F1014" s="97">
        <v>846692</v>
      </c>
      <c r="G1014" s="97"/>
      <c r="H1014" s="124" t="s">
        <v>2212</v>
      </c>
      <c r="I1014" s="125">
        <v>399900.41</v>
      </c>
      <c r="J1014" s="125">
        <v>0</v>
      </c>
      <c r="K1014" s="126">
        <v>399900.41</v>
      </c>
      <c r="L1014" s="100" t="s">
        <v>1324</v>
      </c>
    </row>
    <row r="1015" spans="1:12" ht="56.25" customHeight="1">
      <c r="A1015" s="97">
        <v>25</v>
      </c>
      <c r="B1015" s="122" t="s">
        <v>10189</v>
      </c>
      <c r="C1015" s="123">
        <v>42466</v>
      </c>
      <c r="D1015" s="97" t="s">
        <v>11461</v>
      </c>
      <c r="E1015" s="97" t="s">
        <v>13</v>
      </c>
      <c r="F1015" s="97">
        <v>847229</v>
      </c>
      <c r="G1015" s="97"/>
      <c r="H1015" s="124" t="s">
        <v>2255</v>
      </c>
      <c r="I1015" s="125">
        <v>231193.16</v>
      </c>
      <c r="J1015" s="125">
        <v>0</v>
      </c>
      <c r="K1015" s="126">
        <v>231193.16</v>
      </c>
      <c r="L1015" s="100" t="s">
        <v>1324</v>
      </c>
    </row>
    <row r="1016" spans="1:12" ht="56.25" customHeight="1">
      <c r="A1016" s="97">
        <v>25</v>
      </c>
      <c r="B1016" s="122" t="s">
        <v>10189</v>
      </c>
      <c r="C1016" s="123">
        <v>42466</v>
      </c>
      <c r="D1016" s="97" t="s">
        <v>11464</v>
      </c>
      <c r="E1016" s="97" t="s">
        <v>13</v>
      </c>
      <c r="F1016" s="97">
        <v>847232</v>
      </c>
      <c r="G1016" s="97"/>
      <c r="H1016" s="124" t="s">
        <v>2258</v>
      </c>
      <c r="I1016" s="125">
        <v>90016.5</v>
      </c>
      <c r="J1016" s="125">
        <v>0</v>
      </c>
      <c r="K1016" s="126">
        <v>90016.5</v>
      </c>
      <c r="L1016" s="100" t="s">
        <v>1324</v>
      </c>
    </row>
    <row r="1017" spans="1:12" ht="56.25" customHeight="1">
      <c r="A1017" s="97">
        <v>25</v>
      </c>
      <c r="B1017" s="122" t="s">
        <v>10189</v>
      </c>
      <c r="C1017" s="123">
        <v>42466</v>
      </c>
      <c r="D1017" s="97" t="s">
        <v>11465</v>
      </c>
      <c r="E1017" s="97" t="s">
        <v>13</v>
      </c>
      <c r="F1017" s="97">
        <v>847234</v>
      </c>
      <c r="G1017" s="97"/>
      <c r="H1017" s="124" t="s">
        <v>2259</v>
      </c>
      <c r="I1017" s="125">
        <v>90016.5</v>
      </c>
      <c r="J1017" s="125">
        <v>0</v>
      </c>
      <c r="K1017" s="126">
        <v>90016.5</v>
      </c>
      <c r="L1017" s="100" t="s">
        <v>1324</v>
      </c>
    </row>
    <row r="1018" spans="1:12" ht="56.25" customHeight="1">
      <c r="A1018" s="97">
        <v>25</v>
      </c>
      <c r="B1018" s="122" t="s">
        <v>10189</v>
      </c>
      <c r="C1018" s="123">
        <v>42466</v>
      </c>
      <c r="D1018" s="97" t="s">
        <v>11466</v>
      </c>
      <c r="E1018" s="97" t="s">
        <v>13</v>
      </c>
      <c r="F1018" s="97">
        <v>847235</v>
      </c>
      <c r="G1018" s="97"/>
      <c r="H1018" s="124" t="s">
        <v>2260</v>
      </c>
      <c r="I1018" s="125">
        <v>68487.289999999994</v>
      </c>
      <c r="J1018" s="125">
        <v>0</v>
      </c>
      <c r="K1018" s="126">
        <v>68487.289999999994</v>
      </c>
      <c r="L1018" s="100" t="s">
        <v>1324</v>
      </c>
    </row>
    <row r="1019" spans="1:12" ht="56.25" customHeight="1">
      <c r="A1019" s="97">
        <v>25</v>
      </c>
      <c r="B1019" s="122" t="s">
        <v>10189</v>
      </c>
      <c r="C1019" s="123">
        <v>42471</v>
      </c>
      <c r="D1019" s="97" t="s">
        <v>11531</v>
      </c>
      <c r="E1019" s="97" t="s">
        <v>13</v>
      </c>
      <c r="F1019" s="97">
        <v>847814</v>
      </c>
      <c r="G1019" s="97"/>
      <c r="H1019" s="124" t="s">
        <v>2318</v>
      </c>
      <c r="I1019" s="125">
        <v>252723.92</v>
      </c>
      <c r="J1019" s="125">
        <v>0</v>
      </c>
      <c r="K1019" s="126">
        <v>252723.92</v>
      </c>
      <c r="L1019" s="100" t="s">
        <v>1324</v>
      </c>
    </row>
    <row r="1020" spans="1:12" ht="56.25" customHeight="1">
      <c r="A1020" s="97">
        <v>25</v>
      </c>
      <c r="B1020" s="122" t="s">
        <v>10189</v>
      </c>
      <c r="C1020" s="123">
        <v>42471</v>
      </c>
      <c r="D1020" s="97" t="s">
        <v>11532</v>
      </c>
      <c r="E1020" s="97" t="s">
        <v>13</v>
      </c>
      <c r="F1020" s="97">
        <v>847817</v>
      </c>
      <c r="G1020" s="97"/>
      <c r="H1020" s="124" t="s">
        <v>2319</v>
      </c>
      <c r="I1020" s="125">
        <v>1211966.3700000001</v>
      </c>
      <c r="J1020" s="125">
        <v>0</v>
      </c>
      <c r="K1020" s="126">
        <v>1211966.3700000001</v>
      </c>
      <c r="L1020" s="100" t="s">
        <v>1324</v>
      </c>
    </row>
    <row r="1021" spans="1:12" ht="56.25" customHeight="1">
      <c r="A1021" s="97">
        <v>25</v>
      </c>
      <c r="B1021" s="122" t="s">
        <v>10189</v>
      </c>
      <c r="C1021" s="123">
        <v>42471</v>
      </c>
      <c r="D1021" s="97" t="s">
        <v>11533</v>
      </c>
      <c r="E1021" s="97" t="s">
        <v>13</v>
      </c>
      <c r="F1021" s="97">
        <v>847818</v>
      </c>
      <c r="G1021" s="97"/>
      <c r="H1021" s="124" t="s">
        <v>2320</v>
      </c>
      <c r="I1021" s="125">
        <v>117887.33</v>
      </c>
      <c r="J1021" s="125">
        <v>0</v>
      </c>
      <c r="K1021" s="126">
        <v>117887.33</v>
      </c>
      <c r="L1021" s="100" t="s">
        <v>1324</v>
      </c>
    </row>
    <row r="1022" spans="1:12" ht="56.25" customHeight="1">
      <c r="A1022" s="97">
        <v>25</v>
      </c>
      <c r="B1022" s="122" t="s">
        <v>10189</v>
      </c>
      <c r="C1022" s="123">
        <v>42471</v>
      </c>
      <c r="D1022" s="97" t="s">
        <v>11534</v>
      </c>
      <c r="E1022" s="97" t="s">
        <v>13</v>
      </c>
      <c r="F1022" s="97">
        <v>847820</v>
      </c>
      <c r="G1022" s="97"/>
      <c r="H1022" s="124" t="s">
        <v>2321</v>
      </c>
      <c r="I1022" s="125">
        <v>362830.13</v>
      </c>
      <c r="J1022" s="125">
        <v>0</v>
      </c>
      <c r="K1022" s="126">
        <v>362830.13</v>
      </c>
      <c r="L1022" s="100" t="s">
        <v>1324</v>
      </c>
    </row>
    <row r="1023" spans="1:12" ht="56.25" customHeight="1">
      <c r="A1023" s="97">
        <v>25</v>
      </c>
      <c r="B1023" s="122" t="s">
        <v>10189</v>
      </c>
      <c r="C1023" s="123">
        <v>42471</v>
      </c>
      <c r="D1023" s="97" t="s">
        <v>11535</v>
      </c>
      <c r="E1023" s="97" t="s">
        <v>13</v>
      </c>
      <c r="F1023" s="97">
        <v>847821</v>
      </c>
      <c r="G1023" s="97"/>
      <c r="H1023" s="124" t="s">
        <v>2322</v>
      </c>
      <c r="I1023" s="125">
        <v>138391.64000000001</v>
      </c>
      <c r="J1023" s="125">
        <v>0</v>
      </c>
      <c r="K1023" s="126">
        <v>138391.64000000001</v>
      </c>
      <c r="L1023" s="100" t="s">
        <v>1324</v>
      </c>
    </row>
    <row r="1024" spans="1:12" ht="56.25" customHeight="1">
      <c r="A1024" s="97">
        <v>25</v>
      </c>
      <c r="B1024" s="122" t="s">
        <v>10189</v>
      </c>
      <c r="C1024" s="123">
        <v>42471</v>
      </c>
      <c r="D1024" s="97" t="s">
        <v>11536</v>
      </c>
      <c r="E1024" s="97" t="s">
        <v>13</v>
      </c>
      <c r="F1024" s="97">
        <v>847822</v>
      </c>
      <c r="G1024" s="97"/>
      <c r="H1024" s="124" t="s">
        <v>2323</v>
      </c>
      <c r="I1024" s="125">
        <v>229860.94</v>
      </c>
      <c r="J1024" s="125">
        <v>0</v>
      </c>
      <c r="K1024" s="126">
        <v>229860.94</v>
      </c>
      <c r="L1024" s="100" t="s">
        <v>1324</v>
      </c>
    </row>
    <row r="1025" spans="1:12" ht="56.25" customHeight="1">
      <c r="A1025" s="97">
        <v>25</v>
      </c>
      <c r="B1025" s="122" t="s">
        <v>10189</v>
      </c>
      <c r="C1025" s="123">
        <v>42471</v>
      </c>
      <c r="D1025" s="97" t="s">
        <v>11537</v>
      </c>
      <c r="E1025" s="97" t="s">
        <v>13</v>
      </c>
      <c r="F1025" s="97">
        <v>847825</v>
      </c>
      <c r="G1025" s="97"/>
      <c r="H1025" s="124" t="s">
        <v>2324</v>
      </c>
      <c r="I1025" s="125">
        <v>282112.23</v>
      </c>
      <c r="J1025" s="125">
        <v>0</v>
      </c>
      <c r="K1025" s="126">
        <v>282112.23</v>
      </c>
      <c r="L1025" s="100" t="s">
        <v>1324</v>
      </c>
    </row>
    <row r="1026" spans="1:12" ht="56.25" customHeight="1">
      <c r="A1026" s="97">
        <v>25</v>
      </c>
      <c r="B1026" s="122" t="s">
        <v>10189</v>
      </c>
      <c r="C1026" s="123">
        <v>42471</v>
      </c>
      <c r="D1026" s="97" t="s">
        <v>11538</v>
      </c>
      <c r="E1026" s="97" t="s">
        <v>13</v>
      </c>
      <c r="F1026" s="97">
        <v>847826</v>
      </c>
      <c r="G1026" s="97"/>
      <c r="H1026" s="124" t="s">
        <v>2325</v>
      </c>
      <c r="I1026" s="125">
        <v>1640256.63</v>
      </c>
      <c r="J1026" s="125">
        <v>0</v>
      </c>
      <c r="K1026" s="126">
        <v>1640256.63</v>
      </c>
      <c r="L1026" s="100" t="s">
        <v>1324</v>
      </c>
    </row>
    <row r="1027" spans="1:12" ht="56.25" customHeight="1">
      <c r="A1027" s="97">
        <v>25</v>
      </c>
      <c r="B1027" s="122" t="s">
        <v>10189</v>
      </c>
      <c r="C1027" s="123">
        <v>42471</v>
      </c>
      <c r="D1027" s="97" t="s">
        <v>11540</v>
      </c>
      <c r="E1027" s="97" t="s">
        <v>13</v>
      </c>
      <c r="F1027" s="97">
        <v>847838</v>
      </c>
      <c r="G1027" s="97"/>
      <c r="H1027" s="124" t="s">
        <v>2327</v>
      </c>
      <c r="I1027" s="125">
        <v>1086996.24</v>
      </c>
      <c r="J1027" s="125">
        <v>0</v>
      </c>
      <c r="K1027" s="126">
        <v>1086996.24</v>
      </c>
      <c r="L1027" s="100" t="s">
        <v>1324</v>
      </c>
    </row>
    <row r="1028" spans="1:12" ht="56.25" customHeight="1">
      <c r="A1028" s="97">
        <v>25</v>
      </c>
      <c r="B1028" s="122" t="s">
        <v>10189</v>
      </c>
      <c r="C1028" s="123">
        <v>42471</v>
      </c>
      <c r="D1028" s="97" t="s">
        <v>11541</v>
      </c>
      <c r="E1028" s="97" t="s">
        <v>13</v>
      </c>
      <c r="F1028" s="97">
        <v>847842</v>
      </c>
      <c r="G1028" s="97"/>
      <c r="H1028" s="124" t="s">
        <v>2328</v>
      </c>
      <c r="I1028" s="125">
        <v>1640256.63</v>
      </c>
      <c r="J1028" s="125">
        <v>0</v>
      </c>
      <c r="K1028" s="126">
        <v>1640256.63</v>
      </c>
      <c r="L1028" s="100" t="s">
        <v>1324</v>
      </c>
    </row>
    <row r="1029" spans="1:12" ht="56.25" customHeight="1">
      <c r="A1029" s="97">
        <v>25</v>
      </c>
      <c r="B1029" s="122" t="s">
        <v>10189</v>
      </c>
      <c r="C1029" s="123">
        <v>42471</v>
      </c>
      <c r="D1029" s="97" t="s">
        <v>11542</v>
      </c>
      <c r="E1029" s="97" t="s">
        <v>13</v>
      </c>
      <c r="F1029" s="97">
        <v>847859</v>
      </c>
      <c r="G1029" s="97"/>
      <c r="H1029" s="124" t="s">
        <v>2329</v>
      </c>
      <c r="I1029" s="125">
        <v>174137.43</v>
      </c>
      <c r="J1029" s="125">
        <v>0</v>
      </c>
      <c r="K1029" s="126">
        <v>174137.43</v>
      </c>
      <c r="L1029" s="100" t="s">
        <v>1324</v>
      </c>
    </row>
    <row r="1030" spans="1:12" ht="56.25" customHeight="1">
      <c r="A1030" s="97">
        <v>25</v>
      </c>
      <c r="B1030" s="122" t="s">
        <v>10189</v>
      </c>
      <c r="C1030" s="123">
        <v>42471</v>
      </c>
      <c r="D1030" s="97" t="s">
        <v>11544</v>
      </c>
      <c r="E1030" s="97" t="s">
        <v>13</v>
      </c>
      <c r="F1030" s="97">
        <v>847862</v>
      </c>
      <c r="G1030" s="97"/>
      <c r="H1030" s="124" t="s">
        <v>2331</v>
      </c>
      <c r="I1030" s="125">
        <v>2921048.93</v>
      </c>
      <c r="J1030" s="125">
        <v>0</v>
      </c>
      <c r="K1030" s="126">
        <v>2921048.93</v>
      </c>
      <c r="L1030" s="100" t="s">
        <v>1324</v>
      </c>
    </row>
    <row r="1031" spans="1:12" ht="56.25" customHeight="1">
      <c r="A1031" s="97">
        <v>25</v>
      </c>
      <c r="B1031" s="122" t="s">
        <v>10189</v>
      </c>
      <c r="C1031" s="123">
        <v>42473</v>
      </c>
      <c r="D1031" s="97" t="s">
        <v>11559</v>
      </c>
      <c r="E1031" s="97" t="s">
        <v>6</v>
      </c>
      <c r="F1031" s="97">
        <v>848043</v>
      </c>
      <c r="G1031" s="97"/>
      <c r="H1031" s="124" t="s">
        <v>2346</v>
      </c>
      <c r="I1031" s="125">
        <v>0</v>
      </c>
      <c r="J1031" s="125">
        <v>13790.86</v>
      </c>
      <c r="K1031" s="126">
        <v>13790.86</v>
      </c>
      <c r="L1031" s="100" t="s">
        <v>1324</v>
      </c>
    </row>
    <row r="1032" spans="1:12" ht="56.25" customHeight="1">
      <c r="A1032" s="97">
        <v>25</v>
      </c>
      <c r="B1032" s="122" t="s">
        <v>10189</v>
      </c>
      <c r="C1032" s="123">
        <v>42473</v>
      </c>
      <c r="D1032" s="97" t="s">
        <v>11566</v>
      </c>
      <c r="E1032" s="97" t="s">
        <v>13</v>
      </c>
      <c r="F1032" s="97">
        <v>848059</v>
      </c>
      <c r="G1032" s="97"/>
      <c r="H1032" s="124" t="s">
        <v>2353</v>
      </c>
      <c r="I1032" s="125">
        <v>274443.87</v>
      </c>
      <c r="J1032" s="125">
        <v>0</v>
      </c>
      <c r="K1032" s="126">
        <v>274443.87</v>
      </c>
      <c r="L1032" s="100" t="s">
        <v>1324</v>
      </c>
    </row>
    <row r="1033" spans="1:12" ht="56.25" customHeight="1">
      <c r="A1033" s="97">
        <v>25</v>
      </c>
      <c r="B1033" s="122" t="s">
        <v>10189</v>
      </c>
      <c r="C1033" s="123">
        <v>42475</v>
      </c>
      <c r="D1033" s="97" t="s">
        <v>11596</v>
      </c>
      <c r="E1033" s="97" t="s">
        <v>13</v>
      </c>
      <c r="F1033" s="97">
        <v>848296</v>
      </c>
      <c r="G1033" s="97"/>
      <c r="H1033" s="124" t="s">
        <v>2381</v>
      </c>
      <c r="I1033" s="125">
        <v>1105851.93</v>
      </c>
      <c r="J1033" s="125">
        <v>0</v>
      </c>
      <c r="K1033" s="126">
        <v>1105851.93</v>
      </c>
      <c r="L1033" s="100" t="s">
        <v>1324</v>
      </c>
    </row>
    <row r="1034" spans="1:12" ht="56.25" customHeight="1">
      <c r="A1034" s="97">
        <v>25</v>
      </c>
      <c r="B1034" s="122" t="s">
        <v>10189</v>
      </c>
      <c r="C1034" s="123">
        <v>42475</v>
      </c>
      <c r="D1034" s="97" t="s">
        <v>11597</v>
      </c>
      <c r="E1034" s="97" t="s">
        <v>13</v>
      </c>
      <c r="F1034" s="97">
        <v>848297</v>
      </c>
      <c r="G1034" s="97"/>
      <c r="H1034" s="124" t="s">
        <v>2382</v>
      </c>
      <c r="I1034" s="125">
        <v>550193.93999999994</v>
      </c>
      <c r="J1034" s="125">
        <v>0</v>
      </c>
      <c r="K1034" s="126">
        <v>550193.93999999994</v>
      </c>
      <c r="L1034" s="100" t="s">
        <v>1324</v>
      </c>
    </row>
    <row r="1035" spans="1:12" ht="56.25" customHeight="1">
      <c r="A1035" s="97">
        <v>25</v>
      </c>
      <c r="B1035" s="122" t="s">
        <v>10189</v>
      </c>
      <c r="C1035" s="123">
        <v>42475</v>
      </c>
      <c r="D1035" s="97" t="s">
        <v>11598</v>
      </c>
      <c r="E1035" s="97" t="s">
        <v>13</v>
      </c>
      <c r="F1035" s="97">
        <v>848298</v>
      </c>
      <c r="G1035" s="97"/>
      <c r="H1035" s="124" t="s">
        <v>2383</v>
      </c>
      <c r="I1035" s="125">
        <v>1542433.39</v>
      </c>
      <c r="J1035" s="125">
        <v>0</v>
      </c>
      <c r="K1035" s="126">
        <v>1542433.39</v>
      </c>
      <c r="L1035" s="100" t="s">
        <v>1324</v>
      </c>
    </row>
    <row r="1036" spans="1:12" ht="56.25" customHeight="1">
      <c r="A1036" s="97">
        <v>25</v>
      </c>
      <c r="B1036" s="122" t="s">
        <v>10189</v>
      </c>
      <c r="C1036" s="123">
        <v>42475</v>
      </c>
      <c r="D1036" s="97" t="s">
        <v>11599</v>
      </c>
      <c r="E1036" s="97" t="s">
        <v>13</v>
      </c>
      <c r="F1036" s="97">
        <v>848299</v>
      </c>
      <c r="G1036" s="97"/>
      <c r="H1036" s="124" t="s">
        <v>2384</v>
      </c>
      <c r="I1036" s="125">
        <v>773687.2</v>
      </c>
      <c r="J1036" s="125">
        <v>0</v>
      </c>
      <c r="K1036" s="126">
        <v>773687.2</v>
      </c>
      <c r="L1036" s="100" t="s">
        <v>1324</v>
      </c>
    </row>
    <row r="1037" spans="1:12" ht="56.25" customHeight="1">
      <c r="A1037" s="97">
        <v>25</v>
      </c>
      <c r="B1037" s="122" t="s">
        <v>10189</v>
      </c>
      <c r="C1037" s="123">
        <v>42475</v>
      </c>
      <c r="D1037" s="97" t="s">
        <v>11600</v>
      </c>
      <c r="E1037" s="97" t="s">
        <v>13</v>
      </c>
      <c r="F1037" s="97">
        <v>848301</v>
      </c>
      <c r="G1037" s="97"/>
      <c r="H1037" s="124" t="s">
        <v>2385</v>
      </c>
      <c r="I1037" s="125">
        <v>116232.95</v>
      </c>
      <c r="J1037" s="125">
        <v>0</v>
      </c>
      <c r="K1037" s="126">
        <v>116232.95</v>
      </c>
      <c r="L1037" s="100" t="s">
        <v>1324</v>
      </c>
    </row>
    <row r="1038" spans="1:12" ht="56.25" customHeight="1">
      <c r="A1038" s="97">
        <v>25</v>
      </c>
      <c r="B1038" s="122" t="s">
        <v>10189</v>
      </c>
      <c r="C1038" s="123">
        <v>42475</v>
      </c>
      <c r="D1038" s="97" t="s">
        <v>11601</v>
      </c>
      <c r="E1038" s="97" t="s">
        <v>13</v>
      </c>
      <c r="F1038" s="97">
        <v>848302</v>
      </c>
      <c r="G1038" s="97"/>
      <c r="H1038" s="124" t="s">
        <v>2386</v>
      </c>
      <c r="I1038" s="125">
        <v>1938000</v>
      </c>
      <c r="J1038" s="125">
        <v>0</v>
      </c>
      <c r="K1038" s="126">
        <v>1938000</v>
      </c>
      <c r="L1038" s="100" t="s">
        <v>1324</v>
      </c>
    </row>
    <row r="1039" spans="1:12" ht="56.25" customHeight="1">
      <c r="A1039" s="97">
        <v>25</v>
      </c>
      <c r="B1039" s="122" t="s">
        <v>10189</v>
      </c>
      <c r="C1039" s="123">
        <v>42475</v>
      </c>
      <c r="D1039" s="97" t="s">
        <v>11602</v>
      </c>
      <c r="E1039" s="97" t="s">
        <v>13</v>
      </c>
      <c r="F1039" s="97">
        <v>848304</v>
      </c>
      <c r="G1039" s="97"/>
      <c r="H1039" s="124" t="s">
        <v>2387</v>
      </c>
      <c r="I1039" s="125">
        <v>2084619.88</v>
      </c>
      <c r="J1039" s="125">
        <v>0</v>
      </c>
      <c r="K1039" s="126">
        <v>2084619.88</v>
      </c>
      <c r="L1039" s="100" t="s">
        <v>1324</v>
      </c>
    </row>
    <row r="1040" spans="1:12" ht="56.25" customHeight="1">
      <c r="A1040" s="97">
        <v>25</v>
      </c>
      <c r="B1040" s="122" t="s">
        <v>10189</v>
      </c>
      <c r="C1040" s="123">
        <v>42475</v>
      </c>
      <c r="D1040" s="97" t="s">
        <v>11603</v>
      </c>
      <c r="E1040" s="97" t="s">
        <v>13</v>
      </c>
      <c r="F1040" s="97">
        <v>848305</v>
      </c>
      <c r="G1040" s="97"/>
      <c r="H1040" s="124" t="s">
        <v>2388</v>
      </c>
      <c r="I1040" s="125">
        <v>385589.46</v>
      </c>
      <c r="J1040" s="125">
        <v>0</v>
      </c>
      <c r="K1040" s="126">
        <v>385589.46</v>
      </c>
      <c r="L1040" s="100" t="s">
        <v>1324</v>
      </c>
    </row>
    <row r="1041" spans="1:12" ht="56.25" customHeight="1">
      <c r="A1041" s="97">
        <v>25</v>
      </c>
      <c r="B1041" s="122" t="s">
        <v>10189</v>
      </c>
      <c r="C1041" s="123">
        <v>42475</v>
      </c>
      <c r="D1041" s="97" t="s">
        <v>11604</v>
      </c>
      <c r="E1041" s="97" t="s">
        <v>13</v>
      </c>
      <c r="F1041" s="97">
        <v>848306</v>
      </c>
      <c r="G1041" s="97"/>
      <c r="H1041" s="124" t="s">
        <v>2389</v>
      </c>
      <c r="I1041" s="125">
        <v>670134.73</v>
      </c>
      <c r="J1041" s="125">
        <v>0</v>
      </c>
      <c r="K1041" s="126">
        <v>670134.73</v>
      </c>
      <c r="L1041" s="100" t="s">
        <v>1324</v>
      </c>
    </row>
    <row r="1042" spans="1:12" ht="56.25" customHeight="1">
      <c r="A1042" s="97">
        <v>25</v>
      </c>
      <c r="B1042" s="122" t="s">
        <v>10189</v>
      </c>
      <c r="C1042" s="123">
        <v>42475</v>
      </c>
      <c r="D1042" s="97" t="s">
        <v>11606</v>
      </c>
      <c r="E1042" s="97" t="s">
        <v>13</v>
      </c>
      <c r="F1042" s="97">
        <v>848314</v>
      </c>
      <c r="G1042" s="97"/>
      <c r="H1042" s="124" t="s">
        <v>2391</v>
      </c>
      <c r="I1042" s="125">
        <v>861171.94</v>
      </c>
      <c r="J1042" s="125">
        <v>0</v>
      </c>
      <c r="K1042" s="126">
        <v>861171.94</v>
      </c>
      <c r="L1042" s="100" t="s">
        <v>1324</v>
      </c>
    </row>
    <row r="1043" spans="1:12" ht="56.25" customHeight="1">
      <c r="A1043" s="97">
        <v>25</v>
      </c>
      <c r="B1043" s="122" t="s">
        <v>10189</v>
      </c>
      <c r="C1043" s="123">
        <v>42475</v>
      </c>
      <c r="D1043" s="97" t="s">
        <v>11607</v>
      </c>
      <c r="E1043" s="97" t="s">
        <v>13</v>
      </c>
      <c r="F1043" s="97">
        <v>848315</v>
      </c>
      <c r="G1043" s="97"/>
      <c r="H1043" s="124" t="s">
        <v>2392</v>
      </c>
      <c r="I1043" s="125">
        <v>1245806.96</v>
      </c>
      <c r="J1043" s="125">
        <v>0</v>
      </c>
      <c r="K1043" s="126">
        <v>1245806.96</v>
      </c>
      <c r="L1043" s="100" t="s">
        <v>1324</v>
      </c>
    </row>
    <row r="1044" spans="1:12" ht="56.25" customHeight="1">
      <c r="A1044" s="97">
        <v>25</v>
      </c>
      <c r="B1044" s="122" t="s">
        <v>10189</v>
      </c>
      <c r="C1044" s="123">
        <v>42479</v>
      </c>
      <c r="D1044" s="97" t="s">
        <v>11618</v>
      </c>
      <c r="E1044" s="97" t="s">
        <v>13</v>
      </c>
      <c r="F1044" s="97">
        <v>848485</v>
      </c>
      <c r="G1044" s="97"/>
      <c r="H1044" s="124" t="s">
        <v>2403</v>
      </c>
      <c r="I1044" s="125">
        <v>93478.75</v>
      </c>
      <c r="J1044" s="125">
        <v>0</v>
      </c>
      <c r="K1044" s="126">
        <v>93478.75</v>
      </c>
      <c r="L1044" s="100" t="s">
        <v>1324</v>
      </c>
    </row>
    <row r="1045" spans="1:12" ht="56.25" customHeight="1">
      <c r="A1045" s="97">
        <v>25</v>
      </c>
      <c r="B1045" s="122" t="s">
        <v>10189</v>
      </c>
      <c r="C1045" s="123">
        <v>42479</v>
      </c>
      <c r="D1045" s="97" t="s">
        <v>11619</v>
      </c>
      <c r="E1045" s="97" t="s">
        <v>13</v>
      </c>
      <c r="F1045" s="97">
        <v>848486</v>
      </c>
      <c r="G1045" s="97"/>
      <c r="H1045" s="124" t="s">
        <v>2404</v>
      </c>
      <c r="I1045" s="125">
        <v>93478.75</v>
      </c>
      <c r="J1045" s="125">
        <v>0</v>
      </c>
      <c r="K1045" s="126">
        <v>93478.75</v>
      </c>
      <c r="L1045" s="100" t="s">
        <v>1324</v>
      </c>
    </row>
    <row r="1046" spans="1:12" ht="56.25" customHeight="1">
      <c r="A1046" s="97">
        <v>25</v>
      </c>
      <c r="B1046" s="122" t="s">
        <v>10189</v>
      </c>
      <c r="C1046" s="123">
        <v>42479</v>
      </c>
      <c r="D1046" s="97" t="s">
        <v>11620</v>
      </c>
      <c r="E1046" s="97" t="s">
        <v>13</v>
      </c>
      <c r="F1046" s="97">
        <v>848487</v>
      </c>
      <c r="G1046" s="97"/>
      <c r="H1046" s="124" t="s">
        <v>2405</v>
      </c>
      <c r="I1046" s="125">
        <v>93478.75</v>
      </c>
      <c r="J1046" s="125">
        <v>0</v>
      </c>
      <c r="K1046" s="126">
        <v>93478.75</v>
      </c>
      <c r="L1046" s="100" t="s">
        <v>1324</v>
      </c>
    </row>
    <row r="1047" spans="1:12" ht="56.25" customHeight="1">
      <c r="A1047" s="97">
        <v>25</v>
      </c>
      <c r="B1047" s="122" t="s">
        <v>10189</v>
      </c>
      <c r="C1047" s="123">
        <v>42479</v>
      </c>
      <c r="D1047" s="97" t="s">
        <v>11621</v>
      </c>
      <c r="E1047" s="97" t="s">
        <v>13</v>
      </c>
      <c r="F1047" s="97">
        <v>848489</v>
      </c>
      <c r="G1047" s="97"/>
      <c r="H1047" s="124" t="s">
        <v>2406</v>
      </c>
      <c r="I1047" s="125">
        <v>791419.64</v>
      </c>
      <c r="J1047" s="125">
        <v>0</v>
      </c>
      <c r="K1047" s="126">
        <v>791419.64</v>
      </c>
      <c r="L1047" s="100" t="s">
        <v>1324</v>
      </c>
    </row>
    <row r="1048" spans="1:12" ht="56.25" customHeight="1">
      <c r="A1048" s="97">
        <v>25</v>
      </c>
      <c r="B1048" s="122" t="s">
        <v>10189</v>
      </c>
      <c r="C1048" s="123">
        <v>42479</v>
      </c>
      <c r="D1048" s="97" t="s">
        <v>11622</v>
      </c>
      <c r="E1048" s="97" t="s">
        <v>13</v>
      </c>
      <c r="F1048" s="97">
        <v>848490</v>
      </c>
      <c r="G1048" s="97"/>
      <c r="H1048" s="124" t="s">
        <v>2407</v>
      </c>
      <c r="I1048" s="125">
        <v>193743.3</v>
      </c>
      <c r="J1048" s="125">
        <v>0</v>
      </c>
      <c r="K1048" s="126">
        <v>193743.3</v>
      </c>
      <c r="L1048" s="100" t="s">
        <v>1324</v>
      </c>
    </row>
    <row r="1049" spans="1:12" ht="56.25" customHeight="1">
      <c r="A1049" s="97">
        <v>25</v>
      </c>
      <c r="B1049" s="122" t="s">
        <v>10189</v>
      </c>
      <c r="C1049" s="123">
        <v>42479</v>
      </c>
      <c r="D1049" s="97" t="s">
        <v>11623</v>
      </c>
      <c r="E1049" s="97" t="s">
        <v>13</v>
      </c>
      <c r="F1049" s="97">
        <v>848491</v>
      </c>
      <c r="G1049" s="97"/>
      <c r="H1049" s="124" t="s">
        <v>2408</v>
      </c>
      <c r="I1049" s="125">
        <v>958490.66</v>
      </c>
      <c r="J1049" s="125">
        <v>0</v>
      </c>
      <c r="K1049" s="126">
        <v>958490.66</v>
      </c>
      <c r="L1049" s="100" t="s">
        <v>1324</v>
      </c>
    </row>
    <row r="1050" spans="1:12" ht="56.25" customHeight="1">
      <c r="A1050" s="97">
        <v>25</v>
      </c>
      <c r="B1050" s="122" t="s">
        <v>10189</v>
      </c>
      <c r="C1050" s="123">
        <v>42479</v>
      </c>
      <c r="D1050" s="97" t="s">
        <v>11624</v>
      </c>
      <c r="E1050" s="97" t="s">
        <v>13</v>
      </c>
      <c r="F1050" s="97">
        <v>848492</v>
      </c>
      <c r="G1050" s="97"/>
      <c r="H1050" s="124" t="s">
        <v>2409</v>
      </c>
      <c r="I1050" s="125">
        <v>93478.75</v>
      </c>
      <c r="J1050" s="125">
        <v>0</v>
      </c>
      <c r="K1050" s="126">
        <v>93478.75</v>
      </c>
      <c r="L1050" s="100" t="s">
        <v>1324</v>
      </c>
    </row>
    <row r="1051" spans="1:12" ht="56.25" customHeight="1">
      <c r="A1051" s="97">
        <v>25</v>
      </c>
      <c r="B1051" s="122" t="s">
        <v>10189</v>
      </c>
      <c r="C1051" s="123">
        <v>42479</v>
      </c>
      <c r="D1051" s="97" t="s">
        <v>11625</v>
      </c>
      <c r="E1051" s="97" t="s">
        <v>13</v>
      </c>
      <c r="F1051" s="97">
        <v>848493</v>
      </c>
      <c r="G1051" s="97"/>
      <c r="H1051" s="124" t="s">
        <v>2410</v>
      </c>
      <c r="I1051" s="125">
        <v>400000</v>
      </c>
      <c r="J1051" s="125">
        <v>0</v>
      </c>
      <c r="K1051" s="126">
        <v>400000</v>
      </c>
      <c r="L1051" s="100" t="s">
        <v>1324</v>
      </c>
    </row>
    <row r="1052" spans="1:12" ht="56.25" customHeight="1">
      <c r="A1052" s="97">
        <v>25</v>
      </c>
      <c r="B1052" s="122" t="s">
        <v>10189</v>
      </c>
      <c r="C1052" s="123">
        <v>42479</v>
      </c>
      <c r="D1052" s="97" t="s">
        <v>11626</v>
      </c>
      <c r="E1052" s="97" t="s">
        <v>13</v>
      </c>
      <c r="F1052" s="97">
        <v>848497</v>
      </c>
      <c r="G1052" s="97"/>
      <c r="H1052" s="124" t="s">
        <v>2411</v>
      </c>
      <c r="I1052" s="125">
        <v>1109370.07</v>
      </c>
      <c r="J1052" s="125">
        <v>0</v>
      </c>
      <c r="K1052" s="126">
        <v>1109370.07</v>
      </c>
      <c r="L1052" s="100" t="s">
        <v>1324</v>
      </c>
    </row>
    <row r="1053" spans="1:12" ht="56.25" customHeight="1">
      <c r="A1053" s="97">
        <v>25</v>
      </c>
      <c r="B1053" s="122" t="s">
        <v>10189</v>
      </c>
      <c r="C1053" s="123">
        <v>42479</v>
      </c>
      <c r="D1053" s="97" t="s">
        <v>11627</v>
      </c>
      <c r="E1053" s="97" t="s">
        <v>13</v>
      </c>
      <c r="F1053" s="97">
        <v>848499</v>
      </c>
      <c r="G1053" s="97"/>
      <c r="H1053" s="124" t="s">
        <v>2412</v>
      </c>
      <c r="I1053" s="125">
        <v>1092781.01</v>
      </c>
      <c r="J1053" s="125">
        <v>0</v>
      </c>
      <c r="K1053" s="126">
        <v>1092781.01</v>
      </c>
      <c r="L1053" s="100" t="s">
        <v>1324</v>
      </c>
    </row>
    <row r="1054" spans="1:12" ht="56.25" customHeight="1">
      <c r="A1054" s="97">
        <v>25</v>
      </c>
      <c r="B1054" s="122" t="s">
        <v>10189</v>
      </c>
      <c r="C1054" s="123">
        <v>42479</v>
      </c>
      <c r="D1054" s="97" t="s">
        <v>11628</v>
      </c>
      <c r="E1054" s="97" t="s">
        <v>13</v>
      </c>
      <c r="F1054" s="97">
        <v>848500</v>
      </c>
      <c r="G1054" s="97"/>
      <c r="H1054" s="124" t="s">
        <v>2413</v>
      </c>
      <c r="I1054" s="125">
        <v>1433449.95</v>
      </c>
      <c r="J1054" s="125">
        <v>0</v>
      </c>
      <c r="K1054" s="126">
        <v>1433449.95</v>
      </c>
      <c r="L1054" s="100" t="s">
        <v>1324</v>
      </c>
    </row>
    <row r="1055" spans="1:12" ht="56.25" customHeight="1">
      <c r="A1055" s="97">
        <v>25</v>
      </c>
      <c r="B1055" s="122" t="s">
        <v>10189</v>
      </c>
      <c r="C1055" s="123">
        <v>42480</v>
      </c>
      <c r="D1055" s="97" t="s">
        <v>11637</v>
      </c>
      <c r="E1055" s="97" t="s">
        <v>13</v>
      </c>
      <c r="F1055" s="97">
        <v>848705</v>
      </c>
      <c r="G1055" s="97"/>
      <c r="H1055" s="124" t="s">
        <v>2422</v>
      </c>
      <c r="I1055" s="125">
        <v>2427401.39</v>
      </c>
      <c r="J1055" s="125">
        <v>0</v>
      </c>
      <c r="K1055" s="126">
        <v>2427401.39</v>
      </c>
      <c r="L1055" s="100" t="s">
        <v>1324</v>
      </c>
    </row>
    <row r="1056" spans="1:12" ht="56.25" customHeight="1">
      <c r="A1056" s="97">
        <v>25</v>
      </c>
      <c r="B1056" s="122" t="s">
        <v>10189</v>
      </c>
      <c r="C1056" s="123">
        <v>42480</v>
      </c>
      <c r="D1056" s="97" t="s">
        <v>11638</v>
      </c>
      <c r="E1056" s="97" t="s">
        <v>13</v>
      </c>
      <c r="F1056" s="97">
        <v>848706</v>
      </c>
      <c r="G1056" s="97"/>
      <c r="H1056" s="124" t="s">
        <v>2423</v>
      </c>
      <c r="I1056" s="125">
        <v>555407.13</v>
      </c>
      <c r="J1056" s="125">
        <v>0</v>
      </c>
      <c r="K1056" s="126">
        <v>555407.13</v>
      </c>
      <c r="L1056" s="100" t="s">
        <v>1324</v>
      </c>
    </row>
    <row r="1057" spans="1:12" ht="56.25" customHeight="1">
      <c r="A1057" s="97">
        <v>25</v>
      </c>
      <c r="B1057" s="122" t="s">
        <v>10189</v>
      </c>
      <c r="C1057" s="123">
        <v>42480</v>
      </c>
      <c r="D1057" s="97" t="s">
        <v>11639</v>
      </c>
      <c r="E1057" s="97" t="s">
        <v>13</v>
      </c>
      <c r="F1057" s="97">
        <v>848708</v>
      </c>
      <c r="G1057" s="97"/>
      <c r="H1057" s="124" t="s">
        <v>2424</v>
      </c>
      <c r="I1057" s="125">
        <v>322304.36</v>
      </c>
      <c r="J1057" s="125">
        <v>0</v>
      </c>
      <c r="K1057" s="126">
        <v>322304.36</v>
      </c>
      <c r="L1057" s="100" t="s">
        <v>1324</v>
      </c>
    </row>
    <row r="1058" spans="1:12" ht="56.25" customHeight="1">
      <c r="A1058" s="97">
        <v>25</v>
      </c>
      <c r="B1058" s="122" t="s">
        <v>10189</v>
      </c>
      <c r="C1058" s="123">
        <v>42480</v>
      </c>
      <c r="D1058" s="97" t="s">
        <v>11640</v>
      </c>
      <c r="E1058" s="97" t="s">
        <v>13</v>
      </c>
      <c r="F1058" s="97">
        <v>848709</v>
      </c>
      <c r="G1058" s="97"/>
      <c r="H1058" s="124" t="s">
        <v>2425</v>
      </c>
      <c r="I1058" s="125">
        <v>629093.53</v>
      </c>
      <c r="J1058" s="125">
        <v>0</v>
      </c>
      <c r="K1058" s="126">
        <v>629093.53</v>
      </c>
      <c r="L1058" s="100" t="s">
        <v>1324</v>
      </c>
    </row>
    <row r="1059" spans="1:12" ht="56.25" customHeight="1">
      <c r="A1059" s="97">
        <v>25</v>
      </c>
      <c r="B1059" s="122" t="s">
        <v>10189</v>
      </c>
      <c r="C1059" s="123">
        <v>42480</v>
      </c>
      <c r="D1059" s="97" t="s">
        <v>11641</v>
      </c>
      <c r="E1059" s="97" t="s">
        <v>13</v>
      </c>
      <c r="F1059" s="97">
        <v>848710</v>
      </c>
      <c r="G1059" s="97"/>
      <c r="H1059" s="124" t="s">
        <v>2426</v>
      </c>
      <c r="I1059" s="125">
        <v>1631908.62</v>
      </c>
      <c r="J1059" s="125">
        <v>0</v>
      </c>
      <c r="K1059" s="126">
        <v>1631908.62</v>
      </c>
      <c r="L1059" s="100" t="s">
        <v>1324</v>
      </c>
    </row>
    <row r="1060" spans="1:12" ht="56.25" customHeight="1">
      <c r="A1060" s="97">
        <v>25</v>
      </c>
      <c r="B1060" s="122" t="s">
        <v>10189</v>
      </c>
      <c r="C1060" s="123">
        <v>42480</v>
      </c>
      <c r="D1060" s="97" t="s">
        <v>11642</v>
      </c>
      <c r="E1060" s="97" t="s">
        <v>13</v>
      </c>
      <c r="F1060" s="97">
        <v>848711</v>
      </c>
      <c r="G1060" s="97"/>
      <c r="H1060" s="124" t="s">
        <v>2427</v>
      </c>
      <c r="I1060" s="125">
        <v>1363220.19</v>
      </c>
      <c r="J1060" s="125">
        <v>0</v>
      </c>
      <c r="K1060" s="126">
        <v>1363220.19</v>
      </c>
      <c r="L1060" s="100" t="s">
        <v>1324</v>
      </c>
    </row>
    <row r="1061" spans="1:12" ht="56.25" customHeight="1">
      <c r="A1061" s="97">
        <v>25</v>
      </c>
      <c r="B1061" s="122" t="s">
        <v>10189</v>
      </c>
      <c r="C1061" s="123">
        <v>42480</v>
      </c>
      <c r="D1061" s="97" t="s">
        <v>11643</v>
      </c>
      <c r="E1061" s="97" t="s">
        <v>13</v>
      </c>
      <c r="F1061" s="97">
        <v>848712</v>
      </c>
      <c r="G1061" s="97"/>
      <c r="H1061" s="124" t="s">
        <v>2428</v>
      </c>
      <c r="I1061" s="125">
        <v>253840.41</v>
      </c>
      <c r="J1061" s="125">
        <v>0</v>
      </c>
      <c r="K1061" s="126">
        <v>253840.41</v>
      </c>
      <c r="L1061" s="100" t="s">
        <v>1324</v>
      </c>
    </row>
    <row r="1062" spans="1:12" ht="56.25" customHeight="1">
      <c r="A1062" s="97">
        <v>25</v>
      </c>
      <c r="B1062" s="122" t="s">
        <v>10189</v>
      </c>
      <c r="C1062" s="123">
        <v>42480</v>
      </c>
      <c r="D1062" s="97" t="s">
        <v>11644</v>
      </c>
      <c r="E1062" s="97" t="s">
        <v>13</v>
      </c>
      <c r="F1062" s="97">
        <v>848713</v>
      </c>
      <c r="G1062" s="97"/>
      <c r="H1062" s="124" t="s">
        <v>2429</v>
      </c>
      <c r="I1062" s="125">
        <v>125084.64</v>
      </c>
      <c r="J1062" s="125">
        <v>0</v>
      </c>
      <c r="K1062" s="126">
        <v>125084.64</v>
      </c>
      <c r="L1062" s="100" t="s">
        <v>1324</v>
      </c>
    </row>
    <row r="1063" spans="1:12" ht="56.25" customHeight="1">
      <c r="A1063" s="97">
        <v>25</v>
      </c>
      <c r="B1063" s="122" t="s">
        <v>10189</v>
      </c>
      <c r="C1063" s="123">
        <v>42480</v>
      </c>
      <c r="D1063" s="97" t="s">
        <v>11645</v>
      </c>
      <c r="E1063" s="97" t="s">
        <v>13</v>
      </c>
      <c r="F1063" s="97">
        <v>848714</v>
      </c>
      <c r="G1063" s="97"/>
      <c r="H1063" s="124" t="s">
        <v>2430</v>
      </c>
      <c r="I1063" s="125">
        <v>1099372.78</v>
      </c>
      <c r="J1063" s="125">
        <v>0</v>
      </c>
      <c r="K1063" s="126">
        <v>1099372.78</v>
      </c>
      <c r="L1063" s="100" t="s">
        <v>1324</v>
      </c>
    </row>
    <row r="1064" spans="1:12" ht="56.25" customHeight="1">
      <c r="A1064" s="97">
        <v>25</v>
      </c>
      <c r="B1064" s="122" t="s">
        <v>10189</v>
      </c>
      <c r="C1064" s="123">
        <v>42480</v>
      </c>
      <c r="D1064" s="97" t="s">
        <v>11646</v>
      </c>
      <c r="E1064" s="97" t="s">
        <v>13</v>
      </c>
      <c r="F1064" s="97">
        <v>848716</v>
      </c>
      <c r="G1064" s="97"/>
      <c r="H1064" s="124" t="s">
        <v>2431</v>
      </c>
      <c r="I1064" s="125">
        <v>1227524.8500000001</v>
      </c>
      <c r="J1064" s="125">
        <v>0</v>
      </c>
      <c r="K1064" s="126">
        <v>1227524.8500000001</v>
      </c>
      <c r="L1064" s="100" t="s">
        <v>1324</v>
      </c>
    </row>
    <row r="1065" spans="1:12" ht="56.25" customHeight="1">
      <c r="A1065" s="97">
        <v>25</v>
      </c>
      <c r="B1065" s="122" t="s">
        <v>10189</v>
      </c>
      <c r="C1065" s="123">
        <v>42480</v>
      </c>
      <c r="D1065" s="97" t="s">
        <v>11647</v>
      </c>
      <c r="E1065" s="97" t="s">
        <v>13</v>
      </c>
      <c r="F1065" s="97">
        <v>848719</v>
      </c>
      <c r="G1065" s="97"/>
      <c r="H1065" s="124" t="s">
        <v>2432</v>
      </c>
      <c r="I1065" s="125">
        <v>1402780.43</v>
      </c>
      <c r="J1065" s="125">
        <v>0</v>
      </c>
      <c r="K1065" s="126">
        <v>1402780.43</v>
      </c>
      <c r="L1065" s="100" t="s">
        <v>1324</v>
      </c>
    </row>
    <row r="1066" spans="1:12" ht="56.25" customHeight="1">
      <c r="A1066" s="97">
        <v>25</v>
      </c>
      <c r="B1066" s="122" t="s">
        <v>10189</v>
      </c>
      <c r="C1066" s="123">
        <v>42485</v>
      </c>
      <c r="D1066" s="97" t="s">
        <v>11681</v>
      </c>
      <c r="E1066" s="97" t="s">
        <v>13</v>
      </c>
      <c r="F1066" s="97">
        <v>849148</v>
      </c>
      <c r="G1066" s="97"/>
      <c r="H1066" s="124" t="s">
        <v>2464</v>
      </c>
      <c r="I1066" s="125">
        <v>774041.46</v>
      </c>
      <c r="J1066" s="125">
        <v>0</v>
      </c>
      <c r="K1066" s="126">
        <v>774041.46</v>
      </c>
      <c r="L1066" s="100" t="s">
        <v>1324</v>
      </c>
    </row>
    <row r="1067" spans="1:12" ht="56.25" customHeight="1">
      <c r="A1067" s="97">
        <v>25</v>
      </c>
      <c r="B1067" s="122" t="s">
        <v>10189</v>
      </c>
      <c r="C1067" s="123">
        <v>42485</v>
      </c>
      <c r="D1067" s="97" t="s">
        <v>11682</v>
      </c>
      <c r="E1067" s="97" t="s">
        <v>13</v>
      </c>
      <c r="F1067" s="97">
        <v>849149</v>
      </c>
      <c r="G1067" s="97"/>
      <c r="H1067" s="124" t="s">
        <v>2465</v>
      </c>
      <c r="I1067" s="125">
        <v>609194.67000000004</v>
      </c>
      <c r="J1067" s="125">
        <v>0</v>
      </c>
      <c r="K1067" s="126">
        <v>609194.67000000004</v>
      </c>
      <c r="L1067" s="100" t="s">
        <v>1324</v>
      </c>
    </row>
    <row r="1068" spans="1:12" ht="56.25" customHeight="1">
      <c r="A1068" s="97">
        <v>25</v>
      </c>
      <c r="B1068" s="122" t="s">
        <v>10189</v>
      </c>
      <c r="C1068" s="123">
        <v>42485</v>
      </c>
      <c r="D1068" s="97" t="s">
        <v>11683</v>
      </c>
      <c r="E1068" s="97" t="s">
        <v>13</v>
      </c>
      <c r="F1068" s="97">
        <v>849150</v>
      </c>
      <c r="G1068" s="97"/>
      <c r="H1068" s="124" t="s">
        <v>2466</v>
      </c>
      <c r="I1068" s="125">
        <v>527018.81999999995</v>
      </c>
      <c r="J1068" s="125">
        <v>0</v>
      </c>
      <c r="K1068" s="126">
        <v>527018.81999999995</v>
      </c>
      <c r="L1068" s="100" t="s">
        <v>1324</v>
      </c>
    </row>
    <row r="1069" spans="1:12" ht="56.25" customHeight="1">
      <c r="A1069" s="97">
        <v>25</v>
      </c>
      <c r="B1069" s="122" t="s">
        <v>10189</v>
      </c>
      <c r="C1069" s="123">
        <v>42485</v>
      </c>
      <c r="D1069" s="97" t="s">
        <v>11684</v>
      </c>
      <c r="E1069" s="97" t="s">
        <v>13</v>
      </c>
      <c r="F1069" s="97">
        <v>849152</v>
      </c>
      <c r="G1069" s="97"/>
      <c r="H1069" s="124" t="s">
        <v>2467</v>
      </c>
      <c r="I1069" s="125">
        <v>168008.51</v>
      </c>
      <c r="J1069" s="125">
        <v>0</v>
      </c>
      <c r="K1069" s="126">
        <v>168008.51</v>
      </c>
      <c r="L1069" s="100" t="s">
        <v>1324</v>
      </c>
    </row>
    <row r="1070" spans="1:12" ht="56.25" customHeight="1">
      <c r="A1070" s="97">
        <v>25</v>
      </c>
      <c r="B1070" s="122" t="s">
        <v>10189</v>
      </c>
      <c r="C1070" s="123">
        <v>42485</v>
      </c>
      <c r="D1070" s="97" t="s">
        <v>11685</v>
      </c>
      <c r="E1070" s="97" t="s">
        <v>13</v>
      </c>
      <c r="F1070" s="97">
        <v>849153</v>
      </c>
      <c r="G1070" s="97"/>
      <c r="H1070" s="124" t="s">
        <v>2468</v>
      </c>
      <c r="I1070" s="125">
        <v>365603</v>
      </c>
      <c r="J1070" s="125">
        <v>0</v>
      </c>
      <c r="K1070" s="126">
        <v>365603</v>
      </c>
      <c r="L1070" s="100" t="s">
        <v>1324</v>
      </c>
    </row>
    <row r="1071" spans="1:12" ht="56.25" customHeight="1">
      <c r="A1071" s="97">
        <v>25</v>
      </c>
      <c r="B1071" s="122" t="s">
        <v>10189</v>
      </c>
      <c r="C1071" s="123">
        <v>42485</v>
      </c>
      <c r="D1071" s="97" t="s">
        <v>11686</v>
      </c>
      <c r="E1071" s="97" t="s">
        <v>13</v>
      </c>
      <c r="F1071" s="97">
        <v>849154</v>
      </c>
      <c r="G1071" s="97"/>
      <c r="H1071" s="124" t="s">
        <v>2469</v>
      </c>
      <c r="I1071" s="125">
        <v>145838.29</v>
      </c>
      <c r="J1071" s="125">
        <v>0</v>
      </c>
      <c r="K1071" s="126">
        <v>145838.29</v>
      </c>
      <c r="L1071" s="100" t="s">
        <v>1324</v>
      </c>
    </row>
    <row r="1072" spans="1:12" ht="56.25" customHeight="1">
      <c r="A1072" s="97">
        <v>25</v>
      </c>
      <c r="B1072" s="122" t="s">
        <v>10189</v>
      </c>
      <c r="C1072" s="123">
        <v>42485</v>
      </c>
      <c r="D1072" s="97" t="s">
        <v>11687</v>
      </c>
      <c r="E1072" s="97" t="s">
        <v>13</v>
      </c>
      <c r="F1072" s="97">
        <v>849156</v>
      </c>
      <c r="G1072" s="97"/>
      <c r="H1072" s="124" t="s">
        <v>2470</v>
      </c>
      <c r="I1072" s="125">
        <v>539184.35</v>
      </c>
      <c r="J1072" s="125">
        <v>0</v>
      </c>
      <c r="K1072" s="126">
        <v>539184.35</v>
      </c>
      <c r="L1072" s="100" t="s">
        <v>1324</v>
      </c>
    </row>
    <row r="1073" spans="1:12" ht="56.25" customHeight="1">
      <c r="A1073" s="97">
        <v>25</v>
      </c>
      <c r="B1073" s="122" t="s">
        <v>10189</v>
      </c>
      <c r="C1073" s="123">
        <v>42485</v>
      </c>
      <c r="D1073" s="97" t="s">
        <v>11688</v>
      </c>
      <c r="E1073" s="97" t="s">
        <v>13</v>
      </c>
      <c r="F1073" s="97">
        <v>849157</v>
      </c>
      <c r="G1073" s="97"/>
      <c r="H1073" s="124" t="s">
        <v>2471</v>
      </c>
      <c r="I1073" s="125">
        <v>85587.07</v>
      </c>
      <c r="J1073" s="125">
        <v>0</v>
      </c>
      <c r="K1073" s="126">
        <v>85587.07</v>
      </c>
      <c r="L1073" s="100" t="s">
        <v>1324</v>
      </c>
    </row>
    <row r="1074" spans="1:12" ht="56.25" customHeight="1">
      <c r="A1074" s="97">
        <v>25</v>
      </c>
      <c r="B1074" s="122" t="s">
        <v>10189</v>
      </c>
      <c r="C1074" s="123">
        <v>42485</v>
      </c>
      <c r="D1074" s="97" t="s">
        <v>11689</v>
      </c>
      <c r="E1074" s="97" t="s">
        <v>13</v>
      </c>
      <c r="F1074" s="97">
        <v>849159</v>
      </c>
      <c r="G1074" s="97"/>
      <c r="H1074" s="124" t="s">
        <v>2472</v>
      </c>
      <c r="I1074" s="125">
        <v>542026.56999999995</v>
      </c>
      <c r="J1074" s="125">
        <v>0</v>
      </c>
      <c r="K1074" s="126">
        <v>542026.56999999995</v>
      </c>
      <c r="L1074" s="100" t="s">
        <v>1324</v>
      </c>
    </row>
    <row r="1075" spans="1:12" ht="56.25" customHeight="1">
      <c r="A1075" s="97">
        <v>25</v>
      </c>
      <c r="B1075" s="122" t="s">
        <v>10189</v>
      </c>
      <c r="C1075" s="123">
        <v>42485</v>
      </c>
      <c r="D1075" s="97" t="s">
        <v>11690</v>
      </c>
      <c r="E1075" s="97" t="s">
        <v>13</v>
      </c>
      <c r="F1075" s="97">
        <v>849162</v>
      </c>
      <c r="G1075" s="97"/>
      <c r="H1075" s="124" t="s">
        <v>2473</v>
      </c>
      <c r="I1075" s="125">
        <v>705629.51</v>
      </c>
      <c r="J1075" s="125">
        <v>0</v>
      </c>
      <c r="K1075" s="126">
        <v>705629.51</v>
      </c>
      <c r="L1075" s="100" t="s">
        <v>1324</v>
      </c>
    </row>
    <row r="1076" spans="1:12" ht="56.25" customHeight="1">
      <c r="A1076" s="97">
        <v>25</v>
      </c>
      <c r="B1076" s="122" t="s">
        <v>10189</v>
      </c>
      <c r="C1076" s="123">
        <v>42485</v>
      </c>
      <c r="D1076" s="97" t="s">
        <v>11691</v>
      </c>
      <c r="E1076" s="97" t="s">
        <v>13</v>
      </c>
      <c r="F1076" s="97">
        <v>849163</v>
      </c>
      <c r="G1076" s="97"/>
      <c r="H1076" s="124" t="s">
        <v>2474</v>
      </c>
      <c r="I1076" s="125">
        <v>30490.62</v>
      </c>
      <c r="J1076" s="125">
        <v>0</v>
      </c>
      <c r="K1076" s="126">
        <v>30490.62</v>
      </c>
      <c r="L1076" s="100" t="s">
        <v>1324</v>
      </c>
    </row>
    <row r="1077" spans="1:12" ht="56.25" customHeight="1">
      <c r="A1077" s="97">
        <v>25</v>
      </c>
      <c r="B1077" s="122" t="s">
        <v>10189</v>
      </c>
      <c r="C1077" s="123">
        <v>42485</v>
      </c>
      <c r="D1077" s="97" t="s">
        <v>11692</v>
      </c>
      <c r="E1077" s="97" t="s">
        <v>13</v>
      </c>
      <c r="F1077" s="97">
        <v>849166</v>
      </c>
      <c r="G1077" s="97"/>
      <c r="H1077" s="124" t="s">
        <v>2475</v>
      </c>
      <c r="I1077" s="125">
        <v>411939.13</v>
      </c>
      <c r="J1077" s="125">
        <v>0</v>
      </c>
      <c r="K1077" s="126">
        <v>411939.13</v>
      </c>
      <c r="L1077" s="100" t="s">
        <v>1324</v>
      </c>
    </row>
    <row r="1078" spans="1:12" ht="56.25" customHeight="1">
      <c r="A1078" s="97">
        <v>25</v>
      </c>
      <c r="B1078" s="122" t="s">
        <v>10189</v>
      </c>
      <c r="C1078" s="123">
        <v>42485</v>
      </c>
      <c r="D1078" s="97" t="s">
        <v>11693</v>
      </c>
      <c r="E1078" s="97" t="s">
        <v>13</v>
      </c>
      <c r="F1078" s="97">
        <v>849168</v>
      </c>
      <c r="G1078" s="97"/>
      <c r="H1078" s="124" t="s">
        <v>2476</v>
      </c>
      <c r="I1078" s="125">
        <v>1840463.28</v>
      </c>
      <c r="J1078" s="125">
        <v>0</v>
      </c>
      <c r="K1078" s="126">
        <v>1840463.28</v>
      </c>
      <c r="L1078" s="100" t="s">
        <v>1324</v>
      </c>
    </row>
    <row r="1079" spans="1:12" ht="56.25" customHeight="1">
      <c r="A1079" s="97">
        <v>25</v>
      </c>
      <c r="B1079" s="122" t="s">
        <v>10189</v>
      </c>
      <c r="C1079" s="123">
        <v>42485</v>
      </c>
      <c r="D1079" s="97" t="s">
        <v>11694</v>
      </c>
      <c r="E1079" s="97" t="s">
        <v>13</v>
      </c>
      <c r="F1079" s="97">
        <v>849169</v>
      </c>
      <c r="G1079" s="97"/>
      <c r="H1079" s="124" t="s">
        <v>2477</v>
      </c>
      <c r="I1079" s="125">
        <v>255781.75</v>
      </c>
      <c r="J1079" s="125">
        <v>0</v>
      </c>
      <c r="K1079" s="126">
        <v>255781.75</v>
      </c>
      <c r="L1079" s="100" t="s">
        <v>1324</v>
      </c>
    </row>
    <row r="1080" spans="1:12" ht="56.25" customHeight="1">
      <c r="A1080" s="97">
        <v>25</v>
      </c>
      <c r="B1080" s="122" t="s">
        <v>10189</v>
      </c>
      <c r="C1080" s="123">
        <v>42485</v>
      </c>
      <c r="D1080" s="97" t="s">
        <v>11695</v>
      </c>
      <c r="E1080" s="97" t="s">
        <v>13</v>
      </c>
      <c r="F1080" s="97">
        <v>849172</v>
      </c>
      <c r="G1080" s="97"/>
      <c r="H1080" s="124" t="s">
        <v>2478</v>
      </c>
      <c r="I1080" s="125">
        <v>248921.73</v>
      </c>
      <c r="J1080" s="125">
        <v>0</v>
      </c>
      <c r="K1080" s="126">
        <v>248921.73</v>
      </c>
      <c r="L1080" s="100" t="s">
        <v>1324</v>
      </c>
    </row>
    <row r="1081" spans="1:12" ht="56.25" customHeight="1">
      <c r="A1081" s="97">
        <v>25</v>
      </c>
      <c r="B1081" s="122" t="s">
        <v>10189</v>
      </c>
      <c r="C1081" s="123">
        <v>42485</v>
      </c>
      <c r="D1081" s="97" t="s">
        <v>11696</v>
      </c>
      <c r="E1081" s="97" t="s">
        <v>13</v>
      </c>
      <c r="F1081" s="97">
        <v>849174</v>
      </c>
      <c r="G1081" s="97"/>
      <c r="H1081" s="124" t="s">
        <v>2479</v>
      </c>
      <c r="I1081" s="125">
        <v>669803.92000000004</v>
      </c>
      <c r="J1081" s="125">
        <v>0</v>
      </c>
      <c r="K1081" s="126">
        <v>669803.92000000004</v>
      </c>
      <c r="L1081" s="100" t="s">
        <v>1324</v>
      </c>
    </row>
    <row r="1082" spans="1:12" ht="56.25" customHeight="1">
      <c r="A1082" s="97">
        <v>25</v>
      </c>
      <c r="B1082" s="122" t="s">
        <v>10189</v>
      </c>
      <c r="C1082" s="123">
        <v>42485</v>
      </c>
      <c r="D1082" s="97" t="s">
        <v>11697</v>
      </c>
      <c r="E1082" s="97" t="s">
        <v>13</v>
      </c>
      <c r="F1082" s="97">
        <v>849177</v>
      </c>
      <c r="G1082" s="97"/>
      <c r="H1082" s="124" t="s">
        <v>2480</v>
      </c>
      <c r="I1082" s="125">
        <v>133448.29</v>
      </c>
      <c r="J1082" s="125">
        <v>0</v>
      </c>
      <c r="K1082" s="126">
        <v>133448.29</v>
      </c>
      <c r="L1082" s="100" t="s">
        <v>1324</v>
      </c>
    </row>
    <row r="1083" spans="1:12" ht="56.25" customHeight="1">
      <c r="A1083" s="97">
        <v>25</v>
      </c>
      <c r="B1083" s="122" t="s">
        <v>10189</v>
      </c>
      <c r="C1083" s="123">
        <v>42485</v>
      </c>
      <c r="D1083" s="97" t="s">
        <v>11698</v>
      </c>
      <c r="E1083" s="97" t="s">
        <v>13</v>
      </c>
      <c r="F1083" s="97">
        <v>849178</v>
      </c>
      <c r="G1083" s="97"/>
      <c r="H1083" s="124" t="s">
        <v>2481</v>
      </c>
      <c r="I1083" s="125">
        <v>1095648.42</v>
      </c>
      <c r="J1083" s="125">
        <v>0</v>
      </c>
      <c r="K1083" s="126">
        <v>1095648.42</v>
      </c>
      <c r="L1083" s="100" t="s">
        <v>1324</v>
      </c>
    </row>
    <row r="1084" spans="1:12" ht="56.25" customHeight="1">
      <c r="A1084" s="97">
        <v>25</v>
      </c>
      <c r="B1084" s="122" t="s">
        <v>10189</v>
      </c>
      <c r="C1084" s="123">
        <v>42485</v>
      </c>
      <c r="D1084" s="97" t="s">
        <v>11699</v>
      </c>
      <c r="E1084" s="97" t="s">
        <v>13</v>
      </c>
      <c r="F1084" s="97">
        <v>849179</v>
      </c>
      <c r="G1084" s="97"/>
      <c r="H1084" s="124" t="s">
        <v>2482</v>
      </c>
      <c r="I1084" s="125">
        <v>510425.53</v>
      </c>
      <c r="J1084" s="125">
        <v>0</v>
      </c>
      <c r="K1084" s="126">
        <v>510425.53</v>
      </c>
      <c r="L1084" s="100" t="s">
        <v>1324</v>
      </c>
    </row>
    <row r="1085" spans="1:12" ht="56.25" customHeight="1">
      <c r="A1085" s="97">
        <v>25</v>
      </c>
      <c r="B1085" s="122" t="s">
        <v>10189</v>
      </c>
      <c r="C1085" s="123">
        <v>42485</v>
      </c>
      <c r="D1085" s="97" t="s">
        <v>11700</v>
      </c>
      <c r="E1085" s="97" t="s">
        <v>13</v>
      </c>
      <c r="F1085" s="97">
        <v>849180</v>
      </c>
      <c r="G1085" s="97"/>
      <c r="H1085" s="124" t="s">
        <v>2483</v>
      </c>
      <c r="I1085" s="125">
        <v>2057062.26</v>
      </c>
      <c r="J1085" s="125">
        <v>0</v>
      </c>
      <c r="K1085" s="126">
        <v>2057062.26</v>
      </c>
      <c r="L1085" s="100" t="s">
        <v>1324</v>
      </c>
    </row>
    <row r="1086" spans="1:12" ht="56.25" customHeight="1">
      <c r="A1086" s="97">
        <v>25</v>
      </c>
      <c r="B1086" s="122" t="s">
        <v>10189</v>
      </c>
      <c r="C1086" s="123">
        <v>42485</v>
      </c>
      <c r="D1086" s="97" t="s">
        <v>11701</v>
      </c>
      <c r="E1086" s="97" t="s">
        <v>13</v>
      </c>
      <c r="F1086" s="97">
        <v>849181</v>
      </c>
      <c r="G1086" s="97"/>
      <c r="H1086" s="124" t="s">
        <v>2484</v>
      </c>
      <c r="I1086" s="125">
        <v>1513663.52</v>
      </c>
      <c r="J1086" s="125">
        <v>0</v>
      </c>
      <c r="K1086" s="126">
        <v>1513663.52</v>
      </c>
      <c r="L1086" s="100" t="s">
        <v>1324</v>
      </c>
    </row>
    <row r="1087" spans="1:12" ht="56.25" customHeight="1">
      <c r="A1087" s="97">
        <v>25</v>
      </c>
      <c r="B1087" s="122" t="s">
        <v>10189</v>
      </c>
      <c r="C1087" s="123">
        <v>42485</v>
      </c>
      <c r="D1087" s="97" t="s">
        <v>11702</v>
      </c>
      <c r="E1087" s="97" t="s">
        <v>13</v>
      </c>
      <c r="F1087" s="97">
        <v>849183</v>
      </c>
      <c r="G1087" s="97"/>
      <c r="H1087" s="124" t="s">
        <v>2485</v>
      </c>
      <c r="I1087" s="125">
        <v>133448.29</v>
      </c>
      <c r="J1087" s="125">
        <v>0</v>
      </c>
      <c r="K1087" s="126">
        <v>133448.29</v>
      </c>
      <c r="L1087" s="100" t="s">
        <v>1324</v>
      </c>
    </row>
    <row r="1088" spans="1:12" ht="56.25" customHeight="1">
      <c r="A1088" s="97">
        <v>25</v>
      </c>
      <c r="B1088" s="122" t="s">
        <v>10189</v>
      </c>
      <c r="C1088" s="123">
        <v>42485</v>
      </c>
      <c r="D1088" s="97" t="s">
        <v>11703</v>
      </c>
      <c r="E1088" s="97" t="s">
        <v>13</v>
      </c>
      <c r="F1088" s="97">
        <v>849184</v>
      </c>
      <c r="G1088" s="97"/>
      <c r="H1088" s="124" t="s">
        <v>2486</v>
      </c>
      <c r="I1088" s="125">
        <v>383067.08</v>
      </c>
      <c r="J1088" s="125">
        <v>0</v>
      </c>
      <c r="K1088" s="126">
        <v>383067.08</v>
      </c>
      <c r="L1088" s="100" t="s">
        <v>1324</v>
      </c>
    </row>
    <row r="1089" spans="1:12" ht="56.25" customHeight="1">
      <c r="A1089" s="97">
        <v>25</v>
      </c>
      <c r="B1089" s="122" t="s">
        <v>10189</v>
      </c>
      <c r="C1089" s="123">
        <v>42488</v>
      </c>
      <c r="D1089" s="97" t="s">
        <v>11729</v>
      </c>
      <c r="E1089" s="97" t="s">
        <v>6</v>
      </c>
      <c r="F1089" s="97">
        <v>849715</v>
      </c>
      <c r="G1089" s="97"/>
      <c r="H1089" s="124" t="s">
        <v>2505</v>
      </c>
      <c r="I1089" s="125">
        <v>0</v>
      </c>
      <c r="J1089" s="125">
        <v>75800.289999999994</v>
      </c>
      <c r="K1089" s="126">
        <v>75800.289999999994</v>
      </c>
      <c r="L1089" s="100" t="s">
        <v>1324</v>
      </c>
    </row>
    <row r="1090" spans="1:12" ht="56.25" customHeight="1">
      <c r="A1090" s="97">
        <v>25</v>
      </c>
      <c r="B1090" s="122" t="s">
        <v>10189</v>
      </c>
      <c r="C1090" s="123">
        <v>42489</v>
      </c>
      <c r="D1090" s="97" t="s">
        <v>11856</v>
      </c>
      <c r="E1090" s="97" t="s">
        <v>13</v>
      </c>
      <c r="F1090" s="97">
        <v>850008</v>
      </c>
      <c r="G1090" s="97"/>
      <c r="H1090" s="124" t="s">
        <v>2527</v>
      </c>
      <c r="I1090" s="125">
        <v>18641.490000000002</v>
      </c>
      <c r="J1090" s="125">
        <v>0</v>
      </c>
      <c r="K1090" s="126">
        <v>18641.490000000002</v>
      </c>
      <c r="L1090" s="100" t="s">
        <v>1324</v>
      </c>
    </row>
    <row r="1091" spans="1:12" ht="56.25" customHeight="1">
      <c r="A1091" s="97">
        <v>25</v>
      </c>
      <c r="B1091" s="122" t="s">
        <v>10189</v>
      </c>
      <c r="C1091" s="123">
        <v>42489</v>
      </c>
      <c r="D1091" s="97" t="s">
        <v>11857</v>
      </c>
      <c r="E1091" s="97" t="s">
        <v>13</v>
      </c>
      <c r="F1091" s="97">
        <v>850010</v>
      </c>
      <c r="G1091" s="97"/>
      <c r="H1091" s="124" t="s">
        <v>2528</v>
      </c>
      <c r="I1091" s="125">
        <v>662693.67000000004</v>
      </c>
      <c r="J1091" s="125">
        <v>0</v>
      </c>
      <c r="K1091" s="126">
        <v>662693.67000000004</v>
      </c>
      <c r="L1091" s="100" t="s">
        <v>1324</v>
      </c>
    </row>
    <row r="1092" spans="1:12" ht="56.25" customHeight="1">
      <c r="A1092" s="97">
        <v>25</v>
      </c>
      <c r="B1092" s="122" t="s">
        <v>10189</v>
      </c>
      <c r="C1092" s="123">
        <v>42489</v>
      </c>
      <c r="D1092" s="97" t="s">
        <v>11858</v>
      </c>
      <c r="E1092" s="97" t="s">
        <v>13</v>
      </c>
      <c r="F1092" s="97">
        <v>850011</v>
      </c>
      <c r="G1092" s="97"/>
      <c r="H1092" s="124" t="s">
        <v>2529</v>
      </c>
      <c r="I1092" s="125">
        <v>330228.24</v>
      </c>
      <c r="J1092" s="125">
        <v>0</v>
      </c>
      <c r="K1092" s="126">
        <v>330228.24</v>
      </c>
      <c r="L1092" s="100" t="s">
        <v>1324</v>
      </c>
    </row>
    <row r="1093" spans="1:12" ht="56.25" customHeight="1">
      <c r="A1093" s="97">
        <v>25</v>
      </c>
      <c r="B1093" s="122" t="s">
        <v>10189</v>
      </c>
      <c r="C1093" s="123">
        <v>42489</v>
      </c>
      <c r="D1093" s="97" t="s">
        <v>11859</v>
      </c>
      <c r="E1093" s="97" t="s">
        <v>13</v>
      </c>
      <c r="F1093" s="97">
        <v>850013</v>
      </c>
      <c r="G1093" s="97"/>
      <c r="H1093" s="124" t="s">
        <v>2530</v>
      </c>
      <c r="I1093" s="125">
        <v>1236062.18</v>
      </c>
      <c r="J1093" s="125">
        <v>0</v>
      </c>
      <c r="K1093" s="126">
        <v>1236062.18</v>
      </c>
      <c r="L1093" s="100" t="s">
        <v>1324</v>
      </c>
    </row>
    <row r="1094" spans="1:12" ht="56.25" customHeight="1">
      <c r="A1094" s="97">
        <v>25</v>
      </c>
      <c r="B1094" s="122" t="s">
        <v>10189</v>
      </c>
      <c r="C1094" s="123">
        <v>42489</v>
      </c>
      <c r="D1094" s="97" t="s">
        <v>11860</v>
      </c>
      <c r="E1094" s="97" t="s">
        <v>13</v>
      </c>
      <c r="F1094" s="97">
        <v>850014</v>
      </c>
      <c r="G1094" s="97"/>
      <c r="H1094" s="124" t="s">
        <v>2531</v>
      </c>
      <c r="I1094" s="125">
        <v>577874.87</v>
      </c>
      <c r="J1094" s="125">
        <v>0</v>
      </c>
      <c r="K1094" s="126">
        <v>577874.87</v>
      </c>
      <c r="L1094" s="100" t="s">
        <v>1324</v>
      </c>
    </row>
    <row r="1095" spans="1:12" ht="56.25" customHeight="1">
      <c r="A1095" s="97">
        <v>25</v>
      </c>
      <c r="B1095" s="122" t="s">
        <v>10189</v>
      </c>
      <c r="C1095" s="123">
        <v>42489</v>
      </c>
      <c r="D1095" s="97" t="s">
        <v>11861</v>
      </c>
      <c r="E1095" s="97" t="s">
        <v>13</v>
      </c>
      <c r="F1095" s="97">
        <v>850015</v>
      </c>
      <c r="G1095" s="97"/>
      <c r="H1095" s="124" t="s">
        <v>2532</v>
      </c>
      <c r="I1095" s="125">
        <v>517984.88</v>
      </c>
      <c r="J1095" s="125">
        <v>0</v>
      </c>
      <c r="K1095" s="126">
        <v>517984.88</v>
      </c>
      <c r="L1095" s="100" t="s">
        <v>1324</v>
      </c>
    </row>
    <row r="1096" spans="1:12" ht="56.25" customHeight="1">
      <c r="A1096" s="97">
        <v>25</v>
      </c>
      <c r="B1096" s="122" t="s">
        <v>10189</v>
      </c>
      <c r="C1096" s="123">
        <v>42489</v>
      </c>
      <c r="D1096" s="97" t="s">
        <v>11862</v>
      </c>
      <c r="E1096" s="97" t="s">
        <v>13</v>
      </c>
      <c r="F1096" s="97">
        <v>850016</v>
      </c>
      <c r="G1096" s="97"/>
      <c r="H1096" s="124" t="s">
        <v>2533</v>
      </c>
      <c r="I1096" s="125">
        <v>365391.49</v>
      </c>
      <c r="J1096" s="125">
        <v>0</v>
      </c>
      <c r="K1096" s="126">
        <v>365391.49</v>
      </c>
      <c r="L1096" s="100" t="s">
        <v>1324</v>
      </c>
    </row>
    <row r="1097" spans="1:12" ht="56.25" customHeight="1">
      <c r="A1097" s="97">
        <v>25</v>
      </c>
      <c r="B1097" s="122" t="s">
        <v>10189</v>
      </c>
      <c r="C1097" s="123">
        <v>42489</v>
      </c>
      <c r="D1097" s="97" t="s">
        <v>11863</v>
      </c>
      <c r="E1097" s="97" t="s">
        <v>13</v>
      </c>
      <c r="F1097" s="97">
        <v>850017</v>
      </c>
      <c r="G1097" s="97"/>
      <c r="H1097" s="124" t="s">
        <v>2534</v>
      </c>
      <c r="I1097" s="125">
        <v>886584.3</v>
      </c>
      <c r="J1097" s="125">
        <v>0</v>
      </c>
      <c r="K1097" s="126">
        <v>886584.3</v>
      </c>
      <c r="L1097" s="100" t="s">
        <v>1324</v>
      </c>
    </row>
    <row r="1098" spans="1:12" ht="56.25" customHeight="1">
      <c r="A1098" s="97">
        <v>25</v>
      </c>
      <c r="B1098" s="122" t="s">
        <v>10189</v>
      </c>
      <c r="C1098" s="123">
        <v>42489</v>
      </c>
      <c r="D1098" s="97" t="s">
        <v>11864</v>
      </c>
      <c r="E1098" s="97" t="s">
        <v>13</v>
      </c>
      <c r="F1098" s="97">
        <v>850018</v>
      </c>
      <c r="G1098" s="97"/>
      <c r="H1098" s="124" t="s">
        <v>2535</v>
      </c>
      <c r="I1098" s="125">
        <v>173251.33</v>
      </c>
      <c r="J1098" s="125">
        <v>0</v>
      </c>
      <c r="K1098" s="126">
        <v>173251.33</v>
      </c>
      <c r="L1098" s="100" t="s">
        <v>1324</v>
      </c>
    </row>
    <row r="1099" spans="1:12" ht="56.25" customHeight="1">
      <c r="A1099" s="97">
        <v>25</v>
      </c>
      <c r="B1099" s="122" t="s">
        <v>10189</v>
      </c>
      <c r="C1099" s="123">
        <v>42489</v>
      </c>
      <c r="D1099" s="97" t="s">
        <v>11865</v>
      </c>
      <c r="E1099" s="97" t="s">
        <v>13</v>
      </c>
      <c r="F1099" s="97">
        <v>850021</v>
      </c>
      <c r="G1099" s="97"/>
      <c r="H1099" s="124" t="s">
        <v>2536</v>
      </c>
      <c r="I1099" s="125">
        <v>796556.97</v>
      </c>
      <c r="J1099" s="125">
        <v>0</v>
      </c>
      <c r="K1099" s="126">
        <v>796556.97</v>
      </c>
      <c r="L1099" s="100" t="s">
        <v>1324</v>
      </c>
    </row>
    <row r="1100" spans="1:12" ht="56.25" customHeight="1">
      <c r="A1100" s="97">
        <v>25</v>
      </c>
      <c r="B1100" s="122" t="s">
        <v>10189</v>
      </c>
      <c r="C1100" s="123">
        <v>42489</v>
      </c>
      <c r="D1100" s="97" t="s">
        <v>11866</v>
      </c>
      <c r="E1100" s="97" t="s">
        <v>13</v>
      </c>
      <c r="F1100" s="97">
        <v>850023</v>
      </c>
      <c r="G1100" s="97"/>
      <c r="H1100" s="124" t="s">
        <v>2537</v>
      </c>
      <c r="I1100" s="125">
        <v>486213.51</v>
      </c>
      <c r="J1100" s="125">
        <v>0</v>
      </c>
      <c r="K1100" s="126">
        <v>486213.51</v>
      </c>
      <c r="L1100" s="100" t="s">
        <v>1324</v>
      </c>
    </row>
    <row r="1101" spans="1:12" ht="56.25" customHeight="1">
      <c r="A1101" s="97">
        <v>25</v>
      </c>
      <c r="B1101" s="122" t="s">
        <v>10189</v>
      </c>
      <c r="C1101" s="123">
        <v>42489</v>
      </c>
      <c r="D1101" s="97" t="s">
        <v>11867</v>
      </c>
      <c r="E1101" s="97" t="s">
        <v>13</v>
      </c>
      <c r="F1101" s="97">
        <v>850024</v>
      </c>
      <c r="G1101" s="97"/>
      <c r="H1101" s="124" t="s">
        <v>2538</v>
      </c>
      <c r="I1101" s="125">
        <v>400000</v>
      </c>
      <c r="J1101" s="125">
        <v>0</v>
      </c>
      <c r="K1101" s="126">
        <v>400000</v>
      </c>
      <c r="L1101" s="100" t="s">
        <v>1324</v>
      </c>
    </row>
    <row r="1102" spans="1:12" ht="56.25" customHeight="1">
      <c r="A1102" s="97">
        <v>25</v>
      </c>
      <c r="B1102" s="122" t="s">
        <v>10189</v>
      </c>
      <c r="C1102" s="123">
        <v>42489</v>
      </c>
      <c r="D1102" s="97" t="s">
        <v>11868</v>
      </c>
      <c r="E1102" s="97" t="s">
        <v>13</v>
      </c>
      <c r="F1102" s="97">
        <v>850025</v>
      </c>
      <c r="G1102" s="97"/>
      <c r="H1102" s="124" t="s">
        <v>2539</v>
      </c>
      <c r="I1102" s="125">
        <v>159348.29</v>
      </c>
      <c r="J1102" s="125">
        <v>0</v>
      </c>
      <c r="K1102" s="126">
        <v>159348.29</v>
      </c>
      <c r="L1102" s="100" t="s">
        <v>1324</v>
      </c>
    </row>
    <row r="1103" spans="1:12" ht="56.25" customHeight="1">
      <c r="A1103" s="97">
        <v>25</v>
      </c>
      <c r="B1103" s="122" t="s">
        <v>10189</v>
      </c>
      <c r="C1103" s="123">
        <v>42489</v>
      </c>
      <c r="D1103" s="97" t="s">
        <v>11869</v>
      </c>
      <c r="E1103" s="97" t="s">
        <v>13</v>
      </c>
      <c r="F1103" s="97">
        <v>850026</v>
      </c>
      <c r="G1103" s="97"/>
      <c r="H1103" s="124" t="s">
        <v>2540</v>
      </c>
      <c r="I1103" s="125">
        <v>2151724.89</v>
      </c>
      <c r="J1103" s="125">
        <v>0</v>
      </c>
      <c r="K1103" s="126">
        <v>2151724.89</v>
      </c>
      <c r="L1103" s="100" t="s">
        <v>1324</v>
      </c>
    </row>
    <row r="1104" spans="1:12" ht="56.25" customHeight="1">
      <c r="A1104" s="97">
        <v>25</v>
      </c>
      <c r="B1104" s="122" t="s">
        <v>10189</v>
      </c>
      <c r="C1104" s="123">
        <v>42489</v>
      </c>
      <c r="D1104" s="97" t="s">
        <v>11870</v>
      </c>
      <c r="E1104" s="97" t="s">
        <v>13</v>
      </c>
      <c r="F1104" s="97">
        <v>850029</v>
      </c>
      <c r="G1104" s="97"/>
      <c r="H1104" s="124" t="s">
        <v>2541</v>
      </c>
      <c r="I1104" s="125">
        <v>414751.09</v>
      </c>
      <c r="J1104" s="125">
        <v>0</v>
      </c>
      <c r="K1104" s="126">
        <v>414751.09</v>
      </c>
      <c r="L1104" s="100" t="s">
        <v>1324</v>
      </c>
    </row>
    <row r="1105" spans="1:12" ht="56.25" customHeight="1">
      <c r="A1105" s="97">
        <v>25</v>
      </c>
      <c r="B1105" s="122" t="s">
        <v>10189</v>
      </c>
      <c r="C1105" s="123">
        <v>42489</v>
      </c>
      <c r="D1105" s="97" t="s">
        <v>11871</v>
      </c>
      <c r="E1105" s="97" t="s">
        <v>13</v>
      </c>
      <c r="F1105" s="97">
        <v>850030</v>
      </c>
      <c r="G1105" s="97"/>
      <c r="H1105" s="124" t="s">
        <v>2542</v>
      </c>
      <c r="I1105" s="125">
        <v>309752.61</v>
      </c>
      <c r="J1105" s="125">
        <v>0</v>
      </c>
      <c r="K1105" s="126">
        <v>309752.61</v>
      </c>
      <c r="L1105" s="100" t="s">
        <v>1324</v>
      </c>
    </row>
    <row r="1106" spans="1:12" ht="56.25" customHeight="1">
      <c r="A1106" s="97">
        <v>25</v>
      </c>
      <c r="B1106" s="122" t="s">
        <v>10189</v>
      </c>
      <c r="C1106" s="123">
        <v>42494</v>
      </c>
      <c r="D1106" s="97" t="s">
        <v>11888</v>
      </c>
      <c r="E1106" s="97" t="s">
        <v>13</v>
      </c>
      <c r="F1106" s="97">
        <v>850282</v>
      </c>
      <c r="G1106" s="97"/>
      <c r="H1106" s="124" t="s">
        <v>2558</v>
      </c>
      <c r="I1106" s="125">
        <v>399225.4</v>
      </c>
      <c r="J1106" s="125">
        <v>0</v>
      </c>
      <c r="K1106" s="126">
        <v>399225.4</v>
      </c>
      <c r="L1106" s="100" t="s">
        <v>1324</v>
      </c>
    </row>
    <row r="1107" spans="1:12" ht="56.25" customHeight="1">
      <c r="A1107" s="97">
        <v>25</v>
      </c>
      <c r="B1107" s="122" t="s">
        <v>10189</v>
      </c>
      <c r="C1107" s="123">
        <v>42494</v>
      </c>
      <c r="D1107" s="97" t="s">
        <v>11889</v>
      </c>
      <c r="E1107" s="97" t="s">
        <v>13</v>
      </c>
      <c r="F1107" s="97">
        <v>850283</v>
      </c>
      <c r="G1107" s="97"/>
      <c r="H1107" s="124" t="s">
        <v>2559</v>
      </c>
      <c r="I1107" s="125">
        <v>279467.95</v>
      </c>
      <c r="J1107" s="125">
        <v>0</v>
      </c>
      <c r="K1107" s="126">
        <v>279467.95</v>
      </c>
      <c r="L1107" s="100" t="s">
        <v>1324</v>
      </c>
    </row>
    <row r="1108" spans="1:12" ht="56.25" customHeight="1">
      <c r="A1108" s="97">
        <v>25</v>
      </c>
      <c r="B1108" s="122" t="s">
        <v>10189</v>
      </c>
      <c r="C1108" s="123">
        <v>42494</v>
      </c>
      <c r="D1108" s="97" t="s">
        <v>11890</v>
      </c>
      <c r="E1108" s="97" t="s">
        <v>13</v>
      </c>
      <c r="F1108" s="97">
        <v>850285</v>
      </c>
      <c r="G1108" s="97"/>
      <c r="H1108" s="124" t="s">
        <v>2560</v>
      </c>
      <c r="I1108" s="125">
        <v>400994.66</v>
      </c>
      <c r="J1108" s="125">
        <v>0</v>
      </c>
      <c r="K1108" s="126">
        <v>400994.66</v>
      </c>
      <c r="L1108" s="100" t="s">
        <v>1324</v>
      </c>
    </row>
    <row r="1109" spans="1:12" ht="56.25" customHeight="1">
      <c r="A1109" s="97">
        <v>25</v>
      </c>
      <c r="B1109" s="122" t="s">
        <v>10189</v>
      </c>
      <c r="C1109" s="123">
        <v>42494</v>
      </c>
      <c r="D1109" s="97" t="s">
        <v>11891</v>
      </c>
      <c r="E1109" s="97" t="s">
        <v>13</v>
      </c>
      <c r="F1109" s="97">
        <v>850286</v>
      </c>
      <c r="G1109" s="97"/>
      <c r="H1109" s="124" t="s">
        <v>2561</v>
      </c>
      <c r="I1109" s="125">
        <v>466529.22</v>
      </c>
      <c r="J1109" s="125">
        <v>0</v>
      </c>
      <c r="K1109" s="126">
        <v>466529.22</v>
      </c>
      <c r="L1109" s="100" t="s">
        <v>1324</v>
      </c>
    </row>
    <row r="1110" spans="1:12" ht="56.25" customHeight="1">
      <c r="A1110" s="97">
        <v>25</v>
      </c>
      <c r="B1110" s="122" t="s">
        <v>10189</v>
      </c>
      <c r="C1110" s="123">
        <v>42494</v>
      </c>
      <c r="D1110" s="97" t="s">
        <v>11893</v>
      </c>
      <c r="E1110" s="97" t="s">
        <v>13</v>
      </c>
      <c r="F1110" s="97">
        <v>850288</v>
      </c>
      <c r="G1110" s="97"/>
      <c r="H1110" s="124" t="s">
        <v>2563</v>
      </c>
      <c r="I1110" s="125">
        <v>135140.60999999999</v>
      </c>
      <c r="J1110" s="125">
        <v>0</v>
      </c>
      <c r="K1110" s="126">
        <v>135140.60999999999</v>
      </c>
      <c r="L1110" s="100" t="s">
        <v>1324</v>
      </c>
    </row>
    <row r="1111" spans="1:12" ht="56.25" customHeight="1">
      <c r="A1111" s="97">
        <v>25</v>
      </c>
      <c r="B1111" s="122" t="s">
        <v>10189</v>
      </c>
      <c r="C1111" s="123">
        <v>42494</v>
      </c>
      <c r="D1111" s="97" t="s">
        <v>11894</v>
      </c>
      <c r="E1111" s="97" t="s">
        <v>13</v>
      </c>
      <c r="F1111" s="97">
        <v>850289</v>
      </c>
      <c r="G1111" s="97"/>
      <c r="H1111" s="124" t="s">
        <v>2564</v>
      </c>
      <c r="I1111" s="125">
        <v>402543.39</v>
      </c>
      <c r="J1111" s="125">
        <v>0</v>
      </c>
      <c r="K1111" s="126">
        <v>402543.39</v>
      </c>
      <c r="L1111" s="100" t="s">
        <v>1324</v>
      </c>
    </row>
    <row r="1112" spans="1:12" ht="56.25" customHeight="1">
      <c r="A1112" s="97">
        <v>25</v>
      </c>
      <c r="B1112" s="122" t="s">
        <v>10189</v>
      </c>
      <c r="C1112" s="123">
        <v>42494</v>
      </c>
      <c r="D1112" s="97" t="s">
        <v>11895</v>
      </c>
      <c r="E1112" s="97" t="s">
        <v>13</v>
      </c>
      <c r="F1112" s="97">
        <v>850294</v>
      </c>
      <c r="G1112" s="97"/>
      <c r="H1112" s="124" t="s">
        <v>2565</v>
      </c>
      <c r="I1112" s="125">
        <v>135140.60999999999</v>
      </c>
      <c r="J1112" s="125">
        <v>0</v>
      </c>
      <c r="K1112" s="126">
        <v>135140.60999999999</v>
      </c>
      <c r="L1112" s="100" t="s">
        <v>1324</v>
      </c>
    </row>
    <row r="1113" spans="1:12" ht="56.25" customHeight="1">
      <c r="A1113" s="97">
        <v>25</v>
      </c>
      <c r="B1113" s="122" t="s">
        <v>10189</v>
      </c>
      <c r="C1113" s="123">
        <v>42495</v>
      </c>
      <c r="D1113" s="97" t="s">
        <v>11903</v>
      </c>
      <c r="E1113" s="97" t="s">
        <v>13</v>
      </c>
      <c r="F1113" s="97">
        <v>850423</v>
      </c>
      <c r="G1113" s="97"/>
      <c r="H1113" s="124" t="s">
        <v>2573</v>
      </c>
      <c r="I1113" s="125">
        <v>230226.94</v>
      </c>
      <c r="J1113" s="125">
        <v>0</v>
      </c>
      <c r="K1113" s="126">
        <v>230226.94</v>
      </c>
      <c r="L1113" s="100" t="s">
        <v>1324</v>
      </c>
    </row>
    <row r="1114" spans="1:12" ht="56.25" customHeight="1">
      <c r="A1114" s="97">
        <v>25</v>
      </c>
      <c r="B1114" s="122" t="s">
        <v>10189</v>
      </c>
      <c r="C1114" s="123">
        <v>42495</v>
      </c>
      <c r="D1114" s="97" t="s">
        <v>11904</v>
      </c>
      <c r="E1114" s="97" t="s">
        <v>13</v>
      </c>
      <c r="F1114" s="97">
        <v>850424</v>
      </c>
      <c r="G1114" s="97"/>
      <c r="H1114" s="124" t="s">
        <v>2574</v>
      </c>
      <c r="I1114" s="125">
        <v>317806.89</v>
      </c>
      <c r="J1114" s="125">
        <v>0</v>
      </c>
      <c r="K1114" s="126">
        <v>317806.89</v>
      </c>
      <c r="L1114" s="100" t="s">
        <v>1324</v>
      </c>
    </row>
    <row r="1115" spans="1:12" ht="56.25" customHeight="1">
      <c r="A1115" s="97">
        <v>25</v>
      </c>
      <c r="B1115" s="122" t="s">
        <v>10189</v>
      </c>
      <c r="C1115" s="123">
        <v>42495</v>
      </c>
      <c r="D1115" s="97" t="s">
        <v>11905</v>
      </c>
      <c r="E1115" s="97" t="s">
        <v>13</v>
      </c>
      <c r="F1115" s="97">
        <v>850426</v>
      </c>
      <c r="G1115" s="97"/>
      <c r="H1115" s="124" t="s">
        <v>2575</v>
      </c>
      <c r="I1115" s="125">
        <v>35613.71</v>
      </c>
      <c r="J1115" s="125">
        <v>0</v>
      </c>
      <c r="K1115" s="126">
        <v>35613.71</v>
      </c>
      <c r="L1115" s="100" t="s">
        <v>1324</v>
      </c>
    </row>
    <row r="1116" spans="1:12" ht="56.25" customHeight="1">
      <c r="A1116" s="97">
        <v>25</v>
      </c>
      <c r="B1116" s="122" t="s">
        <v>10189</v>
      </c>
      <c r="C1116" s="123">
        <v>42495</v>
      </c>
      <c r="D1116" s="97" t="s">
        <v>11906</v>
      </c>
      <c r="E1116" s="97" t="s">
        <v>13</v>
      </c>
      <c r="F1116" s="97">
        <v>850427</v>
      </c>
      <c r="G1116" s="97"/>
      <c r="H1116" s="124" t="s">
        <v>2576</v>
      </c>
      <c r="I1116" s="125">
        <v>978389.73</v>
      </c>
      <c r="J1116" s="125">
        <v>0</v>
      </c>
      <c r="K1116" s="126">
        <v>978389.73</v>
      </c>
      <c r="L1116" s="100" t="s">
        <v>1324</v>
      </c>
    </row>
    <row r="1117" spans="1:12" ht="56.25" customHeight="1">
      <c r="A1117" s="97">
        <v>25</v>
      </c>
      <c r="B1117" s="122" t="s">
        <v>10189</v>
      </c>
      <c r="C1117" s="123">
        <v>42495</v>
      </c>
      <c r="D1117" s="97" t="s">
        <v>11907</v>
      </c>
      <c r="E1117" s="97" t="s">
        <v>13</v>
      </c>
      <c r="F1117" s="97">
        <v>850428</v>
      </c>
      <c r="G1117" s="97"/>
      <c r="H1117" s="124" t="s">
        <v>2577</v>
      </c>
      <c r="I1117" s="125">
        <v>363199.88</v>
      </c>
      <c r="J1117" s="125">
        <v>0</v>
      </c>
      <c r="K1117" s="126">
        <v>363199.88</v>
      </c>
      <c r="L1117" s="100" t="s">
        <v>1324</v>
      </c>
    </row>
    <row r="1118" spans="1:12" ht="56.25" customHeight="1">
      <c r="A1118" s="97">
        <v>25</v>
      </c>
      <c r="B1118" s="122" t="s">
        <v>10189</v>
      </c>
      <c r="C1118" s="123">
        <v>42495</v>
      </c>
      <c r="D1118" s="97" t="s">
        <v>11908</v>
      </c>
      <c r="E1118" s="97" t="s">
        <v>13</v>
      </c>
      <c r="F1118" s="97">
        <v>850432</v>
      </c>
      <c r="G1118" s="97"/>
      <c r="H1118" s="124" t="s">
        <v>2578</v>
      </c>
      <c r="I1118" s="125">
        <v>1101713.5900000001</v>
      </c>
      <c r="J1118" s="125">
        <v>0</v>
      </c>
      <c r="K1118" s="126">
        <v>1101713.5900000001</v>
      </c>
      <c r="L1118" s="100" t="s">
        <v>1324</v>
      </c>
    </row>
    <row r="1119" spans="1:12" ht="56.25" customHeight="1">
      <c r="A1119" s="97">
        <v>25</v>
      </c>
      <c r="B1119" s="122" t="s">
        <v>10189</v>
      </c>
      <c r="C1119" s="123">
        <v>42495</v>
      </c>
      <c r="D1119" s="97" t="s">
        <v>11909</v>
      </c>
      <c r="E1119" s="97" t="s">
        <v>13</v>
      </c>
      <c r="F1119" s="97">
        <v>850433</v>
      </c>
      <c r="G1119" s="97"/>
      <c r="H1119" s="124" t="s">
        <v>2579</v>
      </c>
      <c r="I1119" s="125">
        <v>657695.57999999996</v>
      </c>
      <c r="J1119" s="125">
        <v>0</v>
      </c>
      <c r="K1119" s="126">
        <v>657695.57999999996</v>
      </c>
      <c r="L1119" s="100" t="s">
        <v>1324</v>
      </c>
    </row>
    <row r="1120" spans="1:12" ht="56.25" customHeight="1">
      <c r="A1120" s="97">
        <v>25</v>
      </c>
      <c r="B1120" s="122" t="s">
        <v>10189</v>
      </c>
      <c r="C1120" s="123">
        <v>42495</v>
      </c>
      <c r="D1120" s="97" t="s">
        <v>11910</v>
      </c>
      <c r="E1120" s="97" t="s">
        <v>13</v>
      </c>
      <c r="F1120" s="97">
        <v>850434</v>
      </c>
      <c r="G1120" s="97"/>
      <c r="H1120" s="124" t="s">
        <v>2580</v>
      </c>
      <c r="I1120" s="125">
        <v>78001.850000000006</v>
      </c>
      <c r="J1120" s="125">
        <v>0</v>
      </c>
      <c r="K1120" s="126">
        <v>78001.850000000006</v>
      </c>
      <c r="L1120" s="100" t="s">
        <v>1324</v>
      </c>
    </row>
    <row r="1121" spans="1:12" ht="56.25" customHeight="1">
      <c r="A1121" s="97">
        <v>25</v>
      </c>
      <c r="B1121" s="122" t="s">
        <v>10189</v>
      </c>
      <c r="C1121" s="123">
        <v>42495</v>
      </c>
      <c r="D1121" s="97" t="s">
        <v>11911</v>
      </c>
      <c r="E1121" s="97" t="s">
        <v>13</v>
      </c>
      <c r="F1121" s="97">
        <v>850435</v>
      </c>
      <c r="G1121" s="97"/>
      <c r="H1121" s="124" t="s">
        <v>2581</v>
      </c>
      <c r="I1121" s="125">
        <v>341610.44</v>
      </c>
      <c r="J1121" s="125">
        <v>0</v>
      </c>
      <c r="K1121" s="126">
        <v>341610.44</v>
      </c>
      <c r="L1121" s="100" t="s">
        <v>1324</v>
      </c>
    </row>
    <row r="1122" spans="1:12" ht="56.25" customHeight="1">
      <c r="A1122" s="97">
        <v>25</v>
      </c>
      <c r="B1122" s="122" t="s">
        <v>10189</v>
      </c>
      <c r="C1122" s="123">
        <v>42495</v>
      </c>
      <c r="D1122" s="97" t="s">
        <v>11912</v>
      </c>
      <c r="E1122" s="97" t="s">
        <v>13</v>
      </c>
      <c r="F1122" s="97">
        <v>850437</v>
      </c>
      <c r="G1122" s="97"/>
      <c r="H1122" s="124" t="s">
        <v>2582</v>
      </c>
      <c r="I1122" s="125">
        <v>1297764.6399999999</v>
      </c>
      <c r="J1122" s="125">
        <v>0</v>
      </c>
      <c r="K1122" s="126">
        <v>1297764.6399999999</v>
      </c>
      <c r="L1122" s="100" t="s">
        <v>1324</v>
      </c>
    </row>
    <row r="1123" spans="1:12" ht="56.25" customHeight="1">
      <c r="A1123" s="97">
        <v>25</v>
      </c>
      <c r="B1123" s="122" t="s">
        <v>10189</v>
      </c>
      <c r="C1123" s="123">
        <v>42495</v>
      </c>
      <c r="D1123" s="97" t="s">
        <v>11913</v>
      </c>
      <c r="E1123" s="97" t="s">
        <v>13</v>
      </c>
      <c r="F1123" s="97">
        <v>850438</v>
      </c>
      <c r="G1123" s="97"/>
      <c r="H1123" s="124" t="s">
        <v>2583</v>
      </c>
      <c r="I1123" s="125">
        <v>922176.07</v>
      </c>
      <c r="J1123" s="125">
        <v>0</v>
      </c>
      <c r="K1123" s="126">
        <v>922176.07</v>
      </c>
      <c r="L1123" s="100" t="s">
        <v>1324</v>
      </c>
    </row>
    <row r="1124" spans="1:12" ht="56.25" customHeight="1">
      <c r="A1124" s="97">
        <v>25</v>
      </c>
      <c r="B1124" s="122" t="s">
        <v>10189</v>
      </c>
      <c r="C1124" s="123">
        <v>42496</v>
      </c>
      <c r="D1124" s="97" t="s">
        <v>11916</v>
      </c>
      <c r="E1124" s="97" t="s">
        <v>13</v>
      </c>
      <c r="F1124" s="97">
        <v>850545</v>
      </c>
      <c r="G1124" s="97"/>
      <c r="H1124" s="124" t="s">
        <v>2586</v>
      </c>
      <c r="I1124" s="125">
        <v>425075.9</v>
      </c>
      <c r="J1124" s="125">
        <v>0</v>
      </c>
      <c r="K1124" s="126">
        <v>425075.9</v>
      </c>
      <c r="L1124" s="100" t="s">
        <v>1324</v>
      </c>
    </row>
    <row r="1125" spans="1:12" ht="56.25" customHeight="1">
      <c r="A1125" s="97">
        <v>25</v>
      </c>
      <c r="B1125" s="122" t="s">
        <v>10189</v>
      </c>
      <c r="C1125" s="123">
        <v>42500</v>
      </c>
      <c r="D1125" s="97" t="s">
        <v>11937</v>
      </c>
      <c r="E1125" s="97" t="s">
        <v>13</v>
      </c>
      <c r="F1125" s="97">
        <v>850930</v>
      </c>
      <c r="G1125" s="97"/>
      <c r="H1125" s="124" t="s">
        <v>2601</v>
      </c>
      <c r="I1125" s="125">
        <v>1568776.66</v>
      </c>
      <c r="J1125" s="125">
        <v>0</v>
      </c>
      <c r="K1125" s="126">
        <v>1568776.66</v>
      </c>
      <c r="L1125" s="100" t="s">
        <v>1324</v>
      </c>
    </row>
    <row r="1126" spans="1:12" ht="56.25" customHeight="1">
      <c r="A1126" s="97">
        <v>25</v>
      </c>
      <c r="B1126" s="122" t="s">
        <v>10189</v>
      </c>
      <c r="C1126" s="123">
        <v>42500</v>
      </c>
      <c r="D1126" s="97" t="s">
        <v>11938</v>
      </c>
      <c r="E1126" s="97" t="s">
        <v>13</v>
      </c>
      <c r="F1126" s="97">
        <v>850932</v>
      </c>
      <c r="G1126" s="97"/>
      <c r="H1126" s="124" t="s">
        <v>2602</v>
      </c>
      <c r="I1126" s="125">
        <v>23912.93</v>
      </c>
      <c r="J1126" s="125">
        <v>0</v>
      </c>
      <c r="K1126" s="126">
        <v>23912.93</v>
      </c>
      <c r="L1126" s="100" t="s">
        <v>1324</v>
      </c>
    </row>
    <row r="1127" spans="1:12" ht="56.25" customHeight="1">
      <c r="A1127" s="97">
        <v>25</v>
      </c>
      <c r="B1127" s="122" t="s">
        <v>10189</v>
      </c>
      <c r="C1127" s="123">
        <v>42500</v>
      </c>
      <c r="D1127" s="97" t="s">
        <v>11939</v>
      </c>
      <c r="E1127" s="97" t="s">
        <v>13</v>
      </c>
      <c r="F1127" s="97">
        <v>850933</v>
      </c>
      <c r="G1127" s="97"/>
      <c r="H1127" s="124" t="s">
        <v>2603</v>
      </c>
      <c r="I1127" s="125">
        <v>327658.5</v>
      </c>
      <c r="J1127" s="125">
        <v>0</v>
      </c>
      <c r="K1127" s="126">
        <v>327658.5</v>
      </c>
      <c r="L1127" s="100" t="s">
        <v>1324</v>
      </c>
    </row>
    <row r="1128" spans="1:12" ht="56.25" customHeight="1">
      <c r="A1128" s="97">
        <v>25</v>
      </c>
      <c r="B1128" s="122" t="s">
        <v>10189</v>
      </c>
      <c r="C1128" s="123">
        <v>42500</v>
      </c>
      <c r="D1128" s="97" t="s">
        <v>11940</v>
      </c>
      <c r="E1128" s="97" t="s">
        <v>13</v>
      </c>
      <c r="F1128" s="97">
        <v>850935</v>
      </c>
      <c r="G1128" s="97"/>
      <c r="H1128" s="124" t="s">
        <v>2604</v>
      </c>
      <c r="I1128" s="125">
        <v>85374.3</v>
      </c>
      <c r="J1128" s="125">
        <v>0</v>
      </c>
      <c r="K1128" s="126">
        <v>85374.3</v>
      </c>
      <c r="L1128" s="100" t="s">
        <v>1324</v>
      </c>
    </row>
    <row r="1129" spans="1:12" ht="56.25" customHeight="1">
      <c r="A1129" s="97">
        <v>25</v>
      </c>
      <c r="B1129" s="122" t="s">
        <v>10189</v>
      </c>
      <c r="C1129" s="123">
        <v>42500</v>
      </c>
      <c r="D1129" s="97" t="s">
        <v>11941</v>
      </c>
      <c r="E1129" s="97" t="s">
        <v>13</v>
      </c>
      <c r="F1129" s="97">
        <v>850936</v>
      </c>
      <c r="G1129" s="97"/>
      <c r="H1129" s="124" t="s">
        <v>2605</v>
      </c>
      <c r="I1129" s="125">
        <v>688109.13</v>
      </c>
      <c r="J1129" s="125">
        <v>0</v>
      </c>
      <c r="K1129" s="126">
        <v>688109.13</v>
      </c>
      <c r="L1129" s="100" t="s">
        <v>1324</v>
      </c>
    </row>
    <row r="1130" spans="1:12" ht="56.25" customHeight="1">
      <c r="A1130" s="97">
        <v>25</v>
      </c>
      <c r="B1130" s="122" t="s">
        <v>10189</v>
      </c>
      <c r="C1130" s="123">
        <v>42500</v>
      </c>
      <c r="D1130" s="97" t="s">
        <v>11942</v>
      </c>
      <c r="E1130" s="97" t="s">
        <v>13</v>
      </c>
      <c r="F1130" s="97">
        <v>850938</v>
      </c>
      <c r="G1130" s="97"/>
      <c r="H1130" s="124" t="s">
        <v>2606</v>
      </c>
      <c r="I1130" s="125">
        <v>1065217.73</v>
      </c>
      <c r="J1130" s="125">
        <v>0</v>
      </c>
      <c r="K1130" s="126">
        <v>1065217.73</v>
      </c>
      <c r="L1130" s="100" t="s">
        <v>1324</v>
      </c>
    </row>
    <row r="1131" spans="1:12" ht="56.25" customHeight="1">
      <c r="A1131" s="97">
        <v>25</v>
      </c>
      <c r="B1131" s="122" t="s">
        <v>10189</v>
      </c>
      <c r="C1131" s="123">
        <v>42500</v>
      </c>
      <c r="D1131" s="97" t="s">
        <v>11943</v>
      </c>
      <c r="E1131" s="97" t="s">
        <v>13</v>
      </c>
      <c r="F1131" s="97">
        <v>850939</v>
      </c>
      <c r="G1131" s="97"/>
      <c r="H1131" s="124" t="s">
        <v>2607</v>
      </c>
      <c r="I1131" s="125">
        <v>624111.62</v>
      </c>
      <c r="J1131" s="125">
        <v>0</v>
      </c>
      <c r="K1131" s="126">
        <v>624111.62</v>
      </c>
      <c r="L1131" s="100" t="s">
        <v>1324</v>
      </c>
    </row>
    <row r="1132" spans="1:12" ht="56.25" customHeight="1">
      <c r="A1132" s="97">
        <v>25</v>
      </c>
      <c r="B1132" s="122" t="s">
        <v>10189</v>
      </c>
      <c r="C1132" s="123">
        <v>42500</v>
      </c>
      <c r="D1132" s="97" t="s">
        <v>11944</v>
      </c>
      <c r="E1132" s="97" t="s">
        <v>13</v>
      </c>
      <c r="F1132" s="97">
        <v>850940</v>
      </c>
      <c r="G1132" s="97"/>
      <c r="H1132" s="124" t="s">
        <v>2608</v>
      </c>
      <c r="I1132" s="125">
        <v>373781.23</v>
      </c>
      <c r="J1132" s="125">
        <v>0</v>
      </c>
      <c r="K1132" s="126">
        <v>373781.23</v>
      </c>
      <c r="L1132" s="100" t="s">
        <v>1324</v>
      </c>
    </row>
    <row r="1133" spans="1:12" ht="56.25" customHeight="1">
      <c r="A1133" s="97">
        <v>25</v>
      </c>
      <c r="B1133" s="122" t="s">
        <v>10189</v>
      </c>
      <c r="C1133" s="123">
        <v>42501</v>
      </c>
      <c r="D1133" s="97" t="s">
        <v>11957</v>
      </c>
      <c r="E1133" s="97" t="s">
        <v>13</v>
      </c>
      <c r="F1133" s="97">
        <v>851062</v>
      </c>
      <c r="G1133" s="97"/>
      <c r="H1133" s="124" t="s">
        <v>2620</v>
      </c>
      <c r="I1133" s="125">
        <v>4141.26</v>
      </c>
      <c r="J1133" s="125">
        <v>0</v>
      </c>
      <c r="K1133" s="126">
        <v>4141.26</v>
      </c>
      <c r="L1133" s="100" t="s">
        <v>1324</v>
      </c>
    </row>
    <row r="1134" spans="1:12" ht="56.25" customHeight="1">
      <c r="A1134" s="97">
        <v>25</v>
      </c>
      <c r="B1134" s="122" t="s">
        <v>10189</v>
      </c>
      <c r="C1134" s="123">
        <v>42501</v>
      </c>
      <c r="D1134" s="97" t="s">
        <v>11958</v>
      </c>
      <c r="E1134" s="97" t="s">
        <v>13</v>
      </c>
      <c r="F1134" s="97">
        <v>851064</v>
      </c>
      <c r="G1134" s="97"/>
      <c r="H1134" s="124" t="s">
        <v>2621</v>
      </c>
      <c r="I1134" s="125">
        <v>167812.05</v>
      </c>
      <c r="J1134" s="125">
        <v>0</v>
      </c>
      <c r="K1134" s="126">
        <v>167812.05</v>
      </c>
      <c r="L1134" s="100" t="s">
        <v>1324</v>
      </c>
    </row>
    <row r="1135" spans="1:12" ht="56.25" customHeight="1">
      <c r="A1135" s="97">
        <v>25</v>
      </c>
      <c r="B1135" s="122" t="s">
        <v>10189</v>
      </c>
      <c r="C1135" s="123">
        <v>42501</v>
      </c>
      <c r="D1135" s="97" t="s">
        <v>11959</v>
      </c>
      <c r="E1135" s="97" t="s">
        <v>13</v>
      </c>
      <c r="F1135" s="97">
        <v>851065</v>
      </c>
      <c r="G1135" s="97"/>
      <c r="H1135" s="124" t="s">
        <v>2622</v>
      </c>
      <c r="I1135" s="125">
        <v>197565.02</v>
      </c>
      <c r="J1135" s="125">
        <v>0</v>
      </c>
      <c r="K1135" s="126">
        <v>197565.02</v>
      </c>
      <c r="L1135" s="100" t="s">
        <v>1324</v>
      </c>
    </row>
    <row r="1136" spans="1:12" ht="56.25" customHeight="1">
      <c r="A1136" s="97">
        <v>25</v>
      </c>
      <c r="B1136" s="122" t="s">
        <v>10189</v>
      </c>
      <c r="C1136" s="123">
        <v>42501</v>
      </c>
      <c r="D1136" s="97" t="s">
        <v>11960</v>
      </c>
      <c r="E1136" s="97" t="s">
        <v>13</v>
      </c>
      <c r="F1136" s="97">
        <v>851069</v>
      </c>
      <c r="G1136" s="97"/>
      <c r="H1136" s="124" t="s">
        <v>2623</v>
      </c>
      <c r="I1136" s="125">
        <v>840061.86</v>
      </c>
      <c r="J1136" s="125">
        <v>0</v>
      </c>
      <c r="K1136" s="126">
        <v>840061.86</v>
      </c>
      <c r="L1136" s="100" t="s">
        <v>1324</v>
      </c>
    </row>
    <row r="1137" spans="1:12" ht="56.25" customHeight="1">
      <c r="A1137" s="97">
        <v>25</v>
      </c>
      <c r="B1137" s="122" t="s">
        <v>10189</v>
      </c>
      <c r="C1137" s="123">
        <v>42501</v>
      </c>
      <c r="D1137" s="97" t="s">
        <v>11961</v>
      </c>
      <c r="E1137" s="97" t="s">
        <v>13</v>
      </c>
      <c r="F1137" s="97">
        <v>851070</v>
      </c>
      <c r="G1137" s="97"/>
      <c r="H1137" s="124" t="s">
        <v>2624</v>
      </c>
      <c r="I1137" s="125">
        <v>242339.17</v>
      </c>
      <c r="J1137" s="125">
        <v>0</v>
      </c>
      <c r="K1137" s="126">
        <v>242339.17</v>
      </c>
      <c r="L1137" s="100" t="s">
        <v>1324</v>
      </c>
    </row>
    <row r="1138" spans="1:12" ht="56.25" customHeight="1">
      <c r="A1138" s="97">
        <v>25</v>
      </c>
      <c r="B1138" s="122" t="s">
        <v>10189</v>
      </c>
      <c r="C1138" s="123">
        <v>42501</v>
      </c>
      <c r="D1138" s="97" t="s">
        <v>11962</v>
      </c>
      <c r="E1138" s="97" t="s">
        <v>13</v>
      </c>
      <c r="F1138" s="97">
        <v>851072</v>
      </c>
      <c r="G1138" s="97"/>
      <c r="H1138" s="124" t="s">
        <v>2625</v>
      </c>
      <c r="I1138" s="125">
        <v>894755.3</v>
      </c>
      <c r="J1138" s="125">
        <v>0</v>
      </c>
      <c r="K1138" s="126">
        <v>894755.3</v>
      </c>
      <c r="L1138" s="100" t="s">
        <v>1324</v>
      </c>
    </row>
    <row r="1139" spans="1:12" ht="56.25" customHeight="1">
      <c r="A1139" s="97">
        <v>25</v>
      </c>
      <c r="B1139" s="122" t="s">
        <v>10189</v>
      </c>
      <c r="C1139" s="123">
        <v>42501</v>
      </c>
      <c r="D1139" s="97" t="s">
        <v>11964</v>
      </c>
      <c r="E1139" s="97" t="s">
        <v>13</v>
      </c>
      <c r="F1139" s="97">
        <v>851078</v>
      </c>
      <c r="G1139" s="97"/>
      <c r="H1139" s="124" t="s">
        <v>2627</v>
      </c>
      <c r="I1139" s="125">
        <v>595713.68000000005</v>
      </c>
      <c r="J1139" s="125">
        <v>0</v>
      </c>
      <c r="K1139" s="126">
        <v>595713.68000000005</v>
      </c>
      <c r="L1139" s="100" t="s">
        <v>1324</v>
      </c>
    </row>
    <row r="1140" spans="1:12" ht="56.25" customHeight="1">
      <c r="A1140" s="97">
        <v>25</v>
      </c>
      <c r="B1140" s="122" t="s">
        <v>10189</v>
      </c>
      <c r="C1140" s="123">
        <v>42501</v>
      </c>
      <c r="D1140" s="97" t="s">
        <v>11965</v>
      </c>
      <c r="E1140" s="97" t="s">
        <v>13</v>
      </c>
      <c r="F1140" s="97">
        <v>851079</v>
      </c>
      <c r="G1140" s="97"/>
      <c r="H1140" s="124" t="s">
        <v>2628</v>
      </c>
      <c r="I1140" s="125">
        <v>75024.06</v>
      </c>
      <c r="J1140" s="125">
        <v>0</v>
      </c>
      <c r="K1140" s="126">
        <v>75024.06</v>
      </c>
      <c r="L1140" s="100" t="s">
        <v>1324</v>
      </c>
    </row>
    <row r="1141" spans="1:12" ht="56.25" customHeight="1">
      <c r="A1141" s="97">
        <v>25</v>
      </c>
      <c r="B1141" s="122" t="s">
        <v>10189</v>
      </c>
      <c r="C1141" s="123">
        <v>42501</v>
      </c>
      <c r="D1141" s="97" t="s">
        <v>11966</v>
      </c>
      <c r="E1141" s="97" t="s">
        <v>13</v>
      </c>
      <c r="F1141" s="97">
        <v>851080</v>
      </c>
      <c r="G1141" s="97"/>
      <c r="H1141" s="124" t="s">
        <v>2629</v>
      </c>
      <c r="I1141" s="125">
        <v>1459169.62</v>
      </c>
      <c r="J1141" s="125">
        <v>0</v>
      </c>
      <c r="K1141" s="126">
        <v>1459169.62</v>
      </c>
      <c r="L1141" s="100" t="s">
        <v>1324</v>
      </c>
    </row>
    <row r="1142" spans="1:12" ht="56.25" customHeight="1">
      <c r="A1142" s="97">
        <v>25</v>
      </c>
      <c r="B1142" s="122" t="s">
        <v>10189</v>
      </c>
      <c r="C1142" s="123">
        <v>42501</v>
      </c>
      <c r="D1142" s="97" t="s">
        <v>11967</v>
      </c>
      <c r="E1142" s="97" t="s">
        <v>13</v>
      </c>
      <c r="F1142" s="97">
        <v>851081</v>
      </c>
      <c r="G1142" s="97"/>
      <c r="H1142" s="124" t="s">
        <v>2630</v>
      </c>
      <c r="I1142" s="125">
        <v>373781.23</v>
      </c>
      <c r="J1142" s="125">
        <v>0</v>
      </c>
      <c r="K1142" s="126">
        <v>373781.23</v>
      </c>
      <c r="L1142" s="100" t="s">
        <v>1324</v>
      </c>
    </row>
    <row r="1143" spans="1:12" ht="56.25" customHeight="1">
      <c r="A1143" s="97">
        <v>25</v>
      </c>
      <c r="B1143" s="122" t="s">
        <v>10189</v>
      </c>
      <c r="C1143" s="123">
        <v>42501</v>
      </c>
      <c r="D1143" s="97" t="s">
        <v>11968</v>
      </c>
      <c r="E1143" s="97" t="s">
        <v>13</v>
      </c>
      <c r="F1143" s="97">
        <v>851082</v>
      </c>
      <c r="G1143" s="97"/>
      <c r="H1143" s="124" t="s">
        <v>2631</v>
      </c>
      <c r="I1143" s="125">
        <v>1401040.64</v>
      </c>
      <c r="J1143" s="125">
        <v>0</v>
      </c>
      <c r="K1143" s="126">
        <v>1401040.64</v>
      </c>
      <c r="L1143" s="100" t="s">
        <v>1324</v>
      </c>
    </row>
    <row r="1144" spans="1:12" ht="56.25" customHeight="1">
      <c r="A1144" s="97">
        <v>25</v>
      </c>
      <c r="B1144" s="122" t="s">
        <v>10189</v>
      </c>
      <c r="C1144" s="123">
        <v>42501</v>
      </c>
      <c r="D1144" s="97" t="s">
        <v>11969</v>
      </c>
      <c r="E1144" s="97" t="s">
        <v>13</v>
      </c>
      <c r="F1144" s="97">
        <v>851083</v>
      </c>
      <c r="G1144" s="97"/>
      <c r="H1144" s="124" t="s">
        <v>2632</v>
      </c>
      <c r="I1144" s="125">
        <v>152725.79</v>
      </c>
      <c r="J1144" s="125">
        <v>0</v>
      </c>
      <c r="K1144" s="126">
        <v>152725.79</v>
      </c>
      <c r="L1144" s="100" t="s">
        <v>1324</v>
      </c>
    </row>
    <row r="1145" spans="1:12" ht="56.25" customHeight="1">
      <c r="A1145" s="97">
        <v>25</v>
      </c>
      <c r="B1145" s="122" t="s">
        <v>10189</v>
      </c>
      <c r="C1145" s="123">
        <v>42501</v>
      </c>
      <c r="D1145" s="97" t="s">
        <v>11970</v>
      </c>
      <c r="E1145" s="97" t="s">
        <v>13</v>
      </c>
      <c r="F1145" s="97">
        <v>851084</v>
      </c>
      <c r="G1145" s="97"/>
      <c r="H1145" s="124" t="s">
        <v>2633</v>
      </c>
      <c r="I1145" s="125">
        <v>183577.46</v>
      </c>
      <c r="J1145" s="125">
        <v>0</v>
      </c>
      <c r="K1145" s="126">
        <v>183577.46</v>
      </c>
      <c r="L1145" s="100" t="s">
        <v>1324</v>
      </c>
    </row>
    <row r="1146" spans="1:12" ht="56.25" customHeight="1">
      <c r="A1146" s="97">
        <v>25</v>
      </c>
      <c r="B1146" s="122" t="s">
        <v>10189</v>
      </c>
      <c r="C1146" s="123">
        <v>42501</v>
      </c>
      <c r="D1146" s="97" t="s">
        <v>11971</v>
      </c>
      <c r="E1146" s="97" t="s">
        <v>13</v>
      </c>
      <c r="F1146" s="97">
        <v>851085</v>
      </c>
      <c r="G1146" s="97"/>
      <c r="H1146" s="124" t="s">
        <v>2634</v>
      </c>
      <c r="I1146" s="125">
        <v>1195003.2</v>
      </c>
      <c r="J1146" s="125">
        <v>0</v>
      </c>
      <c r="K1146" s="126">
        <v>1195003.2</v>
      </c>
      <c r="L1146" s="100" t="s">
        <v>1324</v>
      </c>
    </row>
    <row r="1147" spans="1:12" ht="56.25" customHeight="1">
      <c r="A1147" s="97">
        <v>25</v>
      </c>
      <c r="B1147" s="122" t="s">
        <v>10189</v>
      </c>
      <c r="C1147" s="123">
        <v>42501</v>
      </c>
      <c r="D1147" s="97" t="s">
        <v>11972</v>
      </c>
      <c r="E1147" s="97" t="s">
        <v>13</v>
      </c>
      <c r="F1147" s="97">
        <v>851086</v>
      </c>
      <c r="G1147" s="97"/>
      <c r="H1147" s="124" t="s">
        <v>2635</v>
      </c>
      <c r="I1147" s="125">
        <v>128964.29</v>
      </c>
      <c r="J1147" s="125">
        <v>0</v>
      </c>
      <c r="K1147" s="126">
        <v>128964.29</v>
      </c>
      <c r="L1147" s="100" t="s">
        <v>1324</v>
      </c>
    </row>
    <row r="1148" spans="1:12" ht="56.25" customHeight="1">
      <c r="A1148" s="97">
        <v>25</v>
      </c>
      <c r="B1148" s="122" t="s">
        <v>10189</v>
      </c>
      <c r="C1148" s="123">
        <v>42503</v>
      </c>
      <c r="D1148" s="97" t="s">
        <v>12000</v>
      </c>
      <c r="E1148" s="97" t="s">
        <v>13</v>
      </c>
      <c r="F1148" s="97">
        <v>851348</v>
      </c>
      <c r="G1148" s="97"/>
      <c r="H1148" s="124" t="s">
        <v>2663</v>
      </c>
      <c r="I1148" s="125">
        <v>2165631.88</v>
      </c>
      <c r="J1148" s="125">
        <v>0</v>
      </c>
      <c r="K1148" s="126">
        <v>2165631.88</v>
      </c>
      <c r="L1148" s="100" t="s">
        <v>1324</v>
      </c>
    </row>
    <row r="1149" spans="1:12" ht="56.25" customHeight="1">
      <c r="A1149" s="97">
        <v>25</v>
      </c>
      <c r="B1149" s="122" t="s">
        <v>10189</v>
      </c>
      <c r="C1149" s="123">
        <v>42503</v>
      </c>
      <c r="D1149" s="97" t="s">
        <v>12001</v>
      </c>
      <c r="E1149" s="97" t="s">
        <v>13</v>
      </c>
      <c r="F1149" s="97">
        <v>851349</v>
      </c>
      <c r="G1149" s="97"/>
      <c r="H1149" s="124" t="s">
        <v>2664</v>
      </c>
      <c r="I1149" s="125">
        <v>72433.850000000006</v>
      </c>
      <c r="J1149" s="125">
        <v>0</v>
      </c>
      <c r="K1149" s="126">
        <v>72433.850000000006</v>
      </c>
      <c r="L1149" s="100" t="s">
        <v>1324</v>
      </c>
    </row>
    <row r="1150" spans="1:12" ht="56.25" customHeight="1">
      <c r="A1150" s="97">
        <v>25</v>
      </c>
      <c r="B1150" s="122" t="s">
        <v>10189</v>
      </c>
      <c r="C1150" s="123">
        <v>42503</v>
      </c>
      <c r="D1150" s="97" t="s">
        <v>12002</v>
      </c>
      <c r="E1150" s="97" t="s">
        <v>13</v>
      </c>
      <c r="F1150" s="97">
        <v>851350</v>
      </c>
      <c r="G1150" s="97"/>
      <c r="H1150" s="124" t="s">
        <v>2665</v>
      </c>
      <c r="I1150" s="125">
        <v>305015.89</v>
      </c>
      <c r="J1150" s="125">
        <v>0</v>
      </c>
      <c r="K1150" s="126">
        <v>305015.89</v>
      </c>
      <c r="L1150" s="100" t="s">
        <v>1324</v>
      </c>
    </row>
    <row r="1151" spans="1:12" ht="56.25" customHeight="1">
      <c r="A1151" s="97">
        <v>25</v>
      </c>
      <c r="B1151" s="122" t="s">
        <v>10189</v>
      </c>
      <c r="C1151" s="123">
        <v>42503</v>
      </c>
      <c r="D1151" s="97" t="s">
        <v>12003</v>
      </c>
      <c r="E1151" s="97" t="s">
        <v>13</v>
      </c>
      <c r="F1151" s="97">
        <v>851351</v>
      </c>
      <c r="G1151" s="97"/>
      <c r="H1151" s="124" t="s">
        <v>2666</v>
      </c>
      <c r="I1151" s="125">
        <v>924853.15</v>
      </c>
      <c r="J1151" s="125">
        <v>0</v>
      </c>
      <c r="K1151" s="126">
        <v>924853.15</v>
      </c>
      <c r="L1151" s="100" t="s">
        <v>1324</v>
      </c>
    </row>
    <row r="1152" spans="1:12" ht="56.25" customHeight="1">
      <c r="A1152" s="97">
        <v>25</v>
      </c>
      <c r="B1152" s="122" t="s">
        <v>10189</v>
      </c>
      <c r="C1152" s="123">
        <v>42503</v>
      </c>
      <c r="D1152" s="97" t="s">
        <v>12004</v>
      </c>
      <c r="E1152" s="97" t="s">
        <v>13</v>
      </c>
      <c r="F1152" s="97">
        <v>851352</v>
      </c>
      <c r="G1152" s="97"/>
      <c r="H1152" s="124" t="s">
        <v>2667</v>
      </c>
      <c r="I1152" s="125">
        <v>912935.37</v>
      </c>
      <c r="J1152" s="125">
        <v>0</v>
      </c>
      <c r="K1152" s="126">
        <v>912935.37</v>
      </c>
      <c r="L1152" s="100" t="s">
        <v>1324</v>
      </c>
    </row>
    <row r="1153" spans="1:12" ht="56.25" customHeight="1">
      <c r="A1153" s="97">
        <v>25</v>
      </c>
      <c r="B1153" s="122" t="s">
        <v>10189</v>
      </c>
      <c r="C1153" s="123">
        <v>42503</v>
      </c>
      <c r="D1153" s="97" t="s">
        <v>12005</v>
      </c>
      <c r="E1153" s="97" t="s">
        <v>13</v>
      </c>
      <c r="F1153" s="97">
        <v>851353</v>
      </c>
      <c r="G1153" s="97"/>
      <c r="H1153" s="124" t="s">
        <v>2668</v>
      </c>
      <c r="I1153" s="125">
        <v>49427.57</v>
      </c>
      <c r="J1153" s="125">
        <v>0</v>
      </c>
      <c r="K1153" s="126">
        <v>49427.57</v>
      </c>
      <c r="L1153" s="100" t="s">
        <v>1324</v>
      </c>
    </row>
    <row r="1154" spans="1:12" ht="56.25" customHeight="1">
      <c r="A1154" s="97">
        <v>25</v>
      </c>
      <c r="B1154" s="122" t="s">
        <v>10189</v>
      </c>
      <c r="C1154" s="123">
        <v>42503</v>
      </c>
      <c r="D1154" s="97" t="s">
        <v>12006</v>
      </c>
      <c r="E1154" s="97" t="s">
        <v>13</v>
      </c>
      <c r="F1154" s="97">
        <v>851354</v>
      </c>
      <c r="G1154" s="97"/>
      <c r="H1154" s="124" t="s">
        <v>2669</v>
      </c>
      <c r="I1154" s="125">
        <v>240622.22</v>
      </c>
      <c r="J1154" s="125">
        <v>0</v>
      </c>
      <c r="K1154" s="126">
        <v>240622.22</v>
      </c>
      <c r="L1154" s="100" t="s">
        <v>1324</v>
      </c>
    </row>
    <row r="1155" spans="1:12" ht="56.25" customHeight="1">
      <c r="A1155" s="97">
        <v>25</v>
      </c>
      <c r="B1155" s="122" t="s">
        <v>10189</v>
      </c>
      <c r="C1155" s="123">
        <v>42503</v>
      </c>
      <c r="D1155" s="97" t="s">
        <v>12007</v>
      </c>
      <c r="E1155" s="97" t="s">
        <v>13</v>
      </c>
      <c r="F1155" s="97">
        <v>851355</v>
      </c>
      <c r="G1155" s="97"/>
      <c r="H1155" s="124" t="s">
        <v>2670</v>
      </c>
      <c r="I1155" s="125">
        <v>783368.38</v>
      </c>
      <c r="J1155" s="125">
        <v>0</v>
      </c>
      <c r="K1155" s="126">
        <v>783368.38</v>
      </c>
      <c r="L1155" s="100" t="s">
        <v>1324</v>
      </c>
    </row>
    <row r="1156" spans="1:12" ht="56.25" customHeight="1">
      <c r="A1156" s="97">
        <v>25</v>
      </c>
      <c r="B1156" s="122" t="s">
        <v>10189</v>
      </c>
      <c r="C1156" s="123">
        <v>42503</v>
      </c>
      <c r="D1156" s="97" t="s">
        <v>12008</v>
      </c>
      <c r="E1156" s="97" t="s">
        <v>13</v>
      </c>
      <c r="F1156" s="97">
        <v>851356</v>
      </c>
      <c r="G1156" s="97"/>
      <c r="H1156" s="124" t="s">
        <v>2671</v>
      </c>
      <c r="I1156" s="125">
        <v>3053963.87</v>
      </c>
      <c r="J1156" s="125">
        <v>0</v>
      </c>
      <c r="K1156" s="126">
        <v>3053963.87</v>
      </c>
      <c r="L1156" s="100" t="s">
        <v>1324</v>
      </c>
    </row>
    <row r="1157" spans="1:12" ht="56.25" customHeight="1">
      <c r="A1157" s="97">
        <v>25</v>
      </c>
      <c r="B1157" s="122" t="s">
        <v>10189</v>
      </c>
      <c r="C1157" s="123">
        <v>42503</v>
      </c>
      <c r="D1157" s="97" t="s">
        <v>12009</v>
      </c>
      <c r="E1157" s="97" t="s">
        <v>13</v>
      </c>
      <c r="F1157" s="97">
        <v>851357</v>
      </c>
      <c r="G1157" s="97"/>
      <c r="H1157" s="124" t="s">
        <v>2672</v>
      </c>
      <c r="I1157" s="125">
        <v>433016.63</v>
      </c>
      <c r="J1157" s="125">
        <v>0</v>
      </c>
      <c r="K1157" s="126">
        <v>433016.63</v>
      </c>
      <c r="L1157" s="100" t="s">
        <v>1324</v>
      </c>
    </row>
    <row r="1158" spans="1:12" ht="56.25" customHeight="1">
      <c r="A1158" s="97">
        <v>25</v>
      </c>
      <c r="B1158" s="122" t="s">
        <v>10189</v>
      </c>
      <c r="C1158" s="123">
        <v>42503</v>
      </c>
      <c r="D1158" s="97" t="s">
        <v>12010</v>
      </c>
      <c r="E1158" s="97" t="s">
        <v>13</v>
      </c>
      <c r="F1158" s="97">
        <v>851359</v>
      </c>
      <c r="G1158" s="97"/>
      <c r="H1158" s="124" t="s">
        <v>2673</v>
      </c>
      <c r="I1158" s="125">
        <v>75998.58</v>
      </c>
      <c r="J1158" s="125">
        <v>0</v>
      </c>
      <c r="K1158" s="126">
        <v>75998.58</v>
      </c>
      <c r="L1158" s="100" t="s">
        <v>1324</v>
      </c>
    </row>
    <row r="1159" spans="1:12" ht="56.25" customHeight="1">
      <c r="A1159" s="97">
        <v>25</v>
      </c>
      <c r="B1159" s="122" t="s">
        <v>10189</v>
      </c>
      <c r="C1159" s="123">
        <v>42503</v>
      </c>
      <c r="D1159" s="97" t="s">
        <v>12011</v>
      </c>
      <c r="E1159" s="97" t="s">
        <v>13</v>
      </c>
      <c r="F1159" s="97">
        <v>851360</v>
      </c>
      <c r="G1159" s="97"/>
      <c r="H1159" s="124" t="s">
        <v>2674</v>
      </c>
      <c r="I1159" s="125">
        <v>75998.59</v>
      </c>
      <c r="J1159" s="125">
        <v>0</v>
      </c>
      <c r="K1159" s="126">
        <v>75998.59</v>
      </c>
      <c r="L1159" s="100" t="s">
        <v>1324</v>
      </c>
    </row>
    <row r="1160" spans="1:12" ht="56.25" customHeight="1">
      <c r="A1160" s="97">
        <v>25</v>
      </c>
      <c r="B1160" s="122" t="s">
        <v>10189</v>
      </c>
      <c r="C1160" s="123">
        <v>42503</v>
      </c>
      <c r="D1160" s="97" t="s">
        <v>12012</v>
      </c>
      <c r="E1160" s="97" t="s">
        <v>13</v>
      </c>
      <c r="F1160" s="97">
        <v>851362</v>
      </c>
      <c r="G1160" s="97"/>
      <c r="H1160" s="124" t="s">
        <v>2675</v>
      </c>
      <c r="I1160" s="125">
        <v>82667.61</v>
      </c>
      <c r="J1160" s="125">
        <v>0</v>
      </c>
      <c r="K1160" s="126">
        <v>82667.61</v>
      </c>
      <c r="L1160" s="100" t="s">
        <v>1324</v>
      </c>
    </row>
    <row r="1161" spans="1:12" ht="56.25" customHeight="1">
      <c r="A1161" s="97">
        <v>25</v>
      </c>
      <c r="B1161" s="122" t="s">
        <v>10189</v>
      </c>
      <c r="C1161" s="123">
        <v>42503</v>
      </c>
      <c r="D1161" s="97" t="s">
        <v>12013</v>
      </c>
      <c r="E1161" s="97" t="s">
        <v>13</v>
      </c>
      <c r="F1161" s="97">
        <v>851363</v>
      </c>
      <c r="G1161" s="97"/>
      <c r="H1161" s="124" t="s">
        <v>2676</v>
      </c>
      <c r="I1161" s="125">
        <v>82667.61</v>
      </c>
      <c r="J1161" s="125">
        <v>0</v>
      </c>
      <c r="K1161" s="126">
        <v>82667.61</v>
      </c>
      <c r="L1161" s="100" t="s">
        <v>1324</v>
      </c>
    </row>
    <row r="1162" spans="1:12" ht="56.25" customHeight="1">
      <c r="A1162" s="97">
        <v>25</v>
      </c>
      <c r="B1162" s="122" t="s">
        <v>10189</v>
      </c>
      <c r="C1162" s="123">
        <v>42503</v>
      </c>
      <c r="D1162" s="97" t="s">
        <v>12014</v>
      </c>
      <c r="E1162" s="97" t="s">
        <v>13</v>
      </c>
      <c r="F1162" s="97">
        <v>851366</v>
      </c>
      <c r="G1162" s="97"/>
      <c r="H1162" s="124" t="s">
        <v>2677</v>
      </c>
      <c r="I1162" s="125">
        <v>82667.61</v>
      </c>
      <c r="J1162" s="125">
        <v>0</v>
      </c>
      <c r="K1162" s="126">
        <v>82667.61</v>
      </c>
      <c r="L1162" s="100" t="s">
        <v>1324</v>
      </c>
    </row>
    <row r="1163" spans="1:12" ht="56.25" customHeight="1">
      <c r="A1163" s="97">
        <v>25</v>
      </c>
      <c r="B1163" s="122" t="s">
        <v>10189</v>
      </c>
      <c r="C1163" s="123">
        <v>42503</v>
      </c>
      <c r="D1163" s="97" t="s">
        <v>12015</v>
      </c>
      <c r="E1163" s="97" t="s">
        <v>13</v>
      </c>
      <c r="F1163" s="97">
        <v>851369</v>
      </c>
      <c r="G1163" s="97"/>
      <c r="H1163" s="124" t="s">
        <v>2678</v>
      </c>
      <c r="I1163" s="125">
        <v>100000</v>
      </c>
      <c r="J1163" s="125">
        <v>0</v>
      </c>
      <c r="K1163" s="126">
        <v>100000</v>
      </c>
      <c r="L1163" s="100" t="s">
        <v>1324</v>
      </c>
    </row>
    <row r="1164" spans="1:12" ht="56.25" customHeight="1">
      <c r="A1164" s="97">
        <v>25</v>
      </c>
      <c r="B1164" s="122" t="s">
        <v>10189</v>
      </c>
      <c r="C1164" s="123">
        <v>42503</v>
      </c>
      <c r="D1164" s="97" t="s">
        <v>12016</v>
      </c>
      <c r="E1164" s="97" t="s">
        <v>13</v>
      </c>
      <c r="F1164" s="97">
        <v>851371</v>
      </c>
      <c r="G1164" s="97"/>
      <c r="H1164" s="124" t="s">
        <v>2679</v>
      </c>
      <c r="I1164" s="125">
        <v>132440.09</v>
      </c>
      <c r="J1164" s="125">
        <v>0</v>
      </c>
      <c r="K1164" s="126">
        <v>132440.09</v>
      </c>
      <c r="L1164" s="100" t="s">
        <v>1324</v>
      </c>
    </row>
    <row r="1165" spans="1:12" ht="56.25" customHeight="1">
      <c r="A1165" s="97">
        <v>25</v>
      </c>
      <c r="B1165" s="122" t="s">
        <v>10254</v>
      </c>
      <c r="C1165" s="123">
        <v>42507</v>
      </c>
      <c r="D1165" s="97" t="s">
        <v>12059</v>
      </c>
      <c r="E1165" s="97" t="s">
        <v>13</v>
      </c>
      <c r="F1165" s="97">
        <v>193761</v>
      </c>
      <c r="G1165" s="97"/>
      <c r="H1165" s="124" t="s">
        <v>2722</v>
      </c>
      <c r="I1165" s="125">
        <v>7424.2</v>
      </c>
      <c r="J1165" s="125">
        <v>0</v>
      </c>
      <c r="K1165" s="126">
        <v>7424.2</v>
      </c>
      <c r="L1165" s="100" t="s">
        <v>1324</v>
      </c>
    </row>
    <row r="1166" spans="1:12" ht="56.25" customHeight="1">
      <c r="A1166" s="97">
        <v>25</v>
      </c>
      <c r="B1166" s="122" t="s">
        <v>10254</v>
      </c>
      <c r="C1166" s="123">
        <v>42507</v>
      </c>
      <c r="D1166" s="97" t="s">
        <v>12060</v>
      </c>
      <c r="E1166" s="97" t="s">
        <v>11</v>
      </c>
      <c r="F1166" s="97">
        <v>193761</v>
      </c>
      <c r="G1166" s="97"/>
      <c r="H1166" s="124" t="s">
        <v>2723</v>
      </c>
      <c r="I1166" s="125">
        <v>1258.73</v>
      </c>
      <c r="J1166" s="125">
        <v>0</v>
      </c>
      <c r="K1166" s="126">
        <v>1258.73</v>
      </c>
      <c r="L1166" s="100" t="s">
        <v>1324</v>
      </c>
    </row>
    <row r="1167" spans="1:12" ht="56.25" customHeight="1">
      <c r="A1167" s="97">
        <v>25</v>
      </c>
      <c r="B1167" s="122" t="s">
        <v>10189</v>
      </c>
      <c r="C1167" s="123">
        <v>42507</v>
      </c>
      <c r="D1167" s="97" t="s">
        <v>12061</v>
      </c>
      <c r="E1167" s="97" t="s">
        <v>13</v>
      </c>
      <c r="F1167" s="97">
        <v>851616</v>
      </c>
      <c r="G1167" s="97"/>
      <c r="H1167" s="124" t="s">
        <v>2724</v>
      </c>
      <c r="I1167" s="125">
        <v>383520.3</v>
      </c>
      <c r="J1167" s="125">
        <v>0</v>
      </c>
      <c r="K1167" s="126">
        <v>383520.3</v>
      </c>
      <c r="L1167" s="100" t="s">
        <v>1324</v>
      </c>
    </row>
    <row r="1168" spans="1:12" ht="56.25" customHeight="1">
      <c r="A1168" s="97">
        <v>25</v>
      </c>
      <c r="B1168" s="122" t="s">
        <v>10189</v>
      </c>
      <c r="C1168" s="123">
        <v>42507</v>
      </c>
      <c r="D1168" s="97" t="s">
        <v>12062</v>
      </c>
      <c r="E1168" s="97" t="s">
        <v>13</v>
      </c>
      <c r="F1168" s="97">
        <v>851621</v>
      </c>
      <c r="G1168" s="97"/>
      <c r="H1168" s="124" t="s">
        <v>2725</v>
      </c>
      <c r="I1168" s="125">
        <v>453528.74</v>
      </c>
      <c r="J1168" s="125">
        <v>0</v>
      </c>
      <c r="K1168" s="126">
        <v>453528.74</v>
      </c>
      <c r="L1168" s="100" t="s">
        <v>1324</v>
      </c>
    </row>
    <row r="1169" spans="1:12" ht="56.25" customHeight="1">
      <c r="A1169" s="97">
        <v>25</v>
      </c>
      <c r="B1169" s="122" t="s">
        <v>10189</v>
      </c>
      <c r="C1169" s="123">
        <v>42507</v>
      </c>
      <c r="D1169" s="97" t="s">
        <v>12063</v>
      </c>
      <c r="E1169" s="97" t="s">
        <v>13</v>
      </c>
      <c r="F1169" s="97">
        <v>851639</v>
      </c>
      <c r="G1169" s="97"/>
      <c r="H1169" s="124" t="s">
        <v>2726</v>
      </c>
      <c r="I1169" s="125">
        <v>1495124.93</v>
      </c>
      <c r="J1169" s="125">
        <v>0</v>
      </c>
      <c r="K1169" s="126">
        <v>1495124.93</v>
      </c>
      <c r="L1169" s="100" t="s">
        <v>1324</v>
      </c>
    </row>
    <row r="1170" spans="1:12" ht="56.25" customHeight="1">
      <c r="A1170" s="97">
        <v>25</v>
      </c>
      <c r="B1170" s="122" t="s">
        <v>10189</v>
      </c>
      <c r="C1170" s="123">
        <v>42507</v>
      </c>
      <c r="D1170" s="97" t="s">
        <v>12064</v>
      </c>
      <c r="E1170" s="97" t="s">
        <v>13</v>
      </c>
      <c r="F1170" s="97">
        <v>851684</v>
      </c>
      <c r="G1170" s="97"/>
      <c r="H1170" s="124" t="s">
        <v>2727</v>
      </c>
      <c r="I1170" s="125">
        <v>439214.16</v>
      </c>
      <c r="J1170" s="125">
        <v>0</v>
      </c>
      <c r="K1170" s="126">
        <v>439214.16</v>
      </c>
      <c r="L1170" s="100" t="s">
        <v>1324</v>
      </c>
    </row>
    <row r="1171" spans="1:12" ht="56.25" customHeight="1">
      <c r="A1171" s="97">
        <v>25</v>
      </c>
      <c r="B1171" s="122" t="s">
        <v>10189</v>
      </c>
      <c r="C1171" s="123">
        <v>42507</v>
      </c>
      <c r="D1171" s="97" t="s">
        <v>12065</v>
      </c>
      <c r="E1171" s="97" t="s">
        <v>13</v>
      </c>
      <c r="F1171" s="97">
        <v>851686</v>
      </c>
      <c r="G1171" s="97"/>
      <c r="H1171" s="124" t="s">
        <v>2728</v>
      </c>
      <c r="I1171" s="125">
        <v>75233.11</v>
      </c>
      <c r="J1171" s="125">
        <v>0</v>
      </c>
      <c r="K1171" s="126">
        <v>75233.11</v>
      </c>
      <c r="L1171" s="100" t="s">
        <v>1324</v>
      </c>
    </row>
    <row r="1172" spans="1:12" ht="56.25" customHeight="1">
      <c r="A1172" s="97">
        <v>25</v>
      </c>
      <c r="B1172" s="122" t="s">
        <v>10189</v>
      </c>
      <c r="C1172" s="123">
        <v>42507</v>
      </c>
      <c r="D1172" s="97" t="s">
        <v>12067</v>
      </c>
      <c r="E1172" s="97" t="s">
        <v>13</v>
      </c>
      <c r="F1172" s="97">
        <v>851693</v>
      </c>
      <c r="G1172" s="97"/>
      <c r="H1172" s="124" t="s">
        <v>2730</v>
      </c>
      <c r="I1172" s="125">
        <v>1535488.48</v>
      </c>
      <c r="J1172" s="125">
        <v>0</v>
      </c>
      <c r="K1172" s="126">
        <v>1535488.48</v>
      </c>
      <c r="L1172" s="100" t="s">
        <v>1324</v>
      </c>
    </row>
    <row r="1173" spans="1:12" ht="56.25" customHeight="1">
      <c r="A1173" s="97">
        <v>25</v>
      </c>
      <c r="B1173" s="122" t="s">
        <v>10254</v>
      </c>
      <c r="C1173" s="123">
        <v>42508</v>
      </c>
      <c r="D1173" s="97" t="s">
        <v>12079</v>
      </c>
      <c r="E1173" s="97" t="s">
        <v>11</v>
      </c>
      <c r="F1173" s="97">
        <v>193860</v>
      </c>
      <c r="G1173" s="97"/>
      <c r="H1173" s="124" t="s">
        <v>2739</v>
      </c>
      <c r="I1173" s="125">
        <v>299.5</v>
      </c>
      <c r="J1173" s="125">
        <v>0</v>
      </c>
      <c r="K1173" s="126">
        <v>299.5</v>
      </c>
      <c r="L1173" s="100" t="s">
        <v>1324</v>
      </c>
    </row>
    <row r="1174" spans="1:12" ht="56.25" customHeight="1">
      <c r="A1174" s="97">
        <v>25</v>
      </c>
      <c r="B1174" s="122" t="s">
        <v>10189</v>
      </c>
      <c r="C1174" s="123">
        <v>42509</v>
      </c>
      <c r="D1174" s="97" t="s">
        <v>12093</v>
      </c>
      <c r="E1174" s="97" t="s">
        <v>13</v>
      </c>
      <c r="F1174" s="97">
        <v>851913</v>
      </c>
      <c r="G1174" s="97"/>
      <c r="H1174" s="124" t="s">
        <v>2753</v>
      </c>
      <c r="I1174" s="125">
        <v>738281.25</v>
      </c>
      <c r="J1174" s="125">
        <v>0</v>
      </c>
      <c r="K1174" s="126">
        <v>738281.25</v>
      </c>
      <c r="L1174" s="100" t="s">
        <v>1324</v>
      </c>
    </row>
    <row r="1175" spans="1:12" ht="56.25" customHeight="1">
      <c r="A1175" s="97">
        <v>25</v>
      </c>
      <c r="B1175" s="122" t="s">
        <v>10189</v>
      </c>
      <c r="C1175" s="123">
        <v>42509</v>
      </c>
      <c r="D1175" s="97" t="s">
        <v>12095</v>
      </c>
      <c r="E1175" s="97" t="s">
        <v>13</v>
      </c>
      <c r="F1175" s="97">
        <v>851919</v>
      </c>
      <c r="G1175" s="97"/>
      <c r="H1175" s="124" t="s">
        <v>2755</v>
      </c>
      <c r="I1175" s="125">
        <v>645579.30000000005</v>
      </c>
      <c r="J1175" s="125">
        <v>0</v>
      </c>
      <c r="K1175" s="126">
        <v>645579.30000000005</v>
      </c>
      <c r="L1175" s="100" t="s">
        <v>1324</v>
      </c>
    </row>
    <row r="1176" spans="1:12" ht="56.25" customHeight="1">
      <c r="A1176" s="97">
        <v>25</v>
      </c>
      <c r="B1176" s="122" t="s">
        <v>10189</v>
      </c>
      <c r="C1176" s="123">
        <v>42509</v>
      </c>
      <c r="D1176" s="97" t="s">
        <v>12097</v>
      </c>
      <c r="E1176" s="97" t="s">
        <v>13</v>
      </c>
      <c r="F1176" s="97">
        <v>851973</v>
      </c>
      <c r="G1176" s="97"/>
      <c r="H1176" s="124" t="s">
        <v>2757</v>
      </c>
      <c r="I1176" s="125">
        <v>199904.89</v>
      </c>
      <c r="J1176" s="125">
        <v>0</v>
      </c>
      <c r="K1176" s="126">
        <v>199904.89</v>
      </c>
      <c r="L1176" s="100" t="s">
        <v>1324</v>
      </c>
    </row>
    <row r="1177" spans="1:12" ht="56.25" customHeight="1">
      <c r="A1177" s="97">
        <v>25</v>
      </c>
      <c r="B1177" s="122" t="s">
        <v>10189</v>
      </c>
      <c r="C1177" s="123">
        <v>42509</v>
      </c>
      <c r="D1177" s="97" t="s">
        <v>12098</v>
      </c>
      <c r="E1177" s="97" t="s">
        <v>13</v>
      </c>
      <c r="F1177" s="97">
        <v>851975</v>
      </c>
      <c r="G1177" s="97"/>
      <c r="H1177" s="124" t="s">
        <v>2758</v>
      </c>
      <c r="I1177" s="125">
        <v>215048.61</v>
      </c>
      <c r="J1177" s="125">
        <v>0</v>
      </c>
      <c r="K1177" s="126">
        <v>215048.61</v>
      </c>
      <c r="L1177" s="100" t="s">
        <v>1324</v>
      </c>
    </row>
    <row r="1178" spans="1:12" ht="56.25" customHeight="1">
      <c r="A1178" s="97">
        <v>25</v>
      </c>
      <c r="B1178" s="122" t="s">
        <v>10189</v>
      </c>
      <c r="C1178" s="123">
        <v>42509</v>
      </c>
      <c r="D1178" s="97" t="s">
        <v>12099</v>
      </c>
      <c r="E1178" s="97" t="s">
        <v>13</v>
      </c>
      <c r="F1178" s="97">
        <v>851977</v>
      </c>
      <c r="G1178" s="97"/>
      <c r="H1178" s="124" t="s">
        <v>2759</v>
      </c>
      <c r="I1178" s="125">
        <v>158434.9</v>
      </c>
      <c r="J1178" s="125">
        <v>0</v>
      </c>
      <c r="K1178" s="126">
        <v>158434.9</v>
      </c>
      <c r="L1178" s="100" t="s">
        <v>1324</v>
      </c>
    </row>
    <row r="1179" spans="1:12" ht="56.25" customHeight="1">
      <c r="A1179" s="97">
        <v>25</v>
      </c>
      <c r="B1179" s="122" t="s">
        <v>10189</v>
      </c>
      <c r="C1179" s="123">
        <v>42509</v>
      </c>
      <c r="D1179" s="97" t="s">
        <v>12100</v>
      </c>
      <c r="E1179" s="97" t="s">
        <v>13</v>
      </c>
      <c r="F1179" s="97">
        <v>851982</v>
      </c>
      <c r="G1179" s="97"/>
      <c r="H1179" s="124" t="s">
        <v>2760</v>
      </c>
      <c r="I1179" s="125">
        <v>158434.9</v>
      </c>
      <c r="J1179" s="125">
        <v>0</v>
      </c>
      <c r="K1179" s="126">
        <v>158434.9</v>
      </c>
      <c r="L1179" s="100" t="s">
        <v>1324</v>
      </c>
    </row>
    <row r="1180" spans="1:12" ht="56.25" customHeight="1">
      <c r="A1180" s="97">
        <v>25</v>
      </c>
      <c r="B1180" s="122" t="s">
        <v>10189</v>
      </c>
      <c r="C1180" s="123">
        <v>42509</v>
      </c>
      <c r="D1180" s="97" t="s">
        <v>12101</v>
      </c>
      <c r="E1180" s="97" t="s">
        <v>13</v>
      </c>
      <c r="F1180" s="97">
        <v>851983</v>
      </c>
      <c r="G1180" s="97"/>
      <c r="H1180" s="124" t="s">
        <v>2761</v>
      </c>
      <c r="I1180" s="125">
        <v>83130.210000000006</v>
      </c>
      <c r="J1180" s="125">
        <v>0</v>
      </c>
      <c r="K1180" s="126">
        <v>83130.210000000006</v>
      </c>
      <c r="L1180" s="100" t="s">
        <v>1324</v>
      </c>
    </row>
    <row r="1181" spans="1:12" ht="56.25" customHeight="1">
      <c r="A1181" s="97">
        <v>25</v>
      </c>
      <c r="B1181" s="122" t="s">
        <v>10189</v>
      </c>
      <c r="C1181" s="123">
        <v>42509</v>
      </c>
      <c r="D1181" s="97" t="s">
        <v>12102</v>
      </c>
      <c r="E1181" s="97" t="s">
        <v>13</v>
      </c>
      <c r="F1181" s="97">
        <v>851984</v>
      </c>
      <c r="G1181" s="97"/>
      <c r="H1181" s="124" t="s">
        <v>2762</v>
      </c>
      <c r="I1181" s="125">
        <v>600000</v>
      </c>
      <c r="J1181" s="125">
        <v>0</v>
      </c>
      <c r="K1181" s="126">
        <v>600000</v>
      </c>
      <c r="L1181" s="100" t="s">
        <v>1324</v>
      </c>
    </row>
    <row r="1182" spans="1:12" ht="56.25" customHeight="1">
      <c r="A1182" s="97">
        <v>25</v>
      </c>
      <c r="B1182" s="122" t="s">
        <v>10189</v>
      </c>
      <c r="C1182" s="123">
        <v>42509</v>
      </c>
      <c r="D1182" s="97" t="s">
        <v>12104</v>
      </c>
      <c r="E1182" s="97" t="s">
        <v>13</v>
      </c>
      <c r="F1182" s="97">
        <v>851986</v>
      </c>
      <c r="G1182" s="97"/>
      <c r="H1182" s="124" t="s">
        <v>2764</v>
      </c>
      <c r="I1182" s="125">
        <v>184951.39</v>
      </c>
      <c r="J1182" s="125">
        <v>0</v>
      </c>
      <c r="K1182" s="126">
        <v>184951.39</v>
      </c>
      <c r="L1182" s="100" t="s">
        <v>1324</v>
      </c>
    </row>
    <row r="1183" spans="1:12" ht="56.25" customHeight="1">
      <c r="A1183" s="97">
        <v>25</v>
      </c>
      <c r="B1183" s="122" t="s">
        <v>10189</v>
      </c>
      <c r="C1183" s="123">
        <v>42509</v>
      </c>
      <c r="D1183" s="97" t="s">
        <v>12105</v>
      </c>
      <c r="E1183" s="97" t="s">
        <v>13</v>
      </c>
      <c r="F1183" s="97">
        <v>851987</v>
      </c>
      <c r="G1183" s="97"/>
      <c r="H1183" s="124" t="s">
        <v>2765</v>
      </c>
      <c r="I1183" s="125">
        <v>199983.06</v>
      </c>
      <c r="J1183" s="125">
        <v>0</v>
      </c>
      <c r="K1183" s="126">
        <v>199983.06</v>
      </c>
      <c r="L1183" s="100" t="s">
        <v>1324</v>
      </c>
    </row>
    <row r="1184" spans="1:12" ht="56.25" customHeight="1">
      <c r="A1184" s="97">
        <v>25</v>
      </c>
      <c r="B1184" s="122" t="s">
        <v>10189</v>
      </c>
      <c r="C1184" s="123">
        <v>42510</v>
      </c>
      <c r="D1184" s="97" t="s">
        <v>12111</v>
      </c>
      <c r="E1184" s="97" t="s">
        <v>13</v>
      </c>
      <c r="F1184" s="97">
        <v>852103</v>
      </c>
      <c r="G1184" s="97"/>
      <c r="H1184" s="124" t="s">
        <v>2769</v>
      </c>
      <c r="I1184" s="125">
        <v>207215.7</v>
      </c>
      <c r="J1184" s="125">
        <v>0</v>
      </c>
      <c r="K1184" s="126">
        <v>207215.7</v>
      </c>
      <c r="L1184" s="100" t="s">
        <v>1324</v>
      </c>
    </row>
    <row r="1185" spans="1:12" ht="56.25" customHeight="1">
      <c r="A1185" s="97">
        <v>25</v>
      </c>
      <c r="B1185" s="122" t="s">
        <v>10189</v>
      </c>
      <c r="C1185" s="123">
        <v>42510</v>
      </c>
      <c r="D1185" s="97" t="s">
        <v>12112</v>
      </c>
      <c r="E1185" s="97" t="s">
        <v>13</v>
      </c>
      <c r="F1185" s="97">
        <v>852104</v>
      </c>
      <c r="G1185" s="97"/>
      <c r="H1185" s="124" t="s">
        <v>2770</v>
      </c>
      <c r="I1185" s="125">
        <v>313734.27</v>
      </c>
      <c r="J1185" s="125">
        <v>0</v>
      </c>
      <c r="K1185" s="126">
        <v>313734.27</v>
      </c>
      <c r="L1185" s="100" t="s">
        <v>1324</v>
      </c>
    </row>
    <row r="1186" spans="1:12" ht="56.25" customHeight="1">
      <c r="A1186" s="97">
        <v>25</v>
      </c>
      <c r="B1186" s="122" t="s">
        <v>10189</v>
      </c>
      <c r="C1186" s="123">
        <v>42510</v>
      </c>
      <c r="D1186" s="97" t="s">
        <v>12113</v>
      </c>
      <c r="E1186" s="97" t="s">
        <v>13</v>
      </c>
      <c r="F1186" s="97">
        <v>852107</v>
      </c>
      <c r="G1186" s="97"/>
      <c r="H1186" s="124" t="s">
        <v>2771</v>
      </c>
      <c r="I1186" s="125">
        <v>175012.14</v>
      </c>
      <c r="J1186" s="125">
        <v>0</v>
      </c>
      <c r="K1186" s="126">
        <v>175012.14</v>
      </c>
      <c r="L1186" s="100" t="s">
        <v>1324</v>
      </c>
    </row>
    <row r="1187" spans="1:12" ht="56.25" customHeight="1">
      <c r="A1187" s="97">
        <v>25</v>
      </c>
      <c r="B1187" s="122" t="s">
        <v>10189</v>
      </c>
      <c r="C1187" s="123">
        <v>42510</v>
      </c>
      <c r="D1187" s="97" t="s">
        <v>12114</v>
      </c>
      <c r="E1187" s="97" t="s">
        <v>13</v>
      </c>
      <c r="F1187" s="97">
        <v>852109</v>
      </c>
      <c r="G1187" s="97"/>
      <c r="H1187" s="124" t="s">
        <v>2772</v>
      </c>
      <c r="I1187" s="125">
        <v>342903.22</v>
      </c>
      <c r="J1187" s="125">
        <v>0</v>
      </c>
      <c r="K1187" s="126">
        <v>342903.22</v>
      </c>
      <c r="L1187" s="100" t="s">
        <v>1324</v>
      </c>
    </row>
    <row r="1188" spans="1:12" ht="56.25" customHeight="1">
      <c r="A1188" s="97">
        <v>25</v>
      </c>
      <c r="B1188" s="122" t="s">
        <v>10189</v>
      </c>
      <c r="C1188" s="123">
        <v>42510</v>
      </c>
      <c r="D1188" s="97" t="s">
        <v>12115</v>
      </c>
      <c r="E1188" s="97" t="s">
        <v>13</v>
      </c>
      <c r="F1188" s="97">
        <v>852110</v>
      </c>
      <c r="G1188" s="97"/>
      <c r="H1188" s="124" t="s">
        <v>2773</v>
      </c>
      <c r="I1188" s="125">
        <v>510491.77</v>
      </c>
      <c r="J1188" s="125">
        <v>0</v>
      </c>
      <c r="K1188" s="126">
        <v>510491.77</v>
      </c>
      <c r="L1188" s="100" t="s">
        <v>1324</v>
      </c>
    </row>
    <row r="1189" spans="1:12" ht="56.25" customHeight="1">
      <c r="A1189" s="97">
        <v>25</v>
      </c>
      <c r="B1189" s="122" t="s">
        <v>10189</v>
      </c>
      <c r="C1189" s="123">
        <v>42510</v>
      </c>
      <c r="D1189" s="97" t="s">
        <v>12116</v>
      </c>
      <c r="E1189" s="97" t="s">
        <v>13</v>
      </c>
      <c r="F1189" s="97">
        <v>852111</v>
      </c>
      <c r="G1189" s="97"/>
      <c r="H1189" s="124" t="s">
        <v>2774</v>
      </c>
      <c r="I1189" s="125">
        <v>2923973.51</v>
      </c>
      <c r="J1189" s="125">
        <v>0</v>
      </c>
      <c r="K1189" s="126">
        <v>2923973.51</v>
      </c>
      <c r="L1189" s="100" t="s">
        <v>1324</v>
      </c>
    </row>
    <row r="1190" spans="1:12" ht="56.25" customHeight="1">
      <c r="A1190" s="97">
        <v>25</v>
      </c>
      <c r="B1190" s="122" t="s">
        <v>10189</v>
      </c>
      <c r="C1190" s="123">
        <v>42510</v>
      </c>
      <c r="D1190" s="97" t="s">
        <v>12117</v>
      </c>
      <c r="E1190" s="97" t="s">
        <v>13</v>
      </c>
      <c r="F1190" s="97">
        <v>852115</v>
      </c>
      <c r="G1190" s="97"/>
      <c r="H1190" s="124" t="s">
        <v>2775</v>
      </c>
      <c r="I1190" s="125">
        <v>146100.20000000001</v>
      </c>
      <c r="J1190" s="125">
        <v>0</v>
      </c>
      <c r="K1190" s="126">
        <v>146100.20000000001</v>
      </c>
      <c r="L1190" s="100" t="s">
        <v>1324</v>
      </c>
    </row>
    <row r="1191" spans="1:12" ht="56.25" customHeight="1">
      <c r="A1191" s="97">
        <v>25</v>
      </c>
      <c r="B1191" s="122" t="s">
        <v>10189</v>
      </c>
      <c r="C1191" s="123">
        <v>42510</v>
      </c>
      <c r="D1191" s="97" t="s">
        <v>12118</v>
      </c>
      <c r="E1191" s="97" t="s">
        <v>13</v>
      </c>
      <c r="F1191" s="97">
        <v>852116</v>
      </c>
      <c r="G1191" s="97"/>
      <c r="H1191" s="124" t="s">
        <v>2776</v>
      </c>
      <c r="I1191" s="125">
        <v>632884.81999999995</v>
      </c>
      <c r="J1191" s="125">
        <v>0</v>
      </c>
      <c r="K1191" s="126">
        <v>632884.81999999995</v>
      </c>
      <c r="L1191" s="100" t="s">
        <v>1324</v>
      </c>
    </row>
    <row r="1192" spans="1:12" ht="56.25" customHeight="1">
      <c r="A1192" s="97">
        <v>25</v>
      </c>
      <c r="B1192" s="122" t="s">
        <v>10189</v>
      </c>
      <c r="C1192" s="123">
        <v>42510</v>
      </c>
      <c r="D1192" s="97" t="s">
        <v>12119</v>
      </c>
      <c r="E1192" s="97" t="s">
        <v>13</v>
      </c>
      <c r="F1192" s="97">
        <v>852117</v>
      </c>
      <c r="G1192" s="97"/>
      <c r="H1192" s="124" t="s">
        <v>2777</v>
      </c>
      <c r="I1192" s="125">
        <v>520272.1</v>
      </c>
      <c r="J1192" s="125">
        <v>0</v>
      </c>
      <c r="K1192" s="126">
        <v>520272.1</v>
      </c>
      <c r="L1192" s="100" t="s">
        <v>1324</v>
      </c>
    </row>
    <row r="1193" spans="1:12" ht="56.25" customHeight="1">
      <c r="A1193" s="97">
        <v>25</v>
      </c>
      <c r="B1193" s="122" t="s">
        <v>10189</v>
      </c>
      <c r="C1193" s="123">
        <v>42513</v>
      </c>
      <c r="D1193" s="97" t="s">
        <v>12142</v>
      </c>
      <c r="E1193" s="97" t="s">
        <v>13</v>
      </c>
      <c r="F1193" s="97">
        <v>852223</v>
      </c>
      <c r="G1193" s="97"/>
      <c r="H1193" s="124" t="s">
        <v>2796</v>
      </c>
      <c r="I1193" s="125">
        <v>1481585.78</v>
      </c>
      <c r="J1193" s="125">
        <v>0</v>
      </c>
      <c r="K1193" s="126">
        <v>1481585.78</v>
      </c>
      <c r="L1193" s="100" t="s">
        <v>1324</v>
      </c>
    </row>
    <row r="1194" spans="1:12" ht="56.25" customHeight="1">
      <c r="A1194" s="97">
        <v>25</v>
      </c>
      <c r="B1194" s="122" t="s">
        <v>10189</v>
      </c>
      <c r="C1194" s="123">
        <v>42513</v>
      </c>
      <c r="D1194" s="97" t="s">
        <v>12143</v>
      </c>
      <c r="E1194" s="97" t="s">
        <v>13</v>
      </c>
      <c r="F1194" s="97">
        <v>852224</v>
      </c>
      <c r="G1194" s="97"/>
      <c r="H1194" s="124" t="s">
        <v>2797</v>
      </c>
      <c r="I1194" s="125">
        <v>2151754.29</v>
      </c>
      <c r="J1194" s="125">
        <v>0</v>
      </c>
      <c r="K1194" s="126">
        <v>2151754.29</v>
      </c>
      <c r="L1194" s="100" t="s">
        <v>1324</v>
      </c>
    </row>
    <row r="1195" spans="1:12" ht="56.25" customHeight="1">
      <c r="A1195" s="97">
        <v>25</v>
      </c>
      <c r="B1195" s="122" t="s">
        <v>10189</v>
      </c>
      <c r="C1195" s="123">
        <v>42513</v>
      </c>
      <c r="D1195" s="97" t="s">
        <v>12144</v>
      </c>
      <c r="E1195" s="97" t="s">
        <v>13</v>
      </c>
      <c r="F1195" s="97">
        <v>852229</v>
      </c>
      <c r="G1195" s="97"/>
      <c r="H1195" s="124" t="s">
        <v>2798</v>
      </c>
      <c r="I1195" s="125">
        <v>446677.91</v>
      </c>
      <c r="J1195" s="125">
        <v>0</v>
      </c>
      <c r="K1195" s="126">
        <v>446677.91</v>
      </c>
      <c r="L1195" s="100" t="s">
        <v>1324</v>
      </c>
    </row>
    <row r="1196" spans="1:12" ht="56.25" customHeight="1">
      <c r="A1196" s="97">
        <v>25</v>
      </c>
      <c r="B1196" s="122" t="s">
        <v>10189</v>
      </c>
      <c r="C1196" s="123">
        <v>42513</v>
      </c>
      <c r="D1196" s="97" t="s">
        <v>12145</v>
      </c>
      <c r="E1196" s="97" t="s">
        <v>13</v>
      </c>
      <c r="F1196" s="97">
        <v>852231</v>
      </c>
      <c r="G1196" s="97"/>
      <c r="H1196" s="124" t="s">
        <v>2799</v>
      </c>
      <c r="I1196" s="125">
        <v>729720.31999999995</v>
      </c>
      <c r="J1196" s="125">
        <v>0</v>
      </c>
      <c r="K1196" s="126">
        <v>729720.31999999995</v>
      </c>
      <c r="L1196" s="100" t="s">
        <v>1324</v>
      </c>
    </row>
    <row r="1197" spans="1:12" ht="56.25" customHeight="1">
      <c r="A1197" s="97">
        <v>25</v>
      </c>
      <c r="B1197" s="122" t="s">
        <v>10189</v>
      </c>
      <c r="C1197" s="123">
        <v>42513</v>
      </c>
      <c r="D1197" s="97" t="s">
        <v>12146</v>
      </c>
      <c r="E1197" s="97" t="s">
        <v>13</v>
      </c>
      <c r="F1197" s="97">
        <v>852234</v>
      </c>
      <c r="G1197" s="97"/>
      <c r="H1197" s="124" t="s">
        <v>2800</v>
      </c>
      <c r="I1197" s="125">
        <v>255928.5</v>
      </c>
      <c r="J1197" s="125">
        <v>0</v>
      </c>
      <c r="K1197" s="126">
        <v>255928.5</v>
      </c>
      <c r="L1197" s="100" t="s">
        <v>1324</v>
      </c>
    </row>
    <row r="1198" spans="1:12" ht="56.25" customHeight="1">
      <c r="A1198" s="97">
        <v>25</v>
      </c>
      <c r="B1198" s="122" t="s">
        <v>10189</v>
      </c>
      <c r="C1198" s="123">
        <v>42513</v>
      </c>
      <c r="D1198" s="97" t="s">
        <v>12147</v>
      </c>
      <c r="E1198" s="97" t="s">
        <v>13</v>
      </c>
      <c r="F1198" s="97">
        <v>852237</v>
      </c>
      <c r="G1198" s="97"/>
      <c r="H1198" s="124" t="s">
        <v>2801</v>
      </c>
      <c r="I1198" s="125">
        <v>1132102.52</v>
      </c>
      <c r="J1198" s="125">
        <v>0</v>
      </c>
      <c r="K1198" s="126">
        <v>1132102.52</v>
      </c>
      <c r="L1198" s="100" t="s">
        <v>1324</v>
      </c>
    </row>
    <row r="1199" spans="1:12" ht="56.25" customHeight="1">
      <c r="A1199" s="97">
        <v>25</v>
      </c>
      <c r="B1199" s="122" t="s">
        <v>10189</v>
      </c>
      <c r="C1199" s="123">
        <v>42513</v>
      </c>
      <c r="D1199" s="97" t="s">
        <v>12148</v>
      </c>
      <c r="E1199" s="97" t="s">
        <v>13</v>
      </c>
      <c r="F1199" s="97">
        <v>852241</v>
      </c>
      <c r="G1199" s="97"/>
      <c r="H1199" s="124" t="s">
        <v>2802</v>
      </c>
      <c r="I1199" s="125">
        <v>308013.38</v>
      </c>
      <c r="J1199" s="125">
        <v>0</v>
      </c>
      <c r="K1199" s="126">
        <v>308013.38</v>
      </c>
      <c r="L1199" s="100" t="s">
        <v>1324</v>
      </c>
    </row>
    <row r="1200" spans="1:12" ht="56.25" customHeight="1">
      <c r="A1200" s="97">
        <v>25</v>
      </c>
      <c r="B1200" s="122" t="s">
        <v>10189</v>
      </c>
      <c r="C1200" s="123">
        <v>42514</v>
      </c>
      <c r="D1200" s="97" t="s">
        <v>12166</v>
      </c>
      <c r="E1200" s="97" t="s">
        <v>13</v>
      </c>
      <c r="F1200" s="97">
        <v>852413</v>
      </c>
      <c r="G1200" s="97"/>
      <c r="H1200" s="124" t="s">
        <v>2820</v>
      </c>
      <c r="I1200" s="125">
        <v>834835.74</v>
      </c>
      <c r="J1200" s="125">
        <v>0</v>
      </c>
      <c r="K1200" s="126">
        <v>834835.74</v>
      </c>
      <c r="L1200" s="100" t="s">
        <v>1324</v>
      </c>
    </row>
    <row r="1201" spans="1:12" ht="56.25" customHeight="1">
      <c r="A1201" s="97">
        <v>25</v>
      </c>
      <c r="B1201" s="122" t="s">
        <v>10189</v>
      </c>
      <c r="C1201" s="123">
        <v>42514</v>
      </c>
      <c r="D1201" s="97" t="s">
        <v>12168</v>
      </c>
      <c r="E1201" s="97" t="s">
        <v>13</v>
      </c>
      <c r="F1201" s="97">
        <v>852417</v>
      </c>
      <c r="G1201" s="97"/>
      <c r="H1201" s="124" t="s">
        <v>2822</v>
      </c>
      <c r="I1201" s="125">
        <v>346066.67</v>
      </c>
      <c r="J1201" s="125">
        <v>0</v>
      </c>
      <c r="K1201" s="126">
        <v>346066.67</v>
      </c>
      <c r="L1201" s="100" t="s">
        <v>1324</v>
      </c>
    </row>
    <row r="1202" spans="1:12" ht="56.25" customHeight="1">
      <c r="A1202" s="97">
        <v>25</v>
      </c>
      <c r="B1202" s="122" t="s">
        <v>10189</v>
      </c>
      <c r="C1202" s="123">
        <v>42514</v>
      </c>
      <c r="D1202" s="97" t="s">
        <v>12169</v>
      </c>
      <c r="E1202" s="97" t="s">
        <v>13</v>
      </c>
      <c r="F1202" s="97">
        <v>852422</v>
      </c>
      <c r="G1202" s="97"/>
      <c r="H1202" s="124" t="s">
        <v>2823</v>
      </c>
      <c r="I1202" s="125">
        <v>199213.21</v>
      </c>
      <c r="J1202" s="125">
        <v>0</v>
      </c>
      <c r="K1202" s="126">
        <v>199213.21</v>
      </c>
      <c r="L1202" s="100" t="s">
        <v>1324</v>
      </c>
    </row>
    <row r="1203" spans="1:12" ht="56.25" customHeight="1">
      <c r="A1203" s="97">
        <v>25</v>
      </c>
      <c r="B1203" s="122" t="s">
        <v>10189</v>
      </c>
      <c r="C1203" s="123">
        <v>42514</v>
      </c>
      <c r="D1203" s="97" t="s">
        <v>12170</v>
      </c>
      <c r="E1203" s="97" t="s">
        <v>13</v>
      </c>
      <c r="F1203" s="97">
        <v>852423</v>
      </c>
      <c r="G1203" s="97"/>
      <c r="H1203" s="124" t="s">
        <v>2824</v>
      </c>
      <c r="I1203" s="125">
        <v>1145375.72</v>
      </c>
      <c r="J1203" s="125">
        <v>0</v>
      </c>
      <c r="K1203" s="126">
        <v>1145375.72</v>
      </c>
      <c r="L1203" s="100" t="s">
        <v>1324</v>
      </c>
    </row>
    <row r="1204" spans="1:12" ht="56.25" customHeight="1">
      <c r="A1204" s="97">
        <v>25</v>
      </c>
      <c r="B1204" s="122" t="s">
        <v>10189</v>
      </c>
      <c r="C1204" s="123">
        <v>42514</v>
      </c>
      <c r="D1204" s="97" t="s">
        <v>12171</v>
      </c>
      <c r="E1204" s="97" t="s">
        <v>13</v>
      </c>
      <c r="F1204" s="97">
        <v>852424</v>
      </c>
      <c r="G1204" s="97"/>
      <c r="H1204" s="124" t="s">
        <v>2825</v>
      </c>
      <c r="I1204" s="125">
        <v>457367.45</v>
      </c>
      <c r="J1204" s="125">
        <v>0</v>
      </c>
      <c r="K1204" s="126">
        <v>457367.45</v>
      </c>
      <c r="L1204" s="100" t="s">
        <v>1324</v>
      </c>
    </row>
    <row r="1205" spans="1:12" ht="56.25" customHeight="1">
      <c r="A1205" s="97">
        <v>25</v>
      </c>
      <c r="B1205" s="122" t="s">
        <v>10189</v>
      </c>
      <c r="C1205" s="123">
        <v>42515</v>
      </c>
      <c r="D1205" s="97" t="s">
        <v>12183</v>
      </c>
      <c r="E1205" s="97" t="s">
        <v>13</v>
      </c>
      <c r="F1205" s="97">
        <v>852472</v>
      </c>
      <c r="G1205" s="97"/>
      <c r="H1205" s="124" t="s">
        <v>2837</v>
      </c>
      <c r="I1205" s="125">
        <v>474030.92</v>
      </c>
      <c r="J1205" s="125">
        <v>0</v>
      </c>
      <c r="K1205" s="126">
        <v>474030.92</v>
      </c>
      <c r="L1205" s="100" t="s">
        <v>1324</v>
      </c>
    </row>
    <row r="1206" spans="1:12" ht="56.25" customHeight="1">
      <c r="A1206" s="97">
        <v>25</v>
      </c>
      <c r="B1206" s="122" t="s">
        <v>10189</v>
      </c>
      <c r="C1206" s="123">
        <v>42517</v>
      </c>
      <c r="D1206" s="97" t="s">
        <v>12307</v>
      </c>
      <c r="E1206" s="97" t="s">
        <v>13</v>
      </c>
      <c r="F1206" s="97">
        <v>852847</v>
      </c>
      <c r="G1206" s="97"/>
      <c r="H1206" s="124" t="s">
        <v>2856</v>
      </c>
      <c r="I1206" s="125">
        <v>260804.67</v>
      </c>
      <c r="J1206" s="125">
        <v>0</v>
      </c>
      <c r="K1206" s="126">
        <v>260804.67</v>
      </c>
      <c r="L1206" s="100" t="s">
        <v>1324</v>
      </c>
    </row>
    <row r="1207" spans="1:12" ht="56.25" customHeight="1">
      <c r="A1207" s="97">
        <v>25</v>
      </c>
      <c r="B1207" s="122" t="s">
        <v>10189</v>
      </c>
      <c r="C1207" s="123">
        <v>42520</v>
      </c>
      <c r="D1207" s="97" t="s">
        <v>12310</v>
      </c>
      <c r="E1207" s="97" t="s">
        <v>13</v>
      </c>
      <c r="F1207" s="97">
        <v>852938</v>
      </c>
      <c r="G1207" s="97"/>
      <c r="H1207" s="124" t="s">
        <v>2858</v>
      </c>
      <c r="I1207" s="125">
        <v>341772.39</v>
      </c>
      <c r="J1207" s="125">
        <v>0</v>
      </c>
      <c r="K1207" s="126">
        <v>341772.39</v>
      </c>
      <c r="L1207" s="100" t="s">
        <v>1324</v>
      </c>
    </row>
    <row r="1208" spans="1:12" ht="56.25" customHeight="1">
      <c r="A1208" s="97">
        <v>25</v>
      </c>
      <c r="B1208" s="122" t="s">
        <v>10189</v>
      </c>
      <c r="C1208" s="123">
        <v>42520</v>
      </c>
      <c r="D1208" s="97" t="s">
        <v>12311</v>
      </c>
      <c r="E1208" s="97" t="s">
        <v>13</v>
      </c>
      <c r="F1208" s="97">
        <v>852941</v>
      </c>
      <c r="G1208" s="97"/>
      <c r="H1208" s="124" t="s">
        <v>2859</v>
      </c>
      <c r="I1208" s="125">
        <v>1080326.3500000001</v>
      </c>
      <c r="J1208" s="125">
        <v>0</v>
      </c>
      <c r="K1208" s="126">
        <v>1080326.3500000001</v>
      </c>
      <c r="L1208" s="100" t="s">
        <v>1324</v>
      </c>
    </row>
    <row r="1209" spans="1:12" ht="56.25" customHeight="1">
      <c r="A1209" s="97">
        <v>25</v>
      </c>
      <c r="B1209" s="122" t="s">
        <v>10189</v>
      </c>
      <c r="C1209" s="123">
        <v>42520</v>
      </c>
      <c r="D1209" s="97" t="s">
        <v>12312</v>
      </c>
      <c r="E1209" s="97" t="s">
        <v>13</v>
      </c>
      <c r="F1209" s="97">
        <v>852942</v>
      </c>
      <c r="G1209" s="97"/>
      <c r="H1209" s="124" t="s">
        <v>2860</v>
      </c>
      <c r="I1209" s="125">
        <v>349778.97</v>
      </c>
      <c r="J1209" s="125">
        <v>0</v>
      </c>
      <c r="K1209" s="126">
        <v>349778.97</v>
      </c>
      <c r="L1209" s="100" t="s">
        <v>1324</v>
      </c>
    </row>
    <row r="1210" spans="1:12" ht="56.25" customHeight="1">
      <c r="A1210" s="97">
        <v>25</v>
      </c>
      <c r="B1210" s="122" t="s">
        <v>10189</v>
      </c>
      <c r="C1210" s="123">
        <v>42520</v>
      </c>
      <c r="D1210" s="97" t="s">
        <v>12313</v>
      </c>
      <c r="E1210" s="97" t="s">
        <v>13</v>
      </c>
      <c r="F1210" s="97">
        <v>852946</v>
      </c>
      <c r="G1210" s="97"/>
      <c r="H1210" s="124" t="s">
        <v>2861</v>
      </c>
      <c r="I1210" s="125">
        <v>777857.39</v>
      </c>
      <c r="J1210" s="125">
        <v>0</v>
      </c>
      <c r="K1210" s="126">
        <v>777857.39</v>
      </c>
      <c r="L1210" s="100" t="s">
        <v>1324</v>
      </c>
    </row>
    <row r="1211" spans="1:12" ht="56.25" customHeight="1">
      <c r="A1211" s="97">
        <v>25</v>
      </c>
      <c r="B1211" s="122" t="s">
        <v>10189</v>
      </c>
      <c r="C1211" s="123">
        <v>42520</v>
      </c>
      <c r="D1211" s="97" t="s">
        <v>12314</v>
      </c>
      <c r="E1211" s="97" t="s">
        <v>13</v>
      </c>
      <c r="F1211" s="97">
        <v>852948</v>
      </c>
      <c r="G1211" s="97"/>
      <c r="H1211" s="124" t="s">
        <v>2862</v>
      </c>
      <c r="I1211" s="125">
        <v>675876.86</v>
      </c>
      <c r="J1211" s="125">
        <v>0</v>
      </c>
      <c r="K1211" s="126">
        <v>675876.86</v>
      </c>
      <c r="L1211" s="100" t="s">
        <v>1324</v>
      </c>
    </row>
    <row r="1212" spans="1:12" ht="56.25" customHeight="1">
      <c r="A1212" s="97">
        <v>25</v>
      </c>
      <c r="B1212" s="122" t="s">
        <v>10189</v>
      </c>
      <c r="C1212" s="123">
        <v>42520</v>
      </c>
      <c r="D1212" s="97" t="s">
        <v>12315</v>
      </c>
      <c r="E1212" s="97" t="s">
        <v>13</v>
      </c>
      <c r="F1212" s="97">
        <v>852950</v>
      </c>
      <c r="G1212" s="97"/>
      <c r="H1212" s="124" t="s">
        <v>2863</v>
      </c>
      <c r="I1212" s="125">
        <v>256677.39</v>
      </c>
      <c r="J1212" s="125">
        <v>0</v>
      </c>
      <c r="K1212" s="126">
        <v>256677.39</v>
      </c>
      <c r="L1212" s="100" t="s">
        <v>1324</v>
      </c>
    </row>
    <row r="1213" spans="1:12" ht="56.25" customHeight="1">
      <c r="A1213" s="97">
        <v>25</v>
      </c>
      <c r="B1213" s="122" t="s">
        <v>10189</v>
      </c>
      <c r="C1213" s="123">
        <v>42520</v>
      </c>
      <c r="D1213" s="97" t="s">
        <v>12316</v>
      </c>
      <c r="E1213" s="97" t="s">
        <v>13</v>
      </c>
      <c r="F1213" s="97">
        <v>852952</v>
      </c>
      <c r="G1213" s="97"/>
      <c r="H1213" s="124" t="s">
        <v>2864</v>
      </c>
      <c r="I1213" s="125">
        <v>310833.21999999997</v>
      </c>
      <c r="J1213" s="125">
        <v>0</v>
      </c>
      <c r="K1213" s="126">
        <v>310833.21999999997</v>
      </c>
      <c r="L1213" s="100" t="s">
        <v>1324</v>
      </c>
    </row>
    <row r="1214" spans="1:12" ht="56.25" customHeight="1">
      <c r="A1214" s="97">
        <v>25</v>
      </c>
      <c r="B1214" s="122" t="s">
        <v>10189</v>
      </c>
      <c r="C1214" s="123">
        <v>42520</v>
      </c>
      <c r="D1214" s="97" t="s">
        <v>12317</v>
      </c>
      <c r="E1214" s="97" t="s">
        <v>13</v>
      </c>
      <c r="F1214" s="97">
        <v>852957</v>
      </c>
      <c r="G1214" s="97"/>
      <c r="H1214" s="124" t="s">
        <v>2865</v>
      </c>
      <c r="I1214" s="125">
        <v>708379.23</v>
      </c>
      <c r="J1214" s="125">
        <v>0</v>
      </c>
      <c r="K1214" s="126">
        <v>708379.23</v>
      </c>
      <c r="L1214" s="100" t="s">
        <v>1324</v>
      </c>
    </row>
    <row r="1215" spans="1:12" ht="56.25" customHeight="1">
      <c r="A1215" s="97">
        <v>25</v>
      </c>
      <c r="B1215" s="122" t="s">
        <v>10189</v>
      </c>
      <c r="C1215" s="123">
        <v>42520</v>
      </c>
      <c r="D1215" s="97" t="s">
        <v>12318</v>
      </c>
      <c r="E1215" s="97" t="s">
        <v>13</v>
      </c>
      <c r="F1215" s="97">
        <v>852960</v>
      </c>
      <c r="G1215" s="97"/>
      <c r="H1215" s="124" t="s">
        <v>2866</v>
      </c>
      <c r="I1215" s="125">
        <v>373781.23</v>
      </c>
      <c r="J1215" s="125">
        <v>0</v>
      </c>
      <c r="K1215" s="126">
        <v>373781.23</v>
      </c>
      <c r="L1215" s="100" t="s">
        <v>1324</v>
      </c>
    </row>
    <row r="1216" spans="1:12" ht="56.25" customHeight="1">
      <c r="A1216" s="97">
        <v>25</v>
      </c>
      <c r="B1216" s="122" t="s">
        <v>10189</v>
      </c>
      <c r="C1216" s="123">
        <v>42520</v>
      </c>
      <c r="D1216" s="97" t="s">
        <v>12319</v>
      </c>
      <c r="E1216" s="97" t="s">
        <v>13</v>
      </c>
      <c r="F1216" s="97">
        <v>852964</v>
      </c>
      <c r="G1216" s="97"/>
      <c r="H1216" s="124" t="s">
        <v>2867</v>
      </c>
      <c r="I1216" s="125">
        <v>1133158.23</v>
      </c>
      <c r="J1216" s="125">
        <v>0</v>
      </c>
      <c r="K1216" s="126">
        <v>1133158.23</v>
      </c>
      <c r="L1216" s="100" t="s">
        <v>1324</v>
      </c>
    </row>
    <row r="1217" spans="1:12" ht="56.25" customHeight="1">
      <c r="A1217" s="97">
        <v>25</v>
      </c>
      <c r="B1217" s="122" t="s">
        <v>10189</v>
      </c>
      <c r="C1217" s="123">
        <v>42521</v>
      </c>
      <c r="D1217" s="97" t="s">
        <v>12328</v>
      </c>
      <c r="E1217" s="97" t="s">
        <v>13</v>
      </c>
      <c r="F1217" s="97">
        <v>853093</v>
      </c>
      <c r="G1217" s="97"/>
      <c r="H1217" s="124" t="s">
        <v>2876</v>
      </c>
      <c r="I1217" s="125">
        <v>1033313.68</v>
      </c>
      <c r="J1217" s="125">
        <v>0</v>
      </c>
      <c r="K1217" s="126">
        <v>1033313.68</v>
      </c>
      <c r="L1217" s="100" t="s">
        <v>1324</v>
      </c>
    </row>
    <row r="1218" spans="1:12" ht="56.25" customHeight="1">
      <c r="A1218" s="97">
        <v>25</v>
      </c>
      <c r="B1218" s="122" t="s">
        <v>10189</v>
      </c>
      <c r="C1218" s="123">
        <v>42521</v>
      </c>
      <c r="D1218" s="97" t="s">
        <v>12329</v>
      </c>
      <c r="E1218" s="97" t="s">
        <v>13</v>
      </c>
      <c r="F1218" s="97">
        <v>853094</v>
      </c>
      <c r="G1218" s="97"/>
      <c r="H1218" s="124" t="s">
        <v>2877</v>
      </c>
      <c r="I1218" s="125">
        <v>133333.32999999999</v>
      </c>
      <c r="J1218" s="125">
        <v>0</v>
      </c>
      <c r="K1218" s="126">
        <v>133333.32999999999</v>
      </c>
      <c r="L1218" s="100" t="s">
        <v>1324</v>
      </c>
    </row>
    <row r="1219" spans="1:12" ht="56.25" customHeight="1">
      <c r="A1219" s="97">
        <v>25</v>
      </c>
      <c r="B1219" s="122" t="s">
        <v>10189</v>
      </c>
      <c r="C1219" s="123">
        <v>42521</v>
      </c>
      <c r="D1219" s="97" t="s">
        <v>12330</v>
      </c>
      <c r="E1219" s="97" t="s">
        <v>13</v>
      </c>
      <c r="F1219" s="97">
        <v>853098</v>
      </c>
      <c r="G1219" s="97"/>
      <c r="H1219" s="124" t="s">
        <v>2878</v>
      </c>
      <c r="I1219" s="125">
        <v>117812.19</v>
      </c>
      <c r="J1219" s="125">
        <v>0</v>
      </c>
      <c r="K1219" s="126">
        <v>117812.19</v>
      </c>
      <c r="L1219" s="100" t="s">
        <v>1324</v>
      </c>
    </row>
    <row r="1220" spans="1:12" ht="56.25" customHeight="1">
      <c r="A1220" s="97">
        <v>25</v>
      </c>
      <c r="B1220" s="122" t="s">
        <v>10189</v>
      </c>
      <c r="C1220" s="123">
        <v>42521</v>
      </c>
      <c r="D1220" s="97" t="s">
        <v>12331</v>
      </c>
      <c r="E1220" s="97" t="s">
        <v>13</v>
      </c>
      <c r="F1220" s="97">
        <v>853099</v>
      </c>
      <c r="G1220" s="97"/>
      <c r="H1220" s="124" t="s">
        <v>2879</v>
      </c>
      <c r="I1220" s="125">
        <v>121389.98</v>
      </c>
      <c r="J1220" s="125">
        <v>0</v>
      </c>
      <c r="K1220" s="126">
        <v>121389.98</v>
      </c>
      <c r="L1220" s="100" t="s">
        <v>1324</v>
      </c>
    </row>
    <row r="1221" spans="1:12" ht="56.25" customHeight="1">
      <c r="A1221" s="97">
        <v>25</v>
      </c>
      <c r="B1221" s="122" t="s">
        <v>10189</v>
      </c>
      <c r="C1221" s="123">
        <v>42521</v>
      </c>
      <c r="D1221" s="97" t="s">
        <v>12332</v>
      </c>
      <c r="E1221" s="97" t="s">
        <v>13</v>
      </c>
      <c r="F1221" s="97">
        <v>853101</v>
      </c>
      <c r="G1221" s="97"/>
      <c r="H1221" s="124" t="s">
        <v>2880</v>
      </c>
      <c r="I1221" s="125">
        <v>400000</v>
      </c>
      <c r="J1221" s="125">
        <v>0</v>
      </c>
      <c r="K1221" s="126">
        <v>400000</v>
      </c>
      <c r="L1221" s="100" t="s">
        <v>1324</v>
      </c>
    </row>
    <row r="1222" spans="1:12" ht="56.25" customHeight="1">
      <c r="A1222" s="97">
        <v>25</v>
      </c>
      <c r="B1222" s="122" t="s">
        <v>10189</v>
      </c>
      <c r="C1222" s="123">
        <v>42521</v>
      </c>
      <c r="D1222" s="97" t="s">
        <v>12333</v>
      </c>
      <c r="E1222" s="97" t="s">
        <v>13</v>
      </c>
      <c r="F1222" s="97">
        <v>853104</v>
      </c>
      <c r="G1222" s="97"/>
      <c r="H1222" s="124" t="s">
        <v>2881</v>
      </c>
      <c r="I1222" s="125">
        <v>7081.8</v>
      </c>
      <c r="J1222" s="125">
        <v>0</v>
      </c>
      <c r="K1222" s="126">
        <v>7081.8</v>
      </c>
      <c r="L1222" s="100" t="s">
        <v>1324</v>
      </c>
    </row>
    <row r="1223" spans="1:12" ht="56.25" customHeight="1">
      <c r="A1223" s="97">
        <v>25</v>
      </c>
      <c r="B1223" s="122" t="s">
        <v>10189</v>
      </c>
      <c r="C1223" s="123">
        <v>42521</v>
      </c>
      <c r="D1223" s="97" t="s">
        <v>12334</v>
      </c>
      <c r="E1223" s="97" t="s">
        <v>13</v>
      </c>
      <c r="F1223" s="97">
        <v>853106</v>
      </c>
      <c r="G1223" s="97"/>
      <c r="H1223" s="124" t="s">
        <v>2882</v>
      </c>
      <c r="I1223" s="125">
        <v>312653.53999999998</v>
      </c>
      <c r="J1223" s="125">
        <v>0</v>
      </c>
      <c r="K1223" s="126">
        <v>312653.53999999998</v>
      </c>
      <c r="L1223" s="100" t="s">
        <v>1324</v>
      </c>
    </row>
    <row r="1224" spans="1:12" ht="56.25" customHeight="1">
      <c r="A1224" s="97">
        <v>25</v>
      </c>
      <c r="B1224" s="122" t="s">
        <v>10189</v>
      </c>
      <c r="C1224" s="123">
        <v>42521</v>
      </c>
      <c r="D1224" s="97" t="s">
        <v>12335</v>
      </c>
      <c r="E1224" s="97" t="s">
        <v>13</v>
      </c>
      <c r="F1224" s="97">
        <v>853108</v>
      </c>
      <c r="G1224" s="97"/>
      <c r="H1224" s="124" t="s">
        <v>2883</v>
      </c>
      <c r="I1224" s="125">
        <v>556650.66</v>
      </c>
      <c r="J1224" s="125">
        <v>0</v>
      </c>
      <c r="K1224" s="126">
        <v>556650.66</v>
      </c>
      <c r="L1224" s="100" t="s">
        <v>1324</v>
      </c>
    </row>
    <row r="1225" spans="1:12" ht="56.25" customHeight="1">
      <c r="A1225" s="97">
        <v>25</v>
      </c>
      <c r="B1225" s="122" t="s">
        <v>10189</v>
      </c>
      <c r="C1225" s="123">
        <v>42521</v>
      </c>
      <c r="D1225" s="97" t="s">
        <v>12336</v>
      </c>
      <c r="E1225" s="97" t="s">
        <v>13</v>
      </c>
      <c r="F1225" s="97">
        <v>853109</v>
      </c>
      <c r="G1225" s="97"/>
      <c r="H1225" s="124" t="s">
        <v>2884</v>
      </c>
      <c r="I1225" s="125">
        <v>1004799.55</v>
      </c>
      <c r="J1225" s="125">
        <v>0</v>
      </c>
      <c r="K1225" s="126">
        <v>1004799.55</v>
      </c>
      <c r="L1225" s="100" t="s">
        <v>1324</v>
      </c>
    </row>
    <row r="1226" spans="1:12" ht="56.25" customHeight="1">
      <c r="A1226" s="97">
        <v>25</v>
      </c>
      <c r="B1226" s="122" t="s">
        <v>10189</v>
      </c>
      <c r="C1226" s="123">
        <v>42521</v>
      </c>
      <c r="D1226" s="97" t="s">
        <v>12337</v>
      </c>
      <c r="E1226" s="97" t="s">
        <v>13</v>
      </c>
      <c r="F1226" s="97">
        <v>853110</v>
      </c>
      <c r="G1226" s="97"/>
      <c r="H1226" s="124" t="s">
        <v>2885</v>
      </c>
      <c r="I1226" s="125">
        <v>127105.64</v>
      </c>
      <c r="J1226" s="125">
        <v>0</v>
      </c>
      <c r="K1226" s="126">
        <v>127105.64</v>
      </c>
      <c r="L1226" s="100" t="s">
        <v>1324</v>
      </c>
    </row>
    <row r="1227" spans="1:12" ht="56.25" customHeight="1">
      <c r="A1227" s="97">
        <v>25</v>
      </c>
      <c r="B1227" s="122" t="s">
        <v>10189</v>
      </c>
      <c r="C1227" s="123">
        <v>42521</v>
      </c>
      <c r="D1227" s="97" t="s">
        <v>12338</v>
      </c>
      <c r="E1227" s="97" t="s">
        <v>13</v>
      </c>
      <c r="F1227" s="97">
        <v>853112</v>
      </c>
      <c r="G1227" s="97"/>
      <c r="H1227" s="124" t="s">
        <v>2886</v>
      </c>
      <c r="I1227" s="125">
        <v>34508.410000000003</v>
      </c>
      <c r="J1227" s="125">
        <v>0</v>
      </c>
      <c r="K1227" s="126">
        <v>34508.410000000003</v>
      </c>
      <c r="L1227" s="100" t="s">
        <v>1324</v>
      </c>
    </row>
    <row r="1228" spans="1:12" ht="56.25" customHeight="1">
      <c r="A1228" s="97">
        <v>25</v>
      </c>
      <c r="B1228" s="122" t="s">
        <v>10189</v>
      </c>
      <c r="C1228" s="123">
        <v>42521</v>
      </c>
      <c r="D1228" s="97" t="s">
        <v>12339</v>
      </c>
      <c r="E1228" s="97" t="s">
        <v>13</v>
      </c>
      <c r="F1228" s="97">
        <v>853115</v>
      </c>
      <c r="G1228" s="97"/>
      <c r="H1228" s="124" t="s">
        <v>2887</v>
      </c>
      <c r="I1228" s="125">
        <v>82756.08</v>
      </c>
      <c r="J1228" s="125">
        <v>0</v>
      </c>
      <c r="K1228" s="126">
        <v>82756.08</v>
      </c>
      <c r="L1228" s="100" t="s">
        <v>1324</v>
      </c>
    </row>
    <row r="1229" spans="1:12" ht="56.25" customHeight="1">
      <c r="A1229" s="97">
        <v>25</v>
      </c>
      <c r="B1229" s="122" t="s">
        <v>10189</v>
      </c>
      <c r="C1229" s="123">
        <v>42521</v>
      </c>
      <c r="D1229" s="97" t="s">
        <v>12340</v>
      </c>
      <c r="E1229" s="97" t="s">
        <v>13</v>
      </c>
      <c r="F1229" s="97">
        <v>853116</v>
      </c>
      <c r="G1229" s="97"/>
      <c r="H1229" s="124" t="s">
        <v>2888</v>
      </c>
      <c r="I1229" s="125">
        <v>3631791.19</v>
      </c>
      <c r="J1229" s="125">
        <v>0</v>
      </c>
      <c r="K1229" s="126">
        <v>3631791.19</v>
      </c>
      <c r="L1229" s="100" t="s">
        <v>1324</v>
      </c>
    </row>
    <row r="1230" spans="1:12" ht="56.25" customHeight="1">
      <c r="A1230" s="97">
        <v>25</v>
      </c>
      <c r="B1230" s="122" t="s">
        <v>10189</v>
      </c>
      <c r="C1230" s="123">
        <v>42521</v>
      </c>
      <c r="D1230" s="97" t="s">
        <v>12341</v>
      </c>
      <c r="E1230" s="97" t="s">
        <v>13</v>
      </c>
      <c r="F1230" s="97">
        <v>853120</v>
      </c>
      <c r="G1230" s="97"/>
      <c r="H1230" s="124" t="s">
        <v>2889</v>
      </c>
      <c r="I1230" s="125">
        <v>133333.32999999999</v>
      </c>
      <c r="J1230" s="125">
        <v>0</v>
      </c>
      <c r="K1230" s="126">
        <v>133333.32999999999</v>
      </c>
      <c r="L1230" s="100" t="s">
        <v>1324</v>
      </c>
    </row>
    <row r="1231" spans="1:12" ht="56.25" customHeight="1">
      <c r="A1231" s="97">
        <v>25</v>
      </c>
      <c r="B1231" s="122" t="s">
        <v>10189</v>
      </c>
      <c r="C1231" s="123">
        <v>42521</v>
      </c>
      <c r="D1231" s="97" t="s">
        <v>12342</v>
      </c>
      <c r="E1231" s="97" t="s">
        <v>13</v>
      </c>
      <c r="F1231" s="97">
        <v>853125</v>
      </c>
      <c r="G1231" s="97"/>
      <c r="H1231" s="124" t="s">
        <v>2890</v>
      </c>
      <c r="I1231" s="125">
        <v>702712.9</v>
      </c>
      <c r="J1231" s="125">
        <v>0</v>
      </c>
      <c r="K1231" s="126">
        <v>702712.9</v>
      </c>
      <c r="L1231" s="100" t="s">
        <v>1324</v>
      </c>
    </row>
    <row r="1232" spans="1:12" ht="56.25" customHeight="1">
      <c r="A1232" s="97">
        <v>25</v>
      </c>
      <c r="B1232" s="122" t="s">
        <v>10189</v>
      </c>
      <c r="C1232" s="123">
        <v>42521</v>
      </c>
      <c r="D1232" s="97" t="s">
        <v>12343</v>
      </c>
      <c r="E1232" s="97" t="s">
        <v>13</v>
      </c>
      <c r="F1232" s="97">
        <v>853126</v>
      </c>
      <c r="G1232" s="97"/>
      <c r="H1232" s="124" t="s">
        <v>2891</v>
      </c>
      <c r="I1232" s="125">
        <v>133333.32999999999</v>
      </c>
      <c r="J1232" s="125">
        <v>0</v>
      </c>
      <c r="K1232" s="126">
        <v>133333.32999999999</v>
      </c>
      <c r="L1232" s="100" t="s">
        <v>1324</v>
      </c>
    </row>
    <row r="1233" spans="1:12" ht="56.25" customHeight="1">
      <c r="A1233" s="97">
        <v>25</v>
      </c>
      <c r="B1233" s="122" t="s">
        <v>10189</v>
      </c>
      <c r="C1233" s="123">
        <v>42521</v>
      </c>
      <c r="D1233" s="97" t="s">
        <v>12348</v>
      </c>
      <c r="E1233" s="97" t="s">
        <v>13</v>
      </c>
      <c r="F1233" s="97">
        <v>853216</v>
      </c>
      <c r="G1233" s="97"/>
      <c r="H1233" s="124" t="s">
        <v>2894</v>
      </c>
      <c r="I1233" s="125">
        <v>124314.69</v>
      </c>
      <c r="J1233" s="125">
        <v>0</v>
      </c>
      <c r="K1233" s="126">
        <v>124314.69</v>
      </c>
      <c r="L1233" s="100" t="s">
        <v>1324</v>
      </c>
    </row>
    <row r="1234" spans="1:12" ht="56.25" customHeight="1">
      <c r="A1234" s="97">
        <v>25</v>
      </c>
      <c r="B1234" s="122" t="s">
        <v>10189</v>
      </c>
      <c r="C1234" s="123">
        <v>42521</v>
      </c>
      <c r="D1234" s="97" t="s">
        <v>12349</v>
      </c>
      <c r="E1234" s="97" t="s">
        <v>13</v>
      </c>
      <c r="F1234" s="97">
        <v>853217</v>
      </c>
      <c r="G1234" s="97"/>
      <c r="H1234" s="124" t="s">
        <v>2895</v>
      </c>
      <c r="I1234" s="125">
        <v>73137.679999999993</v>
      </c>
      <c r="J1234" s="125">
        <v>0</v>
      </c>
      <c r="K1234" s="126">
        <v>73137.679999999993</v>
      </c>
      <c r="L1234" s="100" t="s">
        <v>1324</v>
      </c>
    </row>
    <row r="1235" spans="1:12" ht="56.25" customHeight="1">
      <c r="A1235" s="97">
        <v>25</v>
      </c>
      <c r="B1235" s="122" t="s">
        <v>10189</v>
      </c>
      <c r="C1235" s="123">
        <v>42521</v>
      </c>
      <c r="D1235" s="97" t="s">
        <v>12350</v>
      </c>
      <c r="E1235" s="97" t="s">
        <v>13</v>
      </c>
      <c r="F1235" s="97">
        <v>853218</v>
      </c>
      <c r="G1235" s="97"/>
      <c r="H1235" s="124" t="s">
        <v>2896</v>
      </c>
      <c r="I1235" s="125">
        <v>73137.679999999993</v>
      </c>
      <c r="J1235" s="125">
        <v>0</v>
      </c>
      <c r="K1235" s="126">
        <v>73137.679999999993</v>
      </c>
      <c r="L1235" s="100" t="s">
        <v>1324</v>
      </c>
    </row>
    <row r="1236" spans="1:12" ht="56.25" customHeight="1">
      <c r="A1236" s="97">
        <v>25</v>
      </c>
      <c r="B1236" s="122" t="s">
        <v>10189</v>
      </c>
      <c r="C1236" s="123">
        <v>42521</v>
      </c>
      <c r="D1236" s="97" t="s">
        <v>12351</v>
      </c>
      <c r="E1236" s="97" t="s">
        <v>13</v>
      </c>
      <c r="F1236" s="97">
        <v>853219</v>
      </c>
      <c r="G1236" s="97"/>
      <c r="H1236" s="124" t="s">
        <v>2897</v>
      </c>
      <c r="I1236" s="125">
        <v>2359400</v>
      </c>
      <c r="J1236" s="125">
        <v>0</v>
      </c>
      <c r="K1236" s="126">
        <v>2359400</v>
      </c>
      <c r="L1236" s="100" t="s">
        <v>1324</v>
      </c>
    </row>
    <row r="1237" spans="1:12" ht="56.25" customHeight="1">
      <c r="A1237" s="97">
        <v>25</v>
      </c>
      <c r="B1237" s="122" t="s">
        <v>10189</v>
      </c>
      <c r="C1237" s="123">
        <v>42521</v>
      </c>
      <c r="D1237" s="97" t="s">
        <v>12352</v>
      </c>
      <c r="E1237" s="97" t="s">
        <v>13</v>
      </c>
      <c r="F1237" s="97">
        <v>853221</v>
      </c>
      <c r="G1237" s="97"/>
      <c r="H1237" s="124" t="s">
        <v>2898</v>
      </c>
      <c r="I1237" s="125">
        <v>84690.01</v>
      </c>
      <c r="J1237" s="125">
        <v>0</v>
      </c>
      <c r="K1237" s="126">
        <v>84690.01</v>
      </c>
      <c r="L1237" s="100" t="s">
        <v>1324</v>
      </c>
    </row>
    <row r="1238" spans="1:12" ht="56.25" customHeight="1">
      <c r="A1238" s="97">
        <v>25</v>
      </c>
      <c r="B1238" s="122" t="s">
        <v>10189</v>
      </c>
      <c r="C1238" s="123">
        <v>42521</v>
      </c>
      <c r="D1238" s="97" t="s">
        <v>12353</v>
      </c>
      <c r="E1238" s="97" t="s">
        <v>13</v>
      </c>
      <c r="F1238" s="97">
        <v>853222</v>
      </c>
      <c r="G1238" s="97"/>
      <c r="H1238" s="124" t="s">
        <v>2899</v>
      </c>
      <c r="I1238" s="125">
        <v>713.92</v>
      </c>
      <c r="J1238" s="125">
        <v>0</v>
      </c>
      <c r="K1238" s="126">
        <v>713.92</v>
      </c>
      <c r="L1238" s="100" t="s">
        <v>1324</v>
      </c>
    </row>
    <row r="1239" spans="1:12" ht="56.25" customHeight="1">
      <c r="A1239" s="97">
        <v>25</v>
      </c>
      <c r="B1239" s="122" t="s">
        <v>10189</v>
      </c>
      <c r="C1239" s="123">
        <v>42521</v>
      </c>
      <c r="D1239" s="97" t="s">
        <v>12354</v>
      </c>
      <c r="E1239" s="97" t="s">
        <v>13</v>
      </c>
      <c r="F1239" s="97">
        <v>853225</v>
      </c>
      <c r="G1239" s="97"/>
      <c r="H1239" s="124" t="s">
        <v>2900</v>
      </c>
      <c r="I1239" s="125">
        <v>455067</v>
      </c>
      <c r="J1239" s="125">
        <v>0</v>
      </c>
      <c r="K1239" s="126">
        <v>455067</v>
      </c>
      <c r="L1239" s="100" t="s">
        <v>1324</v>
      </c>
    </row>
    <row r="1240" spans="1:12" ht="56.25" customHeight="1">
      <c r="A1240" s="97">
        <v>25</v>
      </c>
      <c r="B1240" s="122" t="s">
        <v>10189</v>
      </c>
      <c r="C1240" s="123">
        <v>42521</v>
      </c>
      <c r="D1240" s="97" t="s">
        <v>12356</v>
      </c>
      <c r="E1240" s="97" t="s">
        <v>13</v>
      </c>
      <c r="F1240" s="97">
        <v>853229</v>
      </c>
      <c r="G1240" s="97"/>
      <c r="H1240" s="124" t="s">
        <v>2902</v>
      </c>
      <c r="I1240" s="125">
        <v>190420.77</v>
      </c>
      <c r="J1240" s="125">
        <v>0</v>
      </c>
      <c r="K1240" s="126">
        <v>190420.77</v>
      </c>
      <c r="L1240" s="100" t="s">
        <v>1324</v>
      </c>
    </row>
    <row r="1241" spans="1:12" ht="56.25" customHeight="1">
      <c r="A1241" s="97">
        <v>25</v>
      </c>
      <c r="B1241" s="122" t="s">
        <v>10189</v>
      </c>
      <c r="C1241" s="123">
        <v>42521</v>
      </c>
      <c r="D1241" s="97" t="s">
        <v>12357</v>
      </c>
      <c r="E1241" s="97" t="s">
        <v>13</v>
      </c>
      <c r="F1241" s="97">
        <v>853234</v>
      </c>
      <c r="G1241" s="97"/>
      <c r="H1241" s="124" t="s">
        <v>2903</v>
      </c>
      <c r="I1241" s="125">
        <v>105448.27</v>
      </c>
      <c r="J1241" s="125">
        <v>0</v>
      </c>
      <c r="K1241" s="126">
        <v>105448.27</v>
      </c>
      <c r="L1241" s="100" t="s">
        <v>1324</v>
      </c>
    </row>
    <row r="1242" spans="1:12" ht="56.25" customHeight="1">
      <c r="A1242" s="97">
        <v>25</v>
      </c>
      <c r="B1242" s="122" t="s">
        <v>10189</v>
      </c>
      <c r="C1242" s="123">
        <v>42521</v>
      </c>
      <c r="D1242" s="97" t="s">
        <v>12358</v>
      </c>
      <c r="E1242" s="97" t="s">
        <v>13</v>
      </c>
      <c r="F1242" s="97">
        <v>853237</v>
      </c>
      <c r="G1242" s="97"/>
      <c r="H1242" s="124" t="s">
        <v>2904</v>
      </c>
      <c r="I1242" s="125">
        <v>137.19</v>
      </c>
      <c r="J1242" s="125">
        <v>0</v>
      </c>
      <c r="K1242" s="126">
        <v>137.19</v>
      </c>
      <c r="L1242" s="100" t="s">
        <v>1324</v>
      </c>
    </row>
    <row r="1243" spans="1:12" ht="56.25" customHeight="1">
      <c r="A1243" s="97">
        <v>25</v>
      </c>
      <c r="B1243" s="122" t="s">
        <v>10189</v>
      </c>
      <c r="C1243" s="123">
        <v>42521</v>
      </c>
      <c r="D1243" s="97" t="s">
        <v>12359</v>
      </c>
      <c r="E1243" s="97" t="s">
        <v>13</v>
      </c>
      <c r="F1243" s="97">
        <v>853243</v>
      </c>
      <c r="G1243" s="97"/>
      <c r="H1243" s="124" t="s">
        <v>2905</v>
      </c>
      <c r="I1243" s="125">
        <v>454.59</v>
      </c>
      <c r="J1243" s="125">
        <v>0</v>
      </c>
      <c r="K1243" s="126">
        <v>454.59</v>
      </c>
      <c r="L1243" s="100" t="s">
        <v>1324</v>
      </c>
    </row>
    <row r="1244" spans="1:12" ht="56.25" customHeight="1">
      <c r="A1244" s="97">
        <v>25</v>
      </c>
      <c r="B1244" s="122" t="s">
        <v>10189</v>
      </c>
      <c r="C1244" s="123">
        <v>42521</v>
      </c>
      <c r="D1244" s="97" t="s">
        <v>12361</v>
      </c>
      <c r="E1244" s="97" t="s">
        <v>13</v>
      </c>
      <c r="F1244" s="97">
        <v>853247</v>
      </c>
      <c r="G1244" s="97"/>
      <c r="H1244" s="124" t="s">
        <v>2907</v>
      </c>
      <c r="I1244" s="125">
        <v>50972.57</v>
      </c>
      <c r="J1244" s="125">
        <v>0</v>
      </c>
      <c r="K1244" s="126">
        <v>50972.57</v>
      </c>
      <c r="L1244" s="100" t="s">
        <v>1324</v>
      </c>
    </row>
    <row r="1245" spans="1:12" ht="56.25" customHeight="1">
      <c r="A1245" s="97">
        <v>25</v>
      </c>
      <c r="B1245" s="122" t="s">
        <v>10189</v>
      </c>
      <c r="C1245" s="123">
        <v>42521</v>
      </c>
      <c r="D1245" s="97" t="s">
        <v>12362</v>
      </c>
      <c r="E1245" s="97" t="s">
        <v>13</v>
      </c>
      <c r="F1245" s="97">
        <v>853251</v>
      </c>
      <c r="G1245" s="97"/>
      <c r="H1245" s="124" t="s">
        <v>2908</v>
      </c>
      <c r="I1245" s="125">
        <v>1323522.32</v>
      </c>
      <c r="J1245" s="125">
        <v>0</v>
      </c>
      <c r="K1245" s="126">
        <v>1323522.32</v>
      </c>
      <c r="L1245" s="100" t="s">
        <v>1324</v>
      </c>
    </row>
    <row r="1246" spans="1:12" ht="56.25" customHeight="1">
      <c r="A1246" s="97">
        <v>25</v>
      </c>
      <c r="B1246" s="122" t="s">
        <v>10189</v>
      </c>
      <c r="C1246" s="123">
        <v>42521</v>
      </c>
      <c r="D1246" s="97" t="s">
        <v>12363</v>
      </c>
      <c r="E1246" s="97" t="s">
        <v>13</v>
      </c>
      <c r="F1246" s="97">
        <v>853253</v>
      </c>
      <c r="G1246" s="97"/>
      <c r="H1246" s="124" t="s">
        <v>2909</v>
      </c>
      <c r="I1246" s="125">
        <v>416.83</v>
      </c>
      <c r="J1246" s="125">
        <v>0</v>
      </c>
      <c r="K1246" s="126">
        <v>416.83</v>
      </c>
      <c r="L1246" s="100" t="s">
        <v>1324</v>
      </c>
    </row>
    <row r="1247" spans="1:12" ht="56.25" customHeight="1">
      <c r="A1247" s="97">
        <v>25</v>
      </c>
      <c r="B1247" s="122" t="s">
        <v>10189</v>
      </c>
      <c r="C1247" s="123">
        <v>42521</v>
      </c>
      <c r="D1247" s="97" t="s">
        <v>12364</v>
      </c>
      <c r="E1247" s="97" t="s">
        <v>13</v>
      </c>
      <c r="F1247" s="97">
        <v>853255</v>
      </c>
      <c r="G1247" s="97"/>
      <c r="H1247" s="124" t="s">
        <v>2910</v>
      </c>
      <c r="I1247" s="125">
        <v>481108.37</v>
      </c>
      <c r="J1247" s="125">
        <v>0</v>
      </c>
      <c r="K1247" s="126">
        <v>481108.37</v>
      </c>
      <c r="L1247" s="100" t="s">
        <v>1324</v>
      </c>
    </row>
    <row r="1248" spans="1:12" ht="56.25" customHeight="1">
      <c r="A1248" s="97">
        <v>25</v>
      </c>
      <c r="B1248" s="122" t="s">
        <v>10189</v>
      </c>
      <c r="C1248" s="123">
        <v>42521</v>
      </c>
      <c r="D1248" s="97" t="s">
        <v>12365</v>
      </c>
      <c r="E1248" s="97" t="s">
        <v>13</v>
      </c>
      <c r="F1248" s="97">
        <v>853261</v>
      </c>
      <c r="G1248" s="97"/>
      <c r="H1248" s="124" t="s">
        <v>2911</v>
      </c>
      <c r="I1248" s="125">
        <v>124314.69</v>
      </c>
      <c r="J1248" s="125">
        <v>0</v>
      </c>
      <c r="K1248" s="126">
        <v>124314.69</v>
      </c>
      <c r="L1248" s="100" t="s">
        <v>1324</v>
      </c>
    </row>
    <row r="1249" spans="1:12" ht="56.25" customHeight="1">
      <c r="A1249" s="97">
        <v>25</v>
      </c>
      <c r="B1249" s="122" t="s">
        <v>10189</v>
      </c>
      <c r="C1249" s="123">
        <v>42521</v>
      </c>
      <c r="D1249" s="97" t="s">
        <v>12367</v>
      </c>
      <c r="E1249" s="97" t="s">
        <v>13</v>
      </c>
      <c r="F1249" s="97">
        <v>853268</v>
      </c>
      <c r="G1249" s="97"/>
      <c r="H1249" s="124" t="s">
        <v>2913</v>
      </c>
      <c r="I1249" s="125">
        <v>2821.04</v>
      </c>
      <c r="J1249" s="125">
        <v>0</v>
      </c>
      <c r="K1249" s="126">
        <v>2821.04</v>
      </c>
      <c r="L1249" s="100" t="s">
        <v>1324</v>
      </c>
    </row>
    <row r="1250" spans="1:12" ht="56.25" customHeight="1">
      <c r="A1250" s="97">
        <v>25</v>
      </c>
      <c r="B1250" s="122" t="s">
        <v>10189</v>
      </c>
      <c r="C1250" s="123">
        <v>42521</v>
      </c>
      <c r="D1250" s="97" t="s">
        <v>12369</v>
      </c>
      <c r="E1250" s="97" t="s">
        <v>13</v>
      </c>
      <c r="F1250" s="97">
        <v>853283</v>
      </c>
      <c r="G1250" s="97"/>
      <c r="H1250" s="124" t="s">
        <v>2915</v>
      </c>
      <c r="I1250" s="125">
        <v>451242.57</v>
      </c>
      <c r="J1250" s="125">
        <v>0</v>
      </c>
      <c r="K1250" s="126">
        <v>451242.57</v>
      </c>
      <c r="L1250" s="100" t="s">
        <v>1324</v>
      </c>
    </row>
    <row r="1251" spans="1:12" ht="56.25" customHeight="1">
      <c r="A1251" s="97">
        <v>25</v>
      </c>
      <c r="B1251" s="122" t="s">
        <v>10189</v>
      </c>
      <c r="C1251" s="123">
        <v>42535</v>
      </c>
      <c r="D1251" s="97" t="s">
        <v>12496</v>
      </c>
      <c r="E1251" s="97" t="s">
        <v>1313</v>
      </c>
      <c r="F1251" s="97">
        <v>10521486</v>
      </c>
      <c r="G1251" s="97"/>
      <c r="H1251" s="124" t="s">
        <v>2981</v>
      </c>
      <c r="I1251" s="125">
        <v>34435.68</v>
      </c>
      <c r="J1251" s="125">
        <v>0</v>
      </c>
      <c r="K1251" s="126">
        <v>34435.68</v>
      </c>
      <c r="L1251" s="100" t="s">
        <v>1324</v>
      </c>
    </row>
    <row r="1252" spans="1:12" ht="56.25" customHeight="1">
      <c r="A1252" s="97">
        <v>25</v>
      </c>
      <c r="B1252" s="122" t="s">
        <v>10189</v>
      </c>
      <c r="C1252" s="123">
        <v>42535</v>
      </c>
      <c r="D1252" s="97" t="s">
        <v>12497</v>
      </c>
      <c r="E1252" s="97" t="s">
        <v>1313</v>
      </c>
      <c r="F1252" s="97">
        <v>10521449</v>
      </c>
      <c r="G1252" s="97"/>
      <c r="H1252" s="124" t="s">
        <v>12498</v>
      </c>
      <c r="I1252" s="125">
        <v>88266.27</v>
      </c>
      <c r="J1252" s="125">
        <v>0</v>
      </c>
      <c r="K1252" s="126">
        <v>88266.27</v>
      </c>
      <c r="L1252" s="100" t="s">
        <v>1324</v>
      </c>
    </row>
    <row r="1253" spans="1:12" ht="56.25" customHeight="1">
      <c r="A1253" s="97">
        <v>25</v>
      </c>
      <c r="B1253" s="122" t="s">
        <v>10189</v>
      </c>
      <c r="C1253" s="123">
        <v>42535</v>
      </c>
      <c r="D1253" s="97" t="s">
        <v>12499</v>
      </c>
      <c r="E1253" s="97" t="s">
        <v>1313</v>
      </c>
      <c r="F1253" s="97">
        <v>10521480</v>
      </c>
      <c r="G1253" s="97"/>
      <c r="H1253" s="124" t="s">
        <v>2982</v>
      </c>
      <c r="I1253" s="125">
        <v>399999.9</v>
      </c>
      <c r="J1253" s="125">
        <v>0</v>
      </c>
      <c r="K1253" s="126">
        <v>399999.9</v>
      </c>
      <c r="L1253" s="100" t="s">
        <v>1324</v>
      </c>
    </row>
    <row r="1254" spans="1:12" ht="56.25" customHeight="1">
      <c r="A1254" s="97">
        <v>25</v>
      </c>
      <c r="B1254" s="122" t="s">
        <v>10189</v>
      </c>
      <c r="C1254" s="123">
        <v>42535</v>
      </c>
      <c r="D1254" s="97" t="s">
        <v>12500</v>
      </c>
      <c r="E1254" s="97" t="s">
        <v>1313</v>
      </c>
      <c r="F1254" s="97">
        <v>10521367</v>
      </c>
      <c r="G1254" s="97"/>
      <c r="H1254" s="124" t="s">
        <v>2983</v>
      </c>
      <c r="I1254" s="125">
        <v>793903.21</v>
      </c>
      <c r="J1254" s="125">
        <v>0</v>
      </c>
      <c r="K1254" s="126">
        <v>793903.21</v>
      </c>
      <c r="L1254" s="100" t="s">
        <v>1324</v>
      </c>
    </row>
    <row r="1255" spans="1:12" ht="56.25" customHeight="1">
      <c r="A1255" s="97">
        <v>25</v>
      </c>
      <c r="B1255" s="122" t="s">
        <v>10189</v>
      </c>
      <c r="C1255" s="123">
        <v>42535</v>
      </c>
      <c r="D1255" s="97" t="s">
        <v>12501</v>
      </c>
      <c r="E1255" s="97" t="s">
        <v>1313</v>
      </c>
      <c r="F1255" s="97">
        <v>10521246</v>
      </c>
      <c r="G1255" s="97"/>
      <c r="H1255" s="124" t="s">
        <v>12502</v>
      </c>
      <c r="I1255" s="125">
        <v>5993723.7800000003</v>
      </c>
      <c r="J1255" s="125">
        <v>0</v>
      </c>
      <c r="K1255" s="126">
        <v>5993723.7800000003</v>
      </c>
      <c r="L1255" s="100" t="s">
        <v>1324</v>
      </c>
    </row>
    <row r="1256" spans="1:12" ht="56.25" customHeight="1">
      <c r="A1256" s="97">
        <v>25</v>
      </c>
      <c r="B1256" s="122" t="s">
        <v>10189</v>
      </c>
      <c r="C1256" s="123">
        <v>42535</v>
      </c>
      <c r="D1256" s="97" t="s">
        <v>12503</v>
      </c>
      <c r="E1256" s="97" t="s">
        <v>1313</v>
      </c>
      <c r="F1256" s="97">
        <v>10521245</v>
      </c>
      <c r="G1256" s="97"/>
      <c r="H1256" s="124" t="s">
        <v>12504</v>
      </c>
      <c r="I1256" s="125">
        <v>2655567.84</v>
      </c>
      <c r="J1256" s="125">
        <v>0</v>
      </c>
      <c r="K1256" s="126">
        <v>2655567.84</v>
      </c>
      <c r="L1256" s="100" t="s">
        <v>1324</v>
      </c>
    </row>
    <row r="1257" spans="1:12" ht="56.25" customHeight="1">
      <c r="A1257" s="97">
        <v>25</v>
      </c>
      <c r="B1257" s="122" t="s">
        <v>10189</v>
      </c>
      <c r="C1257" s="123">
        <v>42535</v>
      </c>
      <c r="D1257" s="97" t="s">
        <v>12505</v>
      </c>
      <c r="E1257" s="97" t="s">
        <v>1313</v>
      </c>
      <c r="F1257" s="97">
        <v>10521244</v>
      </c>
      <c r="G1257" s="97"/>
      <c r="H1257" s="124" t="s">
        <v>2984</v>
      </c>
      <c r="I1257" s="125">
        <v>3440310.21</v>
      </c>
      <c r="J1257" s="125">
        <v>0</v>
      </c>
      <c r="K1257" s="126">
        <v>3440310.21</v>
      </c>
      <c r="L1257" s="100" t="s">
        <v>1324</v>
      </c>
    </row>
    <row r="1258" spans="1:12" ht="56.25" customHeight="1">
      <c r="A1258" s="97">
        <v>25</v>
      </c>
      <c r="B1258" s="122" t="s">
        <v>10189</v>
      </c>
      <c r="C1258" s="123">
        <v>42535</v>
      </c>
      <c r="D1258" s="97" t="s">
        <v>12506</v>
      </c>
      <c r="E1258" s="97" t="s">
        <v>1313</v>
      </c>
      <c r="F1258" s="97">
        <v>10521228</v>
      </c>
      <c r="G1258" s="97"/>
      <c r="H1258" s="124" t="s">
        <v>2985</v>
      </c>
      <c r="I1258" s="125">
        <v>400000</v>
      </c>
      <c r="J1258" s="125">
        <v>0</v>
      </c>
      <c r="K1258" s="126">
        <v>400000</v>
      </c>
      <c r="L1258" s="100" t="s">
        <v>1324</v>
      </c>
    </row>
    <row r="1259" spans="1:12" ht="56.25" customHeight="1">
      <c r="A1259" s="97">
        <v>25</v>
      </c>
      <c r="B1259" s="122" t="s">
        <v>10189</v>
      </c>
      <c r="C1259" s="123">
        <v>42535</v>
      </c>
      <c r="D1259" s="97" t="s">
        <v>12507</v>
      </c>
      <c r="E1259" s="97" t="s">
        <v>1313</v>
      </c>
      <c r="F1259" s="97">
        <v>10521167</v>
      </c>
      <c r="G1259" s="97"/>
      <c r="H1259" s="124" t="s">
        <v>2986</v>
      </c>
      <c r="I1259" s="125">
        <v>400000</v>
      </c>
      <c r="J1259" s="125">
        <v>0</v>
      </c>
      <c r="K1259" s="126">
        <v>400000</v>
      </c>
      <c r="L1259" s="100" t="s">
        <v>1324</v>
      </c>
    </row>
    <row r="1260" spans="1:12" ht="56.25" customHeight="1">
      <c r="A1260" s="97">
        <v>25</v>
      </c>
      <c r="B1260" s="122" t="s">
        <v>10189</v>
      </c>
      <c r="C1260" s="123">
        <v>42535</v>
      </c>
      <c r="D1260" s="97" t="s">
        <v>12508</v>
      </c>
      <c r="E1260" s="97" t="s">
        <v>1313</v>
      </c>
      <c r="F1260" s="97">
        <v>10521161</v>
      </c>
      <c r="G1260" s="97"/>
      <c r="H1260" s="124" t="s">
        <v>2987</v>
      </c>
      <c r="I1260" s="125">
        <v>392345.02</v>
      </c>
      <c r="J1260" s="125">
        <v>0</v>
      </c>
      <c r="K1260" s="126">
        <v>392345.02</v>
      </c>
      <c r="L1260" s="100" t="s">
        <v>1324</v>
      </c>
    </row>
    <row r="1261" spans="1:12" ht="56.25" customHeight="1">
      <c r="A1261" s="97">
        <v>25</v>
      </c>
      <c r="B1261" s="122" t="s">
        <v>10189</v>
      </c>
      <c r="C1261" s="123">
        <v>42535</v>
      </c>
      <c r="D1261" s="97" t="s">
        <v>12509</v>
      </c>
      <c r="E1261" s="97" t="s">
        <v>1313</v>
      </c>
      <c r="F1261" s="97">
        <v>10521129</v>
      </c>
      <c r="G1261" s="97"/>
      <c r="H1261" s="124" t="s">
        <v>2988</v>
      </c>
      <c r="I1261" s="125">
        <v>381347.38</v>
      </c>
      <c r="J1261" s="125">
        <v>0</v>
      </c>
      <c r="K1261" s="126">
        <v>381347.38</v>
      </c>
      <c r="L1261" s="100" t="s">
        <v>1324</v>
      </c>
    </row>
    <row r="1262" spans="1:12" ht="56.25" customHeight="1">
      <c r="A1262" s="97">
        <v>25</v>
      </c>
      <c r="B1262" s="122" t="s">
        <v>10189</v>
      </c>
      <c r="C1262" s="123">
        <v>42535</v>
      </c>
      <c r="D1262" s="97" t="s">
        <v>12510</v>
      </c>
      <c r="E1262" s="97" t="s">
        <v>1313</v>
      </c>
      <c r="F1262" s="97">
        <v>10521127</v>
      </c>
      <c r="G1262" s="97"/>
      <c r="H1262" s="124" t="s">
        <v>2989</v>
      </c>
      <c r="I1262" s="125">
        <v>48654.7</v>
      </c>
      <c r="J1262" s="125">
        <v>0</v>
      </c>
      <c r="K1262" s="126">
        <v>48654.7</v>
      </c>
      <c r="L1262" s="100" t="s">
        <v>1324</v>
      </c>
    </row>
    <row r="1263" spans="1:12" ht="56.25" customHeight="1">
      <c r="A1263" s="97">
        <v>25</v>
      </c>
      <c r="B1263" s="122" t="s">
        <v>10189</v>
      </c>
      <c r="C1263" s="123">
        <v>42535</v>
      </c>
      <c r="D1263" s="97" t="s">
        <v>12511</v>
      </c>
      <c r="E1263" s="97" t="s">
        <v>1313</v>
      </c>
      <c r="F1263" s="97">
        <v>10521123</v>
      </c>
      <c r="G1263" s="97"/>
      <c r="H1263" s="124" t="s">
        <v>2990</v>
      </c>
      <c r="I1263" s="125">
        <v>987.3</v>
      </c>
      <c r="J1263" s="125">
        <v>0</v>
      </c>
      <c r="K1263" s="126">
        <v>987.3</v>
      </c>
      <c r="L1263" s="100" t="s">
        <v>1324</v>
      </c>
    </row>
    <row r="1264" spans="1:12" ht="56.25" customHeight="1">
      <c r="A1264" s="97">
        <v>25</v>
      </c>
      <c r="B1264" s="122" t="s">
        <v>10189</v>
      </c>
      <c r="C1264" s="123">
        <v>42535</v>
      </c>
      <c r="D1264" s="97" t="s">
        <v>12512</v>
      </c>
      <c r="E1264" s="97" t="s">
        <v>1313</v>
      </c>
      <c r="F1264" s="97">
        <v>10521122</v>
      </c>
      <c r="G1264" s="97"/>
      <c r="H1264" s="124" t="s">
        <v>2991</v>
      </c>
      <c r="I1264" s="125">
        <v>7709.9</v>
      </c>
      <c r="J1264" s="125">
        <v>0</v>
      </c>
      <c r="K1264" s="126">
        <v>7709.9</v>
      </c>
      <c r="L1264" s="100" t="s">
        <v>1324</v>
      </c>
    </row>
    <row r="1265" spans="1:12" ht="56.25" customHeight="1">
      <c r="A1265" s="97">
        <v>25</v>
      </c>
      <c r="B1265" s="122" t="s">
        <v>10189</v>
      </c>
      <c r="C1265" s="123">
        <v>42535</v>
      </c>
      <c r="D1265" s="97" t="s">
        <v>12513</v>
      </c>
      <c r="E1265" s="97" t="s">
        <v>1313</v>
      </c>
      <c r="F1265" s="97">
        <v>10521110</v>
      </c>
      <c r="G1265" s="97"/>
      <c r="H1265" s="124" t="s">
        <v>2992</v>
      </c>
      <c r="I1265" s="125">
        <v>12274.2</v>
      </c>
      <c r="J1265" s="125">
        <v>0</v>
      </c>
      <c r="K1265" s="126">
        <v>12274.2</v>
      </c>
      <c r="L1265" s="100" t="s">
        <v>1324</v>
      </c>
    </row>
    <row r="1266" spans="1:12" ht="56.25" customHeight="1">
      <c r="A1266" s="97">
        <v>25</v>
      </c>
      <c r="B1266" s="122" t="s">
        <v>10189</v>
      </c>
      <c r="C1266" s="123">
        <v>42535</v>
      </c>
      <c r="D1266" s="97" t="s">
        <v>12514</v>
      </c>
      <c r="E1266" s="97" t="s">
        <v>1313</v>
      </c>
      <c r="F1266" s="97">
        <v>10521090</v>
      </c>
      <c r="G1266" s="97"/>
      <c r="H1266" s="124" t="s">
        <v>2993</v>
      </c>
      <c r="I1266" s="125">
        <v>9694.09</v>
      </c>
      <c r="J1266" s="125">
        <v>0</v>
      </c>
      <c r="K1266" s="126">
        <v>9694.09</v>
      </c>
      <c r="L1266" s="100" t="s">
        <v>1324</v>
      </c>
    </row>
    <row r="1267" spans="1:12" ht="56.25" customHeight="1">
      <c r="A1267" s="97">
        <v>25</v>
      </c>
      <c r="B1267" s="122" t="s">
        <v>10189</v>
      </c>
      <c r="C1267" s="123">
        <v>42535</v>
      </c>
      <c r="D1267" s="97" t="s">
        <v>12515</v>
      </c>
      <c r="E1267" s="97" t="s">
        <v>1313</v>
      </c>
      <c r="F1267" s="97">
        <v>10521078</v>
      </c>
      <c r="G1267" s="97"/>
      <c r="H1267" s="124" t="s">
        <v>12516</v>
      </c>
      <c r="I1267" s="125">
        <v>138949.99</v>
      </c>
      <c r="J1267" s="125">
        <v>0</v>
      </c>
      <c r="K1267" s="126">
        <v>138949.99</v>
      </c>
      <c r="L1267" s="100" t="s">
        <v>1324</v>
      </c>
    </row>
    <row r="1268" spans="1:12" ht="56.25" customHeight="1">
      <c r="A1268" s="97">
        <v>25</v>
      </c>
      <c r="B1268" s="122" t="s">
        <v>10189</v>
      </c>
      <c r="C1268" s="123">
        <v>42535</v>
      </c>
      <c r="D1268" s="97" t="s">
        <v>12517</v>
      </c>
      <c r="E1268" s="97" t="s">
        <v>1313</v>
      </c>
      <c r="F1268" s="97">
        <v>10521049</v>
      </c>
      <c r="G1268" s="97"/>
      <c r="H1268" s="124" t="s">
        <v>2994</v>
      </c>
      <c r="I1268" s="125">
        <v>623728.98</v>
      </c>
      <c r="J1268" s="125">
        <v>0</v>
      </c>
      <c r="K1268" s="126">
        <v>623728.98</v>
      </c>
      <c r="L1268" s="100" t="s">
        <v>1324</v>
      </c>
    </row>
    <row r="1269" spans="1:12" ht="56.25" customHeight="1">
      <c r="A1269" s="97">
        <v>25</v>
      </c>
      <c r="B1269" s="122" t="s">
        <v>10189</v>
      </c>
      <c r="C1269" s="123">
        <v>42535</v>
      </c>
      <c r="D1269" s="97" t="s">
        <v>12518</v>
      </c>
      <c r="E1269" s="97" t="s">
        <v>1313</v>
      </c>
      <c r="F1269" s="97">
        <v>10520792</v>
      </c>
      <c r="G1269" s="97"/>
      <c r="H1269" s="124" t="s">
        <v>2995</v>
      </c>
      <c r="I1269" s="125">
        <v>274989.25</v>
      </c>
      <c r="J1269" s="125">
        <v>0</v>
      </c>
      <c r="K1269" s="126">
        <v>274989.25</v>
      </c>
      <c r="L1269" s="100" t="s">
        <v>1324</v>
      </c>
    </row>
    <row r="1270" spans="1:12" ht="56.25" customHeight="1">
      <c r="A1270" s="97">
        <v>25</v>
      </c>
      <c r="B1270" s="122" t="s">
        <v>10189</v>
      </c>
      <c r="C1270" s="123">
        <v>42535</v>
      </c>
      <c r="D1270" s="97" t="s">
        <v>12519</v>
      </c>
      <c r="E1270" s="97" t="s">
        <v>1313</v>
      </c>
      <c r="F1270" s="97">
        <v>10520788</v>
      </c>
      <c r="G1270" s="97"/>
      <c r="H1270" s="124" t="s">
        <v>2996</v>
      </c>
      <c r="I1270" s="125">
        <v>1244.19</v>
      </c>
      <c r="J1270" s="125">
        <v>0</v>
      </c>
      <c r="K1270" s="126">
        <v>1244.19</v>
      </c>
      <c r="L1270" s="100" t="s">
        <v>1324</v>
      </c>
    </row>
    <row r="1271" spans="1:12" ht="56.25" customHeight="1">
      <c r="A1271" s="97">
        <v>25</v>
      </c>
      <c r="B1271" s="122" t="s">
        <v>10189</v>
      </c>
      <c r="C1271" s="123">
        <v>42535</v>
      </c>
      <c r="D1271" s="97" t="s">
        <v>12520</v>
      </c>
      <c r="E1271" s="97" t="s">
        <v>1313</v>
      </c>
      <c r="F1271" s="97">
        <v>10520787</v>
      </c>
      <c r="G1271" s="97"/>
      <c r="H1271" s="124" t="s">
        <v>2997</v>
      </c>
      <c r="I1271" s="125">
        <v>12921.38</v>
      </c>
      <c r="J1271" s="125">
        <v>0</v>
      </c>
      <c r="K1271" s="126">
        <v>12921.38</v>
      </c>
      <c r="L1271" s="100" t="s">
        <v>1324</v>
      </c>
    </row>
    <row r="1272" spans="1:12" ht="56.25" customHeight="1">
      <c r="A1272" s="97">
        <v>25</v>
      </c>
      <c r="B1272" s="122" t="s">
        <v>10189</v>
      </c>
      <c r="C1272" s="123">
        <v>42535</v>
      </c>
      <c r="D1272" s="97" t="s">
        <v>12521</v>
      </c>
      <c r="E1272" s="97" t="s">
        <v>1313</v>
      </c>
      <c r="F1272" s="97">
        <v>10520783</v>
      </c>
      <c r="G1272" s="97"/>
      <c r="H1272" s="124" t="s">
        <v>2998</v>
      </c>
      <c r="I1272" s="125">
        <v>686.17</v>
      </c>
      <c r="J1272" s="125">
        <v>0</v>
      </c>
      <c r="K1272" s="126">
        <v>686.17</v>
      </c>
      <c r="L1272" s="100" t="s">
        <v>1324</v>
      </c>
    </row>
    <row r="1273" spans="1:12" ht="56.25" customHeight="1">
      <c r="A1273" s="97">
        <v>25</v>
      </c>
      <c r="B1273" s="122" t="s">
        <v>10189</v>
      </c>
      <c r="C1273" s="123">
        <v>42535</v>
      </c>
      <c r="D1273" s="97" t="s">
        <v>12522</v>
      </c>
      <c r="E1273" s="97" t="s">
        <v>1313</v>
      </c>
      <c r="F1273" s="97">
        <v>10520782</v>
      </c>
      <c r="G1273" s="97"/>
      <c r="H1273" s="124" t="s">
        <v>2999</v>
      </c>
      <c r="I1273" s="125">
        <v>274.43</v>
      </c>
      <c r="J1273" s="125">
        <v>0</v>
      </c>
      <c r="K1273" s="126">
        <v>274.43</v>
      </c>
      <c r="L1273" s="100" t="s">
        <v>1324</v>
      </c>
    </row>
    <row r="1274" spans="1:12" ht="56.25" customHeight="1">
      <c r="A1274" s="97">
        <v>25</v>
      </c>
      <c r="B1274" s="122" t="s">
        <v>10189</v>
      </c>
      <c r="C1274" s="123">
        <v>42535</v>
      </c>
      <c r="D1274" s="97" t="s">
        <v>12523</v>
      </c>
      <c r="E1274" s="97" t="s">
        <v>1313</v>
      </c>
      <c r="F1274" s="97">
        <v>10519732</v>
      </c>
      <c r="G1274" s="97"/>
      <c r="H1274" s="124" t="s">
        <v>3000</v>
      </c>
      <c r="I1274" s="125">
        <v>3056.77</v>
      </c>
      <c r="J1274" s="125">
        <v>0</v>
      </c>
      <c r="K1274" s="126">
        <v>3056.77</v>
      </c>
      <c r="L1274" s="100" t="s">
        <v>1324</v>
      </c>
    </row>
    <row r="1275" spans="1:12" ht="56.25" customHeight="1">
      <c r="A1275" s="97">
        <v>25</v>
      </c>
      <c r="B1275" s="122" t="s">
        <v>10189</v>
      </c>
      <c r="C1275" s="123">
        <v>42535</v>
      </c>
      <c r="D1275" s="97" t="s">
        <v>12524</v>
      </c>
      <c r="E1275" s="97" t="s">
        <v>1313</v>
      </c>
      <c r="F1275" s="97">
        <v>10514737</v>
      </c>
      <c r="G1275" s="97"/>
      <c r="H1275" s="124" t="s">
        <v>3001</v>
      </c>
      <c r="I1275" s="125">
        <v>777236.49</v>
      </c>
      <c r="J1275" s="125">
        <v>0</v>
      </c>
      <c r="K1275" s="126">
        <v>777236.49</v>
      </c>
      <c r="L1275" s="100" t="s">
        <v>1324</v>
      </c>
    </row>
    <row r="1276" spans="1:12" ht="56.25" customHeight="1">
      <c r="A1276" s="97">
        <v>25</v>
      </c>
      <c r="B1276" s="122" t="s">
        <v>10189</v>
      </c>
      <c r="C1276" s="123">
        <v>42535</v>
      </c>
      <c r="D1276" s="97" t="s">
        <v>12525</v>
      </c>
      <c r="E1276" s="97" t="s">
        <v>1313</v>
      </c>
      <c r="F1276" s="97">
        <v>10514736</v>
      </c>
      <c r="G1276" s="97"/>
      <c r="H1276" s="124" t="s">
        <v>3002</v>
      </c>
      <c r="I1276" s="125">
        <v>1559882.56</v>
      </c>
      <c r="J1276" s="125">
        <v>0</v>
      </c>
      <c r="K1276" s="126">
        <v>1559882.56</v>
      </c>
      <c r="L1276" s="100" t="s">
        <v>1324</v>
      </c>
    </row>
    <row r="1277" spans="1:12" ht="56.25" customHeight="1">
      <c r="A1277" s="97">
        <v>25</v>
      </c>
      <c r="B1277" s="122" t="s">
        <v>10189</v>
      </c>
      <c r="C1277" s="123">
        <v>42535</v>
      </c>
      <c r="D1277" s="97" t="s">
        <v>12526</v>
      </c>
      <c r="E1277" s="97" t="s">
        <v>1313</v>
      </c>
      <c r="F1277" s="97">
        <v>10514735</v>
      </c>
      <c r="G1277" s="97"/>
      <c r="H1277" s="124" t="s">
        <v>3003</v>
      </c>
      <c r="I1277" s="125">
        <v>13733.71</v>
      </c>
      <c r="J1277" s="125">
        <v>0</v>
      </c>
      <c r="K1277" s="126">
        <v>13733.71</v>
      </c>
      <c r="L1277" s="100" t="s">
        <v>1324</v>
      </c>
    </row>
    <row r="1278" spans="1:12" ht="56.25" customHeight="1">
      <c r="A1278" s="97">
        <v>25</v>
      </c>
      <c r="B1278" s="122" t="s">
        <v>10189</v>
      </c>
      <c r="C1278" s="123">
        <v>42535</v>
      </c>
      <c r="D1278" s="97" t="s">
        <v>12527</v>
      </c>
      <c r="E1278" s="97" t="s">
        <v>1313</v>
      </c>
      <c r="F1278" s="97">
        <v>10514733</v>
      </c>
      <c r="G1278" s="97"/>
      <c r="H1278" s="124" t="s">
        <v>3004</v>
      </c>
      <c r="I1278" s="125">
        <v>643493.93999999994</v>
      </c>
      <c r="J1278" s="125">
        <v>0</v>
      </c>
      <c r="K1278" s="126">
        <v>643493.93999999994</v>
      </c>
      <c r="L1278" s="100" t="s">
        <v>1324</v>
      </c>
    </row>
    <row r="1279" spans="1:12" ht="56.25" customHeight="1">
      <c r="A1279" s="97">
        <v>25</v>
      </c>
      <c r="B1279" s="122" t="s">
        <v>10189</v>
      </c>
      <c r="C1279" s="123">
        <v>42535</v>
      </c>
      <c r="D1279" s="97" t="s">
        <v>12528</v>
      </c>
      <c r="E1279" s="97" t="s">
        <v>1313</v>
      </c>
      <c r="F1279" s="97">
        <v>10514732</v>
      </c>
      <c r="G1279" s="97"/>
      <c r="H1279" s="124" t="s">
        <v>3005</v>
      </c>
      <c r="I1279" s="125">
        <v>631633.46</v>
      </c>
      <c r="J1279" s="125">
        <v>0</v>
      </c>
      <c r="K1279" s="126">
        <v>631633.46</v>
      </c>
      <c r="L1279" s="100" t="s">
        <v>1324</v>
      </c>
    </row>
    <row r="1280" spans="1:12" ht="56.25" customHeight="1">
      <c r="A1280" s="97">
        <v>25</v>
      </c>
      <c r="B1280" s="122" t="s">
        <v>10189</v>
      </c>
      <c r="C1280" s="123">
        <v>42535</v>
      </c>
      <c r="D1280" s="97" t="s">
        <v>12529</v>
      </c>
      <c r="E1280" s="97" t="s">
        <v>1313</v>
      </c>
      <c r="F1280" s="97">
        <v>10514731</v>
      </c>
      <c r="G1280" s="97"/>
      <c r="H1280" s="124" t="s">
        <v>3006</v>
      </c>
      <c r="I1280" s="125">
        <v>336856.62</v>
      </c>
      <c r="J1280" s="125">
        <v>0</v>
      </c>
      <c r="K1280" s="126">
        <v>336856.62</v>
      </c>
      <c r="L1280" s="100" t="s">
        <v>1324</v>
      </c>
    </row>
    <row r="1281" spans="1:12" ht="56.25" customHeight="1">
      <c r="A1281" s="97">
        <v>25</v>
      </c>
      <c r="B1281" s="122" t="s">
        <v>10189</v>
      </c>
      <c r="C1281" s="123">
        <v>42535</v>
      </c>
      <c r="D1281" s="97" t="s">
        <v>12530</v>
      </c>
      <c r="E1281" s="97" t="s">
        <v>1313</v>
      </c>
      <c r="F1281" s="97">
        <v>10514730</v>
      </c>
      <c r="G1281" s="97"/>
      <c r="H1281" s="124" t="s">
        <v>3007</v>
      </c>
      <c r="I1281" s="125">
        <v>338503.23</v>
      </c>
      <c r="J1281" s="125">
        <v>0</v>
      </c>
      <c r="K1281" s="126">
        <v>338503.23</v>
      </c>
      <c r="L1281" s="100" t="s">
        <v>1324</v>
      </c>
    </row>
    <row r="1282" spans="1:12" ht="56.25" customHeight="1">
      <c r="A1282" s="97">
        <v>25</v>
      </c>
      <c r="B1282" s="122" t="s">
        <v>10189</v>
      </c>
      <c r="C1282" s="123">
        <v>42535</v>
      </c>
      <c r="D1282" s="97" t="s">
        <v>12531</v>
      </c>
      <c r="E1282" s="97" t="s">
        <v>1313</v>
      </c>
      <c r="F1282" s="97">
        <v>10514729</v>
      </c>
      <c r="G1282" s="97"/>
      <c r="H1282" s="124" t="s">
        <v>3008</v>
      </c>
      <c r="I1282" s="125">
        <v>605.78</v>
      </c>
      <c r="J1282" s="125">
        <v>0</v>
      </c>
      <c r="K1282" s="126">
        <v>605.78</v>
      </c>
      <c r="L1282" s="100" t="s">
        <v>1324</v>
      </c>
    </row>
    <row r="1283" spans="1:12" ht="56.25" customHeight="1">
      <c r="A1283" s="97">
        <v>25</v>
      </c>
      <c r="B1283" s="122" t="s">
        <v>10189</v>
      </c>
      <c r="C1283" s="123">
        <v>42535</v>
      </c>
      <c r="D1283" s="97" t="s">
        <v>12532</v>
      </c>
      <c r="E1283" s="97" t="s">
        <v>1313</v>
      </c>
      <c r="F1283" s="97">
        <v>10514727</v>
      </c>
      <c r="G1283" s="97"/>
      <c r="H1283" s="124" t="s">
        <v>3009</v>
      </c>
      <c r="I1283" s="125">
        <v>400000</v>
      </c>
      <c r="J1283" s="125">
        <v>0</v>
      </c>
      <c r="K1283" s="126">
        <v>400000</v>
      </c>
      <c r="L1283" s="100" t="s">
        <v>1324</v>
      </c>
    </row>
    <row r="1284" spans="1:12" ht="56.25" customHeight="1">
      <c r="A1284" s="97">
        <v>25</v>
      </c>
      <c r="B1284" s="122" t="s">
        <v>10189</v>
      </c>
      <c r="C1284" s="123">
        <v>42535</v>
      </c>
      <c r="D1284" s="97" t="s">
        <v>12533</v>
      </c>
      <c r="E1284" s="97" t="s">
        <v>1313</v>
      </c>
      <c r="F1284" s="97">
        <v>10514726</v>
      </c>
      <c r="G1284" s="97"/>
      <c r="H1284" s="124" t="s">
        <v>3010</v>
      </c>
      <c r="I1284" s="125">
        <v>134054.99</v>
      </c>
      <c r="J1284" s="125">
        <v>0</v>
      </c>
      <c r="K1284" s="126">
        <v>134054.99</v>
      </c>
      <c r="L1284" s="100" t="s">
        <v>1324</v>
      </c>
    </row>
    <row r="1285" spans="1:12" ht="56.25" customHeight="1">
      <c r="A1285" s="97">
        <v>25</v>
      </c>
      <c r="B1285" s="122" t="s">
        <v>10189</v>
      </c>
      <c r="C1285" s="123">
        <v>42535</v>
      </c>
      <c r="D1285" s="97" t="s">
        <v>12534</v>
      </c>
      <c r="E1285" s="97" t="s">
        <v>1313</v>
      </c>
      <c r="F1285" s="97">
        <v>10514725</v>
      </c>
      <c r="G1285" s="97"/>
      <c r="H1285" s="124" t="s">
        <v>3011</v>
      </c>
      <c r="I1285" s="125">
        <v>243284.51</v>
      </c>
      <c r="J1285" s="125">
        <v>0</v>
      </c>
      <c r="K1285" s="126">
        <v>243284.51</v>
      </c>
      <c r="L1285" s="100" t="s">
        <v>1324</v>
      </c>
    </row>
    <row r="1286" spans="1:12" ht="56.25" customHeight="1">
      <c r="A1286" s="97">
        <v>25</v>
      </c>
      <c r="B1286" s="122" t="s">
        <v>10189</v>
      </c>
      <c r="C1286" s="123">
        <v>42535</v>
      </c>
      <c r="D1286" s="97" t="s">
        <v>12535</v>
      </c>
      <c r="E1286" s="97" t="s">
        <v>1313</v>
      </c>
      <c r="F1286" s="97">
        <v>10514724</v>
      </c>
      <c r="G1286" s="97"/>
      <c r="H1286" s="124" t="s">
        <v>3012</v>
      </c>
      <c r="I1286" s="125">
        <v>208283.96</v>
      </c>
      <c r="J1286" s="125">
        <v>0</v>
      </c>
      <c r="K1286" s="126">
        <v>208283.96</v>
      </c>
      <c r="L1286" s="100" t="s">
        <v>1324</v>
      </c>
    </row>
    <row r="1287" spans="1:12" ht="56.25" customHeight="1">
      <c r="A1287" s="97">
        <v>25</v>
      </c>
      <c r="B1287" s="122" t="s">
        <v>10189</v>
      </c>
      <c r="C1287" s="123">
        <v>42535</v>
      </c>
      <c r="D1287" s="97" t="s">
        <v>12536</v>
      </c>
      <c r="E1287" s="97" t="s">
        <v>1313</v>
      </c>
      <c r="F1287" s="97">
        <v>10514712</v>
      </c>
      <c r="G1287" s="97"/>
      <c r="H1287" s="124" t="s">
        <v>3013</v>
      </c>
      <c r="I1287" s="125">
        <v>138808.82</v>
      </c>
      <c r="J1287" s="125">
        <v>0</v>
      </c>
      <c r="K1287" s="126">
        <v>138808.82</v>
      </c>
      <c r="L1287" s="100" t="s">
        <v>1324</v>
      </c>
    </row>
    <row r="1288" spans="1:12" ht="56.25" customHeight="1">
      <c r="A1288" s="97">
        <v>25</v>
      </c>
      <c r="B1288" s="122" t="s">
        <v>10189</v>
      </c>
      <c r="C1288" s="123">
        <v>42535</v>
      </c>
      <c r="D1288" s="97" t="s">
        <v>12537</v>
      </c>
      <c r="E1288" s="97" t="s">
        <v>1313</v>
      </c>
      <c r="F1288" s="97">
        <v>10514711</v>
      </c>
      <c r="G1288" s="97"/>
      <c r="H1288" s="124" t="s">
        <v>3014</v>
      </c>
      <c r="I1288" s="125">
        <v>121413.85</v>
      </c>
      <c r="J1288" s="125">
        <v>0</v>
      </c>
      <c r="K1288" s="126">
        <v>121413.85</v>
      </c>
      <c r="L1288" s="100" t="s">
        <v>1324</v>
      </c>
    </row>
    <row r="1289" spans="1:12" ht="56.25" customHeight="1">
      <c r="A1289" s="97">
        <v>25</v>
      </c>
      <c r="B1289" s="122" t="s">
        <v>10189</v>
      </c>
      <c r="C1289" s="123">
        <v>42535</v>
      </c>
      <c r="D1289" s="97" t="s">
        <v>12538</v>
      </c>
      <c r="E1289" s="97" t="s">
        <v>1313</v>
      </c>
      <c r="F1289" s="97">
        <v>10514710</v>
      </c>
      <c r="G1289" s="97"/>
      <c r="H1289" s="124" t="s">
        <v>3015</v>
      </c>
      <c r="I1289" s="125">
        <v>138808.82</v>
      </c>
      <c r="J1289" s="125">
        <v>0</v>
      </c>
      <c r="K1289" s="126">
        <v>138808.82</v>
      </c>
      <c r="L1289" s="100" t="s">
        <v>1324</v>
      </c>
    </row>
    <row r="1290" spans="1:12" ht="56.25" customHeight="1">
      <c r="A1290" s="97">
        <v>25</v>
      </c>
      <c r="B1290" s="122" t="s">
        <v>4961</v>
      </c>
      <c r="C1290" s="123">
        <v>42536</v>
      </c>
      <c r="D1290" s="97" t="s">
        <v>19690</v>
      </c>
      <c r="E1290" s="97" t="s">
        <v>3</v>
      </c>
      <c r="F1290" s="97">
        <v>1389060</v>
      </c>
      <c r="G1290" s="97"/>
      <c r="H1290" s="124" t="s">
        <v>6428</v>
      </c>
      <c r="I1290" s="125">
        <v>0</v>
      </c>
      <c r="J1290" s="125">
        <v>0.03</v>
      </c>
      <c r="K1290" s="126">
        <v>0.03</v>
      </c>
      <c r="L1290" s="100" t="s">
        <v>1347</v>
      </c>
    </row>
    <row r="1291" spans="1:12" ht="56.25" customHeight="1">
      <c r="A1291" s="97">
        <v>25</v>
      </c>
      <c r="B1291" s="122" t="s">
        <v>10189</v>
      </c>
      <c r="C1291" s="123">
        <v>42536</v>
      </c>
      <c r="D1291" s="97" t="s">
        <v>12573</v>
      </c>
      <c r="E1291" s="97" t="s">
        <v>1313</v>
      </c>
      <c r="F1291" s="97">
        <v>10528865</v>
      </c>
      <c r="G1291" s="97"/>
      <c r="H1291" s="124" t="s">
        <v>3038</v>
      </c>
      <c r="I1291" s="125">
        <v>125953.94</v>
      </c>
      <c r="J1291" s="125">
        <v>0</v>
      </c>
      <c r="K1291" s="126">
        <v>125953.94</v>
      </c>
      <c r="L1291" s="100" t="s">
        <v>1324</v>
      </c>
    </row>
    <row r="1292" spans="1:12" ht="56.25" customHeight="1">
      <c r="A1292" s="97">
        <v>25</v>
      </c>
      <c r="B1292" s="122" t="s">
        <v>10189</v>
      </c>
      <c r="C1292" s="123">
        <v>42536</v>
      </c>
      <c r="D1292" s="97" t="s">
        <v>12574</v>
      </c>
      <c r="E1292" s="97" t="s">
        <v>1313</v>
      </c>
      <c r="F1292" s="97">
        <v>10514728</v>
      </c>
      <c r="G1292" s="97"/>
      <c r="H1292" s="124" t="s">
        <v>3039</v>
      </c>
      <c r="I1292" s="125">
        <v>400000</v>
      </c>
      <c r="J1292" s="125">
        <v>0</v>
      </c>
      <c r="K1292" s="126">
        <v>400000</v>
      </c>
      <c r="L1292" s="100" t="s">
        <v>1324</v>
      </c>
    </row>
    <row r="1293" spans="1:12" ht="56.25" customHeight="1">
      <c r="A1293" s="97">
        <v>25</v>
      </c>
      <c r="B1293" s="122" t="s">
        <v>10189</v>
      </c>
      <c r="C1293" s="123">
        <v>42536</v>
      </c>
      <c r="D1293" s="97" t="s">
        <v>12575</v>
      </c>
      <c r="E1293" s="97" t="s">
        <v>1313</v>
      </c>
      <c r="F1293" s="97">
        <v>10514734</v>
      </c>
      <c r="G1293" s="97"/>
      <c r="H1293" s="124" t="s">
        <v>12576</v>
      </c>
      <c r="I1293" s="125">
        <v>89176</v>
      </c>
      <c r="J1293" s="125">
        <v>0</v>
      </c>
      <c r="K1293" s="126">
        <v>89176</v>
      </c>
      <c r="L1293" s="100" t="s">
        <v>1324</v>
      </c>
    </row>
    <row r="1294" spans="1:12" ht="56.25" customHeight="1">
      <c r="A1294" s="97">
        <v>25</v>
      </c>
      <c r="B1294" s="122" t="s">
        <v>10189</v>
      </c>
      <c r="C1294" s="123">
        <v>42536</v>
      </c>
      <c r="D1294" s="97" t="s">
        <v>12577</v>
      </c>
      <c r="E1294" s="97" t="s">
        <v>1313</v>
      </c>
      <c r="F1294" s="97">
        <v>10521483</v>
      </c>
      <c r="G1294" s="97"/>
      <c r="H1294" s="124" t="s">
        <v>12578</v>
      </c>
      <c r="I1294" s="125">
        <v>88266.27</v>
      </c>
      <c r="J1294" s="125">
        <v>0</v>
      </c>
      <c r="K1294" s="126">
        <v>88266.27</v>
      </c>
      <c r="L1294" s="100" t="s">
        <v>1324</v>
      </c>
    </row>
    <row r="1295" spans="1:12" ht="56.25" customHeight="1">
      <c r="A1295" s="97">
        <v>25</v>
      </c>
      <c r="B1295" s="122" t="s">
        <v>10189</v>
      </c>
      <c r="C1295" s="123">
        <v>42536</v>
      </c>
      <c r="D1295" s="97" t="s">
        <v>12579</v>
      </c>
      <c r="E1295" s="97" t="s">
        <v>1313</v>
      </c>
      <c r="F1295" s="97">
        <v>10521502</v>
      </c>
      <c r="G1295" s="97"/>
      <c r="H1295" s="124" t="s">
        <v>12580</v>
      </c>
      <c r="I1295" s="125">
        <v>111733.73</v>
      </c>
      <c r="J1295" s="125">
        <v>0</v>
      </c>
      <c r="K1295" s="126">
        <v>111733.73</v>
      </c>
      <c r="L1295" s="100" t="s">
        <v>1324</v>
      </c>
    </row>
    <row r="1296" spans="1:12" ht="56.25" customHeight="1">
      <c r="A1296" s="97">
        <v>25</v>
      </c>
      <c r="B1296" s="122" t="s">
        <v>10189</v>
      </c>
      <c r="C1296" s="123">
        <v>42536</v>
      </c>
      <c r="D1296" s="97" t="s">
        <v>12581</v>
      </c>
      <c r="E1296" s="97" t="s">
        <v>1313</v>
      </c>
      <c r="F1296" s="97">
        <v>10521660</v>
      </c>
      <c r="G1296" s="97"/>
      <c r="H1296" s="124" t="s">
        <v>3040</v>
      </c>
      <c r="I1296" s="125">
        <v>111733.73</v>
      </c>
      <c r="J1296" s="125">
        <v>0</v>
      </c>
      <c r="K1296" s="126">
        <v>111733.73</v>
      </c>
      <c r="L1296" s="100" t="s">
        <v>1324</v>
      </c>
    </row>
    <row r="1297" spans="1:12" ht="56.25" customHeight="1">
      <c r="A1297" s="97">
        <v>25</v>
      </c>
      <c r="B1297" s="122" t="s">
        <v>10189</v>
      </c>
      <c r="C1297" s="123">
        <v>42536</v>
      </c>
      <c r="D1297" s="97" t="s">
        <v>12582</v>
      </c>
      <c r="E1297" s="97" t="s">
        <v>1313</v>
      </c>
      <c r="F1297" s="97">
        <v>10521693</v>
      </c>
      <c r="G1297" s="97"/>
      <c r="H1297" s="124" t="s">
        <v>12583</v>
      </c>
      <c r="I1297" s="125">
        <v>754399.51</v>
      </c>
      <c r="J1297" s="125">
        <v>0</v>
      </c>
      <c r="K1297" s="126">
        <v>754399.51</v>
      </c>
      <c r="L1297" s="100" t="s">
        <v>1324</v>
      </c>
    </row>
    <row r="1298" spans="1:12" ht="56.25" customHeight="1">
      <c r="A1298" s="97">
        <v>25</v>
      </c>
      <c r="B1298" s="122" t="s">
        <v>10189</v>
      </c>
      <c r="C1298" s="123">
        <v>42536</v>
      </c>
      <c r="D1298" s="97" t="s">
        <v>12584</v>
      </c>
      <c r="E1298" s="97" t="s">
        <v>1313</v>
      </c>
      <c r="F1298" s="97">
        <v>10521691</v>
      </c>
      <c r="G1298" s="97"/>
      <c r="H1298" s="124" t="s">
        <v>12585</v>
      </c>
      <c r="I1298" s="125">
        <v>68.69</v>
      </c>
      <c r="J1298" s="125">
        <v>0</v>
      </c>
      <c r="K1298" s="126">
        <v>68.69</v>
      </c>
      <c r="L1298" s="100" t="s">
        <v>1324</v>
      </c>
    </row>
    <row r="1299" spans="1:12" ht="56.25" customHeight="1">
      <c r="A1299" s="97">
        <v>25</v>
      </c>
      <c r="B1299" s="122" t="s">
        <v>10189</v>
      </c>
      <c r="C1299" s="123">
        <v>42536</v>
      </c>
      <c r="D1299" s="97" t="s">
        <v>12586</v>
      </c>
      <c r="E1299" s="97" t="s">
        <v>1313</v>
      </c>
      <c r="F1299" s="97">
        <v>10521692</v>
      </c>
      <c r="G1299" s="97"/>
      <c r="H1299" s="124" t="s">
        <v>12587</v>
      </c>
      <c r="I1299" s="125">
        <v>110.74</v>
      </c>
      <c r="J1299" s="125">
        <v>0</v>
      </c>
      <c r="K1299" s="126">
        <v>110.74</v>
      </c>
      <c r="L1299" s="100" t="s">
        <v>1324</v>
      </c>
    </row>
    <row r="1300" spans="1:12" ht="56.25" customHeight="1">
      <c r="A1300" s="97">
        <v>25</v>
      </c>
      <c r="B1300" s="122" t="s">
        <v>10189</v>
      </c>
      <c r="C1300" s="123">
        <v>42536</v>
      </c>
      <c r="D1300" s="97" t="s">
        <v>12588</v>
      </c>
      <c r="E1300" s="97" t="s">
        <v>1313</v>
      </c>
      <c r="F1300" s="97">
        <v>10522277</v>
      </c>
      <c r="G1300" s="97"/>
      <c r="H1300" s="124" t="s">
        <v>3041</v>
      </c>
      <c r="I1300" s="125">
        <v>73606.429999999993</v>
      </c>
      <c r="J1300" s="125">
        <v>0</v>
      </c>
      <c r="K1300" s="126">
        <v>73606.429999999993</v>
      </c>
      <c r="L1300" s="100" t="s">
        <v>1324</v>
      </c>
    </row>
    <row r="1301" spans="1:12" ht="56.25" customHeight="1">
      <c r="A1301" s="97">
        <v>25</v>
      </c>
      <c r="B1301" s="122" t="s">
        <v>10189</v>
      </c>
      <c r="C1301" s="123">
        <v>42536</v>
      </c>
      <c r="D1301" s="97" t="s">
        <v>12589</v>
      </c>
      <c r="E1301" s="97" t="s">
        <v>1313</v>
      </c>
      <c r="F1301" s="97">
        <v>10522339</v>
      </c>
      <c r="G1301" s="97"/>
      <c r="H1301" s="124" t="s">
        <v>3042</v>
      </c>
      <c r="I1301" s="125">
        <v>110.74</v>
      </c>
      <c r="J1301" s="125">
        <v>0</v>
      </c>
      <c r="K1301" s="126">
        <v>110.74</v>
      </c>
      <c r="L1301" s="100" t="s">
        <v>1324</v>
      </c>
    </row>
    <row r="1302" spans="1:12" ht="56.25" customHeight="1">
      <c r="A1302" s="97">
        <v>25</v>
      </c>
      <c r="B1302" s="122" t="s">
        <v>10189</v>
      </c>
      <c r="C1302" s="123">
        <v>42536</v>
      </c>
      <c r="D1302" s="97" t="s">
        <v>12590</v>
      </c>
      <c r="E1302" s="97" t="s">
        <v>1313</v>
      </c>
      <c r="F1302" s="97">
        <v>10523113</v>
      </c>
      <c r="G1302" s="97"/>
      <c r="H1302" s="124" t="s">
        <v>3043</v>
      </c>
      <c r="I1302" s="125">
        <v>351.2</v>
      </c>
      <c r="J1302" s="125">
        <v>0</v>
      </c>
      <c r="K1302" s="126">
        <v>351.2</v>
      </c>
      <c r="L1302" s="100" t="s">
        <v>1324</v>
      </c>
    </row>
    <row r="1303" spans="1:12" ht="56.25" customHeight="1">
      <c r="A1303" s="97">
        <v>25</v>
      </c>
      <c r="B1303" s="122" t="s">
        <v>10189</v>
      </c>
      <c r="C1303" s="123">
        <v>42536</v>
      </c>
      <c r="D1303" s="97" t="s">
        <v>12591</v>
      </c>
      <c r="E1303" s="97" t="s">
        <v>1313</v>
      </c>
      <c r="F1303" s="97">
        <v>10523114</v>
      </c>
      <c r="G1303" s="97"/>
      <c r="H1303" s="124" t="s">
        <v>3044</v>
      </c>
      <c r="I1303" s="125">
        <v>44.2</v>
      </c>
      <c r="J1303" s="125">
        <v>0</v>
      </c>
      <c r="K1303" s="126">
        <v>44.2</v>
      </c>
      <c r="L1303" s="100" t="s">
        <v>1324</v>
      </c>
    </row>
    <row r="1304" spans="1:12" ht="56.25" customHeight="1">
      <c r="A1304" s="97">
        <v>25</v>
      </c>
      <c r="B1304" s="122" t="s">
        <v>10189</v>
      </c>
      <c r="C1304" s="123">
        <v>42536</v>
      </c>
      <c r="D1304" s="97" t="s">
        <v>12592</v>
      </c>
      <c r="E1304" s="97" t="s">
        <v>1313</v>
      </c>
      <c r="F1304" s="97">
        <v>10521610</v>
      </c>
      <c r="G1304" s="97"/>
      <c r="H1304" s="124" t="s">
        <v>3045</v>
      </c>
      <c r="I1304" s="125">
        <v>600000</v>
      </c>
      <c r="J1304" s="125">
        <v>0</v>
      </c>
      <c r="K1304" s="126">
        <v>600000</v>
      </c>
      <c r="L1304" s="100" t="s">
        <v>1324</v>
      </c>
    </row>
    <row r="1305" spans="1:12" ht="56.25" customHeight="1">
      <c r="A1305" s="97">
        <v>25</v>
      </c>
      <c r="B1305" s="122" t="s">
        <v>10189</v>
      </c>
      <c r="C1305" s="123">
        <v>42536</v>
      </c>
      <c r="D1305" s="97" t="s">
        <v>12593</v>
      </c>
      <c r="E1305" s="97" t="s">
        <v>1313</v>
      </c>
      <c r="F1305" s="97">
        <v>10523133</v>
      </c>
      <c r="G1305" s="97"/>
      <c r="H1305" s="124" t="s">
        <v>3046</v>
      </c>
      <c r="I1305" s="125">
        <v>42.8</v>
      </c>
      <c r="J1305" s="125">
        <v>0</v>
      </c>
      <c r="K1305" s="126">
        <v>42.8</v>
      </c>
      <c r="L1305" s="100" t="s">
        <v>1324</v>
      </c>
    </row>
    <row r="1306" spans="1:12" ht="56.25" customHeight="1">
      <c r="A1306" s="97">
        <v>25</v>
      </c>
      <c r="B1306" s="122" t="s">
        <v>10189</v>
      </c>
      <c r="C1306" s="123">
        <v>42536</v>
      </c>
      <c r="D1306" s="97" t="s">
        <v>12594</v>
      </c>
      <c r="E1306" s="97" t="s">
        <v>1313</v>
      </c>
      <c r="F1306" s="97">
        <v>10523135</v>
      </c>
      <c r="G1306" s="97"/>
      <c r="H1306" s="124" t="s">
        <v>3047</v>
      </c>
      <c r="I1306" s="125">
        <v>1536.13</v>
      </c>
      <c r="J1306" s="125">
        <v>0</v>
      </c>
      <c r="K1306" s="126">
        <v>1536.13</v>
      </c>
      <c r="L1306" s="100" t="s">
        <v>1324</v>
      </c>
    </row>
    <row r="1307" spans="1:12" ht="56.25" customHeight="1">
      <c r="A1307" s="97">
        <v>25</v>
      </c>
      <c r="B1307" s="122" t="s">
        <v>10189</v>
      </c>
      <c r="C1307" s="123">
        <v>42536</v>
      </c>
      <c r="D1307" s="97" t="s">
        <v>12595</v>
      </c>
      <c r="E1307" s="97" t="s">
        <v>1313</v>
      </c>
      <c r="F1307" s="97">
        <v>10523136</v>
      </c>
      <c r="G1307" s="97"/>
      <c r="H1307" s="124" t="s">
        <v>12596</v>
      </c>
      <c r="I1307" s="125">
        <v>1844.26</v>
      </c>
      <c r="J1307" s="125">
        <v>0</v>
      </c>
      <c r="K1307" s="126">
        <v>1844.26</v>
      </c>
      <c r="L1307" s="100" t="s">
        <v>1324</v>
      </c>
    </row>
    <row r="1308" spans="1:12" ht="56.25" customHeight="1">
      <c r="A1308" s="97">
        <v>25</v>
      </c>
      <c r="B1308" s="122" t="s">
        <v>10189</v>
      </c>
      <c r="C1308" s="123">
        <v>42536</v>
      </c>
      <c r="D1308" s="97" t="s">
        <v>12597</v>
      </c>
      <c r="E1308" s="97" t="s">
        <v>1313</v>
      </c>
      <c r="F1308" s="97">
        <v>10523115</v>
      </c>
      <c r="G1308" s="97"/>
      <c r="H1308" s="124" t="s">
        <v>3048</v>
      </c>
      <c r="I1308" s="125">
        <v>32.979999999999997</v>
      </c>
      <c r="J1308" s="125">
        <v>0</v>
      </c>
      <c r="K1308" s="126">
        <v>32.979999999999997</v>
      </c>
      <c r="L1308" s="100" t="s">
        <v>1324</v>
      </c>
    </row>
    <row r="1309" spans="1:12" ht="56.25" customHeight="1">
      <c r="A1309" s="97">
        <v>25</v>
      </c>
      <c r="B1309" s="122" t="s">
        <v>10189</v>
      </c>
      <c r="C1309" s="123">
        <v>42536</v>
      </c>
      <c r="D1309" s="97" t="s">
        <v>12598</v>
      </c>
      <c r="E1309" s="97" t="s">
        <v>1313</v>
      </c>
      <c r="F1309" s="97">
        <v>10523138</v>
      </c>
      <c r="G1309" s="97"/>
      <c r="H1309" s="124" t="s">
        <v>3049</v>
      </c>
      <c r="I1309" s="125">
        <v>69641.03</v>
      </c>
      <c r="J1309" s="125">
        <v>0</v>
      </c>
      <c r="K1309" s="126">
        <v>69641.03</v>
      </c>
      <c r="L1309" s="100" t="s">
        <v>1324</v>
      </c>
    </row>
    <row r="1310" spans="1:12" ht="56.25" customHeight="1">
      <c r="A1310" s="97">
        <v>25</v>
      </c>
      <c r="B1310" s="122" t="s">
        <v>10189</v>
      </c>
      <c r="C1310" s="123">
        <v>42536</v>
      </c>
      <c r="D1310" s="97" t="s">
        <v>12599</v>
      </c>
      <c r="E1310" s="97" t="s">
        <v>1313</v>
      </c>
      <c r="F1310" s="97">
        <v>10523134</v>
      </c>
      <c r="G1310" s="97"/>
      <c r="H1310" s="124" t="s">
        <v>3050</v>
      </c>
      <c r="I1310" s="125">
        <v>69641.03</v>
      </c>
      <c r="J1310" s="125">
        <v>0</v>
      </c>
      <c r="K1310" s="126">
        <v>69641.03</v>
      </c>
      <c r="L1310" s="100" t="s">
        <v>1324</v>
      </c>
    </row>
    <row r="1311" spans="1:12" ht="56.25" customHeight="1">
      <c r="A1311" s="97">
        <v>25</v>
      </c>
      <c r="B1311" s="122" t="s">
        <v>10189</v>
      </c>
      <c r="C1311" s="123">
        <v>42536</v>
      </c>
      <c r="D1311" s="97" t="s">
        <v>12600</v>
      </c>
      <c r="E1311" s="97" t="s">
        <v>1313</v>
      </c>
      <c r="F1311" s="97">
        <v>10523141</v>
      </c>
      <c r="G1311" s="97"/>
      <c r="H1311" s="124" t="s">
        <v>12601</v>
      </c>
      <c r="I1311" s="125">
        <v>2214.4299999999998</v>
      </c>
      <c r="J1311" s="125">
        <v>0</v>
      </c>
      <c r="K1311" s="126">
        <v>2214.4299999999998</v>
      </c>
      <c r="L1311" s="100" t="s">
        <v>1324</v>
      </c>
    </row>
    <row r="1312" spans="1:12" ht="56.25" customHeight="1">
      <c r="A1312" s="97">
        <v>25</v>
      </c>
      <c r="B1312" s="122" t="s">
        <v>10189</v>
      </c>
      <c r="C1312" s="123">
        <v>42536</v>
      </c>
      <c r="D1312" s="97" t="s">
        <v>12602</v>
      </c>
      <c r="E1312" s="97" t="s">
        <v>1313</v>
      </c>
      <c r="F1312" s="97">
        <v>10523137</v>
      </c>
      <c r="G1312" s="97"/>
      <c r="H1312" s="124" t="s">
        <v>3051</v>
      </c>
      <c r="I1312" s="125">
        <v>69641.03</v>
      </c>
      <c r="J1312" s="125">
        <v>0</v>
      </c>
      <c r="K1312" s="126">
        <v>69641.03</v>
      </c>
      <c r="L1312" s="100" t="s">
        <v>1324</v>
      </c>
    </row>
    <row r="1313" spans="1:12" ht="56.25" customHeight="1">
      <c r="A1313" s="97">
        <v>25</v>
      </c>
      <c r="B1313" s="122" t="s">
        <v>10189</v>
      </c>
      <c r="C1313" s="123">
        <v>42536</v>
      </c>
      <c r="D1313" s="97" t="s">
        <v>12603</v>
      </c>
      <c r="E1313" s="97" t="s">
        <v>1313</v>
      </c>
      <c r="F1313" s="97">
        <v>10523142</v>
      </c>
      <c r="G1313" s="97"/>
      <c r="H1313" s="124" t="s">
        <v>3052</v>
      </c>
      <c r="I1313" s="125">
        <v>6204.33</v>
      </c>
      <c r="J1313" s="125">
        <v>0</v>
      </c>
      <c r="K1313" s="126">
        <v>6204.33</v>
      </c>
      <c r="L1313" s="100" t="s">
        <v>1324</v>
      </c>
    </row>
    <row r="1314" spans="1:12" ht="56.25" customHeight="1">
      <c r="A1314" s="97">
        <v>25</v>
      </c>
      <c r="B1314" s="122" t="s">
        <v>10189</v>
      </c>
      <c r="C1314" s="123">
        <v>42536</v>
      </c>
      <c r="D1314" s="97" t="s">
        <v>12604</v>
      </c>
      <c r="E1314" s="97" t="s">
        <v>1313</v>
      </c>
      <c r="F1314" s="97">
        <v>10523143</v>
      </c>
      <c r="G1314" s="97"/>
      <c r="H1314" s="124" t="s">
        <v>3053</v>
      </c>
      <c r="I1314" s="125">
        <v>199997.26</v>
      </c>
      <c r="J1314" s="125">
        <v>0</v>
      </c>
      <c r="K1314" s="126">
        <v>199997.26</v>
      </c>
      <c r="L1314" s="100" t="s">
        <v>1324</v>
      </c>
    </row>
    <row r="1315" spans="1:12" ht="56.25" customHeight="1">
      <c r="A1315" s="97">
        <v>25</v>
      </c>
      <c r="B1315" s="122" t="s">
        <v>10189</v>
      </c>
      <c r="C1315" s="123">
        <v>42536</v>
      </c>
      <c r="D1315" s="97" t="s">
        <v>12605</v>
      </c>
      <c r="E1315" s="97" t="s">
        <v>1313</v>
      </c>
      <c r="F1315" s="97">
        <v>10523144</v>
      </c>
      <c r="G1315" s="97"/>
      <c r="H1315" s="124" t="s">
        <v>3054</v>
      </c>
      <c r="I1315" s="125">
        <v>199997.26</v>
      </c>
      <c r="J1315" s="125">
        <v>0</v>
      </c>
      <c r="K1315" s="126">
        <v>199997.26</v>
      </c>
      <c r="L1315" s="100" t="s">
        <v>1324</v>
      </c>
    </row>
    <row r="1316" spans="1:12" ht="56.25" customHeight="1">
      <c r="A1316" s="97">
        <v>25</v>
      </c>
      <c r="B1316" s="122" t="s">
        <v>10189</v>
      </c>
      <c r="C1316" s="123">
        <v>42536</v>
      </c>
      <c r="D1316" s="97" t="s">
        <v>12606</v>
      </c>
      <c r="E1316" s="97" t="s">
        <v>1313</v>
      </c>
      <c r="F1316" s="97">
        <v>10529983</v>
      </c>
      <c r="G1316" s="97"/>
      <c r="H1316" s="124" t="s">
        <v>3055</v>
      </c>
      <c r="I1316" s="125">
        <v>199909.85</v>
      </c>
      <c r="J1316" s="125">
        <v>0</v>
      </c>
      <c r="K1316" s="126">
        <v>199909.85</v>
      </c>
      <c r="L1316" s="100" t="s">
        <v>1324</v>
      </c>
    </row>
    <row r="1317" spans="1:12" ht="56.25" customHeight="1">
      <c r="A1317" s="97">
        <v>25</v>
      </c>
      <c r="B1317" s="122" t="s">
        <v>10189</v>
      </c>
      <c r="C1317" s="123">
        <v>42536</v>
      </c>
      <c r="D1317" s="97" t="s">
        <v>12607</v>
      </c>
      <c r="E1317" s="97" t="s">
        <v>1313</v>
      </c>
      <c r="F1317" s="97">
        <v>10529984</v>
      </c>
      <c r="G1317" s="97"/>
      <c r="H1317" s="124" t="s">
        <v>3056</v>
      </c>
      <c r="I1317" s="125">
        <v>199311.73</v>
      </c>
      <c r="J1317" s="125">
        <v>0</v>
      </c>
      <c r="K1317" s="126">
        <v>199311.73</v>
      </c>
      <c r="L1317" s="100" t="s">
        <v>1324</v>
      </c>
    </row>
    <row r="1318" spans="1:12" ht="56.25" customHeight="1">
      <c r="A1318" s="97">
        <v>25</v>
      </c>
      <c r="B1318" s="122" t="s">
        <v>10189</v>
      </c>
      <c r="C1318" s="123">
        <v>42536</v>
      </c>
      <c r="D1318" s="97" t="s">
        <v>12608</v>
      </c>
      <c r="E1318" s="97" t="s">
        <v>1313</v>
      </c>
      <c r="F1318" s="97">
        <v>10523148</v>
      </c>
      <c r="G1318" s="97"/>
      <c r="H1318" s="124" t="s">
        <v>12609</v>
      </c>
      <c r="I1318" s="125">
        <v>98808.82</v>
      </c>
      <c r="J1318" s="125">
        <v>0</v>
      </c>
      <c r="K1318" s="126">
        <v>98808.82</v>
      </c>
      <c r="L1318" s="100" t="s">
        <v>1324</v>
      </c>
    </row>
    <row r="1319" spans="1:12" ht="56.25" customHeight="1">
      <c r="A1319" s="97">
        <v>25</v>
      </c>
      <c r="B1319" s="122" t="s">
        <v>10189</v>
      </c>
      <c r="C1319" s="123">
        <v>42536</v>
      </c>
      <c r="D1319" s="97" t="s">
        <v>12610</v>
      </c>
      <c r="E1319" s="97" t="s">
        <v>1313</v>
      </c>
      <c r="F1319" s="97">
        <v>10523147</v>
      </c>
      <c r="G1319" s="97"/>
      <c r="H1319" s="124" t="s">
        <v>12611</v>
      </c>
      <c r="I1319" s="125">
        <v>45213.79</v>
      </c>
      <c r="J1319" s="125">
        <v>0</v>
      </c>
      <c r="K1319" s="126">
        <v>45213.79</v>
      </c>
      <c r="L1319" s="100" t="s">
        <v>1324</v>
      </c>
    </row>
    <row r="1320" spans="1:12" ht="56.25" customHeight="1">
      <c r="A1320" s="97">
        <v>25</v>
      </c>
      <c r="B1320" s="122" t="s">
        <v>10189</v>
      </c>
      <c r="C1320" s="123">
        <v>42536</v>
      </c>
      <c r="D1320" s="97" t="s">
        <v>12612</v>
      </c>
      <c r="E1320" s="97" t="s">
        <v>1313</v>
      </c>
      <c r="F1320" s="97">
        <v>10523146</v>
      </c>
      <c r="G1320" s="97"/>
      <c r="H1320" s="124" t="s">
        <v>12613</v>
      </c>
      <c r="I1320" s="125">
        <v>198592.48</v>
      </c>
      <c r="J1320" s="125">
        <v>0</v>
      </c>
      <c r="K1320" s="126">
        <v>198592.48</v>
      </c>
      <c r="L1320" s="100" t="s">
        <v>1324</v>
      </c>
    </row>
    <row r="1321" spans="1:12" ht="56.25" customHeight="1">
      <c r="A1321" s="97">
        <v>25</v>
      </c>
      <c r="B1321" s="122" t="s">
        <v>10189</v>
      </c>
      <c r="C1321" s="123">
        <v>42536</v>
      </c>
      <c r="D1321" s="97" t="s">
        <v>12614</v>
      </c>
      <c r="E1321" s="97" t="s">
        <v>1313</v>
      </c>
      <c r="F1321" s="97">
        <v>10523145</v>
      </c>
      <c r="G1321" s="97"/>
      <c r="H1321" s="124" t="s">
        <v>3057</v>
      </c>
      <c r="I1321" s="125">
        <v>232188.57</v>
      </c>
      <c r="J1321" s="125">
        <v>0</v>
      </c>
      <c r="K1321" s="126">
        <v>232188.57</v>
      </c>
      <c r="L1321" s="100" t="s">
        <v>1324</v>
      </c>
    </row>
    <row r="1322" spans="1:12" ht="56.25" customHeight="1">
      <c r="A1322" s="97">
        <v>25</v>
      </c>
      <c r="B1322" s="122" t="s">
        <v>10189</v>
      </c>
      <c r="C1322" s="123">
        <v>42536</v>
      </c>
      <c r="D1322" s="97" t="s">
        <v>12615</v>
      </c>
      <c r="E1322" s="97" t="s">
        <v>1313</v>
      </c>
      <c r="F1322" s="97">
        <v>10529982</v>
      </c>
      <c r="G1322" s="97"/>
      <c r="H1322" s="124" t="s">
        <v>3058</v>
      </c>
      <c r="I1322" s="125">
        <v>123504.93</v>
      </c>
      <c r="J1322" s="125">
        <v>0</v>
      </c>
      <c r="K1322" s="126">
        <v>123504.93</v>
      </c>
      <c r="L1322" s="100" t="s">
        <v>1324</v>
      </c>
    </row>
    <row r="1323" spans="1:12" ht="56.25" customHeight="1">
      <c r="A1323" s="97">
        <v>25</v>
      </c>
      <c r="B1323" s="122" t="s">
        <v>10189</v>
      </c>
      <c r="C1323" s="123">
        <v>42536</v>
      </c>
      <c r="D1323" s="97" t="s">
        <v>12617</v>
      </c>
      <c r="E1323" s="97" t="s">
        <v>1313</v>
      </c>
      <c r="F1323" s="97">
        <v>10529981</v>
      </c>
      <c r="G1323" s="97"/>
      <c r="H1323" s="124" t="s">
        <v>3060</v>
      </c>
      <c r="I1323" s="125">
        <v>184186.76</v>
      </c>
      <c r="J1323" s="125">
        <v>0</v>
      </c>
      <c r="K1323" s="126">
        <v>184186.76</v>
      </c>
      <c r="L1323" s="100" t="s">
        <v>1324</v>
      </c>
    </row>
    <row r="1324" spans="1:12" ht="56.25" customHeight="1">
      <c r="A1324" s="97">
        <v>25</v>
      </c>
      <c r="B1324" s="122" t="s">
        <v>10189</v>
      </c>
      <c r="C1324" s="123">
        <v>42537</v>
      </c>
      <c r="D1324" s="97" t="s">
        <v>12628</v>
      </c>
      <c r="E1324" s="97" t="s">
        <v>1313</v>
      </c>
      <c r="F1324" s="97">
        <v>10529988</v>
      </c>
      <c r="G1324" s="97"/>
      <c r="H1324" s="124" t="s">
        <v>3064</v>
      </c>
      <c r="I1324" s="125">
        <v>183937.55</v>
      </c>
      <c r="J1324" s="125">
        <v>0</v>
      </c>
      <c r="K1324" s="126">
        <v>183937.55</v>
      </c>
      <c r="L1324" s="100" t="s">
        <v>1324</v>
      </c>
    </row>
    <row r="1325" spans="1:12" ht="56.25" customHeight="1">
      <c r="A1325" s="97">
        <v>25</v>
      </c>
      <c r="B1325" s="122" t="s">
        <v>10189</v>
      </c>
      <c r="C1325" s="123">
        <v>42537</v>
      </c>
      <c r="D1325" s="97" t="s">
        <v>12629</v>
      </c>
      <c r="E1325" s="97" t="s">
        <v>1313</v>
      </c>
      <c r="F1325" s="97">
        <v>10529989</v>
      </c>
      <c r="G1325" s="97"/>
      <c r="H1325" s="124" t="s">
        <v>3065</v>
      </c>
      <c r="I1325" s="125">
        <v>502226.76</v>
      </c>
      <c r="J1325" s="125">
        <v>0</v>
      </c>
      <c r="K1325" s="126">
        <v>502226.76</v>
      </c>
      <c r="L1325" s="100" t="s">
        <v>1324</v>
      </c>
    </row>
    <row r="1326" spans="1:12" ht="56.25" customHeight="1">
      <c r="A1326" s="97">
        <v>25</v>
      </c>
      <c r="B1326" s="122" t="s">
        <v>10189</v>
      </c>
      <c r="C1326" s="123">
        <v>42537</v>
      </c>
      <c r="D1326" s="97" t="s">
        <v>12630</v>
      </c>
      <c r="E1326" s="97" t="s">
        <v>1313</v>
      </c>
      <c r="F1326" s="97">
        <v>10529990</v>
      </c>
      <c r="G1326" s="97"/>
      <c r="H1326" s="124" t="s">
        <v>3066</v>
      </c>
      <c r="I1326" s="125">
        <v>426617.08</v>
      </c>
      <c r="J1326" s="125">
        <v>0</v>
      </c>
      <c r="K1326" s="126">
        <v>426617.08</v>
      </c>
      <c r="L1326" s="100" t="s">
        <v>1324</v>
      </c>
    </row>
    <row r="1327" spans="1:12" ht="56.25" customHeight="1">
      <c r="A1327" s="97">
        <v>25</v>
      </c>
      <c r="B1327" s="122" t="s">
        <v>10189</v>
      </c>
      <c r="C1327" s="123">
        <v>42537</v>
      </c>
      <c r="D1327" s="97" t="s">
        <v>12631</v>
      </c>
      <c r="E1327" s="97" t="s">
        <v>1313</v>
      </c>
      <c r="F1327" s="97">
        <v>10529991</v>
      </c>
      <c r="G1327" s="97"/>
      <c r="H1327" s="124" t="s">
        <v>3067</v>
      </c>
      <c r="I1327" s="125">
        <v>111689.01</v>
      </c>
      <c r="J1327" s="125">
        <v>0</v>
      </c>
      <c r="K1327" s="126">
        <v>111689.01</v>
      </c>
      <c r="L1327" s="100" t="s">
        <v>1324</v>
      </c>
    </row>
    <row r="1328" spans="1:12" ht="56.25" customHeight="1">
      <c r="A1328" s="97">
        <v>25</v>
      </c>
      <c r="B1328" s="122" t="s">
        <v>10189</v>
      </c>
      <c r="C1328" s="123">
        <v>42537</v>
      </c>
      <c r="D1328" s="97" t="s">
        <v>12632</v>
      </c>
      <c r="E1328" s="97" t="s">
        <v>1313</v>
      </c>
      <c r="F1328" s="97">
        <v>10529992</v>
      </c>
      <c r="G1328" s="97"/>
      <c r="H1328" s="124" t="s">
        <v>3068</v>
      </c>
      <c r="I1328" s="125">
        <v>143297.79999999999</v>
      </c>
      <c r="J1328" s="125">
        <v>0</v>
      </c>
      <c r="K1328" s="126">
        <v>143297.79999999999</v>
      </c>
      <c r="L1328" s="100" t="s">
        <v>1324</v>
      </c>
    </row>
    <row r="1329" spans="1:12" ht="56.25" customHeight="1">
      <c r="A1329" s="97">
        <v>25</v>
      </c>
      <c r="B1329" s="122" t="s">
        <v>10189</v>
      </c>
      <c r="C1329" s="123">
        <v>42537</v>
      </c>
      <c r="D1329" s="97" t="s">
        <v>12633</v>
      </c>
      <c r="E1329" s="97" t="s">
        <v>1313</v>
      </c>
      <c r="F1329" s="97">
        <v>10529993</v>
      </c>
      <c r="G1329" s="97"/>
      <c r="H1329" s="124" t="s">
        <v>3069</v>
      </c>
      <c r="I1329" s="125">
        <v>145009.26999999999</v>
      </c>
      <c r="J1329" s="125">
        <v>0</v>
      </c>
      <c r="K1329" s="126">
        <v>145009.26999999999</v>
      </c>
      <c r="L1329" s="100" t="s">
        <v>1324</v>
      </c>
    </row>
    <row r="1330" spans="1:12" ht="56.25" customHeight="1">
      <c r="A1330" s="97">
        <v>25</v>
      </c>
      <c r="B1330" s="122" t="s">
        <v>10189</v>
      </c>
      <c r="C1330" s="123">
        <v>42537</v>
      </c>
      <c r="D1330" s="97" t="s">
        <v>12634</v>
      </c>
      <c r="E1330" s="97" t="s">
        <v>1313</v>
      </c>
      <c r="F1330" s="97">
        <v>10529995</v>
      </c>
      <c r="G1330" s="97"/>
      <c r="H1330" s="124" t="s">
        <v>3070</v>
      </c>
      <c r="I1330" s="125">
        <v>229385.95</v>
      </c>
      <c r="J1330" s="125">
        <v>0</v>
      </c>
      <c r="K1330" s="126">
        <v>229385.95</v>
      </c>
      <c r="L1330" s="100" t="s">
        <v>1324</v>
      </c>
    </row>
    <row r="1331" spans="1:12" ht="56.25" customHeight="1">
      <c r="A1331" s="97">
        <v>25</v>
      </c>
      <c r="B1331" s="122" t="s">
        <v>10189</v>
      </c>
      <c r="C1331" s="123">
        <v>42537</v>
      </c>
      <c r="D1331" s="97" t="s">
        <v>12635</v>
      </c>
      <c r="E1331" s="97" t="s">
        <v>1313</v>
      </c>
      <c r="F1331" s="97">
        <v>10529996</v>
      </c>
      <c r="G1331" s="97"/>
      <c r="H1331" s="124" t="s">
        <v>3071</v>
      </c>
      <c r="I1331" s="125">
        <v>280.77</v>
      </c>
      <c r="J1331" s="125">
        <v>0</v>
      </c>
      <c r="K1331" s="126">
        <v>280.77</v>
      </c>
      <c r="L1331" s="100" t="s">
        <v>1324</v>
      </c>
    </row>
    <row r="1332" spans="1:12" ht="56.25" customHeight="1">
      <c r="A1332" s="97">
        <v>25</v>
      </c>
      <c r="B1332" s="122" t="s">
        <v>10189</v>
      </c>
      <c r="C1332" s="123">
        <v>42537</v>
      </c>
      <c r="D1332" s="97" t="s">
        <v>12636</v>
      </c>
      <c r="E1332" s="97" t="s">
        <v>1313</v>
      </c>
      <c r="F1332" s="97">
        <v>10529998</v>
      </c>
      <c r="G1332" s="97"/>
      <c r="H1332" s="124" t="s">
        <v>3072</v>
      </c>
      <c r="I1332" s="125">
        <v>400000</v>
      </c>
      <c r="J1332" s="125">
        <v>0</v>
      </c>
      <c r="K1332" s="126">
        <v>400000</v>
      </c>
      <c r="L1332" s="100" t="s">
        <v>1324</v>
      </c>
    </row>
    <row r="1333" spans="1:12" ht="56.25" customHeight="1">
      <c r="A1333" s="97">
        <v>25</v>
      </c>
      <c r="B1333" s="122" t="s">
        <v>10189</v>
      </c>
      <c r="C1333" s="123">
        <v>42537</v>
      </c>
      <c r="D1333" s="97" t="s">
        <v>12637</v>
      </c>
      <c r="E1333" s="97" t="s">
        <v>1313</v>
      </c>
      <c r="F1333" s="97">
        <v>10529999</v>
      </c>
      <c r="G1333" s="97"/>
      <c r="H1333" s="124" t="s">
        <v>3073</v>
      </c>
      <c r="I1333" s="125">
        <v>145754.1</v>
      </c>
      <c r="J1333" s="125">
        <v>0</v>
      </c>
      <c r="K1333" s="126">
        <v>145754.1</v>
      </c>
      <c r="L1333" s="100" t="s">
        <v>1324</v>
      </c>
    </row>
    <row r="1334" spans="1:12" ht="56.25" customHeight="1">
      <c r="A1334" s="97">
        <v>25</v>
      </c>
      <c r="B1334" s="122" t="s">
        <v>10189</v>
      </c>
      <c r="C1334" s="123">
        <v>42537</v>
      </c>
      <c r="D1334" s="97" t="s">
        <v>12638</v>
      </c>
      <c r="E1334" s="97" t="s">
        <v>1313</v>
      </c>
      <c r="F1334" s="97">
        <v>10530001</v>
      </c>
      <c r="G1334" s="97"/>
      <c r="H1334" s="124" t="s">
        <v>3074</v>
      </c>
      <c r="I1334" s="125">
        <v>111758.79</v>
      </c>
      <c r="J1334" s="125">
        <v>0</v>
      </c>
      <c r="K1334" s="126">
        <v>111758.79</v>
      </c>
      <c r="L1334" s="100" t="s">
        <v>1324</v>
      </c>
    </row>
    <row r="1335" spans="1:12" ht="56.25" customHeight="1">
      <c r="A1335" s="97">
        <v>25</v>
      </c>
      <c r="B1335" s="122" t="s">
        <v>10189</v>
      </c>
      <c r="C1335" s="123">
        <v>42537</v>
      </c>
      <c r="D1335" s="97" t="s">
        <v>12639</v>
      </c>
      <c r="E1335" s="97" t="s">
        <v>1313</v>
      </c>
      <c r="F1335" s="97">
        <v>10530002</v>
      </c>
      <c r="G1335" s="97"/>
      <c r="H1335" s="124" t="s">
        <v>3075</v>
      </c>
      <c r="I1335" s="125">
        <v>1078802.83</v>
      </c>
      <c r="J1335" s="125">
        <v>0</v>
      </c>
      <c r="K1335" s="126">
        <v>1078802.83</v>
      </c>
      <c r="L1335" s="100" t="s">
        <v>1324</v>
      </c>
    </row>
    <row r="1336" spans="1:12" ht="56.25" customHeight="1">
      <c r="A1336" s="97">
        <v>25</v>
      </c>
      <c r="B1336" s="122" t="s">
        <v>10189</v>
      </c>
      <c r="C1336" s="123">
        <v>42537</v>
      </c>
      <c r="D1336" s="97" t="s">
        <v>12640</v>
      </c>
      <c r="E1336" s="97" t="s">
        <v>1313</v>
      </c>
      <c r="F1336" s="97">
        <v>10530004</v>
      </c>
      <c r="G1336" s="97"/>
      <c r="H1336" s="124" t="s">
        <v>3076</v>
      </c>
      <c r="I1336" s="125">
        <v>966100.94</v>
      </c>
      <c r="J1336" s="125">
        <v>0</v>
      </c>
      <c r="K1336" s="126">
        <v>966100.94</v>
      </c>
      <c r="L1336" s="100" t="s">
        <v>1324</v>
      </c>
    </row>
    <row r="1337" spans="1:12" ht="56.25" customHeight="1">
      <c r="A1337" s="97">
        <v>25</v>
      </c>
      <c r="B1337" s="122" t="s">
        <v>10189</v>
      </c>
      <c r="C1337" s="123">
        <v>42537</v>
      </c>
      <c r="D1337" s="97" t="s">
        <v>12641</v>
      </c>
      <c r="E1337" s="97" t="s">
        <v>1313</v>
      </c>
      <c r="F1337" s="97">
        <v>10530005</v>
      </c>
      <c r="G1337" s="97"/>
      <c r="H1337" s="124" t="s">
        <v>3077</v>
      </c>
      <c r="I1337" s="125">
        <v>102565.02</v>
      </c>
      <c r="J1337" s="125">
        <v>0</v>
      </c>
      <c r="K1337" s="126">
        <v>102565.02</v>
      </c>
      <c r="L1337" s="100" t="s">
        <v>1324</v>
      </c>
    </row>
    <row r="1338" spans="1:12" ht="56.25" customHeight="1">
      <c r="A1338" s="97">
        <v>25</v>
      </c>
      <c r="B1338" s="122" t="s">
        <v>10189</v>
      </c>
      <c r="C1338" s="123">
        <v>42537</v>
      </c>
      <c r="D1338" s="97" t="s">
        <v>12642</v>
      </c>
      <c r="E1338" s="97" t="s">
        <v>1313</v>
      </c>
      <c r="F1338" s="97">
        <v>10530007</v>
      </c>
      <c r="G1338" s="97"/>
      <c r="H1338" s="124" t="s">
        <v>3078</v>
      </c>
      <c r="I1338" s="125">
        <v>1138670.1299999999</v>
      </c>
      <c r="J1338" s="125">
        <v>0</v>
      </c>
      <c r="K1338" s="126">
        <v>1138670.1299999999</v>
      </c>
      <c r="L1338" s="100" t="s">
        <v>1324</v>
      </c>
    </row>
    <row r="1339" spans="1:12" ht="56.25" customHeight="1">
      <c r="A1339" s="97">
        <v>25</v>
      </c>
      <c r="B1339" s="122" t="s">
        <v>10189</v>
      </c>
      <c r="C1339" s="123">
        <v>42537</v>
      </c>
      <c r="D1339" s="97" t="s">
        <v>12643</v>
      </c>
      <c r="E1339" s="97" t="s">
        <v>1313</v>
      </c>
      <c r="F1339" s="97">
        <v>10530008</v>
      </c>
      <c r="G1339" s="97"/>
      <c r="H1339" s="124" t="s">
        <v>3079</v>
      </c>
      <c r="I1339" s="125">
        <v>342725.91</v>
      </c>
      <c r="J1339" s="125">
        <v>0</v>
      </c>
      <c r="K1339" s="126">
        <v>342725.91</v>
      </c>
      <c r="L1339" s="100" t="s">
        <v>1324</v>
      </c>
    </row>
    <row r="1340" spans="1:12" ht="56.25" customHeight="1">
      <c r="A1340" s="97">
        <v>25</v>
      </c>
      <c r="B1340" s="122" t="s">
        <v>10189</v>
      </c>
      <c r="C1340" s="123">
        <v>42537</v>
      </c>
      <c r="D1340" s="97" t="s">
        <v>12644</v>
      </c>
      <c r="E1340" s="97" t="s">
        <v>1313</v>
      </c>
      <c r="F1340" s="97">
        <v>10530010</v>
      </c>
      <c r="G1340" s="97"/>
      <c r="H1340" s="124" t="s">
        <v>3080</v>
      </c>
      <c r="I1340" s="125">
        <v>18263.14</v>
      </c>
      <c r="J1340" s="125">
        <v>0</v>
      </c>
      <c r="K1340" s="126">
        <v>18263.14</v>
      </c>
      <c r="L1340" s="100" t="s">
        <v>1324</v>
      </c>
    </row>
    <row r="1341" spans="1:12" ht="56.25" customHeight="1">
      <c r="A1341" s="97">
        <v>25</v>
      </c>
      <c r="B1341" s="122" t="s">
        <v>10189</v>
      </c>
      <c r="C1341" s="123">
        <v>42537</v>
      </c>
      <c r="D1341" s="97" t="s">
        <v>12645</v>
      </c>
      <c r="E1341" s="97" t="s">
        <v>1313</v>
      </c>
      <c r="F1341" s="97">
        <v>10530011</v>
      </c>
      <c r="G1341" s="97"/>
      <c r="H1341" s="124" t="s">
        <v>3081</v>
      </c>
      <c r="I1341" s="125">
        <v>14218.59</v>
      </c>
      <c r="J1341" s="125">
        <v>0</v>
      </c>
      <c r="K1341" s="126">
        <v>14218.59</v>
      </c>
      <c r="L1341" s="100" t="s">
        <v>1324</v>
      </c>
    </row>
    <row r="1342" spans="1:12" ht="56.25" customHeight="1">
      <c r="A1342" s="97">
        <v>25</v>
      </c>
      <c r="B1342" s="122" t="s">
        <v>10189</v>
      </c>
      <c r="C1342" s="123">
        <v>42537</v>
      </c>
      <c r="D1342" s="97" t="s">
        <v>12646</v>
      </c>
      <c r="E1342" s="97" t="s">
        <v>1313</v>
      </c>
      <c r="F1342" s="97">
        <v>10530012</v>
      </c>
      <c r="G1342" s="97"/>
      <c r="H1342" s="124" t="s">
        <v>3082</v>
      </c>
      <c r="I1342" s="125">
        <v>9913.51</v>
      </c>
      <c r="J1342" s="125">
        <v>0</v>
      </c>
      <c r="K1342" s="126">
        <v>9913.51</v>
      </c>
      <c r="L1342" s="100" t="s">
        <v>1324</v>
      </c>
    </row>
    <row r="1343" spans="1:12" ht="56.25" customHeight="1">
      <c r="A1343" s="97">
        <v>25</v>
      </c>
      <c r="B1343" s="122" t="s">
        <v>10189</v>
      </c>
      <c r="C1343" s="123">
        <v>42537</v>
      </c>
      <c r="D1343" s="97" t="s">
        <v>12647</v>
      </c>
      <c r="E1343" s="97" t="s">
        <v>1313</v>
      </c>
      <c r="F1343" s="97">
        <v>10530013</v>
      </c>
      <c r="G1343" s="97"/>
      <c r="H1343" s="124" t="s">
        <v>3083</v>
      </c>
      <c r="I1343" s="125">
        <v>159.1</v>
      </c>
      <c r="J1343" s="125">
        <v>0</v>
      </c>
      <c r="K1343" s="126">
        <v>159.1</v>
      </c>
      <c r="L1343" s="100" t="s">
        <v>1324</v>
      </c>
    </row>
    <row r="1344" spans="1:12" ht="56.25" customHeight="1">
      <c r="A1344" s="97">
        <v>25</v>
      </c>
      <c r="B1344" s="122" t="s">
        <v>10189</v>
      </c>
      <c r="C1344" s="123">
        <v>42537</v>
      </c>
      <c r="D1344" s="97" t="s">
        <v>12648</v>
      </c>
      <c r="E1344" s="97" t="s">
        <v>1313</v>
      </c>
      <c r="F1344" s="97">
        <v>10537729</v>
      </c>
      <c r="G1344" s="97"/>
      <c r="H1344" s="124" t="s">
        <v>3084</v>
      </c>
      <c r="I1344" s="125">
        <v>226419.95</v>
      </c>
      <c r="J1344" s="125">
        <v>0</v>
      </c>
      <c r="K1344" s="126">
        <v>226419.95</v>
      </c>
      <c r="L1344" s="100" t="s">
        <v>1324</v>
      </c>
    </row>
    <row r="1345" spans="1:12" ht="56.25" customHeight="1">
      <c r="A1345" s="97">
        <v>25</v>
      </c>
      <c r="B1345" s="122" t="s">
        <v>10189</v>
      </c>
      <c r="C1345" s="123">
        <v>42537</v>
      </c>
      <c r="D1345" s="97" t="s">
        <v>12649</v>
      </c>
      <c r="E1345" s="97" t="s">
        <v>1313</v>
      </c>
      <c r="F1345" s="97">
        <v>10538088</v>
      </c>
      <c r="G1345" s="97"/>
      <c r="H1345" s="124" t="s">
        <v>12650</v>
      </c>
      <c r="I1345" s="125">
        <v>373654.16</v>
      </c>
      <c r="J1345" s="125">
        <v>0</v>
      </c>
      <c r="K1345" s="126">
        <v>373654.16</v>
      </c>
      <c r="L1345" s="100" t="s">
        <v>1324</v>
      </c>
    </row>
    <row r="1346" spans="1:12" ht="56.25" customHeight="1">
      <c r="A1346" s="97">
        <v>25</v>
      </c>
      <c r="B1346" s="122" t="s">
        <v>10189</v>
      </c>
      <c r="C1346" s="123">
        <v>42537</v>
      </c>
      <c r="D1346" s="97" t="s">
        <v>12651</v>
      </c>
      <c r="E1346" s="97" t="s">
        <v>1313</v>
      </c>
      <c r="F1346" s="97">
        <v>10538104</v>
      </c>
      <c r="G1346" s="97"/>
      <c r="H1346" s="124" t="s">
        <v>3085</v>
      </c>
      <c r="I1346" s="125">
        <v>133249.20000000001</v>
      </c>
      <c r="J1346" s="125">
        <v>0</v>
      </c>
      <c r="K1346" s="126">
        <v>133249.20000000001</v>
      </c>
      <c r="L1346" s="100" t="s">
        <v>1324</v>
      </c>
    </row>
    <row r="1347" spans="1:12" ht="56.25" customHeight="1">
      <c r="A1347" s="97">
        <v>25</v>
      </c>
      <c r="B1347" s="122" t="s">
        <v>10189</v>
      </c>
      <c r="C1347" s="123">
        <v>42537</v>
      </c>
      <c r="D1347" s="97" t="s">
        <v>12652</v>
      </c>
      <c r="E1347" s="97" t="s">
        <v>1313</v>
      </c>
      <c r="F1347" s="97">
        <v>10538178</v>
      </c>
      <c r="G1347" s="97"/>
      <c r="H1347" s="124" t="s">
        <v>3086</v>
      </c>
      <c r="I1347" s="125">
        <v>399999.95</v>
      </c>
      <c r="J1347" s="125">
        <v>0</v>
      </c>
      <c r="K1347" s="126">
        <v>399999.95</v>
      </c>
      <c r="L1347" s="100" t="s">
        <v>1324</v>
      </c>
    </row>
    <row r="1348" spans="1:12" ht="56.25" customHeight="1">
      <c r="A1348" s="97">
        <v>25</v>
      </c>
      <c r="B1348" s="122" t="s">
        <v>10189</v>
      </c>
      <c r="C1348" s="123">
        <v>42537</v>
      </c>
      <c r="D1348" s="97" t="s">
        <v>12653</v>
      </c>
      <c r="E1348" s="97" t="s">
        <v>1313</v>
      </c>
      <c r="F1348" s="97">
        <v>10538322</v>
      </c>
      <c r="G1348" s="97"/>
      <c r="H1348" s="124" t="s">
        <v>3087</v>
      </c>
      <c r="I1348" s="125">
        <v>479710</v>
      </c>
      <c r="J1348" s="125">
        <v>0</v>
      </c>
      <c r="K1348" s="126">
        <v>479710</v>
      </c>
      <c r="L1348" s="100" t="s">
        <v>1324</v>
      </c>
    </row>
    <row r="1349" spans="1:12" ht="56.25" customHeight="1">
      <c r="A1349" s="97">
        <v>25</v>
      </c>
      <c r="B1349" s="122" t="s">
        <v>10189</v>
      </c>
      <c r="C1349" s="123">
        <v>42537</v>
      </c>
      <c r="D1349" s="97" t="s">
        <v>12654</v>
      </c>
      <c r="E1349" s="97" t="s">
        <v>1313</v>
      </c>
      <c r="F1349" s="97">
        <v>10538349</v>
      </c>
      <c r="G1349" s="97"/>
      <c r="H1349" s="124" t="s">
        <v>3088</v>
      </c>
      <c r="I1349" s="125">
        <v>1580000</v>
      </c>
      <c r="J1349" s="125">
        <v>0</v>
      </c>
      <c r="K1349" s="126">
        <v>1580000</v>
      </c>
      <c r="L1349" s="100" t="s">
        <v>1324</v>
      </c>
    </row>
    <row r="1350" spans="1:12" ht="56.25" customHeight="1">
      <c r="A1350" s="97">
        <v>25</v>
      </c>
      <c r="B1350" s="122" t="s">
        <v>10189</v>
      </c>
      <c r="C1350" s="123">
        <v>42537</v>
      </c>
      <c r="D1350" s="97" t="s">
        <v>12655</v>
      </c>
      <c r="E1350" s="97" t="s">
        <v>1313</v>
      </c>
      <c r="F1350" s="97">
        <v>10538356</v>
      </c>
      <c r="G1350" s="97"/>
      <c r="H1350" s="124" t="s">
        <v>12656</v>
      </c>
      <c r="I1350" s="125">
        <v>162272.44</v>
      </c>
      <c r="J1350" s="125">
        <v>0</v>
      </c>
      <c r="K1350" s="126">
        <v>162272.44</v>
      </c>
      <c r="L1350" s="100" t="s">
        <v>1324</v>
      </c>
    </row>
    <row r="1351" spans="1:12" ht="56.25" customHeight="1">
      <c r="A1351" s="97">
        <v>25</v>
      </c>
      <c r="B1351" s="122" t="s">
        <v>10189</v>
      </c>
      <c r="C1351" s="123">
        <v>42537</v>
      </c>
      <c r="D1351" s="97" t="s">
        <v>12657</v>
      </c>
      <c r="E1351" s="97" t="s">
        <v>1313</v>
      </c>
      <c r="F1351" s="97">
        <v>10538358</v>
      </c>
      <c r="G1351" s="97"/>
      <c r="H1351" s="124" t="s">
        <v>3089</v>
      </c>
      <c r="I1351" s="125">
        <v>237727.56</v>
      </c>
      <c r="J1351" s="125">
        <v>0</v>
      </c>
      <c r="K1351" s="126">
        <v>237727.56</v>
      </c>
      <c r="L1351" s="100" t="s">
        <v>1324</v>
      </c>
    </row>
    <row r="1352" spans="1:12" ht="56.25" customHeight="1">
      <c r="A1352" s="97">
        <v>25</v>
      </c>
      <c r="B1352" s="122" t="s">
        <v>10189</v>
      </c>
      <c r="C1352" s="123">
        <v>42537</v>
      </c>
      <c r="D1352" s="97" t="s">
        <v>12658</v>
      </c>
      <c r="E1352" s="97" t="s">
        <v>1313</v>
      </c>
      <c r="F1352" s="97">
        <v>10529994</v>
      </c>
      <c r="G1352" s="97"/>
      <c r="H1352" s="124" t="s">
        <v>3090</v>
      </c>
      <c r="I1352" s="125">
        <v>570390.49</v>
      </c>
      <c r="J1352" s="125">
        <v>0</v>
      </c>
      <c r="K1352" s="126">
        <v>570390.49</v>
      </c>
      <c r="L1352" s="100" t="s">
        <v>1324</v>
      </c>
    </row>
    <row r="1353" spans="1:12" ht="56.25" customHeight="1">
      <c r="A1353" s="97">
        <v>25</v>
      </c>
      <c r="B1353" s="122" t="s">
        <v>10189</v>
      </c>
      <c r="C1353" s="123">
        <v>42537</v>
      </c>
      <c r="D1353" s="97" t="s">
        <v>12659</v>
      </c>
      <c r="E1353" s="97" t="s">
        <v>1313</v>
      </c>
      <c r="F1353" s="97">
        <v>10529997</v>
      </c>
      <c r="G1353" s="97"/>
      <c r="H1353" s="124" t="s">
        <v>3091</v>
      </c>
      <c r="I1353" s="125">
        <v>1681555.31</v>
      </c>
      <c r="J1353" s="125">
        <v>0</v>
      </c>
      <c r="K1353" s="126">
        <v>1681555.31</v>
      </c>
      <c r="L1353" s="100" t="s">
        <v>1324</v>
      </c>
    </row>
    <row r="1354" spans="1:12" ht="56.25" customHeight="1">
      <c r="A1354" s="97">
        <v>25</v>
      </c>
      <c r="B1354" s="122" t="s">
        <v>10189</v>
      </c>
      <c r="C1354" s="123">
        <v>42537</v>
      </c>
      <c r="D1354" s="97" t="s">
        <v>12660</v>
      </c>
      <c r="E1354" s="97" t="s">
        <v>1313</v>
      </c>
      <c r="F1354" s="97">
        <v>10530000</v>
      </c>
      <c r="G1354" s="97"/>
      <c r="H1354" s="124" t="s">
        <v>3092</v>
      </c>
      <c r="I1354" s="125">
        <v>1118879.03</v>
      </c>
      <c r="J1354" s="125">
        <v>0</v>
      </c>
      <c r="K1354" s="126">
        <v>1118879.03</v>
      </c>
      <c r="L1354" s="100" t="s">
        <v>1324</v>
      </c>
    </row>
    <row r="1355" spans="1:12" ht="56.25" customHeight="1">
      <c r="A1355" s="97">
        <v>25</v>
      </c>
      <c r="B1355" s="122" t="s">
        <v>10189</v>
      </c>
      <c r="C1355" s="123">
        <v>42537</v>
      </c>
      <c r="D1355" s="97" t="s">
        <v>12661</v>
      </c>
      <c r="E1355" s="97" t="s">
        <v>1313</v>
      </c>
      <c r="F1355" s="97">
        <v>10530003</v>
      </c>
      <c r="G1355" s="97"/>
      <c r="H1355" s="124" t="s">
        <v>3093</v>
      </c>
      <c r="I1355" s="125">
        <v>2968065.57</v>
      </c>
      <c r="J1355" s="125">
        <v>0</v>
      </c>
      <c r="K1355" s="126">
        <v>2968065.57</v>
      </c>
      <c r="L1355" s="100" t="s">
        <v>1324</v>
      </c>
    </row>
    <row r="1356" spans="1:12" ht="56.25" customHeight="1">
      <c r="A1356" s="97">
        <v>25</v>
      </c>
      <c r="B1356" s="122" t="s">
        <v>10189</v>
      </c>
      <c r="C1356" s="123">
        <v>42538</v>
      </c>
      <c r="D1356" s="97" t="s">
        <v>12676</v>
      </c>
      <c r="E1356" s="97" t="s">
        <v>1313</v>
      </c>
      <c r="F1356" s="97">
        <v>10530006</v>
      </c>
      <c r="G1356" s="97"/>
      <c r="H1356" s="124" t="s">
        <v>3101</v>
      </c>
      <c r="I1356" s="125">
        <v>399991.94</v>
      </c>
      <c r="J1356" s="125">
        <v>0</v>
      </c>
      <c r="K1356" s="126">
        <v>399991.94</v>
      </c>
      <c r="L1356" s="100" t="s">
        <v>1324</v>
      </c>
    </row>
    <row r="1357" spans="1:12" ht="56.25" customHeight="1">
      <c r="A1357" s="97">
        <v>25</v>
      </c>
      <c r="B1357" s="122" t="s">
        <v>10189</v>
      </c>
      <c r="C1357" s="123">
        <v>42538</v>
      </c>
      <c r="D1357" s="97" t="s">
        <v>12677</v>
      </c>
      <c r="E1357" s="97" t="s">
        <v>1313</v>
      </c>
      <c r="F1357" s="97">
        <v>10530009</v>
      </c>
      <c r="G1357" s="97"/>
      <c r="H1357" s="124" t="s">
        <v>3102</v>
      </c>
      <c r="I1357" s="125">
        <v>399966.39</v>
      </c>
      <c r="J1357" s="125">
        <v>0</v>
      </c>
      <c r="K1357" s="126">
        <v>399966.39</v>
      </c>
      <c r="L1357" s="100" t="s">
        <v>1324</v>
      </c>
    </row>
    <row r="1358" spans="1:12" ht="56.25" customHeight="1">
      <c r="A1358" s="97">
        <v>25</v>
      </c>
      <c r="B1358" s="122" t="s">
        <v>10189</v>
      </c>
      <c r="C1358" s="123">
        <v>42538</v>
      </c>
      <c r="D1358" s="97" t="s">
        <v>12678</v>
      </c>
      <c r="E1358" s="97" t="s">
        <v>1313</v>
      </c>
      <c r="F1358" s="97">
        <v>10536547</v>
      </c>
      <c r="G1358" s="97"/>
      <c r="H1358" s="124" t="s">
        <v>3103</v>
      </c>
      <c r="I1358" s="125">
        <v>389369.34</v>
      </c>
      <c r="J1358" s="125">
        <v>0</v>
      </c>
      <c r="K1358" s="126">
        <v>389369.34</v>
      </c>
      <c r="L1358" s="100" t="s">
        <v>1324</v>
      </c>
    </row>
    <row r="1359" spans="1:12" ht="56.25" customHeight="1">
      <c r="A1359" s="97">
        <v>25</v>
      </c>
      <c r="B1359" s="122" t="s">
        <v>10189</v>
      </c>
      <c r="C1359" s="123">
        <v>42538</v>
      </c>
      <c r="D1359" s="97" t="s">
        <v>12679</v>
      </c>
      <c r="E1359" s="97" t="s">
        <v>1313</v>
      </c>
      <c r="F1359" s="97">
        <v>10536725</v>
      </c>
      <c r="G1359" s="97"/>
      <c r="H1359" s="124" t="s">
        <v>3104</v>
      </c>
      <c r="I1359" s="125">
        <v>395856.82</v>
      </c>
      <c r="J1359" s="125">
        <v>0</v>
      </c>
      <c r="K1359" s="126">
        <v>395856.82</v>
      </c>
      <c r="L1359" s="100" t="s">
        <v>1324</v>
      </c>
    </row>
    <row r="1360" spans="1:12" ht="56.25" customHeight="1">
      <c r="A1360" s="97">
        <v>25</v>
      </c>
      <c r="B1360" s="122" t="s">
        <v>10189</v>
      </c>
      <c r="C1360" s="123">
        <v>42538</v>
      </c>
      <c r="D1360" s="97" t="s">
        <v>12680</v>
      </c>
      <c r="E1360" s="97" t="s">
        <v>1313</v>
      </c>
      <c r="F1360" s="97">
        <v>10536779</v>
      </c>
      <c r="G1360" s="97"/>
      <c r="H1360" s="124" t="s">
        <v>3105</v>
      </c>
      <c r="I1360" s="125">
        <v>399657.68</v>
      </c>
      <c r="J1360" s="125">
        <v>0</v>
      </c>
      <c r="K1360" s="126">
        <v>399657.68</v>
      </c>
      <c r="L1360" s="100" t="s">
        <v>1324</v>
      </c>
    </row>
    <row r="1361" spans="1:12" ht="56.25" customHeight="1">
      <c r="A1361" s="97">
        <v>25</v>
      </c>
      <c r="B1361" s="122" t="s">
        <v>10189</v>
      </c>
      <c r="C1361" s="123">
        <v>42538</v>
      </c>
      <c r="D1361" s="97" t="s">
        <v>12681</v>
      </c>
      <c r="E1361" s="97" t="s">
        <v>1313</v>
      </c>
      <c r="F1361" s="97">
        <v>10536864</v>
      </c>
      <c r="G1361" s="97"/>
      <c r="H1361" s="124" t="s">
        <v>3106</v>
      </c>
      <c r="I1361" s="125">
        <v>353567.83</v>
      </c>
      <c r="J1361" s="125">
        <v>0</v>
      </c>
      <c r="K1361" s="126">
        <v>353567.83</v>
      </c>
      <c r="L1361" s="100" t="s">
        <v>1324</v>
      </c>
    </row>
    <row r="1362" spans="1:12" ht="56.25" customHeight="1">
      <c r="A1362" s="97">
        <v>25</v>
      </c>
      <c r="B1362" s="122" t="s">
        <v>10189</v>
      </c>
      <c r="C1362" s="123">
        <v>42538</v>
      </c>
      <c r="D1362" s="97" t="s">
        <v>12682</v>
      </c>
      <c r="E1362" s="97" t="s">
        <v>1313</v>
      </c>
      <c r="F1362" s="97">
        <v>10537681</v>
      </c>
      <c r="G1362" s="97"/>
      <c r="H1362" s="124" t="s">
        <v>3107</v>
      </c>
      <c r="I1362" s="125">
        <v>180833.45</v>
      </c>
      <c r="J1362" s="125">
        <v>0</v>
      </c>
      <c r="K1362" s="126">
        <v>180833.45</v>
      </c>
      <c r="L1362" s="100" t="s">
        <v>1324</v>
      </c>
    </row>
    <row r="1363" spans="1:12" ht="56.25" customHeight="1">
      <c r="A1363" s="97">
        <v>25</v>
      </c>
      <c r="B1363" s="122" t="s">
        <v>10189</v>
      </c>
      <c r="C1363" s="123">
        <v>42538</v>
      </c>
      <c r="D1363" s="97" t="s">
        <v>12683</v>
      </c>
      <c r="E1363" s="97" t="s">
        <v>1313</v>
      </c>
      <c r="F1363" s="97">
        <v>10537726</v>
      </c>
      <c r="G1363" s="97"/>
      <c r="H1363" s="124" t="s">
        <v>3108</v>
      </c>
      <c r="I1363" s="125">
        <v>42224.15</v>
      </c>
      <c r="J1363" s="125">
        <v>0</v>
      </c>
      <c r="K1363" s="126">
        <v>42224.15</v>
      </c>
      <c r="L1363" s="100" t="s">
        <v>1324</v>
      </c>
    </row>
    <row r="1364" spans="1:12" ht="56.25" customHeight="1">
      <c r="A1364" s="97">
        <v>25</v>
      </c>
      <c r="B1364" s="122" t="s">
        <v>10189</v>
      </c>
      <c r="C1364" s="123">
        <v>42538</v>
      </c>
      <c r="D1364" s="97" t="s">
        <v>12684</v>
      </c>
      <c r="E1364" s="97" t="s">
        <v>1313</v>
      </c>
      <c r="F1364" s="97">
        <v>10537728</v>
      </c>
      <c r="G1364" s="97"/>
      <c r="H1364" s="124" t="s">
        <v>3109</v>
      </c>
      <c r="I1364" s="125">
        <v>35862.54</v>
      </c>
      <c r="J1364" s="125">
        <v>0</v>
      </c>
      <c r="K1364" s="126">
        <v>35862.54</v>
      </c>
      <c r="L1364" s="100" t="s">
        <v>1324</v>
      </c>
    </row>
    <row r="1365" spans="1:12" ht="56.25" customHeight="1">
      <c r="A1365" s="97">
        <v>25</v>
      </c>
      <c r="B1365" s="122" t="s">
        <v>10189</v>
      </c>
      <c r="C1365" s="123">
        <v>42538</v>
      </c>
      <c r="D1365" s="97" t="s">
        <v>12685</v>
      </c>
      <c r="E1365" s="97" t="s">
        <v>1313</v>
      </c>
      <c r="F1365" s="97">
        <v>10538102</v>
      </c>
      <c r="G1365" s="97"/>
      <c r="H1365" s="124" t="s">
        <v>3110</v>
      </c>
      <c r="I1365" s="125">
        <v>781841.06</v>
      </c>
      <c r="J1365" s="125">
        <v>0</v>
      </c>
      <c r="K1365" s="126">
        <v>781841.06</v>
      </c>
      <c r="L1365" s="100" t="s">
        <v>1324</v>
      </c>
    </row>
    <row r="1366" spans="1:12" ht="56.25" customHeight="1">
      <c r="A1366" s="97">
        <v>25</v>
      </c>
      <c r="B1366" s="122" t="s">
        <v>10189</v>
      </c>
      <c r="C1366" s="123">
        <v>42538</v>
      </c>
      <c r="D1366" s="97" t="s">
        <v>12686</v>
      </c>
      <c r="E1366" s="97" t="s">
        <v>1313</v>
      </c>
      <c r="F1366" s="97">
        <v>10546240</v>
      </c>
      <c r="G1366" s="97"/>
      <c r="H1366" s="124" t="s">
        <v>3111</v>
      </c>
      <c r="I1366" s="125">
        <v>230684.39</v>
      </c>
      <c r="J1366" s="125">
        <v>0</v>
      </c>
      <c r="K1366" s="126">
        <v>230684.39</v>
      </c>
      <c r="L1366" s="100" t="s">
        <v>1324</v>
      </c>
    </row>
    <row r="1367" spans="1:12" ht="56.25" customHeight="1">
      <c r="A1367" s="97">
        <v>25</v>
      </c>
      <c r="B1367" s="122" t="s">
        <v>10189</v>
      </c>
      <c r="C1367" s="123">
        <v>42538</v>
      </c>
      <c r="D1367" s="97" t="s">
        <v>12687</v>
      </c>
      <c r="E1367" s="97" t="s">
        <v>1313</v>
      </c>
      <c r="F1367" s="97">
        <v>10543861</v>
      </c>
      <c r="G1367" s="97"/>
      <c r="H1367" s="124" t="s">
        <v>3112</v>
      </c>
      <c r="I1367" s="125">
        <v>447900.3</v>
      </c>
      <c r="J1367" s="125">
        <v>0</v>
      </c>
      <c r="K1367" s="126">
        <v>447900.3</v>
      </c>
      <c r="L1367" s="100" t="s">
        <v>1324</v>
      </c>
    </row>
    <row r="1368" spans="1:12" ht="56.25" customHeight="1">
      <c r="A1368" s="97">
        <v>25</v>
      </c>
      <c r="B1368" s="122" t="s">
        <v>10189</v>
      </c>
      <c r="C1368" s="123">
        <v>42538</v>
      </c>
      <c r="D1368" s="97" t="s">
        <v>12688</v>
      </c>
      <c r="E1368" s="97" t="s">
        <v>1313</v>
      </c>
      <c r="F1368" s="97">
        <v>10543858</v>
      </c>
      <c r="G1368" s="97"/>
      <c r="H1368" s="124" t="s">
        <v>12689</v>
      </c>
      <c r="I1368" s="125">
        <v>1114449.19</v>
      </c>
      <c r="J1368" s="125">
        <v>0</v>
      </c>
      <c r="K1368" s="126">
        <v>1114449.19</v>
      </c>
      <c r="L1368" s="100" t="s">
        <v>1324</v>
      </c>
    </row>
    <row r="1369" spans="1:12" ht="56.25" customHeight="1">
      <c r="A1369" s="97">
        <v>25</v>
      </c>
      <c r="B1369" s="122" t="s">
        <v>10189</v>
      </c>
      <c r="C1369" s="123">
        <v>42538</v>
      </c>
      <c r="D1369" s="97" t="s">
        <v>12690</v>
      </c>
      <c r="E1369" s="97" t="s">
        <v>1313</v>
      </c>
      <c r="F1369" s="97">
        <v>10546165</v>
      </c>
      <c r="G1369" s="97"/>
      <c r="H1369" s="124" t="s">
        <v>3113</v>
      </c>
      <c r="I1369" s="125">
        <v>1257919.8400000001</v>
      </c>
      <c r="J1369" s="125">
        <v>0</v>
      </c>
      <c r="K1369" s="126">
        <v>1257919.8400000001</v>
      </c>
      <c r="L1369" s="100" t="s">
        <v>1324</v>
      </c>
    </row>
    <row r="1370" spans="1:12" ht="56.25" customHeight="1">
      <c r="A1370" s="97">
        <v>25</v>
      </c>
      <c r="B1370" s="122" t="s">
        <v>10189</v>
      </c>
      <c r="C1370" s="123">
        <v>42538</v>
      </c>
      <c r="D1370" s="97" t="s">
        <v>12691</v>
      </c>
      <c r="E1370" s="97" t="s">
        <v>1313</v>
      </c>
      <c r="F1370" s="97">
        <v>10543855</v>
      </c>
      <c r="G1370" s="97"/>
      <c r="H1370" s="124" t="s">
        <v>3114</v>
      </c>
      <c r="I1370" s="125">
        <v>713658.61</v>
      </c>
      <c r="J1370" s="125">
        <v>0</v>
      </c>
      <c r="K1370" s="126">
        <v>713658.61</v>
      </c>
      <c r="L1370" s="100" t="s">
        <v>1324</v>
      </c>
    </row>
    <row r="1371" spans="1:12" ht="56.25" customHeight="1">
      <c r="A1371" s="97">
        <v>25</v>
      </c>
      <c r="B1371" s="122" t="s">
        <v>10189</v>
      </c>
      <c r="C1371" s="123">
        <v>42538</v>
      </c>
      <c r="D1371" s="97" t="s">
        <v>12693</v>
      </c>
      <c r="E1371" s="97" t="s">
        <v>1313</v>
      </c>
      <c r="F1371" s="97">
        <v>10546386</v>
      </c>
      <c r="G1371" s="97"/>
      <c r="H1371" s="124" t="s">
        <v>3116</v>
      </c>
      <c r="I1371" s="125">
        <v>1379277.99</v>
      </c>
      <c r="J1371" s="125">
        <v>0</v>
      </c>
      <c r="K1371" s="126">
        <v>1379277.99</v>
      </c>
      <c r="L1371" s="100" t="s">
        <v>1324</v>
      </c>
    </row>
    <row r="1372" spans="1:12" ht="56.25" customHeight="1">
      <c r="A1372" s="97">
        <v>25</v>
      </c>
      <c r="B1372" s="122" t="s">
        <v>10189</v>
      </c>
      <c r="C1372" s="123">
        <v>42538</v>
      </c>
      <c r="D1372" s="97" t="s">
        <v>12694</v>
      </c>
      <c r="E1372" s="97" t="s">
        <v>1313</v>
      </c>
      <c r="F1372" s="97">
        <v>10546433</v>
      </c>
      <c r="G1372" s="97"/>
      <c r="H1372" s="124" t="s">
        <v>12695</v>
      </c>
      <c r="I1372" s="125">
        <v>781535.89</v>
      </c>
      <c r="J1372" s="125">
        <v>0</v>
      </c>
      <c r="K1372" s="126">
        <v>781535.89</v>
      </c>
      <c r="L1372" s="100" t="s">
        <v>1324</v>
      </c>
    </row>
    <row r="1373" spans="1:12" ht="56.25" customHeight="1">
      <c r="A1373" s="97">
        <v>25</v>
      </c>
      <c r="B1373" s="122" t="s">
        <v>10189</v>
      </c>
      <c r="C1373" s="123">
        <v>42538</v>
      </c>
      <c r="D1373" s="97" t="s">
        <v>12696</v>
      </c>
      <c r="E1373" s="97" t="s">
        <v>1313</v>
      </c>
      <c r="F1373" s="97">
        <v>10546097</v>
      </c>
      <c r="G1373" s="97"/>
      <c r="H1373" s="124" t="s">
        <v>3117</v>
      </c>
      <c r="I1373" s="125">
        <v>558657.35</v>
      </c>
      <c r="J1373" s="125">
        <v>0</v>
      </c>
      <c r="K1373" s="126">
        <v>558657.35</v>
      </c>
      <c r="L1373" s="100" t="s">
        <v>1324</v>
      </c>
    </row>
    <row r="1374" spans="1:12" ht="56.25" customHeight="1">
      <c r="A1374" s="97">
        <v>25</v>
      </c>
      <c r="B1374" s="122" t="s">
        <v>10189</v>
      </c>
      <c r="C1374" s="123">
        <v>42538</v>
      </c>
      <c r="D1374" s="97" t="s">
        <v>12697</v>
      </c>
      <c r="E1374" s="97" t="s">
        <v>1313</v>
      </c>
      <c r="F1374" s="97">
        <v>10546253</v>
      </c>
      <c r="G1374" s="97"/>
      <c r="H1374" s="124" t="s">
        <v>12698</v>
      </c>
      <c r="I1374" s="125">
        <v>649931.15</v>
      </c>
      <c r="J1374" s="125">
        <v>0</v>
      </c>
      <c r="K1374" s="126">
        <v>649931.15</v>
      </c>
      <c r="L1374" s="100" t="s">
        <v>1324</v>
      </c>
    </row>
    <row r="1375" spans="1:12" ht="56.25" customHeight="1">
      <c r="A1375" s="97">
        <v>25</v>
      </c>
      <c r="B1375" s="122" t="s">
        <v>10189</v>
      </c>
      <c r="C1375" s="123">
        <v>42538</v>
      </c>
      <c r="D1375" s="97" t="s">
        <v>12699</v>
      </c>
      <c r="E1375" s="97" t="s">
        <v>1313</v>
      </c>
      <c r="F1375" s="97">
        <v>10546247</v>
      </c>
      <c r="G1375" s="97"/>
      <c r="H1375" s="124" t="s">
        <v>3118</v>
      </c>
      <c r="I1375" s="125">
        <v>1468960.89</v>
      </c>
      <c r="J1375" s="125">
        <v>0</v>
      </c>
      <c r="K1375" s="126">
        <v>1468960.89</v>
      </c>
      <c r="L1375" s="100" t="s">
        <v>1324</v>
      </c>
    </row>
    <row r="1376" spans="1:12" ht="56.25" customHeight="1">
      <c r="A1376" s="97">
        <v>25</v>
      </c>
      <c r="B1376" s="122" t="s">
        <v>10189</v>
      </c>
      <c r="C1376" s="123">
        <v>42538</v>
      </c>
      <c r="D1376" s="97" t="s">
        <v>12700</v>
      </c>
      <c r="E1376" s="97" t="s">
        <v>1313</v>
      </c>
      <c r="F1376" s="97">
        <v>10546246</v>
      </c>
      <c r="G1376" s="97"/>
      <c r="H1376" s="124" t="s">
        <v>3119</v>
      </c>
      <c r="I1376" s="125">
        <v>415132.44</v>
      </c>
      <c r="J1376" s="125">
        <v>0</v>
      </c>
      <c r="K1376" s="126">
        <v>415132.44</v>
      </c>
      <c r="L1376" s="100" t="s">
        <v>1324</v>
      </c>
    </row>
    <row r="1377" spans="1:12" ht="56.25" customHeight="1">
      <c r="A1377" s="97">
        <v>25</v>
      </c>
      <c r="B1377" s="122" t="s">
        <v>10189</v>
      </c>
      <c r="C1377" s="123">
        <v>42538</v>
      </c>
      <c r="D1377" s="97" t="s">
        <v>12701</v>
      </c>
      <c r="E1377" s="97" t="s">
        <v>1313</v>
      </c>
      <c r="F1377" s="97">
        <v>10546335</v>
      </c>
      <c r="G1377" s="97"/>
      <c r="H1377" s="124" t="s">
        <v>3120</v>
      </c>
      <c r="I1377" s="125">
        <v>699981.68</v>
      </c>
      <c r="J1377" s="125">
        <v>0</v>
      </c>
      <c r="K1377" s="126">
        <v>699981.68</v>
      </c>
      <c r="L1377" s="100" t="s">
        <v>1324</v>
      </c>
    </row>
    <row r="1378" spans="1:12" ht="56.25" customHeight="1">
      <c r="A1378" s="97">
        <v>25</v>
      </c>
      <c r="B1378" s="122" t="s">
        <v>10189</v>
      </c>
      <c r="C1378" s="123">
        <v>42538</v>
      </c>
      <c r="D1378" s="97" t="s">
        <v>12702</v>
      </c>
      <c r="E1378" s="97" t="s">
        <v>1313</v>
      </c>
      <c r="F1378" s="97">
        <v>10546345</v>
      </c>
      <c r="G1378" s="97"/>
      <c r="H1378" s="124" t="s">
        <v>3121</v>
      </c>
      <c r="I1378" s="125">
        <v>199315.54</v>
      </c>
      <c r="J1378" s="125">
        <v>0</v>
      </c>
      <c r="K1378" s="126">
        <v>199315.54</v>
      </c>
      <c r="L1378" s="100" t="s">
        <v>1324</v>
      </c>
    </row>
    <row r="1379" spans="1:12" ht="56.25" customHeight="1">
      <c r="A1379" s="97">
        <v>25</v>
      </c>
      <c r="B1379" s="122" t="s">
        <v>10189</v>
      </c>
      <c r="C1379" s="123">
        <v>42538</v>
      </c>
      <c r="D1379" s="97" t="s">
        <v>12703</v>
      </c>
      <c r="E1379" s="97" t="s">
        <v>1313</v>
      </c>
      <c r="F1379" s="97">
        <v>10546374</v>
      </c>
      <c r="G1379" s="97"/>
      <c r="H1379" s="124" t="s">
        <v>12704</v>
      </c>
      <c r="I1379" s="125">
        <v>200029.22</v>
      </c>
      <c r="J1379" s="125">
        <v>0</v>
      </c>
      <c r="K1379" s="126">
        <v>200029.22</v>
      </c>
      <c r="L1379" s="100" t="s">
        <v>1324</v>
      </c>
    </row>
    <row r="1380" spans="1:12" ht="56.25" customHeight="1">
      <c r="A1380" s="97">
        <v>25</v>
      </c>
      <c r="B1380" s="122" t="s">
        <v>10189</v>
      </c>
      <c r="C1380" s="123">
        <v>42538</v>
      </c>
      <c r="D1380" s="97" t="s">
        <v>12705</v>
      </c>
      <c r="E1380" s="97" t="s">
        <v>1313</v>
      </c>
      <c r="F1380" s="97">
        <v>10547009</v>
      </c>
      <c r="G1380" s="97"/>
      <c r="H1380" s="124" t="s">
        <v>3122</v>
      </c>
      <c r="I1380" s="125">
        <v>279862.49</v>
      </c>
      <c r="J1380" s="125">
        <v>0</v>
      </c>
      <c r="K1380" s="126">
        <v>279862.49</v>
      </c>
      <c r="L1380" s="100" t="s">
        <v>1324</v>
      </c>
    </row>
    <row r="1381" spans="1:12" ht="56.25" customHeight="1">
      <c r="A1381" s="97">
        <v>25</v>
      </c>
      <c r="B1381" s="122" t="s">
        <v>10189</v>
      </c>
      <c r="C1381" s="123">
        <v>42541</v>
      </c>
      <c r="D1381" s="97" t="s">
        <v>12723</v>
      </c>
      <c r="E1381" s="97" t="s">
        <v>1313</v>
      </c>
      <c r="F1381" s="97">
        <v>10529986</v>
      </c>
      <c r="G1381" s="97"/>
      <c r="H1381" s="124" t="s">
        <v>12724</v>
      </c>
      <c r="I1381" s="125">
        <v>400000</v>
      </c>
      <c r="J1381" s="125">
        <v>0</v>
      </c>
      <c r="K1381" s="126">
        <v>400000</v>
      </c>
      <c r="L1381" s="100" t="s">
        <v>1324</v>
      </c>
    </row>
    <row r="1382" spans="1:12" ht="56.25" customHeight="1">
      <c r="A1382" s="97">
        <v>25</v>
      </c>
      <c r="B1382" s="122" t="s">
        <v>10189</v>
      </c>
      <c r="C1382" s="123">
        <v>42541</v>
      </c>
      <c r="D1382" s="97" t="s">
        <v>12725</v>
      </c>
      <c r="E1382" s="97" t="s">
        <v>1313</v>
      </c>
      <c r="F1382" s="97">
        <v>10529985</v>
      </c>
      <c r="G1382" s="97"/>
      <c r="H1382" s="124" t="s">
        <v>3134</v>
      </c>
      <c r="I1382" s="125">
        <v>399800</v>
      </c>
      <c r="J1382" s="125">
        <v>0</v>
      </c>
      <c r="K1382" s="126">
        <v>399800</v>
      </c>
      <c r="L1382" s="100" t="s">
        <v>1324</v>
      </c>
    </row>
    <row r="1383" spans="1:12" ht="56.25" customHeight="1">
      <c r="A1383" s="97">
        <v>25</v>
      </c>
      <c r="B1383" s="122" t="s">
        <v>10189</v>
      </c>
      <c r="C1383" s="123">
        <v>42541</v>
      </c>
      <c r="D1383" s="97" t="s">
        <v>12726</v>
      </c>
      <c r="E1383" s="97" t="s">
        <v>1313</v>
      </c>
      <c r="F1383" s="97">
        <v>10554705</v>
      </c>
      <c r="G1383" s="97"/>
      <c r="H1383" s="124" t="s">
        <v>3135</v>
      </c>
      <c r="I1383" s="125">
        <v>167389.85999999999</v>
      </c>
      <c r="J1383" s="125">
        <v>0</v>
      </c>
      <c r="K1383" s="126">
        <v>167389.85999999999</v>
      </c>
      <c r="L1383" s="100" t="s">
        <v>1324</v>
      </c>
    </row>
    <row r="1384" spans="1:12" ht="56.25" customHeight="1">
      <c r="A1384" s="97">
        <v>25</v>
      </c>
      <c r="B1384" s="122" t="s">
        <v>10189</v>
      </c>
      <c r="C1384" s="123">
        <v>42541</v>
      </c>
      <c r="D1384" s="97" t="s">
        <v>12727</v>
      </c>
      <c r="E1384" s="97" t="s">
        <v>1313</v>
      </c>
      <c r="F1384" s="97">
        <v>10554700</v>
      </c>
      <c r="G1384" s="97"/>
      <c r="H1384" s="124" t="s">
        <v>3136</v>
      </c>
      <c r="I1384" s="125">
        <v>248293.67</v>
      </c>
      <c r="J1384" s="125">
        <v>0</v>
      </c>
      <c r="K1384" s="126">
        <v>248293.67</v>
      </c>
      <c r="L1384" s="100" t="s">
        <v>1324</v>
      </c>
    </row>
    <row r="1385" spans="1:12" ht="56.25" customHeight="1">
      <c r="A1385" s="97">
        <v>25</v>
      </c>
      <c r="B1385" s="122" t="s">
        <v>10189</v>
      </c>
      <c r="C1385" s="123">
        <v>42541</v>
      </c>
      <c r="D1385" s="97" t="s">
        <v>12728</v>
      </c>
      <c r="E1385" s="97" t="s">
        <v>1313</v>
      </c>
      <c r="F1385" s="97">
        <v>10554773</v>
      </c>
      <c r="G1385" s="97"/>
      <c r="H1385" s="124" t="s">
        <v>12729</v>
      </c>
      <c r="I1385" s="125">
        <v>395235.27</v>
      </c>
      <c r="J1385" s="125">
        <v>0</v>
      </c>
      <c r="K1385" s="126">
        <v>395235.27</v>
      </c>
      <c r="L1385" s="100" t="s">
        <v>1324</v>
      </c>
    </row>
    <row r="1386" spans="1:12" ht="56.25" customHeight="1">
      <c r="A1386" s="97">
        <v>25</v>
      </c>
      <c r="B1386" s="122" t="s">
        <v>10189</v>
      </c>
      <c r="C1386" s="123">
        <v>42541</v>
      </c>
      <c r="D1386" s="97" t="s">
        <v>12730</v>
      </c>
      <c r="E1386" s="97" t="s">
        <v>1313</v>
      </c>
      <c r="F1386" s="97">
        <v>10554708</v>
      </c>
      <c r="G1386" s="97"/>
      <c r="H1386" s="124" t="s">
        <v>3137</v>
      </c>
      <c r="I1386" s="125">
        <v>492959.46</v>
      </c>
      <c r="J1386" s="125">
        <v>0</v>
      </c>
      <c r="K1386" s="126">
        <v>492959.46</v>
      </c>
      <c r="L1386" s="100" t="s">
        <v>1324</v>
      </c>
    </row>
    <row r="1387" spans="1:12" ht="56.25" customHeight="1">
      <c r="A1387" s="97">
        <v>25</v>
      </c>
      <c r="B1387" s="122" t="s">
        <v>10189</v>
      </c>
      <c r="C1387" s="123">
        <v>42541</v>
      </c>
      <c r="D1387" s="97" t="s">
        <v>12731</v>
      </c>
      <c r="E1387" s="97" t="s">
        <v>1313</v>
      </c>
      <c r="F1387" s="97">
        <v>10554697</v>
      </c>
      <c r="G1387" s="97"/>
      <c r="H1387" s="124" t="s">
        <v>3138</v>
      </c>
      <c r="I1387" s="125">
        <v>73806.25</v>
      </c>
      <c r="J1387" s="125">
        <v>0</v>
      </c>
      <c r="K1387" s="126">
        <v>73806.25</v>
      </c>
      <c r="L1387" s="100" t="s">
        <v>1324</v>
      </c>
    </row>
    <row r="1388" spans="1:12" ht="56.25" customHeight="1">
      <c r="A1388" s="97">
        <v>25</v>
      </c>
      <c r="B1388" s="122" t="s">
        <v>10189</v>
      </c>
      <c r="C1388" s="123">
        <v>42541</v>
      </c>
      <c r="D1388" s="97" t="s">
        <v>12732</v>
      </c>
      <c r="E1388" s="97" t="s">
        <v>1313</v>
      </c>
      <c r="F1388" s="97">
        <v>10554775</v>
      </c>
      <c r="G1388" s="97"/>
      <c r="H1388" s="124" t="s">
        <v>3139</v>
      </c>
      <c r="I1388" s="125">
        <v>64316.91</v>
      </c>
      <c r="J1388" s="125">
        <v>0</v>
      </c>
      <c r="K1388" s="126">
        <v>64316.91</v>
      </c>
      <c r="L1388" s="100" t="s">
        <v>1324</v>
      </c>
    </row>
    <row r="1389" spans="1:12" ht="56.25" customHeight="1">
      <c r="A1389" s="97">
        <v>25</v>
      </c>
      <c r="B1389" s="122" t="s">
        <v>10189</v>
      </c>
      <c r="C1389" s="123">
        <v>42541</v>
      </c>
      <c r="D1389" s="97" t="s">
        <v>12733</v>
      </c>
      <c r="E1389" s="97" t="s">
        <v>1313</v>
      </c>
      <c r="F1389" s="97">
        <v>10554695</v>
      </c>
      <c r="G1389" s="97"/>
      <c r="H1389" s="124" t="s">
        <v>3140</v>
      </c>
      <c r="I1389" s="125">
        <v>351736.93</v>
      </c>
      <c r="J1389" s="125">
        <v>0</v>
      </c>
      <c r="K1389" s="126">
        <v>351736.93</v>
      </c>
      <c r="L1389" s="100" t="s">
        <v>1324</v>
      </c>
    </row>
    <row r="1390" spans="1:12" ht="56.25" customHeight="1">
      <c r="A1390" s="97">
        <v>25</v>
      </c>
      <c r="B1390" s="122" t="s">
        <v>10189</v>
      </c>
      <c r="C1390" s="123">
        <v>42541</v>
      </c>
      <c r="D1390" s="97" t="s">
        <v>12734</v>
      </c>
      <c r="E1390" s="97" t="s">
        <v>1313</v>
      </c>
      <c r="F1390" s="97">
        <v>10554694</v>
      </c>
      <c r="G1390" s="97"/>
      <c r="H1390" s="124" t="s">
        <v>3141</v>
      </c>
      <c r="I1390" s="125">
        <v>901560.03</v>
      </c>
      <c r="J1390" s="125">
        <v>0</v>
      </c>
      <c r="K1390" s="126">
        <v>901560.03</v>
      </c>
      <c r="L1390" s="100" t="s">
        <v>1324</v>
      </c>
    </row>
    <row r="1391" spans="1:12" ht="56.25" customHeight="1">
      <c r="A1391" s="97">
        <v>25</v>
      </c>
      <c r="B1391" s="122" t="s">
        <v>10189</v>
      </c>
      <c r="C1391" s="123">
        <v>42541</v>
      </c>
      <c r="D1391" s="97" t="s">
        <v>12735</v>
      </c>
      <c r="E1391" s="97" t="s">
        <v>1313</v>
      </c>
      <c r="F1391" s="97">
        <v>10554692</v>
      </c>
      <c r="G1391" s="97"/>
      <c r="H1391" s="124" t="s">
        <v>3142</v>
      </c>
      <c r="I1391" s="125">
        <v>1742804.26</v>
      </c>
      <c r="J1391" s="125">
        <v>0</v>
      </c>
      <c r="K1391" s="126">
        <v>1742804.26</v>
      </c>
      <c r="L1391" s="100" t="s">
        <v>1324</v>
      </c>
    </row>
    <row r="1392" spans="1:12" ht="56.25" customHeight="1">
      <c r="A1392" s="97">
        <v>25</v>
      </c>
      <c r="B1392" s="122" t="s">
        <v>10189</v>
      </c>
      <c r="C1392" s="123">
        <v>42541</v>
      </c>
      <c r="D1392" s="97" t="s">
        <v>12736</v>
      </c>
      <c r="E1392" s="97" t="s">
        <v>1313</v>
      </c>
      <c r="F1392" s="97">
        <v>10554170</v>
      </c>
      <c r="G1392" s="97"/>
      <c r="H1392" s="124" t="s">
        <v>3143</v>
      </c>
      <c r="I1392" s="125">
        <v>414358.22</v>
      </c>
      <c r="J1392" s="125">
        <v>0</v>
      </c>
      <c r="K1392" s="126">
        <v>414358.22</v>
      </c>
      <c r="L1392" s="100" t="s">
        <v>1324</v>
      </c>
    </row>
    <row r="1393" spans="1:12" ht="56.25" customHeight="1">
      <c r="A1393" s="97">
        <v>25</v>
      </c>
      <c r="B1393" s="122" t="s">
        <v>10189</v>
      </c>
      <c r="C1393" s="123">
        <v>42541</v>
      </c>
      <c r="D1393" s="97" t="s">
        <v>12737</v>
      </c>
      <c r="E1393" s="97" t="s">
        <v>1313</v>
      </c>
      <c r="F1393" s="97">
        <v>10553745</v>
      </c>
      <c r="G1393" s="97"/>
      <c r="H1393" s="124" t="s">
        <v>3144</v>
      </c>
      <c r="I1393" s="125">
        <v>757580.7</v>
      </c>
      <c r="J1393" s="125">
        <v>0</v>
      </c>
      <c r="K1393" s="126">
        <v>757580.7</v>
      </c>
      <c r="L1393" s="100" t="s">
        <v>1324</v>
      </c>
    </row>
    <row r="1394" spans="1:12" ht="56.25" customHeight="1">
      <c r="A1394" s="97">
        <v>25</v>
      </c>
      <c r="B1394" s="122" t="s">
        <v>10189</v>
      </c>
      <c r="C1394" s="123">
        <v>42541</v>
      </c>
      <c r="D1394" s="97" t="s">
        <v>12738</v>
      </c>
      <c r="E1394" s="97" t="s">
        <v>1313</v>
      </c>
      <c r="F1394" s="97">
        <v>10553744</v>
      </c>
      <c r="G1394" s="97"/>
      <c r="H1394" s="124" t="s">
        <v>3145</v>
      </c>
      <c r="I1394" s="125">
        <v>271760.40000000002</v>
      </c>
      <c r="J1394" s="125">
        <v>0</v>
      </c>
      <c r="K1394" s="126">
        <v>271760.40000000002</v>
      </c>
      <c r="L1394" s="100" t="s">
        <v>1324</v>
      </c>
    </row>
    <row r="1395" spans="1:12" ht="56.25" customHeight="1">
      <c r="A1395" s="97">
        <v>25</v>
      </c>
      <c r="B1395" s="122" t="s">
        <v>10189</v>
      </c>
      <c r="C1395" s="123">
        <v>42541</v>
      </c>
      <c r="D1395" s="97" t="s">
        <v>12739</v>
      </c>
      <c r="E1395" s="97" t="s">
        <v>1313</v>
      </c>
      <c r="F1395" s="97">
        <v>10553743</v>
      </c>
      <c r="G1395" s="97"/>
      <c r="H1395" s="124" t="s">
        <v>3146</v>
      </c>
      <c r="I1395" s="125">
        <v>752796.81</v>
      </c>
      <c r="J1395" s="125">
        <v>0</v>
      </c>
      <c r="K1395" s="126">
        <v>752796.81</v>
      </c>
      <c r="L1395" s="100" t="s">
        <v>1324</v>
      </c>
    </row>
    <row r="1396" spans="1:12" ht="56.25" customHeight="1">
      <c r="A1396" s="97">
        <v>25</v>
      </c>
      <c r="B1396" s="122" t="s">
        <v>10189</v>
      </c>
      <c r="C1396" s="123">
        <v>42541</v>
      </c>
      <c r="D1396" s="97" t="s">
        <v>12740</v>
      </c>
      <c r="E1396" s="97" t="s">
        <v>1313</v>
      </c>
      <c r="F1396" s="97">
        <v>10553616</v>
      </c>
      <c r="G1396" s="97"/>
      <c r="H1396" s="124" t="s">
        <v>12741</v>
      </c>
      <c r="I1396" s="125">
        <v>521481.47</v>
      </c>
      <c r="J1396" s="125">
        <v>0</v>
      </c>
      <c r="K1396" s="126">
        <v>521481.47</v>
      </c>
      <c r="L1396" s="100" t="s">
        <v>1324</v>
      </c>
    </row>
    <row r="1397" spans="1:12" ht="56.25" customHeight="1">
      <c r="A1397" s="97">
        <v>25</v>
      </c>
      <c r="B1397" s="122" t="s">
        <v>10189</v>
      </c>
      <c r="C1397" s="123">
        <v>42541</v>
      </c>
      <c r="D1397" s="97" t="s">
        <v>12742</v>
      </c>
      <c r="E1397" s="97" t="s">
        <v>1313</v>
      </c>
      <c r="F1397" s="97">
        <v>10554774</v>
      </c>
      <c r="G1397" s="97"/>
      <c r="H1397" s="124" t="s">
        <v>12743</v>
      </c>
      <c r="I1397" s="125">
        <v>370307.63</v>
      </c>
      <c r="J1397" s="125">
        <v>0</v>
      </c>
      <c r="K1397" s="126">
        <v>370307.63</v>
      </c>
      <c r="L1397" s="100" t="s">
        <v>1324</v>
      </c>
    </row>
    <row r="1398" spans="1:12" ht="56.25" customHeight="1">
      <c r="A1398" s="97">
        <v>25</v>
      </c>
      <c r="B1398" s="122" t="s">
        <v>10189</v>
      </c>
      <c r="C1398" s="123">
        <v>42541</v>
      </c>
      <c r="D1398" s="97" t="s">
        <v>12744</v>
      </c>
      <c r="E1398" s="97" t="s">
        <v>1313</v>
      </c>
      <c r="F1398" s="97">
        <v>10554703</v>
      </c>
      <c r="G1398" s="97"/>
      <c r="H1398" s="124" t="s">
        <v>3147</v>
      </c>
      <c r="I1398" s="125">
        <v>1612093.7</v>
      </c>
      <c r="J1398" s="125">
        <v>0</v>
      </c>
      <c r="K1398" s="126">
        <v>1612093.7</v>
      </c>
      <c r="L1398" s="100" t="s">
        <v>1324</v>
      </c>
    </row>
    <row r="1399" spans="1:12" ht="56.25" customHeight="1">
      <c r="A1399" s="97">
        <v>25</v>
      </c>
      <c r="B1399" s="122" t="s">
        <v>10189</v>
      </c>
      <c r="C1399" s="123">
        <v>42541</v>
      </c>
      <c r="D1399" s="97" t="s">
        <v>12745</v>
      </c>
      <c r="E1399" s="97" t="s">
        <v>1313</v>
      </c>
      <c r="F1399" s="97">
        <v>10554701</v>
      </c>
      <c r="G1399" s="97"/>
      <c r="H1399" s="124" t="s">
        <v>3148</v>
      </c>
      <c r="I1399" s="125">
        <v>410574.33</v>
      </c>
      <c r="J1399" s="125">
        <v>0</v>
      </c>
      <c r="K1399" s="126">
        <v>410574.33</v>
      </c>
      <c r="L1399" s="100" t="s">
        <v>1324</v>
      </c>
    </row>
    <row r="1400" spans="1:12" ht="56.25" customHeight="1">
      <c r="A1400" s="97">
        <v>25</v>
      </c>
      <c r="B1400" s="122" t="s">
        <v>10189</v>
      </c>
      <c r="C1400" s="123">
        <v>42541</v>
      </c>
      <c r="D1400" s="97" t="s">
        <v>12746</v>
      </c>
      <c r="E1400" s="97" t="s">
        <v>1313</v>
      </c>
      <c r="F1400" s="97">
        <v>10554696</v>
      </c>
      <c r="G1400" s="97"/>
      <c r="H1400" s="124" t="s">
        <v>3149</v>
      </c>
      <c r="I1400" s="125">
        <v>111819.8</v>
      </c>
      <c r="J1400" s="125">
        <v>0</v>
      </c>
      <c r="K1400" s="126">
        <v>111819.8</v>
      </c>
      <c r="L1400" s="100" t="s">
        <v>1324</v>
      </c>
    </row>
    <row r="1401" spans="1:12" ht="56.25" customHeight="1">
      <c r="A1401" s="97">
        <v>25</v>
      </c>
      <c r="B1401" s="122" t="s">
        <v>10189</v>
      </c>
      <c r="C1401" s="123">
        <v>42541</v>
      </c>
      <c r="D1401" s="97" t="s">
        <v>12747</v>
      </c>
      <c r="E1401" s="97" t="s">
        <v>1313</v>
      </c>
      <c r="F1401" s="97">
        <v>10554693</v>
      </c>
      <c r="G1401" s="97"/>
      <c r="H1401" s="124" t="s">
        <v>3150</v>
      </c>
      <c r="I1401" s="125">
        <v>267891.77</v>
      </c>
      <c r="J1401" s="125">
        <v>0</v>
      </c>
      <c r="K1401" s="126">
        <v>267891.77</v>
      </c>
      <c r="L1401" s="100" t="s">
        <v>1324</v>
      </c>
    </row>
    <row r="1402" spans="1:12" ht="56.25" customHeight="1">
      <c r="A1402" s="97">
        <v>25</v>
      </c>
      <c r="B1402" s="122" t="s">
        <v>10189</v>
      </c>
      <c r="C1402" s="123">
        <v>42541</v>
      </c>
      <c r="D1402" s="97" t="s">
        <v>12748</v>
      </c>
      <c r="E1402" s="97" t="s">
        <v>1313</v>
      </c>
      <c r="F1402" s="97">
        <v>10554776</v>
      </c>
      <c r="G1402" s="97"/>
      <c r="H1402" s="124" t="s">
        <v>3151</v>
      </c>
      <c r="I1402" s="125">
        <v>40587.730000000003</v>
      </c>
      <c r="J1402" s="125">
        <v>0</v>
      </c>
      <c r="K1402" s="126">
        <v>40587.730000000003</v>
      </c>
      <c r="L1402" s="100" t="s">
        <v>1324</v>
      </c>
    </row>
    <row r="1403" spans="1:12" ht="56.25" customHeight="1">
      <c r="A1403" s="97">
        <v>25</v>
      </c>
      <c r="B1403" s="122" t="s">
        <v>10189</v>
      </c>
      <c r="C1403" s="123">
        <v>42541</v>
      </c>
      <c r="D1403" s="97" t="s">
        <v>12749</v>
      </c>
      <c r="E1403" s="97" t="s">
        <v>1313</v>
      </c>
      <c r="F1403" s="97">
        <v>10554777</v>
      </c>
      <c r="G1403" s="97"/>
      <c r="H1403" s="124" t="s">
        <v>3152</v>
      </c>
      <c r="I1403" s="125">
        <v>228232.31</v>
      </c>
      <c r="J1403" s="125">
        <v>0</v>
      </c>
      <c r="K1403" s="126">
        <v>228232.31</v>
      </c>
      <c r="L1403" s="100" t="s">
        <v>1324</v>
      </c>
    </row>
    <row r="1404" spans="1:12" ht="56.25" customHeight="1">
      <c r="A1404" s="97">
        <v>25</v>
      </c>
      <c r="B1404" s="122" t="s">
        <v>10189</v>
      </c>
      <c r="C1404" s="123">
        <v>42541</v>
      </c>
      <c r="D1404" s="97" t="s">
        <v>12750</v>
      </c>
      <c r="E1404" s="97" t="s">
        <v>1313</v>
      </c>
      <c r="F1404" s="97">
        <v>10553742</v>
      </c>
      <c r="G1404" s="97"/>
      <c r="H1404" s="124" t="s">
        <v>12751</v>
      </c>
      <c r="I1404" s="125">
        <v>1615197.7</v>
      </c>
      <c r="J1404" s="125">
        <v>0</v>
      </c>
      <c r="K1404" s="126">
        <v>1615197.7</v>
      </c>
      <c r="L1404" s="100" t="s">
        <v>1324</v>
      </c>
    </row>
    <row r="1405" spans="1:12" ht="56.25" customHeight="1">
      <c r="A1405" s="97">
        <v>25</v>
      </c>
      <c r="B1405" s="122" t="s">
        <v>10254</v>
      </c>
      <c r="C1405" s="123">
        <v>42544</v>
      </c>
      <c r="D1405" s="97" t="s">
        <v>12782</v>
      </c>
      <c r="E1405" s="97" t="s">
        <v>15</v>
      </c>
      <c r="F1405" s="97">
        <v>82</v>
      </c>
      <c r="G1405" s="97"/>
      <c r="H1405" s="124" t="s">
        <v>3166</v>
      </c>
      <c r="I1405" s="125">
        <v>821.89</v>
      </c>
      <c r="J1405" s="125">
        <v>0</v>
      </c>
      <c r="K1405" s="126">
        <v>821.89</v>
      </c>
      <c r="L1405" s="100" t="s">
        <v>1324</v>
      </c>
    </row>
    <row r="1406" spans="1:12" ht="56.25" customHeight="1">
      <c r="A1406" s="97">
        <v>25</v>
      </c>
      <c r="B1406" s="122" t="s">
        <v>10189</v>
      </c>
      <c r="C1406" s="123">
        <v>42544</v>
      </c>
      <c r="D1406" s="97" t="s">
        <v>12785</v>
      </c>
      <c r="E1406" s="97" t="s">
        <v>1313</v>
      </c>
      <c r="F1406" s="97">
        <v>10562886</v>
      </c>
      <c r="G1406" s="97"/>
      <c r="H1406" s="124" t="s">
        <v>3169</v>
      </c>
      <c r="I1406" s="125">
        <v>446401.07</v>
      </c>
      <c r="J1406" s="125">
        <v>0</v>
      </c>
      <c r="K1406" s="126">
        <v>446401.07</v>
      </c>
      <c r="L1406" s="100" t="s">
        <v>1324</v>
      </c>
    </row>
    <row r="1407" spans="1:12" ht="56.25" customHeight="1">
      <c r="A1407" s="97">
        <v>25</v>
      </c>
      <c r="B1407" s="122" t="s">
        <v>10254</v>
      </c>
      <c r="C1407" s="123">
        <v>42545</v>
      </c>
      <c r="D1407" s="97" t="s">
        <v>12802</v>
      </c>
      <c r="E1407" s="97" t="s">
        <v>15</v>
      </c>
      <c r="F1407" s="97">
        <v>90</v>
      </c>
      <c r="G1407" s="97"/>
      <c r="H1407" s="124" t="s">
        <v>3179</v>
      </c>
      <c r="I1407" s="125">
        <v>299.5</v>
      </c>
      <c r="J1407" s="125">
        <v>0</v>
      </c>
      <c r="K1407" s="126">
        <v>299.5</v>
      </c>
      <c r="L1407" s="100" t="s">
        <v>1324</v>
      </c>
    </row>
    <row r="1408" spans="1:12" ht="56.25" customHeight="1">
      <c r="A1408" s="97">
        <v>25</v>
      </c>
      <c r="B1408" s="122" t="s">
        <v>10254</v>
      </c>
      <c r="C1408" s="123">
        <v>42545</v>
      </c>
      <c r="D1408" s="97" t="s">
        <v>12803</v>
      </c>
      <c r="E1408" s="97" t="s">
        <v>15</v>
      </c>
      <c r="F1408" s="97">
        <v>88</v>
      </c>
      <c r="G1408" s="97"/>
      <c r="H1408" s="124" t="s">
        <v>3180</v>
      </c>
      <c r="I1408" s="125">
        <v>344.5</v>
      </c>
      <c r="J1408" s="125">
        <v>0</v>
      </c>
      <c r="K1408" s="126">
        <v>344.5</v>
      </c>
      <c r="L1408" s="100" t="s">
        <v>1324</v>
      </c>
    </row>
    <row r="1409" spans="1:12" ht="56.25" customHeight="1">
      <c r="A1409" s="97">
        <v>25</v>
      </c>
      <c r="B1409" s="122" t="s">
        <v>10254</v>
      </c>
      <c r="C1409" s="123">
        <v>42545</v>
      </c>
      <c r="D1409" s="97" t="s">
        <v>12804</v>
      </c>
      <c r="E1409" s="97" t="s">
        <v>15</v>
      </c>
      <c r="F1409" s="97">
        <v>89</v>
      </c>
      <c r="G1409" s="97"/>
      <c r="H1409" s="124" t="s">
        <v>3181</v>
      </c>
      <c r="I1409" s="125">
        <v>579.92999999999995</v>
      </c>
      <c r="J1409" s="125">
        <v>0</v>
      </c>
      <c r="K1409" s="126">
        <v>579.92999999999995</v>
      </c>
      <c r="L1409" s="100" t="s">
        <v>1324</v>
      </c>
    </row>
    <row r="1410" spans="1:12" ht="56.25" customHeight="1">
      <c r="A1410" s="97">
        <v>25</v>
      </c>
      <c r="B1410" s="122" t="s">
        <v>10254</v>
      </c>
      <c r="C1410" s="123">
        <v>42545</v>
      </c>
      <c r="D1410" s="97" t="s">
        <v>12805</v>
      </c>
      <c r="E1410" s="97" t="s">
        <v>15</v>
      </c>
      <c r="F1410" s="97">
        <v>93</v>
      </c>
      <c r="G1410" s="97"/>
      <c r="H1410" s="124" t="s">
        <v>12806</v>
      </c>
      <c r="I1410" s="125">
        <v>538.09</v>
      </c>
      <c r="J1410" s="125">
        <v>0</v>
      </c>
      <c r="K1410" s="126">
        <v>538.09</v>
      </c>
      <c r="L1410" s="100" t="s">
        <v>1324</v>
      </c>
    </row>
    <row r="1411" spans="1:12" ht="56.25" customHeight="1">
      <c r="A1411" s="97">
        <v>25</v>
      </c>
      <c r="B1411" s="122" t="s">
        <v>10254</v>
      </c>
      <c r="C1411" s="123">
        <v>42545</v>
      </c>
      <c r="D1411" s="97" t="s">
        <v>12807</v>
      </c>
      <c r="E1411" s="97" t="s">
        <v>15</v>
      </c>
      <c r="F1411" s="97">
        <v>95</v>
      </c>
      <c r="G1411" s="97"/>
      <c r="H1411" s="124" t="s">
        <v>3182</v>
      </c>
      <c r="I1411" s="125">
        <v>1983.01</v>
      </c>
      <c r="J1411" s="125">
        <v>0</v>
      </c>
      <c r="K1411" s="126">
        <v>1983.01</v>
      </c>
      <c r="L1411" s="100" t="s">
        <v>1324</v>
      </c>
    </row>
    <row r="1412" spans="1:12" ht="56.25" customHeight="1">
      <c r="A1412" s="97">
        <v>25</v>
      </c>
      <c r="B1412" s="122" t="s">
        <v>10254</v>
      </c>
      <c r="C1412" s="123">
        <v>42545</v>
      </c>
      <c r="D1412" s="97" t="s">
        <v>12808</v>
      </c>
      <c r="E1412" s="97" t="s">
        <v>15</v>
      </c>
      <c r="F1412" s="97">
        <v>94</v>
      </c>
      <c r="G1412" s="97"/>
      <c r="H1412" s="124" t="s">
        <v>3183</v>
      </c>
      <c r="I1412" s="125">
        <v>289.35000000000002</v>
      </c>
      <c r="J1412" s="125">
        <v>0</v>
      </c>
      <c r="K1412" s="126">
        <v>289.35000000000002</v>
      </c>
      <c r="L1412" s="100" t="s">
        <v>1324</v>
      </c>
    </row>
    <row r="1413" spans="1:12" ht="56.25" customHeight="1">
      <c r="A1413" s="97">
        <v>25</v>
      </c>
      <c r="B1413" s="122" t="s">
        <v>10254</v>
      </c>
      <c r="C1413" s="123">
        <v>42545</v>
      </c>
      <c r="D1413" s="97" t="s">
        <v>12809</v>
      </c>
      <c r="E1413" s="97" t="s">
        <v>15</v>
      </c>
      <c r="F1413" s="97">
        <v>91</v>
      </c>
      <c r="G1413" s="97"/>
      <c r="H1413" s="124" t="s">
        <v>3184</v>
      </c>
      <c r="I1413" s="125">
        <v>377.91</v>
      </c>
      <c r="J1413" s="125">
        <v>0</v>
      </c>
      <c r="K1413" s="126">
        <v>377.91</v>
      </c>
      <c r="L1413" s="100" t="s">
        <v>1324</v>
      </c>
    </row>
    <row r="1414" spans="1:12" ht="56.25" customHeight="1">
      <c r="A1414" s="97">
        <v>25</v>
      </c>
      <c r="B1414" s="122" t="s">
        <v>10254</v>
      </c>
      <c r="C1414" s="123">
        <v>42545</v>
      </c>
      <c r="D1414" s="97" t="s">
        <v>12810</v>
      </c>
      <c r="E1414" s="97" t="s">
        <v>15</v>
      </c>
      <c r="F1414" s="97">
        <v>92</v>
      </c>
      <c r="G1414" s="97"/>
      <c r="H1414" s="124" t="s">
        <v>3185</v>
      </c>
      <c r="I1414" s="125">
        <v>274.94</v>
      </c>
      <c r="J1414" s="125">
        <v>0</v>
      </c>
      <c r="K1414" s="126">
        <v>274.94</v>
      </c>
      <c r="L1414" s="100" t="s">
        <v>1324</v>
      </c>
    </row>
    <row r="1415" spans="1:12" ht="56.25" customHeight="1">
      <c r="A1415" s="97">
        <v>25</v>
      </c>
      <c r="B1415" s="122" t="s">
        <v>10254</v>
      </c>
      <c r="C1415" s="123">
        <v>42545</v>
      </c>
      <c r="D1415" s="97" t="s">
        <v>12811</v>
      </c>
      <c r="E1415" s="97" t="s">
        <v>15</v>
      </c>
      <c r="F1415" s="97">
        <v>96</v>
      </c>
      <c r="G1415" s="97"/>
      <c r="H1415" s="124" t="s">
        <v>12812</v>
      </c>
      <c r="I1415" s="125">
        <v>358.29</v>
      </c>
      <c r="J1415" s="125">
        <v>0</v>
      </c>
      <c r="K1415" s="126">
        <v>358.29</v>
      </c>
      <c r="L1415" s="100" t="s">
        <v>1324</v>
      </c>
    </row>
    <row r="1416" spans="1:12" ht="56.25" customHeight="1">
      <c r="A1416" s="97">
        <v>25</v>
      </c>
      <c r="B1416" s="122" t="s">
        <v>10189</v>
      </c>
      <c r="C1416" s="123">
        <v>42545</v>
      </c>
      <c r="D1416" s="97" t="s">
        <v>12815</v>
      </c>
      <c r="E1416" s="97" t="s">
        <v>1313</v>
      </c>
      <c r="F1416" s="97">
        <v>10568120</v>
      </c>
      <c r="G1416" s="97"/>
      <c r="H1416" s="124" t="s">
        <v>3187</v>
      </c>
      <c r="I1416" s="125">
        <v>71810.12</v>
      </c>
      <c r="J1416" s="125">
        <v>0</v>
      </c>
      <c r="K1416" s="126">
        <v>71810.12</v>
      </c>
      <c r="L1416" s="100" t="s">
        <v>1324</v>
      </c>
    </row>
    <row r="1417" spans="1:12" ht="56.25" customHeight="1">
      <c r="A1417" s="97">
        <v>25</v>
      </c>
      <c r="B1417" s="122" t="s">
        <v>10189</v>
      </c>
      <c r="C1417" s="123">
        <v>42545</v>
      </c>
      <c r="D1417" s="97" t="s">
        <v>12816</v>
      </c>
      <c r="E1417" s="97" t="s">
        <v>1313</v>
      </c>
      <c r="F1417" s="97">
        <v>10562881</v>
      </c>
      <c r="G1417" s="97"/>
      <c r="H1417" s="124" t="s">
        <v>3188</v>
      </c>
      <c r="I1417" s="125">
        <v>230561</v>
      </c>
      <c r="J1417" s="125">
        <v>0</v>
      </c>
      <c r="K1417" s="126">
        <v>230561</v>
      </c>
      <c r="L1417" s="100" t="s">
        <v>1324</v>
      </c>
    </row>
    <row r="1418" spans="1:12" ht="56.25" customHeight="1">
      <c r="A1418" s="97">
        <v>25</v>
      </c>
      <c r="B1418" s="122" t="s">
        <v>10189</v>
      </c>
      <c r="C1418" s="123">
        <v>42545</v>
      </c>
      <c r="D1418" s="97" t="s">
        <v>12817</v>
      </c>
      <c r="E1418" s="97" t="s">
        <v>1313</v>
      </c>
      <c r="F1418" s="97">
        <v>10554801</v>
      </c>
      <c r="G1418" s="97"/>
      <c r="H1418" s="124" t="s">
        <v>3189</v>
      </c>
      <c r="I1418" s="125">
        <v>719844.78</v>
      </c>
      <c r="J1418" s="125">
        <v>0</v>
      </c>
      <c r="K1418" s="126">
        <v>719844.78</v>
      </c>
      <c r="L1418" s="100" t="s">
        <v>1324</v>
      </c>
    </row>
    <row r="1419" spans="1:12" ht="56.25" customHeight="1">
      <c r="A1419" s="97">
        <v>25</v>
      </c>
      <c r="B1419" s="122" t="s">
        <v>10189</v>
      </c>
      <c r="C1419" s="123">
        <v>42545</v>
      </c>
      <c r="D1419" s="97" t="s">
        <v>12818</v>
      </c>
      <c r="E1419" s="97" t="s">
        <v>1313</v>
      </c>
      <c r="F1419" s="97">
        <v>10562889</v>
      </c>
      <c r="G1419" s="97"/>
      <c r="H1419" s="124" t="s">
        <v>12819</v>
      </c>
      <c r="I1419" s="125">
        <v>457011.09</v>
      </c>
      <c r="J1419" s="125">
        <v>0</v>
      </c>
      <c r="K1419" s="126">
        <v>457011.09</v>
      </c>
      <c r="L1419" s="100" t="s">
        <v>1324</v>
      </c>
    </row>
    <row r="1420" spans="1:12" ht="56.25" customHeight="1">
      <c r="A1420" s="97">
        <v>25</v>
      </c>
      <c r="B1420" s="122" t="s">
        <v>10189</v>
      </c>
      <c r="C1420" s="123">
        <v>42545</v>
      </c>
      <c r="D1420" s="97" t="s">
        <v>12820</v>
      </c>
      <c r="E1420" s="97" t="s">
        <v>1313</v>
      </c>
      <c r="F1420" s="97">
        <v>10562887</v>
      </c>
      <c r="G1420" s="97"/>
      <c r="H1420" s="124" t="s">
        <v>12821</v>
      </c>
      <c r="I1420" s="125">
        <v>537808.15</v>
      </c>
      <c r="J1420" s="125">
        <v>0</v>
      </c>
      <c r="K1420" s="126">
        <v>537808.15</v>
      </c>
      <c r="L1420" s="100" t="s">
        <v>1324</v>
      </c>
    </row>
    <row r="1421" spans="1:12" ht="56.25" customHeight="1">
      <c r="A1421" s="97">
        <v>25</v>
      </c>
      <c r="B1421" s="122" t="s">
        <v>10189</v>
      </c>
      <c r="C1421" s="123">
        <v>42545</v>
      </c>
      <c r="D1421" s="97" t="s">
        <v>12822</v>
      </c>
      <c r="E1421" s="97" t="s">
        <v>1313</v>
      </c>
      <c r="F1421" s="97">
        <v>10562885</v>
      </c>
      <c r="G1421" s="97"/>
      <c r="H1421" s="124" t="s">
        <v>3190</v>
      </c>
      <c r="I1421" s="125">
        <v>433122.35</v>
      </c>
      <c r="J1421" s="125">
        <v>0</v>
      </c>
      <c r="K1421" s="126">
        <v>433122.35</v>
      </c>
      <c r="L1421" s="100" t="s">
        <v>1324</v>
      </c>
    </row>
    <row r="1422" spans="1:12" ht="56.25" customHeight="1">
      <c r="A1422" s="97">
        <v>25</v>
      </c>
      <c r="B1422" s="122" t="s">
        <v>10189</v>
      </c>
      <c r="C1422" s="123">
        <v>42545</v>
      </c>
      <c r="D1422" s="97" t="s">
        <v>12823</v>
      </c>
      <c r="E1422" s="97" t="s">
        <v>1313</v>
      </c>
      <c r="F1422" s="97">
        <v>10562884</v>
      </c>
      <c r="G1422" s="97"/>
      <c r="H1422" s="124" t="s">
        <v>3191</v>
      </c>
      <c r="I1422" s="125">
        <v>2150564.62</v>
      </c>
      <c r="J1422" s="125">
        <v>0</v>
      </c>
      <c r="K1422" s="126">
        <v>2150564.62</v>
      </c>
      <c r="L1422" s="100" t="s">
        <v>1324</v>
      </c>
    </row>
    <row r="1423" spans="1:12" ht="56.25" customHeight="1">
      <c r="A1423" s="97">
        <v>25</v>
      </c>
      <c r="B1423" s="122" t="s">
        <v>10189</v>
      </c>
      <c r="C1423" s="123">
        <v>42545</v>
      </c>
      <c r="D1423" s="97" t="s">
        <v>12824</v>
      </c>
      <c r="E1423" s="97" t="s">
        <v>1313</v>
      </c>
      <c r="F1423" s="97">
        <v>10562883</v>
      </c>
      <c r="G1423" s="97"/>
      <c r="H1423" s="124" t="s">
        <v>3192</v>
      </c>
      <c r="I1423" s="125">
        <v>2057584.55</v>
      </c>
      <c r="J1423" s="125">
        <v>0</v>
      </c>
      <c r="K1423" s="126">
        <v>2057584.55</v>
      </c>
      <c r="L1423" s="100" t="s">
        <v>1324</v>
      </c>
    </row>
    <row r="1424" spans="1:12" ht="56.25" customHeight="1">
      <c r="A1424" s="97">
        <v>25</v>
      </c>
      <c r="B1424" s="122" t="s">
        <v>10189</v>
      </c>
      <c r="C1424" s="123">
        <v>42545</v>
      </c>
      <c r="D1424" s="97" t="s">
        <v>12825</v>
      </c>
      <c r="E1424" s="97" t="s">
        <v>1313</v>
      </c>
      <c r="F1424" s="97">
        <v>10562882</v>
      </c>
      <c r="G1424" s="97"/>
      <c r="H1424" s="124" t="s">
        <v>3193</v>
      </c>
      <c r="I1424" s="125">
        <v>345634.78</v>
      </c>
      <c r="J1424" s="125">
        <v>0</v>
      </c>
      <c r="K1424" s="126">
        <v>345634.78</v>
      </c>
      <c r="L1424" s="100" t="s">
        <v>1324</v>
      </c>
    </row>
    <row r="1425" spans="1:12" ht="56.25" customHeight="1">
      <c r="A1425" s="97">
        <v>25</v>
      </c>
      <c r="B1425" s="122" t="s">
        <v>10189</v>
      </c>
      <c r="C1425" s="123">
        <v>42545</v>
      </c>
      <c r="D1425" s="97" t="s">
        <v>12826</v>
      </c>
      <c r="E1425" s="97" t="s">
        <v>1313</v>
      </c>
      <c r="F1425" s="97">
        <v>10562880</v>
      </c>
      <c r="G1425" s="97"/>
      <c r="H1425" s="124" t="s">
        <v>3194</v>
      </c>
      <c r="I1425" s="125">
        <v>370055.93</v>
      </c>
      <c r="J1425" s="125">
        <v>0</v>
      </c>
      <c r="K1425" s="126">
        <v>370055.93</v>
      </c>
      <c r="L1425" s="100" t="s">
        <v>1324</v>
      </c>
    </row>
    <row r="1426" spans="1:12" ht="56.25" customHeight="1">
      <c r="A1426" s="97">
        <v>25</v>
      </c>
      <c r="B1426" s="122" t="s">
        <v>10189</v>
      </c>
      <c r="C1426" s="123">
        <v>42545</v>
      </c>
      <c r="D1426" s="97" t="s">
        <v>12827</v>
      </c>
      <c r="E1426" s="97" t="s">
        <v>1313</v>
      </c>
      <c r="F1426" s="97">
        <v>10562879</v>
      </c>
      <c r="G1426" s="97"/>
      <c r="H1426" s="124" t="s">
        <v>3195</v>
      </c>
      <c r="I1426" s="125">
        <v>419975.39</v>
      </c>
      <c r="J1426" s="125">
        <v>0</v>
      </c>
      <c r="K1426" s="126">
        <v>419975.39</v>
      </c>
      <c r="L1426" s="100" t="s">
        <v>1324</v>
      </c>
    </row>
    <row r="1427" spans="1:12" ht="56.25" customHeight="1">
      <c r="A1427" s="97">
        <v>25</v>
      </c>
      <c r="B1427" s="122" t="s">
        <v>10189</v>
      </c>
      <c r="C1427" s="123">
        <v>42545</v>
      </c>
      <c r="D1427" s="97" t="s">
        <v>12828</v>
      </c>
      <c r="E1427" s="97" t="s">
        <v>1313</v>
      </c>
      <c r="F1427" s="97">
        <v>10562878</v>
      </c>
      <c r="G1427" s="97"/>
      <c r="H1427" s="124" t="s">
        <v>12829</v>
      </c>
      <c r="I1427" s="125">
        <v>382361.29</v>
      </c>
      <c r="J1427" s="125">
        <v>0</v>
      </c>
      <c r="K1427" s="126">
        <v>382361.29</v>
      </c>
      <c r="L1427" s="100" t="s">
        <v>1324</v>
      </c>
    </row>
    <row r="1428" spans="1:12" ht="56.25" customHeight="1">
      <c r="A1428" s="97">
        <v>25</v>
      </c>
      <c r="B1428" s="122" t="s">
        <v>10189</v>
      </c>
      <c r="C1428" s="123">
        <v>42545</v>
      </c>
      <c r="D1428" s="97" t="s">
        <v>12830</v>
      </c>
      <c r="E1428" s="97" t="s">
        <v>1313</v>
      </c>
      <c r="F1428" s="97">
        <v>10562875</v>
      </c>
      <c r="G1428" s="97"/>
      <c r="H1428" s="124" t="s">
        <v>3196</v>
      </c>
      <c r="I1428" s="125">
        <v>136502.18</v>
      </c>
      <c r="J1428" s="125">
        <v>0</v>
      </c>
      <c r="K1428" s="126">
        <v>136502.18</v>
      </c>
      <c r="L1428" s="100" t="s">
        <v>1324</v>
      </c>
    </row>
    <row r="1429" spans="1:12" ht="56.25" customHeight="1">
      <c r="A1429" s="97">
        <v>25</v>
      </c>
      <c r="B1429" s="122" t="s">
        <v>10189</v>
      </c>
      <c r="C1429" s="123">
        <v>42545</v>
      </c>
      <c r="D1429" s="97" t="s">
        <v>12831</v>
      </c>
      <c r="E1429" s="97" t="s">
        <v>1313</v>
      </c>
      <c r="F1429" s="97">
        <v>10562877</v>
      </c>
      <c r="G1429" s="97"/>
      <c r="H1429" s="124" t="s">
        <v>3197</v>
      </c>
      <c r="I1429" s="125">
        <v>346173.45</v>
      </c>
      <c r="J1429" s="125">
        <v>0</v>
      </c>
      <c r="K1429" s="126">
        <v>346173.45</v>
      </c>
      <c r="L1429" s="100" t="s">
        <v>1324</v>
      </c>
    </row>
    <row r="1430" spans="1:12" ht="56.25" customHeight="1">
      <c r="A1430" s="97">
        <v>25</v>
      </c>
      <c r="B1430" s="122" t="s">
        <v>10189</v>
      </c>
      <c r="C1430" s="123">
        <v>42545</v>
      </c>
      <c r="D1430" s="97" t="s">
        <v>12832</v>
      </c>
      <c r="E1430" s="97" t="s">
        <v>1313</v>
      </c>
      <c r="F1430" s="97">
        <v>10562876</v>
      </c>
      <c r="G1430" s="97"/>
      <c r="H1430" s="124" t="s">
        <v>3198</v>
      </c>
      <c r="I1430" s="125">
        <v>220706.81</v>
      </c>
      <c r="J1430" s="125">
        <v>0</v>
      </c>
      <c r="K1430" s="126">
        <v>220706.81</v>
      </c>
      <c r="L1430" s="100" t="s">
        <v>1324</v>
      </c>
    </row>
    <row r="1431" spans="1:12" ht="56.25" customHeight="1">
      <c r="A1431" s="97">
        <v>25</v>
      </c>
      <c r="B1431" s="122" t="s">
        <v>10189</v>
      </c>
      <c r="C1431" s="123">
        <v>42545</v>
      </c>
      <c r="D1431" s="97" t="s">
        <v>12833</v>
      </c>
      <c r="E1431" s="97" t="s">
        <v>1313</v>
      </c>
      <c r="F1431" s="97">
        <v>10562874</v>
      </c>
      <c r="G1431" s="97"/>
      <c r="H1431" s="124" t="s">
        <v>3199</v>
      </c>
      <c r="I1431" s="125">
        <v>141157.46</v>
      </c>
      <c r="J1431" s="125">
        <v>0</v>
      </c>
      <c r="K1431" s="126">
        <v>141157.46</v>
      </c>
      <c r="L1431" s="100" t="s">
        <v>1324</v>
      </c>
    </row>
    <row r="1432" spans="1:12" ht="56.25" customHeight="1">
      <c r="A1432" s="97">
        <v>25</v>
      </c>
      <c r="B1432" s="122" t="s">
        <v>10189</v>
      </c>
      <c r="C1432" s="123">
        <v>42545</v>
      </c>
      <c r="D1432" s="97" t="s">
        <v>12834</v>
      </c>
      <c r="E1432" s="97" t="s">
        <v>1313</v>
      </c>
      <c r="F1432" s="97">
        <v>10562873</v>
      </c>
      <c r="G1432" s="97"/>
      <c r="H1432" s="124" t="s">
        <v>12835</v>
      </c>
      <c r="I1432" s="125">
        <v>933457.06</v>
      </c>
      <c r="J1432" s="125">
        <v>0</v>
      </c>
      <c r="K1432" s="126">
        <v>933457.06</v>
      </c>
      <c r="L1432" s="100" t="s">
        <v>1324</v>
      </c>
    </row>
    <row r="1433" spans="1:12" ht="56.25" customHeight="1">
      <c r="A1433" s="97">
        <v>25</v>
      </c>
      <c r="B1433" s="122" t="s">
        <v>10189</v>
      </c>
      <c r="C1433" s="123">
        <v>42545</v>
      </c>
      <c r="D1433" s="97" t="s">
        <v>12836</v>
      </c>
      <c r="E1433" s="97" t="s">
        <v>1313</v>
      </c>
      <c r="F1433" s="97">
        <v>10562872</v>
      </c>
      <c r="G1433" s="97"/>
      <c r="H1433" s="124" t="s">
        <v>3200</v>
      </c>
      <c r="I1433" s="125">
        <v>178294.74</v>
      </c>
      <c r="J1433" s="125">
        <v>0</v>
      </c>
      <c r="K1433" s="126">
        <v>178294.74</v>
      </c>
      <c r="L1433" s="100" t="s">
        <v>1324</v>
      </c>
    </row>
    <row r="1434" spans="1:12" ht="56.25" customHeight="1">
      <c r="A1434" s="97">
        <v>25</v>
      </c>
      <c r="B1434" s="122" t="s">
        <v>10189</v>
      </c>
      <c r="C1434" s="123">
        <v>42545</v>
      </c>
      <c r="D1434" s="97" t="s">
        <v>12837</v>
      </c>
      <c r="E1434" s="97" t="s">
        <v>1313</v>
      </c>
      <c r="F1434" s="97">
        <v>10553693</v>
      </c>
      <c r="G1434" s="97"/>
      <c r="H1434" s="124" t="s">
        <v>3201</v>
      </c>
      <c r="I1434" s="125">
        <v>779997.86</v>
      </c>
      <c r="J1434" s="125">
        <v>0</v>
      </c>
      <c r="K1434" s="126">
        <v>779997.86</v>
      </c>
      <c r="L1434" s="100" t="s">
        <v>1324</v>
      </c>
    </row>
    <row r="1435" spans="1:12" ht="56.25" customHeight="1">
      <c r="A1435" s="97">
        <v>25</v>
      </c>
      <c r="B1435" s="122" t="s">
        <v>10189</v>
      </c>
      <c r="C1435" s="123">
        <v>42545</v>
      </c>
      <c r="D1435" s="97" t="s">
        <v>12838</v>
      </c>
      <c r="E1435" s="97" t="s">
        <v>1313</v>
      </c>
      <c r="F1435" s="97">
        <v>10559153</v>
      </c>
      <c r="G1435" s="97"/>
      <c r="H1435" s="124" t="s">
        <v>3202</v>
      </c>
      <c r="I1435" s="125">
        <v>1386072.45</v>
      </c>
      <c r="J1435" s="125">
        <v>0</v>
      </c>
      <c r="K1435" s="126">
        <v>1386072.45</v>
      </c>
      <c r="L1435" s="100" t="s">
        <v>1324</v>
      </c>
    </row>
    <row r="1436" spans="1:12" ht="56.25" customHeight="1">
      <c r="A1436" s="97">
        <v>25</v>
      </c>
      <c r="B1436" s="122" t="s">
        <v>10189</v>
      </c>
      <c r="C1436" s="123">
        <v>42545</v>
      </c>
      <c r="D1436" s="97" t="s">
        <v>12839</v>
      </c>
      <c r="E1436" s="97" t="s">
        <v>1313</v>
      </c>
      <c r="F1436" s="97">
        <v>10559035</v>
      </c>
      <c r="G1436" s="97"/>
      <c r="H1436" s="124" t="s">
        <v>3203</v>
      </c>
      <c r="I1436" s="125">
        <v>64868.32</v>
      </c>
      <c r="J1436" s="125">
        <v>0</v>
      </c>
      <c r="K1436" s="126">
        <v>64868.32</v>
      </c>
      <c r="L1436" s="100" t="s">
        <v>1324</v>
      </c>
    </row>
    <row r="1437" spans="1:12" ht="56.25" customHeight="1">
      <c r="A1437" s="97">
        <v>25</v>
      </c>
      <c r="B1437" s="122" t="s">
        <v>10189</v>
      </c>
      <c r="C1437" s="123">
        <v>42545</v>
      </c>
      <c r="D1437" s="97" t="s">
        <v>12840</v>
      </c>
      <c r="E1437" s="97" t="s">
        <v>1313</v>
      </c>
      <c r="F1437" s="97">
        <v>10554802</v>
      </c>
      <c r="G1437" s="97"/>
      <c r="H1437" s="124" t="s">
        <v>3204</v>
      </c>
      <c r="I1437" s="125">
        <v>51192.29</v>
      </c>
      <c r="J1437" s="125">
        <v>0</v>
      </c>
      <c r="K1437" s="126">
        <v>51192.29</v>
      </c>
      <c r="L1437" s="100" t="s">
        <v>1324</v>
      </c>
    </row>
    <row r="1438" spans="1:12" ht="56.25" customHeight="1">
      <c r="A1438" s="97">
        <v>25</v>
      </c>
      <c r="B1438" s="122" t="s">
        <v>10189</v>
      </c>
      <c r="C1438" s="123">
        <v>42545</v>
      </c>
      <c r="D1438" s="97" t="s">
        <v>12841</v>
      </c>
      <c r="E1438" s="97" t="s">
        <v>1313</v>
      </c>
      <c r="F1438" s="97">
        <v>10554803</v>
      </c>
      <c r="G1438" s="97"/>
      <c r="H1438" s="124" t="s">
        <v>3205</v>
      </c>
      <c r="I1438" s="125">
        <v>54229.4</v>
      </c>
      <c r="J1438" s="125">
        <v>0</v>
      </c>
      <c r="K1438" s="126">
        <v>54229.4</v>
      </c>
      <c r="L1438" s="100" t="s">
        <v>1324</v>
      </c>
    </row>
    <row r="1439" spans="1:12" ht="56.25" customHeight="1">
      <c r="A1439" s="97">
        <v>25</v>
      </c>
      <c r="B1439" s="122" t="s">
        <v>10189</v>
      </c>
      <c r="C1439" s="123">
        <v>42545</v>
      </c>
      <c r="D1439" s="97" t="s">
        <v>12842</v>
      </c>
      <c r="E1439" s="97" t="s">
        <v>1313</v>
      </c>
      <c r="F1439" s="97">
        <v>10554804</v>
      </c>
      <c r="G1439" s="97"/>
      <c r="H1439" s="124" t="s">
        <v>3206</v>
      </c>
      <c r="I1439" s="125">
        <v>54229.4</v>
      </c>
      <c r="J1439" s="125">
        <v>0</v>
      </c>
      <c r="K1439" s="126">
        <v>54229.4</v>
      </c>
      <c r="L1439" s="100" t="s">
        <v>1324</v>
      </c>
    </row>
    <row r="1440" spans="1:12" ht="56.25" customHeight="1">
      <c r="A1440" s="97">
        <v>25</v>
      </c>
      <c r="B1440" s="122" t="s">
        <v>10189</v>
      </c>
      <c r="C1440" s="123">
        <v>42545</v>
      </c>
      <c r="D1440" s="97" t="s">
        <v>12843</v>
      </c>
      <c r="E1440" s="97" t="s">
        <v>1313</v>
      </c>
      <c r="F1440" s="97">
        <v>10554805</v>
      </c>
      <c r="G1440" s="97"/>
      <c r="H1440" s="124" t="s">
        <v>3207</v>
      </c>
      <c r="I1440" s="125">
        <v>82207.59</v>
      </c>
      <c r="J1440" s="125">
        <v>0</v>
      </c>
      <c r="K1440" s="126">
        <v>82207.59</v>
      </c>
      <c r="L1440" s="100" t="s">
        <v>1324</v>
      </c>
    </row>
    <row r="1441" spans="1:12" ht="56.25" customHeight="1">
      <c r="A1441" s="97">
        <v>25</v>
      </c>
      <c r="B1441" s="122" t="s">
        <v>10189</v>
      </c>
      <c r="C1441" s="123">
        <v>42545</v>
      </c>
      <c r="D1441" s="97" t="s">
        <v>12844</v>
      </c>
      <c r="E1441" s="97" t="s">
        <v>1313</v>
      </c>
      <c r="F1441" s="97">
        <v>10554800</v>
      </c>
      <c r="G1441" s="97"/>
      <c r="H1441" s="124" t="s">
        <v>3208</v>
      </c>
      <c r="I1441" s="125">
        <v>36430.839999999997</v>
      </c>
      <c r="J1441" s="125">
        <v>0</v>
      </c>
      <c r="K1441" s="126">
        <v>36430.839999999997</v>
      </c>
      <c r="L1441" s="100" t="s">
        <v>1324</v>
      </c>
    </row>
    <row r="1442" spans="1:12" ht="56.25" customHeight="1">
      <c r="A1442" s="97">
        <v>25</v>
      </c>
      <c r="B1442" s="122" t="s">
        <v>10189</v>
      </c>
      <c r="C1442" s="123">
        <v>42545</v>
      </c>
      <c r="D1442" s="97" t="s">
        <v>12845</v>
      </c>
      <c r="E1442" s="97" t="s">
        <v>1313</v>
      </c>
      <c r="F1442" s="97">
        <v>10554799</v>
      </c>
      <c r="G1442" s="97"/>
      <c r="H1442" s="124" t="s">
        <v>3209</v>
      </c>
      <c r="I1442" s="125">
        <v>452078.84</v>
      </c>
      <c r="J1442" s="125">
        <v>0</v>
      </c>
      <c r="K1442" s="126">
        <v>452078.84</v>
      </c>
      <c r="L1442" s="100" t="s">
        <v>1324</v>
      </c>
    </row>
    <row r="1443" spans="1:12" ht="56.25" customHeight="1">
      <c r="A1443" s="97">
        <v>25</v>
      </c>
      <c r="B1443" s="122" t="s">
        <v>10189</v>
      </c>
      <c r="C1443" s="123">
        <v>42545</v>
      </c>
      <c r="D1443" s="97" t="s">
        <v>12846</v>
      </c>
      <c r="E1443" s="97" t="s">
        <v>1313</v>
      </c>
      <c r="F1443" s="97">
        <v>10554798</v>
      </c>
      <c r="G1443" s="97"/>
      <c r="H1443" s="124" t="s">
        <v>3210</v>
      </c>
      <c r="I1443" s="125">
        <v>34780.04</v>
      </c>
      <c r="J1443" s="125">
        <v>0</v>
      </c>
      <c r="K1443" s="126">
        <v>34780.04</v>
      </c>
      <c r="L1443" s="100" t="s">
        <v>1324</v>
      </c>
    </row>
    <row r="1444" spans="1:12" ht="56.25" customHeight="1">
      <c r="A1444" s="97">
        <v>25</v>
      </c>
      <c r="B1444" s="122" t="s">
        <v>10189</v>
      </c>
      <c r="C1444" s="123">
        <v>42545</v>
      </c>
      <c r="D1444" s="97" t="s">
        <v>12847</v>
      </c>
      <c r="E1444" s="97" t="s">
        <v>1313</v>
      </c>
      <c r="F1444" s="97">
        <v>10554779</v>
      </c>
      <c r="G1444" s="97"/>
      <c r="H1444" s="124" t="s">
        <v>12848</v>
      </c>
      <c r="I1444" s="125">
        <v>1159072.1599999999</v>
      </c>
      <c r="J1444" s="125">
        <v>0</v>
      </c>
      <c r="K1444" s="126">
        <v>1159072.1599999999</v>
      </c>
      <c r="L1444" s="100" t="s">
        <v>1324</v>
      </c>
    </row>
    <row r="1445" spans="1:12" ht="56.25" customHeight="1">
      <c r="A1445" s="97">
        <v>25</v>
      </c>
      <c r="B1445" s="122" t="s">
        <v>10189</v>
      </c>
      <c r="C1445" s="123">
        <v>42545</v>
      </c>
      <c r="D1445" s="97" t="s">
        <v>12849</v>
      </c>
      <c r="E1445" s="97" t="s">
        <v>1313</v>
      </c>
      <c r="F1445" s="97">
        <v>10554778</v>
      </c>
      <c r="G1445" s="97"/>
      <c r="H1445" s="124" t="s">
        <v>3211</v>
      </c>
      <c r="I1445" s="125">
        <v>814226.86</v>
      </c>
      <c r="J1445" s="125">
        <v>0</v>
      </c>
      <c r="K1445" s="126">
        <v>814226.86</v>
      </c>
      <c r="L1445" s="100" t="s">
        <v>1324</v>
      </c>
    </row>
    <row r="1446" spans="1:12" ht="56.25" customHeight="1">
      <c r="A1446" s="97">
        <v>25</v>
      </c>
      <c r="B1446" s="122" t="s">
        <v>10189</v>
      </c>
      <c r="C1446" s="123">
        <v>42545</v>
      </c>
      <c r="D1446" s="97" t="s">
        <v>12851</v>
      </c>
      <c r="E1446" s="97" t="s">
        <v>1313</v>
      </c>
      <c r="F1446" s="97">
        <v>10562888</v>
      </c>
      <c r="G1446" s="97"/>
      <c r="H1446" s="124" t="s">
        <v>3213</v>
      </c>
      <c r="I1446" s="125">
        <v>221331.56</v>
      </c>
      <c r="J1446" s="125">
        <v>0</v>
      </c>
      <c r="K1446" s="126">
        <v>221331.56</v>
      </c>
      <c r="L1446" s="100" t="s">
        <v>1324</v>
      </c>
    </row>
    <row r="1447" spans="1:12" ht="56.25" customHeight="1">
      <c r="A1447" s="97">
        <v>25</v>
      </c>
      <c r="B1447" s="122" t="s">
        <v>10189</v>
      </c>
      <c r="C1447" s="123">
        <v>42548</v>
      </c>
      <c r="D1447" s="97" t="s">
        <v>12858</v>
      </c>
      <c r="E1447" s="97" t="s">
        <v>1313</v>
      </c>
      <c r="F1447" s="97">
        <v>10578451</v>
      </c>
      <c r="G1447" s="97"/>
      <c r="H1447" s="124" t="s">
        <v>3216</v>
      </c>
      <c r="I1447" s="125">
        <v>214619.58</v>
      </c>
      <c r="J1447" s="125">
        <v>0</v>
      </c>
      <c r="K1447" s="126">
        <v>214619.58</v>
      </c>
      <c r="L1447" s="100" t="s">
        <v>1324</v>
      </c>
    </row>
    <row r="1448" spans="1:12" ht="56.25" customHeight="1">
      <c r="A1448" s="97">
        <v>25</v>
      </c>
      <c r="B1448" s="122" t="s">
        <v>10189</v>
      </c>
      <c r="C1448" s="123">
        <v>42548</v>
      </c>
      <c r="D1448" s="97" t="s">
        <v>12859</v>
      </c>
      <c r="E1448" s="97" t="s">
        <v>1313</v>
      </c>
      <c r="F1448" s="97">
        <v>10578477</v>
      </c>
      <c r="G1448" s="97"/>
      <c r="H1448" s="124" t="s">
        <v>3217</v>
      </c>
      <c r="I1448" s="125">
        <v>294046.42</v>
      </c>
      <c r="J1448" s="125">
        <v>0</v>
      </c>
      <c r="K1448" s="126">
        <v>294046.42</v>
      </c>
      <c r="L1448" s="100" t="s">
        <v>1324</v>
      </c>
    </row>
    <row r="1449" spans="1:12" ht="56.25" customHeight="1">
      <c r="A1449" s="97">
        <v>25</v>
      </c>
      <c r="B1449" s="122" t="s">
        <v>10254</v>
      </c>
      <c r="C1449" s="123">
        <v>42549</v>
      </c>
      <c r="D1449" s="97" t="s">
        <v>12869</v>
      </c>
      <c r="E1449" s="97" t="s">
        <v>15</v>
      </c>
      <c r="F1449" s="97">
        <v>101</v>
      </c>
      <c r="G1449" s="97"/>
      <c r="H1449" s="124" t="s">
        <v>3221</v>
      </c>
      <c r="I1449" s="125">
        <v>321.93</v>
      </c>
      <c r="J1449" s="125">
        <v>0</v>
      </c>
      <c r="K1449" s="126">
        <v>321.93</v>
      </c>
      <c r="L1449" s="100" t="s">
        <v>1324</v>
      </c>
    </row>
    <row r="1450" spans="1:12" ht="56.25" customHeight="1">
      <c r="A1450" s="97">
        <v>25</v>
      </c>
      <c r="B1450" s="122" t="s">
        <v>10254</v>
      </c>
      <c r="C1450" s="123">
        <v>42549</v>
      </c>
      <c r="D1450" s="97" t="s">
        <v>12870</v>
      </c>
      <c r="E1450" s="97" t="s">
        <v>15</v>
      </c>
      <c r="F1450" s="97">
        <v>102</v>
      </c>
      <c r="G1450" s="97"/>
      <c r="H1450" s="124" t="s">
        <v>3222</v>
      </c>
      <c r="I1450" s="125">
        <v>373.38</v>
      </c>
      <c r="J1450" s="125">
        <v>0</v>
      </c>
      <c r="K1450" s="126">
        <v>373.38</v>
      </c>
      <c r="L1450" s="100" t="s">
        <v>1324</v>
      </c>
    </row>
    <row r="1451" spans="1:12" ht="56.25" customHeight="1">
      <c r="A1451" s="97">
        <v>25</v>
      </c>
      <c r="B1451" s="122" t="s">
        <v>10189</v>
      </c>
      <c r="C1451" s="123">
        <v>42549</v>
      </c>
      <c r="D1451" s="97" t="s">
        <v>12878</v>
      </c>
      <c r="E1451" s="97" t="s">
        <v>1313</v>
      </c>
      <c r="F1451" s="97">
        <v>10585032</v>
      </c>
      <c r="G1451" s="97"/>
      <c r="H1451" s="124" t="s">
        <v>3229</v>
      </c>
      <c r="I1451" s="125">
        <v>438.45</v>
      </c>
      <c r="J1451" s="125">
        <v>0</v>
      </c>
      <c r="K1451" s="126">
        <v>438.45</v>
      </c>
      <c r="L1451" s="100" t="s">
        <v>1324</v>
      </c>
    </row>
    <row r="1452" spans="1:12" ht="56.25" customHeight="1">
      <c r="A1452" s="97">
        <v>25</v>
      </c>
      <c r="B1452" s="122" t="s">
        <v>10189</v>
      </c>
      <c r="C1452" s="123">
        <v>42549</v>
      </c>
      <c r="D1452" s="97" t="s">
        <v>12879</v>
      </c>
      <c r="E1452" s="97" t="s">
        <v>1313</v>
      </c>
      <c r="F1452" s="97">
        <v>10585031</v>
      </c>
      <c r="G1452" s="97"/>
      <c r="H1452" s="124" t="s">
        <v>3230</v>
      </c>
      <c r="I1452" s="125">
        <v>342085.39</v>
      </c>
      <c r="J1452" s="125">
        <v>0</v>
      </c>
      <c r="K1452" s="126">
        <v>342085.39</v>
      </c>
      <c r="L1452" s="100" t="s">
        <v>1324</v>
      </c>
    </row>
    <row r="1453" spans="1:12" ht="56.25" customHeight="1">
      <c r="A1453" s="97">
        <v>25</v>
      </c>
      <c r="B1453" s="122" t="s">
        <v>10189</v>
      </c>
      <c r="C1453" s="123">
        <v>42549</v>
      </c>
      <c r="D1453" s="97" t="s">
        <v>12880</v>
      </c>
      <c r="E1453" s="97" t="s">
        <v>1313</v>
      </c>
      <c r="F1453" s="97">
        <v>10570916</v>
      </c>
      <c r="G1453" s="97"/>
      <c r="H1453" s="124" t="s">
        <v>3231</v>
      </c>
      <c r="I1453" s="125">
        <v>61132.78</v>
      </c>
      <c r="J1453" s="125">
        <v>0</v>
      </c>
      <c r="K1453" s="126">
        <v>61132.78</v>
      </c>
      <c r="L1453" s="100" t="s">
        <v>1324</v>
      </c>
    </row>
    <row r="1454" spans="1:12" ht="56.25" customHeight="1">
      <c r="A1454" s="97">
        <v>25</v>
      </c>
      <c r="B1454" s="122" t="s">
        <v>10189</v>
      </c>
      <c r="C1454" s="123">
        <v>42549</v>
      </c>
      <c r="D1454" s="97" t="s">
        <v>12881</v>
      </c>
      <c r="E1454" s="97" t="s">
        <v>1313</v>
      </c>
      <c r="F1454" s="97">
        <v>10578487</v>
      </c>
      <c r="G1454" s="97"/>
      <c r="H1454" s="124" t="s">
        <v>3232</v>
      </c>
      <c r="I1454" s="125">
        <v>75137.33</v>
      </c>
      <c r="J1454" s="125">
        <v>0</v>
      </c>
      <c r="K1454" s="126">
        <v>75137.33</v>
      </c>
      <c r="L1454" s="100" t="s">
        <v>1324</v>
      </c>
    </row>
    <row r="1455" spans="1:12" ht="56.25" customHeight="1">
      <c r="A1455" s="97">
        <v>25</v>
      </c>
      <c r="B1455" s="122" t="s">
        <v>10189</v>
      </c>
      <c r="C1455" s="123">
        <v>42549</v>
      </c>
      <c r="D1455" s="97" t="s">
        <v>12882</v>
      </c>
      <c r="E1455" s="97" t="s">
        <v>1313</v>
      </c>
      <c r="F1455" s="97">
        <v>10578488</v>
      </c>
      <c r="G1455" s="97"/>
      <c r="H1455" s="124" t="s">
        <v>3233</v>
      </c>
      <c r="I1455" s="125">
        <v>0.03</v>
      </c>
      <c r="J1455" s="125">
        <v>0</v>
      </c>
      <c r="K1455" s="126">
        <v>0.03</v>
      </c>
      <c r="L1455" s="100" t="s">
        <v>1324</v>
      </c>
    </row>
    <row r="1456" spans="1:12" ht="56.25" customHeight="1">
      <c r="A1456" s="97">
        <v>25</v>
      </c>
      <c r="B1456" s="122" t="s">
        <v>10189</v>
      </c>
      <c r="C1456" s="123">
        <v>42549</v>
      </c>
      <c r="D1456" s="97" t="s">
        <v>12883</v>
      </c>
      <c r="E1456" s="97" t="s">
        <v>1313</v>
      </c>
      <c r="F1456" s="97">
        <v>10578489</v>
      </c>
      <c r="G1456" s="97"/>
      <c r="H1456" s="124" t="s">
        <v>3234</v>
      </c>
      <c r="I1456" s="125">
        <v>169651.6</v>
      </c>
      <c r="J1456" s="125">
        <v>0</v>
      </c>
      <c r="K1456" s="126">
        <v>169651.6</v>
      </c>
      <c r="L1456" s="100" t="s">
        <v>1324</v>
      </c>
    </row>
    <row r="1457" spans="1:12" ht="56.25" customHeight="1">
      <c r="A1457" s="97">
        <v>25</v>
      </c>
      <c r="B1457" s="122" t="s">
        <v>10189</v>
      </c>
      <c r="C1457" s="123">
        <v>42549</v>
      </c>
      <c r="D1457" s="97" t="s">
        <v>12884</v>
      </c>
      <c r="E1457" s="97" t="s">
        <v>1313</v>
      </c>
      <c r="F1457" s="97">
        <v>10578490</v>
      </c>
      <c r="G1457" s="97"/>
      <c r="H1457" s="124" t="s">
        <v>3235</v>
      </c>
      <c r="I1457" s="125">
        <v>399610.6</v>
      </c>
      <c r="J1457" s="125">
        <v>0</v>
      </c>
      <c r="K1457" s="126">
        <v>399610.6</v>
      </c>
      <c r="L1457" s="100" t="s">
        <v>1324</v>
      </c>
    </row>
    <row r="1458" spans="1:12" ht="56.25" customHeight="1">
      <c r="A1458" s="97">
        <v>25</v>
      </c>
      <c r="B1458" s="122" t="s">
        <v>10189</v>
      </c>
      <c r="C1458" s="123">
        <v>42549</v>
      </c>
      <c r="D1458" s="97" t="s">
        <v>12885</v>
      </c>
      <c r="E1458" s="97" t="s">
        <v>1313</v>
      </c>
      <c r="F1458" s="97">
        <v>10585028</v>
      </c>
      <c r="G1458" s="97"/>
      <c r="H1458" s="124" t="s">
        <v>12886</v>
      </c>
      <c r="I1458" s="125">
        <v>29792.639999999999</v>
      </c>
      <c r="J1458" s="125">
        <v>0</v>
      </c>
      <c r="K1458" s="126">
        <v>29792.639999999999</v>
      </c>
      <c r="L1458" s="100" t="s">
        <v>1324</v>
      </c>
    </row>
    <row r="1459" spans="1:12" ht="56.25" customHeight="1">
      <c r="A1459" s="97">
        <v>25</v>
      </c>
      <c r="B1459" s="122" t="s">
        <v>10189</v>
      </c>
      <c r="C1459" s="123">
        <v>42549</v>
      </c>
      <c r="D1459" s="97" t="s">
        <v>12887</v>
      </c>
      <c r="E1459" s="97" t="s">
        <v>1313</v>
      </c>
      <c r="F1459" s="97">
        <v>10578491</v>
      </c>
      <c r="G1459" s="97"/>
      <c r="H1459" s="124" t="s">
        <v>3236</v>
      </c>
      <c r="I1459" s="125">
        <v>4.21</v>
      </c>
      <c r="J1459" s="125">
        <v>0</v>
      </c>
      <c r="K1459" s="126">
        <v>4.21</v>
      </c>
      <c r="L1459" s="100" t="s">
        <v>1324</v>
      </c>
    </row>
    <row r="1460" spans="1:12" ht="56.25" customHeight="1">
      <c r="A1460" s="97">
        <v>25</v>
      </c>
      <c r="B1460" s="122" t="s">
        <v>10189</v>
      </c>
      <c r="C1460" s="123">
        <v>42549</v>
      </c>
      <c r="D1460" s="97" t="s">
        <v>12888</v>
      </c>
      <c r="E1460" s="97" t="s">
        <v>1313</v>
      </c>
      <c r="F1460" s="97">
        <v>10578492</v>
      </c>
      <c r="G1460" s="97"/>
      <c r="H1460" s="124" t="s">
        <v>3237</v>
      </c>
      <c r="I1460" s="125">
        <v>32.1</v>
      </c>
      <c r="J1460" s="125">
        <v>0</v>
      </c>
      <c r="K1460" s="126">
        <v>32.1</v>
      </c>
      <c r="L1460" s="100" t="s">
        <v>1324</v>
      </c>
    </row>
    <row r="1461" spans="1:12" ht="56.25" customHeight="1">
      <c r="A1461" s="97">
        <v>25</v>
      </c>
      <c r="B1461" s="122" t="s">
        <v>10189</v>
      </c>
      <c r="C1461" s="123">
        <v>42549</v>
      </c>
      <c r="D1461" s="97" t="s">
        <v>12889</v>
      </c>
      <c r="E1461" s="97" t="s">
        <v>1313</v>
      </c>
      <c r="F1461" s="97">
        <v>10578493</v>
      </c>
      <c r="G1461" s="97"/>
      <c r="H1461" s="124" t="s">
        <v>3238</v>
      </c>
      <c r="I1461" s="125">
        <v>20.059999999999999</v>
      </c>
      <c r="J1461" s="125">
        <v>0</v>
      </c>
      <c r="K1461" s="126">
        <v>20.059999999999999</v>
      </c>
      <c r="L1461" s="100" t="s">
        <v>1324</v>
      </c>
    </row>
    <row r="1462" spans="1:12" ht="56.25" customHeight="1">
      <c r="A1462" s="97">
        <v>25</v>
      </c>
      <c r="B1462" s="122" t="s">
        <v>10189</v>
      </c>
      <c r="C1462" s="123">
        <v>42549</v>
      </c>
      <c r="D1462" s="97" t="s">
        <v>12890</v>
      </c>
      <c r="E1462" s="97" t="s">
        <v>1313</v>
      </c>
      <c r="F1462" s="97">
        <v>10578494</v>
      </c>
      <c r="G1462" s="97"/>
      <c r="H1462" s="124" t="s">
        <v>3239</v>
      </c>
      <c r="I1462" s="125">
        <v>274.77999999999997</v>
      </c>
      <c r="J1462" s="125">
        <v>0</v>
      </c>
      <c r="K1462" s="126">
        <v>274.77999999999997</v>
      </c>
      <c r="L1462" s="100" t="s">
        <v>1324</v>
      </c>
    </row>
    <row r="1463" spans="1:12" ht="56.25" customHeight="1">
      <c r="A1463" s="97">
        <v>25</v>
      </c>
      <c r="B1463" s="122" t="s">
        <v>10189</v>
      </c>
      <c r="C1463" s="123">
        <v>42549</v>
      </c>
      <c r="D1463" s="97" t="s">
        <v>12891</v>
      </c>
      <c r="E1463" s="97" t="s">
        <v>1313</v>
      </c>
      <c r="F1463" s="97">
        <v>10578502</v>
      </c>
      <c r="G1463" s="97"/>
      <c r="H1463" s="124" t="s">
        <v>3240</v>
      </c>
      <c r="I1463" s="125">
        <v>680000</v>
      </c>
      <c r="J1463" s="125">
        <v>0</v>
      </c>
      <c r="K1463" s="126">
        <v>680000</v>
      </c>
      <c r="L1463" s="100" t="s">
        <v>1324</v>
      </c>
    </row>
    <row r="1464" spans="1:12" ht="56.25" customHeight="1">
      <c r="A1464" s="97">
        <v>25</v>
      </c>
      <c r="B1464" s="122" t="s">
        <v>10189</v>
      </c>
      <c r="C1464" s="123">
        <v>42549</v>
      </c>
      <c r="D1464" s="97" t="s">
        <v>12892</v>
      </c>
      <c r="E1464" s="97" t="s">
        <v>1313</v>
      </c>
      <c r="F1464" s="97">
        <v>10578503</v>
      </c>
      <c r="G1464" s="97"/>
      <c r="H1464" s="124" t="s">
        <v>3241</v>
      </c>
      <c r="I1464" s="125">
        <v>8494.25</v>
      </c>
      <c r="J1464" s="125">
        <v>0</v>
      </c>
      <c r="K1464" s="126">
        <v>8494.25</v>
      </c>
      <c r="L1464" s="100" t="s">
        <v>1324</v>
      </c>
    </row>
    <row r="1465" spans="1:12" ht="56.25" customHeight="1">
      <c r="A1465" s="97">
        <v>25</v>
      </c>
      <c r="B1465" s="122" t="s">
        <v>10189</v>
      </c>
      <c r="C1465" s="123">
        <v>42549</v>
      </c>
      <c r="D1465" s="97" t="s">
        <v>12893</v>
      </c>
      <c r="E1465" s="97" t="s">
        <v>1313</v>
      </c>
      <c r="F1465" s="97">
        <v>10585030</v>
      </c>
      <c r="G1465" s="97"/>
      <c r="H1465" s="124" t="s">
        <v>12894</v>
      </c>
      <c r="I1465" s="125">
        <v>1170955.06</v>
      </c>
      <c r="J1465" s="125">
        <v>0</v>
      </c>
      <c r="K1465" s="126">
        <v>1170955.06</v>
      </c>
      <c r="L1465" s="100" t="s">
        <v>1324</v>
      </c>
    </row>
    <row r="1466" spans="1:12" ht="56.25" customHeight="1">
      <c r="A1466" s="97">
        <v>25</v>
      </c>
      <c r="B1466" s="122" t="s">
        <v>10189</v>
      </c>
      <c r="C1466" s="123">
        <v>42549</v>
      </c>
      <c r="D1466" s="97" t="s">
        <v>12895</v>
      </c>
      <c r="E1466" s="97" t="s">
        <v>1313</v>
      </c>
      <c r="F1466" s="97">
        <v>10578484</v>
      </c>
      <c r="G1466" s="97"/>
      <c r="H1466" s="124" t="s">
        <v>3242</v>
      </c>
      <c r="I1466" s="125">
        <v>39551</v>
      </c>
      <c r="J1466" s="125">
        <v>0</v>
      </c>
      <c r="K1466" s="126">
        <v>39551</v>
      </c>
      <c r="L1466" s="100" t="s">
        <v>1324</v>
      </c>
    </row>
    <row r="1467" spans="1:12" ht="56.25" customHeight="1">
      <c r="A1467" s="97">
        <v>25</v>
      </c>
      <c r="B1467" s="122" t="s">
        <v>10189</v>
      </c>
      <c r="C1467" s="123">
        <v>42549</v>
      </c>
      <c r="D1467" s="97" t="s">
        <v>12896</v>
      </c>
      <c r="E1467" s="97" t="s">
        <v>1313</v>
      </c>
      <c r="F1467" s="97">
        <v>10578467</v>
      </c>
      <c r="G1467" s="97"/>
      <c r="H1467" s="124" t="s">
        <v>3243</v>
      </c>
      <c r="I1467" s="125">
        <v>16667.05</v>
      </c>
      <c r="J1467" s="125">
        <v>0</v>
      </c>
      <c r="K1467" s="126">
        <v>16667.05</v>
      </c>
      <c r="L1467" s="100" t="s">
        <v>1324</v>
      </c>
    </row>
    <row r="1468" spans="1:12" ht="56.25" customHeight="1">
      <c r="A1468" s="97">
        <v>25</v>
      </c>
      <c r="B1468" s="122" t="s">
        <v>10189</v>
      </c>
      <c r="C1468" s="123">
        <v>42549</v>
      </c>
      <c r="D1468" s="97" t="s">
        <v>12897</v>
      </c>
      <c r="E1468" s="97" t="s">
        <v>1313</v>
      </c>
      <c r="F1468" s="97">
        <v>10578468</v>
      </c>
      <c r="G1468" s="97"/>
      <c r="H1468" s="124" t="s">
        <v>12898</v>
      </c>
      <c r="I1468" s="125">
        <v>61992.77</v>
      </c>
      <c r="J1468" s="125">
        <v>0</v>
      </c>
      <c r="K1468" s="126">
        <v>61992.77</v>
      </c>
      <c r="L1468" s="100" t="s">
        <v>1324</v>
      </c>
    </row>
    <row r="1469" spans="1:12" ht="56.25" customHeight="1">
      <c r="A1469" s="97">
        <v>25</v>
      </c>
      <c r="B1469" s="122" t="s">
        <v>10189</v>
      </c>
      <c r="C1469" s="123">
        <v>42549</v>
      </c>
      <c r="D1469" s="97" t="s">
        <v>12899</v>
      </c>
      <c r="E1469" s="97" t="s">
        <v>1313</v>
      </c>
      <c r="F1469" s="97">
        <v>10578474</v>
      </c>
      <c r="G1469" s="97"/>
      <c r="H1469" s="124" t="s">
        <v>12900</v>
      </c>
      <c r="I1469" s="125">
        <v>1689016.91</v>
      </c>
      <c r="J1469" s="125">
        <v>0</v>
      </c>
      <c r="K1469" s="126">
        <v>1689016.91</v>
      </c>
      <c r="L1469" s="100" t="s">
        <v>1324</v>
      </c>
    </row>
    <row r="1470" spans="1:12" ht="56.25" customHeight="1">
      <c r="A1470" s="97">
        <v>25</v>
      </c>
      <c r="B1470" s="122" t="s">
        <v>10189</v>
      </c>
      <c r="C1470" s="123">
        <v>42549</v>
      </c>
      <c r="D1470" s="97" t="s">
        <v>12901</v>
      </c>
      <c r="E1470" s="97" t="s">
        <v>1313</v>
      </c>
      <c r="F1470" s="97">
        <v>10578476</v>
      </c>
      <c r="G1470" s="97"/>
      <c r="H1470" s="124" t="s">
        <v>3244</v>
      </c>
      <c r="I1470" s="125">
        <v>71025.39</v>
      </c>
      <c r="J1470" s="125">
        <v>0</v>
      </c>
      <c r="K1470" s="126">
        <v>71025.39</v>
      </c>
      <c r="L1470" s="100" t="s">
        <v>1324</v>
      </c>
    </row>
    <row r="1471" spans="1:12" ht="56.25" customHeight="1">
      <c r="A1471" s="97">
        <v>25</v>
      </c>
      <c r="B1471" s="122" t="s">
        <v>10189</v>
      </c>
      <c r="C1471" s="123">
        <v>42549</v>
      </c>
      <c r="D1471" s="97" t="s">
        <v>12902</v>
      </c>
      <c r="E1471" s="97" t="s">
        <v>1313</v>
      </c>
      <c r="F1471" s="97">
        <v>10578483</v>
      </c>
      <c r="G1471" s="97"/>
      <c r="H1471" s="124" t="s">
        <v>12903</v>
      </c>
      <c r="I1471" s="125">
        <v>1348015.61</v>
      </c>
      <c r="J1471" s="125">
        <v>0</v>
      </c>
      <c r="K1471" s="126">
        <v>1348015.61</v>
      </c>
      <c r="L1471" s="100" t="s">
        <v>1324</v>
      </c>
    </row>
    <row r="1472" spans="1:12" ht="56.25" customHeight="1">
      <c r="A1472" s="97">
        <v>25</v>
      </c>
      <c r="B1472" s="122" t="s">
        <v>10189</v>
      </c>
      <c r="C1472" s="123">
        <v>42549</v>
      </c>
      <c r="D1472" s="97" t="s">
        <v>12904</v>
      </c>
      <c r="E1472" s="97" t="s">
        <v>1313</v>
      </c>
      <c r="F1472" s="97">
        <v>10578485</v>
      </c>
      <c r="G1472" s="97"/>
      <c r="H1472" s="124" t="s">
        <v>3245</v>
      </c>
      <c r="I1472" s="125">
        <v>368681.8</v>
      </c>
      <c r="J1472" s="125">
        <v>0</v>
      </c>
      <c r="K1472" s="126">
        <v>368681.8</v>
      </c>
      <c r="L1472" s="100" t="s">
        <v>1324</v>
      </c>
    </row>
    <row r="1473" spans="1:12" ht="56.25" customHeight="1">
      <c r="A1473" s="97">
        <v>25</v>
      </c>
      <c r="B1473" s="122" t="s">
        <v>10189</v>
      </c>
      <c r="C1473" s="123">
        <v>42549</v>
      </c>
      <c r="D1473" s="97" t="s">
        <v>12905</v>
      </c>
      <c r="E1473" s="97" t="s">
        <v>1313</v>
      </c>
      <c r="F1473" s="97">
        <v>10578495</v>
      </c>
      <c r="G1473" s="97"/>
      <c r="H1473" s="124" t="s">
        <v>3246</v>
      </c>
      <c r="I1473" s="125">
        <v>1604.63</v>
      </c>
      <c r="J1473" s="125">
        <v>0</v>
      </c>
      <c r="K1473" s="126">
        <v>1604.63</v>
      </c>
      <c r="L1473" s="100" t="s">
        <v>1324</v>
      </c>
    </row>
    <row r="1474" spans="1:12" ht="56.25" customHeight="1">
      <c r="A1474" s="97">
        <v>25</v>
      </c>
      <c r="B1474" s="122" t="s">
        <v>10189</v>
      </c>
      <c r="C1474" s="123">
        <v>42549</v>
      </c>
      <c r="D1474" s="97" t="s">
        <v>12906</v>
      </c>
      <c r="E1474" s="97" t="s">
        <v>1313</v>
      </c>
      <c r="F1474" s="97">
        <v>10578496</v>
      </c>
      <c r="G1474" s="97"/>
      <c r="H1474" s="124" t="s">
        <v>12907</v>
      </c>
      <c r="I1474" s="125">
        <v>60.37</v>
      </c>
      <c r="J1474" s="125">
        <v>0</v>
      </c>
      <c r="K1474" s="126">
        <v>60.37</v>
      </c>
      <c r="L1474" s="100" t="s">
        <v>1324</v>
      </c>
    </row>
    <row r="1475" spans="1:12" ht="56.25" customHeight="1">
      <c r="A1475" s="97">
        <v>25</v>
      </c>
      <c r="B1475" s="122" t="s">
        <v>10189</v>
      </c>
      <c r="C1475" s="123">
        <v>42549</v>
      </c>
      <c r="D1475" s="97" t="s">
        <v>12908</v>
      </c>
      <c r="E1475" s="97" t="s">
        <v>1313</v>
      </c>
      <c r="F1475" s="97">
        <v>10578497</v>
      </c>
      <c r="G1475" s="97"/>
      <c r="H1475" s="124" t="s">
        <v>3247</v>
      </c>
      <c r="I1475" s="125">
        <v>131892.6</v>
      </c>
      <c r="J1475" s="125">
        <v>0</v>
      </c>
      <c r="K1475" s="126">
        <v>131892.6</v>
      </c>
      <c r="L1475" s="100" t="s">
        <v>1324</v>
      </c>
    </row>
    <row r="1476" spans="1:12" ht="56.25" customHeight="1">
      <c r="A1476" s="97">
        <v>25</v>
      </c>
      <c r="B1476" s="122" t="s">
        <v>10189</v>
      </c>
      <c r="C1476" s="123">
        <v>42549</v>
      </c>
      <c r="D1476" s="97" t="s">
        <v>12909</v>
      </c>
      <c r="E1476" s="97" t="s">
        <v>1313</v>
      </c>
      <c r="F1476" s="97">
        <v>10578498</v>
      </c>
      <c r="G1476" s="97"/>
      <c r="H1476" s="124" t="s">
        <v>3248</v>
      </c>
      <c r="I1476" s="125">
        <v>131892.6</v>
      </c>
      <c r="J1476" s="125">
        <v>0</v>
      </c>
      <c r="K1476" s="126">
        <v>131892.6</v>
      </c>
      <c r="L1476" s="100" t="s">
        <v>1324</v>
      </c>
    </row>
    <row r="1477" spans="1:12" ht="56.25" customHeight="1">
      <c r="A1477" s="97">
        <v>25</v>
      </c>
      <c r="B1477" s="122" t="s">
        <v>10189</v>
      </c>
      <c r="C1477" s="123">
        <v>42549</v>
      </c>
      <c r="D1477" s="97" t="s">
        <v>12910</v>
      </c>
      <c r="E1477" s="97" t="s">
        <v>1313</v>
      </c>
      <c r="F1477" s="97">
        <v>10578499</v>
      </c>
      <c r="G1477" s="97"/>
      <c r="H1477" s="124" t="s">
        <v>3249</v>
      </c>
      <c r="I1477" s="125">
        <v>82943.63</v>
      </c>
      <c r="J1477" s="125">
        <v>0</v>
      </c>
      <c r="K1477" s="126">
        <v>82943.63</v>
      </c>
      <c r="L1477" s="100" t="s">
        <v>1324</v>
      </c>
    </row>
    <row r="1478" spans="1:12" ht="56.25" customHeight="1">
      <c r="A1478" s="97">
        <v>25</v>
      </c>
      <c r="B1478" s="122" t="s">
        <v>10189</v>
      </c>
      <c r="C1478" s="123">
        <v>42549</v>
      </c>
      <c r="D1478" s="97" t="s">
        <v>12911</v>
      </c>
      <c r="E1478" s="97" t="s">
        <v>1313</v>
      </c>
      <c r="F1478" s="97">
        <v>10578500</v>
      </c>
      <c r="G1478" s="97"/>
      <c r="H1478" s="124" t="s">
        <v>3250</v>
      </c>
      <c r="I1478" s="125">
        <v>1598.21</v>
      </c>
      <c r="J1478" s="125">
        <v>0</v>
      </c>
      <c r="K1478" s="126">
        <v>1598.21</v>
      </c>
      <c r="L1478" s="100" t="s">
        <v>1324</v>
      </c>
    </row>
    <row r="1479" spans="1:12" ht="56.25" customHeight="1">
      <c r="A1479" s="97">
        <v>25</v>
      </c>
      <c r="B1479" s="122" t="s">
        <v>10189</v>
      </c>
      <c r="C1479" s="123">
        <v>42549</v>
      </c>
      <c r="D1479" s="97" t="s">
        <v>12912</v>
      </c>
      <c r="E1479" s="97" t="s">
        <v>1313</v>
      </c>
      <c r="F1479" s="97">
        <v>10578501</v>
      </c>
      <c r="G1479" s="97"/>
      <c r="H1479" s="124" t="s">
        <v>3251</v>
      </c>
      <c r="I1479" s="125">
        <v>17429.95</v>
      </c>
      <c r="J1479" s="125">
        <v>0</v>
      </c>
      <c r="K1479" s="126">
        <v>17429.95</v>
      </c>
      <c r="L1479" s="100" t="s">
        <v>1324</v>
      </c>
    </row>
    <row r="1480" spans="1:12" ht="56.25" customHeight="1">
      <c r="A1480" s="97">
        <v>25</v>
      </c>
      <c r="B1480" s="122" t="s">
        <v>10189</v>
      </c>
      <c r="C1480" s="123">
        <v>42549</v>
      </c>
      <c r="D1480" s="97" t="s">
        <v>12913</v>
      </c>
      <c r="E1480" s="97" t="s">
        <v>1313</v>
      </c>
      <c r="F1480" s="97">
        <v>10578450</v>
      </c>
      <c r="G1480" s="97"/>
      <c r="H1480" s="124" t="s">
        <v>3252</v>
      </c>
      <c r="I1480" s="125">
        <v>194396.58</v>
      </c>
      <c r="J1480" s="125">
        <v>0</v>
      </c>
      <c r="K1480" s="126">
        <v>194396.58</v>
      </c>
      <c r="L1480" s="100" t="s">
        <v>1324</v>
      </c>
    </row>
    <row r="1481" spans="1:12" ht="56.25" customHeight="1">
      <c r="A1481" s="97">
        <v>25</v>
      </c>
      <c r="B1481" s="122" t="s">
        <v>10189</v>
      </c>
      <c r="C1481" s="123">
        <v>42549</v>
      </c>
      <c r="D1481" s="97" t="s">
        <v>12914</v>
      </c>
      <c r="E1481" s="97" t="s">
        <v>1313</v>
      </c>
      <c r="F1481" s="97">
        <v>10570915</v>
      </c>
      <c r="G1481" s="97"/>
      <c r="H1481" s="124" t="s">
        <v>3253</v>
      </c>
      <c r="I1481" s="125">
        <v>32109.48</v>
      </c>
      <c r="J1481" s="125">
        <v>0</v>
      </c>
      <c r="K1481" s="126">
        <v>32109.48</v>
      </c>
      <c r="L1481" s="100" t="s">
        <v>1324</v>
      </c>
    </row>
    <row r="1482" spans="1:12" ht="56.25" customHeight="1">
      <c r="A1482" s="97">
        <v>25</v>
      </c>
      <c r="B1482" s="122" t="s">
        <v>10189</v>
      </c>
      <c r="C1482" s="123">
        <v>42549</v>
      </c>
      <c r="D1482" s="97" t="s">
        <v>12915</v>
      </c>
      <c r="E1482" s="97" t="s">
        <v>1313</v>
      </c>
      <c r="F1482" s="97">
        <v>10570917</v>
      </c>
      <c r="G1482" s="97"/>
      <c r="H1482" s="124" t="s">
        <v>3254</v>
      </c>
      <c r="I1482" s="125">
        <v>308210.65000000002</v>
      </c>
      <c r="J1482" s="125">
        <v>0</v>
      </c>
      <c r="K1482" s="126">
        <v>308210.65000000002</v>
      </c>
      <c r="L1482" s="100" t="s">
        <v>1324</v>
      </c>
    </row>
    <row r="1483" spans="1:12" ht="56.25" customHeight="1">
      <c r="A1483" s="97">
        <v>25</v>
      </c>
      <c r="B1483" s="122" t="s">
        <v>10189</v>
      </c>
      <c r="C1483" s="123">
        <v>42549</v>
      </c>
      <c r="D1483" s="97" t="s">
        <v>12916</v>
      </c>
      <c r="E1483" s="97" t="s">
        <v>1313</v>
      </c>
      <c r="F1483" s="97">
        <v>10570918</v>
      </c>
      <c r="G1483" s="97"/>
      <c r="H1483" s="124" t="s">
        <v>12917</v>
      </c>
      <c r="I1483" s="125">
        <v>274296.09999999998</v>
      </c>
      <c r="J1483" s="125">
        <v>0</v>
      </c>
      <c r="K1483" s="126">
        <v>274296.09999999998</v>
      </c>
      <c r="L1483" s="100" t="s">
        <v>1324</v>
      </c>
    </row>
    <row r="1484" spans="1:12" ht="56.25" customHeight="1">
      <c r="A1484" s="97">
        <v>25</v>
      </c>
      <c r="B1484" s="122" t="s">
        <v>10189</v>
      </c>
      <c r="C1484" s="123">
        <v>42549</v>
      </c>
      <c r="D1484" s="97" t="s">
        <v>12918</v>
      </c>
      <c r="E1484" s="97" t="s">
        <v>1313</v>
      </c>
      <c r="F1484" s="97">
        <v>10567960</v>
      </c>
      <c r="G1484" s="97"/>
      <c r="H1484" s="124" t="s">
        <v>3255</v>
      </c>
      <c r="I1484" s="125">
        <v>98669</v>
      </c>
      <c r="J1484" s="125">
        <v>0</v>
      </c>
      <c r="K1484" s="126">
        <v>98669</v>
      </c>
      <c r="L1484" s="100" t="s">
        <v>1324</v>
      </c>
    </row>
    <row r="1485" spans="1:12" ht="56.25" customHeight="1">
      <c r="A1485" s="97">
        <v>25</v>
      </c>
      <c r="B1485" s="122" t="s">
        <v>10189</v>
      </c>
      <c r="C1485" s="123">
        <v>42549</v>
      </c>
      <c r="D1485" s="97" t="s">
        <v>12919</v>
      </c>
      <c r="E1485" s="97" t="s">
        <v>1313</v>
      </c>
      <c r="F1485" s="97">
        <v>10568042</v>
      </c>
      <c r="G1485" s="97"/>
      <c r="H1485" s="124" t="s">
        <v>3256</v>
      </c>
      <c r="I1485" s="125">
        <v>1568301.46</v>
      </c>
      <c r="J1485" s="125">
        <v>0</v>
      </c>
      <c r="K1485" s="126">
        <v>1568301.46</v>
      </c>
      <c r="L1485" s="100" t="s">
        <v>1324</v>
      </c>
    </row>
    <row r="1486" spans="1:12" ht="56.25" customHeight="1">
      <c r="A1486" s="97">
        <v>25</v>
      </c>
      <c r="B1486" s="122" t="s">
        <v>10189</v>
      </c>
      <c r="C1486" s="123">
        <v>42549</v>
      </c>
      <c r="D1486" s="97" t="s">
        <v>12920</v>
      </c>
      <c r="E1486" s="97" t="s">
        <v>1313</v>
      </c>
      <c r="F1486" s="97">
        <v>10568117</v>
      </c>
      <c r="G1486" s="97"/>
      <c r="H1486" s="124" t="s">
        <v>12921</v>
      </c>
      <c r="I1486" s="125">
        <v>310842.68</v>
      </c>
      <c r="J1486" s="125">
        <v>0</v>
      </c>
      <c r="K1486" s="126">
        <v>310842.68</v>
      </c>
      <c r="L1486" s="100" t="s">
        <v>1324</v>
      </c>
    </row>
    <row r="1487" spans="1:12" ht="56.25" customHeight="1">
      <c r="A1487" s="97">
        <v>25</v>
      </c>
      <c r="B1487" s="122" t="s">
        <v>10189</v>
      </c>
      <c r="C1487" s="123">
        <v>42549</v>
      </c>
      <c r="D1487" s="97" t="s">
        <v>12922</v>
      </c>
      <c r="E1487" s="97" t="s">
        <v>1313</v>
      </c>
      <c r="F1487" s="97">
        <v>10568121</v>
      </c>
      <c r="G1487" s="97"/>
      <c r="H1487" s="124" t="s">
        <v>12923</v>
      </c>
      <c r="I1487" s="125">
        <v>53042.62</v>
      </c>
      <c r="J1487" s="125">
        <v>0</v>
      </c>
      <c r="K1487" s="126">
        <v>53042.62</v>
      </c>
      <c r="L1487" s="100" t="s">
        <v>1324</v>
      </c>
    </row>
    <row r="1488" spans="1:12" ht="56.25" customHeight="1">
      <c r="A1488" s="97">
        <v>25</v>
      </c>
      <c r="B1488" s="122" t="s">
        <v>10189</v>
      </c>
      <c r="C1488" s="123">
        <v>42549</v>
      </c>
      <c r="D1488" s="97" t="s">
        <v>12924</v>
      </c>
      <c r="E1488" s="97" t="s">
        <v>1313</v>
      </c>
      <c r="F1488" s="97">
        <v>10568129</v>
      </c>
      <c r="G1488" s="97"/>
      <c r="H1488" s="124" t="s">
        <v>3257</v>
      </c>
      <c r="I1488" s="125">
        <v>433556.11</v>
      </c>
      <c r="J1488" s="125">
        <v>0</v>
      </c>
      <c r="K1488" s="126">
        <v>433556.11</v>
      </c>
      <c r="L1488" s="100" t="s">
        <v>1324</v>
      </c>
    </row>
    <row r="1489" spans="1:12" ht="56.25" customHeight="1">
      <c r="A1489" s="97">
        <v>25</v>
      </c>
      <c r="B1489" s="122" t="s">
        <v>10189</v>
      </c>
      <c r="C1489" s="123">
        <v>42549</v>
      </c>
      <c r="D1489" s="97" t="s">
        <v>12925</v>
      </c>
      <c r="E1489" s="97" t="s">
        <v>1313</v>
      </c>
      <c r="F1489" s="97">
        <v>10568130</v>
      </c>
      <c r="G1489" s="97"/>
      <c r="H1489" s="124" t="s">
        <v>3258</v>
      </c>
      <c r="I1489" s="125">
        <v>1348177.36</v>
      </c>
      <c r="J1489" s="125">
        <v>0</v>
      </c>
      <c r="K1489" s="126">
        <v>1348177.36</v>
      </c>
      <c r="L1489" s="100" t="s">
        <v>1324</v>
      </c>
    </row>
    <row r="1490" spans="1:12" ht="56.25" customHeight="1">
      <c r="A1490" s="97">
        <v>25</v>
      </c>
      <c r="B1490" s="122" t="s">
        <v>10189</v>
      </c>
      <c r="C1490" s="123">
        <v>42549</v>
      </c>
      <c r="D1490" s="97" t="s">
        <v>12926</v>
      </c>
      <c r="E1490" s="97" t="s">
        <v>1313</v>
      </c>
      <c r="F1490" s="97">
        <v>10568144</v>
      </c>
      <c r="G1490" s="97"/>
      <c r="H1490" s="124" t="s">
        <v>3259</v>
      </c>
      <c r="I1490" s="125">
        <v>148229.25</v>
      </c>
      <c r="J1490" s="125">
        <v>0</v>
      </c>
      <c r="K1490" s="126">
        <v>148229.25</v>
      </c>
      <c r="L1490" s="100" t="s">
        <v>1324</v>
      </c>
    </row>
    <row r="1491" spans="1:12" ht="56.25" customHeight="1">
      <c r="A1491" s="97">
        <v>25</v>
      </c>
      <c r="B1491" s="122" t="s">
        <v>10189</v>
      </c>
      <c r="C1491" s="123">
        <v>42549</v>
      </c>
      <c r="D1491" s="97" t="s">
        <v>12927</v>
      </c>
      <c r="E1491" s="97" t="s">
        <v>1313</v>
      </c>
      <c r="F1491" s="97">
        <v>10568149</v>
      </c>
      <c r="G1491" s="97"/>
      <c r="H1491" s="124" t="s">
        <v>3260</v>
      </c>
      <c r="I1491" s="125">
        <v>308088.83</v>
      </c>
      <c r="J1491" s="125">
        <v>0</v>
      </c>
      <c r="K1491" s="126">
        <v>308088.83</v>
      </c>
      <c r="L1491" s="100" t="s">
        <v>1324</v>
      </c>
    </row>
    <row r="1492" spans="1:12" ht="56.25" customHeight="1">
      <c r="A1492" s="97">
        <v>25</v>
      </c>
      <c r="B1492" s="122" t="s">
        <v>10189</v>
      </c>
      <c r="C1492" s="123">
        <v>42549</v>
      </c>
      <c r="D1492" s="97" t="s">
        <v>12928</v>
      </c>
      <c r="E1492" s="97" t="s">
        <v>1313</v>
      </c>
      <c r="F1492" s="97">
        <v>10568168</v>
      </c>
      <c r="G1492" s="97"/>
      <c r="H1492" s="124" t="s">
        <v>3261</v>
      </c>
      <c r="I1492" s="125">
        <v>955612.59</v>
      </c>
      <c r="J1492" s="125">
        <v>0</v>
      </c>
      <c r="K1492" s="126">
        <v>955612.59</v>
      </c>
      <c r="L1492" s="100" t="s">
        <v>1324</v>
      </c>
    </row>
    <row r="1493" spans="1:12" ht="56.25" customHeight="1">
      <c r="A1493" s="97">
        <v>25</v>
      </c>
      <c r="B1493" s="122" t="s">
        <v>10189</v>
      </c>
      <c r="C1493" s="123">
        <v>42549</v>
      </c>
      <c r="D1493" s="97" t="s">
        <v>12929</v>
      </c>
      <c r="E1493" s="97" t="s">
        <v>1313</v>
      </c>
      <c r="F1493" s="97">
        <v>10568179</v>
      </c>
      <c r="G1493" s="97"/>
      <c r="H1493" s="124" t="s">
        <v>3262</v>
      </c>
      <c r="I1493" s="125">
        <v>1652630.15</v>
      </c>
      <c r="J1493" s="125">
        <v>0</v>
      </c>
      <c r="K1493" s="126">
        <v>1652630.15</v>
      </c>
      <c r="L1493" s="100" t="s">
        <v>1324</v>
      </c>
    </row>
    <row r="1494" spans="1:12" ht="56.25" customHeight="1">
      <c r="A1494" s="97">
        <v>25</v>
      </c>
      <c r="B1494" s="122" t="s">
        <v>10189</v>
      </c>
      <c r="C1494" s="123">
        <v>42549</v>
      </c>
      <c r="D1494" s="97" t="s">
        <v>12930</v>
      </c>
      <c r="E1494" s="97" t="s">
        <v>1313</v>
      </c>
      <c r="F1494" s="97">
        <v>10568192</v>
      </c>
      <c r="G1494" s="97"/>
      <c r="H1494" s="124" t="s">
        <v>3263</v>
      </c>
      <c r="I1494" s="125">
        <v>532576.85</v>
      </c>
      <c r="J1494" s="125">
        <v>0</v>
      </c>
      <c r="K1494" s="126">
        <v>532576.85</v>
      </c>
      <c r="L1494" s="100" t="s">
        <v>1324</v>
      </c>
    </row>
    <row r="1495" spans="1:12" ht="56.25" customHeight="1">
      <c r="A1495" s="97">
        <v>25</v>
      </c>
      <c r="B1495" s="122" t="s">
        <v>10189</v>
      </c>
      <c r="C1495" s="123">
        <v>42550</v>
      </c>
      <c r="D1495" s="97" t="s">
        <v>12951</v>
      </c>
      <c r="E1495" s="97" t="s">
        <v>1313</v>
      </c>
      <c r="F1495" s="97">
        <v>10591893</v>
      </c>
      <c r="G1495" s="97"/>
      <c r="H1495" s="124" t="s">
        <v>3270</v>
      </c>
      <c r="I1495" s="125">
        <v>244017.96</v>
      </c>
      <c r="J1495" s="125">
        <v>0</v>
      </c>
      <c r="K1495" s="126">
        <v>244017.96</v>
      </c>
      <c r="L1495" s="100" t="s">
        <v>1324</v>
      </c>
    </row>
    <row r="1496" spans="1:12" ht="56.25" customHeight="1">
      <c r="A1496" s="97">
        <v>25</v>
      </c>
      <c r="B1496" s="122" t="s">
        <v>10189</v>
      </c>
      <c r="C1496" s="123">
        <v>42550</v>
      </c>
      <c r="D1496" s="97" t="s">
        <v>12952</v>
      </c>
      <c r="E1496" s="97" t="s">
        <v>1313</v>
      </c>
      <c r="F1496" s="97">
        <v>10591895</v>
      </c>
      <c r="G1496" s="97"/>
      <c r="H1496" s="124" t="s">
        <v>3271</v>
      </c>
      <c r="I1496" s="125">
        <v>54911.79</v>
      </c>
      <c r="J1496" s="125">
        <v>0</v>
      </c>
      <c r="K1496" s="126">
        <v>54911.79</v>
      </c>
      <c r="L1496" s="100" t="s">
        <v>1324</v>
      </c>
    </row>
    <row r="1497" spans="1:12" ht="56.25" customHeight="1">
      <c r="A1497" s="97">
        <v>25</v>
      </c>
      <c r="B1497" s="122" t="s">
        <v>10189</v>
      </c>
      <c r="C1497" s="123">
        <v>42550</v>
      </c>
      <c r="D1497" s="97" t="s">
        <v>12953</v>
      </c>
      <c r="E1497" s="97" t="s">
        <v>1313</v>
      </c>
      <c r="F1497" s="97">
        <v>10591148</v>
      </c>
      <c r="G1497" s="97"/>
      <c r="H1497" s="124" t="s">
        <v>3272</v>
      </c>
      <c r="I1497" s="125">
        <v>334613.09999999998</v>
      </c>
      <c r="J1497" s="125">
        <v>0</v>
      </c>
      <c r="K1497" s="126">
        <v>334613.09999999998</v>
      </c>
      <c r="L1497" s="100" t="s">
        <v>1324</v>
      </c>
    </row>
    <row r="1498" spans="1:12" ht="56.25" customHeight="1">
      <c r="A1498" s="97">
        <v>25</v>
      </c>
      <c r="B1498" s="122" t="s">
        <v>10189</v>
      </c>
      <c r="C1498" s="123">
        <v>42550</v>
      </c>
      <c r="D1498" s="97" t="s">
        <v>12954</v>
      </c>
      <c r="E1498" s="97" t="s">
        <v>1313</v>
      </c>
      <c r="F1498" s="97">
        <v>10591790</v>
      </c>
      <c r="G1498" s="97"/>
      <c r="H1498" s="124" t="s">
        <v>3273</v>
      </c>
      <c r="I1498" s="125">
        <v>27694.42</v>
      </c>
      <c r="J1498" s="125">
        <v>0</v>
      </c>
      <c r="K1498" s="126">
        <v>27694.42</v>
      </c>
      <c r="L1498" s="100" t="s">
        <v>1324</v>
      </c>
    </row>
    <row r="1499" spans="1:12" ht="56.25" customHeight="1">
      <c r="A1499" s="97">
        <v>25</v>
      </c>
      <c r="B1499" s="122" t="s">
        <v>10189</v>
      </c>
      <c r="C1499" s="123">
        <v>42550</v>
      </c>
      <c r="D1499" s="97" t="s">
        <v>12955</v>
      </c>
      <c r="E1499" s="97" t="s">
        <v>1313</v>
      </c>
      <c r="F1499" s="97">
        <v>10591147</v>
      </c>
      <c r="G1499" s="97"/>
      <c r="H1499" s="124" t="s">
        <v>3274</v>
      </c>
      <c r="I1499" s="125">
        <v>33378.79</v>
      </c>
      <c r="J1499" s="125">
        <v>0</v>
      </c>
      <c r="K1499" s="126">
        <v>33378.79</v>
      </c>
      <c r="L1499" s="100" t="s">
        <v>1324</v>
      </c>
    </row>
    <row r="1500" spans="1:12" ht="56.25" customHeight="1">
      <c r="A1500" s="97">
        <v>25</v>
      </c>
      <c r="B1500" s="122" t="s">
        <v>10189</v>
      </c>
      <c r="C1500" s="123">
        <v>42550</v>
      </c>
      <c r="D1500" s="97" t="s">
        <v>12956</v>
      </c>
      <c r="E1500" s="97" t="s">
        <v>1313</v>
      </c>
      <c r="F1500" s="97">
        <v>10591146</v>
      </c>
      <c r="G1500" s="97"/>
      <c r="H1500" s="124" t="s">
        <v>3275</v>
      </c>
      <c r="I1500" s="125">
        <v>150045.46</v>
      </c>
      <c r="J1500" s="125">
        <v>0</v>
      </c>
      <c r="K1500" s="126">
        <v>150045.46</v>
      </c>
      <c r="L1500" s="100" t="s">
        <v>1324</v>
      </c>
    </row>
    <row r="1501" spans="1:12" ht="56.25" customHeight="1">
      <c r="A1501" s="97">
        <v>25</v>
      </c>
      <c r="B1501" s="122" t="s">
        <v>10189</v>
      </c>
      <c r="C1501" s="123">
        <v>42550</v>
      </c>
      <c r="D1501" s="97" t="s">
        <v>12957</v>
      </c>
      <c r="E1501" s="97" t="s">
        <v>1313</v>
      </c>
      <c r="F1501" s="97">
        <v>10591144</v>
      </c>
      <c r="G1501" s="97"/>
      <c r="H1501" s="124" t="s">
        <v>3276</v>
      </c>
      <c r="I1501" s="125">
        <v>417738.69</v>
      </c>
      <c r="J1501" s="125">
        <v>0</v>
      </c>
      <c r="K1501" s="126">
        <v>417738.69</v>
      </c>
      <c r="L1501" s="100" t="s">
        <v>1324</v>
      </c>
    </row>
    <row r="1502" spans="1:12" ht="56.25" customHeight="1">
      <c r="A1502" s="97">
        <v>25</v>
      </c>
      <c r="B1502" s="122" t="s">
        <v>10189</v>
      </c>
      <c r="C1502" s="123">
        <v>42550</v>
      </c>
      <c r="D1502" s="97" t="s">
        <v>12958</v>
      </c>
      <c r="E1502" s="97" t="s">
        <v>1313</v>
      </c>
      <c r="F1502" s="97">
        <v>10591137</v>
      </c>
      <c r="G1502" s="97"/>
      <c r="H1502" s="124" t="s">
        <v>3277</v>
      </c>
      <c r="I1502" s="125">
        <v>622195.04</v>
      </c>
      <c r="J1502" s="125">
        <v>0</v>
      </c>
      <c r="K1502" s="126">
        <v>622195.04</v>
      </c>
      <c r="L1502" s="100" t="s">
        <v>1324</v>
      </c>
    </row>
    <row r="1503" spans="1:12" ht="56.25" customHeight="1">
      <c r="A1503" s="97">
        <v>25</v>
      </c>
      <c r="B1503" s="122" t="s">
        <v>10189</v>
      </c>
      <c r="C1503" s="123">
        <v>42550</v>
      </c>
      <c r="D1503" s="97" t="s">
        <v>12959</v>
      </c>
      <c r="E1503" s="97" t="s">
        <v>1313</v>
      </c>
      <c r="F1503" s="97">
        <v>10591134</v>
      </c>
      <c r="G1503" s="97"/>
      <c r="H1503" s="124" t="s">
        <v>12960</v>
      </c>
      <c r="I1503" s="125">
        <v>1827388.11</v>
      </c>
      <c r="J1503" s="125">
        <v>0</v>
      </c>
      <c r="K1503" s="126">
        <v>1827388.11</v>
      </c>
      <c r="L1503" s="100" t="s">
        <v>1324</v>
      </c>
    </row>
    <row r="1504" spans="1:12" ht="56.25" customHeight="1">
      <c r="A1504" s="97">
        <v>25</v>
      </c>
      <c r="B1504" s="122" t="s">
        <v>10189</v>
      </c>
      <c r="C1504" s="123">
        <v>42550</v>
      </c>
      <c r="D1504" s="97" t="s">
        <v>12961</v>
      </c>
      <c r="E1504" s="97" t="s">
        <v>1313</v>
      </c>
      <c r="F1504" s="97">
        <v>10591119</v>
      </c>
      <c r="G1504" s="97"/>
      <c r="H1504" s="124" t="s">
        <v>3278</v>
      </c>
      <c r="I1504" s="125">
        <v>548427.61</v>
      </c>
      <c r="J1504" s="125">
        <v>0</v>
      </c>
      <c r="K1504" s="126">
        <v>548427.61</v>
      </c>
      <c r="L1504" s="100" t="s">
        <v>1324</v>
      </c>
    </row>
    <row r="1505" spans="1:12" ht="56.25" customHeight="1">
      <c r="A1505" s="97">
        <v>25</v>
      </c>
      <c r="B1505" s="122" t="s">
        <v>10189</v>
      </c>
      <c r="C1505" s="123">
        <v>42550</v>
      </c>
      <c r="D1505" s="97" t="s">
        <v>12962</v>
      </c>
      <c r="E1505" s="97" t="s">
        <v>1313</v>
      </c>
      <c r="F1505" s="97">
        <v>10591109</v>
      </c>
      <c r="G1505" s="97"/>
      <c r="H1505" s="124" t="s">
        <v>12963</v>
      </c>
      <c r="I1505" s="125">
        <v>5156856.4800000004</v>
      </c>
      <c r="J1505" s="125">
        <v>0</v>
      </c>
      <c r="K1505" s="126">
        <v>5156856.4800000004</v>
      </c>
      <c r="L1505" s="100" t="s">
        <v>1324</v>
      </c>
    </row>
    <row r="1506" spans="1:12" ht="56.25" customHeight="1">
      <c r="A1506" s="97">
        <v>25</v>
      </c>
      <c r="B1506" s="122" t="s">
        <v>10189</v>
      </c>
      <c r="C1506" s="123">
        <v>42550</v>
      </c>
      <c r="D1506" s="97" t="s">
        <v>12964</v>
      </c>
      <c r="E1506" s="97" t="s">
        <v>1313</v>
      </c>
      <c r="F1506" s="97">
        <v>10591055</v>
      </c>
      <c r="G1506" s="97"/>
      <c r="H1506" s="124" t="s">
        <v>3279</v>
      </c>
      <c r="I1506" s="125">
        <v>312541.75</v>
      </c>
      <c r="J1506" s="125">
        <v>0</v>
      </c>
      <c r="K1506" s="126">
        <v>312541.75</v>
      </c>
      <c r="L1506" s="100" t="s">
        <v>1324</v>
      </c>
    </row>
    <row r="1507" spans="1:12" ht="56.25" customHeight="1">
      <c r="A1507" s="97">
        <v>25</v>
      </c>
      <c r="B1507" s="122" t="s">
        <v>10189</v>
      </c>
      <c r="C1507" s="123">
        <v>42550</v>
      </c>
      <c r="D1507" s="97" t="s">
        <v>12965</v>
      </c>
      <c r="E1507" s="97" t="s">
        <v>1313</v>
      </c>
      <c r="F1507" s="97">
        <v>10591939</v>
      </c>
      <c r="G1507" s="97"/>
      <c r="H1507" s="124" t="s">
        <v>3280</v>
      </c>
      <c r="I1507" s="125">
        <v>26.32</v>
      </c>
      <c r="J1507" s="125">
        <v>0</v>
      </c>
      <c r="K1507" s="126">
        <v>26.32</v>
      </c>
      <c r="L1507" s="100" t="s">
        <v>1324</v>
      </c>
    </row>
    <row r="1508" spans="1:12" ht="56.25" customHeight="1">
      <c r="A1508" s="97">
        <v>25</v>
      </c>
      <c r="B1508" s="122" t="s">
        <v>10189</v>
      </c>
      <c r="C1508" s="123">
        <v>42550</v>
      </c>
      <c r="D1508" s="97" t="s">
        <v>12966</v>
      </c>
      <c r="E1508" s="97" t="s">
        <v>1313</v>
      </c>
      <c r="F1508" s="97">
        <v>10591940</v>
      </c>
      <c r="G1508" s="97"/>
      <c r="H1508" s="124" t="s">
        <v>3281</v>
      </c>
      <c r="I1508" s="125">
        <v>0.59</v>
      </c>
      <c r="J1508" s="125">
        <v>0</v>
      </c>
      <c r="K1508" s="126">
        <v>0.59</v>
      </c>
      <c r="L1508" s="100" t="s">
        <v>1324</v>
      </c>
    </row>
    <row r="1509" spans="1:12" ht="56.25" customHeight="1">
      <c r="A1509" s="97">
        <v>25</v>
      </c>
      <c r="B1509" s="122" t="s">
        <v>10189</v>
      </c>
      <c r="C1509" s="123">
        <v>42550</v>
      </c>
      <c r="D1509" s="97" t="s">
        <v>12967</v>
      </c>
      <c r="E1509" s="97" t="s">
        <v>1313</v>
      </c>
      <c r="F1509" s="97">
        <v>10591941</v>
      </c>
      <c r="G1509" s="97"/>
      <c r="H1509" s="124" t="s">
        <v>3282</v>
      </c>
      <c r="I1509" s="125">
        <v>112.05</v>
      </c>
      <c r="J1509" s="125">
        <v>0</v>
      </c>
      <c r="K1509" s="126">
        <v>112.05</v>
      </c>
      <c r="L1509" s="100" t="s">
        <v>1324</v>
      </c>
    </row>
    <row r="1510" spans="1:12" ht="56.25" customHeight="1">
      <c r="A1510" s="97">
        <v>25</v>
      </c>
      <c r="B1510" s="122" t="s">
        <v>10189</v>
      </c>
      <c r="C1510" s="123">
        <v>42550</v>
      </c>
      <c r="D1510" s="97" t="s">
        <v>12968</v>
      </c>
      <c r="E1510" s="97" t="s">
        <v>1313</v>
      </c>
      <c r="F1510" s="97">
        <v>10591942</v>
      </c>
      <c r="G1510" s="97"/>
      <c r="H1510" s="124" t="s">
        <v>3283</v>
      </c>
      <c r="I1510" s="125">
        <v>44110.37</v>
      </c>
      <c r="J1510" s="125">
        <v>0</v>
      </c>
      <c r="K1510" s="126">
        <v>44110.37</v>
      </c>
      <c r="L1510" s="100" t="s">
        <v>1324</v>
      </c>
    </row>
    <row r="1511" spans="1:12" ht="56.25" customHeight="1">
      <c r="A1511" s="97">
        <v>25</v>
      </c>
      <c r="B1511" s="122" t="s">
        <v>10189</v>
      </c>
      <c r="C1511" s="123">
        <v>42550</v>
      </c>
      <c r="D1511" s="97" t="s">
        <v>12969</v>
      </c>
      <c r="E1511" s="97" t="s">
        <v>1313</v>
      </c>
      <c r="F1511" s="97">
        <v>10591938</v>
      </c>
      <c r="G1511" s="97"/>
      <c r="H1511" s="124" t="s">
        <v>3284</v>
      </c>
      <c r="I1511" s="125">
        <v>1244.07</v>
      </c>
      <c r="J1511" s="125">
        <v>0</v>
      </c>
      <c r="K1511" s="126">
        <v>1244.07</v>
      </c>
      <c r="L1511" s="100" t="s">
        <v>1324</v>
      </c>
    </row>
    <row r="1512" spans="1:12" ht="56.25" customHeight="1">
      <c r="A1512" s="97">
        <v>25</v>
      </c>
      <c r="B1512" s="122" t="s">
        <v>10189</v>
      </c>
      <c r="C1512" s="123">
        <v>42550</v>
      </c>
      <c r="D1512" s="97" t="s">
        <v>12970</v>
      </c>
      <c r="E1512" s="97" t="s">
        <v>1313</v>
      </c>
      <c r="F1512" s="97">
        <v>10591937</v>
      </c>
      <c r="G1512" s="97"/>
      <c r="H1512" s="124" t="s">
        <v>3285</v>
      </c>
      <c r="I1512" s="125">
        <v>3017.49</v>
      </c>
      <c r="J1512" s="125">
        <v>0</v>
      </c>
      <c r="K1512" s="126">
        <v>3017.49</v>
      </c>
      <c r="L1512" s="100" t="s">
        <v>1324</v>
      </c>
    </row>
    <row r="1513" spans="1:12" ht="56.25" customHeight="1">
      <c r="A1513" s="97">
        <v>25</v>
      </c>
      <c r="B1513" s="122" t="s">
        <v>10189</v>
      </c>
      <c r="C1513" s="123">
        <v>42550</v>
      </c>
      <c r="D1513" s="97" t="s">
        <v>12971</v>
      </c>
      <c r="E1513" s="97" t="s">
        <v>1313</v>
      </c>
      <c r="F1513" s="97">
        <v>10591931</v>
      </c>
      <c r="G1513" s="97"/>
      <c r="H1513" s="124" t="s">
        <v>3286</v>
      </c>
      <c r="I1513" s="125">
        <v>115205.64</v>
      </c>
      <c r="J1513" s="125">
        <v>0</v>
      </c>
      <c r="K1513" s="126">
        <v>115205.64</v>
      </c>
      <c r="L1513" s="100" t="s">
        <v>1324</v>
      </c>
    </row>
    <row r="1514" spans="1:12" ht="56.25" customHeight="1">
      <c r="A1514" s="97">
        <v>25</v>
      </c>
      <c r="B1514" s="122" t="s">
        <v>10189</v>
      </c>
      <c r="C1514" s="123">
        <v>42550</v>
      </c>
      <c r="D1514" s="97" t="s">
        <v>12972</v>
      </c>
      <c r="E1514" s="97" t="s">
        <v>1313</v>
      </c>
      <c r="F1514" s="97">
        <v>10591933</v>
      </c>
      <c r="G1514" s="97"/>
      <c r="H1514" s="124" t="s">
        <v>3287</v>
      </c>
      <c r="I1514" s="125">
        <v>146430.15</v>
      </c>
      <c r="J1514" s="125">
        <v>0</v>
      </c>
      <c r="K1514" s="126">
        <v>146430.15</v>
      </c>
      <c r="L1514" s="100" t="s">
        <v>1324</v>
      </c>
    </row>
    <row r="1515" spans="1:12" ht="56.25" customHeight="1">
      <c r="A1515" s="97">
        <v>25</v>
      </c>
      <c r="B1515" s="122" t="s">
        <v>10189</v>
      </c>
      <c r="C1515" s="123">
        <v>42550</v>
      </c>
      <c r="D1515" s="97" t="s">
        <v>12973</v>
      </c>
      <c r="E1515" s="97" t="s">
        <v>1313</v>
      </c>
      <c r="F1515" s="97">
        <v>10591934</v>
      </c>
      <c r="G1515" s="97"/>
      <c r="H1515" s="124" t="s">
        <v>3288</v>
      </c>
      <c r="I1515" s="125">
        <v>138202.25</v>
      </c>
      <c r="J1515" s="125">
        <v>0</v>
      </c>
      <c r="K1515" s="126">
        <v>138202.25</v>
      </c>
      <c r="L1515" s="100" t="s">
        <v>1324</v>
      </c>
    </row>
    <row r="1516" spans="1:12" ht="56.25" customHeight="1">
      <c r="A1516" s="97">
        <v>25</v>
      </c>
      <c r="B1516" s="122" t="s">
        <v>10189</v>
      </c>
      <c r="C1516" s="123">
        <v>42550</v>
      </c>
      <c r="D1516" s="97" t="s">
        <v>12974</v>
      </c>
      <c r="E1516" s="97" t="s">
        <v>1313</v>
      </c>
      <c r="F1516" s="97">
        <v>10591946</v>
      </c>
      <c r="G1516" s="97"/>
      <c r="H1516" s="124" t="s">
        <v>3289</v>
      </c>
      <c r="I1516" s="125">
        <v>1234746.3799999999</v>
      </c>
      <c r="J1516" s="125">
        <v>0</v>
      </c>
      <c r="K1516" s="126">
        <v>1234746.3799999999</v>
      </c>
      <c r="L1516" s="100" t="s">
        <v>1324</v>
      </c>
    </row>
    <row r="1517" spans="1:12" ht="56.25" customHeight="1">
      <c r="A1517" s="97">
        <v>25</v>
      </c>
      <c r="B1517" s="122" t="s">
        <v>10189</v>
      </c>
      <c r="C1517" s="123">
        <v>42550</v>
      </c>
      <c r="D1517" s="97" t="s">
        <v>12975</v>
      </c>
      <c r="E1517" s="97" t="s">
        <v>1313</v>
      </c>
      <c r="F1517" s="97">
        <v>10591945</v>
      </c>
      <c r="G1517" s="97"/>
      <c r="H1517" s="124" t="s">
        <v>12976</v>
      </c>
      <c r="I1517" s="125">
        <v>1403551.36</v>
      </c>
      <c r="J1517" s="125">
        <v>0</v>
      </c>
      <c r="K1517" s="126">
        <v>1403551.36</v>
      </c>
      <c r="L1517" s="100" t="s">
        <v>1324</v>
      </c>
    </row>
    <row r="1518" spans="1:12" ht="56.25" customHeight="1">
      <c r="A1518" s="97">
        <v>25</v>
      </c>
      <c r="B1518" s="122" t="s">
        <v>10189</v>
      </c>
      <c r="C1518" s="123">
        <v>42550</v>
      </c>
      <c r="D1518" s="97" t="s">
        <v>12977</v>
      </c>
      <c r="E1518" s="97" t="s">
        <v>1313</v>
      </c>
      <c r="F1518" s="97">
        <v>10591944</v>
      </c>
      <c r="G1518" s="97"/>
      <c r="H1518" s="124" t="s">
        <v>3290</v>
      </c>
      <c r="I1518" s="125">
        <v>171688.75</v>
      </c>
      <c r="J1518" s="125">
        <v>0</v>
      </c>
      <c r="K1518" s="126">
        <v>171688.75</v>
      </c>
      <c r="L1518" s="100" t="s">
        <v>1324</v>
      </c>
    </row>
    <row r="1519" spans="1:12" ht="56.25" customHeight="1">
      <c r="A1519" s="97">
        <v>25</v>
      </c>
      <c r="B1519" s="122" t="s">
        <v>10189</v>
      </c>
      <c r="C1519" s="123">
        <v>42550</v>
      </c>
      <c r="D1519" s="97" t="s">
        <v>12978</v>
      </c>
      <c r="E1519" s="97" t="s">
        <v>1313</v>
      </c>
      <c r="F1519" s="97">
        <v>10591943</v>
      </c>
      <c r="G1519" s="97"/>
      <c r="H1519" s="124" t="s">
        <v>3291</v>
      </c>
      <c r="I1519" s="125">
        <v>19</v>
      </c>
      <c r="J1519" s="125">
        <v>0</v>
      </c>
      <c r="K1519" s="126">
        <v>19</v>
      </c>
      <c r="L1519" s="100" t="s">
        <v>1324</v>
      </c>
    </row>
    <row r="1520" spans="1:12" ht="56.25" customHeight="1">
      <c r="A1520" s="97">
        <v>25</v>
      </c>
      <c r="B1520" s="122" t="s">
        <v>10189</v>
      </c>
      <c r="C1520" s="123">
        <v>42550</v>
      </c>
      <c r="D1520" s="97" t="s">
        <v>12979</v>
      </c>
      <c r="E1520" s="97" t="s">
        <v>1313</v>
      </c>
      <c r="F1520" s="97">
        <v>10591947</v>
      </c>
      <c r="G1520" s="97"/>
      <c r="H1520" s="124" t="s">
        <v>3292</v>
      </c>
      <c r="I1520" s="125">
        <v>366715.71</v>
      </c>
      <c r="J1520" s="125">
        <v>0</v>
      </c>
      <c r="K1520" s="126">
        <v>366715.71</v>
      </c>
      <c r="L1520" s="100" t="s">
        <v>1324</v>
      </c>
    </row>
    <row r="1521" spans="1:12" ht="56.25" customHeight="1">
      <c r="A1521" s="97">
        <v>25</v>
      </c>
      <c r="B1521" s="122" t="s">
        <v>10189</v>
      </c>
      <c r="C1521" s="123">
        <v>42550</v>
      </c>
      <c r="D1521" s="97" t="s">
        <v>12980</v>
      </c>
      <c r="E1521" s="97" t="s">
        <v>1313</v>
      </c>
      <c r="F1521" s="97">
        <v>10568128</v>
      </c>
      <c r="G1521" s="97"/>
      <c r="H1521" s="124" t="s">
        <v>3293</v>
      </c>
      <c r="I1521" s="125">
        <v>596832.16</v>
      </c>
      <c r="J1521" s="125">
        <v>0</v>
      </c>
      <c r="K1521" s="126">
        <v>596832.16</v>
      </c>
      <c r="L1521" s="100" t="s">
        <v>1324</v>
      </c>
    </row>
    <row r="1522" spans="1:12" ht="56.25" customHeight="1">
      <c r="A1522" s="97">
        <v>25</v>
      </c>
      <c r="B1522" s="122" t="s">
        <v>10189</v>
      </c>
      <c r="C1522" s="123">
        <v>42551</v>
      </c>
      <c r="D1522" s="97" t="s">
        <v>13106</v>
      </c>
      <c r="E1522" s="97" t="s">
        <v>1313</v>
      </c>
      <c r="F1522" s="97">
        <v>10599852</v>
      </c>
      <c r="G1522" s="97"/>
      <c r="H1522" s="124" t="s">
        <v>13107</v>
      </c>
      <c r="I1522" s="125">
        <v>833724.09</v>
      </c>
      <c r="J1522" s="125">
        <v>0</v>
      </c>
      <c r="K1522" s="126">
        <v>833724.09</v>
      </c>
      <c r="L1522" s="100" t="s">
        <v>1324</v>
      </c>
    </row>
    <row r="1523" spans="1:12" ht="56.25" customHeight="1">
      <c r="A1523" s="97">
        <v>25</v>
      </c>
      <c r="B1523" s="122" t="s">
        <v>10189</v>
      </c>
      <c r="C1523" s="123">
        <v>42551</v>
      </c>
      <c r="D1523" s="97" t="s">
        <v>13108</v>
      </c>
      <c r="E1523" s="97" t="s">
        <v>1313</v>
      </c>
      <c r="F1523" s="97">
        <v>10599851</v>
      </c>
      <c r="G1523" s="97"/>
      <c r="H1523" s="124" t="s">
        <v>3314</v>
      </c>
      <c r="I1523" s="125">
        <v>1921260.67</v>
      </c>
      <c r="J1523" s="125">
        <v>0</v>
      </c>
      <c r="K1523" s="126">
        <v>1921260.67</v>
      </c>
      <c r="L1523" s="100" t="s">
        <v>1324</v>
      </c>
    </row>
    <row r="1524" spans="1:12" ht="56.25" customHeight="1">
      <c r="A1524" s="97">
        <v>25</v>
      </c>
      <c r="B1524" s="122" t="s">
        <v>10189</v>
      </c>
      <c r="C1524" s="123">
        <v>42551</v>
      </c>
      <c r="D1524" s="97" t="s">
        <v>13109</v>
      </c>
      <c r="E1524" s="97" t="s">
        <v>1313</v>
      </c>
      <c r="F1524" s="97">
        <v>10599850</v>
      </c>
      <c r="G1524" s="97"/>
      <c r="H1524" s="124" t="s">
        <v>3315</v>
      </c>
      <c r="I1524" s="125">
        <v>247934.73</v>
      </c>
      <c r="J1524" s="125">
        <v>0</v>
      </c>
      <c r="K1524" s="126">
        <v>247934.73</v>
      </c>
      <c r="L1524" s="100" t="s">
        <v>1324</v>
      </c>
    </row>
    <row r="1525" spans="1:12" ht="56.25" customHeight="1">
      <c r="A1525" s="97">
        <v>25</v>
      </c>
      <c r="B1525" s="122" t="s">
        <v>10189</v>
      </c>
      <c r="C1525" s="123">
        <v>42551</v>
      </c>
      <c r="D1525" s="97" t="s">
        <v>13110</v>
      </c>
      <c r="E1525" s="97" t="s">
        <v>1313</v>
      </c>
      <c r="F1525" s="97">
        <v>10599848</v>
      </c>
      <c r="G1525" s="97"/>
      <c r="H1525" s="124" t="s">
        <v>3316</v>
      </c>
      <c r="I1525" s="125">
        <v>631716.1</v>
      </c>
      <c r="J1525" s="125">
        <v>0</v>
      </c>
      <c r="K1525" s="126">
        <v>631716.1</v>
      </c>
      <c r="L1525" s="100" t="s">
        <v>1324</v>
      </c>
    </row>
    <row r="1526" spans="1:12" ht="56.25" customHeight="1">
      <c r="A1526" s="97">
        <v>25</v>
      </c>
      <c r="B1526" s="122" t="s">
        <v>10189</v>
      </c>
      <c r="C1526" s="123">
        <v>42551</v>
      </c>
      <c r="D1526" s="97" t="s">
        <v>13111</v>
      </c>
      <c r="E1526" s="97" t="s">
        <v>1313</v>
      </c>
      <c r="F1526" s="97">
        <v>10599823</v>
      </c>
      <c r="G1526" s="97"/>
      <c r="H1526" s="124" t="s">
        <v>3317</v>
      </c>
      <c r="I1526" s="125">
        <v>309189.05</v>
      </c>
      <c r="J1526" s="125">
        <v>0</v>
      </c>
      <c r="K1526" s="126">
        <v>309189.05</v>
      </c>
      <c r="L1526" s="100" t="s">
        <v>1324</v>
      </c>
    </row>
    <row r="1527" spans="1:12" ht="56.25" customHeight="1">
      <c r="A1527" s="97">
        <v>25</v>
      </c>
      <c r="B1527" s="122" t="s">
        <v>10189</v>
      </c>
      <c r="C1527" s="123">
        <v>42551</v>
      </c>
      <c r="D1527" s="97" t="s">
        <v>13112</v>
      </c>
      <c r="E1527" s="97" t="s">
        <v>1313</v>
      </c>
      <c r="F1527" s="97">
        <v>10599822</v>
      </c>
      <c r="G1527" s="97"/>
      <c r="H1527" s="124" t="s">
        <v>3318</v>
      </c>
      <c r="I1527" s="125">
        <v>346446.21</v>
      </c>
      <c r="J1527" s="125">
        <v>0</v>
      </c>
      <c r="K1527" s="126">
        <v>346446.21</v>
      </c>
      <c r="L1527" s="100" t="s">
        <v>1324</v>
      </c>
    </row>
    <row r="1528" spans="1:12" ht="56.25" customHeight="1">
      <c r="A1528" s="97">
        <v>25</v>
      </c>
      <c r="B1528" s="122" t="s">
        <v>10189</v>
      </c>
      <c r="C1528" s="123">
        <v>42551</v>
      </c>
      <c r="D1528" s="97" t="s">
        <v>13113</v>
      </c>
      <c r="E1528" s="97" t="s">
        <v>1313</v>
      </c>
      <c r="F1528" s="97">
        <v>10599816</v>
      </c>
      <c r="G1528" s="97"/>
      <c r="H1528" s="124" t="s">
        <v>13114</v>
      </c>
      <c r="I1528" s="125">
        <v>516440.52</v>
      </c>
      <c r="J1528" s="125">
        <v>0</v>
      </c>
      <c r="K1528" s="126">
        <v>516440.52</v>
      </c>
      <c r="L1528" s="100" t="s">
        <v>1324</v>
      </c>
    </row>
    <row r="1529" spans="1:12" ht="56.25" customHeight="1">
      <c r="A1529" s="97">
        <v>25</v>
      </c>
      <c r="B1529" s="122" t="s">
        <v>10189</v>
      </c>
      <c r="C1529" s="123">
        <v>42552</v>
      </c>
      <c r="D1529" s="97" t="s">
        <v>13135</v>
      </c>
      <c r="E1529" s="97" t="s">
        <v>1313</v>
      </c>
      <c r="F1529" s="97">
        <v>10616647</v>
      </c>
      <c r="G1529" s="97"/>
      <c r="H1529" s="124" t="s">
        <v>3329</v>
      </c>
      <c r="I1529" s="125">
        <v>702281.39</v>
      </c>
      <c r="J1529" s="125">
        <v>0</v>
      </c>
      <c r="K1529" s="126">
        <v>702281.39</v>
      </c>
      <c r="L1529" s="100" t="s">
        <v>1324</v>
      </c>
    </row>
    <row r="1530" spans="1:12" ht="56.25" customHeight="1">
      <c r="A1530" s="97">
        <v>25</v>
      </c>
      <c r="B1530" s="122" t="s">
        <v>10189</v>
      </c>
      <c r="C1530" s="123">
        <v>42552</v>
      </c>
      <c r="D1530" s="97" t="s">
        <v>13136</v>
      </c>
      <c r="E1530" s="97" t="s">
        <v>1313</v>
      </c>
      <c r="F1530" s="97">
        <v>10616646</v>
      </c>
      <c r="G1530" s="97"/>
      <c r="H1530" s="124" t="s">
        <v>3330</v>
      </c>
      <c r="I1530" s="125">
        <v>98921.25</v>
      </c>
      <c r="J1530" s="125">
        <v>0</v>
      </c>
      <c r="K1530" s="126">
        <v>98921.25</v>
      </c>
      <c r="L1530" s="100" t="s">
        <v>1324</v>
      </c>
    </row>
    <row r="1531" spans="1:12" ht="56.25" customHeight="1">
      <c r="A1531" s="97">
        <v>25</v>
      </c>
      <c r="B1531" s="122" t="s">
        <v>10189</v>
      </c>
      <c r="C1531" s="123">
        <v>42555</v>
      </c>
      <c r="D1531" s="97" t="s">
        <v>13144</v>
      </c>
      <c r="E1531" s="97" t="s">
        <v>1313</v>
      </c>
      <c r="F1531" s="97">
        <v>10616714</v>
      </c>
      <c r="G1531" s="97"/>
      <c r="H1531" s="124" t="s">
        <v>3338</v>
      </c>
      <c r="I1531" s="125">
        <v>264649.06</v>
      </c>
      <c r="J1531" s="125">
        <v>0</v>
      </c>
      <c r="K1531" s="126">
        <v>264649.06</v>
      </c>
      <c r="L1531" s="100" t="s">
        <v>1324</v>
      </c>
    </row>
    <row r="1532" spans="1:12" ht="56.25" customHeight="1">
      <c r="A1532" s="97">
        <v>25</v>
      </c>
      <c r="B1532" s="122" t="s">
        <v>10189</v>
      </c>
      <c r="C1532" s="123">
        <v>42555</v>
      </c>
      <c r="D1532" s="97" t="s">
        <v>13145</v>
      </c>
      <c r="E1532" s="97" t="s">
        <v>1313</v>
      </c>
      <c r="F1532" s="97">
        <v>10616707</v>
      </c>
      <c r="G1532" s="97"/>
      <c r="H1532" s="124" t="s">
        <v>3339</v>
      </c>
      <c r="I1532" s="125">
        <v>587821.93000000005</v>
      </c>
      <c r="J1532" s="125">
        <v>0</v>
      </c>
      <c r="K1532" s="126">
        <v>587821.93000000005</v>
      </c>
      <c r="L1532" s="100" t="s">
        <v>1324</v>
      </c>
    </row>
    <row r="1533" spans="1:12" ht="56.25" customHeight="1">
      <c r="A1533" s="97">
        <v>25</v>
      </c>
      <c r="B1533" s="122" t="s">
        <v>10189</v>
      </c>
      <c r="C1533" s="123">
        <v>42555</v>
      </c>
      <c r="D1533" s="97" t="s">
        <v>13146</v>
      </c>
      <c r="E1533" s="97" t="s">
        <v>1313</v>
      </c>
      <c r="F1533" s="97">
        <v>10616703</v>
      </c>
      <c r="G1533" s="97"/>
      <c r="H1533" s="124" t="s">
        <v>3340</v>
      </c>
      <c r="I1533" s="125">
        <v>299001.3</v>
      </c>
      <c r="J1533" s="125">
        <v>0</v>
      </c>
      <c r="K1533" s="126">
        <v>299001.3</v>
      </c>
      <c r="L1533" s="100" t="s">
        <v>1324</v>
      </c>
    </row>
    <row r="1534" spans="1:12" ht="56.25" customHeight="1">
      <c r="A1534" s="97">
        <v>25</v>
      </c>
      <c r="B1534" s="122" t="s">
        <v>10189</v>
      </c>
      <c r="C1534" s="123">
        <v>42555</v>
      </c>
      <c r="D1534" s="97" t="s">
        <v>13147</v>
      </c>
      <c r="E1534" s="97" t="s">
        <v>1313</v>
      </c>
      <c r="F1534" s="97">
        <v>10616648</v>
      </c>
      <c r="G1534" s="97"/>
      <c r="H1534" s="124" t="s">
        <v>3341</v>
      </c>
      <c r="I1534" s="125">
        <v>28380.12</v>
      </c>
      <c r="J1534" s="125">
        <v>0</v>
      </c>
      <c r="K1534" s="126">
        <v>28380.12</v>
      </c>
      <c r="L1534" s="100" t="s">
        <v>1324</v>
      </c>
    </row>
    <row r="1535" spans="1:12" ht="56.25" customHeight="1">
      <c r="A1535" s="97">
        <v>25</v>
      </c>
      <c r="B1535" s="122" t="s">
        <v>10189</v>
      </c>
      <c r="C1535" s="123">
        <v>42555</v>
      </c>
      <c r="D1535" s="97" t="s">
        <v>13148</v>
      </c>
      <c r="E1535" s="97" t="s">
        <v>1313</v>
      </c>
      <c r="F1535" s="97">
        <v>10616649</v>
      </c>
      <c r="G1535" s="97"/>
      <c r="H1535" s="124" t="s">
        <v>13149</v>
      </c>
      <c r="I1535" s="125">
        <v>1029315.41</v>
      </c>
      <c r="J1535" s="125">
        <v>0</v>
      </c>
      <c r="K1535" s="126">
        <v>1029315.41</v>
      </c>
      <c r="L1535" s="100" t="s">
        <v>1324</v>
      </c>
    </row>
    <row r="1536" spans="1:12" ht="56.25" customHeight="1">
      <c r="A1536" s="97">
        <v>25</v>
      </c>
      <c r="B1536" s="122" t="s">
        <v>10189</v>
      </c>
      <c r="C1536" s="123">
        <v>42555</v>
      </c>
      <c r="D1536" s="97" t="s">
        <v>13150</v>
      </c>
      <c r="E1536" s="97" t="s">
        <v>1313</v>
      </c>
      <c r="F1536" s="97">
        <v>10616684</v>
      </c>
      <c r="G1536" s="97"/>
      <c r="H1536" s="124" t="s">
        <v>3342</v>
      </c>
      <c r="I1536" s="125">
        <v>207114.78</v>
      </c>
      <c r="J1536" s="125">
        <v>0</v>
      </c>
      <c r="K1536" s="126">
        <v>207114.78</v>
      </c>
      <c r="L1536" s="100" t="s">
        <v>1324</v>
      </c>
    </row>
    <row r="1537" spans="1:12" ht="56.25" customHeight="1">
      <c r="A1537" s="97">
        <v>25</v>
      </c>
      <c r="B1537" s="122" t="s">
        <v>10189</v>
      </c>
      <c r="C1537" s="123">
        <v>42555</v>
      </c>
      <c r="D1537" s="97" t="s">
        <v>13151</v>
      </c>
      <c r="E1537" s="97" t="s">
        <v>1313</v>
      </c>
      <c r="F1537" s="97">
        <v>10616710</v>
      </c>
      <c r="G1537" s="97"/>
      <c r="H1537" s="124" t="s">
        <v>3343</v>
      </c>
      <c r="I1537" s="125">
        <v>277379.52</v>
      </c>
      <c r="J1537" s="125">
        <v>0</v>
      </c>
      <c r="K1537" s="126">
        <v>277379.52</v>
      </c>
      <c r="L1537" s="100" t="s">
        <v>1324</v>
      </c>
    </row>
    <row r="1538" spans="1:12" ht="56.25" customHeight="1">
      <c r="A1538" s="97">
        <v>25</v>
      </c>
      <c r="B1538" s="122" t="s">
        <v>10189</v>
      </c>
      <c r="C1538" s="123">
        <v>42555</v>
      </c>
      <c r="D1538" s="97" t="s">
        <v>13152</v>
      </c>
      <c r="E1538" s="97" t="s">
        <v>1313</v>
      </c>
      <c r="F1538" s="97">
        <v>10616711</v>
      </c>
      <c r="G1538" s="97"/>
      <c r="H1538" s="124" t="s">
        <v>3344</v>
      </c>
      <c r="I1538" s="125">
        <v>334606.74</v>
      </c>
      <c r="J1538" s="125">
        <v>0</v>
      </c>
      <c r="K1538" s="126">
        <v>334606.74</v>
      </c>
      <c r="L1538" s="100" t="s">
        <v>1324</v>
      </c>
    </row>
    <row r="1539" spans="1:12" ht="56.25" customHeight="1">
      <c r="A1539" s="97">
        <v>25</v>
      </c>
      <c r="B1539" s="122" t="s">
        <v>10189</v>
      </c>
      <c r="C1539" s="123">
        <v>42555</v>
      </c>
      <c r="D1539" s="97" t="s">
        <v>13153</v>
      </c>
      <c r="E1539" s="97" t="s">
        <v>1313</v>
      </c>
      <c r="F1539" s="97">
        <v>10616708</v>
      </c>
      <c r="G1539" s="97"/>
      <c r="H1539" s="124" t="s">
        <v>3345</v>
      </c>
      <c r="I1539" s="125">
        <v>107668.38</v>
      </c>
      <c r="J1539" s="125">
        <v>0</v>
      </c>
      <c r="K1539" s="126">
        <v>107668.38</v>
      </c>
      <c r="L1539" s="100" t="s">
        <v>1324</v>
      </c>
    </row>
    <row r="1540" spans="1:12" ht="56.25" customHeight="1">
      <c r="A1540" s="97">
        <v>25</v>
      </c>
      <c r="B1540" s="122" t="s">
        <v>10189</v>
      </c>
      <c r="C1540" s="123">
        <v>42555</v>
      </c>
      <c r="D1540" s="97" t="s">
        <v>13154</v>
      </c>
      <c r="E1540" s="97" t="s">
        <v>1313</v>
      </c>
      <c r="F1540" s="97">
        <v>10616712</v>
      </c>
      <c r="G1540" s="97"/>
      <c r="H1540" s="124" t="s">
        <v>3346</v>
      </c>
      <c r="I1540" s="125">
        <v>285964.69</v>
      </c>
      <c r="J1540" s="125">
        <v>0</v>
      </c>
      <c r="K1540" s="126">
        <v>285964.69</v>
      </c>
      <c r="L1540" s="100" t="s">
        <v>1324</v>
      </c>
    </row>
    <row r="1541" spans="1:12" ht="56.25" customHeight="1">
      <c r="A1541" s="97">
        <v>25</v>
      </c>
      <c r="B1541" s="122" t="s">
        <v>10189</v>
      </c>
      <c r="C1541" s="123">
        <v>42556</v>
      </c>
      <c r="D1541" s="97" t="s">
        <v>13169</v>
      </c>
      <c r="E1541" s="97" t="s">
        <v>1313</v>
      </c>
      <c r="F1541" s="97">
        <v>10616713</v>
      </c>
      <c r="G1541" s="97"/>
      <c r="H1541" s="124" t="s">
        <v>3352</v>
      </c>
      <c r="I1541" s="125">
        <v>252042.67</v>
      </c>
      <c r="J1541" s="125">
        <v>0</v>
      </c>
      <c r="K1541" s="126">
        <v>252042.67</v>
      </c>
      <c r="L1541" s="100" t="s">
        <v>1324</v>
      </c>
    </row>
    <row r="1542" spans="1:12" ht="56.25" customHeight="1">
      <c r="A1542" s="97">
        <v>25</v>
      </c>
      <c r="B1542" s="122" t="s">
        <v>10189</v>
      </c>
      <c r="C1542" s="123">
        <v>42556</v>
      </c>
      <c r="D1542" s="97" t="s">
        <v>13170</v>
      </c>
      <c r="E1542" s="97" t="s">
        <v>1313</v>
      </c>
      <c r="F1542" s="97">
        <v>10616715</v>
      </c>
      <c r="G1542" s="97"/>
      <c r="H1542" s="124" t="s">
        <v>13171</v>
      </c>
      <c r="I1542" s="125">
        <v>93536.77</v>
      </c>
      <c r="J1542" s="125">
        <v>0</v>
      </c>
      <c r="K1542" s="126">
        <v>93536.77</v>
      </c>
      <c r="L1542" s="100" t="s">
        <v>1324</v>
      </c>
    </row>
    <row r="1543" spans="1:12" ht="56.25" customHeight="1">
      <c r="A1543" s="97">
        <v>25</v>
      </c>
      <c r="B1543" s="122" t="s">
        <v>10189</v>
      </c>
      <c r="C1543" s="123">
        <v>42556</v>
      </c>
      <c r="D1543" s="97" t="s">
        <v>13172</v>
      </c>
      <c r="E1543" s="97" t="s">
        <v>1313</v>
      </c>
      <c r="F1543" s="97">
        <v>10616716</v>
      </c>
      <c r="G1543" s="97"/>
      <c r="H1543" s="124" t="s">
        <v>3353</v>
      </c>
      <c r="I1543" s="125">
        <v>369312.25</v>
      </c>
      <c r="J1543" s="125">
        <v>0</v>
      </c>
      <c r="K1543" s="126">
        <v>369312.25</v>
      </c>
      <c r="L1543" s="100" t="s">
        <v>1324</v>
      </c>
    </row>
    <row r="1544" spans="1:12" ht="56.25" customHeight="1">
      <c r="A1544" s="97">
        <v>25</v>
      </c>
      <c r="B1544" s="122" t="s">
        <v>10189</v>
      </c>
      <c r="C1544" s="123">
        <v>42556</v>
      </c>
      <c r="D1544" s="97" t="s">
        <v>13173</v>
      </c>
      <c r="E1544" s="97" t="s">
        <v>1313</v>
      </c>
      <c r="F1544" s="97">
        <v>10616717</v>
      </c>
      <c r="G1544" s="97"/>
      <c r="H1544" s="124" t="s">
        <v>3354</v>
      </c>
      <c r="I1544" s="125">
        <v>109088.54</v>
      </c>
      <c r="J1544" s="125">
        <v>0</v>
      </c>
      <c r="K1544" s="126">
        <v>109088.54</v>
      </c>
      <c r="L1544" s="100" t="s">
        <v>1324</v>
      </c>
    </row>
    <row r="1545" spans="1:12" ht="56.25" customHeight="1">
      <c r="A1545" s="97">
        <v>25</v>
      </c>
      <c r="B1545" s="122" t="s">
        <v>10189</v>
      </c>
      <c r="C1545" s="123">
        <v>42556</v>
      </c>
      <c r="D1545" s="97" t="s">
        <v>13174</v>
      </c>
      <c r="E1545" s="97" t="s">
        <v>1313</v>
      </c>
      <c r="F1545" s="97">
        <v>10616718</v>
      </c>
      <c r="G1545" s="97"/>
      <c r="H1545" s="124" t="s">
        <v>3355</v>
      </c>
      <c r="I1545" s="125">
        <v>153638.94</v>
      </c>
      <c r="J1545" s="125">
        <v>0</v>
      </c>
      <c r="K1545" s="126">
        <v>153638.94</v>
      </c>
      <c r="L1545" s="100" t="s">
        <v>1324</v>
      </c>
    </row>
    <row r="1546" spans="1:12" ht="56.25" customHeight="1">
      <c r="A1546" s="97">
        <v>25</v>
      </c>
      <c r="B1546" s="122" t="s">
        <v>10189</v>
      </c>
      <c r="C1546" s="123">
        <v>42556</v>
      </c>
      <c r="D1546" s="97" t="s">
        <v>13175</v>
      </c>
      <c r="E1546" s="97" t="s">
        <v>1313</v>
      </c>
      <c r="F1546" s="97">
        <v>10616719</v>
      </c>
      <c r="G1546" s="97"/>
      <c r="H1546" s="124" t="s">
        <v>3356</v>
      </c>
      <c r="I1546" s="125">
        <v>1125972.6299999999</v>
      </c>
      <c r="J1546" s="125">
        <v>0</v>
      </c>
      <c r="K1546" s="126">
        <v>1125972.6299999999</v>
      </c>
      <c r="L1546" s="100" t="s">
        <v>1324</v>
      </c>
    </row>
    <row r="1547" spans="1:12" ht="56.25" customHeight="1">
      <c r="A1547" s="97">
        <v>25</v>
      </c>
      <c r="B1547" s="122" t="s">
        <v>10189</v>
      </c>
      <c r="C1547" s="123">
        <v>42556</v>
      </c>
      <c r="D1547" s="97" t="s">
        <v>13176</v>
      </c>
      <c r="E1547" s="97" t="s">
        <v>1313</v>
      </c>
      <c r="F1547" s="97">
        <v>10616721</v>
      </c>
      <c r="G1547" s="97"/>
      <c r="H1547" s="124" t="s">
        <v>3357</v>
      </c>
      <c r="I1547" s="125">
        <v>379114.23</v>
      </c>
      <c r="J1547" s="125">
        <v>0</v>
      </c>
      <c r="K1547" s="126">
        <v>379114.23</v>
      </c>
      <c r="L1547" s="100" t="s">
        <v>1324</v>
      </c>
    </row>
    <row r="1548" spans="1:12" ht="56.25" customHeight="1">
      <c r="A1548" s="97">
        <v>25</v>
      </c>
      <c r="B1548" s="122" t="s">
        <v>10189</v>
      </c>
      <c r="C1548" s="123">
        <v>42556</v>
      </c>
      <c r="D1548" s="97" t="s">
        <v>13177</v>
      </c>
      <c r="E1548" s="97" t="s">
        <v>1313</v>
      </c>
      <c r="F1548" s="97">
        <v>10616722</v>
      </c>
      <c r="G1548" s="97"/>
      <c r="H1548" s="124" t="s">
        <v>13178</v>
      </c>
      <c r="I1548" s="125">
        <v>991184.1</v>
      </c>
      <c r="J1548" s="125">
        <v>0</v>
      </c>
      <c r="K1548" s="126">
        <v>991184.1</v>
      </c>
      <c r="L1548" s="100" t="s">
        <v>1324</v>
      </c>
    </row>
    <row r="1549" spans="1:12" ht="56.25" customHeight="1">
      <c r="A1549" s="97">
        <v>25</v>
      </c>
      <c r="B1549" s="122" t="s">
        <v>10189</v>
      </c>
      <c r="C1549" s="123">
        <v>42556</v>
      </c>
      <c r="D1549" s="97" t="s">
        <v>13179</v>
      </c>
      <c r="E1549" s="97" t="s">
        <v>1313</v>
      </c>
      <c r="F1549" s="97">
        <v>10616723</v>
      </c>
      <c r="G1549" s="97"/>
      <c r="H1549" s="124" t="s">
        <v>3358</v>
      </c>
      <c r="I1549" s="125">
        <v>696975.04</v>
      </c>
      <c r="J1549" s="125">
        <v>0</v>
      </c>
      <c r="K1549" s="126">
        <v>696975.04</v>
      </c>
      <c r="L1549" s="100" t="s">
        <v>1324</v>
      </c>
    </row>
    <row r="1550" spans="1:12" ht="56.25" customHeight="1">
      <c r="A1550" s="97">
        <v>25</v>
      </c>
      <c r="B1550" s="122" t="s">
        <v>10189</v>
      </c>
      <c r="C1550" s="123">
        <v>42556</v>
      </c>
      <c r="D1550" s="97" t="s">
        <v>13180</v>
      </c>
      <c r="E1550" s="97" t="s">
        <v>1313</v>
      </c>
      <c r="F1550" s="97">
        <v>10616724</v>
      </c>
      <c r="G1550" s="97"/>
      <c r="H1550" s="124" t="s">
        <v>3359</v>
      </c>
      <c r="I1550" s="125">
        <v>629893.92000000004</v>
      </c>
      <c r="J1550" s="125">
        <v>0</v>
      </c>
      <c r="K1550" s="126">
        <v>629893.92000000004</v>
      </c>
      <c r="L1550" s="100" t="s">
        <v>1324</v>
      </c>
    </row>
    <row r="1551" spans="1:12" ht="56.25" customHeight="1">
      <c r="A1551" s="97">
        <v>25</v>
      </c>
      <c r="B1551" s="122" t="s">
        <v>10189</v>
      </c>
      <c r="C1551" s="123">
        <v>42556</v>
      </c>
      <c r="D1551" s="97" t="s">
        <v>13181</v>
      </c>
      <c r="E1551" s="97" t="s">
        <v>1313</v>
      </c>
      <c r="F1551" s="97">
        <v>10616725</v>
      </c>
      <c r="G1551" s="97"/>
      <c r="H1551" s="124" t="s">
        <v>3360</v>
      </c>
      <c r="I1551" s="125">
        <v>268511.43</v>
      </c>
      <c r="J1551" s="125">
        <v>0</v>
      </c>
      <c r="K1551" s="126">
        <v>268511.43</v>
      </c>
      <c r="L1551" s="100" t="s">
        <v>1324</v>
      </c>
    </row>
    <row r="1552" spans="1:12" ht="56.25" customHeight="1">
      <c r="A1552" s="97">
        <v>25</v>
      </c>
      <c r="B1552" s="122" t="s">
        <v>10189</v>
      </c>
      <c r="C1552" s="123">
        <v>42556</v>
      </c>
      <c r="D1552" s="97" t="s">
        <v>13182</v>
      </c>
      <c r="E1552" s="97" t="s">
        <v>1313</v>
      </c>
      <c r="F1552" s="97">
        <v>10616726</v>
      </c>
      <c r="G1552" s="97"/>
      <c r="H1552" s="124" t="s">
        <v>3361</v>
      </c>
      <c r="I1552" s="125">
        <v>995344.95</v>
      </c>
      <c r="J1552" s="125">
        <v>0</v>
      </c>
      <c r="K1552" s="126">
        <v>995344.95</v>
      </c>
      <c r="L1552" s="100" t="s">
        <v>1324</v>
      </c>
    </row>
    <row r="1553" spans="1:12" ht="56.25" customHeight="1">
      <c r="A1553" s="97">
        <v>25</v>
      </c>
      <c r="B1553" s="122" t="s">
        <v>10189</v>
      </c>
      <c r="C1553" s="123">
        <v>42556</v>
      </c>
      <c r="D1553" s="97" t="s">
        <v>13183</v>
      </c>
      <c r="E1553" s="97" t="s">
        <v>1313</v>
      </c>
      <c r="F1553" s="97">
        <v>10616727</v>
      </c>
      <c r="G1553" s="97"/>
      <c r="H1553" s="124" t="s">
        <v>3362</v>
      </c>
      <c r="I1553" s="125">
        <v>797426.44</v>
      </c>
      <c r="J1553" s="125">
        <v>0</v>
      </c>
      <c r="K1553" s="126">
        <v>797426.44</v>
      </c>
      <c r="L1553" s="100" t="s">
        <v>1324</v>
      </c>
    </row>
    <row r="1554" spans="1:12" ht="56.25" customHeight="1">
      <c r="A1554" s="97">
        <v>25</v>
      </c>
      <c r="B1554" s="122" t="s">
        <v>10189</v>
      </c>
      <c r="C1554" s="123">
        <v>42556</v>
      </c>
      <c r="D1554" s="97" t="s">
        <v>13184</v>
      </c>
      <c r="E1554" s="97" t="s">
        <v>1313</v>
      </c>
      <c r="F1554" s="97">
        <v>10616728</v>
      </c>
      <c r="G1554" s="97"/>
      <c r="H1554" s="124" t="s">
        <v>3363</v>
      </c>
      <c r="I1554" s="125">
        <v>389192.14</v>
      </c>
      <c r="J1554" s="125">
        <v>0</v>
      </c>
      <c r="K1554" s="126">
        <v>389192.14</v>
      </c>
      <c r="L1554" s="100" t="s">
        <v>1324</v>
      </c>
    </row>
    <row r="1555" spans="1:12" ht="56.25" customHeight="1">
      <c r="A1555" s="97">
        <v>25</v>
      </c>
      <c r="B1555" s="122" t="s">
        <v>10189</v>
      </c>
      <c r="C1555" s="123">
        <v>42556</v>
      </c>
      <c r="D1555" s="97" t="s">
        <v>13185</v>
      </c>
      <c r="E1555" s="97" t="s">
        <v>1313</v>
      </c>
      <c r="F1555" s="97">
        <v>10616729</v>
      </c>
      <c r="G1555" s="97"/>
      <c r="H1555" s="124" t="s">
        <v>3364</v>
      </c>
      <c r="I1555" s="125">
        <v>111425.08</v>
      </c>
      <c r="J1555" s="125">
        <v>0</v>
      </c>
      <c r="K1555" s="126">
        <v>111425.08</v>
      </c>
      <c r="L1555" s="100" t="s">
        <v>1324</v>
      </c>
    </row>
    <row r="1556" spans="1:12" ht="56.25" customHeight="1">
      <c r="A1556" s="97">
        <v>25</v>
      </c>
      <c r="B1556" s="122" t="s">
        <v>10189</v>
      </c>
      <c r="C1556" s="123">
        <v>42557</v>
      </c>
      <c r="D1556" s="97" t="s">
        <v>13209</v>
      </c>
      <c r="E1556" s="97" t="s">
        <v>1313</v>
      </c>
      <c r="F1556" s="97">
        <v>10636100</v>
      </c>
      <c r="G1556" s="97"/>
      <c r="H1556" s="124" t="s">
        <v>3376</v>
      </c>
      <c r="I1556" s="125">
        <v>373781.23</v>
      </c>
      <c r="J1556" s="125">
        <v>0</v>
      </c>
      <c r="K1556" s="126">
        <v>373781.23</v>
      </c>
      <c r="L1556" s="100" t="s">
        <v>1324</v>
      </c>
    </row>
    <row r="1557" spans="1:12" ht="56.25" customHeight="1">
      <c r="A1557" s="97">
        <v>25</v>
      </c>
      <c r="B1557" s="122" t="s">
        <v>10189</v>
      </c>
      <c r="C1557" s="123">
        <v>42557</v>
      </c>
      <c r="D1557" s="97" t="s">
        <v>13210</v>
      </c>
      <c r="E1557" s="97" t="s">
        <v>1313</v>
      </c>
      <c r="F1557" s="97">
        <v>10636098</v>
      </c>
      <c r="G1557" s="97"/>
      <c r="H1557" s="124" t="s">
        <v>3377</v>
      </c>
      <c r="I1557" s="125">
        <v>83774.259999999995</v>
      </c>
      <c r="J1557" s="125">
        <v>0</v>
      </c>
      <c r="K1557" s="126">
        <v>83774.259999999995</v>
      </c>
      <c r="L1557" s="100" t="s">
        <v>1324</v>
      </c>
    </row>
    <row r="1558" spans="1:12" ht="56.25" customHeight="1">
      <c r="A1558" s="97">
        <v>25</v>
      </c>
      <c r="B1558" s="122" t="s">
        <v>10189</v>
      </c>
      <c r="C1558" s="123">
        <v>42557</v>
      </c>
      <c r="D1558" s="97" t="s">
        <v>13211</v>
      </c>
      <c r="E1558" s="97" t="s">
        <v>1313</v>
      </c>
      <c r="F1558" s="97">
        <v>10636076</v>
      </c>
      <c r="G1558" s="97"/>
      <c r="H1558" s="124" t="s">
        <v>3378</v>
      </c>
      <c r="I1558" s="125">
        <v>83855.58</v>
      </c>
      <c r="J1558" s="125">
        <v>0</v>
      </c>
      <c r="K1558" s="126">
        <v>83855.58</v>
      </c>
      <c r="L1558" s="100" t="s">
        <v>1324</v>
      </c>
    </row>
    <row r="1559" spans="1:12" ht="56.25" customHeight="1">
      <c r="A1559" s="97">
        <v>25</v>
      </c>
      <c r="B1559" s="122" t="s">
        <v>10189</v>
      </c>
      <c r="C1559" s="123">
        <v>42559</v>
      </c>
      <c r="D1559" s="97" t="s">
        <v>13245</v>
      </c>
      <c r="E1559" s="97" t="s">
        <v>1313</v>
      </c>
      <c r="F1559" s="97">
        <v>10636111</v>
      </c>
      <c r="G1559" s="97"/>
      <c r="H1559" s="124" t="s">
        <v>3394</v>
      </c>
      <c r="I1559" s="125">
        <v>45501.01</v>
      </c>
      <c r="J1559" s="125">
        <v>0</v>
      </c>
      <c r="K1559" s="126">
        <v>45501.01</v>
      </c>
      <c r="L1559" s="100" t="s">
        <v>1324</v>
      </c>
    </row>
    <row r="1560" spans="1:12" ht="56.25" customHeight="1">
      <c r="A1560" s="97">
        <v>25</v>
      </c>
      <c r="B1560" s="122" t="s">
        <v>10189</v>
      </c>
      <c r="C1560" s="123">
        <v>42559</v>
      </c>
      <c r="D1560" s="97" t="s">
        <v>13246</v>
      </c>
      <c r="E1560" s="97" t="s">
        <v>1313</v>
      </c>
      <c r="F1560" s="97">
        <v>10636112</v>
      </c>
      <c r="G1560" s="97"/>
      <c r="H1560" s="124" t="s">
        <v>3395</v>
      </c>
      <c r="I1560" s="125">
        <v>1132678.29</v>
      </c>
      <c r="J1560" s="125">
        <v>0</v>
      </c>
      <c r="K1560" s="126">
        <v>1132678.29</v>
      </c>
      <c r="L1560" s="100" t="s">
        <v>1324</v>
      </c>
    </row>
    <row r="1561" spans="1:12" ht="56.25" customHeight="1">
      <c r="A1561" s="97">
        <v>25</v>
      </c>
      <c r="B1561" s="122" t="s">
        <v>10189</v>
      </c>
      <c r="C1561" s="123">
        <v>42559</v>
      </c>
      <c r="D1561" s="97" t="s">
        <v>13247</v>
      </c>
      <c r="E1561" s="97" t="s">
        <v>1313</v>
      </c>
      <c r="F1561" s="97">
        <v>10636115</v>
      </c>
      <c r="G1561" s="97"/>
      <c r="H1561" s="124" t="s">
        <v>3396</v>
      </c>
      <c r="I1561" s="125">
        <v>181810.74</v>
      </c>
      <c r="J1561" s="125">
        <v>0</v>
      </c>
      <c r="K1561" s="126">
        <v>181810.74</v>
      </c>
      <c r="L1561" s="100" t="s">
        <v>1324</v>
      </c>
    </row>
    <row r="1562" spans="1:12" ht="56.25" customHeight="1">
      <c r="A1562" s="97">
        <v>25</v>
      </c>
      <c r="B1562" s="122" t="s">
        <v>10189</v>
      </c>
      <c r="C1562" s="123">
        <v>42559</v>
      </c>
      <c r="D1562" s="97" t="s">
        <v>13248</v>
      </c>
      <c r="E1562" s="97" t="s">
        <v>1313</v>
      </c>
      <c r="F1562" s="97">
        <v>10636106</v>
      </c>
      <c r="G1562" s="97"/>
      <c r="H1562" s="124" t="s">
        <v>3397</v>
      </c>
      <c r="I1562" s="125">
        <v>147000</v>
      </c>
      <c r="J1562" s="125">
        <v>0</v>
      </c>
      <c r="K1562" s="126">
        <v>147000</v>
      </c>
      <c r="L1562" s="100" t="s">
        <v>1324</v>
      </c>
    </row>
    <row r="1563" spans="1:12" ht="56.25" customHeight="1">
      <c r="A1563" s="97">
        <v>25</v>
      </c>
      <c r="B1563" s="122" t="s">
        <v>10189</v>
      </c>
      <c r="C1563" s="123">
        <v>42559</v>
      </c>
      <c r="D1563" s="97" t="s">
        <v>13249</v>
      </c>
      <c r="E1563" s="97" t="s">
        <v>1313</v>
      </c>
      <c r="F1563" s="97">
        <v>10636114</v>
      </c>
      <c r="G1563" s="97"/>
      <c r="H1563" s="124" t="s">
        <v>3398</v>
      </c>
      <c r="I1563" s="125">
        <v>128894.91</v>
      </c>
      <c r="J1563" s="125">
        <v>0</v>
      </c>
      <c r="K1563" s="126">
        <v>128894.91</v>
      </c>
      <c r="L1563" s="100" t="s">
        <v>1324</v>
      </c>
    </row>
    <row r="1564" spans="1:12" ht="56.25" customHeight="1">
      <c r="A1564" s="97">
        <v>25</v>
      </c>
      <c r="B1564" s="122" t="s">
        <v>10189</v>
      </c>
      <c r="C1564" s="123">
        <v>42559</v>
      </c>
      <c r="D1564" s="97" t="s">
        <v>13250</v>
      </c>
      <c r="E1564" s="97" t="s">
        <v>1313</v>
      </c>
      <c r="F1564" s="97">
        <v>10636110</v>
      </c>
      <c r="G1564" s="97"/>
      <c r="H1564" s="124" t="s">
        <v>3399</v>
      </c>
      <c r="I1564" s="125">
        <v>533283.07999999996</v>
      </c>
      <c r="J1564" s="125">
        <v>0</v>
      </c>
      <c r="K1564" s="126">
        <v>533283.07999999996</v>
      </c>
      <c r="L1564" s="100" t="s">
        <v>1324</v>
      </c>
    </row>
    <row r="1565" spans="1:12" ht="56.25" customHeight="1">
      <c r="A1565" s="97">
        <v>25</v>
      </c>
      <c r="B1565" s="122" t="s">
        <v>10189</v>
      </c>
      <c r="C1565" s="123">
        <v>42559</v>
      </c>
      <c r="D1565" s="97" t="s">
        <v>13251</v>
      </c>
      <c r="E1565" s="97" t="s">
        <v>1313</v>
      </c>
      <c r="F1565" s="97">
        <v>10636108</v>
      </c>
      <c r="G1565" s="97"/>
      <c r="H1565" s="124" t="s">
        <v>3400</v>
      </c>
      <c r="I1565" s="125">
        <v>316000.43</v>
      </c>
      <c r="J1565" s="125">
        <v>0</v>
      </c>
      <c r="K1565" s="126">
        <v>316000.43</v>
      </c>
      <c r="L1565" s="100" t="s">
        <v>1324</v>
      </c>
    </row>
    <row r="1566" spans="1:12" ht="56.25" customHeight="1">
      <c r="A1566" s="97">
        <v>25</v>
      </c>
      <c r="B1566" s="122" t="s">
        <v>10189</v>
      </c>
      <c r="C1566" s="123">
        <v>42559</v>
      </c>
      <c r="D1566" s="97" t="s">
        <v>13252</v>
      </c>
      <c r="E1566" s="97" t="s">
        <v>1313</v>
      </c>
      <c r="F1566" s="97">
        <v>10636104</v>
      </c>
      <c r="G1566" s="97"/>
      <c r="H1566" s="124" t="s">
        <v>3401</v>
      </c>
      <c r="I1566" s="125">
        <v>1342575.05</v>
      </c>
      <c r="J1566" s="125">
        <v>0</v>
      </c>
      <c r="K1566" s="126">
        <v>1342575.05</v>
      </c>
      <c r="L1566" s="100" t="s">
        <v>1324</v>
      </c>
    </row>
    <row r="1567" spans="1:12" ht="56.25" customHeight="1">
      <c r="A1567" s="97">
        <v>25</v>
      </c>
      <c r="B1567" s="122" t="s">
        <v>10189</v>
      </c>
      <c r="C1567" s="123">
        <v>42559</v>
      </c>
      <c r="D1567" s="97" t="s">
        <v>13253</v>
      </c>
      <c r="E1567" s="97" t="s">
        <v>1313</v>
      </c>
      <c r="F1567" s="97">
        <v>10642070</v>
      </c>
      <c r="G1567" s="97"/>
      <c r="H1567" s="124" t="s">
        <v>3402</v>
      </c>
      <c r="I1567" s="125">
        <v>89475.34</v>
      </c>
      <c r="J1567" s="125">
        <v>0</v>
      </c>
      <c r="K1567" s="126">
        <v>89475.34</v>
      </c>
      <c r="L1567" s="100" t="s">
        <v>1324</v>
      </c>
    </row>
    <row r="1568" spans="1:12" ht="56.25" customHeight="1">
      <c r="A1568" s="97">
        <v>25</v>
      </c>
      <c r="B1568" s="122" t="s">
        <v>10189</v>
      </c>
      <c r="C1568" s="123">
        <v>42559</v>
      </c>
      <c r="D1568" s="97" t="s">
        <v>13254</v>
      </c>
      <c r="E1568" s="97" t="s">
        <v>1313</v>
      </c>
      <c r="F1568" s="97">
        <v>10616720</v>
      </c>
      <c r="G1568" s="97"/>
      <c r="H1568" s="124" t="s">
        <v>3403</v>
      </c>
      <c r="I1568" s="125">
        <v>383583.16</v>
      </c>
      <c r="J1568" s="125">
        <v>0</v>
      </c>
      <c r="K1568" s="126">
        <v>383583.16</v>
      </c>
      <c r="L1568" s="100" t="s">
        <v>1324</v>
      </c>
    </row>
    <row r="1569" spans="1:12" ht="56.25" customHeight="1">
      <c r="A1569" s="97">
        <v>25</v>
      </c>
      <c r="B1569" s="122" t="s">
        <v>10189</v>
      </c>
      <c r="C1569" s="123">
        <v>42562</v>
      </c>
      <c r="D1569" s="97" t="s">
        <v>13272</v>
      </c>
      <c r="E1569" s="97" t="s">
        <v>1313</v>
      </c>
      <c r="F1569" s="97">
        <v>10634439</v>
      </c>
      <c r="G1569" s="97"/>
      <c r="H1569" s="124" t="s">
        <v>3190</v>
      </c>
      <c r="I1569" s="125">
        <v>433112.35</v>
      </c>
      <c r="J1569" s="125">
        <v>0</v>
      </c>
      <c r="K1569" s="126">
        <v>433112.35</v>
      </c>
      <c r="L1569" s="100" t="s">
        <v>1324</v>
      </c>
    </row>
    <row r="1570" spans="1:12" ht="56.25" customHeight="1">
      <c r="A1570" s="97">
        <v>25</v>
      </c>
      <c r="B1570" s="122" t="s">
        <v>10189</v>
      </c>
      <c r="C1570" s="123">
        <v>42562</v>
      </c>
      <c r="D1570" s="97" t="s">
        <v>13259</v>
      </c>
      <c r="E1570" s="97" t="s">
        <v>1313</v>
      </c>
      <c r="F1570" s="97">
        <v>10655966</v>
      </c>
      <c r="G1570" s="97"/>
      <c r="H1570" s="124" t="s">
        <v>3408</v>
      </c>
      <c r="I1570" s="125">
        <v>1207849.81</v>
      </c>
      <c r="J1570" s="125">
        <v>0</v>
      </c>
      <c r="K1570" s="126">
        <v>1207849.81</v>
      </c>
      <c r="L1570" s="100" t="s">
        <v>1324</v>
      </c>
    </row>
    <row r="1571" spans="1:12" ht="56.25" customHeight="1">
      <c r="A1571" s="97">
        <v>25</v>
      </c>
      <c r="B1571" s="122" t="s">
        <v>10189</v>
      </c>
      <c r="C1571" s="123">
        <v>42563</v>
      </c>
      <c r="D1571" s="97" t="s">
        <v>13276</v>
      </c>
      <c r="E1571" s="97" t="s">
        <v>1313</v>
      </c>
      <c r="F1571" s="97">
        <v>10655975</v>
      </c>
      <c r="G1571" s="97"/>
      <c r="H1571" s="124" t="s">
        <v>3414</v>
      </c>
      <c r="I1571" s="125">
        <v>258235.26</v>
      </c>
      <c r="J1571" s="125">
        <v>0</v>
      </c>
      <c r="K1571" s="126">
        <v>258235.26</v>
      </c>
      <c r="L1571" s="100" t="s">
        <v>1324</v>
      </c>
    </row>
    <row r="1572" spans="1:12" ht="56.25" customHeight="1">
      <c r="A1572" s="97">
        <v>25</v>
      </c>
      <c r="B1572" s="122" t="s">
        <v>10189</v>
      </c>
      <c r="C1572" s="123">
        <v>42563</v>
      </c>
      <c r="D1572" s="97" t="s">
        <v>13277</v>
      </c>
      <c r="E1572" s="97" t="s">
        <v>1313</v>
      </c>
      <c r="F1572" s="97">
        <v>10655973</v>
      </c>
      <c r="G1572" s="97"/>
      <c r="H1572" s="124" t="s">
        <v>3415</v>
      </c>
      <c r="I1572" s="125">
        <v>258412.2</v>
      </c>
      <c r="J1572" s="125">
        <v>0</v>
      </c>
      <c r="K1572" s="126">
        <v>258412.2</v>
      </c>
      <c r="L1572" s="100" t="s">
        <v>1324</v>
      </c>
    </row>
    <row r="1573" spans="1:12" ht="56.25" customHeight="1">
      <c r="A1573" s="97">
        <v>25</v>
      </c>
      <c r="B1573" s="122" t="s">
        <v>10189</v>
      </c>
      <c r="C1573" s="123">
        <v>42563</v>
      </c>
      <c r="D1573" s="97" t="s">
        <v>13278</v>
      </c>
      <c r="E1573" s="97" t="s">
        <v>1313</v>
      </c>
      <c r="F1573" s="97">
        <v>10655970</v>
      </c>
      <c r="G1573" s="97"/>
      <c r="H1573" s="124" t="s">
        <v>3416</v>
      </c>
      <c r="I1573" s="125">
        <v>598218.9</v>
      </c>
      <c r="J1573" s="125">
        <v>0</v>
      </c>
      <c r="K1573" s="126">
        <v>598218.9</v>
      </c>
      <c r="L1573" s="100" t="s">
        <v>1324</v>
      </c>
    </row>
    <row r="1574" spans="1:12" ht="56.25" customHeight="1">
      <c r="A1574" s="97">
        <v>25</v>
      </c>
      <c r="B1574" s="122" t="s">
        <v>10189</v>
      </c>
      <c r="C1574" s="123">
        <v>42563</v>
      </c>
      <c r="D1574" s="97" t="s">
        <v>13279</v>
      </c>
      <c r="E1574" s="97" t="s">
        <v>1313</v>
      </c>
      <c r="F1574" s="97">
        <v>10655972</v>
      </c>
      <c r="G1574" s="97"/>
      <c r="H1574" s="124" t="s">
        <v>3417</v>
      </c>
      <c r="I1574" s="125">
        <v>258412.2</v>
      </c>
      <c r="J1574" s="125">
        <v>0</v>
      </c>
      <c r="K1574" s="126">
        <v>258412.2</v>
      </c>
      <c r="L1574" s="100" t="s">
        <v>1324</v>
      </c>
    </row>
    <row r="1575" spans="1:12" ht="56.25" customHeight="1">
      <c r="A1575" s="97">
        <v>25</v>
      </c>
      <c r="B1575" s="122" t="s">
        <v>10189</v>
      </c>
      <c r="C1575" s="123">
        <v>42564</v>
      </c>
      <c r="D1575" s="97" t="s">
        <v>13297</v>
      </c>
      <c r="E1575" s="97" t="s">
        <v>1313</v>
      </c>
      <c r="F1575" s="97">
        <v>10660481</v>
      </c>
      <c r="G1575" s="97"/>
      <c r="H1575" s="124" t="s">
        <v>3421</v>
      </c>
      <c r="I1575" s="125">
        <v>258412.2</v>
      </c>
      <c r="J1575" s="125">
        <v>0</v>
      </c>
      <c r="K1575" s="126">
        <v>258412.2</v>
      </c>
      <c r="L1575" s="100" t="s">
        <v>1324</v>
      </c>
    </row>
    <row r="1576" spans="1:12" ht="56.25" customHeight="1">
      <c r="A1576" s="97">
        <v>25</v>
      </c>
      <c r="B1576" s="122" t="s">
        <v>10189</v>
      </c>
      <c r="C1576" s="123">
        <v>42564</v>
      </c>
      <c r="D1576" s="97" t="s">
        <v>13298</v>
      </c>
      <c r="E1576" s="97" t="s">
        <v>1313</v>
      </c>
      <c r="F1576" s="97">
        <v>10660688</v>
      </c>
      <c r="G1576" s="97"/>
      <c r="H1576" s="124" t="s">
        <v>3422</v>
      </c>
      <c r="I1576" s="125">
        <v>1215499.9099999999</v>
      </c>
      <c r="J1576" s="125">
        <v>0</v>
      </c>
      <c r="K1576" s="126">
        <v>1215499.9099999999</v>
      </c>
      <c r="L1576" s="100" t="s">
        <v>1324</v>
      </c>
    </row>
    <row r="1577" spans="1:12" ht="56.25" customHeight="1">
      <c r="A1577" s="97">
        <v>25</v>
      </c>
      <c r="B1577" s="122" t="s">
        <v>10189</v>
      </c>
      <c r="C1577" s="123">
        <v>42564</v>
      </c>
      <c r="D1577" s="97" t="s">
        <v>13299</v>
      </c>
      <c r="E1577" s="97" t="s">
        <v>1313</v>
      </c>
      <c r="F1577" s="97">
        <v>10660731</v>
      </c>
      <c r="G1577" s="97"/>
      <c r="H1577" s="124" t="s">
        <v>3423</v>
      </c>
      <c r="I1577" s="125">
        <v>53282.84</v>
      </c>
      <c r="J1577" s="125">
        <v>0</v>
      </c>
      <c r="K1577" s="126">
        <v>53282.84</v>
      </c>
      <c r="L1577" s="100" t="s">
        <v>1324</v>
      </c>
    </row>
    <row r="1578" spans="1:12" ht="56.25" customHeight="1">
      <c r="A1578" s="97">
        <v>25</v>
      </c>
      <c r="B1578" s="122" t="s">
        <v>10189</v>
      </c>
      <c r="C1578" s="123">
        <v>42564</v>
      </c>
      <c r="D1578" s="97" t="s">
        <v>13300</v>
      </c>
      <c r="E1578" s="97" t="s">
        <v>1313</v>
      </c>
      <c r="F1578" s="97">
        <v>10660762</v>
      </c>
      <c r="G1578" s="97"/>
      <c r="H1578" s="124" t="s">
        <v>3424</v>
      </c>
      <c r="I1578" s="125">
        <v>495399.38</v>
      </c>
      <c r="J1578" s="125">
        <v>0</v>
      </c>
      <c r="K1578" s="126">
        <v>495399.38</v>
      </c>
      <c r="L1578" s="100" t="s">
        <v>1324</v>
      </c>
    </row>
    <row r="1579" spans="1:12" ht="56.25" customHeight="1">
      <c r="A1579" s="97">
        <v>25</v>
      </c>
      <c r="B1579" s="122" t="s">
        <v>10189</v>
      </c>
      <c r="C1579" s="123">
        <v>42564</v>
      </c>
      <c r="D1579" s="97" t="s">
        <v>13301</v>
      </c>
      <c r="E1579" s="97" t="s">
        <v>1313</v>
      </c>
      <c r="F1579" s="97">
        <v>10660784</v>
      </c>
      <c r="G1579" s="97"/>
      <c r="H1579" s="124" t="s">
        <v>3425</v>
      </c>
      <c r="I1579" s="125">
        <v>301280.81</v>
      </c>
      <c r="J1579" s="125">
        <v>0</v>
      </c>
      <c r="K1579" s="126">
        <v>301280.81</v>
      </c>
      <c r="L1579" s="100" t="s">
        <v>1324</v>
      </c>
    </row>
    <row r="1580" spans="1:12" ht="56.25" customHeight="1">
      <c r="A1580" s="97">
        <v>25</v>
      </c>
      <c r="B1580" s="122" t="s">
        <v>10189</v>
      </c>
      <c r="C1580" s="123">
        <v>42564</v>
      </c>
      <c r="D1580" s="97" t="s">
        <v>13302</v>
      </c>
      <c r="E1580" s="97" t="s">
        <v>1313</v>
      </c>
      <c r="F1580" s="97">
        <v>10660795</v>
      </c>
      <c r="G1580" s="97"/>
      <c r="H1580" s="124" t="s">
        <v>3426</v>
      </c>
      <c r="I1580" s="125">
        <v>252479.77</v>
      </c>
      <c r="J1580" s="125">
        <v>0</v>
      </c>
      <c r="K1580" s="126">
        <v>252479.77</v>
      </c>
      <c r="L1580" s="100" t="s">
        <v>1324</v>
      </c>
    </row>
    <row r="1581" spans="1:12" ht="56.25" customHeight="1">
      <c r="A1581" s="97">
        <v>25</v>
      </c>
      <c r="B1581" s="122" t="s">
        <v>10189</v>
      </c>
      <c r="C1581" s="123">
        <v>42564</v>
      </c>
      <c r="D1581" s="97" t="s">
        <v>13303</v>
      </c>
      <c r="E1581" s="97" t="s">
        <v>1313</v>
      </c>
      <c r="F1581" s="97">
        <v>10660844</v>
      </c>
      <c r="G1581" s="97"/>
      <c r="H1581" s="124" t="s">
        <v>3427</v>
      </c>
      <c r="I1581" s="125">
        <v>479760.34</v>
      </c>
      <c r="J1581" s="125">
        <v>0</v>
      </c>
      <c r="K1581" s="126">
        <v>479760.34</v>
      </c>
      <c r="L1581" s="100" t="s">
        <v>1324</v>
      </c>
    </row>
    <row r="1582" spans="1:12" ht="56.25" customHeight="1">
      <c r="A1582" s="97">
        <v>25</v>
      </c>
      <c r="B1582" s="122" t="s">
        <v>10189</v>
      </c>
      <c r="C1582" s="123">
        <v>42564</v>
      </c>
      <c r="D1582" s="97" t="s">
        <v>13304</v>
      </c>
      <c r="E1582" s="97" t="s">
        <v>1313</v>
      </c>
      <c r="F1582" s="97">
        <v>10661020</v>
      </c>
      <c r="G1582" s="97"/>
      <c r="H1582" s="124" t="s">
        <v>3428</v>
      </c>
      <c r="I1582" s="125">
        <v>35986.480000000003</v>
      </c>
      <c r="J1582" s="125">
        <v>0</v>
      </c>
      <c r="K1582" s="126">
        <v>35986.480000000003</v>
      </c>
      <c r="L1582" s="100" t="s">
        <v>1324</v>
      </c>
    </row>
    <row r="1583" spans="1:12" ht="56.25" customHeight="1">
      <c r="A1583" s="97">
        <v>25</v>
      </c>
      <c r="B1583" s="122" t="s">
        <v>10189</v>
      </c>
      <c r="C1583" s="123">
        <v>42564</v>
      </c>
      <c r="D1583" s="97" t="s">
        <v>13305</v>
      </c>
      <c r="E1583" s="97" t="s">
        <v>1313</v>
      </c>
      <c r="F1583" s="97">
        <v>10655971</v>
      </c>
      <c r="G1583" s="97"/>
      <c r="H1583" s="124" t="s">
        <v>3429</v>
      </c>
      <c r="I1583" s="125">
        <v>761837.81</v>
      </c>
      <c r="J1583" s="125">
        <v>0</v>
      </c>
      <c r="K1583" s="126">
        <v>761837.81</v>
      </c>
      <c r="L1583" s="100" t="s">
        <v>1324</v>
      </c>
    </row>
    <row r="1584" spans="1:12" ht="56.25" customHeight="1">
      <c r="A1584" s="97">
        <v>25</v>
      </c>
      <c r="B1584" s="122" t="s">
        <v>10189</v>
      </c>
      <c r="C1584" s="123">
        <v>42564</v>
      </c>
      <c r="D1584" s="97" t="s">
        <v>13306</v>
      </c>
      <c r="E1584" s="97" t="s">
        <v>1313</v>
      </c>
      <c r="F1584" s="97">
        <v>10642069</v>
      </c>
      <c r="G1584" s="97"/>
      <c r="H1584" s="124" t="s">
        <v>3430</v>
      </c>
      <c r="I1584" s="125">
        <v>549584.55000000005</v>
      </c>
      <c r="J1584" s="125">
        <v>0</v>
      </c>
      <c r="K1584" s="126">
        <v>549584.55000000005</v>
      </c>
      <c r="L1584" s="100" t="s">
        <v>1324</v>
      </c>
    </row>
    <row r="1585" spans="1:12" ht="56.25" customHeight="1">
      <c r="A1585" s="97">
        <v>25</v>
      </c>
      <c r="B1585" s="122" t="s">
        <v>10189</v>
      </c>
      <c r="C1585" s="123">
        <v>42564</v>
      </c>
      <c r="D1585" s="97" t="s">
        <v>13307</v>
      </c>
      <c r="E1585" s="97" t="s">
        <v>1313</v>
      </c>
      <c r="F1585" s="97">
        <v>10636113</v>
      </c>
      <c r="G1585" s="97"/>
      <c r="H1585" s="124" t="s">
        <v>13308</v>
      </c>
      <c r="I1585" s="125">
        <v>428006.5</v>
      </c>
      <c r="J1585" s="125">
        <v>0</v>
      </c>
      <c r="K1585" s="126">
        <v>428006.5</v>
      </c>
      <c r="L1585" s="100" t="s">
        <v>1324</v>
      </c>
    </row>
    <row r="1586" spans="1:12" ht="56.25" customHeight="1">
      <c r="A1586" s="97">
        <v>25</v>
      </c>
      <c r="B1586" s="122" t="s">
        <v>10254</v>
      </c>
      <c r="C1586" s="123">
        <v>42565</v>
      </c>
      <c r="D1586" s="97" t="s">
        <v>13321</v>
      </c>
      <c r="E1586" s="97" t="s">
        <v>15</v>
      </c>
      <c r="F1586" s="97">
        <v>242</v>
      </c>
      <c r="G1586" s="97"/>
      <c r="H1586" s="124" t="s">
        <v>3432</v>
      </c>
      <c r="I1586" s="125">
        <v>450.56</v>
      </c>
      <c r="J1586" s="125">
        <v>0</v>
      </c>
      <c r="K1586" s="126">
        <v>450.56</v>
      </c>
      <c r="L1586" s="100" t="s">
        <v>1324</v>
      </c>
    </row>
    <row r="1587" spans="1:12" ht="56.25" customHeight="1">
      <c r="A1587" s="97">
        <v>25</v>
      </c>
      <c r="B1587" s="122" t="s">
        <v>10254</v>
      </c>
      <c r="C1587" s="123">
        <v>42565</v>
      </c>
      <c r="D1587" s="97" t="s">
        <v>13322</v>
      </c>
      <c r="E1587" s="97" t="s">
        <v>15</v>
      </c>
      <c r="F1587" s="97">
        <v>241</v>
      </c>
      <c r="G1587" s="97"/>
      <c r="H1587" s="124" t="s">
        <v>13323</v>
      </c>
      <c r="I1587" s="125">
        <v>356.3</v>
      </c>
      <c r="J1587" s="125">
        <v>0</v>
      </c>
      <c r="K1587" s="126">
        <v>356.3</v>
      </c>
      <c r="L1587" s="100" t="s">
        <v>1324</v>
      </c>
    </row>
    <row r="1588" spans="1:12" ht="56.25" customHeight="1">
      <c r="A1588" s="97">
        <v>25</v>
      </c>
      <c r="B1588" s="122" t="s">
        <v>10254</v>
      </c>
      <c r="C1588" s="123">
        <v>42565</v>
      </c>
      <c r="D1588" s="97" t="s">
        <v>13324</v>
      </c>
      <c r="E1588" s="97" t="s">
        <v>15</v>
      </c>
      <c r="F1588" s="97">
        <v>245</v>
      </c>
      <c r="G1588" s="97"/>
      <c r="H1588" s="124" t="s">
        <v>3433</v>
      </c>
      <c r="I1588" s="125">
        <v>273.43</v>
      </c>
      <c r="J1588" s="125">
        <v>0</v>
      </c>
      <c r="K1588" s="126">
        <v>273.43</v>
      </c>
      <c r="L1588" s="100" t="s">
        <v>1324</v>
      </c>
    </row>
    <row r="1589" spans="1:12" ht="56.25" customHeight="1">
      <c r="A1589" s="97">
        <v>25</v>
      </c>
      <c r="B1589" s="122" t="s">
        <v>10254</v>
      </c>
      <c r="C1589" s="123">
        <v>42565</v>
      </c>
      <c r="D1589" s="97" t="s">
        <v>13325</v>
      </c>
      <c r="E1589" s="97" t="s">
        <v>15</v>
      </c>
      <c r="F1589" s="97">
        <v>244</v>
      </c>
      <c r="G1589" s="97"/>
      <c r="H1589" s="124" t="s">
        <v>3434</v>
      </c>
      <c r="I1589" s="125">
        <v>291.06</v>
      </c>
      <c r="J1589" s="125">
        <v>0</v>
      </c>
      <c r="K1589" s="126">
        <v>291.06</v>
      </c>
      <c r="L1589" s="100" t="s">
        <v>1324</v>
      </c>
    </row>
    <row r="1590" spans="1:12" ht="56.25" customHeight="1">
      <c r="A1590" s="97">
        <v>25</v>
      </c>
      <c r="B1590" s="122" t="s">
        <v>10254</v>
      </c>
      <c r="C1590" s="123">
        <v>42565</v>
      </c>
      <c r="D1590" s="97" t="s">
        <v>13326</v>
      </c>
      <c r="E1590" s="97" t="s">
        <v>15</v>
      </c>
      <c r="F1590" s="97">
        <v>243</v>
      </c>
      <c r="G1590" s="97"/>
      <c r="H1590" s="124" t="s">
        <v>3435</v>
      </c>
      <c r="I1590" s="125">
        <v>423.66</v>
      </c>
      <c r="J1590" s="125">
        <v>0</v>
      </c>
      <c r="K1590" s="126">
        <v>423.66</v>
      </c>
      <c r="L1590" s="100" t="s">
        <v>1324</v>
      </c>
    </row>
    <row r="1591" spans="1:12" ht="56.25" customHeight="1">
      <c r="A1591" s="97">
        <v>25</v>
      </c>
      <c r="B1591" s="122" t="s">
        <v>10254</v>
      </c>
      <c r="C1591" s="123">
        <v>42565</v>
      </c>
      <c r="D1591" s="97" t="s">
        <v>13327</v>
      </c>
      <c r="E1591" s="97" t="s">
        <v>15</v>
      </c>
      <c r="F1591" s="97">
        <v>246</v>
      </c>
      <c r="G1591" s="97"/>
      <c r="H1591" s="124" t="s">
        <v>13328</v>
      </c>
      <c r="I1591" s="125">
        <v>569.23</v>
      </c>
      <c r="J1591" s="125">
        <v>0</v>
      </c>
      <c r="K1591" s="126">
        <v>569.23</v>
      </c>
      <c r="L1591" s="100" t="s">
        <v>1324</v>
      </c>
    </row>
    <row r="1592" spans="1:12" ht="56.25" customHeight="1">
      <c r="A1592" s="97">
        <v>25</v>
      </c>
      <c r="B1592" s="122" t="s">
        <v>10189</v>
      </c>
      <c r="C1592" s="123">
        <v>42565</v>
      </c>
      <c r="D1592" s="97" t="s">
        <v>13331</v>
      </c>
      <c r="E1592" s="97" t="s">
        <v>1313</v>
      </c>
      <c r="F1592" s="97">
        <v>10655974</v>
      </c>
      <c r="G1592" s="97"/>
      <c r="H1592" s="124" t="s">
        <v>3437</v>
      </c>
      <c r="I1592" s="125">
        <v>258412.2</v>
      </c>
      <c r="J1592" s="125">
        <v>0</v>
      </c>
      <c r="K1592" s="126">
        <v>258412.2</v>
      </c>
      <c r="L1592" s="100" t="s">
        <v>1324</v>
      </c>
    </row>
    <row r="1593" spans="1:12" ht="56.25" customHeight="1">
      <c r="A1593" s="97">
        <v>25</v>
      </c>
      <c r="B1593" s="122" t="s">
        <v>10189</v>
      </c>
      <c r="C1593" s="123">
        <v>42565</v>
      </c>
      <c r="D1593" s="97" t="s">
        <v>13332</v>
      </c>
      <c r="E1593" s="97" t="s">
        <v>1313</v>
      </c>
      <c r="F1593" s="97">
        <v>10672179</v>
      </c>
      <c r="G1593" s="97"/>
      <c r="H1593" s="124" t="s">
        <v>3438</v>
      </c>
      <c r="I1593" s="125">
        <v>340187.1</v>
      </c>
      <c r="J1593" s="125">
        <v>0</v>
      </c>
      <c r="K1593" s="126">
        <v>340187.1</v>
      </c>
      <c r="L1593" s="100" t="s">
        <v>1324</v>
      </c>
    </row>
    <row r="1594" spans="1:12" ht="56.25" customHeight="1">
      <c r="A1594" s="97">
        <v>25</v>
      </c>
      <c r="B1594" s="122" t="s">
        <v>10189</v>
      </c>
      <c r="C1594" s="123">
        <v>42565</v>
      </c>
      <c r="D1594" s="97" t="s">
        <v>13333</v>
      </c>
      <c r="E1594" s="97" t="s">
        <v>1313</v>
      </c>
      <c r="F1594" s="97">
        <v>10672183</v>
      </c>
      <c r="G1594" s="97"/>
      <c r="H1594" s="124" t="s">
        <v>3439</v>
      </c>
      <c r="I1594" s="125">
        <v>1172401.93</v>
      </c>
      <c r="J1594" s="125">
        <v>0</v>
      </c>
      <c r="K1594" s="126">
        <v>1172401.93</v>
      </c>
      <c r="L1594" s="100" t="s">
        <v>1324</v>
      </c>
    </row>
    <row r="1595" spans="1:12" ht="56.25" customHeight="1">
      <c r="A1595" s="97">
        <v>25</v>
      </c>
      <c r="B1595" s="122" t="s">
        <v>10189</v>
      </c>
      <c r="C1595" s="123">
        <v>42565</v>
      </c>
      <c r="D1595" s="97" t="s">
        <v>13334</v>
      </c>
      <c r="E1595" s="97" t="s">
        <v>1313</v>
      </c>
      <c r="F1595" s="97">
        <v>10672182</v>
      </c>
      <c r="G1595" s="97"/>
      <c r="H1595" s="124" t="s">
        <v>3440</v>
      </c>
      <c r="I1595" s="125">
        <v>216486.8</v>
      </c>
      <c r="J1595" s="125">
        <v>0</v>
      </c>
      <c r="K1595" s="126">
        <v>216486.8</v>
      </c>
      <c r="L1595" s="100" t="s">
        <v>1324</v>
      </c>
    </row>
    <row r="1596" spans="1:12" ht="56.25" customHeight="1">
      <c r="A1596" s="97">
        <v>25</v>
      </c>
      <c r="B1596" s="122" t="s">
        <v>10189</v>
      </c>
      <c r="C1596" s="123">
        <v>42565</v>
      </c>
      <c r="D1596" s="97" t="s">
        <v>13335</v>
      </c>
      <c r="E1596" s="97" t="s">
        <v>1313</v>
      </c>
      <c r="F1596" s="97">
        <v>10672181</v>
      </c>
      <c r="G1596" s="97"/>
      <c r="H1596" s="124" t="s">
        <v>3441</v>
      </c>
      <c r="I1596" s="125">
        <v>81093.87</v>
      </c>
      <c r="J1596" s="125">
        <v>0</v>
      </c>
      <c r="K1596" s="126">
        <v>81093.87</v>
      </c>
      <c r="L1596" s="100" t="s">
        <v>1324</v>
      </c>
    </row>
    <row r="1597" spans="1:12" ht="56.25" customHeight="1">
      <c r="A1597" s="97">
        <v>25</v>
      </c>
      <c r="B1597" s="122" t="s">
        <v>10189</v>
      </c>
      <c r="C1597" s="123">
        <v>42565</v>
      </c>
      <c r="D1597" s="97" t="s">
        <v>13336</v>
      </c>
      <c r="E1597" s="97" t="s">
        <v>1313</v>
      </c>
      <c r="F1597" s="97">
        <v>10672180</v>
      </c>
      <c r="G1597" s="97"/>
      <c r="H1597" s="124" t="s">
        <v>3442</v>
      </c>
      <c r="I1597" s="125">
        <v>292350.42</v>
      </c>
      <c r="J1597" s="125">
        <v>0</v>
      </c>
      <c r="K1597" s="126">
        <v>292350.42</v>
      </c>
      <c r="L1597" s="100" t="s">
        <v>1324</v>
      </c>
    </row>
    <row r="1598" spans="1:12" ht="56.25" customHeight="1">
      <c r="A1598" s="97">
        <v>25</v>
      </c>
      <c r="B1598" s="122" t="s">
        <v>10189</v>
      </c>
      <c r="C1598" s="123">
        <v>42565</v>
      </c>
      <c r="D1598" s="97" t="s">
        <v>13337</v>
      </c>
      <c r="E1598" s="97" t="s">
        <v>1313</v>
      </c>
      <c r="F1598" s="97">
        <v>10672176</v>
      </c>
      <c r="G1598" s="97"/>
      <c r="H1598" s="124" t="s">
        <v>3443</v>
      </c>
      <c r="I1598" s="125">
        <v>541398.53</v>
      </c>
      <c r="J1598" s="125">
        <v>0</v>
      </c>
      <c r="K1598" s="126">
        <v>541398.53</v>
      </c>
      <c r="L1598" s="100" t="s">
        <v>1324</v>
      </c>
    </row>
    <row r="1599" spans="1:12" ht="56.25" customHeight="1">
      <c r="A1599" s="97">
        <v>25</v>
      </c>
      <c r="B1599" s="122" t="s">
        <v>10189</v>
      </c>
      <c r="C1599" s="123">
        <v>42565</v>
      </c>
      <c r="D1599" s="97" t="s">
        <v>13338</v>
      </c>
      <c r="E1599" s="97" t="s">
        <v>1313</v>
      </c>
      <c r="F1599" s="97">
        <v>10672175</v>
      </c>
      <c r="G1599" s="97"/>
      <c r="H1599" s="124" t="s">
        <v>3444</v>
      </c>
      <c r="I1599" s="125">
        <v>240638.15</v>
      </c>
      <c r="J1599" s="125">
        <v>0</v>
      </c>
      <c r="K1599" s="126">
        <v>240638.15</v>
      </c>
      <c r="L1599" s="100" t="s">
        <v>1324</v>
      </c>
    </row>
    <row r="1600" spans="1:12" ht="56.25" customHeight="1">
      <c r="A1600" s="97">
        <v>25</v>
      </c>
      <c r="B1600" s="122" t="s">
        <v>10189</v>
      </c>
      <c r="C1600" s="123">
        <v>42565</v>
      </c>
      <c r="D1600" s="97" t="s">
        <v>13339</v>
      </c>
      <c r="E1600" s="97" t="s">
        <v>1313</v>
      </c>
      <c r="F1600" s="97">
        <v>10672174</v>
      </c>
      <c r="G1600" s="97"/>
      <c r="H1600" s="124" t="s">
        <v>3445</v>
      </c>
      <c r="I1600" s="125">
        <v>196148.83</v>
      </c>
      <c r="J1600" s="125">
        <v>0</v>
      </c>
      <c r="K1600" s="126">
        <v>196148.83</v>
      </c>
      <c r="L1600" s="100" t="s">
        <v>1324</v>
      </c>
    </row>
    <row r="1601" spans="1:12" ht="56.25" customHeight="1">
      <c r="A1601" s="97">
        <v>25</v>
      </c>
      <c r="B1601" s="122" t="s">
        <v>10189</v>
      </c>
      <c r="C1601" s="123">
        <v>42565</v>
      </c>
      <c r="D1601" s="97" t="s">
        <v>13340</v>
      </c>
      <c r="E1601" s="97" t="s">
        <v>1313</v>
      </c>
      <c r="F1601" s="97">
        <v>10672173</v>
      </c>
      <c r="G1601" s="97"/>
      <c r="H1601" s="124" t="s">
        <v>3446</v>
      </c>
      <c r="I1601" s="125">
        <v>346120.85</v>
      </c>
      <c r="J1601" s="125">
        <v>0</v>
      </c>
      <c r="K1601" s="126">
        <v>346120.85</v>
      </c>
      <c r="L1601" s="100" t="s">
        <v>1324</v>
      </c>
    </row>
    <row r="1602" spans="1:12" ht="56.25" customHeight="1">
      <c r="A1602" s="97">
        <v>25</v>
      </c>
      <c r="B1602" s="122" t="s">
        <v>10189</v>
      </c>
      <c r="C1602" s="123">
        <v>42565</v>
      </c>
      <c r="D1602" s="97" t="s">
        <v>13341</v>
      </c>
      <c r="E1602" s="97" t="s">
        <v>1313</v>
      </c>
      <c r="F1602" s="97">
        <v>10672172</v>
      </c>
      <c r="G1602" s="97"/>
      <c r="H1602" s="124" t="s">
        <v>3447</v>
      </c>
      <c r="I1602" s="125">
        <v>227475.73</v>
      </c>
      <c r="J1602" s="125">
        <v>0</v>
      </c>
      <c r="K1602" s="126">
        <v>227475.73</v>
      </c>
      <c r="L1602" s="100" t="s">
        <v>1324</v>
      </c>
    </row>
    <row r="1603" spans="1:12" ht="56.25" customHeight="1">
      <c r="A1603" s="97">
        <v>25</v>
      </c>
      <c r="B1603" s="122" t="s">
        <v>10189</v>
      </c>
      <c r="C1603" s="123">
        <v>42565</v>
      </c>
      <c r="D1603" s="97" t="s">
        <v>13342</v>
      </c>
      <c r="E1603" s="97" t="s">
        <v>1313</v>
      </c>
      <c r="F1603" s="97">
        <v>10672171</v>
      </c>
      <c r="G1603" s="97"/>
      <c r="H1603" s="124" t="s">
        <v>3448</v>
      </c>
      <c r="I1603" s="125">
        <v>684059.24</v>
      </c>
      <c r="J1603" s="125">
        <v>0</v>
      </c>
      <c r="K1603" s="126">
        <v>684059.24</v>
      </c>
      <c r="L1603" s="100" t="s">
        <v>1324</v>
      </c>
    </row>
    <row r="1604" spans="1:12" ht="56.25" customHeight="1">
      <c r="A1604" s="97">
        <v>25</v>
      </c>
      <c r="B1604" s="122" t="s">
        <v>10189</v>
      </c>
      <c r="C1604" s="123">
        <v>42565</v>
      </c>
      <c r="D1604" s="97" t="s">
        <v>13343</v>
      </c>
      <c r="E1604" s="97" t="s">
        <v>1313</v>
      </c>
      <c r="F1604" s="97">
        <v>10672145</v>
      </c>
      <c r="G1604" s="97"/>
      <c r="H1604" s="124" t="s">
        <v>3449</v>
      </c>
      <c r="I1604" s="125">
        <v>91905.29</v>
      </c>
      <c r="J1604" s="125">
        <v>0</v>
      </c>
      <c r="K1604" s="126">
        <v>91905.29</v>
      </c>
      <c r="L1604" s="100" t="s">
        <v>1324</v>
      </c>
    </row>
    <row r="1605" spans="1:12" ht="56.25" customHeight="1">
      <c r="A1605" s="97">
        <v>25</v>
      </c>
      <c r="B1605" s="122" t="s">
        <v>10189</v>
      </c>
      <c r="C1605" s="123">
        <v>42565</v>
      </c>
      <c r="D1605" s="97" t="s">
        <v>13344</v>
      </c>
      <c r="E1605" s="97" t="s">
        <v>1313</v>
      </c>
      <c r="F1605" s="97">
        <v>10672147</v>
      </c>
      <c r="G1605" s="97"/>
      <c r="H1605" s="124" t="s">
        <v>3450</v>
      </c>
      <c r="I1605" s="125">
        <v>36858.44</v>
      </c>
      <c r="J1605" s="125">
        <v>0</v>
      </c>
      <c r="K1605" s="126">
        <v>36858.44</v>
      </c>
      <c r="L1605" s="100" t="s">
        <v>1324</v>
      </c>
    </row>
    <row r="1606" spans="1:12" ht="56.25" customHeight="1">
      <c r="A1606" s="97">
        <v>25</v>
      </c>
      <c r="B1606" s="122" t="s">
        <v>10189</v>
      </c>
      <c r="C1606" s="123">
        <v>42565</v>
      </c>
      <c r="D1606" s="97" t="s">
        <v>13345</v>
      </c>
      <c r="E1606" s="97" t="s">
        <v>1313</v>
      </c>
      <c r="F1606" s="97">
        <v>10672148</v>
      </c>
      <c r="G1606" s="97"/>
      <c r="H1606" s="124" t="s">
        <v>13346</v>
      </c>
      <c r="I1606" s="125">
        <v>407553.47</v>
      </c>
      <c r="J1606" s="125">
        <v>0</v>
      </c>
      <c r="K1606" s="126">
        <v>407553.47</v>
      </c>
      <c r="L1606" s="100" t="s">
        <v>1324</v>
      </c>
    </row>
    <row r="1607" spans="1:12" ht="56.25" customHeight="1">
      <c r="A1607" s="97">
        <v>25</v>
      </c>
      <c r="B1607" s="122" t="s">
        <v>10189</v>
      </c>
      <c r="C1607" s="123">
        <v>42565</v>
      </c>
      <c r="D1607" s="97" t="s">
        <v>13347</v>
      </c>
      <c r="E1607" s="97" t="s">
        <v>1313</v>
      </c>
      <c r="F1607" s="97">
        <v>10672149</v>
      </c>
      <c r="G1607" s="97"/>
      <c r="H1607" s="124" t="s">
        <v>3451</v>
      </c>
      <c r="I1607" s="125">
        <v>678631.5</v>
      </c>
      <c r="J1607" s="125">
        <v>0</v>
      </c>
      <c r="K1607" s="126">
        <v>678631.5</v>
      </c>
      <c r="L1607" s="100" t="s">
        <v>1324</v>
      </c>
    </row>
    <row r="1608" spans="1:12" ht="56.25" customHeight="1">
      <c r="A1608" s="97">
        <v>25</v>
      </c>
      <c r="B1608" s="122" t="s">
        <v>10189</v>
      </c>
      <c r="C1608" s="123">
        <v>42565</v>
      </c>
      <c r="D1608" s="97" t="s">
        <v>13348</v>
      </c>
      <c r="E1608" s="97" t="s">
        <v>1313</v>
      </c>
      <c r="F1608" s="97">
        <v>10672153</v>
      </c>
      <c r="G1608" s="97"/>
      <c r="H1608" s="124" t="s">
        <v>3452</v>
      </c>
      <c r="I1608" s="125">
        <v>538991.29</v>
      </c>
      <c r="J1608" s="125">
        <v>0</v>
      </c>
      <c r="K1608" s="126">
        <v>538991.29</v>
      </c>
      <c r="L1608" s="100" t="s">
        <v>1324</v>
      </c>
    </row>
    <row r="1609" spans="1:12" ht="56.25" customHeight="1">
      <c r="A1609" s="97">
        <v>25</v>
      </c>
      <c r="B1609" s="122" t="s">
        <v>10189</v>
      </c>
      <c r="C1609" s="123">
        <v>42565</v>
      </c>
      <c r="D1609" s="97" t="s">
        <v>13349</v>
      </c>
      <c r="E1609" s="97" t="s">
        <v>1313</v>
      </c>
      <c r="F1609" s="97">
        <v>10679585</v>
      </c>
      <c r="G1609" s="97"/>
      <c r="H1609" s="124" t="s">
        <v>3453</v>
      </c>
      <c r="I1609" s="125">
        <v>267281.56</v>
      </c>
      <c r="J1609" s="125">
        <v>0</v>
      </c>
      <c r="K1609" s="126">
        <v>267281.56</v>
      </c>
      <c r="L1609" s="100" t="s">
        <v>1324</v>
      </c>
    </row>
    <row r="1610" spans="1:12" ht="56.25" customHeight="1">
      <c r="A1610" s="97">
        <v>25</v>
      </c>
      <c r="B1610" s="122" t="s">
        <v>10189</v>
      </c>
      <c r="C1610" s="123">
        <v>42566</v>
      </c>
      <c r="D1610" s="97" t="s">
        <v>13372</v>
      </c>
      <c r="E1610" s="97" t="s">
        <v>1313</v>
      </c>
      <c r="F1610" s="97">
        <v>10679672</v>
      </c>
      <c r="G1610" s="97"/>
      <c r="H1610" s="124" t="s">
        <v>3462</v>
      </c>
      <c r="I1610" s="125">
        <v>495230.92</v>
      </c>
      <c r="J1610" s="125">
        <v>0</v>
      </c>
      <c r="K1610" s="126">
        <v>495230.92</v>
      </c>
      <c r="L1610" s="100" t="s">
        <v>1324</v>
      </c>
    </row>
    <row r="1611" spans="1:12" ht="56.25" customHeight="1">
      <c r="A1611" s="97">
        <v>25</v>
      </c>
      <c r="B1611" s="122" t="s">
        <v>10189</v>
      </c>
      <c r="C1611" s="123">
        <v>42566</v>
      </c>
      <c r="D1611" s="97" t="s">
        <v>13373</v>
      </c>
      <c r="E1611" s="97" t="s">
        <v>1313</v>
      </c>
      <c r="F1611" s="97">
        <v>10679671</v>
      </c>
      <c r="G1611" s="97"/>
      <c r="H1611" s="124" t="s">
        <v>13374</v>
      </c>
      <c r="I1611" s="125">
        <v>214870.23</v>
      </c>
      <c r="J1611" s="125">
        <v>0</v>
      </c>
      <c r="K1611" s="126">
        <v>214870.23</v>
      </c>
      <c r="L1611" s="100" t="s">
        <v>1324</v>
      </c>
    </row>
    <row r="1612" spans="1:12" ht="56.25" customHeight="1">
      <c r="A1612" s="97">
        <v>25</v>
      </c>
      <c r="B1612" s="122" t="s">
        <v>10189</v>
      </c>
      <c r="C1612" s="123">
        <v>42566</v>
      </c>
      <c r="D1612" s="97" t="s">
        <v>13375</v>
      </c>
      <c r="E1612" s="97" t="s">
        <v>1313</v>
      </c>
      <c r="F1612" s="97">
        <v>10679670</v>
      </c>
      <c r="G1612" s="97"/>
      <c r="H1612" s="124" t="s">
        <v>13376</v>
      </c>
      <c r="I1612" s="125">
        <v>464162.73</v>
      </c>
      <c r="J1612" s="125">
        <v>0</v>
      </c>
      <c r="K1612" s="126">
        <v>464162.73</v>
      </c>
      <c r="L1612" s="100" t="s">
        <v>1324</v>
      </c>
    </row>
    <row r="1613" spans="1:12" ht="56.25" customHeight="1">
      <c r="A1613" s="97">
        <v>25</v>
      </c>
      <c r="B1613" s="122" t="s">
        <v>10189</v>
      </c>
      <c r="C1613" s="123">
        <v>42566</v>
      </c>
      <c r="D1613" s="97" t="s">
        <v>13377</v>
      </c>
      <c r="E1613" s="97" t="s">
        <v>1313</v>
      </c>
      <c r="F1613" s="97">
        <v>10679669</v>
      </c>
      <c r="G1613" s="97"/>
      <c r="H1613" s="124" t="s">
        <v>3463</v>
      </c>
      <c r="I1613" s="125">
        <v>59966</v>
      </c>
      <c r="J1613" s="125">
        <v>0</v>
      </c>
      <c r="K1613" s="126">
        <v>59966</v>
      </c>
      <c r="L1613" s="100" t="s">
        <v>1324</v>
      </c>
    </row>
    <row r="1614" spans="1:12" ht="56.25" customHeight="1">
      <c r="A1614" s="97">
        <v>25</v>
      </c>
      <c r="B1614" s="122" t="s">
        <v>10189</v>
      </c>
      <c r="C1614" s="123">
        <v>42566</v>
      </c>
      <c r="D1614" s="97" t="s">
        <v>13378</v>
      </c>
      <c r="E1614" s="97" t="s">
        <v>1313</v>
      </c>
      <c r="F1614" s="97">
        <v>10679668</v>
      </c>
      <c r="G1614" s="97"/>
      <c r="H1614" s="124" t="s">
        <v>3464</v>
      </c>
      <c r="I1614" s="125">
        <v>45898.879999999997</v>
      </c>
      <c r="J1614" s="125">
        <v>0</v>
      </c>
      <c r="K1614" s="126">
        <v>45898.879999999997</v>
      </c>
      <c r="L1614" s="100" t="s">
        <v>1324</v>
      </c>
    </row>
    <row r="1615" spans="1:12" ht="56.25" customHeight="1">
      <c r="A1615" s="97">
        <v>25</v>
      </c>
      <c r="B1615" s="122" t="s">
        <v>10189</v>
      </c>
      <c r="C1615" s="123">
        <v>42566</v>
      </c>
      <c r="D1615" s="97" t="s">
        <v>13379</v>
      </c>
      <c r="E1615" s="97" t="s">
        <v>1313</v>
      </c>
      <c r="F1615" s="97">
        <v>10679667</v>
      </c>
      <c r="G1615" s="97"/>
      <c r="H1615" s="124" t="s">
        <v>3465</v>
      </c>
      <c r="I1615" s="125">
        <v>232284.79</v>
      </c>
      <c r="J1615" s="125">
        <v>0</v>
      </c>
      <c r="K1615" s="126">
        <v>232284.79</v>
      </c>
      <c r="L1615" s="100" t="s">
        <v>1324</v>
      </c>
    </row>
    <row r="1616" spans="1:12" ht="56.25" customHeight="1">
      <c r="A1616" s="97">
        <v>25</v>
      </c>
      <c r="B1616" s="122" t="s">
        <v>10189</v>
      </c>
      <c r="C1616" s="123">
        <v>42566</v>
      </c>
      <c r="D1616" s="97" t="s">
        <v>13380</v>
      </c>
      <c r="E1616" s="97" t="s">
        <v>1313</v>
      </c>
      <c r="F1616" s="97">
        <v>10679666</v>
      </c>
      <c r="G1616" s="97"/>
      <c r="H1616" s="124" t="s">
        <v>3466</v>
      </c>
      <c r="I1616" s="125">
        <v>44561.56</v>
      </c>
      <c r="J1616" s="125">
        <v>0</v>
      </c>
      <c r="K1616" s="126">
        <v>44561.56</v>
      </c>
      <c r="L1616" s="100" t="s">
        <v>1324</v>
      </c>
    </row>
    <row r="1617" spans="1:12" ht="56.25" customHeight="1">
      <c r="A1617" s="97">
        <v>25</v>
      </c>
      <c r="B1617" s="122" t="s">
        <v>10189</v>
      </c>
      <c r="C1617" s="123">
        <v>42566</v>
      </c>
      <c r="D1617" s="97" t="s">
        <v>13381</v>
      </c>
      <c r="E1617" s="97" t="s">
        <v>1313</v>
      </c>
      <c r="F1617" s="97">
        <v>10679665</v>
      </c>
      <c r="G1617" s="97"/>
      <c r="H1617" s="124" t="s">
        <v>3467</v>
      </c>
      <c r="I1617" s="125">
        <v>222423.18</v>
      </c>
      <c r="J1617" s="125">
        <v>0</v>
      </c>
      <c r="K1617" s="126">
        <v>222423.18</v>
      </c>
      <c r="L1617" s="100" t="s">
        <v>1324</v>
      </c>
    </row>
    <row r="1618" spans="1:12" ht="56.25" customHeight="1">
      <c r="A1618" s="97">
        <v>25</v>
      </c>
      <c r="B1618" s="122" t="s">
        <v>10189</v>
      </c>
      <c r="C1618" s="123">
        <v>42566</v>
      </c>
      <c r="D1618" s="97" t="s">
        <v>13382</v>
      </c>
      <c r="E1618" s="97" t="s">
        <v>1313</v>
      </c>
      <c r="F1618" s="97">
        <v>10679664</v>
      </c>
      <c r="G1618" s="97"/>
      <c r="H1618" s="124" t="s">
        <v>13383</v>
      </c>
      <c r="I1618" s="125">
        <v>104823.72</v>
      </c>
      <c r="J1618" s="125">
        <v>0</v>
      </c>
      <c r="K1618" s="126">
        <v>104823.72</v>
      </c>
      <c r="L1618" s="100" t="s">
        <v>1324</v>
      </c>
    </row>
    <row r="1619" spans="1:12" ht="56.25" customHeight="1">
      <c r="A1619" s="97">
        <v>25</v>
      </c>
      <c r="B1619" s="122" t="s">
        <v>10189</v>
      </c>
      <c r="C1619" s="123">
        <v>42566</v>
      </c>
      <c r="D1619" s="97" t="s">
        <v>13384</v>
      </c>
      <c r="E1619" s="97" t="s">
        <v>1313</v>
      </c>
      <c r="F1619" s="97">
        <v>10679661</v>
      </c>
      <c r="G1619" s="97"/>
      <c r="H1619" s="124" t="s">
        <v>3468</v>
      </c>
      <c r="I1619" s="125">
        <v>450467.73</v>
      </c>
      <c r="J1619" s="125">
        <v>0</v>
      </c>
      <c r="K1619" s="126">
        <v>450467.73</v>
      </c>
      <c r="L1619" s="100" t="s">
        <v>1324</v>
      </c>
    </row>
    <row r="1620" spans="1:12" ht="56.25" customHeight="1">
      <c r="A1620" s="97">
        <v>25</v>
      </c>
      <c r="B1620" s="122" t="s">
        <v>10189</v>
      </c>
      <c r="C1620" s="123">
        <v>42566</v>
      </c>
      <c r="D1620" s="97" t="s">
        <v>13385</v>
      </c>
      <c r="E1620" s="97" t="s">
        <v>1313</v>
      </c>
      <c r="F1620" s="97">
        <v>10679660</v>
      </c>
      <c r="G1620" s="97"/>
      <c r="H1620" s="124" t="s">
        <v>3469</v>
      </c>
      <c r="I1620" s="125">
        <v>659925.75</v>
      </c>
      <c r="J1620" s="125">
        <v>0</v>
      </c>
      <c r="K1620" s="126">
        <v>659925.75</v>
      </c>
      <c r="L1620" s="100" t="s">
        <v>1324</v>
      </c>
    </row>
    <row r="1621" spans="1:12" ht="56.25" customHeight="1">
      <c r="A1621" s="97">
        <v>25</v>
      </c>
      <c r="B1621" s="122" t="s">
        <v>10189</v>
      </c>
      <c r="C1621" s="123">
        <v>42566</v>
      </c>
      <c r="D1621" s="97" t="s">
        <v>13386</v>
      </c>
      <c r="E1621" s="97" t="s">
        <v>1313</v>
      </c>
      <c r="F1621" s="97">
        <v>10679658</v>
      </c>
      <c r="G1621" s="97"/>
      <c r="H1621" s="124" t="s">
        <v>3470</v>
      </c>
      <c r="I1621" s="125">
        <v>301280.81</v>
      </c>
      <c r="J1621" s="125">
        <v>0</v>
      </c>
      <c r="K1621" s="126">
        <v>301280.81</v>
      </c>
      <c r="L1621" s="100" t="s">
        <v>1324</v>
      </c>
    </row>
    <row r="1622" spans="1:12" ht="56.25" customHeight="1">
      <c r="A1622" s="97">
        <v>25</v>
      </c>
      <c r="B1622" s="122" t="s">
        <v>10189</v>
      </c>
      <c r="C1622" s="123">
        <v>42566</v>
      </c>
      <c r="D1622" s="97" t="s">
        <v>13387</v>
      </c>
      <c r="E1622" s="97" t="s">
        <v>1313</v>
      </c>
      <c r="F1622" s="97">
        <v>10679656</v>
      </c>
      <c r="G1622" s="97"/>
      <c r="H1622" s="124" t="s">
        <v>3471</v>
      </c>
      <c r="I1622" s="125">
        <v>748895.9</v>
      </c>
      <c r="J1622" s="125">
        <v>0</v>
      </c>
      <c r="K1622" s="126">
        <v>748895.9</v>
      </c>
      <c r="L1622" s="100" t="s">
        <v>1324</v>
      </c>
    </row>
    <row r="1623" spans="1:12" ht="56.25" customHeight="1">
      <c r="A1623" s="97">
        <v>25</v>
      </c>
      <c r="B1623" s="122" t="s">
        <v>10189</v>
      </c>
      <c r="C1623" s="123">
        <v>42566</v>
      </c>
      <c r="D1623" s="97" t="s">
        <v>13388</v>
      </c>
      <c r="E1623" s="97" t="s">
        <v>1313</v>
      </c>
      <c r="F1623" s="97">
        <v>10679659</v>
      </c>
      <c r="G1623" s="97"/>
      <c r="H1623" s="124" t="s">
        <v>3472</v>
      </c>
      <c r="I1623" s="125">
        <v>22518.86</v>
      </c>
      <c r="J1623" s="125">
        <v>0</v>
      </c>
      <c r="K1623" s="126">
        <v>22518.86</v>
      </c>
      <c r="L1623" s="100" t="s">
        <v>1324</v>
      </c>
    </row>
    <row r="1624" spans="1:12" ht="56.25" customHeight="1">
      <c r="A1624" s="97">
        <v>25</v>
      </c>
      <c r="B1624" s="122" t="s">
        <v>10189</v>
      </c>
      <c r="C1624" s="123">
        <v>42566</v>
      </c>
      <c r="D1624" s="97" t="s">
        <v>13389</v>
      </c>
      <c r="E1624" s="97" t="s">
        <v>1313</v>
      </c>
      <c r="F1624" s="97">
        <v>10679663</v>
      </c>
      <c r="G1624" s="97"/>
      <c r="H1624" s="124" t="s">
        <v>3473</v>
      </c>
      <c r="I1624" s="125">
        <v>317962.88</v>
      </c>
      <c r="J1624" s="125">
        <v>0</v>
      </c>
      <c r="K1624" s="126">
        <v>317962.88</v>
      </c>
      <c r="L1624" s="100" t="s">
        <v>1324</v>
      </c>
    </row>
    <row r="1625" spans="1:12" ht="56.25" customHeight="1">
      <c r="A1625" s="97">
        <v>25</v>
      </c>
      <c r="B1625" s="122" t="s">
        <v>10189</v>
      </c>
      <c r="C1625" s="123">
        <v>42569</v>
      </c>
      <c r="D1625" s="97" t="s">
        <v>13396</v>
      </c>
      <c r="E1625" s="97" t="s">
        <v>1313</v>
      </c>
      <c r="F1625" s="97">
        <v>10692272</v>
      </c>
      <c r="G1625" s="97"/>
      <c r="H1625" s="124" t="s">
        <v>3480</v>
      </c>
      <c r="I1625" s="125">
        <v>529779.06000000006</v>
      </c>
      <c r="J1625" s="125">
        <v>0</v>
      </c>
      <c r="K1625" s="126">
        <v>529779.06000000006</v>
      </c>
      <c r="L1625" s="100" t="s">
        <v>1324</v>
      </c>
    </row>
    <row r="1626" spans="1:12" ht="56.25" customHeight="1">
      <c r="A1626" s="97">
        <v>25</v>
      </c>
      <c r="B1626" s="122" t="s">
        <v>10189</v>
      </c>
      <c r="C1626" s="123">
        <v>42569</v>
      </c>
      <c r="D1626" s="97" t="s">
        <v>13397</v>
      </c>
      <c r="E1626" s="97" t="s">
        <v>1313</v>
      </c>
      <c r="F1626" s="97">
        <v>10692223</v>
      </c>
      <c r="G1626" s="97"/>
      <c r="H1626" s="124" t="s">
        <v>3481</v>
      </c>
      <c r="I1626" s="125">
        <v>1261560.4099999999</v>
      </c>
      <c r="J1626" s="125">
        <v>0</v>
      </c>
      <c r="K1626" s="126">
        <v>1261560.4099999999</v>
      </c>
      <c r="L1626" s="100" t="s">
        <v>1324</v>
      </c>
    </row>
    <row r="1627" spans="1:12" ht="56.25" customHeight="1">
      <c r="A1627" s="97">
        <v>25</v>
      </c>
      <c r="B1627" s="122" t="s">
        <v>10189</v>
      </c>
      <c r="C1627" s="123">
        <v>42569</v>
      </c>
      <c r="D1627" s="97" t="s">
        <v>13398</v>
      </c>
      <c r="E1627" s="97" t="s">
        <v>1313</v>
      </c>
      <c r="F1627" s="97">
        <v>10692224</v>
      </c>
      <c r="G1627" s="97"/>
      <c r="H1627" s="124" t="s">
        <v>3482</v>
      </c>
      <c r="I1627" s="125">
        <v>410433.81</v>
      </c>
      <c r="J1627" s="125">
        <v>0</v>
      </c>
      <c r="K1627" s="126">
        <v>410433.81</v>
      </c>
      <c r="L1627" s="100" t="s">
        <v>1324</v>
      </c>
    </row>
    <row r="1628" spans="1:12" ht="56.25" customHeight="1">
      <c r="A1628" s="97">
        <v>25</v>
      </c>
      <c r="B1628" s="122" t="s">
        <v>10189</v>
      </c>
      <c r="C1628" s="123">
        <v>42569</v>
      </c>
      <c r="D1628" s="97" t="s">
        <v>13399</v>
      </c>
      <c r="E1628" s="97" t="s">
        <v>1313</v>
      </c>
      <c r="F1628" s="97">
        <v>10692225</v>
      </c>
      <c r="G1628" s="97"/>
      <c r="H1628" s="124" t="s">
        <v>3483</v>
      </c>
      <c r="I1628" s="125">
        <v>564709.89</v>
      </c>
      <c r="J1628" s="125">
        <v>0</v>
      </c>
      <c r="K1628" s="126">
        <v>564709.89</v>
      </c>
      <c r="L1628" s="100" t="s">
        <v>1324</v>
      </c>
    </row>
    <row r="1629" spans="1:12" ht="56.25" customHeight="1">
      <c r="A1629" s="97">
        <v>25</v>
      </c>
      <c r="B1629" s="122" t="s">
        <v>10189</v>
      </c>
      <c r="C1629" s="123">
        <v>42569</v>
      </c>
      <c r="D1629" s="97" t="s">
        <v>13400</v>
      </c>
      <c r="E1629" s="97" t="s">
        <v>1313</v>
      </c>
      <c r="F1629" s="97">
        <v>10692226</v>
      </c>
      <c r="G1629" s="97"/>
      <c r="H1629" s="124" t="s">
        <v>3484</v>
      </c>
      <c r="I1629" s="125">
        <v>486778.56</v>
      </c>
      <c r="J1629" s="125">
        <v>0</v>
      </c>
      <c r="K1629" s="126">
        <v>486778.56</v>
      </c>
      <c r="L1629" s="100" t="s">
        <v>1324</v>
      </c>
    </row>
    <row r="1630" spans="1:12" ht="56.25" customHeight="1">
      <c r="A1630" s="97">
        <v>25</v>
      </c>
      <c r="B1630" s="122" t="s">
        <v>10189</v>
      </c>
      <c r="C1630" s="123">
        <v>42569</v>
      </c>
      <c r="D1630" s="97" t="s">
        <v>13401</v>
      </c>
      <c r="E1630" s="97" t="s">
        <v>1313</v>
      </c>
      <c r="F1630" s="97">
        <v>10692227</v>
      </c>
      <c r="G1630" s="97"/>
      <c r="H1630" s="124" t="s">
        <v>3485</v>
      </c>
      <c r="I1630" s="125">
        <v>43135.92</v>
      </c>
      <c r="J1630" s="125">
        <v>0</v>
      </c>
      <c r="K1630" s="126">
        <v>43135.92</v>
      </c>
      <c r="L1630" s="100" t="s">
        <v>1324</v>
      </c>
    </row>
    <row r="1631" spans="1:12" ht="56.25" customHeight="1">
      <c r="A1631" s="97">
        <v>25</v>
      </c>
      <c r="B1631" s="122" t="s">
        <v>10189</v>
      </c>
      <c r="C1631" s="123">
        <v>42569</v>
      </c>
      <c r="D1631" s="97" t="s">
        <v>13402</v>
      </c>
      <c r="E1631" s="97" t="s">
        <v>1313</v>
      </c>
      <c r="F1631" s="97">
        <v>10692228</v>
      </c>
      <c r="G1631" s="97"/>
      <c r="H1631" s="124" t="s">
        <v>3486</v>
      </c>
      <c r="I1631" s="125">
        <v>905909.62</v>
      </c>
      <c r="J1631" s="125">
        <v>0</v>
      </c>
      <c r="K1631" s="126">
        <v>905909.62</v>
      </c>
      <c r="L1631" s="100" t="s">
        <v>1324</v>
      </c>
    </row>
    <row r="1632" spans="1:12" ht="56.25" customHeight="1">
      <c r="A1632" s="97">
        <v>25</v>
      </c>
      <c r="B1632" s="122" t="s">
        <v>10189</v>
      </c>
      <c r="C1632" s="123">
        <v>42569</v>
      </c>
      <c r="D1632" s="97" t="s">
        <v>13403</v>
      </c>
      <c r="E1632" s="97" t="s">
        <v>1313</v>
      </c>
      <c r="F1632" s="97">
        <v>10692229</v>
      </c>
      <c r="G1632" s="97"/>
      <c r="H1632" s="124" t="s">
        <v>3487</v>
      </c>
      <c r="I1632" s="125">
        <v>133240.75</v>
      </c>
      <c r="J1632" s="125">
        <v>0</v>
      </c>
      <c r="K1632" s="126">
        <v>133240.75</v>
      </c>
      <c r="L1632" s="100" t="s">
        <v>1324</v>
      </c>
    </row>
    <row r="1633" spans="1:12" ht="56.25" customHeight="1">
      <c r="A1633" s="97">
        <v>25</v>
      </c>
      <c r="B1633" s="122" t="s">
        <v>10189</v>
      </c>
      <c r="C1633" s="123">
        <v>42569</v>
      </c>
      <c r="D1633" s="97" t="s">
        <v>13404</v>
      </c>
      <c r="E1633" s="97" t="s">
        <v>1313</v>
      </c>
      <c r="F1633" s="97">
        <v>10692268</v>
      </c>
      <c r="G1633" s="97"/>
      <c r="H1633" s="124" t="s">
        <v>3488</v>
      </c>
      <c r="I1633" s="125">
        <v>115428.33</v>
      </c>
      <c r="J1633" s="125">
        <v>0</v>
      </c>
      <c r="K1633" s="126">
        <v>115428.33</v>
      </c>
      <c r="L1633" s="100" t="s">
        <v>1324</v>
      </c>
    </row>
    <row r="1634" spans="1:12" ht="56.25" customHeight="1">
      <c r="A1634" s="97">
        <v>25</v>
      </c>
      <c r="B1634" s="122" t="s">
        <v>10189</v>
      </c>
      <c r="C1634" s="123">
        <v>42569</v>
      </c>
      <c r="D1634" s="97" t="s">
        <v>13405</v>
      </c>
      <c r="E1634" s="97" t="s">
        <v>1313</v>
      </c>
      <c r="F1634" s="97">
        <v>10692269</v>
      </c>
      <c r="G1634" s="97"/>
      <c r="H1634" s="124" t="s">
        <v>3489</v>
      </c>
      <c r="I1634" s="125">
        <v>399636.31</v>
      </c>
      <c r="J1634" s="125">
        <v>0</v>
      </c>
      <c r="K1634" s="126">
        <v>399636.31</v>
      </c>
      <c r="L1634" s="100" t="s">
        <v>1324</v>
      </c>
    </row>
    <row r="1635" spans="1:12" ht="56.25" customHeight="1">
      <c r="A1635" s="97">
        <v>25</v>
      </c>
      <c r="B1635" s="122" t="s">
        <v>10189</v>
      </c>
      <c r="C1635" s="123">
        <v>42569</v>
      </c>
      <c r="D1635" s="97" t="s">
        <v>13406</v>
      </c>
      <c r="E1635" s="97" t="s">
        <v>1313</v>
      </c>
      <c r="F1635" s="97">
        <v>10692270</v>
      </c>
      <c r="G1635" s="97"/>
      <c r="H1635" s="124" t="s">
        <v>3490</v>
      </c>
      <c r="I1635" s="125">
        <v>254499.18</v>
      </c>
      <c r="J1635" s="125">
        <v>0</v>
      </c>
      <c r="K1635" s="126">
        <v>254499.18</v>
      </c>
      <c r="L1635" s="100" t="s">
        <v>1324</v>
      </c>
    </row>
    <row r="1636" spans="1:12" ht="56.25" customHeight="1">
      <c r="A1636" s="97">
        <v>25</v>
      </c>
      <c r="B1636" s="122" t="s">
        <v>10189</v>
      </c>
      <c r="C1636" s="123">
        <v>42569</v>
      </c>
      <c r="D1636" s="97" t="s">
        <v>13407</v>
      </c>
      <c r="E1636" s="97" t="s">
        <v>1313</v>
      </c>
      <c r="F1636" s="97">
        <v>10692281</v>
      </c>
      <c r="G1636" s="97"/>
      <c r="H1636" s="124" t="s">
        <v>13408</v>
      </c>
      <c r="I1636" s="125">
        <v>2041143.48</v>
      </c>
      <c r="J1636" s="125">
        <v>0</v>
      </c>
      <c r="K1636" s="126">
        <v>2041143.48</v>
      </c>
      <c r="L1636" s="100" t="s">
        <v>1324</v>
      </c>
    </row>
    <row r="1637" spans="1:12" ht="56.25" customHeight="1">
      <c r="A1637" s="97">
        <v>25</v>
      </c>
      <c r="B1637" s="122" t="s">
        <v>10189</v>
      </c>
      <c r="C1637" s="123">
        <v>42570</v>
      </c>
      <c r="D1637" s="97" t="s">
        <v>13431</v>
      </c>
      <c r="E1637" s="97" t="s">
        <v>1313</v>
      </c>
      <c r="F1637" s="97">
        <v>10695569</v>
      </c>
      <c r="G1637" s="97"/>
      <c r="H1637" s="124" t="s">
        <v>13432</v>
      </c>
      <c r="I1637" s="125">
        <v>255748.24</v>
      </c>
      <c r="J1637" s="125">
        <v>0</v>
      </c>
      <c r="K1637" s="126">
        <v>255748.24</v>
      </c>
      <c r="L1637" s="100" t="s">
        <v>1324</v>
      </c>
    </row>
    <row r="1638" spans="1:12" ht="56.25" customHeight="1">
      <c r="A1638" s="97">
        <v>25</v>
      </c>
      <c r="B1638" s="122" t="s">
        <v>10189</v>
      </c>
      <c r="C1638" s="123">
        <v>42570</v>
      </c>
      <c r="D1638" s="97" t="s">
        <v>13433</v>
      </c>
      <c r="E1638" s="97" t="s">
        <v>1313</v>
      </c>
      <c r="F1638" s="97">
        <v>10695568</v>
      </c>
      <c r="G1638" s="97"/>
      <c r="H1638" s="124" t="s">
        <v>13434</v>
      </c>
      <c r="I1638" s="125">
        <v>386628.83</v>
      </c>
      <c r="J1638" s="125">
        <v>0</v>
      </c>
      <c r="K1638" s="126">
        <v>386628.83</v>
      </c>
      <c r="L1638" s="100" t="s">
        <v>1324</v>
      </c>
    </row>
    <row r="1639" spans="1:12" ht="56.25" customHeight="1">
      <c r="A1639" s="97">
        <v>25</v>
      </c>
      <c r="B1639" s="122" t="s">
        <v>10189</v>
      </c>
      <c r="C1639" s="123">
        <v>42570</v>
      </c>
      <c r="D1639" s="97" t="s">
        <v>13435</v>
      </c>
      <c r="E1639" s="97" t="s">
        <v>1313</v>
      </c>
      <c r="F1639" s="97">
        <v>10695567</v>
      </c>
      <c r="G1639" s="97"/>
      <c r="H1639" s="124" t="s">
        <v>3501</v>
      </c>
      <c r="I1639" s="125">
        <v>1106286.47</v>
      </c>
      <c r="J1639" s="125">
        <v>0</v>
      </c>
      <c r="K1639" s="126">
        <v>1106286.47</v>
      </c>
      <c r="L1639" s="100" t="s">
        <v>1324</v>
      </c>
    </row>
    <row r="1640" spans="1:12" ht="56.25" customHeight="1">
      <c r="A1640" s="97">
        <v>25</v>
      </c>
      <c r="B1640" s="122" t="s">
        <v>10189</v>
      </c>
      <c r="C1640" s="123">
        <v>42570</v>
      </c>
      <c r="D1640" s="97" t="s">
        <v>13436</v>
      </c>
      <c r="E1640" s="97" t="s">
        <v>1313</v>
      </c>
      <c r="F1640" s="97">
        <v>10700205</v>
      </c>
      <c r="G1640" s="97"/>
      <c r="H1640" s="124" t="s">
        <v>3502</v>
      </c>
      <c r="I1640" s="125">
        <v>442208.27</v>
      </c>
      <c r="J1640" s="125">
        <v>0</v>
      </c>
      <c r="K1640" s="126">
        <v>442208.27</v>
      </c>
      <c r="L1640" s="100" t="s">
        <v>1324</v>
      </c>
    </row>
    <row r="1641" spans="1:12" ht="56.25" customHeight="1">
      <c r="A1641" s="97">
        <v>25</v>
      </c>
      <c r="B1641" s="122" t="s">
        <v>10189</v>
      </c>
      <c r="C1641" s="123">
        <v>42570</v>
      </c>
      <c r="D1641" s="97" t="s">
        <v>13437</v>
      </c>
      <c r="E1641" s="97" t="s">
        <v>1313</v>
      </c>
      <c r="F1641" s="97">
        <v>10700132</v>
      </c>
      <c r="G1641" s="97"/>
      <c r="H1641" s="124" t="s">
        <v>3503</v>
      </c>
      <c r="I1641" s="125">
        <v>414893.35</v>
      </c>
      <c r="J1641" s="125">
        <v>0</v>
      </c>
      <c r="K1641" s="126">
        <v>414893.35</v>
      </c>
      <c r="L1641" s="100" t="s">
        <v>1324</v>
      </c>
    </row>
    <row r="1642" spans="1:12" ht="56.25" customHeight="1">
      <c r="A1642" s="97">
        <v>25</v>
      </c>
      <c r="B1642" s="122" t="s">
        <v>10189</v>
      </c>
      <c r="C1642" s="123">
        <v>42570</v>
      </c>
      <c r="D1642" s="97" t="s">
        <v>13438</v>
      </c>
      <c r="E1642" s="97" t="s">
        <v>1313</v>
      </c>
      <c r="F1642" s="97">
        <v>10700126</v>
      </c>
      <c r="G1642" s="97"/>
      <c r="H1642" s="124" t="s">
        <v>3504</v>
      </c>
      <c r="I1642" s="125">
        <v>279109.57</v>
      </c>
      <c r="J1642" s="125">
        <v>0</v>
      </c>
      <c r="K1642" s="126">
        <v>279109.57</v>
      </c>
      <c r="L1642" s="100" t="s">
        <v>1324</v>
      </c>
    </row>
    <row r="1643" spans="1:12" ht="56.25" customHeight="1">
      <c r="A1643" s="97">
        <v>25</v>
      </c>
      <c r="B1643" s="122" t="s">
        <v>10189</v>
      </c>
      <c r="C1643" s="123">
        <v>42570</v>
      </c>
      <c r="D1643" s="97" t="s">
        <v>13439</v>
      </c>
      <c r="E1643" s="97" t="s">
        <v>1313</v>
      </c>
      <c r="F1643" s="97">
        <v>10700121</v>
      </c>
      <c r="G1643" s="97"/>
      <c r="H1643" s="124" t="s">
        <v>3505</v>
      </c>
      <c r="I1643" s="125">
        <v>343922.42</v>
      </c>
      <c r="J1643" s="125">
        <v>0</v>
      </c>
      <c r="K1643" s="126">
        <v>343922.42</v>
      </c>
      <c r="L1643" s="100" t="s">
        <v>1324</v>
      </c>
    </row>
    <row r="1644" spans="1:12" ht="56.25" customHeight="1">
      <c r="A1644" s="97">
        <v>25</v>
      </c>
      <c r="B1644" s="122" t="s">
        <v>10189</v>
      </c>
      <c r="C1644" s="123">
        <v>42570</v>
      </c>
      <c r="D1644" s="97" t="s">
        <v>13440</v>
      </c>
      <c r="E1644" s="97" t="s">
        <v>1313</v>
      </c>
      <c r="F1644" s="97">
        <v>10702714</v>
      </c>
      <c r="G1644" s="97"/>
      <c r="H1644" s="124" t="s">
        <v>3506</v>
      </c>
      <c r="I1644" s="125">
        <v>498500.86</v>
      </c>
      <c r="J1644" s="125">
        <v>0</v>
      </c>
      <c r="K1644" s="126">
        <v>498500.86</v>
      </c>
      <c r="L1644" s="100" t="s">
        <v>1324</v>
      </c>
    </row>
    <row r="1645" spans="1:12" ht="56.25" customHeight="1">
      <c r="A1645" s="97">
        <v>25</v>
      </c>
      <c r="B1645" s="122" t="s">
        <v>10254</v>
      </c>
      <c r="C1645" s="123">
        <v>42571</v>
      </c>
      <c r="D1645" s="97" t="s">
        <v>13443</v>
      </c>
      <c r="E1645" s="97" t="s">
        <v>15</v>
      </c>
      <c r="F1645" s="97">
        <v>285</v>
      </c>
      <c r="G1645" s="97"/>
      <c r="H1645" s="124" t="s">
        <v>3509</v>
      </c>
      <c r="I1645" s="125">
        <v>329.82</v>
      </c>
      <c r="J1645" s="125">
        <v>0</v>
      </c>
      <c r="K1645" s="126">
        <v>329.82</v>
      </c>
      <c r="L1645" s="100" t="s">
        <v>1324</v>
      </c>
    </row>
    <row r="1646" spans="1:12" ht="56.25" customHeight="1">
      <c r="A1646" s="97">
        <v>25</v>
      </c>
      <c r="B1646" s="122" t="s">
        <v>10189</v>
      </c>
      <c r="C1646" s="123">
        <v>42572</v>
      </c>
      <c r="D1646" s="97" t="s">
        <v>13452</v>
      </c>
      <c r="E1646" s="97" t="s">
        <v>1313</v>
      </c>
      <c r="F1646" s="97">
        <v>10709841</v>
      </c>
      <c r="G1646" s="97"/>
      <c r="H1646" s="124" t="s">
        <v>3516</v>
      </c>
      <c r="I1646" s="125">
        <v>3121467.42</v>
      </c>
      <c r="J1646" s="125">
        <v>0</v>
      </c>
      <c r="K1646" s="126">
        <v>3121467.42</v>
      </c>
      <c r="L1646" s="100" t="s">
        <v>1324</v>
      </c>
    </row>
    <row r="1647" spans="1:12" ht="56.25" customHeight="1">
      <c r="A1647" s="97">
        <v>25</v>
      </c>
      <c r="B1647" s="122" t="s">
        <v>10189</v>
      </c>
      <c r="C1647" s="123">
        <v>42572</v>
      </c>
      <c r="D1647" s="97" t="s">
        <v>13453</v>
      </c>
      <c r="E1647" s="97" t="s">
        <v>1313</v>
      </c>
      <c r="F1647" s="97">
        <v>10709840</v>
      </c>
      <c r="G1647" s="97"/>
      <c r="H1647" s="124" t="s">
        <v>3517</v>
      </c>
      <c r="I1647" s="125">
        <v>542632.93000000005</v>
      </c>
      <c r="J1647" s="125">
        <v>0</v>
      </c>
      <c r="K1647" s="126">
        <v>542632.93000000005</v>
      </c>
      <c r="L1647" s="100" t="s">
        <v>1324</v>
      </c>
    </row>
    <row r="1648" spans="1:12" ht="56.25" customHeight="1">
      <c r="A1648" s="97">
        <v>25</v>
      </c>
      <c r="B1648" s="122" t="s">
        <v>10189</v>
      </c>
      <c r="C1648" s="123">
        <v>42572</v>
      </c>
      <c r="D1648" s="97" t="s">
        <v>13454</v>
      </c>
      <c r="E1648" s="97" t="s">
        <v>1313</v>
      </c>
      <c r="F1648" s="97">
        <v>10709839</v>
      </c>
      <c r="G1648" s="97"/>
      <c r="H1648" s="124" t="s">
        <v>13455</v>
      </c>
      <c r="I1648" s="125">
        <v>169765.01</v>
      </c>
      <c r="J1648" s="125">
        <v>0</v>
      </c>
      <c r="K1648" s="126">
        <v>169765.01</v>
      </c>
      <c r="L1648" s="100" t="s">
        <v>1324</v>
      </c>
    </row>
    <row r="1649" spans="1:12" ht="56.25" customHeight="1">
      <c r="A1649" s="97">
        <v>25</v>
      </c>
      <c r="B1649" s="122" t="s">
        <v>10189</v>
      </c>
      <c r="C1649" s="123">
        <v>42572</v>
      </c>
      <c r="D1649" s="97" t="s">
        <v>13456</v>
      </c>
      <c r="E1649" s="97" t="s">
        <v>1313</v>
      </c>
      <c r="F1649" s="97">
        <v>10709838</v>
      </c>
      <c r="G1649" s="97"/>
      <c r="H1649" s="124" t="s">
        <v>3518</v>
      </c>
      <c r="I1649" s="125">
        <v>180193.67</v>
      </c>
      <c r="J1649" s="125">
        <v>0</v>
      </c>
      <c r="K1649" s="126">
        <v>180193.67</v>
      </c>
      <c r="L1649" s="100" t="s">
        <v>1324</v>
      </c>
    </row>
    <row r="1650" spans="1:12" ht="56.25" customHeight="1">
      <c r="A1650" s="97">
        <v>25</v>
      </c>
      <c r="B1650" s="122" t="s">
        <v>10189</v>
      </c>
      <c r="C1650" s="123">
        <v>42572</v>
      </c>
      <c r="D1650" s="97" t="s">
        <v>13457</v>
      </c>
      <c r="E1650" s="97" t="s">
        <v>1313</v>
      </c>
      <c r="F1650" s="97">
        <v>10709837</v>
      </c>
      <c r="G1650" s="97"/>
      <c r="H1650" s="124" t="s">
        <v>3519</v>
      </c>
      <c r="I1650" s="125">
        <v>533693.48</v>
      </c>
      <c r="J1650" s="125">
        <v>0</v>
      </c>
      <c r="K1650" s="126">
        <v>533693.48</v>
      </c>
      <c r="L1650" s="100" t="s">
        <v>1324</v>
      </c>
    </row>
    <row r="1651" spans="1:12" ht="56.25" customHeight="1">
      <c r="A1651" s="97">
        <v>25</v>
      </c>
      <c r="B1651" s="122" t="s">
        <v>10189</v>
      </c>
      <c r="C1651" s="123">
        <v>42572</v>
      </c>
      <c r="D1651" s="97" t="s">
        <v>13458</v>
      </c>
      <c r="E1651" s="97" t="s">
        <v>1313</v>
      </c>
      <c r="F1651" s="97">
        <v>10709836</v>
      </c>
      <c r="G1651" s="97"/>
      <c r="H1651" s="124" t="s">
        <v>3520</v>
      </c>
      <c r="I1651" s="125">
        <v>756858.5</v>
      </c>
      <c r="J1651" s="125">
        <v>0</v>
      </c>
      <c r="K1651" s="126">
        <v>756858.5</v>
      </c>
      <c r="L1651" s="100" t="s">
        <v>1324</v>
      </c>
    </row>
    <row r="1652" spans="1:12" ht="56.25" customHeight="1">
      <c r="A1652" s="97">
        <v>25</v>
      </c>
      <c r="B1652" s="122" t="s">
        <v>10189</v>
      </c>
      <c r="C1652" s="123">
        <v>42572</v>
      </c>
      <c r="D1652" s="97" t="s">
        <v>13459</v>
      </c>
      <c r="E1652" s="97" t="s">
        <v>1313</v>
      </c>
      <c r="F1652" s="97">
        <v>10709835</v>
      </c>
      <c r="G1652" s="97"/>
      <c r="H1652" s="124" t="s">
        <v>3355</v>
      </c>
      <c r="I1652" s="125">
        <v>71911.88</v>
      </c>
      <c r="J1652" s="125">
        <v>0</v>
      </c>
      <c r="K1652" s="126">
        <v>71911.88</v>
      </c>
      <c r="L1652" s="100" t="s">
        <v>1324</v>
      </c>
    </row>
    <row r="1653" spans="1:12" ht="56.25" customHeight="1">
      <c r="A1653" s="97">
        <v>25</v>
      </c>
      <c r="B1653" s="122" t="s">
        <v>10189</v>
      </c>
      <c r="C1653" s="123">
        <v>42573</v>
      </c>
      <c r="D1653" s="97" t="s">
        <v>13471</v>
      </c>
      <c r="E1653" s="97" t="s">
        <v>1313</v>
      </c>
      <c r="F1653" s="97">
        <v>10716425</v>
      </c>
      <c r="G1653" s="97"/>
      <c r="H1653" s="124" t="s">
        <v>3525</v>
      </c>
      <c r="I1653" s="125">
        <v>1235577.17</v>
      </c>
      <c r="J1653" s="125">
        <v>0</v>
      </c>
      <c r="K1653" s="126">
        <v>1235577.17</v>
      </c>
      <c r="L1653" s="100" t="s">
        <v>1324</v>
      </c>
    </row>
    <row r="1654" spans="1:12" ht="56.25" customHeight="1">
      <c r="A1654" s="97">
        <v>25</v>
      </c>
      <c r="B1654" s="122" t="s">
        <v>10189</v>
      </c>
      <c r="C1654" s="123">
        <v>42573</v>
      </c>
      <c r="D1654" s="97" t="s">
        <v>13472</v>
      </c>
      <c r="E1654" s="97" t="s">
        <v>1313</v>
      </c>
      <c r="F1654" s="97">
        <v>10716424</v>
      </c>
      <c r="G1654" s="97"/>
      <c r="H1654" s="124" t="s">
        <v>3526</v>
      </c>
      <c r="I1654" s="125">
        <v>1311140.6200000001</v>
      </c>
      <c r="J1654" s="125">
        <v>0</v>
      </c>
      <c r="K1654" s="126">
        <v>1311140.6200000001</v>
      </c>
      <c r="L1654" s="100" t="s">
        <v>1324</v>
      </c>
    </row>
    <row r="1655" spans="1:12" ht="56.25" customHeight="1">
      <c r="A1655" s="97">
        <v>25</v>
      </c>
      <c r="B1655" s="122" t="s">
        <v>10189</v>
      </c>
      <c r="C1655" s="123">
        <v>42573</v>
      </c>
      <c r="D1655" s="97" t="s">
        <v>13473</v>
      </c>
      <c r="E1655" s="97" t="s">
        <v>1313</v>
      </c>
      <c r="F1655" s="97">
        <v>10716423</v>
      </c>
      <c r="G1655" s="97"/>
      <c r="H1655" s="124" t="s">
        <v>13474</v>
      </c>
      <c r="I1655" s="125">
        <v>324421.46000000002</v>
      </c>
      <c r="J1655" s="125">
        <v>0</v>
      </c>
      <c r="K1655" s="126">
        <v>324421.46000000002</v>
      </c>
      <c r="L1655" s="100" t="s">
        <v>1324</v>
      </c>
    </row>
    <row r="1656" spans="1:12" ht="56.25" customHeight="1">
      <c r="A1656" s="97">
        <v>25</v>
      </c>
      <c r="B1656" s="122" t="s">
        <v>10189</v>
      </c>
      <c r="C1656" s="123">
        <v>42573</v>
      </c>
      <c r="D1656" s="97" t="s">
        <v>13475</v>
      </c>
      <c r="E1656" s="97" t="s">
        <v>1313</v>
      </c>
      <c r="F1656" s="97">
        <v>10716414</v>
      </c>
      <c r="G1656" s="97"/>
      <c r="H1656" s="124" t="s">
        <v>3527</v>
      </c>
      <c r="I1656" s="125">
        <v>3543067.16</v>
      </c>
      <c r="J1656" s="125">
        <v>0</v>
      </c>
      <c r="K1656" s="126">
        <v>3543067.16</v>
      </c>
      <c r="L1656" s="100" t="s">
        <v>1324</v>
      </c>
    </row>
    <row r="1657" spans="1:12" ht="56.25" customHeight="1">
      <c r="A1657" s="97">
        <v>25</v>
      </c>
      <c r="B1657" s="122" t="s">
        <v>10189</v>
      </c>
      <c r="C1657" s="123">
        <v>42573</v>
      </c>
      <c r="D1657" s="97" t="s">
        <v>13476</v>
      </c>
      <c r="E1657" s="97" t="s">
        <v>1313</v>
      </c>
      <c r="F1657" s="97">
        <v>10716412</v>
      </c>
      <c r="G1657" s="97"/>
      <c r="H1657" s="124" t="s">
        <v>3528</v>
      </c>
      <c r="I1657" s="125">
        <v>551819.03</v>
      </c>
      <c r="J1657" s="125">
        <v>0</v>
      </c>
      <c r="K1657" s="126">
        <v>551819.03</v>
      </c>
      <c r="L1657" s="100" t="s">
        <v>1324</v>
      </c>
    </row>
    <row r="1658" spans="1:12" ht="56.25" customHeight="1">
      <c r="A1658" s="97">
        <v>25</v>
      </c>
      <c r="B1658" s="122" t="s">
        <v>10189</v>
      </c>
      <c r="C1658" s="123">
        <v>42573</v>
      </c>
      <c r="D1658" s="97" t="s">
        <v>13477</v>
      </c>
      <c r="E1658" s="97" t="s">
        <v>1313</v>
      </c>
      <c r="F1658" s="97">
        <v>10716411</v>
      </c>
      <c r="G1658" s="97"/>
      <c r="H1658" s="124" t="s">
        <v>3529</v>
      </c>
      <c r="I1658" s="125">
        <v>537689.01</v>
      </c>
      <c r="J1658" s="125">
        <v>0</v>
      </c>
      <c r="K1658" s="126">
        <v>537689.01</v>
      </c>
      <c r="L1658" s="100" t="s">
        <v>1324</v>
      </c>
    </row>
    <row r="1659" spans="1:12" ht="56.25" customHeight="1">
      <c r="A1659" s="97">
        <v>25</v>
      </c>
      <c r="B1659" s="122" t="s">
        <v>10189</v>
      </c>
      <c r="C1659" s="123">
        <v>42573</v>
      </c>
      <c r="D1659" s="97" t="s">
        <v>13478</v>
      </c>
      <c r="E1659" s="97" t="s">
        <v>1313</v>
      </c>
      <c r="F1659" s="97">
        <v>10720701</v>
      </c>
      <c r="G1659" s="97"/>
      <c r="H1659" s="124" t="s">
        <v>3530</v>
      </c>
      <c r="I1659" s="125">
        <v>762769.28</v>
      </c>
      <c r="J1659" s="125">
        <v>0</v>
      </c>
      <c r="K1659" s="126">
        <v>762769.28</v>
      </c>
      <c r="L1659" s="100" t="s">
        <v>1324</v>
      </c>
    </row>
    <row r="1660" spans="1:12" ht="56.25" customHeight="1">
      <c r="A1660" s="97">
        <v>25</v>
      </c>
      <c r="B1660" s="122" t="s">
        <v>10189</v>
      </c>
      <c r="C1660" s="123">
        <v>42573</v>
      </c>
      <c r="D1660" s="97" t="s">
        <v>13479</v>
      </c>
      <c r="E1660" s="97" t="s">
        <v>1313</v>
      </c>
      <c r="F1660" s="97">
        <v>10716410</v>
      </c>
      <c r="G1660" s="97"/>
      <c r="H1660" s="124" t="s">
        <v>3531</v>
      </c>
      <c r="I1660" s="125">
        <v>514994.35</v>
      </c>
      <c r="J1660" s="125">
        <v>0</v>
      </c>
      <c r="K1660" s="126">
        <v>514994.35</v>
      </c>
      <c r="L1660" s="100" t="s">
        <v>1324</v>
      </c>
    </row>
    <row r="1661" spans="1:12" ht="56.25" customHeight="1">
      <c r="A1661" s="97">
        <v>25</v>
      </c>
      <c r="B1661" s="122" t="s">
        <v>10189</v>
      </c>
      <c r="C1661" s="123">
        <v>42573</v>
      </c>
      <c r="D1661" s="97" t="s">
        <v>13480</v>
      </c>
      <c r="E1661" s="97" t="s">
        <v>1313</v>
      </c>
      <c r="F1661" s="97">
        <v>10716409</v>
      </c>
      <c r="G1661" s="97"/>
      <c r="H1661" s="124" t="s">
        <v>3532</v>
      </c>
      <c r="I1661" s="125">
        <v>207319.76</v>
      </c>
      <c r="J1661" s="125">
        <v>0</v>
      </c>
      <c r="K1661" s="126">
        <v>207319.76</v>
      </c>
      <c r="L1661" s="100" t="s">
        <v>1324</v>
      </c>
    </row>
    <row r="1662" spans="1:12" ht="56.25" customHeight="1">
      <c r="A1662" s="97">
        <v>25</v>
      </c>
      <c r="B1662" s="122" t="s">
        <v>10189</v>
      </c>
      <c r="C1662" s="123">
        <v>42573</v>
      </c>
      <c r="D1662" s="97" t="s">
        <v>13481</v>
      </c>
      <c r="E1662" s="97" t="s">
        <v>1313</v>
      </c>
      <c r="F1662" s="97">
        <v>10716408</v>
      </c>
      <c r="G1662" s="97"/>
      <c r="H1662" s="124" t="s">
        <v>13482</v>
      </c>
      <c r="I1662" s="125">
        <v>790857.28</v>
      </c>
      <c r="J1662" s="125">
        <v>0</v>
      </c>
      <c r="K1662" s="126">
        <v>790857.28</v>
      </c>
      <c r="L1662" s="100" t="s">
        <v>1324</v>
      </c>
    </row>
    <row r="1663" spans="1:12" ht="56.25" customHeight="1">
      <c r="A1663" s="97">
        <v>25</v>
      </c>
      <c r="B1663" s="122" t="s">
        <v>10189</v>
      </c>
      <c r="C1663" s="123">
        <v>42573</v>
      </c>
      <c r="D1663" s="97" t="s">
        <v>13483</v>
      </c>
      <c r="E1663" s="97" t="s">
        <v>1313</v>
      </c>
      <c r="F1663" s="97">
        <v>10716407</v>
      </c>
      <c r="G1663" s="97"/>
      <c r="H1663" s="124" t="s">
        <v>3533</v>
      </c>
      <c r="I1663" s="125">
        <v>315932.90000000002</v>
      </c>
      <c r="J1663" s="125">
        <v>0</v>
      </c>
      <c r="K1663" s="126">
        <v>315932.90000000002</v>
      </c>
      <c r="L1663" s="100" t="s">
        <v>1324</v>
      </c>
    </row>
    <row r="1664" spans="1:12" ht="56.25" customHeight="1">
      <c r="A1664" s="97">
        <v>25</v>
      </c>
      <c r="B1664" s="122" t="s">
        <v>10189</v>
      </c>
      <c r="C1664" s="123">
        <v>42573</v>
      </c>
      <c r="D1664" s="97" t="s">
        <v>13484</v>
      </c>
      <c r="E1664" s="97" t="s">
        <v>1313</v>
      </c>
      <c r="F1664" s="97">
        <v>10716406</v>
      </c>
      <c r="G1664" s="97"/>
      <c r="H1664" s="124" t="s">
        <v>3534</v>
      </c>
      <c r="I1664" s="125">
        <v>558282.25</v>
      </c>
      <c r="J1664" s="125">
        <v>0</v>
      </c>
      <c r="K1664" s="126">
        <v>558282.25</v>
      </c>
      <c r="L1664" s="100" t="s">
        <v>1324</v>
      </c>
    </row>
    <row r="1665" spans="1:12" ht="56.25" customHeight="1">
      <c r="A1665" s="97">
        <v>25</v>
      </c>
      <c r="B1665" s="122" t="s">
        <v>10189</v>
      </c>
      <c r="C1665" s="123">
        <v>42573</v>
      </c>
      <c r="D1665" s="97" t="s">
        <v>13485</v>
      </c>
      <c r="E1665" s="97" t="s">
        <v>1313</v>
      </c>
      <c r="F1665" s="97">
        <v>10716383</v>
      </c>
      <c r="G1665" s="97"/>
      <c r="H1665" s="124" t="s">
        <v>3535</v>
      </c>
      <c r="I1665" s="125">
        <v>2105130.02</v>
      </c>
      <c r="J1665" s="125">
        <v>0</v>
      </c>
      <c r="K1665" s="126">
        <v>2105130.02</v>
      </c>
      <c r="L1665" s="100" t="s">
        <v>1324</v>
      </c>
    </row>
    <row r="1666" spans="1:12" ht="56.25" customHeight="1">
      <c r="A1666" s="97">
        <v>25</v>
      </c>
      <c r="B1666" s="122" t="s">
        <v>10189</v>
      </c>
      <c r="C1666" s="123">
        <v>42573</v>
      </c>
      <c r="D1666" s="97" t="s">
        <v>13486</v>
      </c>
      <c r="E1666" s="97" t="s">
        <v>1313</v>
      </c>
      <c r="F1666" s="97">
        <v>10716428</v>
      </c>
      <c r="G1666" s="97"/>
      <c r="H1666" s="124" t="s">
        <v>3536</v>
      </c>
      <c r="I1666" s="125">
        <v>136049.67000000001</v>
      </c>
      <c r="J1666" s="125">
        <v>0</v>
      </c>
      <c r="K1666" s="126">
        <v>136049.67000000001</v>
      </c>
      <c r="L1666" s="100" t="s">
        <v>1324</v>
      </c>
    </row>
    <row r="1667" spans="1:12" ht="56.25" customHeight="1">
      <c r="A1667" s="97">
        <v>25</v>
      </c>
      <c r="B1667" s="122" t="s">
        <v>10189</v>
      </c>
      <c r="C1667" s="123">
        <v>42577</v>
      </c>
      <c r="D1667" s="97" t="s">
        <v>13519</v>
      </c>
      <c r="E1667" s="97" t="s">
        <v>1313</v>
      </c>
      <c r="F1667" s="97">
        <v>10730423</v>
      </c>
      <c r="G1667" s="97"/>
      <c r="H1667" s="124" t="s">
        <v>3555</v>
      </c>
      <c r="I1667" s="125">
        <v>729757.01</v>
      </c>
      <c r="J1667" s="125">
        <v>0</v>
      </c>
      <c r="K1667" s="126">
        <v>729757.01</v>
      </c>
      <c r="L1667" s="100" t="s">
        <v>1324</v>
      </c>
    </row>
    <row r="1668" spans="1:12" ht="56.25" customHeight="1">
      <c r="A1668" s="97">
        <v>25</v>
      </c>
      <c r="B1668" s="122" t="s">
        <v>10189</v>
      </c>
      <c r="C1668" s="123">
        <v>42577</v>
      </c>
      <c r="D1668" s="97" t="s">
        <v>13520</v>
      </c>
      <c r="E1668" s="97" t="s">
        <v>1313</v>
      </c>
      <c r="F1668" s="97">
        <v>10730348</v>
      </c>
      <c r="G1668" s="97"/>
      <c r="H1668" s="124" t="s">
        <v>3556</v>
      </c>
      <c r="I1668" s="125">
        <v>1231336.6000000001</v>
      </c>
      <c r="J1668" s="125">
        <v>0</v>
      </c>
      <c r="K1668" s="126">
        <v>1231336.6000000001</v>
      </c>
      <c r="L1668" s="100" t="s">
        <v>1324</v>
      </c>
    </row>
    <row r="1669" spans="1:12" ht="56.25" customHeight="1">
      <c r="A1669" s="97">
        <v>25</v>
      </c>
      <c r="B1669" s="122" t="s">
        <v>10189</v>
      </c>
      <c r="C1669" s="123">
        <v>42578</v>
      </c>
      <c r="D1669" s="97" t="s">
        <v>13536</v>
      </c>
      <c r="E1669" s="97" t="s">
        <v>1313</v>
      </c>
      <c r="F1669" s="97">
        <v>10737604</v>
      </c>
      <c r="G1669" s="97"/>
      <c r="H1669" s="124" t="s">
        <v>3569</v>
      </c>
      <c r="I1669" s="125">
        <v>1848521.18</v>
      </c>
      <c r="J1669" s="125">
        <v>0</v>
      </c>
      <c r="K1669" s="126">
        <v>1848521.18</v>
      </c>
      <c r="L1669" s="100" t="s">
        <v>1324</v>
      </c>
    </row>
    <row r="1670" spans="1:12" ht="56.25" customHeight="1">
      <c r="A1670" s="97">
        <v>25</v>
      </c>
      <c r="B1670" s="122" t="s">
        <v>10189</v>
      </c>
      <c r="C1670" s="123">
        <v>42578</v>
      </c>
      <c r="D1670" s="97" t="s">
        <v>13537</v>
      </c>
      <c r="E1670" s="97" t="s">
        <v>1313</v>
      </c>
      <c r="F1670" s="97">
        <v>10737605</v>
      </c>
      <c r="G1670" s="97"/>
      <c r="H1670" s="124" t="s">
        <v>3570</v>
      </c>
      <c r="I1670" s="125">
        <v>389403.96</v>
      </c>
      <c r="J1670" s="125">
        <v>0</v>
      </c>
      <c r="K1670" s="126">
        <v>389403.96</v>
      </c>
      <c r="L1670" s="100" t="s">
        <v>1324</v>
      </c>
    </row>
    <row r="1671" spans="1:12" ht="56.25" customHeight="1">
      <c r="A1671" s="97">
        <v>25</v>
      </c>
      <c r="B1671" s="122" t="s">
        <v>10189</v>
      </c>
      <c r="C1671" s="123">
        <v>42578</v>
      </c>
      <c r="D1671" s="97" t="s">
        <v>13538</v>
      </c>
      <c r="E1671" s="97" t="s">
        <v>1313</v>
      </c>
      <c r="F1671" s="97">
        <v>10737606</v>
      </c>
      <c r="G1671" s="97"/>
      <c r="H1671" s="124" t="s">
        <v>3571</v>
      </c>
      <c r="I1671" s="125">
        <v>1725857.11</v>
      </c>
      <c r="J1671" s="125">
        <v>0</v>
      </c>
      <c r="K1671" s="126">
        <v>1725857.11</v>
      </c>
      <c r="L1671" s="100" t="s">
        <v>1324</v>
      </c>
    </row>
    <row r="1672" spans="1:12" ht="56.25" customHeight="1">
      <c r="A1672" s="97">
        <v>25</v>
      </c>
      <c r="B1672" s="122" t="s">
        <v>10189</v>
      </c>
      <c r="C1672" s="123">
        <v>42578</v>
      </c>
      <c r="D1672" s="97" t="s">
        <v>13539</v>
      </c>
      <c r="E1672" s="97" t="s">
        <v>1313</v>
      </c>
      <c r="F1672" s="97">
        <v>10737619</v>
      </c>
      <c r="G1672" s="97"/>
      <c r="H1672" s="124" t="s">
        <v>3572</v>
      </c>
      <c r="I1672" s="125">
        <v>2611861.11</v>
      </c>
      <c r="J1672" s="125">
        <v>0</v>
      </c>
      <c r="K1672" s="126">
        <v>2611861.11</v>
      </c>
      <c r="L1672" s="100" t="s">
        <v>1324</v>
      </c>
    </row>
    <row r="1673" spans="1:12" ht="56.25" customHeight="1">
      <c r="A1673" s="97">
        <v>25</v>
      </c>
      <c r="B1673" s="122" t="s">
        <v>10189</v>
      </c>
      <c r="C1673" s="123">
        <v>42578</v>
      </c>
      <c r="D1673" s="97" t="s">
        <v>13540</v>
      </c>
      <c r="E1673" s="97" t="s">
        <v>1313</v>
      </c>
      <c r="F1673" s="97">
        <v>10737632</v>
      </c>
      <c r="G1673" s="97"/>
      <c r="H1673" s="124" t="s">
        <v>3573</v>
      </c>
      <c r="I1673" s="125">
        <v>2098063.5099999998</v>
      </c>
      <c r="J1673" s="125">
        <v>0</v>
      </c>
      <c r="K1673" s="126">
        <v>2098063.5099999998</v>
      </c>
      <c r="L1673" s="100" t="s">
        <v>1324</v>
      </c>
    </row>
    <row r="1674" spans="1:12" ht="56.25" customHeight="1">
      <c r="A1674" s="97">
        <v>25</v>
      </c>
      <c r="B1674" s="122" t="s">
        <v>10189</v>
      </c>
      <c r="C1674" s="123">
        <v>42578</v>
      </c>
      <c r="D1674" s="97" t="s">
        <v>13541</v>
      </c>
      <c r="E1674" s="97" t="s">
        <v>1313</v>
      </c>
      <c r="F1674" s="97">
        <v>10737633</v>
      </c>
      <c r="G1674" s="97"/>
      <c r="H1674" s="124" t="s">
        <v>3574</v>
      </c>
      <c r="I1674" s="125">
        <v>1979381.71</v>
      </c>
      <c r="J1674" s="125">
        <v>0</v>
      </c>
      <c r="K1674" s="126">
        <v>1979381.71</v>
      </c>
      <c r="L1674" s="100" t="s">
        <v>1324</v>
      </c>
    </row>
    <row r="1675" spans="1:12" ht="56.25" customHeight="1">
      <c r="A1675" s="97">
        <v>25</v>
      </c>
      <c r="B1675" s="122" t="s">
        <v>10189</v>
      </c>
      <c r="C1675" s="123">
        <v>42578</v>
      </c>
      <c r="D1675" s="97" t="s">
        <v>13542</v>
      </c>
      <c r="E1675" s="97" t="s">
        <v>1313</v>
      </c>
      <c r="F1675" s="97">
        <v>10737634</v>
      </c>
      <c r="G1675" s="97"/>
      <c r="H1675" s="124" t="s">
        <v>3575</v>
      </c>
      <c r="I1675" s="125">
        <v>2616149.46</v>
      </c>
      <c r="J1675" s="125">
        <v>0</v>
      </c>
      <c r="K1675" s="126">
        <v>2616149.46</v>
      </c>
      <c r="L1675" s="100" t="s">
        <v>1324</v>
      </c>
    </row>
    <row r="1676" spans="1:12" ht="56.25" customHeight="1">
      <c r="A1676" s="97">
        <v>25</v>
      </c>
      <c r="B1676" s="122" t="s">
        <v>10189</v>
      </c>
      <c r="C1676" s="123">
        <v>42578</v>
      </c>
      <c r="D1676" s="97" t="s">
        <v>13543</v>
      </c>
      <c r="E1676" s="97" t="s">
        <v>1313</v>
      </c>
      <c r="F1676" s="97">
        <v>10737636</v>
      </c>
      <c r="G1676" s="97"/>
      <c r="H1676" s="124" t="s">
        <v>3576</v>
      </c>
      <c r="I1676" s="125">
        <v>671972.91</v>
      </c>
      <c r="J1676" s="125">
        <v>0</v>
      </c>
      <c r="K1676" s="126">
        <v>671972.91</v>
      </c>
      <c r="L1676" s="100" t="s">
        <v>1324</v>
      </c>
    </row>
    <row r="1677" spans="1:12" ht="56.25" customHeight="1">
      <c r="A1677" s="97">
        <v>25</v>
      </c>
      <c r="B1677" s="122" t="s">
        <v>10189</v>
      </c>
      <c r="C1677" s="123">
        <v>42578</v>
      </c>
      <c r="D1677" s="97" t="s">
        <v>13544</v>
      </c>
      <c r="E1677" s="97" t="s">
        <v>1313</v>
      </c>
      <c r="F1677" s="97">
        <v>10737638</v>
      </c>
      <c r="G1677" s="97"/>
      <c r="H1677" s="124" t="s">
        <v>3577</v>
      </c>
      <c r="I1677" s="125">
        <v>651973.47</v>
      </c>
      <c r="J1677" s="125">
        <v>0</v>
      </c>
      <c r="K1677" s="126">
        <v>651973.47</v>
      </c>
      <c r="L1677" s="100" t="s">
        <v>1324</v>
      </c>
    </row>
    <row r="1678" spans="1:12" ht="56.25" customHeight="1">
      <c r="A1678" s="97">
        <v>25</v>
      </c>
      <c r="B1678" s="122" t="s">
        <v>10254</v>
      </c>
      <c r="C1678" s="123">
        <v>42579</v>
      </c>
      <c r="D1678" s="97" t="s">
        <v>13576</v>
      </c>
      <c r="E1678" s="97" t="s">
        <v>15</v>
      </c>
      <c r="F1678" s="97">
        <v>335</v>
      </c>
      <c r="G1678" s="97"/>
      <c r="H1678" s="124" t="s">
        <v>13577</v>
      </c>
      <c r="I1678" s="125">
        <v>272.13</v>
      </c>
      <c r="J1678" s="125">
        <v>0</v>
      </c>
      <c r="K1678" s="126">
        <v>272.13</v>
      </c>
      <c r="L1678" s="100" t="s">
        <v>1324</v>
      </c>
    </row>
    <row r="1679" spans="1:12" ht="56.25" customHeight="1">
      <c r="A1679" s="97">
        <v>25</v>
      </c>
      <c r="B1679" s="122" t="s">
        <v>10254</v>
      </c>
      <c r="C1679" s="123">
        <v>42579</v>
      </c>
      <c r="D1679" s="97" t="s">
        <v>13578</v>
      </c>
      <c r="E1679" s="97" t="s">
        <v>15</v>
      </c>
      <c r="F1679" s="97">
        <v>334</v>
      </c>
      <c r="G1679" s="97"/>
      <c r="H1679" s="124" t="s">
        <v>13579</v>
      </c>
      <c r="I1679" s="125">
        <v>552.01</v>
      </c>
      <c r="J1679" s="125">
        <v>0</v>
      </c>
      <c r="K1679" s="126">
        <v>552.01</v>
      </c>
      <c r="L1679" s="100" t="s">
        <v>1324</v>
      </c>
    </row>
    <row r="1680" spans="1:12" ht="56.25" customHeight="1">
      <c r="A1680" s="97">
        <v>25</v>
      </c>
      <c r="B1680" s="122" t="s">
        <v>10254</v>
      </c>
      <c r="C1680" s="123">
        <v>42579</v>
      </c>
      <c r="D1680" s="97" t="s">
        <v>13580</v>
      </c>
      <c r="E1680" s="97" t="s">
        <v>15</v>
      </c>
      <c r="F1680" s="97">
        <v>333</v>
      </c>
      <c r="G1680" s="97"/>
      <c r="H1680" s="124" t="s">
        <v>13581</v>
      </c>
      <c r="I1680" s="125">
        <v>492.2</v>
      </c>
      <c r="J1680" s="125">
        <v>0</v>
      </c>
      <c r="K1680" s="126">
        <v>492.2</v>
      </c>
      <c r="L1680" s="100" t="s">
        <v>1324</v>
      </c>
    </row>
    <row r="1681" spans="1:12" ht="56.25" customHeight="1">
      <c r="A1681" s="97">
        <v>25</v>
      </c>
      <c r="B1681" s="122" t="s">
        <v>10189</v>
      </c>
      <c r="C1681" s="123">
        <v>42579</v>
      </c>
      <c r="D1681" s="97" t="s">
        <v>13585</v>
      </c>
      <c r="E1681" s="97" t="s">
        <v>1313</v>
      </c>
      <c r="F1681" s="97">
        <v>10743915</v>
      </c>
      <c r="G1681" s="97"/>
      <c r="H1681" s="124" t="s">
        <v>3592</v>
      </c>
      <c r="I1681" s="125">
        <v>47721.22</v>
      </c>
      <c r="J1681" s="125">
        <v>0</v>
      </c>
      <c r="K1681" s="126">
        <v>47721.22</v>
      </c>
      <c r="L1681" s="100" t="s">
        <v>1324</v>
      </c>
    </row>
    <row r="1682" spans="1:12" ht="56.25" customHeight="1">
      <c r="A1682" s="97">
        <v>25</v>
      </c>
      <c r="B1682" s="122" t="s">
        <v>10189</v>
      </c>
      <c r="C1682" s="123">
        <v>42579</v>
      </c>
      <c r="D1682" s="97" t="s">
        <v>13586</v>
      </c>
      <c r="E1682" s="97" t="s">
        <v>1313</v>
      </c>
      <c r="F1682" s="97">
        <v>10743910</v>
      </c>
      <c r="G1682" s="97"/>
      <c r="H1682" s="124" t="s">
        <v>3593</v>
      </c>
      <c r="I1682" s="125">
        <v>40074.22</v>
      </c>
      <c r="J1682" s="125">
        <v>0</v>
      </c>
      <c r="K1682" s="126">
        <v>40074.22</v>
      </c>
      <c r="L1682" s="100" t="s">
        <v>1324</v>
      </c>
    </row>
    <row r="1683" spans="1:12" ht="56.25" customHeight="1">
      <c r="A1683" s="97">
        <v>25</v>
      </c>
      <c r="B1683" s="122" t="s">
        <v>10189</v>
      </c>
      <c r="C1683" s="123">
        <v>42579</v>
      </c>
      <c r="D1683" s="97" t="s">
        <v>13587</v>
      </c>
      <c r="E1683" s="97" t="s">
        <v>1313</v>
      </c>
      <c r="F1683" s="97">
        <v>10743913</v>
      </c>
      <c r="G1683" s="97"/>
      <c r="H1683" s="124" t="s">
        <v>3594</v>
      </c>
      <c r="I1683" s="125">
        <v>836356.71</v>
      </c>
      <c r="J1683" s="125">
        <v>0</v>
      </c>
      <c r="K1683" s="126">
        <v>836356.71</v>
      </c>
      <c r="L1683" s="100" t="s">
        <v>1324</v>
      </c>
    </row>
    <row r="1684" spans="1:12" ht="56.25" customHeight="1">
      <c r="A1684" s="97">
        <v>25</v>
      </c>
      <c r="B1684" s="122" t="s">
        <v>10189</v>
      </c>
      <c r="C1684" s="123">
        <v>42579</v>
      </c>
      <c r="D1684" s="97" t="s">
        <v>13588</v>
      </c>
      <c r="E1684" s="97" t="s">
        <v>1313</v>
      </c>
      <c r="F1684" s="97">
        <v>10742892</v>
      </c>
      <c r="G1684" s="97"/>
      <c r="H1684" s="124" t="s">
        <v>3595</v>
      </c>
      <c r="I1684" s="125">
        <v>527111.87</v>
      </c>
      <c r="J1684" s="125">
        <v>0</v>
      </c>
      <c r="K1684" s="126">
        <v>527111.87</v>
      </c>
      <c r="L1684" s="100" t="s">
        <v>1324</v>
      </c>
    </row>
    <row r="1685" spans="1:12" ht="56.25" customHeight="1">
      <c r="A1685" s="97">
        <v>25</v>
      </c>
      <c r="B1685" s="122" t="s">
        <v>10189</v>
      </c>
      <c r="C1685" s="123">
        <v>42579</v>
      </c>
      <c r="D1685" s="97" t="s">
        <v>13589</v>
      </c>
      <c r="E1685" s="97" t="s">
        <v>1313</v>
      </c>
      <c r="F1685" s="97">
        <v>10742885</v>
      </c>
      <c r="G1685" s="97"/>
      <c r="H1685" s="124" t="s">
        <v>3596</v>
      </c>
      <c r="I1685" s="125">
        <v>292450.83</v>
      </c>
      <c r="J1685" s="125">
        <v>0</v>
      </c>
      <c r="K1685" s="126">
        <v>292450.83</v>
      </c>
      <c r="L1685" s="100" t="s">
        <v>1324</v>
      </c>
    </row>
    <row r="1686" spans="1:12" ht="56.25" customHeight="1">
      <c r="A1686" s="97">
        <v>25</v>
      </c>
      <c r="B1686" s="122" t="s">
        <v>10189</v>
      </c>
      <c r="C1686" s="123">
        <v>42579</v>
      </c>
      <c r="D1686" s="97" t="s">
        <v>13590</v>
      </c>
      <c r="E1686" s="97" t="s">
        <v>1313</v>
      </c>
      <c r="F1686" s="97">
        <v>10742894</v>
      </c>
      <c r="G1686" s="97"/>
      <c r="H1686" s="124" t="s">
        <v>3597</v>
      </c>
      <c r="I1686" s="125">
        <v>223157.65</v>
      </c>
      <c r="J1686" s="125">
        <v>0</v>
      </c>
      <c r="K1686" s="126">
        <v>223157.65</v>
      </c>
      <c r="L1686" s="100" t="s">
        <v>1324</v>
      </c>
    </row>
    <row r="1687" spans="1:12" ht="56.25" customHeight="1">
      <c r="A1687" s="97">
        <v>25</v>
      </c>
      <c r="B1687" s="122" t="s">
        <v>10189</v>
      </c>
      <c r="C1687" s="123">
        <v>42579</v>
      </c>
      <c r="D1687" s="97" t="s">
        <v>13591</v>
      </c>
      <c r="E1687" s="97" t="s">
        <v>1313</v>
      </c>
      <c r="F1687" s="97">
        <v>10743799</v>
      </c>
      <c r="G1687" s="97"/>
      <c r="H1687" s="124" t="s">
        <v>13592</v>
      </c>
      <c r="I1687" s="125">
        <v>327580.37</v>
      </c>
      <c r="J1687" s="125">
        <v>0</v>
      </c>
      <c r="K1687" s="126">
        <v>327580.37</v>
      </c>
      <c r="L1687" s="100" t="s">
        <v>1324</v>
      </c>
    </row>
    <row r="1688" spans="1:12" ht="56.25" customHeight="1">
      <c r="A1688" s="97">
        <v>25</v>
      </c>
      <c r="B1688" s="122" t="s">
        <v>10189</v>
      </c>
      <c r="C1688" s="123">
        <v>42579</v>
      </c>
      <c r="D1688" s="97" t="s">
        <v>13593</v>
      </c>
      <c r="E1688" s="97" t="s">
        <v>1313</v>
      </c>
      <c r="F1688" s="97">
        <v>10743912</v>
      </c>
      <c r="G1688" s="97"/>
      <c r="H1688" s="124" t="s">
        <v>3598</v>
      </c>
      <c r="I1688" s="125">
        <v>462968.59</v>
      </c>
      <c r="J1688" s="125">
        <v>0</v>
      </c>
      <c r="K1688" s="126">
        <v>462968.59</v>
      </c>
      <c r="L1688" s="100" t="s">
        <v>1324</v>
      </c>
    </row>
    <row r="1689" spans="1:12" ht="56.25" customHeight="1">
      <c r="A1689" s="97">
        <v>25</v>
      </c>
      <c r="B1689" s="122" t="s">
        <v>10189</v>
      </c>
      <c r="C1689" s="123">
        <v>42579</v>
      </c>
      <c r="D1689" s="97" t="s">
        <v>13594</v>
      </c>
      <c r="E1689" s="97" t="s">
        <v>1313</v>
      </c>
      <c r="F1689" s="97">
        <v>10749207</v>
      </c>
      <c r="G1689" s="97"/>
      <c r="H1689" s="124" t="s">
        <v>3599</v>
      </c>
      <c r="I1689" s="125">
        <v>88571.839999999997</v>
      </c>
      <c r="J1689" s="125">
        <v>0</v>
      </c>
      <c r="K1689" s="126">
        <v>88571.839999999997</v>
      </c>
      <c r="L1689" s="100" t="s">
        <v>1324</v>
      </c>
    </row>
    <row r="1690" spans="1:12" ht="56.25" customHeight="1">
      <c r="A1690" s="97">
        <v>25</v>
      </c>
      <c r="B1690" s="122" t="s">
        <v>10189</v>
      </c>
      <c r="C1690" s="123">
        <v>42579</v>
      </c>
      <c r="D1690" s="97" t="s">
        <v>13595</v>
      </c>
      <c r="E1690" s="97" t="s">
        <v>1313</v>
      </c>
      <c r="F1690" s="97">
        <v>10749323</v>
      </c>
      <c r="G1690" s="97"/>
      <c r="H1690" s="124" t="s">
        <v>3600</v>
      </c>
      <c r="I1690" s="125">
        <v>1039521.25</v>
      </c>
      <c r="J1690" s="125">
        <v>0</v>
      </c>
      <c r="K1690" s="126">
        <v>1039521.25</v>
      </c>
      <c r="L1690" s="100" t="s">
        <v>1324</v>
      </c>
    </row>
    <row r="1691" spans="1:12" ht="56.25" customHeight="1">
      <c r="A1691" s="97">
        <v>25</v>
      </c>
      <c r="B1691" s="122" t="s">
        <v>10189</v>
      </c>
      <c r="C1691" s="123">
        <v>42579</v>
      </c>
      <c r="D1691" s="97" t="s">
        <v>13596</v>
      </c>
      <c r="E1691" s="97" t="s">
        <v>1313</v>
      </c>
      <c r="F1691" s="97">
        <v>10749144</v>
      </c>
      <c r="G1691" s="97"/>
      <c r="H1691" s="124" t="s">
        <v>3601</v>
      </c>
      <c r="I1691" s="125">
        <v>132612.78</v>
      </c>
      <c r="J1691" s="125">
        <v>0</v>
      </c>
      <c r="K1691" s="126">
        <v>132612.78</v>
      </c>
      <c r="L1691" s="100" t="s">
        <v>1324</v>
      </c>
    </row>
    <row r="1692" spans="1:12" ht="56.25" customHeight="1">
      <c r="A1692" s="97">
        <v>25</v>
      </c>
      <c r="B1692" s="122" t="s">
        <v>10254</v>
      </c>
      <c r="C1692" s="123">
        <v>42580</v>
      </c>
      <c r="D1692" s="97" t="s">
        <v>13614</v>
      </c>
      <c r="E1692" s="97" t="s">
        <v>15</v>
      </c>
      <c r="F1692" s="97">
        <v>340</v>
      </c>
      <c r="G1692" s="97"/>
      <c r="H1692" s="124" t="s">
        <v>13615</v>
      </c>
      <c r="I1692" s="125">
        <v>622.95000000000005</v>
      </c>
      <c r="J1692" s="125">
        <v>0</v>
      </c>
      <c r="K1692" s="126">
        <v>622.95000000000005</v>
      </c>
      <c r="L1692" s="100" t="s">
        <v>1324</v>
      </c>
    </row>
    <row r="1693" spans="1:12" ht="56.25" customHeight="1">
      <c r="A1693" s="97">
        <v>25</v>
      </c>
      <c r="B1693" s="122" t="s">
        <v>10189</v>
      </c>
      <c r="C1693" s="123">
        <v>42580</v>
      </c>
      <c r="D1693" s="97" t="s">
        <v>13620</v>
      </c>
      <c r="E1693" s="97" t="s">
        <v>1313</v>
      </c>
      <c r="F1693" s="97">
        <v>10749127</v>
      </c>
      <c r="G1693" s="97"/>
      <c r="H1693" s="124" t="s">
        <v>3614</v>
      </c>
      <c r="I1693" s="125">
        <v>398481.72</v>
      </c>
      <c r="J1693" s="125">
        <v>0</v>
      </c>
      <c r="K1693" s="126">
        <v>398481.72</v>
      </c>
      <c r="L1693" s="100" t="s">
        <v>1324</v>
      </c>
    </row>
    <row r="1694" spans="1:12" ht="56.25" customHeight="1">
      <c r="A1694" s="97">
        <v>25</v>
      </c>
      <c r="B1694" s="122" t="s">
        <v>10189</v>
      </c>
      <c r="C1694" s="123">
        <v>42580</v>
      </c>
      <c r="D1694" s="97" t="s">
        <v>13621</v>
      </c>
      <c r="E1694" s="97" t="s">
        <v>1313</v>
      </c>
      <c r="F1694" s="97">
        <v>10751622</v>
      </c>
      <c r="G1694" s="97"/>
      <c r="H1694" s="124" t="s">
        <v>3615</v>
      </c>
      <c r="I1694" s="125">
        <v>1231362.06</v>
      </c>
      <c r="J1694" s="125">
        <v>0</v>
      </c>
      <c r="K1694" s="126">
        <v>1231362.06</v>
      </c>
      <c r="L1694" s="100" t="s">
        <v>1324</v>
      </c>
    </row>
    <row r="1695" spans="1:12" ht="56.25" customHeight="1">
      <c r="A1695" s="97">
        <v>25</v>
      </c>
      <c r="B1695" s="122" t="s">
        <v>10189</v>
      </c>
      <c r="C1695" s="123">
        <v>42580</v>
      </c>
      <c r="D1695" s="97" t="s">
        <v>13622</v>
      </c>
      <c r="E1695" s="97" t="s">
        <v>1313</v>
      </c>
      <c r="F1695" s="97">
        <v>10750137</v>
      </c>
      <c r="G1695" s="97"/>
      <c r="H1695" s="124" t="s">
        <v>3616</v>
      </c>
      <c r="I1695" s="125">
        <v>1276845.94</v>
      </c>
      <c r="J1695" s="125">
        <v>0</v>
      </c>
      <c r="K1695" s="126">
        <v>1276845.94</v>
      </c>
      <c r="L1695" s="100" t="s">
        <v>1324</v>
      </c>
    </row>
    <row r="1696" spans="1:12" ht="56.25" customHeight="1">
      <c r="A1696" s="97">
        <v>25</v>
      </c>
      <c r="B1696" s="122" t="s">
        <v>10189</v>
      </c>
      <c r="C1696" s="123">
        <v>42580</v>
      </c>
      <c r="D1696" s="97" t="s">
        <v>13623</v>
      </c>
      <c r="E1696" s="97" t="s">
        <v>1313</v>
      </c>
      <c r="F1696" s="97">
        <v>10749247</v>
      </c>
      <c r="G1696" s="97"/>
      <c r="H1696" s="124" t="s">
        <v>3617</v>
      </c>
      <c r="I1696" s="125">
        <v>320540.65000000002</v>
      </c>
      <c r="J1696" s="125">
        <v>0</v>
      </c>
      <c r="K1696" s="126">
        <v>320540.65000000002</v>
      </c>
      <c r="L1696" s="100" t="s">
        <v>1324</v>
      </c>
    </row>
    <row r="1697" spans="1:12" ht="56.25" customHeight="1">
      <c r="A1697" s="97">
        <v>25</v>
      </c>
      <c r="B1697" s="122" t="s">
        <v>10189</v>
      </c>
      <c r="C1697" s="123">
        <v>42580</v>
      </c>
      <c r="D1697" s="97" t="s">
        <v>13624</v>
      </c>
      <c r="E1697" s="97" t="s">
        <v>1313</v>
      </c>
      <c r="F1697" s="97">
        <v>10749433</v>
      </c>
      <c r="G1697" s="97"/>
      <c r="H1697" s="124" t="s">
        <v>3618</v>
      </c>
      <c r="I1697" s="125">
        <v>773234.04</v>
      </c>
      <c r="J1697" s="125">
        <v>0</v>
      </c>
      <c r="K1697" s="126">
        <v>773234.04</v>
      </c>
      <c r="L1697" s="100" t="s">
        <v>1324</v>
      </c>
    </row>
    <row r="1698" spans="1:12" ht="56.25" customHeight="1">
      <c r="A1698" s="97">
        <v>25</v>
      </c>
      <c r="B1698" s="122" t="s">
        <v>10189</v>
      </c>
      <c r="C1698" s="123">
        <v>42580</v>
      </c>
      <c r="D1698" s="97" t="s">
        <v>13625</v>
      </c>
      <c r="E1698" s="97" t="s">
        <v>1313</v>
      </c>
      <c r="F1698" s="97">
        <v>10749208</v>
      </c>
      <c r="G1698" s="97"/>
      <c r="H1698" s="124" t="s">
        <v>3619</v>
      </c>
      <c r="I1698" s="125">
        <v>1459997.99</v>
      </c>
      <c r="J1698" s="125">
        <v>0</v>
      </c>
      <c r="K1698" s="126">
        <v>1459997.99</v>
      </c>
      <c r="L1698" s="100" t="s">
        <v>1324</v>
      </c>
    </row>
    <row r="1699" spans="1:12" ht="56.25" customHeight="1">
      <c r="A1699" s="97">
        <v>25</v>
      </c>
      <c r="B1699" s="122" t="s">
        <v>10189</v>
      </c>
      <c r="C1699" s="123">
        <v>42580</v>
      </c>
      <c r="D1699" s="97" t="s">
        <v>13626</v>
      </c>
      <c r="E1699" s="97" t="s">
        <v>1313</v>
      </c>
      <c r="F1699" s="97">
        <v>10748538</v>
      </c>
      <c r="G1699" s="97"/>
      <c r="H1699" s="124" t="s">
        <v>3620</v>
      </c>
      <c r="I1699" s="125">
        <v>46695.56</v>
      </c>
      <c r="J1699" s="125">
        <v>0</v>
      </c>
      <c r="K1699" s="126">
        <v>46695.56</v>
      </c>
      <c r="L1699" s="100" t="s">
        <v>1324</v>
      </c>
    </row>
    <row r="1700" spans="1:12" ht="56.25" customHeight="1">
      <c r="A1700" s="97">
        <v>25</v>
      </c>
      <c r="B1700" s="122" t="s">
        <v>10189</v>
      </c>
      <c r="C1700" s="123">
        <v>42580</v>
      </c>
      <c r="D1700" s="97" t="s">
        <v>13627</v>
      </c>
      <c r="E1700" s="97" t="s">
        <v>1313</v>
      </c>
      <c r="F1700" s="97">
        <v>10748507</v>
      </c>
      <c r="G1700" s="97"/>
      <c r="H1700" s="124" t="s">
        <v>3621</v>
      </c>
      <c r="I1700" s="125">
        <v>545072.14</v>
      </c>
      <c r="J1700" s="125">
        <v>0</v>
      </c>
      <c r="K1700" s="126">
        <v>545072.14</v>
      </c>
      <c r="L1700" s="100" t="s">
        <v>1324</v>
      </c>
    </row>
    <row r="1701" spans="1:12" ht="56.25" customHeight="1">
      <c r="A1701" s="97">
        <v>25</v>
      </c>
      <c r="B1701" s="122" t="s">
        <v>10189</v>
      </c>
      <c r="C1701" s="123">
        <v>42580</v>
      </c>
      <c r="D1701" s="97" t="s">
        <v>13628</v>
      </c>
      <c r="E1701" s="97" t="s">
        <v>1313</v>
      </c>
      <c r="F1701" s="97">
        <v>10748485</v>
      </c>
      <c r="G1701" s="97"/>
      <c r="H1701" s="124" t="s">
        <v>3622</v>
      </c>
      <c r="I1701" s="125">
        <v>905259.22</v>
      </c>
      <c r="J1701" s="125">
        <v>0</v>
      </c>
      <c r="K1701" s="126">
        <v>905259.22</v>
      </c>
      <c r="L1701" s="100" t="s">
        <v>1324</v>
      </c>
    </row>
    <row r="1702" spans="1:12" ht="56.25" customHeight="1">
      <c r="A1702" s="97">
        <v>25</v>
      </c>
      <c r="B1702" s="122" t="s">
        <v>10189</v>
      </c>
      <c r="C1702" s="123">
        <v>42580</v>
      </c>
      <c r="D1702" s="97" t="s">
        <v>13629</v>
      </c>
      <c r="E1702" s="97" t="s">
        <v>1313</v>
      </c>
      <c r="F1702" s="97">
        <v>10748452</v>
      </c>
      <c r="G1702" s="97"/>
      <c r="H1702" s="124" t="s">
        <v>3623</v>
      </c>
      <c r="I1702" s="125">
        <v>2394326.6800000002</v>
      </c>
      <c r="J1702" s="125">
        <v>0</v>
      </c>
      <c r="K1702" s="126">
        <v>2394326.6800000002</v>
      </c>
      <c r="L1702" s="100" t="s">
        <v>1324</v>
      </c>
    </row>
    <row r="1703" spans="1:12" ht="56.25" customHeight="1">
      <c r="A1703" s="97">
        <v>25</v>
      </c>
      <c r="B1703" s="122" t="s">
        <v>10189</v>
      </c>
      <c r="C1703" s="123">
        <v>42580</v>
      </c>
      <c r="D1703" s="97" t="s">
        <v>13630</v>
      </c>
      <c r="E1703" s="97" t="s">
        <v>1313</v>
      </c>
      <c r="F1703" s="97">
        <v>10748482</v>
      </c>
      <c r="G1703" s="97"/>
      <c r="H1703" s="124" t="s">
        <v>13631</v>
      </c>
      <c r="I1703" s="125">
        <v>188619.36</v>
      </c>
      <c r="J1703" s="125">
        <v>0</v>
      </c>
      <c r="K1703" s="126">
        <v>188619.36</v>
      </c>
      <c r="L1703" s="100" t="s">
        <v>1324</v>
      </c>
    </row>
    <row r="1704" spans="1:12" ht="56.25" customHeight="1">
      <c r="A1704" s="97">
        <v>25</v>
      </c>
      <c r="B1704" s="122" t="s">
        <v>10189</v>
      </c>
      <c r="C1704" s="123">
        <v>42580</v>
      </c>
      <c r="D1704" s="97" t="s">
        <v>13632</v>
      </c>
      <c r="E1704" s="97" t="s">
        <v>1313</v>
      </c>
      <c r="F1704" s="97">
        <v>10748479</v>
      </c>
      <c r="G1704" s="97"/>
      <c r="H1704" s="124" t="s">
        <v>3624</v>
      </c>
      <c r="I1704" s="125">
        <v>151634.34</v>
      </c>
      <c r="J1704" s="125">
        <v>0</v>
      </c>
      <c r="K1704" s="126">
        <v>151634.34</v>
      </c>
      <c r="L1704" s="100" t="s">
        <v>1324</v>
      </c>
    </row>
    <row r="1705" spans="1:12" ht="56.25" customHeight="1">
      <c r="A1705" s="97">
        <v>25</v>
      </c>
      <c r="B1705" s="122" t="s">
        <v>10189</v>
      </c>
      <c r="C1705" s="123">
        <v>42580</v>
      </c>
      <c r="D1705" s="97" t="s">
        <v>13633</v>
      </c>
      <c r="E1705" s="97" t="s">
        <v>1313</v>
      </c>
      <c r="F1705" s="97">
        <v>10748455</v>
      </c>
      <c r="G1705" s="97"/>
      <c r="H1705" s="124" t="s">
        <v>3625</v>
      </c>
      <c r="I1705" s="125">
        <v>128505.38</v>
      </c>
      <c r="J1705" s="125">
        <v>0</v>
      </c>
      <c r="K1705" s="126">
        <v>128505.38</v>
      </c>
      <c r="L1705" s="100" t="s">
        <v>1324</v>
      </c>
    </row>
    <row r="1706" spans="1:12" ht="56.25" customHeight="1">
      <c r="A1706" s="97">
        <v>25</v>
      </c>
      <c r="B1706" s="122" t="s">
        <v>10189</v>
      </c>
      <c r="C1706" s="123">
        <v>42580</v>
      </c>
      <c r="D1706" s="97" t="s">
        <v>13634</v>
      </c>
      <c r="E1706" s="97" t="s">
        <v>1313</v>
      </c>
      <c r="F1706" s="97">
        <v>10748451</v>
      </c>
      <c r="G1706" s="97"/>
      <c r="H1706" s="124" t="s">
        <v>3626</v>
      </c>
      <c r="I1706" s="125">
        <v>44806.52</v>
      </c>
      <c r="J1706" s="125">
        <v>0</v>
      </c>
      <c r="K1706" s="126">
        <v>44806.52</v>
      </c>
      <c r="L1706" s="100" t="s">
        <v>1324</v>
      </c>
    </row>
    <row r="1707" spans="1:12" ht="56.25" customHeight="1">
      <c r="A1707" s="97">
        <v>25</v>
      </c>
      <c r="B1707" s="122" t="s">
        <v>10189</v>
      </c>
      <c r="C1707" s="123">
        <v>42580</v>
      </c>
      <c r="D1707" s="97" t="s">
        <v>13635</v>
      </c>
      <c r="E1707" s="97" t="s">
        <v>1313</v>
      </c>
      <c r="F1707" s="97">
        <v>10748435</v>
      </c>
      <c r="G1707" s="97"/>
      <c r="H1707" s="124" t="s">
        <v>3627</v>
      </c>
      <c r="I1707" s="125">
        <v>31570.32</v>
      </c>
      <c r="J1707" s="125">
        <v>0</v>
      </c>
      <c r="K1707" s="126">
        <v>31570.32</v>
      </c>
      <c r="L1707" s="100" t="s">
        <v>1324</v>
      </c>
    </row>
    <row r="1708" spans="1:12" ht="56.25" customHeight="1">
      <c r="A1708" s="97">
        <v>25</v>
      </c>
      <c r="B1708" s="122" t="s">
        <v>10189</v>
      </c>
      <c r="C1708" s="123">
        <v>42580</v>
      </c>
      <c r="D1708" s="97" t="s">
        <v>13636</v>
      </c>
      <c r="E1708" s="97" t="s">
        <v>1313</v>
      </c>
      <c r="F1708" s="97">
        <v>10748433</v>
      </c>
      <c r="G1708" s="97"/>
      <c r="H1708" s="124" t="s">
        <v>3628</v>
      </c>
      <c r="I1708" s="125">
        <v>25984.92</v>
      </c>
      <c r="J1708" s="125">
        <v>0</v>
      </c>
      <c r="K1708" s="126">
        <v>25984.92</v>
      </c>
      <c r="L1708" s="100" t="s">
        <v>1324</v>
      </c>
    </row>
    <row r="1709" spans="1:12" ht="56.25" customHeight="1">
      <c r="A1709" s="97">
        <v>25</v>
      </c>
      <c r="B1709" s="122" t="s">
        <v>10189</v>
      </c>
      <c r="C1709" s="123">
        <v>42580</v>
      </c>
      <c r="D1709" s="97" t="s">
        <v>13637</v>
      </c>
      <c r="E1709" s="97" t="s">
        <v>1313</v>
      </c>
      <c r="F1709" s="97">
        <v>10748429</v>
      </c>
      <c r="G1709" s="97"/>
      <c r="H1709" s="124" t="s">
        <v>3629</v>
      </c>
      <c r="I1709" s="125">
        <v>1950494.43</v>
      </c>
      <c r="J1709" s="125">
        <v>0</v>
      </c>
      <c r="K1709" s="126">
        <v>1950494.43</v>
      </c>
      <c r="L1709" s="100" t="s">
        <v>1324</v>
      </c>
    </row>
    <row r="1710" spans="1:12" ht="56.25" customHeight="1">
      <c r="A1710" s="97">
        <v>25</v>
      </c>
      <c r="B1710" s="122" t="s">
        <v>10189</v>
      </c>
      <c r="C1710" s="123">
        <v>42580</v>
      </c>
      <c r="D1710" s="97" t="s">
        <v>13641</v>
      </c>
      <c r="E1710" s="97" t="s">
        <v>1313</v>
      </c>
      <c r="F1710" s="97">
        <v>10759207</v>
      </c>
      <c r="G1710" s="97"/>
      <c r="H1710" s="124" t="s">
        <v>3633</v>
      </c>
      <c r="I1710" s="125">
        <v>668379.48</v>
      </c>
      <c r="J1710" s="125">
        <v>0</v>
      </c>
      <c r="K1710" s="126">
        <v>668379.48</v>
      </c>
      <c r="L1710" s="100" t="s">
        <v>1324</v>
      </c>
    </row>
    <row r="1711" spans="1:12" ht="56.25" customHeight="1">
      <c r="A1711" s="97">
        <v>25</v>
      </c>
      <c r="B1711" s="122" t="s">
        <v>10189</v>
      </c>
      <c r="C1711" s="123">
        <v>42580</v>
      </c>
      <c r="D1711" s="97" t="s">
        <v>13642</v>
      </c>
      <c r="E1711" s="97" t="s">
        <v>1313</v>
      </c>
      <c r="F1711" s="97">
        <v>10759208</v>
      </c>
      <c r="G1711" s="97"/>
      <c r="H1711" s="124" t="s">
        <v>3634</v>
      </c>
      <c r="I1711" s="125">
        <v>169312.97</v>
      </c>
      <c r="J1711" s="125">
        <v>0</v>
      </c>
      <c r="K1711" s="126">
        <v>169312.97</v>
      </c>
      <c r="L1711" s="100" t="s">
        <v>1324</v>
      </c>
    </row>
    <row r="1712" spans="1:12" ht="56.25" customHeight="1">
      <c r="A1712" s="97">
        <v>25</v>
      </c>
      <c r="B1712" s="122" t="s">
        <v>10189</v>
      </c>
      <c r="C1712" s="123">
        <v>42580</v>
      </c>
      <c r="D1712" s="97" t="s">
        <v>13643</v>
      </c>
      <c r="E1712" s="97" t="s">
        <v>1313</v>
      </c>
      <c r="F1712" s="97">
        <v>10759211</v>
      </c>
      <c r="G1712" s="97"/>
      <c r="H1712" s="124" t="s">
        <v>3635</v>
      </c>
      <c r="I1712" s="125">
        <v>222328.38</v>
      </c>
      <c r="J1712" s="125">
        <v>0</v>
      </c>
      <c r="K1712" s="126">
        <v>222328.38</v>
      </c>
      <c r="L1712" s="100" t="s">
        <v>1324</v>
      </c>
    </row>
    <row r="1713" spans="1:12" ht="56.25" customHeight="1">
      <c r="A1713" s="97">
        <v>25</v>
      </c>
      <c r="B1713" s="122" t="s">
        <v>10189</v>
      </c>
      <c r="C1713" s="123">
        <v>42580</v>
      </c>
      <c r="D1713" s="97" t="s">
        <v>13644</v>
      </c>
      <c r="E1713" s="97" t="s">
        <v>1313</v>
      </c>
      <c r="F1713" s="97">
        <v>10759213</v>
      </c>
      <c r="G1713" s="97"/>
      <c r="H1713" s="124" t="s">
        <v>3636</v>
      </c>
      <c r="I1713" s="125">
        <v>1254585.8</v>
      </c>
      <c r="J1713" s="125">
        <v>0</v>
      </c>
      <c r="K1713" s="126">
        <v>1254585.8</v>
      </c>
      <c r="L1713" s="100" t="s">
        <v>1324</v>
      </c>
    </row>
    <row r="1714" spans="1:12" ht="56.25" customHeight="1">
      <c r="A1714" s="97">
        <v>25</v>
      </c>
      <c r="B1714" s="122" t="s">
        <v>10189</v>
      </c>
      <c r="C1714" s="123">
        <v>42580</v>
      </c>
      <c r="D1714" s="97" t="s">
        <v>13645</v>
      </c>
      <c r="E1714" s="97" t="s">
        <v>1313</v>
      </c>
      <c r="F1714" s="97">
        <v>10759214</v>
      </c>
      <c r="G1714" s="97"/>
      <c r="H1714" s="124" t="s">
        <v>3637</v>
      </c>
      <c r="I1714" s="125">
        <v>185037.18</v>
      </c>
      <c r="J1714" s="125">
        <v>0</v>
      </c>
      <c r="K1714" s="126">
        <v>185037.18</v>
      </c>
      <c r="L1714" s="100" t="s">
        <v>1324</v>
      </c>
    </row>
    <row r="1715" spans="1:12" ht="56.25" customHeight="1">
      <c r="A1715" s="97">
        <v>25</v>
      </c>
      <c r="B1715" s="122" t="s">
        <v>10189</v>
      </c>
      <c r="C1715" s="123">
        <v>42583</v>
      </c>
      <c r="D1715" s="97" t="s">
        <v>13769</v>
      </c>
      <c r="E1715" s="97" t="s">
        <v>1313</v>
      </c>
      <c r="F1715" s="97">
        <v>10759237</v>
      </c>
      <c r="G1715" s="97"/>
      <c r="H1715" s="124" t="s">
        <v>3649</v>
      </c>
      <c r="I1715" s="125">
        <v>1557525.22</v>
      </c>
      <c r="J1715" s="125">
        <v>0</v>
      </c>
      <c r="K1715" s="126">
        <v>1557525.22</v>
      </c>
      <c r="L1715" s="100" t="s">
        <v>1324</v>
      </c>
    </row>
    <row r="1716" spans="1:12" ht="56.25" customHeight="1">
      <c r="A1716" s="97">
        <v>25</v>
      </c>
      <c r="B1716" s="122" t="s">
        <v>10189</v>
      </c>
      <c r="C1716" s="123">
        <v>42583</v>
      </c>
      <c r="D1716" s="97" t="s">
        <v>13770</v>
      </c>
      <c r="E1716" s="97" t="s">
        <v>1313</v>
      </c>
      <c r="F1716" s="97">
        <v>10759236</v>
      </c>
      <c r="G1716" s="97"/>
      <c r="H1716" s="124" t="s">
        <v>3650</v>
      </c>
      <c r="I1716" s="125">
        <v>680028.32</v>
      </c>
      <c r="J1716" s="125">
        <v>0</v>
      </c>
      <c r="K1716" s="126">
        <v>680028.32</v>
      </c>
      <c r="L1716" s="100" t="s">
        <v>1324</v>
      </c>
    </row>
    <row r="1717" spans="1:12" ht="56.25" customHeight="1">
      <c r="A1717" s="97">
        <v>25</v>
      </c>
      <c r="B1717" s="122" t="s">
        <v>10189</v>
      </c>
      <c r="C1717" s="123">
        <v>42583</v>
      </c>
      <c r="D1717" s="97" t="s">
        <v>13771</v>
      </c>
      <c r="E1717" s="97" t="s">
        <v>1313</v>
      </c>
      <c r="F1717" s="97">
        <v>10759206</v>
      </c>
      <c r="G1717" s="97"/>
      <c r="H1717" s="124" t="s">
        <v>13772</v>
      </c>
      <c r="I1717" s="125">
        <v>603956.4</v>
      </c>
      <c r="J1717" s="125">
        <v>0</v>
      </c>
      <c r="K1717" s="126">
        <v>603956.4</v>
      </c>
      <c r="L1717" s="100" t="s">
        <v>1324</v>
      </c>
    </row>
    <row r="1718" spans="1:12" ht="56.25" customHeight="1">
      <c r="A1718" s="97">
        <v>25</v>
      </c>
      <c r="B1718" s="122" t="s">
        <v>10189</v>
      </c>
      <c r="C1718" s="123">
        <v>42583</v>
      </c>
      <c r="D1718" s="97" t="s">
        <v>13773</v>
      </c>
      <c r="E1718" s="97" t="s">
        <v>1313</v>
      </c>
      <c r="F1718" s="97">
        <v>10759159</v>
      </c>
      <c r="G1718" s="97"/>
      <c r="H1718" s="124" t="s">
        <v>3651</v>
      </c>
      <c r="I1718" s="125">
        <v>784657.44</v>
      </c>
      <c r="J1718" s="125">
        <v>0</v>
      </c>
      <c r="K1718" s="126">
        <v>784657.44</v>
      </c>
      <c r="L1718" s="100" t="s">
        <v>1324</v>
      </c>
    </row>
    <row r="1719" spans="1:12" ht="56.25" customHeight="1">
      <c r="A1719" s="97">
        <v>25</v>
      </c>
      <c r="B1719" s="122" t="s">
        <v>10189</v>
      </c>
      <c r="C1719" s="123">
        <v>42583</v>
      </c>
      <c r="D1719" s="97" t="s">
        <v>13774</v>
      </c>
      <c r="E1719" s="97" t="s">
        <v>1313</v>
      </c>
      <c r="F1719" s="97">
        <v>10759158</v>
      </c>
      <c r="G1719" s="97"/>
      <c r="H1719" s="124" t="s">
        <v>13775</v>
      </c>
      <c r="I1719" s="125">
        <v>337021.32</v>
      </c>
      <c r="J1719" s="125">
        <v>0</v>
      </c>
      <c r="K1719" s="126">
        <v>337021.32</v>
      </c>
      <c r="L1719" s="100" t="s">
        <v>1324</v>
      </c>
    </row>
    <row r="1720" spans="1:12" ht="56.25" customHeight="1">
      <c r="A1720" s="97">
        <v>25</v>
      </c>
      <c r="B1720" s="122" t="s">
        <v>10189</v>
      </c>
      <c r="C1720" s="123">
        <v>42583</v>
      </c>
      <c r="D1720" s="97" t="s">
        <v>13776</v>
      </c>
      <c r="E1720" s="97" t="s">
        <v>1313</v>
      </c>
      <c r="F1720" s="97">
        <v>10759153</v>
      </c>
      <c r="G1720" s="97"/>
      <c r="H1720" s="124" t="s">
        <v>3652</v>
      </c>
      <c r="I1720" s="125">
        <v>28749.18</v>
      </c>
      <c r="J1720" s="125">
        <v>0</v>
      </c>
      <c r="K1720" s="126">
        <v>28749.18</v>
      </c>
      <c r="L1720" s="100" t="s">
        <v>1324</v>
      </c>
    </row>
    <row r="1721" spans="1:12" ht="56.25" customHeight="1">
      <c r="A1721" s="97">
        <v>25</v>
      </c>
      <c r="B1721" s="122" t="s">
        <v>10189</v>
      </c>
      <c r="C1721" s="123">
        <v>42583</v>
      </c>
      <c r="D1721" s="97" t="s">
        <v>13777</v>
      </c>
      <c r="E1721" s="97" t="s">
        <v>1313</v>
      </c>
      <c r="F1721" s="97">
        <v>10759111</v>
      </c>
      <c r="G1721" s="97"/>
      <c r="H1721" s="124" t="s">
        <v>3653</v>
      </c>
      <c r="I1721" s="125">
        <v>678989.61</v>
      </c>
      <c r="J1721" s="125">
        <v>0</v>
      </c>
      <c r="K1721" s="126">
        <v>678989.61</v>
      </c>
      <c r="L1721" s="100" t="s">
        <v>1324</v>
      </c>
    </row>
    <row r="1722" spans="1:12" ht="56.25" customHeight="1">
      <c r="A1722" s="97">
        <v>25</v>
      </c>
      <c r="B1722" s="122" t="s">
        <v>10189</v>
      </c>
      <c r="C1722" s="123">
        <v>42583</v>
      </c>
      <c r="D1722" s="97" t="s">
        <v>13778</v>
      </c>
      <c r="E1722" s="97" t="s">
        <v>1313</v>
      </c>
      <c r="F1722" s="97">
        <v>10759063</v>
      </c>
      <c r="G1722" s="97"/>
      <c r="H1722" s="124" t="s">
        <v>3654</v>
      </c>
      <c r="I1722" s="125">
        <v>50449.35</v>
      </c>
      <c r="J1722" s="125">
        <v>0</v>
      </c>
      <c r="K1722" s="126">
        <v>50449.35</v>
      </c>
      <c r="L1722" s="100" t="s">
        <v>1324</v>
      </c>
    </row>
    <row r="1723" spans="1:12" ht="56.25" customHeight="1">
      <c r="A1723" s="97">
        <v>25</v>
      </c>
      <c r="B1723" s="122" t="s">
        <v>10254</v>
      </c>
      <c r="C1723" s="123">
        <v>42584</v>
      </c>
      <c r="D1723" s="97" t="s">
        <v>13788</v>
      </c>
      <c r="E1723" s="97" t="s">
        <v>15</v>
      </c>
      <c r="F1723" s="97">
        <v>371</v>
      </c>
      <c r="G1723" s="97"/>
      <c r="H1723" s="124" t="s">
        <v>3662</v>
      </c>
      <c r="I1723" s="125">
        <v>543.91999999999996</v>
      </c>
      <c r="J1723" s="125">
        <v>0</v>
      </c>
      <c r="K1723" s="126">
        <v>543.91999999999996</v>
      </c>
      <c r="L1723" s="100" t="s">
        <v>1324</v>
      </c>
    </row>
    <row r="1724" spans="1:12" ht="56.25" customHeight="1">
      <c r="A1724" s="97">
        <v>25</v>
      </c>
      <c r="B1724" s="122" t="s">
        <v>10254</v>
      </c>
      <c r="C1724" s="123">
        <v>42584</v>
      </c>
      <c r="D1724" s="97" t="s">
        <v>13789</v>
      </c>
      <c r="E1724" s="97" t="s">
        <v>15</v>
      </c>
      <c r="F1724" s="97">
        <v>372</v>
      </c>
      <c r="G1724" s="97"/>
      <c r="H1724" s="124" t="s">
        <v>13790</v>
      </c>
      <c r="I1724" s="125">
        <v>273.77</v>
      </c>
      <c r="J1724" s="125">
        <v>0</v>
      </c>
      <c r="K1724" s="126">
        <v>273.77</v>
      </c>
      <c r="L1724" s="100" t="s">
        <v>1324</v>
      </c>
    </row>
    <row r="1725" spans="1:12" ht="56.25" customHeight="1">
      <c r="A1725" s="97">
        <v>25</v>
      </c>
      <c r="B1725" s="122" t="s">
        <v>10189</v>
      </c>
      <c r="C1725" s="123">
        <v>42585</v>
      </c>
      <c r="D1725" s="97" t="s">
        <v>13812</v>
      </c>
      <c r="E1725" s="97" t="s">
        <v>1313</v>
      </c>
      <c r="F1725" s="97">
        <v>10775235</v>
      </c>
      <c r="G1725" s="97"/>
      <c r="H1725" s="124" t="s">
        <v>3676</v>
      </c>
      <c r="I1725" s="125">
        <v>242601.38</v>
      </c>
      <c r="J1725" s="125">
        <v>0</v>
      </c>
      <c r="K1725" s="126">
        <v>242601.38</v>
      </c>
      <c r="L1725" s="100" t="s">
        <v>1324</v>
      </c>
    </row>
    <row r="1726" spans="1:12" ht="56.25" customHeight="1">
      <c r="A1726" s="97">
        <v>25</v>
      </c>
      <c r="B1726" s="122" t="s">
        <v>10189</v>
      </c>
      <c r="C1726" s="123">
        <v>42585</v>
      </c>
      <c r="D1726" s="97" t="s">
        <v>13813</v>
      </c>
      <c r="E1726" s="97" t="s">
        <v>1313</v>
      </c>
      <c r="F1726" s="97">
        <v>10775236</v>
      </c>
      <c r="G1726" s="97"/>
      <c r="H1726" s="124" t="s">
        <v>3677</v>
      </c>
      <c r="I1726" s="125">
        <v>145835.47</v>
      </c>
      <c r="J1726" s="125">
        <v>0</v>
      </c>
      <c r="K1726" s="126">
        <v>145835.47</v>
      </c>
      <c r="L1726" s="100" t="s">
        <v>1324</v>
      </c>
    </row>
    <row r="1727" spans="1:12" ht="56.25" customHeight="1">
      <c r="A1727" s="97">
        <v>25</v>
      </c>
      <c r="B1727" s="122" t="s">
        <v>10189</v>
      </c>
      <c r="C1727" s="123">
        <v>42585</v>
      </c>
      <c r="D1727" s="97" t="s">
        <v>13814</v>
      </c>
      <c r="E1727" s="97" t="s">
        <v>1313</v>
      </c>
      <c r="F1727" s="97">
        <v>10775239</v>
      </c>
      <c r="G1727" s="97"/>
      <c r="H1727" s="124" t="s">
        <v>3678</v>
      </c>
      <c r="I1727" s="125">
        <v>1902861.64</v>
      </c>
      <c r="J1727" s="125">
        <v>0</v>
      </c>
      <c r="K1727" s="126">
        <v>1902861.64</v>
      </c>
      <c r="L1727" s="100" t="s">
        <v>1324</v>
      </c>
    </row>
    <row r="1728" spans="1:12" ht="56.25" customHeight="1">
      <c r="A1728" s="97">
        <v>25</v>
      </c>
      <c r="B1728" s="122" t="s">
        <v>10189</v>
      </c>
      <c r="C1728" s="123">
        <v>42585</v>
      </c>
      <c r="D1728" s="97" t="s">
        <v>13815</v>
      </c>
      <c r="E1728" s="97" t="s">
        <v>1313</v>
      </c>
      <c r="F1728" s="97">
        <v>10775247</v>
      </c>
      <c r="G1728" s="97"/>
      <c r="H1728" s="124" t="s">
        <v>3679</v>
      </c>
      <c r="I1728" s="125">
        <v>1217387.8400000001</v>
      </c>
      <c r="J1728" s="125">
        <v>0</v>
      </c>
      <c r="K1728" s="126">
        <v>1217387.8400000001</v>
      </c>
      <c r="L1728" s="100" t="s">
        <v>1324</v>
      </c>
    </row>
    <row r="1729" spans="1:12" ht="56.25" customHeight="1">
      <c r="A1729" s="97">
        <v>25</v>
      </c>
      <c r="B1729" s="122" t="s">
        <v>10189</v>
      </c>
      <c r="C1729" s="123">
        <v>42585</v>
      </c>
      <c r="D1729" s="97" t="s">
        <v>13816</v>
      </c>
      <c r="E1729" s="97" t="s">
        <v>1313</v>
      </c>
      <c r="F1729" s="97">
        <v>10775248</v>
      </c>
      <c r="G1729" s="97"/>
      <c r="H1729" s="124" t="s">
        <v>3680</v>
      </c>
      <c r="I1729" s="125">
        <v>331003</v>
      </c>
      <c r="J1729" s="125">
        <v>0</v>
      </c>
      <c r="K1729" s="126">
        <v>331003</v>
      </c>
      <c r="L1729" s="100" t="s">
        <v>1324</v>
      </c>
    </row>
    <row r="1730" spans="1:12" ht="56.25" customHeight="1">
      <c r="A1730" s="97">
        <v>25</v>
      </c>
      <c r="B1730" s="122" t="s">
        <v>10189</v>
      </c>
      <c r="C1730" s="123">
        <v>42586</v>
      </c>
      <c r="D1730" s="97" t="s">
        <v>13839</v>
      </c>
      <c r="E1730" s="97" t="s">
        <v>1313</v>
      </c>
      <c r="F1730" s="97">
        <v>10781364</v>
      </c>
      <c r="G1730" s="97"/>
      <c r="H1730" s="124" t="s">
        <v>13840</v>
      </c>
      <c r="I1730" s="125">
        <v>1697346.68</v>
      </c>
      <c r="J1730" s="125">
        <v>0</v>
      </c>
      <c r="K1730" s="126">
        <v>1697346.68</v>
      </c>
      <c r="L1730" s="100" t="s">
        <v>1324</v>
      </c>
    </row>
    <row r="1731" spans="1:12" ht="56.25" customHeight="1">
      <c r="A1731" s="97">
        <v>25</v>
      </c>
      <c r="B1731" s="122" t="s">
        <v>10189</v>
      </c>
      <c r="C1731" s="123">
        <v>42586</v>
      </c>
      <c r="D1731" s="97" t="s">
        <v>13841</v>
      </c>
      <c r="E1731" s="97" t="s">
        <v>1313</v>
      </c>
      <c r="F1731" s="97">
        <v>10781365</v>
      </c>
      <c r="G1731" s="97"/>
      <c r="H1731" s="124" t="s">
        <v>13842</v>
      </c>
      <c r="I1731" s="125">
        <v>1735535.2</v>
      </c>
      <c r="J1731" s="125">
        <v>0</v>
      </c>
      <c r="K1731" s="126">
        <v>1735535.2</v>
      </c>
      <c r="L1731" s="100" t="s">
        <v>1324</v>
      </c>
    </row>
    <row r="1732" spans="1:12" ht="56.25" customHeight="1">
      <c r="A1732" s="97">
        <v>25</v>
      </c>
      <c r="B1732" s="122" t="s">
        <v>10189</v>
      </c>
      <c r="C1732" s="123">
        <v>42586</v>
      </c>
      <c r="D1732" s="97" t="s">
        <v>13843</v>
      </c>
      <c r="E1732" s="97" t="s">
        <v>1313</v>
      </c>
      <c r="F1732" s="97">
        <v>10781366</v>
      </c>
      <c r="G1732" s="97"/>
      <c r="H1732" s="124" t="s">
        <v>13844</v>
      </c>
      <c r="I1732" s="125">
        <v>584191.93000000005</v>
      </c>
      <c r="J1732" s="125">
        <v>0</v>
      </c>
      <c r="K1732" s="126">
        <v>584191.93000000005</v>
      </c>
      <c r="L1732" s="100" t="s">
        <v>1324</v>
      </c>
    </row>
    <row r="1733" spans="1:12" ht="56.25" customHeight="1">
      <c r="A1733" s="97">
        <v>25</v>
      </c>
      <c r="B1733" s="122" t="s">
        <v>10189</v>
      </c>
      <c r="C1733" s="123">
        <v>42586</v>
      </c>
      <c r="D1733" s="97" t="s">
        <v>13845</v>
      </c>
      <c r="E1733" s="97" t="s">
        <v>1313</v>
      </c>
      <c r="F1733" s="97">
        <v>10781367</v>
      </c>
      <c r="G1733" s="97"/>
      <c r="H1733" s="124" t="s">
        <v>3697</v>
      </c>
      <c r="I1733" s="125">
        <v>2984954.98</v>
      </c>
      <c r="J1733" s="125">
        <v>0</v>
      </c>
      <c r="K1733" s="126">
        <v>2984954.98</v>
      </c>
      <c r="L1733" s="100" t="s">
        <v>1324</v>
      </c>
    </row>
    <row r="1734" spans="1:12" ht="56.25" customHeight="1">
      <c r="A1734" s="97">
        <v>25</v>
      </c>
      <c r="B1734" s="122" t="s">
        <v>10189</v>
      </c>
      <c r="C1734" s="123">
        <v>42586</v>
      </c>
      <c r="D1734" s="97" t="s">
        <v>13846</v>
      </c>
      <c r="E1734" s="97" t="s">
        <v>1313</v>
      </c>
      <c r="F1734" s="97">
        <v>10781368</v>
      </c>
      <c r="G1734" s="97"/>
      <c r="H1734" s="124" t="s">
        <v>3698</v>
      </c>
      <c r="I1734" s="125">
        <v>2743405.19</v>
      </c>
      <c r="J1734" s="125">
        <v>0</v>
      </c>
      <c r="K1734" s="126">
        <v>2743405.19</v>
      </c>
      <c r="L1734" s="100" t="s">
        <v>1324</v>
      </c>
    </row>
    <row r="1735" spans="1:12" ht="56.25" customHeight="1">
      <c r="A1735" s="97">
        <v>25</v>
      </c>
      <c r="B1735" s="122" t="s">
        <v>10189</v>
      </c>
      <c r="C1735" s="123">
        <v>42587</v>
      </c>
      <c r="D1735" s="97" t="s">
        <v>13850</v>
      </c>
      <c r="E1735" s="97" t="s">
        <v>1313</v>
      </c>
      <c r="F1735" s="97">
        <v>10788326</v>
      </c>
      <c r="G1735" s="97"/>
      <c r="H1735" s="124" t="s">
        <v>3701</v>
      </c>
      <c r="I1735" s="125">
        <v>200000</v>
      </c>
      <c r="J1735" s="125">
        <v>0</v>
      </c>
      <c r="K1735" s="126">
        <v>200000</v>
      </c>
      <c r="L1735" s="100" t="s">
        <v>1324</v>
      </c>
    </row>
    <row r="1736" spans="1:12" ht="56.25" customHeight="1">
      <c r="A1736" s="97">
        <v>25</v>
      </c>
      <c r="B1736" s="122" t="s">
        <v>10189</v>
      </c>
      <c r="C1736" s="123">
        <v>42587</v>
      </c>
      <c r="D1736" s="97" t="s">
        <v>13851</v>
      </c>
      <c r="E1736" s="97" t="s">
        <v>1313</v>
      </c>
      <c r="F1736" s="97">
        <v>10793199</v>
      </c>
      <c r="G1736" s="97"/>
      <c r="H1736" s="124" t="s">
        <v>3702</v>
      </c>
      <c r="I1736" s="125">
        <v>1487052.71</v>
      </c>
      <c r="J1736" s="125">
        <v>0</v>
      </c>
      <c r="K1736" s="126">
        <v>1487052.71</v>
      </c>
      <c r="L1736" s="100" t="s">
        <v>1324</v>
      </c>
    </row>
    <row r="1737" spans="1:12" ht="56.25" customHeight="1">
      <c r="A1737" s="97">
        <v>25</v>
      </c>
      <c r="B1737" s="122" t="s">
        <v>10189</v>
      </c>
      <c r="C1737" s="123">
        <v>42587</v>
      </c>
      <c r="D1737" s="97" t="s">
        <v>13852</v>
      </c>
      <c r="E1737" s="97" t="s">
        <v>1313</v>
      </c>
      <c r="F1737" s="97">
        <v>10793200</v>
      </c>
      <c r="G1737" s="97"/>
      <c r="H1737" s="124" t="s">
        <v>3703</v>
      </c>
      <c r="I1737" s="125">
        <v>1090788.48</v>
      </c>
      <c r="J1737" s="125">
        <v>0</v>
      </c>
      <c r="K1737" s="126">
        <v>1090788.48</v>
      </c>
      <c r="L1737" s="100" t="s">
        <v>1324</v>
      </c>
    </row>
    <row r="1738" spans="1:12" ht="56.25" customHeight="1">
      <c r="A1738" s="97">
        <v>25</v>
      </c>
      <c r="B1738" s="122" t="s">
        <v>10189</v>
      </c>
      <c r="C1738" s="123">
        <v>42587</v>
      </c>
      <c r="D1738" s="97" t="s">
        <v>13853</v>
      </c>
      <c r="E1738" s="97" t="s">
        <v>1313</v>
      </c>
      <c r="F1738" s="97">
        <v>10793229</v>
      </c>
      <c r="G1738" s="97"/>
      <c r="H1738" s="124" t="s">
        <v>3704</v>
      </c>
      <c r="I1738" s="125">
        <v>515277.25</v>
      </c>
      <c r="J1738" s="125">
        <v>0</v>
      </c>
      <c r="K1738" s="126">
        <v>515277.25</v>
      </c>
      <c r="L1738" s="100" t="s">
        <v>1324</v>
      </c>
    </row>
    <row r="1739" spans="1:12" ht="56.25" customHeight="1">
      <c r="A1739" s="97">
        <v>25</v>
      </c>
      <c r="B1739" s="122" t="s">
        <v>10189</v>
      </c>
      <c r="C1739" s="123">
        <v>42587</v>
      </c>
      <c r="D1739" s="97" t="s">
        <v>13854</v>
      </c>
      <c r="E1739" s="97" t="s">
        <v>1313</v>
      </c>
      <c r="F1739" s="97">
        <v>10793251</v>
      </c>
      <c r="G1739" s="97"/>
      <c r="H1739" s="124" t="s">
        <v>13855</v>
      </c>
      <c r="I1739" s="125">
        <v>553512.15</v>
      </c>
      <c r="J1739" s="125">
        <v>0</v>
      </c>
      <c r="K1739" s="126">
        <v>553512.15</v>
      </c>
      <c r="L1739" s="100" t="s">
        <v>1324</v>
      </c>
    </row>
    <row r="1740" spans="1:12" ht="56.25" customHeight="1">
      <c r="A1740" s="97">
        <v>25</v>
      </c>
      <c r="B1740" s="122" t="s">
        <v>10189</v>
      </c>
      <c r="C1740" s="123">
        <v>42587</v>
      </c>
      <c r="D1740" s="97" t="s">
        <v>13856</v>
      </c>
      <c r="E1740" s="97" t="s">
        <v>1313</v>
      </c>
      <c r="F1740" s="97">
        <v>10793258</v>
      </c>
      <c r="G1740" s="97"/>
      <c r="H1740" s="124" t="s">
        <v>3705</v>
      </c>
      <c r="I1740" s="125">
        <v>224245.65</v>
      </c>
      <c r="J1740" s="125">
        <v>0</v>
      </c>
      <c r="K1740" s="126">
        <v>224245.65</v>
      </c>
      <c r="L1740" s="100" t="s">
        <v>1324</v>
      </c>
    </row>
    <row r="1741" spans="1:12" ht="56.25" customHeight="1">
      <c r="A1741" s="97">
        <v>25</v>
      </c>
      <c r="B1741" s="122" t="s">
        <v>10189</v>
      </c>
      <c r="C1741" s="123">
        <v>42587</v>
      </c>
      <c r="D1741" s="97" t="s">
        <v>13857</v>
      </c>
      <c r="E1741" s="97" t="s">
        <v>1313</v>
      </c>
      <c r="F1741" s="97">
        <v>10793259</v>
      </c>
      <c r="G1741" s="97"/>
      <c r="H1741" s="124" t="s">
        <v>3706</v>
      </c>
      <c r="I1741" s="125">
        <v>362569.25</v>
      </c>
      <c r="J1741" s="125">
        <v>0</v>
      </c>
      <c r="K1741" s="126">
        <v>362569.25</v>
      </c>
      <c r="L1741" s="100" t="s">
        <v>1324</v>
      </c>
    </row>
    <row r="1742" spans="1:12" ht="56.25" customHeight="1">
      <c r="A1742" s="97">
        <v>25</v>
      </c>
      <c r="B1742" s="122" t="s">
        <v>10189</v>
      </c>
      <c r="C1742" s="123">
        <v>42587</v>
      </c>
      <c r="D1742" s="97" t="s">
        <v>13858</v>
      </c>
      <c r="E1742" s="97" t="s">
        <v>1313</v>
      </c>
      <c r="F1742" s="97">
        <v>10793262</v>
      </c>
      <c r="G1742" s="97"/>
      <c r="H1742" s="124" t="s">
        <v>3707</v>
      </c>
      <c r="I1742" s="125">
        <v>10083.450000000001</v>
      </c>
      <c r="J1742" s="125">
        <v>0</v>
      </c>
      <c r="K1742" s="126">
        <v>10083.450000000001</v>
      </c>
      <c r="L1742" s="100" t="s">
        <v>1324</v>
      </c>
    </row>
    <row r="1743" spans="1:12" ht="56.25" customHeight="1">
      <c r="A1743" s="97">
        <v>25</v>
      </c>
      <c r="B1743" s="122" t="s">
        <v>10189</v>
      </c>
      <c r="C1743" s="123">
        <v>42587</v>
      </c>
      <c r="D1743" s="97" t="s">
        <v>13859</v>
      </c>
      <c r="E1743" s="97" t="s">
        <v>1313</v>
      </c>
      <c r="F1743" s="97">
        <v>10793263</v>
      </c>
      <c r="G1743" s="97"/>
      <c r="H1743" s="124" t="s">
        <v>3708</v>
      </c>
      <c r="I1743" s="125">
        <v>440746.29</v>
      </c>
      <c r="J1743" s="125">
        <v>0</v>
      </c>
      <c r="K1743" s="126">
        <v>440746.29</v>
      </c>
      <c r="L1743" s="100" t="s">
        <v>1324</v>
      </c>
    </row>
    <row r="1744" spans="1:12" ht="56.25" customHeight="1">
      <c r="A1744" s="97">
        <v>25</v>
      </c>
      <c r="B1744" s="122" t="s">
        <v>10189</v>
      </c>
      <c r="C1744" s="123">
        <v>42587</v>
      </c>
      <c r="D1744" s="97" t="s">
        <v>13860</v>
      </c>
      <c r="E1744" s="97" t="s">
        <v>1313</v>
      </c>
      <c r="F1744" s="97">
        <v>10793375</v>
      </c>
      <c r="G1744" s="97"/>
      <c r="H1744" s="124" t="s">
        <v>13861</v>
      </c>
      <c r="I1744" s="125">
        <v>201574.39</v>
      </c>
      <c r="J1744" s="125">
        <v>0</v>
      </c>
      <c r="K1744" s="126">
        <v>201574.39</v>
      </c>
      <c r="L1744" s="100" t="s">
        <v>1324</v>
      </c>
    </row>
    <row r="1745" spans="1:12" ht="56.25" customHeight="1">
      <c r="A1745" s="97">
        <v>25</v>
      </c>
      <c r="B1745" s="122" t="s">
        <v>10189</v>
      </c>
      <c r="C1745" s="123">
        <v>42587</v>
      </c>
      <c r="D1745" s="97" t="s">
        <v>13862</v>
      </c>
      <c r="E1745" s="97" t="s">
        <v>1313</v>
      </c>
      <c r="F1745" s="97">
        <v>10793447</v>
      </c>
      <c r="G1745" s="97"/>
      <c r="H1745" s="124" t="s">
        <v>3709</v>
      </c>
      <c r="I1745" s="125">
        <v>670902.85</v>
      </c>
      <c r="J1745" s="125">
        <v>0</v>
      </c>
      <c r="K1745" s="126">
        <v>670902.85</v>
      </c>
      <c r="L1745" s="100" t="s">
        <v>1324</v>
      </c>
    </row>
    <row r="1746" spans="1:12" ht="56.25" customHeight="1">
      <c r="A1746" s="97">
        <v>25</v>
      </c>
      <c r="B1746" s="122" t="s">
        <v>10189</v>
      </c>
      <c r="C1746" s="123">
        <v>42590</v>
      </c>
      <c r="D1746" s="97" t="s">
        <v>13877</v>
      </c>
      <c r="E1746" s="97" t="s">
        <v>1313</v>
      </c>
      <c r="F1746" s="97">
        <v>10793656</v>
      </c>
      <c r="G1746" s="97"/>
      <c r="H1746" s="124" t="s">
        <v>3715</v>
      </c>
      <c r="I1746" s="125">
        <v>1251770.01</v>
      </c>
      <c r="J1746" s="125">
        <v>0</v>
      </c>
      <c r="K1746" s="126">
        <v>1251770.01</v>
      </c>
      <c r="L1746" s="100" t="s">
        <v>1324</v>
      </c>
    </row>
    <row r="1747" spans="1:12" ht="56.25" customHeight="1">
      <c r="A1747" s="97">
        <v>25</v>
      </c>
      <c r="B1747" s="122" t="s">
        <v>10189</v>
      </c>
      <c r="C1747" s="123">
        <v>42590</v>
      </c>
      <c r="D1747" s="97" t="s">
        <v>13878</v>
      </c>
      <c r="E1747" s="97" t="s">
        <v>1313</v>
      </c>
      <c r="F1747" s="97">
        <v>10793657</v>
      </c>
      <c r="G1747" s="97"/>
      <c r="H1747" s="124" t="s">
        <v>3716</v>
      </c>
      <c r="I1747" s="125">
        <v>1589899.04</v>
      </c>
      <c r="J1747" s="125">
        <v>0</v>
      </c>
      <c r="K1747" s="126">
        <v>1589899.04</v>
      </c>
      <c r="L1747" s="100" t="s">
        <v>1324</v>
      </c>
    </row>
    <row r="1748" spans="1:12" ht="56.25" customHeight="1">
      <c r="A1748" s="97">
        <v>25</v>
      </c>
      <c r="B1748" s="122" t="s">
        <v>10189</v>
      </c>
      <c r="C1748" s="123">
        <v>42590</v>
      </c>
      <c r="D1748" s="97" t="s">
        <v>13879</v>
      </c>
      <c r="E1748" s="97" t="s">
        <v>1313</v>
      </c>
      <c r="F1748" s="97">
        <v>10793700</v>
      </c>
      <c r="G1748" s="97"/>
      <c r="H1748" s="124" t="s">
        <v>3717</v>
      </c>
      <c r="I1748" s="125">
        <v>1459984.05</v>
      </c>
      <c r="J1748" s="125">
        <v>0</v>
      </c>
      <c r="K1748" s="126">
        <v>1459984.05</v>
      </c>
      <c r="L1748" s="100" t="s">
        <v>1324</v>
      </c>
    </row>
    <row r="1749" spans="1:12" ht="56.25" customHeight="1">
      <c r="A1749" s="97">
        <v>25</v>
      </c>
      <c r="B1749" s="122" t="s">
        <v>10189</v>
      </c>
      <c r="C1749" s="123">
        <v>42590</v>
      </c>
      <c r="D1749" s="97" t="s">
        <v>13880</v>
      </c>
      <c r="E1749" s="97" t="s">
        <v>1313</v>
      </c>
      <c r="F1749" s="97">
        <v>10793704</v>
      </c>
      <c r="G1749" s="97"/>
      <c r="H1749" s="124" t="s">
        <v>3718</v>
      </c>
      <c r="I1749" s="125">
        <v>1459984.05</v>
      </c>
      <c r="J1749" s="125">
        <v>0</v>
      </c>
      <c r="K1749" s="126">
        <v>1459984.05</v>
      </c>
      <c r="L1749" s="100" t="s">
        <v>1324</v>
      </c>
    </row>
    <row r="1750" spans="1:12" ht="56.25" customHeight="1">
      <c r="A1750" s="97">
        <v>25</v>
      </c>
      <c r="B1750" s="122" t="s">
        <v>10189</v>
      </c>
      <c r="C1750" s="123">
        <v>42590</v>
      </c>
      <c r="D1750" s="97" t="s">
        <v>13881</v>
      </c>
      <c r="E1750" s="97" t="s">
        <v>1313</v>
      </c>
      <c r="F1750" s="97">
        <v>10793663</v>
      </c>
      <c r="G1750" s="97"/>
      <c r="H1750" s="124" t="s">
        <v>3719</v>
      </c>
      <c r="I1750" s="125">
        <v>400000</v>
      </c>
      <c r="J1750" s="125">
        <v>0</v>
      </c>
      <c r="K1750" s="126">
        <v>400000</v>
      </c>
      <c r="L1750" s="100" t="s">
        <v>1324</v>
      </c>
    </row>
    <row r="1751" spans="1:12" ht="56.25" customHeight="1">
      <c r="A1751" s="97">
        <v>25</v>
      </c>
      <c r="B1751" s="122" t="s">
        <v>10189</v>
      </c>
      <c r="C1751" s="123">
        <v>42590</v>
      </c>
      <c r="D1751" s="97" t="s">
        <v>13882</v>
      </c>
      <c r="E1751" s="97" t="s">
        <v>1313</v>
      </c>
      <c r="F1751" s="97">
        <v>10793531</v>
      </c>
      <c r="G1751" s="97"/>
      <c r="H1751" s="124" t="s">
        <v>3720</v>
      </c>
      <c r="I1751" s="125">
        <v>373781.23</v>
      </c>
      <c r="J1751" s="125">
        <v>0</v>
      </c>
      <c r="K1751" s="126">
        <v>373781.23</v>
      </c>
      <c r="L1751" s="100" t="s">
        <v>1324</v>
      </c>
    </row>
    <row r="1752" spans="1:12" ht="56.25" customHeight="1">
      <c r="A1752" s="97">
        <v>25</v>
      </c>
      <c r="B1752" s="122" t="s">
        <v>10189</v>
      </c>
      <c r="C1752" s="123">
        <v>42590</v>
      </c>
      <c r="D1752" s="97" t="s">
        <v>13883</v>
      </c>
      <c r="E1752" s="97" t="s">
        <v>1313</v>
      </c>
      <c r="F1752" s="97">
        <v>10793546</v>
      </c>
      <c r="G1752" s="97"/>
      <c r="H1752" s="124" t="s">
        <v>3721</v>
      </c>
      <c r="I1752" s="125">
        <v>82914.61</v>
      </c>
      <c r="J1752" s="125">
        <v>0</v>
      </c>
      <c r="K1752" s="126">
        <v>82914.61</v>
      </c>
      <c r="L1752" s="100" t="s">
        <v>1324</v>
      </c>
    </row>
    <row r="1753" spans="1:12" ht="56.25" customHeight="1">
      <c r="A1753" s="97">
        <v>25</v>
      </c>
      <c r="B1753" s="122" t="s">
        <v>10189</v>
      </c>
      <c r="C1753" s="123">
        <v>42590</v>
      </c>
      <c r="D1753" s="97" t="s">
        <v>13884</v>
      </c>
      <c r="E1753" s="97" t="s">
        <v>1313</v>
      </c>
      <c r="F1753" s="97">
        <v>10793502</v>
      </c>
      <c r="G1753" s="97"/>
      <c r="H1753" s="124" t="s">
        <v>3722</v>
      </c>
      <c r="I1753" s="125">
        <v>1110024.18</v>
      </c>
      <c r="J1753" s="125">
        <v>0</v>
      </c>
      <c r="K1753" s="126">
        <v>1110024.18</v>
      </c>
      <c r="L1753" s="100" t="s">
        <v>1324</v>
      </c>
    </row>
    <row r="1754" spans="1:12" ht="56.25" customHeight="1">
      <c r="A1754" s="97">
        <v>25</v>
      </c>
      <c r="B1754" s="122" t="s">
        <v>10189</v>
      </c>
      <c r="C1754" s="123">
        <v>42590</v>
      </c>
      <c r="D1754" s="97" t="s">
        <v>13885</v>
      </c>
      <c r="E1754" s="97" t="s">
        <v>1313</v>
      </c>
      <c r="F1754" s="97">
        <v>10793465</v>
      </c>
      <c r="G1754" s="97"/>
      <c r="H1754" s="124" t="s">
        <v>3723</v>
      </c>
      <c r="I1754" s="125">
        <v>1013223</v>
      </c>
      <c r="J1754" s="125">
        <v>0</v>
      </c>
      <c r="K1754" s="126">
        <v>1013223</v>
      </c>
      <c r="L1754" s="100" t="s">
        <v>1324</v>
      </c>
    </row>
    <row r="1755" spans="1:12" ht="56.25" customHeight="1">
      <c r="A1755" s="97">
        <v>25</v>
      </c>
      <c r="B1755" s="122" t="s">
        <v>10189</v>
      </c>
      <c r="C1755" s="123">
        <v>42590</v>
      </c>
      <c r="D1755" s="97" t="s">
        <v>13886</v>
      </c>
      <c r="E1755" s="97" t="s">
        <v>1313</v>
      </c>
      <c r="F1755" s="97">
        <v>10793451</v>
      </c>
      <c r="G1755" s="97"/>
      <c r="H1755" s="124" t="s">
        <v>13887</v>
      </c>
      <c r="I1755" s="125">
        <v>645390.86</v>
      </c>
      <c r="J1755" s="125">
        <v>0</v>
      </c>
      <c r="K1755" s="126">
        <v>645390.86</v>
      </c>
      <c r="L1755" s="100" t="s">
        <v>1324</v>
      </c>
    </row>
    <row r="1756" spans="1:12" ht="56.25" customHeight="1">
      <c r="A1756" s="97">
        <v>25</v>
      </c>
      <c r="B1756" s="122" t="s">
        <v>10189</v>
      </c>
      <c r="C1756" s="123">
        <v>42590</v>
      </c>
      <c r="D1756" s="97" t="s">
        <v>13888</v>
      </c>
      <c r="E1756" s="97" t="s">
        <v>1313</v>
      </c>
      <c r="F1756" s="97">
        <v>10793547</v>
      </c>
      <c r="G1756" s="97"/>
      <c r="H1756" s="124" t="s">
        <v>3724</v>
      </c>
      <c r="I1756" s="125">
        <v>707072</v>
      </c>
      <c r="J1756" s="125">
        <v>0</v>
      </c>
      <c r="K1756" s="126">
        <v>707072</v>
      </c>
      <c r="L1756" s="100" t="s">
        <v>1324</v>
      </c>
    </row>
    <row r="1757" spans="1:12" ht="56.25" customHeight="1">
      <c r="A1757" s="97">
        <v>25</v>
      </c>
      <c r="B1757" s="122" t="s">
        <v>10189</v>
      </c>
      <c r="C1757" s="123">
        <v>42591</v>
      </c>
      <c r="D1757" s="97" t="s">
        <v>13907</v>
      </c>
      <c r="E1757" s="97" t="s">
        <v>1313</v>
      </c>
      <c r="F1757" s="97">
        <v>10795221</v>
      </c>
      <c r="G1757" s="97"/>
      <c r="H1757" s="124" t="s">
        <v>3740</v>
      </c>
      <c r="I1757" s="125">
        <v>1452895.02</v>
      </c>
      <c r="J1757" s="125">
        <v>0</v>
      </c>
      <c r="K1757" s="126">
        <v>1452895.02</v>
      </c>
      <c r="L1757" s="100" t="s">
        <v>1324</v>
      </c>
    </row>
    <row r="1758" spans="1:12" ht="56.25" customHeight="1">
      <c r="A1758" s="97">
        <v>25</v>
      </c>
      <c r="B1758" s="122" t="s">
        <v>10189</v>
      </c>
      <c r="C1758" s="123">
        <v>42591</v>
      </c>
      <c r="D1758" s="97" t="s">
        <v>13908</v>
      </c>
      <c r="E1758" s="97" t="s">
        <v>1313</v>
      </c>
      <c r="F1758" s="97">
        <v>10795223</v>
      </c>
      <c r="G1758" s="97"/>
      <c r="H1758" s="124" t="s">
        <v>3741</v>
      </c>
      <c r="I1758" s="125">
        <v>1448210.22</v>
      </c>
      <c r="J1758" s="125">
        <v>0</v>
      </c>
      <c r="K1758" s="126">
        <v>1448210.22</v>
      </c>
      <c r="L1758" s="100" t="s">
        <v>1324</v>
      </c>
    </row>
    <row r="1759" spans="1:12" ht="56.25" customHeight="1">
      <c r="A1759" s="97">
        <v>25</v>
      </c>
      <c r="B1759" s="122" t="s">
        <v>10189</v>
      </c>
      <c r="C1759" s="123">
        <v>42591</v>
      </c>
      <c r="D1759" s="97" t="s">
        <v>13899</v>
      </c>
      <c r="E1759" s="97" t="s">
        <v>6</v>
      </c>
      <c r="F1759" s="97">
        <v>860315</v>
      </c>
      <c r="G1759" s="97"/>
      <c r="H1759" s="124" t="s">
        <v>3733</v>
      </c>
      <c r="I1759" s="125">
        <v>0</v>
      </c>
      <c r="J1759" s="125">
        <v>103336.22</v>
      </c>
      <c r="K1759" s="126">
        <v>103336.22</v>
      </c>
      <c r="L1759" s="100" t="s">
        <v>1324</v>
      </c>
    </row>
    <row r="1760" spans="1:12" ht="56.25" customHeight="1">
      <c r="A1760" s="97">
        <v>25</v>
      </c>
      <c r="B1760" s="122" t="s">
        <v>10189</v>
      </c>
      <c r="C1760" s="123">
        <v>42592</v>
      </c>
      <c r="D1760" s="97" t="s">
        <v>13924</v>
      </c>
      <c r="E1760" s="97" t="s">
        <v>1313</v>
      </c>
      <c r="F1760" s="97">
        <v>10808339</v>
      </c>
      <c r="G1760" s="97"/>
      <c r="H1760" s="124" t="s">
        <v>3749</v>
      </c>
      <c r="I1760" s="125">
        <v>415613.44</v>
      </c>
      <c r="J1760" s="125">
        <v>0</v>
      </c>
      <c r="K1760" s="126">
        <v>415613.44</v>
      </c>
      <c r="L1760" s="100" t="s">
        <v>1324</v>
      </c>
    </row>
    <row r="1761" spans="1:12" ht="56.25" customHeight="1">
      <c r="A1761" s="97">
        <v>25</v>
      </c>
      <c r="B1761" s="122" t="s">
        <v>10189</v>
      </c>
      <c r="C1761" s="123">
        <v>42592</v>
      </c>
      <c r="D1761" s="97" t="s">
        <v>13925</v>
      </c>
      <c r="E1761" s="97" t="s">
        <v>1313</v>
      </c>
      <c r="F1761" s="97">
        <v>10808338</v>
      </c>
      <c r="G1761" s="97"/>
      <c r="H1761" s="124" t="s">
        <v>3750</v>
      </c>
      <c r="I1761" s="125">
        <v>284409.71999999997</v>
      </c>
      <c r="J1761" s="125">
        <v>0</v>
      </c>
      <c r="K1761" s="126">
        <v>284409.71999999997</v>
      </c>
      <c r="L1761" s="100" t="s">
        <v>1324</v>
      </c>
    </row>
    <row r="1762" spans="1:12" ht="56.25" customHeight="1">
      <c r="A1762" s="97">
        <v>25</v>
      </c>
      <c r="B1762" s="122" t="s">
        <v>10189</v>
      </c>
      <c r="C1762" s="123">
        <v>42592</v>
      </c>
      <c r="D1762" s="97" t="s">
        <v>13926</v>
      </c>
      <c r="E1762" s="97" t="s">
        <v>1313</v>
      </c>
      <c r="F1762" s="97">
        <v>10808336</v>
      </c>
      <c r="G1762" s="97"/>
      <c r="H1762" s="124" t="s">
        <v>3751</v>
      </c>
      <c r="I1762" s="125">
        <v>215642.69</v>
      </c>
      <c r="J1762" s="125">
        <v>0</v>
      </c>
      <c r="K1762" s="126">
        <v>215642.69</v>
      </c>
      <c r="L1762" s="100" t="s">
        <v>1324</v>
      </c>
    </row>
    <row r="1763" spans="1:12" ht="56.25" customHeight="1">
      <c r="A1763" s="97">
        <v>25</v>
      </c>
      <c r="B1763" s="122" t="s">
        <v>10189</v>
      </c>
      <c r="C1763" s="123">
        <v>42592</v>
      </c>
      <c r="D1763" s="97" t="s">
        <v>13927</v>
      </c>
      <c r="E1763" s="97" t="s">
        <v>1313</v>
      </c>
      <c r="F1763" s="97">
        <v>10808335</v>
      </c>
      <c r="G1763" s="97"/>
      <c r="H1763" s="124" t="s">
        <v>3752</v>
      </c>
      <c r="I1763" s="125">
        <v>907512.05</v>
      </c>
      <c r="J1763" s="125">
        <v>0</v>
      </c>
      <c r="K1763" s="126">
        <v>907512.05</v>
      </c>
      <c r="L1763" s="100" t="s">
        <v>1324</v>
      </c>
    </row>
    <row r="1764" spans="1:12" ht="56.25" customHeight="1">
      <c r="A1764" s="97">
        <v>25</v>
      </c>
      <c r="B1764" s="122" t="s">
        <v>10189</v>
      </c>
      <c r="C1764" s="123">
        <v>42592</v>
      </c>
      <c r="D1764" s="97" t="s">
        <v>13928</v>
      </c>
      <c r="E1764" s="97" t="s">
        <v>1313</v>
      </c>
      <c r="F1764" s="97">
        <v>10808332</v>
      </c>
      <c r="G1764" s="97"/>
      <c r="H1764" s="124" t="s">
        <v>3753</v>
      </c>
      <c r="I1764" s="125">
        <v>385369.51</v>
      </c>
      <c r="J1764" s="125">
        <v>0</v>
      </c>
      <c r="K1764" s="126">
        <v>385369.51</v>
      </c>
      <c r="L1764" s="100" t="s">
        <v>1324</v>
      </c>
    </row>
    <row r="1765" spans="1:12" ht="56.25" customHeight="1">
      <c r="A1765" s="97">
        <v>25</v>
      </c>
      <c r="B1765" s="122" t="s">
        <v>10189</v>
      </c>
      <c r="C1765" s="123">
        <v>42592</v>
      </c>
      <c r="D1765" s="97" t="s">
        <v>13929</v>
      </c>
      <c r="E1765" s="97" t="s">
        <v>1313</v>
      </c>
      <c r="F1765" s="97">
        <v>10808331</v>
      </c>
      <c r="G1765" s="97"/>
      <c r="H1765" s="124" t="s">
        <v>3754</v>
      </c>
      <c r="I1765" s="125">
        <v>195053.95</v>
      </c>
      <c r="J1765" s="125">
        <v>0</v>
      </c>
      <c r="K1765" s="126">
        <v>195053.95</v>
      </c>
      <c r="L1765" s="100" t="s">
        <v>1324</v>
      </c>
    </row>
    <row r="1766" spans="1:12" ht="56.25" customHeight="1">
      <c r="A1766" s="97">
        <v>25</v>
      </c>
      <c r="B1766" s="122" t="s">
        <v>10189</v>
      </c>
      <c r="C1766" s="123">
        <v>42592</v>
      </c>
      <c r="D1766" s="97" t="s">
        <v>13930</v>
      </c>
      <c r="E1766" s="97" t="s">
        <v>1313</v>
      </c>
      <c r="F1766" s="97">
        <v>10808330</v>
      </c>
      <c r="G1766" s="97"/>
      <c r="H1766" s="124" t="s">
        <v>3755</v>
      </c>
      <c r="I1766" s="125">
        <v>659305.91</v>
      </c>
      <c r="J1766" s="125">
        <v>0</v>
      </c>
      <c r="K1766" s="126">
        <v>659305.91</v>
      </c>
      <c r="L1766" s="100" t="s">
        <v>1324</v>
      </c>
    </row>
    <row r="1767" spans="1:12" ht="56.25" customHeight="1">
      <c r="A1767" s="97">
        <v>25</v>
      </c>
      <c r="B1767" s="122" t="s">
        <v>10189</v>
      </c>
      <c r="C1767" s="123">
        <v>42592</v>
      </c>
      <c r="D1767" s="97" t="s">
        <v>13931</v>
      </c>
      <c r="E1767" s="97" t="s">
        <v>1313</v>
      </c>
      <c r="F1767" s="97">
        <v>10808327</v>
      </c>
      <c r="G1767" s="97"/>
      <c r="H1767" s="124" t="s">
        <v>3756</v>
      </c>
      <c r="I1767" s="125">
        <v>512651.44</v>
      </c>
      <c r="J1767" s="125">
        <v>0</v>
      </c>
      <c r="K1767" s="126">
        <v>512651.44</v>
      </c>
      <c r="L1767" s="100" t="s">
        <v>1324</v>
      </c>
    </row>
    <row r="1768" spans="1:12" ht="56.25" customHeight="1">
      <c r="A1768" s="97">
        <v>25</v>
      </c>
      <c r="B1768" s="122" t="s">
        <v>10189</v>
      </c>
      <c r="C1768" s="123">
        <v>42592</v>
      </c>
      <c r="D1768" s="97" t="s">
        <v>13932</v>
      </c>
      <c r="E1768" s="97" t="s">
        <v>1313</v>
      </c>
      <c r="F1768" s="97">
        <v>10808325</v>
      </c>
      <c r="G1768" s="97"/>
      <c r="H1768" s="124" t="s">
        <v>3757</v>
      </c>
      <c r="I1768" s="125">
        <v>467284.72</v>
      </c>
      <c r="J1768" s="125">
        <v>0</v>
      </c>
      <c r="K1768" s="126">
        <v>467284.72</v>
      </c>
      <c r="L1768" s="100" t="s">
        <v>1324</v>
      </c>
    </row>
    <row r="1769" spans="1:12" ht="56.25" customHeight="1">
      <c r="A1769" s="97">
        <v>25</v>
      </c>
      <c r="B1769" s="122" t="s">
        <v>10189</v>
      </c>
      <c r="C1769" s="123">
        <v>42592</v>
      </c>
      <c r="D1769" s="97" t="s">
        <v>13933</v>
      </c>
      <c r="E1769" s="97" t="s">
        <v>1313</v>
      </c>
      <c r="F1769" s="97">
        <v>10808322</v>
      </c>
      <c r="G1769" s="97"/>
      <c r="H1769" s="124" t="s">
        <v>3758</v>
      </c>
      <c r="I1769" s="125">
        <v>69553.23</v>
      </c>
      <c r="J1769" s="125">
        <v>0</v>
      </c>
      <c r="K1769" s="126">
        <v>69553.23</v>
      </c>
      <c r="L1769" s="100" t="s">
        <v>1324</v>
      </c>
    </row>
    <row r="1770" spans="1:12" ht="56.25" customHeight="1">
      <c r="A1770" s="97">
        <v>25</v>
      </c>
      <c r="B1770" s="122" t="s">
        <v>10189</v>
      </c>
      <c r="C1770" s="123">
        <v>42592</v>
      </c>
      <c r="D1770" s="97" t="s">
        <v>13934</v>
      </c>
      <c r="E1770" s="97" t="s">
        <v>1313</v>
      </c>
      <c r="F1770" s="97">
        <v>10808320</v>
      </c>
      <c r="G1770" s="97"/>
      <c r="H1770" s="124" t="s">
        <v>3759</v>
      </c>
      <c r="I1770" s="125">
        <v>996298.69</v>
      </c>
      <c r="J1770" s="125">
        <v>0</v>
      </c>
      <c r="K1770" s="126">
        <v>996298.69</v>
      </c>
      <c r="L1770" s="100" t="s">
        <v>1324</v>
      </c>
    </row>
    <row r="1771" spans="1:12" ht="56.25" customHeight="1">
      <c r="A1771" s="97">
        <v>25</v>
      </c>
      <c r="B1771" s="122" t="s">
        <v>10189</v>
      </c>
      <c r="C1771" s="123">
        <v>42592</v>
      </c>
      <c r="D1771" s="97" t="s">
        <v>13935</v>
      </c>
      <c r="E1771" s="97" t="s">
        <v>1313</v>
      </c>
      <c r="F1771" s="97">
        <v>10808321</v>
      </c>
      <c r="G1771" s="97"/>
      <c r="H1771" s="124" t="s">
        <v>3760</v>
      </c>
      <c r="I1771" s="125">
        <v>172901.93</v>
      </c>
      <c r="J1771" s="125">
        <v>0</v>
      </c>
      <c r="K1771" s="126">
        <v>172901.93</v>
      </c>
      <c r="L1771" s="100" t="s">
        <v>1324</v>
      </c>
    </row>
    <row r="1772" spans="1:12" ht="56.25" customHeight="1">
      <c r="A1772" s="97">
        <v>25</v>
      </c>
      <c r="B1772" s="122" t="s">
        <v>10189</v>
      </c>
      <c r="C1772" s="123">
        <v>42592</v>
      </c>
      <c r="D1772" s="97" t="s">
        <v>13936</v>
      </c>
      <c r="E1772" s="97" t="s">
        <v>1313</v>
      </c>
      <c r="F1772" s="97">
        <v>10808319</v>
      </c>
      <c r="G1772" s="97"/>
      <c r="H1772" s="124" t="s">
        <v>3761</v>
      </c>
      <c r="I1772" s="125">
        <v>323553.28999999998</v>
      </c>
      <c r="J1772" s="125">
        <v>0</v>
      </c>
      <c r="K1772" s="126">
        <v>323553.28999999998</v>
      </c>
      <c r="L1772" s="100" t="s">
        <v>1324</v>
      </c>
    </row>
    <row r="1773" spans="1:12" ht="56.25" customHeight="1">
      <c r="A1773" s="97">
        <v>25</v>
      </c>
      <c r="B1773" s="122" t="s">
        <v>10189</v>
      </c>
      <c r="C1773" s="123">
        <v>42592</v>
      </c>
      <c r="D1773" s="97" t="s">
        <v>13937</v>
      </c>
      <c r="E1773" s="97" t="s">
        <v>1313</v>
      </c>
      <c r="F1773" s="97">
        <v>10808318</v>
      </c>
      <c r="G1773" s="97"/>
      <c r="H1773" s="124" t="s">
        <v>3762</v>
      </c>
      <c r="I1773" s="125">
        <v>383459.69</v>
      </c>
      <c r="J1773" s="125">
        <v>0</v>
      </c>
      <c r="K1773" s="126">
        <v>383459.69</v>
      </c>
      <c r="L1773" s="100" t="s">
        <v>1324</v>
      </c>
    </row>
    <row r="1774" spans="1:12" ht="56.25" customHeight="1">
      <c r="A1774" s="97">
        <v>25</v>
      </c>
      <c r="B1774" s="122" t="s">
        <v>10189</v>
      </c>
      <c r="C1774" s="123">
        <v>42592</v>
      </c>
      <c r="D1774" s="97" t="s">
        <v>13938</v>
      </c>
      <c r="E1774" s="97" t="s">
        <v>1313</v>
      </c>
      <c r="F1774" s="97">
        <v>10808317</v>
      </c>
      <c r="G1774" s="97"/>
      <c r="H1774" s="124" t="s">
        <v>3763</v>
      </c>
      <c r="I1774" s="125">
        <v>484865.99</v>
      </c>
      <c r="J1774" s="125">
        <v>0</v>
      </c>
      <c r="K1774" s="126">
        <v>484865.99</v>
      </c>
      <c r="L1774" s="100" t="s">
        <v>1324</v>
      </c>
    </row>
    <row r="1775" spans="1:12" ht="56.25" customHeight="1">
      <c r="A1775" s="97">
        <v>25</v>
      </c>
      <c r="B1775" s="122" t="s">
        <v>10189</v>
      </c>
      <c r="C1775" s="123">
        <v>42592</v>
      </c>
      <c r="D1775" s="97" t="s">
        <v>13939</v>
      </c>
      <c r="E1775" s="97" t="s">
        <v>1313</v>
      </c>
      <c r="F1775" s="97">
        <v>10808299</v>
      </c>
      <c r="G1775" s="97"/>
      <c r="H1775" s="124" t="s">
        <v>3764</v>
      </c>
      <c r="I1775" s="125">
        <v>119302.09</v>
      </c>
      <c r="J1775" s="125">
        <v>0</v>
      </c>
      <c r="K1775" s="126">
        <v>119302.09</v>
      </c>
      <c r="L1775" s="100" t="s">
        <v>1324</v>
      </c>
    </row>
    <row r="1776" spans="1:12" ht="56.25" customHeight="1">
      <c r="A1776" s="97">
        <v>25</v>
      </c>
      <c r="B1776" s="122" t="s">
        <v>10189</v>
      </c>
      <c r="C1776" s="123">
        <v>42592</v>
      </c>
      <c r="D1776" s="97" t="s">
        <v>13940</v>
      </c>
      <c r="E1776" s="97" t="s">
        <v>1313</v>
      </c>
      <c r="F1776" s="97">
        <v>10799597</v>
      </c>
      <c r="G1776" s="97"/>
      <c r="H1776" s="124" t="s">
        <v>3765</v>
      </c>
      <c r="I1776" s="125">
        <v>1418592.58</v>
      </c>
      <c r="J1776" s="125">
        <v>0</v>
      </c>
      <c r="K1776" s="126">
        <v>1418592.58</v>
      </c>
      <c r="L1776" s="100" t="s">
        <v>1324</v>
      </c>
    </row>
    <row r="1777" spans="1:12" ht="56.25" customHeight="1">
      <c r="A1777" s="97">
        <v>25</v>
      </c>
      <c r="B1777" s="122" t="s">
        <v>10189</v>
      </c>
      <c r="C1777" s="123">
        <v>42592</v>
      </c>
      <c r="D1777" s="97" t="s">
        <v>13941</v>
      </c>
      <c r="E1777" s="97" t="s">
        <v>1313</v>
      </c>
      <c r="F1777" s="97">
        <v>10801180</v>
      </c>
      <c r="G1777" s="97"/>
      <c r="H1777" s="124" t="s">
        <v>3766</v>
      </c>
      <c r="I1777" s="125">
        <v>707072</v>
      </c>
      <c r="J1777" s="125">
        <v>0</v>
      </c>
      <c r="K1777" s="126">
        <v>707072</v>
      </c>
      <c r="L1777" s="100" t="s">
        <v>1324</v>
      </c>
    </row>
    <row r="1778" spans="1:12" ht="56.25" customHeight="1">
      <c r="A1778" s="97">
        <v>25</v>
      </c>
      <c r="B1778" s="122" t="s">
        <v>10189</v>
      </c>
      <c r="C1778" s="123">
        <v>42592</v>
      </c>
      <c r="D1778" s="97" t="s">
        <v>13942</v>
      </c>
      <c r="E1778" s="97" t="s">
        <v>1313</v>
      </c>
      <c r="F1778" s="97">
        <v>10795246</v>
      </c>
      <c r="G1778" s="97"/>
      <c r="H1778" s="124" t="s">
        <v>3767</v>
      </c>
      <c r="I1778" s="125">
        <v>289589.32</v>
      </c>
      <c r="J1778" s="125">
        <v>0</v>
      </c>
      <c r="K1778" s="126">
        <v>289589.32</v>
      </c>
      <c r="L1778" s="100" t="s">
        <v>1324</v>
      </c>
    </row>
    <row r="1779" spans="1:12" ht="56.25" customHeight="1">
      <c r="A1779" s="97">
        <v>25</v>
      </c>
      <c r="B1779" s="122" t="s">
        <v>10189</v>
      </c>
      <c r="C1779" s="123">
        <v>42592</v>
      </c>
      <c r="D1779" s="97" t="s">
        <v>13943</v>
      </c>
      <c r="E1779" s="97" t="s">
        <v>1313</v>
      </c>
      <c r="F1779" s="97">
        <v>10795248</v>
      </c>
      <c r="G1779" s="97"/>
      <c r="H1779" s="124" t="s">
        <v>13944</v>
      </c>
      <c r="I1779" s="125">
        <v>2343972.7799999998</v>
      </c>
      <c r="J1779" s="125">
        <v>0</v>
      </c>
      <c r="K1779" s="126">
        <v>2343972.7799999998</v>
      </c>
      <c r="L1779" s="100" t="s">
        <v>1324</v>
      </c>
    </row>
    <row r="1780" spans="1:12" ht="56.25" customHeight="1">
      <c r="A1780" s="97">
        <v>25</v>
      </c>
      <c r="B1780" s="122" t="s">
        <v>10189</v>
      </c>
      <c r="C1780" s="123">
        <v>42592</v>
      </c>
      <c r="D1780" s="97" t="s">
        <v>13945</v>
      </c>
      <c r="E1780" s="97" t="s">
        <v>1313</v>
      </c>
      <c r="F1780" s="97">
        <v>10795249</v>
      </c>
      <c r="G1780" s="97"/>
      <c r="H1780" s="124" t="s">
        <v>3768</v>
      </c>
      <c r="I1780" s="125">
        <v>383629.12</v>
      </c>
      <c r="J1780" s="125">
        <v>0</v>
      </c>
      <c r="K1780" s="126">
        <v>383629.12</v>
      </c>
      <c r="L1780" s="100" t="s">
        <v>1324</v>
      </c>
    </row>
    <row r="1781" spans="1:12" ht="56.25" customHeight="1">
      <c r="A1781" s="97">
        <v>25</v>
      </c>
      <c r="B1781" s="122" t="s">
        <v>10189</v>
      </c>
      <c r="C1781" s="123">
        <v>42592</v>
      </c>
      <c r="D1781" s="97" t="s">
        <v>13946</v>
      </c>
      <c r="E1781" s="97" t="s">
        <v>1313</v>
      </c>
      <c r="F1781" s="97">
        <v>10795250</v>
      </c>
      <c r="G1781" s="97"/>
      <c r="H1781" s="124" t="s">
        <v>3769</v>
      </c>
      <c r="I1781" s="125">
        <v>529610.57999999996</v>
      </c>
      <c r="J1781" s="125">
        <v>0</v>
      </c>
      <c r="K1781" s="126">
        <v>529610.57999999996</v>
      </c>
      <c r="L1781" s="100" t="s">
        <v>1324</v>
      </c>
    </row>
    <row r="1782" spans="1:12" ht="56.25" customHeight="1">
      <c r="A1782" s="97">
        <v>25</v>
      </c>
      <c r="B1782" s="122" t="s">
        <v>10189</v>
      </c>
      <c r="C1782" s="123">
        <v>42592</v>
      </c>
      <c r="D1782" s="97" t="s">
        <v>13947</v>
      </c>
      <c r="E1782" s="97" t="s">
        <v>1313</v>
      </c>
      <c r="F1782" s="97">
        <v>10795251</v>
      </c>
      <c r="G1782" s="97"/>
      <c r="H1782" s="124" t="s">
        <v>3770</v>
      </c>
      <c r="I1782" s="125">
        <v>481884.6</v>
      </c>
      <c r="J1782" s="125">
        <v>0</v>
      </c>
      <c r="K1782" s="126">
        <v>481884.6</v>
      </c>
      <c r="L1782" s="100" t="s">
        <v>1324</v>
      </c>
    </row>
    <row r="1783" spans="1:12" ht="56.25" customHeight="1">
      <c r="A1783" s="97">
        <v>25</v>
      </c>
      <c r="B1783" s="122" t="s">
        <v>10189</v>
      </c>
      <c r="C1783" s="123">
        <v>42592</v>
      </c>
      <c r="D1783" s="97" t="s">
        <v>13948</v>
      </c>
      <c r="E1783" s="97" t="s">
        <v>1313</v>
      </c>
      <c r="F1783" s="97">
        <v>10795252</v>
      </c>
      <c r="G1783" s="97"/>
      <c r="H1783" s="124" t="s">
        <v>3771</v>
      </c>
      <c r="I1783" s="125">
        <v>226020.28</v>
      </c>
      <c r="J1783" s="125">
        <v>0</v>
      </c>
      <c r="K1783" s="126">
        <v>226020.28</v>
      </c>
      <c r="L1783" s="100" t="s">
        <v>1324</v>
      </c>
    </row>
    <row r="1784" spans="1:12" ht="56.25" customHeight="1">
      <c r="A1784" s="97">
        <v>25</v>
      </c>
      <c r="B1784" s="122" t="s">
        <v>10189</v>
      </c>
      <c r="C1784" s="123">
        <v>42592</v>
      </c>
      <c r="D1784" s="97" t="s">
        <v>13949</v>
      </c>
      <c r="E1784" s="97" t="s">
        <v>1313</v>
      </c>
      <c r="F1784" s="97">
        <v>10795253</v>
      </c>
      <c r="G1784" s="97"/>
      <c r="H1784" s="124" t="s">
        <v>3772</v>
      </c>
      <c r="I1784" s="125">
        <v>316927.17</v>
      </c>
      <c r="J1784" s="125">
        <v>0</v>
      </c>
      <c r="K1784" s="126">
        <v>316927.17</v>
      </c>
      <c r="L1784" s="100" t="s">
        <v>1324</v>
      </c>
    </row>
    <row r="1785" spans="1:12" ht="56.25" customHeight="1">
      <c r="A1785" s="97">
        <v>25</v>
      </c>
      <c r="B1785" s="122" t="s">
        <v>10189</v>
      </c>
      <c r="C1785" s="123">
        <v>42592</v>
      </c>
      <c r="D1785" s="97" t="s">
        <v>13950</v>
      </c>
      <c r="E1785" s="97" t="s">
        <v>1313</v>
      </c>
      <c r="F1785" s="97">
        <v>10795254</v>
      </c>
      <c r="G1785" s="97"/>
      <c r="H1785" s="124" t="s">
        <v>3773</v>
      </c>
      <c r="I1785" s="125">
        <v>406701.82</v>
      </c>
      <c r="J1785" s="125">
        <v>0</v>
      </c>
      <c r="K1785" s="126">
        <v>406701.82</v>
      </c>
      <c r="L1785" s="100" t="s">
        <v>1324</v>
      </c>
    </row>
    <row r="1786" spans="1:12" ht="56.25" customHeight="1">
      <c r="A1786" s="97">
        <v>25</v>
      </c>
      <c r="B1786" s="122" t="s">
        <v>10189</v>
      </c>
      <c r="C1786" s="123">
        <v>42592</v>
      </c>
      <c r="D1786" s="97" t="s">
        <v>13951</v>
      </c>
      <c r="E1786" s="97" t="s">
        <v>1313</v>
      </c>
      <c r="F1786" s="97">
        <v>10795255</v>
      </c>
      <c r="G1786" s="97"/>
      <c r="H1786" s="124" t="s">
        <v>3774</v>
      </c>
      <c r="I1786" s="125">
        <v>889740.37</v>
      </c>
      <c r="J1786" s="125">
        <v>0</v>
      </c>
      <c r="K1786" s="126">
        <v>889740.37</v>
      </c>
      <c r="L1786" s="100" t="s">
        <v>1324</v>
      </c>
    </row>
    <row r="1787" spans="1:12" ht="56.25" customHeight="1">
      <c r="A1787" s="97">
        <v>25</v>
      </c>
      <c r="B1787" s="122" t="s">
        <v>10189</v>
      </c>
      <c r="C1787" s="123">
        <v>42592</v>
      </c>
      <c r="D1787" s="97" t="s">
        <v>13952</v>
      </c>
      <c r="E1787" s="97" t="s">
        <v>1313</v>
      </c>
      <c r="F1787" s="97">
        <v>10795257</v>
      </c>
      <c r="G1787" s="97"/>
      <c r="H1787" s="124" t="s">
        <v>3775</v>
      </c>
      <c r="I1787" s="125">
        <v>670362.36</v>
      </c>
      <c r="J1787" s="125">
        <v>0</v>
      </c>
      <c r="K1787" s="126">
        <v>670362.36</v>
      </c>
      <c r="L1787" s="100" t="s">
        <v>1324</v>
      </c>
    </row>
    <row r="1788" spans="1:12" ht="56.25" customHeight="1">
      <c r="A1788" s="97">
        <v>25</v>
      </c>
      <c r="B1788" s="122" t="s">
        <v>10189</v>
      </c>
      <c r="C1788" s="123">
        <v>42592</v>
      </c>
      <c r="D1788" s="97" t="s">
        <v>13953</v>
      </c>
      <c r="E1788" s="97" t="s">
        <v>1313</v>
      </c>
      <c r="F1788" s="97">
        <v>10795258</v>
      </c>
      <c r="G1788" s="97"/>
      <c r="H1788" s="124" t="s">
        <v>3776</v>
      </c>
      <c r="I1788" s="125">
        <v>892941.44</v>
      </c>
      <c r="J1788" s="125">
        <v>0</v>
      </c>
      <c r="K1788" s="126">
        <v>892941.44</v>
      </c>
      <c r="L1788" s="100" t="s">
        <v>1324</v>
      </c>
    </row>
    <row r="1789" spans="1:12" ht="56.25" customHeight="1">
      <c r="A1789" s="97">
        <v>25</v>
      </c>
      <c r="B1789" s="122" t="s">
        <v>10189</v>
      </c>
      <c r="C1789" s="123">
        <v>42593</v>
      </c>
      <c r="D1789" s="97" t="s">
        <v>13963</v>
      </c>
      <c r="E1789" s="97" t="s">
        <v>1313</v>
      </c>
      <c r="F1789" s="97">
        <v>10814761</v>
      </c>
      <c r="G1789" s="97"/>
      <c r="H1789" s="124" t="s">
        <v>3783</v>
      </c>
      <c r="I1789" s="125">
        <v>1017016.08</v>
      </c>
      <c r="J1789" s="125">
        <v>0</v>
      </c>
      <c r="K1789" s="126">
        <v>1017016.08</v>
      </c>
      <c r="L1789" s="100" t="s">
        <v>1324</v>
      </c>
    </row>
    <row r="1790" spans="1:12" ht="56.25" customHeight="1">
      <c r="A1790" s="97">
        <v>25</v>
      </c>
      <c r="B1790" s="122" t="s">
        <v>10189</v>
      </c>
      <c r="C1790" s="123">
        <v>42593</v>
      </c>
      <c r="D1790" s="97" t="s">
        <v>13964</v>
      </c>
      <c r="E1790" s="97" t="s">
        <v>1313</v>
      </c>
      <c r="F1790" s="97">
        <v>10814759</v>
      </c>
      <c r="G1790" s="97"/>
      <c r="H1790" s="124" t="s">
        <v>13965</v>
      </c>
      <c r="I1790" s="125">
        <v>363268.01</v>
      </c>
      <c r="J1790" s="125">
        <v>0</v>
      </c>
      <c r="K1790" s="126">
        <v>363268.01</v>
      </c>
      <c r="L1790" s="100" t="s">
        <v>1324</v>
      </c>
    </row>
    <row r="1791" spans="1:12" ht="56.25" customHeight="1">
      <c r="A1791" s="97">
        <v>25</v>
      </c>
      <c r="B1791" s="122" t="s">
        <v>10189</v>
      </c>
      <c r="C1791" s="123">
        <v>42593</v>
      </c>
      <c r="D1791" s="97" t="s">
        <v>13966</v>
      </c>
      <c r="E1791" s="97" t="s">
        <v>1313</v>
      </c>
      <c r="F1791" s="97">
        <v>10814757</v>
      </c>
      <c r="G1791" s="97"/>
      <c r="H1791" s="124" t="s">
        <v>3784</v>
      </c>
      <c r="I1791" s="125">
        <v>26106.45</v>
      </c>
      <c r="J1791" s="125">
        <v>0</v>
      </c>
      <c r="K1791" s="126">
        <v>26106.45</v>
      </c>
      <c r="L1791" s="100" t="s">
        <v>1324</v>
      </c>
    </row>
    <row r="1792" spans="1:12" ht="56.25" customHeight="1">
      <c r="A1792" s="97">
        <v>25</v>
      </c>
      <c r="B1792" s="122" t="s">
        <v>10189</v>
      </c>
      <c r="C1792" s="123">
        <v>42593</v>
      </c>
      <c r="D1792" s="97" t="s">
        <v>13967</v>
      </c>
      <c r="E1792" s="97" t="s">
        <v>1313</v>
      </c>
      <c r="F1792" s="97">
        <v>10814756</v>
      </c>
      <c r="G1792" s="97"/>
      <c r="H1792" s="124" t="s">
        <v>3785</v>
      </c>
      <c r="I1792" s="125">
        <v>69871.87</v>
      </c>
      <c r="J1792" s="125">
        <v>0</v>
      </c>
      <c r="K1792" s="126">
        <v>69871.87</v>
      </c>
      <c r="L1792" s="100" t="s">
        <v>1324</v>
      </c>
    </row>
    <row r="1793" spans="1:12" ht="56.25" customHeight="1">
      <c r="A1793" s="97">
        <v>25</v>
      </c>
      <c r="B1793" s="122" t="s">
        <v>10189</v>
      </c>
      <c r="C1793" s="123">
        <v>42593</v>
      </c>
      <c r="D1793" s="97" t="s">
        <v>13968</v>
      </c>
      <c r="E1793" s="97" t="s">
        <v>1313</v>
      </c>
      <c r="F1793" s="97">
        <v>10814755</v>
      </c>
      <c r="G1793" s="97"/>
      <c r="H1793" s="124" t="s">
        <v>3786</v>
      </c>
      <c r="I1793" s="125">
        <v>361973.74</v>
      </c>
      <c r="J1793" s="125">
        <v>0</v>
      </c>
      <c r="K1793" s="126">
        <v>361973.74</v>
      </c>
      <c r="L1793" s="100" t="s">
        <v>1324</v>
      </c>
    </row>
    <row r="1794" spans="1:12" ht="56.25" customHeight="1">
      <c r="A1794" s="97">
        <v>25</v>
      </c>
      <c r="B1794" s="122" t="s">
        <v>10189</v>
      </c>
      <c r="C1794" s="123">
        <v>42593</v>
      </c>
      <c r="D1794" s="97" t="s">
        <v>13969</v>
      </c>
      <c r="E1794" s="97" t="s">
        <v>1313</v>
      </c>
      <c r="F1794" s="97">
        <v>10814763</v>
      </c>
      <c r="G1794" s="97"/>
      <c r="H1794" s="124" t="s">
        <v>3787</v>
      </c>
      <c r="I1794" s="125">
        <v>69759.100000000006</v>
      </c>
      <c r="J1794" s="125">
        <v>0</v>
      </c>
      <c r="K1794" s="126">
        <v>69759.100000000006</v>
      </c>
      <c r="L1794" s="100" t="s">
        <v>1324</v>
      </c>
    </row>
    <row r="1795" spans="1:12" ht="56.25" customHeight="1">
      <c r="A1795" s="97">
        <v>25</v>
      </c>
      <c r="B1795" s="122" t="s">
        <v>10189</v>
      </c>
      <c r="C1795" s="123">
        <v>42593</v>
      </c>
      <c r="D1795" s="97" t="s">
        <v>13970</v>
      </c>
      <c r="E1795" s="97" t="s">
        <v>1313</v>
      </c>
      <c r="F1795" s="97">
        <v>10814758</v>
      </c>
      <c r="G1795" s="97"/>
      <c r="H1795" s="124" t="s">
        <v>3788</v>
      </c>
      <c r="I1795" s="125">
        <v>6710.4</v>
      </c>
      <c r="J1795" s="125">
        <v>0</v>
      </c>
      <c r="K1795" s="126">
        <v>6710.4</v>
      </c>
      <c r="L1795" s="100" t="s">
        <v>1324</v>
      </c>
    </row>
    <row r="1796" spans="1:12" ht="56.25" customHeight="1">
      <c r="A1796" s="97">
        <v>25</v>
      </c>
      <c r="B1796" s="122" t="s">
        <v>10189</v>
      </c>
      <c r="C1796" s="123">
        <v>42593</v>
      </c>
      <c r="D1796" s="97" t="s">
        <v>13971</v>
      </c>
      <c r="E1796" s="97" t="s">
        <v>1313</v>
      </c>
      <c r="F1796" s="97">
        <v>10814762</v>
      </c>
      <c r="G1796" s="97"/>
      <c r="H1796" s="124" t="s">
        <v>3789</v>
      </c>
      <c r="I1796" s="125">
        <v>235653.7</v>
      </c>
      <c r="J1796" s="125">
        <v>0</v>
      </c>
      <c r="K1796" s="126">
        <v>235653.7</v>
      </c>
      <c r="L1796" s="100" t="s">
        <v>1324</v>
      </c>
    </row>
    <row r="1797" spans="1:12" ht="56.25" customHeight="1">
      <c r="A1797" s="97">
        <v>25</v>
      </c>
      <c r="B1797" s="122" t="s">
        <v>10189</v>
      </c>
      <c r="C1797" s="123">
        <v>42593</v>
      </c>
      <c r="D1797" s="97" t="s">
        <v>13972</v>
      </c>
      <c r="E1797" s="97" t="s">
        <v>1313</v>
      </c>
      <c r="F1797" s="97">
        <v>10814764</v>
      </c>
      <c r="G1797" s="97"/>
      <c r="H1797" s="124" t="s">
        <v>3790</v>
      </c>
      <c r="I1797" s="125">
        <v>406793.52</v>
      </c>
      <c r="J1797" s="125">
        <v>0</v>
      </c>
      <c r="K1797" s="126">
        <v>406793.52</v>
      </c>
      <c r="L1797" s="100" t="s">
        <v>1324</v>
      </c>
    </row>
    <row r="1798" spans="1:12" ht="56.25" customHeight="1">
      <c r="A1798" s="97">
        <v>25</v>
      </c>
      <c r="B1798" s="122" t="s">
        <v>10254</v>
      </c>
      <c r="C1798" s="123">
        <v>42594</v>
      </c>
      <c r="D1798" s="97" t="s">
        <v>13988</v>
      </c>
      <c r="E1798" s="97" t="s">
        <v>15</v>
      </c>
      <c r="F1798" s="97">
        <v>424</v>
      </c>
      <c r="G1798" s="97"/>
      <c r="H1798" s="124" t="s">
        <v>3798</v>
      </c>
      <c r="I1798" s="125">
        <v>461.05</v>
      </c>
      <c r="J1798" s="125">
        <v>0</v>
      </c>
      <c r="K1798" s="126">
        <v>461.05</v>
      </c>
      <c r="L1798" s="100" t="s">
        <v>1324</v>
      </c>
    </row>
    <row r="1799" spans="1:12" ht="56.25" customHeight="1">
      <c r="A1799" s="97">
        <v>25</v>
      </c>
      <c r="B1799" s="122" t="s">
        <v>10254</v>
      </c>
      <c r="C1799" s="123">
        <v>42597</v>
      </c>
      <c r="D1799" s="97" t="s">
        <v>14012</v>
      </c>
      <c r="E1799" s="97" t="s">
        <v>15</v>
      </c>
      <c r="F1799" s="97">
        <v>435</v>
      </c>
      <c r="G1799" s="97"/>
      <c r="H1799" s="124" t="s">
        <v>3817</v>
      </c>
      <c r="I1799" s="125">
        <v>271.23</v>
      </c>
      <c r="J1799" s="125">
        <v>0</v>
      </c>
      <c r="K1799" s="126">
        <v>271.23</v>
      </c>
      <c r="L1799" s="100" t="s">
        <v>1324</v>
      </c>
    </row>
    <row r="1800" spans="1:12" ht="56.25" customHeight="1">
      <c r="A1800" s="97">
        <v>25</v>
      </c>
      <c r="B1800" s="122" t="s">
        <v>10189</v>
      </c>
      <c r="C1800" s="123">
        <v>42597</v>
      </c>
      <c r="D1800" s="97" t="s">
        <v>14032</v>
      </c>
      <c r="E1800" s="97" t="s">
        <v>1313</v>
      </c>
      <c r="F1800" s="97">
        <v>10830057</v>
      </c>
      <c r="G1800" s="97"/>
      <c r="H1800" s="124" t="s">
        <v>3819</v>
      </c>
      <c r="I1800" s="125">
        <v>479505.93</v>
      </c>
      <c r="J1800" s="125">
        <v>0</v>
      </c>
      <c r="K1800" s="126">
        <v>479505.93</v>
      </c>
      <c r="L1800" s="100" t="s">
        <v>1324</v>
      </c>
    </row>
    <row r="1801" spans="1:12" ht="56.25" customHeight="1">
      <c r="A1801" s="97">
        <v>25</v>
      </c>
      <c r="B1801" s="122" t="s">
        <v>10189</v>
      </c>
      <c r="C1801" s="123">
        <v>42597</v>
      </c>
      <c r="D1801" s="97" t="s">
        <v>14033</v>
      </c>
      <c r="E1801" s="97" t="s">
        <v>1313</v>
      </c>
      <c r="F1801" s="97">
        <v>10830180</v>
      </c>
      <c r="G1801" s="97"/>
      <c r="H1801" s="124" t="s">
        <v>3820</v>
      </c>
      <c r="I1801" s="125">
        <v>3159574.95</v>
      </c>
      <c r="J1801" s="125">
        <v>0</v>
      </c>
      <c r="K1801" s="126">
        <v>3159574.95</v>
      </c>
      <c r="L1801" s="100" t="s">
        <v>1324</v>
      </c>
    </row>
    <row r="1802" spans="1:12" ht="56.25" customHeight="1">
      <c r="A1802" s="97">
        <v>25</v>
      </c>
      <c r="B1802" s="122" t="s">
        <v>10189</v>
      </c>
      <c r="C1802" s="123">
        <v>42597</v>
      </c>
      <c r="D1802" s="97" t="s">
        <v>14034</v>
      </c>
      <c r="E1802" s="97" t="s">
        <v>1313</v>
      </c>
      <c r="F1802" s="97">
        <v>10830179</v>
      </c>
      <c r="G1802" s="97"/>
      <c r="H1802" s="124" t="s">
        <v>3821</v>
      </c>
      <c r="I1802" s="125">
        <v>956236.78</v>
      </c>
      <c r="J1802" s="125">
        <v>0</v>
      </c>
      <c r="K1802" s="126">
        <v>956236.78</v>
      </c>
      <c r="L1802" s="100" t="s">
        <v>1324</v>
      </c>
    </row>
    <row r="1803" spans="1:12" ht="56.25" customHeight="1">
      <c r="A1803" s="97">
        <v>25</v>
      </c>
      <c r="B1803" s="122" t="s">
        <v>10189</v>
      </c>
      <c r="C1803" s="123">
        <v>42597</v>
      </c>
      <c r="D1803" s="97" t="s">
        <v>14035</v>
      </c>
      <c r="E1803" s="97" t="s">
        <v>1313</v>
      </c>
      <c r="F1803" s="97">
        <v>10830056</v>
      </c>
      <c r="G1803" s="97"/>
      <c r="H1803" s="124" t="s">
        <v>3822</v>
      </c>
      <c r="I1803" s="125">
        <v>228802.67</v>
      </c>
      <c r="J1803" s="125">
        <v>0</v>
      </c>
      <c r="K1803" s="126">
        <v>228802.67</v>
      </c>
      <c r="L1803" s="100" t="s">
        <v>1324</v>
      </c>
    </row>
    <row r="1804" spans="1:12" ht="56.25" customHeight="1">
      <c r="A1804" s="97">
        <v>25</v>
      </c>
      <c r="B1804" s="122" t="s">
        <v>10189</v>
      </c>
      <c r="C1804" s="123">
        <v>42597</v>
      </c>
      <c r="D1804" s="97" t="s">
        <v>14036</v>
      </c>
      <c r="E1804" s="97" t="s">
        <v>1313</v>
      </c>
      <c r="F1804" s="97">
        <v>10829729</v>
      </c>
      <c r="G1804" s="97"/>
      <c r="H1804" s="124" t="s">
        <v>3823</v>
      </c>
      <c r="I1804" s="125">
        <v>163038.54999999999</v>
      </c>
      <c r="J1804" s="125">
        <v>0</v>
      </c>
      <c r="K1804" s="126">
        <v>163038.54999999999</v>
      </c>
      <c r="L1804" s="100" t="s">
        <v>1324</v>
      </c>
    </row>
    <row r="1805" spans="1:12" ht="56.25" customHeight="1">
      <c r="A1805" s="97">
        <v>25</v>
      </c>
      <c r="B1805" s="122" t="s">
        <v>10189</v>
      </c>
      <c r="C1805" s="123">
        <v>42597</v>
      </c>
      <c r="D1805" s="97" t="s">
        <v>14037</v>
      </c>
      <c r="E1805" s="97" t="s">
        <v>1313</v>
      </c>
      <c r="F1805" s="97">
        <v>10808337</v>
      </c>
      <c r="G1805" s="97"/>
      <c r="H1805" s="124" t="s">
        <v>3824</v>
      </c>
      <c r="I1805" s="125">
        <v>66699.81</v>
      </c>
      <c r="J1805" s="125">
        <v>0</v>
      </c>
      <c r="K1805" s="126">
        <v>66699.81</v>
      </c>
      <c r="L1805" s="100" t="s">
        <v>1324</v>
      </c>
    </row>
    <row r="1806" spans="1:12" ht="56.25" customHeight="1">
      <c r="A1806" s="97">
        <v>25</v>
      </c>
      <c r="B1806" s="122" t="s">
        <v>10254</v>
      </c>
      <c r="C1806" s="123">
        <v>42598</v>
      </c>
      <c r="D1806" s="97" t="s">
        <v>14049</v>
      </c>
      <c r="E1806" s="97" t="s">
        <v>15</v>
      </c>
      <c r="F1806" s="97">
        <v>466</v>
      </c>
      <c r="G1806" s="97"/>
      <c r="H1806" s="124" t="s">
        <v>14050</v>
      </c>
      <c r="I1806" s="125">
        <v>488.01</v>
      </c>
      <c r="J1806" s="125">
        <v>0</v>
      </c>
      <c r="K1806" s="126">
        <v>488.01</v>
      </c>
      <c r="L1806" s="100" t="s">
        <v>1324</v>
      </c>
    </row>
    <row r="1807" spans="1:12" ht="56.25" customHeight="1">
      <c r="A1807" s="97">
        <v>25</v>
      </c>
      <c r="B1807" s="122" t="s">
        <v>10189</v>
      </c>
      <c r="C1807" s="123">
        <v>42600</v>
      </c>
      <c r="D1807" s="97" t="s">
        <v>14077</v>
      </c>
      <c r="E1807" s="97" t="s">
        <v>1313</v>
      </c>
      <c r="F1807" s="97">
        <v>10851705</v>
      </c>
      <c r="G1807" s="97"/>
      <c r="H1807" s="124" t="s">
        <v>3845</v>
      </c>
      <c r="I1807" s="125">
        <v>330823.17</v>
      </c>
      <c r="J1807" s="125">
        <v>0</v>
      </c>
      <c r="K1807" s="126">
        <v>330823.17</v>
      </c>
      <c r="L1807" s="100" t="s">
        <v>1324</v>
      </c>
    </row>
    <row r="1808" spans="1:12" ht="56.25" customHeight="1">
      <c r="A1808" s="97">
        <v>25</v>
      </c>
      <c r="B1808" s="122" t="s">
        <v>10189</v>
      </c>
      <c r="C1808" s="123">
        <v>42600</v>
      </c>
      <c r="D1808" s="97" t="s">
        <v>14078</v>
      </c>
      <c r="E1808" s="97" t="s">
        <v>1313</v>
      </c>
      <c r="F1808" s="97">
        <v>10851703</v>
      </c>
      <c r="G1808" s="97"/>
      <c r="H1808" s="124" t="s">
        <v>3846</v>
      </c>
      <c r="I1808" s="125">
        <v>217322.31</v>
      </c>
      <c r="J1808" s="125">
        <v>0</v>
      </c>
      <c r="K1808" s="126">
        <v>217322.31</v>
      </c>
      <c r="L1808" s="100" t="s">
        <v>1324</v>
      </c>
    </row>
    <row r="1809" spans="1:12" ht="56.25" customHeight="1">
      <c r="A1809" s="97">
        <v>25</v>
      </c>
      <c r="B1809" s="122" t="s">
        <v>10189</v>
      </c>
      <c r="C1809" s="123">
        <v>42600</v>
      </c>
      <c r="D1809" s="97" t="s">
        <v>14079</v>
      </c>
      <c r="E1809" s="97" t="s">
        <v>1313</v>
      </c>
      <c r="F1809" s="97">
        <v>10851702</v>
      </c>
      <c r="G1809" s="97"/>
      <c r="H1809" s="124" t="s">
        <v>3847</v>
      </c>
      <c r="I1809" s="125">
        <v>125825.06</v>
      </c>
      <c r="J1809" s="125">
        <v>0</v>
      </c>
      <c r="K1809" s="126">
        <v>125825.06</v>
      </c>
      <c r="L1809" s="100" t="s">
        <v>1324</v>
      </c>
    </row>
    <row r="1810" spans="1:12" ht="56.25" customHeight="1">
      <c r="A1810" s="97">
        <v>25</v>
      </c>
      <c r="B1810" s="122" t="s">
        <v>10189</v>
      </c>
      <c r="C1810" s="123">
        <v>42600</v>
      </c>
      <c r="D1810" s="97" t="s">
        <v>14080</v>
      </c>
      <c r="E1810" s="97" t="s">
        <v>1313</v>
      </c>
      <c r="F1810" s="97">
        <v>10851701</v>
      </c>
      <c r="G1810" s="97"/>
      <c r="H1810" s="124" t="s">
        <v>3848</v>
      </c>
      <c r="I1810" s="125">
        <v>99474.1</v>
      </c>
      <c r="J1810" s="125">
        <v>0</v>
      </c>
      <c r="K1810" s="126">
        <v>99474.1</v>
      </c>
      <c r="L1810" s="100" t="s">
        <v>1324</v>
      </c>
    </row>
    <row r="1811" spans="1:12" ht="56.25" customHeight="1">
      <c r="A1811" s="97">
        <v>25</v>
      </c>
      <c r="B1811" s="122" t="s">
        <v>10189</v>
      </c>
      <c r="C1811" s="123">
        <v>42600</v>
      </c>
      <c r="D1811" s="97" t="s">
        <v>14081</v>
      </c>
      <c r="E1811" s="97" t="s">
        <v>1313</v>
      </c>
      <c r="F1811" s="97">
        <v>10851700</v>
      </c>
      <c r="G1811" s="97"/>
      <c r="H1811" s="124" t="s">
        <v>3849</v>
      </c>
      <c r="I1811" s="125">
        <v>153888.54</v>
      </c>
      <c r="J1811" s="125">
        <v>0</v>
      </c>
      <c r="K1811" s="126">
        <v>153888.54</v>
      </c>
      <c r="L1811" s="100" t="s">
        <v>1324</v>
      </c>
    </row>
    <row r="1812" spans="1:12" ht="56.25" customHeight="1">
      <c r="A1812" s="97">
        <v>25</v>
      </c>
      <c r="B1812" s="122" t="s">
        <v>10189</v>
      </c>
      <c r="C1812" s="123">
        <v>42600</v>
      </c>
      <c r="D1812" s="97" t="s">
        <v>14082</v>
      </c>
      <c r="E1812" s="97" t="s">
        <v>1313</v>
      </c>
      <c r="F1812" s="97">
        <v>10851699</v>
      </c>
      <c r="G1812" s="97"/>
      <c r="H1812" s="124" t="s">
        <v>3850</v>
      </c>
      <c r="I1812" s="125">
        <v>904143.27</v>
      </c>
      <c r="J1812" s="125">
        <v>0</v>
      </c>
      <c r="K1812" s="126">
        <v>904143.27</v>
      </c>
      <c r="L1812" s="100" t="s">
        <v>1324</v>
      </c>
    </row>
    <row r="1813" spans="1:12" ht="56.25" customHeight="1">
      <c r="A1813" s="97">
        <v>25</v>
      </c>
      <c r="B1813" s="122" t="s">
        <v>10189</v>
      </c>
      <c r="C1813" s="123">
        <v>42600</v>
      </c>
      <c r="D1813" s="97" t="s">
        <v>14083</v>
      </c>
      <c r="E1813" s="97" t="s">
        <v>1313</v>
      </c>
      <c r="F1813" s="97">
        <v>10851698</v>
      </c>
      <c r="G1813" s="97"/>
      <c r="H1813" s="124" t="s">
        <v>3851</v>
      </c>
      <c r="I1813" s="125">
        <v>956989.21</v>
      </c>
      <c r="J1813" s="125">
        <v>0</v>
      </c>
      <c r="K1813" s="126">
        <v>956989.21</v>
      </c>
      <c r="L1813" s="100" t="s">
        <v>1324</v>
      </c>
    </row>
    <row r="1814" spans="1:12" ht="56.25" customHeight="1">
      <c r="A1814" s="97">
        <v>25</v>
      </c>
      <c r="B1814" s="122" t="s">
        <v>10189</v>
      </c>
      <c r="C1814" s="123">
        <v>42600</v>
      </c>
      <c r="D1814" s="97" t="s">
        <v>14084</v>
      </c>
      <c r="E1814" s="97" t="s">
        <v>1313</v>
      </c>
      <c r="F1814" s="97">
        <v>10851696</v>
      </c>
      <c r="G1814" s="97"/>
      <c r="H1814" s="124" t="s">
        <v>3852</v>
      </c>
      <c r="I1814" s="125">
        <v>1011870.11</v>
      </c>
      <c r="J1814" s="125">
        <v>0</v>
      </c>
      <c r="K1814" s="126">
        <v>1011870.11</v>
      </c>
      <c r="L1814" s="100" t="s">
        <v>1324</v>
      </c>
    </row>
    <row r="1815" spans="1:12" ht="56.25" customHeight="1">
      <c r="A1815" s="97">
        <v>25</v>
      </c>
      <c r="B1815" s="122" t="s">
        <v>10189</v>
      </c>
      <c r="C1815" s="123">
        <v>42600</v>
      </c>
      <c r="D1815" s="97" t="s">
        <v>14085</v>
      </c>
      <c r="E1815" s="97" t="s">
        <v>1313</v>
      </c>
      <c r="F1815" s="97">
        <v>10851695</v>
      </c>
      <c r="G1815" s="97"/>
      <c r="H1815" s="124" t="s">
        <v>3853</v>
      </c>
      <c r="I1815" s="125">
        <v>728817.49</v>
      </c>
      <c r="J1815" s="125">
        <v>0</v>
      </c>
      <c r="K1815" s="126">
        <v>728817.49</v>
      </c>
      <c r="L1815" s="100" t="s">
        <v>1324</v>
      </c>
    </row>
    <row r="1816" spans="1:12" ht="56.25" customHeight="1">
      <c r="A1816" s="97">
        <v>25</v>
      </c>
      <c r="B1816" s="122" t="s">
        <v>10189</v>
      </c>
      <c r="C1816" s="123">
        <v>42600</v>
      </c>
      <c r="D1816" s="97" t="s">
        <v>14086</v>
      </c>
      <c r="E1816" s="97" t="s">
        <v>1313</v>
      </c>
      <c r="F1816" s="97">
        <v>10851694</v>
      </c>
      <c r="G1816" s="97"/>
      <c r="H1816" s="124" t="s">
        <v>14087</v>
      </c>
      <c r="I1816" s="125">
        <v>248171.68</v>
      </c>
      <c r="J1816" s="125">
        <v>0</v>
      </c>
      <c r="K1816" s="126">
        <v>248171.68</v>
      </c>
      <c r="L1816" s="100" t="s">
        <v>1324</v>
      </c>
    </row>
    <row r="1817" spans="1:12" ht="56.25" customHeight="1">
      <c r="A1817" s="97">
        <v>25</v>
      </c>
      <c r="B1817" s="122" t="s">
        <v>10189</v>
      </c>
      <c r="C1817" s="123">
        <v>42600</v>
      </c>
      <c r="D1817" s="97" t="s">
        <v>14088</v>
      </c>
      <c r="E1817" s="97" t="s">
        <v>1313</v>
      </c>
      <c r="F1817" s="97">
        <v>10851693</v>
      </c>
      <c r="G1817" s="97"/>
      <c r="H1817" s="124" t="s">
        <v>3854</v>
      </c>
      <c r="I1817" s="125">
        <v>121090.35</v>
      </c>
      <c r="J1817" s="125">
        <v>0</v>
      </c>
      <c r="K1817" s="126">
        <v>121090.35</v>
      </c>
      <c r="L1817" s="100" t="s">
        <v>1324</v>
      </c>
    </row>
    <row r="1818" spans="1:12" ht="56.25" customHeight="1">
      <c r="A1818" s="97">
        <v>25</v>
      </c>
      <c r="B1818" s="122" t="s">
        <v>10189</v>
      </c>
      <c r="C1818" s="123">
        <v>42600</v>
      </c>
      <c r="D1818" s="97" t="s">
        <v>14089</v>
      </c>
      <c r="E1818" s="97" t="s">
        <v>1313</v>
      </c>
      <c r="F1818" s="97">
        <v>10851692</v>
      </c>
      <c r="G1818" s="97"/>
      <c r="H1818" s="124" t="s">
        <v>3855</v>
      </c>
      <c r="I1818" s="125">
        <v>659574.17000000004</v>
      </c>
      <c r="J1818" s="125">
        <v>0</v>
      </c>
      <c r="K1818" s="126">
        <v>659574.17000000004</v>
      </c>
      <c r="L1818" s="100" t="s">
        <v>1324</v>
      </c>
    </row>
    <row r="1819" spans="1:12" ht="56.25" customHeight="1">
      <c r="A1819" s="97">
        <v>25</v>
      </c>
      <c r="B1819" s="122" t="s">
        <v>10189</v>
      </c>
      <c r="C1819" s="123">
        <v>42600</v>
      </c>
      <c r="D1819" s="97" t="s">
        <v>14090</v>
      </c>
      <c r="E1819" s="97" t="s">
        <v>1313</v>
      </c>
      <c r="F1819" s="97">
        <v>10851691</v>
      </c>
      <c r="G1819" s="97"/>
      <c r="H1819" s="124" t="s">
        <v>3856</v>
      </c>
      <c r="I1819" s="125">
        <v>563309.68999999994</v>
      </c>
      <c r="J1819" s="125">
        <v>0</v>
      </c>
      <c r="K1819" s="126">
        <v>563309.68999999994</v>
      </c>
      <c r="L1819" s="100" t="s">
        <v>1324</v>
      </c>
    </row>
    <row r="1820" spans="1:12" ht="56.25" customHeight="1">
      <c r="A1820" s="97">
        <v>25</v>
      </c>
      <c r="B1820" s="122" t="s">
        <v>10189</v>
      </c>
      <c r="C1820" s="123">
        <v>42600</v>
      </c>
      <c r="D1820" s="97" t="s">
        <v>14091</v>
      </c>
      <c r="E1820" s="97" t="s">
        <v>1313</v>
      </c>
      <c r="F1820" s="97">
        <v>10851689</v>
      </c>
      <c r="G1820" s="97"/>
      <c r="H1820" s="124" t="s">
        <v>3857</v>
      </c>
      <c r="I1820" s="125">
        <v>280290.36</v>
      </c>
      <c r="J1820" s="125">
        <v>0</v>
      </c>
      <c r="K1820" s="126">
        <v>280290.36</v>
      </c>
      <c r="L1820" s="100" t="s">
        <v>1324</v>
      </c>
    </row>
    <row r="1821" spans="1:12" ht="56.25" customHeight="1">
      <c r="A1821" s="97">
        <v>25</v>
      </c>
      <c r="B1821" s="122" t="s">
        <v>10189</v>
      </c>
      <c r="C1821" s="123">
        <v>42600</v>
      </c>
      <c r="D1821" s="97" t="s">
        <v>14092</v>
      </c>
      <c r="E1821" s="97" t="s">
        <v>1313</v>
      </c>
      <c r="F1821" s="97">
        <v>10851688</v>
      </c>
      <c r="G1821" s="97"/>
      <c r="H1821" s="124" t="s">
        <v>14093</v>
      </c>
      <c r="I1821" s="125">
        <v>423496.16</v>
      </c>
      <c r="J1821" s="125">
        <v>0</v>
      </c>
      <c r="K1821" s="126">
        <v>423496.16</v>
      </c>
      <c r="L1821" s="100" t="s">
        <v>1324</v>
      </c>
    </row>
    <row r="1822" spans="1:12" ht="56.25" customHeight="1">
      <c r="A1822" s="97">
        <v>25</v>
      </c>
      <c r="B1822" s="122" t="s">
        <v>10189</v>
      </c>
      <c r="C1822" s="123">
        <v>42601</v>
      </c>
      <c r="D1822" s="97" t="s">
        <v>14105</v>
      </c>
      <c r="E1822" s="97" t="s">
        <v>1313</v>
      </c>
      <c r="F1822" s="97">
        <v>10862989</v>
      </c>
      <c r="G1822" s="97"/>
      <c r="H1822" s="124" t="s">
        <v>3866</v>
      </c>
      <c r="I1822" s="125">
        <v>803949.46</v>
      </c>
      <c r="J1822" s="125">
        <v>0</v>
      </c>
      <c r="K1822" s="126">
        <v>803949.46</v>
      </c>
      <c r="L1822" s="100" t="s">
        <v>1324</v>
      </c>
    </row>
    <row r="1823" spans="1:12" ht="56.25" customHeight="1">
      <c r="A1823" s="97">
        <v>25</v>
      </c>
      <c r="B1823" s="122" t="s">
        <v>10189</v>
      </c>
      <c r="C1823" s="123">
        <v>42604</v>
      </c>
      <c r="D1823" s="97" t="s">
        <v>14123</v>
      </c>
      <c r="E1823" s="97" t="s">
        <v>1313</v>
      </c>
      <c r="F1823" s="97">
        <v>10863076</v>
      </c>
      <c r="G1823" s="97"/>
      <c r="H1823" s="124" t="s">
        <v>3878</v>
      </c>
      <c r="I1823" s="125">
        <v>51473.48</v>
      </c>
      <c r="J1823" s="125">
        <v>0</v>
      </c>
      <c r="K1823" s="126">
        <v>51473.48</v>
      </c>
      <c r="L1823" s="100" t="s">
        <v>1324</v>
      </c>
    </row>
    <row r="1824" spans="1:12" ht="56.25" customHeight="1">
      <c r="A1824" s="97">
        <v>25</v>
      </c>
      <c r="B1824" s="122" t="s">
        <v>10189</v>
      </c>
      <c r="C1824" s="123">
        <v>42604</v>
      </c>
      <c r="D1824" s="97" t="s">
        <v>14124</v>
      </c>
      <c r="E1824" s="97" t="s">
        <v>1313</v>
      </c>
      <c r="F1824" s="97">
        <v>10863557</v>
      </c>
      <c r="G1824" s="97"/>
      <c r="H1824" s="124" t="s">
        <v>3879</v>
      </c>
      <c r="I1824" s="125">
        <v>648264.24</v>
      </c>
      <c r="J1824" s="125">
        <v>0</v>
      </c>
      <c r="K1824" s="126">
        <v>648264.24</v>
      </c>
      <c r="L1824" s="100" t="s">
        <v>1324</v>
      </c>
    </row>
    <row r="1825" spans="1:12" ht="56.25" customHeight="1">
      <c r="A1825" s="97">
        <v>25</v>
      </c>
      <c r="B1825" s="122" t="s">
        <v>10189</v>
      </c>
      <c r="C1825" s="123">
        <v>42604</v>
      </c>
      <c r="D1825" s="97" t="s">
        <v>14125</v>
      </c>
      <c r="E1825" s="97" t="s">
        <v>1313</v>
      </c>
      <c r="F1825" s="97">
        <v>10863552</v>
      </c>
      <c r="G1825" s="97"/>
      <c r="H1825" s="124" t="s">
        <v>3880</v>
      </c>
      <c r="I1825" s="125">
        <v>246077.8</v>
      </c>
      <c r="J1825" s="125">
        <v>0</v>
      </c>
      <c r="K1825" s="126">
        <v>246077.8</v>
      </c>
      <c r="L1825" s="100" t="s">
        <v>1324</v>
      </c>
    </row>
    <row r="1826" spans="1:12" ht="56.25" customHeight="1">
      <c r="A1826" s="97">
        <v>25</v>
      </c>
      <c r="B1826" s="122" t="s">
        <v>10189</v>
      </c>
      <c r="C1826" s="123">
        <v>42604</v>
      </c>
      <c r="D1826" s="97" t="s">
        <v>14126</v>
      </c>
      <c r="E1826" s="97" t="s">
        <v>1313</v>
      </c>
      <c r="F1826" s="97">
        <v>10863549</v>
      </c>
      <c r="G1826" s="97"/>
      <c r="H1826" s="124" t="s">
        <v>3881</v>
      </c>
      <c r="I1826" s="125">
        <v>238867.87</v>
      </c>
      <c r="J1826" s="125">
        <v>0</v>
      </c>
      <c r="K1826" s="126">
        <v>238867.87</v>
      </c>
      <c r="L1826" s="100" t="s">
        <v>1324</v>
      </c>
    </row>
    <row r="1827" spans="1:12" ht="56.25" customHeight="1">
      <c r="A1827" s="97">
        <v>25</v>
      </c>
      <c r="B1827" s="122" t="s">
        <v>10189</v>
      </c>
      <c r="C1827" s="123">
        <v>42604</v>
      </c>
      <c r="D1827" s="97" t="s">
        <v>14127</v>
      </c>
      <c r="E1827" s="97" t="s">
        <v>1313</v>
      </c>
      <c r="F1827" s="97">
        <v>10863548</v>
      </c>
      <c r="G1827" s="97"/>
      <c r="H1827" s="124" t="s">
        <v>3882</v>
      </c>
      <c r="I1827" s="125">
        <v>457872.16</v>
      </c>
      <c r="J1827" s="125">
        <v>0</v>
      </c>
      <c r="K1827" s="126">
        <v>457872.16</v>
      </c>
      <c r="L1827" s="100" t="s">
        <v>1324</v>
      </c>
    </row>
    <row r="1828" spans="1:12" ht="56.25" customHeight="1">
      <c r="A1828" s="97">
        <v>25</v>
      </c>
      <c r="B1828" s="122" t="s">
        <v>10189</v>
      </c>
      <c r="C1828" s="123">
        <v>42604</v>
      </c>
      <c r="D1828" s="97" t="s">
        <v>14128</v>
      </c>
      <c r="E1828" s="97" t="s">
        <v>1313</v>
      </c>
      <c r="F1828" s="97">
        <v>10863541</v>
      </c>
      <c r="G1828" s="97"/>
      <c r="H1828" s="124" t="s">
        <v>3883</v>
      </c>
      <c r="I1828" s="125">
        <v>964359.6</v>
      </c>
      <c r="J1828" s="125">
        <v>0</v>
      </c>
      <c r="K1828" s="126">
        <v>964359.6</v>
      </c>
      <c r="L1828" s="100" t="s">
        <v>1324</v>
      </c>
    </row>
    <row r="1829" spans="1:12" ht="56.25" customHeight="1">
      <c r="A1829" s="97">
        <v>25</v>
      </c>
      <c r="B1829" s="122" t="s">
        <v>10189</v>
      </c>
      <c r="C1829" s="123">
        <v>42604</v>
      </c>
      <c r="D1829" s="97" t="s">
        <v>14129</v>
      </c>
      <c r="E1829" s="97" t="s">
        <v>1313</v>
      </c>
      <c r="F1829" s="97">
        <v>10863247</v>
      </c>
      <c r="G1829" s="97"/>
      <c r="H1829" s="124" t="s">
        <v>3884</v>
      </c>
      <c r="I1829" s="125">
        <v>599542.76</v>
      </c>
      <c r="J1829" s="125">
        <v>0</v>
      </c>
      <c r="K1829" s="126">
        <v>599542.76</v>
      </c>
      <c r="L1829" s="100" t="s">
        <v>1324</v>
      </c>
    </row>
    <row r="1830" spans="1:12" ht="56.25" customHeight="1">
      <c r="A1830" s="97">
        <v>25</v>
      </c>
      <c r="B1830" s="122" t="s">
        <v>10189</v>
      </c>
      <c r="C1830" s="123">
        <v>42604</v>
      </c>
      <c r="D1830" s="97" t="s">
        <v>14130</v>
      </c>
      <c r="E1830" s="97" t="s">
        <v>1313</v>
      </c>
      <c r="F1830" s="97">
        <v>10863203</v>
      </c>
      <c r="G1830" s="97"/>
      <c r="H1830" s="124" t="s">
        <v>3885</v>
      </c>
      <c r="I1830" s="125">
        <v>498184.65</v>
      </c>
      <c r="J1830" s="125">
        <v>0</v>
      </c>
      <c r="K1830" s="126">
        <v>498184.65</v>
      </c>
      <c r="L1830" s="100" t="s">
        <v>1324</v>
      </c>
    </row>
    <row r="1831" spans="1:12" ht="56.25" customHeight="1">
      <c r="A1831" s="97">
        <v>25</v>
      </c>
      <c r="B1831" s="122" t="s">
        <v>10189</v>
      </c>
      <c r="C1831" s="123">
        <v>42604</v>
      </c>
      <c r="D1831" s="97" t="s">
        <v>14131</v>
      </c>
      <c r="E1831" s="97" t="s">
        <v>1313</v>
      </c>
      <c r="F1831" s="97">
        <v>10863559</v>
      </c>
      <c r="G1831" s="97"/>
      <c r="H1831" s="124" t="s">
        <v>3886</v>
      </c>
      <c r="I1831" s="125">
        <v>700763.27</v>
      </c>
      <c r="J1831" s="125">
        <v>0</v>
      </c>
      <c r="K1831" s="126">
        <v>700763.27</v>
      </c>
      <c r="L1831" s="100" t="s">
        <v>1324</v>
      </c>
    </row>
    <row r="1832" spans="1:12" ht="56.25" customHeight="1">
      <c r="A1832" s="97">
        <v>25</v>
      </c>
      <c r="B1832" s="122" t="s">
        <v>10254</v>
      </c>
      <c r="C1832" s="123">
        <v>42605</v>
      </c>
      <c r="D1832" s="97" t="s">
        <v>14133</v>
      </c>
      <c r="E1832" s="97" t="s">
        <v>15</v>
      </c>
      <c r="F1832" s="97">
        <v>503</v>
      </c>
      <c r="G1832" s="97"/>
      <c r="H1832" s="124" t="s">
        <v>3888</v>
      </c>
      <c r="I1832" s="125">
        <v>315.20999999999998</v>
      </c>
      <c r="J1832" s="125">
        <v>0</v>
      </c>
      <c r="K1832" s="126">
        <v>315.20999999999998</v>
      </c>
      <c r="L1832" s="100" t="s">
        <v>1324</v>
      </c>
    </row>
    <row r="1833" spans="1:12" ht="56.25" customHeight="1">
      <c r="A1833" s="97">
        <v>25</v>
      </c>
      <c r="B1833" s="122" t="s">
        <v>10189</v>
      </c>
      <c r="C1833" s="123">
        <v>42606</v>
      </c>
      <c r="D1833" s="97" t="s">
        <v>14152</v>
      </c>
      <c r="E1833" s="97" t="s">
        <v>1313</v>
      </c>
      <c r="F1833" s="97">
        <v>10889262</v>
      </c>
      <c r="G1833" s="97"/>
      <c r="H1833" s="124" t="s">
        <v>3900</v>
      </c>
      <c r="I1833" s="125">
        <v>791137.36</v>
      </c>
      <c r="J1833" s="125">
        <v>0</v>
      </c>
      <c r="K1833" s="126">
        <v>791137.36</v>
      </c>
      <c r="L1833" s="100" t="s">
        <v>1324</v>
      </c>
    </row>
    <row r="1834" spans="1:12" ht="56.25" customHeight="1">
      <c r="A1834" s="97">
        <v>25</v>
      </c>
      <c r="B1834" s="122" t="s">
        <v>10189</v>
      </c>
      <c r="C1834" s="123">
        <v>42606</v>
      </c>
      <c r="D1834" s="97" t="s">
        <v>14153</v>
      </c>
      <c r="E1834" s="97" t="s">
        <v>1313</v>
      </c>
      <c r="F1834" s="97">
        <v>10863573</v>
      </c>
      <c r="G1834" s="97"/>
      <c r="H1834" s="124" t="s">
        <v>3901</v>
      </c>
      <c r="I1834" s="125">
        <v>188619.36</v>
      </c>
      <c r="J1834" s="125">
        <v>0</v>
      </c>
      <c r="K1834" s="126">
        <v>188619.36</v>
      </c>
      <c r="L1834" s="100" t="s">
        <v>1324</v>
      </c>
    </row>
    <row r="1835" spans="1:12" ht="56.25" customHeight="1">
      <c r="A1835" s="97">
        <v>25</v>
      </c>
      <c r="B1835" s="122" t="s">
        <v>10189</v>
      </c>
      <c r="C1835" s="123">
        <v>42606</v>
      </c>
      <c r="D1835" s="97" t="s">
        <v>14154</v>
      </c>
      <c r="E1835" s="97" t="s">
        <v>1313</v>
      </c>
      <c r="F1835" s="97">
        <v>10889260</v>
      </c>
      <c r="G1835" s="97"/>
      <c r="H1835" s="124" t="s">
        <v>3902</v>
      </c>
      <c r="I1835" s="125">
        <v>403646.89</v>
      </c>
      <c r="J1835" s="125">
        <v>0</v>
      </c>
      <c r="K1835" s="126">
        <v>403646.89</v>
      </c>
      <c r="L1835" s="100" t="s">
        <v>1324</v>
      </c>
    </row>
    <row r="1836" spans="1:12" ht="56.25" customHeight="1">
      <c r="A1836" s="97">
        <v>25</v>
      </c>
      <c r="B1836" s="122" t="s">
        <v>10189</v>
      </c>
      <c r="C1836" s="123">
        <v>42606</v>
      </c>
      <c r="D1836" s="97" t="s">
        <v>14155</v>
      </c>
      <c r="E1836" s="97" t="s">
        <v>1313</v>
      </c>
      <c r="F1836" s="97">
        <v>10889261</v>
      </c>
      <c r="G1836" s="97"/>
      <c r="H1836" s="124" t="s">
        <v>3903</v>
      </c>
      <c r="I1836" s="125">
        <v>302.04000000000002</v>
      </c>
      <c r="J1836" s="125">
        <v>0</v>
      </c>
      <c r="K1836" s="126">
        <v>302.04000000000002</v>
      </c>
      <c r="L1836" s="100" t="s">
        <v>1324</v>
      </c>
    </row>
    <row r="1837" spans="1:12" ht="56.25" customHeight="1">
      <c r="A1837" s="97">
        <v>25</v>
      </c>
      <c r="B1837" s="122" t="s">
        <v>10189</v>
      </c>
      <c r="C1837" s="123">
        <v>42606</v>
      </c>
      <c r="D1837" s="97" t="s">
        <v>14156</v>
      </c>
      <c r="E1837" s="97" t="s">
        <v>1313</v>
      </c>
      <c r="F1837" s="97">
        <v>10889263</v>
      </c>
      <c r="G1837" s="97"/>
      <c r="H1837" s="124" t="s">
        <v>3904</v>
      </c>
      <c r="I1837" s="125">
        <v>400000</v>
      </c>
      <c r="J1837" s="125">
        <v>0</v>
      </c>
      <c r="K1837" s="126">
        <v>400000</v>
      </c>
      <c r="L1837" s="100" t="s">
        <v>1324</v>
      </c>
    </row>
    <row r="1838" spans="1:12" ht="56.25" customHeight="1">
      <c r="A1838" s="97">
        <v>25</v>
      </c>
      <c r="B1838" s="122" t="s">
        <v>10189</v>
      </c>
      <c r="C1838" s="123">
        <v>42606</v>
      </c>
      <c r="D1838" s="97" t="s">
        <v>14157</v>
      </c>
      <c r="E1838" s="97" t="s">
        <v>1313</v>
      </c>
      <c r="F1838" s="97">
        <v>10889257</v>
      </c>
      <c r="G1838" s="97"/>
      <c r="H1838" s="124" t="s">
        <v>3905</v>
      </c>
      <c r="I1838" s="125">
        <v>133277.97</v>
      </c>
      <c r="J1838" s="125">
        <v>0</v>
      </c>
      <c r="K1838" s="126">
        <v>133277.97</v>
      </c>
      <c r="L1838" s="100" t="s">
        <v>1324</v>
      </c>
    </row>
    <row r="1839" spans="1:12" ht="56.25" customHeight="1">
      <c r="A1839" s="97">
        <v>25</v>
      </c>
      <c r="B1839" s="122" t="s">
        <v>10189</v>
      </c>
      <c r="C1839" s="123">
        <v>42606</v>
      </c>
      <c r="D1839" s="97" t="s">
        <v>14158</v>
      </c>
      <c r="E1839" s="97" t="s">
        <v>1313</v>
      </c>
      <c r="F1839" s="97">
        <v>10889258</v>
      </c>
      <c r="G1839" s="97"/>
      <c r="H1839" s="124" t="s">
        <v>14159</v>
      </c>
      <c r="I1839" s="125">
        <v>130385.59</v>
      </c>
      <c r="J1839" s="125">
        <v>0</v>
      </c>
      <c r="K1839" s="126">
        <v>130385.59</v>
      </c>
      <c r="L1839" s="100" t="s">
        <v>1324</v>
      </c>
    </row>
    <row r="1840" spans="1:12" ht="56.25" customHeight="1">
      <c r="A1840" s="97">
        <v>25</v>
      </c>
      <c r="B1840" s="122" t="s">
        <v>10189</v>
      </c>
      <c r="C1840" s="123">
        <v>42606</v>
      </c>
      <c r="D1840" s="97" t="s">
        <v>14160</v>
      </c>
      <c r="E1840" s="97" t="s">
        <v>1313</v>
      </c>
      <c r="F1840" s="97">
        <v>10889259</v>
      </c>
      <c r="G1840" s="97"/>
      <c r="H1840" s="124" t="s">
        <v>3906</v>
      </c>
      <c r="I1840" s="125">
        <v>134000.01999999999</v>
      </c>
      <c r="J1840" s="125">
        <v>0</v>
      </c>
      <c r="K1840" s="126">
        <v>134000.01999999999</v>
      </c>
      <c r="L1840" s="100" t="s">
        <v>1324</v>
      </c>
    </row>
    <row r="1841" spans="1:12" ht="56.25" customHeight="1">
      <c r="A1841" s="97">
        <v>25</v>
      </c>
      <c r="B1841" s="122" t="s">
        <v>10189</v>
      </c>
      <c r="C1841" s="123">
        <v>42606</v>
      </c>
      <c r="D1841" s="97" t="s">
        <v>14161</v>
      </c>
      <c r="E1841" s="97" t="s">
        <v>1313</v>
      </c>
      <c r="F1841" s="97">
        <v>10889256</v>
      </c>
      <c r="G1841" s="97"/>
      <c r="H1841" s="124" t="s">
        <v>3907</v>
      </c>
      <c r="I1841" s="125">
        <v>13.98</v>
      </c>
      <c r="J1841" s="125">
        <v>0</v>
      </c>
      <c r="K1841" s="126">
        <v>13.98</v>
      </c>
      <c r="L1841" s="100" t="s">
        <v>1324</v>
      </c>
    </row>
    <row r="1842" spans="1:12" ht="56.25" customHeight="1">
      <c r="A1842" s="97">
        <v>25</v>
      </c>
      <c r="B1842" s="122" t="s">
        <v>10189</v>
      </c>
      <c r="C1842" s="123">
        <v>42606</v>
      </c>
      <c r="D1842" s="97" t="s">
        <v>14162</v>
      </c>
      <c r="E1842" s="97" t="s">
        <v>1313</v>
      </c>
      <c r="F1842" s="97">
        <v>10889253</v>
      </c>
      <c r="G1842" s="97"/>
      <c r="H1842" s="124" t="s">
        <v>3908</v>
      </c>
      <c r="I1842" s="125">
        <v>106093.96</v>
      </c>
      <c r="J1842" s="125">
        <v>0</v>
      </c>
      <c r="K1842" s="126">
        <v>106093.96</v>
      </c>
      <c r="L1842" s="100" t="s">
        <v>1324</v>
      </c>
    </row>
    <row r="1843" spans="1:12" ht="56.25" customHeight="1">
      <c r="A1843" s="97">
        <v>25</v>
      </c>
      <c r="B1843" s="122" t="s">
        <v>10189</v>
      </c>
      <c r="C1843" s="123">
        <v>42606</v>
      </c>
      <c r="D1843" s="97" t="s">
        <v>14163</v>
      </c>
      <c r="E1843" s="97" t="s">
        <v>1313</v>
      </c>
      <c r="F1843" s="97">
        <v>10889254</v>
      </c>
      <c r="G1843" s="97"/>
      <c r="H1843" s="124" t="s">
        <v>3909</v>
      </c>
      <c r="I1843" s="125">
        <v>147319.28</v>
      </c>
      <c r="J1843" s="125">
        <v>0</v>
      </c>
      <c r="K1843" s="126">
        <v>147319.28</v>
      </c>
      <c r="L1843" s="100" t="s">
        <v>1324</v>
      </c>
    </row>
    <row r="1844" spans="1:12" ht="56.25" customHeight="1">
      <c r="A1844" s="97">
        <v>25</v>
      </c>
      <c r="B1844" s="122" t="s">
        <v>10189</v>
      </c>
      <c r="C1844" s="123">
        <v>42606</v>
      </c>
      <c r="D1844" s="97" t="s">
        <v>14164</v>
      </c>
      <c r="E1844" s="97" t="s">
        <v>1313</v>
      </c>
      <c r="F1844" s="97">
        <v>10889255</v>
      </c>
      <c r="G1844" s="97"/>
      <c r="H1844" s="124" t="s">
        <v>3910</v>
      </c>
      <c r="I1844" s="125">
        <v>146586.76</v>
      </c>
      <c r="J1844" s="125">
        <v>0</v>
      </c>
      <c r="K1844" s="126">
        <v>146586.76</v>
      </c>
      <c r="L1844" s="100" t="s">
        <v>1324</v>
      </c>
    </row>
    <row r="1845" spans="1:12" ht="56.25" customHeight="1">
      <c r="A1845" s="97">
        <v>25</v>
      </c>
      <c r="B1845" s="122" t="s">
        <v>10189</v>
      </c>
      <c r="C1845" s="123">
        <v>42606</v>
      </c>
      <c r="D1845" s="97" t="s">
        <v>14165</v>
      </c>
      <c r="E1845" s="97" t="s">
        <v>1313</v>
      </c>
      <c r="F1845" s="97">
        <v>10889249</v>
      </c>
      <c r="G1845" s="97"/>
      <c r="H1845" s="124" t="s">
        <v>3911</v>
      </c>
      <c r="I1845" s="125">
        <v>150653.07999999999</v>
      </c>
      <c r="J1845" s="125">
        <v>0</v>
      </c>
      <c r="K1845" s="126">
        <v>150653.07999999999</v>
      </c>
      <c r="L1845" s="100" t="s">
        <v>1324</v>
      </c>
    </row>
    <row r="1846" spans="1:12" ht="56.25" customHeight="1">
      <c r="A1846" s="97">
        <v>25</v>
      </c>
      <c r="B1846" s="122" t="s">
        <v>10189</v>
      </c>
      <c r="C1846" s="123">
        <v>42606</v>
      </c>
      <c r="D1846" s="97" t="s">
        <v>14166</v>
      </c>
      <c r="E1846" s="97" t="s">
        <v>1313</v>
      </c>
      <c r="F1846" s="97">
        <v>10889250</v>
      </c>
      <c r="G1846" s="97"/>
      <c r="H1846" s="124" t="s">
        <v>3912</v>
      </c>
      <c r="I1846" s="125">
        <v>141020.5</v>
      </c>
      <c r="J1846" s="125">
        <v>0</v>
      </c>
      <c r="K1846" s="126">
        <v>141020.5</v>
      </c>
      <c r="L1846" s="100" t="s">
        <v>1324</v>
      </c>
    </row>
    <row r="1847" spans="1:12" ht="56.25" customHeight="1">
      <c r="A1847" s="97">
        <v>25</v>
      </c>
      <c r="B1847" s="122" t="s">
        <v>10189</v>
      </c>
      <c r="C1847" s="123">
        <v>42606</v>
      </c>
      <c r="D1847" s="97" t="s">
        <v>14167</v>
      </c>
      <c r="E1847" s="97" t="s">
        <v>1313</v>
      </c>
      <c r="F1847" s="97">
        <v>10889252</v>
      </c>
      <c r="G1847" s="97"/>
      <c r="H1847" s="124" t="s">
        <v>3913</v>
      </c>
      <c r="I1847" s="125">
        <v>108326.42</v>
      </c>
      <c r="J1847" s="125">
        <v>0</v>
      </c>
      <c r="K1847" s="126">
        <v>108326.42</v>
      </c>
      <c r="L1847" s="100" t="s">
        <v>1324</v>
      </c>
    </row>
    <row r="1848" spans="1:12" ht="56.25" customHeight="1">
      <c r="A1848" s="97">
        <v>25</v>
      </c>
      <c r="B1848" s="122" t="s">
        <v>10189</v>
      </c>
      <c r="C1848" s="123">
        <v>42606</v>
      </c>
      <c r="D1848" s="97" t="s">
        <v>14168</v>
      </c>
      <c r="E1848" s="97" t="s">
        <v>1313</v>
      </c>
      <c r="F1848" s="97">
        <v>10889248</v>
      </c>
      <c r="G1848" s="97"/>
      <c r="H1848" s="124" t="s">
        <v>3914</v>
      </c>
      <c r="I1848" s="125">
        <v>183872.3</v>
      </c>
      <c r="J1848" s="125">
        <v>0</v>
      </c>
      <c r="K1848" s="126">
        <v>183872.3</v>
      </c>
      <c r="L1848" s="100" t="s">
        <v>1324</v>
      </c>
    </row>
    <row r="1849" spans="1:12" ht="56.25" customHeight="1">
      <c r="A1849" s="97">
        <v>25</v>
      </c>
      <c r="B1849" s="122" t="s">
        <v>10189</v>
      </c>
      <c r="C1849" s="123">
        <v>42606</v>
      </c>
      <c r="D1849" s="97" t="s">
        <v>14169</v>
      </c>
      <c r="E1849" s="97" t="s">
        <v>1313</v>
      </c>
      <c r="F1849" s="97">
        <v>10889247</v>
      </c>
      <c r="G1849" s="97"/>
      <c r="H1849" s="124" t="s">
        <v>3915</v>
      </c>
      <c r="I1849" s="125">
        <v>1323522.32</v>
      </c>
      <c r="J1849" s="125">
        <v>0</v>
      </c>
      <c r="K1849" s="126">
        <v>1323522.32</v>
      </c>
      <c r="L1849" s="100" t="s">
        <v>1324</v>
      </c>
    </row>
    <row r="1850" spans="1:12" ht="56.25" customHeight="1">
      <c r="A1850" s="97">
        <v>25</v>
      </c>
      <c r="B1850" s="122" t="s">
        <v>10189</v>
      </c>
      <c r="C1850" s="123">
        <v>42606</v>
      </c>
      <c r="D1850" s="97" t="s">
        <v>14170</v>
      </c>
      <c r="E1850" s="97" t="s">
        <v>1313</v>
      </c>
      <c r="F1850" s="97">
        <v>10889246</v>
      </c>
      <c r="G1850" s="97"/>
      <c r="H1850" s="124" t="s">
        <v>3916</v>
      </c>
      <c r="I1850" s="125">
        <v>356581.78</v>
      </c>
      <c r="J1850" s="125">
        <v>0</v>
      </c>
      <c r="K1850" s="126">
        <v>356581.78</v>
      </c>
      <c r="L1850" s="100" t="s">
        <v>1324</v>
      </c>
    </row>
    <row r="1851" spans="1:12" ht="56.25" customHeight="1">
      <c r="A1851" s="97">
        <v>25</v>
      </c>
      <c r="B1851" s="122" t="s">
        <v>10189</v>
      </c>
      <c r="C1851" s="123">
        <v>42606</v>
      </c>
      <c r="D1851" s="97" t="s">
        <v>14171</v>
      </c>
      <c r="E1851" s="97" t="s">
        <v>1313</v>
      </c>
      <c r="F1851" s="97">
        <v>10889239</v>
      </c>
      <c r="G1851" s="97"/>
      <c r="H1851" s="124" t="s">
        <v>3917</v>
      </c>
      <c r="I1851" s="125">
        <v>100.68</v>
      </c>
      <c r="J1851" s="125">
        <v>0</v>
      </c>
      <c r="K1851" s="126">
        <v>100.68</v>
      </c>
      <c r="L1851" s="100" t="s">
        <v>1324</v>
      </c>
    </row>
    <row r="1852" spans="1:12" ht="56.25" customHeight="1">
      <c r="A1852" s="97">
        <v>25</v>
      </c>
      <c r="B1852" s="122" t="s">
        <v>10189</v>
      </c>
      <c r="C1852" s="123">
        <v>42606</v>
      </c>
      <c r="D1852" s="97" t="s">
        <v>14172</v>
      </c>
      <c r="E1852" s="97" t="s">
        <v>1313</v>
      </c>
      <c r="F1852" s="97">
        <v>10889242</v>
      </c>
      <c r="G1852" s="97"/>
      <c r="H1852" s="124" t="s">
        <v>3918</v>
      </c>
      <c r="I1852" s="125">
        <v>482.84</v>
      </c>
      <c r="J1852" s="125">
        <v>0</v>
      </c>
      <c r="K1852" s="126">
        <v>482.84</v>
      </c>
      <c r="L1852" s="100" t="s">
        <v>1324</v>
      </c>
    </row>
    <row r="1853" spans="1:12" ht="56.25" customHeight="1">
      <c r="A1853" s="97">
        <v>25</v>
      </c>
      <c r="B1853" s="122" t="s">
        <v>10189</v>
      </c>
      <c r="C1853" s="123">
        <v>42607</v>
      </c>
      <c r="D1853" s="97" t="s">
        <v>14194</v>
      </c>
      <c r="E1853" s="97" t="s">
        <v>1313</v>
      </c>
      <c r="F1853" s="97">
        <v>10916082</v>
      </c>
      <c r="G1853" s="97"/>
      <c r="H1853" s="124" t="s">
        <v>3930</v>
      </c>
      <c r="I1853" s="125">
        <v>1033907.63</v>
      </c>
      <c r="J1853" s="125">
        <v>0</v>
      </c>
      <c r="K1853" s="126">
        <v>1033907.63</v>
      </c>
      <c r="L1853" s="100" t="s">
        <v>1324</v>
      </c>
    </row>
    <row r="1854" spans="1:12" ht="56.25" customHeight="1">
      <c r="A1854" s="97">
        <v>25</v>
      </c>
      <c r="B1854" s="122" t="s">
        <v>10189</v>
      </c>
      <c r="C1854" s="123">
        <v>42607</v>
      </c>
      <c r="D1854" s="97" t="s">
        <v>14195</v>
      </c>
      <c r="E1854" s="97" t="s">
        <v>1313</v>
      </c>
      <c r="F1854" s="97">
        <v>10916081</v>
      </c>
      <c r="G1854" s="97"/>
      <c r="H1854" s="124" t="s">
        <v>3931</v>
      </c>
      <c r="I1854" s="125">
        <v>2718145.01</v>
      </c>
      <c r="J1854" s="125">
        <v>0</v>
      </c>
      <c r="K1854" s="126">
        <v>2718145.01</v>
      </c>
      <c r="L1854" s="100" t="s">
        <v>1324</v>
      </c>
    </row>
    <row r="1855" spans="1:12" ht="56.25" customHeight="1">
      <c r="A1855" s="97">
        <v>25</v>
      </c>
      <c r="B1855" s="122" t="s">
        <v>10189</v>
      </c>
      <c r="C1855" s="123">
        <v>42607</v>
      </c>
      <c r="D1855" s="97" t="s">
        <v>14196</v>
      </c>
      <c r="E1855" s="97" t="s">
        <v>1313</v>
      </c>
      <c r="F1855" s="97">
        <v>10916077</v>
      </c>
      <c r="G1855" s="97"/>
      <c r="H1855" s="124" t="s">
        <v>3932</v>
      </c>
      <c r="I1855" s="125">
        <v>648753.19999999995</v>
      </c>
      <c r="J1855" s="125">
        <v>0</v>
      </c>
      <c r="K1855" s="126">
        <v>648753.19999999995</v>
      </c>
      <c r="L1855" s="100" t="s">
        <v>1324</v>
      </c>
    </row>
    <row r="1856" spans="1:12" ht="56.25" customHeight="1">
      <c r="A1856" s="97">
        <v>25</v>
      </c>
      <c r="B1856" s="122" t="s">
        <v>10189</v>
      </c>
      <c r="C1856" s="123">
        <v>42607</v>
      </c>
      <c r="D1856" s="97" t="s">
        <v>14197</v>
      </c>
      <c r="E1856" s="97" t="s">
        <v>1313</v>
      </c>
      <c r="F1856" s="97">
        <v>10916080</v>
      </c>
      <c r="G1856" s="97"/>
      <c r="H1856" s="124" t="s">
        <v>3933</v>
      </c>
      <c r="I1856" s="125">
        <v>2190.15</v>
      </c>
      <c r="J1856" s="125">
        <v>0</v>
      </c>
      <c r="K1856" s="126">
        <v>2190.15</v>
      </c>
      <c r="L1856" s="100" t="s">
        <v>1324</v>
      </c>
    </row>
    <row r="1857" spans="1:12" ht="56.25" customHeight="1">
      <c r="A1857" s="97">
        <v>25</v>
      </c>
      <c r="B1857" s="122" t="s">
        <v>10189</v>
      </c>
      <c r="C1857" s="123">
        <v>42607</v>
      </c>
      <c r="D1857" s="97" t="s">
        <v>14198</v>
      </c>
      <c r="E1857" s="97" t="s">
        <v>1313</v>
      </c>
      <c r="F1857" s="97">
        <v>10916079</v>
      </c>
      <c r="G1857" s="97"/>
      <c r="H1857" s="124" t="s">
        <v>3934</v>
      </c>
      <c r="I1857" s="125">
        <v>671859.44</v>
      </c>
      <c r="J1857" s="125">
        <v>0</v>
      </c>
      <c r="K1857" s="126">
        <v>671859.44</v>
      </c>
      <c r="L1857" s="100" t="s">
        <v>1324</v>
      </c>
    </row>
    <row r="1858" spans="1:12" ht="56.25" customHeight="1">
      <c r="A1858" s="97">
        <v>25</v>
      </c>
      <c r="B1858" s="122" t="s">
        <v>10189</v>
      </c>
      <c r="C1858" s="123">
        <v>42607</v>
      </c>
      <c r="D1858" s="97" t="s">
        <v>14199</v>
      </c>
      <c r="E1858" s="97" t="s">
        <v>1313</v>
      </c>
      <c r="F1858" s="97">
        <v>10916078</v>
      </c>
      <c r="G1858" s="97"/>
      <c r="H1858" s="124" t="s">
        <v>3935</v>
      </c>
      <c r="I1858" s="125">
        <v>76096.98</v>
      </c>
      <c r="J1858" s="125">
        <v>0</v>
      </c>
      <c r="K1858" s="126">
        <v>76096.98</v>
      </c>
      <c r="L1858" s="100" t="s">
        <v>1324</v>
      </c>
    </row>
    <row r="1859" spans="1:12" ht="56.25" customHeight="1">
      <c r="A1859" s="97">
        <v>25</v>
      </c>
      <c r="B1859" s="122" t="s">
        <v>10189</v>
      </c>
      <c r="C1859" s="123">
        <v>42607</v>
      </c>
      <c r="D1859" s="97" t="s">
        <v>14200</v>
      </c>
      <c r="E1859" s="97" t="s">
        <v>1313</v>
      </c>
      <c r="F1859" s="97">
        <v>10916068</v>
      </c>
      <c r="G1859" s="97"/>
      <c r="H1859" s="124" t="s">
        <v>3936</v>
      </c>
      <c r="I1859" s="125">
        <v>453079.98</v>
      </c>
      <c r="J1859" s="125">
        <v>0</v>
      </c>
      <c r="K1859" s="126">
        <v>453079.98</v>
      </c>
      <c r="L1859" s="100" t="s">
        <v>1324</v>
      </c>
    </row>
    <row r="1860" spans="1:12" ht="56.25" customHeight="1">
      <c r="A1860" s="97">
        <v>25</v>
      </c>
      <c r="B1860" s="122" t="s">
        <v>10189</v>
      </c>
      <c r="C1860" s="123">
        <v>42607</v>
      </c>
      <c r="D1860" s="97" t="s">
        <v>14201</v>
      </c>
      <c r="E1860" s="97" t="s">
        <v>1313</v>
      </c>
      <c r="F1860" s="97">
        <v>10916076</v>
      </c>
      <c r="G1860" s="97"/>
      <c r="H1860" s="124" t="s">
        <v>3937</v>
      </c>
      <c r="I1860" s="125">
        <v>120779.12</v>
      </c>
      <c r="J1860" s="125">
        <v>0</v>
      </c>
      <c r="K1860" s="126">
        <v>120779.12</v>
      </c>
      <c r="L1860" s="100" t="s">
        <v>1324</v>
      </c>
    </row>
    <row r="1861" spans="1:12" ht="56.25" customHeight="1">
      <c r="A1861" s="97">
        <v>25</v>
      </c>
      <c r="B1861" s="122" t="s">
        <v>10189</v>
      </c>
      <c r="C1861" s="123">
        <v>42607</v>
      </c>
      <c r="D1861" s="97" t="s">
        <v>14202</v>
      </c>
      <c r="E1861" s="97" t="s">
        <v>1313</v>
      </c>
      <c r="F1861" s="97">
        <v>10916073</v>
      </c>
      <c r="G1861" s="97"/>
      <c r="H1861" s="124" t="s">
        <v>14203</v>
      </c>
      <c r="I1861" s="125">
        <v>320020.76</v>
      </c>
      <c r="J1861" s="125">
        <v>0</v>
      </c>
      <c r="K1861" s="126">
        <v>320020.76</v>
      </c>
      <c r="L1861" s="100" t="s">
        <v>1324</v>
      </c>
    </row>
    <row r="1862" spans="1:12" ht="56.25" customHeight="1">
      <c r="A1862" s="97">
        <v>25</v>
      </c>
      <c r="B1862" s="122" t="s">
        <v>10189</v>
      </c>
      <c r="C1862" s="123">
        <v>42607</v>
      </c>
      <c r="D1862" s="97" t="s">
        <v>14204</v>
      </c>
      <c r="E1862" s="97" t="s">
        <v>1313</v>
      </c>
      <c r="F1862" s="97">
        <v>10916070</v>
      </c>
      <c r="G1862" s="97"/>
      <c r="H1862" s="124" t="s">
        <v>3938</v>
      </c>
      <c r="I1862" s="125">
        <v>1199353.4099999999</v>
      </c>
      <c r="J1862" s="125">
        <v>0</v>
      </c>
      <c r="K1862" s="126">
        <v>1199353.4099999999</v>
      </c>
      <c r="L1862" s="100" t="s">
        <v>1324</v>
      </c>
    </row>
    <row r="1863" spans="1:12" ht="56.25" customHeight="1">
      <c r="A1863" s="97">
        <v>25</v>
      </c>
      <c r="B1863" s="122" t="s">
        <v>10189</v>
      </c>
      <c r="C1863" s="123">
        <v>42607</v>
      </c>
      <c r="D1863" s="97" t="s">
        <v>14205</v>
      </c>
      <c r="E1863" s="97" t="s">
        <v>1313</v>
      </c>
      <c r="F1863" s="97">
        <v>10916066</v>
      </c>
      <c r="G1863" s="97"/>
      <c r="H1863" s="124" t="s">
        <v>14206</v>
      </c>
      <c r="I1863" s="125">
        <v>551275.47</v>
      </c>
      <c r="J1863" s="125">
        <v>0</v>
      </c>
      <c r="K1863" s="126">
        <v>551275.47</v>
      </c>
      <c r="L1863" s="100" t="s">
        <v>1324</v>
      </c>
    </row>
    <row r="1864" spans="1:12" ht="56.25" customHeight="1">
      <c r="A1864" s="97">
        <v>25</v>
      </c>
      <c r="B1864" s="122" t="s">
        <v>10189</v>
      </c>
      <c r="C1864" s="123">
        <v>42607</v>
      </c>
      <c r="D1864" s="97" t="s">
        <v>14207</v>
      </c>
      <c r="E1864" s="97" t="s">
        <v>1313</v>
      </c>
      <c r="F1864" s="97">
        <v>10851704</v>
      </c>
      <c r="G1864" s="97"/>
      <c r="H1864" s="124" t="s">
        <v>14208</v>
      </c>
      <c r="I1864" s="125">
        <v>320000</v>
      </c>
      <c r="J1864" s="125">
        <v>0</v>
      </c>
      <c r="K1864" s="126">
        <v>320000</v>
      </c>
      <c r="L1864" s="100" t="s">
        <v>1324</v>
      </c>
    </row>
    <row r="1865" spans="1:12" ht="56.25" customHeight="1">
      <c r="A1865" s="97">
        <v>25</v>
      </c>
      <c r="B1865" s="122" t="s">
        <v>10189</v>
      </c>
      <c r="C1865" s="123">
        <v>42607</v>
      </c>
      <c r="D1865" s="97" t="s">
        <v>14209</v>
      </c>
      <c r="E1865" s="97" t="s">
        <v>1313</v>
      </c>
      <c r="F1865" s="97">
        <v>10903396</v>
      </c>
      <c r="G1865" s="97"/>
      <c r="H1865" s="124" t="s">
        <v>3939</v>
      </c>
      <c r="I1865" s="125">
        <v>561601.03</v>
      </c>
      <c r="J1865" s="125">
        <v>0</v>
      </c>
      <c r="K1865" s="126">
        <v>561601.03</v>
      </c>
      <c r="L1865" s="100" t="s">
        <v>1324</v>
      </c>
    </row>
    <row r="1866" spans="1:12" ht="56.25" customHeight="1">
      <c r="A1866" s="97">
        <v>25</v>
      </c>
      <c r="B1866" s="122" t="s">
        <v>10189</v>
      </c>
      <c r="C1866" s="123">
        <v>42607</v>
      </c>
      <c r="D1866" s="97" t="s">
        <v>14210</v>
      </c>
      <c r="E1866" s="97" t="s">
        <v>1313</v>
      </c>
      <c r="F1866" s="97">
        <v>10916069</v>
      </c>
      <c r="G1866" s="97"/>
      <c r="H1866" s="124" t="s">
        <v>3940</v>
      </c>
      <c r="I1866" s="125">
        <v>622890.86</v>
      </c>
      <c r="J1866" s="125">
        <v>0</v>
      </c>
      <c r="K1866" s="126">
        <v>622890.86</v>
      </c>
      <c r="L1866" s="100" t="s">
        <v>1324</v>
      </c>
    </row>
    <row r="1867" spans="1:12" ht="56.25" customHeight="1">
      <c r="A1867" s="97">
        <v>25</v>
      </c>
      <c r="B1867" s="122" t="s">
        <v>10189</v>
      </c>
      <c r="C1867" s="123">
        <v>42607</v>
      </c>
      <c r="D1867" s="97" t="s">
        <v>14211</v>
      </c>
      <c r="E1867" s="97" t="s">
        <v>1313</v>
      </c>
      <c r="F1867" s="97">
        <v>10916071</v>
      </c>
      <c r="G1867" s="97"/>
      <c r="H1867" s="124" t="s">
        <v>3941</v>
      </c>
      <c r="I1867" s="125">
        <v>817755.92</v>
      </c>
      <c r="J1867" s="125">
        <v>0</v>
      </c>
      <c r="K1867" s="126">
        <v>817755.92</v>
      </c>
      <c r="L1867" s="100" t="s">
        <v>1324</v>
      </c>
    </row>
    <row r="1868" spans="1:12" ht="56.25" customHeight="1">
      <c r="A1868" s="97">
        <v>25</v>
      </c>
      <c r="B1868" s="122" t="s">
        <v>10189</v>
      </c>
      <c r="C1868" s="123">
        <v>42607</v>
      </c>
      <c r="D1868" s="97" t="s">
        <v>14212</v>
      </c>
      <c r="E1868" s="97" t="s">
        <v>1313</v>
      </c>
      <c r="F1868" s="97">
        <v>10916072</v>
      </c>
      <c r="G1868" s="97"/>
      <c r="H1868" s="124" t="s">
        <v>3942</v>
      </c>
      <c r="I1868" s="125">
        <v>520157.5</v>
      </c>
      <c r="J1868" s="125">
        <v>0</v>
      </c>
      <c r="K1868" s="126">
        <v>520157.5</v>
      </c>
      <c r="L1868" s="100" t="s">
        <v>1324</v>
      </c>
    </row>
    <row r="1869" spans="1:12" ht="56.25" customHeight="1">
      <c r="A1869" s="97">
        <v>25</v>
      </c>
      <c r="B1869" s="122" t="s">
        <v>10189</v>
      </c>
      <c r="C1869" s="123">
        <v>42607</v>
      </c>
      <c r="D1869" s="97" t="s">
        <v>14213</v>
      </c>
      <c r="E1869" s="97" t="s">
        <v>1313</v>
      </c>
      <c r="F1869" s="97">
        <v>10916074</v>
      </c>
      <c r="G1869" s="97"/>
      <c r="H1869" s="124" t="s">
        <v>3943</v>
      </c>
      <c r="I1869" s="125">
        <v>2407821.33</v>
      </c>
      <c r="J1869" s="125">
        <v>0</v>
      </c>
      <c r="K1869" s="126">
        <v>2407821.33</v>
      </c>
      <c r="L1869" s="100" t="s">
        <v>1324</v>
      </c>
    </row>
    <row r="1870" spans="1:12" ht="56.25" customHeight="1">
      <c r="A1870" s="97">
        <v>25</v>
      </c>
      <c r="B1870" s="122" t="s">
        <v>10189</v>
      </c>
      <c r="C1870" s="123">
        <v>42607</v>
      </c>
      <c r="D1870" s="97" t="s">
        <v>14214</v>
      </c>
      <c r="E1870" s="97" t="s">
        <v>1313</v>
      </c>
      <c r="F1870" s="97">
        <v>10916065</v>
      </c>
      <c r="G1870" s="97"/>
      <c r="H1870" s="124" t="s">
        <v>3944</v>
      </c>
      <c r="I1870" s="125">
        <v>438834.45</v>
      </c>
      <c r="J1870" s="125">
        <v>0</v>
      </c>
      <c r="K1870" s="126">
        <v>438834.45</v>
      </c>
      <c r="L1870" s="100" t="s">
        <v>1324</v>
      </c>
    </row>
    <row r="1871" spans="1:12" ht="56.25" customHeight="1">
      <c r="A1871" s="97">
        <v>25</v>
      </c>
      <c r="B1871" s="122" t="s">
        <v>10189</v>
      </c>
      <c r="C1871" s="123">
        <v>42607</v>
      </c>
      <c r="D1871" s="97" t="s">
        <v>14215</v>
      </c>
      <c r="E1871" s="97" t="s">
        <v>1313</v>
      </c>
      <c r="F1871" s="97">
        <v>10916064</v>
      </c>
      <c r="G1871" s="97"/>
      <c r="H1871" s="124" t="s">
        <v>3945</v>
      </c>
      <c r="I1871" s="125">
        <v>73537.259999999995</v>
      </c>
      <c r="J1871" s="125">
        <v>0</v>
      </c>
      <c r="K1871" s="126">
        <v>73537.259999999995</v>
      </c>
      <c r="L1871" s="100" t="s">
        <v>1324</v>
      </c>
    </row>
    <row r="1872" spans="1:12" ht="56.25" customHeight="1">
      <c r="A1872" s="97">
        <v>25</v>
      </c>
      <c r="B1872" s="122" t="s">
        <v>10189</v>
      </c>
      <c r="C1872" s="123">
        <v>42607</v>
      </c>
      <c r="D1872" s="97" t="s">
        <v>14216</v>
      </c>
      <c r="E1872" s="97" t="s">
        <v>1313</v>
      </c>
      <c r="F1872" s="97">
        <v>10916063</v>
      </c>
      <c r="G1872" s="97"/>
      <c r="H1872" s="124" t="s">
        <v>3946</v>
      </c>
      <c r="I1872" s="125">
        <v>481484.58</v>
      </c>
      <c r="J1872" s="125">
        <v>0</v>
      </c>
      <c r="K1872" s="126">
        <v>481484.58</v>
      </c>
      <c r="L1872" s="100" t="s">
        <v>1324</v>
      </c>
    </row>
    <row r="1873" spans="1:12" ht="56.25" customHeight="1">
      <c r="A1873" s="97">
        <v>25</v>
      </c>
      <c r="B1873" s="122" t="s">
        <v>10189</v>
      </c>
      <c r="C1873" s="123">
        <v>42607</v>
      </c>
      <c r="D1873" s="97" t="s">
        <v>14217</v>
      </c>
      <c r="E1873" s="97" t="s">
        <v>1313</v>
      </c>
      <c r="F1873" s="97">
        <v>10916061</v>
      </c>
      <c r="G1873" s="97"/>
      <c r="H1873" s="124" t="s">
        <v>3947</v>
      </c>
      <c r="I1873" s="125">
        <v>1046837.88</v>
      </c>
      <c r="J1873" s="125">
        <v>0</v>
      </c>
      <c r="K1873" s="126">
        <v>1046837.88</v>
      </c>
      <c r="L1873" s="100" t="s">
        <v>1324</v>
      </c>
    </row>
    <row r="1874" spans="1:12" ht="56.25" customHeight="1">
      <c r="A1874" s="97">
        <v>25</v>
      </c>
      <c r="B1874" s="122" t="s">
        <v>10189</v>
      </c>
      <c r="C1874" s="123">
        <v>42607</v>
      </c>
      <c r="D1874" s="97" t="s">
        <v>14218</v>
      </c>
      <c r="E1874" s="97" t="s">
        <v>1313</v>
      </c>
      <c r="F1874" s="97">
        <v>10916059</v>
      </c>
      <c r="G1874" s="97"/>
      <c r="H1874" s="124" t="s">
        <v>3948</v>
      </c>
      <c r="I1874" s="125">
        <v>378585.86</v>
      </c>
      <c r="J1874" s="125">
        <v>0</v>
      </c>
      <c r="K1874" s="126">
        <v>378585.86</v>
      </c>
      <c r="L1874" s="100" t="s">
        <v>1324</v>
      </c>
    </row>
    <row r="1875" spans="1:12" ht="56.25" customHeight="1">
      <c r="A1875" s="97">
        <v>25</v>
      </c>
      <c r="B1875" s="122" t="s">
        <v>10189</v>
      </c>
      <c r="C1875" s="123">
        <v>42607</v>
      </c>
      <c r="D1875" s="97" t="s">
        <v>14219</v>
      </c>
      <c r="E1875" s="97" t="s">
        <v>1313</v>
      </c>
      <c r="F1875" s="97">
        <v>10916058</v>
      </c>
      <c r="G1875" s="97"/>
      <c r="H1875" s="124" t="s">
        <v>3949</v>
      </c>
      <c r="I1875" s="125">
        <v>615019.18999999994</v>
      </c>
      <c r="J1875" s="125">
        <v>0</v>
      </c>
      <c r="K1875" s="126">
        <v>615019.18999999994</v>
      </c>
      <c r="L1875" s="100" t="s">
        <v>1324</v>
      </c>
    </row>
    <row r="1876" spans="1:12" ht="56.25" customHeight="1">
      <c r="A1876" s="97">
        <v>25</v>
      </c>
      <c r="B1876" s="122" t="s">
        <v>10189</v>
      </c>
      <c r="C1876" s="123">
        <v>42607</v>
      </c>
      <c r="D1876" s="97" t="s">
        <v>14178</v>
      </c>
      <c r="E1876" s="97" t="s">
        <v>1313</v>
      </c>
      <c r="F1876" s="97">
        <v>10928227</v>
      </c>
      <c r="G1876" s="97"/>
      <c r="H1876" s="124" t="s">
        <v>3924</v>
      </c>
      <c r="I1876" s="125">
        <v>1025643.06</v>
      </c>
      <c r="J1876" s="125">
        <v>0</v>
      </c>
      <c r="K1876" s="126">
        <v>1025643.06</v>
      </c>
      <c r="L1876" s="100" t="s">
        <v>1324</v>
      </c>
    </row>
    <row r="1877" spans="1:12" ht="56.25" customHeight="1">
      <c r="A1877" s="97">
        <v>25</v>
      </c>
      <c r="B1877" s="122" t="s">
        <v>10189</v>
      </c>
      <c r="C1877" s="123">
        <v>42607</v>
      </c>
      <c r="D1877" s="97" t="s">
        <v>14179</v>
      </c>
      <c r="E1877" s="97" t="s">
        <v>1313</v>
      </c>
      <c r="F1877" s="97">
        <v>10928224</v>
      </c>
      <c r="G1877" s="97"/>
      <c r="H1877" s="124" t="s">
        <v>3925</v>
      </c>
      <c r="I1877" s="125">
        <v>13468.51</v>
      </c>
      <c r="J1877" s="125">
        <v>0</v>
      </c>
      <c r="K1877" s="126">
        <v>13468.51</v>
      </c>
      <c r="L1877" s="100" t="s">
        <v>1324</v>
      </c>
    </row>
    <row r="1878" spans="1:12" ht="56.25" customHeight="1">
      <c r="A1878" s="97">
        <v>25</v>
      </c>
      <c r="B1878" s="122" t="s">
        <v>10189</v>
      </c>
      <c r="C1878" s="123">
        <v>42607</v>
      </c>
      <c r="D1878" s="97" t="s">
        <v>14180</v>
      </c>
      <c r="E1878" s="97" t="s">
        <v>1313</v>
      </c>
      <c r="F1878" s="97">
        <v>10928221</v>
      </c>
      <c r="G1878" s="97"/>
      <c r="H1878" s="124" t="s">
        <v>14181</v>
      </c>
      <c r="I1878" s="125">
        <v>593496.85</v>
      </c>
      <c r="J1878" s="125">
        <v>0</v>
      </c>
      <c r="K1878" s="126">
        <v>593496.85</v>
      </c>
      <c r="L1878" s="100" t="s">
        <v>1324</v>
      </c>
    </row>
    <row r="1879" spans="1:12" ht="56.25" customHeight="1">
      <c r="A1879" s="97">
        <v>25</v>
      </c>
      <c r="B1879" s="122" t="s">
        <v>10189</v>
      </c>
      <c r="C1879" s="123">
        <v>42608</v>
      </c>
      <c r="D1879" s="97" t="s">
        <v>14231</v>
      </c>
      <c r="E1879" s="97" t="s">
        <v>1313</v>
      </c>
      <c r="F1879" s="97">
        <v>10916067</v>
      </c>
      <c r="G1879" s="97"/>
      <c r="H1879" s="124" t="s">
        <v>3956</v>
      </c>
      <c r="I1879" s="125">
        <v>829795.81</v>
      </c>
      <c r="J1879" s="125">
        <v>0</v>
      </c>
      <c r="K1879" s="126">
        <v>829795.81</v>
      </c>
      <c r="L1879" s="100" t="s">
        <v>1324</v>
      </c>
    </row>
    <row r="1880" spans="1:12" ht="56.25" customHeight="1">
      <c r="A1880" s="97">
        <v>25</v>
      </c>
      <c r="B1880" s="122" t="s">
        <v>10189</v>
      </c>
      <c r="C1880" s="123">
        <v>42611</v>
      </c>
      <c r="D1880" s="97" t="s">
        <v>14350</v>
      </c>
      <c r="E1880" s="97" t="s">
        <v>1313</v>
      </c>
      <c r="F1880" s="97">
        <v>10953223</v>
      </c>
      <c r="G1880" s="97"/>
      <c r="H1880" s="124" t="s">
        <v>3963</v>
      </c>
      <c r="I1880" s="125">
        <v>1763210.28</v>
      </c>
      <c r="J1880" s="125">
        <v>0</v>
      </c>
      <c r="K1880" s="126">
        <v>1763210.28</v>
      </c>
      <c r="L1880" s="100" t="s">
        <v>1324</v>
      </c>
    </row>
    <row r="1881" spans="1:12" ht="56.25" customHeight="1">
      <c r="A1881" s="97">
        <v>25</v>
      </c>
      <c r="B1881" s="122" t="s">
        <v>10189</v>
      </c>
      <c r="C1881" s="123">
        <v>42611</v>
      </c>
      <c r="D1881" s="97" t="s">
        <v>14351</v>
      </c>
      <c r="E1881" s="97" t="s">
        <v>1313</v>
      </c>
      <c r="F1881" s="97">
        <v>10953214</v>
      </c>
      <c r="G1881" s="97"/>
      <c r="H1881" s="124" t="s">
        <v>3964</v>
      </c>
      <c r="I1881" s="125">
        <v>141587.79999999999</v>
      </c>
      <c r="J1881" s="125">
        <v>0</v>
      </c>
      <c r="K1881" s="126">
        <v>141587.79999999999</v>
      </c>
      <c r="L1881" s="100" t="s">
        <v>1324</v>
      </c>
    </row>
    <row r="1882" spans="1:12" ht="56.25" customHeight="1">
      <c r="A1882" s="97">
        <v>25</v>
      </c>
      <c r="B1882" s="122" t="s">
        <v>10189</v>
      </c>
      <c r="C1882" s="123">
        <v>42611</v>
      </c>
      <c r="D1882" s="97" t="s">
        <v>14352</v>
      </c>
      <c r="E1882" s="97" t="s">
        <v>1313</v>
      </c>
      <c r="F1882" s="97">
        <v>10953210</v>
      </c>
      <c r="G1882" s="97"/>
      <c r="H1882" s="124" t="s">
        <v>14353</v>
      </c>
      <c r="I1882" s="125">
        <v>990191.12</v>
      </c>
      <c r="J1882" s="125">
        <v>0</v>
      </c>
      <c r="K1882" s="126">
        <v>990191.12</v>
      </c>
      <c r="L1882" s="100" t="s">
        <v>1324</v>
      </c>
    </row>
    <row r="1883" spans="1:12" ht="56.25" customHeight="1">
      <c r="A1883" s="97">
        <v>25</v>
      </c>
      <c r="B1883" s="122" t="s">
        <v>10189</v>
      </c>
      <c r="C1883" s="123">
        <v>42611</v>
      </c>
      <c r="D1883" s="97" t="s">
        <v>14354</v>
      </c>
      <c r="E1883" s="97" t="s">
        <v>1313</v>
      </c>
      <c r="F1883" s="97">
        <v>10953196</v>
      </c>
      <c r="G1883" s="97"/>
      <c r="H1883" s="124" t="s">
        <v>14355</v>
      </c>
      <c r="I1883" s="125">
        <v>701969.41</v>
      </c>
      <c r="J1883" s="125">
        <v>0</v>
      </c>
      <c r="K1883" s="126">
        <v>701969.41</v>
      </c>
      <c r="L1883" s="100" t="s">
        <v>1324</v>
      </c>
    </row>
    <row r="1884" spans="1:12" ht="56.25" customHeight="1">
      <c r="A1884" s="97">
        <v>25</v>
      </c>
      <c r="B1884" s="122" t="s">
        <v>10189</v>
      </c>
      <c r="C1884" s="123">
        <v>42611</v>
      </c>
      <c r="D1884" s="97" t="s">
        <v>14356</v>
      </c>
      <c r="E1884" s="97" t="s">
        <v>1313</v>
      </c>
      <c r="F1884" s="97">
        <v>10953194</v>
      </c>
      <c r="G1884" s="97"/>
      <c r="H1884" s="124" t="s">
        <v>3965</v>
      </c>
      <c r="I1884" s="125">
        <v>378585.86</v>
      </c>
      <c r="J1884" s="125">
        <v>0</v>
      </c>
      <c r="K1884" s="126">
        <v>378585.86</v>
      </c>
      <c r="L1884" s="100" t="s">
        <v>1324</v>
      </c>
    </row>
    <row r="1885" spans="1:12" ht="56.25" customHeight="1">
      <c r="A1885" s="97">
        <v>25</v>
      </c>
      <c r="B1885" s="122" t="s">
        <v>10189</v>
      </c>
      <c r="C1885" s="123">
        <v>42611</v>
      </c>
      <c r="D1885" s="97" t="s">
        <v>14357</v>
      </c>
      <c r="E1885" s="97" t="s">
        <v>1313</v>
      </c>
      <c r="F1885" s="97">
        <v>10953191</v>
      </c>
      <c r="G1885" s="97"/>
      <c r="H1885" s="124" t="s">
        <v>3966</v>
      </c>
      <c r="I1885" s="125">
        <v>885916.67</v>
      </c>
      <c r="J1885" s="125">
        <v>0</v>
      </c>
      <c r="K1885" s="126">
        <v>885916.67</v>
      </c>
      <c r="L1885" s="100" t="s">
        <v>1324</v>
      </c>
    </row>
    <row r="1886" spans="1:12" ht="56.25" customHeight="1">
      <c r="A1886" s="97">
        <v>25</v>
      </c>
      <c r="B1886" s="122" t="s">
        <v>10189</v>
      </c>
      <c r="C1886" s="123">
        <v>42611</v>
      </c>
      <c r="D1886" s="97" t="s">
        <v>14358</v>
      </c>
      <c r="E1886" s="97" t="s">
        <v>1313</v>
      </c>
      <c r="F1886" s="97">
        <v>10953175</v>
      </c>
      <c r="G1886" s="97"/>
      <c r="H1886" s="124" t="s">
        <v>3967</v>
      </c>
      <c r="I1886" s="125">
        <v>358392.85</v>
      </c>
      <c r="J1886" s="125">
        <v>0</v>
      </c>
      <c r="K1886" s="126">
        <v>358392.85</v>
      </c>
      <c r="L1886" s="100" t="s">
        <v>1324</v>
      </c>
    </row>
    <row r="1887" spans="1:12" ht="56.25" customHeight="1">
      <c r="A1887" s="97">
        <v>25</v>
      </c>
      <c r="B1887" s="122" t="s">
        <v>10189</v>
      </c>
      <c r="C1887" s="123">
        <v>42611</v>
      </c>
      <c r="D1887" s="97" t="s">
        <v>14359</v>
      </c>
      <c r="E1887" s="97" t="s">
        <v>1313</v>
      </c>
      <c r="F1887" s="97">
        <v>10953173</v>
      </c>
      <c r="G1887" s="97"/>
      <c r="H1887" s="124" t="s">
        <v>3968</v>
      </c>
      <c r="I1887" s="125">
        <v>42251.82</v>
      </c>
      <c r="J1887" s="125">
        <v>0</v>
      </c>
      <c r="K1887" s="126">
        <v>42251.82</v>
      </c>
      <c r="L1887" s="100" t="s">
        <v>1324</v>
      </c>
    </row>
    <row r="1888" spans="1:12" ht="56.25" customHeight="1">
      <c r="A1888" s="97">
        <v>25</v>
      </c>
      <c r="B1888" s="122" t="s">
        <v>10189</v>
      </c>
      <c r="C1888" s="123">
        <v>42613</v>
      </c>
      <c r="D1888" s="97" t="s">
        <v>14391</v>
      </c>
      <c r="E1888" s="97" t="s">
        <v>1313</v>
      </c>
      <c r="F1888" s="97">
        <v>10967747</v>
      </c>
      <c r="G1888" s="97"/>
      <c r="H1888" s="124" t="s">
        <v>3992</v>
      </c>
      <c r="I1888" s="125">
        <v>1418742.79</v>
      </c>
      <c r="J1888" s="125">
        <v>0</v>
      </c>
      <c r="K1888" s="126">
        <v>1418742.79</v>
      </c>
      <c r="L1888" s="100" t="s">
        <v>1324</v>
      </c>
    </row>
    <row r="1889" spans="1:12" ht="56.25" customHeight="1">
      <c r="A1889" s="97">
        <v>25</v>
      </c>
      <c r="B1889" s="122" t="s">
        <v>10189</v>
      </c>
      <c r="C1889" s="123">
        <v>42613</v>
      </c>
      <c r="D1889" s="97" t="s">
        <v>14392</v>
      </c>
      <c r="E1889" s="97" t="s">
        <v>1313</v>
      </c>
      <c r="F1889" s="97">
        <v>10967750</v>
      </c>
      <c r="G1889" s="97"/>
      <c r="H1889" s="124" t="s">
        <v>3993</v>
      </c>
      <c r="I1889" s="125">
        <v>1418742.79</v>
      </c>
      <c r="J1889" s="125">
        <v>0</v>
      </c>
      <c r="K1889" s="126">
        <v>1418742.79</v>
      </c>
      <c r="L1889" s="100" t="s">
        <v>1324</v>
      </c>
    </row>
    <row r="1890" spans="1:12" ht="56.25" customHeight="1">
      <c r="A1890" s="97">
        <v>25</v>
      </c>
      <c r="B1890" s="122" t="s">
        <v>10189</v>
      </c>
      <c r="C1890" s="123">
        <v>42613</v>
      </c>
      <c r="D1890" s="97" t="s">
        <v>14376</v>
      </c>
      <c r="E1890" s="97" t="s">
        <v>1302</v>
      </c>
      <c r="F1890" s="97">
        <v>10915590</v>
      </c>
      <c r="G1890" s="97"/>
      <c r="H1890" s="124" t="s">
        <v>3983</v>
      </c>
      <c r="I1890" s="125">
        <v>0</v>
      </c>
      <c r="J1890" s="125">
        <v>63988.11</v>
      </c>
      <c r="K1890" s="126">
        <v>63988.11</v>
      </c>
      <c r="L1890" s="100" t="s">
        <v>1324</v>
      </c>
    </row>
    <row r="1891" spans="1:12" ht="56.25" customHeight="1">
      <c r="A1891" s="97">
        <v>25</v>
      </c>
      <c r="B1891" s="122" t="s">
        <v>10189</v>
      </c>
      <c r="C1891" s="123">
        <v>42615</v>
      </c>
      <c r="D1891" s="97" t="s">
        <v>14428</v>
      </c>
      <c r="E1891" s="97" t="s">
        <v>1313</v>
      </c>
      <c r="F1891" s="97">
        <v>10991881</v>
      </c>
      <c r="G1891" s="97"/>
      <c r="H1891" s="124" t="s">
        <v>4014</v>
      </c>
      <c r="I1891" s="125">
        <v>193963.82</v>
      </c>
      <c r="J1891" s="125">
        <v>0</v>
      </c>
      <c r="K1891" s="126">
        <v>193963.82</v>
      </c>
      <c r="L1891" s="100" t="s">
        <v>1324</v>
      </c>
    </row>
    <row r="1892" spans="1:12" ht="56.25" customHeight="1">
      <c r="A1892" s="97">
        <v>25</v>
      </c>
      <c r="B1892" s="122" t="s">
        <v>10189</v>
      </c>
      <c r="C1892" s="123">
        <v>42615</v>
      </c>
      <c r="D1892" s="97" t="s">
        <v>14429</v>
      </c>
      <c r="E1892" s="97" t="s">
        <v>1313</v>
      </c>
      <c r="F1892" s="97">
        <v>10991890</v>
      </c>
      <c r="G1892" s="97"/>
      <c r="H1892" s="124" t="s">
        <v>4015</v>
      </c>
      <c r="I1892" s="125">
        <v>825685.98</v>
      </c>
      <c r="J1892" s="125">
        <v>0</v>
      </c>
      <c r="K1892" s="126">
        <v>825685.98</v>
      </c>
      <c r="L1892" s="100" t="s">
        <v>1324</v>
      </c>
    </row>
    <row r="1893" spans="1:12" ht="56.25" customHeight="1">
      <c r="A1893" s="97">
        <v>25</v>
      </c>
      <c r="B1893" s="122" t="s">
        <v>10189</v>
      </c>
      <c r="C1893" s="123">
        <v>42615</v>
      </c>
      <c r="D1893" s="97" t="s">
        <v>14430</v>
      </c>
      <c r="E1893" s="97" t="s">
        <v>1313</v>
      </c>
      <c r="F1893" s="97">
        <v>10981016</v>
      </c>
      <c r="G1893" s="97"/>
      <c r="H1893" s="124" t="s">
        <v>4016</v>
      </c>
      <c r="I1893" s="125">
        <v>340282.22</v>
      </c>
      <c r="J1893" s="125">
        <v>0</v>
      </c>
      <c r="K1893" s="126">
        <v>340282.22</v>
      </c>
      <c r="L1893" s="100" t="s">
        <v>1324</v>
      </c>
    </row>
    <row r="1894" spans="1:12" ht="56.25" customHeight="1">
      <c r="A1894" s="97">
        <v>25</v>
      </c>
      <c r="B1894" s="122" t="s">
        <v>10189</v>
      </c>
      <c r="C1894" s="123">
        <v>42615</v>
      </c>
      <c r="D1894" s="97" t="s">
        <v>14431</v>
      </c>
      <c r="E1894" s="97" t="s">
        <v>1313</v>
      </c>
      <c r="F1894" s="97">
        <v>10981015</v>
      </c>
      <c r="G1894" s="97"/>
      <c r="H1894" s="124" t="s">
        <v>4017</v>
      </c>
      <c r="I1894" s="125">
        <v>25831.14</v>
      </c>
      <c r="J1894" s="125">
        <v>0</v>
      </c>
      <c r="K1894" s="126">
        <v>25831.14</v>
      </c>
      <c r="L1894" s="100" t="s">
        <v>1324</v>
      </c>
    </row>
    <row r="1895" spans="1:12" ht="56.25" customHeight="1">
      <c r="A1895" s="97">
        <v>25</v>
      </c>
      <c r="B1895" s="122" t="s">
        <v>10189</v>
      </c>
      <c r="C1895" s="123">
        <v>42615</v>
      </c>
      <c r="D1895" s="97" t="s">
        <v>14432</v>
      </c>
      <c r="E1895" s="97" t="s">
        <v>1313</v>
      </c>
      <c r="F1895" s="97">
        <v>10981009</v>
      </c>
      <c r="G1895" s="97"/>
      <c r="H1895" s="124" t="s">
        <v>4018</v>
      </c>
      <c r="I1895" s="125">
        <v>862598.86</v>
      </c>
      <c r="J1895" s="125">
        <v>0</v>
      </c>
      <c r="K1895" s="126">
        <v>862598.86</v>
      </c>
      <c r="L1895" s="100" t="s">
        <v>1324</v>
      </c>
    </row>
    <row r="1896" spans="1:12" ht="56.25" customHeight="1">
      <c r="A1896" s="97">
        <v>25</v>
      </c>
      <c r="B1896" s="122" t="s">
        <v>10189</v>
      </c>
      <c r="C1896" s="123">
        <v>42615</v>
      </c>
      <c r="D1896" s="97" t="s">
        <v>14433</v>
      </c>
      <c r="E1896" s="97" t="s">
        <v>1313</v>
      </c>
      <c r="F1896" s="97">
        <v>10981014</v>
      </c>
      <c r="G1896" s="97"/>
      <c r="H1896" s="124" t="s">
        <v>4019</v>
      </c>
      <c r="I1896" s="125">
        <v>74797.440000000002</v>
      </c>
      <c r="J1896" s="125">
        <v>0</v>
      </c>
      <c r="K1896" s="126">
        <v>74797.440000000002</v>
      </c>
      <c r="L1896" s="100" t="s">
        <v>1324</v>
      </c>
    </row>
    <row r="1897" spans="1:12" ht="56.25" customHeight="1">
      <c r="A1897" s="97">
        <v>25</v>
      </c>
      <c r="B1897" s="122" t="s">
        <v>10189</v>
      </c>
      <c r="C1897" s="123">
        <v>42615</v>
      </c>
      <c r="D1897" s="97" t="s">
        <v>14434</v>
      </c>
      <c r="E1897" s="97" t="s">
        <v>1313</v>
      </c>
      <c r="F1897" s="97">
        <v>10981013</v>
      </c>
      <c r="G1897" s="97"/>
      <c r="H1897" s="124" t="s">
        <v>4020</v>
      </c>
      <c r="I1897" s="125">
        <v>409788.7</v>
      </c>
      <c r="J1897" s="125">
        <v>0</v>
      </c>
      <c r="K1897" s="126">
        <v>409788.7</v>
      </c>
      <c r="L1897" s="100" t="s">
        <v>1324</v>
      </c>
    </row>
    <row r="1898" spans="1:12" ht="56.25" customHeight="1">
      <c r="A1898" s="97">
        <v>25</v>
      </c>
      <c r="B1898" s="122" t="s">
        <v>10189</v>
      </c>
      <c r="C1898" s="123">
        <v>42615</v>
      </c>
      <c r="D1898" s="97" t="s">
        <v>14435</v>
      </c>
      <c r="E1898" s="97" t="s">
        <v>1313</v>
      </c>
      <c r="F1898" s="97">
        <v>10981012</v>
      </c>
      <c r="G1898" s="97"/>
      <c r="H1898" s="124" t="s">
        <v>4021</v>
      </c>
      <c r="I1898" s="125">
        <v>1485160.9</v>
      </c>
      <c r="J1898" s="125">
        <v>0</v>
      </c>
      <c r="K1898" s="126">
        <v>1485160.9</v>
      </c>
      <c r="L1898" s="100" t="s">
        <v>1324</v>
      </c>
    </row>
    <row r="1899" spans="1:12" ht="56.25" customHeight="1">
      <c r="A1899" s="97">
        <v>25</v>
      </c>
      <c r="B1899" s="122" t="s">
        <v>10189</v>
      </c>
      <c r="C1899" s="123">
        <v>42615</v>
      </c>
      <c r="D1899" s="97" t="s">
        <v>14436</v>
      </c>
      <c r="E1899" s="97" t="s">
        <v>1313</v>
      </c>
      <c r="F1899" s="97">
        <v>10981011</v>
      </c>
      <c r="G1899" s="97"/>
      <c r="H1899" s="124" t="s">
        <v>14437</v>
      </c>
      <c r="I1899" s="125">
        <v>422259.3</v>
      </c>
      <c r="J1899" s="125">
        <v>0</v>
      </c>
      <c r="K1899" s="126">
        <v>422259.3</v>
      </c>
      <c r="L1899" s="100" t="s">
        <v>1324</v>
      </c>
    </row>
    <row r="1900" spans="1:12" ht="56.25" customHeight="1">
      <c r="A1900" s="97">
        <v>25</v>
      </c>
      <c r="B1900" s="122" t="s">
        <v>10189</v>
      </c>
      <c r="C1900" s="123">
        <v>42615</v>
      </c>
      <c r="D1900" s="97" t="s">
        <v>14438</v>
      </c>
      <c r="E1900" s="97" t="s">
        <v>1313</v>
      </c>
      <c r="F1900" s="97">
        <v>10981000</v>
      </c>
      <c r="G1900" s="97"/>
      <c r="H1900" s="124" t="s">
        <v>4022</v>
      </c>
      <c r="I1900" s="125">
        <v>3374356.02</v>
      </c>
      <c r="J1900" s="125">
        <v>0</v>
      </c>
      <c r="K1900" s="126">
        <v>3374356.02</v>
      </c>
      <c r="L1900" s="100" t="s">
        <v>1324</v>
      </c>
    </row>
    <row r="1901" spans="1:12" ht="56.25" customHeight="1">
      <c r="A1901" s="97">
        <v>25</v>
      </c>
      <c r="B1901" s="122" t="s">
        <v>10189</v>
      </c>
      <c r="C1901" s="123">
        <v>42615</v>
      </c>
      <c r="D1901" s="97" t="s">
        <v>14439</v>
      </c>
      <c r="E1901" s="97" t="s">
        <v>1313</v>
      </c>
      <c r="F1901" s="97">
        <v>10980999</v>
      </c>
      <c r="G1901" s="97"/>
      <c r="H1901" s="124" t="s">
        <v>14440</v>
      </c>
      <c r="I1901" s="125">
        <v>2024688.82</v>
      </c>
      <c r="J1901" s="125">
        <v>0</v>
      </c>
      <c r="K1901" s="126">
        <v>2024688.82</v>
      </c>
      <c r="L1901" s="100" t="s">
        <v>1324</v>
      </c>
    </row>
    <row r="1902" spans="1:12" ht="56.25" customHeight="1">
      <c r="A1902" s="97">
        <v>25</v>
      </c>
      <c r="B1902" s="122" t="s">
        <v>10189</v>
      </c>
      <c r="C1902" s="123">
        <v>42615</v>
      </c>
      <c r="D1902" s="97" t="s">
        <v>14441</v>
      </c>
      <c r="E1902" s="97" t="s">
        <v>1313</v>
      </c>
      <c r="F1902" s="97">
        <v>10980998</v>
      </c>
      <c r="G1902" s="97"/>
      <c r="H1902" s="124" t="s">
        <v>4023</v>
      </c>
      <c r="I1902" s="125">
        <v>253372.81</v>
      </c>
      <c r="J1902" s="125">
        <v>0</v>
      </c>
      <c r="K1902" s="126">
        <v>253372.81</v>
      </c>
      <c r="L1902" s="100" t="s">
        <v>1324</v>
      </c>
    </row>
    <row r="1903" spans="1:12" ht="56.25" customHeight="1">
      <c r="A1903" s="97">
        <v>25</v>
      </c>
      <c r="B1903" s="122" t="s">
        <v>10189</v>
      </c>
      <c r="C1903" s="123">
        <v>42615</v>
      </c>
      <c r="D1903" s="97" t="s">
        <v>14442</v>
      </c>
      <c r="E1903" s="97" t="s">
        <v>1313</v>
      </c>
      <c r="F1903" s="97">
        <v>10980997</v>
      </c>
      <c r="G1903" s="97"/>
      <c r="H1903" s="124" t="s">
        <v>4024</v>
      </c>
      <c r="I1903" s="125">
        <v>141587.79999999999</v>
      </c>
      <c r="J1903" s="125">
        <v>0</v>
      </c>
      <c r="K1903" s="126">
        <v>141587.79999999999</v>
      </c>
      <c r="L1903" s="100" t="s">
        <v>1324</v>
      </c>
    </row>
    <row r="1904" spans="1:12" ht="56.25" customHeight="1">
      <c r="A1904" s="97">
        <v>25</v>
      </c>
      <c r="B1904" s="122" t="s">
        <v>10189</v>
      </c>
      <c r="C1904" s="123">
        <v>42615</v>
      </c>
      <c r="D1904" s="97" t="s">
        <v>14443</v>
      </c>
      <c r="E1904" s="97" t="s">
        <v>1313</v>
      </c>
      <c r="F1904" s="97">
        <v>10980959</v>
      </c>
      <c r="G1904" s="97"/>
      <c r="H1904" s="124" t="s">
        <v>4025</v>
      </c>
      <c r="I1904" s="125">
        <v>2579614.2799999998</v>
      </c>
      <c r="J1904" s="125">
        <v>0</v>
      </c>
      <c r="K1904" s="126">
        <v>2579614.2799999998</v>
      </c>
      <c r="L1904" s="100" t="s">
        <v>1324</v>
      </c>
    </row>
    <row r="1905" spans="1:12" ht="56.25" customHeight="1">
      <c r="A1905" s="97">
        <v>25</v>
      </c>
      <c r="B1905" s="122" t="s">
        <v>10189</v>
      </c>
      <c r="C1905" s="123">
        <v>42615</v>
      </c>
      <c r="D1905" s="97" t="s">
        <v>14444</v>
      </c>
      <c r="E1905" s="97" t="s">
        <v>1313</v>
      </c>
      <c r="F1905" s="97">
        <v>10980945</v>
      </c>
      <c r="G1905" s="97"/>
      <c r="H1905" s="124" t="s">
        <v>4026</v>
      </c>
      <c r="I1905" s="125">
        <v>141587.79999999999</v>
      </c>
      <c r="J1905" s="125">
        <v>0</v>
      </c>
      <c r="K1905" s="126">
        <v>141587.79999999999</v>
      </c>
      <c r="L1905" s="100" t="s">
        <v>1324</v>
      </c>
    </row>
    <row r="1906" spans="1:12" ht="56.25" customHeight="1">
      <c r="A1906" s="97">
        <v>25</v>
      </c>
      <c r="B1906" s="122" t="s">
        <v>10189</v>
      </c>
      <c r="C1906" s="123">
        <v>42615</v>
      </c>
      <c r="D1906" s="97" t="s">
        <v>14445</v>
      </c>
      <c r="E1906" s="97" t="s">
        <v>1313</v>
      </c>
      <c r="F1906" s="97">
        <v>10980943</v>
      </c>
      <c r="G1906" s="97"/>
      <c r="H1906" s="124" t="s">
        <v>4027</v>
      </c>
      <c r="I1906" s="125">
        <v>483836.51</v>
      </c>
      <c r="J1906" s="125">
        <v>0</v>
      </c>
      <c r="K1906" s="126">
        <v>483836.51</v>
      </c>
      <c r="L1906" s="100" t="s">
        <v>1324</v>
      </c>
    </row>
    <row r="1907" spans="1:12" ht="56.25" customHeight="1">
      <c r="A1907" s="97">
        <v>25</v>
      </c>
      <c r="B1907" s="122" t="s">
        <v>10189</v>
      </c>
      <c r="C1907" s="123">
        <v>42615</v>
      </c>
      <c r="D1907" s="97" t="s">
        <v>14446</v>
      </c>
      <c r="E1907" s="97" t="s">
        <v>1313</v>
      </c>
      <c r="F1907" s="97">
        <v>10980939</v>
      </c>
      <c r="G1907" s="97"/>
      <c r="H1907" s="124" t="s">
        <v>4028</v>
      </c>
      <c r="I1907" s="125">
        <v>141587.79999999999</v>
      </c>
      <c r="J1907" s="125">
        <v>0</v>
      </c>
      <c r="K1907" s="126">
        <v>141587.79999999999</v>
      </c>
      <c r="L1907" s="100" t="s">
        <v>1324</v>
      </c>
    </row>
    <row r="1908" spans="1:12" ht="56.25" customHeight="1">
      <c r="A1908" s="97">
        <v>25</v>
      </c>
      <c r="B1908" s="122" t="s">
        <v>10189</v>
      </c>
      <c r="C1908" s="123">
        <v>42615</v>
      </c>
      <c r="D1908" s="97" t="s">
        <v>14447</v>
      </c>
      <c r="E1908" s="97" t="s">
        <v>1313</v>
      </c>
      <c r="F1908" s="97">
        <v>10980937</v>
      </c>
      <c r="G1908" s="97"/>
      <c r="H1908" s="124" t="s">
        <v>4029</v>
      </c>
      <c r="I1908" s="125">
        <v>96330.96</v>
      </c>
      <c r="J1908" s="125">
        <v>0</v>
      </c>
      <c r="K1908" s="126">
        <v>96330.96</v>
      </c>
      <c r="L1908" s="100" t="s">
        <v>1324</v>
      </c>
    </row>
    <row r="1909" spans="1:12" ht="56.25" customHeight="1">
      <c r="A1909" s="97">
        <v>25</v>
      </c>
      <c r="B1909" s="122" t="s">
        <v>10189</v>
      </c>
      <c r="C1909" s="123">
        <v>42615</v>
      </c>
      <c r="D1909" s="97" t="s">
        <v>14448</v>
      </c>
      <c r="E1909" s="97" t="s">
        <v>1313</v>
      </c>
      <c r="F1909" s="97">
        <v>10980935</v>
      </c>
      <c r="G1909" s="97"/>
      <c r="H1909" s="124" t="s">
        <v>4030</v>
      </c>
      <c r="I1909" s="125">
        <v>28487.77</v>
      </c>
      <c r="J1909" s="125">
        <v>0</v>
      </c>
      <c r="K1909" s="126">
        <v>28487.77</v>
      </c>
      <c r="L1909" s="100" t="s">
        <v>1324</v>
      </c>
    </row>
    <row r="1910" spans="1:12" ht="56.25" customHeight="1">
      <c r="A1910" s="97">
        <v>25</v>
      </c>
      <c r="B1910" s="122" t="s">
        <v>10189</v>
      </c>
      <c r="C1910" s="123">
        <v>42615</v>
      </c>
      <c r="D1910" s="97" t="s">
        <v>14449</v>
      </c>
      <c r="E1910" s="97" t="s">
        <v>1313</v>
      </c>
      <c r="F1910" s="97">
        <v>10980933</v>
      </c>
      <c r="G1910" s="97"/>
      <c r="H1910" s="124" t="s">
        <v>14450</v>
      </c>
      <c r="I1910" s="125">
        <v>40016.370000000003</v>
      </c>
      <c r="J1910" s="125">
        <v>0</v>
      </c>
      <c r="K1910" s="126">
        <v>40016.370000000003</v>
      </c>
      <c r="L1910" s="100" t="s">
        <v>1324</v>
      </c>
    </row>
    <row r="1911" spans="1:12" ht="56.25" customHeight="1">
      <c r="A1911" s="97">
        <v>25</v>
      </c>
      <c r="B1911" s="122" t="s">
        <v>10189</v>
      </c>
      <c r="C1911" s="123">
        <v>42618</v>
      </c>
      <c r="D1911" s="97" t="s">
        <v>14460</v>
      </c>
      <c r="E1911" s="97" t="s">
        <v>1313</v>
      </c>
      <c r="F1911" s="97">
        <v>10994567</v>
      </c>
      <c r="G1911" s="97"/>
      <c r="H1911" s="124" t="s">
        <v>4035</v>
      </c>
      <c r="I1911" s="125">
        <v>349909.22</v>
      </c>
      <c r="J1911" s="125">
        <v>0</v>
      </c>
      <c r="K1911" s="126">
        <v>349909.22</v>
      </c>
      <c r="L1911" s="100" t="s">
        <v>1324</v>
      </c>
    </row>
    <row r="1912" spans="1:12" ht="56.25" customHeight="1">
      <c r="A1912" s="97">
        <v>25</v>
      </c>
      <c r="B1912" s="122" t="s">
        <v>10189</v>
      </c>
      <c r="C1912" s="123">
        <v>42618</v>
      </c>
      <c r="D1912" s="97" t="s">
        <v>14461</v>
      </c>
      <c r="E1912" s="97" t="s">
        <v>1313</v>
      </c>
      <c r="F1912" s="97">
        <v>10994568</v>
      </c>
      <c r="G1912" s="97"/>
      <c r="H1912" s="124" t="s">
        <v>4036</v>
      </c>
      <c r="I1912" s="125">
        <v>410591.8</v>
      </c>
      <c r="J1912" s="125">
        <v>0</v>
      </c>
      <c r="K1912" s="126">
        <v>410591.8</v>
      </c>
      <c r="L1912" s="100" t="s">
        <v>1324</v>
      </c>
    </row>
    <row r="1913" spans="1:12" ht="56.25" customHeight="1">
      <c r="A1913" s="97">
        <v>25</v>
      </c>
      <c r="B1913" s="122" t="s">
        <v>10189</v>
      </c>
      <c r="C1913" s="123">
        <v>42618</v>
      </c>
      <c r="D1913" s="97" t="s">
        <v>14462</v>
      </c>
      <c r="E1913" s="97" t="s">
        <v>1313</v>
      </c>
      <c r="F1913" s="97">
        <v>10994558</v>
      </c>
      <c r="G1913" s="97"/>
      <c r="H1913" s="124" t="s">
        <v>4037</v>
      </c>
      <c r="I1913" s="125">
        <v>162082.62</v>
      </c>
      <c r="J1913" s="125">
        <v>0</v>
      </c>
      <c r="K1913" s="126">
        <v>162082.62</v>
      </c>
      <c r="L1913" s="100" t="s">
        <v>1324</v>
      </c>
    </row>
    <row r="1914" spans="1:12" ht="56.25" customHeight="1">
      <c r="A1914" s="97">
        <v>25</v>
      </c>
      <c r="B1914" s="122" t="s">
        <v>10189</v>
      </c>
      <c r="C1914" s="123">
        <v>42618</v>
      </c>
      <c r="D1914" s="97" t="s">
        <v>14463</v>
      </c>
      <c r="E1914" s="97" t="s">
        <v>1313</v>
      </c>
      <c r="F1914" s="97">
        <v>10994556</v>
      </c>
      <c r="G1914" s="97"/>
      <c r="H1914" s="124" t="s">
        <v>4038</v>
      </c>
      <c r="I1914" s="125">
        <v>374991.69</v>
      </c>
      <c r="J1914" s="125">
        <v>0</v>
      </c>
      <c r="K1914" s="126">
        <v>374991.69</v>
      </c>
      <c r="L1914" s="100" t="s">
        <v>1324</v>
      </c>
    </row>
    <row r="1915" spans="1:12" ht="56.25" customHeight="1">
      <c r="A1915" s="97">
        <v>25</v>
      </c>
      <c r="B1915" s="122" t="s">
        <v>10189</v>
      </c>
      <c r="C1915" s="123">
        <v>42618</v>
      </c>
      <c r="D1915" s="97" t="s">
        <v>14464</v>
      </c>
      <c r="E1915" s="97" t="s">
        <v>1313</v>
      </c>
      <c r="F1915" s="97">
        <v>10994548</v>
      </c>
      <c r="G1915" s="97"/>
      <c r="H1915" s="124" t="s">
        <v>4039</v>
      </c>
      <c r="I1915" s="125">
        <v>550732.77</v>
      </c>
      <c r="J1915" s="125">
        <v>0</v>
      </c>
      <c r="K1915" s="126">
        <v>550732.77</v>
      </c>
      <c r="L1915" s="100" t="s">
        <v>1324</v>
      </c>
    </row>
    <row r="1916" spans="1:12" ht="56.25" customHeight="1">
      <c r="A1916" s="97">
        <v>25</v>
      </c>
      <c r="B1916" s="122" t="s">
        <v>10189</v>
      </c>
      <c r="C1916" s="123">
        <v>42618</v>
      </c>
      <c r="D1916" s="97" t="s">
        <v>14465</v>
      </c>
      <c r="E1916" s="97" t="s">
        <v>1313</v>
      </c>
      <c r="F1916" s="97">
        <v>10994549</v>
      </c>
      <c r="G1916" s="97"/>
      <c r="H1916" s="124" t="s">
        <v>4040</v>
      </c>
      <c r="I1916" s="125">
        <v>378754.96</v>
      </c>
      <c r="J1916" s="125">
        <v>0</v>
      </c>
      <c r="K1916" s="126">
        <v>378754.96</v>
      </c>
      <c r="L1916" s="100" t="s">
        <v>1324</v>
      </c>
    </row>
    <row r="1917" spans="1:12" ht="56.25" customHeight="1">
      <c r="A1917" s="97">
        <v>25</v>
      </c>
      <c r="B1917" s="122" t="s">
        <v>10189</v>
      </c>
      <c r="C1917" s="123">
        <v>42618</v>
      </c>
      <c r="D1917" s="97" t="s">
        <v>14466</v>
      </c>
      <c r="E1917" s="97" t="s">
        <v>1313</v>
      </c>
      <c r="F1917" s="97">
        <v>10994547</v>
      </c>
      <c r="G1917" s="97"/>
      <c r="H1917" s="124" t="s">
        <v>4041</v>
      </c>
      <c r="I1917" s="125">
        <v>2008035.72</v>
      </c>
      <c r="J1917" s="125">
        <v>0</v>
      </c>
      <c r="K1917" s="126">
        <v>2008035.72</v>
      </c>
      <c r="L1917" s="100" t="s">
        <v>1324</v>
      </c>
    </row>
    <row r="1918" spans="1:12" ht="56.25" customHeight="1">
      <c r="A1918" s="97">
        <v>25</v>
      </c>
      <c r="B1918" s="122" t="s">
        <v>10189</v>
      </c>
      <c r="C1918" s="123">
        <v>42618</v>
      </c>
      <c r="D1918" s="97" t="s">
        <v>14467</v>
      </c>
      <c r="E1918" s="97" t="s">
        <v>1313</v>
      </c>
      <c r="F1918" s="97">
        <v>10993027</v>
      </c>
      <c r="G1918" s="97"/>
      <c r="H1918" s="124" t="s">
        <v>4042</v>
      </c>
      <c r="I1918" s="125">
        <v>474445.4</v>
      </c>
      <c r="J1918" s="125">
        <v>0</v>
      </c>
      <c r="K1918" s="126">
        <v>474445.4</v>
      </c>
      <c r="L1918" s="100" t="s">
        <v>1324</v>
      </c>
    </row>
    <row r="1919" spans="1:12" ht="56.25" customHeight="1">
      <c r="A1919" s="97">
        <v>25</v>
      </c>
      <c r="B1919" s="122" t="s">
        <v>10189</v>
      </c>
      <c r="C1919" s="123">
        <v>42618</v>
      </c>
      <c r="D1919" s="97" t="s">
        <v>14468</v>
      </c>
      <c r="E1919" s="97" t="s">
        <v>1313</v>
      </c>
      <c r="F1919" s="97">
        <v>10993023</v>
      </c>
      <c r="G1919" s="97"/>
      <c r="H1919" s="124" t="s">
        <v>4043</v>
      </c>
      <c r="I1919" s="125">
        <v>557224.38</v>
      </c>
      <c r="J1919" s="125">
        <v>0</v>
      </c>
      <c r="K1919" s="126">
        <v>557224.38</v>
      </c>
      <c r="L1919" s="100" t="s">
        <v>1324</v>
      </c>
    </row>
    <row r="1920" spans="1:12" ht="56.25" customHeight="1">
      <c r="A1920" s="97">
        <v>25</v>
      </c>
      <c r="B1920" s="122" t="s">
        <v>10189</v>
      </c>
      <c r="C1920" s="123">
        <v>42618</v>
      </c>
      <c r="D1920" s="97" t="s">
        <v>14469</v>
      </c>
      <c r="E1920" s="97" t="s">
        <v>1313</v>
      </c>
      <c r="F1920" s="97">
        <v>10994559</v>
      </c>
      <c r="G1920" s="97"/>
      <c r="H1920" s="124" t="s">
        <v>4044</v>
      </c>
      <c r="I1920" s="125">
        <v>215795.26</v>
      </c>
      <c r="J1920" s="125">
        <v>0</v>
      </c>
      <c r="K1920" s="126">
        <v>215795.26</v>
      </c>
      <c r="L1920" s="100" t="s">
        <v>1324</v>
      </c>
    </row>
    <row r="1921" spans="1:12" ht="56.25" customHeight="1">
      <c r="A1921" s="97">
        <v>25</v>
      </c>
      <c r="B1921" s="122" t="s">
        <v>10189</v>
      </c>
      <c r="C1921" s="123">
        <v>42618</v>
      </c>
      <c r="D1921" s="97" t="s">
        <v>14470</v>
      </c>
      <c r="E1921" s="97" t="s">
        <v>1313</v>
      </c>
      <c r="F1921" s="97">
        <v>10994561</v>
      </c>
      <c r="G1921" s="97"/>
      <c r="H1921" s="124" t="s">
        <v>4045</v>
      </c>
      <c r="I1921" s="125">
        <v>281226</v>
      </c>
      <c r="J1921" s="125">
        <v>0</v>
      </c>
      <c r="K1921" s="126">
        <v>281226</v>
      </c>
      <c r="L1921" s="100" t="s">
        <v>1324</v>
      </c>
    </row>
    <row r="1922" spans="1:12" ht="56.25" customHeight="1">
      <c r="A1922" s="97">
        <v>25</v>
      </c>
      <c r="B1922" s="122" t="s">
        <v>10189</v>
      </c>
      <c r="C1922" s="123">
        <v>42618</v>
      </c>
      <c r="D1922" s="97" t="s">
        <v>14471</v>
      </c>
      <c r="E1922" s="97" t="s">
        <v>1313</v>
      </c>
      <c r="F1922" s="97">
        <v>10981010</v>
      </c>
      <c r="G1922" s="97"/>
      <c r="H1922" s="124" t="s">
        <v>4046</v>
      </c>
      <c r="I1922" s="125">
        <v>2681289.9700000002</v>
      </c>
      <c r="J1922" s="125">
        <v>0</v>
      </c>
      <c r="K1922" s="126">
        <v>2681289.9700000002</v>
      </c>
      <c r="L1922" s="100" t="s">
        <v>1324</v>
      </c>
    </row>
    <row r="1923" spans="1:12" ht="56.25" customHeight="1">
      <c r="A1923" s="97">
        <v>25</v>
      </c>
      <c r="B1923" s="122" t="s">
        <v>10189</v>
      </c>
      <c r="C1923" s="123">
        <v>42619</v>
      </c>
      <c r="D1923" s="97" t="s">
        <v>14491</v>
      </c>
      <c r="E1923" s="97" t="s">
        <v>1313</v>
      </c>
      <c r="F1923" s="97">
        <v>11020761</v>
      </c>
      <c r="G1923" s="97"/>
      <c r="H1923" s="124" t="s">
        <v>4063</v>
      </c>
      <c r="I1923" s="125">
        <v>1373520.58</v>
      </c>
      <c r="J1923" s="125">
        <v>0</v>
      </c>
      <c r="K1923" s="126">
        <v>1373520.58</v>
      </c>
      <c r="L1923" s="100" t="s">
        <v>1324</v>
      </c>
    </row>
    <row r="1924" spans="1:12" ht="56.25" customHeight="1">
      <c r="A1924" s="97">
        <v>25</v>
      </c>
      <c r="B1924" s="122" t="s">
        <v>10189</v>
      </c>
      <c r="C1924" s="123">
        <v>42619</v>
      </c>
      <c r="D1924" s="97" t="s">
        <v>14492</v>
      </c>
      <c r="E1924" s="97" t="s">
        <v>1313</v>
      </c>
      <c r="F1924" s="97">
        <v>11020760</v>
      </c>
      <c r="G1924" s="97"/>
      <c r="H1924" s="124" t="s">
        <v>4064</v>
      </c>
      <c r="I1924" s="125">
        <v>37709.17</v>
      </c>
      <c r="J1924" s="125">
        <v>0</v>
      </c>
      <c r="K1924" s="126">
        <v>37709.17</v>
      </c>
      <c r="L1924" s="100" t="s">
        <v>1324</v>
      </c>
    </row>
    <row r="1925" spans="1:12" ht="56.25" customHeight="1">
      <c r="A1925" s="97">
        <v>25</v>
      </c>
      <c r="B1925" s="122" t="s">
        <v>10189</v>
      </c>
      <c r="C1925" s="123">
        <v>42619</v>
      </c>
      <c r="D1925" s="97" t="s">
        <v>14493</v>
      </c>
      <c r="E1925" s="97" t="s">
        <v>1313</v>
      </c>
      <c r="F1925" s="97">
        <v>11020759</v>
      </c>
      <c r="G1925" s="97"/>
      <c r="H1925" s="124" t="s">
        <v>4065</v>
      </c>
      <c r="I1925" s="125">
        <v>502975.54</v>
      </c>
      <c r="J1925" s="125">
        <v>0</v>
      </c>
      <c r="K1925" s="126">
        <v>502975.54</v>
      </c>
      <c r="L1925" s="100" t="s">
        <v>1324</v>
      </c>
    </row>
    <row r="1926" spans="1:12" ht="56.25" customHeight="1">
      <c r="A1926" s="97">
        <v>25</v>
      </c>
      <c r="B1926" s="122" t="s">
        <v>10189</v>
      </c>
      <c r="C1926" s="123">
        <v>42619</v>
      </c>
      <c r="D1926" s="97" t="s">
        <v>14494</v>
      </c>
      <c r="E1926" s="97" t="s">
        <v>1313</v>
      </c>
      <c r="F1926" s="97">
        <v>11020758</v>
      </c>
      <c r="G1926" s="97"/>
      <c r="H1926" s="124" t="s">
        <v>4066</v>
      </c>
      <c r="I1926" s="125">
        <v>75903.25</v>
      </c>
      <c r="J1926" s="125">
        <v>0</v>
      </c>
      <c r="K1926" s="126">
        <v>75903.25</v>
      </c>
      <c r="L1926" s="100" t="s">
        <v>1324</v>
      </c>
    </row>
    <row r="1927" spans="1:12" ht="56.25" customHeight="1">
      <c r="A1927" s="97">
        <v>25</v>
      </c>
      <c r="B1927" s="122" t="s">
        <v>10189</v>
      </c>
      <c r="C1927" s="123">
        <v>42619</v>
      </c>
      <c r="D1927" s="97" t="s">
        <v>14495</v>
      </c>
      <c r="E1927" s="97" t="s">
        <v>1313</v>
      </c>
      <c r="F1927" s="97">
        <v>11020722</v>
      </c>
      <c r="G1927" s="97"/>
      <c r="H1927" s="124" t="s">
        <v>4067</v>
      </c>
      <c r="I1927" s="125">
        <v>38982.410000000003</v>
      </c>
      <c r="J1927" s="125">
        <v>0</v>
      </c>
      <c r="K1927" s="126">
        <v>38982.410000000003</v>
      </c>
      <c r="L1927" s="100" t="s">
        <v>1324</v>
      </c>
    </row>
    <row r="1928" spans="1:12" ht="56.25" customHeight="1">
      <c r="A1928" s="97">
        <v>25</v>
      </c>
      <c r="B1928" s="122" t="s">
        <v>10189</v>
      </c>
      <c r="C1928" s="123">
        <v>42619</v>
      </c>
      <c r="D1928" s="97" t="s">
        <v>14496</v>
      </c>
      <c r="E1928" s="97" t="s">
        <v>1313</v>
      </c>
      <c r="F1928" s="97">
        <v>11020721</v>
      </c>
      <c r="G1928" s="97"/>
      <c r="H1928" s="124" t="s">
        <v>4068</v>
      </c>
      <c r="I1928" s="125">
        <v>1227329.8400000001</v>
      </c>
      <c r="J1928" s="125">
        <v>0</v>
      </c>
      <c r="K1928" s="126">
        <v>1227329.8400000001</v>
      </c>
      <c r="L1928" s="100" t="s">
        <v>1324</v>
      </c>
    </row>
    <row r="1929" spans="1:12" ht="56.25" customHeight="1">
      <c r="A1929" s="97">
        <v>25</v>
      </c>
      <c r="B1929" s="122" t="s">
        <v>10189</v>
      </c>
      <c r="C1929" s="123">
        <v>42619</v>
      </c>
      <c r="D1929" s="97" t="s">
        <v>14497</v>
      </c>
      <c r="E1929" s="97" t="s">
        <v>1313</v>
      </c>
      <c r="F1929" s="97">
        <v>11020720</v>
      </c>
      <c r="G1929" s="97"/>
      <c r="H1929" s="124" t="s">
        <v>4069</v>
      </c>
      <c r="I1929" s="125">
        <v>179909.08</v>
      </c>
      <c r="J1929" s="125">
        <v>0</v>
      </c>
      <c r="K1929" s="126">
        <v>179909.08</v>
      </c>
      <c r="L1929" s="100" t="s">
        <v>1324</v>
      </c>
    </row>
    <row r="1930" spans="1:12" ht="56.25" customHeight="1">
      <c r="A1930" s="97">
        <v>25</v>
      </c>
      <c r="B1930" s="122" t="s">
        <v>10189</v>
      </c>
      <c r="C1930" s="123">
        <v>42619</v>
      </c>
      <c r="D1930" s="97" t="s">
        <v>14498</v>
      </c>
      <c r="E1930" s="97" t="s">
        <v>1313</v>
      </c>
      <c r="F1930" s="97">
        <v>11020470</v>
      </c>
      <c r="G1930" s="97"/>
      <c r="H1930" s="124" t="s">
        <v>4070</v>
      </c>
      <c r="I1930" s="125">
        <v>459337.88</v>
      </c>
      <c r="J1930" s="125">
        <v>0</v>
      </c>
      <c r="K1930" s="126">
        <v>459337.88</v>
      </c>
      <c r="L1930" s="100" t="s">
        <v>1324</v>
      </c>
    </row>
    <row r="1931" spans="1:12" ht="56.25" customHeight="1">
      <c r="A1931" s="97">
        <v>25</v>
      </c>
      <c r="B1931" s="122" t="s">
        <v>10189</v>
      </c>
      <c r="C1931" s="123">
        <v>42619</v>
      </c>
      <c r="D1931" s="97" t="s">
        <v>14499</v>
      </c>
      <c r="E1931" s="97" t="s">
        <v>1313</v>
      </c>
      <c r="F1931" s="97">
        <v>11020467</v>
      </c>
      <c r="G1931" s="97"/>
      <c r="H1931" s="124" t="s">
        <v>4071</v>
      </c>
      <c r="I1931" s="125">
        <v>599032.23</v>
      </c>
      <c r="J1931" s="125">
        <v>0</v>
      </c>
      <c r="K1931" s="126">
        <v>599032.23</v>
      </c>
      <c r="L1931" s="100" t="s">
        <v>1324</v>
      </c>
    </row>
    <row r="1932" spans="1:12" ht="56.25" customHeight="1">
      <c r="A1932" s="97">
        <v>25</v>
      </c>
      <c r="B1932" s="122" t="s">
        <v>10189</v>
      </c>
      <c r="C1932" s="123">
        <v>42619</v>
      </c>
      <c r="D1932" s="97" t="s">
        <v>14500</v>
      </c>
      <c r="E1932" s="97" t="s">
        <v>1313</v>
      </c>
      <c r="F1932" s="97">
        <v>11020463</v>
      </c>
      <c r="G1932" s="97"/>
      <c r="H1932" s="124" t="s">
        <v>4072</v>
      </c>
      <c r="I1932" s="125">
        <v>163503.71</v>
      </c>
      <c r="J1932" s="125">
        <v>0</v>
      </c>
      <c r="K1932" s="126">
        <v>163503.71</v>
      </c>
      <c r="L1932" s="100" t="s">
        <v>1324</v>
      </c>
    </row>
    <row r="1933" spans="1:12" ht="56.25" customHeight="1">
      <c r="A1933" s="97">
        <v>25</v>
      </c>
      <c r="B1933" s="122" t="s">
        <v>10189</v>
      </c>
      <c r="C1933" s="123">
        <v>42619</v>
      </c>
      <c r="D1933" s="97" t="s">
        <v>14501</v>
      </c>
      <c r="E1933" s="97" t="s">
        <v>1313</v>
      </c>
      <c r="F1933" s="97">
        <v>11020755</v>
      </c>
      <c r="G1933" s="97"/>
      <c r="H1933" s="124" t="s">
        <v>4073</v>
      </c>
      <c r="I1933" s="125">
        <v>2884972.9</v>
      </c>
      <c r="J1933" s="125">
        <v>0</v>
      </c>
      <c r="K1933" s="126">
        <v>2884972.9</v>
      </c>
      <c r="L1933" s="100" t="s">
        <v>1324</v>
      </c>
    </row>
    <row r="1934" spans="1:12" ht="56.25" customHeight="1">
      <c r="A1934" s="97">
        <v>25</v>
      </c>
      <c r="B1934" s="122" t="s">
        <v>10189</v>
      </c>
      <c r="C1934" s="123">
        <v>42619</v>
      </c>
      <c r="D1934" s="97" t="s">
        <v>14502</v>
      </c>
      <c r="E1934" s="97" t="s">
        <v>1313</v>
      </c>
      <c r="F1934" s="97">
        <v>11020756</v>
      </c>
      <c r="G1934" s="97"/>
      <c r="H1934" s="124" t="s">
        <v>4074</v>
      </c>
      <c r="I1934" s="125">
        <v>777845.24</v>
      </c>
      <c r="J1934" s="125">
        <v>0</v>
      </c>
      <c r="K1934" s="126">
        <v>777845.24</v>
      </c>
      <c r="L1934" s="100" t="s">
        <v>1324</v>
      </c>
    </row>
    <row r="1935" spans="1:12" ht="56.25" customHeight="1">
      <c r="A1935" s="97">
        <v>25</v>
      </c>
      <c r="B1935" s="122" t="s">
        <v>10189</v>
      </c>
      <c r="C1935" s="123">
        <v>42619</v>
      </c>
      <c r="D1935" s="97" t="s">
        <v>14503</v>
      </c>
      <c r="E1935" s="97" t="s">
        <v>1313</v>
      </c>
      <c r="F1935" s="97">
        <v>11020757</v>
      </c>
      <c r="G1935" s="97"/>
      <c r="H1935" s="124" t="s">
        <v>4075</v>
      </c>
      <c r="I1935" s="125">
        <v>1599951.97</v>
      </c>
      <c r="J1935" s="125">
        <v>0</v>
      </c>
      <c r="K1935" s="126">
        <v>1599951.97</v>
      </c>
      <c r="L1935" s="100" t="s">
        <v>1324</v>
      </c>
    </row>
    <row r="1936" spans="1:12" ht="56.25" customHeight="1">
      <c r="A1936" s="97">
        <v>25</v>
      </c>
      <c r="B1936" s="122" t="s">
        <v>10254</v>
      </c>
      <c r="C1936" s="123">
        <v>42620</v>
      </c>
      <c r="D1936" s="97" t="s">
        <v>14518</v>
      </c>
      <c r="E1936" s="97" t="s">
        <v>15</v>
      </c>
      <c r="F1936" s="97">
        <v>606</v>
      </c>
      <c r="G1936" s="97"/>
      <c r="H1936" s="124" t="s">
        <v>4087</v>
      </c>
      <c r="I1936" s="125">
        <v>1093.47</v>
      </c>
      <c r="J1936" s="125">
        <v>0</v>
      </c>
      <c r="K1936" s="126">
        <v>1093.47</v>
      </c>
      <c r="L1936" s="100" t="s">
        <v>1324</v>
      </c>
    </row>
    <row r="1937" spans="1:12" ht="56.25" customHeight="1">
      <c r="A1937" s="97">
        <v>25</v>
      </c>
      <c r="B1937" s="122" t="s">
        <v>10254</v>
      </c>
      <c r="C1937" s="123">
        <v>42620</v>
      </c>
      <c r="D1937" s="97" t="s">
        <v>14519</v>
      </c>
      <c r="E1937" s="97" t="s">
        <v>15</v>
      </c>
      <c r="F1937" s="97">
        <v>604</v>
      </c>
      <c r="G1937" s="97"/>
      <c r="H1937" s="124" t="s">
        <v>14520</v>
      </c>
      <c r="I1937" s="125">
        <v>360.41</v>
      </c>
      <c r="J1937" s="125">
        <v>0</v>
      </c>
      <c r="K1937" s="126">
        <v>360.41</v>
      </c>
      <c r="L1937" s="100" t="s">
        <v>1324</v>
      </c>
    </row>
    <row r="1938" spans="1:12" ht="56.25" customHeight="1">
      <c r="A1938" s="97">
        <v>25</v>
      </c>
      <c r="B1938" s="122" t="s">
        <v>10254</v>
      </c>
      <c r="C1938" s="123">
        <v>42620</v>
      </c>
      <c r="D1938" s="97" t="s">
        <v>14521</v>
      </c>
      <c r="E1938" s="97" t="s">
        <v>15</v>
      </c>
      <c r="F1938" s="97">
        <v>603</v>
      </c>
      <c r="G1938" s="97"/>
      <c r="H1938" s="124" t="s">
        <v>4088</v>
      </c>
      <c r="I1938" s="125">
        <v>281.66000000000003</v>
      </c>
      <c r="J1938" s="125">
        <v>0</v>
      </c>
      <c r="K1938" s="126">
        <v>281.66000000000003</v>
      </c>
      <c r="L1938" s="100" t="s">
        <v>1324</v>
      </c>
    </row>
    <row r="1939" spans="1:12" ht="56.25" customHeight="1">
      <c r="A1939" s="97">
        <v>25</v>
      </c>
      <c r="B1939" s="122" t="s">
        <v>10189</v>
      </c>
      <c r="C1939" s="123">
        <v>42620</v>
      </c>
      <c r="D1939" s="97" t="s">
        <v>14523</v>
      </c>
      <c r="E1939" s="97" t="s">
        <v>1313</v>
      </c>
      <c r="F1939" s="97">
        <v>11032540</v>
      </c>
      <c r="G1939" s="97"/>
      <c r="H1939" s="124" t="s">
        <v>4089</v>
      </c>
      <c r="I1939" s="125">
        <v>269853.25</v>
      </c>
      <c r="J1939" s="125">
        <v>0</v>
      </c>
      <c r="K1939" s="126">
        <v>269853.25</v>
      </c>
      <c r="L1939" s="100" t="s">
        <v>1324</v>
      </c>
    </row>
    <row r="1940" spans="1:12" ht="56.25" customHeight="1">
      <c r="A1940" s="97">
        <v>25</v>
      </c>
      <c r="B1940" s="122" t="s">
        <v>10189</v>
      </c>
      <c r="C1940" s="123">
        <v>42620</v>
      </c>
      <c r="D1940" s="97" t="s">
        <v>14524</v>
      </c>
      <c r="E1940" s="97" t="s">
        <v>1313</v>
      </c>
      <c r="F1940" s="97">
        <v>11032537</v>
      </c>
      <c r="G1940" s="97"/>
      <c r="H1940" s="124" t="s">
        <v>4090</v>
      </c>
      <c r="I1940" s="125">
        <v>4021761.36</v>
      </c>
      <c r="J1940" s="125">
        <v>0</v>
      </c>
      <c r="K1940" s="126">
        <v>4021761.36</v>
      </c>
      <c r="L1940" s="100" t="s">
        <v>1324</v>
      </c>
    </row>
    <row r="1941" spans="1:12" ht="56.25" customHeight="1">
      <c r="A1941" s="97">
        <v>25</v>
      </c>
      <c r="B1941" s="122" t="s">
        <v>10189</v>
      </c>
      <c r="C1941" s="123">
        <v>42620</v>
      </c>
      <c r="D1941" s="97" t="s">
        <v>14525</v>
      </c>
      <c r="E1941" s="97" t="s">
        <v>1313</v>
      </c>
      <c r="F1941" s="97">
        <v>11032535</v>
      </c>
      <c r="G1941" s="97"/>
      <c r="H1941" s="124" t="s">
        <v>4091</v>
      </c>
      <c r="I1941" s="125">
        <v>2765934.52</v>
      </c>
      <c r="J1941" s="125">
        <v>0</v>
      </c>
      <c r="K1941" s="126">
        <v>2765934.52</v>
      </c>
      <c r="L1941" s="100" t="s">
        <v>1324</v>
      </c>
    </row>
    <row r="1942" spans="1:12" ht="56.25" customHeight="1">
      <c r="A1942" s="97">
        <v>25</v>
      </c>
      <c r="B1942" s="122" t="s">
        <v>10189</v>
      </c>
      <c r="C1942" s="123">
        <v>42620</v>
      </c>
      <c r="D1942" s="97" t="s">
        <v>14526</v>
      </c>
      <c r="E1942" s="97" t="s">
        <v>1313</v>
      </c>
      <c r="F1942" s="97">
        <v>11032534</v>
      </c>
      <c r="G1942" s="97"/>
      <c r="H1942" s="124" t="s">
        <v>4092</v>
      </c>
      <c r="I1942" s="125">
        <v>662622.37</v>
      </c>
      <c r="J1942" s="125">
        <v>0</v>
      </c>
      <c r="K1942" s="126">
        <v>662622.37</v>
      </c>
      <c r="L1942" s="100" t="s">
        <v>1324</v>
      </c>
    </row>
    <row r="1943" spans="1:12" ht="56.25" customHeight="1">
      <c r="A1943" s="97">
        <v>25</v>
      </c>
      <c r="B1943" s="122" t="s">
        <v>10189</v>
      </c>
      <c r="C1943" s="123">
        <v>42620</v>
      </c>
      <c r="D1943" s="97" t="s">
        <v>14527</v>
      </c>
      <c r="E1943" s="97" t="s">
        <v>1313</v>
      </c>
      <c r="F1943" s="97">
        <v>11032533</v>
      </c>
      <c r="G1943" s="97"/>
      <c r="H1943" s="124" t="s">
        <v>4093</v>
      </c>
      <c r="I1943" s="125">
        <v>193311.09</v>
      </c>
      <c r="J1943" s="125">
        <v>0</v>
      </c>
      <c r="K1943" s="126">
        <v>193311.09</v>
      </c>
      <c r="L1943" s="100" t="s">
        <v>1324</v>
      </c>
    </row>
    <row r="1944" spans="1:12" ht="56.25" customHeight="1">
      <c r="A1944" s="97">
        <v>25</v>
      </c>
      <c r="B1944" s="122" t="s">
        <v>10189</v>
      </c>
      <c r="C1944" s="123">
        <v>42620</v>
      </c>
      <c r="D1944" s="97" t="s">
        <v>14528</v>
      </c>
      <c r="E1944" s="97" t="s">
        <v>1313</v>
      </c>
      <c r="F1944" s="97">
        <v>11032527</v>
      </c>
      <c r="G1944" s="97"/>
      <c r="H1944" s="124" t="s">
        <v>4094</v>
      </c>
      <c r="I1944" s="125">
        <v>451348.27</v>
      </c>
      <c r="J1944" s="125">
        <v>0</v>
      </c>
      <c r="K1944" s="126">
        <v>451348.27</v>
      </c>
      <c r="L1944" s="100" t="s">
        <v>1324</v>
      </c>
    </row>
    <row r="1945" spans="1:12" ht="56.25" customHeight="1">
      <c r="A1945" s="97">
        <v>25</v>
      </c>
      <c r="B1945" s="122" t="s">
        <v>10189</v>
      </c>
      <c r="C1945" s="123">
        <v>42620</v>
      </c>
      <c r="D1945" s="97" t="s">
        <v>14529</v>
      </c>
      <c r="E1945" s="97" t="s">
        <v>1313</v>
      </c>
      <c r="F1945" s="97">
        <v>11032526</v>
      </c>
      <c r="G1945" s="97"/>
      <c r="H1945" s="124" t="s">
        <v>4095</v>
      </c>
      <c r="I1945" s="125">
        <v>436425.82</v>
      </c>
      <c r="J1945" s="125">
        <v>0</v>
      </c>
      <c r="K1945" s="126">
        <v>436425.82</v>
      </c>
      <c r="L1945" s="100" t="s">
        <v>1324</v>
      </c>
    </row>
    <row r="1946" spans="1:12" ht="56.25" customHeight="1">
      <c r="A1946" s="97">
        <v>25</v>
      </c>
      <c r="B1946" s="122" t="s">
        <v>10189</v>
      </c>
      <c r="C1946" s="123">
        <v>42620</v>
      </c>
      <c r="D1946" s="97" t="s">
        <v>14530</v>
      </c>
      <c r="E1946" s="97" t="s">
        <v>1313</v>
      </c>
      <c r="F1946" s="97">
        <v>11032525</v>
      </c>
      <c r="G1946" s="97"/>
      <c r="H1946" s="124" t="s">
        <v>4096</v>
      </c>
      <c r="I1946" s="125">
        <v>473429.75</v>
      </c>
      <c r="J1946" s="125">
        <v>0</v>
      </c>
      <c r="K1946" s="126">
        <v>473429.75</v>
      </c>
      <c r="L1946" s="100" t="s">
        <v>1324</v>
      </c>
    </row>
    <row r="1947" spans="1:12" ht="56.25" customHeight="1">
      <c r="A1947" s="97">
        <v>25</v>
      </c>
      <c r="B1947" s="122" t="s">
        <v>10189</v>
      </c>
      <c r="C1947" s="123">
        <v>42620</v>
      </c>
      <c r="D1947" s="97" t="s">
        <v>14531</v>
      </c>
      <c r="E1947" s="97" t="s">
        <v>1313</v>
      </c>
      <c r="F1947" s="97">
        <v>11032524</v>
      </c>
      <c r="G1947" s="97"/>
      <c r="H1947" s="124" t="s">
        <v>4097</v>
      </c>
      <c r="I1947" s="125">
        <v>84059.35</v>
      </c>
      <c r="J1947" s="125">
        <v>0</v>
      </c>
      <c r="K1947" s="126">
        <v>84059.35</v>
      </c>
      <c r="L1947" s="100" t="s">
        <v>1324</v>
      </c>
    </row>
    <row r="1948" spans="1:12" ht="56.25" customHeight="1">
      <c r="A1948" s="97">
        <v>25</v>
      </c>
      <c r="B1948" s="122" t="s">
        <v>10189</v>
      </c>
      <c r="C1948" s="123">
        <v>42620</v>
      </c>
      <c r="D1948" s="97" t="s">
        <v>14532</v>
      </c>
      <c r="E1948" s="97" t="s">
        <v>1313</v>
      </c>
      <c r="F1948" s="97">
        <v>11032523</v>
      </c>
      <c r="G1948" s="97"/>
      <c r="H1948" s="124" t="s">
        <v>4098</v>
      </c>
      <c r="I1948" s="125">
        <v>94473.59</v>
      </c>
      <c r="J1948" s="125">
        <v>0</v>
      </c>
      <c r="K1948" s="126">
        <v>94473.59</v>
      </c>
      <c r="L1948" s="100" t="s">
        <v>1324</v>
      </c>
    </row>
    <row r="1949" spans="1:12" ht="56.25" customHeight="1">
      <c r="A1949" s="97">
        <v>25</v>
      </c>
      <c r="B1949" s="122" t="s">
        <v>10189</v>
      </c>
      <c r="C1949" s="123">
        <v>42620</v>
      </c>
      <c r="D1949" s="97" t="s">
        <v>14533</v>
      </c>
      <c r="E1949" s="97" t="s">
        <v>1313</v>
      </c>
      <c r="F1949" s="97">
        <v>11032522</v>
      </c>
      <c r="G1949" s="97"/>
      <c r="H1949" s="124" t="s">
        <v>4099</v>
      </c>
      <c r="I1949" s="125">
        <v>844347.24</v>
      </c>
      <c r="J1949" s="125">
        <v>0</v>
      </c>
      <c r="K1949" s="126">
        <v>844347.24</v>
      </c>
      <c r="L1949" s="100" t="s">
        <v>1324</v>
      </c>
    </row>
    <row r="1950" spans="1:12" ht="56.25" customHeight="1">
      <c r="A1950" s="97">
        <v>25</v>
      </c>
      <c r="B1950" s="122" t="s">
        <v>10189</v>
      </c>
      <c r="C1950" s="123">
        <v>42620</v>
      </c>
      <c r="D1950" s="97" t="s">
        <v>14534</v>
      </c>
      <c r="E1950" s="97" t="s">
        <v>1313</v>
      </c>
      <c r="F1950" s="97">
        <v>11032521</v>
      </c>
      <c r="G1950" s="97"/>
      <c r="H1950" s="124" t="s">
        <v>14535</v>
      </c>
      <c r="I1950" s="125">
        <v>444174.69</v>
      </c>
      <c r="J1950" s="125">
        <v>0</v>
      </c>
      <c r="K1950" s="126">
        <v>444174.69</v>
      </c>
      <c r="L1950" s="100" t="s">
        <v>1324</v>
      </c>
    </row>
    <row r="1951" spans="1:12" ht="56.25" customHeight="1">
      <c r="A1951" s="97">
        <v>25</v>
      </c>
      <c r="B1951" s="122" t="s">
        <v>10189</v>
      </c>
      <c r="C1951" s="123">
        <v>42620</v>
      </c>
      <c r="D1951" s="97" t="s">
        <v>14536</v>
      </c>
      <c r="E1951" s="97" t="s">
        <v>1313</v>
      </c>
      <c r="F1951" s="97">
        <v>11032519</v>
      </c>
      <c r="G1951" s="97"/>
      <c r="H1951" s="124" t="s">
        <v>4100</v>
      </c>
      <c r="I1951" s="125">
        <v>599951.88</v>
      </c>
      <c r="J1951" s="125">
        <v>0</v>
      </c>
      <c r="K1951" s="126">
        <v>599951.88</v>
      </c>
      <c r="L1951" s="100" t="s">
        <v>1324</v>
      </c>
    </row>
    <row r="1952" spans="1:12" ht="56.25" customHeight="1">
      <c r="A1952" s="97">
        <v>25</v>
      </c>
      <c r="B1952" s="122" t="s">
        <v>10189</v>
      </c>
      <c r="C1952" s="123">
        <v>42620</v>
      </c>
      <c r="D1952" s="97" t="s">
        <v>14537</v>
      </c>
      <c r="E1952" s="97" t="s">
        <v>1313</v>
      </c>
      <c r="F1952" s="97">
        <v>11032374</v>
      </c>
      <c r="G1952" s="97"/>
      <c r="H1952" s="124" t="s">
        <v>4101</v>
      </c>
      <c r="I1952" s="125">
        <v>397299.15</v>
      </c>
      <c r="J1952" s="125">
        <v>0</v>
      </c>
      <c r="K1952" s="126">
        <v>397299.15</v>
      </c>
      <c r="L1952" s="100" t="s">
        <v>1324</v>
      </c>
    </row>
    <row r="1953" spans="1:12" ht="56.25" customHeight="1">
      <c r="A1953" s="97">
        <v>25</v>
      </c>
      <c r="B1953" s="122" t="s">
        <v>10189</v>
      </c>
      <c r="C1953" s="123">
        <v>42621</v>
      </c>
      <c r="D1953" s="97" t="s">
        <v>14542</v>
      </c>
      <c r="E1953" s="97" t="s">
        <v>1313</v>
      </c>
      <c r="F1953" s="97">
        <v>11046333</v>
      </c>
      <c r="G1953" s="97"/>
      <c r="H1953" s="124" t="s">
        <v>4106</v>
      </c>
      <c r="I1953" s="125">
        <v>816619.13</v>
      </c>
      <c r="J1953" s="125">
        <v>0</v>
      </c>
      <c r="K1953" s="126">
        <v>816619.13</v>
      </c>
      <c r="L1953" s="100" t="s">
        <v>1324</v>
      </c>
    </row>
    <row r="1954" spans="1:12" ht="56.25" customHeight="1">
      <c r="A1954" s="97">
        <v>25</v>
      </c>
      <c r="B1954" s="122" t="s">
        <v>10189</v>
      </c>
      <c r="C1954" s="123">
        <v>42621</v>
      </c>
      <c r="D1954" s="97" t="s">
        <v>14543</v>
      </c>
      <c r="E1954" s="97" t="s">
        <v>1313</v>
      </c>
      <c r="F1954" s="97">
        <v>11046332</v>
      </c>
      <c r="G1954" s="97"/>
      <c r="H1954" s="124" t="s">
        <v>4107</v>
      </c>
      <c r="I1954" s="125">
        <v>548001.43000000005</v>
      </c>
      <c r="J1954" s="125">
        <v>0</v>
      </c>
      <c r="K1954" s="126">
        <v>548001.43000000005</v>
      </c>
      <c r="L1954" s="100" t="s">
        <v>1324</v>
      </c>
    </row>
    <row r="1955" spans="1:12" ht="56.25" customHeight="1">
      <c r="A1955" s="97">
        <v>25</v>
      </c>
      <c r="B1955" s="122" t="s">
        <v>10189</v>
      </c>
      <c r="C1955" s="123">
        <v>42621</v>
      </c>
      <c r="D1955" s="97" t="s">
        <v>14544</v>
      </c>
      <c r="E1955" s="97" t="s">
        <v>1313</v>
      </c>
      <c r="F1955" s="97">
        <v>11046331</v>
      </c>
      <c r="G1955" s="97"/>
      <c r="H1955" s="124" t="s">
        <v>4108</v>
      </c>
      <c r="I1955" s="125">
        <v>646762.72</v>
      </c>
      <c r="J1955" s="125">
        <v>0</v>
      </c>
      <c r="K1955" s="126">
        <v>646762.72</v>
      </c>
      <c r="L1955" s="100" t="s">
        <v>1324</v>
      </c>
    </row>
    <row r="1956" spans="1:12" ht="56.25" customHeight="1">
      <c r="A1956" s="97">
        <v>25</v>
      </c>
      <c r="B1956" s="122" t="s">
        <v>10189</v>
      </c>
      <c r="C1956" s="123">
        <v>42621</v>
      </c>
      <c r="D1956" s="97" t="s">
        <v>14545</v>
      </c>
      <c r="E1956" s="97" t="s">
        <v>1313</v>
      </c>
      <c r="F1956" s="97">
        <v>11046330</v>
      </c>
      <c r="G1956" s="97"/>
      <c r="H1956" s="124" t="s">
        <v>4109</v>
      </c>
      <c r="I1956" s="125">
        <v>398105.95</v>
      </c>
      <c r="J1956" s="125">
        <v>0</v>
      </c>
      <c r="K1956" s="126">
        <v>398105.95</v>
      </c>
      <c r="L1956" s="100" t="s">
        <v>1324</v>
      </c>
    </row>
    <row r="1957" spans="1:12" ht="56.25" customHeight="1">
      <c r="A1957" s="97">
        <v>25</v>
      </c>
      <c r="B1957" s="122" t="s">
        <v>10189</v>
      </c>
      <c r="C1957" s="123">
        <v>42621</v>
      </c>
      <c r="D1957" s="97" t="s">
        <v>14546</v>
      </c>
      <c r="E1957" s="97" t="s">
        <v>1313</v>
      </c>
      <c r="F1957" s="97">
        <v>11046326</v>
      </c>
      <c r="G1957" s="97"/>
      <c r="H1957" s="124" t="s">
        <v>4110</v>
      </c>
      <c r="I1957" s="125">
        <v>374231.02</v>
      </c>
      <c r="J1957" s="125">
        <v>0</v>
      </c>
      <c r="K1957" s="126">
        <v>374231.02</v>
      </c>
      <c r="L1957" s="100" t="s">
        <v>1324</v>
      </c>
    </row>
    <row r="1958" spans="1:12" ht="56.25" customHeight="1">
      <c r="A1958" s="97">
        <v>25</v>
      </c>
      <c r="B1958" s="122" t="s">
        <v>10189</v>
      </c>
      <c r="C1958" s="123">
        <v>42621</v>
      </c>
      <c r="D1958" s="97" t="s">
        <v>14547</v>
      </c>
      <c r="E1958" s="97" t="s">
        <v>1313</v>
      </c>
      <c r="F1958" s="97">
        <v>11046325</v>
      </c>
      <c r="G1958" s="97"/>
      <c r="H1958" s="124" t="s">
        <v>4111</v>
      </c>
      <c r="I1958" s="125">
        <v>1054999.4099999999</v>
      </c>
      <c r="J1958" s="125">
        <v>0</v>
      </c>
      <c r="K1958" s="126">
        <v>1054999.4099999999</v>
      </c>
      <c r="L1958" s="100" t="s">
        <v>1324</v>
      </c>
    </row>
    <row r="1959" spans="1:12" ht="56.25" customHeight="1">
      <c r="A1959" s="97">
        <v>25</v>
      </c>
      <c r="B1959" s="122" t="s">
        <v>10189</v>
      </c>
      <c r="C1959" s="123">
        <v>42621</v>
      </c>
      <c r="D1959" s="97" t="s">
        <v>14548</v>
      </c>
      <c r="E1959" s="97" t="s">
        <v>1313</v>
      </c>
      <c r="F1959" s="97">
        <v>11046324</v>
      </c>
      <c r="G1959" s="97"/>
      <c r="H1959" s="124" t="s">
        <v>4112</v>
      </c>
      <c r="I1959" s="125">
        <v>1240441.6000000001</v>
      </c>
      <c r="J1959" s="125">
        <v>0</v>
      </c>
      <c r="K1959" s="126">
        <v>1240441.6000000001</v>
      </c>
      <c r="L1959" s="100" t="s">
        <v>1324</v>
      </c>
    </row>
    <row r="1960" spans="1:12" ht="56.25" customHeight="1">
      <c r="A1960" s="97">
        <v>25</v>
      </c>
      <c r="B1960" s="122" t="s">
        <v>10189</v>
      </c>
      <c r="C1960" s="123">
        <v>42621</v>
      </c>
      <c r="D1960" s="97" t="s">
        <v>14549</v>
      </c>
      <c r="E1960" s="97" t="s">
        <v>1313</v>
      </c>
      <c r="F1960" s="97">
        <v>11043662</v>
      </c>
      <c r="G1960" s="97"/>
      <c r="H1960" s="124" t="s">
        <v>4113</v>
      </c>
      <c r="I1960" s="125">
        <v>474706.86</v>
      </c>
      <c r="J1960" s="125">
        <v>0</v>
      </c>
      <c r="K1960" s="126">
        <v>474706.86</v>
      </c>
      <c r="L1960" s="100" t="s">
        <v>1324</v>
      </c>
    </row>
    <row r="1961" spans="1:12" ht="56.25" customHeight="1">
      <c r="A1961" s="97">
        <v>25</v>
      </c>
      <c r="B1961" s="122" t="s">
        <v>10189</v>
      </c>
      <c r="C1961" s="123">
        <v>42621</v>
      </c>
      <c r="D1961" s="97" t="s">
        <v>14550</v>
      </c>
      <c r="E1961" s="97" t="s">
        <v>1313</v>
      </c>
      <c r="F1961" s="97">
        <v>11043515</v>
      </c>
      <c r="G1961" s="97"/>
      <c r="H1961" s="124" t="s">
        <v>4114</v>
      </c>
      <c r="I1961" s="125">
        <v>40730.050000000003</v>
      </c>
      <c r="J1961" s="125">
        <v>0</v>
      </c>
      <c r="K1961" s="126">
        <v>40730.050000000003</v>
      </c>
      <c r="L1961" s="100" t="s">
        <v>1324</v>
      </c>
    </row>
    <row r="1962" spans="1:12" ht="56.25" customHeight="1">
      <c r="A1962" s="97">
        <v>25</v>
      </c>
      <c r="B1962" s="122" t="s">
        <v>10189</v>
      </c>
      <c r="C1962" s="123">
        <v>42621</v>
      </c>
      <c r="D1962" s="97" t="s">
        <v>14551</v>
      </c>
      <c r="E1962" s="97" t="s">
        <v>1313</v>
      </c>
      <c r="F1962" s="97">
        <v>11043496</v>
      </c>
      <c r="G1962" s="97"/>
      <c r="H1962" s="124" t="s">
        <v>4115</v>
      </c>
      <c r="I1962" s="125">
        <v>264908.33</v>
      </c>
      <c r="J1962" s="125">
        <v>0</v>
      </c>
      <c r="K1962" s="126">
        <v>264908.33</v>
      </c>
      <c r="L1962" s="100" t="s">
        <v>1324</v>
      </c>
    </row>
    <row r="1963" spans="1:12" ht="56.25" customHeight="1">
      <c r="A1963" s="97">
        <v>25</v>
      </c>
      <c r="B1963" s="122" t="s">
        <v>10189</v>
      </c>
      <c r="C1963" s="123">
        <v>42621</v>
      </c>
      <c r="D1963" s="97" t="s">
        <v>14552</v>
      </c>
      <c r="E1963" s="97" t="s">
        <v>1313</v>
      </c>
      <c r="F1963" s="97">
        <v>11043493</v>
      </c>
      <c r="G1963" s="97"/>
      <c r="H1963" s="124" t="s">
        <v>4116</v>
      </c>
      <c r="I1963" s="125">
        <v>273847.01</v>
      </c>
      <c r="J1963" s="125">
        <v>0</v>
      </c>
      <c r="K1963" s="126">
        <v>273847.01</v>
      </c>
      <c r="L1963" s="100" t="s">
        <v>1324</v>
      </c>
    </row>
    <row r="1964" spans="1:12" ht="56.25" customHeight="1">
      <c r="A1964" s="97">
        <v>25</v>
      </c>
      <c r="B1964" s="122" t="s">
        <v>10189</v>
      </c>
      <c r="C1964" s="123">
        <v>42621</v>
      </c>
      <c r="D1964" s="97" t="s">
        <v>14553</v>
      </c>
      <c r="E1964" s="97" t="s">
        <v>1313</v>
      </c>
      <c r="F1964" s="97">
        <v>11043480</v>
      </c>
      <c r="G1964" s="97"/>
      <c r="H1964" s="124" t="s">
        <v>4117</v>
      </c>
      <c r="I1964" s="125">
        <v>157197.29</v>
      </c>
      <c r="J1964" s="125">
        <v>0</v>
      </c>
      <c r="K1964" s="126">
        <v>157197.29</v>
      </c>
      <c r="L1964" s="100" t="s">
        <v>1324</v>
      </c>
    </row>
    <row r="1965" spans="1:12" ht="56.25" customHeight="1">
      <c r="A1965" s="97">
        <v>25</v>
      </c>
      <c r="B1965" s="122" t="s">
        <v>10189</v>
      </c>
      <c r="C1965" s="123">
        <v>42621</v>
      </c>
      <c r="D1965" s="97" t="s">
        <v>14554</v>
      </c>
      <c r="E1965" s="97" t="s">
        <v>1313</v>
      </c>
      <c r="F1965" s="97">
        <v>11043467</v>
      </c>
      <c r="G1965" s="97"/>
      <c r="H1965" s="124" t="s">
        <v>4118</v>
      </c>
      <c r="I1965" s="125">
        <v>927671.08</v>
      </c>
      <c r="J1965" s="125">
        <v>0</v>
      </c>
      <c r="K1965" s="126">
        <v>927671.08</v>
      </c>
      <c r="L1965" s="100" t="s">
        <v>1324</v>
      </c>
    </row>
    <row r="1966" spans="1:12" ht="56.25" customHeight="1">
      <c r="A1966" s="97">
        <v>25</v>
      </c>
      <c r="B1966" s="122" t="s">
        <v>10189</v>
      </c>
      <c r="C1966" s="123">
        <v>42621</v>
      </c>
      <c r="D1966" s="97" t="s">
        <v>14555</v>
      </c>
      <c r="E1966" s="97" t="s">
        <v>1313</v>
      </c>
      <c r="F1966" s="97">
        <v>11043453</v>
      </c>
      <c r="G1966" s="97"/>
      <c r="H1966" s="124" t="s">
        <v>4119</v>
      </c>
      <c r="I1966" s="125">
        <v>819215.93</v>
      </c>
      <c r="J1966" s="125">
        <v>0</v>
      </c>
      <c r="K1966" s="126">
        <v>819215.93</v>
      </c>
      <c r="L1966" s="100" t="s">
        <v>1324</v>
      </c>
    </row>
    <row r="1967" spans="1:12" ht="56.25" customHeight="1">
      <c r="A1967" s="97">
        <v>25</v>
      </c>
      <c r="B1967" s="122" t="s">
        <v>10189</v>
      </c>
      <c r="C1967" s="123">
        <v>42621</v>
      </c>
      <c r="D1967" s="97" t="s">
        <v>14556</v>
      </c>
      <c r="E1967" s="97" t="s">
        <v>1313</v>
      </c>
      <c r="F1967" s="97">
        <v>11032520</v>
      </c>
      <c r="G1967" s="97"/>
      <c r="H1967" s="124" t="s">
        <v>4120</v>
      </c>
      <c r="I1967" s="125">
        <v>226858.56</v>
      </c>
      <c r="J1967" s="125">
        <v>0</v>
      </c>
      <c r="K1967" s="126">
        <v>226858.56</v>
      </c>
      <c r="L1967" s="100" t="s">
        <v>1324</v>
      </c>
    </row>
    <row r="1968" spans="1:12" ht="56.25" customHeight="1">
      <c r="A1968" s="97">
        <v>25</v>
      </c>
      <c r="B1968" s="122" t="s">
        <v>10189</v>
      </c>
      <c r="C1968" s="123">
        <v>42621</v>
      </c>
      <c r="D1968" s="97" t="s">
        <v>14557</v>
      </c>
      <c r="E1968" s="97" t="s">
        <v>1313</v>
      </c>
      <c r="F1968" s="97">
        <v>10795244</v>
      </c>
      <c r="G1968" s="97"/>
      <c r="H1968" s="124" t="s">
        <v>14558</v>
      </c>
      <c r="I1968" s="125">
        <v>1156973.54</v>
      </c>
      <c r="J1968" s="125">
        <v>0</v>
      </c>
      <c r="K1968" s="126">
        <v>1156973.54</v>
      </c>
      <c r="L1968" s="100" t="s">
        <v>1324</v>
      </c>
    </row>
    <row r="1969" spans="1:12" ht="56.25" customHeight="1">
      <c r="A1969" s="97">
        <v>25</v>
      </c>
      <c r="B1969" s="122" t="s">
        <v>10189</v>
      </c>
      <c r="C1969" s="123">
        <v>42621</v>
      </c>
      <c r="D1969" s="97" t="s">
        <v>14559</v>
      </c>
      <c r="E1969" s="97" t="s">
        <v>1313</v>
      </c>
      <c r="F1969" s="97">
        <v>11046335</v>
      </c>
      <c r="G1969" s="97"/>
      <c r="H1969" s="124" t="s">
        <v>4121</v>
      </c>
      <c r="I1969" s="125">
        <v>591781.21</v>
      </c>
      <c r="J1969" s="125">
        <v>0</v>
      </c>
      <c r="K1969" s="126">
        <v>591781.21</v>
      </c>
      <c r="L1969" s="100" t="s">
        <v>1324</v>
      </c>
    </row>
    <row r="1970" spans="1:12" ht="56.25" customHeight="1">
      <c r="A1970" s="97">
        <v>25</v>
      </c>
      <c r="B1970" s="122" t="s">
        <v>10189</v>
      </c>
      <c r="C1970" s="123">
        <v>42621</v>
      </c>
      <c r="D1970" s="97" t="s">
        <v>14560</v>
      </c>
      <c r="E1970" s="97" t="s">
        <v>1313</v>
      </c>
      <c r="F1970" s="97">
        <v>11046334</v>
      </c>
      <c r="G1970" s="97"/>
      <c r="H1970" s="124" t="s">
        <v>4122</v>
      </c>
      <c r="I1970" s="125">
        <v>246580.03</v>
      </c>
      <c r="J1970" s="125">
        <v>0</v>
      </c>
      <c r="K1970" s="126">
        <v>246580.03</v>
      </c>
      <c r="L1970" s="100" t="s">
        <v>1324</v>
      </c>
    </row>
    <row r="1971" spans="1:12" ht="56.25" customHeight="1">
      <c r="A1971" s="97">
        <v>25</v>
      </c>
      <c r="B1971" s="122" t="s">
        <v>10254</v>
      </c>
      <c r="C1971" s="123">
        <v>42622</v>
      </c>
      <c r="D1971" s="97" t="s">
        <v>14575</v>
      </c>
      <c r="E1971" s="97" t="s">
        <v>15</v>
      </c>
      <c r="F1971" s="97">
        <v>620</v>
      </c>
      <c r="G1971" s="97"/>
      <c r="H1971" s="124" t="s">
        <v>14576</v>
      </c>
      <c r="I1971" s="125">
        <v>535.48</v>
      </c>
      <c r="J1971" s="125">
        <v>0</v>
      </c>
      <c r="K1971" s="126">
        <v>535.48</v>
      </c>
      <c r="L1971" s="100" t="s">
        <v>1324</v>
      </c>
    </row>
    <row r="1972" spans="1:12" ht="56.25" customHeight="1">
      <c r="A1972" s="97">
        <v>25</v>
      </c>
      <c r="B1972" s="122" t="s">
        <v>10254</v>
      </c>
      <c r="C1972" s="123">
        <v>42622</v>
      </c>
      <c r="D1972" s="97" t="s">
        <v>14577</v>
      </c>
      <c r="E1972" s="97" t="s">
        <v>15</v>
      </c>
      <c r="F1972" s="97">
        <v>619</v>
      </c>
      <c r="G1972" s="97"/>
      <c r="H1972" s="124" t="s">
        <v>4125</v>
      </c>
      <c r="I1972" s="125">
        <v>271.3</v>
      </c>
      <c r="J1972" s="125">
        <v>0</v>
      </c>
      <c r="K1972" s="126">
        <v>271.3</v>
      </c>
      <c r="L1972" s="100" t="s">
        <v>1324</v>
      </c>
    </row>
    <row r="1973" spans="1:12" ht="56.25" customHeight="1">
      <c r="A1973" s="97">
        <v>25</v>
      </c>
      <c r="B1973" s="122" t="s">
        <v>10189</v>
      </c>
      <c r="C1973" s="123">
        <v>42625</v>
      </c>
      <c r="D1973" s="97" t="s">
        <v>14613</v>
      </c>
      <c r="E1973" s="97" t="s">
        <v>1313</v>
      </c>
      <c r="F1973" s="97">
        <v>11072246</v>
      </c>
      <c r="G1973" s="97"/>
      <c r="H1973" s="124" t="s">
        <v>4146</v>
      </c>
      <c r="I1973" s="125">
        <v>483.88</v>
      </c>
      <c r="J1973" s="125">
        <v>0</v>
      </c>
      <c r="K1973" s="126">
        <v>483.88</v>
      </c>
      <c r="L1973" s="100" t="s">
        <v>1324</v>
      </c>
    </row>
    <row r="1974" spans="1:12" ht="56.25" customHeight="1">
      <c r="A1974" s="97">
        <v>25</v>
      </c>
      <c r="B1974" s="122" t="s">
        <v>10189</v>
      </c>
      <c r="C1974" s="123">
        <v>42625</v>
      </c>
      <c r="D1974" s="97" t="s">
        <v>14614</v>
      </c>
      <c r="E1974" s="97" t="s">
        <v>1313</v>
      </c>
      <c r="F1974" s="97">
        <v>11072245</v>
      </c>
      <c r="G1974" s="97"/>
      <c r="H1974" s="124" t="s">
        <v>4147</v>
      </c>
      <c r="I1974" s="125">
        <v>483.88</v>
      </c>
      <c r="J1974" s="125">
        <v>0</v>
      </c>
      <c r="K1974" s="126">
        <v>483.88</v>
      </c>
      <c r="L1974" s="100" t="s">
        <v>1324</v>
      </c>
    </row>
    <row r="1975" spans="1:12" ht="56.25" customHeight="1">
      <c r="A1975" s="97">
        <v>25</v>
      </c>
      <c r="B1975" s="122" t="s">
        <v>10189</v>
      </c>
      <c r="C1975" s="123">
        <v>42625</v>
      </c>
      <c r="D1975" s="97" t="s">
        <v>14615</v>
      </c>
      <c r="E1975" s="97" t="s">
        <v>1313</v>
      </c>
      <c r="F1975" s="97">
        <v>11072244</v>
      </c>
      <c r="G1975" s="97"/>
      <c r="H1975" s="124" t="s">
        <v>4148</v>
      </c>
      <c r="I1975" s="125">
        <v>390905.42</v>
      </c>
      <c r="J1975" s="125">
        <v>0</v>
      </c>
      <c r="K1975" s="126">
        <v>390905.42</v>
      </c>
      <c r="L1975" s="100" t="s">
        <v>1324</v>
      </c>
    </row>
    <row r="1976" spans="1:12" ht="56.25" customHeight="1">
      <c r="A1976" s="97">
        <v>25</v>
      </c>
      <c r="B1976" s="122" t="s">
        <v>10189</v>
      </c>
      <c r="C1976" s="123">
        <v>42625</v>
      </c>
      <c r="D1976" s="97" t="s">
        <v>14616</v>
      </c>
      <c r="E1976" s="97" t="s">
        <v>1313</v>
      </c>
      <c r="F1976" s="97">
        <v>11072243</v>
      </c>
      <c r="G1976" s="97"/>
      <c r="H1976" s="124" t="s">
        <v>4149</v>
      </c>
      <c r="I1976" s="125">
        <v>419793.45</v>
      </c>
      <c r="J1976" s="125">
        <v>0</v>
      </c>
      <c r="K1976" s="126">
        <v>419793.45</v>
      </c>
      <c r="L1976" s="100" t="s">
        <v>1324</v>
      </c>
    </row>
    <row r="1977" spans="1:12" ht="56.25" customHeight="1">
      <c r="A1977" s="97">
        <v>25</v>
      </c>
      <c r="B1977" s="122" t="s">
        <v>10189</v>
      </c>
      <c r="C1977" s="123">
        <v>42625</v>
      </c>
      <c r="D1977" s="97" t="s">
        <v>14617</v>
      </c>
      <c r="E1977" s="97" t="s">
        <v>1313</v>
      </c>
      <c r="F1977" s="97">
        <v>11072240</v>
      </c>
      <c r="G1977" s="97"/>
      <c r="H1977" s="124" t="s">
        <v>4150</v>
      </c>
      <c r="I1977" s="125">
        <v>1363347.32</v>
      </c>
      <c r="J1977" s="125">
        <v>0</v>
      </c>
      <c r="K1977" s="126">
        <v>1363347.32</v>
      </c>
      <c r="L1977" s="100" t="s">
        <v>1324</v>
      </c>
    </row>
    <row r="1978" spans="1:12" ht="56.25" customHeight="1">
      <c r="A1978" s="97">
        <v>25</v>
      </c>
      <c r="B1978" s="122" t="s">
        <v>10189</v>
      </c>
      <c r="C1978" s="123">
        <v>42625</v>
      </c>
      <c r="D1978" s="97" t="s">
        <v>14618</v>
      </c>
      <c r="E1978" s="97" t="s">
        <v>1313</v>
      </c>
      <c r="F1978" s="97">
        <v>11072239</v>
      </c>
      <c r="G1978" s="97"/>
      <c r="H1978" s="124" t="s">
        <v>4151</v>
      </c>
      <c r="I1978" s="125">
        <v>454340.84</v>
      </c>
      <c r="J1978" s="125">
        <v>0</v>
      </c>
      <c r="K1978" s="126">
        <v>454340.84</v>
      </c>
      <c r="L1978" s="100" t="s">
        <v>1324</v>
      </c>
    </row>
    <row r="1979" spans="1:12" ht="56.25" customHeight="1">
      <c r="A1979" s="97">
        <v>25</v>
      </c>
      <c r="B1979" s="122" t="s">
        <v>10189</v>
      </c>
      <c r="C1979" s="123">
        <v>42625</v>
      </c>
      <c r="D1979" s="97" t="s">
        <v>14619</v>
      </c>
      <c r="E1979" s="97" t="s">
        <v>1313</v>
      </c>
      <c r="F1979" s="97">
        <v>11072238</v>
      </c>
      <c r="G1979" s="97"/>
      <c r="H1979" s="124" t="s">
        <v>4152</v>
      </c>
      <c r="I1979" s="125">
        <v>1402376.27</v>
      </c>
      <c r="J1979" s="125">
        <v>0</v>
      </c>
      <c r="K1979" s="126">
        <v>1402376.27</v>
      </c>
      <c r="L1979" s="100" t="s">
        <v>1324</v>
      </c>
    </row>
    <row r="1980" spans="1:12" ht="56.25" customHeight="1">
      <c r="A1980" s="97">
        <v>25</v>
      </c>
      <c r="B1980" s="122" t="s">
        <v>10189</v>
      </c>
      <c r="C1980" s="123">
        <v>42625</v>
      </c>
      <c r="D1980" s="97" t="s">
        <v>14620</v>
      </c>
      <c r="E1980" s="97" t="s">
        <v>1313</v>
      </c>
      <c r="F1980" s="97">
        <v>11072237</v>
      </c>
      <c r="G1980" s="97"/>
      <c r="H1980" s="124" t="s">
        <v>4153</v>
      </c>
      <c r="I1980" s="125">
        <v>619412.72</v>
      </c>
      <c r="J1980" s="125">
        <v>0</v>
      </c>
      <c r="K1980" s="126">
        <v>619412.72</v>
      </c>
      <c r="L1980" s="100" t="s">
        <v>1324</v>
      </c>
    </row>
    <row r="1981" spans="1:12" ht="56.25" customHeight="1">
      <c r="A1981" s="97">
        <v>25</v>
      </c>
      <c r="B1981" s="122" t="s">
        <v>10189</v>
      </c>
      <c r="C1981" s="123">
        <v>42625</v>
      </c>
      <c r="D1981" s="97" t="s">
        <v>14621</v>
      </c>
      <c r="E1981" s="97" t="s">
        <v>1313</v>
      </c>
      <c r="F1981" s="97">
        <v>11072107</v>
      </c>
      <c r="G1981" s="97"/>
      <c r="H1981" s="124" t="s">
        <v>4154</v>
      </c>
      <c r="I1981" s="125">
        <v>3129613.78</v>
      </c>
      <c r="J1981" s="125">
        <v>0</v>
      </c>
      <c r="K1981" s="126">
        <v>3129613.78</v>
      </c>
      <c r="L1981" s="100" t="s">
        <v>1324</v>
      </c>
    </row>
    <row r="1982" spans="1:12" ht="56.25" customHeight="1">
      <c r="A1982" s="97">
        <v>25</v>
      </c>
      <c r="B1982" s="122" t="s">
        <v>10189</v>
      </c>
      <c r="C1982" s="123">
        <v>42625</v>
      </c>
      <c r="D1982" s="97" t="s">
        <v>14624</v>
      </c>
      <c r="E1982" s="97" t="s">
        <v>1313</v>
      </c>
      <c r="F1982" s="97">
        <v>11072263</v>
      </c>
      <c r="G1982" s="97"/>
      <c r="H1982" s="124" t="s">
        <v>4156</v>
      </c>
      <c r="I1982" s="125">
        <v>17.41</v>
      </c>
      <c r="J1982" s="125">
        <v>0</v>
      </c>
      <c r="K1982" s="126">
        <v>17.41</v>
      </c>
      <c r="L1982" s="100" t="s">
        <v>1324</v>
      </c>
    </row>
    <row r="1983" spans="1:12" ht="56.25" customHeight="1">
      <c r="A1983" s="97">
        <v>25</v>
      </c>
      <c r="B1983" s="122" t="s">
        <v>10189</v>
      </c>
      <c r="C1983" s="123">
        <v>42625</v>
      </c>
      <c r="D1983" s="97" t="s">
        <v>14625</v>
      </c>
      <c r="E1983" s="97" t="s">
        <v>1313</v>
      </c>
      <c r="F1983" s="97">
        <v>11072261</v>
      </c>
      <c r="G1983" s="97"/>
      <c r="H1983" s="124" t="s">
        <v>4157</v>
      </c>
      <c r="I1983" s="125">
        <v>27.69</v>
      </c>
      <c r="J1983" s="125">
        <v>0</v>
      </c>
      <c r="K1983" s="126">
        <v>27.69</v>
      </c>
      <c r="L1983" s="100" t="s">
        <v>1324</v>
      </c>
    </row>
    <row r="1984" spans="1:12" ht="56.25" customHeight="1">
      <c r="A1984" s="97">
        <v>25</v>
      </c>
      <c r="B1984" s="122" t="s">
        <v>10189</v>
      </c>
      <c r="C1984" s="123">
        <v>42625</v>
      </c>
      <c r="D1984" s="97" t="s">
        <v>14626</v>
      </c>
      <c r="E1984" s="97" t="s">
        <v>1313</v>
      </c>
      <c r="F1984" s="97">
        <v>11072262</v>
      </c>
      <c r="G1984" s="97"/>
      <c r="H1984" s="124" t="s">
        <v>4158</v>
      </c>
      <c r="I1984" s="125">
        <v>4.21</v>
      </c>
      <c r="J1984" s="125">
        <v>0</v>
      </c>
      <c r="K1984" s="126">
        <v>4.21</v>
      </c>
      <c r="L1984" s="100" t="s">
        <v>1324</v>
      </c>
    </row>
    <row r="1985" spans="1:12" ht="56.25" customHeight="1">
      <c r="A1985" s="97">
        <v>25</v>
      </c>
      <c r="B1985" s="122" t="s">
        <v>10189</v>
      </c>
      <c r="C1985" s="123">
        <v>42625</v>
      </c>
      <c r="D1985" s="97" t="s">
        <v>14627</v>
      </c>
      <c r="E1985" s="97" t="s">
        <v>1313</v>
      </c>
      <c r="F1985" s="97">
        <v>11072260</v>
      </c>
      <c r="G1985" s="97"/>
      <c r="H1985" s="124" t="s">
        <v>4159</v>
      </c>
      <c r="I1985" s="125">
        <v>18.3</v>
      </c>
      <c r="J1985" s="125">
        <v>0</v>
      </c>
      <c r="K1985" s="126">
        <v>18.3</v>
      </c>
      <c r="L1985" s="100" t="s">
        <v>1324</v>
      </c>
    </row>
    <row r="1986" spans="1:12" ht="56.25" customHeight="1">
      <c r="A1986" s="97">
        <v>25</v>
      </c>
      <c r="B1986" s="122" t="s">
        <v>10189</v>
      </c>
      <c r="C1986" s="123">
        <v>42625</v>
      </c>
      <c r="D1986" s="97" t="s">
        <v>14586</v>
      </c>
      <c r="E1986" s="97" t="s">
        <v>1313</v>
      </c>
      <c r="F1986" s="97">
        <v>11072258</v>
      </c>
      <c r="G1986" s="97"/>
      <c r="H1986" s="124" t="s">
        <v>4130</v>
      </c>
      <c r="I1986" s="125">
        <v>34.090000000000003</v>
      </c>
      <c r="J1986" s="125">
        <v>0</v>
      </c>
      <c r="K1986" s="126">
        <v>34.090000000000003</v>
      </c>
      <c r="L1986" s="100" t="s">
        <v>1324</v>
      </c>
    </row>
    <row r="1987" spans="1:12" ht="56.25" customHeight="1">
      <c r="A1987" s="97">
        <v>25</v>
      </c>
      <c r="B1987" s="122" t="s">
        <v>10189</v>
      </c>
      <c r="C1987" s="123">
        <v>42625</v>
      </c>
      <c r="D1987" s="97" t="s">
        <v>14587</v>
      </c>
      <c r="E1987" s="97" t="s">
        <v>1313</v>
      </c>
      <c r="F1987" s="97">
        <v>11072259</v>
      </c>
      <c r="G1987" s="97"/>
      <c r="H1987" s="124" t="s">
        <v>4131</v>
      </c>
      <c r="I1987" s="125">
        <v>3181.92</v>
      </c>
      <c r="J1987" s="125">
        <v>0</v>
      </c>
      <c r="K1987" s="126">
        <v>3181.92</v>
      </c>
      <c r="L1987" s="100" t="s">
        <v>1324</v>
      </c>
    </row>
    <row r="1988" spans="1:12" ht="56.25" customHeight="1">
      <c r="A1988" s="97">
        <v>25</v>
      </c>
      <c r="B1988" s="122" t="s">
        <v>10189</v>
      </c>
      <c r="C1988" s="123">
        <v>42625</v>
      </c>
      <c r="D1988" s="97" t="s">
        <v>14588</v>
      </c>
      <c r="E1988" s="97" t="s">
        <v>1313</v>
      </c>
      <c r="F1988" s="97">
        <v>11072255</v>
      </c>
      <c r="G1988" s="97"/>
      <c r="H1988" s="124" t="s">
        <v>4132</v>
      </c>
      <c r="I1988" s="125">
        <v>131438.07999999999</v>
      </c>
      <c r="J1988" s="125">
        <v>0</v>
      </c>
      <c r="K1988" s="126">
        <v>131438.07999999999</v>
      </c>
      <c r="L1988" s="100" t="s">
        <v>1324</v>
      </c>
    </row>
    <row r="1989" spans="1:12" ht="56.25" customHeight="1">
      <c r="A1989" s="97">
        <v>25</v>
      </c>
      <c r="B1989" s="122" t="s">
        <v>10189</v>
      </c>
      <c r="C1989" s="123">
        <v>42625</v>
      </c>
      <c r="D1989" s="97" t="s">
        <v>14589</v>
      </c>
      <c r="E1989" s="97" t="s">
        <v>1313</v>
      </c>
      <c r="F1989" s="97">
        <v>11072256</v>
      </c>
      <c r="G1989" s="97"/>
      <c r="H1989" s="124" t="s">
        <v>4133</v>
      </c>
      <c r="I1989" s="125">
        <v>131438.07999999999</v>
      </c>
      <c r="J1989" s="125">
        <v>0</v>
      </c>
      <c r="K1989" s="126">
        <v>131438.07999999999</v>
      </c>
      <c r="L1989" s="100" t="s">
        <v>1324</v>
      </c>
    </row>
    <row r="1990" spans="1:12" ht="56.25" customHeight="1">
      <c r="A1990" s="97">
        <v>25</v>
      </c>
      <c r="B1990" s="122" t="s">
        <v>10189</v>
      </c>
      <c r="C1990" s="123">
        <v>42625</v>
      </c>
      <c r="D1990" s="97" t="s">
        <v>14590</v>
      </c>
      <c r="E1990" s="97" t="s">
        <v>1313</v>
      </c>
      <c r="F1990" s="97">
        <v>11072257</v>
      </c>
      <c r="G1990" s="97"/>
      <c r="H1990" s="124" t="s">
        <v>4134</v>
      </c>
      <c r="I1990" s="125">
        <v>27630.81</v>
      </c>
      <c r="J1990" s="125">
        <v>0</v>
      </c>
      <c r="K1990" s="126">
        <v>27630.81</v>
      </c>
      <c r="L1990" s="100" t="s">
        <v>1324</v>
      </c>
    </row>
    <row r="1991" spans="1:12" ht="56.25" customHeight="1">
      <c r="A1991" s="97">
        <v>25</v>
      </c>
      <c r="B1991" s="122" t="s">
        <v>10189</v>
      </c>
      <c r="C1991" s="123">
        <v>42625</v>
      </c>
      <c r="D1991" s="97" t="s">
        <v>14591</v>
      </c>
      <c r="E1991" s="97" t="s">
        <v>1313</v>
      </c>
      <c r="F1991" s="97">
        <v>11072254</v>
      </c>
      <c r="G1991" s="97"/>
      <c r="H1991" s="124" t="s">
        <v>4135</v>
      </c>
      <c r="I1991" s="125">
        <v>343663.89</v>
      </c>
      <c r="J1991" s="125">
        <v>0</v>
      </c>
      <c r="K1991" s="126">
        <v>343663.89</v>
      </c>
      <c r="L1991" s="100" t="s">
        <v>1324</v>
      </c>
    </row>
    <row r="1992" spans="1:12" ht="56.25" customHeight="1">
      <c r="A1992" s="97">
        <v>25</v>
      </c>
      <c r="B1992" s="122" t="s">
        <v>10189</v>
      </c>
      <c r="C1992" s="123">
        <v>42625</v>
      </c>
      <c r="D1992" s="97" t="s">
        <v>14592</v>
      </c>
      <c r="E1992" s="97" t="s">
        <v>1313</v>
      </c>
      <c r="F1992" s="97">
        <v>11072252</v>
      </c>
      <c r="G1992" s="97"/>
      <c r="H1992" s="124" t="s">
        <v>14593</v>
      </c>
      <c r="I1992" s="125">
        <v>5138.79</v>
      </c>
      <c r="J1992" s="125">
        <v>0</v>
      </c>
      <c r="K1992" s="126">
        <v>5138.79</v>
      </c>
      <c r="L1992" s="100" t="s">
        <v>1324</v>
      </c>
    </row>
    <row r="1993" spans="1:12" ht="56.25" customHeight="1">
      <c r="A1993" s="97">
        <v>25</v>
      </c>
      <c r="B1993" s="122" t="s">
        <v>10189</v>
      </c>
      <c r="C1993" s="123">
        <v>42625</v>
      </c>
      <c r="D1993" s="97" t="s">
        <v>14594</v>
      </c>
      <c r="E1993" s="97" t="s">
        <v>1313</v>
      </c>
      <c r="F1993" s="97">
        <v>11072253</v>
      </c>
      <c r="G1993" s="97"/>
      <c r="H1993" s="124" t="s">
        <v>14595</v>
      </c>
      <c r="I1993" s="125">
        <v>6612.45</v>
      </c>
      <c r="J1993" s="125">
        <v>0</v>
      </c>
      <c r="K1993" s="126">
        <v>6612.45</v>
      </c>
      <c r="L1993" s="100" t="s">
        <v>1324</v>
      </c>
    </row>
    <row r="1994" spans="1:12" ht="56.25" customHeight="1">
      <c r="A1994" s="97">
        <v>25</v>
      </c>
      <c r="B1994" s="122" t="s">
        <v>10189</v>
      </c>
      <c r="C1994" s="123">
        <v>42625</v>
      </c>
      <c r="D1994" s="97" t="s">
        <v>14596</v>
      </c>
      <c r="E1994" s="97" t="s">
        <v>1313</v>
      </c>
      <c r="F1994" s="97">
        <v>11072250</v>
      </c>
      <c r="G1994" s="97"/>
      <c r="H1994" s="124" t="s">
        <v>4136</v>
      </c>
      <c r="I1994" s="125">
        <v>399915.23</v>
      </c>
      <c r="J1994" s="125">
        <v>0</v>
      </c>
      <c r="K1994" s="126">
        <v>399915.23</v>
      </c>
      <c r="L1994" s="100" t="s">
        <v>1324</v>
      </c>
    </row>
    <row r="1995" spans="1:12" ht="56.25" customHeight="1">
      <c r="A1995" s="97">
        <v>25</v>
      </c>
      <c r="B1995" s="122" t="s">
        <v>10189</v>
      </c>
      <c r="C1995" s="123">
        <v>42625</v>
      </c>
      <c r="D1995" s="97" t="s">
        <v>14597</v>
      </c>
      <c r="E1995" s="97" t="s">
        <v>1313</v>
      </c>
      <c r="F1995" s="97">
        <v>11072249</v>
      </c>
      <c r="G1995" s="97"/>
      <c r="H1995" s="124" t="s">
        <v>4137</v>
      </c>
      <c r="I1995" s="125">
        <v>102007.14</v>
      </c>
      <c r="J1995" s="125">
        <v>0</v>
      </c>
      <c r="K1995" s="126">
        <v>102007.14</v>
      </c>
      <c r="L1995" s="100" t="s">
        <v>1324</v>
      </c>
    </row>
    <row r="1996" spans="1:12" ht="56.25" customHeight="1">
      <c r="A1996" s="97">
        <v>25</v>
      </c>
      <c r="B1996" s="122" t="s">
        <v>10189</v>
      </c>
      <c r="C1996" s="123">
        <v>42625</v>
      </c>
      <c r="D1996" s="97" t="s">
        <v>14598</v>
      </c>
      <c r="E1996" s="97" t="s">
        <v>1313</v>
      </c>
      <c r="F1996" s="97">
        <v>11072248</v>
      </c>
      <c r="G1996" s="97"/>
      <c r="H1996" s="124" t="s">
        <v>4138</v>
      </c>
      <c r="I1996" s="125">
        <v>400000</v>
      </c>
      <c r="J1996" s="125">
        <v>0</v>
      </c>
      <c r="K1996" s="126">
        <v>400000</v>
      </c>
      <c r="L1996" s="100" t="s">
        <v>1324</v>
      </c>
    </row>
    <row r="1997" spans="1:12" ht="56.25" customHeight="1">
      <c r="A1997" s="97">
        <v>25</v>
      </c>
      <c r="B1997" s="122" t="s">
        <v>10189</v>
      </c>
      <c r="C1997" s="123">
        <v>42625</v>
      </c>
      <c r="D1997" s="97" t="s">
        <v>14599</v>
      </c>
      <c r="E1997" s="97" t="s">
        <v>1313</v>
      </c>
      <c r="F1997" s="97">
        <v>11072247</v>
      </c>
      <c r="G1997" s="97"/>
      <c r="H1997" s="124" t="s">
        <v>14600</v>
      </c>
      <c r="I1997" s="125">
        <v>2268225.11</v>
      </c>
      <c r="J1997" s="125">
        <v>0</v>
      </c>
      <c r="K1997" s="126">
        <v>2268225.11</v>
      </c>
      <c r="L1997" s="100" t="s">
        <v>1324</v>
      </c>
    </row>
    <row r="1998" spans="1:12" ht="56.25" customHeight="1">
      <c r="A1998" s="97">
        <v>25</v>
      </c>
      <c r="B1998" s="122" t="s">
        <v>10254</v>
      </c>
      <c r="C1998" s="123">
        <v>42626</v>
      </c>
      <c r="D1998" s="97" t="s">
        <v>14639</v>
      </c>
      <c r="E1998" s="97" t="s">
        <v>15</v>
      </c>
      <c r="F1998" s="97">
        <v>643</v>
      </c>
      <c r="G1998" s="97"/>
      <c r="H1998" s="124" t="s">
        <v>14640</v>
      </c>
      <c r="I1998" s="125">
        <v>50</v>
      </c>
      <c r="J1998" s="125">
        <v>0</v>
      </c>
      <c r="K1998" s="126">
        <v>50</v>
      </c>
      <c r="L1998" s="100" t="s">
        <v>1324</v>
      </c>
    </row>
    <row r="1999" spans="1:12" ht="56.25" customHeight="1">
      <c r="A1999" s="97">
        <v>25</v>
      </c>
      <c r="B1999" s="122" t="s">
        <v>10189</v>
      </c>
      <c r="C1999" s="123">
        <v>42628</v>
      </c>
      <c r="D1999" s="97" t="s">
        <v>14692</v>
      </c>
      <c r="E1999" s="97" t="s">
        <v>1313</v>
      </c>
      <c r="F1999" s="97">
        <v>11123669</v>
      </c>
      <c r="G1999" s="97"/>
      <c r="H1999" s="124" t="s">
        <v>14693</v>
      </c>
      <c r="I1999" s="125">
        <v>752673.09</v>
      </c>
      <c r="J1999" s="125">
        <v>0</v>
      </c>
      <c r="K1999" s="126">
        <v>752673.09</v>
      </c>
      <c r="L1999" s="100" t="s">
        <v>1324</v>
      </c>
    </row>
    <row r="2000" spans="1:12" ht="56.25" customHeight="1">
      <c r="A2000" s="97">
        <v>25</v>
      </c>
      <c r="B2000" s="122" t="s">
        <v>10189</v>
      </c>
      <c r="C2000" s="123">
        <v>42628</v>
      </c>
      <c r="D2000" s="97" t="s">
        <v>14694</v>
      </c>
      <c r="E2000" s="97" t="s">
        <v>1313</v>
      </c>
      <c r="F2000" s="97">
        <v>11123657</v>
      </c>
      <c r="G2000" s="97"/>
      <c r="H2000" s="124" t="s">
        <v>4182</v>
      </c>
      <c r="I2000" s="125">
        <v>278813.68</v>
      </c>
      <c r="J2000" s="125">
        <v>0</v>
      </c>
      <c r="K2000" s="126">
        <v>278813.68</v>
      </c>
      <c r="L2000" s="100" t="s">
        <v>1324</v>
      </c>
    </row>
    <row r="2001" spans="1:12" ht="56.25" customHeight="1">
      <c r="A2001" s="97">
        <v>25</v>
      </c>
      <c r="B2001" s="122" t="s">
        <v>10189</v>
      </c>
      <c r="C2001" s="123">
        <v>42628</v>
      </c>
      <c r="D2001" s="97" t="s">
        <v>14695</v>
      </c>
      <c r="E2001" s="97" t="s">
        <v>1313</v>
      </c>
      <c r="F2001" s="97">
        <v>11123557</v>
      </c>
      <c r="G2001" s="97"/>
      <c r="H2001" s="124" t="s">
        <v>14696</v>
      </c>
      <c r="I2001" s="125">
        <v>422622.26</v>
      </c>
      <c r="J2001" s="125">
        <v>0</v>
      </c>
      <c r="K2001" s="126">
        <v>422622.26</v>
      </c>
      <c r="L2001" s="100" t="s">
        <v>1324</v>
      </c>
    </row>
    <row r="2002" spans="1:12" ht="56.25" customHeight="1">
      <c r="A2002" s="97">
        <v>25</v>
      </c>
      <c r="B2002" s="122" t="s">
        <v>10189</v>
      </c>
      <c r="C2002" s="123">
        <v>42628</v>
      </c>
      <c r="D2002" s="97" t="s">
        <v>14697</v>
      </c>
      <c r="E2002" s="97" t="s">
        <v>1313</v>
      </c>
      <c r="F2002" s="97">
        <v>11123601</v>
      </c>
      <c r="G2002" s="97"/>
      <c r="H2002" s="124" t="s">
        <v>4046</v>
      </c>
      <c r="I2002" s="125">
        <v>319874.75</v>
      </c>
      <c r="J2002" s="125">
        <v>0</v>
      </c>
      <c r="K2002" s="126">
        <v>319874.75</v>
      </c>
      <c r="L2002" s="100" t="s">
        <v>1324</v>
      </c>
    </row>
    <row r="2003" spans="1:12" ht="56.25" customHeight="1">
      <c r="A2003" s="97">
        <v>25</v>
      </c>
      <c r="B2003" s="122" t="s">
        <v>10189</v>
      </c>
      <c r="C2003" s="123">
        <v>42628</v>
      </c>
      <c r="D2003" s="97" t="s">
        <v>14698</v>
      </c>
      <c r="E2003" s="97" t="s">
        <v>1313</v>
      </c>
      <c r="F2003" s="97">
        <v>11123554</v>
      </c>
      <c r="G2003" s="97"/>
      <c r="H2003" s="124" t="s">
        <v>4183</v>
      </c>
      <c r="I2003" s="125">
        <v>437363.88</v>
      </c>
      <c r="J2003" s="125">
        <v>0</v>
      </c>
      <c r="K2003" s="126">
        <v>437363.88</v>
      </c>
      <c r="L2003" s="100" t="s">
        <v>1324</v>
      </c>
    </row>
    <row r="2004" spans="1:12" ht="56.25" customHeight="1">
      <c r="A2004" s="97">
        <v>25</v>
      </c>
      <c r="B2004" s="122" t="s">
        <v>10189</v>
      </c>
      <c r="C2004" s="123">
        <v>42628</v>
      </c>
      <c r="D2004" s="97" t="s">
        <v>14699</v>
      </c>
      <c r="E2004" s="97" t="s">
        <v>1313</v>
      </c>
      <c r="F2004" s="97">
        <v>11123727</v>
      </c>
      <c r="G2004" s="97"/>
      <c r="H2004" s="124" t="s">
        <v>4184</v>
      </c>
      <c r="I2004" s="125">
        <v>2006073.98</v>
      </c>
      <c r="J2004" s="125">
        <v>0</v>
      </c>
      <c r="K2004" s="126">
        <v>2006073.98</v>
      </c>
      <c r="L2004" s="100" t="s">
        <v>1324</v>
      </c>
    </row>
    <row r="2005" spans="1:12" ht="56.25" customHeight="1">
      <c r="A2005" s="97">
        <v>25</v>
      </c>
      <c r="B2005" s="122" t="s">
        <v>10189</v>
      </c>
      <c r="C2005" s="123">
        <v>42628</v>
      </c>
      <c r="D2005" s="97" t="s">
        <v>14700</v>
      </c>
      <c r="E2005" s="97" t="s">
        <v>1313</v>
      </c>
      <c r="F2005" s="97">
        <v>11123799</v>
      </c>
      <c r="G2005" s="97"/>
      <c r="H2005" s="124" t="s">
        <v>4185</v>
      </c>
      <c r="I2005" s="125">
        <v>359983.41</v>
      </c>
      <c r="J2005" s="125">
        <v>0</v>
      </c>
      <c r="K2005" s="126">
        <v>359983.41</v>
      </c>
      <c r="L2005" s="100" t="s">
        <v>1324</v>
      </c>
    </row>
    <row r="2006" spans="1:12" ht="56.25" customHeight="1">
      <c r="A2006" s="97">
        <v>25</v>
      </c>
      <c r="B2006" s="122" t="s">
        <v>10189</v>
      </c>
      <c r="C2006" s="123">
        <v>42628</v>
      </c>
      <c r="D2006" s="97" t="s">
        <v>14701</v>
      </c>
      <c r="E2006" s="97" t="s">
        <v>1313</v>
      </c>
      <c r="F2006" s="97">
        <v>11072251</v>
      </c>
      <c r="G2006" s="97"/>
      <c r="H2006" s="124" t="s">
        <v>14702</v>
      </c>
      <c r="I2006" s="125">
        <v>41307.019999999997</v>
      </c>
      <c r="J2006" s="125">
        <v>0</v>
      </c>
      <c r="K2006" s="126">
        <v>41307.019999999997</v>
      </c>
      <c r="L2006" s="100" t="s">
        <v>1324</v>
      </c>
    </row>
    <row r="2007" spans="1:12" ht="56.25" customHeight="1">
      <c r="A2007" s="97">
        <v>25</v>
      </c>
      <c r="B2007" s="122" t="s">
        <v>10189</v>
      </c>
      <c r="C2007" s="123">
        <v>42628</v>
      </c>
      <c r="D2007" s="97" t="s">
        <v>14703</v>
      </c>
      <c r="E2007" s="97" t="s">
        <v>1313</v>
      </c>
      <c r="F2007" s="97">
        <v>11095327</v>
      </c>
      <c r="G2007" s="97"/>
      <c r="H2007" s="124" t="s">
        <v>14704</v>
      </c>
      <c r="I2007" s="125">
        <v>1104234.3500000001</v>
      </c>
      <c r="J2007" s="125">
        <v>0</v>
      </c>
      <c r="K2007" s="126">
        <v>1104234.3500000001</v>
      </c>
      <c r="L2007" s="100" t="s">
        <v>1324</v>
      </c>
    </row>
    <row r="2008" spans="1:12" ht="56.25" customHeight="1">
      <c r="A2008" s="97">
        <v>25</v>
      </c>
      <c r="B2008" s="122" t="s">
        <v>10189</v>
      </c>
      <c r="C2008" s="123">
        <v>42628</v>
      </c>
      <c r="D2008" s="97" t="s">
        <v>14672</v>
      </c>
      <c r="E2008" s="97" t="s">
        <v>1313</v>
      </c>
      <c r="F2008" s="97">
        <v>11112439</v>
      </c>
      <c r="G2008" s="97"/>
      <c r="H2008" s="124" t="s">
        <v>4175</v>
      </c>
      <c r="I2008" s="125">
        <v>1032171.26</v>
      </c>
      <c r="J2008" s="125">
        <v>0</v>
      </c>
      <c r="K2008" s="126">
        <v>1032171.26</v>
      </c>
      <c r="L2008" s="100" t="s">
        <v>1324</v>
      </c>
    </row>
    <row r="2009" spans="1:12" ht="56.25" customHeight="1">
      <c r="A2009" s="97">
        <v>25</v>
      </c>
      <c r="B2009" s="122" t="s">
        <v>10189</v>
      </c>
      <c r="C2009" s="123">
        <v>42628</v>
      </c>
      <c r="D2009" s="97" t="s">
        <v>14673</v>
      </c>
      <c r="E2009" s="97" t="s">
        <v>1313</v>
      </c>
      <c r="F2009" s="97">
        <v>11112440</v>
      </c>
      <c r="G2009" s="97"/>
      <c r="H2009" s="124" t="s">
        <v>14674</v>
      </c>
      <c r="I2009" s="125">
        <v>474031.5</v>
      </c>
      <c r="J2009" s="125">
        <v>0</v>
      </c>
      <c r="K2009" s="126">
        <v>474031.5</v>
      </c>
      <c r="L2009" s="100" t="s">
        <v>1324</v>
      </c>
    </row>
    <row r="2010" spans="1:12" ht="56.25" customHeight="1">
      <c r="A2010" s="97">
        <v>25</v>
      </c>
      <c r="B2010" s="122" t="s">
        <v>10189</v>
      </c>
      <c r="C2010" s="123">
        <v>42629</v>
      </c>
      <c r="D2010" s="97" t="s">
        <v>14712</v>
      </c>
      <c r="E2010" s="97" t="s">
        <v>1313</v>
      </c>
      <c r="F2010" s="97">
        <v>11110753</v>
      </c>
      <c r="G2010" s="97"/>
      <c r="H2010" s="124" t="s">
        <v>4192</v>
      </c>
      <c r="I2010" s="125">
        <v>71249.710000000006</v>
      </c>
      <c r="J2010" s="125">
        <v>0</v>
      </c>
      <c r="K2010" s="126">
        <v>71249.710000000006</v>
      </c>
      <c r="L2010" s="100" t="s">
        <v>1324</v>
      </c>
    </row>
    <row r="2011" spans="1:12" ht="56.25" customHeight="1">
      <c r="A2011" s="97">
        <v>25</v>
      </c>
      <c r="B2011" s="122" t="s">
        <v>10189</v>
      </c>
      <c r="C2011" s="123">
        <v>42629</v>
      </c>
      <c r="D2011" s="97" t="s">
        <v>14713</v>
      </c>
      <c r="E2011" s="97" t="s">
        <v>1313</v>
      </c>
      <c r="F2011" s="97">
        <v>11110786</v>
      </c>
      <c r="G2011" s="97"/>
      <c r="H2011" s="124" t="s">
        <v>4193</v>
      </c>
      <c r="I2011" s="125">
        <v>290990.28000000003</v>
      </c>
      <c r="J2011" s="125">
        <v>0</v>
      </c>
      <c r="K2011" s="126">
        <v>290990.28000000003</v>
      </c>
      <c r="L2011" s="100" t="s">
        <v>1324</v>
      </c>
    </row>
    <row r="2012" spans="1:12" ht="56.25" customHeight="1">
      <c r="A2012" s="97">
        <v>25</v>
      </c>
      <c r="B2012" s="122" t="s">
        <v>10189</v>
      </c>
      <c r="C2012" s="123">
        <v>42629</v>
      </c>
      <c r="D2012" s="97" t="s">
        <v>14714</v>
      </c>
      <c r="E2012" s="97" t="s">
        <v>1313</v>
      </c>
      <c r="F2012" s="97">
        <v>11110788</v>
      </c>
      <c r="G2012" s="97"/>
      <c r="H2012" s="124" t="s">
        <v>4194</v>
      </c>
      <c r="I2012" s="125">
        <v>574137.85</v>
      </c>
      <c r="J2012" s="125">
        <v>0</v>
      </c>
      <c r="K2012" s="126">
        <v>574137.85</v>
      </c>
      <c r="L2012" s="100" t="s">
        <v>1324</v>
      </c>
    </row>
    <row r="2013" spans="1:12" ht="56.25" customHeight="1">
      <c r="A2013" s="97">
        <v>25</v>
      </c>
      <c r="B2013" s="122" t="s">
        <v>10189</v>
      </c>
      <c r="C2013" s="123">
        <v>42629</v>
      </c>
      <c r="D2013" s="97" t="s">
        <v>14715</v>
      </c>
      <c r="E2013" s="97" t="s">
        <v>1313</v>
      </c>
      <c r="F2013" s="97">
        <v>11110789</v>
      </c>
      <c r="G2013" s="97"/>
      <c r="H2013" s="124" t="s">
        <v>4195</v>
      </c>
      <c r="I2013" s="125">
        <v>557215.5</v>
      </c>
      <c r="J2013" s="125">
        <v>0</v>
      </c>
      <c r="K2013" s="126">
        <v>557215.5</v>
      </c>
      <c r="L2013" s="100" t="s">
        <v>1324</v>
      </c>
    </row>
    <row r="2014" spans="1:12" ht="56.25" customHeight="1">
      <c r="A2014" s="97">
        <v>25</v>
      </c>
      <c r="B2014" s="122" t="s">
        <v>10189</v>
      </c>
      <c r="C2014" s="123">
        <v>42629</v>
      </c>
      <c r="D2014" s="97" t="s">
        <v>14716</v>
      </c>
      <c r="E2014" s="97" t="s">
        <v>1313</v>
      </c>
      <c r="F2014" s="97">
        <v>11110793</v>
      </c>
      <c r="G2014" s="97"/>
      <c r="H2014" s="124" t="s">
        <v>4196</v>
      </c>
      <c r="I2014" s="125">
        <v>213095.53</v>
      </c>
      <c r="J2014" s="125">
        <v>0</v>
      </c>
      <c r="K2014" s="126">
        <v>213095.53</v>
      </c>
      <c r="L2014" s="100" t="s">
        <v>1324</v>
      </c>
    </row>
    <row r="2015" spans="1:12" ht="56.25" customHeight="1">
      <c r="A2015" s="97">
        <v>25</v>
      </c>
      <c r="B2015" s="122" t="s">
        <v>10189</v>
      </c>
      <c r="C2015" s="123">
        <v>42629</v>
      </c>
      <c r="D2015" s="97" t="s">
        <v>14717</v>
      </c>
      <c r="E2015" s="97" t="s">
        <v>1313</v>
      </c>
      <c r="F2015" s="97">
        <v>11111802</v>
      </c>
      <c r="G2015" s="97"/>
      <c r="H2015" s="124" t="s">
        <v>4197</v>
      </c>
      <c r="I2015" s="125">
        <v>561723.29</v>
      </c>
      <c r="J2015" s="125">
        <v>0</v>
      </c>
      <c r="K2015" s="126">
        <v>561723.29</v>
      </c>
      <c r="L2015" s="100" t="s">
        <v>1324</v>
      </c>
    </row>
    <row r="2016" spans="1:12" ht="56.25" customHeight="1">
      <c r="A2016" s="97">
        <v>25</v>
      </c>
      <c r="B2016" s="122" t="s">
        <v>10189</v>
      </c>
      <c r="C2016" s="123">
        <v>42629</v>
      </c>
      <c r="D2016" s="97" t="s">
        <v>14718</v>
      </c>
      <c r="E2016" s="97" t="s">
        <v>1313</v>
      </c>
      <c r="F2016" s="97">
        <v>11111806</v>
      </c>
      <c r="G2016" s="97"/>
      <c r="H2016" s="124" t="s">
        <v>4198</v>
      </c>
      <c r="I2016" s="125">
        <v>1695168.2</v>
      </c>
      <c r="J2016" s="125">
        <v>0</v>
      </c>
      <c r="K2016" s="126">
        <v>1695168.2</v>
      </c>
      <c r="L2016" s="100" t="s">
        <v>1324</v>
      </c>
    </row>
    <row r="2017" spans="1:12" ht="56.25" customHeight="1">
      <c r="A2017" s="97">
        <v>25</v>
      </c>
      <c r="B2017" s="122" t="s">
        <v>10189</v>
      </c>
      <c r="C2017" s="123">
        <v>42629</v>
      </c>
      <c r="D2017" s="97" t="s">
        <v>14719</v>
      </c>
      <c r="E2017" s="97" t="s">
        <v>1313</v>
      </c>
      <c r="F2017" s="97">
        <v>11111809</v>
      </c>
      <c r="G2017" s="97"/>
      <c r="H2017" s="124" t="s">
        <v>4199</v>
      </c>
      <c r="I2017" s="125">
        <v>384925.79</v>
      </c>
      <c r="J2017" s="125">
        <v>0</v>
      </c>
      <c r="K2017" s="126">
        <v>384925.79</v>
      </c>
      <c r="L2017" s="100" t="s">
        <v>1324</v>
      </c>
    </row>
    <row r="2018" spans="1:12" ht="56.25" customHeight="1">
      <c r="A2018" s="97">
        <v>25</v>
      </c>
      <c r="B2018" s="122" t="s">
        <v>10189</v>
      </c>
      <c r="C2018" s="123">
        <v>42629</v>
      </c>
      <c r="D2018" s="97" t="s">
        <v>14720</v>
      </c>
      <c r="E2018" s="97" t="s">
        <v>1313</v>
      </c>
      <c r="F2018" s="97">
        <v>11112131</v>
      </c>
      <c r="G2018" s="97"/>
      <c r="H2018" s="124" t="s">
        <v>4200</v>
      </c>
      <c r="I2018" s="125">
        <v>2297344</v>
      </c>
      <c r="J2018" s="125">
        <v>0</v>
      </c>
      <c r="K2018" s="126">
        <v>2297344</v>
      </c>
      <c r="L2018" s="100" t="s">
        <v>1324</v>
      </c>
    </row>
    <row r="2019" spans="1:12" ht="56.25" customHeight="1">
      <c r="A2019" s="97">
        <v>25</v>
      </c>
      <c r="B2019" s="122" t="s">
        <v>10189</v>
      </c>
      <c r="C2019" s="123">
        <v>42629</v>
      </c>
      <c r="D2019" s="97" t="s">
        <v>14721</v>
      </c>
      <c r="E2019" s="97" t="s">
        <v>1313</v>
      </c>
      <c r="F2019" s="97">
        <v>11112332</v>
      </c>
      <c r="G2019" s="97"/>
      <c r="H2019" s="124" t="s">
        <v>4201</v>
      </c>
      <c r="I2019" s="125">
        <v>988808.15</v>
      </c>
      <c r="J2019" s="125">
        <v>0</v>
      </c>
      <c r="K2019" s="126">
        <v>988808.15</v>
      </c>
      <c r="L2019" s="100" t="s">
        <v>1324</v>
      </c>
    </row>
    <row r="2020" spans="1:12" ht="56.25" customHeight="1">
      <c r="A2020" s="97">
        <v>25</v>
      </c>
      <c r="B2020" s="122" t="s">
        <v>10189</v>
      </c>
      <c r="C2020" s="123">
        <v>42629</v>
      </c>
      <c r="D2020" s="97" t="s">
        <v>14722</v>
      </c>
      <c r="E2020" s="97" t="s">
        <v>1313</v>
      </c>
      <c r="F2020" s="97">
        <v>11112437</v>
      </c>
      <c r="G2020" s="97"/>
      <c r="H2020" s="124" t="s">
        <v>4202</v>
      </c>
      <c r="I2020" s="125">
        <v>611175.36</v>
      </c>
      <c r="J2020" s="125">
        <v>0</v>
      </c>
      <c r="K2020" s="126">
        <v>611175.36</v>
      </c>
      <c r="L2020" s="100" t="s">
        <v>1324</v>
      </c>
    </row>
    <row r="2021" spans="1:12" ht="56.25" customHeight="1">
      <c r="A2021" s="97">
        <v>25</v>
      </c>
      <c r="B2021" s="122" t="s">
        <v>10189</v>
      </c>
      <c r="C2021" s="123">
        <v>42629</v>
      </c>
      <c r="D2021" s="97" t="s">
        <v>14723</v>
      </c>
      <c r="E2021" s="97" t="s">
        <v>1313</v>
      </c>
      <c r="F2021" s="97">
        <v>11123605</v>
      </c>
      <c r="G2021" s="97"/>
      <c r="H2021" s="124" t="s">
        <v>4203</v>
      </c>
      <c r="I2021" s="125">
        <v>463218.98</v>
      </c>
      <c r="J2021" s="125">
        <v>0</v>
      </c>
      <c r="K2021" s="126">
        <v>463218.98</v>
      </c>
      <c r="L2021" s="100" t="s">
        <v>1324</v>
      </c>
    </row>
    <row r="2022" spans="1:12" ht="56.25" customHeight="1">
      <c r="A2022" s="97">
        <v>25</v>
      </c>
      <c r="B2022" s="122" t="s">
        <v>10189</v>
      </c>
      <c r="C2022" s="123">
        <v>42629</v>
      </c>
      <c r="D2022" s="97" t="s">
        <v>14724</v>
      </c>
      <c r="E2022" s="97" t="s">
        <v>1313</v>
      </c>
      <c r="F2022" s="97">
        <v>11138010</v>
      </c>
      <c r="G2022" s="97"/>
      <c r="H2022" s="124" t="s">
        <v>14725</v>
      </c>
      <c r="I2022" s="125">
        <v>20192982.829999998</v>
      </c>
      <c r="J2022" s="125">
        <v>0</v>
      </c>
      <c r="K2022" s="126">
        <v>20192982.829999998</v>
      </c>
      <c r="L2022" s="100" t="s">
        <v>1324</v>
      </c>
    </row>
    <row r="2023" spans="1:12" ht="56.25" customHeight="1">
      <c r="A2023" s="97">
        <v>25</v>
      </c>
      <c r="B2023" s="122" t="s">
        <v>10189</v>
      </c>
      <c r="C2023" s="123">
        <v>42629</v>
      </c>
      <c r="D2023" s="97" t="s">
        <v>14726</v>
      </c>
      <c r="E2023" s="97" t="s">
        <v>1313</v>
      </c>
      <c r="F2023" s="97">
        <v>11137743</v>
      </c>
      <c r="G2023" s="97"/>
      <c r="H2023" s="124" t="s">
        <v>4204</v>
      </c>
      <c r="I2023" s="125">
        <v>48555.73</v>
      </c>
      <c r="J2023" s="125">
        <v>0</v>
      </c>
      <c r="K2023" s="126">
        <v>48555.73</v>
      </c>
      <c r="L2023" s="100" t="s">
        <v>1324</v>
      </c>
    </row>
    <row r="2024" spans="1:12" ht="56.25" customHeight="1">
      <c r="A2024" s="97">
        <v>25</v>
      </c>
      <c r="B2024" s="122" t="s">
        <v>10189</v>
      </c>
      <c r="C2024" s="123">
        <v>42633</v>
      </c>
      <c r="D2024" s="97" t="s">
        <v>14765</v>
      </c>
      <c r="E2024" s="97" t="s">
        <v>1313</v>
      </c>
      <c r="F2024" s="97">
        <v>11153828</v>
      </c>
      <c r="G2024" s="97"/>
      <c r="H2024" s="124" t="s">
        <v>14766</v>
      </c>
      <c r="I2024" s="125">
        <v>350805.71</v>
      </c>
      <c r="J2024" s="125">
        <v>0</v>
      </c>
      <c r="K2024" s="126">
        <v>350805.71</v>
      </c>
      <c r="L2024" s="100" t="s">
        <v>1324</v>
      </c>
    </row>
    <row r="2025" spans="1:12" ht="56.25" customHeight="1">
      <c r="A2025" s="97">
        <v>25</v>
      </c>
      <c r="B2025" s="122" t="s">
        <v>10189</v>
      </c>
      <c r="C2025" s="123">
        <v>42633</v>
      </c>
      <c r="D2025" s="97" t="s">
        <v>14767</v>
      </c>
      <c r="E2025" s="97" t="s">
        <v>1313</v>
      </c>
      <c r="F2025" s="97">
        <v>11153827</v>
      </c>
      <c r="G2025" s="97"/>
      <c r="H2025" s="124" t="s">
        <v>4219</v>
      </c>
      <c r="I2025" s="125">
        <v>122442.26</v>
      </c>
      <c r="J2025" s="125">
        <v>0</v>
      </c>
      <c r="K2025" s="126">
        <v>122442.26</v>
      </c>
      <c r="L2025" s="100" t="s">
        <v>1324</v>
      </c>
    </row>
    <row r="2026" spans="1:12" ht="56.25" customHeight="1">
      <c r="A2026" s="97">
        <v>25</v>
      </c>
      <c r="B2026" s="122" t="s">
        <v>10189</v>
      </c>
      <c r="C2026" s="123">
        <v>42633</v>
      </c>
      <c r="D2026" s="97" t="s">
        <v>14768</v>
      </c>
      <c r="E2026" s="97" t="s">
        <v>1313</v>
      </c>
      <c r="F2026" s="97">
        <v>11153826</v>
      </c>
      <c r="G2026" s="97"/>
      <c r="H2026" s="124" t="s">
        <v>4220</v>
      </c>
      <c r="I2026" s="125">
        <v>379690.5</v>
      </c>
      <c r="J2026" s="125">
        <v>0</v>
      </c>
      <c r="K2026" s="126">
        <v>379690.5</v>
      </c>
      <c r="L2026" s="100" t="s">
        <v>1324</v>
      </c>
    </row>
    <row r="2027" spans="1:12" ht="56.25" customHeight="1">
      <c r="A2027" s="97">
        <v>25</v>
      </c>
      <c r="B2027" s="122" t="s">
        <v>10189</v>
      </c>
      <c r="C2027" s="123">
        <v>42633</v>
      </c>
      <c r="D2027" s="97" t="s">
        <v>14769</v>
      </c>
      <c r="E2027" s="97" t="s">
        <v>1313</v>
      </c>
      <c r="F2027" s="97">
        <v>11153825</v>
      </c>
      <c r="G2027" s="97"/>
      <c r="H2027" s="124" t="s">
        <v>4221</v>
      </c>
      <c r="I2027" s="125">
        <v>156818.18</v>
      </c>
      <c r="J2027" s="125">
        <v>0</v>
      </c>
      <c r="K2027" s="126">
        <v>156818.18</v>
      </c>
      <c r="L2027" s="100" t="s">
        <v>1324</v>
      </c>
    </row>
    <row r="2028" spans="1:12" ht="56.25" customHeight="1">
      <c r="A2028" s="97">
        <v>25</v>
      </c>
      <c r="B2028" s="122" t="s">
        <v>10189</v>
      </c>
      <c r="C2028" s="123">
        <v>42633</v>
      </c>
      <c r="D2028" s="97" t="s">
        <v>14770</v>
      </c>
      <c r="E2028" s="97" t="s">
        <v>1313</v>
      </c>
      <c r="F2028" s="97">
        <v>11153822</v>
      </c>
      <c r="G2028" s="97"/>
      <c r="H2028" s="124" t="s">
        <v>4222</v>
      </c>
      <c r="I2028" s="125">
        <v>508422.54</v>
      </c>
      <c r="J2028" s="125">
        <v>0</v>
      </c>
      <c r="K2028" s="126">
        <v>508422.54</v>
      </c>
      <c r="L2028" s="100" t="s">
        <v>1324</v>
      </c>
    </row>
    <row r="2029" spans="1:12" ht="56.25" customHeight="1">
      <c r="A2029" s="97">
        <v>25</v>
      </c>
      <c r="B2029" s="122" t="s">
        <v>10189</v>
      </c>
      <c r="C2029" s="123">
        <v>42633</v>
      </c>
      <c r="D2029" s="97" t="s">
        <v>14771</v>
      </c>
      <c r="E2029" s="97" t="s">
        <v>1313</v>
      </c>
      <c r="F2029" s="97">
        <v>11153820</v>
      </c>
      <c r="G2029" s="97"/>
      <c r="H2029" s="124" t="s">
        <v>4223</v>
      </c>
      <c r="I2029" s="125">
        <v>281923.82</v>
      </c>
      <c r="J2029" s="125">
        <v>0</v>
      </c>
      <c r="K2029" s="126">
        <v>281923.82</v>
      </c>
      <c r="L2029" s="100" t="s">
        <v>1324</v>
      </c>
    </row>
    <row r="2030" spans="1:12" ht="56.25" customHeight="1">
      <c r="A2030" s="97">
        <v>25</v>
      </c>
      <c r="B2030" s="122" t="s">
        <v>10189</v>
      </c>
      <c r="C2030" s="123">
        <v>42633</v>
      </c>
      <c r="D2030" s="97" t="s">
        <v>14772</v>
      </c>
      <c r="E2030" s="97" t="s">
        <v>1313</v>
      </c>
      <c r="F2030" s="97">
        <v>11153821</v>
      </c>
      <c r="G2030" s="97"/>
      <c r="H2030" s="124" t="s">
        <v>4224</v>
      </c>
      <c r="I2030" s="125">
        <v>360540.13</v>
      </c>
      <c r="J2030" s="125">
        <v>0</v>
      </c>
      <c r="K2030" s="126">
        <v>360540.13</v>
      </c>
      <c r="L2030" s="100" t="s">
        <v>1324</v>
      </c>
    </row>
    <row r="2031" spans="1:12" ht="56.25" customHeight="1">
      <c r="A2031" s="97">
        <v>25</v>
      </c>
      <c r="B2031" s="122" t="s">
        <v>10189</v>
      </c>
      <c r="C2031" s="123">
        <v>42634</v>
      </c>
      <c r="D2031" s="97" t="s">
        <v>14799</v>
      </c>
      <c r="E2031" s="97" t="s">
        <v>1313</v>
      </c>
      <c r="F2031" s="97">
        <v>11167900</v>
      </c>
      <c r="G2031" s="97"/>
      <c r="H2031" s="124" t="s">
        <v>4235</v>
      </c>
      <c r="I2031" s="125">
        <v>540252.49</v>
      </c>
      <c r="J2031" s="125">
        <v>0</v>
      </c>
      <c r="K2031" s="126">
        <v>540252.49</v>
      </c>
      <c r="L2031" s="100" t="s">
        <v>1324</v>
      </c>
    </row>
    <row r="2032" spans="1:12" ht="56.25" customHeight="1">
      <c r="A2032" s="97">
        <v>25</v>
      </c>
      <c r="B2032" s="122" t="s">
        <v>10189</v>
      </c>
      <c r="C2032" s="123">
        <v>42634</v>
      </c>
      <c r="D2032" s="97" t="s">
        <v>14800</v>
      </c>
      <c r="E2032" s="97" t="s">
        <v>1313</v>
      </c>
      <c r="F2032" s="97">
        <v>11167899</v>
      </c>
      <c r="G2032" s="97"/>
      <c r="H2032" s="124" t="s">
        <v>4236</v>
      </c>
      <c r="I2032" s="125">
        <v>540252.49</v>
      </c>
      <c r="J2032" s="125">
        <v>0</v>
      </c>
      <c r="K2032" s="126">
        <v>540252.49</v>
      </c>
      <c r="L2032" s="100" t="s">
        <v>1324</v>
      </c>
    </row>
    <row r="2033" spans="1:12" ht="56.25" customHeight="1">
      <c r="A2033" s="97">
        <v>25</v>
      </c>
      <c r="B2033" s="122" t="s">
        <v>10189</v>
      </c>
      <c r="C2033" s="123">
        <v>42634</v>
      </c>
      <c r="D2033" s="97" t="s">
        <v>14801</v>
      </c>
      <c r="E2033" s="97" t="s">
        <v>1313</v>
      </c>
      <c r="F2033" s="97">
        <v>11167620</v>
      </c>
      <c r="G2033" s="97"/>
      <c r="H2033" s="124" t="s">
        <v>4237</v>
      </c>
      <c r="I2033" s="125">
        <v>516013.83</v>
      </c>
      <c r="J2033" s="125">
        <v>0</v>
      </c>
      <c r="K2033" s="126">
        <v>516013.83</v>
      </c>
      <c r="L2033" s="100" t="s">
        <v>1324</v>
      </c>
    </row>
    <row r="2034" spans="1:12" ht="56.25" customHeight="1">
      <c r="A2034" s="97">
        <v>25</v>
      </c>
      <c r="B2034" s="122" t="s">
        <v>10254</v>
      </c>
      <c r="C2034" s="123">
        <v>42636</v>
      </c>
      <c r="D2034" s="97" t="s">
        <v>14844</v>
      </c>
      <c r="E2034" s="97" t="s">
        <v>15</v>
      </c>
      <c r="F2034" s="97">
        <v>728</v>
      </c>
      <c r="G2034" s="97"/>
      <c r="H2034" s="124" t="s">
        <v>4262</v>
      </c>
      <c r="I2034" s="125">
        <v>511.13</v>
      </c>
      <c r="J2034" s="125">
        <v>0</v>
      </c>
      <c r="K2034" s="126">
        <v>511.13</v>
      </c>
      <c r="L2034" s="100" t="s">
        <v>1324</v>
      </c>
    </row>
    <row r="2035" spans="1:12" ht="56.25" customHeight="1">
      <c r="A2035" s="97">
        <v>25</v>
      </c>
      <c r="B2035" s="122" t="s">
        <v>10254</v>
      </c>
      <c r="C2035" s="123">
        <v>42636</v>
      </c>
      <c r="D2035" s="97" t="s">
        <v>14846</v>
      </c>
      <c r="E2035" s="97" t="s">
        <v>15</v>
      </c>
      <c r="F2035" s="97">
        <v>748</v>
      </c>
      <c r="G2035" s="97"/>
      <c r="H2035" s="124" t="s">
        <v>14847</v>
      </c>
      <c r="I2035" s="125">
        <v>398.69</v>
      </c>
      <c r="J2035" s="125">
        <v>0</v>
      </c>
      <c r="K2035" s="126">
        <v>398.69</v>
      </c>
      <c r="L2035" s="100" t="s">
        <v>1324</v>
      </c>
    </row>
    <row r="2036" spans="1:12" ht="56.25" customHeight="1">
      <c r="A2036" s="97">
        <v>25</v>
      </c>
      <c r="B2036" s="122" t="s">
        <v>10254</v>
      </c>
      <c r="C2036" s="123">
        <v>42636</v>
      </c>
      <c r="D2036" s="97" t="s">
        <v>14848</v>
      </c>
      <c r="E2036" s="97" t="s">
        <v>15</v>
      </c>
      <c r="F2036" s="97">
        <v>745</v>
      </c>
      <c r="G2036" s="97"/>
      <c r="H2036" s="124" t="s">
        <v>14849</v>
      </c>
      <c r="I2036" s="125">
        <v>373.31</v>
      </c>
      <c r="J2036" s="125">
        <v>0</v>
      </c>
      <c r="K2036" s="126">
        <v>373.31</v>
      </c>
      <c r="L2036" s="100" t="s">
        <v>1324</v>
      </c>
    </row>
    <row r="2037" spans="1:12" ht="56.25" customHeight="1">
      <c r="A2037" s="97">
        <v>25</v>
      </c>
      <c r="B2037" s="122" t="s">
        <v>10254</v>
      </c>
      <c r="C2037" s="123">
        <v>42636</v>
      </c>
      <c r="D2037" s="97" t="s">
        <v>14850</v>
      </c>
      <c r="E2037" s="97" t="s">
        <v>15</v>
      </c>
      <c r="F2037" s="97">
        <v>746</v>
      </c>
      <c r="G2037" s="97"/>
      <c r="H2037" s="124" t="s">
        <v>4264</v>
      </c>
      <c r="I2037" s="125">
        <v>289.20999999999998</v>
      </c>
      <c r="J2037" s="125">
        <v>0</v>
      </c>
      <c r="K2037" s="126">
        <v>289.20999999999998</v>
      </c>
      <c r="L2037" s="100" t="s">
        <v>1324</v>
      </c>
    </row>
    <row r="2038" spans="1:12" ht="56.25" customHeight="1">
      <c r="A2038" s="97">
        <v>25</v>
      </c>
      <c r="B2038" s="122" t="s">
        <v>10254</v>
      </c>
      <c r="C2038" s="123">
        <v>42636</v>
      </c>
      <c r="D2038" s="97" t="s">
        <v>14851</v>
      </c>
      <c r="E2038" s="97" t="s">
        <v>15</v>
      </c>
      <c r="F2038" s="97">
        <v>747</v>
      </c>
      <c r="G2038" s="97"/>
      <c r="H2038" s="124" t="s">
        <v>14852</v>
      </c>
      <c r="I2038" s="125">
        <v>271.3</v>
      </c>
      <c r="J2038" s="125">
        <v>0</v>
      </c>
      <c r="K2038" s="126">
        <v>271.3</v>
      </c>
      <c r="L2038" s="100" t="s">
        <v>1324</v>
      </c>
    </row>
    <row r="2039" spans="1:12" ht="56.25" customHeight="1">
      <c r="A2039" s="97">
        <v>25</v>
      </c>
      <c r="B2039" s="122" t="s">
        <v>10189</v>
      </c>
      <c r="C2039" s="123">
        <v>42636</v>
      </c>
      <c r="D2039" s="97" t="s">
        <v>14853</v>
      </c>
      <c r="E2039" s="97" t="s">
        <v>1313</v>
      </c>
      <c r="F2039" s="97">
        <v>11195469</v>
      </c>
      <c r="G2039" s="97"/>
      <c r="H2039" s="124" t="s">
        <v>4265</v>
      </c>
      <c r="I2039" s="125">
        <v>151372.91</v>
      </c>
      <c r="J2039" s="125">
        <v>0</v>
      </c>
      <c r="K2039" s="126">
        <v>151372.91</v>
      </c>
      <c r="L2039" s="100" t="s">
        <v>1324</v>
      </c>
    </row>
    <row r="2040" spans="1:12" ht="56.25" customHeight="1">
      <c r="A2040" s="97">
        <v>25</v>
      </c>
      <c r="B2040" s="122" t="s">
        <v>10189</v>
      </c>
      <c r="C2040" s="123">
        <v>42636</v>
      </c>
      <c r="D2040" s="97" t="s">
        <v>14854</v>
      </c>
      <c r="E2040" s="97" t="s">
        <v>1313</v>
      </c>
      <c r="F2040" s="97">
        <v>11195467</v>
      </c>
      <c r="G2040" s="97"/>
      <c r="H2040" s="124" t="s">
        <v>4266</v>
      </c>
      <c r="I2040" s="125">
        <v>489981.69</v>
      </c>
      <c r="J2040" s="125">
        <v>0</v>
      </c>
      <c r="K2040" s="126">
        <v>489981.69</v>
      </c>
      <c r="L2040" s="100" t="s">
        <v>1324</v>
      </c>
    </row>
    <row r="2041" spans="1:12" ht="56.25" customHeight="1">
      <c r="A2041" s="97">
        <v>25</v>
      </c>
      <c r="B2041" s="122" t="s">
        <v>10189</v>
      </c>
      <c r="C2041" s="123">
        <v>42636</v>
      </c>
      <c r="D2041" s="97" t="s">
        <v>14855</v>
      </c>
      <c r="E2041" s="97" t="s">
        <v>1313</v>
      </c>
      <c r="F2041" s="97">
        <v>11195465</v>
      </c>
      <c r="G2041" s="97"/>
      <c r="H2041" s="124" t="s">
        <v>4267</v>
      </c>
      <c r="I2041" s="125">
        <v>828847.7</v>
      </c>
      <c r="J2041" s="125">
        <v>0</v>
      </c>
      <c r="K2041" s="126">
        <v>828847.7</v>
      </c>
      <c r="L2041" s="100" t="s">
        <v>1324</v>
      </c>
    </row>
    <row r="2042" spans="1:12" ht="56.25" customHeight="1">
      <c r="A2042" s="97">
        <v>25</v>
      </c>
      <c r="B2042" s="122" t="s">
        <v>10189</v>
      </c>
      <c r="C2042" s="123">
        <v>42636</v>
      </c>
      <c r="D2042" s="97" t="s">
        <v>14856</v>
      </c>
      <c r="E2042" s="97" t="s">
        <v>1313</v>
      </c>
      <c r="F2042" s="97">
        <v>11195461</v>
      </c>
      <c r="G2042" s="97"/>
      <c r="H2042" s="124" t="s">
        <v>4268</v>
      </c>
      <c r="I2042" s="125">
        <v>540252.49</v>
      </c>
      <c r="J2042" s="125">
        <v>0</v>
      </c>
      <c r="K2042" s="126">
        <v>540252.49</v>
      </c>
      <c r="L2042" s="100" t="s">
        <v>1324</v>
      </c>
    </row>
    <row r="2043" spans="1:12" ht="56.25" customHeight="1">
      <c r="A2043" s="97">
        <v>25</v>
      </c>
      <c r="B2043" s="122" t="s">
        <v>10189</v>
      </c>
      <c r="C2043" s="123">
        <v>42636</v>
      </c>
      <c r="D2043" s="97" t="s">
        <v>14857</v>
      </c>
      <c r="E2043" s="97" t="s">
        <v>1313</v>
      </c>
      <c r="F2043" s="97">
        <v>11195459</v>
      </c>
      <c r="G2043" s="97"/>
      <c r="H2043" s="124" t="s">
        <v>4269</v>
      </c>
      <c r="I2043" s="125">
        <v>201634.05</v>
      </c>
      <c r="J2043" s="125">
        <v>0</v>
      </c>
      <c r="K2043" s="126">
        <v>201634.05</v>
      </c>
      <c r="L2043" s="100" t="s">
        <v>1324</v>
      </c>
    </row>
    <row r="2044" spans="1:12" ht="56.25" customHeight="1">
      <c r="A2044" s="97">
        <v>25</v>
      </c>
      <c r="B2044" s="122" t="s">
        <v>10189</v>
      </c>
      <c r="C2044" s="123">
        <v>42636</v>
      </c>
      <c r="D2044" s="97" t="s">
        <v>14813</v>
      </c>
      <c r="E2044" s="97" t="s">
        <v>1313</v>
      </c>
      <c r="F2044" s="97">
        <v>11195458</v>
      </c>
      <c r="G2044" s="97"/>
      <c r="H2044" s="124" t="s">
        <v>4243</v>
      </c>
      <c r="I2044" s="125">
        <v>1198264.54</v>
      </c>
      <c r="J2044" s="125">
        <v>0</v>
      </c>
      <c r="K2044" s="126">
        <v>1198264.54</v>
      </c>
      <c r="L2044" s="100" t="s">
        <v>1324</v>
      </c>
    </row>
    <row r="2045" spans="1:12" ht="56.25" customHeight="1">
      <c r="A2045" s="97">
        <v>25</v>
      </c>
      <c r="B2045" s="122" t="s">
        <v>10189</v>
      </c>
      <c r="C2045" s="123">
        <v>42636</v>
      </c>
      <c r="D2045" s="97" t="s">
        <v>14814</v>
      </c>
      <c r="E2045" s="97" t="s">
        <v>1313</v>
      </c>
      <c r="F2045" s="97">
        <v>11195457</v>
      </c>
      <c r="G2045" s="97"/>
      <c r="H2045" s="124" t="s">
        <v>14815</v>
      </c>
      <c r="I2045" s="125">
        <v>505373.12</v>
      </c>
      <c r="J2045" s="125">
        <v>0</v>
      </c>
      <c r="K2045" s="126">
        <v>505373.12</v>
      </c>
      <c r="L2045" s="100" t="s">
        <v>1324</v>
      </c>
    </row>
    <row r="2046" spans="1:12" ht="56.25" customHeight="1">
      <c r="A2046" s="97">
        <v>25</v>
      </c>
      <c r="B2046" s="122" t="s">
        <v>10189</v>
      </c>
      <c r="C2046" s="123">
        <v>42636</v>
      </c>
      <c r="D2046" s="97" t="s">
        <v>14816</v>
      </c>
      <c r="E2046" s="97" t="s">
        <v>1313</v>
      </c>
      <c r="F2046" s="97">
        <v>11195456</v>
      </c>
      <c r="G2046" s="97"/>
      <c r="H2046" s="124" t="s">
        <v>14817</v>
      </c>
      <c r="I2046" s="125">
        <v>857322.22</v>
      </c>
      <c r="J2046" s="125">
        <v>0</v>
      </c>
      <c r="K2046" s="126">
        <v>857322.22</v>
      </c>
      <c r="L2046" s="100" t="s">
        <v>1324</v>
      </c>
    </row>
    <row r="2047" spans="1:12" ht="56.25" customHeight="1">
      <c r="A2047" s="97">
        <v>25</v>
      </c>
      <c r="B2047" s="122" t="s">
        <v>10189</v>
      </c>
      <c r="C2047" s="123">
        <v>42636</v>
      </c>
      <c r="D2047" s="97" t="s">
        <v>14818</v>
      </c>
      <c r="E2047" s="97" t="s">
        <v>1313</v>
      </c>
      <c r="F2047" s="97">
        <v>11195455</v>
      </c>
      <c r="G2047" s="97"/>
      <c r="H2047" s="124" t="s">
        <v>4244</v>
      </c>
      <c r="I2047" s="125">
        <v>679892.71</v>
      </c>
      <c r="J2047" s="125">
        <v>0</v>
      </c>
      <c r="K2047" s="126">
        <v>679892.71</v>
      </c>
      <c r="L2047" s="100" t="s">
        <v>1324</v>
      </c>
    </row>
    <row r="2048" spans="1:12" ht="56.25" customHeight="1">
      <c r="A2048" s="97">
        <v>25</v>
      </c>
      <c r="B2048" s="122" t="s">
        <v>10189</v>
      </c>
      <c r="C2048" s="123">
        <v>42636</v>
      </c>
      <c r="D2048" s="97" t="s">
        <v>14819</v>
      </c>
      <c r="E2048" s="97" t="s">
        <v>1313</v>
      </c>
      <c r="F2048" s="97">
        <v>11195454</v>
      </c>
      <c r="G2048" s="97"/>
      <c r="H2048" s="124" t="s">
        <v>4245</v>
      </c>
      <c r="I2048" s="125">
        <v>359994.37</v>
      </c>
      <c r="J2048" s="125">
        <v>0</v>
      </c>
      <c r="K2048" s="126">
        <v>359994.37</v>
      </c>
      <c r="L2048" s="100" t="s">
        <v>1324</v>
      </c>
    </row>
    <row r="2049" spans="1:12" ht="56.25" customHeight="1">
      <c r="A2049" s="97">
        <v>25</v>
      </c>
      <c r="B2049" s="122" t="s">
        <v>10189</v>
      </c>
      <c r="C2049" s="123">
        <v>42636</v>
      </c>
      <c r="D2049" s="97" t="s">
        <v>14820</v>
      </c>
      <c r="E2049" s="97" t="s">
        <v>1313</v>
      </c>
      <c r="F2049" s="97">
        <v>11195452</v>
      </c>
      <c r="G2049" s="97"/>
      <c r="H2049" s="124" t="s">
        <v>4246</v>
      </c>
      <c r="I2049" s="125">
        <v>179918.34</v>
      </c>
      <c r="J2049" s="125">
        <v>0</v>
      </c>
      <c r="K2049" s="126">
        <v>179918.34</v>
      </c>
      <c r="L2049" s="100" t="s">
        <v>1324</v>
      </c>
    </row>
    <row r="2050" spans="1:12" ht="56.25" customHeight="1">
      <c r="A2050" s="97">
        <v>25</v>
      </c>
      <c r="B2050" s="122" t="s">
        <v>10189</v>
      </c>
      <c r="C2050" s="123">
        <v>42636</v>
      </c>
      <c r="D2050" s="97" t="s">
        <v>14821</v>
      </c>
      <c r="E2050" s="97" t="s">
        <v>1313</v>
      </c>
      <c r="F2050" s="97">
        <v>11195449</v>
      </c>
      <c r="G2050" s="97"/>
      <c r="H2050" s="124" t="s">
        <v>4247</v>
      </c>
      <c r="I2050" s="125">
        <v>2171512.15</v>
      </c>
      <c r="J2050" s="125">
        <v>0</v>
      </c>
      <c r="K2050" s="126">
        <v>2171512.15</v>
      </c>
      <c r="L2050" s="100" t="s">
        <v>1324</v>
      </c>
    </row>
    <row r="2051" spans="1:12" ht="56.25" customHeight="1">
      <c r="A2051" s="97">
        <v>25</v>
      </c>
      <c r="B2051" s="122" t="s">
        <v>10189</v>
      </c>
      <c r="C2051" s="123">
        <v>42636</v>
      </c>
      <c r="D2051" s="97" t="s">
        <v>14822</v>
      </c>
      <c r="E2051" s="97" t="s">
        <v>1313</v>
      </c>
      <c r="F2051" s="97">
        <v>11195448</v>
      </c>
      <c r="G2051" s="97"/>
      <c r="H2051" s="124" t="s">
        <v>4248</v>
      </c>
      <c r="I2051" s="125">
        <v>613483.97</v>
      </c>
      <c r="J2051" s="125">
        <v>0</v>
      </c>
      <c r="K2051" s="126">
        <v>613483.97</v>
      </c>
      <c r="L2051" s="100" t="s">
        <v>1324</v>
      </c>
    </row>
    <row r="2052" spans="1:12" ht="56.25" customHeight="1">
      <c r="A2052" s="97">
        <v>25</v>
      </c>
      <c r="B2052" s="122" t="s">
        <v>10189</v>
      </c>
      <c r="C2052" s="123">
        <v>42636</v>
      </c>
      <c r="D2052" s="97" t="s">
        <v>14823</v>
      </c>
      <c r="E2052" s="97" t="s">
        <v>1313</v>
      </c>
      <c r="F2052" s="97">
        <v>11195472</v>
      </c>
      <c r="G2052" s="97"/>
      <c r="H2052" s="124" t="s">
        <v>4249</v>
      </c>
      <c r="I2052" s="125">
        <v>478038.64</v>
      </c>
      <c r="J2052" s="125">
        <v>0</v>
      </c>
      <c r="K2052" s="126">
        <v>478038.64</v>
      </c>
      <c r="L2052" s="100" t="s">
        <v>1324</v>
      </c>
    </row>
    <row r="2053" spans="1:12" ht="56.25" customHeight="1">
      <c r="A2053" s="97">
        <v>25</v>
      </c>
      <c r="B2053" s="122" t="s">
        <v>10189</v>
      </c>
      <c r="C2053" s="123">
        <v>42636</v>
      </c>
      <c r="D2053" s="97" t="s">
        <v>14824</v>
      </c>
      <c r="E2053" s="97" t="s">
        <v>1313</v>
      </c>
      <c r="F2053" s="97">
        <v>11195471</v>
      </c>
      <c r="G2053" s="97"/>
      <c r="H2053" s="124" t="s">
        <v>4250</v>
      </c>
      <c r="I2053" s="125">
        <v>231278.97</v>
      </c>
      <c r="J2053" s="125">
        <v>0</v>
      </c>
      <c r="K2053" s="126">
        <v>231278.97</v>
      </c>
      <c r="L2053" s="100" t="s">
        <v>1324</v>
      </c>
    </row>
    <row r="2054" spans="1:12" ht="56.25" customHeight="1">
      <c r="A2054" s="97">
        <v>25</v>
      </c>
      <c r="B2054" s="122" t="s">
        <v>10189</v>
      </c>
      <c r="C2054" s="123">
        <v>42636</v>
      </c>
      <c r="D2054" s="97" t="s">
        <v>14825</v>
      </c>
      <c r="E2054" s="97" t="s">
        <v>1313</v>
      </c>
      <c r="F2054" s="97">
        <v>11195470</v>
      </c>
      <c r="G2054" s="97"/>
      <c r="H2054" s="124" t="s">
        <v>4251</v>
      </c>
      <c r="I2054" s="125">
        <v>196349.28</v>
      </c>
      <c r="J2054" s="125">
        <v>0</v>
      </c>
      <c r="K2054" s="126">
        <v>196349.28</v>
      </c>
      <c r="L2054" s="100" t="s">
        <v>1324</v>
      </c>
    </row>
    <row r="2055" spans="1:12" ht="56.25" customHeight="1">
      <c r="A2055" s="97">
        <v>25</v>
      </c>
      <c r="B2055" s="122" t="s">
        <v>10189</v>
      </c>
      <c r="C2055" s="123">
        <v>42636</v>
      </c>
      <c r="D2055" s="97" t="s">
        <v>14826</v>
      </c>
      <c r="E2055" s="97" t="s">
        <v>1313</v>
      </c>
      <c r="F2055" s="97">
        <v>11195468</v>
      </c>
      <c r="G2055" s="97"/>
      <c r="H2055" s="124" t="s">
        <v>4252</v>
      </c>
      <c r="I2055" s="125">
        <v>277843.46999999997</v>
      </c>
      <c r="J2055" s="125">
        <v>0</v>
      </c>
      <c r="K2055" s="126">
        <v>277843.46999999997</v>
      </c>
      <c r="L2055" s="100" t="s">
        <v>1324</v>
      </c>
    </row>
    <row r="2056" spans="1:12" ht="56.25" customHeight="1">
      <c r="A2056" s="97">
        <v>25</v>
      </c>
      <c r="B2056" s="122" t="s">
        <v>10189</v>
      </c>
      <c r="C2056" s="123">
        <v>42636</v>
      </c>
      <c r="D2056" s="97" t="s">
        <v>14827</v>
      </c>
      <c r="E2056" s="97" t="s">
        <v>1313</v>
      </c>
      <c r="F2056" s="97">
        <v>11195466</v>
      </c>
      <c r="G2056" s="97"/>
      <c r="H2056" s="124" t="s">
        <v>4253</v>
      </c>
      <c r="I2056" s="125">
        <v>396558.07</v>
      </c>
      <c r="J2056" s="125">
        <v>0</v>
      </c>
      <c r="K2056" s="126">
        <v>396558.07</v>
      </c>
      <c r="L2056" s="100" t="s">
        <v>1324</v>
      </c>
    </row>
    <row r="2057" spans="1:12" ht="56.25" customHeight="1">
      <c r="A2057" s="97">
        <v>25</v>
      </c>
      <c r="B2057" s="122" t="s">
        <v>10189</v>
      </c>
      <c r="C2057" s="123">
        <v>42636</v>
      </c>
      <c r="D2057" s="97" t="s">
        <v>14828</v>
      </c>
      <c r="E2057" s="97" t="s">
        <v>1313</v>
      </c>
      <c r="F2057" s="97">
        <v>11195464</v>
      </c>
      <c r="G2057" s="97"/>
      <c r="H2057" s="124" t="s">
        <v>14829</v>
      </c>
      <c r="I2057" s="125">
        <v>867929.59999999998</v>
      </c>
      <c r="J2057" s="125">
        <v>0</v>
      </c>
      <c r="K2057" s="126">
        <v>867929.59999999998</v>
      </c>
      <c r="L2057" s="100" t="s">
        <v>1324</v>
      </c>
    </row>
    <row r="2058" spans="1:12" ht="56.25" customHeight="1">
      <c r="A2058" s="97">
        <v>25</v>
      </c>
      <c r="B2058" s="122" t="s">
        <v>10189</v>
      </c>
      <c r="C2058" s="123">
        <v>42636</v>
      </c>
      <c r="D2058" s="97" t="s">
        <v>14830</v>
      </c>
      <c r="E2058" s="97" t="s">
        <v>1313</v>
      </c>
      <c r="F2058" s="97">
        <v>11195462</v>
      </c>
      <c r="G2058" s="97"/>
      <c r="H2058" s="124" t="s">
        <v>4254</v>
      </c>
      <c r="I2058" s="125">
        <v>497195.77</v>
      </c>
      <c r="J2058" s="125">
        <v>0</v>
      </c>
      <c r="K2058" s="126">
        <v>497195.77</v>
      </c>
      <c r="L2058" s="100" t="s">
        <v>1324</v>
      </c>
    </row>
    <row r="2059" spans="1:12" ht="56.25" customHeight="1">
      <c r="A2059" s="97">
        <v>25</v>
      </c>
      <c r="B2059" s="122" t="s">
        <v>10189</v>
      </c>
      <c r="C2059" s="123">
        <v>42636</v>
      </c>
      <c r="D2059" s="97" t="s">
        <v>14831</v>
      </c>
      <c r="E2059" s="97" t="s">
        <v>1313</v>
      </c>
      <c r="F2059" s="97">
        <v>11195463</v>
      </c>
      <c r="G2059" s="97"/>
      <c r="H2059" s="124" t="s">
        <v>4255</v>
      </c>
      <c r="I2059" s="125">
        <v>703307.09</v>
      </c>
      <c r="J2059" s="125">
        <v>0</v>
      </c>
      <c r="K2059" s="126">
        <v>703307.09</v>
      </c>
      <c r="L2059" s="100" t="s">
        <v>1324</v>
      </c>
    </row>
    <row r="2060" spans="1:12" ht="56.25" customHeight="1">
      <c r="A2060" s="97">
        <v>25</v>
      </c>
      <c r="B2060" s="122" t="s">
        <v>10189</v>
      </c>
      <c r="C2060" s="123">
        <v>42636</v>
      </c>
      <c r="D2060" s="97" t="s">
        <v>14832</v>
      </c>
      <c r="E2060" s="97" t="s">
        <v>1313</v>
      </c>
      <c r="F2060" s="97">
        <v>11195460</v>
      </c>
      <c r="G2060" s="97"/>
      <c r="H2060" s="124" t="s">
        <v>14833</v>
      </c>
      <c r="I2060" s="125">
        <v>596432.79</v>
      </c>
      <c r="J2060" s="125">
        <v>0</v>
      </c>
      <c r="K2060" s="126">
        <v>596432.79</v>
      </c>
      <c r="L2060" s="100" t="s">
        <v>1324</v>
      </c>
    </row>
    <row r="2061" spans="1:12" ht="56.25" customHeight="1">
      <c r="A2061" s="97">
        <v>25</v>
      </c>
      <c r="B2061" s="122" t="s">
        <v>10254</v>
      </c>
      <c r="C2061" s="123">
        <v>42640</v>
      </c>
      <c r="D2061" s="97" t="s">
        <v>14878</v>
      </c>
      <c r="E2061" s="97" t="s">
        <v>6</v>
      </c>
      <c r="F2061" s="97">
        <v>747985</v>
      </c>
      <c r="G2061" s="97"/>
      <c r="H2061" s="124" t="s">
        <v>14879</v>
      </c>
      <c r="I2061" s="125">
        <v>0</v>
      </c>
      <c r="J2061" s="125">
        <v>1500000</v>
      </c>
      <c r="K2061" s="126">
        <v>1500000</v>
      </c>
      <c r="L2061" s="100" t="s">
        <v>1324</v>
      </c>
    </row>
    <row r="2062" spans="1:12" ht="56.25" customHeight="1">
      <c r="A2062" s="97">
        <v>25</v>
      </c>
      <c r="B2062" s="122" t="s">
        <v>4666</v>
      </c>
      <c r="C2062" s="123">
        <v>42641</v>
      </c>
      <c r="D2062" s="97" t="s">
        <v>21406</v>
      </c>
      <c r="E2062" s="97" t="s">
        <v>3</v>
      </c>
      <c r="F2062" s="97">
        <v>1424511</v>
      </c>
      <c r="G2062" s="97"/>
      <c r="H2062" s="124" t="s">
        <v>8091</v>
      </c>
      <c r="I2062" s="125">
        <v>0</v>
      </c>
      <c r="J2062" s="125">
        <v>361.2</v>
      </c>
      <c r="K2062" s="126">
        <v>361.2</v>
      </c>
      <c r="L2062" s="100" t="s">
        <v>1324</v>
      </c>
    </row>
    <row r="2063" spans="1:12" ht="56.25" customHeight="1">
      <c r="A2063" s="97">
        <v>25</v>
      </c>
      <c r="B2063" s="122" t="s">
        <v>10189</v>
      </c>
      <c r="C2063" s="123">
        <v>42641</v>
      </c>
      <c r="D2063" s="97" t="s">
        <v>15037</v>
      </c>
      <c r="E2063" s="97" t="s">
        <v>1313</v>
      </c>
      <c r="F2063" s="97">
        <v>11221682</v>
      </c>
      <c r="G2063" s="97"/>
      <c r="H2063" s="124" t="s">
        <v>4303</v>
      </c>
      <c r="I2063" s="125">
        <v>422611.16</v>
      </c>
      <c r="J2063" s="125">
        <v>0</v>
      </c>
      <c r="K2063" s="126">
        <v>422611.16</v>
      </c>
      <c r="L2063" s="100" t="s">
        <v>1324</v>
      </c>
    </row>
    <row r="2064" spans="1:12" ht="56.25" customHeight="1">
      <c r="A2064" s="97">
        <v>25</v>
      </c>
      <c r="B2064" s="122" t="s">
        <v>10189</v>
      </c>
      <c r="C2064" s="123">
        <v>42641</v>
      </c>
      <c r="D2064" s="97" t="s">
        <v>15038</v>
      </c>
      <c r="E2064" s="97" t="s">
        <v>1313</v>
      </c>
      <c r="F2064" s="97">
        <v>11220563</v>
      </c>
      <c r="G2064" s="97"/>
      <c r="H2064" s="124" t="s">
        <v>4304</v>
      </c>
      <c r="I2064" s="125">
        <v>169124.15</v>
      </c>
      <c r="J2064" s="125">
        <v>0</v>
      </c>
      <c r="K2064" s="126">
        <v>169124.15</v>
      </c>
      <c r="L2064" s="100" t="s">
        <v>1324</v>
      </c>
    </row>
    <row r="2065" spans="1:12" ht="56.25" customHeight="1">
      <c r="A2065" s="97">
        <v>25</v>
      </c>
      <c r="B2065" s="122" t="s">
        <v>10254</v>
      </c>
      <c r="C2065" s="123">
        <v>42642</v>
      </c>
      <c r="D2065" s="97" t="s">
        <v>15158</v>
      </c>
      <c r="E2065" s="97" t="s">
        <v>15</v>
      </c>
      <c r="F2065" s="97">
        <v>789</v>
      </c>
      <c r="G2065" s="97"/>
      <c r="H2065" s="124" t="s">
        <v>15159</v>
      </c>
      <c r="I2065" s="125">
        <v>352.8</v>
      </c>
      <c r="J2065" s="125">
        <v>0</v>
      </c>
      <c r="K2065" s="126">
        <v>352.8</v>
      </c>
      <c r="L2065" s="100" t="s">
        <v>1324</v>
      </c>
    </row>
    <row r="2066" spans="1:12" ht="56.25" customHeight="1">
      <c r="A2066" s="97">
        <v>25</v>
      </c>
      <c r="B2066" s="122" t="s">
        <v>10254</v>
      </c>
      <c r="C2066" s="123">
        <v>42642</v>
      </c>
      <c r="D2066" s="97" t="s">
        <v>15160</v>
      </c>
      <c r="E2066" s="97" t="s">
        <v>15</v>
      </c>
      <c r="F2066" s="97">
        <v>788</v>
      </c>
      <c r="G2066" s="97"/>
      <c r="H2066" s="124" t="s">
        <v>4316</v>
      </c>
      <c r="I2066" s="125">
        <v>273.77</v>
      </c>
      <c r="J2066" s="125">
        <v>0</v>
      </c>
      <c r="K2066" s="126">
        <v>273.77</v>
      </c>
      <c r="L2066" s="100" t="s">
        <v>1324</v>
      </c>
    </row>
    <row r="2067" spans="1:12" ht="56.25" customHeight="1">
      <c r="A2067" s="97">
        <v>25</v>
      </c>
      <c r="B2067" s="122" t="s">
        <v>10189</v>
      </c>
      <c r="C2067" s="123">
        <v>42643</v>
      </c>
      <c r="D2067" s="97" t="s">
        <v>15212</v>
      </c>
      <c r="E2067" s="97" t="s">
        <v>1313</v>
      </c>
      <c r="F2067" s="97">
        <v>11249916</v>
      </c>
      <c r="G2067" s="97"/>
      <c r="H2067" s="124" t="s">
        <v>4354</v>
      </c>
      <c r="I2067" s="125">
        <v>437534.12</v>
      </c>
      <c r="J2067" s="125">
        <v>0</v>
      </c>
      <c r="K2067" s="126">
        <v>437534.12</v>
      </c>
      <c r="L2067" s="100" t="s">
        <v>1324</v>
      </c>
    </row>
    <row r="2068" spans="1:12" ht="56.25" customHeight="1">
      <c r="A2068" s="97">
        <v>25</v>
      </c>
      <c r="B2068" s="122" t="s">
        <v>10189</v>
      </c>
      <c r="C2068" s="123">
        <v>42643</v>
      </c>
      <c r="D2068" s="97" t="s">
        <v>15213</v>
      </c>
      <c r="E2068" s="97" t="s">
        <v>1313</v>
      </c>
      <c r="F2068" s="97">
        <v>11249903</v>
      </c>
      <c r="G2068" s="97"/>
      <c r="H2068" s="124" t="s">
        <v>4355</v>
      </c>
      <c r="I2068" s="125">
        <v>116613.08</v>
      </c>
      <c r="J2068" s="125">
        <v>0</v>
      </c>
      <c r="K2068" s="126">
        <v>116613.08</v>
      </c>
      <c r="L2068" s="100" t="s">
        <v>1324</v>
      </c>
    </row>
    <row r="2069" spans="1:12" ht="56.25" customHeight="1">
      <c r="A2069" s="97">
        <v>25</v>
      </c>
      <c r="B2069" s="122" t="s">
        <v>10189</v>
      </c>
      <c r="C2069" s="123">
        <v>42643</v>
      </c>
      <c r="D2069" s="97" t="s">
        <v>15214</v>
      </c>
      <c r="E2069" s="97" t="s">
        <v>1313</v>
      </c>
      <c r="F2069" s="97">
        <v>11249904</v>
      </c>
      <c r="G2069" s="97"/>
      <c r="H2069" s="124" t="s">
        <v>4356</v>
      </c>
      <c r="I2069" s="125">
        <v>918584.64</v>
      </c>
      <c r="J2069" s="125">
        <v>0</v>
      </c>
      <c r="K2069" s="126">
        <v>918584.64</v>
      </c>
      <c r="L2069" s="100" t="s">
        <v>1324</v>
      </c>
    </row>
    <row r="2070" spans="1:12" ht="56.25" customHeight="1">
      <c r="A2070" s="97">
        <v>25</v>
      </c>
      <c r="B2070" s="122" t="s">
        <v>10189</v>
      </c>
      <c r="C2070" s="123">
        <v>42643</v>
      </c>
      <c r="D2070" s="97" t="s">
        <v>15215</v>
      </c>
      <c r="E2070" s="97" t="s">
        <v>1313</v>
      </c>
      <c r="F2070" s="97">
        <v>11249906</v>
      </c>
      <c r="G2070" s="97"/>
      <c r="H2070" s="124" t="s">
        <v>4357</v>
      </c>
      <c r="I2070" s="125">
        <v>876235.01</v>
      </c>
      <c r="J2070" s="125">
        <v>0</v>
      </c>
      <c r="K2070" s="126">
        <v>876235.01</v>
      </c>
      <c r="L2070" s="100" t="s">
        <v>1324</v>
      </c>
    </row>
    <row r="2071" spans="1:12" ht="56.25" customHeight="1">
      <c r="A2071" s="97">
        <v>25</v>
      </c>
      <c r="B2071" s="122" t="s">
        <v>10189</v>
      </c>
      <c r="C2071" s="123">
        <v>42643</v>
      </c>
      <c r="D2071" s="97" t="s">
        <v>15216</v>
      </c>
      <c r="E2071" s="97" t="s">
        <v>1313</v>
      </c>
      <c r="F2071" s="97">
        <v>11260502</v>
      </c>
      <c r="G2071" s="97"/>
      <c r="H2071" s="124" t="s">
        <v>4358</v>
      </c>
      <c r="I2071" s="125">
        <v>337433.32</v>
      </c>
      <c r="J2071" s="125">
        <v>0</v>
      </c>
      <c r="K2071" s="126">
        <v>337433.32</v>
      </c>
      <c r="L2071" s="100" t="s">
        <v>1324</v>
      </c>
    </row>
    <row r="2072" spans="1:12" ht="56.25" customHeight="1">
      <c r="A2072" s="97">
        <v>25</v>
      </c>
      <c r="B2072" s="122" t="s">
        <v>10189</v>
      </c>
      <c r="C2072" s="123">
        <v>42643</v>
      </c>
      <c r="D2072" s="97" t="s">
        <v>15217</v>
      </c>
      <c r="E2072" s="97" t="s">
        <v>1313</v>
      </c>
      <c r="F2072" s="97">
        <v>11260504</v>
      </c>
      <c r="G2072" s="97"/>
      <c r="H2072" s="124" t="s">
        <v>4359</v>
      </c>
      <c r="I2072" s="125">
        <v>87578.35</v>
      </c>
      <c r="J2072" s="125">
        <v>0</v>
      </c>
      <c r="K2072" s="126">
        <v>87578.35</v>
      </c>
      <c r="L2072" s="100" t="s">
        <v>1324</v>
      </c>
    </row>
    <row r="2073" spans="1:12" ht="56.25" customHeight="1">
      <c r="A2073" s="97">
        <v>25</v>
      </c>
      <c r="B2073" s="122" t="s">
        <v>10189</v>
      </c>
      <c r="C2073" s="123">
        <v>42643</v>
      </c>
      <c r="D2073" s="97" t="s">
        <v>15218</v>
      </c>
      <c r="E2073" s="97" t="s">
        <v>1313</v>
      </c>
      <c r="F2073" s="97">
        <v>11260517</v>
      </c>
      <c r="G2073" s="97"/>
      <c r="H2073" s="124" t="s">
        <v>4360</v>
      </c>
      <c r="I2073" s="125">
        <v>85614.51</v>
      </c>
      <c r="J2073" s="125">
        <v>0</v>
      </c>
      <c r="K2073" s="126">
        <v>85614.51</v>
      </c>
      <c r="L2073" s="100" t="s">
        <v>1324</v>
      </c>
    </row>
    <row r="2074" spans="1:12" ht="56.25" customHeight="1">
      <c r="A2074" s="97">
        <v>25</v>
      </c>
      <c r="B2074" s="122" t="s">
        <v>10189</v>
      </c>
      <c r="C2074" s="123">
        <v>42643</v>
      </c>
      <c r="D2074" s="97" t="s">
        <v>15219</v>
      </c>
      <c r="E2074" s="97" t="s">
        <v>1313</v>
      </c>
      <c r="F2074" s="97">
        <v>11261152</v>
      </c>
      <c r="G2074" s="97"/>
      <c r="H2074" s="124" t="s">
        <v>4361</v>
      </c>
      <c r="I2074" s="125">
        <v>200080.03</v>
      </c>
      <c r="J2074" s="125">
        <v>0</v>
      </c>
      <c r="K2074" s="126">
        <v>200080.03</v>
      </c>
      <c r="L2074" s="100" t="s">
        <v>1324</v>
      </c>
    </row>
    <row r="2075" spans="1:12" ht="56.25" customHeight="1">
      <c r="A2075" s="97">
        <v>25</v>
      </c>
      <c r="B2075" s="122" t="s">
        <v>10189</v>
      </c>
      <c r="C2075" s="123">
        <v>42643</v>
      </c>
      <c r="D2075" s="97" t="s">
        <v>15220</v>
      </c>
      <c r="E2075" s="97" t="s">
        <v>1313</v>
      </c>
      <c r="F2075" s="97">
        <v>11261156</v>
      </c>
      <c r="G2075" s="97"/>
      <c r="H2075" s="124" t="s">
        <v>4362</v>
      </c>
      <c r="I2075" s="125">
        <v>794891.13</v>
      </c>
      <c r="J2075" s="125">
        <v>0</v>
      </c>
      <c r="K2075" s="126">
        <v>794891.13</v>
      </c>
      <c r="L2075" s="100" t="s">
        <v>1324</v>
      </c>
    </row>
    <row r="2076" spans="1:12" ht="56.25" customHeight="1">
      <c r="A2076" s="97">
        <v>25</v>
      </c>
      <c r="B2076" s="122" t="s">
        <v>10189</v>
      </c>
      <c r="C2076" s="123">
        <v>42643</v>
      </c>
      <c r="D2076" s="97" t="s">
        <v>15221</v>
      </c>
      <c r="E2076" s="97" t="s">
        <v>1313</v>
      </c>
      <c r="F2076" s="97">
        <v>11261165</v>
      </c>
      <c r="G2076" s="97"/>
      <c r="H2076" s="124" t="s">
        <v>4363</v>
      </c>
      <c r="I2076" s="125">
        <v>403110.83</v>
      </c>
      <c r="J2076" s="125">
        <v>0</v>
      </c>
      <c r="K2076" s="126">
        <v>403110.83</v>
      </c>
      <c r="L2076" s="100" t="s">
        <v>1324</v>
      </c>
    </row>
    <row r="2077" spans="1:12" ht="56.25" customHeight="1">
      <c r="A2077" s="97">
        <v>25</v>
      </c>
      <c r="B2077" s="122" t="s">
        <v>10189</v>
      </c>
      <c r="C2077" s="123">
        <v>42643</v>
      </c>
      <c r="D2077" s="97" t="s">
        <v>15222</v>
      </c>
      <c r="E2077" s="97" t="s">
        <v>1313</v>
      </c>
      <c r="F2077" s="97">
        <v>11261184</v>
      </c>
      <c r="G2077" s="97"/>
      <c r="H2077" s="124" t="s">
        <v>4364</v>
      </c>
      <c r="I2077" s="125">
        <v>35020.089999999997</v>
      </c>
      <c r="J2077" s="125">
        <v>0</v>
      </c>
      <c r="K2077" s="126">
        <v>35020.089999999997</v>
      </c>
      <c r="L2077" s="100" t="s">
        <v>1324</v>
      </c>
    </row>
    <row r="2078" spans="1:12" ht="56.25" customHeight="1">
      <c r="A2078" s="97">
        <v>25</v>
      </c>
      <c r="B2078" s="122" t="s">
        <v>10189</v>
      </c>
      <c r="C2078" s="123">
        <v>42643</v>
      </c>
      <c r="D2078" s="97" t="s">
        <v>15223</v>
      </c>
      <c r="E2078" s="97" t="s">
        <v>1313</v>
      </c>
      <c r="F2078" s="97">
        <v>11261201</v>
      </c>
      <c r="G2078" s="97"/>
      <c r="H2078" s="124" t="s">
        <v>4365</v>
      </c>
      <c r="I2078" s="125">
        <v>1379071.47</v>
      </c>
      <c r="J2078" s="125">
        <v>0</v>
      </c>
      <c r="K2078" s="126">
        <v>1379071.47</v>
      </c>
      <c r="L2078" s="100" t="s">
        <v>1324</v>
      </c>
    </row>
    <row r="2079" spans="1:12" ht="56.25" customHeight="1">
      <c r="A2079" s="97">
        <v>25</v>
      </c>
      <c r="B2079" s="122" t="s">
        <v>10189</v>
      </c>
      <c r="C2079" s="123">
        <v>42643</v>
      </c>
      <c r="D2079" s="97" t="s">
        <v>15224</v>
      </c>
      <c r="E2079" s="97" t="s">
        <v>1313</v>
      </c>
      <c r="F2079" s="97">
        <v>11249478</v>
      </c>
      <c r="G2079" s="97"/>
      <c r="H2079" s="124" t="s">
        <v>4366</v>
      </c>
      <c r="I2079" s="125">
        <v>589180.31999999995</v>
      </c>
      <c r="J2079" s="125">
        <v>0</v>
      </c>
      <c r="K2079" s="126">
        <v>589180.31999999995</v>
      </c>
      <c r="L2079" s="100" t="s">
        <v>1324</v>
      </c>
    </row>
    <row r="2080" spans="1:12" ht="56.25" customHeight="1">
      <c r="A2080" s="97">
        <v>25</v>
      </c>
      <c r="B2080" s="122" t="s">
        <v>10189</v>
      </c>
      <c r="C2080" s="123">
        <v>42643</v>
      </c>
      <c r="D2080" s="97" t="s">
        <v>15225</v>
      </c>
      <c r="E2080" s="97" t="s">
        <v>1313</v>
      </c>
      <c r="F2080" s="97">
        <v>11209627</v>
      </c>
      <c r="G2080" s="97"/>
      <c r="H2080" s="124" t="s">
        <v>4367</v>
      </c>
      <c r="I2080" s="125">
        <v>926230.78</v>
      </c>
      <c r="J2080" s="125">
        <v>0</v>
      </c>
      <c r="K2080" s="126">
        <v>926230.78</v>
      </c>
      <c r="L2080" s="100" t="s">
        <v>1324</v>
      </c>
    </row>
    <row r="2081" spans="1:12" ht="56.25" customHeight="1">
      <c r="A2081" s="97">
        <v>25</v>
      </c>
      <c r="B2081" s="122" t="s">
        <v>10189</v>
      </c>
      <c r="C2081" s="123">
        <v>42643</v>
      </c>
      <c r="D2081" s="97" t="s">
        <v>15226</v>
      </c>
      <c r="E2081" s="97" t="s">
        <v>1313</v>
      </c>
      <c r="F2081" s="97">
        <v>11209631</v>
      </c>
      <c r="G2081" s="97"/>
      <c r="H2081" s="124" t="s">
        <v>4368</v>
      </c>
      <c r="I2081" s="125">
        <v>1234466.02</v>
      </c>
      <c r="J2081" s="125">
        <v>0</v>
      </c>
      <c r="K2081" s="126">
        <v>1234466.02</v>
      </c>
      <c r="L2081" s="100" t="s">
        <v>1324</v>
      </c>
    </row>
    <row r="2082" spans="1:12" ht="56.25" customHeight="1">
      <c r="A2082" s="97">
        <v>25</v>
      </c>
      <c r="B2082" s="122" t="s">
        <v>10189</v>
      </c>
      <c r="C2082" s="123">
        <v>42643</v>
      </c>
      <c r="D2082" s="97" t="s">
        <v>15227</v>
      </c>
      <c r="E2082" s="97" t="s">
        <v>1313</v>
      </c>
      <c r="F2082" s="97">
        <v>11249897</v>
      </c>
      <c r="G2082" s="97"/>
      <c r="H2082" s="124" t="s">
        <v>4369</v>
      </c>
      <c r="I2082" s="125">
        <v>546429.72</v>
      </c>
      <c r="J2082" s="125">
        <v>0</v>
      </c>
      <c r="K2082" s="126">
        <v>546429.72</v>
      </c>
      <c r="L2082" s="100" t="s">
        <v>1324</v>
      </c>
    </row>
    <row r="2083" spans="1:12" ht="56.25" customHeight="1">
      <c r="A2083" s="97">
        <v>25</v>
      </c>
      <c r="B2083" s="122" t="s">
        <v>10189</v>
      </c>
      <c r="C2083" s="123">
        <v>42643</v>
      </c>
      <c r="D2083" s="97" t="s">
        <v>15228</v>
      </c>
      <c r="E2083" s="97" t="s">
        <v>1313</v>
      </c>
      <c r="F2083" s="97">
        <v>11249898</v>
      </c>
      <c r="G2083" s="97"/>
      <c r="H2083" s="124" t="s">
        <v>4370</v>
      </c>
      <c r="I2083" s="125">
        <v>222398.8</v>
      </c>
      <c r="J2083" s="125">
        <v>0</v>
      </c>
      <c r="K2083" s="126">
        <v>222398.8</v>
      </c>
      <c r="L2083" s="100" t="s">
        <v>1324</v>
      </c>
    </row>
    <row r="2084" spans="1:12" ht="56.25" customHeight="1">
      <c r="A2084" s="97">
        <v>25</v>
      </c>
      <c r="B2084" s="122" t="s">
        <v>10189</v>
      </c>
      <c r="C2084" s="123">
        <v>42643</v>
      </c>
      <c r="D2084" s="97" t="s">
        <v>15229</v>
      </c>
      <c r="E2084" s="97" t="s">
        <v>1313</v>
      </c>
      <c r="F2084" s="97">
        <v>11249900</v>
      </c>
      <c r="G2084" s="97"/>
      <c r="H2084" s="124" t="s">
        <v>4371</v>
      </c>
      <c r="I2084" s="125">
        <v>758831.73</v>
      </c>
      <c r="J2084" s="125">
        <v>0</v>
      </c>
      <c r="K2084" s="126">
        <v>758831.73</v>
      </c>
      <c r="L2084" s="100" t="s">
        <v>1324</v>
      </c>
    </row>
    <row r="2085" spans="1:12" ht="56.25" customHeight="1">
      <c r="A2085" s="97">
        <v>25</v>
      </c>
      <c r="B2085" s="122" t="s">
        <v>10189</v>
      </c>
      <c r="C2085" s="123">
        <v>42643</v>
      </c>
      <c r="D2085" s="97" t="s">
        <v>15230</v>
      </c>
      <c r="E2085" s="97" t="s">
        <v>1313</v>
      </c>
      <c r="F2085" s="97">
        <v>11249901</v>
      </c>
      <c r="G2085" s="97"/>
      <c r="H2085" s="124" t="s">
        <v>4372</v>
      </c>
      <c r="I2085" s="125">
        <v>123728.82</v>
      </c>
      <c r="J2085" s="125">
        <v>0</v>
      </c>
      <c r="K2085" s="126">
        <v>123728.82</v>
      </c>
      <c r="L2085" s="100" t="s">
        <v>1324</v>
      </c>
    </row>
    <row r="2086" spans="1:12" ht="56.25" customHeight="1">
      <c r="A2086" s="97">
        <v>25</v>
      </c>
      <c r="B2086" s="122" t="s">
        <v>10189</v>
      </c>
      <c r="C2086" s="123">
        <v>42643</v>
      </c>
      <c r="D2086" s="97" t="s">
        <v>15231</v>
      </c>
      <c r="E2086" s="97" t="s">
        <v>1313</v>
      </c>
      <c r="F2086" s="97">
        <v>11249911</v>
      </c>
      <c r="G2086" s="97"/>
      <c r="H2086" s="124" t="s">
        <v>4373</v>
      </c>
      <c r="I2086" s="125">
        <v>60413.39</v>
      </c>
      <c r="J2086" s="125">
        <v>0</v>
      </c>
      <c r="K2086" s="126">
        <v>60413.39</v>
      </c>
      <c r="L2086" s="100" t="s">
        <v>1324</v>
      </c>
    </row>
    <row r="2087" spans="1:12" ht="56.25" customHeight="1">
      <c r="A2087" s="97">
        <v>25</v>
      </c>
      <c r="B2087" s="122" t="s">
        <v>10189</v>
      </c>
      <c r="C2087" s="123">
        <v>42643</v>
      </c>
      <c r="D2087" s="97" t="s">
        <v>15179</v>
      </c>
      <c r="E2087" s="97" t="s">
        <v>1313</v>
      </c>
      <c r="F2087" s="97">
        <v>11249912</v>
      </c>
      <c r="G2087" s="97"/>
      <c r="H2087" s="124" t="s">
        <v>4328</v>
      </c>
      <c r="I2087" s="125">
        <v>464032.55</v>
      </c>
      <c r="J2087" s="125">
        <v>0</v>
      </c>
      <c r="K2087" s="126">
        <v>464032.55</v>
      </c>
      <c r="L2087" s="100" t="s">
        <v>1324</v>
      </c>
    </row>
    <row r="2088" spans="1:12" ht="56.25" customHeight="1">
      <c r="A2088" s="97">
        <v>25</v>
      </c>
      <c r="B2088" s="122" t="s">
        <v>10189</v>
      </c>
      <c r="C2088" s="123">
        <v>42643</v>
      </c>
      <c r="D2088" s="97" t="s">
        <v>15180</v>
      </c>
      <c r="E2088" s="97" t="s">
        <v>1313</v>
      </c>
      <c r="F2088" s="97">
        <v>11249913</v>
      </c>
      <c r="G2088" s="97"/>
      <c r="H2088" s="124" t="s">
        <v>4329</v>
      </c>
      <c r="I2088" s="125">
        <v>280269.28999999998</v>
      </c>
      <c r="J2088" s="125">
        <v>0</v>
      </c>
      <c r="K2088" s="126">
        <v>280269.28999999998</v>
      </c>
      <c r="L2088" s="100" t="s">
        <v>1324</v>
      </c>
    </row>
    <row r="2089" spans="1:12" ht="56.25" customHeight="1">
      <c r="A2089" s="97">
        <v>25</v>
      </c>
      <c r="B2089" s="122" t="s">
        <v>10189</v>
      </c>
      <c r="C2089" s="123">
        <v>42643</v>
      </c>
      <c r="D2089" s="97" t="s">
        <v>15181</v>
      </c>
      <c r="E2089" s="97" t="s">
        <v>1313</v>
      </c>
      <c r="F2089" s="97">
        <v>11249914</v>
      </c>
      <c r="G2089" s="97"/>
      <c r="H2089" s="124" t="s">
        <v>4330</v>
      </c>
      <c r="I2089" s="125">
        <v>86453.09</v>
      </c>
      <c r="J2089" s="125">
        <v>0</v>
      </c>
      <c r="K2089" s="126">
        <v>86453.09</v>
      </c>
      <c r="L2089" s="100" t="s">
        <v>1324</v>
      </c>
    </row>
    <row r="2090" spans="1:12" ht="56.25" customHeight="1">
      <c r="A2090" s="97">
        <v>25</v>
      </c>
      <c r="B2090" s="122" t="s">
        <v>10189</v>
      </c>
      <c r="C2090" s="123">
        <v>42643</v>
      </c>
      <c r="D2090" s="97" t="s">
        <v>15182</v>
      </c>
      <c r="E2090" s="97" t="s">
        <v>1313</v>
      </c>
      <c r="F2090" s="97">
        <v>11249915</v>
      </c>
      <c r="G2090" s="97"/>
      <c r="H2090" s="124" t="s">
        <v>4331</v>
      </c>
      <c r="I2090" s="125">
        <v>345854.39</v>
      </c>
      <c r="J2090" s="125">
        <v>0</v>
      </c>
      <c r="K2090" s="126">
        <v>345854.39</v>
      </c>
      <c r="L2090" s="100" t="s">
        <v>1324</v>
      </c>
    </row>
    <row r="2091" spans="1:12" ht="56.25" customHeight="1">
      <c r="A2091" s="97">
        <v>25</v>
      </c>
      <c r="B2091" s="122" t="s">
        <v>10189</v>
      </c>
      <c r="C2091" s="123">
        <v>42643</v>
      </c>
      <c r="D2091" s="97" t="s">
        <v>15183</v>
      </c>
      <c r="E2091" s="97" t="s">
        <v>1313</v>
      </c>
      <c r="F2091" s="97">
        <v>11260503</v>
      </c>
      <c r="G2091" s="97"/>
      <c r="H2091" s="124" t="s">
        <v>4332</v>
      </c>
      <c r="I2091" s="125">
        <v>14988.8</v>
      </c>
      <c r="J2091" s="125">
        <v>0</v>
      </c>
      <c r="K2091" s="126">
        <v>14988.8</v>
      </c>
      <c r="L2091" s="100" t="s">
        <v>1324</v>
      </c>
    </row>
    <row r="2092" spans="1:12" ht="56.25" customHeight="1">
      <c r="A2092" s="97">
        <v>25</v>
      </c>
      <c r="B2092" s="122" t="s">
        <v>10189</v>
      </c>
      <c r="C2092" s="123">
        <v>42643</v>
      </c>
      <c r="D2092" s="97" t="s">
        <v>15184</v>
      </c>
      <c r="E2092" s="97" t="s">
        <v>1313</v>
      </c>
      <c r="F2092" s="97">
        <v>11260651</v>
      </c>
      <c r="G2092" s="97"/>
      <c r="H2092" s="124" t="s">
        <v>4333</v>
      </c>
      <c r="I2092" s="125">
        <v>295538.19</v>
      </c>
      <c r="J2092" s="125">
        <v>0</v>
      </c>
      <c r="K2092" s="126">
        <v>295538.19</v>
      </c>
      <c r="L2092" s="100" t="s">
        <v>1324</v>
      </c>
    </row>
    <row r="2093" spans="1:12" ht="56.25" customHeight="1">
      <c r="A2093" s="97">
        <v>25</v>
      </c>
      <c r="B2093" s="122" t="s">
        <v>10189</v>
      </c>
      <c r="C2093" s="123">
        <v>42643</v>
      </c>
      <c r="D2093" s="97" t="s">
        <v>15185</v>
      </c>
      <c r="E2093" s="97" t="s">
        <v>1313</v>
      </c>
      <c r="F2093" s="97">
        <v>11261188</v>
      </c>
      <c r="G2093" s="97"/>
      <c r="H2093" s="124" t="s">
        <v>4334</v>
      </c>
      <c r="I2093" s="125">
        <v>905307.23</v>
      </c>
      <c r="J2093" s="125">
        <v>0</v>
      </c>
      <c r="K2093" s="126">
        <v>905307.23</v>
      </c>
      <c r="L2093" s="100" t="s">
        <v>1324</v>
      </c>
    </row>
    <row r="2094" spans="1:12" ht="56.25" customHeight="1">
      <c r="A2094" s="97">
        <v>25</v>
      </c>
      <c r="B2094" s="122" t="s">
        <v>10189</v>
      </c>
      <c r="C2094" s="123">
        <v>42643</v>
      </c>
      <c r="D2094" s="97" t="s">
        <v>15186</v>
      </c>
      <c r="E2094" s="97" t="s">
        <v>1313</v>
      </c>
      <c r="F2094" s="97">
        <v>11263678</v>
      </c>
      <c r="G2094" s="97"/>
      <c r="H2094" s="124" t="s">
        <v>4335</v>
      </c>
      <c r="I2094" s="125">
        <v>373894.75</v>
      </c>
      <c r="J2094" s="125">
        <v>0</v>
      </c>
      <c r="K2094" s="126">
        <v>373894.75</v>
      </c>
      <c r="L2094" s="100" t="s">
        <v>1324</v>
      </c>
    </row>
    <row r="2095" spans="1:12" ht="56.25" customHeight="1">
      <c r="A2095" s="97">
        <v>25</v>
      </c>
      <c r="B2095" s="122" t="s">
        <v>10189</v>
      </c>
      <c r="C2095" s="123">
        <v>42643</v>
      </c>
      <c r="D2095" s="97" t="s">
        <v>15187</v>
      </c>
      <c r="E2095" s="97" t="s">
        <v>1313</v>
      </c>
      <c r="F2095" s="97">
        <v>11263679</v>
      </c>
      <c r="G2095" s="97"/>
      <c r="H2095" s="124" t="s">
        <v>4336</v>
      </c>
      <c r="I2095" s="125">
        <v>1442312.73</v>
      </c>
      <c r="J2095" s="125">
        <v>0</v>
      </c>
      <c r="K2095" s="126">
        <v>1442312.73</v>
      </c>
      <c r="L2095" s="100" t="s">
        <v>1324</v>
      </c>
    </row>
    <row r="2096" spans="1:12" ht="56.25" customHeight="1">
      <c r="A2096" s="97">
        <v>25</v>
      </c>
      <c r="B2096" s="122" t="s">
        <v>10189</v>
      </c>
      <c r="C2096" s="123">
        <v>42643</v>
      </c>
      <c r="D2096" s="97" t="s">
        <v>15188</v>
      </c>
      <c r="E2096" s="97" t="s">
        <v>1313</v>
      </c>
      <c r="F2096" s="97">
        <v>11263681</v>
      </c>
      <c r="G2096" s="97"/>
      <c r="H2096" s="124" t="s">
        <v>4337</v>
      </c>
      <c r="I2096" s="125">
        <v>1460168.61</v>
      </c>
      <c r="J2096" s="125">
        <v>0</v>
      </c>
      <c r="K2096" s="126">
        <v>1460168.61</v>
      </c>
      <c r="L2096" s="100" t="s">
        <v>1324</v>
      </c>
    </row>
    <row r="2097" spans="1:12" ht="56.25" customHeight="1">
      <c r="A2097" s="97">
        <v>25</v>
      </c>
      <c r="B2097" s="122" t="s">
        <v>10189</v>
      </c>
      <c r="C2097" s="123">
        <v>42643</v>
      </c>
      <c r="D2097" s="97" t="s">
        <v>15189</v>
      </c>
      <c r="E2097" s="97" t="s">
        <v>1313</v>
      </c>
      <c r="F2097" s="97">
        <v>11263682</v>
      </c>
      <c r="G2097" s="97"/>
      <c r="H2097" s="124" t="s">
        <v>4338</v>
      </c>
      <c r="I2097" s="125">
        <v>799457.14</v>
      </c>
      <c r="J2097" s="125">
        <v>0</v>
      </c>
      <c r="K2097" s="126">
        <v>799457.14</v>
      </c>
      <c r="L2097" s="100" t="s">
        <v>1324</v>
      </c>
    </row>
    <row r="2098" spans="1:12" ht="56.25" customHeight="1">
      <c r="A2098" s="97">
        <v>25</v>
      </c>
      <c r="B2098" s="122" t="s">
        <v>10189</v>
      </c>
      <c r="C2098" s="123">
        <v>42643</v>
      </c>
      <c r="D2098" s="97" t="s">
        <v>15190</v>
      </c>
      <c r="E2098" s="97" t="s">
        <v>1313</v>
      </c>
      <c r="F2098" s="97">
        <v>11263683</v>
      </c>
      <c r="G2098" s="97"/>
      <c r="H2098" s="124" t="s">
        <v>4339</v>
      </c>
      <c r="I2098" s="125">
        <v>2128541.7200000002</v>
      </c>
      <c r="J2098" s="125">
        <v>0</v>
      </c>
      <c r="K2098" s="126">
        <v>2128541.7200000002</v>
      </c>
      <c r="L2098" s="100" t="s">
        <v>1324</v>
      </c>
    </row>
    <row r="2099" spans="1:12" ht="56.25" customHeight="1">
      <c r="A2099" s="97">
        <v>25</v>
      </c>
      <c r="B2099" s="122" t="s">
        <v>10189</v>
      </c>
      <c r="C2099" s="123">
        <v>42643</v>
      </c>
      <c r="D2099" s="97" t="s">
        <v>15191</v>
      </c>
      <c r="E2099" s="97" t="s">
        <v>1313</v>
      </c>
      <c r="F2099" s="97">
        <v>11263684</v>
      </c>
      <c r="G2099" s="97"/>
      <c r="H2099" s="124" t="s">
        <v>4340</v>
      </c>
      <c r="I2099" s="125">
        <v>601201.19999999995</v>
      </c>
      <c r="J2099" s="125">
        <v>0</v>
      </c>
      <c r="K2099" s="126">
        <v>601201.19999999995</v>
      </c>
      <c r="L2099" s="100" t="s">
        <v>1324</v>
      </c>
    </row>
    <row r="2100" spans="1:12" ht="56.25" customHeight="1">
      <c r="A2100" s="97">
        <v>25</v>
      </c>
      <c r="B2100" s="122" t="s">
        <v>10189</v>
      </c>
      <c r="C2100" s="123">
        <v>42643</v>
      </c>
      <c r="D2100" s="97" t="s">
        <v>15192</v>
      </c>
      <c r="E2100" s="97" t="s">
        <v>1313</v>
      </c>
      <c r="F2100" s="97">
        <v>11263685</v>
      </c>
      <c r="G2100" s="97"/>
      <c r="H2100" s="124" t="s">
        <v>4341</v>
      </c>
      <c r="I2100" s="125">
        <v>110959.16</v>
      </c>
      <c r="J2100" s="125">
        <v>0</v>
      </c>
      <c r="K2100" s="126">
        <v>110959.16</v>
      </c>
      <c r="L2100" s="100" t="s">
        <v>1324</v>
      </c>
    </row>
    <row r="2101" spans="1:12" ht="56.25" customHeight="1">
      <c r="A2101" s="97">
        <v>25</v>
      </c>
      <c r="B2101" s="122" t="s">
        <v>10189</v>
      </c>
      <c r="C2101" s="123">
        <v>42643</v>
      </c>
      <c r="D2101" s="97" t="s">
        <v>15193</v>
      </c>
      <c r="E2101" s="97" t="s">
        <v>1313</v>
      </c>
      <c r="F2101" s="97">
        <v>11263687</v>
      </c>
      <c r="G2101" s="97"/>
      <c r="H2101" s="124" t="s">
        <v>4342</v>
      </c>
      <c r="I2101" s="125">
        <v>66293.279999999999</v>
      </c>
      <c r="J2101" s="125">
        <v>0</v>
      </c>
      <c r="K2101" s="126">
        <v>66293.279999999999</v>
      </c>
      <c r="L2101" s="100" t="s">
        <v>1324</v>
      </c>
    </row>
    <row r="2102" spans="1:12" ht="56.25" customHeight="1">
      <c r="A2102" s="97">
        <v>25</v>
      </c>
      <c r="B2102" s="122" t="s">
        <v>10189</v>
      </c>
      <c r="C2102" s="123">
        <v>42643</v>
      </c>
      <c r="D2102" s="97" t="s">
        <v>15194</v>
      </c>
      <c r="E2102" s="97" t="s">
        <v>1313</v>
      </c>
      <c r="F2102" s="97">
        <v>11263688</v>
      </c>
      <c r="G2102" s="97"/>
      <c r="H2102" s="124" t="s">
        <v>4343</v>
      </c>
      <c r="I2102" s="125">
        <v>460742.2</v>
      </c>
      <c r="J2102" s="125">
        <v>0</v>
      </c>
      <c r="K2102" s="126">
        <v>460742.2</v>
      </c>
      <c r="L2102" s="100" t="s">
        <v>1324</v>
      </c>
    </row>
    <row r="2103" spans="1:12" ht="56.25" customHeight="1">
      <c r="A2103" s="97">
        <v>25</v>
      </c>
      <c r="B2103" s="122" t="s">
        <v>9349</v>
      </c>
      <c r="C2103" s="123">
        <v>42646</v>
      </c>
      <c r="D2103" s="97" t="s">
        <v>15245</v>
      </c>
      <c r="E2103" s="97" t="s">
        <v>1313</v>
      </c>
      <c r="F2103" s="97">
        <v>11263686</v>
      </c>
      <c r="G2103" s="97"/>
      <c r="H2103" s="124" t="s">
        <v>9396</v>
      </c>
      <c r="I2103" s="125">
        <v>150917.04</v>
      </c>
      <c r="J2103" s="125">
        <v>0</v>
      </c>
      <c r="K2103" s="126">
        <v>150917.04</v>
      </c>
      <c r="L2103" s="100" t="s">
        <v>1324</v>
      </c>
    </row>
    <row r="2104" spans="1:12" ht="56.25" customHeight="1">
      <c r="A2104" s="97">
        <v>25</v>
      </c>
      <c r="B2104" s="122" t="s">
        <v>9349</v>
      </c>
      <c r="C2104" s="123">
        <v>42646</v>
      </c>
      <c r="D2104" s="97" t="s">
        <v>15253</v>
      </c>
      <c r="E2104" s="97" t="s">
        <v>1313</v>
      </c>
      <c r="F2104" s="97">
        <v>11289865</v>
      </c>
      <c r="G2104" s="97"/>
      <c r="H2104" s="124" t="s">
        <v>9402</v>
      </c>
      <c r="I2104" s="125">
        <v>0</v>
      </c>
      <c r="J2104" s="125">
        <v>277843.47000000003</v>
      </c>
      <c r="K2104" s="126">
        <v>277843.47000000003</v>
      </c>
      <c r="L2104" s="100" t="s">
        <v>1324</v>
      </c>
    </row>
    <row r="2105" spans="1:12" ht="56.25" customHeight="1">
      <c r="A2105" s="97">
        <v>25</v>
      </c>
      <c r="B2105" s="122" t="s">
        <v>9353</v>
      </c>
      <c r="C2105" s="123">
        <v>42647</v>
      </c>
      <c r="D2105" s="97" t="s">
        <v>15280</v>
      </c>
      <c r="E2105" s="97" t="s">
        <v>15</v>
      </c>
      <c r="F2105" s="97">
        <v>816</v>
      </c>
      <c r="G2105" s="97"/>
      <c r="H2105" s="124" t="s">
        <v>9424</v>
      </c>
      <c r="I2105" s="125">
        <v>299.5</v>
      </c>
      <c r="J2105" s="125">
        <v>0</v>
      </c>
      <c r="K2105" s="126">
        <v>299.5</v>
      </c>
      <c r="L2105" s="100" t="s">
        <v>1324</v>
      </c>
    </row>
    <row r="2106" spans="1:12" ht="56.25" customHeight="1">
      <c r="A2106" s="97">
        <v>25</v>
      </c>
      <c r="B2106" s="122" t="s">
        <v>9353</v>
      </c>
      <c r="C2106" s="123">
        <v>42647</v>
      </c>
      <c r="D2106" s="97" t="s">
        <v>15281</v>
      </c>
      <c r="E2106" s="97" t="s">
        <v>15</v>
      </c>
      <c r="F2106" s="97">
        <v>817</v>
      </c>
      <c r="G2106" s="97"/>
      <c r="H2106" s="124" t="s">
        <v>9425</v>
      </c>
      <c r="I2106" s="125">
        <v>278.92</v>
      </c>
      <c r="J2106" s="125">
        <v>0</v>
      </c>
      <c r="K2106" s="126">
        <v>278.92</v>
      </c>
      <c r="L2106" s="100" t="s">
        <v>1324</v>
      </c>
    </row>
    <row r="2107" spans="1:12" ht="56.25" customHeight="1">
      <c r="A2107" s="97">
        <v>25</v>
      </c>
      <c r="B2107" s="122" t="s">
        <v>9349</v>
      </c>
      <c r="C2107" s="123">
        <v>42647</v>
      </c>
      <c r="D2107" s="97" t="s">
        <v>15284</v>
      </c>
      <c r="E2107" s="97" t="s">
        <v>1313</v>
      </c>
      <c r="F2107" s="97">
        <v>11278689</v>
      </c>
      <c r="G2107" s="97"/>
      <c r="H2107" s="124" t="s">
        <v>9429</v>
      </c>
      <c r="I2107" s="125">
        <v>43058.07</v>
      </c>
      <c r="J2107" s="125">
        <v>0</v>
      </c>
      <c r="K2107" s="126">
        <v>43058.07</v>
      </c>
      <c r="L2107" s="100" t="s">
        <v>1324</v>
      </c>
    </row>
    <row r="2108" spans="1:12" ht="56.25" customHeight="1">
      <c r="A2108" s="97">
        <v>25</v>
      </c>
      <c r="B2108" s="122" t="s">
        <v>9349</v>
      </c>
      <c r="C2108" s="123">
        <v>42647</v>
      </c>
      <c r="D2108" s="97" t="s">
        <v>15285</v>
      </c>
      <c r="E2108" s="97" t="s">
        <v>1313</v>
      </c>
      <c r="F2108" s="97">
        <v>11278690</v>
      </c>
      <c r="G2108" s="97"/>
      <c r="H2108" s="124" t="s">
        <v>9430</v>
      </c>
      <c r="I2108" s="125">
        <v>406340.09</v>
      </c>
      <c r="J2108" s="125">
        <v>0</v>
      </c>
      <c r="K2108" s="126">
        <v>406340.09</v>
      </c>
      <c r="L2108" s="100" t="s">
        <v>1324</v>
      </c>
    </row>
    <row r="2109" spans="1:12" ht="56.25" customHeight="1">
      <c r="A2109" s="97">
        <v>25</v>
      </c>
      <c r="B2109" s="122" t="s">
        <v>9349</v>
      </c>
      <c r="C2109" s="123">
        <v>42647</v>
      </c>
      <c r="D2109" s="97" t="s">
        <v>15286</v>
      </c>
      <c r="E2109" s="97" t="s">
        <v>1313</v>
      </c>
      <c r="F2109" s="97">
        <v>11278691</v>
      </c>
      <c r="G2109" s="97"/>
      <c r="H2109" s="124" t="s">
        <v>9431</v>
      </c>
      <c r="I2109" s="125">
        <v>425135.22000000003</v>
      </c>
      <c r="J2109" s="125">
        <v>0</v>
      </c>
      <c r="K2109" s="126">
        <v>425135.22000000003</v>
      </c>
      <c r="L2109" s="100" t="s">
        <v>1324</v>
      </c>
    </row>
    <row r="2110" spans="1:12" ht="56.25" customHeight="1">
      <c r="A2110" s="97">
        <v>25</v>
      </c>
      <c r="B2110" s="122" t="s">
        <v>9349</v>
      </c>
      <c r="C2110" s="123">
        <v>42647</v>
      </c>
      <c r="D2110" s="97" t="s">
        <v>15287</v>
      </c>
      <c r="E2110" s="97" t="s">
        <v>1313</v>
      </c>
      <c r="F2110" s="97">
        <v>11278692</v>
      </c>
      <c r="G2110" s="97"/>
      <c r="H2110" s="124" t="s">
        <v>9432</v>
      </c>
      <c r="I2110" s="125">
        <v>2548975.6</v>
      </c>
      <c r="J2110" s="125">
        <v>0</v>
      </c>
      <c r="K2110" s="126">
        <v>2548975.6</v>
      </c>
      <c r="L2110" s="100" t="s">
        <v>1324</v>
      </c>
    </row>
    <row r="2111" spans="1:12" ht="56.25" customHeight="1">
      <c r="A2111" s="97">
        <v>25</v>
      </c>
      <c r="B2111" s="122" t="s">
        <v>9349</v>
      </c>
      <c r="C2111" s="123">
        <v>42647</v>
      </c>
      <c r="D2111" s="97" t="s">
        <v>15289</v>
      </c>
      <c r="E2111" s="97" t="s">
        <v>1313</v>
      </c>
      <c r="F2111" s="97">
        <v>11289868</v>
      </c>
      <c r="G2111" s="97"/>
      <c r="H2111" s="124" t="s">
        <v>9434</v>
      </c>
      <c r="I2111" s="125">
        <v>277843.47000000003</v>
      </c>
      <c r="J2111" s="125">
        <v>0</v>
      </c>
      <c r="K2111" s="126">
        <v>277843.47000000003</v>
      </c>
      <c r="L2111" s="100" t="s">
        <v>1324</v>
      </c>
    </row>
    <row r="2112" spans="1:12" ht="56.25" customHeight="1">
      <c r="A2112" s="97">
        <v>25</v>
      </c>
      <c r="B2112" s="122" t="s">
        <v>9349</v>
      </c>
      <c r="C2112" s="123">
        <v>42647</v>
      </c>
      <c r="D2112" s="97" t="s">
        <v>15266</v>
      </c>
      <c r="E2112" s="97" t="s">
        <v>1313</v>
      </c>
      <c r="F2112" s="97">
        <v>11292393</v>
      </c>
      <c r="G2112" s="97"/>
      <c r="H2112" s="124" t="s">
        <v>9410</v>
      </c>
      <c r="I2112" s="125">
        <v>49004.79</v>
      </c>
      <c r="J2112" s="125">
        <v>0</v>
      </c>
      <c r="K2112" s="126">
        <v>49004.79</v>
      </c>
      <c r="L2112" s="100" t="s">
        <v>1324</v>
      </c>
    </row>
    <row r="2113" spans="1:12" ht="56.25" customHeight="1">
      <c r="A2113" s="97">
        <v>25</v>
      </c>
      <c r="B2113" s="122" t="s">
        <v>9349</v>
      </c>
      <c r="C2113" s="123">
        <v>42647</v>
      </c>
      <c r="D2113" s="97" t="s">
        <v>15267</v>
      </c>
      <c r="E2113" s="97" t="s">
        <v>1313</v>
      </c>
      <c r="F2113" s="97">
        <v>11292389</v>
      </c>
      <c r="G2113" s="97"/>
      <c r="H2113" s="124" t="s">
        <v>9411</v>
      </c>
      <c r="I2113" s="125">
        <v>192553.72</v>
      </c>
      <c r="J2113" s="125">
        <v>0</v>
      </c>
      <c r="K2113" s="126">
        <v>192553.72</v>
      </c>
      <c r="L2113" s="100" t="s">
        <v>1324</v>
      </c>
    </row>
    <row r="2114" spans="1:12" ht="56.25" customHeight="1">
      <c r="A2114" s="97">
        <v>25</v>
      </c>
      <c r="B2114" s="122" t="s">
        <v>9349</v>
      </c>
      <c r="C2114" s="123">
        <v>42647</v>
      </c>
      <c r="D2114" s="97" t="s">
        <v>15268</v>
      </c>
      <c r="E2114" s="97" t="s">
        <v>1313</v>
      </c>
      <c r="F2114" s="97">
        <v>11292387</v>
      </c>
      <c r="G2114" s="97"/>
      <c r="H2114" s="124" t="s">
        <v>9412</v>
      </c>
      <c r="I2114" s="125">
        <v>1338149.82</v>
      </c>
      <c r="J2114" s="125">
        <v>0</v>
      </c>
      <c r="K2114" s="126">
        <v>1338149.82</v>
      </c>
      <c r="L2114" s="100" t="s">
        <v>1324</v>
      </c>
    </row>
    <row r="2115" spans="1:12" ht="56.25" customHeight="1">
      <c r="A2115" s="97">
        <v>25</v>
      </c>
      <c r="B2115" s="122" t="s">
        <v>9349</v>
      </c>
      <c r="C2115" s="123">
        <v>42647</v>
      </c>
      <c r="D2115" s="97" t="s">
        <v>15269</v>
      </c>
      <c r="E2115" s="97" t="s">
        <v>1313</v>
      </c>
      <c r="F2115" s="97">
        <v>11292390</v>
      </c>
      <c r="G2115" s="97"/>
      <c r="H2115" s="124" t="s">
        <v>9413</v>
      </c>
      <c r="I2115" s="125">
        <v>3072767.44</v>
      </c>
      <c r="J2115" s="125">
        <v>0</v>
      </c>
      <c r="K2115" s="126">
        <v>3072767.44</v>
      </c>
      <c r="L2115" s="100" t="s">
        <v>1324</v>
      </c>
    </row>
    <row r="2116" spans="1:12" ht="56.25" customHeight="1">
      <c r="A2116" s="97">
        <v>25</v>
      </c>
      <c r="B2116" s="122" t="s">
        <v>9349</v>
      </c>
      <c r="C2116" s="123">
        <v>42647</v>
      </c>
      <c r="D2116" s="97" t="s">
        <v>15270</v>
      </c>
      <c r="E2116" s="97" t="s">
        <v>1313</v>
      </c>
      <c r="F2116" s="97">
        <v>11292391</v>
      </c>
      <c r="G2116" s="97"/>
      <c r="H2116" s="124" t="s">
        <v>9414</v>
      </c>
      <c r="I2116" s="125">
        <v>478232.42</v>
      </c>
      <c r="J2116" s="125">
        <v>0</v>
      </c>
      <c r="K2116" s="126">
        <v>478232.42</v>
      </c>
      <c r="L2116" s="100" t="s">
        <v>1324</v>
      </c>
    </row>
    <row r="2117" spans="1:12" ht="56.25" customHeight="1">
      <c r="A2117" s="97">
        <v>25</v>
      </c>
      <c r="B2117" s="122" t="s">
        <v>9349</v>
      </c>
      <c r="C2117" s="123">
        <v>42647</v>
      </c>
      <c r="D2117" s="97" t="s">
        <v>15271</v>
      </c>
      <c r="E2117" s="97" t="s">
        <v>1313</v>
      </c>
      <c r="F2117" s="97">
        <v>11292392</v>
      </c>
      <c r="G2117" s="97"/>
      <c r="H2117" s="124" t="s">
        <v>9415</v>
      </c>
      <c r="I2117" s="125">
        <v>29353.38</v>
      </c>
      <c r="J2117" s="125">
        <v>0</v>
      </c>
      <c r="K2117" s="126">
        <v>29353.38</v>
      </c>
      <c r="L2117" s="100" t="s">
        <v>1324</v>
      </c>
    </row>
    <row r="2118" spans="1:12" ht="56.25" customHeight="1">
      <c r="A2118" s="97">
        <v>25</v>
      </c>
      <c r="B2118" s="122" t="s">
        <v>9349</v>
      </c>
      <c r="C2118" s="123">
        <v>42647</v>
      </c>
      <c r="D2118" s="97" t="s">
        <v>15272</v>
      </c>
      <c r="E2118" s="97" t="s">
        <v>1313</v>
      </c>
      <c r="F2118" s="97">
        <v>11292394</v>
      </c>
      <c r="G2118" s="97"/>
      <c r="H2118" s="124" t="s">
        <v>9416</v>
      </c>
      <c r="I2118" s="125">
        <v>657676.98</v>
      </c>
      <c r="J2118" s="125">
        <v>0</v>
      </c>
      <c r="K2118" s="126">
        <v>657676.98</v>
      </c>
      <c r="L2118" s="100" t="s">
        <v>1324</v>
      </c>
    </row>
    <row r="2119" spans="1:12" ht="56.25" customHeight="1">
      <c r="A2119" s="97">
        <v>25</v>
      </c>
      <c r="B2119" s="122" t="s">
        <v>9349</v>
      </c>
      <c r="C2119" s="123">
        <v>42647</v>
      </c>
      <c r="D2119" s="97" t="s">
        <v>15273</v>
      </c>
      <c r="E2119" s="97" t="s">
        <v>1313</v>
      </c>
      <c r="F2119" s="97">
        <v>11292395</v>
      </c>
      <c r="G2119" s="97"/>
      <c r="H2119" s="124" t="s">
        <v>9417</v>
      </c>
      <c r="I2119" s="125">
        <v>559744.68000000005</v>
      </c>
      <c r="J2119" s="125">
        <v>0</v>
      </c>
      <c r="K2119" s="126">
        <v>559744.68000000005</v>
      </c>
      <c r="L2119" s="100" t="s">
        <v>1324</v>
      </c>
    </row>
    <row r="2120" spans="1:12" ht="56.25" customHeight="1">
      <c r="A2120" s="97">
        <v>25</v>
      </c>
      <c r="B2120" s="122" t="s">
        <v>9349</v>
      </c>
      <c r="C2120" s="123">
        <v>42647</v>
      </c>
      <c r="D2120" s="97" t="s">
        <v>15274</v>
      </c>
      <c r="E2120" s="97" t="s">
        <v>1313</v>
      </c>
      <c r="F2120" s="97">
        <v>11292396</v>
      </c>
      <c r="G2120" s="97"/>
      <c r="H2120" s="124" t="s">
        <v>9418</v>
      </c>
      <c r="I2120" s="125">
        <v>150917.04</v>
      </c>
      <c r="J2120" s="125">
        <v>0</v>
      </c>
      <c r="K2120" s="126">
        <v>150917.04</v>
      </c>
      <c r="L2120" s="100" t="s">
        <v>1324</v>
      </c>
    </row>
    <row r="2121" spans="1:12" ht="56.25" customHeight="1">
      <c r="A2121" s="97">
        <v>25</v>
      </c>
      <c r="B2121" s="122" t="s">
        <v>9349</v>
      </c>
      <c r="C2121" s="123">
        <v>42647</v>
      </c>
      <c r="D2121" s="97" t="s">
        <v>15275</v>
      </c>
      <c r="E2121" s="97" t="s">
        <v>1313</v>
      </c>
      <c r="F2121" s="97">
        <v>11278693</v>
      </c>
      <c r="G2121" s="97"/>
      <c r="H2121" s="124" t="s">
        <v>9419</v>
      </c>
      <c r="I2121" s="125">
        <v>378719.29</v>
      </c>
      <c r="J2121" s="125">
        <v>0</v>
      </c>
      <c r="K2121" s="126">
        <v>378719.29</v>
      </c>
      <c r="L2121" s="100" t="s">
        <v>1324</v>
      </c>
    </row>
    <row r="2122" spans="1:12" ht="56.25" customHeight="1">
      <c r="A2122" s="97">
        <v>25</v>
      </c>
      <c r="B2122" s="122" t="s">
        <v>9349</v>
      </c>
      <c r="C2122" s="123">
        <v>42647</v>
      </c>
      <c r="D2122" s="97" t="s">
        <v>15276</v>
      </c>
      <c r="E2122" s="97" t="s">
        <v>1313</v>
      </c>
      <c r="F2122" s="97">
        <v>11278694</v>
      </c>
      <c r="G2122" s="97"/>
      <c r="H2122" s="124" t="s">
        <v>9420</v>
      </c>
      <c r="I2122" s="125">
        <v>1527675.15</v>
      </c>
      <c r="J2122" s="125">
        <v>0</v>
      </c>
      <c r="K2122" s="126">
        <v>1527675.15</v>
      </c>
      <c r="L2122" s="100" t="s">
        <v>1324</v>
      </c>
    </row>
    <row r="2123" spans="1:12" ht="56.25" customHeight="1">
      <c r="A2123" s="97">
        <v>25</v>
      </c>
      <c r="B2123" s="122" t="s">
        <v>9349</v>
      </c>
      <c r="C2123" s="123">
        <v>42647</v>
      </c>
      <c r="D2123" s="97" t="s">
        <v>15277</v>
      </c>
      <c r="E2123" s="97" t="s">
        <v>1313</v>
      </c>
      <c r="F2123" s="97">
        <v>11289201</v>
      </c>
      <c r="G2123" s="97"/>
      <c r="H2123" s="124" t="s">
        <v>9421</v>
      </c>
      <c r="I2123" s="125">
        <v>37540.61</v>
      </c>
      <c r="J2123" s="125">
        <v>0</v>
      </c>
      <c r="K2123" s="126">
        <v>37540.61</v>
      </c>
      <c r="L2123" s="100" t="s">
        <v>1324</v>
      </c>
    </row>
    <row r="2124" spans="1:12" ht="56.25" customHeight="1">
      <c r="A2124" s="97">
        <v>25</v>
      </c>
      <c r="B2124" s="122" t="s">
        <v>9349</v>
      </c>
      <c r="C2124" s="123">
        <v>42647</v>
      </c>
      <c r="D2124" s="97" t="s">
        <v>15278</v>
      </c>
      <c r="E2124" s="97" t="s">
        <v>1313</v>
      </c>
      <c r="F2124" s="97">
        <v>11289234</v>
      </c>
      <c r="G2124" s="97"/>
      <c r="H2124" s="124" t="s">
        <v>9422</v>
      </c>
      <c r="I2124" s="125">
        <v>145346.32</v>
      </c>
      <c r="J2124" s="125">
        <v>0</v>
      </c>
      <c r="K2124" s="126">
        <v>145346.32</v>
      </c>
      <c r="L2124" s="100" t="s">
        <v>1324</v>
      </c>
    </row>
    <row r="2125" spans="1:12" ht="56.25" customHeight="1">
      <c r="A2125" s="97">
        <v>25</v>
      </c>
      <c r="B2125" s="122" t="s">
        <v>9349</v>
      </c>
      <c r="C2125" s="123">
        <v>42647</v>
      </c>
      <c r="D2125" s="97" t="s">
        <v>15279</v>
      </c>
      <c r="E2125" s="97" t="s">
        <v>1313</v>
      </c>
      <c r="F2125" s="97">
        <v>11289336</v>
      </c>
      <c r="G2125" s="97"/>
      <c r="H2125" s="124" t="s">
        <v>9423</v>
      </c>
      <c r="I2125" s="125">
        <v>402313.68</v>
      </c>
      <c r="J2125" s="125">
        <v>0</v>
      </c>
      <c r="K2125" s="126">
        <v>402313.68</v>
      </c>
      <c r="L2125" s="100" t="s">
        <v>1324</v>
      </c>
    </row>
    <row r="2126" spans="1:12" ht="56.25" customHeight="1">
      <c r="A2126" s="97">
        <v>25</v>
      </c>
      <c r="B2126" s="122" t="s">
        <v>9349</v>
      </c>
      <c r="C2126" s="123">
        <v>42648</v>
      </c>
      <c r="D2126" s="97" t="s">
        <v>15296</v>
      </c>
      <c r="E2126" s="97" t="s">
        <v>1313</v>
      </c>
      <c r="F2126" s="97">
        <v>11291967</v>
      </c>
      <c r="G2126" s="97"/>
      <c r="H2126" s="124" t="s">
        <v>9443</v>
      </c>
      <c r="I2126" s="125">
        <v>202083.22</v>
      </c>
      <c r="J2126" s="125">
        <v>0</v>
      </c>
      <c r="K2126" s="126">
        <v>202083.22</v>
      </c>
      <c r="L2126" s="100" t="s">
        <v>1324</v>
      </c>
    </row>
    <row r="2127" spans="1:12" ht="56.25" customHeight="1">
      <c r="A2127" s="97">
        <v>25</v>
      </c>
      <c r="B2127" s="122" t="s">
        <v>9349</v>
      </c>
      <c r="C2127" s="123">
        <v>42648</v>
      </c>
      <c r="D2127" s="97" t="s">
        <v>15297</v>
      </c>
      <c r="E2127" s="97" t="s">
        <v>1313</v>
      </c>
      <c r="F2127" s="97">
        <v>11303071</v>
      </c>
      <c r="G2127" s="97"/>
      <c r="H2127" s="124" t="s">
        <v>9444</v>
      </c>
      <c r="I2127" s="125">
        <v>2848511.48</v>
      </c>
      <c r="J2127" s="125">
        <v>0</v>
      </c>
      <c r="K2127" s="126">
        <v>2848511.48</v>
      </c>
      <c r="L2127" s="100" t="s">
        <v>1324</v>
      </c>
    </row>
    <row r="2128" spans="1:12" ht="56.25" customHeight="1">
      <c r="A2128" s="97">
        <v>25</v>
      </c>
      <c r="B2128" s="122" t="s">
        <v>9349</v>
      </c>
      <c r="C2128" s="123">
        <v>42648</v>
      </c>
      <c r="D2128" s="97" t="s">
        <v>15298</v>
      </c>
      <c r="E2128" s="97" t="s">
        <v>1313</v>
      </c>
      <c r="F2128" s="97">
        <v>11291966</v>
      </c>
      <c r="G2128" s="97"/>
      <c r="H2128" s="124" t="s">
        <v>9445</v>
      </c>
      <c r="I2128" s="125">
        <v>152825.92000000001</v>
      </c>
      <c r="J2128" s="125">
        <v>0</v>
      </c>
      <c r="K2128" s="126">
        <v>152825.92000000001</v>
      </c>
      <c r="L2128" s="100" t="s">
        <v>1324</v>
      </c>
    </row>
    <row r="2129" spans="1:12" ht="56.25" customHeight="1">
      <c r="A2129" s="97">
        <v>25</v>
      </c>
      <c r="B2129" s="122" t="s">
        <v>9349</v>
      </c>
      <c r="C2129" s="123">
        <v>42648</v>
      </c>
      <c r="D2129" s="97" t="s">
        <v>15299</v>
      </c>
      <c r="E2129" s="97" t="s">
        <v>1313</v>
      </c>
      <c r="F2129" s="97">
        <v>11292217</v>
      </c>
      <c r="G2129" s="97"/>
      <c r="H2129" s="124" t="s">
        <v>9446</v>
      </c>
      <c r="I2129" s="125">
        <v>213952.74</v>
      </c>
      <c r="J2129" s="125">
        <v>0</v>
      </c>
      <c r="K2129" s="126">
        <v>213952.74</v>
      </c>
      <c r="L2129" s="100" t="s">
        <v>1324</v>
      </c>
    </row>
    <row r="2130" spans="1:12" ht="56.25" customHeight="1">
      <c r="A2130" s="97">
        <v>25</v>
      </c>
      <c r="B2130" s="122" t="s">
        <v>9349</v>
      </c>
      <c r="C2130" s="123">
        <v>42648</v>
      </c>
      <c r="D2130" s="97" t="s">
        <v>15300</v>
      </c>
      <c r="E2130" s="97" t="s">
        <v>1313</v>
      </c>
      <c r="F2130" s="97">
        <v>11292223</v>
      </c>
      <c r="G2130" s="97"/>
      <c r="H2130" s="124" t="s">
        <v>9447</v>
      </c>
      <c r="I2130" s="125">
        <v>166725.37</v>
      </c>
      <c r="J2130" s="125">
        <v>0</v>
      </c>
      <c r="K2130" s="126">
        <v>166725.37</v>
      </c>
      <c r="L2130" s="100" t="s">
        <v>1324</v>
      </c>
    </row>
    <row r="2131" spans="1:12" ht="56.25" customHeight="1">
      <c r="A2131" s="97">
        <v>25</v>
      </c>
      <c r="B2131" s="122" t="s">
        <v>9349</v>
      </c>
      <c r="C2131" s="123">
        <v>42648</v>
      </c>
      <c r="D2131" s="97" t="s">
        <v>15301</v>
      </c>
      <c r="E2131" s="97" t="s">
        <v>1313</v>
      </c>
      <c r="F2131" s="97">
        <v>11292249</v>
      </c>
      <c r="G2131" s="97"/>
      <c r="H2131" s="124" t="s">
        <v>9448</v>
      </c>
      <c r="I2131" s="125">
        <v>408094.53</v>
      </c>
      <c r="J2131" s="125">
        <v>0</v>
      </c>
      <c r="K2131" s="126">
        <v>408094.53</v>
      </c>
      <c r="L2131" s="100" t="s">
        <v>1324</v>
      </c>
    </row>
    <row r="2132" spans="1:12" ht="56.25" customHeight="1">
      <c r="A2132" s="97">
        <v>25</v>
      </c>
      <c r="B2132" s="122" t="s">
        <v>9349</v>
      </c>
      <c r="C2132" s="123">
        <v>42648</v>
      </c>
      <c r="D2132" s="97" t="s">
        <v>15302</v>
      </c>
      <c r="E2132" s="97" t="s">
        <v>1313</v>
      </c>
      <c r="F2132" s="97">
        <v>11292250</v>
      </c>
      <c r="G2132" s="97"/>
      <c r="H2132" s="124" t="s">
        <v>9449</v>
      </c>
      <c r="I2132" s="125">
        <v>640602.62</v>
      </c>
      <c r="J2132" s="125">
        <v>0</v>
      </c>
      <c r="K2132" s="126">
        <v>640602.62</v>
      </c>
      <c r="L2132" s="100" t="s">
        <v>1324</v>
      </c>
    </row>
    <row r="2133" spans="1:12" ht="56.25" customHeight="1">
      <c r="A2133" s="97">
        <v>25</v>
      </c>
      <c r="B2133" s="122" t="s">
        <v>9349</v>
      </c>
      <c r="C2133" s="123">
        <v>42648</v>
      </c>
      <c r="D2133" s="97" t="s">
        <v>15303</v>
      </c>
      <c r="E2133" s="97" t="s">
        <v>1313</v>
      </c>
      <c r="F2133" s="97">
        <v>11292350</v>
      </c>
      <c r="G2133" s="97"/>
      <c r="H2133" s="124" t="s">
        <v>9450</v>
      </c>
      <c r="I2133" s="125">
        <v>781482.66</v>
      </c>
      <c r="J2133" s="125">
        <v>0</v>
      </c>
      <c r="K2133" s="126">
        <v>781482.66</v>
      </c>
      <c r="L2133" s="100" t="s">
        <v>1324</v>
      </c>
    </row>
    <row r="2134" spans="1:12" ht="56.25" customHeight="1">
      <c r="A2134" s="97">
        <v>25</v>
      </c>
      <c r="B2134" s="122" t="s">
        <v>9349</v>
      </c>
      <c r="C2134" s="123">
        <v>42648</v>
      </c>
      <c r="D2134" s="97" t="s">
        <v>15304</v>
      </c>
      <c r="E2134" s="97" t="s">
        <v>1313</v>
      </c>
      <c r="F2134" s="97">
        <v>11292355</v>
      </c>
      <c r="G2134" s="97"/>
      <c r="H2134" s="124" t="s">
        <v>9451</v>
      </c>
      <c r="I2134" s="125">
        <v>559737.87</v>
      </c>
      <c r="J2134" s="125">
        <v>0</v>
      </c>
      <c r="K2134" s="126">
        <v>559737.87</v>
      </c>
      <c r="L2134" s="100" t="s">
        <v>1324</v>
      </c>
    </row>
    <row r="2135" spans="1:12" ht="56.25" customHeight="1">
      <c r="A2135" s="97">
        <v>25</v>
      </c>
      <c r="B2135" s="122" t="s">
        <v>9349</v>
      </c>
      <c r="C2135" s="123">
        <v>42648</v>
      </c>
      <c r="D2135" s="97" t="s">
        <v>15305</v>
      </c>
      <c r="E2135" s="97" t="s">
        <v>1313</v>
      </c>
      <c r="F2135" s="97">
        <v>11292386</v>
      </c>
      <c r="G2135" s="97"/>
      <c r="H2135" s="124" t="s">
        <v>9452</v>
      </c>
      <c r="I2135" s="125">
        <v>199818.49</v>
      </c>
      <c r="J2135" s="125">
        <v>0</v>
      </c>
      <c r="K2135" s="126">
        <v>199818.49</v>
      </c>
      <c r="L2135" s="100" t="s">
        <v>1324</v>
      </c>
    </row>
    <row r="2136" spans="1:12" ht="56.25" customHeight="1">
      <c r="A2136" s="97">
        <v>25</v>
      </c>
      <c r="B2136" s="122" t="s">
        <v>9349</v>
      </c>
      <c r="C2136" s="123">
        <v>42648</v>
      </c>
      <c r="D2136" s="97" t="s">
        <v>15306</v>
      </c>
      <c r="E2136" s="97" t="s">
        <v>1313</v>
      </c>
      <c r="F2136" s="97">
        <v>11292388</v>
      </c>
      <c r="G2136" s="97"/>
      <c r="H2136" s="124" t="s">
        <v>9453</v>
      </c>
      <c r="I2136" s="125">
        <v>966432.18</v>
      </c>
      <c r="J2136" s="125">
        <v>0</v>
      </c>
      <c r="K2136" s="126">
        <v>966432.18</v>
      </c>
      <c r="L2136" s="100" t="s">
        <v>1324</v>
      </c>
    </row>
    <row r="2137" spans="1:12" ht="56.25" customHeight="1">
      <c r="A2137" s="97">
        <v>25</v>
      </c>
      <c r="B2137" s="122" t="s">
        <v>9349</v>
      </c>
      <c r="C2137" s="123">
        <v>42648</v>
      </c>
      <c r="D2137" s="97" t="s">
        <v>15307</v>
      </c>
      <c r="E2137" s="97" t="s">
        <v>1313</v>
      </c>
      <c r="F2137" s="97">
        <v>11303065</v>
      </c>
      <c r="G2137" s="97"/>
      <c r="H2137" s="124" t="s">
        <v>9454</v>
      </c>
      <c r="I2137" s="125">
        <v>301011.74</v>
      </c>
      <c r="J2137" s="125">
        <v>0</v>
      </c>
      <c r="K2137" s="126">
        <v>301011.74</v>
      </c>
      <c r="L2137" s="100" t="s">
        <v>1324</v>
      </c>
    </row>
    <row r="2138" spans="1:12" ht="56.25" customHeight="1">
      <c r="A2138" s="97">
        <v>25</v>
      </c>
      <c r="B2138" s="122" t="s">
        <v>9349</v>
      </c>
      <c r="C2138" s="123">
        <v>42648</v>
      </c>
      <c r="D2138" s="97" t="s">
        <v>15308</v>
      </c>
      <c r="E2138" s="97" t="s">
        <v>1313</v>
      </c>
      <c r="F2138" s="97">
        <v>11303077</v>
      </c>
      <c r="G2138" s="97"/>
      <c r="H2138" s="124" t="s">
        <v>9455</v>
      </c>
      <c r="I2138" s="125">
        <v>404700.13</v>
      </c>
      <c r="J2138" s="125">
        <v>0</v>
      </c>
      <c r="K2138" s="126">
        <v>404700.13</v>
      </c>
      <c r="L2138" s="100" t="s">
        <v>1324</v>
      </c>
    </row>
    <row r="2139" spans="1:12" ht="56.25" customHeight="1">
      <c r="A2139" s="97">
        <v>25</v>
      </c>
      <c r="B2139" s="122" t="s">
        <v>9349</v>
      </c>
      <c r="C2139" s="123">
        <v>42648</v>
      </c>
      <c r="D2139" s="97" t="s">
        <v>15309</v>
      </c>
      <c r="E2139" s="97" t="s">
        <v>1313</v>
      </c>
      <c r="F2139" s="97">
        <v>11303082</v>
      </c>
      <c r="G2139" s="97"/>
      <c r="H2139" s="124" t="s">
        <v>9456</v>
      </c>
      <c r="I2139" s="125">
        <v>45124.61</v>
      </c>
      <c r="J2139" s="125">
        <v>0</v>
      </c>
      <c r="K2139" s="126">
        <v>45124.61</v>
      </c>
      <c r="L2139" s="100" t="s">
        <v>1324</v>
      </c>
    </row>
    <row r="2140" spans="1:12" ht="56.25" customHeight="1">
      <c r="A2140" s="97">
        <v>25</v>
      </c>
      <c r="B2140" s="122" t="s">
        <v>9349</v>
      </c>
      <c r="C2140" s="123">
        <v>42648</v>
      </c>
      <c r="D2140" s="97" t="s">
        <v>15310</v>
      </c>
      <c r="E2140" s="97" t="s">
        <v>1313</v>
      </c>
      <c r="F2140" s="97">
        <v>11303084</v>
      </c>
      <c r="G2140" s="97"/>
      <c r="H2140" s="124" t="s">
        <v>9457</v>
      </c>
      <c r="I2140" s="125">
        <v>455674.96</v>
      </c>
      <c r="J2140" s="125">
        <v>0</v>
      </c>
      <c r="K2140" s="126">
        <v>455674.96</v>
      </c>
      <c r="L2140" s="100" t="s">
        <v>1324</v>
      </c>
    </row>
    <row r="2141" spans="1:12" ht="56.25" customHeight="1">
      <c r="A2141" s="97">
        <v>25</v>
      </c>
      <c r="B2141" s="122" t="s">
        <v>9349</v>
      </c>
      <c r="C2141" s="123">
        <v>42648</v>
      </c>
      <c r="D2141" s="97" t="s">
        <v>15311</v>
      </c>
      <c r="E2141" s="97" t="s">
        <v>1313</v>
      </c>
      <c r="F2141" s="97">
        <v>11303086</v>
      </c>
      <c r="G2141" s="97"/>
      <c r="H2141" s="124" t="s">
        <v>9458</v>
      </c>
      <c r="I2141" s="125">
        <v>16174.82</v>
      </c>
      <c r="J2141" s="125">
        <v>0</v>
      </c>
      <c r="K2141" s="126">
        <v>16174.82</v>
      </c>
      <c r="L2141" s="100" t="s">
        <v>1324</v>
      </c>
    </row>
    <row r="2142" spans="1:12" ht="56.25" customHeight="1">
      <c r="A2142" s="97">
        <v>25</v>
      </c>
      <c r="B2142" s="122" t="s">
        <v>9349</v>
      </c>
      <c r="C2142" s="123">
        <v>42648</v>
      </c>
      <c r="D2142" s="97" t="s">
        <v>15312</v>
      </c>
      <c r="E2142" s="97" t="s">
        <v>1313</v>
      </c>
      <c r="F2142" s="97">
        <v>11303291</v>
      </c>
      <c r="G2142" s="97"/>
      <c r="H2142" s="124" t="s">
        <v>9459</v>
      </c>
      <c r="I2142" s="125">
        <v>156901.98000000001</v>
      </c>
      <c r="J2142" s="125">
        <v>0</v>
      </c>
      <c r="K2142" s="126">
        <v>156901.98000000001</v>
      </c>
      <c r="L2142" s="100" t="s">
        <v>1324</v>
      </c>
    </row>
    <row r="2143" spans="1:12" ht="56.25" customHeight="1">
      <c r="A2143" s="97">
        <v>25</v>
      </c>
      <c r="B2143" s="122" t="s">
        <v>9349</v>
      </c>
      <c r="C2143" s="123">
        <v>42648</v>
      </c>
      <c r="D2143" s="97" t="s">
        <v>15313</v>
      </c>
      <c r="E2143" s="97" t="s">
        <v>1313</v>
      </c>
      <c r="F2143" s="97">
        <v>11303361</v>
      </c>
      <c r="G2143" s="97"/>
      <c r="H2143" s="124" t="s">
        <v>9460</v>
      </c>
      <c r="I2143" s="125">
        <v>322152.71000000002</v>
      </c>
      <c r="J2143" s="125">
        <v>0</v>
      </c>
      <c r="K2143" s="126">
        <v>322152.71000000002</v>
      </c>
      <c r="L2143" s="100" t="s">
        <v>1324</v>
      </c>
    </row>
    <row r="2144" spans="1:12" ht="56.25" customHeight="1">
      <c r="A2144" s="97">
        <v>25</v>
      </c>
      <c r="B2144" s="122" t="s">
        <v>9349</v>
      </c>
      <c r="C2144" s="123">
        <v>42650</v>
      </c>
      <c r="D2144" s="97" t="s">
        <v>15352</v>
      </c>
      <c r="E2144" s="97" t="s">
        <v>1313</v>
      </c>
      <c r="F2144" s="97">
        <v>11332872</v>
      </c>
      <c r="G2144" s="97"/>
      <c r="H2144" s="124" t="s">
        <v>9497</v>
      </c>
      <c r="I2144" s="125">
        <v>313533.73</v>
      </c>
      <c r="J2144" s="125">
        <v>0</v>
      </c>
      <c r="K2144" s="126">
        <v>313533.73</v>
      </c>
      <c r="L2144" s="100" t="s">
        <v>1324</v>
      </c>
    </row>
    <row r="2145" spans="1:12" ht="56.25" customHeight="1">
      <c r="A2145" s="97">
        <v>25</v>
      </c>
      <c r="B2145" s="122" t="s">
        <v>9349</v>
      </c>
      <c r="C2145" s="123">
        <v>42650</v>
      </c>
      <c r="D2145" s="97" t="s">
        <v>15351</v>
      </c>
      <c r="E2145" s="97" t="s">
        <v>1313</v>
      </c>
      <c r="F2145" s="97">
        <v>11332871</v>
      </c>
      <c r="G2145" s="97"/>
      <c r="H2145" s="124" t="s">
        <v>9496</v>
      </c>
      <c r="I2145" s="125">
        <v>40110.020000000004</v>
      </c>
      <c r="J2145" s="125">
        <v>0</v>
      </c>
      <c r="K2145" s="126">
        <v>40110.020000000004</v>
      </c>
      <c r="L2145" s="100" t="s">
        <v>1324</v>
      </c>
    </row>
    <row r="2146" spans="1:12" ht="56.25" customHeight="1">
      <c r="A2146" s="97">
        <v>25</v>
      </c>
      <c r="B2146" s="122" t="s">
        <v>9349</v>
      </c>
      <c r="C2146" s="123">
        <v>42650</v>
      </c>
      <c r="D2146" s="97" t="s">
        <v>15350</v>
      </c>
      <c r="E2146" s="97" t="s">
        <v>1313</v>
      </c>
      <c r="F2146" s="97">
        <v>11332870</v>
      </c>
      <c r="G2146" s="97"/>
      <c r="H2146" s="124" t="s">
        <v>9495</v>
      </c>
      <c r="I2146" s="125">
        <v>1445729.46</v>
      </c>
      <c r="J2146" s="125">
        <v>0</v>
      </c>
      <c r="K2146" s="126">
        <v>1445729.46</v>
      </c>
      <c r="L2146" s="100" t="s">
        <v>1324</v>
      </c>
    </row>
    <row r="2147" spans="1:12" ht="56.25" customHeight="1">
      <c r="A2147" s="97">
        <v>25</v>
      </c>
      <c r="B2147" s="122" t="s">
        <v>9353</v>
      </c>
      <c r="C2147" s="123">
        <v>42654</v>
      </c>
      <c r="D2147" s="97" t="s">
        <v>15405</v>
      </c>
      <c r="E2147" s="97" t="s">
        <v>15</v>
      </c>
      <c r="F2147" s="97">
        <v>851</v>
      </c>
      <c r="G2147" s="97"/>
      <c r="H2147" s="124" t="s">
        <v>9551</v>
      </c>
      <c r="I2147" s="125">
        <v>470.66</v>
      </c>
      <c r="J2147" s="125">
        <v>0</v>
      </c>
      <c r="K2147" s="126">
        <v>470.66</v>
      </c>
      <c r="L2147" s="100" t="s">
        <v>1324</v>
      </c>
    </row>
    <row r="2148" spans="1:12" ht="56.25" customHeight="1">
      <c r="A2148" s="97">
        <v>25</v>
      </c>
      <c r="B2148" s="122" t="s">
        <v>9353</v>
      </c>
      <c r="C2148" s="123">
        <v>42654</v>
      </c>
      <c r="D2148" s="97" t="s">
        <v>15406</v>
      </c>
      <c r="E2148" s="97" t="s">
        <v>15</v>
      </c>
      <c r="F2148" s="97">
        <v>850</v>
      </c>
      <c r="G2148" s="97"/>
      <c r="H2148" s="124" t="s">
        <v>9552</v>
      </c>
      <c r="I2148" s="125">
        <v>415.91</v>
      </c>
      <c r="J2148" s="125">
        <v>0</v>
      </c>
      <c r="K2148" s="126">
        <v>415.91</v>
      </c>
      <c r="L2148" s="100" t="s">
        <v>1324</v>
      </c>
    </row>
    <row r="2149" spans="1:12" ht="56.25" customHeight="1">
      <c r="A2149" s="97">
        <v>25</v>
      </c>
      <c r="B2149" s="122" t="s">
        <v>9353</v>
      </c>
      <c r="C2149" s="123">
        <v>42654</v>
      </c>
      <c r="D2149" s="97" t="s">
        <v>15407</v>
      </c>
      <c r="E2149" s="97" t="s">
        <v>15</v>
      </c>
      <c r="F2149" s="97">
        <v>849</v>
      </c>
      <c r="G2149" s="97"/>
      <c r="H2149" s="124" t="s">
        <v>9553</v>
      </c>
      <c r="I2149" s="125">
        <v>324.95</v>
      </c>
      <c r="J2149" s="125">
        <v>0</v>
      </c>
      <c r="K2149" s="126">
        <v>324.95</v>
      </c>
      <c r="L2149" s="100" t="s">
        <v>1324</v>
      </c>
    </row>
    <row r="2150" spans="1:12" ht="56.25" customHeight="1">
      <c r="A2150" s="97">
        <v>25</v>
      </c>
      <c r="B2150" s="122" t="s">
        <v>9353</v>
      </c>
      <c r="C2150" s="123">
        <v>42654</v>
      </c>
      <c r="D2150" s="97" t="s">
        <v>15400</v>
      </c>
      <c r="E2150" s="97" t="s">
        <v>1303</v>
      </c>
      <c r="F2150" s="97">
        <v>289217</v>
      </c>
      <c r="G2150" s="97"/>
      <c r="H2150" s="124" t="s">
        <v>9546</v>
      </c>
      <c r="I2150" s="125">
        <v>5266.72</v>
      </c>
      <c r="J2150" s="125">
        <v>0</v>
      </c>
      <c r="K2150" s="126">
        <v>5266.72</v>
      </c>
      <c r="L2150" s="100" t="s">
        <v>1324</v>
      </c>
    </row>
    <row r="2151" spans="1:12" ht="56.25" customHeight="1">
      <c r="A2151" s="97">
        <v>25</v>
      </c>
      <c r="B2151" s="122" t="s">
        <v>9353</v>
      </c>
      <c r="C2151" s="123">
        <v>42654</v>
      </c>
      <c r="D2151" s="97" t="s">
        <v>15399</v>
      </c>
      <c r="E2151" s="97" t="s">
        <v>15</v>
      </c>
      <c r="F2151" s="97">
        <v>289217</v>
      </c>
      <c r="G2151" s="97"/>
      <c r="H2151" s="124" t="s">
        <v>9545</v>
      </c>
      <c r="I2151" s="125">
        <v>949.83</v>
      </c>
      <c r="J2151" s="125">
        <v>0</v>
      </c>
      <c r="K2151" s="126">
        <v>949.83</v>
      </c>
      <c r="L2151" s="100" t="s">
        <v>1324</v>
      </c>
    </row>
    <row r="2152" spans="1:12" ht="56.25" customHeight="1">
      <c r="A2152" s="97">
        <v>25</v>
      </c>
      <c r="B2152" s="122" t="s">
        <v>9349</v>
      </c>
      <c r="C2152" s="123">
        <v>42654</v>
      </c>
      <c r="D2152" s="97" t="s">
        <v>15395</v>
      </c>
      <c r="E2152" s="97" t="s">
        <v>1313</v>
      </c>
      <c r="F2152" s="97">
        <v>11371978</v>
      </c>
      <c r="G2152" s="97"/>
      <c r="H2152" s="124" t="s">
        <v>9541</v>
      </c>
      <c r="I2152" s="125">
        <v>9689491.8499999996</v>
      </c>
      <c r="J2152" s="125">
        <v>0</v>
      </c>
      <c r="K2152" s="126">
        <v>9689491.8499999996</v>
      </c>
      <c r="L2152" s="100" t="s">
        <v>1324</v>
      </c>
    </row>
    <row r="2153" spans="1:12" ht="56.25" customHeight="1">
      <c r="A2153" s="97">
        <v>25</v>
      </c>
      <c r="B2153" s="122" t="s">
        <v>9349</v>
      </c>
      <c r="C2153" s="123">
        <v>42655</v>
      </c>
      <c r="D2153" s="97" t="s">
        <v>15427</v>
      </c>
      <c r="E2153" s="97" t="s">
        <v>1313</v>
      </c>
      <c r="F2153" s="97">
        <v>11345435</v>
      </c>
      <c r="G2153" s="97"/>
      <c r="H2153" s="124" t="s">
        <v>9571</v>
      </c>
      <c r="I2153" s="125">
        <v>2748311.62</v>
      </c>
      <c r="J2153" s="125">
        <v>0</v>
      </c>
      <c r="K2153" s="126">
        <v>2748311.62</v>
      </c>
      <c r="L2153" s="100" t="s">
        <v>1324</v>
      </c>
    </row>
    <row r="2154" spans="1:12" ht="56.25" customHeight="1">
      <c r="A2154" s="97">
        <v>25</v>
      </c>
      <c r="B2154" s="122" t="s">
        <v>9349</v>
      </c>
      <c r="C2154" s="123">
        <v>42655</v>
      </c>
      <c r="D2154" s="97" t="s">
        <v>15428</v>
      </c>
      <c r="E2154" s="97" t="s">
        <v>1313</v>
      </c>
      <c r="F2154" s="97">
        <v>11345451</v>
      </c>
      <c r="G2154" s="97"/>
      <c r="H2154" s="124" t="s">
        <v>9572</v>
      </c>
      <c r="I2154" s="125">
        <v>202965.86000000002</v>
      </c>
      <c r="J2154" s="125">
        <v>0</v>
      </c>
      <c r="K2154" s="126">
        <v>202965.86000000002</v>
      </c>
      <c r="L2154" s="100" t="s">
        <v>1324</v>
      </c>
    </row>
    <row r="2155" spans="1:12" ht="56.25" customHeight="1">
      <c r="A2155" s="97">
        <v>25</v>
      </c>
      <c r="B2155" s="122" t="s">
        <v>9349</v>
      </c>
      <c r="C2155" s="123">
        <v>42655</v>
      </c>
      <c r="D2155" s="97" t="s">
        <v>15429</v>
      </c>
      <c r="E2155" s="97" t="s">
        <v>1313</v>
      </c>
      <c r="F2155" s="97">
        <v>11357455</v>
      </c>
      <c r="G2155" s="97"/>
      <c r="H2155" s="124" t="s">
        <v>9573</v>
      </c>
      <c r="I2155" s="125">
        <v>1070124.23</v>
      </c>
      <c r="J2155" s="125">
        <v>0</v>
      </c>
      <c r="K2155" s="126">
        <v>1070124.23</v>
      </c>
      <c r="L2155" s="100" t="s">
        <v>1324</v>
      </c>
    </row>
    <row r="2156" spans="1:12" ht="56.25" customHeight="1">
      <c r="A2156" s="97">
        <v>25</v>
      </c>
      <c r="B2156" s="122" t="s">
        <v>9349</v>
      </c>
      <c r="C2156" s="123">
        <v>42655</v>
      </c>
      <c r="D2156" s="97" t="s">
        <v>15430</v>
      </c>
      <c r="E2156" s="97" t="s">
        <v>1313</v>
      </c>
      <c r="F2156" s="97">
        <v>11357394</v>
      </c>
      <c r="G2156" s="97"/>
      <c r="H2156" s="124" t="s">
        <v>9574</v>
      </c>
      <c r="I2156" s="125">
        <v>422486.85000000003</v>
      </c>
      <c r="J2156" s="125">
        <v>0</v>
      </c>
      <c r="K2156" s="126">
        <v>422486.85000000003</v>
      </c>
      <c r="L2156" s="100" t="s">
        <v>1324</v>
      </c>
    </row>
    <row r="2157" spans="1:12" ht="56.25" customHeight="1">
      <c r="A2157" s="97">
        <v>25</v>
      </c>
      <c r="B2157" s="122" t="s">
        <v>9349</v>
      </c>
      <c r="C2157" s="123">
        <v>42655</v>
      </c>
      <c r="D2157" s="97" t="s">
        <v>15431</v>
      </c>
      <c r="E2157" s="97" t="s">
        <v>1313</v>
      </c>
      <c r="F2157" s="97">
        <v>11357384</v>
      </c>
      <c r="G2157" s="97"/>
      <c r="H2157" s="124" t="s">
        <v>9575</v>
      </c>
      <c r="I2157" s="125">
        <v>403650.35000000003</v>
      </c>
      <c r="J2157" s="125">
        <v>0</v>
      </c>
      <c r="K2157" s="126">
        <v>403650.35000000003</v>
      </c>
      <c r="L2157" s="100" t="s">
        <v>1324</v>
      </c>
    </row>
    <row r="2158" spans="1:12" ht="56.25" customHeight="1">
      <c r="A2158" s="97">
        <v>25</v>
      </c>
      <c r="B2158" s="122" t="s">
        <v>9349</v>
      </c>
      <c r="C2158" s="123">
        <v>42655</v>
      </c>
      <c r="D2158" s="97" t="s">
        <v>15432</v>
      </c>
      <c r="E2158" s="97" t="s">
        <v>1313</v>
      </c>
      <c r="F2158" s="97">
        <v>11357383</v>
      </c>
      <c r="G2158" s="97"/>
      <c r="H2158" s="124" t="s">
        <v>9576</v>
      </c>
      <c r="I2158" s="125">
        <v>935725.96</v>
      </c>
      <c r="J2158" s="125">
        <v>0</v>
      </c>
      <c r="K2158" s="126">
        <v>935725.96</v>
      </c>
      <c r="L2158" s="100" t="s">
        <v>1324</v>
      </c>
    </row>
    <row r="2159" spans="1:12" ht="56.25" customHeight="1">
      <c r="A2159" s="97">
        <v>25</v>
      </c>
      <c r="B2159" s="122" t="s">
        <v>9349</v>
      </c>
      <c r="C2159" s="123">
        <v>42655</v>
      </c>
      <c r="D2159" s="97" t="s">
        <v>15433</v>
      </c>
      <c r="E2159" s="97" t="s">
        <v>1313</v>
      </c>
      <c r="F2159" s="97">
        <v>11357041</v>
      </c>
      <c r="G2159" s="97"/>
      <c r="H2159" s="124" t="s">
        <v>9577</v>
      </c>
      <c r="I2159" s="125">
        <v>1372478.21</v>
      </c>
      <c r="J2159" s="125">
        <v>0</v>
      </c>
      <c r="K2159" s="126">
        <v>1372478.21</v>
      </c>
      <c r="L2159" s="100" t="s">
        <v>1324</v>
      </c>
    </row>
    <row r="2160" spans="1:12" ht="56.25" customHeight="1">
      <c r="A2160" s="97">
        <v>25</v>
      </c>
      <c r="B2160" s="122" t="s">
        <v>9349</v>
      </c>
      <c r="C2160" s="123">
        <v>42655</v>
      </c>
      <c r="D2160" s="97" t="s">
        <v>15434</v>
      </c>
      <c r="E2160" s="97" t="s">
        <v>1313</v>
      </c>
      <c r="F2160" s="97">
        <v>11345450</v>
      </c>
      <c r="G2160" s="97"/>
      <c r="H2160" s="124" t="s">
        <v>9578</v>
      </c>
      <c r="I2160" s="125">
        <v>193175.96</v>
      </c>
      <c r="J2160" s="125">
        <v>0</v>
      </c>
      <c r="K2160" s="126">
        <v>193175.96</v>
      </c>
      <c r="L2160" s="100" t="s">
        <v>1324</v>
      </c>
    </row>
    <row r="2161" spans="1:12" ht="56.25" customHeight="1">
      <c r="A2161" s="97">
        <v>25</v>
      </c>
      <c r="B2161" s="122" t="s">
        <v>9349</v>
      </c>
      <c r="C2161" s="123">
        <v>42655</v>
      </c>
      <c r="D2161" s="97" t="s">
        <v>15435</v>
      </c>
      <c r="E2161" s="97" t="s">
        <v>1313</v>
      </c>
      <c r="F2161" s="97">
        <v>11345449</v>
      </c>
      <c r="G2161" s="97"/>
      <c r="H2161" s="124" t="s">
        <v>9579</v>
      </c>
      <c r="I2161" s="125">
        <v>1777379.43</v>
      </c>
      <c r="J2161" s="125">
        <v>0</v>
      </c>
      <c r="K2161" s="126">
        <v>1777379.43</v>
      </c>
      <c r="L2161" s="100" t="s">
        <v>1324</v>
      </c>
    </row>
    <row r="2162" spans="1:12" ht="56.25" customHeight="1">
      <c r="A2162" s="97">
        <v>25</v>
      </c>
      <c r="B2162" s="122" t="s">
        <v>9349</v>
      </c>
      <c r="C2162" s="123">
        <v>42655</v>
      </c>
      <c r="D2162" s="97" t="s">
        <v>15436</v>
      </c>
      <c r="E2162" s="97" t="s">
        <v>1313</v>
      </c>
      <c r="F2162" s="97">
        <v>11345443</v>
      </c>
      <c r="G2162" s="97"/>
      <c r="H2162" s="124" t="s">
        <v>9580</v>
      </c>
      <c r="I2162" s="125">
        <v>311068.7</v>
      </c>
      <c r="J2162" s="125">
        <v>0</v>
      </c>
      <c r="K2162" s="126">
        <v>311068.7</v>
      </c>
      <c r="L2162" s="100" t="s">
        <v>1324</v>
      </c>
    </row>
    <row r="2163" spans="1:12" ht="56.25" customHeight="1">
      <c r="A2163" s="97">
        <v>25</v>
      </c>
      <c r="B2163" s="122" t="s">
        <v>9349</v>
      </c>
      <c r="C2163" s="123">
        <v>42655</v>
      </c>
      <c r="D2163" s="97" t="s">
        <v>15437</v>
      </c>
      <c r="E2163" s="97" t="s">
        <v>1313</v>
      </c>
      <c r="F2163" s="97">
        <v>11345440</v>
      </c>
      <c r="G2163" s="97"/>
      <c r="H2163" s="124" t="s">
        <v>9581</v>
      </c>
      <c r="I2163" s="125">
        <v>877520.44000000006</v>
      </c>
      <c r="J2163" s="125">
        <v>0</v>
      </c>
      <c r="K2163" s="126">
        <v>877520.44000000006</v>
      </c>
      <c r="L2163" s="100" t="s">
        <v>1324</v>
      </c>
    </row>
    <row r="2164" spans="1:12" ht="56.25" customHeight="1">
      <c r="A2164" s="97">
        <v>25</v>
      </c>
      <c r="B2164" s="122" t="s">
        <v>9349</v>
      </c>
      <c r="C2164" s="123">
        <v>42655</v>
      </c>
      <c r="D2164" s="97" t="s">
        <v>15438</v>
      </c>
      <c r="E2164" s="97" t="s">
        <v>1313</v>
      </c>
      <c r="F2164" s="97">
        <v>11345438</v>
      </c>
      <c r="G2164" s="97"/>
      <c r="H2164" s="124" t="s">
        <v>9582</v>
      </c>
      <c r="I2164" s="125">
        <v>100272.54000000001</v>
      </c>
      <c r="J2164" s="125">
        <v>0</v>
      </c>
      <c r="K2164" s="126">
        <v>100272.54000000001</v>
      </c>
      <c r="L2164" s="100" t="s">
        <v>1324</v>
      </c>
    </row>
    <row r="2165" spans="1:12" ht="56.25" customHeight="1">
      <c r="A2165" s="97">
        <v>25</v>
      </c>
      <c r="B2165" s="122" t="s">
        <v>9349</v>
      </c>
      <c r="C2165" s="123">
        <v>42655</v>
      </c>
      <c r="D2165" s="97" t="s">
        <v>15439</v>
      </c>
      <c r="E2165" s="97" t="s">
        <v>1313</v>
      </c>
      <c r="F2165" s="97">
        <v>11345437</v>
      </c>
      <c r="G2165" s="97"/>
      <c r="H2165" s="124" t="s">
        <v>9583</v>
      </c>
      <c r="I2165" s="125">
        <v>3968667.34</v>
      </c>
      <c r="J2165" s="125">
        <v>0</v>
      </c>
      <c r="K2165" s="126">
        <v>3968667.34</v>
      </c>
      <c r="L2165" s="100" t="s">
        <v>1324</v>
      </c>
    </row>
    <row r="2166" spans="1:12" ht="56.25" customHeight="1">
      <c r="A2166" s="97">
        <v>25</v>
      </c>
      <c r="B2166" s="122" t="s">
        <v>9349</v>
      </c>
      <c r="C2166" s="123">
        <v>42655</v>
      </c>
      <c r="D2166" s="97" t="s">
        <v>15440</v>
      </c>
      <c r="E2166" s="97" t="s">
        <v>1313</v>
      </c>
      <c r="F2166" s="97">
        <v>11345436</v>
      </c>
      <c r="G2166" s="97"/>
      <c r="H2166" s="124" t="s">
        <v>9584</v>
      </c>
      <c r="I2166" s="125">
        <v>207473.6</v>
      </c>
      <c r="J2166" s="125">
        <v>0</v>
      </c>
      <c r="K2166" s="126">
        <v>207473.6</v>
      </c>
      <c r="L2166" s="100" t="s">
        <v>1324</v>
      </c>
    </row>
    <row r="2167" spans="1:12" ht="56.25" customHeight="1">
      <c r="A2167" s="97">
        <v>25</v>
      </c>
      <c r="B2167" s="122" t="s">
        <v>9349</v>
      </c>
      <c r="C2167" s="123">
        <v>42655</v>
      </c>
      <c r="D2167" s="97" t="s">
        <v>15441</v>
      </c>
      <c r="E2167" s="97" t="s">
        <v>1313</v>
      </c>
      <c r="F2167" s="97">
        <v>11345434</v>
      </c>
      <c r="G2167" s="97"/>
      <c r="H2167" s="124" t="s">
        <v>9585</v>
      </c>
      <c r="I2167" s="125">
        <v>165692.69</v>
      </c>
      <c r="J2167" s="125">
        <v>0</v>
      </c>
      <c r="K2167" s="126">
        <v>165692.69</v>
      </c>
      <c r="L2167" s="100" t="s">
        <v>1324</v>
      </c>
    </row>
    <row r="2168" spans="1:12" ht="56.25" customHeight="1">
      <c r="A2168" s="97">
        <v>25</v>
      </c>
      <c r="B2168" s="122" t="s">
        <v>9349</v>
      </c>
      <c r="C2168" s="123">
        <v>42655</v>
      </c>
      <c r="D2168" s="97" t="s">
        <v>15442</v>
      </c>
      <c r="E2168" s="97" t="s">
        <v>1313</v>
      </c>
      <c r="F2168" s="97">
        <v>11345432</v>
      </c>
      <c r="G2168" s="97"/>
      <c r="H2168" s="124" t="s">
        <v>9586</v>
      </c>
      <c r="I2168" s="125">
        <v>2207507.31</v>
      </c>
      <c r="J2168" s="125">
        <v>0</v>
      </c>
      <c r="K2168" s="126">
        <v>2207507.31</v>
      </c>
      <c r="L2168" s="100" t="s">
        <v>1324</v>
      </c>
    </row>
    <row r="2169" spans="1:12" ht="56.25" customHeight="1">
      <c r="A2169" s="97">
        <v>25</v>
      </c>
      <c r="B2169" s="122" t="s">
        <v>9349</v>
      </c>
      <c r="C2169" s="123">
        <v>42655</v>
      </c>
      <c r="D2169" s="97" t="s">
        <v>15443</v>
      </c>
      <c r="E2169" s="97" t="s">
        <v>1313</v>
      </c>
      <c r="F2169" s="97">
        <v>11345431</v>
      </c>
      <c r="G2169" s="97"/>
      <c r="H2169" s="124" t="s">
        <v>9587</v>
      </c>
      <c r="I2169" s="125">
        <v>48443.1</v>
      </c>
      <c r="J2169" s="125">
        <v>0</v>
      </c>
      <c r="K2169" s="126">
        <v>48443.1</v>
      </c>
      <c r="L2169" s="100" t="s">
        <v>1324</v>
      </c>
    </row>
    <row r="2170" spans="1:12" ht="56.25" customHeight="1">
      <c r="A2170" s="97">
        <v>25</v>
      </c>
      <c r="B2170" s="122" t="s">
        <v>9349</v>
      </c>
      <c r="C2170" s="123">
        <v>42655</v>
      </c>
      <c r="D2170" s="97" t="s">
        <v>15415</v>
      </c>
      <c r="E2170" s="97" t="s">
        <v>1313</v>
      </c>
      <c r="F2170" s="97">
        <v>11345430</v>
      </c>
      <c r="G2170" s="97"/>
      <c r="H2170" s="124" t="s">
        <v>9561</v>
      </c>
      <c r="I2170" s="125">
        <v>21457.100000000002</v>
      </c>
      <c r="J2170" s="125">
        <v>0</v>
      </c>
      <c r="K2170" s="126">
        <v>21457.100000000002</v>
      </c>
      <c r="L2170" s="100" t="s">
        <v>1324</v>
      </c>
    </row>
    <row r="2171" spans="1:12" ht="56.25" customHeight="1">
      <c r="A2171" s="97">
        <v>25</v>
      </c>
      <c r="B2171" s="122" t="s">
        <v>9349</v>
      </c>
      <c r="C2171" s="123">
        <v>42655</v>
      </c>
      <c r="D2171" s="97" t="s">
        <v>15416</v>
      </c>
      <c r="E2171" s="97" t="s">
        <v>1313</v>
      </c>
      <c r="F2171" s="97">
        <v>11345429</v>
      </c>
      <c r="G2171" s="97"/>
      <c r="H2171" s="124" t="s">
        <v>9562</v>
      </c>
      <c r="I2171" s="125">
        <v>17430.87</v>
      </c>
      <c r="J2171" s="125">
        <v>0</v>
      </c>
      <c r="K2171" s="126">
        <v>17430.87</v>
      </c>
      <c r="L2171" s="100" t="s">
        <v>1324</v>
      </c>
    </row>
    <row r="2172" spans="1:12" ht="56.25" customHeight="1">
      <c r="A2172" s="97">
        <v>25</v>
      </c>
      <c r="B2172" s="122" t="s">
        <v>9349</v>
      </c>
      <c r="C2172" s="123">
        <v>42655</v>
      </c>
      <c r="D2172" s="97" t="s">
        <v>15417</v>
      </c>
      <c r="E2172" s="97" t="s">
        <v>1313</v>
      </c>
      <c r="F2172" s="97">
        <v>11345428</v>
      </c>
      <c r="G2172" s="97"/>
      <c r="H2172" s="124" t="s">
        <v>9562</v>
      </c>
      <c r="I2172" s="125">
        <v>198867.59</v>
      </c>
      <c r="J2172" s="125">
        <v>0</v>
      </c>
      <c r="K2172" s="126">
        <v>198867.59</v>
      </c>
      <c r="L2172" s="100" t="s">
        <v>1324</v>
      </c>
    </row>
    <row r="2173" spans="1:12" ht="56.25" customHeight="1">
      <c r="A2173" s="97">
        <v>25</v>
      </c>
      <c r="B2173" s="122" t="s">
        <v>9349</v>
      </c>
      <c r="C2173" s="123">
        <v>42655</v>
      </c>
      <c r="D2173" s="97" t="s">
        <v>15418</v>
      </c>
      <c r="E2173" s="97" t="s">
        <v>1313</v>
      </c>
      <c r="F2173" s="97">
        <v>11345427</v>
      </c>
      <c r="G2173" s="97"/>
      <c r="H2173" s="124" t="s">
        <v>9561</v>
      </c>
      <c r="I2173" s="125">
        <v>147560.44</v>
      </c>
      <c r="J2173" s="125">
        <v>0</v>
      </c>
      <c r="K2173" s="126">
        <v>147560.44</v>
      </c>
      <c r="L2173" s="100" t="s">
        <v>1324</v>
      </c>
    </row>
    <row r="2174" spans="1:12" ht="56.25" customHeight="1">
      <c r="A2174" s="97">
        <v>25</v>
      </c>
      <c r="B2174" s="122" t="s">
        <v>9349</v>
      </c>
      <c r="C2174" s="123">
        <v>42655</v>
      </c>
      <c r="D2174" s="97" t="s">
        <v>15419</v>
      </c>
      <c r="E2174" s="97" t="s">
        <v>1313</v>
      </c>
      <c r="F2174" s="97">
        <v>11345426</v>
      </c>
      <c r="G2174" s="97"/>
      <c r="H2174" s="124" t="s">
        <v>9563</v>
      </c>
      <c r="I2174" s="125">
        <v>538660.99</v>
      </c>
      <c r="J2174" s="125">
        <v>0</v>
      </c>
      <c r="K2174" s="126">
        <v>538660.99</v>
      </c>
      <c r="L2174" s="100" t="s">
        <v>1324</v>
      </c>
    </row>
    <row r="2175" spans="1:12" ht="56.25" customHeight="1">
      <c r="A2175" s="97">
        <v>25</v>
      </c>
      <c r="B2175" s="122" t="s">
        <v>9349</v>
      </c>
      <c r="C2175" s="123">
        <v>42655</v>
      </c>
      <c r="D2175" s="97" t="s">
        <v>15420</v>
      </c>
      <c r="E2175" s="97" t="s">
        <v>1313</v>
      </c>
      <c r="F2175" s="97">
        <v>11345425</v>
      </c>
      <c r="G2175" s="97"/>
      <c r="H2175" s="124" t="s">
        <v>9564</v>
      </c>
      <c r="I2175" s="125">
        <v>115534.61</v>
      </c>
      <c r="J2175" s="125">
        <v>0</v>
      </c>
      <c r="K2175" s="126">
        <v>115534.61</v>
      </c>
      <c r="L2175" s="100" t="s">
        <v>1324</v>
      </c>
    </row>
    <row r="2176" spans="1:12" ht="56.25" customHeight="1">
      <c r="A2176" s="97">
        <v>25</v>
      </c>
      <c r="B2176" s="122" t="s">
        <v>9349</v>
      </c>
      <c r="C2176" s="123">
        <v>42655</v>
      </c>
      <c r="D2176" s="97" t="s">
        <v>15421</v>
      </c>
      <c r="E2176" s="97" t="s">
        <v>1313</v>
      </c>
      <c r="F2176" s="97">
        <v>11345424</v>
      </c>
      <c r="G2176" s="97"/>
      <c r="H2176" s="124" t="s">
        <v>9565</v>
      </c>
      <c r="I2176" s="125">
        <v>242005.2</v>
      </c>
      <c r="J2176" s="125">
        <v>0</v>
      </c>
      <c r="K2176" s="126">
        <v>242005.2</v>
      </c>
      <c r="L2176" s="100" t="s">
        <v>1324</v>
      </c>
    </row>
    <row r="2177" spans="1:12" ht="56.25" customHeight="1">
      <c r="A2177" s="97">
        <v>25</v>
      </c>
      <c r="B2177" s="122" t="s">
        <v>9349</v>
      </c>
      <c r="C2177" s="123">
        <v>42655</v>
      </c>
      <c r="D2177" s="97" t="s">
        <v>15422</v>
      </c>
      <c r="E2177" s="97" t="s">
        <v>1313</v>
      </c>
      <c r="F2177" s="97">
        <v>11372425</v>
      </c>
      <c r="G2177" s="97"/>
      <c r="H2177" s="124" t="s">
        <v>9566</v>
      </c>
      <c r="I2177" s="125">
        <v>88306.02</v>
      </c>
      <c r="J2177" s="125">
        <v>0</v>
      </c>
      <c r="K2177" s="126">
        <v>88306.02</v>
      </c>
      <c r="L2177" s="100" t="s">
        <v>1324</v>
      </c>
    </row>
    <row r="2178" spans="1:12" ht="56.25" customHeight="1">
      <c r="A2178" s="97">
        <v>25</v>
      </c>
      <c r="B2178" s="122" t="s">
        <v>9349</v>
      </c>
      <c r="C2178" s="123">
        <v>42655</v>
      </c>
      <c r="D2178" s="97" t="s">
        <v>15423</v>
      </c>
      <c r="E2178" s="97" t="s">
        <v>1313</v>
      </c>
      <c r="F2178" s="97">
        <v>11372426</v>
      </c>
      <c r="G2178" s="97"/>
      <c r="H2178" s="124" t="s">
        <v>9567</v>
      </c>
      <c r="I2178" s="125">
        <v>88306.02</v>
      </c>
      <c r="J2178" s="125">
        <v>0</v>
      </c>
      <c r="K2178" s="126">
        <v>88306.02</v>
      </c>
      <c r="L2178" s="100" t="s">
        <v>1324</v>
      </c>
    </row>
    <row r="2179" spans="1:12" ht="56.25" customHeight="1">
      <c r="A2179" s="97">
        <v>25</v>
      </c>
      <c r="B2179" s="122" t="s">
        <v>9349</v>
      </c>
      <c r="C2179" s="123">
        <v>42655</v>
      </c>
      <c r="D2179" s="97" t="s">
        <v>15424</v>
      </c>
      <c r="E2179" s="97" t="s">
        <v>1313</v>
      </c>
      <c r="F2179" s="97">
        <v>11372427</v>
      </c>
      <c r="G2179" s="97"/>
      <c r="H2179" s="124" t="s">
        <v>9568</v>
      </c>
      <c r="I2179" s="125">
        <v>77652.63</v>
      </c>
      <c r="J2179" s="125">
        <v>0</v>
      </c>
      <c r="K2179" s="126">
        <v>77652.63</v>
      </c>
      <c r="L2179" s="100" t="s">
        <v>1324</v>
      </c>
    </row>
    <row r="2180" spans="1:12" ht="56.25" customHeight="1">
      <c r="A2180" s="97">
        <v>25</v>
      </c>
      <c r="B2180" s="122" t="s">
        <v>9349</v>
      </c>
      <c r="C2180" s="123">
        <v>42655</v>
      </c>
      <c r="D2180" s="97" t="s">
        <v>15425</v>
      </c>
      <c r="E2180" s="97" t="s">
        <v>1313</v>
      </c>
      <c r="F2180" s="97">
        <v>11372008</v>
      </c>
      <c r="G2180" s="97"/>
      <c r="H2180" s="124" t="s">
        <v>9569</v>
      </c>
      <c r="I2180" s="125">
        <v>1419461.03</v>
      </c>
      <c r="J2180" s="125">
        <v>0</v>
      </c>
      <c r="K2180" s="126">
        <v>1419461.03</v>
      </c>
      <c r="L2180" s="100" t="s">
        <v>1324</v>
      </c>
    </row>
    <row r="2181" spans="1:12" ht="56.25" customHeight="1">
      <c r="A2181" s="97">
        <v>25</v>
      </c>
      <c r="B2181" s="122" t="s">
        <v>9353</v>
      </c>
      <c r="C2181" s="123">
        <v>42656</v>
      </c>
      <c r="D2181" s="97" t="s">
        <v>15461</v>
      </c>
      <c r="E2181" s="97" t="s">
        <v>15</v>
      </c>
      <c r="F2181" s="97">
        <v>862</v>
      </c>
      <c r="G2181" s="97"/>
      <c r="H2181" s="124" t="s">
        <v>9605</v>
      </c>
      <c r="I2181" s="125">
        <v>304.44</v>
      </c>
      <c r="J2181" s="125">
        <v>0</v>
      </c>
      <c r="K2181" s="126">
        <v>304.44</v>
      </c>
      <c r="L2181" s="100" t="s">
        <v>1324</v>
      </c>
    </row>
    <row r="2182" spans="1:12" ht="56.25" customHeight="1">
      <c r="A2182" s="97">
        <v>25</v>
      </c>
      <c r="B2182" s="122" t="s">
        <v>9349</v>
      </c>
      <c r="C2182" s="123">
        <v>42656</v>
      </c>
      <c r="D2182" s="97" t="s">
        <v>15455</v>
      </c>
      <c r="E2182" s="97" t="s">
        <v>1313</v>
      </c>
      <c r="F2182" s="97">
        <v>11396811</v>
      </c>
      <c r="G2182" s="97"/>
      <c r="H2182" s="124" t="s">
        <v>9599</v>
      </c>
      <c r="I2182" s="125">
        <v>670244.87</v>
      </c>
      <c r="J2182" s="125">
        <v>0</v>
      </c>
      <c r="K2182" s="126">
        <v>670244.87</v>
      </c>
      <c r="L2182" s="100" t="s">
        <v>1324</v>
      </c>
    </row>
    <row r="2183" spans="1:12" ht="56.25" customHeight="1">
      <c r="A2183" s="97">
        <v>25</v>
      </c>
      <c r="B2183" s="122" t="s">
        <v>9349</v>
      </c>
      <c r="C2183" s="123">
        <v>42656</v>
      </c>
      <c r="D2183" s="97" t="s">
        <v>15454</v>
      </c>
      <c r="E2183" s="97" t="s">
        <v>1313</v>
      </c>
      <c r="F2183" s="97">
        <v>11396795</v>
      </c>
      <c r="G2183" s="97"/>
      <c r="H2183" s="124" t="s">
        <v>9598</v>
      </c>
      <c r="I2183" s="125">
        <v>209185.85</v>
      </c>
      <c r="J2183" s="125">
        <v>0</v>
      </c>
      <c r="K2183" s="126">
        <v>209185.85</v>
      </c>
      <c r="L2183" s="100" t="s">
        <v>1324</v>
      </c>
    </row>
    <row r="2184" spans="1:12" ht="56.25" customHeight="1">
      <c r="A2184" s="97">
        <v>25</v>
      </c>
      <c r="B2184" s="122" t="s">
        <v>9349</v>
      </c>
      <c r="C2184" s="123">
        <v>42656</v>
      </c>
      <c r="D2184" s="97" t="s">
        <v>15453</v>
      </c>
      <c r="E2184" s="97" t="s">
        <v>1313</v>
      </c>
      <c r="F2184" s="97">
        <v>11396805</v>
      </c>
      <c r="G2184" s="97"/>
      <c r="H2184" s="124" t="s">
        <v>9597</v>
      </c>
      <c r="I2184" s="125">
        <v>853405.44000000006</v>
      </c>
      <c r="J2184" s="125">
        <v>0</v>
      </c>
      <c r="K2184" s="126">
        <v>853405.44000000006</v>
      </c>
      <c r="L2184" s="100" t="s">
        <v>1324</v>
      </c>
    </row>
    <row r="2185" spans="1:12" ht="56.25" customHeight="1">
      <c r="A2185" s="97">
        <v>25</v>
      </c>
      <c r="B2185" s="122" t="s">
        <v>9349</v>
      </c>
      <c r="C2185" s="123">
        <v>42656</v>
      </c>
      <c r="D2185" s="97" t="s">
        <v>15452</v>
      </c>
      <c r="E2185" s="97" t="s">
        <v>1313</v>
      </c>
      <c r="F2185" s="97">
        <v>11396808</v>
      </c>
      <c r="G2185" s="97"/>
      <c r="H2185" s="124" t="s">
        <v>9596</v>
      </c>
      <c r="I2185" s="125">
        <v>1349201.94</v>
      </c>
      <c r="J2185" s="125">
        <v>0</v>
      </c>
      <c r="K2185" s="126">
        <v>1349201.94</v>
      </c>
      <c r="L2185" s="100" t="s">
        <v>1324</v>
      </c>
    </row>
    <row r="2186" spans="1:12" ht="56.25" customHeight="1">
      <c r="A2186" s="97">
        <v>25</v>
      </c>
      <c r="B2186" s="122" t="s">
        <v>9349</v>
      </c>
      <c r="C2186" s="123">
        <v>42656</v>
      </c>
      <c r="D2186" s="97" t="s">
        <v>15451</v>
      </c>
      <c r="E2186" s="97" t="s">
        <v>1313</v>
      </c>
      <c r="F2186" s="97">
        <v>11396787</v>
      </c>
      <c r="G2186" s="97"/>
      <c r="H2186" s="124" t="s">
        <v>9595</v>
      </c>
      <c r="I2186" s="125">
        <v>152703.56</v>
      </c>
      <c r="J2186" s="125">
        <v>0</v>
      </c>
      <c r="K2186" s="126">
        <v>152703.56</v>
      </c>
      <c r="L2186" s="100" t="s">
        <v>1324</v>
      </c>
    </row>
    <row r="2187" spans="1:12" ht="56.25" customHeight="1">
      <c r="A2187" s="97">
        <v>25</v>
      </c>
      <c r="B2187" s="122" t="s">
        <v>9353</v>
      </c>
      <c r="C2187" s="123">
        <v>42661</v>
      </c>
      <c r="D2187" s="97" t="s">
        <v>15498</v>
      </c>
      <c r="E2187" s="97" t="s">
        <v>15</v>
      </c>
      <c r="F2187" s="97">
        <v>896</v>
      </c>
      <c r="G2187" s="97"/>
      <c r="H2187" s="124" t="s">
        <v>9638</v>
      </c>
      <c r="I2187" s="125">
        <v>276.52</v>
      </c>
      <c r="J2187" s="125">
        <v>0</v>
      </c>
      <c r="K2187" s="126">
        <v>276.52</v>
      </c>
      <c r="L2187" s="100" t="s">
        <v>1324</v>
      </c>
    </row>
    <row r="2188" spans="1:12" ht="56.25" customHeight="1">
      <c r="A2188" s="97">
        <v>25</v>
      </c>
      <c r="B2188" s="122" t="s">
        <v>9349</v>
      </c>
      <c r="C2188" s="123">
        <v>42661</v>
      </c>
      <c r="D2188" s="97" t="s">
        <v>15507</v>
      </c>
      <c r="E2188" s="97" t="s">
        <v>1313</v>
      </c>
      <c r="F2188" s="97">
        <v>11437592</v>
      </c>
      <c r="G2188" s="97"/>
      <c r="H2188" s="124" t="s">
        <v>9648</v>
      </c>
      <c r="I2188" s="125">
        <v>493176.49</v>
      </c>
      <c r="J2188" s="125">
        <v>0</v>
      </c>
      <c r="K2188" s="126">
        <v>493176.49</v>
      </c>
      <c r="L2188" s="100" t="s">
        <v>1324</v>
      </c>
    </row>
    <row r="2189" spans="1:12" ht="56.25" customHeight="1">
      <c r="A2189" s="97">
        <v>25</v>
      </c>
      <c r="B2189" s="122" t="s">
        <v>9349</v>
      </c>
      <c r="C2189" s="123">
        <v>42661</v>
      </c>
      <c r="D2189" s="97" t="s">
        <v>15508</v>
      </c>
      <c r="E2189" s="97" t="s">
        <v>1313</v>
      </c>
      <c r="F2189" s="97">
        <v>11437580</v>
      </c>
      <c r="G2189" s="97"/>
      <c r="H2189" s="124" t="s">
        <v>9649</v>
      </c>
      <c r="I2189" s="125">
        <v>544690.73</v>
      </c>
      <c r="J2189" s="125">
        <v>0</v>
      </c>
      <c r="K2189" s="126">
        <v>544690.73</v>
      </c>
      <c r="L2189" s="100" t="s">
        <v>1324</v>
      </c>
    </row>
    <row r="2190" spans="1:12" ht="56.25" customHeight="1">
      <c r="A2190" s="97">
        <v>25</v>
      </c>
      <c r="B2190" s="122" t="s">
        <v>9349</v>
      </c>
      <c r="C2190" s="123">
        <v>42661</v>
      </c>
      <c r="D2190" s="97" t="s">
        <v>15509</v>
      </c>
      <c r="E2190" s="97" t="s">
        <v>1313</v>
      </c>
      <c r="F2190" s="97">
        <v>11437579</v>
      </c>
      <c r="G2190" s="97"/>
      <c r="H2190" s="124" t="s">
        <v>9650</v>
      </c>
      <c r="I2190" s="125">
        <v>473808.96</v>
      </c>
      <c r="J2190" s="125">
        <v>0</v>
      </c>
      <c r="K2190" s="126">
        <v>473808.96</v>
      </c>
      <c r="L2190" s="100" t="s">
        <v>1324</v>
      </c>
    </row>
    <row r="2191" spans="1:12" ht="56.25" customHeight="1">
      <c r="A2191" s="97">
        <v>25</v>
      </c>
      <c r="B2191" s="122" t="s">
        <v>9349</v>
      </c>
      <c r="C2191" s="123">
        <v>42663</v>
      </c>
      <c r="D2191" s="97" t="s">
        <v>15548</v>
      </c>
      <c r="E2191" s="97" t="s">
        <v>1313</v>
      </c>
      <c r="F2191" s="97">
        <v>11440359</v>
      </c>
      <c r="G2191" s="97"/>
      <c r="H2191" s="124" t="s">
        <v>9691</v>
      </c>
      <c r="I2191" s="125">
        <v>204882.57</v>
      </c>
      <c r="J2191" s="125">
        <v>0</v>
      </c>
      <c r="K2191" s="126">
        <v>204882.57</v>
      </c>
      <c r="L2191" s="100" t="s">
        <v>1324</v>
      </c>
    </row>
    <row r="2192" spans="1:12" ht="56.25" customHeight="1">
      <c r="A2192" s="97">
        <v>25</v>
      </c>
      <c r="B2192" s="122" t="s">
        <v>9349</v>
      </c>
      <c r="C2192" s="123">
        <v>42663</v>
      </c>
      <c r="D2192" s="97" t="s">
        <v>15549</v>
      </c>
      <c r="E2192" s="97" t="s">
        <v>1313</v>
      </c>
      <c r="F2192" s="97">
        <v>11440358</v>
      </c>
      <c r="G2192" s="97"/>
      <c r="H2192" s="124" t="s">
        <v>9692</v>
      </c>
      <c r="I2192" s="125">
        <v>280181.84000000003</v>
      </c>
      <c r="J2192" s="125">
        <v>0</v>
      </c>
      <c r="K2192" s="126">
        <v>280181.84000000003</v>
      </c>
      <c r="L2192" s="100" t="s">
        <v>1324</v>
      </c>
    </row>
    <row r="2193" spans="1:12" ht="56.25" customHeight="1">
      <c r="A2193" s="97">
        <v>25</v>
      </c>
      <c r="B2193" s="122" t="s">
        <v>9349</v>
      </c>
      <c r="C2193" s="123">
        <v>42663</v>
      </c>
      <c r="D2193" s="97" t="s">
        <v>15565</v>
      </c>
      <c r="E2193" s="97" t="s">
        <v>1313</v>
      </c>
      <c r="F2193" s="97">
        <v>11440357</v>
      </c>
      <c r="G2193" s="97"/>
      <c r="H2193" s="124" t="s">
        <v>9708</v>
      </c>
      <c r="I2193" s="125">
        <v>465624.75</v>
      </c>
      <c r="J2193" s="125">
        <v>0</v>
      </c>
      <c r="K2193" s="126">
        <v>465624.75</v>
      </c>
      <c r="L2193" s="100" t="s">
        <v>1324</v>
      </c>
    </row>
    <row r="2194" spans="1:12" ht="56.25" customHeight="1">
      <c r="A2194" s="97">
        <v>25</v>
      </c>
      <c r="B2194" s="122" t="s">
        <v>9349</v>
      </c>
      <c r="C2194" s="123">
        <v>42663</v>
      </c>
      <c r="D2194" s="97" t="s">
        <v>15566</v>
      </c>
      <c r="E2194" s="97" t="s">
        <v>1313</v>
      </c>
      <c r="F2194" s="97">
        <v>11440356</v>
      </c>
      <c r="G2194" s="97"/>
      <c r="H2194" s="124" t="s">
        <v>9709</v>
      </c>
      <c r="I2194" s="125">
        <v>217653.28</v>
      </c>
      <c r="J2194" s="125">
        <v>0</v>
      </c>
      <c r="K2194" s="126">
        <v>217653.28</v>
      </c>
      <c r="L2194" s="100" t="s">
        <v>1324</v>
      </c>
    </row>
    <row r="2195" spans="1:12" ht="56.25" customHeight="1">
      <c r="A2195" s="97">
        <v>25</v>
      </c>
      <c r="B2195" s="122" t="s">
        <v>9349</v>
      </c>
      <c r="C2195" s="123">
        <v>42663</v>
      </c>
      <c r="D2195" s="97" t="s">
        <v>15567</v>
      </c>
      <c r="E2195" s="97" t="s">
        <v>1313</v>
      </c>
      <c r="F2195" s="97">
        <v>11440355</v>
      </c>
      <c r="G2195" s="97"/>
      <c r="H2195" s="124" t="s">
        <v>9710</v>
      </c>
      <c r="I2195" s="125">
        <v>260309.61000000002</v>
      </c>
      <c r="J2195" s="125">
        <v>0</v>
      </c>
      <c r="K2195" s="126">
        <v>260309.61000000002</v>
      </c>
      <c r="L2195" s="100" t="s">
        <v>1324</v>
      </c>
    </row>
    <row r="2196" spans="1:12" ht="56.25" customHeight="1">
      <c r="A2196" s="97">
        <v>25</v>
      </c>
      <c r="B2196" s="122" t="s">
        <v>9349</v>
      </c>
      <c r="C2196" s="123">
        <v>42663</v>
      </c>
      <c r="D2196" s="97" t="s">
        <v>15568</v>
      </c>
      <c r="E2196" s="97" t="s">
        <v>1313</v>
      </c>
      <c r="F2196" s="97">
        <v>11440314</v>
      </c>
      <c r="G2196" s="97"/>
      <c r="H2196" s="124" t="s">
        <v>9711</v>
      </c>
      <c r="I2196" s="125">
        <v>733393.3</v>
      </c>
      <c r="J2196" s="125">
        <v>0</v>
      </c>
      <c r="K2196" s="126">
        <v>733393.3</v>
      </c>
      <c r="L2196" s="100" t="s">
        <v>1324</v>
      </c>
    </row>
    <row r="2197" spans="1:12" ht="56.25" customHeight="1">
      <c r="A2197" s="97">
        <v>25</v>
      </c>
      <c r="B2197" s="122" t="s">
        <v>9349</v>
      </c>
      <c r="C2197" s="123">
        <v>42663</v>
      </c>
      <c r="D2197" s="97" t="s">
        <v>15569</v>
      </c>
      <c r="E2197" s="97" t="s">
        <v>1313</v>
      </c>
      <c r="F2197" s="97">
        <v>11440313</v>
      </c>
      <c r="G2197" s="97"/>
      <c r="H2197" s="124" t="s">
        <v>9712</v>
      </c>
      <c r="I2197" s="125">
        <v>321428.27</v>
      </c>
      <c r="J2197" s="125">
        <v>0</v>
      </c>
      <c r="K2197" s="126">
        <v>321428.27</v>
      </c>
      <c r="L2197" s="100" t="s">
        <v>1324</v>
      </c>
    </row>
    <row r="2198" spans="1:12" ht="56.25" customHeight="1">
      <c r="A2198" s="97">
        <v>25</v>
      </c>
      <c r="B2198" s="122" t="s">
        <v>9349</v>
      </c>
      <c r="C2198" s="123">
        <v>42663</v>
      </c>
      <c r="D2198" s="97" t="s">
        <v>15570</v>
      </c>
      <c r="E2198" s="97" t="s">
        <v>1313</v>
      </c>
      <c r="F2198" s="97">
        <v>11440312</v>
      </c>
      <c r="G2198" s="97"/>
      <c r="H2198" s="124" t="s">
        <v>9713</v>
      </c>
      <c r="I2198" s="125">
        <v>627926.44000000006</v>
      </c>
      <c r="J2198" s="125">
        <v>0</v>
      </c>
      <c r="K2198" s="126">
        <v>627926.44000000006</v>
      </c>
      <c r="L2198" s="100" t="s">
        <v>1324</v>
      </c>
    </row>
    <row r="2199" spans="1:12" ht="56.25" customHeight="1">
      <c r="A2199" s="97">
        <v>25</v>
      </c>
      <c r="B2199" s="122" t="s">
        <v>9349</v>
      </c>
      <c r="C2199" s="123">
        <v>42663</v>
      </c>
      <c r="D2199" s="97" t="s">
        <v>15571</v>
      </c>
      <c r="E2199" s="97" t="s">
        <v>1313</v>
      </c>
      <c r="F2199" s="97">
        <v>11440311</v>
      </c>
      <c r="G2199" s="97"/>
      <c r="H2199" s="124" t="s">
        <v>9714</v>
      </c>
      <c r="I2199" s="125">
        <v>362484.97000000003</v>
      </c>
      <c r="J2199" s="125">
        <v>0</v>
      </c>
      <c r="K2199" s="126">
        <v>362484.97000000003</v>
      </c>
      <c r="L2199" s="100" t="s">
        <v>1324</v>
      </c>
    </row>
    <row r="2200" spans="1:12" ht="56.25" customHeight="1">
      <c r="A2200" s="97">
        <v>25</v>
      </c>
      <c r="B2200" s="122" t="s">
        <v>9349</v>
      </c>
      <c r="C2200" s="123">
        <v>42663</v>
      </c>
      <c r="D2200" s="97" t="s">
        <v>15572</v>
      </c>
      <c r="E2200" s="97" t="s">
        <v>1313</v>
      </c>
      <c r="F2200" s="97">
        <v>11440310</v>
      </c>
      <c r="G2200" s="97"/>
      <c r="H2200" s="124" t="s">
        <v>9715</v>
      </c>
      <c r="I2200" s="125">
        <v>675818.3</v>
      </c>
      <c r="J2200" s="125">
        <v>0</v>
      </c>
      <c r="K2200" s="126">
        <v>675818.3</v>
      </c>
      <c r="L2200" s="100" t="s">
        <v>1324</v>
      </c>
    </row>
    <row r="2201" spans="1:12" ht="56.25" customHeight="1">
      <c r="A2201" s="97">
        <v>25</v>
      </c>
      <c r="B2201" s="122" t="s">
        <v>9349</v>
      </c>
      <c r="C2201" s="123">
        <v>42663</v>
      </c>
      <c r="D2201" s="97" t="s">
        <v>15573</v>
      </c>
      <c r="E2201" s="97" t="s">
        <v>1313</v>
      </c>
      <c r="F2201" s="97">
        <v>11440309</v>
      </c>
      <c r="G2201" s="97"/>
      <c r="H2201" s="124" t="s">
        <v>4093</v>
      </c>
      <c r="I2201" s="125">
        <v>83678.960000000006</v>
      </c>
      <c r="J2201" s="125">
        <v>0</v>
      </c>
      <c r="K2201" s="126">
        <v>83678.960000000006</v>
      </c>
      <c r="L2201" s="100" t="s">
        <v>1324</v>
      </c>
    </row>
    <row r="2202" spans="1:12" ht="56.25" customHeight="1">
      <c r="A2202" s="97">
        <v>25</v>
      </c>
      <c r="B2202" s="122" t="s">
        <v>9349</v>
      </c>
      <c r="C2202" s="123">
        <v>42663</v>
      </c>
      <c r="D2202" s="97" t="s">
        <v>15574</v>
      </c>
      <c r="E2202" s="97" t="s">
        <v>1313</v>
      </c>
      <c r="F2202" s="97">
        <v>11440308</v>
      </c>
      <c r="G2202" s="97"/>
      <c r="H2202" s="124" t="s">
        <v>9716</v>
      </c>
      <c r="I2202" s="125">
        <v>49647.700000000004</v>
      </c>
      <c r="J2202" s="125">
        <v>0</v>
      </c>
      <c r="K2202" s="126">
        <v>49647.700000000004</v>
      </c>
      <c r="L2202" s="100" t="s">
        <v>1324</v>
      </c>
    </row>
    <row r="2203" spans="1:12" ht="56.25" customHeight="1">
      <c r="A2203" s="97">
        <v>25</v>
      </c>
      <c r="B2203" s="122" t="s">
        <v>9349</v>
      </c>
      <c r="C2203" s="123">
        <v>42663</v>
      </c>
      <c r="D2203" s="97" t="s">
        <v>15575</v>
      </c>
      <c r="E2203" s="97" t="s">
        <v>1313</v>
      </c>
      <c r="F2203" s="97">
        <v>11440307</v>
      </c>
      <c r="G2203" s="97"/>
      <c r="H2203" s="124" t="s">
        <v>9717</v>
      </c>
      <c r="I2203" s="125">
        <v>595184.46</v>
      </c>
      <c r="J2203" s="125">
        <v>0</v>
      </c>
      <c r="K2203" s="126">
        <v>595184.46</v>
      </c>
      <c r="L2203" s="100" t="s">
        <v>1324</v>
      </c>
    </row>
    <row r="2204" spans="1:12" ht="56.25" customHeight="1">
      <c r="A2204" s="97">
        <v>25</v>
      </c>
      <c r="B2204" s="122" t="s">
        <v>9349</v>
      </c>
      <c r="C2204" s="123">
        <v>42663</v>
      </c>
      <c r="D2204" s="97" t="s">
        <v>15576</v>
      </c>
      <c r="E2204" s="97" t="s">
        <v>1313</v>
      </c>
      <c r="F2204" s="97">
        <v>11440306</v>
      </c>
      <c r="G2204" s="97"/>
      <c r="H2204" s="124" t="s">
        <v>9718</v>
      </c>
      <c r="I2204" s="125">
        <v>1295936.31</v>
      </c>
      <c r="J2204" s="125">
        <v>0</v>
      </c>
      <c r="K2204" s="126">
        <v>1295936.31</v>
      </c>
      <c r="L2204" s="100" t="s">
        <v>1324</v>
      </c>
    </row>
    <row r="2205" spans="1:12" ht="56.25" customHeight="1">
      <c r="A2205" s="97">
        <v>25</v>
      </c>
      <c r="B2205" s="122" t="s">
        <v>9349</v>
      </c>
      <c r="C2205" s="123">
        <v>42663</v>
      </c>
      <c r="D2205" s="97" t="s">
        <v>15577</v>
      </c>
      <c r="E2205" s="97" t="s">
        <v>1313</v>
      </c>
      <c r="F2205" s="97">
        <v>11440360</v>
      </c>
      <c r="G2205" s="97"/>
      <c r="H2205" s="124" t="s">
        <v>9719</v>
      </c>
      <c r="I2205" s="125">
        <v>502819.94</v>
      </c>
      <c r="J2205" s="125">
        <v>0</v>
      </c>
      <c r="K2205" s="126">
        <v>502819.94</v>
      </c>
      <c r="L2205" s="100" t="s">
        <v>1324</v>
      </c>
    </row>
    <row r="2206" spans="1:12" ht="56.25" customHeight="1">
      <c r="A2206" s="97">
        <v>25</v>
      </c>
      <c r="B2206" s="122" t="s">
        <v>9349</v>
      </c>
      <c r="C2206" s="123">
        <v>42663</v>
      </c>
      <c r="D2206" s="97" t="s">
        <v>15578</v>
      </c>
      <c r="E2206" s="97" t="s">
        <v>1313</v>
      </c>
      <c r="F2206" s="97">
        <v>11440361</v>
      </c>
      <c r="G2206" s="97"/>
      <c r="H2206" s="124" t="s">
        <v>9720</v>
      </c>
      <c r="I2206" s="125">
        <v>793892.77</v>
      </c>
      <c r="J2206" s="125">
        <v>0</v>
      </c>
      <c r="K2206" s="126">
        <v>793892.77</v>
      </c>
      <c r="L2206" s="100" t="s">
        <v>1324</v>
      </c>
    </row>
    <row r="2207" spans="1:12" ht="56.25" customHeight="1">
      <c r="A2207" s="97">
        <v>25</v>
      </c>
      <c r="B2207" s="122" t="s">
        <v>9349</v>
      </c>
      <c r="C2207" s="123">
        <v>42663</v>
      </c>
      <c r="D2207" s="97" t="s">
        <v>15579</v>
      </c>
      <c r="E2207" s="97" t="s">
        <v>1313</v>
      </c>
      <c r="F2207" s="97">
        <v>11440362</v>
      </c>
      <c r="G2207" s="97"/>
      <c r="H2207" s="124" t="s">
        <v>9721</v>
      </c>
      <c r="I2207" s="125">
        <v>362484.97000000003</v>
      </c>
      <c r="J2207" s="125">
        <v>0</v>
      </c>
      <c r="K2207" s="126">
        <v>362484.97000000003</v>
      </c>
      <c r="L2207" s="100" t="s">
        <v>1324</v>
      </c>
    </row>
    <row r="2208" spans="1:12" ht="56.25" customHeight="1">
      <c r="A2208" s="97">
        <v>25</v>
      </c>
      <c r="B2208" s="122" t="s">
        <v>9349</v>
      </c>
      <c r="C2208" s="123">
        <v>42663</v>
      </c>
      <c r="D2208" s="97" t="s">
        <v>15580</v>
      </c>
      <c r="E2208" s="97" t="s">
        <v>1313</v>
      </c>
      <c r="F2208" s="97">
        <v>11454384</v>
      </c>
      <c r="G2208" s="97"/>
      <c r="H2208" s="124" t="s">
        <v>9722</v>
      </c>
      <c r="I2208" s="125">
        <v>164300.51</v>
      </c>
      <c r="J2208" s="125">
        <v>0</v>
      </c>
      <c r="K2208" s="126">
        <v>164300.51</v>
      </c>
      <c r="L2208" s="100" t="s">
        <v>1324</v>
      </c>
    </row>
    <row r="2209" spans="1:12" ht="56.25" customHeight="1">
      <c r="A2209" s="97">
        <v>25</v>
      </c>
      <c r="B2209" s="122" t="s">
        <v>9349</v>
      </c>
      <c r="C2209" s="123">
        <v>42663</v>
      </c>
      <c r="D2209" s="97" t="s">
        <v>15581</v>
      </c>
      <c r="E2209" s="97" t="s">
        <v>1313</v>
      </c>
      <c r="F2209" s="97">
        <v>11454383</v>
      </c>
      <c r="G2209" s="97"/>
      <c r="H2209" s="124" t="s">
        <v>9723</v>
      </c>
      <c r="I2209" s="125">
        <v>964044.43</v>
      </c>
      <c r="J2209" s="125">
        <v>0</v>
      </c>
      <c r="K2209" s="126">
        <v>964044.43</v>
      </c>
      <c r="L2209" s="100" t="s">
        <v>1324</v>
      </c>
    </row>
    <row r="2210" spans="1:12" ht="56.25" customHeight="1">
      <c r="A2210" s="97">
        <v>25</v>
      </c>
      <c r="B2210" s="122" t="s">
        <v>9349</v>
      </c>
      <c r="C2210" s="123">
        <v>42663</v>
      </c>
      <c r="D2210" s="97" t="s">
        <v>15582</v>
      </c>
      <c r="E2210" s="97" t="s">
        <v>1313</v>
      </c>
      <c r="F2210" s="97">
        <v>11454382</v>
      </c>
      <c r="G2210" s="97"/>
      <c r="H2210" s="124" t="s">
        <v>9724</v>
      </c>
      <c r="I2210" s="125">
        <v>314155.03999999998</v>
      </c>
      <c r="J2210" s="125">
        <v>0</v>
      </c>
      <c r="K2210" s="126">
        <v>314155.03999999998</v>
      </c>
      <c r="L2210" s="100" t="s">
        <v>1324</v>
      </c>
    </row>
    <row r="2211" spans="1:12" ht="56.25" customHeight="1">
      <c r="A2211" s="97">
        <v>25</v>
      </c>
      <c r="B2211" s="122" t="s">
        <v>9349</v>
      </c>
      <c r="C2211" s="123">
        <v>42663</v>
      </c>
      <c r="D2211" s="97" t="s">
        <v>15550</v>
      </c>
      <c r="E2211" s="97" t="s">
        <v>1313</v>
      </c>
      <c r="F2211" s="97">
        <v>11454153</v>
      </c>
      <c r="G2211" s="97"/>
      <c r="H2211" s="124" t="s">
        <v>9693</v>
      </c>
      <c r="I2211" s="125">
        <v>499318.45</v>
      </c>
      <c r="J2211" s="125">
        <v>0</v>
      </c>
      <c r="K2211" s="126">
        <v>499318.45</v>
      </c>
      <c r="L2211" s="100" t="s">
        <v>1324</v>
      </c>
    </row>
    <row r="2212" spans="1:12" ht="56.25" customHeight="1">
      <c r="A2212" s="97">
        <v>25</v>
      </c>
      <c r="B2212" s="122" t="s">
        <v>9349</v>
      </c>
      <c r="C2212" s="123">
        <v>42663</v>
      </c>
      <c r="D2212" s="97" t="s">
        <v>15551</v>
      </c>
      <c r="E2212" s="97" t="s">
        <v>1313</v>
      </c>
      <c r="F2212" s="97">
        <v>11453847</v>
      </c>
      <c r="G2212" s="97"/>
      <c r="H2212" s="124" t="s">
        <v>9694</v>
      </c>
      <c r="I2212" s="125">
        <v>455152.28</v>
      </c>
      <c r="J2212" s="125">
        <v>0</v>
      </c>
      <c r="K2212" s="126">
        <v>455152.28</v>
      </c>
      <c r="L2212" s="100" t="s">
        <v>1324</v>
      </c>
    </row>
    <row r="2213" spans="1:12" ht="56.25" customHeight="1">
      <c r="A2213" s="97">
        <v>25</v>
      </c>
      <c r="B2213" s="122" t="s">
        <v>9349</v>
      </c>
      <c r="C2213" s="123">
        <v>42663</v>
      </c>
      <c r="D2213" s="97" t="s">
        <v>15552</v>
      </c>
      <c r="E2213" s="97" t="s">
        <v>1313</v>
      </c>
      <c r="F2213" s="97">
        <v>11453846</v>
      </c>
      <c r="G2213" s="97"/>
      <c r="H2213" s="124" t="s">
        <v>9695</v>
      </c>
      <c r="I2213" s="125">
        <v>499318.45</v>
      </c>
      <c r="J2213" s="125">
        <v>0</v>
      </c>
      <c r="K2213" s="126">
        <v>499318.45</v>
      </c>
      <c r="L2213" s="100" t="s">
        <v>1324</v>
      </c>
    </row>
    <row r="2214" spans="1:12" ht="56.25" customHeight="1">
      <c r="A2214" s="97">
        <v>25</v>
      </c>
      <c r="B2214" s="122" t="s">
        <v>9349</v>
      </c>
      <c r="C2214" s="123">
        <v>42663</v>
      </c>
      <c r="D2214" s="97" t="s">
        <v>15553</v>
      </c>
      <c r="E2214" s="97" t="s">
        <v>1313</v>
      </c>
      <c r="F2214" s="97">
        <v>11453845</v>
      </c>
      <c r="G2214" s="97"/>
      <c r="H2214" s="124" t="s">
        <v>9696</v>
      </c>
      <c r="I2214" s="125">
        <v>319407.65000000002</v>
      </c>
      <c r="J2214" s="125">
        <v>0</v>
      </c>
      <c r="K2214" s="126">
        <v>319407.65000000002</v>
      </c>
      <c r="L2214" s="100" t="s">
        <v>1324</v>
      </c>
    </row>
    <row r="2215" spans="1:12" ht="56.25" customHeight="1">
      <c r="A2215" s="97">
        <v>25</v>
      </c>
      <c r="B2215" s="122" t="s">
        <v>9349</v>
      </c>
      <c r="C2215" s="123">
        <v>42663</v>
      </c>
      <c r="D2215" s="97" t="s">
        <v>15554</v>
      </c>
      <c r="E2215" s="97" t="s">
        <v>1313</v>
      </c>
      <c r="F2215" s="97">
        <v>11453465</v>
      </c>
      <c r="G2215" s="97"/>
      <c r="H2215" s="124" t="s">
        <v>9697</v>
      </c>
      <c r="I2215" s="125">
        <v>654573.6</v>
      </c>
      <c r="J2215" s="125">
        <v>0</v>
      </c>
      <c r="K2215" s="126">
        <v>654573.6</v>
      </c>
      <c r="L2215" s="100" t="s">
        <v>1324</v>
      </c>
    </row>
    <row r="2216" spans="1:12" ht="56.25" customHeight="1">
      <c r="A2216" s="97">
        <v>25</v>
      </c>
      <c r="B2216" s="122" t="s">
        <v>9349</v>
      </c>
      <c r="C2216" s="123">
        <v>42663</v>
      </c>
      <c r="D2216" s="97" t="s">
        <v>15555</v>
      </c>
      <c r="E2216" s="97" t="s">
        <v>1313</v>
      </c>
      <c r="F2216" s="97">
        <v>11453453</v>
      </c>
      <c r="G2216" s="97"/>
      <c r="H2216" s="124" t="s">
        <v>9698</v>
      </c>
      <c r="I2216" s="125">
        <v>47439.94</v>
      </c>
      <c r="J2216" s="125">
        <v>0</v>
      </c>
      <c r="K2216" s="126">
        <v>47439.94</v>
      </c>
      <c r="L2216" s="100" t="s">
        <v>1324</v>
      </c>
    </row>
    <row r="2217" spans="1:12" ht="56.25" customHeight="1">
      <c r="A2217" s="97">
        <v>25</v>
      </c>
      <c r="B2217" s="122" t="s">
        <v>9349</v>
      </c>
      <c r="C2217" s="123">
        <v>42663</v>
      </c>
      <c r="D2217" s="97" t="s">
        <v>15556</v>
      </c>
      <c r="E2217" s="97" t="s">
        <v>1313</v>
      </c>
      <c r="F2217" s="97">
        <v>11453452</v>
      </c>
      <c r="G2217" s="97"/>
      <c r="H2217" s="124" t="s">
        <v>9699</v>
      </c>
      <c r="I2217" s="125">
        <v>734552.56</v>
      </c>
      <c r="J2217" s="125">
        <v>0</v>
      </c>
      <c r="K2217" s="126">
        <v>734552.56</v>
      </c>
      <c r="L2217" s="100" t="s">
        <v>1324</v>
      </c>
    </row>
    <row r="2218" spans="1:12" ht="56.25" customHeight="1">
      <c r="A2218" s="97">
        <v>25</v>
      </c>
      <c r="B2218" s="122" t="s">
        <v>9349</v>
      </c>
      <c r="C2218" s="123">
        <v>42663</v>
      </c>
      <c r="D2218" s="97" t="s">
        <v>15557</v>
      </c>
      <c r="E2218" s="97" t="s">
        <v>1313</v>
      </c>
      <c r="F2218" s="97">
        <v>11453435</v>
      </c>
      <c r="G2218" s="97"/>
      <c r="H2218" s="124" t="s">
        <v>9700</v>
      </c>
      <c r="I2218" s="125">
        <v>246523.51</v>
      </c>
      <c r="J2218" s="125">
        <v>0</v>
      </c>
      <c r="K2218" s="126">
        <v>246523.51</v>
      </c>
      <c r="L2218" s="100" t="s">
        <v>1324</v>
      </c>
    </row>
    <row r="2219" spans="1:12" ht="56.25" customHeight="1">
      <c r="A2219" s="97">
        <v>25</v>
      </c>
      <c r="B2219" s="122" t="s">
        <v>9349</v>
      </c>
      <c r="C2219" s="123">
        <v>42663</v>
      </c>
      <c r="D2219" s="97" t="s">
        <v>15558</v>
      </c>
      <c r="E2219" s="97" t="s">
        <v>1313</v>
      </c>
      <c r="F2219" s="97">
        <v>11453430</v>
      </c>
      <c r="G2219" s="97"/>
      <c r="H2219" s="124" t="s">
        <v>9701</v>
      </c>
      <c r="I2219" s="125">
        <v>209456.44</v>
      </c>
      <c r="J2219" s="125">
        <v>0</v>
      </c>
      <c r="K2219" s="126">
        <v>209456.44</v>
      </c>
      <c r="L2219" s="100" t="s">
        <v>1324</v>
      </c>
    </row>
    <row r="2220" spans="1:12" ht="56.25" customHeight="1">
      <c r="A2220" s="97">
        <v>25</v>
      </c>
      <c r="B2220" s="122" t="s">
        <v>9349</v>
      </c>
      <c r="C2220" s="123">
        <v>42663</v>
      </c>
      <c r="D2220" s="97" t="s">
        <v>15559</v>
      </c>
      <c r="E2220" s="97" t="s">
        <v>1313</v>
      </c>
      <c r="F2220" s="97">
        <v>11453429</v>
      </c>
      <c r="G2220" s="97"/>
      <c r="H2220" s="124" t="s">
        <v>9702</v>
      </c>
      <c r="I2220" s="125">
        <v>209752.30000000002</v>
      </c>
      <c r="J2220" s="125">
        <v>0</v>
      </c>
      <c r="K2220" s="126">
        <v>209752.30000000002</v>
      </c>
      <c r="L2220" s="100" t="s">
        <v>1324</v>
      </c>
    </row>
    <row r="2221" spans="1:12" ht="56.25" customHeight="1">
      <c r="A2221" s="97">
        <v>25</v>
      </c>
      <c r="B2221" s="122" t="s">
        <v>9349</v>
      </c>
      <c r="C2221" s="123">
        <v>42663</v>
      </c>
      <c r="D2221" s="97" t="s">
        <v>15560</v>
      </c>
      <c r="E2221" s="97" t="s">
        <v>1313</v>
      </c>
      <c r="F2221" s="97">
        <v>11453412</v>
      </c>
      <c r="G2221" s="97"/>
      <c r="H2221" s="124" t="s">
        <v>9703</v>
      </c>
      <c r="I2221" s="125">
        <v>551898.82999999996</v>
      </c>
      <c r="J2221" s="125">
        <v>0</v>
      </c>
      <c r="K2221" s="126">
        <v>551898.82999999996</v>
      </c>
      <c r="L2221" s="100" t="s">
        <v>1324</v>
      </c>
    </row>
    <row r="2222" spans="1:12" ht="56.25" customHeight="1">
      <c r="A2222" s="97">
        <v>25</v>
      </c>
      <c r="B2222" s="122" t="s">
        <v>9349</v>
      </c>
      <c r="C2222" s="123">
        <v>42663</v>
      </c>
      <c r="D2222" s="97" t="s">
        <v>15561</v>
      </c>
      <c r="E2222" s="97" t="s">
        <v>1313</v>
      </c>
      <c r="F2222" s="97">
        <v>11453367</v>
      </c>
      <c r="G2222" s="97"/>
      <c r="H2222" s="124" t="s">
        <v>9704</v>
      </c>
      <c r="I2222" s="125">
        <v>254306.76</v>
      </c>
      <c r="J2222" s="125">
        <v>0</v>
      </c>
      <c r="K2222" s="126">
        <v>254306.76</v>
      </c>
      <c r="L2222" s="100" t="s">
        <v>1324</v>
      </c>
    </row>
    <row r="2223" spans="1:12" ht="56.25" customHeight="1">
      <c r="A2223" s="97">
        <v>25</v>
      </c>
      <c r="B2223" s="122" t="s">
        <v>9349</v>
      </c>
      <c r="C2223" s="123">
        <v>42663</v>
      </c>
      <c r="D2223" s="97" t="s">
        <v>15562</v>
      </c>
      <c r="E2223" s="97" t="s">
        <v>1313</v>
      </c>
      <c r="F2223" s="97">
        <v>11453232</v>
      </c>
      <c r="G2223" s="97"/>
      <c r="H2223" s="124" t="s">
        <v>9705</v>
      </c>
      <c r="I2223" s="125">
        <v>343824.57</v>
      </c>
      <c r="J2223" s="125">
        <v>0</v>
      </c>
      <c r="K2223" s="126">
        <v>343824.57</v>
      </c>
      <c r="L2223" s="100" t="s">
        <v>1324</v>
      </c>
    </row>
    <row r="2224" spans="1:12" ht="56.25" customHeight="1">
      <c r="A2224" s="97">
        <v>25</v>
      </c>
      <c r="B2224" s="122" t="s">
        <v>9349</v>
      </c>
      <c r="C2224" s="123">
        <v>42663</v>
      </c>
      <c r="D2224" s="97" t="s">
        <v>15563</v>
      </c>
      <c r="E2224" s="97" t="s">
        <v>1313</v>
      </c>
      <c r="F2224" s="97">
        <v>11454395</v>
      </c>
      <c r="G2224" s="97"/>
      <c r="H2224" s="124" t="s">
        <v>9706</v>
      </c>
      <c r="I2224" s="125">
        <v>165265.82</v>
      </c>
      <c r="J2224" s="125">
        <v>0</v>
      </c>
      <c r="K2224" s="126">
        <v>165265.82</v>
      </c>
      <c r="L2224" s="100" t="s">
        <v>1324</v>
      </c>
    </row>
    <row r="2225" spans="1:12" ht="56.25" customHeight="1">
      <c r="A2225" s="97">
        <v>25</v>
      </c>
      <c r="B2225" s="122" t="s">
        <v>9349</v>
      </c>
      <c r="C2225" s="123">
        <v>42663</v>
      </c>
      <c r="D2225" s="97" t="s">
        <v>15564</v>
      </c>
      <c r="E2225" s="97" t="s">
        <v>1313</v>
      </c>
      <c r="F2225" s="97">
        <v>11454398</v>
      </c>
      <c r="G2225" s="97"/>
      <c r="H2225" s="124" t="s">
        <v>9707</v>
      </c>
      <c r="I2225" s="125">
        <v>642422.47</v>
      </c>
      <c r="J2225" s="125">
        <v>0</v>
      </c>
      <c r="K2225" s="126">
        <v>642422.47</v>
      </c>
      <c r="L2225" s="100" t="s">
        <v>1324</v>
      </c>
    </row>
    <row r="2226" spans="1:12" ht="56.25" customHeight="1">
      <c r="A2226" s="97">
        <v>25</v>
      </c>
      <c r="B2226" s="122" t="s">
        <v>9349</v>
      </c>
      <c r="C2226" s="123">
        <v>42663</v>
      </c>
      <c r="D2226" s="97" t="s">
        <v>15527</v>
      </c>
      <c r="E2226" s="97" t="s">
        <v>1313</v>
      </c>
      <c r="F2226" s="97">
        <v>11454400</v>
      </c>
      <c r="G2226" s="97"/>
      <c r="H2226" s="124" t="s">
        <v>9670</v>
      </c>
      <c r="I2226" s="125">
        <v>91550.900000000009</v>
      </c>
      <c r="J2226" s="125">
        <v>0</v>
      </c>
      <c r="K2226" s="126">
        <v>91550.900000000009</v>
      </c>
      <c r="L2226" s="100" t="s">
        <v>1324</v>
      </c>
    </row>
    <row r="2227" spans="1:12" ht="56.25" customHeight="1">
      <c r="A2227" s="97">
        <v>25</v>
      </c>
      <c r="B2227" s="122" t="s">
        <v>9349</v>
      </c>
      <c r="C2227" s="123">
        <v>42663</v>
      </c>
      <c r="D2227" s="97" t="s">
        <v>15528</v>
      </c>
      <c r="E2227" s="97" t="s">
        <v>1313</v>
      </c>
      <c r="F2227" s="97">
        <v>11454402</v>
      </c>
      <c r="G2227" s="97"/>
      <c r="H2227" s="124" t="s">
        <v>9671</v>
      </c>
      <c r="I2227" s="125">
        <v>246497.02000000002</v>
      </c>
      <c r="J2227" s="125">
        <v>0</v>
      </c>
      <c r="K2227" s="126">
        <v>246497.02000000002</v>
      </c>
      <c r="L2227" s="100" t="s">
        <v>1324</v>
      </c>
    </row>
    <row r="2228" spans="1:12" ht="56.25" customHeight="1">
      <c r="A2228" s="97">
        <v>25</v>
      </c>
      <c r="B2228" s="122" t="s">
        <v>9349</v>
      </c>
      <c r="C2228" s="123">
        <v>42663</v>
      </c>
      <c r="D2228" s="97" t="s">
        <v>15529</v>
      </c>
      <c r="E2228" s="97" t="s">
        <v>1313</v>
      </c>
      <c r="F2228" s="97">
        <v>11454404</v>
      </c>
      <c r="G2228" s="97"/>
      <c r="H2228" s="124" t="s">
        <v>9672</v>
      </c>
      <c r="I2228" s="125">
        <v>951111.84</v>
      </c>
      <c r="J2228" s="125">
        <v>0</v>
      </c>
      <c r="K2228" s="126">
        <v>951111.84</v>
      </c>
      <c r="L2228" s="100" t="s">
        <v>1324</v>
      </c>
    </row>
    <row r="2229" spans="1:12" ht="56.25" customHeight="1">
      <c r="A2229" s="97">
        <v>25</v>
      </c>
      <c r="B2229" s="122" t="s">
        <v>9349</v>
      </c>
      <c r="C2229" s="123">
        <v>42663</v>
      </c>
      <c r="D2229" s="97" t="s">
        <v>15530</v>
      </c>
      <c r="E2229" s="97" t="s">
        <v>1313</v>
      </c>
      <c r="F2229" s="97">
        <v>11454406</v>
      </c>
      <c r="G2229" s="97"/>
      <c r="H2229" s="124" t="s">
        <v>9673</v>
      </c>
      <c r="I2229" s="125">
        <v>187871.16</v>
      </c>
      <c r="J2229" s="125">
        <v>0</v>
      </c>
      <c r="K2229" s="126">
        <v>187871.16</v>
      </c>
      <c r="L2229" s="100" t="s">
        <v>1324</v>
      </c>
    </row>
    <row r="2230" spans="1:12" ht="56.25" customHeight="1">
      <c r="A2230" s="97">
        <v>25</v>
      </c>
      <c r="B2230" s="122" t="s">
        <v>9349</v>
      </c>
      <c r="C2230" s="123">
        <v>42663</v>
      </c>
      <c r="D2230" s="97" t="s">
        <v>15531</v>
      </c>
      <c r="E2230" s="97" t="s">
        <v>1313</v>
      </c>
      <c r="F2230" s="97">
        <v>11454408</v>
      </c>
      <c r="G2230" s="97"/>
      <c r="H2230" s="124" t="s">
        <v>9674</v>
      </c>
      <c r="I2230" s="125">
        <v>583329.72</v>
      </c>
      <c r="J2230" s="125">
        <v>0</v>
      </c>
      <c r="K2230" s="126">
        <v>583329.72</v>
      </c>
      <c r="L2230" s="100" t="s">
        <v>1324</v>
      </c>
    </row>
    <row r="2231" spans="1:12" ht="56.25" customHeight="1">
      <c r="A2231" s="97">
        <v>25</v>
      </c>
      <c r="B2231" s="122" t="s">
        <v>9349</v>
      </c>
      <c r="C2231" s="123">
        <v>42663</v>
      </c>
      <c r="D2231" s="97" t="s">
        <v>15532</v>
      </c>
      <c r="E2231" s="97" t="s">
        <v>1313</v>
      </c>
      <c r="F2231" s="97">
        <v>11454410</v>
      </c>
      <c r="G2231" s="97"/>
      <c r="H2231" s="124" t="s">
        <v>9675</v>
      </c>
      <c r="I2231" s="125">
        <v>282359.97000000003</v>
      </c>
      <c r="J2231" s="125">
        <v>0</v>
      </c>
      <c r="K2231" s="126">
        <v>282359.97000000003</v>
      </c>
      <c r="L2231" s="100" t="s">
        <v>1324</v>
      </c>
    </row>
    <row r="2232" spans="1:12" ht="56.25" customHeight="1">
      <c r="A2232" s="97">
        <v>25</v>
      </c>
      <c r="B2232" s="122" t="s">
        <v>9349</v>
      </c>
      <c r="C2232" s="123">
        <v>42663</v>
      </c>
      <c r="D2232" s="97" t="s">
        <v>15533</v>
      </c>
      <c r="E2232" s="97" t="s">
        <v>1313</v>
      </c>
      <c r="F2232" s="97">
        <v>11454411</v>
      </c>
      <c r="G2232" s="97"/>
      <c r="H2232" s="124" t="s">
        <v>9676</v>
      </c>
      <c r="I2232" s="125">
        <v>114803.57</v>
      </c>
      <c r="J2232" s="125">
        <v>0</v>
      </c>
      <c r="K2232" s="126">
        <v>114803.57</v>
      </c>
      <c r="L2232" s="100" t="s">
        <v>1324</v>
      </c>
    </row>
    <row r="2233" spans="1:12" ht="56.25" customHeight="1">
      <c r="A2233" s="97">
        <v>25</v>
      </c>
      <c r="B2233" s="122" t="s">
        <v>9349</v>
      </c>
      <c r="C2233" s="123">
        <v>42663</v>
      </c>
      <c r="D2233" s="97" t="s">
        <v>15534</v>
      </c>
      <c r="E2233" s="97" t="s">
        <v>1313</v>
      </c>
      <c r="F2233" s="97">
        <v>11454413</v>
      </c>
      <c r="G2233" s="97"/>
      <c r="H2233" s="124" t="s">
        <v>9677</v>
      </c>
      <c r="I2233" s="125">
        <v>137450.82</v>
      </c>
      <c r="J2233" s="125">
        <v>0</v>
      </c>
      <c r="K2233" s="126">
        <v>137450.82</v>
      </c>
      <c r="L2233" s="100" t="s">
        <v>1324</v>
      </c>
    </row>
    <row r="2234" spans="1:12" ht="56.25" customHeight="1">
      <c r="A2234" s="97">
        <v>25</v>
      </c>
      <c r="B2234" s="122" t="s">
        <v>9349</v>
      </c>
      <c r="C2234" s="123">
        <v>42664</v>
      </c>
      <c r="D2234" s="97" t="s">
        <v>15599</v>
      </c>
      <c r="E2234" s="97" t="s">
        <v>1313</v>
      </c>
      <c r="F2234" s="97">
        <v>11465404</v>
      </c>
      <c r="G2234" s="97"/>
      <c r="H2234" s="124" t="s">
        <v>9742</v>
      </c>
      <c r="I2234" s="125">
        <v>373180.19</v>
      </c>
      <c r="J2234" s="125">
        <v>0</v>
      </c>
      <c r="K2234" s="126">
        <v>373180.19</v>
      </c>
      <c r="L2234" s="100" t="s">
        <v>1324</v>
      </c>
    </row>
    <row r="2235" spans="1:12" ht="56.25" customHeight="1">
      <c r="A2235" s="97">
        <v>25</v>
      </c>
      <c r="B2235" s="122" t="s">
        <v>9349</v>
      </c>
      <c r="C2235" s="123">
        <v>42664</v>
      </c>
      <c r="D2235" s="97" t="s">
        <v>15600</v>
      </c>
      <c r="E2235" s="97" t="s">
        <v>1313</v>
      </c>
      <c r="F2235" s="97">
        <v>11465402</v>
      </c>
      <c r="G2235" s="97"/>
      <c r="H2235" s="124" t="s">
        <v>9743</v>
      </c>
      <c r="I2235" s="125">
        <v>143050.15</v>
      </c>
      <c r="J2235" s="125">
        <v>0</v>
      </c>
      <c r="K2235" s="126">
        <v>143050.15</v>
      </c>
      <c r="L2235" s="100" t="s">
        <v>1324</v>
      </c>
    </row>
    <row r="2236" spans="1:12" ht="56.25" customHeight="1">
      <c r="A2236" s="97">
        <v>25</v>
      </c>
      <c r="B2236" s="122" t="s">
        <v>9349</v>
      </c>
      <c r="C2236" s="123">
        <v>42664</v>
      </c>
      <c r="D2236" s="97" t="s">
        <v>15601</v>
      </c>
      <c r="E2236" s="97" t="s">
        <v>1313</v>
      </c>
      <c r="F2236" s="97">
        <v>11465374</v>
      </c>
      <c r="G2236" s="97"/>
      <c r="H2236" s="124" t="s">
        <v>9744</v>
      </c>
      <c r="I2236" s="125">
        <v>148709.04</v>
      </c>
      <c r="J2236" s="125">
        <v>0</v>
      </c>
      <c r="K2236" s="126">
        <v>148709.04</v>
      </c>
      <c r="L2236" s="100" t="s">
        <v>1324</v>
      </c>
    </row>
    <row r="2237" spans="1:12" ht="56.25" customHeight="1">
      <c r="A2237" s="97">
        <v>25</v>
      </c>
      <c r="B2237" s="122" t="s">
        <v>9349</v>
      </c>
      <c r="C2237" s="123">
        <v>42664</v>
      </c>
      <c r="D2237" s="97" t="s">
        <v>15602</v>
      </c>
      <c r="E2237" s="97" t="s">
        <v>1313</v>
      </c>
      <c r="F2237" s="97">
        <v>11465367</v>
      </c>
      <c r="G2237" s="97"/>
      <c r="H2237" s="124" t="s">
        <v>9745</v>
      </c>
      <c r="I2237" s="125">
        <v>795657.86</v>
      </c>
      <c r="J2237" s="125">
        <v>0</v>
      </c>
      <c r="K2237" s="126">
        <v>795657.86</v>
      </c>
      <c r="L2237" s="100" t="s">
        <v>1324</v>
      </c>
    </row>
    <row r="2238" spans="1:12" ht="56.25" customHeight="1">
      <c r="A2238" s="97">
        <v>25</v>
      </c>
      <c r="B2238" s="122" t="s">
        <v>9349</v>
      </c>
      <c r="C2238" s="123">
        <v>42664</v>
      </c>
      <c r="D2238" s="97" t="s">
        <v>15603</v>
      </c>
      <c r="E2238" s="97" t="s">
        <v>1313</v>
      </c>
      <c r="F2238" s="97">
        <v>11465046</v>
      </c>
      <c r="G2238" s="97"/>
      <c r="H2238" s="124" t="s">
        <v>9746</v>
      </c>
      <c r="I2238" s="125">
        <v>1668736.51</v>
      </c>
      <c r="J2238" s="125">
        <v>0</v>
      </c>
      <c r="K2238" s="126">
        <v>1668736.51</v>
      </c>
      <c r="L2238" s="100" t="s">
        <v>1324</v>
      </c>
    </row>
    <row r="2239" spans="1:12" ht="56.25" customHeight="1">
      <c r="A2239" s="97">
        <v>25</v>
      </c>
      <c r="B2239" s="122" t="s">
        <v>9349</v>
      </c>
      <c r="C2239" s="123">
        <v>42664</v>
      </c>
      <c r="D2239" s="97" t="s">
        <v>15604</v>
      </c>
      <c r="E2239" s="97" t="s">
        <v>1313</v>
      </c>
      <c r="F2239" s="97">
        <v>11465035</v>
      </c>
      <c r="G2239" s="97"/>
      <c r="H2239" s="124" t="s">
        <v>9747</v>
      </c>
      <c r="I2239" s="125">
        <v>349999.8</v>
      </c>
      <c r="J2239" s="125">
        <v>0</v>
      </c>
      <c r="K2239" s="126">
        <v>349999.8</v>
      </c>
      <c r="L2239" s="100" t="s">
        <v>1324</v>
      </c>
    </row>
    <row r="2240" spans="1:12" ht="56.25" customHeight="1">
      <c r="A2240" s="97">
        <v>25</v>
      </c>
      <c r="B2240" s="122" t="s">
        <v>9349</v>
      </c>
      <c r="C2240" s="123">
        <v>42664</v>
      </c>
      <c r="D2240" s="97" t="s">
        <v>15605</v>
      </c>
      <c r="E2240" s="97" t="s">
        <v>1313</v>
      </c>
      <c r="F2240" s="97">
        <v>11465034</v>
      </c>
      <c r="G2240" s="97"/>
      <c r="H2240" s="124" t="s">
        <v>9748</v>
      </c>
      <c r="I2240" s="125">
        <v>361671.39</v>
      </c>
      <c r="J2240" s="125">
        <v>0</v>
      </c>
      <c r="K2240" s="126">
        <v>361671.39</v>
      </c>
      <c r="L2240" s="100" t="s">
        <v>1324</v>
      </c>
    </row>
    <row r="2241" spans="1:12" ht="56.25" customHeight="1">
      <c r="A2241" s="97">
        <v>25</v>
      </c>
      <c r="B2241" s="122" t="s">
        <v>9349</v>
      </c>
      <c r="C2241" s="123">
        <v>42664</v>
      </c>
      <c r="D2241" s="97" t="s">
        <v>15606</v>
      </c>
      <c r="E2241" s="97" t="s">
        <v>1313</v>
      </c>
      <c r="F2241" s="97">
        <v>11465022</v>
      </c>
      <c r="G2241" s="97"/>
      <c r="H2241" s="124" t="s">
        <v>9749</v>
      </c>
      <c r="I2241" s="125">
        <v>362484.97000000003</v>
      </c>
      <c r="J2241" s="125">
        <v>0</v>
      </c>
      <c r="K2241" s="126">
        <v>362484.97000000003</v>
      </c>
      <c r="L2241" s="100" t="s">
        <v>1324</v>
      </c>
    </row>
    <row r="2242" spans="1:12" ht="56.25" customHeight="1">
      <c r="A2242" s="97">
        <v>25</v>
      </c>
      <c r="B2242" s="122" t="s">
        <v>9349</v>
      </c>
      <c r="C2242" s="123">
        <v>42664</v>
      </c>
      <c r="D2242" s="97" t="s">
        <v>15607</v>
      </c>
      <c r="E2242" s="97" t="s">
        <v>1313</v>
      </c>
      <c r="F2242" s="97">
        <v>11454420</v>
      </c>
      <c r="G2242" s="97"/>
      <c r="H2242" s="124" t="s">
        <v>9750</v>
      </c>
      <c r="I2242" s="125">
        <v>3835939.69</v>
      </c>
      <c r="J2242" s="125">
        <v>0</v>
      </c>
      <c r="K2242" s="126">
        <v>3835939.69</v>
      </c>
      <c r="L2242" s="100" t="s">
        <v>1324</v>
      </c>
    </row>
    <row r="2243" spans="1:12" ht="56.25" customHeight="1">
      <c r="A2243" s="97">
        <v>25</v>
      </c>
      <c r="B2243" s="122" t="s">
        <v>9349</v>
      </c>
      <c r="C2243" s="123">
        <v>42664</v>
      </c>
      <c r="D2243" s="97" t="s">
        <v>15608</v>
      </c>
      <c r="E2243" s="97" t="s">
        <v>1313</v>
      </c>
      <c r="F2243" s="97">
        <v>11454419</v>
      </c>
      <c r="G2243" s="97"/>
      <c r="H2243" s="124" t="s">
        <v>9751</v>
      </c>
      <c r="I2243" s="125">
        <v>472481.43</v>
      </c>
      <c r="J2243" s="125">
        <v>0</v>
      </c>
      <c r="K2243" s="126">
        <v>472481.43</v>
      </c>
      <c r="L2243" s="100" t="s">
        <v>1324</v>
      </c>
    </row>
    <row r="2244" spans="1:12" ht="56.25" customHeight="1">
      <c r="A2244" s="97">
        <v>25</v>
      </c>
      <c r="B2244" s="122" t="s">
        <v>9349</v>
      </c>
      <c r="C2244" s="123">
        <v>42664</v>
      </c>
      <c r="D2244" s="97" t="s">
        <v>15609</v>
      </c>
      <c r="E2244" s="97" t="s">
        <v>1313</v>
      </c>
      <c r="F2244" s="97">
        <v>11454418</v>
      </c>
      <c r="G2244" s="97"/>
      <c r="H2244" s="124" t="s">
        <v>9752</v>
      </c>
      <c r="I2244" s="125">
        <v>887615.9</v>
      </c>
      <c r="J2244" s="125">
        <v>0</v>
      </c>
      <c r="K2244" s="126">
        <v>887615.9</v>
      </c>
      <c r="L2244" s="100" t="s">
        <v>1324</v>
      </c>
    </row>
    <row r="2245" spans="1:12" ht="56.25" customHeight="1">
      <c r="A2245" s="97">
        <v>25</v>
      </c>
      <c r="B2245" s="122" t="s">
        <v>9349</v>
      </c>
      <c r="C2245" s="123">
        <v>42664</v>
      </c>
      <c r="D2245" s="97" t="s">
        <v>15610</v>
      </c>
      <c r="E2245" s="97" t="s">
        <v>1313</v>
      </c>
      <c r="F2245" s="97">
        <v>11454417</v>
      </c>
      <c r="G2245" s="97"/>
      <c r="H2245" s="124" t="s">
        <v>9753</v>
      </c>
      <c r="I2245" s="125">
        <v>186288.16</v>
      </c>
      <c r="J2245" s="125">
        <v>0</v>
      </c>
      <c r="K2245" s="126">
        <v>186288.16</v>
      </c>
      <c r="L2245" s="100" t="s">
        <v>1324</v>
      </c>
    </row>
    <row r="2246" spans="1:12" ht="56.25" customHeight="1">
      <c r="A2246" s="97">
        <v>25</v>
      </c>
      <c r="B2246" s="122" t="s">
        <v>9349</v>
      </c>
      <c r="C2246" s="123">
        <v>42664</v>
      </c>
      <c r="D2246" s="97" t="s">
        <v>15611</v>
      </c>
      <c r="E2246" s="97" t="s">
        <v>1313</v>
      </c>
      <c r="F2246" s="97">
        <v>11469274</v>
      </c>
      <c r="G2246" s="97"/>
      <c r="H2246" s="124" t="s">
        <v>9754</v>
      </c>
      <c r="I2246" s="125">
        <v>482545.96</v>
      </c>
      <c r="J2246" s="125">
        <v>0</v>
      </c>
      <c r="K2246" s="126">
        <v>482545.96</v>
      </c>
      <c r="L2246" s="100" t="s">
        <v>1324</v>
      </c>
    </row>
    <row r="2247" spans="1:12" ht="56.25" customHeight="1">
      <c r="A2247" s="97">
        <v>25</v>
      </c>
      <c r="B2247" s="122" t="s">
        <v>9349</v>
      </c>
      <c r="C2247" s="123">
        <v>42664</v>
      </c>
      <c r="D2247" s="97" t="s">
        <v>15612</v>
      </c>
      <c r="E2247" s="97" t="s">
        <v>1313</v>
      </c>
      <c r="F2247" s="97">
        <v>11469275</v>
      </c>
      <c r="G2247" s="97"/>
      <c r="H2247" s="124" t="s">
        <v>4204</v>
      </c>
      <c r="I2247" s="125">
        <v>93789.34</v>
      </c>
      <c r="J2247" s="125">
        <v>0</v>
      </c>
      <c r="K2247" s="126">
        <v>93789.34</v>
      </c>
      <c r="L2247" s="100" t="s">
        <v>1324</v>
      </c>
    </row>
    <row r="2248" spans="1:12" ht="56.25" customHeight="1">
      <c r="A2248" s="97">
        <v>25</v>
      </c>
      <c r="B2248" s="122" t="s">
        <v>9349</v>
      </c>
      <c r="C2248" s="123">
        <v>42667</v>
      </c>
      <c r="D2248" s="97" t="s">
        <v>15677</v>
      </c>
      <c r="E2248" s="97" t="s">
        <v>1313</v>
      </c>
      <c r="F2248" s="97">
        <v>11480472</v>
      </c>
      <c r="G2248" s="97"/>
      <c r="H2248" s="124" t="s">
        <v>9820</v>
      </c>
      <c r="I2248" s="125">
        <v>584121.94000000006</v>
      </c>
      <c r="J2248" s="125">
        <v>0</v>
      </c>
      <c r="K2248" s="126">
        <v>584121.94000000006</v>
      </c>
      <c r="L2248" s="100" t="s">
        <v>1324</v>
      </c>
    </row>
    <row r="2249" spans="1:12" ht="56.25" customHeight="1">
      <c r="A2249" s="97">
        <v>25</v>
      </c>
      <c r="B2249" s="122" t="s">
        <v>9349</v>
      </c>
      <c r="C2249" s="123">
        <v>42667</v>
      </c>
      <c r="D2249" s="97" t="s">
        <v>15678</v>
      </c>
      <c r="E2249" s="97" t="s">
        <v>1313</v>
      </c>
      <c r="F2249" s="97">
        <v>11480474</v>
      </c>
      <c r="G2249" s="97"/>
      <c r="H2249" s="124" t="s">
        <v>9821</v>
      </c>
      <c r="I2249" s="125">
        <v>306315.7</v>
      </c>
      <c r="J2249" s="125">
        <v>0</v>
      </c>
      <c r="K2249" s="126">
        <v>306315.7</v>
      </c>
      <c r="L2249" s="100" t="s">
        <v>1324</v>
      </c>
    </row>
    <row r="2250" spans="1:12" ht="56.25" customHeight="1">
      <c r="A2250" s="97">
        <v>25</v>
      </c>
      <c r="B2250" s="122" t="s">
        <v>9349</v>
      </c>
      <c r="C2250" s="123">
        <v>42667</v>
      </c>
      <c r="D2250" s="97" t="s">
        <v>15679</v>
      </c>
      <c r="E2250" s="97" t="s">
        <v>1313</v>
      </c>
      <c r="F2250" s="97">
        <v>11480480</v>
      </c>
      <c r="G2250" s="97"/>
      <c r="H2250" s="124" t="s">
        <v>9822</v>
      </c>
      <c r="I2250" s="125">
        <v>3156933.84</v>
      </c>
      <c r="J2250" s="125">
        <v>0</v>
      </c>
      <c r="K2250" s="126">
        <v>3156933.84</v>
      </c>
      <c r="L2250" s="100" t="s">
        <v>1324</v>
      </c>
    </row>
    <row r="2251" spans="1:12" ht="56.25" customHeight="1">
      <c r="A2251" s="97">
        <v>25</v>
      </c>
      <c r="B2251" s="122" t="s">
        <v>9349</v>
      </c>
      <c r="C2251" s="123">
        <v>42667</v>
      </c>
      <c r="D2251" s="97" t="s">
        <v>15680</v>
      </c>
      <c r="E2251" s="97" t="s">
        <v>1313</v>
      </c>
      <c r="F2251" s="97">
        <v>11480497</v>
      </c>
      <c r="G2251" s="97"/>
      <c r="H2251" s="124" t="s">
        <v>9823</v>
      </c>
      <c r="I2251" s="125">
        <v>359552.92</v>
      </c>
      <c r="J2251" s="125">
        <v>0</v>
      </c>
      <c r="K2251" s="126">
        <v>359552.92</v>
      </c>
      <c r="L2251" s="100" t="s">
        <v>1324</v>
      </c>
    </row>
    <row r="2252" spans="1:12" ht="56.25" customHeight="1">
      <c r="A2252" s="97">
        <v>25</v>
      </c>
      <c r="B2252" s="122" t="s">
        <v>9349</v>
      </c>
      <c r="C2252" s="123">
        <v>42667</v>
      </c>
      <c r="D2252" s="97" t="s">
        <v>15681</v>
      </c>
      <c r="E2252" s="97" t="s">
        <v>1313</v>
      </c>
      <c r="F2252" s="97">
        <v>11480501</v>
      </c>
      <c r="G2252" s="97"/>
      <c r="H2252" s="124" t="s">
        <v>9824</v>
      </c>
      <c r="I2252" s="125">
        <v>424375.84</v>
      </c>
      <c r="J2252" s="125">
        <v>0</v>
      </c>
      <c r="K2252" s="126">
        <v>424375.84</v>
      </c>
      <c r="L2252" s="100" t="s">
        <v>1324</v>
      </c>
    </row>
    <row r="2253" spans="1:12" ht="56.25" customHeight="1">
      <c r="A2253" s="97">
        <v>25</v>
      </c>
      <c r="B2253" s="122" t="s">
        <v>9349</v>
      </c>
      <c r="C2253" s="123">
        <v>42667</v>
      </c>
      <c r="D2253" s="97" t="s">
        <v>15682</v>
      </c>
      <c r="E2253" s="97" t="s">
        <v>1313</v>
      </c>
      <c r="F2253" s="97">
        <v>11480502</v>
      </c>
      <c r="G2253" s="97"/>
      <c r="H2253" s="124" t="s">
        <v>9825</v>
      </c>
      <c r="I2253" s="125">
        <v>449456.44</v>
      </c>
      <c r="J2253" s="125">
        <v>0</v>
      </c>
      <c r="K2253" s="126">
        <v>449456.44</v>
      </c>
      <c r="L2253" s="100" t="s">
        <v>1324</v>
      </c>
    </row>
    <row r="2254" spans="1:12" ht="56.25" customHeight="1">
      <c r="A2254" s="97">
        <v>25</v>
      </c>
      <c r="B2254" s="122" t="s">
        <v>9349</v>
      </c>
      <c r="C2254" s="123">
        <v>42667</v>
      </c>
      <c r="D2254" s="97" t="s">
        <v>15683</v>
      </c>
      <c r="E2254" s="97" t="s">
        <v>1313</v>
      </c>
      <c r="F2254" s="97">
        <v>11480855</v>
      </c>
      <c r="G2254" s="97"/>
      <c r="H2254" s="124" t="s">
        <v>9826</v>
      </c>
      <c r="I2254" s="125">
        <v>64104.58</v>
      </c>
      <c r="J2254" s="125">
        <v>0</v>
      </c>
      <c r="K2254" s="126">
        <v>64104.58</v>
      </c>
      <c r="L2254" s="100" t="s">
        <v>1324</v>
      </c>
    </row>
    <row r="2255" spans="1:12" ht="56.25" customHeight="1">
      <c r="A2255" s="97">
        <v>25</v>
      </c>
      <c r="B2255" s="122" t="s">
        <v>9349</v>
      </c>
      <c r="C2255" s="123">
        <v>42667</v>
      </c>
      <c r="D2255" s="97" t="s">
        <v>15684</v>
      </c>
      <c r="E2255" s="97" t="s">
        <v>1313</v>
      </c>
      <c r="F2255" s="97">
        <v>11480906</v>
      </c>
      <c r="G2255" s="97"/>
      <c r="H2255" s="124" t="s">
        <v>9827</v>
      </c>
      <c r="I2255" s="125">
        <v>38619</v>
      </c>
      <c r="J2255" s="125">
        <v>0</v>
      </c>
      <c r="K2255" s="126">
        <v>38619</v>
      </c>
      <c r="L2255" s="100" t="s">
        <v>1324</v>
      </c>
    </row>
    <row r="2256" spans="1:12" ht="56.25" customHeight="1">
      <c r="A2256" s="97">
        <v>25</v>
      </c>
      <c r="B2256" s="122" t="s">
        <v>9349</v>
      </c>
      <c r="C2256" s="123">
        <v>42667</v>
      </c>
      <c r="D2256" s="97" t="s">
        <v>15685</v>
      </c>
      <c r="E2256" s="97" t="s">
        <v>1313</v>
      </c>
      <c r="F2256" s="97">
        <v>11481141</v>
      </c>
      <c r="G2256" s="97"/>
      <c r="H2256" s="124" t="s">
        <v>9828</v>
      </c>
      <c r="I2256" s="125">
        <v>29405.940000000002</v>
      </c>
      <c r="J2256" s="125">
        <v>0</v>
      </c>
      <c r="K2256" s="126">
        <v>29405.940000000002</v>
      </c>
      <c r="L2256" s="100" t="s">
        <v>1324</v>
      </c>
    </row>
    <row r="2257" spans="1:12" ht="56.25" customHeight="1">
      <c r="A2257" s="97">
        <v>25</v>
      </c>
      <c r="B2257" s="122" t="s">
        <v>9349</v>
      </c>
      <c r="C2257" s="123">
        <v>42667</v>
      </c>
      <c r="D2257" s="97" t="s">
        <v>15698</v>
      </c>
      <c r="E2257" s="97" t="s">
        <v>1313</v>
      </c>
      <c r="F2257" s="97">
        <v>11454385</v>
      </c>
      <c r="G2257" s="97"/>
      <c r="H2257" s="124" t="s">
        <v>9834</v>
      </c>
      <c r="I2257" s="125">
        <v>1450645.68</v>
      </c>
      <c r="J2257" s="125">
        <v>0</v>
      </c>
      <c r="K2257" s="126">
        <v>1450645.68</v>
      </c>
      <c r="L2257" s="100" t="s">
        <v>1324</v>
      </c>
    </row>
    <row r="2258" spans="1:12" ht="56.25" customHeight="1">
      <c r="A2258" s="97">
        <v>25</v>
      </c>
      <c r="B2258" s="122" t="s">
        <v>9349</v>
      </c>
      <c r="C2258" s="123">
        <v>42667</v>
      </c>
      <c r="D2258" s="97" t="s">
        <v>15699</v>
      </c>
      <c r="E2258" s="97" t="s">
        <v>1313</v>
      </c>
      <c r="F2258" s="97">
        <v>11454386</v>
      </c>
      <c r="G2258" s="97"/>
      <c r="H2258" s="124" t="s">
        <v>9835</v>
      </c>
      <c r="I2258" s="125">
        <v>768568.45000000007</v>
      </c>
      <c r="J2258" s="125">
        <v>0</v>
      </c>
      <c r="K2258" s="126">
        <v>768568.45000000007</v>
      </c>
      <c r="L2258" s="100" t="s">
        <v>1324</v>
      </c>
    </row>
    <row r="2259" spans="1:12" ht="56.25" customHeight="1">
      <c r="A2259" s="97">
        <v>25</v>
      </c>
      <c r="B2259" s="122" t="s">
        <v>9349</v>
      </c>
      <c r="C2259" s="123">
        <v>42667</v>
      </c>
      <c r="D2259" s="97" t="s">
        <v>15700</v>
      </c>
      <c r="E2259" s="97" t="s">
        <v>1313</v>
      </c>
      <c r="F2259" s="97">
        <v>11454387</v>
      </c>
      <c r="G2259" s="97"/>
      <c r="H2259" s="124" t="s">
        <v>9836</v>
      </c>
      <c r="I2259" s="125">
        <v>1177482.3500000001</v>
      </c>
      <c r="J2259" s="125">
        <v>0</v>
      </c>
      <c r="K2259" s="126">
        <v>1177482.3500000001</v>
      </c>
      <c r="L2259" s="100" t="s">
        <v>1324</v>
      </c>
    </row>
    <row r="2260" spans="1:12" ht="56.25" customHeight="1">
      <c r="A2260" s="97">
        <v>25</v>
      </c>
      <c r="B2260" s="122" t="s">
        <v>9349</v>
      </c>
      <c r="C2260" s="123">
        <v>42667</v>
      </c>
      <c r="D2260" s="97" t="s">
        <v>15701</v>
      </c>
      <c r="E2260" s="97" t="s">
        <v>1313</v>
      </c>
      <c r="F2260" s="97">
        <v>11454388</v>
      </c>
      <c r="G2260" s="97"/>
      <c r="H2260" s="124" t="s">
        <v>9837</v>
      </c>
      <c r="I2260" s="125">
        <v>1281223.96</v>
      </c>
      <c r="J2260" s="125">
        <v>0</v>
      </c>
      <c r="K2260" s="126">
        <v>1281223.96</v>
      </c>
      <c r="L2260" s="100" t="s">
        <v>1324</v>
      </c>
    </row>
    <row r="2261" spans="1:12" ht="56.25" customHeight="1">
      <c r="A2261" s="97">
        <v>25</v>
      </c>
      <c r="B2261" s="122" t="s">
        <v>9349</v>
      </c>
      <c r="C2261" s="123">
        <v>42667</v>
      </c>
      <c r="D2261" s="97" t="s">
        <v>15702</v>
      </c>
      <c r="E2261" s="97" t="s">
        <v>1313</v>
      </c>
      <c r="F2261" s="97">
        <v>11454389</v>
      </c>
      <c r="G2261" s="97"/>
      <c r="H2261" s="124" t="s">
        <v>9838</v>
      </c>
      <c r="I2261" s="125">
        <v>471666.47000000003</v>
      </c>
      <c r="J2261" s="125">
        <v>0</v>
      </c>
      <c r="K2261" s="126">
        <v>471666.47000000003</v>
      </c>
      <c r="L2261" s="100" t="s">
        <v>1324</v>
      </c>
    </row>
    <row r="2262" spans="1:12" ht="56.25" customHeight="1">
      <c r="A2262" s="97">
        <v>25</v>
      </c>
      <c r="B2262" s="122" t="s">
        <v>9349</v>
      </c>
      <c r="C2262" s="123">
        <v>42667</v>
      </c>
      <c r="D2262" s="97" t="s">
        <v>15703</v>
      </c>
      <c r="E2262" s="97" t="s">
        <v>1313</v>
      </c>
      <c r="F2262" s="97">
        <v>11454390</v>
      </c>
      <c r="G2262" s="97"/>
      <c r="H2262" s="124" t="s">
        <v>9839</v>
      </c>
      <c r="I2262" s="125">
        <v>292587</v>
      </c>
      <c r="J2262" s="125">
        <v>0</v>
      </c>
      <c r="K2262" s="126">
        <v>292587</v>
      </c>
      <c r="L2262" s="100" t="s">
        <v>1324</v>
      </c>
    </row>
    <row r="2263" spans="1:12" ht="56.25" customHeight="1">
      <c r="A2263" s="97">
        <v>25</v>
      </c>
      <c r="B2263" s="122" t="s">
        <v>9349</v>
      </c>
      <c r="C2263" s="123">
        <v>42667</v>
      </c>
      <c r="D2263" s="97" t="s">
        <v>15704</v>
      </c>
      <c r="E2263" s="97" t="s">
        <v>1313</v>
      </c>
      <c r="F2263" s="97">
        <v>11454391</v>
      </c>
      <c r="G2263" s="97"/>
      <c r="H2263" s="124" t="s">
        <v>9840</v>
      </c>
      <c r="I2263" s="125">
        <v>1019230.96</v>
      </c>
      <c r="J2263" s="125">
        <v>0</v>
      </c>
      <c r="K2263" s="126">
        <v>1019230.96</v>
      </c>
      <c r="L2263" s="100" t="s">
        <v>1324</v>
      </c>
    </row>
    <row r="2264" spans="1:12" ht="56.25" customHeight="1">
      <c r="A2264" s="97">
        <v>25</v>
      </c>
      <c r="B2264" s="122" t="s">
        <v>9349</v>
      </c>
      <c r="C2264" s="123">
        <v>42667</v>
      </c>
      <c r="D2264" s="97" t="s">
        <v>15705</v>
      </c>
      <c r="E2264" s="97" t="s">
        <v>1313</v>
      </c>
      <c r="F2264" s="97">
        <v>11454393</v>
      </c>
      <c r="G2264" s="97"/>
      <c r="H2264" s="124" t="s">
        <v>9841</v>
      </c>
      <c r="I2264" s="125">
        <v>861559.57000000007</v>
      </c>
      <c r="J2264" s="125">
        <v>0</v>
      </c>
      <c r="K2264" s="126">
        <v>861559.57000000007</v>
      </c>
      <c r="L2264" s="100" t="s">
        <v>1324</v>
      </c>
    </row>
    <row r="2265" spans="1:12" ht="56.25" customHeight="1">
      <c r="A2265" s="97">
        <v>25</v>
      </c>
      <c r="B2265" s="122" t="s">
        <v>9349</v>
      </c>
      <c r="C2265" s="123">
        <v>42667</v>
      </c>
      <c r="D2265" s="97" t="s">
        <v>15706</v>
      </c>
      <c r="E2265" s="97" t="s">
        <v>1313</v>
      </c>
      <c r="F2265" s="97">
        <v>11454394</v>
      </c>
      <c r="G2265" s="97"/>
      <c r="H2265" s="124" t="s">
        <v>9842</v>
      </c>
      <c r="I2265" s="125">
        <v>348830.69</v>
      </c>
      <c r="J2265" s="125">
        <v>0</v>
      </c>
      <c r="K2265" s="126">
        <v>348830.69</v>
      </c>
      <c r="L2265" s="100" t="s">
        <v>1324</v>
      </c>
    </row>
    <row r="2266" spans="1:12" ht="56.25" customHeight="1">
      <c r="A2266" s="97">
        <v>25</v>
      </c>
      <c r="B2266" s="122" t="s">
        <v>9349</v>
      </c>
      <c r="C2266" s="123">
        <v>42667</v>
      </c>
      <c r="D2266" s="97" t="s">
        <v>15719</v>
      </c>
      <c r="E2266" s="97" t="s">
        <v>1313</v>
      </c>
      <c r="F2266" s="97">
        <v>11454396</v>
      </c>
      <c r="G2266" s="97"/>
      <c r="H2266" s="124" t="s">
        <v>9855</v>
      </c>
      <c r="I2266" s="125">
        <v>556008.19000000006</v>
      </c>
      <c r="J2266" s="125">
        <v>0</v>
      </c>
      <c r="K2266" s="126">
        <v>556008.19000000006</v>
      </c>
      <c r="L2266" s="100" t="s">
        <v>1324</v>
      </c>
    </row>
    <row r="2267" spans="1:12" ht="56.25" customHeight="1">
      <c r="A2267" s="97">
        <v>25</v>
      </c>
      <c r="B2267" s="122" t="s">
        <v>9349</v>
      </c>
      <c r="C2267" s="123">
        <v>42667</v>
      </c>
      <c r="D2267" s="97" t="s">
        <v>15718</v>
      </c>
      <c r="E2267" s="97" t="s">
        <v>1313</v>
      </c>
      <c r="F2267" s="97">
        <v>11454397</v>
      </c>
      <c r="G2267" s="97"/>
      <c r="H2267" s="124" t="s">
        <v>9854</v>
      </c>
      <c r="I2267" s="125">
        <v>2819.8</v>
      </c>
      <c r="J2267" s="125">
        <v>0</v>
      </c>
      <c r="K2267" s="126">
        <v>2819.8</v>
      </c>
      <c r="L2267" s="100" t="s">
        <v>1324</v>
      </c>
    </row>
    <row r="2268" spans="1:12" ht="56.25" customHeight="1">
      <c r="A2268" s="97">
        <v>25</v>
      </c>
      <c r="B2268" s="122" t="s">
        <v>9349</v>
      </c>
      <c r="C2268" s="123">
        <v>42667</v>
      </c>
      <c r="D2268" s="97" t="s">
        <v>15717</v>
      </c>
      <c r="E2268" s="97" t="s">
        <v>1313</v>
      </c>
      <c r="F2268" s="97">
        <v>11454399</v>
      </c>
      <c r="G2268" s="97"/>
      <c r="H2268" s="124" t="s">
        <v>9853</v>
      </c>
      <c r="I2268" s="125">
        <v>147954.4</v>
      </c>
      <c r="J2268" s="125">
        <v>0</v>
      </c>
      <c r="K2268" s="126">
        <v>147954.4</v>
      </c>
      <c r="L2268" s="100" t="s">
        <v>1324</v>
      </c>
    </row>
    <row r="2269" spans="1:12" ht="56.25" customHeight="1">
      <c r="A2269" s="97">
        <v>25</v>
      </c>
      <c r="B2269" s="122" t="s">
        <v>9349</v>
      </c>
      <c r="C2269" s="123">
        <v>42667</v>
      </c>
      <c r="D2269" s="97" t="s">
        <v>15716</v>
      </c>
      <c r="E2269" s="97" t="s">
        <v>1313</v>
      </c>
      <c r="F2269" s="97">
        <v>11454401</v>
      </c>
      <c r="G2269" s="97"/>
      <c r="H2269" s="124" t="s">
        <v>9852</v>
      </c>
      <c r="I2269" s="125">
        <v>98030.59</v>
      </c>
      <c r="J2269" s="125">
        <v>0</v>
      </c>
      <c r="K2269" s="126">
        <v>98030.59</v>
      </c>
      <c r="L2269" s="100" t="s">
        <v>1324</v>
      </c>
    </row>
    <row r="2270" spans="1:12" ht="56.25" customHeight="1">
      <c r="A2270" s="97">
        <v>25</v>
      </c>
      <c r="B2270" s="122" t="s">
        <v>9349</v>
      </c>
      <c r="C2270" s="123">
        <v>42667</v>
      </c>
      <c r="D2270" s="97" t="s">
        <v>15715</v>
      </c>
      <c r="E2270" s="97" t="s">
        <v>1313</v>
      </c>
      <c r="F2270" s="97">
        <v>11454403</v>
      </c>
      <c r="G2270" s="97"/>
      <c r="H2270" s="124" t="s">
        <v>9851</v>
      </c>
      <c r="I2270" s="125">
        <v>1057918.21</v>
      </c>
      <c r="J2270" s="125">
        <v>0</v>
      </c>
      <c r="K2270" s="126">
        <v>1057918.21</v>
      </c>
      <c r="L2270" s="100" t="s">
        <v>1324</v>
      </c>
    </row>
    <row r="2271" spans="1:12" ht="56.25" customHeight="1">
      <c r="A2271" s="97">
        <v>25</v>
      </c>
      <c r="B2271" s="122" t="s">
        <v>9349</v>
      </c>
      <c r="C2271" s="123">
        <v>42667</v>
      </c>
      <c r="D2271" s="97" t="s">
        <v>15714</v>
      </c>
      <c r="E2271" s="97" t="s">
        <v>1313</v>
      </c>
      <c r="F2271" s="97">
        <v>11454407</v>
      </c>
      <c r="G2271" s="97"/>
      <c r="H2271" s="124" t="s">
        <v>9850</v>
      </c>
      <c r="I2271" s="125">
        <v>468573.78</v>
      </c>
      <c r="J2271" s="125">
        <v>0</v>
      </c>
      <c r="K2271" s="126">
        <v>468573.78</v>
      </c>
      <c r="L2271" s="100" t="s">
        <v>1324</v>
      </c>
    </row>
    <row r="2272" spans="1:12" ht="56.25" customHeight="1">
      <c r="A2272" s="97">
        <v>25</v>
      </c>
      <c r="B2272" s="122" t="s">
        <v>9349</v>
      </c>
      <c r="C2272" s="123">
        <v>42667</v>
      </c>
      <c r="D2272" s="97" t="s">
        <v>15713</v>
      </c>
      <c r="E2272" s="97" t="s">
        <v>1313</v>
      </c>
      <c r="F2272" s="97">
        <v>11454412</v>
      </c>
      <c r="G2272" s="97"/>
      <c r="H2272" s="124" t="s">
        <v>9849</v>
      </c>
      <c r="I2272" s="125">
        <v>447005.97000000003</v>
      </c>
      <c r="J2272" s="125">
        <v>0</v>
      </c>
      <c r="K2272" s="126">
        <v>447005.97000000003</v>
      </c>
      <c r="L2272" s="100" t="s">
        <v>1324</v>
      </c>
    </row>
    <row r="2273" spans="1:12" ht="56.25" customHeight="1">
      <c r="A2273" s="97">
        <v>25</v>
      </c>
      <c r="B2273" s="122" t="s">
        <v>9349</v>
      </c>
      <c r="C2273" s="123">
        <v>42667</v>
      </c>
      <c r="D2273" s="97" t="s">
        <v>15712</v>
      </c>
      <c r="E2273" s="97" t="s">
        <v>1313</v>
      </c>
      <c r="F2273" s="97">
        <v>11454414</v>
      </c>
      <c r="G2273" s="97"/>
      <c r="H2273" s="124" t="s">
        <v>9848</v>
      </c>
      <c r="I2273" s="125">
        <v>185937.69</v>
      </c>
      <c r="J2273" s="125">
        <v>0</v>
      </c>
      <c r="K2273" s="126">
        <v>185937.69</v>
      </c>
      <c r="L2273" s="100" t="s">
        <v>1324</v>
      </c>
    </row>
    <row r="2274" spans="1:12" ht="56.25" customHeight="1">
      <c r="A2274" s="97">
        <v>25</v>
      </c>
      <c r="B2274" s="122" t="s">
        <v>9349</v>
      </c>
      <c r="C2274" s="123">
        <v>42667</v>
      </c>
      <c r="D2274" s="97" t="s">
        <v>15711</v>
      </c>
      <c r="E2274" s="97" t="s">
        <v>1313</v>
      </c>
      <c r="F2274" s="97">
        <v>11454415</v>
      </c>
      <c r="G2274" s="97"/>
      <c r="H2274" s="124" t="s">
        <v>9847</v>
      </c>
      <c r="I2274" s="125">
        <v>186639.31</v>
      </c>
      <c r="J2274" s="125">
        <v>0</v>
      </c>
      <c r="K2274" s="126">
        <v>186639.31</v>
      </c>
      <c r="L2274" s="100" t="s">
        <v>1324</v>
      </c>
    </row>
    <row r="2275" spans="1:12" ht="56.25" customHeight="1">
      <c r="A2275" s="97">
        <v>25</v>
      </c>
      <c r="B2275" s="122" t="s">
        <v>9349</v>
      </c>
      <c r="C2275" s="123">
        <v>42667</v>
      </c>
      <c r="D2275" s="97" t="s">
        <v>15710</v>
      </c>
      <c r="E2275" s="97" t="s">
        <v>1313</v>
      </c>
      <c r="F2275" s="97">
        <v>11454416</v>
      </c>
      <c r="G2275" s="97"/>
      <c r="H2275" s="124" t="s">
        <v>9846</v>
      </c>
      <c r="I2275" s="125">
        <v>186639.31</v>
      </c>
      <c r="J2275" s="125">
        <v>0</v>
      </c>
      <c r="K2275" s="126">
        <v>186639.31</v>
      </c>
      <c r="L2275" s="100" t="s">
        <v>1324</v>
      </c>
    </row>
    <row r="2276" spans="1:12" ht="56.25" customHeight="1">
      <c r="A2276" s="97">
        <v>25</v>
      </c>
      <c r="B2276" s="122" t="s">
        <v>9349</v>
      </c>
      <c r="C2276" s="123">
        <v>42667</v>
      </c>
      <c r="D2276" s="97" t="s">
        <v>15709</v>
      </c>
      <c r="E2276" s="97" t="s">
        <v>1313</v>
      </c>
      <c r="F2276" s="97">
        <v>11454405</v>
      </c>
      <c r="G2276" s="97"/>
      <c r="H2276" s="124" t="s">
        <v>9845</v>
      </c>
      <c r="I2276" s="125">
        <v>454519.88</v>
      </c>
      <c r="J2276" s="125">
        <v>0</v>
      </c>
      <c r="K2276" s="126">
        <v>454519.88</v>
      </c>
      <c r="L2276" s="100" t="s">
        <v>1324</v>
      </c>
    </row>
    <row r="2277" spans="1:12" ht="56.25" customHeight="1">
      <c r="A2277" s="97">
        <v>25</v>
      </c>
      <c r="B2277" s="122" t="s">
        <v>9349</v>
      </c>
      <c r="C2277" s="123">
        <v>42667</v>
      </c>
      <c r="D2277" s="97" t="s">
        <v>15708</v>
      </c>
      <c r="E2277" s="97" t="s">
        <v>1313</v>
      </c>
      <c r="F2277" s="97">
        <v>11454409</v>
      </c>
      <c r="G2277" s="97"/>
      <c r="H2277" s="124" t="s">
        <v>9844</v>
      </c>
      <c r="I2277" s="125">
        <v>2076157.63</v>
      </c>
      <c r="J2277" s="125">
        <v>0</v>
      </c>
      <c r="K2277" s="126">
        <v>2076157.63</v>
      </c>
      <c r="L2277" s="100" t="s">
        <v>1324</v>
      </c>
    </row>
    <row r="2278" spans="1:12" ht="56.25" customHeight="1">
      <c r="A2278" s="97">
        <v>25</v>
      </c>
      <c r="B2278" s="122" t="s">
        <v>9349</v>
      </c>
      <c r="C2278" s="123">
        <v>42667</v>
      </c>
      <c r="D2278" s="97" t="s">
        <v>15707</v>
      </c>
      <c r="E2278" s="97" t="s">
        <v>1313</v>
      </c>
      <c r="F2278" s="97">
        <v>11485228</v>
      </c>
      <c r="G2278" s="97"/>
      <c r="H2278" s="124" t="s">
        <v>9843</v>
      </c>
      <c r="I2278" s="125">
        <v>695142.17</v>
      </c>
      <c r="J2278" s="125">
        <v>0</v>
      </c>
      <c r="K2278" s="126">
        <v>695142.17</v>
      </c>
      <c r="L2278" s="100" t="s">
        <v>1324</v>
      </c>
    </row>
    <row r="2279" spans="1:12" ht="56.25" customHeight="1">
      <c r="A2279" s="97">
        <v>25</v>
      </c>
      <c r="B2279" s="122" t="s">
        <v>9349</v>
      </c>
      <c r="C2279" s="123">
        <v>42667</v>
      </c>
      <c r="D2279" s="97" t="s">
        <v>15694</v>
      </c>
      <c r="E2279" s="97" t="s">
        <v>1313</v>
      </c>
      <c r="F2279" s="97">
        <v>11485230</v>
      </c>
      <c r="G2279" s="97"/>
      <c r="H2279" s="124" t="s">
        <v>9830</v>
      </c>
      <c r="I2279" s="125">
        <v>514393.28</v>
      </c>
      <c r="J2279" s="125">
        <v>0</v>
      </c>
      <c r="K2279" s="126">
        <v>514393.28</v>
      </c>
      <c r="L2279" s="100" t="s">
        <v>1324</v>
      </c>
    </row>
    <row r="2280" spans="1:12" ht="56.25" customHeight="1">
      <c r="A2280" s="97">
        <v>25</v>
      </c>
      <c r="B2280" s="122" t="s">
        <v>9349</v>
      </c>
      <c r="C2280" s="123">
        <v>42667</v>
      </c>
      <c r="D2280" s="97" t="s">
        <v>15695</v>
      </c>
      <c r="E2280" s="97" t="s">
        <v>1313</v>
      </c>
      <c r="F2280" s="97">
        <v>11485232</v>
      </c>
      <c r="G2280" s="97"/>
      <c r="H2280" s="124" t="s">
        <v>9831</v>
      </c>
      <c r="I2280" s="125">
        <v>1361874.94</v>
      </c>
      <c r="J2280" s="125">
        <v>0</v>
      </c>
      <c r="K2280" s="126">
        <v>1361874.94</v>
      </c>
      <c r="L2280" s="100" t="s">
        <v>1324</v>
      </c>
    </row>
    <row r="2281" spans="1:12" ht="56.25" customHeight="1">
      <c r="A2281" s="97">
        <v>25</v>
      </c>
      <c r="B2281" s="122" t="s">
        <v>9349</v>
      </c>
      <c r="C2281" s="123">
        <v>42667</v>
      </c>
      <c r="D2281" s="97" t="s">
        <v>15696</v>
      </c>
      <c r="E2281" s="97" t="s">
        <v>1313</v>
      </c>
      <c r="F2281" s="97">
        <v>11485234</v>
      </c>
      <c r="G2281" s="97"/>
      <c r="H2281" s="124" t="s">
        <v>9832</v>
      </c>
      <c r="I2281" s="125">
        <v>334334.40000000002</v>
      </c>
      <c r="J2281" s="125">
        <v>0</v>
      </c>
      <c r="K2281" s="126">
        <v>334334.40000000002</v>
      </c>
      <c r="L2281" s="100" t="s">
        <v>1324</v>
      </c>
    </row>
    <row r="2282" spans="1:12" ht="56.25" customHeight="1">
      <c r="A2282" s="97">
        <v>25</v>
      </c>
      <c r="B2282" s="122" t="s">
        <v>9349</v>
      </c>
      <c r="C2282" s="123">
        <v>42667</v>
      </c>
      <c r="D2282" s="97" t="s">
        <v>15633</v>
      </c>
      <c r="E2282" s="97" t="s">
        <v>6</v>
      </c>
      <c r="F2282" s="97">
        <v>867929</v>
      </c>
      <c r="G2282" s="97"/>
      <c r="H2282" s="124" t="s">
        <v>9775</v>
      </c>
      <c r="I2282" s="125">
        <v>0</v>
      </c>
      <c r="J2282" s="125">
        <v>280</v>
      </c>
      <c r="K2282" s="126">
        <v>280</v>
      </c>
      <c r="L2282" s="100" t="s">
        <v>1324</v>
      </c>
    </row>
    <row r="2283" spans="1:12" ht="56.25" customHeight="1">
      <c r="A2283" s="97">
        <v>25</v>
      </c>
      <c r="B2283" s="122" t="s">
        <v>9349</v>
      </c>
      <c r="C2283" s="123">
        <v>42668</v>
      </c>
      <c r="D2283" s="97" t="s">
        <v>15726</v>
      </c>
      <c r="E2283" s="97" t="s">
        <v>1313</v>
      </c>
      <c r="F2283" s="97">
        <v>11485226</v>
      </c>
      <c r="G2283" s="97"/>
      <c r="H2283" s="124" t="s">
        <v>9862</v>
      </c>
      <c r="I2283" s="125">
        <v>429989.05</v>
      </c>
      <c r="J2283" s="125">
        <v>0</v>
      </c>
      <c r="K2283" s="126">
        <v>429989.05</v>
      </c>
      <c r="L2283" s="100" t="s">
        <v>1324</v>
      </c>
    </row>
    <row r="2284" spans="1:12" ht="56.25" customHeight="1">
      <c r="A2284" s="97">
        <v>25</v>
      </c>
      <c r="B2284" s="122" t="s">
        <v>9349</v>
      </c>
      <c r="C2284" s="123">
        <v>42668</v>
      </c>
      <c r="D2284" s="97" t="s">
        <v>15727</v>
      </c>
      <c r="E2284" s="97" t="s">
        <v>1313</v>
      </c>
      <c r="F2284" s="97">
        <v>11498232</v>
      </c>
      <c r="G2284" s="97"/>
      <c r="H2284" s="124" t="s">
        <v>9863</v>
      </c>
      <c r="I2284" s="125">
        <v>978997.03</v>
      </c>
      <c r="J2284" s="125">
        <v>0</v>
      </c>
      <c r="K2284" s="126">
        <v>978997.03</v>
      </c>
      <c r="L2284" s="100" t="s">
        <v>1324</v>
      </c>
    </row>
    <row r="2285" spans="1:12" ht="56.25" customHeight="1">
      <c r="A2285" s="97">
        <v>25</v>
      </c>
      <c r="B2285" s="122" t="s">
        <v>9349</v>
      </c>
      <c r="C2285" s="123">
        <v>42668</v>
      </c>
      <c r="D2285" s="97" t="s">
        <v>15728</v>
      </c>
      <c r="E2285" s="97" t="s">
        <v>1313</v>
      </c>
      <c r="F2285" s="97">
        <v>11485242</v>
      </c>
      <c r="G2285" s="97"/>
      <c r="H2285" s="124" t="s">
        <v>9864</v>
      </c>
      <c r="I2285" s="125">
        <v>1754251.08</v>
      </c>
      <c r="J2285" s="125">
        <v>0</v>
      </c>
      <c r="K2285" s="126">
        <v>1754251.08</v>
      </c>
      <c r="L2285" s="100" t="s">
        <v>1324</v>
      </c>
    </row>
    <row r="2286" spans="1:12" ht="56.25" customHeight="1">
      <c r="A2286" s="97">
        <v>25</v>
      </c>
      <c r="B2286" s="122" t="s">
        <v>9349</v>
      </c>
      <c r="C2286" s="123">
        <v>42668</v>
      </c>
      <c r="D2286" s="97" t="s">
        <v>15729</v>
      </c>
      <c r="E2286" s="97" t="s">
        <v>1313</v>
      </c>
      <c r="F2286" s="97">
        <v>11485241</v>
      </c>
      <c r="G2286" s="97"/>
      <c r="H2286" s="124" t="s">
        <v>9865</v>
      </c>
      <c r="I2286" s="125">
        <v>146245.46</v>
      </c>
      <c r="J2286" s="125">
        <v>0</v>
      </c>
      <c r="K2286" s="126">
        <v>146245.46</v>
      </c>
      <c r="L2286" s="100" t="s">
        <v>1324</v>
      </c>
    </row>
    <row r="2287" spans="1:12" ht="56.25" customHeight="1">
      <c r="A2287" s="97">
        <v>25</v>
      </c>
      <c r="B2287" s="122" t="s">
        <v>9349</v>
      </c>
      <c r="C2287" s="123">
        <v>42668</v>
      </c>
      <c r="D2287" s="97" t="s">
        <v>15730</v>
      </c>
      <c r="E2287" s="97" t="s">
        <v>1313</v>
      </c>
      <c r="F2287" s="97">
        <v>11485240</v>
      </c>
      <c r="G2287" s="97"/>
      <c r="H2287" s="124" t="s">
        <v>9866</v>
      </c>
      <c r="I2287" s="125">
        <v>1773974.06</v>
      </c>
      <c r="J2287" s="125">
        <v>0</v>
      </c>
      <c r="K2287" s="126">
        <v>1773974.06</v>
      </c>
      <c r="L2287" s="100" t="s">
        <v>1324</v>
      </c>
    </row>
    <row r="2288" spans="1:12" ht="56.25" customHeight="1">
      <c r="A2288" s="97">
        <v>25</v>
      </c>
      <c r="B2288" s="122" t="s">
        <v>9349</v>
      </c>
      <c r="C2288" s="123">
        <v>42668</v>
      </c>
      <c r="D2288" s="97" t="s">
        <v>15731</v>
      </c>
      <c r="E2288" s="97" t="s">
        <v>1313</v>
      </c>
      <c r="F2288" s="97">
        <v>11485237</v>
      </c>
      <c r="G2288" s="97"/>
      <c r="H2288" s="124" t="s">
        <v>9867</v>
      </c>
      <c r="I2288" s="125">
        <v>805857.41</v>
      </c>
      <c r="J2288" s="125">
        <v>0</v>
      </c>
      <c r="K2288" s="126">
        <v>805857.41</v>
      </c>
      <c r="L2288" s="100" t="s">
        <v>1324</v>
      </c>
    </row>
    <row r="2289" spans="1:12" ht="56.25" customHeight="1">
      <c r="A2289" s="97">
        <v>25</v>
      </c>
      <c r="B2289" s="122" t="s">
        <v>9349</v>
      </c>
      <c r="C2289" s="123">
        <v>42668</v>
      </c>
      <c r="D2289" s="97" t="s">
        <v>15732</v>
      </c>
      <c r="E2289" s="97" t="s">
        <v>1313</v>
      </c>
      <c r="F2289" s="97">
        <v>11485236</v>
      </c>
      <c r="G2289" s="97"/>
      <c r="H2289" s="124" t="s">
        <v>9868</v>
      </c>
      <c r="I2289" s="125">
        <v>400000</v>
      </c>
      <c r="J2289" s="125">
        <v>0</v>
      </c>
      <c r="K2289" s="126">
        <v>400000</v>
      </c>
      <c r="L2289" s="100" t="s">
        <v>1324</v>
      </c>
    </row>
    <row r="2290" spans="1:12" ht="56.25" customHeight="1">
      <c r="A2290" s="97">
        <v>25</v>
      </c>
      <c r="B2290" s="122" t="s">
        <v>9349</v>
      </c>
      <c r="C2290" s="123">
        <v>42668</v>
      </c>
      <c r="D2290" s="97" t="s">
        <v>15733</v>
      </c>
      <c r="E2290" s="97" t="s">
        <v>1313</v>
      </c>
      <c r="F2290" s="97">
        <v>11485235</v>
      </c>
      <c r="G2290" s="97"/>
      <c r="H2290" s="124" t="s">
        <v>9869</v>
      </c>
      <c r="I2290" s="125">
        <v>611199.11</v>
      </c>
      <c r="J2290" s="125">
        <v>0</v>
      </c>
      <c r="K2290" s="126">
        <v>611199.11</v>
      </c>
      <c r="L2290" s="100" t="s">
        <v>1324</v>
      </c>
    </row>
    <row r="2291" spans="1:12" ht="56.25" customHeight="1">
      <c r="A2291" s="97">
        <v>25</v>
      </c>
      <c r="B2291" s="122" t="s">
        <v>9349</v>
      </c>
      <c r="C2291" s="123">
        <v>42668</v>
      </c>
      <c r="D2291" s="97" t="s">
        <v>15734</v>
      </c>
      <c r="E2291" s="97" t="s">
        <v>1313</v>
      </c>
      <c r="F2291" s="97">
        <v>11485231</v>
      </c>
      <c r="G2291" s="97"/>
      <c r="H2291" s="124" t="s">
        <v>9870</v>
      </c>
      <c r="I2291" s="125">
        <v>2077031.21</v>
      </c>
      <c r="J2291" s="125">
        <v>0</v>
      </c>
      <c r="K2291" s="126">
        <v>2077031.21</v>
      </c>
      <c r="L2291" s="100" t="s">
        <v>1324</v>
      </c>
    </row>
    <row r="2292" spans="1:12" ht="56.25" customHeight="1">
      <c r="A2292" s="97">
        <v>25</v>
      </c>
      <c r="B2292" s="122" t="s">
        <v>9349</v>
      </c>
      <c r="C2292" s="123">
        <v>42668</v>
      </c>
      <c r="D2292" s="97" t="s">
        <v>15735</v>
      </c>
      <c r="E2292" s="97" t="s">
        <v>1313</v>
      </c>
      <c r="F2292" s="97">
        <v>11485229</v>
      </c>
      <c r="G2292" s="97"/>
      <c r="H2292" s="124" t="s">
        <v>9871</v>
      </c>
      <c r="I2292" s="125">
        <v>1484771.89</v>
      </c>
      <c r="J2292" s="125">
        <v>0</v>
      </c>
      <c r="K2292" s="126">
        <v>1484771.89</v>
      </c>
      <c r="L2292" s="100" t="s">
        <v>1324</v>
      </c>
    </row>
    <row r="2293" spans="1:12" ht="56.25" customHeight="1">
      <c r="A2293" s="97">
        <v>25</v>
      </c>
      <c r="B2293" s="122" t="s">
        <v>9349</v>
      </c>
      <c r="C2293" s="123">
        <v>42668</v>
      </c>
      <c r="D2293" s="97" t="s">
        <v>15736</v>
      </c>
      <c r="E2293" s="97" t="s">
        <v>1313</v>
      </c>
      <c r="F2293" s="97">
        <v>11485227</v>
      </c>
      <c r="G2293" s="97"/>
      <c r="H2293" s="124" t="s">
        <v>9872</v>
      </c>
      <c r="I2293" s="125">
        <v>300042.68</v>
      </c>
      <c r="J2293" s="125">
        <v>0</v>
      </c>
      <c r="K2293" s="126">
        <v>300042.68</v>
      </c>
      <c r="L2293" s="100" t="s">
        <v>1324</v>
      </c>
    </row>
    <row r="2294" spans="1:12" ht="56.25" customHeight="1">
      <c r="A2294" s="97">
        <v>25</v>
      </c>
      <c r="B2294" s="122" t="s">
        <v>9349</v>
      </c>
      <c r="C2294" s="123">
        <v>42668</v>
      </c>
      <c r="D2294" s="97" t="s">
        <v>15737</v>
      </c>
      <c r="E2294" s="97" t="s">
        <v>1313</v>
      </c>
      <c r="F2294" s="97">
        <v>11485225</v>
      </c>
      <c r="G2294" s="97"/>
      <c r="H2294" s="124" t="s">
        <v>9873</v>
      </c>
      <c r="I2294" s="125">
        <v>521783.35000000003</v>
      </c>
      <c r="J2294" s="125">
        <v>0</v>
      </c>
      <c r="K2294" s="126">
        <v>521783.35000000003</v>
      </c>
      <c r="L2294" s="100" t="s">
        <v>1324</v>
      </c>
    </row>
    <row r="2295" spans="1:12" ht="56.25" customHeight="1">
      <c r="A2295" s="97">
        <v>25</v>
      </c>
      <c r="B2295" s="122" t="s">
        <v>9349</v>
      </c>
      <c r="C2295" s="123">
        <v>42668</v>
      </c>
      <c r="D2295" s="97" t="s">
        <v>15738</v>
      </c>
      <c r="E2295" s="97" t="s">
        <v>1313</v>
      </c>
      <c r="F2295" s="97">
        <v>11485223</v>
      </c>
      <c r="G2295" s="97"/>
      <c r="H2295" s="124" t="s">
        <v>9874</v>
      </c>
      <c r="I2295" s="125">
        <v>420156.2</v>
      </c>
      <c r="J2295" s="125">
        <v>0</v>
      </c>
      <c r="K2295" s="126">
        <v>420156.2</v>
      </c>
      <c r="L2295" s="100" t="s">
        <v>1324</v>
      </c>
    </row>
    <row r="2296" spans="1:12" ht="56.25" customHeight="1">
      <c r="A2296" s="97">
        <v>25</v>
      </c>
      <c r="B2296" s="122" t="s">
        <v>9349</v>
      </c>
      <c r="C2296" s="123">
        <v>42668</v>
      </c>
      <c r="D2296" s="97" t="s">
        <v>15739</v>
      </c>
      <c r="E2296" s="97" t="s">
        <v>1313</v>
      </c>
      <c r="F2296" s="97">
        <v>11485224</v>
      </c>
      <c r="G2296" s="97"/>
      <c r="H2296" s="124" t="s">
        <v>9875</v>
      </c>
      <c r="I2296" s="125">
        <v>139526.29999999999</v>
      </c>
      <c r="J2296" s="125">
        <v>0</v>
      </c>
      <c r="K2296" s="126">
        <v>139526.29999999999</v>
      </c>
      <c r="L2296" s="100" t="s">
        <v>1324</v>
      </c>
    </row>
    <row r="2297" spans="1:12" ht="56.25" customHeight="1">
      <c r="A2297" s="97">
        <v>25</v>
      </c>
      <c r="B2297" s="122" t="s">
        <v>9349</v>
      </c>
      <c r="C2297" s="123">
        <v>42668</v>
      </c>
      <c r="D2297" s="97" t="s">
        <v>15740</v>
      </c>
      <c r="E2297" s="97" t="s">
        <v>1313</v>
      </c>
      <c r="F2297" s="97">
        <v>11485222</v>
      </c>
      <c r="G2297" s="97"/>
      <c r="H2297" s="124" t="s">
        <v>9876</v>
      </c>
      <c r="I2297" s="125">
        <v>511958.7</v>
      </c>
      <c r="J2297" s="125">
        <v>0</v>
      </c>
      <c r="K2297" s="126">
        <v>511958.7</v>
      </c>
      <c r="L2297" s="100" t="s">
        <v>1324</v>
      </c>
    </row>
    <row r="2298" spans="1:12" ht="56.25" customHeight="1">
      <c r="A2298" s="97">
        <v>25</v>
      </c>
      <c r="B2298" s="122" t="s">
        <v>9349</v>
      </c>
      <c r="C2298" s="123">
        <v>42669</v>
      </c>
      <c r="D2298" s="97" t="s">
        <v>15751</v>
      </c>
      <c r="E2298" s="97" t="s">
        <v>1313</v>
      </c>
      <c r="F2298" s="97">
        <v>11527446</v>
      </c>
      <c r="G2298" s="97"/>
      <c r="H2298" s="124" t="s">
        <v>9885</v>
      </c>
      <c r="I2298" s="125">
        <v>410340.45</v>
      </c>
      <c r="J2298" s="125">
        <v>0</v>
      </c>
      <c r="K2298" s="126">
        <v>410340.45</v>
      </c>
      <c r="L2298" s="100" t="s">
        <v>1324</v>
      </c>
    </row>
    <row r="2299" spans="1:12" ht="56.25" customHeight="1">
      <c r="A2299" s="97">
        <v>25</v>
      </c>
      <c r="B2299" s="122" t="s">
        <v>9349</v>
      </c>
      <c r="C2299" s="123">
        <v>42669</v>
      </c>
      <c r="D2299" s="97" t="s">
        <v>15752</v>
      </c>
      <c r="E2299" s="97" t="s">
        <v>1313</v>
      </c>
      <c r="F2299" s="97">
        <v>11527504</v>
      </c>
      <c r="G2299" s="97"/>
      <c r="H2299" s="124" t="s">
        <v>9886</v>
      </c>
      <c r="I2299" s="125">
        <v>562675.02</v>
      </c>
      <c r="J2299" s="125">
        <v>0</v>
      </c>
      <c r="K2299" s="126">
        <v>562675.02</v>
      </c>
      <c r="L2299" s="100" t="s">
        <v>1324</v>
      </c>
    </row>
    <row r="2300" spans="1:12" ht="56.25" customHeight="1">
      <c r="A2300" s="97">
        <v>25</v>
      </c>
      <c r="B2300" s="122" t="s">
        <v>9349</v>
      </c>
      <c r="C2300" s="123">
        <v>42669</v>
      </c>
      <c r="D2300" s="97" t="s">
        <v>15753</v>
      </c>
      <c r="E2300" s="97" t="s">
        <v>1313</v>
      </c>
      <c r="F2300" s="97">
        <v>11528140</v>
      </c>
      <c r="G2300" s="97"/>
      <c r="H2300" s="124" t="s">
        <v>9887</v>
      </c>
      <c r="I2300" s="125">
        <v>455664.11</v>
      </c>
      <c r="J2300" s="125">
        <v>0</v>
      </c>
      <c r="K2300" s="126">
        <v>455664.11</v>
      </c>
      <c r="L2300" s="100" t="s">
        <v>1324</v>
      </c>
    </row>
    <row r="2301" spans="1:12" ht="56.25" customHeight="1">
      <c r="A2301" s="97">
        <v>25</v>
      </c>
      <c r="B2301" s="122" t="s">
        <v>9349</v>
      </c>
      <c r="C2301" s="123">
        <v>42669</v>
      </c>
      <c r="D2301" s="97" t="s">
        <v>15754</v>
      </c>
      <c r="E2301" s="97" t="s">
        <v>1313</v>
      </c>
      <c r="F2301" s="97">
        <v>11528382</v>
      </c>
      <c r="G2301" s="97"/>
      <c r="H2301" s="124" t="s">
        <v>9888</v>
      </c>
      <c r="I2301" s="125">
        <v>815249.38</v>
      </c>
      <c r="J2301" s="125">
        <v>0</v>
      </c>
      <c r="K2301" s="126">
        <v>815249.38</v>
      </c>
      <c r="L2301" s="100" t="s">
        <v>1324</v>
      </c>
    </row>
    <row r="2302" spans="1:12" ht="56.25" customHeight="1">
      <c r="A2302" s="97">
        <v>25</v>
      </c>
      <c r="B2302" s="122" t="s">
        <v>9349</v>
      </c>
      <c r="C2302" s="123">
        <v>42669</v>
      </c>
      <c r="D2302" s="97" t="s">
        <v>15755</v>
      </c>
      <c r="E2302" s="97" t="s">
        <v>1313</v>
      </c>
      <c r="F2302" s="97">
        <v>11528393</v>
      </c>
      <c r="G2302" s="97"/>
      <c r="H2302" s="124" t="s">
        <v>9889</v>
      </c>
      <c r="I2302" s="125">
        <v>1528634.84</v>
      </c>
      <c r="J2302" s="125">
        <v>0</v>
      </c>
      <c r="K2302" s="126">
        <v>1528634.84</v>
      </c>
      <c r="L2302" s="100" t="s">
        <v>1324</v>
      </c>
    </row>
    <row r="2303" spans="1:12" ht="56.25" customHeight="1">
      <c r="A2303" s="97">
        <v>25</v>
      </c>
      <c r="B2303" s="122" t="s">
        <v>9349</v>
      </c>
      <c r="C2303" s="123">
        <v>42669</v>
      </c>
      <c r="D2303" s="97" t="s">
        <v>15756</v>
      </c>
      <c r="E2303" s="97" t="s">
        <v>1313</v>
      </c>
      <c r="F2303" s="97">
        <v>11529457</v>
      </c>
      <c r="G2303" s="97"/>
      <c r="H2303" s="124" t="s">
        <v>9890</v>
      </c>
      <c r="I2303" s="125">
        <v>1500799.99</v>
      </c>
      <c r="J2303" s="125">
        <v>0</v>
      </c>
      <c r="K2303" s="126">
        <v>1500799.99</v>
      </c>
      <c r="L2303" s="100" t="s">
        <v>1324</v>
      </c>
    </row>
    <row r="2304" spans="1:12" ht="56.25" customHeight="1">
      <c r="A2304" s="97">
        <v>25</v>
      </c>
      <c r="B2304" s="122" t="s">
        <v>9353</v>
      </c>
      <c r="C2304" s="123">
        <v>42671</v>
      </c>
      <c r="D2304" s="97" t="s">
        <v>15897</v>
      </c>
      <c r="E2304" s="97" t="s">
        <v>15</v>
      </c>
      <c r="F2304" s="97">
        <v>996</v>
      </c>
      <c r="G2304" s="97"/>
      <c r="H2304" s="124" t="s">
        <v>9925</v>
      </c>
      <c r="I2304" s="125">
        <v>368.3</v>
      </c>
      <c r="J2304" s="125">
        <v>0</v>
      </c>
      <c r="K2304" s="126">
        <v>368.3</v>
      </c>
      <c r="L2304" s="100" t="s">
        <v>1324</v>
      </c>
    </row>
    <row r="2305" spans="1:12" ht="56.25" customHeight="1">
      <c r="A2305" s="97">
        <v>25</v>
      </c>
      <c r="B2305" s="122" t="s">
        <v>9353</v>
      </c>
      <c r="C2305" s="123">
        <v>42671</v>
      </c>
      <c r="D2305" s="97" t="s">
        <v>15895</v>
      </c>
      <c r="E2305" s="97" t="s">
        <v>15</v>
      </c>
      <c r="F2305" s="97">
        <v>998</v>
      </c>
      <c r="G2305" s="97"/>
      <c r="H2305" s="124" t="s">
        <v>9923</v>
      </c>
      <c r="I2305" s="125">
        <v>272.61</v>
      </c>
      <c r="J2305" s="125">
        <v>0</v>
      </c>
      <c r="K2305" s="126">
        <v>272.61</v>
      </c>
      <c r="L2305" s="100" t="s">
        <v>1324</v>
      </c>
    </row>
    <row r="2306" spans="1:12" ht="56.25" customHeight="1">
      <c r="A2306" s="97">
        <v>25</v>
      </c>
      <c r="B2306" s="122" t="s">
        <v>9353</v>
      </c>
      <c r="C2306" s="123">
        <v>42671</v>
      </c>
      <c r="D2306" s="97" t="s">
        <v>15916</v>
      </c>
      <c r="E2306" s="97" t="s">
        <v>15</v>
      </c>
      <c r="F2306" s="97">
        <v>997</v>
      </c>
      <c r="G2306" s="97"/>
      <c r="H2306" s="124" t="s">
        <v>9943</v>
      </c>
      <c r="I2306" s="125">
        <v>827.38</v>
      </c>
      <c r="J2306" s="125">
        <v>0</v>
      </c>
      <c r="K2306" s="126">
        <v>827.38</v>
      </c>
      <c r="L2306" s="100" t="s">
        <v>1324</v>
      </c>
    </row>
    <row r="2307" spans="1:12" ht="56.25" customHeight="1">
      <c r="A2307" s="97">
        <v>25</v>
      </c>
      <c r="B2307" s="122" t="s">
        <v>9349</v>
      </c>
      <c r="C2307" s="123">
        <v>42671</v>
      </c>
      <c r="D2307" s="97" t="s">
        <v>15911</v>
      </c>
      <c r="E2307" s="97" t="s">
        <v>1313</v>
      </c>
      <c r="F2307" s="97">
        <v>11543845</v>
      </c>
      <c r="G2307" s="97"/>
      <c r="H2307" s="124" t="s">
        <v>9938</v>
      </c>
      <c r="I2307" s="125">
        <v>938972.52</v>
      </c>
      <c r="J2307" s="125">
        <v>0</v>
      </c>
      <c r="K2307" s="126">
        <v>938972.52</v>
      </c>
      <c r="L2307" s="100" t="s">
        <v>1324</v>
      </c>
    </row>
    <row r="2308" spans="1:12" ht="56.25" customHeight="1">
      <c r="A2308" s="97">
        <v>25</v>
      </c>
      <c r="B2308" s="122" t="s">
        <v>9349</v>
      </c>
      <c r="C2308" s="123">
        <v>42671</v>
      </c>
      <c r="D2308" s="97" t="s">
        <v>15910</v>
      </c>
      <c r="E2308" s="97" t="s">
        <v>1313</v>
      </c>
      <c r="F2308" s="97">
        <v>11543813</v>
      </c>
      <c r="G2308" s="97"/>
      <c r="H2308" s="124" t="s">
        <v>9937</v>
      </c>
      <c r="I2308" s="125">
        <v>831127.51</v>
      </c>
      <c r="J2308" s="125">
        <v>0</v>
      </c>
      <c r="K2308" s="126">
        <v>831127.51</v>
      </c>
      <c r="L2308" s="100" t="s">
        <v>1324</v>
      </c>
    </row>
    <row r="2309" spans="1:12" ht="56.25" customHeight="1">
      <c r="A2309" s="97">
        <v>25</v>
      </c>
      <c r="B2309" s="122" t="s">
        <v>9349</v>
      </c>
      <c r="C2309" s="123">
        <v>42671</v>
      </c>
      <c r="D2309" s="97" t="s">
        <v>15909</v>
      </c>
      <c r="E2309" s="97" t="s">
        <v>1313</v>
      </c>
      <c r="F2309" s="97">
        <v>11530615</v>
      </c>
      <c r="G2309" s="97"/>
      <c r="H2309" s="124" t="s">
        <v>9936</v>
      </c>
      <c r="I2309" s="125">
        <v>31755.71</v>
      </c>
      <c r="J2309" s="125">
        <v>0</v>
      </c>
      <c r="K2309" s="126">
        <v>31755.71</v>
      </c>
      <c r="L2309" s="100" t="s">
        <v>1324</v>
      </c>
    </row>
    <row r="2310" spans="1:12" ht="56.25" customHeight="1">
      <c r="A2310" s="97">
        <v>25</v>
      </c>
      <c r="B2310" s="122" t="s">
        <v>9349</v>
      </c>
      <c r="C2310" s="123">
        <v>42671</v>
      </c>
      <c r="D2310" s="97" t="s">
        <v>15908</v>
      </c>
      <c r="E2310" s="97" t="s">
        <v>1313</v>
      </c>
      <c r="F2310" s="97">
        <v>11498241</v>
      </c>
      <c r="G2310" s="97"/>
      <c r="H2310" s="124" t="s">
        <v>9935</v>
      </c>
      <c r="I2310" s="125">
        <v>1507841.46</v>
      </c>
      <c r="J2310" s="125">
        <v>0</v>
      </c>
      <c r="K2310" s="126">
        <v>1507841.46</v>
      </c>
      <c r="L2310" s="100" t="s">
        <v>1324</v>
      </c>
    </row>
    <row r="2311" spans="1:12" ht="56.25" customHeight="1">
      <c r="A2311" s="97">
        <v>25</v>
      </c>
      <c r="B2311" s="122" t="s">
        <v>9349</v>
      </c>
      <c r="C2311" s="123">
        <v>42671</v>
      </c>
      <c r="D2311" s="97" t="s">
        <v>15907</v>
      </c>
      <c r="E2311" s="97" t="s">
        <v>1313</v>
      </c>
      <c r="F2311" s="97">
        <v>11498269</v>
      </c>
      <c r="G2311" s="97"/>
      <c r="H2311" s="124" t="s">
        <v>9934</v>
      </c>
      <c r="I2311" s="125">
        <v>433004.3</v>
      </c>
      <c r="J2311" s="125">
        <v>0</v>
      </c>
      <c r="K2311" s="126">
        <v>433004.3</v>
      </c>
      <c r="L2311" s="100" t="s">
        <v>1324</v>
      </c>
    </row>
    <row r="2312" spans="1:12" ht="56.25" customHeight="1">
      <c r="A2312" s="97">
        <v>25</v>
      </c>
      <c r="B2312" s="122" t="s">
        <v>9349</v>
      </c>
      <c r="C2312" s="123">
        <v>42671</v>
      </c>
      <c r="D2312" s="97" t="s">
        <v>15906</v>
      </c>
      <c r="E2312" s="97" t="s">
        <v>1313</v>
      </c>
      <c r="F2312" s="97">
        <v>11528424</v>
      </c>
      <c r="G2312" s="97"/>
      <c r="H2312" s="124" t="s">
        <v>9933</v>
      </c>
      <c r="I2312" s="125">
        <v>159598.88</v>
      </c>
      <c r="J2312" s="125">
        <v>0</v>
      </c>
      <c r="K2312" s="126">
        <v>159598.88</v>
      </c>
      <c r="L2312" s="100" t="s">
        <v>1324</v>
      </c>
    </row>
    <row r="2313" spans="1:12" ht="56.25" customHeight="1">
      <c r="A2313" s="97">
        <v>25</v>
      </c>
      <c r="B2313" s="122" t="s">
        <v>9349</v>
      </c>
      <c r="C2313" s="123">
        <v>42674</v>
      </c>
      <c r="D2313" s="97" t="s">
        <v>15929</v>
      </c>
      <c r="E2313" s="97" t="s">
        <v>1313</v>
      </c>
      <c r="F2313" s="97">
        <v>11530613</v>
      </c>
      <c r="G2313" s="97"/>
      <c r="H2313" s="124" t="s">
        <v>9955</v>
      </c>
      <c r="I2313" s="125">
        <v>1201302.33</v>
      </c>
      <c r="J2313" s="125">
        <v>0</v>
      </c>
      <c r="K2313" s="126">
        <v>1201302.33</v>
      </c>
      <c r="L2313" s="100" t="s">
        <v>1324</v>
      </c>
    </row>
    <row r="2314" spans="1:12" ht="56.25" customHeight="1">
      <c r="A2314" s="97">
        <v>25</v>
      </c>
      <c r="B2314" s="122" t="s">
        <v>9349</v>
      </c>
      <c r="C2314" s="123">
        <v>42674</v>
      </c>
      <c r="D2314" s="97" t="s">
        <v>15930</v>
      </c>
      <c r="E2314" s="97" t="s">
        <v>1313</v>
      </c>
      <c r="F2314" s="97">
        <v>11530614</v>
      </c>
      <c r="G2314" s="97"/>
      <c r="H2314" s="124" t="s">
        <v>9956</v>
      </c>
      <c r="I2314" s="125">
        <v>391769.11</v>
      </c>
      <c r="J2314" s="125">
        <v>0</v>
      </c>
      <c r="K2314" s="126">
        <v>391769.11</v>
      </c>
      <c r="L2314" s="100" t="s">
        <v>1324</v>
      </c>
    </row>
    <row r="2315" spans="1:12" ht="56.25" customHeight="1">
      <c r="A2315" s="97">
        <v>25</v>
      </c>
      <c r="B2315" s="122" t="s">
        <v>9349</v>
      </c>
      <c r="C2315" s="123">
        <v>42674</v>
      </c>
      <c r="D2315" s="97" t="s">
        <v>15931</v>
      </c>
      <c r="E2315" s="97" t="s">
        <v>1313</v>
      </c>
      <c r="F2315" s="97">
        <v>11541413</v>
      </c>
      <c r="G2315" s="97"/>
      <c r="H2315" s="124" t="s">
        <v>9957</v>
      </c>
      <c r="I2315" s="125">
        <v>454569.75</v>
      </c>
      <c r="J2315" s="125">
        <v>0</v>
      </c>
      <c r="K2315" s="126">
        <v>454569.75</v>
      </c>
      <c r="L2315" s="100" t="s">
        <v>1324</v>
      </c>
    </row>
    <row r="2316" spans="1:12" ht="56.25" customHeight="1">
      <c r="A2316" s="97">
        <v>25</v>
      </c>
      <c r="B2316" s="122" t="s">
        <v>9349</v>
      </c>
      <c r="C2316" s="123">
        <v>42674</v>
      </c>
      <c r="D2316" s="97" t="s">
        <v>15932</v>
      </c>
      <c r="E2316" s="97" t="s">
        <v>1313</v>
      </c>
      <c r="F2316" s="97">
        <v>11541421</v>
      </c>
      <c r="G2316" s="97"/>
      <c r="H2316" s="124" t="s">
        <v>9958</v>
      </c>
      <c r="I2316" s="125">
        <v>814644.28</v>
      </c>
      <c r="J2316" s="125">
        <v>0</v>
      </c>
      <c r="K2316" s="126">
        <v>814644.28</v>
      </c>
      <c r="L2316" s="100" t="s">
        <v>1324</v>
      </c>
    </row>
    <row r="2317" spans="1:12" ht="56.25" customHeight="1">
      <c r="A2317" s="97">
        <v>25</v>
      </c>
      <c r="B2317" s="122" t="s">
        <v>9349</v>
      </c>
      <c r="C2317" s="123">
        <v>42674</v>
      </c>
      <c r="D2317" s="97" t="s">
        <v>15933</v>
      </c>
      <c r="E2317" s="97" t="s">
        <v>1313</v>
      </c>
      <c r="F2317" s="97">
        <v>11541462</v>
      </c>
      <c r="G2317" s="97"/>
      <c r="H2317" s="124" t="s">
        <v>9959</v>
      </c>
      <c r="I2317" s="125">
        <v>499318.46</v>
      </c>
      <c r="J2317" s="125">
        <v>0</v>
      </c>
      <c r="K2317" s="126">
        <v>499318.46</v>
      </c>
      <c r="L2317" s="100" t="s">
        <v>1324</v>
      </c>
    </row>
    <row r="2318" spans="1:12" ht="56.25" customHeight="1">
      <c r="A2318" s="97">
        <v>25</v>
      </c>
      <c r="B2318" s="122" t="s">
        <v>9349</v>
      </c>
      <c r="C2318" s="123">
        <v>42674</v>
      </c>
      <c r="D2318" s="97" t="s">
        <v>15934</v>
      </c>
      <c r="E2318" s="97" t="s">
        <v>1313</v>
      </c>
      <c r="F2318" s="97">
        <v>11543852</v>
      </c>
      <c r="G2318" s="97"/>
      <c r="H2318" s="124" t="s">
        <v>9960</v>
      </c>
      <c r="I2318" s="125">
        <v>500793.82</v>
      </c>
      <c r="J2318" s="125">
        <v>0</v>
      </c>
      <c r="K2318" s="126">
        <v>500793.82</v>
      </c>
      <c r="L2318" s="100" t="s">
        <v>1324</v>
      </c>
    </row>
    <row r="2319" spans="1:12" ht="56.25" customHeight="1">
      <c r="A2319" s="97">
        <v>25</v>
      </c>
      <c r="B2319" s="122" t="s">
        <v>9349</v>
      </c>
      <c r="C2319" s="123">
        <v>42674</v>
      </c>
      <c r="D2319" s="97" t="s">
        <v>15935</v>
      </c>
      <c r="E2319" s="97" t="s">
        <v>1313</v>
      </c>
      <c r="F2319" s="97">
        <v>11543855</v>
      </c>
      <c r="G2319" s="97"/>
      <c r="H2319" s="124" t="s">
        <v>9961</v>
      </c>
      <c r="I2319" s="125">
        <v>1474656.02</v>
      </c>
      <c r="J2319" s="125">
        <v>0</v>
      </c>
      <c r="K2319" s="126">
        <v>1474656.02</v>
      </c>
      <c r="L2319" s="100" t="s">
        <v>1324</v>
      </c>
    </row>
    <row r="2320" spans="1:12" ht="56.25" customHeight="1">
      <c r="A2320" s="97">
        <v>25</v>
      </c>
      <c r="B2320" s="122" t="s">
        <v>9349</v>
      </c>
      <c r="C2320" s="123">
        <v>42674</v>
      </c>
      <c r="D2320" s="97" t="s">
        <v>15936</v>
      </c>
      <c r="E2320" s="97" t="s">
        <v>1313</v>
      </c>
      <c r="F2320" s="97">
        <v>11544386</v>
      </c>
      <c r="G2320" s="97"/>
      <c r="H2320" s="124" t="s">
        <v>9962</v>
      </c>
      <c r="I2320" s="125">
        <v>99318.02</v>
      </c>
      <c r="J2320" s="125">
        <v>0</v>
      </c>
      <c r="K2320" s="126">
        <v>99318.02</v>
      </c>
      <c r="L2320" s="100" t="s">
        <v>1324</v>
      </c>
    </row>
    <row r="2321" spans="1:12" ht="56.25" customHeight="1">
      <c r="A2321" s="97">
        <v>25</v>
      </c>
      <c r="B2321" s="122" t="s">
        <v>9349</v>
      </c>
      <c r="C2321" s="123">
        <v>42674</v>
      </c>
      <c r="D2321" s="97" t="s">
        <v>15937</v>
      </c>
      <c r="E2321" s="97" t="s">
        <v>1313</v>
      </c>
      <c r="F2321" s="97">
        <v>11544479</v>
      </c>
      <c r="G2321" s="97"/>
      <c r="H2321" s="124" t="s">
        <v>9962</v>
      </c>
      <c r="I2321" s="125">
        <v>116236.54000000001</v>
      </c>
      <c r="J2321" s="125">
        <v>0</v>
      </c>
      <c r="K2321" s="126">
        <v>116236.54000000001</v>
      </c>
      <c r="L2321" s="100" t="s">
        <v>1324</v>
      </c>
    </row>
    <row r="2322" spans="1:12" ht="56.25" customHeight="1">
      <c r="A2322" s="97">
        <v>25</v>
      </c>
      <c r="B2322" s="122" t="s">
        <v>9349</v>
      </c>
      <c r="C2322" s="123">
        <v>42674</v>
      </c>
      <c r="D2322" s="97" t="s">
        <v>15938</v>
      </c>
      <c r="E2322" s="97" t="s">
        <v>1313</v>
      </c>
      <c r="F2322" s="97">
        <v>11544480</v>
      </c>
      <c r="G2322" s="97"/>
      <c r="H2322" s="124" t="s">
        <v>9963</v>
      </c>
      <c r="I2322" s="125">
        <v>440424.3</v>
      </c>
      <c r="J2322" s="125">
        <v>0</v>
      </c>
      <c r="K2322" s="126">
        <v>440424.3</v>
      </c>
      <c r="L2322" s="100" t="s">
        <v>1324</v>
      </c>
    </row>
    <row r="2323" spans="1:12" ht="56.25" customHeight="1">
      <c r="A2323" s="97">
        <v>25</v>
      </c>
      <c r="B2323" s="122" t="s">
        <v>9349</v>
      </c>
      <c r="C2323" s="123">
        <v>42674</v>
      </c>
      <c r="D2323" s="97" t="s">
        <v>15939</v>
      </c>
      <c r="E2323" s="97" t="s">
        <v>1313</v>
      </c>
      <c r="F2323" s="97">
        <v>11544481</v>
      </c>
      <c r="G2323" s="97"/>
      <c r="H2323" s="124" t="s">
        <v>9964</v>
      </c>
      <c r="I2323" s="125">
        <v>1879.57</v>
      </c>
      <c r="J2323" s="125">
        <v>0</v>
      </c>
      <c r="K2323" s="126">
        <v>1879.57</v>
      </c>
      <c r="L2323" s="100" t="s">
        <v>1324</v>
      </c>
    </row>
    <row r="2324" spans="1:12" ht="56.25" customHeight="1">
      <c r="A2324" s="97">
        <v>25</v>
      </c>
      <c r="B2324" s="122" t="s">
        <v>9349</v>
      </c>
      <c r="C2324" s="123">
        <v>42674</v>
      </c>
      <c r="D2324" s="97" t="s">
        <v>15940</v>
      </c>
      <c r="E2324" s="97" t="s">
        <v>1313</v>
      </c>
      <c r="F2324" s="97">
        <v>11544482</v>
      </c>
      <c r="G2324" s="97"/>
      <c r="H2324" s="124" t="s">
        <v>9965</v>
      </c>
      <c r="I2324" s="125">
        <v>96924.44</v>
      </c>
      <c r="J2324" s="125">
        <v>0</v>
      </c>
      <c r="K2324" s="126">
        <v>96924.44</v>
      </c>
      <c r="L2324" s="100" t="s">
        <v>1324</v>
      </c>
    </row>
    <row r="2325" spans="1:12" ht="56.25" customHeight="1">
      <c r="A2325" s="97">
        <v>25</v>
      </c>
      <c r="B2325" s="122" t="s">
        <v>9349</v>
      </c>
      <c r="C2325" s="123">
        <v>42674</v>
      </c>
      <c r="D2325" s="97" t="s">
        <v>15941</v>
      </c>
      <c r="E2325" s="97" t="s">
        <v>1313</v>
      </c>
      <c r="F2325" s="97">
        <v>11544787</v>
      </c>
      <c r="G2325" s="97"/>
      <c r="H2325" s="124" t="s">
        <v>9966</v>
      </c>
      <c r="I2325" s="125">
        <v>84396.58</v>
      </c>
      <c r="J2325" s="125">
        <v>0</v>
      </c>
      <c r="K2325" s="126">
        <v>84396.58</v>
      </c>
      <c r="L2325" s="100" t="s">
        <v>1324</v>
      </c>
    </row>
    <row r="2326" spans="1:12" ht="56.25" customHeight="1">
      <c r="A2326" s="97">
        <v>25</v>
      </c>
      <c r="B2326" s="122" t="s">
        <v>9353</v>
      </c>
      <c r="C2326" s="123">
        <v>42677</v>
      </c>
      <c r="D2326" s="97" t="s">
        <v>16004</v>
      </c>
      <c r="E2326" s="97" t="s">
        <v>15</v>
      </c>
      <c r="F2326" s="97">
        <v>1006</v>
      </c>
      <c r="G2326" s="97"/>
      <c r="H2326" s="124" t="s">
        <v>16005</v>
      </c>
      <c r="I2326" s="125">
        <v>484.58</v>
      </c>
      <c r="J2326" s="125">
        <v>0</v>
      </c>
      <c r="K2326" s="126">
        <v>484.58</v>
      </c>
      <c r="L2326" s="100" t="s">
        <v>1324</v>
      </c>
    </row>
    <row r="2327" spans="1:12" ht="56.25" customHeight="1">
      <c r="A2327" s="97">
        <v>25</v>
      </c>
      <c r="B2327" s="122" t="s">
        <v>9353</v>
      </c>
      <c r="C2327" s="123">
        <v>42677</v>
      </c>
      <c r="D2327" s="97" t="s">
        <v>16006</v>
      </c>
      <c r="E2327" s="97" t="s">
        <v>15</v>
      </c>
      <c r="F2327" s="97">
        <v>1005</v>
      </c>
      <c r="G2327" s="97"/>
      <c r="H2327" s="124" t="s">
        <v>16007</v>
      </c>
      <c r="I2327" s="125">
        <v>276.04000000000002</v>
      </c>
      <c r="J2327" s="125">
        <v>0</v>
      </c>
      <c r="K2327" s="126">
        <v>276.04000000000002</v>
      </c>
      <c r="L2327" s="100" t="s">
        <v>1324</v>
      </c>
    </row>
    <row r="2328" spans="1:12" ht="56.25" customHeight="1">
      <c r="A2328" s="97">
        <v>25</v>
      </c>
      <c r="B2328" s="122" t="s">
        <v>9349</v>
      </c>
      <c r="C2328" s="123">
        <v>42677</v>
      </c>
      <c r="D2328" s="97" t="s">
        <v>16016</v>
      </c>
      <c r="E2328" s="97" t="s">
        <v>1313</v>
      </c>
      <c r="F2328" s="97">
        <v>11587317</v>
      </c>
      <c r="G2328" s="97"/>
      <c r="H2328" s="124" t="s">
        <v>16017</v>
      </c>
      <c r="I2328" s="125">
        <v>260034.9</v>
      </c>
      <c r="J2328" s="125">
        <v>0</v>
      </c>
      <c r="K2328" s="126">
        <v>260034.9</v>
      </c>
      <c r="L2328" s="100" t="s">
        <v>1324</v>
      </c>
    </row>
    <row r="2329" spans="1:12" ht="56.25" customHeight="1">
      <c r="A2329" s="97">
        <v>25</v>
      </c>
      <c r="B2329" s="122" t="s">
        <v>9349</v>
      </c>
      <c r="C2329" s="123">
        <v>42677</v>
      </c>
      <c r="D2329" s="97" t="s">
        <v>16018</v>
      </c>
      <c r="E2329" s="97" t="s">
        <v>1313</v>
      </c>
      <c r="F2329" s="97">
        <v>11589938</v>
      </c>
      <c r="G2329" s="97"/>
      <c r="H2329" s="124" t="s">
        <v>16019</v>
      </c>
      <c r="I2329" s="125">
        <v>410340.4</v>
      </c>
      <c r="J2329" s="125">
        <v>0</v>
      </c>
      <c r="K2329" s="126">
        <v>410340.4</v>
      </c>
      <c r="L2329" s="100" t="s">
        <v>1324</v>
      </c>
    </row>
    <row r="2330" spans="1:12" ht="56.25" customHeight="1">
      <c r="A2330" s="97">
        <v>25</v>
      </c>
      <c r="B2330" s="122" t="s">
        <v>9349</v>
      </c>
      <c r="C2330" s="123">
        <v>42677</v>
      </c>
      <c r="D2330" s="97" t="s">
        <v>16020</v>
      </c>
      <c r="E2330" s="97" t="s">
        <v>1313</v>
      </c>
      <c r="F2330" s="97">
        <v>11589937</v>
      </c>
      <c r="G2330" s="97"/>
      <c r="H2330" s="124" t="s">
        <v>16021</v>
      </c>
      <c r="I2330" s="125">
        <v>941494.01</v>
      </c>
      <c r="J2330" s="125">
        <v>0</v>
      </c>
      <c r="K2330" s="126">
        <v>941494.01</v>
      </c>
      <c r="L2330" s="100" t="s">
        <v>1324</v>
      </c>
    </row>
    <row r="2331" spans="1:12" ht="56.25" customHeight="1">
      <c r="A2331" s="97">
        <v>25</v>
      </c>
      <c r="B2331" s="122" t="s">
        <v>9349</v>
      </c>
      <c r="C2331" s="123">
        <v>42677</v>
      </c>
      <c r="D2331" s="97" t="s">
        <v>16022</v>
      </c>
      <c r="E2331" s="97" t="s">
        <v>1313</v>
      </c>
      <c r="F2331" s="97">
        <v>11589936</v>
      </c>
      <c r="G2331" s="97"/>
      <c r="H2331" s="124" t="s">
        <v>16023</v>
      </c>
      <c r="I2331" s="125">
        <v>471495.89</v>
      </c>
      <c r="J2331" s="125">
        <v>0</v>
      </c>
      <c r="K2331" s="126">
        <v>471495.89</v>
      </c>
      <c r="L2331" s="100" t="s">
        <v>1324</v>
      </c>
    </row>
    <row r="2332" spans="1:12" ht="56.25" customHeight="1">
      <c r="A2332" s="97">
        <v>25</v>
      </c>
      <c r="B2332" s="122" t="s">
        <v>9349</v>
      </c>
      <c r="C2332" s="123">
        <v>42677</v>
      </c>
      <c r="D2332" s="97" t="s">
        <v>16024</v>
      </c>
      <c r="E2332" s="97" t="s">
        <v>1313</v>
      </c>
      <c r="F2332" s="97">
        <v>11589934</v>
      </c>
      <c r="G2332" s="97"/>
      <c r="H2332" s="124" t="s">
        <v>16025</v>
      </c>
      <c r="I2332" s="125">
        <v>716433.93</v>
      </c>
      <c r="J2332" s="125">
        <v>0</v>
      </c>
      <c r="K2332" s="126">
        <v>716433.93</v>
      </c>
      <c r="L2332" s="100" t="s">
        <v>1324</v>
      </c>
    </row>
    <row r="2333" spans="1:12" ht="56.25" customHeight="1">
      <c r="A2333" s="97">
        <v>25</v>
      </c>
      <c r="B2333" s="122" t="s">
        <v>9349</v>
      </c>
      <c r="C2333" s="123">
        <v>42677</v>
      </c>
      <c r="D2333" s="97" t="s">
        <v>16026</v>
      </c>
      <c r="E2333" s="97" t="s">
        <v>1313</v>
      </c>
      <c r="F2333" s="97">
        <v>11589933</v>
      </c>
      <c r="G2333" s="97"/>
      <c r="H2333" s="124" t="s">
        <v>16027</v>
      </c>
      <c r="I2333" s="125">
        <v>178272.09</v>
      </c>
      <c r="J2333" s="125">
        <v>0</v>
      </c>
      <c r="K2333" s="126">
        <v>178272.09</v>
      </c>
      <c r="L2333" s="100" t="s">
        <v>1324</v>
      </c>
    </row>
    <row r="2334" spans="1:12" ht="56.25" customHeight="1">
      <c r="A2334" s="97">
        <v>25</v>
      </c>
      <c r="B2334" s="122" t="s">
        <v>9349</v>
      </c>
      <c r="C2334" s="123">
        <v>42677</v>
      </c>
      <c r="D2334" s="97" t="s">
        <v>16028</v>
      </c>
      <c r="E2334" s="97" t="s">
        <v>1313</v>
      </c>
      <c r="F2334" s="97">
        <v>11588212</v>
      </c>
      <c r="G2334" s="97"/>
      <c r="H2334" s="124" t="s">
        <v>16029</v>
      </c>
      <c r="I2334" s="125">
        <v>545802.53</v>
      </c>
      <c r="J2334" s="125">
        <v>0</v>
      </c>
      <c r="K2334" s="126">
        <v>545802.53</v>
      </c>
      <c r="L2334" s="100" t="s">
        <v>1324</v>
      </c>
    </row>
    <row r="2335" spans="1:12" ht="56.25" customHeight="1">
      <c r="A2335" s="97">
        <v>25</v>
      </c>
      <c r="B2335" s="122" t="s">
        <v>9349</v>
      </c>
      <c r="C2335" s="123">
        <v>42677</v>
      </c>
      <c r="D2335" s="97" t="s">
        <v>16030</v>
      </c>
      <c r="E2335" s="97" t="s">
        <v>1313</v>
      </c>
      <c r="F2335" s="97">
        <v>11588200</v>
      </c>
      <c r="G2335" s="97"/>
      <c r="H2335" s="124" t="s">
        <v>16031</v>
      </c>
      <c r="I2335" s="125">
        <v>587287.76</v>
      </c>
      <c r="J2335" s="125">
        <v>0</v>
      </c>
      <c r="K2335" s="126">
        <v>587287.76</v>
      </c>
      <c r="L2335" s="100" t="s">
        <v>1324</v>
      </c>
    </row>
    <row r="2336" spans="1:12" ht="56.25" customHeight="1">
      <c r="A2336" s="97">
        <v>25</v>
      </c>
      <c r="B2336" s="122" t="s">
        <v>9349</v>
      </c>
      <c r="C2336" s="123">
        <v>42677</v>
      </c>
      <c r="D2336" s="97" t="s">
        <v>16032</v>
      </c>
      <c r="E2336" s="97" t="s">
        <v>1313</v>
      </c>
      <c r="F2336" s="97">
        <v>11588175</v>
      </c>
      <c r="G2336" s="97"/>
      <c r="H2336" s="124" t="s">
        <v>16033</v>
      </c>
      <c r="I2336" s="125">
        <v>81282.98</v>
      </c>
      <c r="J2336" s="125">
        <v>0</v>
      </c>
      <c r="K2336" s="126">
        <v>81282.98</v>
      </c>
      <c r="L2336" s="100" t="s">
        <v>1324</v>
      </c>
    </row>
    <row r="2337" spans="1:12" ht="56.25" customHeight="1">
      <c r="A2337" s="97">
        <v>25</v>
      </c>
      <c r="B2337" s="122" t="s">
        <v>9349</v>
      </c>
      <c r="C2337" s="123">
        <v>42677</v>
      </c>
      <c r="D2337" s="97" t="s">
        <v>16034</v>
      </c>
      <c r="E2337" s="97" t="s">
        <v>1313</v>
      </c>
      <c r="F2337" s="97">
        <v>11588044</v>
      </c>
      <c r="G2337" s="97"/>
      <c r="H2337" s="124" t="s">
        <v>16035</v>
      </c>
      <c r="I2337" s="125">
        <v>365847</v>
      </c>
      <c r="J2337" s="125">
        <v>0</v>
      </c>
      <c r="K2337" s="126">
        <v>365847</v>
      </c>
      <c r="L2337" s="100" t="s">
        <v>1324</v>
      </c>
    </row>
    <row r="2338" spans="1:12" ht="56.25" customHeight="1">
      <c r="A2338" s="97">
        <v>25</v>
      </c>
      <c r="B2338" s="122" t="s">
        <v>9349</v>
      </c>
      <c r="C2338" s="123">
        <v>42677</v>
      </c>
      <c r="D2338" s="97" t="s">
        <v>16036</v>
      </c>
      <c r="E2338" s="97" t="s">
        <v>1313</v>
      </c>
      <c r="F2338" s="97">
        <v>11588041</v>
      </c>
      <c r="G2338" s="97"/>
      <c r="H2338" s="124" t="s">
        <v>16037</v>
      </c>
      <c r="I2338" s="125">
        <v>525954.66</v>
      </c>
      <c r="J2338" s="125">
        <v>0</v>
      </c>
      <c r="K2338" s="126">
        <v>525954.66</v>
      </c>
      <c r="L2338" s="100" t="s">
        <v>1324</v>
      </c>
    </row>
    <row r="2339" spans="1:12" ht="56.25" customHeight="1">
      <c r="A2339" s="97">
        <v>25</v>
      </c>
      <c r="B2339" s="122" t="s">
        <v>9349</v>
      </c>
      <c r="C2339" s="123">
        <v>42677</v>
      </c>
      <c r="D2339" s="97" t="s">
        <v>16038</v>
      </c>
      <c r="E2339" s="97" t="s">
        <v>1313</v>
      </c>
      <c r="F2339" s="97">
        <v>11588035</v>
      </c>
      <c r="G2339" s="97"/>
      <c r="H2339" s="124" t="s">
        <v>16039</v>
      </c>
      <c r="I2339" s="125">
        <v>373887.08</v>
      </c>
      <c r="J2339" s="125">
        <v>0</v>
      </c>
      <c r="K2339" s="126">
        <v>373887.08</v>
      </c>
      <c r="L2339" s="100" t="s">
        <v>1324</v>
      </c>
    </row>
    <row r="2340" spans="1:12" ht="56.25" customHeight="1">
      <c r="A2340" s="97">
        <v>25</v>
      </c>
      <c r="B2340" s="122" t="s">
        <v>9349</v>
      </c>
      <c r="C2340" s="123">
        <v>42677</v>
      </c>
      <c r="D2340" s="97" t="s">
        <v>16040</v>
      </c>
      <c r="E2340" s="97" t="s">
        <v>1313</v>
      </c>
      <c r="F2340" s="97">
        <v>11588026</v>
      </c>
      <c r="G2340" s="97"/>
      <c r="H2340" s="124" t="s">
        <v>16041</v>
      </c>
      <c r="I2340" s="125">
        <v>1010124.71</v>
      </c>
      <c r="J2340" s="125">
        <v>0</v>
      </c>
      <c r="K2340" s="126">
        <v>1010124.71</v>
      </c>
      <c r="L2340" s="100" t="s">
        <v>1324</v>
      </c>
    </row>
    <row r="2341" spans="1:12" ht="56.25" customHeight="1">
      <c r="A2341" s="97">
        <v>25</v>
      </c>
      <c r="B2341" s="122" t="s">
        <v>9349</v>
      </c>
      <c r="C2341" s="123">
        <v>42677</v>
      </c>
      <c r="D2341" s="97" t="s">
        <v>16042</v>
      </c>
      <c r="E2341" s="97" t="s">
        <v>1313</v>
      </c>
      <c r="F2341" s="97">
        <v>11588013</v>
      </c>
      <c r="G2341" s="97"/>
      <c r="H2341" s="124" t="s">
        <v>16043</v>
      </c>
      <c r="I2341" s="125">
        <v>283051.43</v>
      </c>
      <c r="J2341" s="125">
        <v>0</v>
      </c>
      <c r="K2341" s="126">
        <v>283051.43</v>
      </c>
      <c r="L2341" s="100" t="s">
        <v>1324</v>
      </c>
    </row>
    <row r="2342" spans="1:12" ht="56.25" customHeight="1">
      <c r="A2342" s="97">
        <v>25</v>
      </c>
      <c r="B2342" s="122" t="s">
        <v>9349</v>
      </c>
      <c r="C2342" s="123">
        <v>42677</v>
      </c>
      <c r="D2342" s="97" t="s">
        <v>16044</v>
      </c>
      <c r="E2342" s="97" t="s">
        <v>1313</v>
      </c>
      <c r="F2342" s="97">
        <v>11587967</v>
      </c>
      <c r="G2342" s="97"/>
      <c r="H2342" s="124" t="s">
        <v>16045</v>
      </c>
      <c r="I2342" s="125">
        <v>824182.28</v>
      </c>
      <c r="J2342" s="125">
        <v>0</v>
      </c>
      <c r="K2342" s="126">
        <v>824182.28</v>
      </c>
      <c r="L2342" s="100" t="s">
        <v>1324</v>
      </c>
    </row>
    <row r="2343" spans="1:12" ht="56.25" customHeight="1">
      <c r="A2343" s="97">
        <v>25</v>
      </c>
      <c r="B2343" s="122" t="s">
        <v>9349</v>
      </c>
      <c r="C2343" s="123">
        <v>42677</v>
      </c>
      <c r="D2343" s="97" t="s">
        <v>16046</v>
      </c>
      <c r="E2343" s="97" t="s">
        <v>1313</v>
      </c>
      <c r="F2343" s="97">
        <v>11587290</v>
      </c>
      <c r="G2343" s="97"/>
      <c r="H2343" s="124" t="s">
        <v>16047</v>
      </c>
      <c r="I2343" s="125">
        <v>408149.48</v>
      </c>
      <c r="J2343" s="125">
        <v>0</v>
      </c>
      <c r="K2343" s="126">
        <v>408149.48</v>
      </c>
      <c r="L2343" s="100" t="s">
        <v>1324</v>
      </c>
    </row>
    <row r="2344" spans="1:12" ht="56.25" customHeight="1">
      <c r="A2344" s="97">
        <v>25</v>
      </c>
      <c r="B2344" s="122" t="s">
        <v>9349</v>
      </c>
      <c r="C2344" s="123">
        <v>42678</v>
      </c>
      <c r="D2344" s="97" t="s">
        <v>16076</v>
      </c>
      <c r="E2344" s="97" t="s">
        <v>1313</v>
      </c>
      <c r="F2344" s="97">
        <v>11614424</v>
      </c>
      <c r="G2344" s="97"/>
      <c r="H2344" s="124" t="s">
        <v>16077</v>
      </c>
      <c r="I2344" s="125">
        <v>1047584.75</v>
      </c>
      <c r="J2344" s="125">
        <v>0</v>
      </c>
      <c r="K2344" s="126">
        <v>1047584.75</v>
      </c>
      <c r="L2344" s="100" t="s">
        <v>1324</v>
      </c>
    </row>
    <row r="2345" spans="1:12" ht="56.25" customHeight="1">
      <c r="A2345" s="97">
        <v>25</v>
      </c>
      <c r="B2345" s="122" t="s">
        <v>9349</v>
      </c>
      <c r="C2345" s="123">
        <v>42678</v>
      </c>
      <c r="D2345" s="97" t="s">
        <v>16078</v>
      </c>
      <c r="E2345" s="97" t="s">
        <v>1313</v>
      </c>
      <c r="F2345" s="97">
        <v>11589935</v>
      </c>
      <c r="G2345" s="97"/>
      <c r="H2345" s="124" t="s">
        <v>14704</v>
      </c>
      <c r="I2345" s="125">
        <v>2336292.44</v>
      </c>
      <c r="J2345" s="125">
        <v>0</v>
      </c>
      <c r="K2345" s="126">
        <v>2336292.44</v>
      </c>
      <c r="L2345" s="100" t="s">
        <v>1324</v>
      </c>
    </row>
    <row r="2346" spans="1:12" ht="56.25" customHeight="1">
      <c r="A2346" s="97">
        <v>25</v>
      </c>
      <c r="B2346" s="122" t="s">
        <v>9349</v>
      </c>
      <c r="C2346" s="123">
        <v>42678</v>
      </c>
      <c r="D2346" s="97" t="s">
        <v>16079</v>
      </c>
      <c r="E2346" s="97" t="s">
        <v>1313</v>
      </c>
      <c r="F2346" s="97">
        <v>11588454</v>
      </c>
      <c r="G2346" s="97"/>
      <c r="H2346" s="124" t="s">
        <v>16080</v>
      </c>
      <c r="I2346" s="125">
        <v>46665.88</v>
      </c>
      <c r="J2346" s="125">
        <v>0</v>
      </c>
      <c r="K2346" s="126">
        <v>46665.88</v>
      </c>
      <c r="L2346" s="100" t="s">
        <v>1324</v>
      </c>
    </row>
    <row r="2347" spans="1:12" ht="56.25" customHeight="1">
      <c r="A2347" s="97">
        <v>25</v>
      </c>
      <c r="B2347" s="122" t="s">
        <v>9349</v>
      </c>
      <c r="C2347" s="123">
        <v>42678</v>
      </c>
      <c r="D2347" s="97" t="s">
        <v>16081</v>
      </c>
      <c r="E2347" s="97" t="s">
        <v>1313</v>
      </c>
      <c r="F2347" s="97">
        <v>11588414</v>
      </c>
      <c r="G2347" s="97"/>
      <c r="H2347" s="124" t="s">
        <v>16082</v>
      </c>
      <c r="I2347" s="125">
        <v>585402.54</v>
      </c>
      <c r="J2347" s="125">
        <v>0</v>
      </c>
      <c r="K2347" s="126">
        <v>585402.54</v>
      </c>
      <c r="L2347" s="100" t="s">
        <v>1324</v>
      </c>
    </row>
    <row r="2348" spans="1:12" ht="56.25" customHeight="1">
      <c r="A2348" s="97">
        <v>25</v>
      </c>
      <c r="B2348" s="122" t="s">
        <v>9349</v>
      </c>
      <c r="C2348" s="123">
        <v>42678</v>
      </c>
      <c r="D2348" s="97" t="s">
        <v>16083</v>
      </c>
      <c r="E2348" s="97" t="s">
        <v>1313</v>
      </c>
      <c r="F2348" s="97">
        <v>11588312</v>
      </c>
      <c r="G2348" s="97"/>
      <c r="H2348" s="124" t="s">
        <v>16084</v>
      </c>
      <c r="I2348" s="125">
        <v>999828.3</v>
      </c>
      <c r="J2348" s="125">
        <v>0</v>
      </c>
      <c r="K2348" s="126">
        <v>999828.3</v>
      </c>
      <c r="L2348" s="100" t="s">
        <v>1324</v>
      </c>
    </row>
    <row r="2349" spans="1:12" ht="56.25" customHeight="1">
      <c r="A2349" s="97">
        <v>25</v>
      </c>
      <c r="B2349" s="122" t="s">
        <v>9349</v>
      </c>
      <c r="C2349" s="123">
        <v>42678</v>
      </c>
      <c r="D2349" s="97" t="s">
        <v>16085</v>
      </c>
      <c r="E2349" s="97" t="s">
        <v>1313</v>
      </c>
      <c r="F2349" s="97">
        <v>11588211</v>
      </c>
      <c r="G2349" s="97"/>
      <c r="H2349" s="124" t="s">
        <v>16086</v>
      </c>
      <c r="I2349" s="125">
        <v>493162.4</v>
      </c>
      <c r="J2349" s="125">
        <v>0</v>
      </c>
      <c r="K2349" s="126">
        <v>493162.4</v>
      </c>
      <c r="L2349" s="100" t="s">
        <v>1324</v>
      </c>
    </row>
    <row r="2350" spans="1:12" ht="56.25" customHeight="1">
      <c r="A2350" s="97">
        <v>25</v>
      </c>
      <c r="B2350" s="122" t="s">
        <v>9349</v>
      </c>
      <c r="C2350" s="123">
        <v>42678</v>
      </c>
      <c r="D2350" s="97" t="s">
        <v>16087</v>
      </c>
      <c r="E2350" s="97" t="s">
        <v>1313</v>
      </c>
      <c r="F2350" s="97">
        <v>11588202</v>
      </c>
      <c r="G2350" s="97"/>
      <c r="H2350" s="124" t="s">
        <v>16086</v>
      </c>
      <c r="I2350" s="125">
        <v>842673.15</v>
      </c>
      <c r="J2350" s="125">
        <v>0</v>
      </c>
      <c r="K2350" s="126">
        <v>842673.15</v>
      </c>
      <c r="L2350" s="100" t="s">
        <v>1324</v>
      </c>
    </row>
    <row r="2351" spans="1:12" ht="56.25" customHeight="1">
      <c r="A2351" s="97">
        <v>25</v>
      </c>
      <c r="B2351" s="122" t="s">
        <v>9349</v>
      </c>
      <c r="C2351" s="123">
        <v>42678</v>
      </c>
      <c r="D2351" s="97" t="s">
        <v>16088</v>
      </c>
      <c r="E2351" s="97" t="s">
        <v>1313</v>
      </c>
      <c r="F2351" s="97">
        <v>11588177</v>
      </c>
      <c r="G2351" s="97"/>
      <c r="H2351" s="124" t="s">
        <v>16089</v>
      </c>
      <c r="I2351" s="125">
        <v>101441.32</v>
      </c>
      <c r="J2351" s="125">
        <v>0</v>
      </c>
      <c r="K2351" s="126">
        <v>101441.32</v>
      </c>
      <c r="L2351" s="100" t="s">
        <v>1324</v>
      </c>
    </row>
    <row r="2352" spans="1:12" ht="56.25" customHeight="1">
      <c r="A2352" s="97">
        <v>25</v>
      </c>
      <c r="B2352" s="122" t="s">
        <v>9349</v>
      </c>
      <c r="C2352" s="123">
        <v>42678</v>
      </c>
      <c r="D2352" s="97" t="s">
        <v>16090</v>
      </c>
      <c r="E2352" s="97" t="s">
        <v>1313</v>
      </c>
      <c r="F2352" s="97">
        <v>11588118</v>
      </c>
      <c r="G2352" s="97"/>
      <c r="H2352" s="124" t="s">
        <v>16091</v>
      </c>
      <c r="I2352" s="125">
        <v>731224.7</v>
      </c>
      <c r="J2352" s="125">
        <v>0</v>
      </c>
      <c r="K2352" s="126">
        <v>731224.7</v>
      </c>
      <c r="L2352" s="100" t="s">
        <v>1324</v>
      </c>
    </row>
    <row r="2353" spans="1:12" ht="56.25" customHeight="1">
      <c r="A2353" s="97">
        <v>25</v>
      </c>
      <c r="B2353" s="122" t="s">
        <v>9349</v>
      </c>
      <c r="C2353" s="123">
        <v>42678</v>
      </c>
      <c r="D2353" s="97" t="s">
        <v>16092</v>
      </c>
      <c r="E2353" s="97" t="s">
        <v>1313</v>
      </c>
      <c r="F2353" s="97">
        <v>11588112</v>
      </c>
      <c r="G2353" s="97"/>
      <c r="H2353" s="124" t="s">
        <v>16093</v>
      </c>
      <c r="I2353" s="125">
        <v>345189.48</v>
      </c>
      <c r="J2353" s="125">
        <v>0</v>
      </c>
      <c r="K2353" s="126">
        <v>345189.48</v>
      </c>
      <c r="L2353" s="100" t="s">
        <v>1324</v>
      </c>
    </row>
    <row r="2354" spans="1:12" ht="56.25" customHeight="1">
      <c r="A2354" s="97">
        <v>25</v>
      </c>
      <c r="B2354" s="122" t="s">
        <v>9349</v>
      </c>
      <c r="C2354" s="123">
        <v>42678</v>
      </c>
      <c r="D2354" s="97" t="s">
        <v>16094</v>
      </c>
      <c r="E2354" s="97" t="s">
        <v>1313</v>
      </c>
      <c r="F2354" s="97">
        <v>11588071</v>
      </c>
      <c r="G2354" s="97"/>
      <c r="H2354" s="124" t="s">
        <v>16095</v>
      </c>
      <c r="I2354" s="125">
        <v>594360.88</v>
      </c>
      <c r="J2354" s="125">
        <v>0</v>
      </c>
      <c r="K2354" s="126">
        <v>594360.88</v>
      </c>
      <c r="L2354" s="100" t="s">
        <v>1324</v>
      </c>
    </row>
    <row r="2355" spans="1:12" ht="56.25" customHeight="1">
      <c r="A2355" s="97">
        <v>25</v>
      </c>
      <c r="B2355" s="122" t="s">
        <v>9349</v>
      </c>
      <c r="C2355" s="123">
        <v>42678</v>
      </c>
      <c r="D2355" s="97" t="s">
        <v>16096</v>
      </c>
      <c r="E2355" s="97" t="s">
        <v>1313</v>
      </c>
      <c r="F2355" s="97">
        <v>11588036</v>
      </c>
      <c r="G2355" s="97"/>
      <c r="H2355" s="124" t="s">
        <v>16097</v>
      </c>
      <c r="I2355" s="125">
        <v>630228.93999999994</v>
      </c>
      <c r="J2355" s="125">
        <v>0</v>
      </c>
      <c r="K2355" s="126">
        <v>630228.93999999994</v>
      </c>
      <c r="L2355" s="100" t="s">
        <v>1324</v>
      </c>
    </row>
    <row r="2356" spans="1:12" ht="56.25" customHeight="1">
      <c r="A2356" s="97">
        <v>25</v>
      </c>
      <c r="B2356" s="122" t="s">
        <v>9349</v>
      </c>
      <c r="C2356" s="123">
        <v>42678</v>
      </c>
      <c r="D2356" s="97" t="s">
        <v>16098</v>
      </c>
      <c r="E2356" s="97" t="s">
        <v>1313</v>
      </c>
      <c r="F2356" s="97">
        <v>11588033</v>
      </c>
      <c r="G2356" s="97"/>
      <c r="H2356" s="124" t="s">
        <v>16099</v>
      </c>
      <c r="I2356" s="125">
        <v>98719.19</v>
      </c>
      <c r="J2356" s="125">
        <v>0</v>
      </c>
      <c r="K2356" s="126">
        <v>98719.19</v>
      </c>
      <c r="L2356" s="100" t="s">
        <v>1324</v>
      </c>
    </row>
    <row r="2357" spans="1:12" ht="56.25" customHeight="1">
      <c r="A2357" s="97">
        <v>25</v>
      </c>
      <c r="B2357" s="122" t="s">
        <v>9349</v>
      </c>
      <c r="C2357" s="123">
        <v>42678</v>
      </c>
      <c r="D2357" s="97" t="s">
        <v>16100</v>
      </c>
      <c r="E2357" s="97" t="s">
        <v>1313</v>
      </c>
      <c r="F2357" s="97">
        <v>11588014</v>
      </c>
      <c r="G2357" s="97"/>
      <c r="H2357" s="124" t="s">
        <v>16101</v>
      </c>
      <c r="I2357" s="125">
        <v>98719.19</v>
      </c>
      <c r="J2357" s="125">
        <v>0</v>
      </c>
      <c r="K2357" s="126">
        <v>98719.19</v>
      </c>
      <c r="L2357" s="100" t="s">
        <v>1324</v>
      </c>
    </row>
    <row r="2358" spans="1:12" ht="56.25" customHeight="1">
      <c r="A2358" s="97">
        <v>25</v>
      </c>
      <c r="B2358" s="122" t="s">
        <v>9349</v>
      </c>
      <c r="C2358" s="123">
        <v>42678</v>
      </c>
      <c r="D2358" s="97" t="s">
        <v>16102</v>
      </c>
      <c r="E2358" s="97" t="s">
        <v>1313</v>
      </c>
      <c r="F2358" s="97">
        <v>11588012</v>
      </c>
      <c r="G2358" s="97"/>
      <c r="H2358" s="124" t="s">
        <v>16103</v>
      </c>
      <c r="I2358" s="125">
        <v>124050.84</v>
      </c>
      <c r="J2358" s="125">
        <v>0</v>
      </c>
      <c r="K2358" s="126">
        <v>124050.84</v>
      </c>
      <c r="L2358" s="100" t="s">
        <v>1324</v>
      </c>
    </row>
    <row r="2359" spans="1:12" ht="56.25" customHeight="1">
      <c r="A2359" s="97">
        <v>25</v>
      </c>
      <c r="B2359" s="122" t="s">
        <v>9349</v>
      </c>
      <c r="C2359" s="123">
        <v>42678</v>
      </c>
      <c r="D2359" s="97" t="s">
        <v>16104</v>
      </c>
      <c r="E2359" s="97" t="s">
        <v>1313</v>
      </c>
      <c r="F2359" s="97">
        <v>11587969</v>
      </c>
      <c r="G2359" s="97"/>
      <c r="H2359" s="124" t="s">
        <v>16105</v>
      </c>
      <c r="I2359" s="125">
        <v>400000</v>
      </c>
      <c r="J2359" s="125">
        <v>0</v>
      </c>
      <c r="K2359" s="126">
        <v>400000</v>
      </c>
      <c r="L2359" s="100" t="s">
        <v>1324</v>
      </c>
    </row>
    <row r="2360" spans="1:12" ht="56.25" customHeight="1">
      <c r="A2360" s="97">
        <v>25</v>
      </c>
      <c r="B2360" s="122" t="s">
        <v>9349</v>
      </c>
      <c r="C2360" s="123">
        <v>42678</v>
      </c>
      <c r="D2360" s="97" t="s">
        <v>16106</v>
      </c>
      <c r="E2360" s="97" t="s">
        <v>1313</v>
      </c>
      <c r="F2360" s="97">
        <v>11587963</v>
      </c>
      <c r="G2360" s="97"/>
      <c r="H2360" s="124" t="s">
        <v>16107</v>
      </c>
      <c r="I2360" s="125">
        <v>583668.42000000004</v>
      </c>
      <c r="J2360" s="125">
        <v>0</v>
      </c>
      <c r="K2360" s="126">
        <v>583668.42000000004</v>
      </c>
      <c r="L2360" s="100" t="s">
        <v>1324</v>
      </c>
    </row>
    <row r="2361" spans="1:12" ht="56.25" customHeight="1">
      <c r="A2361" s="97">
        <v>25</v>
      </c>
      <c r="B2361" s="122" t="s">
        <v>9349</v>
      </c>
      <c r="C2361" s="123">
        <v>42678</v>
      </c>
      <c r="D2361" s="97" t="s">
        <v>16108</v>
      </c>
      <c r="E2361" s="97" t="s">
        <v>1313</v>
      </c>
      <c r="F2361" s="97">
        <v>11587336</v>
      </c>
      <c r="G2361" s="97"/>
      <c r="H2361" s="124" t="s">
        <v>16109</v>
      </c>
      <c r="I2361" s="125">
        <v>484368.68</v>
      </c>
      <c r="J2361" s="125">
        <v>0</v>
      </c>
      <c r="K2361" s="126">
        <v>484368.68</v>
      </c>
      <c r="L2361" s="100" t="s">
        <v>1324</v>
      </c>
    </row>
    <row r="2362" spans="1:12" ht="56.25" customHeight="1">
      <c r="A2362" s="97">
        <v>25</v>
      </c>
      <c r="B2362" s="122" t="s">
        <v>9349</v>
      </c>
      <c r="C2362" s="123">
        <v>42678</v>
      </c>
      <c r="D2362" s="97" t="s">
        <v>16110</v>
      </c>
      <c r="E2362" s="97" t="s">
        <v>1313</v>
      </c>
      <c r="F2362" s="97">
        <v>11603673</v>
      </c>
      <c r="G2362" s="97"/>
      <c r="H2362" s="124" t="s">
        <v>16111</v>
      </c>
      <c r="I2362" s="125">
        <v>504240.04</v>
      </c>
      <c r="J2362" s="125">
        <v>0</v>
      </c>
      <c r="K2362" s="126">
        <v>504240.04</v>
      </c>
      <c r="L2362" s="100" t="s">
        <v>1324</v>
      </c>
    </row>
    <row r="2363" spans="1:12" ht="56.25" customHeight="1">
      <c r="A2363" s="97">
        <v>25</v>
      </c>
      <c r="B2363" s="122" t="s">
        <v>9349</v>
      </c>
      <c r="C2363" s="123">
        <v>42678</v>
      </c>
      <c r="D2363" s="97" t="s">
        <v>16112</v>
      </c>
      <c r="E2363" s="97" t="s">
        <v>1313</v>
      </c>
      <c r="F2363" s="97">
        <v>11603125</v>
      </c>
      <c r="G2363" s="97"/>
      <c r="H2363" s="124" t="s">
        <v>16113</v>
      </c>
      <c r="I2363" s="125">
        <v>748237.53</v>
      </c>
      <c r="J2363" s="125">
        <v>0</v>
      </c>
      <c r="K2363" s="126">
        <v>748237.53</v>
      </c>
      <c r="L2363" s="100" t="s">
        <v>1324</v>
      </c>
    </row>
    <row r="2364" spans="1:12" ht="56.25" customHeight="1">
      <c r="A2364" s="97">
        <v>25</v>
      </c>
      <c r="B2364" s="122" t="s">
        <v>9349</v>
      </c>
      <c r="C2364" s="123">
        <v>42678</v>
      </c>
      <c r="D2364" s="97" t="s">
        <v>16114</v>
      </c>
      <c r="E2364" s="97" t="s">
        <v>1313</v>
      </c>
      <c r="F2364" s="97">
        <v>11603671</v>
      </c>
      <c r="G2364" s="97"/>
      <c r="H2364" s="124" t="s">
        <v>16115</v>
      </c>
      <c r="I2364" s="125">
        <v>380295.45</v>
      </c>
      <c r="J2364" s="125">
        <v>0</v>
      </c>
      <c r="K2364" s="126">
        <v>380295.45</v>
      </c>
      <c r="L2364" s="100" t="s">
        <v>1324</v>
      </c>
    </row>
    <row r="2365" spans="1:12" ht="56.25" customHeight="1">
      <c r="A2365" s="97">
        <v>25</v>
      </c>
      <c r="B2365" s="122" t="s">
        <v>9349</v>
      </c>
      <c r="C2365" s="123">
        <v>42678</v>
      </c>
      <c r="D2365" s="97" t="s">
        <v>16116</v>
      </c>
      <c r="E2365" s="97" t="s">
        <v>1313</v>
      </c>
      <c r="F2365" s="97">
        <v>11603668</v>
      </c>
      <c r="G2365" s="97"/>
      <c r="H2365" s="124" t="s">
        <v>16117</v>
      </c>
      <c r="I2365" s="125">
        <v>471524.54</v>
      </c>
      <c r="J2365" s="125">
        <v>0</v>
      </c>
      <c r="K2365" s="126">
        <v>471524.54</v>
      </c>
      <c r="L2365" s="100" t="s">
        <v>1324</v>
      </c>
    </row>
    <row r="2366" spans="1:12" ht="56.25" customHeight="1">
      <c r="A2366" s="97">
        <v>25</v>
      </c>
      <c r="B2366" s="122" t="s">
        <v>9349</v>
      </c>
      <c r="C2366" s="123">
        <v>42678</v>
      </c>
      <c r="D2366" s="97" t="s">
        <v>16118</v>
      </c>
      <c r="E2366" s="97" t="s">
        <v>1313</v>
      </c>
      <c r="F2366" s="97">
        <v>11602260</v>
      </c>
      <c r="G2366" s="97"/>
      <c r="H2366" s="124" t="s">
        <v>16119</v>
      </c>
      <c r="I2366" s="125">
        <v>2748713.29</v>
      </c>
      <c r="J2366" s="125">
        <v>0</v>
      </c>
      <c r="K2366" s="126">
        <v>2748713.29</v>
      </c>
      <c r="L2366" s="100" t="s">
        <v>1324</v>
      </c>
    </row>
    <row r="2367" spans="1:12" ht="56.25" customHeight="1">
      <c r="A2367" s="97">
        <v>25</v>
      </c>
      <c r="B2367" s="122" t="s">
        <v>9353</v>
      </c>
      <c r="C2367" s="123">
        <v>42681</v>
      </c>
      <c r="D2367" s="97" t="s">
        <v>16152</v>
      </c>
      <c r="E2367" s="97" t="s">
        <v>15</v>
      </c>
      <c r="F2367" s="97">
        <v>1021</v>
      </c>
      <c r="G2367" s="97"/>
      <c r="H2367" s="124" t="s">
        <v>16153</v>
      </c>
      <c r="I2367" s="125">
        <v>345.39</v>
      </c>
      <c r="J2367" s="125">
        <v>0</v>
      </c>
      <c r="K2367" s="126">
        <v>345.39</v>
      </c>
      <c r="L2367" s="100" t="s">
        <v>1324</v>
      </c>
    </row>
    <row r="2368" spans="1:12" ht="56.25" customHeight="1">
      <c r="A2368" s="97">
        <v>25</v>
      </c>
      <c r="B2368" s="122" t="s">
        <v>9349</v>
      </c>
      <c r="C2368" s="123">
        <v>42681</v>
      </c>
      <c r="D2368" s="97" t="s">
        <v>16163</v>
      </c>
      <c r="E2368" s="97" t="s">
        <v>1313</v>
      </c>
      <c r="F2368" s="97">
        <v>11617197</v>
      </c>
      <c r="G2368" s="97"/>
      <c r="H2368" s="124" t="s">
        <v>16164</v>
      </c>
      <c r="I2368" s="125">
        <v>338760.03</v>
      </c>
      <c r="J2368" s="125">
        <v>0</v>
      </c>
      <c r="K2368" s="126">
        <v>338760.03</v>
      </c>
      <c r="L2368" s="100" t="s">
        <v>1324</v>
      </c>
    </row>
    <row r="2369" spans="1:12" ht="56.25" customHeight="1">
      <c r="A2369" s="97">
        <v>25</v>
      </c>
      <c r="B2369" s="122" t="s">
        <v>9349</v>
      </c>
      <c r="C2369" s="123">
        <v>42681</v>
      </c>
      <c r="D2369" s="97" t="s">
        <v>16165</v>
      </c>
      <c r="E2369" s="97" t="s">
        <v>1313</v>
      </c>
      <c r="F2369" s="97">
        <v>11614907</v>
      </c>
      <c r="G2369" s="97"/>
      <c r="H2369" s="124" t="s">
        <v>16166</v>
      </c>
      <c r="I2369" s="125">
        <v>1600602.02</v>
      </c>
      <c r="J2369" s="125">
        <v>0</v>
      </c>
      <c r="K2369" s="126">
        <v>1600602.02</v>
      </c>
      <c r="L2369" s="100" t="s">
        <v>1324</v>
      </c>
    </row>
    <row r="2370" spans="1:12" ht="56.25" customHeight="1">
      <c r="A2370" s="97">
        <v>25</v>
      </c>
      <c r="B2370" s="122" t="s">
        <v>9349</v>
      </c>
      <c r="C2370" s="123">
        <v>42681</v>
      </c>
      <c r="D2370" s="97" t="s">
        <v>16167</v>
      </c>
      <c r="E2370" s="97" t="s">
        <v>1313</v>
      </c>
      <c r="F2370" s="97">
        <v>11614940</v>
      </c>
      <c r="G2370" s="97"/>
      <c r="H2370" s="124" t="s">
        <v>16168</v>
      </c>
      <c r="I2370" s="125">
        <v>684935.82</v>
      </c>
      <c r="J2370" s="125">
        <v>0</v>
      </c>
      <c r="K2370" s="126">
        <v>684935.82</v>
      </c>
      <c r="L2370" s="100" t="s">
        <v>1324</v>
      </c>
    </row>
    <row r="2371" spans="1:12" ht="56.25" customHeight="1">
      <c r="A2371" s="97">
        <v>25</v>
      </c>
      <c r="B2371" s="122" t="s">
        <v>9349</v>
      </c>
      <c r="C2371" s="123">
        <v>42681</v>
      </c>
      <c r="D2371" s="97" t="s">
        <v>16169</v>
      </c>
      <c r="E2371" s="97" t="s">
        <v>1313</v>
      </c>
      <c r="F2371" s="97">
        <v>11617139</v>
      </c>
      <c r="G2371" s="97"/>
      <c r="H2371" s="124" t="s">
        <v>16170</v>
      </c>
      <c r="I2371" s="125">
        <v>896385.89</v>
      </c>
      <c r="J2371" s="125">
        <v>0</v>
      </c>
      <c r="K2371" s="126">
        <v>896385.89</v>
      </c>
      <c r="L2371" s="100" t="s">
        <v>1324</v>
      </c>
    </row>
    <row r="2372" spans="1:12" ht="56.25" customHeight="1">
      <c r="A2372" s="97">
        <v>25</v>
      </c>
      <c r="B2372" s="122" t="s">
        <v>9349</v>
      </c>
      <c r="C2372" s="123">
        <v>42681</v>
      </c>
      <c r="D2372" s="97" t="s">
        <v>16171</v>
      </c>
      <c r="E2372" s="97" t="s">
        <v>1313</v>
      </c>
      <c r="F2372" s="97">
        <v>11617140</v>
      </c>
      <c r="G2372" s="97"/>
      <c r="H2372" s="124" t="s">
        <v>16172</v>
      </c>
      <c r="I2372" s="125">
        <v>210588.34</v>
      </c>
      <c r="J2372" s="125">
        <v>0</v>
      </c>
      <c r="K2372" s="126">
        <v>210588.34</v>
      </c>
      <c r="L2372" s="100" t="s">
        <v>1324</v>
      </c>
    </row>
    <row r="2373" spans="1:12" ht="56.25" customHeight="1">
      <c r="A2373" s="97">
        <v>25</v>
      </c>
      <c r="B2373" s="122" t="s">
        <v>9349</v>
      </c>
      <c r="C2373" s="123">
        <v>42681</v>
      </c>
      <c r="D2373" s="97" t="s">
        <v>16173</v>
      </c>
      <c r="E2373" s="97" t="s">
        <v>1313</v>
      </c>
      <c r="F2373" s="97">
        <v>11617184</v>
      </c>
      <c r="G2373" s="97"/>
      <c r="H2373" s="124" t="s">
        <v>16174</v>
      </c>
      <c r="I2373" s="125">
        <v>52410.63</v>
      </c>
      <c r="J2373" s="125">
        <v>0</v>
      </c>
      <c r="K2373" s="126">
        <v>52410.63</v>
      </c>
      <c r="L2373" s="100" t="s">
        <v>1324</v>
      </c>
    </row>
    <row r="2374" spans="1:12" ht="56.25" customHeight="1">
      <c r="A2374" s="97">
        <v>25</v>
      </c>
      <c r="B2374" s="122" t="s">
        <v>9349</v>
      </c>
      <c r="C2374" s="123">
        <v>42681</v>
      </c>
      <c r="D2374" s="97" t="s">
        <v>16175</v>
      </c>
      <c r="E2374" s="97" t="s">
        <v>1313</v>
      </c>
      <c r="F2374" s="97">
        <v>11617186</v>
      </c>
      <c r="G2374" s="97"/>
      <c r="H2374" s="124" t="s">
        <v>16176</v>
      </c>
      <c r="I2374" s="125">
        <v>392048.4</v>
      </c>
      <c r="J2374" s="125">
        <v>0</v>
      </c>
      <c r="K2374" s="126">
        <v>392048.4</v>
      </c>
      <c r="L2374" s="100" t="s">
        <v>1324</v>
      </c>
    </row>
    <row r="2375" spans="1:12" ht="56.25" customHeight="1">
      <c r="A2375" s="97">
        <v>25</v>
      </c>
      <c r="B2375" s="122" t="s">
        <v>9349</v>
      </c>
      <c r="C2375" s="123">
        <v>42681</v>
      </c>
      <c r="D2375" s="97" t="s">
        <v>16177</v>
      </c>
      <c r="E2375" s="97" t="s">
        <v>1313</v>
      </c>
      <c r="F2375" s="97">
        <v>11617187</v>
      </c>
      <c r="G2375" s="97"/>
      <c r="H2375" s="124" t="s">
        <v>16178</v>
      </c>
      <c r="I2375" s="125">
        <v>421191.13</v>
      </c>
      <c r="J2375" s="125">
        <v>0</v>
      </c>
      <c r="K2375" s="126">
        <v>421191.13</v>
      </c>
      <c r="L2375" s="100" t="s">
        <v>1324</v>
      </c>
    </row>
    <row r="2376" spans="1:12" ht="56.25" customHeight="1">
      <c r="A2376" s="97">
        <v>25</v>
      </c>
      <c r="B2376" s="122" t="s">
        <v>9349</v>
      </c>
      <c r="C2376" s="123">
        <v>42681</v>
      </c>
      <c r="D2376" s="97" t="s">
        <v>16179</v>
      </c>
      <c r="E2376" s="97" t="s">
        <v>1313</v>
      </c>
      <c r="F2376" s="97">
        <v>11617138</v>
      </c>
      <c r="G2376" s="97"/>
      <c r="H2376" s="124" t="s">
        <v>16180</v>
      </c>
      <c r="I2376" s="125">
        <v>292530.87</v>
      </c>
      <c r="J2376" s="125">
        <v>0</v>
      </c>
      <c r="K2376" s="126">
        <v>292530.87</v>
      </c>
      <c r="L2376" s="100" t="s">
        <v>1324</v>
      </c>
    </row>
    <row r="2377" spans="1:12" ht="56.25" customHeight="1">
      <c r="A2377" s="97">
        <v>25</v>
      </c>
      <c r="B2377" s="122" t="s">
        <v>9349</v>
      </c>
      <c r="C2377" s="123">
        <v>42681</v>
      </c>
      <c r="D2377" s="97" t="s">
        <v>16181</v>
      </c>
      <c r="E2377" s="97" t="s">
        <v>1313</v>
      </c>
      <c r="F2377" s="97">
        <v>11617196</v>
      </c>
      <c r="G2377" s="97"/>
      <c r="H2377" s="124" t="s">
        <v>16182</v>
      </c>
      <c r="I2377" s="125">
        <v>428567.64</v>
      </c>
      <c r="J2377" s="125">
        <v>0</v>
      </c>
      <c r="K2377" s="126">
        <v>428567.64</v>
      </c>
      <c r="L2377" s="100" t="s">
        <v>1324</v>
      </c>
    </row>
    <row r="2378" spans="1:12" ht="56.25" customHeight="1">
      <c r="A2378" s="97">
        <v>25</v>
      </c>
      <c r="B2378" s="122" t="s">
        <v>9349</v>
      </c>
      <c r="C2378" s="123">
        <v>42681</v>
      </c>
      <c r="D2378" s="97" t="s">
        <v>16183</v>
      </c>
      <c r="E2378" s="97" t="s">
        <v>1313</v>
      </c>
      <c r="F2378" s="97">
        <v>11617199</v>
      </c>
      <c r="G2378" s="97"/>
      <c r="H2378" s="124" t="s">
        <v>16184</v>
      </c>
      <c r="I2378" s="125">
        <v>647127.87</v>
      </c>
      <c r="J2378" s="125">
        <v>0</v>
      </c>
      <c r="K2378" s="126">
        <v>647127.87</v>
      </c>
      <c r="L2378" s="100" t="s">
        <v>1324</v>
      </c>
    </row>
    <row r="2379" spans="1:12" ht="56.25" customHeight="1">
      <c r="A2379" s="97">
        <v>25</v>
      </c>
      <c r="B2379" s="122" t="s">
        <v>9349</v>
      </c>
      <c r="C2379" s="123">
        <v>42681</v>
      </c>
      <c r="D2379" s="97" t="s">
        <v>16128</v>
      </c>
      <c r="E2379" s="97" t="s">
        <v>1313</v>
      </c>
      <c r="F2379" s="97">
        <v>11617198</v>
      </c>
      <c r="G2379" s="97"/>
      <c r="H2379" s="124" t="s">
        <v>16129</v>
      </c>
      <c r="I2379" s="125">
        <v>473335.9</v>
      </c>
      <c r="J2379" s="125">
        <v>0</v>
      </c>
      <c r="K2379" s="126">
        <v>473335.9</v>
      </c>
      <c r="L2379" s="100" t="s">
        <v>1324</v>
      </c>
    </row>
    <row r="2380" spans="1:12" ht="56.25" customHeight="1">
      <c r="A2380" s="97">
        <v>25</v>
      </c>
      <c r="B2380" s="122" t="s">
        <v>9349</v>
      </c>
      <c r="C2380" s="123">
        <v>42681</v>
      </c>
      <c r="D2380" s="97" t="s">
        <v>16130</v>
      </c>
      <c r="E2380" s="97" t="s">
        <v>1313</v>
      </c>
      <c r="F2380" s="97">
        <v>11617200</v>
      </c>
      <c r="G2380" s="97"/>
      <c r="H2380" s="124" t="s">
        <v>16131</v>
      </c>
      <c r="I2380" s="125">
        <v>393243.57</v>
      </c>
      <c r="J2380" s="125">
        <v>0</v>
      </c>
      <c r="K2380" s="126">
        <v>393243.57</v>
      </c>
      <c r="L2380" s="100" t="s">
        <v>1324</v>
      </c>
    </row>
    <row r="2381" spans="1:12" ht="56.25" customHeight="1">
      <c r="A2381" s="97">
        <v>25</v>
      </c>
      <c r="B2381" s="122" t="s">
        <v>9349</v>
      </c>
      <c r="C2381" s="123">
        <v>42683</v>
      </c>
      <c r="D2381" s="97" t="s">
        <v>16260</v>
      </c>
      <c r="E2381" s="97" t="s">
        <v>1313</v>
      </c>
      <c r="F2381" s="97">
        <v>11614937</v>
      </c>
      <c r="G2381" s="97"/>
      <c r="H2381" s="124" t="s">
        <v>16261</v>
      </c>
      <c r="I2381" s="125">
        <v>397288.76</v>
      </c>
      <c r="J2381" s="125">
        <v>0</v>
      </c>
      <c r="K2381" s="126">
        <v>397288.76</v>
      </c>
      <c r="L2381" s="100" t="s">
        <v>1324</v>
      </c>
    </row>
    <row r="2382" spans="1:12" ht="56.25" customHeight="1">
      <c r="A2382" s="97">
        <v>25</v>
      </c>
      <c r="B2382" s="122" t="s">
        <v>9349</v>
      </c>
      <c r="C2382" s="123">
        <v>42683</v>
      </c>
      <c r="D2382" s="97" t="s">
        <v>16262</v>
      </c>
      <c r="E2382" s="97" t="s">
        <v>1313</v>
      </c>
      <c r="F2382" s="97">
        <v>11643162</v>
      </c>
      <c r="G2382" s="97"/>
      <c r="H2382" s="124" t="s">
        <v>16263</v>
      </c>
      <c r="I2382" s="125">
        <v>278813.68</v>
      </c>
      <c r="J2382" s="125">
        <v>0</v>
      </c>
      <c r="K2382" s="126">
        <v>278813.68</v>
      </c>
      <c r="L2382" s="100" t="s">
        <v>1324</v>
      </c>
    </row>
    <row r="2383" spans="1:12" ht="56.25" customHeight="1">
      <c r="A2383" s="97">
        <v>25</v>
      </c>
      <c r="B2383" s="122" t="s">
        <v>9349</v>
      </c>
      <c r="C2383" s="123">
        <v>42683</v>
      </c>
      <c r="D2383" s="97" t="s">
        <v>16264</v>
      </c>
      <c r="E2383" s="97" t="s">
        <v>1313</v>
      </c>
      <c r="F2383" s="97">
        <v>11643144</v>
      </c>
      <c r="G2383" s="97"/>
      <c r="H2383" s="124" t="s">
        <v>16265</v>
      </c>
      <c r="I2383" s="125">
        <v>4307847.54</v>
      </c>
      <c r="J2383" s="125">
        <v>0</v>
      </c>
      <c r="K2383" s="126">
        <v>4307847.54</v>
      </c>
      <c r="L2383" s="100" t="s">
        <v>1324</v>
      </c>
    </row>
    <row r="2384" spans="1:12" ht="56.25" customHeight="1">
      <c r="A2384" s="97">
        <v>25</v>
      </c>
      <c r="B2384" s="122" t="s">
        <v>9349</v>
      </c>
      <c r="C2384" s="123">
        <v>42683</v>
      </c>
      <c r="D2384" s="97" t="s">
        <v>16266</v>
      </c>
      <c r="E2384" s="97" t="s">
        <v>1313</v>
      </c>
      <c r="F2384" s="97">
        <v>11643103</v>
      </c>
      <c r="G2384" s="97"/>
      <c r="H2384" s="124" t="s">
        <v>16267</v>
      </c>
      <c r="I2384" s="125">
        <v>419796.12</v>
      </c>
      <c r="J2384" s="125">
        <v>0</v>
      </c>
      <c r="K2384" s="126">
        <v>419796.12</v>
      </c>
      <c r="L2384" s="100" t="s">
        <v>1324</v>
      </c>
    </row>
    <row r="2385" spans="1:12" ht="56.25" customHeight="1">
      <c r="A2385" s="97">
        <v>25</v>
      </c>
      <c r="B2385" s="122" t="s">
        <v>9349</v>
      </c>
      <c r="C2385" s="123">
        <v>42683</v>
      </c>
      <c r="D2385" s="97" t="s">
        <v>16268</v>
      </c>
      <c r="E2385" s="97" t="s">
        <v>1313</v>
      </c>
      <c r="F2385" s="97">
        <v>11643053</v>
      </c>
      <c r="G2385" s="97"/>
      <c r="H2385" s="124" t="s">
        <v>16269</v>
      </c>
      <c r="I2385" s="125">
        <v>998171.62</v>
      </c>
      <c r="J2385" s="125">
        <v>0</v>
      </c>
      <c r="K2385" s="126">
        <v>998171.62</v>
      </c>
      <c r="L2385" s="100" t="s">
        <v>1324</v>
      </c>
    </row>
    <row r="2386" spans="1:12" ht="56.25" customHeight="1">
      <c r="A2386" s="97">
        <v>25</v>
      </c>
      <c r="B2386" s="122" t="s">
        <v>9349</v>
      </c>
      <c r="C2386" s="123">
        <v>42683</v>
      </c>
      <c r="D2386" s="97" t="s">
        <v>16270</v>
      </c>
      <c r="E2386" s="97" t="s">
        <v>1313</v>
      </c>
      <c r="F2386" s="97">
        <v>11642952</v>
      </c>
      <c r="G2386" s="97"/>
      <c r="H2386" s="124" t="s">
        <v>16271</v>
      </c>
      <c r="I2386" s="125">
        <v>1025276.1</v>
      </c>
      <c r="J2386" s="125">
        <v>0</v>
      </c>
      <c r="K2386" s="126">
        <v>1025276.1</v>
      </c>
      <c r="L2386" s="100" t="s">
        <v>1324</v>
      </c>
    </row>
    <row r="2387" spans="1:12" ht="56.25" customHeight="1">
      <c r="A2387" s="97">
        <v>25</v>
      </c>
      <c r="B2387" s="122" t="s">
        <v>9349</v>
      </c>
      <c r="C2387" s="123">
        <v>42683</v>
      </c>
      <c r="D2387" s="97" t="s">
        <v>16272</v>
      </c>
      <c r="E2387" s="97" t="s">
        <v>1313</v>
      </c>
      <c r="F2387" s="97">
        <v>11642933</v>
      </c>
      <c r="G2387" s="97"/>
      <c r="H2387" s="124" t="s">
        <v>16273</v>
      </c>
      <c r="I2387" s="125">
        <v>60308.88</v>
      </c>
      <c r="J2387" s="125">
        <v>0</v>
      </c>
      <c r="K2387" s="126">
        <v>60308.88</v>
      </c>
      <c r="L2387" s="100" t="s">
        <v>1324</v>
      </c>
    </row>
    <row r="2388" spans="1:12" ht="56.25" customHeight="1">
      <c r="A2388" s="97">
        <v>25</v>
      </c>
      <c r="B2388" s="122" t="s">
        <v>9349</v>
      </c>
      <c r="C2388" s="123">
        <v>42683</v>
      </c>
      <c r="D2388" s="97" t="s">
        <v>16274</v>
      </c>
      <c r="E2388" s="97" t="s">
        <v>1313</v>
      </c>
      <c r="F2388" s="97">
        <v>11642926</v>
      </c>
      <c r="G2388" s="97"/>
      <c r="H2388" s="124" t="s">
        <v>16275</v>
      </c>
      <c r="I2388" s="125">
        <v>312038.32</v>
      </c>
      <c r="J2388" s="125">
        <v>0</v>
      </c>
      <c r="K2388" s="126">
        <v>312038.32</v>
      </c>
      <c r="L2388" s="100" t="s">
        <v>1324</v>
      </c>
    </row>
    <row r="2389" spans="1:12" ht="56.25" customHeight="1">
      <c r="A2389" s="97">
        <v>25</v>
      </c>
      <c r="B2389" s="122" t="s">
        <v>9349</v>
      </c>
      <c r="C2389" s="123">
        <v>42683</v>
      </c>
      <c r="D2389" s="97" t="s">
        <v>16276</v>
      </c>
      <c r="E2389" s="97" t="s">
        <v>1313</v>
      </c>
      <c r="F2389" s="97">
        <v>11642923</v>
      </c>
      <c r="G2389" s="97"/>
      <c r="H2389" s="124" t="s">
        <v>16277</v>
      </c>
      <c r="I2389" s="125">
        <v>132949.48000000001</v>
      </c>
      <c r="J2389" s="125">
        <v>0</v>
      </c>
      <c r="K2389" s="126">
        <v>132949.48000000001</v>
      </c>
      <c r="L2389" s="100" t="s">
        <v>1324</v>
      </c>
    </row>
    <row r="2390" spans="1:12" ht="56.25" customHeight="1">
      <c r="A2390" s="97">
        <v>25</v>
      </c>
      <c r="B2390" s="122" t="s">
        <v>9349</v>
      </c>
      <c r="C2390" s="123">
        <v>42683</v>
      </c>
      <c r="D2390" s="97" t="s">
        <v>16278</v>
      </c>
      <c r="E2390" s="97" t="s">
        <v>1313</v>
      </c>
      <c r="F2390" s="97">
        <v>11642907</v>
      </c>
      <c r="G2390" s="97"/>
      <c r="H2390" s="124" t="s">
        <v>16279</v>
      </c>
      <c r="I2390" s="125">
        <v>176786.44</v>
      </c>
      <c r="J2390" s="125">
        <v>0</v>
      </c>
      <c r="K2390" s="126">
        <v>176786.44</v>
      </c>
      <c r="L2390" s="100" t="s">
        <v>1324</v>
      </c>
    </row>
    <row r="2391" spans="1:12" ht="56.25" customHeight="1">
      <c r="A2391" s="97">
        <v>25</v>
      </c>
      <c r="B2391" s="122" t="s">
        <v>9349</v>
      </c>
      <c r="C2391" s="123">
        <v>42683</v>
      </c>
      <c r="D2391" s="97" t="s">
        <v>16280</v>
      </c>
      <c r="E2391" s="97" t="s">
        <v>1313</v>
      </c>
      <c r="F2391" s="97">
        <v>11642896</v>
      </c>
      <c r="G2391" s="97"/>
      <c r="H2391" s="124" t="s">
        <v>16281</v>
      </c>
      <c r="I2391" s="125">
        <v>1404385.76</v>
      </c>
      <c r="J2391" s="125">
        <v>0</v>
      </c>
      <c r="K2391" s="126">
        <v>1404385.76</v>
      </c>
      <c r="L2391" s="100" t="s">
        <v>1324</v>
      </c>
    </row>
    <row r="2392" spans="1:12" ht="56.25" customHeight="1">
      <c r="A2392" s="97">
        <v>25</v>
      </c>
      <c r="B2392" s="122" t="s">
        <v>9349</v>
      </c>
      <c r="C2392" s="123">
        <v>42683</v>
      </c>
      <c r="D2392" s="97" t="s">
        <v>16282</v>
      </c>
      <c r="E2392" s="97" t="s">
        <v>1313</v>
      </c>
      <c r="F2392" s="97">
        <v>11642891</v>
      </c>
      <c r="G2392" s="97"/>
      <c r="H2392" s="124" t="s">
        <v>16283</v>
      </c>
      <c r="I2392" s="125">
        <v>1279346.46</v>
      </c>
      <c r="J2392" s="125">
        <v>0</v>
      </c>
      <c r="K2392" s="126">
        <v>1279346.46</v>
      </c>
      <c r="L2392" s="100" t="s">
        <v>1324</v>
      </c>
    </row>
    <row r="2393" spans="1:12" ht="56.25" customHeight="1">
      <c r="A2393" s="97">
        <v>25</v>
      </c>
      <c r="B2393" s="122" t="s">
        <v>9349</v>
      </c>
      <c r="C2393" s="123">
        <v>42683</v>
      </c>
      <c r="D2393" s="97" t="s">
        <v>16284</v>
      </c>
      <c r="E2393" s="97" t="s">
        <v>1313</v>
      </c>
      <c r="F2393" s="97">
        <v>11630644</v>
      </c>
      <c r="G2393" s="97"/>
      <c r="H2393" s="124" t="s">
        <v>16285</v>
      </c>
      <c r="I2393" s="125">
        <v>502790.64</v>
      </c>
      <c r="J2393" s="125">
        <v>0</v>
      </c>
      <c r="K2393" s="126">
        <v>502790.64</v>
      </c>
      <c r="L2393" s="100" t="s">
        <v>1324</v>
      </c>
    </row>
    <row r="2394" spans="1:12" ht="56.25" customHeight="1">
      <c r="A2394" s="97">
        <v>25</v>
      </c>
      <c r="B2394" s="122" t="s">
        <v>9349</v>
      </c>
      <c r="C2394" s="123">
        <v>42683</v>
      </c>
      <c r="D2394" s="97" t="s">
        <v>16286</v>
      </c>
      <c r="E2394" s="97" t="s">
        <v>1313</v>
      </c>
      <c r="F2394" s="97">
        <v>11643532</v>
      </c>
      <c r="G2394" s="97"/>
      <c r="H2394" s="124" t="s">
        <v>16287</v>
      </c>
      <c r="I2394" s="125">
        <v>3494109.39</v>
      </c>
      <c r="J2394" s="125">
        <v>0</v>
      </c>
      <c r="K2394" s="126">
        <v>3494109.39</v>
      </c>
      <c r="L2394" s="100" t="s">
        <v>1324</v>
      </c>
    </row>
    <row r="2395" spans="1:12" ht="56.25" customHeight="1">
      <c r="A2395" s="97">
        <v>25</v>
      </c>
      <c r="B2395" s="122" t="s">
        <v>9349</v>
      </c>
      <c r="C2395" s="123">
        <v>42683</v>
      </c>
      <c r="D2395" s="97" t="s">
        <v>16288</v>
      </c>
      <c r="E2395" s="97" t="s">
        <v>1313</v>
      </c>
      <c r="F2395" s="97">
        <v>11642925</v>
      </c>
      <c r="G2395" s="97"/>
      <c r="H2395" s="124" t="s">
        <v>16289</v>
      </c>
      <c r="I2395" s="125">
        <v>1037988.76</v>
      </c>
      <c r="J2395" s="125">
        <v>0</v>
      </c>
      <c r="K2395" s="126">
        <v>1037988.76</v>
      </c>
      <c r="L2395" s="100" t="s">
        <v>1324</v>
      </c>
    </row>
    <row r="2396" spans="1:12" ht="56.25" customHeight="1">
      <c r="A2396" s="97">
        <v>25</v>
      </c>
      <c r="B2396" s="122" t="s">
        <v>9349</v>
      </c>
      <c r="C2396" s="123">
        <v>42683</v>
      </c>
      <c r="D2396" s="97" t="s">
        <v>16290</v>
      </c>
      <c r="E2396" s="97" t="s">
        <v>1313</v>
      </c>
      <c r="F2396" s="97">
        <v>11642932</v>
      </c>
      <c r="G2396" s="97"/>
      <c r="H2396" s="124" t="s">
        <v>16291</v>
      </c>
      <c r="I2396" s="125">
        <v>246752.98</v>
      </c>
      <c r="J2396" s="125">
        <v>0</v>
      </c>
      <c r="K2396" s="126">
        <v>246752.98</v>
      </c>
      <c r="L2396" s="100" t="s">
        <v>1324</v>
      </c>
    </row>
    <row r="2397" spans="1:12" ht="56.25" customHeight="1">
      <c r="A2397" s="97">
        <v>25</v>
      </c>
      <c r="B2397" s="122" t="s">
        <v>9349</v>
      </c>
      <c r="C2397" s="123">
        <v>42683</v>
      </c>
      <c r="D2397" s="97" t="s">
        <v>16292</v>
      </c>
      <c r="E2397" s="97" t="s">
        <v>1313</v>
      </c>
      <c r="F2397" s="97">
        <v>11642936</v>
      </c>
      <c r="G2397" s="97"/>
      <c r="H2397" s="124" t="s">
        <v>16293</v>
      </c>
      <c r="I2397" s="125">
        <v>271370.71000000002</v>
      </c>
      <c r="J2397" s="125">
        <v>0</v>
      </c>
      <c r="K2397" s="126">
        <v>271370.71000000002</v>
      </c>
      <c r="L2397" s="100" t="s">
        <v>1324</v>
      </c>
    </row>
    <row r="2398" spans="1:12" ht="56.25" customHeight="1">
      <c r="A2398" s="97">
        <v>25</v>
      </c>
      <c r="B2398" s="122" t="s">
        <v>9349</v>
      </c>
      <c r="C2398" s="123">
        <v>42683</v>
      </c>
      <c r="D2398" s="97" t="s">
        <v>16294</v>
      </c>
      <c r="E2398" s="97" t="s">
        <v>1313</v>
      </c>
      <c r="F2398" s="97">
        <v>11642974</v>
      </c>
      <c r="G2398" s="97"/>
      <c r="H2398" s="124" t="s">
        <v>16295</v>
      </c>
      <c r="I2398" s="125">
        <v>219146.39</v>
      </c>
      <c r="J2398" s="125">
        <v>0</v>
      </c>
      <c r="K2398" s="126">
        <v>219146.39</v>
      </c>
      <c r="L2398" s="100" t="s">
        <v>1324</v>
      </c>
    </row>
    <row r="2399" spans="1:12" ht="56.25" customHeight="1">
      <c r="A2399" s="97">
        <v>25</v>
      </c>
      <c r="B2399" s="122" t="s">
        <v>9349</v>
      </c>
      <c r="C2399" s="123">
        <v>42683</v>
      </c>
      <c r="D2399" s="97" t="s">
        <v>16296</v>
      </c>
      <c r="E2399" s="97" t="s">
        <v>1313</v>
      </c>
      <c r="F2399" s="97">
        <v>11642993</v>
      </c>
      <c r="G2399" s="97"/>
      <c r="H2399" s="124" t="s">
        <v>16297</v>
      </c>
      <c r="I2399" s="125">
        <v>483.88</v>
      </c>
      <c r="J2399" s="125">
        <v>0</v>
      </c>
      <c r="K2399" s="126">
        <v>483.88</v>
      </c>
      <c r="L2399" s="100" t="s">
        <v>1324</v>
      </c>
    </row>
    <row r="2400" spans="1:12" ht="56.25" customHeight="1">
      <c r="A2400" s="97">
        <v>25</v>
      </c>
      <c r="B2400" s="122" t="s">
        <v>9349</v>
      </c>
      <c r="C2400" s="123">
        <v>42683</v>
      </c>
      <c r="D2400" s="97" t="s">
        <v>16298</v>
      </c>
      <c r="E2400" s="97" t="s">
        <v>1313</v>
      </c>
      <c r="F2400" s="97">
        <v>11643052</v>
      </c>
      <c r="G2400" s="97"/>
      <c r="H2400" s="124" t="s">
        <v>16299</v>
      </c>
      <c r="I2400" s="125">
        <v>483.88</v>
      </c>
      <c r="J2400" s="125">
        <v>0</v>
      </c>
      <c r="K2400" s="126">
        <v>483.88</v>
      </c>
      <c r="L2400" s="100" t="s">
        <v>1324</v>
      </c>
    </row>
    <row r="2401" spans="1:12" ht="56.25" customHeight="1">
      <c r="A2401" s="97">
        <v>25</v>
      </c>
      <c r="B2401" s="122" t="s">
        <v>9349</v>
      </c>
      <c r="C2401" s="123">
        <v>42683</v>
      </c>
      <c r="D2401" s="97" t="s">
        <v>16231</v>
      </c>
      <c r="E2401" s="97" t="s">
        <v>1313</v>
      </c>
      <c r="F2401" s="97">
        <v>11630700</v>
      </c>
      <c r="G2401" s="97"/>
      <c r="H2401" s="124" t="s">
        <v>16232</v>
      </c>
      <c r="I2401" s="125">
        <v>599131.14</v>
      </c>
      <c r="J2401" s="125">
        <v>0</v>
      </c>
      <c r="K2401" s="126">
        <v>599131.14</v>
      </c>
      <c r="L2401" s="100" t="s">
        <v>1324</v>
      </c>
    </row>
    <row r="2402" spans="1:12" ht="56.25" customHeight="1">
      <c r="A2402" s="97">
        <v>25</v>
      </c>
      <c r="B2402" s="122" t="s">
        <v>9349</v>
      </c>
      <c r="C2402" s="123">
        <v>42683</v>
      </c>
      <c r="D2402" s="97" t="s">
        <v>16233</v>
      </c>
      <c r="E2402" s="97" t="s">
        <v>1313</v>
      </c>
      <c r="F2402" s="97">
        <v>11630643</v>
      </c>
      <c r="G2402" s="97"/>
      <c r="H2402" s="124" t="s">
        <v>16234</v>
      </c>
      <c r="I2402" s="125">
        <v>496142.18</v>
      </c>
      <c r="J2402" s="125">
        <v>0</v>
      </c>
      <c r="K2402" s="126">
        <v>496142.18</v>
      </c>
      <c r="L2402" s="100" t="s">
        <v>1324</v>
      </c>
    </row>
    <row r="2403" spans="1:12" ht="56.25" customHeight="1">
      <c r="A2403" s="97">
        <v>25</v>
      </c>
      <c r="B2403" s="122" t="s">
        <v>9349</v>
      </c>
      <c r="C2403" s="123">
        <v>42684</v>
      </c>
      <c r="D2403" s="97" t="s">
        <v>16373</v>
      </c>
      <c r="E2403" s="97" t="s">
        <v>1313</v>
      </c>
      <c r="F2403" s="97">
        <v>11657606</v>
      </c>
      <c r="G2403" s="97"/>
      <c r="H2403" s="124" t="s">
        <v>16374</v>
      </c>
      <c r="I2403" s="125">
        <v>1448413.51</v>
      </c>
      <c r="J2403" s="125">
        <v>0</v>
      </c>
      <c r="K2403" s="126">
        <v>1448413.51</v>
      </c>
      <c r="L2403" s="100" t="s">
        <v>1324</v>
      </c>
    </row>
    <row r="2404" spans="1:12" ht="56.25" customHeight="1">
      <c r="A2404" s="97">
        <v>25</v>
      </c>
      <c r="B2404" s="122" t="s">
        <v>9349</v>
      </c>
      <c r="C2404" s="123">
        <v>42684</v>
      </c>
      <c r="D2404" s="97" t="s">
        <v>16375</v>
      </c>
      <c r="E2404" s="97" t="s">
        <v>1313</v>
      </c>
      <c r="F2404" s="97">
        <v>11657605</v>
      </c>
      <c r="G2404" s="97"/>
      <c r="H2404" s="124" t="s">
        <v>16376</v>
      </c>
      <c r="I2404" s="125">
        <v>1448413.51</v>
      </c>
      <c r="J2404" s="125">
        <v>0</v>
      </c>
      <c r="K2404" s="126">
        <v>1448413.51</v>
      </c>
      <c r="L2404" s="100" t="s">
        <v>1324</v>
      </c>
    </row>
    <row r="2405" spans="1:12" ht="56.25" customHeight="1">
      <c r="A2405" s="97">
        <v>25</v>
      </c>
      <c r="B2405" s="122" t="s">
        <v>9349</v>
      </c>
      <c r="C2405" s="123">
        <v>42684</v>
      </c>
      <c r="D2405" s="97" t="s">
        <v>16377</v>
      </c>
      <c r="E2405" s="97" t="s">
        <v>1313</v>
      </c>
      <c r="F2405" s="97">
        <v>11657607</v>
      </c>
      <c r="G2405" s="97"/>
      <c r="H2405" s="124" t="s">
        <v>16378</v>
      </c>
      <c r="I2405" s="125">
        <v>500455.51</v>
      </c>
      <c r="J2405" s="125">
        <v>0</v>
      </c>
      <c r="K2405" s="126">
        <v>500455.51</v>
      </c>
      <c r="L2405" s="100" t="s">
        <v>1324</v>
      </c>
    </row>
    <row r="2406" spans="1:12" ht="56.25" customHeight="1">
      <c r="A2406" s="97">
        <v>25</v>
      </c>
      <c r="B2406" s="122" t="s">
        <v>9349</v>
      </c>
      <c r="C2406" s="123">
        <v>42684</v>
      </c>
      <c r="D2406" s="97" t="s">
        <v>16385</v>
      </c>
      <c r="E2406" s="97" t="s">
        <v>1313</v>
      </c>
      <c r="F2406" s="97">
        <v>11603669</v>
      </c>
      <c r="G2406" s="97"/>
      <c r="H2406" s="124" t="s">
        <v>16386</v>
      </c>
      <c r="I2406" s="125">
        <v>575000</v>
      </c>
      <c r="J2406" s="125">
        <v>0</v>
      </c>
      <c r="K2406" s="126">
        <v>575000</v>
      </c>
      <c r="L2406" s="100" t="s">
        <v>1324</v>
      </c>
    </row>
    <row r="2407" spans="1:12" ht="56.25" customHeight="1">
      <c r="A2407" s="97">
        <v>25</v>
      </c>
      <c r="B2407" s="122" t="s">
        <v>9349</v>
      </c>
      <c r="C2407" s="123">
        <v>42684</v>
      </c>
      <c r="D2407" s="97" t="s">
        <v>16387</v>
      </c>
      <c r="E2407" s="97" t="s">
        <v>1313</v>
      </c>
      <c r="F2407" s="97">
        <v>11657488</v>
      </c>
      <c r="G2407" s="97"/>
      <c r="H2407" s="124" t="s">
        <v>16388</v>
      </c>
      <c r="I2407" s="125">
        <v>834363.54</v>
      </c>
      <c r="J2407" s="125">
        <v>0</v>
      </c>
      <c r="K2407" s="126">
        <v>834363.54</v>
      </c>
      <c r="L2407" s="100" t="s">
        <v>1324</v>
      </c>
    </row>
    <row r="2408" spans="1:12" ht="56.25" customHeight="1">
      <c r="A2408" s="97">
        <v>25</v>
      </c>
      <c r="B2408" s="122" t="s">
        <v>9349</v>
      </c>
      <c r="C2408" s="123">
        <v>42684</v>
      </c>
      <c r="D2408" s="97" t="s">
        <v>16389</v>
      </c>
      <c r="E2408" s="97" t="s">
        <v>1313</v>
      </c>
      <c r="F2408" s="97">
        <v>11657489</v>
      </c>
      <c r="G2408" s="97"/>
      <c r="H2408" s="124" t="s">
        <v>16390</v>
      </c>
      <c r="I2408" s="125">
        <v>394264.37</v>
      </c>
      <c r="J2408" s="125">
        <v>0</v>
      </c>
      <c r="K2408" s="126">
        <v>394264.37</v>
      </c>
      <c r="L2408" s="100" t="s">
        <v>1324</v>
      </c>
    </row>
    <row r="2409" spans="1:12" ht="56.25" customHeight="1">
      <c r="A2409" s="97">
        <v>25</v>
      </c>
      <c r="B2409" s="122" t="s">
        <v>9349</v>
      </c>
      <c r="C2409" s="123">
        <v>42684</v>
      </c>
      <c r="D2409" s="97" t="s">
        <v>16391</v>
      </c>
      <c r="E2409" s="97" t="s">
        <v>1313</v>
      </c>
      <c r="F2409" s="97">
        <v>11657491</v>
      </c>
      <c r="G2409" s="97"/>
      <c r="H2409" s="124" t="s">
        <v>16392</v>
      </c>
      <c r="I2409" s="125">
        <v>254432</v>
      </c>
      <c r="J2409" s="125">
        <v>0</v>
      </c>
      <c r="K2409" s="126">
        <v>254432</v>
      </c>
      <c r="L2409" s="100" t="s">
        <v>1324</v>
      </c>
    </row>
    <row r="2410" spans="1:12" ht="56.25" customHeight="1">
      <c r="A2410" s="97">
        <v>25</v>
      </c>
      <c r="B2410" s="122" t="s">
        <v>9349</v>
      </c>
      <c r="C2410" s="123">
        <v>42684</v>
      </c>
      <c r="D2410" s="97" t="s">
        <v>16393</v>
      </c>
      <c r="E2410" s="97" t="s">
        <v>1313</v>
      </c>
      <c r="F2410" s="97">
        <v>11670959</v>
      </c>
      <c r="G2410" s="97"/>
      <c r="H2410" s="124" t="s">
        <v>16394</v>
      </c>
      <c r="I2410" s="125">
        <v>917730.48</v>
      </c>
      <c r="J2410" s="125">
        <v>0</v>
      </c>
      <c r="K2410" s="126">
        <v>917730.48</v>
      </c>
      <c r="L2410" s="100" t="s">
        <v>1324</v>
      </c>
    </row>
    <row r="2411" spans="1:12" ht="56.25" customHeight="1">
      <c r="A2411" s="97">
        <v>25</v>
      </c>
      <c r="B2411" s="122" t="s">
        <v>9349</v>
      </c>
      <c r="C2411" s="123">
        <v>42684</v>
      </c>
      <c r="D2411" s="97" t="s">
        <v>16395</v>
      </c>
      <c r="E2411" s="97" t="s">
        <v>1313</v>
      </c>
      <c r="F2411" s="97">
        <v>11670957</v>
      </c>
      <c r="G2411" s="97"/>
      <c r="H2411" s="124" t="s">
        <v>16396</v>
      </c>
      <c r="I2411" s="125">
        <v>174438.96</v>
      </c>
      <c r="J2411" s="125">
        <v>0</v>
      </c>
      <c r="K2411" s="126">
        <v>174438.96</v>
      </c>
      <c r="L2411" s="100" t="s">
        <v>1324</v>
      </c>
    </row>
    <row r="2412" spans="1:12" ht="56.25" customHeight="1">
      <c r="A2412" s="97">
        <v>25</v>
      </c>
      <c r="B2412" s="122" t="s">
        <v>9349</v>
      </c>
      <c r="C2412" s="123">
        <v>42684</v>
      </c>
      <c r="D2412" s="97" t="s">
        <v>16322</v>
      </c>
      <c r="E2412" s="97" t="s">
        <v>1313</v>
      </c>
      <c r="F2412" s="97">
        <v>11671012</v>
      </c>
      <c r="G2412" s="97"/>
      <c r="H2412" s="124" t="s">
        <v>16323</v>
      </c>
      <c r="I2412" s="125">
        <v>1267282.96</v>
      </c>
      <c r="J2412" s="125">
        <v>0</v>
      </c>
      <c r="K2412" s="126">
        <v>1267282.96</v>
      </c>
      <c r="L2412" s="100" t="s">
        <v>1324</v>
      </c>
    </row>
    <row r="2413" spans="1:12" ht="56.25" customHeight="1">
      <c r="A2413" s="97">
        <v>25</v>
      </c>
      <c r="B2413" s="122" t="s">
        <v>9349</v>
      </c>
      <c r="C2413" s="123">
        <v>42685</v>
      </c>
      <c r="D2413" s="97" t="s">
        <v>16413</v>
      </c>
      <c r="E2413" s="97" t="s">
        <v>1313</v>
      </c>
      <c r="F2413" s="97">
        <v>11671003</v>
      </c>
      <c r="G2413" s="97"/>
      <c r="H2413" s="124" t="s">
        <v>16414</v>
      </c>
      <c r="I2413" s="125">
        <v>595388.14</v>
      </c>
      <c r="J2413" s="125">
        <v>0</v>
      </c>
      <c r="K2413" s="126">
        <v>595388.14</v>
      </c>
      <c r="L2413" s="100" t="s">
        <v>1324</v>
      </c>
    </row>
    <row r="2414" spans="1:12" ht="56.25" customHeight="1">
      <c r="A2414" s="97">
        <v>25</v>
      </c>
      <c r="B2414" s="122" t="s">
        <v>9349</v>
      </c>
      <c r="C2414" s="123">
        <v>42685</v>
      </c>
      <c r="D2414" s="97" t="s">
        <v>16415</v>
      </c>
      <c r="E2414" s="97" t="s">
        <v>1313</v>
      </c>
      <c r="F2414" s="97">
        <v>11671118</v>
      </c>
      <c r="G2414" s="97"/>
      <c r="H2414" s="124" t="s">
        <v>16416</v>
      </c>
      <c r="I2414" s="125">
        <v>497238.57</v>
      </c>
      <c r="J2414" s="125">
        <v>0</v>
      </c>
      <c r="K2414" s="126">
        <v>497238.57</v>
      </c>
      <c r="L2414" s="100" t="s">
        <v>1324</v>
      </c>
    </row>
    <row r="2415" spans="1:12" ht="56.25" customHeight="1">
      <c r="A2415" s="97">
        <v>25</v>
      </c>
      <c r="B2415" s="122" t="s">
        <v>9349</v>
      </c>
      <c r="C2415" s="123">
        <v>42685</v>
      </c>
      <c r="D2415" s="97" t="s">
        <v>16417</v>
      </c>
      <c r="E2415" s="97" t="s">
        <v>1313</v>
      </c>
      <c r="F2415" s="97">
        <v>11671203</v>
      </c>
      <c r="G2415" s="97"/>
      <c r="H2415" s="124" t="s">
        <v>16418</v>
      </c>
      <c r="I2415" s="125">
        <v>426012.26</v>
      </c>
      <c r="J2415" s="125">
        <v>0</v>
      </c>
      <c r="K2415" s="126">
        <v>426012.26</v>
      </c>
      <c r="L2415" s="100" t="s">
        <v>1324</v>
      </c>
    </row>
    <row r="2416" spans="1:12" ht="56.25" customHeight="1">
      <c r="A2416" s="97">
        <v>25</v>
      </c>
      <c r="B2416" s="122" t="s">
        <v>9349</v>
      </c>
      <c r="C2416" s="123">
        <v>42685</v>
      </c>
      <c r="D2416" s="97" t="s">
        <v>16419</v>
      </c>
      <c r="E2416" s="97" t="s">
        <v>1313</v>
      </c>
      <c r="F2416" s="97">
        <v>11671206</v>
      </c>
      <c r="G2416" s="97"/>
      <c r="H2416" s="124" t="s">
        <v>16420</v>
      </c>
      <c r="I2416" s="125">
        <v>474506.7</v>
      </c>
      <c r="J2416" s="125">
        <v>0</v>
      </c>
      <c r="K2416" s="126">
        <v>474506.7</v>
      </c>
      <c r="L2416" s="100" t="s">
        <v>1324</v>
      </c>
    </row>
    <row r="2417" spans="1:12" ht="56.25" customHeight="1">
      <c r="A2417" s="97">
        <v>25</v>
      </c>
      <c r="B2417" s="122" t="s">
        <v>9349</v>
      </c>
      <c r="C2417" s="123">
        <v>42685</v>
      </c>
      <c r="D2417" s="97" t="s">
        <v>16421</v>
      </c>
      <c r="E2417" s="97" t="s">
        <v>1313</v>
      </c>
      <c r="F2417" s="97">
        <v>11671312</v>
      </c>
      <c r="G2417" s="97"/>
      <c r="H2417" s="124" t="s">
        <v>16422</v>
      </c>
      <c r="I2417" s="125">
        <v>751184.32</v>
      </c>
      <c r="J2417" s="125">
        <v>0</v>
      </c>
      <c r="K2417" s="126">
        <v>751184.32</v>
      </c>
      <c r="L2417" s="100" t="s">
        <v>1324</v>
      </c>
    </row>
    <row r="2418" spans="1:12" ht="56.25" customHeight="1">
      <c r="A2418" s="97">
        <v>25</v>
      </c>
      <c r="B2418" s="122" t="s">
        <v>9349</v>
      </c>
      <c r="C2418" s="123">
        <v>42685</v>
      </c>
      <c r="D2418" s="97" t="s">
        <v>16423</v>
      </c>
      <c r="E2418" s="97" t="s">
        <v>1313</v>
      </c>
      <c r="F2418" s="97">
        <v>11671314</v>
      </c>
      <c r="G2418" s="97"/>
      <c r="H2418" s="124" t="s">
        <v>16424</v>
      </c>
      <c r="I2418" s="125">
        <v>28934.639999999999</v>
      </c>
      <c r="J2418" s="125">
        <v>0</v>
      </c>
      <c r="K2418" s="126">
        <v>28934.639999999999</v>
      </c>
      <c r="L2418" s="100" t="s">
        <v>1324</v>
      </c>
    </row>
    <row r="2419" spans="1:12" ht="56.25" customHeight="1">
      <c r="A2419" s="97">
        <v>25</v>
      </c>
      <c r="B2419" s="122" t="s">
        <v>9349</v>
      </c>
      <c r="C2419" s="123">
        <v>42685</v>
      </c>
      <c r="D2419" s="97" t="s">
        <v>16425</v>
      </c>
      <c r="E2419" s="97" t="s">
        <v>1313</v>
      </c>
      <c r="F2419" s="97">
        <v>11671381</v>
      </c>
      <c r="G2419" s="97"/>
      <c r="H2419" s="124" t="s">
        <v>16426</v>
      </c>
      <c r="I2419" s="125">
        <v>601652.34</v>
      </c>
      <c r="J2419" s="125">
        <v>0</v>
      </c>
      <c r="K2419" s="126">
        <v>601652.34</v>
      </c>
      <c r="L2419" s="100" t="s">
        <v>1324</v>
      </c>
    </row>
    <row r="2420" spans="1:12" ht="56.25" customHeight="1">
      <c r="A2420" s="97">
        <v>25</v>
      </c>
      <c r="B2420" s="122" t="s">
        <v>9349</v>
      </c>
      <c r="C2420" s="123">
        <v>42685</v>
      </c>
      <c r="D2420" s="97" t="s">
        <v>16427</v>
      </c>
      <c r="E2420" s="97" t="s">
        <v>1313</v>
      </c>
      <c r="F2420" s="97">
        <v>11671383</v>
      </c>
      <c r="G2420" s="97"/>
      <c r="H2420" s="124" t="s">
        <v>16428</v>
      </c>
      <c r="I2420" s="125">
        <v>457338.57</v>
      </c>
      <c r="J2420" s="125">
        <v>0</v>
      </c>
      <c r="K2420" s="126">
        <v>457338.57</v>
      </c>
      <c r="L2420" s="100" t="s">
        <v>1324</v>
      </c>
    </row>
    <row r="2421" spans="1:12" ht="56.25" customHeight="1">
      <c r="A2421" s="97">
        <v>25</v>
      </c>
      <c r="B2421" s="122" t="s">
        <v>9349</v>
      </c>
      <c r="C2421" s="123">
        <v>42685</v>
      </c>
      <c r="D2421" s="97" t="s">
        <v>16429</v>
      </c>
      <c r="E2421" s="97" t="s">
        <v>1313</v>
      </c>
      <c r="F2421" s="97">
        <v>11671385</v>
      </c>
      <c r="G2421" s="97"/>
      <c r="H2421" s="124" t="s">
        <v>16430</v>
      </c>
      <c r="I2421" s="125">
        <v>1030295.42</v>
      </c>
      <c r="J2421" s="125">
        <v>0</v>
      </c>
      <c r="K2421" s="126">
        <v>1030295.42</v>
      </c>
      <c r="L2421" s="100" t="s">
        <v>1324</v>
      </c>
    </row>
    <row r="2422" spans="1:12" ht="56.25" customHeight="1">
      <c r="A2422" s="97">
        <v>25</v>
      </c>
      <c r="B2422" s="122" t="s">
        <v>9349</v>
      </c>
      <c r="C2422" s="123">
        <v>42685</v>
      </c>
      <c r="D2422" s="97" t="s">
        <v>16431</v>
      </c>
      <c r="E2422" s="97" t="s">
        <v>1313</v>
      </c>
      <c r="F2422" s="97">
        <v>11671386</v>
      </c>
      <c r="G2422" s="97"/>
      <c r="H2422" s="124" t="s">
        <v>16432</v>
      </c>
      <c r="I2422" s="125">
        <v>987282.56</v>
      </c>
      <c r="J2422" s="125">
        <v>0</v>
      </c>
      <c r="K2422" s="126">
        <v>987282.56</v>
      </c>
      <c r="L2422" s="100" t="s">
        <v>1324</v>
      </c>
    </row>
    <row r="2423" spans="1:12" ht="56.25" customHeight="1">
      <c r="A2423" s="97">
        <v>25</v>
      </c>
      <c r="B2423" s="122" t="s">
        <v>9349</v>
      </c>
      <c r="C2423" s="123">
        <v>42685</v>
      </c>
      <c r="D2423" s="97" t="s">
        <v>16433</v>
      </c>
      <c r="E2423" s="97" t="s">
        <v>1313</v>
      </c>
      <c r="F2423" s="97">
        <v>11671026</v>
      </c>
      <c r="G2423" s="97"/>
      <c r="H2423" s="124" t="s">
        <v>16434</v>
      </c>
      <c r="I2423" s="125">
        <v>507398.02</v>
      </c>
      <c r="J2423" s="125">
        <v>0</v>
      </c>
      <c r="K2423" s="126">
        <v>507398.02</v>
      </c>
      <c r="L2423" s="100" t="s">
        <v>1324</v>
      </c>
    </row>
    <row r="2424" spans="1:12" ht="56.25" customHeight="1">
      <c r="A2424" s="97">
        <v>25</v>
      </c>
      <c r="B2424" s="122" t="s">
        <v>9349</v>
      </c>
      <c r="C2424" s="123">
        <v>42685</v>
      </c>
      <c r="D2424" s="97" t="s">
        <v>16435</v>
      </c>
      <c r="E2424" s="97" t="s">
        <v>1313</v>
      </c>
      <c r="F2424" s="97">
        <v>11671204</v>
      </c>
      <c r="G2424" s="97"/>
      <c r="H2424" s="124" t="s">
        <v>16436</v>
      </c>
      <c r="I2424" s="125">
        <v>271698.01</v>
      </c>
      <c r="J2424" s="125">
        <v>0</v>
      </c>
      <c r="K2424" s="126">
        <v>271698.01</v>
      </c>
      <c r="L2424" s="100" t="s">
        <v>1324</v>
      </c>
    </row>
    <row r="2425" spans="1:12" ht="56.25" customHeight="1">
      <c r="A2425" s="97">
        <v>25</v>
      </c>
      <c r="B2425" s="122" t="s">
        <v>9349</v>
      </c>
      <c r="C2425" s="123">
        <v>42685</v>
      </c>
      <c r="D2425" s="97" t="s">
        <v>16437</v>
      </c>
      <c r="E2425" s="97" t="s">
        <v>1313</v>
      </c>
      <c r="F2425" s="97">
        <v>11671205</v>
      </c>
      <c r="G2425" s="97"/>
      <c r="H2425" s="124" t="s">
        <v>16438</v>
      </c>
      <c r="I2425" s="125">
        <v>478551.35</v>
      </c>
      <c r="J2425" s="125">
        <v>0</v>
      </c>
      <c r="K2425" s="126">
        <v>478551.35</v>
      </c>
      <c r="L2425" s="100" t="s">
        <v>1324</v>
      </c>
    </row>
    <row r="2426" spans="1:12" ht="56.25" customHeight="1">
      <c r="A2426" s="97">
        <v>25</v>
      </c>
      <c r="B2426" s="122" t="s">
        <v>9349</v>
      </c>
      <c r="C2426" s="123">
        <v>42685</v>
      </c>
      <c r="D2426" s="97" t="s">
        <v>16439</v>
      </c>
      <c r="E2426" s="97" t="s">
        <v>1313</v>
      </c>
      <c r="F2426" s="97">
        <v>11671207</v>
      </c>
      <c r="G2426" s="97"/>
      <c r="H2426" s="124" t="s">
        <v>16440</v>
      </c>
      <c r="I2426" s="125">
        <v>1034252.62</v>
      </c>
      <c r="J2426" s="125">
        <v>0</v>
      </c>
      <c r="K2426" s="126">
        <v>1034252.62</v>
      </c>
      <c r="L2426" s="100" t="s">
        <v>1324</v>
      </c>
    </row>
    <row r="2427" spans="1:12" ht="56.25" customHeight="1">
      <c r="A2427" s="97">
        <v>25</v>
      </c>
      <c r="B2427" s="122" t="s">
        <v>9349</v>
      </c>
      <c r="C2427" s="123">
        <v>42685</v>
      </c>
      <c r="D2427" s="97" t="s">
        <v>16441</v>
      </c>
      <c r="E2427" s="97" t="s">
        <v>1313</v>
      </c>
      <c r="F2427" s="97">
        <v>11671311</v>
      </c>
      <c r="G2427" s="97"/>
      <c r="H2427" s="124" t="s">
        <v>16442</v>
      </c>
      <c r="I2427" s="125">
        <v>304681.51</v>
      </c>
      <c r="J2427" s="125">
        <v>0</v>
      </c>
      <c r="K2427" s="126">
        <v>304681.51</v>
      </c>
      <c r="L2427" s="100" t="s">
        <v>1324</v>
      </c>
    </row>
    <row r="2428" spans="1:12" ht="56.25" customHeight="1">
      <c r="A2428" s="97">
        <v>25</v>
      </c>
      <c r="B2428" s="122" t="s">
        <v>9349</v>
      </c>
      <c r="C2428" s="123">
        <v>42685</v>
      </c>
      <c r="D2428" s="97" t="s">
        <v>16443</v>
      </c>
      <c r="E2428" s="97" t="s">
        <v>1313</v>
      </c>
      <c r="F2428" s="97">
        <v>11671313</v>
      </c>
      <c r="G2428" s="97"/>
      <c r="H2428" s="124" t="s">
        <v>16444</v>
      </c>
      <c r="I2428" s="125">
        <v>991372</v>
      </c>
      <c r="J2428" s="125">
        <v>0</v>
      </c>
      <c r="K2428" s="126">
        <v>991372</v>
      </c>
      <c r="L2428" s="100" t="s">
        <v>1324</v>
      </c>
    </row>
    <row r="2429" spans="1:12" ht="56.25" customHeight="1">
      <c r="A2429" s="97">
        <v>25</v>
      </c>
      <c r="B2429" s="122" t="s">
        <v>9349</v>
      </c>
      <c r="C2429" s="123">
        <v>42685</v>
      </c>
      <c r="D2429" s="97" t="s">
        <v>16445</v>
      </c>
      <c r="E2429" s="97" t="s">
        <v>1313</v>
      </c>
      <c r="F2429" s="97">
        <v>11671315</v>
      </c>
      <c r="G2429" s="97"/>
      <c r="H2429" s="124" t="s">
        <v>16446</v>
      </c>
      <c r="I2429" s="125">
        <v>1200000</v>
      </c>
      <c r="J2429" s="125">
        <v>0</v>
      </c>
      <c r="K2429" s="126">
        <v>1200000</v>
      </c>
      <c r="L2429" s="100" t="s">
        <v>1324</v>
      </c>
    </row>
    <row r="2430" spans="1:12" ht="56.25" customHeight="1">
      <c r="A2430" s="97">
        <v>25</v>
      </c>
      <c r="B2430" s="122" t="s">
        <v>9349</v>
      </c>
      <c r="C2430" s="123">
        <v>42685</v>
      </c>
      <c r="D2430" s="97" t="s">
        <v>16447</v>
      </c>
      <c r="E2430" s="97" t="s">
        <v>1313</v>
      </c>
      <c r="F2430" s="97">
        <v>11671316</v>
      </c>
      <c r="G2430" s="97"/>
      <c r="H2430" s="124" t="s">
        <v>16448</v>
      </c>
      <c r="I2430" s="125">
        <v>317162.01</v>
      </c>
      <c r="J2430" s="125">
        <v>0</v>
      </c>
      <c r="K2430" s="126">
        <v>317162.01</v>
      </c>
      <c r="L2430" s="100" t="s">
        <v>1324</v>
      </c>
    </row>
    <row r="2431" spans="1:12" ht="56.25" customHeight="1">
      <c r="A2431" s="97">
        <v>25</v>
      </c>
      <c r="B2431" s="122" t="s">
        <v>9349</v>
      </c>
      <c r="C2431" s="123">
        <v>42685</v>
      </c>
      <c r="D2431" s="97" t="s">
        <v>16449</v>
      </c>
      <c r="E2431" s="97" t="s">
        <v>1313</v>
      </c>
      <c r="F2431" s="97">
        <v>11671317</v>
      </c>
      <c r="G2431" s="97"/>
      <c r="H2431" s="124" t="s">
        <v>16450</v>
      </c>
      <c r="I2431" s="125">
        <v>815466.78</v>
      </c>
      <c r="J2431" s="125">
        <v>0</v>
      </c>
      <c r="K2431" s="126">
        <v>815466.78</v>
      </c>
      <c r="L2431" s="100" t="s">
        <v>1324</v>
      </c>
    </row>
    <row r="2432" spans="1:12" ht="56.25" customHeight="1">
      <c r="A2432" s="97">
        <v>25</v>
      </c>
      <c r="B2432" s="122" t="s">
        <v>9349</v>
      </c>
      <c r="C2432" s="123">
        <v>42685</v>
      </c>
      <c r="D2432" s="97" t="s">
        <v>16451</v>
      </c>
      <c r="E2432" s="97" t="s">
        <v>1313</v>
      </c>
      <c r="F2432" s="97">
        <v>11671379</v>
      </c>
      <c r="G2432" s="97"/>
      <c r="H2432" s="124" t="s">
        <v>16452</v>
      </c>
      <c r="I2432" s="125">
        <v>1175509.3400000001</v>
      </c>
      <c r="J2432" s="125">
        <v>0</v>
      </c>
      <c r="K2432" s="126">
        <v>1175509.3400000001</v>
      </c>
      <c r="L2432" s="100" t="s">
        <v>1324</v>
      </c>
    </row>
    <row r="2433" spans="1:12" ht="56.25" customHeight="1">
      <c r="A2433" s="97">
        <v>25</v>
      </c>
      <c r="B2433" s="122" t="s">
        <v>9349</v>
      </c>
      <c r="C2433" s="123">
        <v>42688</v>
      </c>
      <c r="D2433" s="97" t="s">
        <v>16533</v>
      </c>
      <c r="E2433" s="97" t="s">
        <v>1313</v>
      </c>
      <c r="F2433" s="97">
        <v>11696378</v>
      </c>
      <c r="G2433" s="97"/>
      <c r="H2433" s="124" t="s">
        <v>16414</v>
      </c>
      <c r="I2433" s="125">
        <v>595388.14</v>
      </c>
      <c r="J2433" s="125">
        <v>0</v>
      </c>
      <c r="K2433" s="126">
        <v>595388.14</v>
      </c>
      <c r="L2433" s="100" t="s">
        <v>1324</v>
      </c>
    </row>
    <row r="2434" spans="1:12" ht="56.25" customHeight="1">
      <c r="A2434" s="97">
        <v>25</v>
      </c>
      <c r="B2434" s="122" t="s">
        <v>9353</v>
      </c>
      <c r="C2434" s="123">
        <v>42689</v>
      </c>
      <c r="D2434" s="97" t="s">
        <v>16603</v>
      </c>
      <c r="E2434" s="97" t="s">
        <v>15</v>
      </c>
      <c r="F2434" s="97">
        <v>1076</v>
      </c>
      <c r="G2434" s="97"/>
      <c r="H2434" s="124" t="s">
        <v>16604</v>
      </c>
      <c r="I2434" s="125">
        <v>532.94000000000005</v>
      </c>
      <c r="J2434" s="125">
        <v>0</v>
      </c>
      <c r="K2434" s="126">
        <v>532.94000000000005</v>
      </c>
      <c r="L2434" s="100" t="s">
        <v>1324</v>
      </c>
    </row>
    <row r="2435" spans="1:12" ht="56.25" customHeight="1">
      <c r="A2435" s="97">
        <v>25</v>
      </c>
      <c r="B2435" s="122" t="s">
        <v>9353</v>
      </c>
      <c r="C2435" s="123">
        <v>42689</v>
      </c>
      <c r="D2435" s="97" t="s">
        <v>16619</v>
      </c>
      <c r="E2435" s="97" t="s">
        <v>15</v>
      </c>
      <c r="F2435" s="97">
        <v>1073</v>
      </c>
      <c r="G2435" s="97"/>
      <c r="H2435" s="124" t="s">
        <v>16620</v>
      </c>
      <c r="I2435" s="125">
        <v>378.73</v>
      </c>
      <c r="J2435" s="125">
        <v>0</v>
      </c>
      <c r="K2435" s="126">
        <v>378.73</v>
      </c>
      <c r="L2435" s="100" t="s">
        <v>1324</v>
      </c>
    </row>
    <row r="2436" spans="1:12" ht="56.25" customHeight="1">
      <c r="A2436" s="97">
        <v>25</v>
      </c>
      <c r="B2436" s="122" t="s">
        <v>9353</v>
      </c>
      <c r="C2436" s="123">
        <v>42689</v>
      </c>
      <c r="D2436" s="97" t="s">
        <v>16621</v>
      </c>
      <c r="E2436" s="97" t="s">
        <v>15</v>
      </c>
      <c r="F2436" s="97">
        <v>1078</v>
      </c>
      <c r="G2436" s="97"/>
      <c r="H2436" s="124" t="s">
        <v>16622</v>
      </c>
      <c r="I2436" s="125">
        <v>563.20000000000005</v>
      </c>
      <c r="J2436" s="125">
        <v>0</v>
      </c>
      <c r="K2436" s="126">
        <v>563.20000000000005</v>
      </c>
      <c r="L2436" s="100" t="s">
        <v>1324</v>
      </c>
    </row>
    <row r="2437" spans="1:12" ht="56.25" customHeight="1">
      <c r="A2437" s="97">
        <v>25</v>
      </c>
      <c r="B2437" s="122" t="s">
        <v>9353</v>
      </c>
      <c r="C2437" s="123">
        <v>42689</v>
      </c>
      <c r="D2437" s="97" t="s">
        <v>16625</v>
      </c>
      <c r="E2437" s="97" t="s">
        <v>15</v>
      </c>
      <c r="F2437" s="97">
        <v>1072</v>
      </c>
      <c r="G2437" s="97"/>
      <c r="H2437" s="124" t="s">
        <v>16626</v>
      </c>
      <c r="I2437" s="125">
        <v>381.34</v>
      </c>
      <c r="J2437" s="125">
        <v>0</v>
      </c>
      <c r="K2437" s="126">
        <v>381.34</v>
      </c>
      <c r="L2437" s="100" t="s">
        <v>1324</v>
      </c>
    </row>
    <row r="2438" spans="1:12" ht="56.25" customHeight="1">
      <c r="A2438" s="97">
        <v>25</v>
      </c>
      <c r="B2438" s="122" t="s">
        <v>9349</v>
      </c>
      <c r="C2438" s="123">
        <v>42689</v>
      </c>
      <c r="D2438" s="97" t="s">
        <v>16647</v>
      </c>
      <c r="E2438" s="97" t="s">
        <v>1313</v>
      </c>
      <c r="F2438" s="97">
        <v>11696495</v>
      </c>
      <c r="G2438" s="97"/>
      <c r="H2438" s="124" t="s">
        <v>16648</v>
      </c>
      <c r="I2438" s="125">
        <v>271698.01</v>
      </c>
      <c r="J2438" s="125">
        <v>0</v>
      </c>
      <c r="K2438" s="126">
        <v>271698.01</v>
      </c>
      <c r="L2438" s="100" t="s">
        <v>1324</v>
      </c>
    </row>
    <row r="2439" spans="1:12" ht="56.25" customHeight="1">
      <c r="A2439" s="97">
        <v>25</v>
      </c>
      <c r="B2439" s="122" t="s">
        <v>9349</v>
      </c>
      <c r="C2439" s="123">
        <v>42689</v>
      </c>
      <c r="D2439" s="97" t="s">
        <v>16649</v>
      </c>
      <c r="E2439" s="97" t="s">
        <v>1313</v>
      </c>
      <c r="F2439" s="97">
        <v>11696496</v>
      </c>
      <c r="G2439" s="97"/>
      <c r="H2439" s="124" t="s">
        <v>16650</v>
      </c>
      <c r="I2439" s="125">
        <v>478551.35</v>
      </c>
      <c r="J2439" s="125">
        <v>0</v>
      </c>
      <c r="K2439" s="126">
        <v>478551.35</v>
      </c>
      <c r="L2439" s="100" t="s">
        <v>1324</v>
      </c>
    </row>
    <row r="2440" spans="1:12" ht="56.25" customHeight="1">
      <c r="A2440" s="97">
        <v>25</v>
      </c>
      <c r="B2440" s="122" t="s">
        <v>9349</v>
      </c>
      <c r="C2440" s="123">
        <v>42689</v>
      </c>
      <c r="D2440" s="97" t="s">
        <v>16651</v>
      </c>
      <c r="E2440" s="97" t="s">
        <v>1313</v>
      </c>
      <c r="F2440" s="97">
        <v>11696497</v>
      </c>
      <c r="G2440" s="97"/>
      <c r="H2440" s="124" t="s">
        <v>16652</v>
      </c>
      <c r="I2440" s="125">
        <v>1034252.62</v>
      </c>
      <c r="J2440" s="125">
        <v>0</v>
      </c>
      <c r="K2440" s="126">
        <v>1034252.62</v>
      </c>
      <c r="L2440" s="100" t="s">
        <v>1324</v>
      </c>
    </row>
    <row r="2441" spans="1:12" ht="56.25" customHeight="1">
      <c r="A2441" s="97">
        <v>25</v>
      </c>
      <c r="B2441" s="122" t="s">
        <v>9349</v>
      </c>
      <c r="C2441" s="123">
        <v>42689</v>
      </c>
      <c r="D2441" s="97" t="s">
        <v>16653</v>
      </c>
      <c r="E2441" s="97" t="s">
        <v>1313</v>
      </c>
      <c r="F2441" s="97">
        <v>11696498</v>
      </c>
      <c r="G2441" s="97"/>
      <c r="H2441" s="124" t="s">
        <v>16654</v>
      </c>
      <c r="I2441" s="125">
        <v>304681.51</v>
      </c>
      <c r="J2441" s="125">
        <v>0</v>
      </c>
      <c r="K2441" s="126">
        <v>304681.51</v>
      </c>
      <c r="L2441" s="100" t="s">
        <v>1324</v>
      </c>
    </row>
    <row r="2442" spans="1:12" ht="56.25" customHeight="1">
      <c r="A2442" s="97">
        <v>25</v>
      </c>
      <c r="B2442" s="122" t="s">
        <v>9349</v>
      </c>
      <c r="C2442" s="123">
        <v>42689</v>
      </c>
      <c r="D2442" s="97" t="s">
        <v>16655</v>
      </c>
      <c r="E2442" s="97" t="s">
        <v>1313</v>
      </c>
      <c r="F2442" s="97">
        <v>11696499</v>
      </c>
      <c r="G2442" s="97"/>
      <c r="H2442" s="124" t="s">
        <v>16656</v>
      </c>
      <c r="I2442" s="125">
        <v>991372</v>
      </c>
      <c r="J2442" s="125">
        <v>0</v>
      </c>
      <c r="K2442" s="126">
        <v>991372</v>
      </c>
      <c r="L2442" s="100" t="s">
        <v>1324</v>
      </c>
    </row>
    <row r="2443" spans="1:12" ht="56.25" customHeight="1">
      <c r="A2443" s="97">
        <v>25</v>
      </c>
      <c r="B2443" s="122" t="s">
        <v>9349</v>
      </c>
      <c r="C2443" s="123">
        <v>42689</v>
      </c>
      <c r="D2443" s="97" t="s">
        <v>16657</v>
      </c>
      <c r="E2443" s="97" t="s">
        <v>1313</v>
      </c>
      <c r="F2443" s="97">
        <v>11696521</v>
      </c>
      <c r="G2443" s="97"/>
      <c r="H2443" s="124" t="s">
        <v>16658</v>
      </c>
      <c r="I2443" s="125">
        <v>1200000</v>
      </c>
      <c r="J2443" s="125">
        <v>0</v>
      </c>
      <c r="K2443" s="126">
        <v>1200000</v>
      </c>
      <c r="L2443" s="100" t="s">
        <v>1324</v>
      </c>
    </row>
    <row r="2444" spans="1:12" ht="56.25" customHeight="1">
      <c r="A2444" s="97">
        <v>25</v>
      </c>
      <c r="B2444" s="122" t="s">
        <v>9349</v>
      </c>
      <c r="C2444" s="123">
        <v>42689</v>
      </c>
      <c r="D2444" s="97" t="s">
        <v>16659</v>
      </c>
      <c r="E2444" s="97" t="s">
        <v>1313</v>
      </c>
      <c r="F2444" s="97">
        <v>11696716</v>
      </c>
      <c r="G2444" s="97"/>
      <c r="H2444" s="124" t="s">
        <v>16660</v>
      </c>
      <c r="I2444" s="125">
        <v>317162.01</v>
      </c>
      <c r="J2444" s="125">
        <v>0</v>
      </c>
      <c r="K2444" s="126">
        <v>317162.01</v>
      </c>
      <c r="L2444" s="100" t="s">
        <v>1324</v>
      </c>
    </row>
    <row r="2445" spans="1:12" ht="56.25" customHeight="1">
      <c r="A2445" s="97">
        <v>25</v>
      </c>
      <c r="B2445" s="122" t="s">
        <v>9349</v>
      </c>
      <c r="C2445" s="123">
        <v>42689</v>
      </c>
      <c r="D2445" s="97" t="s">
        <v>16661</v>
      </c>
      <c r="E2445" s="97" t="s">
        <v>1313</v>
      </c>
      <c r="F2445" s="97">
        <v>11696865</v>
      </c>
      <c r="G2445" s="97"/>
      <c r="H2445" s="124" t="s">
        <v>16662</v>
      </c>
      <c r="I2445" s="125">
        <v>815466.78</v>
      </c>
      <c r="J2445" s="125">
        <v>0</v>
      </c>
      <c r="K2445" s="126">
        <v>815466.78</v>
      </c>
      <c r="L2445" s="100" t="s">
        <v>1324</v>
      </c>
    </row>
    <row r="2446" spans="1:12" ht="56.25" customHeight="1">
      <c r="A2446" s="97">
        <v>25</v>
      </c>
      <c r="B2446" s="122" t="s">
        <v>9349</v>
      </c>
      <c r="C2446" s="123">
        <v>42689</v>
      </c>
      <c r="D2446" s="97" t="s">
        <v>16663</v>
      </c>
      <c r="E2446" s="97" t="s">
        <v>1313</v>
      </c>
      <c r="F2446" s="97">
        <v>11696893</v>
      </c>
      <c r="G2446" s="97"/>
      <c r="H2446" s="124" t="s">
        <v>16664</v>
      </c>
      <c r="I2446" s="125">
        <v>1175509.3400000001</v>
      </c>
      <c r="J2446" s="125">
        <v>0</v>
      </c>
      <c r="K2446" s="126">
        <v>1175509.3400000001</v>
      </c>
      <c r="L2446" s="100" t="s">
        <v>1324</v>
      </c>
    </row>
    <row r="2447" spans="1:12" ht="56.25" customHeight="1">
      <c r="A2447" s="97">
        <v>25</v>
      </c>
      <c r="B2447" s="122" t="s">
        <v>9349</v>
      </c>
      <c r="C2447" s="123">
        <v>42689</v>
      </c>
      <c r="D2447" s="97" t="s">
        <v>16665</v>
      </c>
      <c r="E2447" s="97" t="s">
        <v>1313</v>
      </c>
      <c r="F2447" s="97">
        <v>11699419</v>
      </c>
      <c r="G2447" s="97"/>
      <c r="H2447" s="124" t="s">
        <v>16434</v>
      </c>
      <c r="I2447" s="125">
        <v>507398.02</v>
      </c>
      <c r="J2447" s="125">
        <v>0</v>
      </c>
      <c r="K2447" s="126">
        <v>507398.02</v>
      </c>
      <c r="L2447" s="100" t="s">
        <v>1324</v>
      </c>
    </row>
    <row r="2448" spans="1:12" ht="56.25" customHeight="1">
      <c r="A2448" s="97">
        <v>25</v>
      </c>
      <c r="B2448" s="122" t="s">
        <v>9349</v>
      </c>
      <c r="C2448" s="123">
        <v>42689</v>
      </c>
      <c r="D2448" s="97" t="s">
        <v>16666</v>
      </c>
      <c r="E2448" s="97" t="s">
        <v>1313</v>
      </c>
      <c r="F2448" s="97">
        <v>11699421</v>
      </c>
      <c r="G2448" s="97"/>
      <c r="H2448" s="124" t="s">
        <v>16416</v>
      </c>
      <c r="I2448" s="125">
        <v>497238.57</v>
      </c>
      <c r="J2448" s="125">
        <v>0</v>
      </c>
      <c r="K2448" s="126">
        <v>497238.57</v>
      </c>
      <c r="L2448" s="100" t="s">
        <v>1324</v>
      </c>
    </row>
    <row r="2449" spans="1:12" ht="56.25" customHeight="1">
      <c r="A2449" s="97">
        <v>25</v>
      </c>
      <c r="B2449" s="122" t="s">
        <v>9349</v>
      </c>
      <c r="C2449" s="123">
        <v>42689</v>
      </c>
      <c r="D2449" s="97" t="s">
        <v>16667</v>
      </c>
      <c r="E2449" s="97" t="s">
        <v>1313</v>
      </c>
      <c r="F2449" s="97">
        <v>11699423</v>
      </c>
      <c r="G2449" s="97"/>
      <c r="H2449" s="124" t="s">
        <v>16418</v>
      </c>
      <c r="I2449" s="125">
        <v>426012.26</v>
      </c>
      <c r="J2449" s="125">
        <v>0</v>
      </c>
      <c r="K2449" s="126">
        <v>426012.26</v>
      </c>
      <c r="L2449" s="100" t="s">
        <v>1324</v>
      </c>
    </row>
    <row r="2450" spans="1:12" ht="56.25" customHeight="1">
      <c r="A2450" s="97">
        <v>25</v>
      </c>
      <c r="B2450" s="122" t="s">
        <v>9349</v>
      </c>
      <c r="C2450" s="123">
        <v>42689</v>
      </c>
      <c r="D2450" s="97" t="s">
        <v>16668</v>
      </c>
      <c r="E2450" s="97" t="s">
        <v>1313</v>
      </c>
      <c r="F2450" s="97">
        <v>11699425</v>
      </c>
      <c r="G2450" s="97"/>
      <c r="H2450" s="124" t="s">
        <v>16420</v>
      </c>
      <c r="I2450" s="125">
        <v>474506.7</v>
      </c>
      <c r="J2450" s="125">
        <v>0</v>
      </c>
      <c r="K2450" s="126">
        <v>474506.7</v>
      </c>
      <c r="L2450" s="100" t="s">
        <v>1324</v>
      </c>
    </row>
    <row r="2451" spans="1:12" ht="56.25" customHeight="1">
      <c r="A2451" s="97">
        <v>25</v>
      </c>
      <c r="B2451" s="122" t="s">
        <v>9349</v>
      </c>
      <c r="C2451" s="123">
        <v>42689</v>
      </c>
      <c r="D2451" s="97" t="s">
        <v>16669</v>
      </c>
      <c r="E2451" s="97" t="s">
        <v>1313</v>
      </c>
      <c r="F2451" s="97">
        <v>11699427</v>
      </c>
      <c r="G2451" s="97"/>
      <c r="H2451" s="124" t="s">
        <v>16422</v>
      </c>
      <c r="I2451" s="125">
        <v>751184.32</v>
      </c>
      <c r="J2451" s="125">
        <v>0</v>
      </c>
      <c r="K2451" s="126">
        <v>751184.32</v>
      </c>
      <c r="L2451" s="100" t="s">
        <v>1324</v>
      </c>
    </row>
    <row r="2452" spans="1:12" ht="56.25" customHeight="1">
      <c r="A2452" s="97">
        <v>25</v>
      </c>
      <c r="B2452" s="122" t="s">
        <v>9349</v>
      </c>
      <c r="C2452" s="123">
        <v>42689</v>
      </c>
      <c r="D2452" s="97" t="s">
        <v>16670</v>
      </c>
      <c r="E2452" s="97" t="s">
        <v>1313</v>
      </c>
      <c r="F2452" s="97">
        <v>11699430</v>
      </c>
      <c r="G2452" s="97"/>
      <c r="H2452" s="124" t="s">
        <v>16671</v>
      </c>
      <c r="I2452" s="125">
        <v>28934.639999999999</v>
      </c>
      <c r="J2452" s="125">
        <v>0</v>
      </c>
      <c r="K2452" s="126">
        <v>28934.639999999999</v>
      </c>
      <c r="L2452" s="100" t="s">
        <v>1324</v>
      </c>
    </row>
    <row r="2453" spans="1:12" ht="56.25" customHeight="1">
      <c r="A2453" s="97">
        <v>25</v>
      </c>
      <c r="B2453" s="122" t="s">
        <v>9349</v>
      </c>
      <c r="C2453" s="123">
        <v>42689</v>
      </c>
      <c r="D2453" s="97" t="s">
        <v>16546</v>
      </c>
      <c r="E2453" s="97" t="s">
        <v>1313</v>
      </c>
      <c r="F2453" s="97">
        <v>11699436</v>
      </c>
      <c r="G2453" s="97"/>
      <c r="H2453" s="124" t="s">
        <v>16426</v>
      </c>
      <c r="I2453" s="125">
        <v>601652.34</v>
      </c>
      <c r="J2453" s="125">
        <v>0</v>
      </c>
      <c r="K2453" s="126">
        <v>601652.34</v>
      </c>
      <c r="L2453" s="100" t="s">
        <v>1324</v>
      </c>
    </row>
    <row r="2454" spans="1:12" ht="56.25" customHeight="1">
      <c r="A2454" s="97">
        <v>25</v>
      </c>
      <c r="B2454" s="122" t="s">
        <v>9349</v>
      </c>
      <c r="C2454" s="123">
        <v>42689</v>
      </c>
      <c r="D2454" s="97" t="s">
        <v>16547</v>
      </c>
      <c r="E2454" s="97" t="s">
        <v>1313</v>
      </c>
      <c r="F2454" s="97">
        <v>11699440</v>
      </c>
      <c r="G2454" s="97"/>
      <c r="H2454" s="124" t="s">
        <v>16428</v>
      </c>
      <c r="I2454" s="125">
        <v>457338.57</v>
      </c>
      <c r="J2454" s="125">
        <v>0</v>
      </c>
      <c r="K2454" s="126">
        <v>457338.57</v>
      </c>
      <c r="L2454" s="100" t="s">
        <v>1324</v>
      </c>
    </row>
    <row r="2455" spans="1:12" ht="56.25" customHeight="1">
      <c r="A2455" s="97">
        <v>25</v>
      </c>
      <c r="B2455" s="122" t="s">
        <v>9349</v>
      </c>
      <c r="C2455" s="123">
        <v>42689</v>
      </c>
      <c r="D2455" s="97" t="s">
        <v>16548</v>
      </c>
      <c r="E2455" s="97" t="s">
        <v>1313</v>
      </c>
      <c r="F2455" s="97">
        <v>11699441</v>
      </c>
      <c r="G2455" s="97"/>
      <c r="H2455" s="124" t="s">
        <v>16430</v>
      </c>
      <c r="I2455" s="125">
        <v>1030295.42</v>
      </c>
      <c r="J2455" s="125">
        <v>0</v>
      </c>
      <c r="K2455" s="126">
        <v>1030295.42</v>
      </c>
      <c r="L2455" s="100" t="s">
        <v>1324</v>
      </c>
    </row>
    <row r="2456" spans="1:12" ht="56.25" customHeight="1">
      <c r="A2456" s="97">
        <v>25</v>
      </c>
      <c r="B2456" s="122" t="s">
        <v>9349</v>
      </c>
      <c r="C2456" s="123">
        <v>42689</v>
      </c>
      <c r="D2456" s="97" t="s">
        <v>16549</v>
      </c>
      <c r="E2456" s="97" t="s">
        <v>1313</v>
      </c>
      <c r="F2456" s="97">
        <v>11699442</v>
      </c>
      <c r="G2456" s="97"/>
      <c r="H2456" s="124" t="s">
        <v>16432</v>
      </c>
      <c r="I2456" s="125">
        <v>987282.56</v>
      </c>
      <c r="J2456" s="125">
        <v>0</v>
      </c>
      <c r="K2456" s="126">
        <v>987282.56</v>
      </c>
      <c r="L2456" s="100" t="s">
        <v>1324</v>
      </c>
    </row>
    <row r="2457" spans="1:12" ht="56.25" customHeight="1">
      <c r="A2457" s="97">
        <v>25</v>
      </c>
      <c r="B2457" s="122" t="s">
        <v>9349</v>
      </c>
      <c r="C2457" s="123">
        <v>42689</v>
      </c>
      <c r="D2457" s="97" t="s">
        <v>16550</v>
      </c>
      <c r="E2457" s="97" t="s">
        <v>1313</v>
      </c>
      <c r="F2457" s="97">
        <v>11683870</v>
      </c>
      <c r="G2457" s="97"/>
      <c r="H2457" s="124" t="s">
        <v>16551</v>
      </c>
      <c r="I2457" s="125">
        <v>1179076.03</v>
      </c>
      <c r="J2457" s="125">
        <v>0</v>
      </c>
      <c r="K2457" s="126">
        <v>1179076.03</v>
      </c>
      <c r="L2457" s="100" t="s">
        <v>1324</v>
      </c>
    </row>
    <row r="2458" spans="1:12" ht="56.25" customHeight="1">
      <c r="A2458" s="97">
        <v>25</v>
      </c>
      <c r="B2458" s="122" t="s">
        <v>9349</v>
      </c>
      <c r="C2458" s="123">
        <v>42689</v>
      </c>
      <c r="D2458" s="97" t="s">
        <v>16552</v>
      </c>
      <c r="E2458" s="97" t="s">
        <v>1313</v>
      </c>
      <c r="F2458" s="97">
        <v>11683139</v>
      </c>
      <c r="G2458" s="97"/>
      <c r="H2458" s="124" t="s">
        <v>16553</v>
      </c>
      <c r="I2458" s="125">
        <v>779771.8</v>
      </c>
      <c r="J2458" s="125">
        <v>0</v>
      </c>
      <c r="K2458" s="126">
        <v>779771.8</v>
      </c>
      <c r="L2458" s="100" t="s">
        <v>1324</v>
      </c>
    </row>
    <row r="2459" spans="1:12" ht="56.25" customHeight="1">
      <c r="A2459" s="97">
        <v>25</v>
      </c>
      <c r="B2459" s="122" t="s">
        <v>9349</v>
      </c>
      <c r="C2459" s="123">
        <v>42689</v>
      </c>
      <c r="D2459" s="97" t="s">
        <v>16554</v>
      </c>
      <c r="E2459" s="97" t="s">
        <v>1313</v>
      </c>
      <c r="F2459" s="97">
        <v>11683093</v>
      </c>
      <c r="G2459" s="97"/>
      <c r="H2459" s="124" t="s">
        <v>16555</v>
      </c>
      <c r="I2459" s="125">
        <v>278564.12</v>
      </c>
      <c r="J2459" s="125">
        <v>0</v>
      </c>
      <c r="K2459" s="126">
        <v>278564.12</v>
      </c>
      <c r="L2459" s="100" t="s">
        <v>1324</v>
      </c>
    </row>
    <row r="2460" spans="1:12" ht="56.25" customHeight="1">
      <c r="A2460" s="97">
        <v>25</v>
      </c>
      <c r="B2460" s="122" t="s">
        <v>9349</v>
      </c>
      <c r="C2460" s="123">
        <v>42689</v>
      </c>
      <c r="D2460" s="97" t="s">
        <v>16556</v>
      </c>
      <c r="E2460" s="97" t="s">
        <v>1313</v>
      </c>
      <c r="F2460" s="97">
        <v>11683083</v>
      </c>
      <c r="G2460" s="97"/>
      <c r="H2460" s="124" t="s">
        <v>16557</v>
      </c>
      <c r="I2460" s="125">
        <v>1722874.19</v>
      </c>
      <c r="J2460" s="125">
        <v>0</v>
      </c>
      <c r="K2460" s="126">
        <v>1722874.19</v>
      </c>
      <c r="L2460" s="100" t="s">
        <v>1324</v>
      </c>
    </row>
    <row r="2461" spans="1:12" ht="56.25" customHeight="1">
      <c r="A2461" s="97">
        <v>25</v>
      </c>
      <c r="B2461" s="122" t="s">
        <v>9349</v>
      </c>
      <c r="C2461" s="123">
        <v>42689</v>
      </c>
      <c r="D2461" s="97" t="s">
        <v>16558</v>
      </c>
      <c r="E2461" s="97" t="s">
        <v>1313</v>
      </c>
      <c r="F2461" s="97">
        <v>11683074</v>
      </c>
      <c r="G2461" s="97"/>
      <c r="H2461" s="124" t="s">
        <v>16559</v>
      </c>
      <c r="I2461" s="125">
        <v>38367.94</v>
      </c>
      <c r="J2461" s="125">
        <v>0</v>
      </c>
      <c r="K2461" s="126">
        <v>38367.94</v>
      </c>
      <c r="L2461" s="100" t="s">
        <v>1324</v>
      </c>
    </row>
    <row r="2462" spans="1:12" ht="56.25" customHeight="1">
      <c r="A2462" s="97">
        <v>25</v>
      </c>
      <c r="B2462" s="122" t="s">
        <v>9349</v>
      </c>
      <c r="C2462" s="123">
        <v>42689</v>
      </c>
      <c r="D2462" s="97" t="s">
        <v>16560</v>
      </c>
      <c r="E2462" s="97" t="s">
        <v>1313</v>
      </c>
      <c r="F2462" s="97">
        <v>11683062</v>
      </c>
      <c r="G2462" s="97"/>
      <c r="H2462" s="124" t="s">
        <v>16561</v>
      </c>
      <c r="I2462" s="125">
        <v>1077161.53</v>
      </c>
      <c r="J2462" s="125">
        <v>0</v>
      </c>
      <c r="K2462" s="126">
        <v>1077161.53</v>
      </c>
      <c r="L2462" s="100" t="s">
        <v>1324</v>
      </c>
    </row>
    <row r="2463" spans="1:12" ht="56.25" customHeight="1">
      <c r="A2463" s="97">
        <v>25</v>
      </c>
      <c r="B2463" s="122" t="s">
        <v>9349</v>
      </c>
      <c r="C2463" s="123">
        <v>42689</v>
      </c>
      <c r="D2463" s="97" t="s">
        <v>16562</v>
      </c>
      <c r="E2463" s="97" t="s">
        <v>1313</v>
      </c>
      <c r="F2463" s="97">
        <v>11682947</v>
      </c>
      <c r="G2463" s="97"/>
      <c r="H2463" s="124" t="s">
        <v>16563</v>
      </c>
      <c r="I2463" s="125">
        <v>510157.42</v>
      </c>
      <c r="J2463" s="125">
        <v>0</v>
      </c>
      <c r="K2463" s="126">
        <v>510157.42</v>
      </c>
      <c r="L2463" s="100" t="s">
        <v>1324</v>
      </c>
    </row>
    <row r="2464" spans="1:12" ht="56.25" customHeight="1">
      <c r="A2464" s="97">
        <v>25</v>
      </c>
      <c r="B2464" s="122" t="s">
        <v>9349</v>
      </c>
      <c r="C2464" s="123">
        <v>42689</v>
      </c>
      <c r="D2464" s="97" t="s">
        <v>16564</v>
      </c>
      <c r="E2464" s="97" t="s">
        <v>1313</v>
      </c>
      <c r="F2464" s="97">
        <v>11682934</v>
      </c>
      <c r="G2464" s="97"/>
      <c r="H2464" s="124" t="s">
        <v>16565</v>
      </c>
      <c r="I2464" s="125">
        <v>670526.63</v>
      </c>
      <c r="J2464" s="125">
        <v>0</v>
      </c>
      <c r="K2464" s="126">
        <v>670526.63</v>
      </c>
      <c r="L2464" s="100" t="s">
        <v>1324</v>
      </c>
    </row>
    <row r="2465" spans="1:12" ht="56.25" customHeight="1">
      <c r="A2465" s="97">
        <v>25</v>
      </c>
      <c r="B2465" s="122" t="s">
        <v>9349</v>
      </c>
      <c r="C2465" s="123">
        <v>42689</v>
      </c>
      <c r="D2465" s="97" t="s">
        <v>16566</v>
      </c>
      <c r="E2465" s="97" t="s">
        <v>1313</v>
      </c>
      <c r="F2465" s="97">
        <v>11682899</v>
      </c>
      <c r="G2465" s="97"/>
      <c r="H2465" s="124" t="s">
        <v>16567</v>
      </c>
      <c r="I2465" s="125">
        <v>502675.66</v>
      </c>
      <c r="J2465" s="125">
        <v>0</v>
      </c>
      <c r="K2465" s="126">
        <v>502675.66</v>
      </c>
      <c r="L2465" s="100" t="s">
        <v>1324</v>
      </c>
    </row>
    <row r="2466" spans="1:12" ht="56.25" customHeight="1">
      <c r="A2466" s="97">
        <v>25</v>
      </c>
      <c r="B2466" s="122" t="s">
        <v>9353</v>
      </c>
      <c r="C2466" s="123">
        <v>42690</v>
      </c>
      <c r="D2466" s="97" t="s">
        <v>16696</v>
      </c>
      <c r="E2466" s="97" t="s">
        <v>15</v>
      </c>
      <c r="F2466" s="97">
        <v>1102</v>
      </c>
      <c r="G2466" s="97"/>
      <c r="H2466" s="124" t="s">
        <v>16697</v>
      </c>
      <c r="I2466" s="125">
        <v>272.13</v>
      </c>
      <c r="J2466" s="125">
        <v>0</v>
      </c>
      <c r="K2466" s="126">
        <v>272.13</v>
      </c>
      <c r="L2466" s="100" t="s">
        <v>1324</v>
      </c>
    </row>
    <row r="2467" spans="1:12" ht="56.25" customHeight="1">
      <c r="A2467" s="97">
        <v>25</v>
      </c>
      <c r="B2467" s="122" t="s">
        <v>9349</v>
      </c>
      <c r="C2467" s="123">
        <v>42690</v>
      </c>
      <c r="D2467" s="97" t="s">
        <v>16716</v>
      </c>
      <c r="E2467" s="97" t="s">
        <v>1313</v>
      </c>
      <c r="F2467" s="97">
        <v>11714072</v>
      </c>
      <c r="G2467" s="97"/>
      <c r="H2467" s="124" t="s">
        <v>16551</v>
      </c>
      <c r="I2467" s="125">
        <v>1179076.03</v>
      </c>
      <c r="J2467" s="125">
        <v>0</v>
      </c>
      <c r="K2467" s="126">
        <v>1179076.03</v>
      </c>
      <c r="L2467" s="100" t="s">
        <v>1324</v>
      </c>
    </row>
    <row r="2468" spans="1:12" ht="56.25" customHeight="1">
      <c r="A2468" s="97">
        <v>25</v>
      </c>
      <c r="B2468" s="122" t="s">
        <v>9349</v>
      </c>
      <c r="C2468" s="123">
        <v>42690</v>
      </c>
      <c r="D2468" s="97" t="s">
        <v>16717</v>
      </c>
      <c r="E2468" s="97" t="s">
        <v>1313</v>
      </c>
      <c r="F2468" s="97">
        <v>11714071</v>
      </c>
      <c r="G2468" s="97"/>
      <c r="H2468" s="124" t="s">
        <v>16553</v>
      </c>
      <c r="I2468" s="125">
        <v>779771.8</v>
      </c>
      <c r="J2468" s="125">
        <v>0</v>
      </c>
      <c r="K2468" s="126">
        <v>779771.8</v>
      </c>
      <c r="L2468" s="100" t="s">
        <v>1324</v>
      </c>
    </row>
    <row r="2469" spans="1:12" ht="56.25" customHeight="1">
      <c r="A2469" s="97">
        <v>25</v>
      </c>
      <c r="B2469" s="122" t="s">
        <v>9349</v>
      </c>
      <c r="C2469" s="123">
        <v>42690</v>
      </c>
      <c r="D2469" s="97" t="s">
        <v>16718</v>
      </c>
      <c r="E2469" s="97" t="s">
        <v>1313</v>
      </c>
      <c r="F2469" s="97">
        <v>11714070</v>
      </c>
      <c r="G2469" s="97"/>
      <c r="H2469" s="124" t="s">
        <v>16555</v>
      </c>
      <c r="I2469" s="125">
        <v>278564.12</v>
      </c>
      <c r="J2469" s="125">
        <v>0</v>
      </c>
      <c r="K2469" s="126">
        <v>278564.12</v>
      </c>
      <c r="L2469" s="100" t="s">
        <v>1324</v>
      </c>
    </row>
    <row r="2470" spans="1:12" ht="56.25" customHeight="1">
      <c r="A2470" s="97">
        <v>25</v>
      </c>
      <c r="B2470" s="122" t="s">
        <v>9349</v>
      </c>
      <c r="C2470" s="123">
        <v>42690</v>
      </c>
      <c r="D2470" s="97" t="s">
        <v>16719</v>
      </c>
      <c r="E2470" s="97" t="s">
        <v>1313</v>
      </c>
      <c r="F2470" s="97">
        <v>11714069</v>
      </c>
      <c r="G2470" s="97"/>
      <c r="H2470" s="124" t="s">
        <v>16720</v>
      </c>
      <c r="I2470" s="125">
        <v>1722874.19</v>
      </c>
      <c r="J2470" s="125">
        <v>0</v>
      </c>
      <c r="K2470" s="126">
        <v>1722874.19</v>
      </c>
      <c r="L2470" s="100" t="s">
        <v>1324</v>
      </c>
    </row>
    <row r="2471" spans="1:12" ht="56.25" customHeight="1">
      <c r="A2471" s="97">
        <v>25</v>
      </c>
      <c r="B2471" s="122" t="s">
        <v>9349</v>
      </c>
      <c r="C2471" s="123">
        <v>42690</v>
      </c>
      <c r="D2471" s="97" t="s">
        <v>16721</v>
      </c>
      <c r="E2471" s="97" t="s">
        <v>1313</v>
      </c>
      <c r="F2471" s="97">
        <v>11714068</v>
      </c>
      <c r="G2471" s="97"/>
      <c r="H2471" s="124" t="s">
        <v>16561</v>
      </c>
      <c r="I2471" s="125">
        <v>1077161.53</v>
      </c>
      <c r="J2471" s="125">
        <v>0</v>
      </c>
      <c r="K2471" s="126">
        <v>1077161.53</v>
      </c>
      <c r="L2471" s="100" t="s">
        <v>1324</v>
      </c>
    </row>
    <row r="2472" spans="1:12" ht="56.25" customHeight="1">
      <c r="A2472" s="97">
        <v>25</v>
      </c>
      <c r="B2472" s="122" t="s">
        <v>9349</v>
      </c>
      <c r="C2472" s="123">
        <v>42690</v>
      </c>
      <c r="D2472" s="97" t="s">
        <v>16722</v>
      </c>
      <c r="E2472" s="97" t="s">
        <v>1313</v>
      </c>
      <c r="F2472" s="97">
        <v>11714067</v>
      </c>
      <c r="G2472" s="97"/>
      <c r="H2472" s="124" t="s">
        <v>16559</v>
      </c>
      <c r="I2472" s="125">
        <v>38367.94</v>
      </c>
      <c r="J2472" s="125">
        <v>0</v>
      </c>
      <c r="K2472" s="126">
        <v>38367.94</v>
      </c>
      <c r="L2472" s="100" t="s">
        <v>1324</v>
      </c>
    </row>
    <row r="2473" spans="1:12" ht="56.25" customHeight="1">
      <c r="A2473" s="97">
        <v>25</v>
      </c>
      <c r="B2473" s="122" t="s">
        <v>9349</v>
      </c>
      <c r="C2473" s="123">
        <v>42690</v>
      </c>
      <c r="D2473" s="97" t="s">
        <v>16723</v>
      </c>
      <c r="E2473" s="97" t="s">
        <v>1313</v>
      </c>
      <c r="F2473" s="97">
        <v>11714066</v>
      </c>
      <c r="G2473" s="97"/>
      <c r="H2473" s="124" t="s">
        <v>16563</v>
      </c>
      <c r="I2473" s="125">
        <v>510157.42</v>
      </c>
      <c r="J2473" s="125">
        <v>0</v>
      </c>
      <c r="K2473" s="126">
        <v>510157.42</v>
      </c>
      <c r="L2473" s="100" t="s">
        <v>1324</v>
      </c>
    </row>
    <row r="2474" spans="1:12" ht="56.25" customHeight="1">
      <c r="A2474" s="97">
        <v>25</v>
      </c>
      <c r="B2474" s="122" t="s">
        <v>9349</v>
      </c>
      <c r="C2474" s="123">
        <v>42690</v>
      </c>
      <c r="D2474" s="97" t="s">
        <v>16724</v>
      </c>
      <c r="E2474" s="97" t="s">
        <v>1313</v>
      </c>
      <c r="F2474" s="97">
        <v>11714065</v>
      </c>
      <c r="G2474" s="97"/>
      <c r="H2474" s="124" t="s">
        <v>16565</v>
      </c>
      <c r="I2474" s="125">
        <v>670526.63</v>
      </c>
      <c r="J2474" s="125">
        <v>0</v>
      </c>
      <c r="K2474" s="126">
        <v>670526.63</v>
      </c>
      <c r="L2474" s="100" t="s">
        <v>1324</v>
      </c>
    </row>
    <row r="2475" spans="1:12" ht="56.25" customHeight="1">
      <c r="A2475" s="97">
        <v>25</v>
      </c>
      <c r="B2475" s="122" t="s">
        <v>9349</v>
      </c>
      <c r="C2475" s="123">
        <v>42690</v>
      </c>
      <c r="D2475" s="97" t="s">
        <v>16725</v>
      </c>
      <c r="E2475" s="97" t="s">
        <v>1313</v>
      </c>
      <c r="F2475" s="97">
        <v>11714064</v>
      </c>
      <c r="G2475" s="97"/>
      <c r="H2475" s="124" t="s">
        <v>16567</v>
      </c>
      <c r="I2475" s="125">
        <v>502675.66</v>
      </c>
      <c r="J2475" s="125">
        <v>0</v>
      </c>
      <c r="K2475" s="126">
        <v>502675.66</v>
      </c>
      <c r="L2475" s="100" t="s">
        <v>1324</v>
      </c>
    </row>
    <row r="2476" spans="1:12" ht="56.25" customHeight="1">
      <c r="A2476" s="97">
        <v>25</v>
      </c>
      <c r="B2476" s="122" t="s">
        <v>9349</v>
      </c>
      <c r="C2476" s="123">
        <v>42690</v>
      </c>
      <c r="D2476" s="97" t="s">
        <v>16726</v>
      </c>
      <c r="E2476" s="97" t="s">
        <v>1313</v>
      </c>
      <c r="F2476" s="97">
        <v>11699435</v>
      </c>
      <c r="G2476" s="97"/>
      <c r="H2476" s="124" t="s">
        <v>16727</v>
      </c>
      <c r="I2476" s="125">
        <v>646498.93000000005</v>
      </c>
      <c r="J2476" s="125">
        <v>0</v>
      </c>
      <c r="K2476" s="126">
        <v>646498.93000000005</v>
      </c>
      <c r="L2476" s="100" t="s">
        <v>1324</v>
      </c>
    </row>
    <row r="2477" spans="1:12" ht="56.25" customHeight="1">
      <c r="A2477" s="97">
        <v>25</v>
      </c>
      <c r="B2477" s="122" t="s">
        <v>9349</v>
      </c>
      <c r="C2477" s="123">
        <v>42690</v>
      </c>
      <c r="D2477" s="97" t="s">
        <v>16728</v>
      </c>
      <c r="E2477" s="97" t="s">
        <v>1313</v>
      </c>
      <c r="F2477" s="97">
        <v>11685408</v>
      </c>
      <c r="G2477" s="97"/>
      <c r="H2477" s="124" t="s">
        <v>16729</v>
      </c>
      <c r="I2477" s="125">
        <v>374093.21</v>
      </c>
      <c r="J2477" s="125">
        <v>0</v>
      </c>
      <c r="K2477" s="126">
        <v>374093.21</v>
      </c>
      <c r="L2477" s="100" t="s">
        <v>1324</v>
      </c>
    </row>
    <row r="2478" spans="1:12" ht="56.25" customHeight="1">
      <c r="A2478" s="97">
        <v>25</v>
      </c>
      <c r="B2478" s="122" t="s">
        <v>9349</v>
      </c>
      <c r="C2478" s="123">
        <v>42690</v>
      </c>
      <c r="D2478" s="97" t="s">
        <v>16730</v>
      </c>
      <c r="E2478" s="97" t="s">
        <v>1313</v>
      </c>
      <c r="F2478" s="97">
        <v>11685407</v>
      </c>
      <c r="G2478" s="97"/>
      <c r="H2478" s="124" t="s">
        <v>16731</v>
      </c>
      <c r="I2478" s="125">
        <v>283078.68</v>
      </c>
      <c r="J2478" s="125">
        <v>0</v>
      </c>
      <c r="K2478" s="126">
        <v>283078.68</v>
      </c>
      <c r="L2478" s="100" t="s">
        <v>1324</v>
      </c>
    </row>
    <row r="2479" spans="1:12" ht="56.25" customHeight="1">
      <c r="A2479" s="97">
        <v>25</v>
      </c>
      <c r="B2479" s="122" t="s">
        <v>9349</v>
      </c>
      <c r="C2479" s="123">
        <v>42690</v>
      </c>
      <c r="D2479" s="97" t="s">
        <v>16732</v>
      </c>
      <c r="E2479" s="97" t="s">
        <v>1313</v>
      </c>
      <c r="F2479" s="97">
        <v>11685406</v>
      </c>
      <c r="G2479" s="97"/>
      <c r="H2479" s="124" t="s">
        <v>16733</v>
      </c>
      <c r="I2479" s="125">
        <v>84422.63</v>
      </c>
      <c r="J2479" s="125">
        <v>0</v>
      </c>
      <c r="K2479" s="126">
        <v>84422.63</v>
      </c>
      <c r="L2479" s="100" t="s">
        <v>1324</v>
      </c>
    </row>
    <row r="2480" spans="1:12" ht="56.25" customHeight="1">
      <c r="A2480" s="97">
        <v>25</v>
      </c>
      <c r="B2480" s="122" t="s">
        <v>9349</v>
      </c>
      <c r="C2480" s="123">
        <v>42690</v>
      </c>
      <c r="D2480" s="97" t="s">
        <v>16734</v>
      </c>
      <c r="E2480" s="97" t="s">
        <v>1313</v>
      </c>
      <c r="F2480" s="97">
        <v>11685405</v>
      </c>
      <c r="G2480" s="97"/>
      <c r="H2480" s="124" t="s">
        <v>16735</v>
      </c>
      <c r="I2480" s="125">
        <v>176671.03</v>
      </c>
      <c r="J2480" s="125">
        <v>0</v>
      </c>
      <c r="K2480" s="126">
        <v>176671.03</v>
      </c>
      <c r="L2480" s="100" t="s">
        <v>1324</v>
      </c>
    </row>
    <row r="2481" spans="1:12" ht="56.25" customHeight="1">
      <c r="A2481" s="97">
        <v>25</v>
      </c>
      <c r="B2481" s="122" t="s">
        <v>9349</v>
      </c>
      <c r="C2481" s="123">
        <v>42690</v>
      </c>
      <c r="D2481" s="97" t="s">
        <v>16736</v>
      </c>
      <c r="E2481" s="97" t="s">
        <v>1313</v>
      </c>
      <c r="F2481" s="97">
        <v>11685404</v>
      </c>
      <c r="G2481" s="97"/>
      <c r="H2481" s="124" t="s">
        <v>16737</v>
      </c>
      <c r="I2481" s="125">
        <v>618411.51</v>
      </c>
      <c r="J2481" s="125">
        <v>0</v>
      </c>
      <c r="K2481" s="126">
        <v>618411.51</v>
      </c>
      <c r="L2481" s="100" t="s">
        <v>1324</v>
      </c>
    </row>
    <row r="2482" spans="1:12" ht="56.25" customHeight="1">
      <c r="A2482" s="97">
        <v>25</v>
      </c>
      <c r="B2482" s="122" t="s">
        <v>9349</v>
      </c>
      <c r="C2482" s="123">
        <v>42690</v>
      </c>
      <c r="D2482" s="97" t="s">
        <v>16738</v>
      </c>
      <c r="E2482" s="97" t="s">
        <v>1313</v>
      </c>
      <c r="F2482" s="97">
        <v>11714055</v>
      </c>
      <c r="G2482" s="97"/>
      <c r="H2482" s="124" t="s">
        <v>16739</v>
      </c>
      <c r="I2482" s="125">
        <v>3521191.79</v>
      </c>
      <c r="J2482" s="125">
        <v>0</v>
      </c>
      <c r="K2482" s="126">
        <v>3521191.79</v>
      </c>
      <c r="L2482" s="100" t="s">
        <v>1324</v>
      </c>
    </row>
    <row r="2483" spans="1:12" ht="56.25" customHeight="1">
      <c r="A2483" s="97">
        <v>25</v>
      </c>
      <c r="B2483" s="122" t="s">
        <v>9349</v>
      </c>
      <c r="C2483" s="123">
        <v>42690</v>
      </c>
      <c r="D2483" s="97" t="s">
        <v>16740</v>
      </c>
      <c r="E2483" s="97" t="s">
        <v>1313</v>
      </c>
      <c r="F2483" s="97">
        <v>11714054</v>
      </c>
      <c r="G2483" s="97"/>
      <c r="H2483" s="124" t="s">
        <v>16741</v>
      </c>
      <c r="I2483" s="125">
        <v>173656.3</v>
      </c>
      <c r="J2483" s="125">
        <v>0</v>
      </c>
      <c r="K2483" s="126">
        <v>173656.3</v>
      </c>
      <c r="L2483" s="100" t="s">
        <v>1324</v>
      </c>
    </row>
    <row r="2484" spans="1:12" ht="56.25" customHeight="1">
      <c r="A2484" s="97">
        <v>25</v>
      </c>
      <c r="B2484" s="122" t="s">
        <v>9349</v>
      </c>
      <c r="C2484" s="123">
        <v>42690</v>
      </c>
      <c r="D2484" s="97" t="s">
        <v>16742</v>
      </c>
      <c r="E2484" s="97" t="s">
        <v>1313</v>
      </c>
      <c r="F2484" s="97">
        <v>11711456</v>
      </c>
      <c r="G2484" s="97"/>
      <c r="H2484" s="124" t="s">
        <v>16743</v>
      </c>
      <c r="I2484" s="125">
        <v>1875847.43</v>
      </c>
      <c r="J2484" s="125">
        <v>0</v>
      </c>
      <c r="K2484" s="126">
        <v>1875847.43</v>
      </c>
      <c r="L2484" s="100" t="s">
        <v>1324</v>
      </c>
    </row>
    <row r="2485" spans="1:12" ht="56.25" customHeight="1">
      <c r="A2485" s="97">
        <v>25</v>
      </c>
      <c r="B2485" s="122" t="s">
        <v>9349</v>
      </c>
      <c r="C2485" s="123">
        <v>42690</v>
      </c>
      <c r="D2485" s="97" t="s">
        <v>16744</v>
      </c>
      <c r="E2485" s="97" t="s">
        <v>1313</v>
      </c>
      <c r="F2485" s="97">
        <v>11711476</v>
      </c>
      <c r="G2485" s="97"/>
      <c r="H2485" s="124" t="s">
        <v>16745</v>
      </c>
      <c r="I2485" s="125">
        <v>1116920.6100000001</v>
      </c>
      <c r="J2485" s="125">
        <v>0</v>
      </c>
      <c r="K2485" s="126">
        <v>1116920.6100000001</v>
      </c>
      <c r="L2485" s="100" t="s">
        <v>1324</v>
      </c>
    </row>
    <row r="2486" spans="1:12" ht="56.25" customHeight="1">
      <c r="A2486" s="97">
        <v>25</v>
      </c>
      <c r="B2486" s="122" t="s">
        <v>9349</v>
      </c>
      <c r="C2486" s="123">
        <v>42690</v>
      </c>
      <c r="D2486" s="97" t="s">
        <v>16746</v>
      </c>
      <c r="E2486" s="97" t="s">
        <v>1313</v>
      </c>
      <c r="F2486" s="97">
        <v>11711481</v>
      </c>
      <c r="G2486" s="97"/>
      <c r="H2486" s="124" t="s">
        <v>16747</v>
      </c>
      <c r="I2486" s="125">
        <v>1116920.6100000001</v>
      </c>
      <c r="J2486" s="125">
        <v>0</v>
      </c>
      <c r="K2486" s="126">
        <v>1116920.6100000001</v>
      </c>
      <c r="L2486" s="100" t="s">
        <v>1324</v>
      </c>
    </row>
    <row r="2487" spans="1:12" ht="56.25" customHeight="1">
      <c r="A2487" s="97">
        <v>25</v>
      </c>
      <c r="B2487" s="122" t="s">
        <v>9349</v>
      </c>
      <c r="C2487" s="123">
        <v>42690</v>
      </c>
      <c r="D2487" s="97" t="s">
        <v>16748</v>
      </c>
      <c r="E2487" s="97" t="s">
        <v>1313</v>
      </c>
      <c r="F2487" s="97">
        <v>11699420</v>
      </c>
      <c r="G2487" s="97"/>
      <c r="H2487" s="124" t="s">
        <v>16749</v>
      </c>
      <c r="I2487" s="125">
        <v>1597991.57</v>
      </c>
      <c r="J2487" s="125">
        <v>0</v>
      </c>
      <c r="K2487" s="126">
        <v>1597991.57</v>
      </c>
      <c r="L2487" s="100" t="s">
        <v>1324</v>
      </c>
    </row>
    <row r="2488" spans="1:12" ht="56.25" customHeight="1">
      <c r="A2488" s="97">
        <v>25</v>
      </c>
      <c r="B2488" s="122" t="s">
        <v>9349</v>
      </c>
      <c r="C2488" s="123">
        <v>42690</v>
      </c>
      <c r="D2488" s="97" t="s">
        <v>16750</v>
      </c>
      <c r="E2488" s="97" t="s">
        <v>1313</v>
      </c>
      <c r="F2488" s="97">
        <v>11699422</v>
      </c>
      <c r="G2488" s="97"/>
      <c r="H2488" s="124" t="s">
        <v>16751</v>
      </c>
      <c r="I2488" s="125">
        <v>523382.77</v>
      </c>
      <c r="J2488" s="125">
        <v>0</v>
      </c>
      <c r="K2488" s="126">
        <v>523382.77</v>
      </c>
      <c r="L2488" s="100" t="s">
        <v>1324</v>
      </c>
    </row>
    <row r="2489" spans="1:12" ht="56.25" customHeight="1">
      <c r="A2489" s="97">
        <v>25</v>
      </c>
      <c r="B2489" s="122" t="s">
        <v>9349</v>
      </c>
      <c r="C2489" s="123">
        <v>42690</v>
      </c>
      <c r="D2489" s="97" t="s">
        <v>16752</v>
      </c>
      <c r="E2489" s="97" t="s">
        <v>1313</v>
      </c>
      <c r="F2489" s="97">
        <v>11699424</v>
      </c>
      <c r="G2489" s="97"/>
      <c r="H2489" s="124" t="s">
        <v>16753</v>
      </c>
      <c r="I2489" s="125">
        <v>974796.31</v>
      </c>
      <c r="J2489" s="125">
        <v>0</v>
      </c>
      <c r="K2489" s="126">
        <v>974796.31</v>
      </c>
      <c r="L2489" s="100" t="s">
        <v>1324</v>
      </c>
    </row>
    <row r="2490" spans="1:12" ht="56.25" customHeight="1">
      <c r="A2490" s="97">
        <v>25</v>
      </c>
      <c r="B2490" s="122" t="s">
        <v>9349</v>
      </c>
      <c r="C2490" s="123">
        <v>42690</v>
      </c>
      <c r="D2490" s="97" t="s">
        <v>16754</v>
      </c>
      <c r="E2490" s="97" t="s">
        <v>1313</v>
      </c>
      <c r="F2490" s="97">
        <v>11699426</v>
      </c>
      <c r="G2490" s="97"/>
      <c r="H2490" s="124" t="s">
        <v>16755</v>
      </c>
      <c r="I2490" s="125">
        <v>126686.52</v>
      </c>
      <c r="J2490" s="125">
        <v>0</v>
      </c>
      <c r="K2490" s="126">
        <v>126686.52</v>
      </c>
      <c r="L2490" s="100" t="s">
        <v>1324</v>
      </c>
    </row>
    <row r="2491" spans="1:12" ht="56.25" customHeight="1">
      <c r="A2491" s="97">
        <v>25</v>
      </c>
      <c r="B2491" s="122" t="s">
        <v>9349</v>
      </c>
      <c r="C2491" s="123">
        <v>42690</v>
      </c>
      <c r="D2491" s="97" t="s">
        <v>16756</v>
      </c>
      <c r="E2491" s="97" t="s">
        <v>1313</v>
      </c>
      <c r="F2491" s="97">
        <v>11699431</v>
      </c>
      <c r="G2491" s="97"/>
      <c r="H2491" s="124" t="s">
        <v>16757</v>
      </c>
      <c r="I2491" s="125">
        <v>377422.1</v>
      </c>
      <c r="J2491" s="125">
        <v>0</v>
      </c>
      <c r="K2491" s="126">
        <v>377422.1</v>
      </c>
      <c r="L2491" s="100" t="s">
        <v>1324</v>
      </c>
    </row>
    <row r="2492" spans="1:12" ht="56.25" customHeight="1">
      <c r="A2492" s="97">
        <v>25</v>
      </c>
      <c r="B2492" s="122" t="s">
        <v>9349</v>
      </c>
      <c r="C2492" s="123">
        <v>42690</v>
      </c>
      <c r="D2492" s="97" t="s">
        <v>16758</v>
      </c>
      <c r="E2492" s="97" t="s">
        <v>1313</v>
      </c>
      <c r="F2492" s="97">
        <v>11699437</v>
      </c>
      <c r="G2492" s="97"/>
      <c r="H2492" s="124" t="s">
        <v>16759</v>
      </c>
      <c r="I2492" s="125">
        <v>469729.78</v>
      </c>
      <c r="J2492" s="125">
        <v>0</v>
      </c>
      <c r="K2492" s="126">
        <v>469729.78</v>
      </c>
      <c r="L2492" s="100" t="s">
        <v>1324</v>
      </c>
    </row>
    <row r="2493" spans="1:12" ht="56.25" customHeight="1">
      <c r="A2493" s="97">
        <v>25</v>
      </c>
      <c r="B2493" s="122" t="s">
        <v>9349</v>
      </c>
      <c r="C2493" s="123">
        <v>42690</v>
      </c>
      <c r="D2493" s="97" t="s">
        <v>16680</v>
      </c>
      <c r="E2493" s="97" t="s">
        <v>1313</v>
      </c>
      <c r="F2493" s="97">
        <v>11699418</v>
      </c>
      <c r="G2493" s="97"/>
      <c r="H2493" s="124" t="s">
        <v>16681</v>
      </c>
      <c r="I2493" s="125">
        <v>184150.52</v>
      </c>
      <c r="J2493" s="125">
        <v>0</v>
      </c>
      <c r="K2493" s="126">
        <v>184150.52</v>
      </c>
      <c r="L2493" s="100" t="s">
        <v>1324</v>
      </c>
    </row>
    <row r="2494" spans="1:12" ht="56.25" customHeight="1">
      <c r="A2494" s="97">
        <v>25</v>
      </c>
      <c r="B2494" s="122" t="s">
        <v>9349</v>
      </c>
      <c r="C2494" s="123">
        <v>42691</v>
      </c>
      <c r="D2494" s="97" t="s">
        <v>16804</v>
      </c>
      <c r="E2494" s="97" t="s">
        <v>1313</v>
      </c>
      <c r="F2494" s="97">
        <v>11727481</v>
      </c>
      <c r="G2494" s="97"/>
      <c r="H2494" s="124" t="s">
        <v>16805</v>
      </c>
      <c r="I2494" s="125">
        <v>1177400.05</v>
      </c>
      <c r="J2494" s="125">
        <v>0</v>
      </c>
      <c r="K2494" s="126">
        <v>1177400.05</v>
      </c>
      <c r="L2494" s="100" t="s">
        <v>1324</v>
      </c>
    </row>
    <row r="2495" spans="1:12" ht="56.25" customHeight="1">
      <c r="A2495" s="97">
        <v>25</v>
      </c>
      <c r="B2495" s="122" t="s">
        <v>9349</v>
      </c>
      <c r="C2495" s="123">
        <v>42691</v>
      </c>
      <c r="D2495" s="97" t="s">
        <v>16806</v>
      </c>
      <c r="E2495" s="97" t="s">
        <v>1313</v>
      </c>
      <c r="F2495" s="97">
        <v>11727077</v>
      </c>
      <c r="G2495" s="97"/>
      <c r="H2495" s="124" t="s">
        <v>16807</v>
      </c>
      <c r="I2495" s="125">
        <v>685111.82</v>
      </c>
      <c r="J2495" s="125">
        <v>0</v>
      </c>
      <c r="K2495" s="126">
        <v>685111.82</v>
      </c>
      <c r="L2495" s="100" t="s">
        <v>1324</v>
      </c>
    </row>
    <row r="2496" spans="1:12" ht="56.25" customHeight="1">
      <c r="A2496" s="97">
        <v>25</v>
      </c>
      <c r="B2496" s="122" t="s">
        <v>9349</v>
      </c>
      <c r="C2496" s="123">
        <v>42691</v>
      </c>
      <c r="D2496" s="97" t="s">
        <v>16808</v>
      </c>
      <c r="E2496" s="97" t="s">
        <v>1313</v>
      </c>
      <c r="F2496" s="97">
        <v>11726804</v>
      </c>
      <c r="G2496" s="97"/>
      <c r="H2496" s="124" t="s">
        <v>16809</v>
      </c>
      <c r="I2496" s="125">
        <v>512918.82</v>
      </c>
      <c r="J2496" s="125">
        <v>0</v>
      </c>
      <c r="K2496" s="126">
        <v>512918.82</v>
      </c>
      <c r="L2496" s="100" t="s">
        <v>1324</v>
      </c>
    </row>
    <row r="2497" spans="1:12" ht="56.25" customHeight="1">
      <c r="A2497" s="97">
        <v>25</v>
      </c>
      <c r="B2497" s="122" t="s">
        <v>9349</v>
      </c>
      <c r="C2497" s="123">
        <v>42691</v>
      </c>
      <c r="D2497" s="97" t="s">
        <v>16810</v>
      </c>
      <c r="E2497" s="97" t="s">
        <v>1313</v>
      </c>
      <c r="F2497" s="97">
        <v>11726539</v>
      </c>
      <c r="G2497" s="97"/>
      <c r="H2497" s="124" t="s">
        <v>16811</v>
      </c>
      <c r="I2497" s="125">
        <v>426753.8</v>
      </c>
      <c r="J2497" s="125">
        <v>0</v>
      </c>
      <c r="K2497" s="126">
        <v>426753.8</v>
      </c>
      <c r="L2497" s="100" t="s">
        <v>1324</v>
      </c>
    </row>
    <row r="2498" spans="1:12" ht="56.25" customHeight="1">
      <c r="A2498" s="97">
        <v>25</v>
      </c>
      <c r="B2498" s="122" t="s">
        <v>9349</v>
      </c>
      <c r="C2498" s="123">
        <v>42691</v>
      </c>
      <c r="D2498" s="97" t="s">
        <v>16812</v>
      </c>
      <c r="E2498" s="97" t="s">
        <v>1313</v>
      </c>
      <c r="F2498" s="97">
        <v>11726518</v>
      </c>
      <c r="G2498" s="97"/>
      <c r="H2498" s="124" t="s">
        <v>16813</v>
      </c>
      <c r="I2498" s="125">
        <v>231741.86</v>
      </c>
      <c r="J2498" s="125">
        <v>0</v>
      </c>
      <c r="K2498" s="126">
        <v>231741.86</v>
      </c>
      <c r="L2498" s="100" t="s">
        <v>1324</v>
      </c>
    </row>
    <row r="2499" spans="1:12" ht="56.25" customHeight="1">
      <c r="A2499" s="97">
        <v>25</v>
      </c>
      <c r="B2499" s="122" t="s">
        <v>9349</v>
      </c>
      <c r="C2499" s="123">
        <v>42691</v>
      </c>
      <c r="D2499" s="97" t="s">
        <v>16814</v>
      </c>
      <c r="E2499" s="97" t="s">
        <v>1313</v>
      </c>
      <c r="F2499" s="97">
        <v>11726437</v>
      </c>
      <c r="G2499" s="97"/>
      <c r="H2499" s="124" t="s">
        <v>16815</v>
      </c>
      <c r="I2499" s="125">
        <v>206847.48</v>
      </c>
      <c r="J2499" s="125">
        <v>0</v>
      </c>
      <c r="K2499" s="126">
        <v>206847.48</v>
      </c>
      <c r="L2499" s="100" t="s">
        <v>1324</v>
      </c>
    </row>
    <row r="2500" spans="1:12" ht="56.25" customHeight="1">
      <c r="A2500" s="97">
        <v>25</v>
      </c>
      <c r="B2500" s="122" t="s">
        <v>9349</v>
      </c>
      <c r="C2500" s="123">
        <v>42691</v>
      </c>
      <c r="D2500" s="97" t="s">
        <v>16816</v>
      </c>
      <c r="E2500" s="97" t="s">
        <v>1313</v>
      </c>
      <c r="F2500" s="97">
        <v>11726436</v>
      </c>
      <c r="G2500" s="97"/>
      <c r="H2500" s="124" t="s">
        <v>16817</v>
      </c>
      <c r="I2500" s="125">
        <v>465842.72</v>
      </c>
      <c r="J2500" s="125">
        <v>0</v>
      </c>
      <c r="K2500" s="126">
        <v>465842.72</v>
      </c>
      <c r="L2500" s="100" t="s">
        <v>1324</v>
      </c>
    </row>
    <row r="2501" spans="1:12" ht="56.25" customHeight="1">
      <c r="A2501" s="97">
        <v>25</v>
      </c>
      <c r="B2501" s="122" t="s">
        <v>9349</v>
      </c>
      <c r="C2501" s="123">
        <v>42691</v>
      </c>
      <c r="D2501" s="97" t="s">
        <v>16818</v>
      </c>
      <c r="E2501" s="97" t="s">
        <v>1313</v>
      </c>
      <c r="F2501" s="97">
        <v>11726427</v>
      </c>
      <c r="G2501" s="97"/>
      <c r="H2501" s="124" t="s">
        <v>16819</v>
      </c>
      <c r="I2501" s="125">
        <v>281604.06</v>
      </c>
      <c r="J2501" s="125">
        <v>0</v>
      </c>
      <c r="K2501" s="126">
        <v>281604.06</v>
      </c>
      <c r="L2501" s="100" t="s">
        <v>1324</v>
      </c>
    </row>
    <row r="2502" spans="1:12" ht="56.25" customHeight="1">
      <c r="A2502" s="97">
        <v>25</v>
      </c>
      <c r="B2502" s="122" t="s">
        <v>9349</v>
      </c>
      <c r="C2502" s="123">
        <v>42691</v>
      </c>
      <c r="D2502" s="97" t="s">
        <v>16820</v>
      </c>
      <c r="E2502" s="97" t="s">
        <v>1313</v>
      </c>
      <c r="F2502" s="97">
        <v>11726423</v>
      </c>
      <c r="G2502" s="97"/>
      <c r="H2502" s="124" t="s">
        <v>16821</v>
      </c>
      <c r="I2502" s="125">
        <v>136587.66</v>
      </c>
      <c r="J2502" s="125">
        <v>0</v>
      </c>
      <c r="K2502" s="126">
        <v>136587.66</v>
      </c>
      <c r="L2502" s="100" t="s">
        <v>1324</v>
      </c>
    </row>
    <row r="2503" spans="1:12" ht="56.25" customHeight="1">
      <c r="A2503" s="97">
        <v>25</v>
      </c>
      <c r="B2503" s="122" t="s">
        <v>9349</v>
      </c>
      <c r="C2503" s="123">
        <v>42691</v>
      </c>
      <c r="D2503" s="97" t="s">
        <v>16822</v>
      </c>
      <c r="E2503" s="97" t="s">
        <v>1313</v>
      </c>
      <c r="F2503" s="97">
        <v>11726412</v>
      </c>
      <c r="G2503" s="97"/>
      <c r="H2503" s="124" t="s">
        <v>16823</v>
      </c>
      <c r="I2503" s="125">
        <v>794876.37</v>
      </c>
      <c r="J2503" s="125">
        <v>0</v>
      </c>
      <c r="K2503" s="126">
        <v>794876.37</v>
      </c>
      <c r="L2503" s="100" t="s">
        <v>1324</v>
      </c>
    </row>
    <row r="2504" spans="1:12" ht="56.25" customHeight="1">
      <c r="A2504" s="97">
        <v>25</v>
      </c>
      <c r="B2504" s="122" t="s">
        <v>9349</v>
      </c>
      <c r="C2504" s="123">
        <v>42691</v>
      </c>
      <c r="D2504" s="97" t="s">
        <v>16824</v>
      </c>
      <c r="E2504" s="97" t="s">
        <v>1313</v>
      </c>
      <c r="F2504" s="97">
        <v>11724879</v>
      </c>
      <c r="G2504" s="97"/>
      <c r="H2504" s="124" t="s">
        <v>16825</v>
      </c>
      <c r="I2504" s="125">
        <v>358752.59</v>
      </c>
      <c r="J2504" s="125">
        <v>0</v>
      </c>
      <c r="K2504" s="126">
        <v>358752.59</v>
      </c>
      <c r="L2504" s="100" t="s">
        <v>1324</v>
      </c>
    </row>
    <row r="2505" spans="1:12" ht="56.25" customHeight="1">
      <c r="A2505" s="97">
        <v>25</v>
      </c>
      <c r="B2505" s="122" t="s">
        <v>9349</v>
      </c>
      <c r="C2505" s="123">
        <v>42692</v>
      </c>
      <c r="D2505" s="97" t="s">
        <v>16884</v>
      </c>
      <c r="E2505" s="97" t="s">
        <v>1313</v>
      </c>
      <c r="F2505" s="97">
        <v>11754934</v>
      </c>
      <c r="G2505" s="97"/>
      <c r="H2505" s="124" t="s">
        <v>16885</v>
      </c>
      <c r="I2505" s="125">
        <v>30999.45</v>
      </c>
      <c r="J2505" s="125">
        <v>0</v>
      </c>
      <c r="K2505" s="126">
        <v>30999.45</v>
      </c>
      <c r="L2505" s="100" t="s">
        <v>1324</v>
      </c>
    </row>
    <row r="2506" spans="1:12" ht="56.25" customHeight="1">
      <c r="A2506" s="97">
        <v>25</v>
      </c>
      <c r="B2506" s="122" t="s">
        <v>9349</v>
      </c>
      <c r="C2506" s="123">
        <v>42692</v>
      </c>
      <c r="D2506" s="97" t="s">
        <v>16886</v>
      </c>
      <c r="E2506" s="97" t="s">
        <v>1313</v>
      </c>
      <c r="F2506" s="97">
        <v>11754936</v>
      </c>
      <c r="G2506" s="97"/>
      <c r="H2506" s="124" t="s">
        <v>16887</v>
      </c>
      <c r="I2506" s="125">
        <v>30999.45</v>
      </c>
      <c r="J2506" s="125">
        <v>0</v>
      </c>
      <c r="K2506" s="126">
        <v>30999.45</v>
      </c>
      <c r="L2506" s="100" t="s">
        <v>1324</v>
      </c>
    </row>
    <row r="2507" spans="1:12" ht="56.25" customHeight="1">
      <c r="A2507" s="97">
        <v>25</v>
      </c>
      <c r="B2507" s="122" t="s">
        <v>9349</v>
      </c>
      <c r="C2507" s="123">
        <v>42692</v>
      </c>
      <c r="D2507" s="97" t="s">
        <v>16888</v>
      </c>
      <c r="E2507" s="97" t="s">
        <v>1313</v>
      </c>
      <c r="F2507" s="97">
        <v>11754937</v>
      </c>
      <c r="G2507" s="97"/>
      <c r="H2507" s="124" t="s">
        <v>16889</v>
      </c>
      <c r="I2507" s="125">
        <v>90742.29</v>
      </c>
      <c r="J2507" s="125">
        <v>0</v>
      </c>
      <c r="K2507" s="126">
        <v>90742.29</v>
      </c>
      <c r="L2507" s="100" t="s">
        <v>1324</v>
      </c>
    </row>
    <row r="2508" spans="1:12" ht="56.25" customHeight="1">
      <c r="A2508" s="97">
        <v>25</v>
      </c>
      <c r="B2508" s="122" t="s">
        <v>9349</v>
      </c>
      <c r="C2508" s="123">
        <v>42692</v>
      </c>
      <c r="D2508" s="97" t="s">
        <v>16890</v>
      </c>
      <c r="E2508" s="97" t="s">
        <v>1313</v>
      </c>
      <c r="F2508" s="97">
        <v>11754938</v>
      </c>
      <c r="G2508" s="97"/>
      <c r="H2508" s="124" t="s">
        <v>16891</v>
      </c>
      <c r="I2508" s="125">
        <v>131017.45</v>
      </c>
      <c r="J2508" s="125">
        <v>0</v>
      </c>
      <c r="K2508" s="126">
        <v>131017.45</v>
      </c>
      <c r="L2508" s="100" t="s">
        <v>1324</v>
      </c>
    </row>
    <row r="2509" spans="1:12" ht="56.25" customHeight="1">
      <c r="A2509" s="97">
        <v>25</v>
      </c>
      <c r="B2509" s="122" t="s">
        <v>9349</v>
      </c>
      <c r="C2509" s="123">
        <v>42692</v>
      </c>
      <c r="D2509" s="97" t="s">
        <v>16892</v>
      </c>
      <c r="E2509" s="97" t="s">
        <v>1313</v>
      </c>
      <c r="F2509" s="97">
        <v>11755000</v>
      </c>
      <c r="G2509" s="97"/>
      <c r="H2509" s="124" t="s">
        <v>16893</v>
      </c>
      <c r="I2509" s="125">
        <v>131017.45</v>
      </c>
      <c r="J2509" s="125">
        <v>0</v>
      </c>
      <c r="K2509" s="126">
        <v>131017.45</v>
      </c>
      <c r="L2509" s="100" t="s">
        <v>1324</v>
      </c>
    </row>
    <row r="2510" spans="1:12" ht="56.25" customHeight="1">
      <c r="A2510" s="97">
        <v>25</v>
      </c>
      <c r="B2510" s="122" t="s">
        <v>9349</v>
      </c>
      <c r="C2510" s="123">
        <v>42692</v>
      </c>
      <c r="D2510" s="97" t="s">
        <v>16894</v>
      </c>
      <c r="E2510" s="97" t="s">
        <v>1313</v>
      </c>
      <c r="F2510" s="97">
        <v>11755006</v>
      </c>
      <c r="G2510" s="97"/>
      <c r="H2510" s="124" t="s">
        <v>16895</v>
      </c>
      <c r="I2510" s="125">
        <v>38627.53</v>
      </c>
      <c r="J2510" s="125">
        <v>0</v>
      </c>
      <c r="K2510" s="126">
        <v>38627.53</v>
      </c>
      <c r="L2510" s="100" t="s">
        <v>1324</v>
      </c>
    </row>
    <row r="2511" spans="1:12" ht="56.25" customHeight="1">
      <c r="A2511" s="97">
        <v>25</v>
      </c>
      <c r="B2511" s="122" t="s">
        <v>9349</v>
      </c>
      <c r="C2511" s="123">
        <v>42692</v>
      </c>
      <c r="D2511" s="97" t="s">
        <v>16896</v>
      </c>
      <c r="E2511" s="97" t="s">
        <v>1313</v>
      </c>
      <c r="F2511" s="97">
        <v>11755023</v>
      </c>
      <c r="G2511" s="97"/>
      <c r="H2511" s="124" t="s">
        <v>16897</v>
      </c>
      <c r="I2511" s="125">
        <v>38627.53</v>
      </c>
      <c r="J2511" s="125">
        <v>0</v>
      </c>
      <c r="K2511" s="126">
        <v>38627.53</v>
      </c>
      <c r="L2511" s="100" t="s">
        <v>1324</v>
      </c>
    </row>
    <row r="2512" spans="1:12" ht="56.25" customHeight="1">
      <c r="A2512" s="97">
        <v>25</v>
      </c>
      <c r="B2512" s="122" t="s">
        <v>9349</v>
      </c>
      <c r="C2512" s="123">
        <v>42692</v>
      </c>
      <c r="D2512" s="97" t="s">
        <v>16898</v>
      </c>
      <c r="E2512" s="97" t="s">
        <v>1313</v>
      </c>
      <c r="F2512" s="97">
        <v>11755030</v>
      </c>
      <c r="G2512" s="97"/>
      <c r="H2512" s="124" t="s">
        <v>16899</v>
      </c>
      <c r="I2512" s="125">
        <v>38627.53</v>
      </c>
      <c r="J2512" s="125">
        <v>0</v>
      </c>
      <c r="K2512" s="126">
        <v>38627.53</v>
      </c>
      <c r="L2512" s="100" t="s">
        <v>1324</v>
      </c>
    </row>
    <row r="2513" spans="1:12" ht="56.25" customHeight="1">
      <c r="A2513" s="97">
        <v>25</v>
      </c>
      <c r="B2513" s="122" t="s">
        <v>9349</v>
      </c>
      <c r="C2513" s="123">
        <v>42692</v>
      </c>
      <c r="D2513" s="97" t="s">
        <v>16900</v>
      </c>
      <c r="E2513" s="97" t="s">
        <v>1313</v>
      </c>
      <c r="F2513" s="97">
        <v>11755054</v>
      </c>
      <c r="G2513" s="97"/>
      <c r="H2513" s="124" t="s">
        <v>16901</v>
      </c>
      <c r="I2513" s="125">
        <v>38627.53</v>
      </c>
      <c r="J2513" s="125">
        <v>0</v>
      </c>
      <c r="K2513" s="126">
        <v>38627.53</v>
      </c>
      <c r="L2513" s="100" t="s">
        <v>1324</v>
      </c>
    </row>
    <row r="2514" spans="1:12" ht="56.25" customHeight="1">
      <c r="A2514" s="97">
        <v>25</v>
      </c>
      <c r="B2514" s="122" t="s">
        <v>9349</v>
      </c>
      <c r="C2514" s="123">
        <v>42692</v>
      </c>
      <c r="D2514" s="97" t="s">
        <v>16902</v>
      </c>
      <c r="E2514" s="97" t="s">
        <v>1313</v>
      </c>
      <c r="F2514" s="97">
        <v>11755057</v>
      </c>
      <c r="G2514" s="97"/>
      <c r="H2514" s="124" t="s">
        <v>16903</v>
      </c>
      <c r="I2514" s="125">
        <v>55350.25</v>
      </c>
      <c r="J2514" s="125">
        <v>0</v>
      </c>
      <c r="K2514" s="126">
        <v>55350.25</v>
      </c>
      <c r="L2514" s="100" t="s">
        <v>1324</v>
      </c>
    </row>
    <row r="2515" spans="1:12" ht="56.25" customHeight="1">
      <c r="A2515" s="97">
        <v>25</v>
      </c>
      <c r="B2515" s="122" t="s">
        <v>9349</v>
      </c>
      <c r="C2515" s="123">
        <v>42695</v>
      </c>
      <c r="D2515" s="97" t="s">
        <v>16919</v>
      </c>
      <c r="E2515" s="97" t="s">
        <v>6</v>
      </c>
      <c r="F2515" s="97">
        <v>870952</v>
      </c>
      <c r="G2515" s="97"/>
      <c r="H2515" s="124" t="s">
        <v>16920</v>
      </c>
      <c r="I2515" s="125">
        <v>0</v>
      </c>
      <c r="J2515" s="125">
        <v>529610.57999999996</v>
      </c>
      <c r="K2515" s="126">
        <v>529610.57999999996</v>
      </c>
      <c r="L2515" s="100" t="s">
        <v>1324</v>
      </c>
    </row>
    <row r="2516" spans="1:12" ht="56.25" customHeight="1">
      <c r="A2516" s="97">
        <v>25</v>
      </c>
      <c r="B2516" s="122" t="s">
        <v>9353</v>
      </c>
      <c r="C2516" s="123">
        <v>42696</v>
      </c>
      <c r="D2516" s="97" t="s">
        <v>17063</v>
      </c>
      <c r="E2516" s="97" t="s">
        <v>15</v>
      </c>
      <c r="F2516" s="97">
        <v>1135</v>
      </c>
      <c r="G2516" s="97"/>
      <c r="H2516" s="124" t="s">
        <v>17064</v>
      </c>
      <c r="I2516" s="125">
        <v>319.32</v>
      </c>
      <c r="J2516" s="125">
        <v>0</v>
      </c>
      <c r="K2516" s="126">
        <v>319.32</v>
      </c>
      <c r="L2516" s="100" t="s">
        <v>1324</v>
      </c>
    </row>
    <row r="2517" spans="1:12" ht="56.25" customHeight="1">
      <c r="A2517" s="97">
        <v>25</v>
      </c>
      <c r="B2517" s="122" t="s">
        <v>9349</v>
      </c>
      <c r="C2517" s="123">
        <v>42696</v>
      </c>
      <c r="D2517" s="97" t="s">
        <v>16991</v>
      </c>
      <c r="E2517" s="97" t="s">
        <v>1302</v>
      </c>
      <c r="F2517" s="97">
        <v>11643599</v>
      </c>
      <c r="G2517" s="97"/>
      <c r="H2517" s="124" t="s">
        <v>16992</v>
      </c>
      <c r="I2517" s="125">
        <v>0</v>
      </c>
      <c r="J2517" s="125">
        <v>626276.37</v>
      </c>
      <c r="K2517" s="126">
        <v>626276.37</v>
      </c>
      <c r="L2517" s="100" t="s">
        <v>1324</v>
      </c>
    </row>
    <row r="2518" spans="1:12" ht="56.25" customHeight="1">
      <c r="A2518" s="97">
        <v>25</v>
      </c>
      <c r="B2518" s="122" t="s">
        <v>9349</v>
      </c>
      <c r="C2518" s="123">
        <v>42696</v>
      </c>
      <c r="D2518" s="97" t="s">
        <v>17077</v>
      </c>
      <c r="E2518" s="97" t="s">
        <v>1313</v>
      </c>
      <c r="F2518" s="97">
        <v>11698690</v>
      </c>
      <c r="G2518" s="97"/>
      <c r="H2518" s="124" t="s">
        <v>17078</v>
      </c>
      <c r="I2518" s="125">
        <v>607358.71</v>
      </c>
      <c r="J2518" s="125">
        <v>0</v>
      </c>
      <c r="K2518" s="126">
        <v>607358.71</v>
      </c>
      <c r="L2518" s="100" t="s">
        <v>1324</v>
      </c>
    </row>
    <row r="2519" spans="1:12" ht="56.25" customHeight="1">
      <c r="A2519" s="97">
        <v>25</v>
      </c>
      <c r="B2519" s="122" t="s">
        <v>9349</v>
      </c>
      <c r="C2519" s="123">
        <v>42696</v>
      </c>
      <c r="D2519" s="97" t="s">
        <v>17079</v>
      </c>
      <c r="E2519" s="97" t="s">
        <v>1313</v>
      </c>
      <c r="F2519" s="97">
        <v>11769902</v>
      </c>
      <c r="G2519" s="97"/>
      <c r="H2519" s="124" t="s">
        <v>17080</v>
      </c>
      <c r="I2519" s="125">
        <v>1194022.49</v>
      </c>
      <c r="J2519" s="125">
        <v>0</v>
      </c>
      <c r="K2519" s="126">
        <v>1194022.49</v>
      </c>
      <c r="L2519" s="100" t="s">
        <v>1324</v>
      </c>
    </row>
    <row r="2520" spans="1:12" ht="56.25" customHeight="1">
      <c r="A2520" s="97">
        <v>25</v>
      </c>
      <c r="B2520" s="122" t="s">
        <v>9349</v>
      </c>
      <c r="C2520" s="123">
        <v>42696</v>
      </c>
      <c r="D2520" s="97" t="s">
        <v>17081</v>
      </c>
      <c r="E2520" s="97" t="s">
        <v>1313</v>
      </c>
      <c r="F2520" s="97">
        <v>11769903</v>
      </c>
      <c r="G2520" s="97"/>
      <c r="H2520" s="124" t="s">
        <v>17082</v>
      </c>
      <c r="I2520" s="125">
        <v>683235.58</v>
      </c>
      <c r="J2520" s="125">
        <v>0</v>
      </c>
      <c r="K2520" s="126">
        <v>683235.58</v>
      </c>
      <c r="L2520" s="100" t="s">
        <v>1324</v>
      </c>
    </row>
    <row r="2521" spans="1:12" ht="56.25" customHeight="1">
      <c r="A2521" s="97">
        <v>25</v>
      </c>
      <c r="B2521" s="122" t="s">
        <v>9349</v>
      </c>
      <c r="C2521" s="123">
        <v>42696</v>
      </c>
      <c r="D2521" s="97" t="s">
        <v>17083</v>
      </c>
      <c r="E2521" s="97" t="s">
        <v>1313</v>
      </c>
      <c r="F2521" s="97">
        <v>11769904</v>
      </c>
      <c r="G2521" s="97"/>
      <c r="H2521" s="124" t="s">
        <v>17084</v>
      </c>
      <c r="I2521" s="125">
        <v>16950.28</v>
      </c>
      <c r="J2521" s="125">
        <v>0</v>
      </c>
      <c r="K2521" s="126">
        <v>16950.28</v>
      </c>
      <c r="L2521" s="100" t="s">
        <v>1324</v>
      </c>
    </row>
    <row r="2522" spans="1:12" ht="56.25" customHeight="1">
      <c r="A2522" s="97">
        <v>25</v>
      </c>
      <c r="B2522" s="122" t="s">
        <v>9349</v>
      </c>
      <c r="C2522" s="123">
        <v>42696</v>
      </c>
      <c r="D2522" s="97" t="s">
        <v>17085</v>
      </c>
      <c r="E2522" s="97" t="s">
        <v>1313</v>
      </c>
      <c r="F2522" s="97">
        <v>11769905</v>
      </c>
      <c r="G2522" s="97"/>
      <c r="H2522" s="124" t="s">
        <v>17086</v>
      </c>
      <c r="I2522" s="125">
        <v>775197.4</v>
      </c>
      <c r="J2522" s="125">
        <v>0</v>
      </c>
      <c r="K2522" s="126">
        <v>775197.4</v>
      </c>
      <c r="L2522" s="100" t="s">
        <v>1324</v>
      </c>
    </row>
    <row r="2523" spans="1:12" ht="56.25" customHeight="1">
      <c r="A2523" s="97">
        <v>25</v>
      </c>
      <c r="B2523" s="122" t="s">
        <v>9349</v>
      </c>
      <c r="C2523" s="123">
        <v>42696</v>
      </c>
      <c r="D2523" s="97" t="s">
        <v>17087</v>
      </c>
      <c r="E2523" s="97" t="s">
        <v>1313</v>
      </c>
      <c r="F2523" s="97">
        <v>11769907</v>
      </c>
      <c r="G2523" s="97"/>
      <c r="H2523" s="124" t="s">
        <v>17088</v>
      </c>
      <c r="I2523" s="125">
        <v>341254.71</v>
      </c>
      <c r="J2523" s="125">
        <v>0</v>
      </c>
      <c r="K2523" s="126">
        <v>341254.71</v>
      </c>
      <c r="L2523" s="100" t="s">
        <v>1324</v>
      </c>
    </row>
    <row r="2524" spans="1:12" ht="56.25" customHeight="1">
      <c r="A2524" s="97">
        <v>25</v>
      </c>
      <c r="B2524" s="122" t="s">
        <v>9349</v>
      </c>
      <c r="C2524" s="123">
        <v>42696</v>
      </c>
      <c r="D2524" s="97" t="s">
        <v>17089</v>
      </c>
      <c r="E2524" s="97" t="s">
        <v>1313</v>
      </c>
      <c r="F2524" s="97">
        <v>11769926</v>
      </c>
      <c r="G2524" s="97"/>
      <c r="H2524" s="124" t="s">
        <v>17090</v>
      </c>
      <c r="I2524" s="125">
        <v>1142617.3799999999</v>
      </c>
      <c r="J2524" s="125">
        <v>0</v>
      </c>
      <c r="K2524" s="126">
        <v>1142617.3799999999</v>
      </c>
      <c r="L2524" s="100" t="s">
        <v>1324</v>
      </c>
    </row>
    <row r="2525" spans="1:12" ht="56.25" customHeight="1">
      <c r="A2525" s="97">
        <v>25</v>
      </c>
      <c r="B2525" s="122" t="s">
        <v>9349</v>
      </c>
      <c r="C2525" s="123">
        <v>42696</v>
      </c>
      <c r="D2525" s="97" t="s">
        <v>17091</v>
      </c>
      <c r="E2525" s="97" t="s">
        <v>1313</v>
      </c>
      <c r="F2525" s="97">
        <v>11770022</v>
      </c>
      <c r="G2525" s="97"/>
      <c r="H2525" s="124" t="s">
        <v>17092</v>
      </c>
      <c r="I2525" s="125">
        <v>1385175.7</v>
      </c>
      <c r="J2525" s="125">
        <v>0</v>
      </c>
      <c r="K2525" s="126">
        <v>1385175.7</v>
      </c>
      <c r="L2525" s="100" t="s">
        <v>1324</v>
      </c>
    </row>
    <row r="2526" spans="1:12" ht="56.25" customHeight="1">
      <c r="A2526" s="97">
        <v>25</v>
      </c>
      <c r="B2526" s="122" t="s">
        <v>9349</v>
      </c>
      <c r="C2526" s="123">
        <v>42696</v>
      </c>
      <c r="D2526" s="97" t="s">
        <v>17093</v>
      </c>
      <c r="E2526" s="97" t="s">
        <v>1313</v>
      </c>
      <c r="F2526" s="97">
        <v>11770035</v>
      </c>
      <c r="G2526" s="97"/>
      <c r="H2526" s="124" t="s">
        <v>17094</v>
      </c>
      <c r="I2526" s="125">
        <v>331752.68</v>
      </c>
      <c r="J2526" s="125">
        <v>0</v>
      </c>
      <c r="K2526" s="126">
        <v>331752.68</v>
      </c>
      <c r="L2526" s="100" t="s">
        <v>1324</v>
      </c>
    </row>
    <row r="2527" spans="1:12" ht="56.25" customHeight="1">
      <c r="A2527" s="97">
        <v>25</v>
      </c>
      <c r="B2527" s="122" t="s">
        <v>9349</v>
      </c>
      <c r="C2527" s="123">
        <v>42696</v>
      </c>
      <c r="D2527" s="97" t="s">
        <v>17095</v>
      </c>
      <c r="E2527" s="97" t="s">
        <v>1313</v>
      </c>
      <c r="F2527" s="97">
        <v>11770036</v>
      </c>
      <c r="G2527" s="97"/>
      <c r="H2527" s="124" t="s">
        <v>17096</v>
      </c>
      <c r="I2527" s="125">
        <v>577744.15</v>
      </c>
      <c r="J2527" s="125">
        <v>0</v>
      </c>
      <c r="K2527" s="126">
        <v>577744.15</v>
      </c>
      <c r="L2527" s="100" t="s">
        <v>1324</v>
      </c>
    </row>
    <row r="2528" spans="1:12" ht="56.25" customHeight="1">
      <c r="A2528" s="97">
        <v>25</v>
      </c>
      <c r="B2528" s="122" t="s">
        <v>9349</v>
      </c>
      <c r="C2528" s="123">
        <v>42696</v>
      </c>
      <c r="D2528" s="97" t="s">
        <v>17097</v>
      </c>
      <c r="E2528" s="97" t="s">
        <v>1313</v>
      </c>
      <c r="F2528" s="97">
        <v>11771479</v>
      </c>
      <c r="G2528" s="97"/>
      <c r="H2528" s="124" t="s">
        <v>17098</v>
      </c>
      <c r="I2528" s="125">
        <v>843315.54</v>
      </c>
      <c r="J2528" s="125">
        <v>0</v>
      </c>
      <c r="K2528" s="126">
        <v>843315.54</v>
      </c>
      <c r="L2528" s="100" t="s">
        <v>1324</v>
      </c>
    </row>
    <row r="2529" spans="1:12" ht="56.25" customHeight="1">
      <c r="A2529" s="97">
        <v>25</v>
      </c>
      <c r="B2529" s="122" t="s">
        <v>9349</v>
      </c>
      <c r="C2529" s="123">
        <v>42696</v>
      </c>
      <c r="D2529" s="97" t="s">
        <v>17099</v>
      </c>
      <c r="E2529" s="97" t="s">
        <v>1313</v>
      </c>
      <c r="F2529" s="97">
        <v>11771718</v>
      </c>
      <c r="G2529" s="97"/>
      <c r="H2529" s="124" t="s">
        <v>17100</v>
      </c>
      <c r="I2529" s="125">
        <v>404118.04</v>
      </c>
      <c r="J2529" s="125">
        <v>0</v>
      </c>
      <c r="K2529" s="126">
        <v>404118.04</v>
      </c>
      <c r="L2529" s="100" t="s">
        <v>1324</v>
      </c>
    </row>
    <row r="2530" spans="1:12" ht="56.25" customHeight="1">
      <c r="A2530" s="97">
        <v>25</v>
      </c>
      <c r="B2530" s="122" t="s">
        <v>9349</v>
      </c>
      <c r="C2530" s="123">
        <v>42696</v>
      </c>
      <c r="D2530" s="97" t="s">
        <v>17101</v>
      </c>
      <c r="E2530" s="97" t="s">
        <v>1313</v>
      </c>
      <c r="F2530" s="97">
        <v>11771721</v>
      </c>
      <c r="G2530" s="97"/>
      <c r="H2530" s="124" t="s">
        <v>17102</v>
      </c>
      <c r="I2530" s="125">
        <v>364422.22</v>
      </c>
      <c r="J2530" s="125">
        <v>0</v>
      </c>
      <c r="K2530" s="126">
        <v>364422.22</v>
      </c>
      <c r="L2530" s="100" t="s">
        <v>1324</v>
      </c>
    </row>
    <row r="2531" spans="1:12" ht="56.25" customHeight="1">
      <c r="A2531" s="97">
        <v>25</v>
      </c>
      <c r="B2531" s="122" t="s">
        <v>9349</v>
      </c>
      <c r="C2531" s="123">
        <v>42696</v>
      </c>
      <c r="D2531" s="97" t="s">
        <v>17015</v>
      </c>
      <c r="E2531" s="97" t="s">
        <v>1313</v>
      </c>
      <c r="F2531" s="97">
        <v>11758517</v>
      </c>
      <c r="G2531" s="97"/>
      <c r="H2531" s="124" t="s">
        <v>17016</v>
      </c>
      <c r="I2531" s="125">
        <v>3290649.22</v>
      </c>
      <c r="J2531" s="125">
        <v>0</v>
      </c>
      <c r="K2531" s="126">
        <v>3290649.22</v>
      </c>
      <c r="L2531" s="100" t="s">
        <v>1324</v>
      </c>
    </row>
    <row r="2532" spans="1:12" ht="56.25" customHeight="1">
      <c r="A2532" s="97">
        <v>25</v>
      </c>
      <c r="B2532" s="122" t="s">
        <v>9349</v>
      </c>
      <c r="C2532" s="123">
        <v>42696</v>
      </c>
      <c r="D2532" s="97" t="s">
        <v>17017</v>
      </c>
      <c r="E2532" s="97" t="s">
        <v>1313</v>
      </c>
      <c r="F2532" s="97">
        <v>11758749</v>
      </c>
      <c r="G2532" s="97"/>
      <c r="H2532" s="124" t="s">
        <v>17018</v>
      </c>
      <c r="I2532" s="125">
        <v>9528655.9100000001</v>
      </c>
      <c r="J2532" s="125">
        <v>0</v>
      </c>
      <c r="K2532" s="126">
        <v>9528655.9100000001</v>
      </c>
      <c r="L2532" s="100" t="s">
        <v>1324</v>
      </c>
    </row>
    <row r="2533" spans="1:12" ht="56.25" customHeight="1">
      <c r="A2533" s="97">
        <v>25</v>
      </c>
      <c r="B2533" s="122" t="s">
        <v>9349</v>
      </c>
      <c r="C2533" s="123">
        <v>42696</v>
      </c>
      <c r="D2533" s="97" t="s">
        <v>17019</v>
      </c>
      <c r="E2533" s="97" t="s">
        <v>1313</v>
      </c>
      <c r="F2533" s="97">
        <v>11758755</v>
      </c>
      <c r="G2533" s="97"/>
      <c r="H2533" s="124" t="s">
        <v>17020</v>
      </c>
      <c r="I2533" s="125">
        <v>505199.8</v>
      </c>
      <c r="J2533" s="125">
        <v>0</v>
      </c>
      <c r="K2533" s="126">
        <v>505199.8</v>
      </c>
      <c r="L2533" s="100" t="s">
        <v>1324</v>
      </c>
    </row>
    <row r="2534" spans="1:12" ht="56.25" customHeight="1">
      <c r="A2534" s="97">
        <v>25</v>
      </c>
      <c r="B2534" s="122" t="s">
        <v>9349</v>
      </c>
      <c r="C2534" s="123">
        <v>42696</v>
      </c>
      <c r="D2534" s="97" t="s">
        <v>17021</v>
      </c>
      <c r="E2534" s="97" t="s">
        <v>1313</v>
      </c>
      <c r="F2534" s="97">
        <v>11758757</v>
      </c>
      <c r="G2534" s="97"/>
      <c r="H2534" s="124" t="s">
        <v>17022</v>
      </c>
      <c r="I2534" s="125">
        <v>505199.8</v>
      </c>
      <c r="J2534" s="125">
        <v>0</v>
      </c>
      <c r="K2534" s="126">
        <v>505199.8</v>
      </c>
      <c r="L2534" s="100" t="s">
        <v>1324</v>
      </c>
    </row>
    <row r="2535" spans="1:12" ht="56.25" customHeight="1">
      <c r="A2535" s="97">
        <v>25</v>
      </c>
      <c r="B2535" s="122" t="s">
        <v>9349</v>
      </c>
      <c r="C2535" s="123">
        <v>42696</v>
      </c>
      <c r="D2535" s="97" t="s">
        <v>17023</v>
      </c>
      <c r="E2535" s="97" t="s">
        <v>1313</v>
      </c>
      <c r="F2535" s="97">
        <v>11758758</v>
      </c>
      <c r="G2535" s="97"/>
      <c r="H2535" s="124" t="s">
        <v>17024</v>
      </c>
      <c r="I2535" s="125">
        <v>505199.8</v>
      </c>
      <c r="J2535" s="125">
        <v>0</v>
      </c>
      <c r="K2535" s="126">
        <v>505199.8</v>
      </c>
      <c r="L2535" s="100" t="s">
        <v>1324</v>
      </c>
    </row>
    <row r="2536" spans="1:12" ht="56.25" customHeight="1">
      <c r="A2536" s="97">
        <v>25</v>
      </c>
      <c r="B2536" s="122" t="s">
        <v>9349</v>
      </c>
      <c r="C2536" s="123">
        <v>42696</v>
      </c>
      <c r="D2536" s="97" t="s">
        <v>17025</v>
      </c>
      <c r="E2536" s="97" t="s">
        <v>1313</v>
      </c>
      <c r="F2536" s="97">
        <v>11758759</v>
      </c>
      <c r="G2536" s="97"/>
      <c r="H2536" s="124" t="s">
        <v>17026</v>
      </c>
      <c r="I2536" s="125">
        <v>553991.19999999995</v>
      </c>
      <c r="J2536" s="125">
        <v>0</v>
      </c>
      <c r="K2536" s="126">
        <v>553991.19999999995</v>
      </c>
      <c r="L2536" s="100" t="s">
        <v>1324</v>
      </c>
    </row>
    <row r="2537" spans="1:12" ht="56.25" customHeight="1">
      <c r="A2537" s="97">
        <v>25</v>
      </c>
      <c r="B2537" s="122" t="s">
        <v>9349</v>
      </c>
      <c r="C2537" s="123">
        <v>42696</v>
      </c>
      <c r="D2537" s="97" t="s">
        <v>17027</v>
      </c>
      <c r="E2537" s="97" t="s">
        <v>1313</v>
      </c>
      <c r="F2537" s="97">
        <v>11758777</v>
      </c>
      <c r="G2537" s="97"/>
      <c r="H2537" s="124" t="s">
        <v>17028</v>
      </c>
      <c r="I2537" s="125">
        <v>504879.8</v>
      </c>
      <c r="J2537" s="125">
        <v>0</v>
      </c>
      <c r="K2537" s="126">
        <v>504879.8</v>
      </c>
      <c r="L2537" s="100" t="s">
        <v>1324</v>
      </c>
    </row>
    <row r="2538" spans="1:12" ht="56.25" customHeight="1">
      <c r="A2538" s="97">
        <v>25</v>
      </c>
      <c r="B2538" s="122" t="s">
        <v>9349</v>
      </c>
      <c r="C2538" s="123">
        <v>42696</v>
      </c>
      <c r="D2538" s="97" t="s">
        <v>17029</v>
      </c>
      <c r="E2538" s="97" t="s">
        <v>1313</v>
      </c>
      <c r="F2538" s="97">
        <v>11758779</v>
      </c>
      <c r="G2538" s="97"/>
      <c r="H2538" s="124" t="s">
        <v>17030</v>
      </c>
      <c r="I2538" s="125">
        <v>505199.8</v>
      </c>
      <c r="J2538" s="125">
        <v>0</v>
      </c>
      <c r="K2538" s="126">
        <v>505199.8</v>
      </c>
      <c r="L2538" s="100" t="s">
        <v>1324</v>
      </c>
    </row>
    <row r="2539" spans="1:12" ht="56.25" customHeight="1">
      <c r="A2539" s="97">
        <v>25</v>
      </c>
      <c r="B2539" s="122" t="s">
        <v>9349</v>
      </c>
      <c r="C2539" s="123">
        <v>42696</v>
      </c>
      <c r="D2539" s="97" t="s">
        <v>17031</v>
      </c>
      <c r="E2539" s="97" t="s">
        <v>1313</v>
      </c>
      <c r="F2539" s="97">
        <v>11758781</v>
      </c>
      <c r="G2539" s="97"/>
      <c r="H2539" s="124" t="s">
        <v>17032</v>
      </c>
      <c r="I2539" s="125">
        <v>307538.2</v>
      </c>
      <c r="J2539" s="125">
        <v>0</v>
      </c>
      <c r="K2539" s="126">
        <v>307538.2</v>
      </c>
      <c r="L2539" s="100" t="s">
        <v>1324</v>
      </c>
    </row>
    <row r="2540" spans="1:12" ht="56.25" customHeight="1">
      <c r="A2540" s="97">
        <v>25</v>
      </c>
      <c r="B2540" s="122" t="s">
        <v>9349</v>
      </c>
      <c r="C2540" s="123">
        <v>42696</v>
      </c>
      <c r="D2540" s="97" t="s">
        <v>17033</v>
      </c>
      <c r="E2540" s="97" t="s">
        <v>1313</v>
      </c>
      <c r="F2540" s="97">
        <v>11758782</v>
      </c>
      <c r="G2540" s="97"/>
      <c r="H2540" s="124" t="s">
        <v>17034</v>
      </c>
      <c r="I2540" s="125">
        <v>307538.2</v>
      </c>
      <c r="J2540" s="125">
        <v>0</v>
      </c>
      <c r="K2540" s="126">
        <v>307538.2</v>
      </c>
      <c r="L2540" s="100" t="s">
        <v>1324</v>
      </c>
    </row>
    <row r="2541" spans="1:12" ht="56.25" customHeight="1">
      <c r="A2541" s="97">
        <v>25</v>
      </c>
      <c r="B2541" s="122" t="s">
        <v>9349</v>
      </c>
      <c r="C2541" s="123">
        <v>42696</v>
      </c>
      <c r="D2541" s="97" t="s">
        <v>17035</v>
      </c>
      <c r="E2541" s="97" t="s">
        <v>1313</v>
      </c>
      <c r="F2541" s="97">
        <v>11758783</v>
      </c>
      <c r="G2541" s="97"/>
      <c r="H2541" s="124" t="s">
        <v>17036</v>
      </c>
      <c r="I2541" s="125">
        <v>505199.8</v>
      </c>
      <c r="J2541" s="125">
        <v>0</v>
      </c>
      <c r="K2541" s="126">
        <v>505199.8</v>
      </c>
      <c r="L2541" s="100" t="s">
        <v>1324</v>
      </c>
    </row>
    <row r="2542" spans="1:12" ht="56.25" customHeight="1">
      <c r="A2542" s="97">
        <v>25</v>
      </c>
      <c r="B2542" s="122" t="s">
        <v>9349</v>
      </c>
      <c r="C2542" s="123">
        <v>42696</v>
      </c>
      <c r="D2542" s="97" t="s">
        <v>17037</v>
      </c>
      <c r="E2542" s="97" t="s">
        <v>1313</v>
      </c>
      <c r="F2542" s="97">
        <v>11758785</v>
      </c>
      <c r="G2542" s="97"/>
      <c r="H2542" s="124" t="s">
        <v>17038</v>
      </c>
      <c r="I2542" s="125">
        <v>469122.4</v>
      </c>
      <c r="J2542" s="125">
        <v>0</v>
      </c>
      <c r="K2542" s="126">
        <v>469122.4</v>
      </c>
      <c r="L2542" s="100" t="s">
        <v>1324</v>
      </c>
    </row>
    <row r="2543" spans="1:12" ht="56.25" customHeight="1">
      <c r="A2543" s="97">
        <v>25</v>
      </c>
      <c r="B2543" s="122" t="s">
        <v>9349</v>
      </c>
      <c r="C2543" s="123">
        <v>42696</v>
      </c>
      <c r="D2543" s="97" t="s">
        <v>17039</v>
      </c>
      <c r="E2543" s="97" t="s">
        <v>1313</v>
      </c>
      <c r="F2543" s="97">
        <v>11758786</v>
      </c>
      <c r="G2543" s="97"/>
      <c r="H2543" s="124" t="s">
        <v>17040</v>
      </c>
      <c r="I2543" s="125">
        <v>474137.4</v>
      </c>
      <c r="J2543" s="125">
        <v>0</v>
      </c>
      <c r="K2543" s="126">
        <v>474137.4</v>
      </c>
      <c r="L2543" s="100" t="s">
        <v>1324</v>
      </c>
    </row>
    <row r="2544" spans="1:12" ht="56.25" customHeight="1">
      <c r="A2544" s="97">
        <v>25</v>
      </c>
      <c r="B2544" s="122" t="s">
        <v>9349</v>
      </c>
      <c r="C2544" s="123">
        <v>42696</v>
      </c>
      <c r="D2544" s="97" t="s">
        <v>17041</v>
      </c>
      <c r="E2544" s="97" t="s">
        <v>1313</v>
      </c>
      <c r="F2544" s="97">
        <v>11758787</v>
      </c>
      <c r="G2544" s="97"/>
      <c r="H2544" s="124" t="s">
        <v>17042</v>
      </c>
      <c r="I2544" s="125">
        <v>195943</v>
      </c>
      <c r="J2544" s="125">
        <v>0</v>
      </c>
      <c r="K2544" s="126">
        <v>195943</v>
      </c>
      <c r="L2544" s="100" t="s">
        <v>1324</v>
      </c>
    </row>
    <row r="2545" spans="1:12" ht="56.25" customHeight="1">
      <c r="A2545" s="97">
        <v>25</v>
      </c>
      <c r="B2545" s="122" t="s">
        <v>9349</v>
      </c>
      <c r="C2545" s="123">
        <v>42696</v>
      </c>
      <c r="D2545" s="97" t="s">
        <v>17043</v>
      </c>
      <c r="E2545" s="97" t="s">
        <v>1313</v>
      </c>
      <c r="F2545" s="97">
        <v>11758788</v>
      </c>
      <c r="G2545" s="97"/>
      <c r="H2545" s="124" t="s">
        <v>17044</v>
      </c>
      <c r="I2545" s="125">
        <v>307538.2</v>
      </c>
      <c r="J2545" s="125">
        <v>0</v>
      </c>
      <c r="K2545" s="126">
        <v>307538.2</v>
      </c>
      <c r="L2545" s="100" t="s">
        <v>1324</v>
      </c>
    </row>
    <row r="2546" spans="1:12" ht="56.25" customHeight="1">
      <c r="A2546" s="97">
        <v>25</v>
      </c>
      <c r="B2546" s="122" t="s">
        <v>9349</v>
      </c>
      <c r="C2546" s="123">
        <v>42697</v>
      </c>
      <c r="D2546" s="97" t="s">
        <v>17121</v>
      </c>
      <c r="E2546" s="97" t="s">
        <v>1313</v>
      </c>
      <c r="F2546" s="97">
        <v>11787061</v>
      </c>
      <c r="G2546" s="97"/>
      <c r="H2546" s="124" t="s">
        <v>17122</v>
      </c>
      <c r="I2546" s="125">
        <v>473782.89</v>
      </c>
      <c r="J2546" s="125">
        <v>0</v>
      </c>
      <c r="K2546" s="126">
        <v>473782.89</v>
      </c>
      <c r="L2546" s="100" t="s">
        <v>1324</v>
      </c>
    </row>
    <row r="2547" spans="1:12" ht="56.25" customHeight="1">
      <c r="A2547" s="97">
        <v>25</v>
      </c>
      <c r="B2547" s="122" t="s">
        <v>9349</v>
      </c>
      <c r="C2547" s="123">
        <v>42697</v>
      </c>
      <c r="D2547" s="97" t="s">
        <v>17123</v>
      </c>
      <c r="E2547" s="97" t="s">
        <v>1313</v>
      </c>
      <c r="F2547" s="97">
        <v>11787062</v>
      </c>
      <c r="G2547" s="97"/>
      <c r="H2547" s="124" t="s">
        <v>17124</v>
      </c>
      <c r="I2547" s="125">
        <v>451294.13</v>
      </c>
      <c r="J2547" s="125">
        <v>0</v>
      </c>
      <c r="K2547" s="126">
        <v>451294.13</v>
      </c>
      <c r="L2547" s="100" t="s">
        <v>1324</v>
      </c>
    </row>
    <row r="2548" spans="1:12" ht="56.25" customHeight="1">
      <c r="A2548" s="97">
        <v>25</v>
      </c>
      <c r="B2548" s="122" t="s">
        <v>9349</v>
      </c>
      <c r="C2548" s="123">
        <v>42697</v>
      </c>
      <c r="D2548" s="97" t="s">
        <v>17125</v>
      </c>
      <c r="E2548" s="97" t="s">
        <v>1313</v>
      </c>
      <c r="F2548" s="97">
        <v>11787063</v>
      </c>
      <c r="G2548" s="97"/>
      <c r="H2548" s="124" t="s">
        <v>17126</v>
      </c>
      <c r="I2548" s="125">
        <v>650900.61</v>
      </c>
      <c r="J2548" s="125">
        <v>0</v>
      </c>
      <c r="K2548" s="126">
        <v>650900.61</v>
      </c>
      <c r="L2548" s="100" t="s">
        <v>1324</v>
      </c>
    </row>
    <row r="2549" spans="1:12" ht="56.25" customHeight="1">
      <c r="A2549" s="97">
        <v>25</v>
      </c>
      <c r="B2549" s="122" t="s">
        <v>9349</v>
      </c>
      <c r="C2549" s="123">
        <v>42697</v>
      </c>
      <c r="D2549" s="97" t="s">
        <v>17127</v>
      </c>
      <c r="E2549" s="97" t="s">
        <v>1313</v>
      </c>
      <c r="F2549" s="97">
        <v>11787064</v>
      </c>
      <c r="G2549" s="97"/>
      <c r="H2549" s="124" t="s">
        <v>17128</v>
      </c>
      <c r="I2549" s="125">
        <v>398229.88</v>
      </c>
      <c r="J2549" s="125">
        <v>0</v>
      </c>
      <c r="K2549" s="126">
        <v>398229.88</v>
      </c>
      <c r="L2549" s="100" t="s">
        <v>1324</v>
      </c>
    </row>
    <row r="2550" spans="1:12" ht="56.25" customHeight="1">
      <c r="A2550" s="97">
        <v>25</v>
      </c>
      <c r="B2550" s="122" t="s">
        <v>9349</v>
      </c>
      <c r="C2550" s="123">
        <v>42697</v>
      </c>
      <c r="D2550" s="97" t="s">
        <v>17129</v>
      </c>
      <c r="E2550" s="97" t="s">
        <v>1313</v>
      </c>
      <c r="F2550" s="97">
        <v>11787065</v>
      </c>
      <c r="G2550" s="97"/>
      <c r="H2550" s="124" t="s">
        <v>17130</v>
      </c>
      <c r="I2550" s="125">
        <v>753397.15</v>
      </c>
      <c r="J2550" s="125">
        <v>0</v>
      </c>
      <c r="K2550" s="126">
        <v>753397.15</v>
      </c>
      <c r="L2550" s="100" t="s">
        <v>1324</v>
      </c>
    </row>
    <row r="2551" spans="1:12" ht="56.25" customHeight="1">
      <c r="A2551" s="97">
        <v>25</v>
      </c>
      <c r="B2551" s="122" t="s">
        <v>9349</v>
      </c>
      <c r="C2551" s="123">
        <v>42697</v>
      </c>
      <c r="D2551" s="97" t="s">
        <v>17131</v>
      </c>
      <c r="E2551" s="97" t="s">
        <v>1313</v>
      </c>
      <c r="F2551" s="97">
        <v>11771766</v>
      </c>
      <c r="G2551" s="97"/>
      <c r="H2551" s="124" t="s">
        <v>17132</v>
      </c>
      <c r="I2551" s="125">
        <v>673694.81</v>
      </c>
      <c r="J2551" s="125">
        <v>0</v>
      </c>
      <c r="K2551" s="126">
        <v>673694.81</v>
      </c>
      <c r="L2551" s="100" t="s">
        <v>1324</v>
      </c>
    </row>
    <row r="2552" spans="1:12" ht="56.25" customHeight="1">
      <c r="A2552" s="97">
        <v>25</v>
      </c>
      <c r="B2552" s="122" t="s">
        <v>9349</v>
      </c>
      <c r="C2552" s="123">
        <v>42697</v>
      </c>
      <c r="D2552" s="97" t="s">
        <v>17133</v>
      </c>
      <c r="E2552" s="97" t="s">
        <v>1313</v>
      </c>
      <c r="F2552" s="97">
        <v>11772436</v>
      </c>
      <c r="G2552" s="97"/>
      <c r="H2552" s="124" t="s">
        <v>17134</v>
      </c>
      <c r="I2552" s="125">
        <v>200422.59</v>
      </c>
      <c r="J2552" s="125">
        <v>0</v>
      </c>
      <c r="K2552" s="126">
        <v>200422.59</v>
      </c>
      <c r="L2552" s="100" t="s">
        <v>1324</v>
      </c>
    </row>
    <row r="2553" spans="1:12" ht="56.25" customHeight="1">
      <c r="A2553" s="97">
        <v>25</v>
      </c>
      <c r="B2553" s="122" t="s">
        <v>9349</v>
      </c>
      <c r="C2553" s="123">
        <v>42697</v>
      </c>
      <c r="D2553" s="97" t="s">
        <v>17135</v>
      </c>
      <c r="E2553" s="97" t="s">
        <v>1313</v>
      </c>
      <c r="F2553" s="97">
        <v>11772439</v>
      </c>
      <c r="G2553" s="97"/>
      <c r="H2553" s="124" t="s">
        <v>17136</v>
      </c>
      <c r="I2553" s="125">
        <v>349671.61</v>
      </c>
      <c r="J2553" s="125">
        <v>0</v>
      </c>
      <c r="K2553" s="126">
        <v>349671.61</v>
      </c>
      <c r="L2553" s="100" t="s">
        <v>1324</v>
      </c>
    </row>
    <row r="2554" spans="1:12" ht="56.25" customHeight="1">
      <c r="A2554" s="97">
        <v>25</v>
      </c>
      <c r="B2554" s="122" t="s">
        <v>9349</v>
      </c>
      <c r="C2554" s="123">
        <v>42697</v>
      </c>
      <c r="D2554" s="97" t="s">
        <v>17137</v>
      </c>
      <c r="E2554" s="97" t="s">
        <v>1313</v>
      </c>
      <c r="F2554" s="97">
        <v>11772440</v>
      </c>
      <c r="G2554" s="97"/>
      <c r="H2554" s="124" t="s">
        <v>17138</v>
      </c>
      <c r="I2554" s="125">
        <v>217534.26</v>
      </c>
      <c r="J2554" s="125">
        <v>0</v>
      </c>
      <c r="K2554" s="126">
        <v>217534.26</v>
      </c>
      <c r="L2554" s="100" t="s">
        <v>1324</v>
      </c>
    </row>
    <row r="2555" spans="1:12" ht="56.25" customHeight="1">
      <c r="A2555" s="97">
        <v>25</v>
      </c>
      <c r="B2555" s="122" t="s">
        <v>9349</v>
      </c>
      <c r="C2555" s="123">
        <v>42697</v>
      </c>
      <c r="D2555" s="97" t="s">
        <v>17139</v>
      </c>
      <c r="E2555" s="97" t="s">
        <v>1313</v>
      </c>
      <c r="F2555" s="97">
        <v>11772441</v>
      </c>
      <c r="G2555" s="97"/>
      <c r="H2555" s="124" t="s">
        <v>17140</v>
      </c>
      <c r="I2555" s="125">
        <v>833211.72</v>
      </c>
      <c r="J2555" s="125">
        <v>0</v>
      </c>
      <c r="K2555" s="126">
        <v>833211.72</v>
      </c>
      <c r="L2555" s="100" t="s">
        <v>1324</v>
      </c>
    </row>
    <row r="2556" spans="1:12" ht="56.25" customHeight="1">
      <c r="A2556" s="97">
        <v>25</v>
      </c>
      <c r="B2556" s="122" t="s">
        <v>9349</v>
      </c>
      <c r="C2556" s="123">
        <v>42697</v>
      </c>
      <c r="D2556" s="97" t="s">
        <v>17141</v>
      </c>
      <c r="E2556" s="97" t="s">
        <v>1313</v>
      </c>
      <c r="F2556" s="97">
        <v>11772442</v>
      </c>
      <c r="G2556" s="97"/>
      <c r="H2556" s="124" t="s">
        <v>17142</v>
      </c>
      <c r="I2556" s="125">
        <v>429545.62</v>
      </c>
      <c r="J2556" s="125">
        <v>0</v>
      </c>
      <c r="K2556" s="126">
        <v>429545.62</v>
      </c>
      <c r="L2556" s="100" t="s">
        <v>1324</v>
      </c>
    </row>
    <row r="2557" spans="1:12" ht="56.25" customHeight="1">
      <c r="A2557" s="97">
        <v>25</v>
      </c>
      <c r="B2557" s="122" t="s">
        <v>9349</v>
      </c>
      <c r="C2557" s="123">
        <v>42697</v>
      </c>
      <c r="D2557" s="97" t="s">
        <v>17143</v>
      </c>
      <c r="E2557" s="97" t="s">
        <v>1313</v>
      </c>
      <c r="F2557" s="97">
        <v>11772443</v>
      </c>
      <c r="G2557" s="97"/>
      <c r="H2557" s="124" t="s">
        <v>17144</v>
      </c>
      <c r="I2557" s="125">
        <v>518967.78</v>
      </c>
      <c r="J2557" s="125">
        <v>0</v>
      </c>
      <c r="K2557" s="126">
        <v>518967.78</v>
      </c>
      <c r="L2557" s="100" t="s">
        <v>1324</v>
      </c>
    </row>
    <row r="2558" spans="1:12" ht="56.25" customHeight="1">
      <c r="A2558" s="97">
        <v>25</v>
      </c>
      <c r="B2558" s="122" t="s">
        <v>9349</v>
      </c>
      <c r="C2558" s="123">
        <v>42697</v>
      </c>
      <c r="D2558" s="97" t="s">
        <v>17145</v>
      </c>
      <c r="E2558" s="97" t="s">
        <v>1313</v>
      </c>
      <c r="F2558" s="97">
        <v>11772446</v>
      </c>
      <c r="G2558" s="97"/>
      <c r="H2558" s="124" t="s">
        <v>17146</v>
      </c>
      <c r="I2558" s="125">
        <v>7196.12</v>
      </c>
      <c r="J2558" s="125">
        <v>0</v>
      </c>
      <c r="K2558" s="126">
        <v>7196.12</v>
      </c>
      <c r="L2558" s="100" t="s">
        <v>1324</v>
      </c>
    </row>
    <row r="2559" spans="1:12" ht="56.25" customHeight="1">
      <c r="A2559" s="97">
        <v>25</v>
      </c>
      <c r="B2559" s="122" t="s">
        <v>9349</v>
      </c>
      <c r="C2559" s="123">
        <v>42697</v>
      </c>
      <c r="D2559" s="97" t="s">
        <v>17147</v>
      </c>
      <c r="E2559" s="97" t="s">
        <v>1313</v>
      </c>
      <c r="F2559" s="97">
        <v>11772448</v>
      </c>
      <c r="G2559" s="97"/>
      <c r="H2559" s="124" t="s">
        <v>17148</v>
      </c>
      <c r="I2559" s="125">
        <v>91333.63</v>
      </c>
      <c r="J2559" s="125">
        <v>0</v>
      </c>
      <c r="K2559" s="126">
        <v>91333.63</v>
      </c>
      <c r="L2559" s="100" t="s">
        <v>1324</v>
      </c>
    </row>
    <row r="2560" spans="1:12" ht="56.25" customHeight="1">
      <c r="A2560" s="97">
        <v>25</v>
      </c>
      <c r="B2560" s="122" t="s">
        <v>9349</v>
      </c>
      <c r="C2560" s="123">
        <v>42697</v>
      </c>
      <c r="D2560" s="97" t="s">
        <v>17149</v>
      </c>
      <c r="E2560" s="97" t="s">
        <v>1313</v>
      </c>
      <c r="F2560" s="97">
        <v>11772449</v>
      </c>
      <c r="G2560" s="97"/>
      <c r="H2560" s="124" t="s">
        <v>17150</v>
      </c>
      <c r="I2560" s="125">
        <v>1181336.07</v>
      </c>
      <c r="J2560" s="125">
        <v>0</v>
      </c>
      <c r="K2560" s="126">
        <v>1181336.07</v>
      </c>
      <c r="L2560" s="100" t="s">
        <v>1324</v>
      </c>
    </row>
    <row r="2561" spans="1:12" ht="56.25" customHeight="1">
      <c r="A2561" s="97">
        <v>25</v>
      </c>
      <c r="B2561" s="122" t="s">
        <v>9349</v>
      </c>
      <c r="C2561" s="123">
        <v>42697</v>
      </c>
      <c r="D2561" s="97" t="s">
        <v>17151</v>
      </c>
      <c r="E2561" s="97" t="s">
        <v>1313</v>
      </c>
      <c r="F2561" s="97">
        <v>11772450</v>
      </c>
      <c r="G2561" s="97"/>
      <c r="H2561" s="124" t="s">
        <v>17152</v>
      </c>
      <c r="I2561" s="125">
        <v>600886.49</v>
      </c>
      <c r="J2561" s="125">
        <v>0</v>
      </c>
      <c r="K2561" s="126">
        <v>600886.49</v>
      </c>
      <c r="L2561" s="100" t="s">
        <v>1324</v>
      </c>
    </row>
    <row r="2562" spans="1:12" ht="56.25" customHeight="1">
      <c r="A2562" s="97">
        <v>25</v>
      </c>
      <c r="B2562" s="122" t="s">
        <v>9349</v>
      </c>
      <c r="C2562" s="123">
        <v>42697</v>
      </c>
      <c r="D2562" s="97" t="s">
        <v>17153</v>
      </c>
      <c r="E2562" s="97" t="s">
        <v>1313</v>
      </c>
      <c r="F2562" s="97">
        <v>11772451</v>
      </c>
      <c r="G2562" s="97"/>
      <c r="H2562" s="124" t="s">
        <v>17154</v>
      </c>
      <c r="I2562" s="125">
        <v>2002870.93</v>
      </c>
      <c r="J2562" s="125">
        <v>0</v>
      </c>
      <c r="K2562" s="126">
        <v>2002870.93</v>
      </c>
      <c r="L2562" s="100" t="s">
        <v>1324</v>
      </c>
    </row>
    <row r="2563" spans="1:12" ht="56.25" customHeight="1">
      <c r="A2563" s="97">
        <v>25</v>
      </c>
      <c r="B2563" s="122" t="s">
        <v>9349</v>
      </c>
      <c r="C2563" s="123">
        <v>42697</v>
      </c>
      <c r="D2563" s="97" t="s">
        <v>17155</v>
      </c>
      <c r="E2563" s="97" t="s">
        <v>1313</v>
      </c>
      <c r="F2563" s="97">
        <v>11785814</v>
      </c>
      <c r="G2563" s="97"/>
      <c r="H2563" s="124" t="s">
        <v>17156</v>
      </c>
      <c r="I2563" s="125">
        <v>489817.32</v>
      </c>
      <c r="J2563" s="125">
        <v>0</v>
      </c>
      <c r="K2563" s="126">
        <v>489817.32</v>
      </c>
      <c r="L2563" s="100" t="s">
        <v>1324</v>
      </c>
    </row>
    <row r="2564" spans="1:12" ht="56.25" customHeight="1">
      <c r="A2564" s="97">
        <v>25</v>
      </c>
      <c r="B2564" s="122" t="s">
        <v>9349</v>
      </c>
      <c r="C2564" s="123">
        <v>42697</v>
      </c>
      <c r="D2564" s="97" t="s">
        <v>17157</v>
      </c>
      <c r="E2564" s="97" t="s">
        <v>1313</v>
      </c>
      <c r="F2564" s="97">
        <v>11785815</v>
      </c>
      <c r="G2564" s="97"/>
      <c r="H2564" s="124" t="s">
        <v>17158</v>
      </c>
      <c r="I2564" s="125">
        <v>1757952.62</v>
      </c>
      <c r="J2564" s="125">
        <v>0</v>
      </c>
      <c r="K2564" s="126">
        <v>1757952.62</v>
      </c>
      <c r="L2564" s="100" t="s">
        <v>1324</v>
      </c>
    </row>
    <row r="2565" spans="1:12" ht="56.25" customHeight="1">
      <c r="A2565" s="97">
        <v>25</v>
      </c>
      <c r="B2565" s="122" t="s">
        <v>9349</v>
      </c>
      <c r="C2565" s="123">
        <v>42697</v>
      </c>
      <c r="D2565" s="97" t="s">
        <v>17159</v>
      </c>
      <c r="E2565" s="97" t="s">
        <v>1313</v>
      </c>
      <c r="F2565" s="97">
        <v>11785816</v>
      </c>
      <c r="G2565" s="97"/>
      <c r="H2565" s="124" t="s">
        <v>17160</v>
      </c>
      <c r="I2565" s="125">
        <v>914223.17</v>
      </c>
      <c r="J2565" s="125">
        <v>0</v>
      </c>
      <c r="K2565" s="126">
        <v>914223.17</v>
      </c>
      <c r="L2565" s="100" t="s">
        <v>1324</v>
      </c>
    </row>
    <row r="2566" spans="1:12" ht="56.25" customHeight="1">
      <c r="A2566" s="97">
        <v>25</v>
      </c>
      <c r="B2566" s="122" t="s">
        <v>9349</v>
      </c>
      <c r="C2566" s="123">
        <v>42697</v>
      </c>
      <c r="D2566" s="97" t="s">
        <v>17161</v>
      </c>
      <c r="E2566" s="97" t="s">
        <v>1313</v>
      </c>
      <c r="F2566" s="97">
        <v>11785817</v>
      </c>
      <c r="G2566" s="97"/>
      <c r="H2566" s="124" t="s">
        <v>17162</v>
      </c>
      <c r="I2566" s="125">
        <v>789815.3</v>
      </c>
      <c r="J2566" s="125">
        <v>0</v>
      </c>
      <c r="K2566" s="126">
        <v>789815.3</v>
      </c>
      <c r="L2566" s="100" t="s">
        <v>1324</v>
      </c>
    </row>
    <row r="2567" spans="1:12" ht="56.25" customHeight="1">
      <c r="A2567" s="97">
        <v>25</v>
      </c>
      <c r="B2567" s="122" t="s">
        <v>9349</v>
      </c>
      <c r="C2567" s="123">
        <v>42698</v>
      </c>
      <c r="D2567" s="97" t="s">
        <v>17210</v>
      </c>
      <c r="E2567" s="97" t="s">
        <v>1313</v>
      </c>
      <c r="F2567" s="97">
        <v>11772438</v>
      </c>
      <c r="G2567" s="97"/>
      <c r="H2567" s="124" t="s">
        <v>17211</v>
      </c>
      <c r="I2567" s="125">
        <v>203532.56</v>
      </c>
      <c r="J2567" s="125">
        <v>0</v>
      </c>
      <c r="K2567" s="126">
        <v>203532.56</v>
      </c>
      <c r="L2567" s="100" t="s">
        <v>1324</v>
      </c>
    </row>
    <row r="2568" spans="1:12" ht="56.25" customHeight="1">
      <c r="A2568" s="97">
        <v>25</v>
      </c>
      <c r="B2568" s="122" t="s">
        <v>9349</v>
      </c>
      <c r="C2568" s="123">
        <v>42698</v>
      </c>
      <c r="D2568" s="97" t="s">
        <v>17212</v>
      </c>
      <c r="E2568" s="97" t="s">
        <v>1313</v>
      </c>
      <c r="F2568" s="97">
        <v>11801942</v>
      </c>
      <c r="G2568" s="97"/>
      <c r="H2568" s="124" t="s">
        <v>17213</v>
      </c>
      <c r="I2568" s="125">
        <v>380245.7</v>
      </c>
      <c r="J2568" s="125">
        <v>0</v>
      </c>
      <c r="K2568" s="126">
        <v>380245.7</v>
      </c>
      <c r="L2568" s="100" t="s">
        <v>1324</v>
      </c>
    </row>
    <row r="2569" spans="1:12" ht="56.25" customHeight="1">
      <c r="A2569" s="97">
        <v>25</v>
      </c>
      <c r="B2569" s="122" t="s">
        <v>9349</v>
      </c>
      <c r="C2569" s="123">
        <v>42698</v>
      </c>
      <c r="D2569" s="97" t="s">
        <v>17214</v>
      </c>
      <c r="E2569" s="97" t="s">
        <v>1313</v>
      </c>
      <c r="F2569" s="97">
        <v>11801943</v>
      </c>
      <c r="G2569" s="97"/>
      <c r="H2569" s="124" t="s">
        <v>17215</v>
      </c>
      <c r="I2569" s="125">
        <v>891564.55</v>
      </c>
      <c r="J2569" s="125">
        <v>0</v>
      </c>
      <c r="K2569" s="126">
        <v>891564.55</v>
      </c>
      <c r="L2569" s="100" t="s">
        <v>1324</v>
      </c>
    </row>
    <row r="2570" spans="1:12" ht="56.25" customHeight="1">
      <c r="A2570" s="97">
        <v>25</v>
      </c>
      <c r="B2570" s="122" t="s">
        <v>9349</v>
      </c>
      <c r="C2570" s="123">
        <v>42698</v>
      </c>
      <c r="D2570" s="97" t="s">
        <v>17216</v>
      </c>
      <c r="E2570" s="97" t="s">
        <v>1313</v>
      </c>
      <c r="F2570" s="97">
        <v>11801944</v>
      </c>
      <c r="G2570" s="97"/>
      <c r="H2570" s="124" t="s">
        <v>17217</v>
      </c>
      <c r="I2570" s="125">
        <v>189499.41</v>
      </c>
      <c r="J2570" s="125">
        <v>0</v>
      </c>
      <c r="K2570" s="126">
        <v>189499.41</v>
      </c>
      <c r="L2570" s="100" t="s">
        <v>1324</v>
      </c>
    </row>
    <row r="2571" spans="1:12" ht="56.25" customHeight="1">
      <c r="A2571" s="97">
        <v>25</v>
      </c>
      <c r="B2571" s="122" t="s">
        <v>9349</v>
      </c>
      <c r="C2571" s="123">
        <v>42698</v>
      </c>
      <c r="D2571" s="97" t="s">
        <v>17218</v>
      </c>
      <c r="E2571" s="97" t="s">
        <v>1313</v>
      </c>
      <c r="F2571" s="97">
        <v>11801945</v>
      </c>
      <c r="G2571" s="97"/>
      <c r="H2571" s="124" t="s">
        <v>17219</v>
      </c>
      <c r="I2571" s="125">
        <v>48168.11</v>
      </c>
      <c r="J2571" s="125">
        <v>0</v>
      </c>
      <c r="K2571" s="126">
        <v>48168.11</v>
      </c>
      <c r="L2571" s="100" t="s">
        <v>1324</v>
      </c>
    </row>
    <row r="2572" spans="1:12" ht="56.25" customHeight="1">
      <c r="A2572" s="97">
        <v>25</v>
      </c>
      <c r="B2572" s="122" t="s">
        <v>9349</v>
      </c>
      <c r="C2572" s="123">
        <v>42698</v>
      </c>
      <c r="D2572" s="97" t="s">
        <v>17220</v>
      </c>
      <c r="E2572" s="97" t="s">
        <v>1313</v>
      </c>
      <c r="F2572" s="97">
        <v>11801946</v>
      </c>
      <c r="G2572" s="97"/>
      <c r="H2572" s="124" t="s">
        <v>17221</v>
      </c>
      <c r="I2572" s="125">
        <v>922093.47</v>
      </c>
      <c r="J2572" s="125">
        <v>0</v>
      </c>
      <c r="K2572" s="126">
        <v>922093.47</v>
      </c>
      <c r="L2572" s="100" t="s">
        <v>1324</v>
      </c>
    </row>
    <row r="2573" spans="1:12" ht="56.25" customHeight="1">
      <c r="A2573" s="97">
        <v>25</v>
      </c>
      <c r="B2573" s="122" t="s">
        <v>9349</v>
      </c>
      <c r="C2573" s="123">
        <v>42698</v>
      </c>
      <c r="D2573" s="97" t="s">
        <v>17222</v>
      </c>
      <c r="E2573" s="97" t="s">
        <v>1313</v>
      </c>
      <c r="F2573" s="97">
        <v>11801947</v>
      </c>
      <c r="G2573" s="97"/>
      <c r="H2573" s="124" t="s">
        <v>17223</v>
      </c>
      <c r="I2573" s="125">
        <v>686947.44</v>
      </c>
      <c r="J2573" s="125">
        <v>0</v>
      </c>
      <c r="K2573" s="126">
        <v>686947.44</v>
      </c>
      <c r="L2573" s="100" t="s">
        <v>1324</v>
      </c>
    </row>
    <row r="2574" spans="1:12" ht="56.25" customHeight="1">
      <c r="A2574" s="97">
        <v>25</v>
      </c>
      <c r="B2574" s="122" t="s">
        <v>9349</v>
      </c>
      <c r="C2574" s="123">
        <v>42698</v>
      </c>
      <c r="D2574" s="97" t="s">
        <v>17224</v>
      </c>
      <c r="E2574" s="97" t="s">
        <v>1313</v>
      </c>
      <c r="F2574" s="97">
        <v>11801948</v>
      </c>
      <c r="G2574" s="97"/>
      <c r="H2574" s="124" t="s">
        <v>17225</v>
      </c>
      <c r="I2574" s="125">
        <v>707013.5</v>
      </c>
      <c r="J2574" s="125">
        <v>0</v>
      </c>
      <c r="K2574" s="126">
        <v>707013.5</v>
      </c>
      <c r="L2574" s="100" t="s">
        <v>1324</v>
      </c>
    </row>
    <row r="2575" spans="1:12" ht="56.25" customHeight="1">
      <c r="A2575" s="97">
        <v>25</v>
      </c>
      <c r="B2575" s="122" t="s">
        <v>9349</v>
      </c>
      <c r="C2575" s="123">
        <v>42698</v>
      </c>
      <c r="D2575" s="97" t="s">
        <v>17226</v>
      </c>
      <c r="E2575" s="97" t="s">
        <v>1313</v>
      </c>
      <c r="F2575" s="97">
        <v>11801950</v>
      </c>
      <c r="G2575" s="97"/>
      <c r="H2575" s="124" t="s">
        <v>17227</v>
      </c>
      <c r="I2575" s="125">
        <v>108198.11</v>
      </c>
      <c r="J2575" s="125">
        <v>0</v>
      </c>
      <c r="K2575" s="126">
        <v>108198.11</v>
      </c>
      <c r="L2575" s="100" t="s">
        <v>1324</v>
      </c>
    </row>
    <row r="2576" spans="1:12" ht="56.25" customHeight="1">
      <c r="A2576" s="97">
        <v>25</v>
      </c>
      <c r="B2576" s="122" t="s">
        <v>9349</v>
      </c>
      <c r="C2576" s="123">
        <v>42698</v>
      </c>
      <c r="D2576" s="97" t="s">
        <v>17228</v>
      </c>
      <c r="E2576" s="97" t="s">
        <v>1313</v>
      </c>
      <c r="F2576" s="97">
        <v>11801951</v>
      </c>
      <c r="G2576" s="97"/>
      <c r="H2576" s="124" t="s">
        <v>17229</v>
      </c>
      <c r="I2576" s="125">
        <v>183696.29</v>
      </c>
      <c r="J2576" s="125">
        <v>0</v>
      </c>
      <c r="K2576" s="126">
        <v>183696.29</v>
      </c>
      <c r="L2576" s="100" t="s">
        <v>1324</v>
      </c>
    </row>
    <row r="2577" spans="1:12" ht="56.25" customHeight="1">
      <c r="A2577" s="97">
        <v>25</v>
      </c>
      <c r="B2577" s="122" t="s">
        <v>9349</v>
      </c>
      <c r="C2577" s="123">
        <v>42698</v>
      </c>
      <c r="D2577" s="97" t="s">
        <v>17230</v>
      </c>
      <c r="E2577" s="97" t="s">
        <v>1313</v>
      </c>
      <c r="F2577" s="97">
        <v>11801952</v>
      </c>
      <c r="G2577" s="97"/>
      <c r="H2577" s="124" t="s">
        <v>17231</v>
      </c>
      <c r="I2577" s="125">
        <v>107455.53</v>
      </c>
      <c r="J2577" s="125">
        <v>0</v>
      </c>
      <c r="K2577" s="126">
        <v>107455.53</v>
      </c>
      <c r="L2577" s="100" t="s">
        <v>1324</v>
      </c>
    </row>
    <row r="2578" spans="1:12" ht="56.25" customHeight="1">
      <c r="A2578" s="97">
        <v>25</v>
      </c>
      <c r="B2578" s="122" t="s">
        <v>9349</v>
      </c>
      <c r="C2578" s="123">
        <v>42698</v>
      </c>
      <c r="D2578" s="97" t="s">
        <v>17232</v>
      </c>
      <c r="E2578" s="97" t="s">
        <v>1313</v>
      </c>
      <c r="F2578" s="97">
        <v>11801953</v>
      </c>
      <c r="G2578" s="97"/>
      <c r="H2578" s="124" t="s">
        <v>17233</v>
      </c>
      <c r="I2578" s="125">
        <v>542732.80000000005</v>
      </c>
      <c r="J2578" s="125">
        <v>0</v>
      </c>
      <c r="K2578" s="126">
        <v>542732.80000000005</v>
      </c>
      <c r="L2578" s="100" t="s">
        <v>1324</v>
      </c>
    </row>
    <row r="2579" spans="1:12" ht="56.25" customHeight="1">
      <c r="A2579" s="97">
        <v>25</v>
      </c>
      <c r="B2579" s="122" t="s">
        <v>9349</v>
      </c>
      <c r="C2579" s="123">
        <v>42698</v>
      </c>
      <c r="D2579" s="97" t="s">
        <v>17234</v>
      </c>
      <c r="E2579" s="97" t="s">
        <v>1313</v>
      </c>
      <c r="F2579" s="97">
        <v>11801941</v>
      </c>
      <c r="G2579" s="97"/>
      <c r="H2579" s="124" t="s">
        <v>17235</v>
      </c>
      <c r="I2579" s="125">
        <v>312920.44</v>
      </c>
      <c r="J2579" s="125">
        <v>0</v>
      </c>
      <c r="K2579" s="126">
        <v>312920.44</v>
      </c>
      <c r="L2579" s="100" t="s">
        <v>1324</v>
      </c>
    </row>
    <row r="2580" spans="1:12" ht="56.25" customHeight="1">
      <c r="A2580" s="97">
        <v>25</v>
      </c>
      <c r="B2580" s="122" t="s">
        <v>9349</v>
      </c>
      <c r="C2580" s="123">
        <v>42698</v>
      </c>
      <c r="D2580" s="97" t="s">
        <v>17236</v>
      </c>
      <c r="E2580" s="97" t="s">
        <v>1313</v>
      </c>
      <c r="F2580" s="97">
        <v>11801949</v>
      </c>
      <c r="G2580" s="97"/>
      <c r="H2580" s="124" t="s">
        <v>17237</v>
      </c>
      <c r="I2580" s="125">
        <v>265247.01</v>
      </c>
      <c r="J2580" s="125">
        <v>0</v>
      </c>
      <c r="K2580" s="126">
        <v>265247.01</v>
      </c>
      <c r="L2580" s="100" t="s">
        <v>1324</v>
      </c>
    </row>
    <row r="2581" spans="1:12" ht="56.25" customHeight="1">
      <c r="A2581" s="97">
        <v>25</v>
      </c>
      <c r="B2581" s="122" t="s">
        <v>9349</v>
      </c>
      <c r="C2581" s="123">
        <v>42698</v>
      </c>
      <c r="D2581" s="97" t="s">
        <v>17238</v>
      </c>
      <c r="E2581" s="97" t="s">
        <v>1313</v>
      </c>
      <c r="F2581" s="97">
        <v>11814857</v>
      </c>
      <c r="G2581" s="97"/>
      <c r="H2581" s="124" t="s">
        <v>17239</v>
      </c>
      <c r="I2581" s="125">
        <v>414173.97</v>
      </c>
      <c r="J2581" s="125">
        <v>0</v>
      </c>
      <c r="K2581" s="126">
        <v>414173.97</v>
      </c>
      <c r="L2581" s="100" t="s">
        <v>1324</v>
      </c>
    </row>
    <row r="2582" spans="1:12" ht="56.25" customHeight="1">
      <c r="A2582" s="97">
        <v>25</v>
      </c>
      <c r="B2582" s="122" t="s">
        <v>9349</v>
      </c>
      <c r="C2582" s="123">
        <v>42698</v>
      </c>
      <c r="D2582" s="97" t="s">
        <v>17240</v>
      </c>
      <c r="E2582" s="97" t="s">
        <v>1313</v>
      </c>
      <c r="F2582" s="97">
        <v>11814829</v>
      </c>
      <c r="G2582" s="97"/>
      <c r="H2582" s="124" t="s">
        <v>17241</v>
      </c>
      <c r="I2582" s="125">
        <v>204916.44</v>
      </c>
      <c r="J2582" s="125">
        <v>0</v>
      </c>
      <c r="K2582" s="126">
        <v>204916.44</v>
      </c>
      <c r="L2582" s="100" t="s">
        <v>1324</v>
      </c>
    </row>
    <row r="2583" spans="1:12" ht="56.25" customHeight="1">
      <c r="A2583" s="97">
        <v>25</v>
      </c>
      <c r="B2583" s="122" t="s">
        <v>9349</v>
      </c>
      <c r="C2583" s="123">
        <v>42698</v>
      </c>
      <c r="D2583" s="97" t="s">
        <v>17242</v>
      </c>
      <c r="E2583" s="97" t="s">
        <v>1313</v>
      </c>
      <c r="F2583" s="97">
        <v>11814565</v>
      </c>
      <c r="G2583" s="97"/>
      <c r="H2583" s="124" t="s">
        <v>17243</v>
      </c>
      <c r="I2583" s="125">
        <v>230457.15</v>
      </c>
      <c r="J2583" s="125">
        <v>0</v>
      </c>
      <c r="K2583" s="126">
        <v>230457.15</v>
      </c>
      <c r="L2583" s="100" t="s">
        <v>1324</v>
      </c>
    </row>
    <row r="2584" spans="1:12" ht="56.25" customHeight="1">
      <c r="A2584" s="97">
        <v>25</v>
      </c>
      <c r="B2584" s="122" t="s">
        <v>9349</v>
      </c>
      <c r="C2584" s="123">
        <v>42698</v>
      </c>
      <c r="D2584" s="97" t="s">
        <v>17244</v>
      </c>
      <c r="E2584" s="97" t="s">
        <v>1313</v>
      </c>
      <c r="F2584" s="97">
        <v>11814555</v>
      </c>
      <c r="G2584" s="97"/>
      <c r="H2584" s="124" t="s">
        <v>17245</v>
      </c>
      <c r="I2584" s="125">
        <v>817651.86</v>
      </c>
      <c r="J2584" s="125">
        <v>0</v>
      </c>
      <c r="K2584" s="126">
        <v>817651.86</v>
      </c>
      <c r="L2584" s="100" t="s">
        <v>1324</v>
      </c>
    </row>
    <row r="2585" spans="1:12" ht="56.25" customHeight="1">
      <c r="A2585" s="97">
        <v>25</v>
      </c>
      <c r="B2585" s="122" t="s">
        <v>9349</v>
      </c>
      <c r="C2585" s="123">
        <v>42698</v>
      </c>
      <c r="D2585" s="97" t="s">
        <v>17173</v>
      </c>
      <c r="E2585" s="97" t="s">
        <v>1313</v>
      </c>
      <c r="F2585" s="97">
        <v>11814548</v>
      </c>
      <c r="G2585" s="97"/>
      <c r="H2585" s="124" t="s">
        <v>17174</v>
      </c>
      <c r="I2585" s="125">
        <v>552878.67000000004</v>
      </c>
      <c r="J2585" s="125">
        <v>0</v>
      </c>
      <c r="K2585" s="126">
        <v>552878.67000000004</v>
      </c>
      <c r="L2585" s="100" t="s">
        <v>1324</v>
      </c>
    </row>
    <row r="2586" spans="1:12" ht="56.25" customHeight="1">
      <c r="A2586" s="97">
        <v>25</v>
      </c>
      <c r="B2586" s="122" t="s">
        <v>9349</v>
      </c>
      <c r="C2586" s="123">
        <v>42698</v>
      </c>
      <c r="D2586" s="97" t="s">
        <v>17175</v>
      </c>
      <c r="E2586" s="97" t="s">
        <v>1313</v>
      </c>
      <c r="F2586" s="97">
        <v>11814531</v>
      </c>
      <c r="G2586" s="97"/>
      <c r="H2586" s="124" t="s">
        <v>17176</v>
      </c>
      <c r="I2586" s="125">
        <v>396119.74</v>
      </c>
      <c r="J2586" s="125">
        <v>0</v>
      </c>
      <c r="K2586" s="126">
        <v>396119.74</v>
      </c>
      <c r="L2586" s="100" t="s">
        <v>1324</v>
      </c>
    </row>
    <row r="2587" spans="1:12" ht="56.25" customHeight="1">
      <c r="A2587" s="97">
        <v>25</v>
      </c>
      <c r="B2587" s="122" t="s">
        <v>9349</v>
      </c>
      <c r="C2587" s="123">
        <v>42698</v>
      </c>
      <c r="D2587" s="97" t="s">
        <v>17177</v>
      </c>
      <c r="E2587" s="97" t="s">
        <v>1313</v>
      </c>
      <c r="F2587" s="97">
        <v>11814501</v>
      </c>
      <c r="G2587" s="97"/>
      <c r="H2587" s="124" t="s">
        <v>17178</v>
      </c>
      <c r="I2587" s="125">
        <v>541958.04</v>
      </c>
      <c r="J2587" s="125">
        <v>0</v>
      </c>
      <c r="K2587" s="126">
        <v>541958.04</v>
      </c>
      <c r="L2587" s="100" t="s">
        <v>1324</v>
      </c>
    </row>
    <row r="2588" spans="1:12" ht="56.25" customHeight="1">
      <c r="A2588" s="97">
        <v>25</v>
      </c>
      <c r="B2588" s="122" t="s">
        <v>9349</v>
      </c>
      <c r="C2588" s="123">
        <v>42698</v>
      </c>
      <c r="D2588" s="97" t="s">
        <v>17179</v>
      </c>
      <c r="E2588" s="97" t="s">
        <v>1313</v>
      </c>
      <c r="F2588" s="97">
        <v>11814500</v>
      </c>
      <c r="G2588" s="97"/>
      <c r="H2588" s="124" t="s">
        <v>17180</v>
      </c>
      <c r="I2588" s="125">
        <v>278460.83</v>
      </c>
      <c r="J2588" s="125">
        <v>0</v>
      </c>
      <c r="K2588" s="126">
        <v>278460.83</v>
      </c>
      <c r="L2588" s="100" t="s">
        <v>1324</v>
      </c>
    </row>
    <row r="2589" spans="1:12" ht="56.25" customHeight="1">
      <c r="A2589" s="97">
        <v>25</v>
      </c>
      <c r="B2589" s="122" t="s">
        <v>9349</v>
      </c>
      <c r="C2589" s="123">
        <v>42698</v>
      </c>
      <c r="D2589" s="97" t="s">
        <v>17181</v>
      </c>
      <c r="E2589" s="97" t="s">
        <v>1313</v>
      </c>
      <c r="F2589" s="97">
        <v>11813790</v>
      </c>
      <c r="G2589" s="97"/>
      <c r="H2589" s="124" t="s">
        <v>17182</v>
      </c>
      <c r="I2589" s="125">
        <v>1991932.15</v>
      </c>
      <c r="J2589" s="125">
        <v>0</v>
      </c>
      <c r="K2589" s="126">
        <v>1991932.15</v>
      </c>
      <c r="L2589" s="100" t="s">
        <v>1324</v>
      </c>
    </row>
    <row r="2590" spans="1:12" ht="56.25" customHeight="1">
      <c r="A2590" s="97">
        <v>25</v>
      </c>
      <c r="B2590" s="122" t="s">
        <v>9349</v>
      </c>
      <c r="C2590" s="123">
        <v>42698</v>
      </c>
      <c r="D2590" s="97" t="s">
        <v>17183</v>
      </c>
      <c r="E2590" s="97" t="s">
        <v>1313</v>
      </c>
      <c r="F2590" s="97">
        <v>11813499</v>
      </c>
      <c r="G2590" s="97"/>
      <c r="H2590" s="124" t="s">
        <v>17184</v>
      </c>
      <c r="I2590" s="125">
        <v>476489.55</v>
      </c>
      <c r="J2590" s="125">
        <v>0</v>
      </c>
      <c r="K2590" s="126">
        <v>476489.55</v>
      </c>
      <c r="L2590" s="100" t="s">
        <v>1324</v>
      </c>
    </row>
    <row r="2591" spans="1:12" ht="56.25" customHeight="1">
      <c r="A2591" s="97">
        <v>25</v>
      </c>
      <c r="B2591" s="122" t="s">
        <v>9349</v>
      </c>
      <c r="C2591" s="123">
        <v>42698</v>
      </c>
      <c r="D2591" s="97" t="s">
        <v>17185</v>
      </c>
      <c r="E2591" s="97" t="s">
        <v>1313</v>
      </c>
      <c r="F2591" s="97">
        <v>11812998</v>
      </c>
      <c r="G2591" s="97"/>
      <c r="H2591" s="124" t="s">
        <v>17186</v>
      </c>
      <c r="I2591" s="125">
        <v>373887.08</v>
      </c>
      <c r="J2591" s="125">
        <v>0</v>
      </c>
      <c r="K2591" s="126">
        <v>373887.08</v>
      </c>
      <c r="L2591" s="100" t="s">
        <v>1324</v>
      </c>
    </row>
    <row r="2592" spans="1:12" ht="56.25" customHeight="1">
      <c r="A2592" s="97">
        <v>25</v>
      </c>
      <c r="B2592" s="122" t="s">
        <v>9349</v>
      </c>
      <c r="C2592" s="123">
        <v>42698</v>
      </c>
      <c r="D2592" s="97" t="s">
        <v>17187</v>
      </c>
      <c r="E2592" s="97" t="s">
        <v>1313</v>
      </c>
      <c r="F2592" s="97">
        <v>11812929</v>
      </c>
      <c r="G2592" s="97"/>
      <c r="H2592" s="124" t="s">
        <v>17188</v>
      </c>
      <c r="I2592" s="125">
        <v>146425.84</v>
      </c>
      <c r="J2592" s="125">
        <v>0</v>
      </c>
      <c r="K2592" s="126">
        <v>146425.84</v>
      </c>
      <c r="L2592" s="100" t="s">
        <v>1324</v>
      </c>
    </row>
    <row r="2593" spans="1:12" ht="56.25" customHeight="1">
      <c r="A2593" s="97">
        <v>25</v>
      </c>
      <c r="B2593" s="122" t="s">
        <v>9349</v>
      </c>
      <c r="C2593" s="123">
        <v>42698</v>
      </c>
      <c r="D2593" s="97" t="s">
        <v>17169</v>
      </c>
      <c r="E2593" s="97" t="s">
        <v>6</v>
      </c>
      <c r="F2593" s="97">
        <v>871318</v>
      </c>
      <c r="G2593" s="97"/>
      <c r="H2593" s="124" t="s">
        <v>17170</v>
      </c>
      <c r="I2593" s="125">
        <v>0</v>
      </c>
      <c r="J2593" s="125">
        <v>183.83</v>
      </c>
      <c r="K2593" s="126">
        <v>183.83</v>
      </c>
      <c r="L2593" s="100" t="s">
        <v>1324</v>
      </c>
    </row>
    <row r="2594" spans="1:12" ht="56.25" customHeight="1">
      <c r="A2594" s="97">
        <v>25</v>
      </c>
      <c r="B2594" s="122" t="s">
        <v>9353</v>
      </c>
      <c r="C2594" s="123">
        <v>42699</v>
      </c>
      <c r="D2594" s="97" t="s">
        <v>17295</v>
      </c>
      <c r="E2594" s="97" t="s">
        <v>15</v>
      </c>
      <c r="F2594" s="97">
        <v>1161</v>
      </c>
      <c r="G2594" s="97"/>
      <c r="H2594" s="124" t="s">
        <v>17296</v>
      </c>
      <c r="I2594" s="125">
        <v>951.88</v>
      </c>
      <c r="J2594" s="125">
        <v>0</v>
      </c>
      <c r="K2594" s="126">
        <v>951.88</v>
      </c>
      <c r="L2594" s="100" t="s">
        <v>1324</v>
      </c>
    </row>
    <row r="2595" spans="1:12" ht="56.25" customHeight="1">
      <c r="A2595" s="97">
        <v>25</v>
      </c>
      <c r="B2595" s="122" t="s">
        <v>9353</v>
      </c>
      <c r="C2595" s="123">
        <v>42702</v>
      </c>
      <c r="D2595" s="97" t="s">
        <v>17364</v>
      </c>
      <c r="E2595" s="97" t="s">
        <v>15</v>
      </c>
      <c r="F2595" s="97">
        <v>1175</v>
      </c>
      <c r="G2595" s="97"/>
      <c r="H2595" s="124" t="s">
        <v>17365</v>
      </c>
      <c r="I2595" s="125">
        <v>273.02</v>
      </c>
      <c r="J2595" s="125">
        <v>0</v>
      </c>
      <c r="K2595" s="126">
        <v>273.02</v>
      </c>
      <c r="L2595" s="100" t="s">
        <v>1324</v>
      </c>
    </row>
    <row r="2596" spans="1:12" ht="56.25" customHeight="1">
      <c r="A2596" s="97">
        <v>25</v>
      </c>
      <c r="B2596" s="122" t="s">
        <v>9349</v>
      </c>
      <c r="C2596" s="123">
        <v>42702</v>
      </c>
      <c r="D2596" s="97" t="s">
        <v>17309</v>
      </c>
      <c r="E2596" s="97" t="s">
        <v>1313</v>
      </c>
      <c r="F2596" s="97">
        <v>11841202</v>
      </c>
      <c r="G2596" s="97"/>
      <c r="H2596" s="124" t="s">
        <v>17310</v>
      </c>
      <c r="I2596" s="125">
        <v>162454.81</v>
      </c>
      <c r="J2596" s="125">
        <v>0</v>
      </c>
      <c r="K2596" s="126">
        <v>162454.81</v>
      </c>
      <c r="L2596" s="100" t="s">
        <v>1324</v>
      </c>
    </row>
    <row r="2597" spans="1:12" ht="56.25" customHeight="1">
      <c r="A2597" s="97">
        <v>25</v>
      </c>
      <c r="B2597" s="122" t="s">
        <v>9349</v>
      </c>
      <c r="C2597" s="123">
        <v>42702</v>
      </c>
      <c r="D2597" s="97" t="s">
        <v>17311</v>
      </c>
      <c r="E2597" s="97" t="s">
        <v>1313</v>
      </c>
      <c r="F2597" s="97">
        <v>11841211</v>
      </c>
      <c r="G2597" s="97"/>
      <c r="H2597" s="124" t="s">
        <v>17312</v>
      </c>
      <c r="I2597" s="125">
        <v>141110.09</v>
      </c>
      <c r="J2597" s="125">
        <v>0</v>
      </c>
      <c r="K2597" s="126">
        <v>141110.09</v>
      </c>
      <c r="L2597" s="100" t="s">
        <v>1324</v>
      </c>
    </row>
    <row r="2598" spans="1:12" ht="56.25" customHeight="1">
      <c r="A2598" s="97">
        <v>25</v>
      </c>
      <c r="B2598" s="122" t="s">
        <v>9349</v>
      </c>
      <c r="C2598" s="123">
        <v>42702</v>
      </c>
      <c r="D2598" s="97" t="s">
        <v>17313</v>
      </c>
      <c r="E2598" s="97" t="s">
        <v>1313</v>
      </c>
      <c r="F2598" s="97">
        <v>11841212</v>
      </c>
      <c r="G2598" s="97"/>
      <c r="H2598" s="124" t="s">
        <v>17314</v>
      </c>
      <c r="I2598" s="125">
        <v>1318802.0900000001</v>
      </c>
      <c r="J2598" s="125">
        <v>0</v>
      </c>
      <c r="K2598" s="126">
        <v>1318802.0900000001</v>
      </c>
      <c r="L2598" s="100" t="s">
        <v>1324</v>
      </c>
    </row>
    <row r="2599" spans="1:12" ht="56.25" customHeight="1">
      <c r="A2599" s="97">
        <v>25</v>
      </c>
      <c r="B2599" s="122" t="s">
        <v>9349</v>
      </c>
      <c r="C2599" s="123">
        <v>42702</v>
      </c>
      <c r="D2599" s="97" t="s">
        <v>17315</v>
      </c>
      <c r="E2599" s="97" t="s">
        <v>1313</v>
      </c>
      <c r="F2599" s="97">
        <v>11841218</v>
      </c>
      <c r="G2599" s="97"/>
      <c r="H2599" s="124" t="s">
        <v>17316</v>
      </c>
      <c r="I2599" s="125">
        <v>461304.19</v>
      </c>
      <c r="J2599" s="125">
        <v>0</v>
      </c>
      <c r="K2599" s="126">
        <v>461304.19</v>
      </c>
      <c r="L2599" s="100" t="s">
        <v>1324</v>
      </c>
    </row>
    <row r="2600" spans="1:12" ht="56.25" customHeight="1">
      <c r="A2600" s="97">
        <v>25</v>
      </c>
      <c r="B2600" s="122" t="s">
        <v>9349</v>
      </c>
      <c r="C2600" s="123">
        <v>42702</v>
      </c>
      <c r="D2600" s="97" t="s">
        <v>17317</v>
      </c>
      <c r="E2600" s="97" t="s">
        <v>1313</v>
      </c>
      <c r="F2600" s="97">
        <v>11841220</v>
      </c>
      <c r="G2600" s="97"/>
      <c r="H2600" s="124" t="s">
        <v>17318</v>
      </c>
      <c r="I2600" s="125">
        <v>352029.57</v>
      </c>
      <c r="J2600" s="125">
        <v>0</v>
      </c>
      <c r="K2600" s="126">
        <v>352029.57</v>
      </c>
      <c r="L2600" s="100" t="s">
        <v>1324</v>
      </c>
    </row>
    <row r="2601" spans="1:12" ht="56.25" customHeight="1">
      <c r="A2601" s="97">
        <v>25</v>
      </c>
      <c r="B2601" s="122" t="s">
        <v>9349</v>
      </c>
      <c r="C2601" s="123">
        <v>42702</v>
      </c>
      <c r="D2601" s="97" t="s">
        <v>17319</v>
      </c>
      <c r="E2601" s="97" t="s">
        <v>1313</v>
      </c>
      <c r="F2601" s="97">
        <v>11841223</v>
      </c>
      <c r="G2601" s="97"/>
      <c r="H2601" s="124" t="s">
        <v>17320</v>
      </c>
      <c r="I2601" s="125">
        <v>1136299.73</v>
      </c>
      <c r="J2601" s="125">
        <v>0</v>
      </c>
      <c r="K2601" s="126">
        <v>1136299.73</v>
      </c>
      <c r="L2601" s="100" t="s">
        <v>1324</v>
      </c>
    </row>
    <row r="2602" spans="1:12" ht="56.25" customHeight="1">
      <c r="A2602" s="97">
        <v>25</v>
      </c>
      <c r="B2602" s="122" t="s">
        <v>9349</v>
      </c>
      <c r="C2602" s="123">
        <v>42702</v>
      </c>
      <c r="D2602" s="97" t="s">
        <v>17321</v>
      </c>
      <c r="E2602" s="97" t="s">
        <v>1313</v>
      </c>
      <c r="F2602" s="97">
        <v>11841295</v>
      </c>
      <c r="G2602" s="97"/>
      <c r="H2602" s="124" t="s">
        <v>17322</v>
      </c>
      <c r="I2602" s="125">
        <v>243381.49</v>
      </c>
      <c r="J2602" s="125">
        <v>0</v>
      </c>
      <c r="K2602" s="126">
        <v>243381.49</v>
      </c>
      <c r="L2602" s="100" t="s">
        <v>1324</v>
      </c>
    </row>
    <row r="2603" spans="1:12" ht="56.25" customHeight="1">
      <c r="A2603" s="97">
        <v>25</v>
      </c>
      <c r="B2603" s="122" t="s">
        <v>9349</v>
      </c>
      <c r="C2603" s="123">
        <v>42702</v>
      </c>
      <c r="D2603" s="97" t="s">
        <v>17323</v>
      </c>
      <c r="E2603" s="97" t="s">
        <v>1313</v>
      </c>
      <c r="F2603" s="97">
        <v>11841297</v>
      </c>
      <c r="G2603" s="97"/>
      <c r="H2603" s="124" t="s">
        <v>17324</v>
      </c>
      <c r="I2603" s="125">
        <v>1287124.3899999999</v>
      </c>
      <c r="J2603" s="125">
        <v>0</v>
      </c>
      <c r="K2603" s="126">
        <v>1287124.3899999999</v>
      </c>
      <c r="L2603" s="100" t="s">
        <v>1324</v>
      </c>
    </row>
    <row r="2604" spans="1:12" ht="56.25" customHeight="1">
      <c r="A2604" s="97">
        <v>25</v>
      </c>
      <c r="B2604" s="122" t="s">
        <v>9349</v>
      </c>
      <c r="C2604" s="123">
        <v>42702</v>
      </c>
      <c r="D2604" s="97" t="s">
        <v>17325</v>
      </c>
      <c r="E2604" s="97" t="s">
        <v>1313</v>
      </c>
      <c r="F2604" s="97">
        <v>11841339</v>
      </c>
      <c r="G2604" s="97"/>
      <c r="H2604" s="124" t="s">
        <v>17326</v>
      </c>
      <c r="I2604" s="125">
        <v>129616.46</v>
      </c>
      <c r="J2604" s="125">
        <v>0</v>
      </c>
      <c r="K2604" s="126">
        <v>129616.46</v>
      </c>
      <c r="L2604" s="100" t="s">
        <v>1324</v>
      </c>
    </row>
    <row r="2605" spans="1:12" ht="56.25" customHeight="1">
      <c r="A2605" s="97">
        <v>25</v>
      </c>
      <c r="B2605" s="122" t="s">
        <v>9349</v>
      </c>
      <c r="C2605" s="123">
        <v>42702</v>
      </c>
      <c r="D2605" s="97" t="s">
        <v>17327</v>
      </c>
      <c r="E2605" s="97" t="s">
        <v>1313</v>
      </c>
      <c r="F2605" s="97">
        <v>11842843</v>
      </c>
      <c r="G2605" s="97"/>
      <c r="H2605" s="124" t="s">
        <v>17328</v>
      </c>
      <c r="I2605" s="125">
        <v>453561.13</v>
      </c>
      <c r="J2605" s="125">
        <v>0</v>
      </c>
      <c r="K2605" s="126">
        <v>453561.13</v>
      </c>
      <c r="L2605" s="100" t="s">
        <v>1324</v>
      </c>
    </row>
    <row r="2606" spans="1:12" ht="56.25" customHeight="1">
      <c r="A2606" s="97">
        <v>25</v>
      </c>
      <c r="B2606" s="122" t="s">
        <v>9349</v>
      </c>
      <c r="C2606" s="123">
        <v>42702</v>
      </c>
      <c r="D2606" s="97" t="s">
        <v>17329</v>
      </c>
      <c r="E2606" s="97" t="s">
        <v>1313</v>
      </c>
      <c r="F2606" s="97">
        <v>11842904</v>
      </c>
      <c r="G2606" s="97"/>
      <c r="H2606" s="124" t="s">
        <v>17330</v>
      </c>
      <c r="I2606" s="125">
        <v>684919.41</v>
      </c>
      <c r="J2606" s="125">
        <v>0</v>
      </c>
      <c r="K2606" s="126">
        <v>684919.41</v>
      </c>
      <c r="L2606" s="100" t="s">
        <v>1324</v>
      </c>
    </row>
    <row r="2607" spans="1:12" ht="56.25" customHeight="1">
      <c r="A2607" s="97">
        <v>25</v>
      </c>
      <c r="B2607" s="122" t="s">
        <v>9349</v>
      </c>
      <c r="C2607" s="123">
        <v>42702</v>
      </c>
      <c r="D2607" s="97" t="s">
        <v>17331</v>
      </c>
      <c r="E2607" s="97" t="s">
        <v>1313</v>
      </c>
      <c r="F2607" s="97">
        <v>11841293</v>
      </c>
      <c r="G2607" s="97"/>
      <c r="H2607" s="124" t="s">
        <v>17332</v>
      </c>
      <c r="I2607" s="125">
        <v>608021.04</v>
      </c>
      <c r="J2607" s="125">
        <v>0</v>
      </c>
      <c r="K2607" s="126">
        <v>608021.04</v>
      </c>
      <c r="L2607" s="100" t="s">
        <v>1324</v>
      </c>
    </row>
    <row r="2608" spans="1:12" ht="56.25" customHeight="1">
      <c r="A2608" s="97">
        <v>25</v>
      </c>
      <c r="B2608" s="122" t="s">
        <v>9349</v>
      </c>
      <c r="C2608" s="123">
        <v>42702</v>
      </c>
      <c r="D2608" s="97" t="s">
        <v>17333</v>
      </c>
      <c r="E2608" s="97" t="s">
        <v>1313</v>
      </c>
      <c r="F2608" s="97">
        <v>11841222</v>
      </c>
      <c r="G2608" s="97"/>
      <c r="H2608" s="124" t="s">
        <v>17334</v>
      </c>
      <c r="I2608" s="125">
        <v>53255.06</v>
      </c>
      <c r="J2608" s="125">
        <v>0</v>
      </c>
      <c r="K2608" s="126">
        <v>53255.06</v>
      </c>
      <c r="L2608" s="100" t="s">
        <v>1324</v>
      </c>
    </row>
    <row r="2609" spans="1:12" ht="56.25" customHeight="1">
      <c r="A2609" s="97">
        <v>25</v>
      </c>
      <c r="B2609" s="122" t="s">
        <v>9349</v>
      </c>
      <c r="C2609" s="123">
        <v>42702</v>
      </c>
      <c r="D2609" s="97" t="s">
        <v>17335</v>
      </c>
      <c r="E2609" s="97" t="s">
        <v>1313</v>
      </c>
      <c r="F2609" s="97">
        <v>11841219</v>
      </c>
      <c r="G2609" s="97"/>
      <c r="H2609" s="124" t="s">
        <v>14535</v>
      </c>
      <c r="I2609" s="125">
        <v>923814.57</v>
      </c>
      <c r="J2609" s="125">
        <v>0</v>
      </c>
      <c r="K2609" s="126">
        <v>923814.57</v>
      </c>
      <c r="L2609" s="100" t="s">
        <v>1324</v>
      </c>
    </row>
    <row r="2610" spans="1:12" ht="56.25" customHeight="1">
      <c r="A2610" s="97">
        <v>25</v>
      </c>
      <c r="B2610" s="122" t="s">
        <v>9349</v>
      </c>
      <c r="C2610" s="123">
        <v>42703</v>
      </c>
      <c r="D2610" s="97" t="s">
        <v>17566</v>
      </c>
      <c r="E2610" s="97" t="s">
        <v>1313</v>
      </c>
      <c r="F2610" s="97">
        <v>11841318</v>
      </c>
      <c r="G2610" s="97"/>
      <c r="H2610" s="124" t="s">
        <v>17567</v>
      </c>
      <c r="I2610" s="125">
        <v>1055602.3700000001</v>
      </c>
      <c r="J2610" s="125">
        <v>0</v>
      </c>
      <c r="K2610" s="126">
        <v>1055602.3700000001</v>
      </c>
      <c r="L2610" s="100" t="s">
        <v>1324</v>
      </c>
    </row>
    <row r="2611" spans="1:12" ht="56.25" customHeight="1">
      <c r="A2611" s="97">
        <v>25</v>
      </c>
      <c r="B2611" s="122" t="s">
        <v>9349</v>
      </c>
      <c r="C2611" s="123">
        <v>42703</v>
      </c>
      <c r="D2611" s="97" t="s">
        <v>17568</v>
      </c>
      <c r="E2611" s="97" t="s">
        <v>1313</v>
      </c>
      <c r="F2611" s="97">
        <v>11841305</v>
      </c>
      <c r="G2611" s="97"/>
      <c r="H2611" s="124" t="s">
        <v>17569</v>
      </c>
      <c r="I2611" s="125">
        <v>429019.79</v>
      </c>
      <c r="J2611" s="125">
        <v>0</v>
      </c>
      <c r="K2611" s="126">
        <v>429019.79</v>
      </c>
      <c r="L2611" s="100" t="s">
        <v>1324</v>
      </c>
    </row>
    <row r="2612" spans="1:12" ht="56.25" customHeight="1">
      <c r="A2612" s="97">
        <v>25</v>
      </c>
      <c r="B2612" s="122" t="s">
        <v>9349</v>
      </c>
      <c r="C2612" s="123">
        <v>42703</v>
      </c>
      <c r="D2612" s="97" t="s">
        <v>17570</v>
      </c>
      <c r="E2612" s="97" t="s">
        <v>1313</v>
      </c>
      <c r="F2612" s="97">
        <v>11841298</v>
      </c>
      <c r="G2612" s="97"/>
      <c r="H2612" s="124" t="s">
        <v>17571</v>
      </c>
      <c r="I2612" s="125">
        <v>174346.59</v>
      </c>
      <c r="J2612" s="125">
        <v>0</v>
      </c>
      <c r="K2612" s="126">
        <v>174346.59</v>
      </c>
      <c r="L2612" s="100" t="s">
        <v>1324</v>
      </c>
    </row>
    <row r="2613" spans="1:12" ht="56.25" customHeight="1">
      <c r="A2613" s="97">
        <v>25</v>
      </c>
      <c r="B2613" s="122" t="s">
        <v>9349</v>
      </c>
      <c r="C2613" s="123">
        <v>42703</v>
      </c>
      <c r="D2613" s="97" t="s">
        <v>17572</v>
      </c>
      <c r="E2613" s="97" t="s">
        <v>1313</v>
      </c>
      <c r="F2613" s="97">
        <v>11841294</v>
      </c>
      <c r="G2613" s="97"/>
      <c r="H2613" s="124" t="s">
        <v>17573</v>
      </c>
      <c r="I2613" s="125">
        <v>1827555.72</v>
      </c>
      <c r="J2613" s="125">
        <v>0</v>
      </c>
      <c r="K2613" s="126">
        <v>1827555.72</v>
      </c>
      <c r="L2613" s="100" t="s">
        <v>1324</v>
      </c>
    </row>
    <row r="2614" spans="1:12" ht="56.25" customHeight="1">
      <c r="A2614" s="97">
        <v>25</v>
      </c>
      <c r="B2614" s="122" t="s">
        <v>9349</v>
      </c>
      <c r="C2614" s="123">
        <v>42703</v>
      </c>
      <c r="D2614" s="97" t="s">
        <v>17498</v>
      </c>
      <c r="E2614" s="97" t="s">
        <v>1313</v>
      </c>
      <c r="F2614" s="97">
        <v>11858672</v>
      </c>
      <c r="G2614" s="97"/>
      <c r="H2614" s="124" t="s">
        <v>17499</v>
      </c>
      <c r="I2614" s="125">
        <v>50698.69</v>
      </c>
      <c r="J2614" s="125">
        <v>0</v>
      </c>
      <c r="K2614" s="126">
        <v>50698.69</v>
      </c>
      <c r="L2614" s="100" t="s">
        <v>1324</v>
      </c>
    </row>
    <row r="2615" spans="1:12" ht="56.25" customHeight="1">
      <c r="A2615" s="97">
        <v>25</v>
      </c>
      <c r="B2615" s="122" t="s">
        <v>9349</v>
      </c>
      <c r="C2615" s="123">
        <v>42703</v>
      </c>
      <c r="D2615" s="97" t="s">
        <v>17500</v>
      </c>
      <c r="E2615" s="97" t="s">
        <v>1313</v>
      </c>
      <c r="F2615" s="97">
        <v>11858642</v>
      </c>
      <c r="G2615" s="97"/>
      <c r="H2615" s="124" t="s">
        <v>17501</v>
      </c>
      <c r="I2615" s="125">
        <v>62527.75</v>
      </c>
      <c r="J2615" s="125">
        <v>0</v>
      </c>
      <c r="K2615" s="126">
        <v>62527.75</v>
      </c>
      <c r="L2615" s="100" t="s">
        <v>1324</v>
      </c>
    </row>
    <row r="2616" spans="1:12" ht="56.25" customHeight="1">
      <c r="A2616" s="97">
        <v>25</v>
      </c>
      <c r="B2616" s="122" t="s">
        <v>9349</v>
      </c>
      <c r="C2616" s="123">
        <v>42703</v>
      </c>
      <c r="D2616" s="97" t="s">
        <v>17502</v>
      </c>
      <c r="E2616" s="97" t="s">
        <v>1313</v>
      </c>
      <c r="F2616" s="97">
        <v>11858619</v>
      </c>
      <c r="G2616" s="97"/>
      <c r="H2616" s="124" t="s">
        <v>17503</v>
      </c>
      <c r="I2616" s="125">
        <v>659796.6</v>
      </c>
      <c r="J2616" s="125">
        <v>0</v>
      </c>
      <c r="K2616" s="126">
        <v>659796.6</v>
      </c>
      <c r="L2616" s="100" t="s">
        <v>1324</v>
      </c>
    </row>
    <row r="2617" spans="1:12" ht="56.25" customHeight="1">
      <c r="A2617" s="97">
        <v>25</v>
      </c>
      <c r="B2617" s="122" t="s">
        <v>9353</v>
      </c>
      <c r="C2617" s="123">
        <v>42705</v>
      </c>
      <c r="D2617" s="97" t="s">
        <v>27379</v>
      </c>
      <c r="E2617" s="97" t="s">
        <v>15</v>
      </c>
      <c r="F2617" s="97">
        <v>1240</v>
      </c>
      <c r="G2617" s="97"/>
      <c r="H2617" s="124" t="s">
        <v>27380</v>
      </c>
      <c r="I2617" s="125">
        <v>847.06000000000006</v>
      </c>
      <c r="J2617" s="125">
        <v>0</v>
      </c>
      <c r="K2617" s="126">
        <v>847.06000000000006</v>
      </c>
      <c r="L2617" s="100" t="s">
        <v>1324</v>
      </c>
    </row>
    <row r="2618" spans="1:12" ht="56.25" customHeight="1">
      <c r="A2618" s="97">
        <v>25</v>
      </c>
      <c r="B2618" s="122" t="s">
        <v>9349</v>
      </c>
      <c r="C2618" s="123">
        <v>42705</v>
      </c>
      <c r="D2618" s="97" t="s">
        <v>27413</v>
      </c>
      <c r="E2618" s="97" t="s">
        <v>1313</v>
      </c>
      <c r="F2618" s="97">
        <v>11862570</v>
      </c>
      <c r="G2618" s="97"/>
      <c r="H2618" s="124" t="s">
        <v>27414</v>
      </c>
      <c r="I2618" s="125">
        <v>187898.59</v>
      </c>
      <c r="J2618" s="125">
        <v>0</v>
      </c>
      <c r="K2618" s="126">
        <v>187898.59</v>
      </c>
      <c r="L2618" s="100" t="s">
        <v>1324</v>
      </c>
    </row>
    <row r="2619" spans="1:12" ht="56.25" customHeight="1">
      <c r="A2619" s="97">
        <v>25</v>
      </c>
      <c r="B2619" s="122" t="s">
        <v>9349</v>
      </c>
      <c r="C2619" s="123">
        <v>42705</v>
      </c>
      <c r="D2619" s="97" t="s">
        <v>27411</v>
      </c>
      <c r="E2619" s="97" t="s">
        <v>1313</v>
      </c>
      <c r="F2619" s="97">
        <v>11862555</v>
      </c>
      <c r="G2619" s="97"/>
      <c r="H2619" s="124" t="s">
        <v>27412</v>
      </c>
      <c r="I2619" s="125">
        <v>586347.06000000006</v>
      </c>
      <c r="J2619" s="125">
        <v>0</v>
      </c>
      <c r="K2619" s="126">
        <v>586347.06000000006</v>
      </c>
      <c r="L2619" s="100" t="s">
        <v>1324</v>
      </c>
    </row>
    <row r="2620" spans="1:12" ht="56.25" customHeight="1">
      <c r="A2620" s="97">
        <v>25</v>
      </c>
      <c r="B2620" s="122" t="s">
        <v>9349</v>
      </c>
      <c r="C2620" s="123">
        <v>42705</v>
      </c>
      <c r="D2620" s="97" t="s">
        <v>27409</v>
      </c>
      <c r="E2620" s="97" t="s">
        <v>1313</v>
      </c>
      <c r="F2620" s="97">
        <v>11862548</v>
      </c>
      <c r="G2620" s="97"/>
      <c r="H2620" s="124" t="s">
        <v>27410</v>
      </c>
      <c r="I2620" s="125">
        <v>401618.88</v>
      </c>
      <c r="J2620" s="125">
        <v>0</v>
      </c>
      <c r="K2620" s="126">
        <v>401618.88</v>
      </c>
      <c r="L2620" s="100" t="s">
        <v>1324</v>
      </c>
    </row>
    <row r="2621" spans="1:12" ht="56.25" customHeight="1">
      <c r="A2621" s="97">
        <v>25</v>
      </c>
      <c r="B2621" s="122" t="s">
        <v>9349</v>
      </c>
      <c r="C2621" s="123">
        <v>42705</v>
      </c>
      <c r="D2621" s="97" t="s">
        <v>27407</v>
      </c>
      <c r="E2621" s="97" t="s">
        <v>1313</v>
      </c>
      <c r="F2621" s="97">
        <v>11862547</v>
      </c>
      <c r="G2621" s="97"/>
      <c r="H2621" s="124" t="s">
        <v>27408</v>
      </c>
      <c r="I2621" s="125">
        <v>1216337.8500000001</v>
      </c>
      <c r="J2621" s="125">
        <v>0</v>
      </c>
      <c r="K2621" s="126">
        <v>1216337.8500000001</v>
      </c>
      <c r="L2621" s="100" t="s">
        <v>1324</v>
      </c>
    </row>
    <row r="2622" spans="1:12" ht="56.25" customHeight="1">
      <c r="A2622" s="97">
        <v>25</v>
      </c>
      <c r="B2622" s="122" t="s">
        <v>9349</v>
      </c>
      <c r="C2622" s="123">
        <v>42705</v>
      </c>
      <c r="D2622" s="97" t="s">
        <v>27405</v>
      </c>
      <c r="E2622" s="97" t="s">
        <v>1313</v>
      </c>
      <c r="F2622" s="97">
        <v>11862545</v>
      </c>
      <c r="G2622" s="97"/>
      <c r="H2622" s="124" t="s">
        <v>27406</v>
      </c>
      <c r="I2622" s="125">
        <v>186846.79</v>
      </c>
      <c r="J2622" s="125">
        <v>0</v>
      </c>
      <c r="K2622" s="126">
        <v>186846.79</v>
      </c>
      <c r="L2622" s="100" t="s">
        <v>1324</v>
      </c>
    </row>
    <row r="2623" spans="1:12" ht="56.25" customHeight="1">
      <c r="A2623" s="97">
        <v>25</v>
      </c>
      <c r="B2623" s="122" t="s">
        <v>9349</v>
      </c>
      <c r="C2623" s="123">
        <v>42705</v>
      </c>
      <c r="D2623" s="97" t="s">
        <v>27403</v>
      </c>
      <c r="E2623" s="97" t="s">
        <v>1313</v>
      </c>
      <c r="F2623" s="97">
        <v>11862544</v>
      </c>
      <c r="G2623" s="97"/>
      <c r="H2623" s="124" t="s">
        <v>27404</v>
      </c>
      <c r="I2623" s="125">
        <v>2457073.81</v>
      </c>
      <c r="J2623" s="125">
        <v>0</v>
      </c>
      <c r="K2623" s="126">
        <v>2457073.81</v>
      </c>
      <c r="L2623" s="100" t="s">
        <v>1324</v>
      </c>
    </row>
    <row r="2624" spans="1:12" ht="56.25" customHeight="1">
      <c r="A2624" s="97">
        <v>25</v>
      </c>
      <c r="B2624" s="122" t="s">
        <v>9349</v>
      </c>
      <c r="C2624" s="123">
        <v>42705</v>
      </c>
      <c r="D2624" s="97" t="s">
        <v>27401</v>
      </c>
      <c r="E2624" s="97" t="s">
        <v>1313</v>
      </c>
      <c r="F2624" s="97">
        <v>11858957</v>
      </c>
      <c r="G2624" s="97"/>
      <c r="H2624" s="124" t="s">
        <v>27402</v>
      </c>
      <c r="I2624" s="125">
        <v>196807.31</v>
      </c>
      <c r="J2624" s="125">
        <v>0</v>
      </c>
      <c r="K2624" s="126">
        <v>196807.31</v>
      </c>
      <c r="L2624" s="100" t="s">
        <v>1324</v>
      </c>
    </row>
    <row r="2625" spans="1:12" ht="56.25" customHeight="1">
      <c r="A2625" s="97">
        <v>25</v>
      </c>
      <c r="B2625" s="122" t="s">
        <v>9349</v>
      </c>
      <c r="C2625" s="123">
        <v>42705</v>
      </c>
      <c r="D2625" s="97" t="s">
        <v>27399</v>
      </c>
      <c r="E2625" s="97" t="s">
        <v>1313</v>
      </c>
      <c r="F2625" s="97">
        <v>11858802</v>
      </c>
      <c r="G2625" s="97"/>
      <c r="H2625" s="124" t="s">
        <v>27400</v>
      </c>
      <c r="I2625" s="125">
        <v>16705.07</v>
      </c>
      <c r="J2625" s="125">
        <v>0</v>
      </c>
      <c r="K2625" s="126">
        <v>16705.07</v>
      </c>
      <c r="L2625" s="100" t="s">
        <v>1324</v>
      </c>
    </row>
    <row r="2626" spans="1:12" ht="56.25" customHeight="1">
      <c r="A2626" s="97">
        <v>25</v>
      </c>
      <c r="B2626" s="122" t="s">
        <v>9349</v>
      </c>
      <c r="C2626" s="123">
        <v>42705</v>
      </c>
      <c r="D2626" s="97" t="s">
        <v>27397</v>
      </c>
      <c r="E2626" s="97" t="s">
        <v>1313</v>
      </c>
      <c r="F2626" s="97">
        <v>11858784</v>
      </c>
      <c r="G2626" s="97"/>
      <c r="H2626" s="124" t="s">
        <v>27398</v>
      </c>
      <c r="I2626" s="125">
        <v>14369.380000000001</v>
      </c>
      <c r="J2626" s="125">
        <v>0</v>
      </c>
      <c r="K2626" s="126">
        <v>14369.380000000001</v>
      </c>
      <c r="L2626" s="100" t="s">
        <v>1324</v>
      </c>
    </row>
    <row r="2627" spans="1:12" ht="56.25" customHeight="1">
      <c r="A2627" s="97">
        <v>25</v>
      </c>
      <c r="B2627" s="122" t="s">
        <v>9349</v>
      </c>
      <c r="C2627" s="123">
        <v>42705</v>
      </c>
      <c r="D2627" s="97" t="s">
        <v>27371</v>
      </c>
      <c r="E2627" s="97" t="s">
        <v>1313</v>
      </c>
      <c r="F2627" s="97">
        <v>11858754</v>
      </c>
      <c r="G2627" s="97"/>
      <c r="H2627" s="124" t="s">
        <v>27372</v>
      </c>
      <c r="I2627" s="125">
        <v>49737.130000000005</v>
      </c>
      <c r="J2627" s="125">
        <v>0</v>
      </c>
      <c r="K2627" s="126">
        <v>49737.130000000005</v>
      </c>
      <c r="L2627" s="100" t="s">
        <v>1324</v>
      </c>
    </row>
    <row r="2628" spans="1:12" ht="56.25" customHeight="1">
      <c r="A2628" s="97">
        <v>25</v>
      </c>
      <c r="B2628" s="122" t="s">
        <v>9349</v>
      </c>
      <c r="C2628" s="123">
        <v>42705</v>
      </c>
      <c r="D2628" s="97" t="s">
        <v>27373</v>
      </c>
      <c r="E2628" s="97" t="s">
        <v>1313</v>
      </c>
      <c r="F2628" s="97">
        <v>11862559</v>
      </c>
      <c r="G2628" s="97"/>
      <c r="H2628" s="124" t="s">
        <v>27374</v>
      </c>
      <c r="I2628" s="125">
        <v>275425.08</v>
      </c>
      <c r="J2628" s="125">
        <v>0</v>
      </c>
      <c r="K2628" s="126">
        <v>275425.08</v>
      </c>
      <c r="L2628" s="100" t="s">
        <v>1324</v>
      </c>
    </row>
    <row r="2629" spans="1:12" ht="56.25" customHeight="1">
      <c r="A2629" s="97">
        <v>25</v>
      </c>
      <c r="B2629" s="122" t="s">
        <v>9349</v>
      </c>
      <c r="C2629" s="123">
        <v>42705</v>
      </c>
      <c r="D2629" s="97" t="s">
        <v>27375</v>
      </c>
      <c r="E2629" s="97" t="s">
        <v>1313</v>
      </c>
      <c r="F2629" s="97">
        <v>11862568</v>
      </c>
      <c r="G2629" s="97"/>
      <c r="H2629" s="124" t="s">
        <v>27376</v>
      </c>
      <c r="I2629" s="125">
        <v>803008.6</v>
      </c>
      <c r="J2629" s="125">
        <v>0</v>
      </c>
      <c r="K2629" s="126">
        <v>803008.6</v>
      </c>
      <c r="L2629" s="100" t="s">
        <v>1324</v>
      </c>
    </row>
    <row r="2630" spans="1:12" ht="56.25" customHeight="1">
      <c r="A2630" s="97">
        <v>25</v>
      </c>
      <c r="B2630" s="122" t="s">
        <v>9349</v>
      </c>
      <c r="C2630" s="123">
        <v>42706</v>
      </c>
      <c r="D2630" s="97" t="s">
        <v>27517</v>
      </c>
      <c r="E2630" s="97" t="s">
        <v>1313</v>
      </c>
      <c r="F2630" s="97">
        <v>11889704</v>
      </c>
      <c r="G2630" s="97"/>
      <c r="H2630" s="124" t="s">
        <v>27518</v>
      </c>
      <c r="I2630" s="125">
        <v>139504.79</v>
      </c>
      <c r="J2630" s="125">
        <v>0</v>
      </c>
      <c r="K2630" s="126">
        <v>139504.79</v>
      </c>
      <c r="L2630" s="100" t="s">
        <v>1324</v>
      </c>
    </row>
    <row r="2631" spans="1:12" ht="56.25" customHeight="1">
      <c r="A2631" s="97">
        <v>25</v>
      </c>
      <c r="B2631" s="122" t="s">
        <v>9349</v>
      </c>
      <c r="C2631" s="123">
        <v>42706</v>
      </c>
      <c r="D2631" s="97" t="s">
        <v>27519</v>
      </c>
      <c r="E2631" s="97" t="s">
        <v>1313</v>
      </c>
      <c r="F2631" s="97">
        <v>11889739</v>
      </c>
      <c r="G2631" s="97"/>
      <c r="H2631" s="124" t="s">
        <v>27520</v>
      </c>
      <c r="I2631" s="125">
        <v>135571.20000000001</v>
      </c>
      <c r="J2631" s="125">
        <v>0</v>
      </c>
      <c r="K2631" s="126">
        <v>135571.20000000001</v>
      </c>
      <c r="L2631" s="100" t="s">
        <v>1324</v>
      </c>
    </row>
    <row r="2632" spans="1:12" ht="56.25" customHeight="1">
      <c r="A2632" s="97">
        <v>25</v>
      </c>
      <c r="B2632" s="122" t="s">
        <v>9349</v>
      </c>
      <c r="C2632" s="123">
        <v>42706</v>
      </c>
      <c r="D2632" s="97" t="s">
        <v>27521</v>
      </c>
      <c r="E2632" s="97" t="s">
        <v>1313</v>
      </c>
      <c r="F2632" s="97">
        <v>11889747</v>
      </c>
      <c r="G2632" s="97"/>
      <c r="H2632" s="124" t="s">
        <v>27522</v>
      </c>
      <c r="I2632" s="125">
        <v>134820.72</v>
      </c>
      <c r="J2632" s="125">
        <v>0</v>
      </c>
      <c r="K2632" s="126">
        <v>134820.72</v>
      </c>
      <c r="L2632" s="100" t="s">
        <v>1324</v>
      </c>
    </row>
    <row r="2633" spans="1:12" ht="56.25" customHeight="1">
      <c r="A2633" s="97">
        <v>25</v>
      </c>
      <c r="B2633" s="122" t="s">
        <v>9349</v>
      </c>
      <c r="C2633" s="123">
        <v>42706</v>
      </c>
      <c r="D2633" s="97" t="s">
        <v>27523</v>
      </c>
      <c r="E2633" s="97" t="s">
        <v>1313</v>
      </c>
      <c r="F2633" s="97">
        <v>11889847</v>
      </c>
      <c r="G2633" s="97"/>
      <c r="H2633" s="124" t="s">
        <v>27524</v>
      </c>
      <c r="I2633" s="125">
        <v>139382.6</v>
      </c>
      <c r="J2633" s="125">
        <v>0</v>
      </c>
      <c r="K2633" s="126">
        <v>139382.6</v>
      </c>
      <c r="L2633" s="100" t="s">
        <v>1324</v>
      </c>
    </row>
    <row r="2634" spans="1:12" ht="56.25" customHeight="1">
      <c r="A2634" s="97">
        <v>25</v>
      </c>
      <c r="B2634" s="122" t="s">
        <v>9349</v>
      </c>
      <c r="C2634" s="123">
        <v>42706</v>
      </c>
      <c r="D2634" s="97" t="s">
        <v>27525</v>
      </c>
      <c r="E2634" s="97" t="s">
        <v>1313</v>
      </c>
      <c r="F2634" s="97">
        <v>11890071</v>
      </c>
      <c r="G2634" s="97"/>
      <c r="H2634" s="124" t="s">
        <v>27526</v>
      </c>
      <c r="I2634" s="125">
        <v>131444.06</v>
      </c>
      <c r="J2634" s="125">
        <v>0</v>
      </c>
      <c r="K2634" s="126">
        <v>131444.06</v>
      </c>
      <c r="L2634" s="100" t="s">
        <v>1324</v>
      </c>
    </row>
    <row r="2635" spans="1:12" ht="56.25" customHeight="1">
      <c r="A2635" s="97">
        <v>25</v>
      </c>
      <c r="B2635" s="122" t="s">
        <v>9349</v>
      </c>
      <c r="C2635" s="123">
        <v>42706</v>
      </c>
      <c r="D2635" s="97" t="s">
        <v>27527</v>
      </c>
      <c r="E2635" s="97" t="s">
        <v>1313</v>
      </c>
      <c r="F2635" s="97">
        <v>11890157</v>
      </c>
      <c r="G2635" s="97"/>
      <c r="H2635" s="124" t="s">
        <v>27528</v>
      </c>
      <c r="I2635" s="125">
        <v>134639.73000000001</v>
      </c>
      <c r="J2635" s="125">
        <v>0</v>
      </c>
      <c r="K2635" s="126">
        <v>134639.73000000001</v>
      </c>
      <c r="L2635" s="100" t="s">
        <v>1324</v>
      </c>
    </row>
    <row r="2636" spans="1:12" ht="56.25" customHeight="1">
      <c r="A2636" s="97">
        <v>25</v>
      </c>
      <c r="B2636" s="122" t="s">
        <v>9349</v>
      </c>
      <c r="C2636" s="123">
        <v>42706</v>
      </c>
      <c r="D2636" s="97" t="s">
        <v>27529</v>
      </c>
      <c r="E2636" s="97" t="s">
        <v>1313</v>
      </c>
      <c r="F2636" s="97">
        <v>11890722</v>
      </c>
      <c r="G2636" s="97"/>
      <c r="H2636" s="124" t="s">
        <v>27530</v>
      </c>
      <c r="I2636" s="125">
        <v>131444.06</v>
      </c>
      <c r="J2636" s="125">
        <v>0</v>
      </c>
      <c r="K2636" s="126">
        <v>131444.06</v>
      </c>
      <c r="L2636" s="100" t="s">
        <v>1324</v>
      </c>
    </row>
    <row r="2637" spans="1:12" ht="56.25" customHeight="1">
      <c r="A2637" s="97">
        <v>25</v>
      </c>
      <c r="B2637" s="122" t="s">
        <v>9349</v>
      </c>
      <c r="C2637" s="123">
        <v>42706</v>
      </c>
      <c r="D2637" s="97" t="s">
        <v>27555</v>
      </c>
      <c r="E2637" s="97" t="s">
        <v>1313</v>
      </c>
      <c r="F2637" s="97">
        <v>11890768</v>
      </c>
      <c r="G2637" s="97"/>
      <c r="H2637" s="124" t="s">
        <v>27556</v>
      </c>
      <c r="I2637" s="125">
        <v>135772.65</v>
      </c>
      <c r="J2637" s="125">
        <v>0</v>
      </c>
      <c r="K2637" s="126">
        <v>135772.65</v>
      </c>
      <c r="L2637" s="100" t="s">
        <v>1324</v>
      </c>
    </row>
    <row r="2638" spans="1:12" ht="56.25" customHeight="1">
      <c r="A2638" s="97">
        <v>25</v>
      </c>
      <c r="B2638" s="122" t="s">
        <v>9349</v>
      </c>
      <c r="C2638" s="123">
        <v>42706</v>
      </c>
      <c r="D2638" s="97" t="s">
        <v>27553</v>
      </c>
      <c r="E2638" s="97" t="s">
        <v>1313</v>
      </c>
      <c r="F2638" s="97">
        <v>11890769</v>
      </c>
      <c r="G2638" s="97"/>
      <c r="H2638" s="124" t="s">
        <v>27554</v>
      </c>
      <c r="I2638" s="125">
        <v>138317.62</v>
      </c>
      <c r="J2638" s="125">
        <v>0</v>
      </c>
      <c r="K2638" s="126">
        <v>138317.62</v>
      </c>
      <c r="L2638" s="100" t="s">
        <v>1324</v>
      </c>
    </row>
    <row r="2639" spans="1:12" ht="56.25" customHeight="1">
      <c r="A2639" s="97">
        <v>25</v>
      </c>
      <c r="B2639" s="122" t="s">
        <v>9349</v>
      </c>
      <c r="C2639" s="123">
        <v>42706</v>
      </c>
      <c r="D2639" s="97" t="s">
        <v>27551</v>
      </c>
      <c r="E2639" s="97" t="s">
        <v>1313</v>
      </c>
      <c r="F2639" s="97">
        <v>11890772</v>
      </c>
      <c r="G2639" s="97"/>
      <c r="H2639" s="124" t="s">
        <v>27552</v>
      </c>
      <c r="I2639" s="125">
        <v>139476.53</v>
      </c>
      <c r="J2639" s="125">
        <v>0</v>
      </c>
      <c r="K2639" s="126">
        <v>139476.53</v>
      </c>
      <c r="L2639" s="100" t="s">
        <v>1324</v>
      </c>
    </row>
    <row r="2640" spans="1:12" ht="56.25" customHeight="1">
      <c r="A2640" s="97">
        <v>25</v>
      </c>
      <c r="B2640" s="122" t="s">
        <v>9349</v>
      </c>
      <c r="C2640" s="123">
        <v>42706</v>
      </c>
      <c r="D2640" s="97" t="s">
        <v>27549</v>
      </c>
      <c r="E2640" s="97" t="s">
        <v>1313</v>
      </c>
      <c r="F2640" s="97">
        <v>11890890</v>
      </c>
      <c r="G2640" s="97"/>
      <c r="H2640" s="124" t="s">
        <v>27550</v>
      </c>
      <c r="I2640" s="125">
        <v>309697.69</v>
      </c>
      <c r="J2640" s="125">
        <v>0</v>
      </c>
      <c r="K2640" s="126">
        <v>309697.69</v>
      </c>
      <c r="L2640" s="100" t="s">
        <v>1324</v>
      </c>
    </row>
    <row r="2641" spans="1:12" ht="56.25" customHeight="1">
      <c r="A2641" s="97">
        <v>25</v>
      </c>
      <c r="B2641" s="122" t="s">
        <v>9349</v>
      </c>
      <c r="C2641" s="123">
        <v>42706</v>
      </c>
      <c r="D2641" s="97" t="s">
        <v>27547</v>
      </c>
      <c r="E2641" s="97" t="s">
        <v>1313</v>
      </c>
      <c r="F2641" s="97">
        <v>11890892</v>
      </c>
      <c r="G2641" s="97"/>
      <c r="H2641" s="124" t="s">
        <v>27548</v>
      </c>
      <c r="I2641" s="125">
        <v>55265.71</v>
      </c>
      <c r="J2641" s="125">
        <v>0</v>
      </c>
      <c r="K2641" s="126">
        <v>55265.71</v>
      </c>
      <c r="L2641" s="100" t="s">
        <v>1324</v>
      </c>
    </row>
    <row r="2642" spans="1:12" ht="56.25" customHeight="1">
      <c r="A2642" s="97">
        <v>25</v>
      </c>
      <c r="B2642" s="122" t="s">
        <v>9349</v>
      </c>
      <c r="C2642" s="123">
        <v>42706</v>
      </c>
      <c r="D2642" s="97" t="s">
        <v>27545</v>
      </c>
      <c r="E2642" s="97" t="s">
        <v>1313</v>
      </c>
      <c r="F2642" s="97">
        <v>11890926</v>
      </c>
      <c r="G2642" s="97"/>
      <c r="H2642" s="124" t="s">
        <v>27546</v>
      </c>
      <c r="I2642" s="125">
        <v>53836.450000000004</v>
      </c>
      <c r="J2642" s="125">
        <v>0</v>
      </c>
      <c r="K2642" s="126">
        <v>53836.450000000004</v>
      </c>
      <c r="L2642" s="100" t="s">
        <v>1324</v>
      </c>
    </row>
    <row r="2643" spans="1:12" ht="56.25" customHeight="1">
      <c r="A2643" s="97">
        <v>25</v>
      </c>
      <c r="B2643" s="122" t="s">
        <v>9349</v>
      </c>
      <c r="C2643" s="123">
        <v>42706</v>
      </c>
      <c r="D2643" s="97" t="s">
        <v>27543</v>
      </c>
      <c r="E2643" s="97" t="s">
        <v>1313</v>
      </c>
      <c r="F2643" s="97">
        <v>11890977</v>
      </c>
      <c r="G2643" s="97"/>
      <c r="H2643" s="124" t="s">
        <v>27544</v>
      </c>
      <c r="I2643" s="125">
        <v>300146.35000000003</v>
      </c>
      <c r="J2643" s="125">
        <v>0</v>
      </c>
      <c r="K2643" s="126">
        <v>300146.35000000003</v>
      </c>
      <c r="L2643" s="100" t="s">
        <v>1324</v>
      </c>
    </row>
    <row r="2644" spans="1:12" ht="56.25" customHeight="1">
      <c r="A2644" s="97">
        <v>25</v>
      </c>
      <c r="B2644" s="122" t="s">
        <v>9349</v>
      </c>
      <c r="C2644" s="123">
        <v>42706</v>
      </c>
      <c r="D2644" s="97" t="s">
        <v>27541</v>
      </c>
      <c r="E2644" s="97" t="s">
        <v>1313</v>
      </c>
      <c r="F2644" s="97">
        <v>11891081</v>
      </c>
      <c r="G2644" s="97"/>
      <c r="H2644" s="124" t="s">
        <v>27542</v>
      </c>
      <c r="I2644" s="125">
        <v>126842.06</v>
      </c>
      <c r="J2644" s="125">
        <v>0</v>
      </c>
      <c r="K2644" s="126">
        <v>126842.06</v>
      </c>
      <c r="L2644" s="100" t="s">
        <v>1324</v>
      </c>
    </row>
    <row r="2645" spans="1:12" ht="56.25" customHeight="1">
      <c r="A2645" s="97">
        <v>25</v>
      </c>
      <c r="B2645" s="122" t="s">
        <v>9349</v>
      </c>
      <c r="C2645" s="123">
        <v>42706</v>
      </c>
      <c r="D2645" s="97" t="s">
        <v>27539</v>
      </c>
      <c r="E2645" s="97" t="s">
        <v>1313</v>
      </c>
      <c r="F2645" s="97">
        <v>11891834</v>
      </c>
      <c r="G2645" s="97"/>
      <c r="H2645" s="124" t="s">
        <v>27540</v>
      </c>
      <c r="I2645" s="125">
        <v>139476.53</v>
      </c>
      <c r="J2645" s="125">
        <v>0</v>
      </c>
      <c r="K2645" s="126">
        <v>139476.53</v>
      </c>
      <c r="L2645" s="100" t="s">
        <v>1324</v>
      </c>
    </row>
    <row r="2646" spans="1:12" ht="56.25" customHeight="1">
      <c r="A2646" s="97">
        <v>25</v>
      </c>
      <c r="B2646" s="122" t="s">
        <v>9349</v>
      </c>
      <c r="C2646" s="123">
        <v>42706</v>
      </c>
      <c r="D2646" s="97" t="s">
        <v>27537</v>
      </c>
      <c r="E2646" s="97" t="s">
        <v>1313</v>
      </c>
      <c r="F2646" s="97">
        <v>11894361</v>
      </c>
      <c r="G2646" s="97"/>
      <c r="H2646" s="124" t="s">
        <v>27538</v>
      </c>
      <c r="I2646" s="125">
        <v>135463.44</v>
      </c>
      <c r="J2646" s="125">
        <v>0</v>
      </c>
      <c r="K2646" s="126">
        <v>135463.44</v>
      </c>
      <c r="L2646" s="100" t="s">
        <v>1324</v>
      </c>
    </row>
    <row r="2647" spans="1:12" ht="56.25" customHeight="1">
      <c r="A2647" s="97">
        <v>25</v>
      </c>
      <c r="B2647" s="122" t="s">
        <v>9349</v>
      </c>
      <c r="C2647" s="123">
        <v>42706</v>
      </c>
      <c r="D2647" s="97" t="s">
        <v>27535</v>
      </c>
      <c r="E2647" s="97" t="s">
        <v>1313</v>
      </c>
      <c r="F2647" s="97">
        <v>11894402</v>
      </c>
      <c r="G2647" s="97"/>
      <c r="H2647" s="124" t="s">
        <v>27536</v>
      </c>
      <c r="I2647" s="125">
        <v>139476.53</v>
      </c>
      <c r="J2647" s="125">
        <v>0</v>
      </c>
      <c r="K2647" s="126">
        <v>139476.53</v>
      </c>
      <c r="L2647" s="100" t="s">
        <v>1324</v>
      </c>
    </row>
    <row r="2648" spans="1:12" ht="56.25" customHeight="1">
      <c r="A2648" s="97">
        <v>25</v>
      </c>
      <c r="B2648" s="122" t="s">
        <v>9349</v>
      </c>
      <c r="C2648" s="123">
        <v>42706</v>
      </c>
      <c r="D2648" s="97" t="s">
        <v>27533</v>
      </c>
      <c r="E2648" s="97" t="s">
        <v>1313</v>
      </c>
      <c r="F2648" s="97">
        <v>11888885</v>
      </c>
      <c r="G2648" s="97"/>
      <c r="H2648" s="124" t="s">
        <v>27534</v>
      </c>
      <c r="I2648" s="125">
        <v>951402.36</v>
      </c>
      <c r="J2648" s="125">
        <v>0</v>
      </c>
      <c r="K2648" s="126">
        <v>951402.36</v>
      </c>
      <c r="L2648" s="100" t="s">
        <v>1324</v>
      </c>
    </row>
    <row r="2649" spans="1:12" ht="56.25" customHeight="1">
      <c r="A2649" s="97">
        <v>25</v>
      </c>
      <c r="B2649" s="122" t="s">
        <v>9349</v>
      </c>
      <c r="C2649" s="123">
        <v>42706</v>
      </c>
      <c r="D2649" s="97" t="s">
        <v>27531</v>
      </c>
      <c r="E2649" s="97" t="s">
        <v>1313</v>
      </c>
      <c r="F2649" s="97">
        <v>11888899</v>
      </c>
      <c r="G2649" s="97"/>
      <c r="H2649" s="124" t="s">
        <v>27532</v>
      </c>
      <c r="I2649" s="125">
        <v>500024.06</v>
      </c>
      <c r="J2649" s="125">
        <v>0</v>
      </c>
      <c r="K2649" s="126">
        <v>500024.06</v>
      </c>
      <c r="L2649" s="100" t="s">
        <v>1324</v>
      </c>
    </row>
    <row r="2650" spans="1:12" ht="56.25" customHeight="1">
      <c r="A2650" s="97">
        <v>25</v>
      </c>
      <c r="B2650" s="122" t="s">
        <v>9349</v>
      </c>
      <c r="C2650" s="123">
        <v>42706</v>
      </c>
      <c r="D2650" s="97" t="s">
        <v>27493</v>
      </c>
      <c r="E2650" s="97" t="s">
        <v>1313</v>
      </c>
      <c r="F2650" s="97">
        <v>11889097</v>
      </c>
      <c r="G2650" s="97"/>
      <c r="H2650" s="124" t="s">
        <v>27494</v>
      </c>
      <c r="I2650" s="125">
        <v>1580268.17</v>
      </c>
      <c r="J2650" s="125">
        <v>0</v>
      </c>
      <c r="K2650" s="126">
        <v>1580268.17</v>
      </c>
      <c r="L2650" s="100" t="s">
        <v>1324</v>
      </c>
    </row>
    <row r="2651" spans="1:12" ht="56.25" customHeight="1">
      <c r="A2651" s="97">
        <v>25</v>
      </c>
      <c r="B2651" s="122" t="s">
        <v>9349</v>
      </c>
      <c r="C2651" s="123">
        <v>42706</v>
      </c>
      <c r="D2651" s="97" t="s">
        <v>27495</v>
      </c>
      <c r="E2651" s="97" t="s">
        <v>1313</v>
      </c>
      <c r="F2651" s="97">
        <v>11889280</v>
      </c>
      <c r="G2651" s="97"/>
      <c r="H2651" s="124" t="s">
        <v>27496</v>
      </c>
      <c r="I2651" s="125">
        <v>800476.53</v>
      </c>
      <c r="J2651" s="125">
        <v>0</v>
      </c>
      <c r="K2651" s="126">
        <v>800476.53</v>
      </c>
      <c r="L2651" s="100" t="s">
        <v>1324</v>
      </c>
    </row>
    <row r="2652" spans="1:12" ht="56.25" customHeight="1">
      <c r="A2652" s="97">
        <v>25</v>
      </c>
      <c r="B2652" s="122" t="s">
        <v>9349</v>
      </c>
      <c r="C2652" s="123">
        <v>42706</v>
      </c>
      <c r="D2652" s="97" t="s">
        <v>27497</v>
      </c>
      <c r="E2652" s="97" t="s">
        <v>1313</v>
      </c>
      <c r="F2652" s="97">
        <v>11889325</v>
      </c>
      <c r="G2652" s="97"/>
      <c r="H2652" s="124" t="s">
        <v>27498</v>
      </c>
      <c r="I2652" s="125">
        <v>51677.64</v>
      </c>
      <c r="J2652" s="125">
        <v>0</v>
      </c>
      <c r="K2652" s="126">
        <v>51677.64</v>
      </c>
      <c r="L2652" s="100" t="s">
        <v>1324</v>
      </c>
    </row>
    <row r="2653" spans="1:12" ht="56.25" customHeight="1">
      <c r="A2653" s="97">
        <v>25</v>
      </c>
      <c r="B2653" s="122" t="s">
        <v>9349</v>
      </c>
      <c r="C2653" s="123">
        <v>42706</v>
      </c>
      <c r="D2653" s="97" t="s">
        <v>27499</v>
      </c>
      <c r="E2653" s="97" t="s">
        <v>1313</v>
      </c>
      <c r="F2653" s="97">
        <v>11889562</v>
      </c>
      <c r="G2653" s="97"/>
      <c r="H2653" s="124" t="s">
        <v>27500</v>
      </c>
      <c r="I2653" s="125">
        <v>461109.65</v>
      </c>
      <c r="J2653" s="125">
        <v>0</v>
      </c>
      <c r="K2653" s="126">
        <v>461109.65</v>
      </c>
      <c r="L2653" s="100" t="s">
        <v>1324</v>
      </c>
    </row>
    <row r="2654" spans="1:12" ht="56.25" customHeight="1">
      <c r="A2654" s="97">
        <v>25</v>
      </c>
      <c r="B2654" s="122" t="s">
        <v>9349</v>
      </c>
      <c r="C2654" s="123">
        <v>42706</v>
      </c>
      <c r="D2654" s="97" t="s">
        <v>27501</v>
      </c>
      <c r="E2654" s="97" t="s">
        <v>1313</v>
      </c>
      <c r="F2654" s="97">
        <v>11889564</v>
      </c>
      <c r="G2654" s="97"/>
      <c r="H2654" s="124" t="s">
        <v>27502</v>
      </c>
      <c r="I2654" s="125">
        <v>766100.28</v>
      </c>
      <c r="J2654" s="125">
        <v>0</v>
      </c>
      <c r="K2654" s="126">
        <v>766100.28</v>
      </c>
      <c r="L2654" s="100" t="s">
        <v>1324</v>
      </c>
    </row>
    <row r="2655" spans="1:12" ht="56.25" customHeight="1">
      <c r="A2655" s="97">
        <v>25</v>
      </c>
      <c r="B2655" s="122" t="s">
        <v>9349</v>
      </c>
      <c r="C2655" s="123">
        <v>42706</v>
      </c>
      <c r="D2655" s="97" t="s">
        <v>27503</v>
      </c>
      <c r="E2655" s="97" t="s">
        <v>1313</v>
      </c>
      <c r="F2655" s="97">
        <v>11889567</v>
      </c>
      <c r="G2655" s="97"/>
      <c r="H2655" s="124" t="s">
        <v>27504</v>
      </c>
      <c r="I2655" s="125">
        <v>544772.32999999996</v>
      </c>
      <c r="J2655" s="125">
        <v>0</v>
      </c>
      <c r="K2655" s="126">
        <v>544772.32999999996</v>
      </c>
      <c r="L2655" s="100" t="s">
        <v>1324</v>
      </c>
    </row>
    <row r="2656" spans="1:12" ht="56.25" customHeight="1">
      <c r="A2656" s="97">
        <v>25</v>
      </c>
      <c r="B2656" s="122" t="s">
        <v>9349</v>
      </c>
      <c r="C2656" s="123">
        <v>42706</v>
      </c>
      <c r="D2656" s="97" t="s">
        <v>27505</v>
      </c>
      <c r="E2656" s="97" t="s">
        <v>1313</v>
      </c>
      <c r="F2656" s="97">
        <v>11889670</v>
      </c>
      <c r="G2656" s="97"/>
      <c r="H2656" s="124" t="s">
        <v>27506</v>
      </c>
      <c r="I2656" s="125">
        <v>869380.34</v>
      </c>
      <c r="J2656" s="125">
        <v>0</v>
      </c>
      <c r="K2656" s="126">
        <v>869380.34</v>
      </c>
      <c r="L2656" s="100" t="s">
        <v>1324</v>
      </c>
    </row>
    <row r="2657" spans="1:12" ht="56.25" customHeight="1">
      <c r="A2657" s="97">
        <v>25</v>
      </c>
      <c r="B2657" s="122" t="s">
        <v>9349</v>
      </c>
      <c r="C2657" s="123">
        <v>42706</v>
      </c>
      <c r="D2657" s="97" t="s">
        <v>27507</v>
      </c>
      <c r="E2657" s="97" t="s">
        <v>1313</v>
      </c>
      <c r="F2657" s="97">
        <v>11889677</v>
      </c>
      <c r="G2657" s="97"/>
      <c r="H2657" s="124" t="s">
        <v>27508</v>
      </c>
      <c r="I2657" s="125">
        <v>1301163.67</v>
      </c>
      <c r="J2657" s="125">
        <v>0</v>
      </c>
      <c r="K2657" s="126">
        <v>1301163.67</v>
      </c>
      <c r="L2657" s="100" t="s">
        <v>1324</v>
      </c>
    </row>
    <row r="2658" spans="1:12" ht="56.25" customHeight="1">
      <c r="A2658" s="97">
        <v>25</v>
      </c>
      <c r="B2658" s="122" t="s">
        <v>9349</v>
      </c>
      <c r="C2658" s="123">
        <v>42706</v>
      </c>
      <c r="D2658" s="97" t="s">
        <v>27509</v>
      </c>
      <c r="E2658" s="97" t="s">
        <v>1313</v>
      </c>
      <c r="F2658" s="97">
        <v>11889701</v>
      </c>
      <c r="G2658" s="97"/>
      <c r="H2658" s="124" t="s">
        <v>27510</v>
      </c>
      <c r="I2658" s="125">
        <v>418158.46</v>
      </c>
      <c r="J2658" s="125">
        <v>0</v>
      </c>
      <c r="K2658" s="126">
        <v>418158.46</v>
      </c>
      <c r="L2658" s="100" t="s">
        <v>1324</v>
      </c>
    </row>
    <row r="2659" spans="1:12" ht="56.25" customHeight="1">
      <c r="A2659" s="97">
        <v>25</v>
      </c>
      <c r="B2659" s="122" t="s">
        <v>9349</v>
      </c>
      <c r="C2659" s="123">
        <v>42709</v>
      </c>
      <c r="D2659" s="97" t="s">
        <v>27601</v>
      </c>
      <c r="E2659" s="97" t="s">
        <v>1313</v>
      </c>
      <c r="F2659" s="97">
        <v>11889713</v>
      </c>
      <c r="G2659" s="97"/>
      <c r="H2659" s="124" t="s">
        <v>27602</v>
      </c>
      <c r="I2659" s="125">
        <v>139479.09</v>
      </c>
      <c r="J2659" s="125">
        <v>0</v>
      </c>
      <c r="K2659" s="126">
        <v>139479.09</v>
      </c>
      <c r="L2659" s="100" t="s">
        <v>1324</v>
      </c>
    </row>
    <row r="2660" spans="1:12" ht="56.25" customHeight="1">
      <c r="A2660" s="97">
        <v>25</v>
      </c>
      <c r="B2660" s="122" t="s">
        <v>9349</v>
      </c>
      <c r="C2660" s="123">
        <v>42709</v>
      </c>
      <c r="D2660" s="97" t="s">
        <v>27603</v>
      </c>
      <c r="E2660" s="97" t="s">
        <v>1313</v>
      </c>
      <c r="F2660" s="97">
        <v>11889735</v>
      </c>
      <c r="G2660" s="97"/>
      <c r="H2660" s="124" t="s">
        <v>27604</v>
      </c>
      <c r="I2660" s="125">
        <v>133454.34</v>
      </c>
      <c r="J2660" s="125">
        <v>0</v>
      </c>
      <c r="K2660" s="126">
        <v>133454.34</v>
      </c>
      <c r="L2660" s="100" t="s">
        <v>1324</v>
      </c>
    </row>
    <row r="2661" spans="1:12" ht="56.25" customHeight="1">
      <c r="A2661" s="97">
        <v>25</v>
      </c>
      <c r="B2661" s="122" t="s">
        <v>9349</v>
      </c>
      <c r="C2661" s="123">
        <v>42709</v>
      </c>
      <c r="D2661" s="97" t="s">
        <v>27605</v>
      </c>
      <c r="E2661" s="97" t="s">
        <v>1313</v>
      </c>
      <c r="F2661" s="97">
        <v>11889736</v>
      </c>
      <c r="G2661" s="97"/>
      <c r="H2661" s="124" t="s">
        <v>27606</v>
      </c>
      <c r="I2661" s="125">
        <v>133872.34</v>
      </c>
      <c r="J2661" s="125">
        <v>0</v>
      </c>
      <c r="K2661" s="126">
        <v>133872.34</v>
      </c>
      <c r="L2661" s="100" t="s">
        <v>1324</v>
      </c>
    </row>
    <row r="2662" spans="1:12" ht="56.25" customHeight="1">
      <c r="A2662" s="97">
        <v>25</v>
      </c>
      <c r="B2662" s="122" t="s">
        <v>4666</v>
      </c>
      <c r="C2662" s="123">
        <v>42709</v>
      </c>
      <c r="D2662" s="97" t="s">
        <v>23499</v>
      </c>
      <c r="E2662" s="97" t="s">
        <v>3</v>
      </c>
      <c r="F2662" s="97">
        <v>1447102</v>
      </c>
      <c r="G2662" s="97"/>
      <c r="H2662" s="124" t="s">
        <v>23500</v>
      </c>
      <c r="I2662" s="125">
        <v>0</v>
      </c>
      <c r="J2662" s="125">
        <v>5000</v>
      </c>
      <c r="K2662" s="126">
        <v>5000</v>
      </c>
      <c r="L2662" s="100" t="s">
        <v>1324</v>
      </c>
    </row>
    <row r="2663" spans="1:12" ht="56.25" customHeight="1">
      <c r="A2663" s="97">
        <v>25</v>
      </c>
      <c r="B2663" s="122" t="s">
        <v>9349</v>
      </c>
      <c r="C2663" s="123">
        <v>42710</v>
      </c>
      <c r="D2663" s="97" t="s">
        <v>27707</v>
      </c>
      <c r="E2663" s="97" t="s">
        <v>1313</v>
      </c>
      <c r="F2663" s="97">
        <v>11908817</v>
      </c>
      <c r="G2663" s="97"/>
      <c r="H2663" s="124" t="s">
        <v>27708</v>
      </c>
      <c r="I2663" s="125">
        <v>207699.88</v>
      </c>
      <c r="J2663" s="125">
        <v>0</v>
      </c>
      <c r="K2663" s="126">
        <v>207699.88</v>
      </c>
      <c r="L2663" s="100" t="s">
        <v>1324</v>
      </c>
    </row>
    <row r="2664" spans="1:12" ht="56.25" customHeight="1">
      <c r="A2664" s="97">
        <v>25</v>
      </c>
      <c r="B2664" s="122" t="s">
        <v>9349</v>
      </c>
      <c r="C2664" s="123">
        <v>42710</v>
      </c>
      <c r="D2664" s="97" t="s">
        <v>27709</v>
      </c>
      <c r="E2664" s="97" t="s">
        <v>1313</v>
      </c>
      <c r="F2664" s="97">
        <v>11908883</v>
      </c>
      <c r="G2664" s="97"/>
      <c r="H2664" s="124" t="s">
        <v>27710</v>
      </c>
      <c r="I2664" s="125">
        <v>915643.63</v>
      </c>
      <c r="J2664" s="125">
        <v>0</v>
      </c>
      <c r="K2664" s="126">
        <v>915643.63</v>
      </c>
      <c r="L2664" s="100" t="s">
        <v>1324</v>
      </c>
    </row>
    <row r="2665" spans="1:12" ht="56.25" customHeight="1">
      <c r="A2665" s="97">
        <v>25</v>
      </c>
      <c r="B2665" s="122" t="s">
        <v>9349</v>
      </c>
      <c r="C2665" s="123">
        <v>42710</v>
      </c>
      <c r="D2665" s="97" t="s">
        <v>27711</v>
      </c>
      <c r="E2665" s="97" t="s">
        <v>1313</v>
      </c>
      <c r="F2665" s="97">
        <v>11908909</v>
      </c>
      <c r="G2665" s="97"/>
      <c r="H2665" s="124" t="s">
        <v>27712</v>
      </c>
      <c r="I2665" s="125">
        <v>55054.87</v>
      </c>
      <c r="J2665" s="125">
        <v>0</v>
      </c>
      <c r="K2665" s="126">
        <v>55054.87</v>
      </c>
      <c r="L2665" s="100" t="s">
        <v>1324</v>
      </c>
    </row>
    <row r="2666" spans="1:12" ht="56.25" customHeight="1">
      <c r="A2666" s="97">
        <v>25</v>
      </c>
      <c r="B2666" s="122" t="s">
        <v>9349</v>
      </c>
      <c r="C2666" s="123">
        <v>42710</v>
      </c>
      <c r="D2666" s="97" t="s">
        <v>27713</v>
      </c>
      <c r="E2666" s="97" t="s">
        <v>1313</v>
      </c>
      <c r="F2666" s="97">
        <v>11908913</v>
      </c>
      <c r="G2666" s="97"/>
      <c r="H2666" s="124" t="s">
        <v>27714</v>
      </c>
      <c r="I2666" s="125">
        <v>377978.68</v>
      </c>
      <c r="J2666" s="125">
        <v>0</v>
      </c>
      <c r="K2666" s="126">
        <v>377978.68</v>
      </c>
      <c r="L2666" s="100" t="s">
        <v>1324</v>
      </c>
    </row>
    <row r="2667" spans="1:12" ht="56.25" customHeight="1">
      <c r="A2667" s="97">
        <v>25</v>
      </c>
      <c r="B2667" s="122" t="s">
        <v>9349</v>
      </c>
      <c r="C2667" s="123">
        <v>42710</v>
      </c>
      <c r="D2667" s="97" t="s">
        <v>27715</v>
      </c>
      <c r="E2667" s="97" t="s">
        <v>1313</v>
      </c>
      <c r="F2667" s="97">
        <v>11908966</v>
      </c>
      <c r="G2667" s="97"/>
      <c r="H2667" s="124" t="s">
        <v>27716</v>
      </c>
      <c r="I2667" s="125">
        <v>2182645.2599999998</v>
      </c>
      <c r="J2667" s="125">
        <v>0</v>
      </c>
      <c r="K2667" s="126">
        <v>2182645.2599999998</v>
      </c>
      <c r="L2667" s="100" t="s">
        <v>1324</v>
      </c>
    </row>
    <row r="2668" spans="1:12" ht="56.25" customHeight="1">
      <c r="A2668" s="97">
        <v>25</v>
      </c>
      <c r="B2668" s="122" t="s">
        <v>9349</v>
      </c>
      <c r="C2668" s="123">
        <v>42710</v>
      </c>
      <c r="D2668" s="97" t="s">
        <v>27717</v>
      </c>
      <c r="E2668" s="97" t="s">
        <v>1313</v>
      </c>
      <c r="F2668" s="97">
        <v>11908967</v>
      </c>
      <c r="G2668" s="97"/>
      <c r="H2668" s="124" t="s">
        <v>27718</v>
      </c>
      <c r="I2668" s="125">
        <v>1552613.54</v>
      </c>
      <c r="J2668" s="125">
        <v>0</v>
      </c>
      <c r="K2668" s="126">
        <v>1552613.54</v>
      </c>
      <c r="L2668" s="100" t="s">
        <v>1324</v>
      </c>
    </row>
    <row r="2669" spans="1:12" ht="56.25" customHeight="1">
      <c r="A2669" s="97">
        <v>25</v>
      </c>
      <c r="B2669" s="122" t="s">
        <v>9349</v>
      </c>
      <c r="C2669" s="123">
        <v>42710</v>
      </c>
      <c r="D2669" s="97" t="s">
        <v>27719</v>
      </c>
      <c r="E2669" s="97" t="s">
        <v>1313</v>
      </c>
      <c r="F2669" s="97">
        <v>11908971</v>
      </c>
      <c r="G2669" s="97"/>
      <c r="H2669" s="124" t="s">
        <v>27720</v>
      </c>
      <c r="I2669" s="125">
        <v>1994616.97</v>
      </c>
      <c r="J2669" s="125">
        <v>0</v>
      </c>
      <c r="K2669" s="126">
        <v>1994616.97</v>
      </c>
      <c r="L2669" s="100" t="s">
        <v>1324</v>
      </c>
    </row>
    <row r="2670" spans="1:12" ht="56.25" customHeight="1">
      <c r="A2670" s="97">
        <v>25</v>
      </c>
      <c r="B2670" s="122" t="s">
        <v>9349</v>
      </c>
      <c r="C2670" s="123">
        <v>42710</v>
      </c>
      <c r="D2670" s="97" t="s">
        <v>27721</v>
      </c>
      <c r="E2670" s="97" t="s">
        <v>1313</v>
      </c>
      <c r="F2670" s="97">
        <v>11908970</v>
      </c>
      <c r="G2670" s="97"/>
      <c r="H2670" s="124" t="s">
        <v>27722</v>
      </c>
      <c r="I2670" s="125">
        <v>560313.41</v>
      </c>
      <c r="J2670" s="125">
        <v>0</v>
      </c>
      <c r="K2670" s="126">
        <v>560313.41</v>
      </c>
      <c r="L2670" s="100" t="s">
        <v>1324</v>
      </c>
    </row>
    <row r="2671" spans="1:12" ht="56.25" customHeight="1">
      <c r="A2671" s="97">
        <v>25</v>
      </c>
      <c r="B2671" s="122" t="s">
        <v>9349</v>
      </c>
      <c r="C2671" s="123">
        <v>42710</v>
      </c>
      <c r="D2671" s="97" t="s">
        <v>27723</v>
      </c>
      <c r="E2671" s="97" t="s">
        <v>1313</v>
      </c>
      <c r="F2671" s="97">
        <v>11905747</v>
      </c>
      <c r="G2671" s="97"/>
      <c r="H2671" s="124" t="s">
        <v>27724</v>
      </c>
      <c r="I2671" s="125">
        <v>2096267.04</v>
      </c>
      <c r="J2671" s="125">
        <v>0</v>
      </c>
      <c r="K2671" s="126">
        <v>2096267.04</v>
      </c>
      <c r="L2671" s="100" t="s">
        <v>1324</v>
      </c>
    </row>
    <row r="2672" spans="1:12" ht="56.25" customHeight="1">
      <c r="A2672" s="97">
        <v>25</v>
      </c>
      <c r="B2672" s="122" t="s">
        <v>9349</v>
      </c>
      <c r="C2672" s="123">
        <v>42710</v>
      </c>
      <c r="D2672" s="97" t="s">
        <v>27725</v>
      </c>
      <c r="E2672" s="97" t="s">
        <v>1313</v>
      </c>
      <c r="F2672" s="97">
        <v>11905889</v>
      </c>
      <c r="G2672" s="97"/>
      <c r="H2672" s="124" t="s">
        <v>27726</v>
      </c>
      <c r="I2672" s="125">
        <v>892570.95000000007</v>
      </c>
      <c r="J2672" s="125">
        <v>0</v>
      </c>
      <c r="K2672" s="126">
        <v>892570.95000000007</v>
      </c>
      <c r="L2672" s="100" t="s">
        <v>1324</v>
      </c>
    </row>
    <row r="2673" spans="1:12" ht="56.25" customHeight="1">
      <c r="A2673" s="97">
        <v>25</v>
      </c>
      <c r="B2673" s="122" t="s">
        <v>9349</v>
      </c>
      <c r="C2673" s="123">
        <v>42710</v>
      </c>
      <c r="D2673" s="97" t="s">
        <v>27727</v>
      </c>
      <c r="E2673" s="97" t="s">
        <v>1313</v>
      </c>
      <c r="F2673" s="97">
        <v>11908684</v>
      </c>
      <c r="G2673" s="97"/>
      <c r="H2673" s="124" t="s">
        <v>27728</v>
      </c>
      <c r="I2673" s="125">
        <v>328218.81</v>
      </c>
      <c r="J2673" s="125">
        <v>0</v>
      </c>
      <c r="K2673" s="126">
        <v>328218.81</v>
      </c>
      <c r="L2673" s="100" t="s">
        <v>1324</v>
      </c>
    </row>
    <row r="2674" spans="1:12" ht="56.25" customHeight="1">
      <c r="A2674" s="97">
        <v>25</v>
      </c>
      <c r="B2674" s="122" t="s">
        <v>9349</v>
      </c>
      <c r="C2674" s="123">
        <v>42710</v>
      </c>
      <c r="D2674" s="97" t="s">
        <v>27729</v>
      </c>
      <c r="E2674" s="97" t="s">
        <v>1313</v>
      </c>
      <c r="F2674" s="97">
        <v>11908910</v>
      </c>
      <c r="G2674" s="97"/>
      <c r="H2674" s="124" t="s">
        <v>27730</v>
      </c>
      <c r="I2674" s="125">
        <v>39927.5</v>
      </c>
      <c r="J2674" s="125">
        <v>0</v>
      </c>
      <c r="K2674" s="126">
        <v>39927.5</v>
      </c>
      <c r="L2674" s="100" t="s">
        <v>1324</v>
      </c>
    </row>
    <row r="2675" spans="1:12" ht="56.25" customHeight="1">
      <c r="A2675" s="97">
        <v>25</v>
      </c>
      <c r="B2675" s="122" t="s">
        <v>9349</v>
      </c>
      <c r="C2675" s="123">
        <v>42710</v>
      </c>
      <c r="D2675" s="97" t="s">
        <v>27731</v>
      </c>
      <c r="E2675" s="97" t="s">
        <v>1313</v>
      </c>
      <c r="F2675" s="97">
        <v>11908912</v>
      </c>
      <c r="G2675" s="97"/>
      <c r="H2675" s="124" t="s">
        <v>9573</v>
      </c>
      <c r="I2675" s="125">
        <v>16447.48</v>
      </c>
      <c r="J2675" s="125">
        <v>0</v>
      </c>
      <c r="K2675" s="126">
        <v>16447.48</v>
      </c>
      <c r="L2675" s="100" t="s">
        <v>1324</v>
      </c>
    </row>
    <row r="2676" spans="1:12" ht="56.25" customHeight="1">
      <c r="A2676" s="97">
        <v>25</v>
      </c>
      <c r="B2676" s="122" t="s">
        <v>9349</v>
      </c>
      <c r="C2676" s="123">
        <v>42710</v>
      </c>
      <c r="D2676" s="97" t="s">
        <v>27732</v>
      </c>
      <c r="E2676" s="97" t="s">
        <v>1313</v>
      </c>
      <c r="F2676" s="97">
        <v>11908914</v>
      </c>
      <c r="G2676" s="97"/>
      <c r="H2676" s="124" t="s">
        <v>27733</v>
      </c>
      <c r="I2676" s="125">
        <v>1176818.1299999999</v>
      </c>
      <c r="J2676" s="125">
        <v>0</v>
      </c>
      <c r="K2676" s="126">
        <v>1176818.1299999999</v>
      </c>
      <c r="L2676" s="100" t="s">
        <v>1324</v>
      </c>
    </row>
    <row r="2677" spans="1:12" ht="56.25" customHeight="1">
      <c r="A2677" s="97">
        <v>25</v>
      </c>
      <c r="B2677" s="122" t="s">
        <v>9349</v>
      </c>
      <c r="C2677" s="123">
        <v>42710</v>
      </c>
      <c r="D2677" s="97" t="s">
        <v>27661</v>
      </c>
      <c r="E2677" s="97" t="s">
        <v>6</v>
      </c>
      <c r="F2677" s="97">
        <v>774589</v>
      </c>
      <c r="G2677" s="97"/>
      <c r="H2677" s="124" t="s">
        <v>27662</v>
      </c>
      <c r="I2677" s="125">
        <v>0</v>
      </c>
      <c r="J2677" s="125">
        <v>319154.34000000003</v>
      </c>
      <c r="K2677" s="126">
        <v>319154.34000000003</v>
      </c>
      <c r="L2677" s="100" t="s">
        <v>1324</v>
      </c>
    </row>
    <row r="2678" spans="1:12" ht="56.25" customHeight="1">
      <c r="A2678" s="97">
        <v>25</v>
      </c>
      <c r="B2678" s="122" t="s">
        <v>9349</v>
      </c>
      <c r="C2678" s="123">
        <v>42711</v>
      </c>
      <c r="D2678" s="97" t="s">
        <v>27756</v>
      </c>
      <c r="E2678" s="97" t="s">
        <v>1313</v>
      </c>
      <c r="F2678" s="97">
        <v>11920570</v>
      </c>
      <c r="G2678" s="97"/>
      <c r="H2678" s="124" t="s">
        <v>27757</v>
      </c>
      <c r="I2678" s="125">
        <v>532507.9</v>
      </c>
      <c r="J2678" s="125">
        <v>0</v>
      </c>
      <c r="K2678" s="126">
        <v>532507.9</v>
      </c>
      <c r="L2678" s="100" t="s">
        <v>1324</v>
      </c>
    </row>
    <row r="2679" spans="1:12" ht="56.25" customHeight="1">
      <c r="A2679" s="97">
        <v>25</v>
      </c>
      <c r="B2679" s="122" t="s">
        <v>9349</v>
      </c>
      <c r="C2679" s="123">
        <v>42711</v>
      </c>
      <c r="D2679" s="97" t="s">
        <v>27758</v>
      </c>
      <c r="E2679" s="97" t="s">
        <v>1313</v>
      </c>
      <c r="F2679" s="97">
        <v>11920538</v>
      </c>
      <c r="G2679" s="97"/>
      <c r="H2679" s="124" t="s">
        <v>27759</v>
      </c>
      <c r="I2679" s="125">
        <v>381612.34</v>
      </c>
      <c r="J2679" s="125">
        <v>0</v>
      </c>
      <c r="K2679" s="126">
        <v>381612.34</v>
      </c>
      <c r="L2679" s="100" t="s">
        <v>1324</v>
      </c>
    </row>
    <row r="2680" spans="1:12" ht="56.25" customHeight="1">
      <c r="A2680" s="97">
        <v>25</v>
      </c>
      <c r="B2680" s="122" t="s">
        <v>9349</v>
      </c>
      <c r="C2680" s="123">
        <v>42711</v>
      </c>
      <c r="D2680" s="97" t="s">
        <v>27760</v>
      </c>
      <c r="E2680" s="97" t="s">
        <v>1313</v>
      </c>
      <c r="F2680" s="97">
        <v>11920552</v>
      </c>
      <c r="G2680" s="97"/>
      <c r="H2680" s="124" t="s">
        <v>27761</v>
      </c>
      <c r="I2680" s="125">
        <v>386915</v>
      </c>
      <c r="J2680" s="125">
        <v>0</v>
      </c>
      <c r="K2680" s="126">
        <v>386915</v>
      </c>
      <c r="L2680" s="100" t="s">
        <v>1324</v>
      </c>
    </row>
    <row r="2681" spans="1:12" ht="56.25" customHeight="1">
      <c r="A2681" s="97">
        <v>25</v>
      </c>
      <c r="B2681" s="122" t="s">
        <v>9349</v>
      </c>
      <c r="C2681" s="123">
        <v>42711</v>
      </c>
      <c r="D2681" s="97" t="s">
        <v>27762</v>
      </c>
      <c r="E2681" s="97" t="s">
        <v>1313</v>
      </c>
      <c r="F2681" s="97">
        <v>11920550</v>
      </c>
      <c r="G2681" s="97"/>
      <c r="H2681" s="124" t="s">
        <v>27763</v>
      </c>
      <c r="I2681" s="125">
        <v>39634.17</v>
      </c>
      <c r="J2681" s="125">
        <v>0</v>
      </c>
      <c r="K2681" s="126">
        <v>39634.17</v>
      </c>
      <c r="L2681" s="100" t="s">
        <v>1324</v>
      </c>
    </row>
    <row r="2682" spans="1:12" ht="56.25" customHeight="1">
      <c r="A2682" s="97">
        <v>25</v>
      </c>
      <c r="B2682" s="122" t="s">
        <v>9349</v>
      </c>
      <c r="C2682" s="123">
        <v>42712</v>
      </c>
      <c r="D2682" s="97" t="s">
        <v>27837</v>
      </c>
      <c r="E2682" s="97" t="s">
        <v>1313</v>
      </c>
      <c r="F2682" s="97">
        <v>11949218</v>
      </c>
      <c r="G2682" s="97"/>
      <c r="H2682" s="124" t="s">
        <v>27838</v>
      </c>
      <c r="I2682" s="125">
        <v>1182188.21</v>
      </c>
      <c r="J2682" s="125">
        <v>0</v>
      </c>
      <c r="K2682" s="126">
        <v>1182188.21</v>
      </c>
      <c r="L2682" s="100" t="s">
        <v>1324</v>
      </c>
    </row>
    <row r="2683" spans="1:12" ht="56.25" customHeight="1">
      <c r="A2683" s="97">
        <v>25</v>
      </c>
      <c r="B2683" s="122" t="s">
        <v>9349</v>
      </c>
      <c r="C2683" s="123">
        <v>42712</v>
      </c>
      <c r="D2683" s="97" t="s">
        <v>27835</v>
      </c>
      <c r="E2683" s="97" t="s">
        <v>1313</v>
      </c>
      <c r="F2683" s="97">
        <v>11937481</v>
      </c>
      <c r="G2683" s="97"/>
      <c r="H2683" s="124" t="s">
        <v>27836</v>
      </c>
      <c r="I2683" s="125">
        <v>190267.01</v>
      </c>
      <c r="J2683" s="125">
        <v>0</v>
      </c>
      <c r="K2683" s="126">
        <v>190267.01</v>
      </c>
      <c r="L2683" s="100" t="s">
        <v>1324</v>
      </c>
    </row>
    <row r="2684" spans="1:12" ht="56.25" customHeight="1">
      <c r="A2684" s="97">
        <v>25</v>
      </c>
      <c r="B2684" s="122" t="s">
        <v>9349</v>
      </c>
      <c r="C2684" s="123">
        <v>42712</v>
      </c>
      <c r="D2684" s="97" t="s">
        <v>27833</v>
      </c>
      <c r="E2684" s="97" t="s">
        <v>1313</v>
      </c>
      <c r="F2684" s="97">
        <v>11937480</v>
      </c>
      <c r="G2684" s="97"/>
      <c r="H2684" s="124" t="s">
        <v>27834</v>
      </c>
      <c r="I2684" s="125">
        <v>1353850.29</v>
      </c>
      <c r="J2684" s="125">
        <v>0</v>
      </c>
      <c r="K2684" s="126">
        <v>1353850.29</v>
      </c>
      <c r="L2684" s="100" t="s">
        <v>1324</v>
      </c>
    </row>
    <row r="2685" spans="1:12" ht="56.25" customHeight="1">
      <c r="A2685" s="97">
        <v>25</v>
      </c>
      <c r="B2685" s="122" t="s">
        <v>4666</v>
      </c>
      <c r="C2685" s="123">
        <v>42712</v>
      </c>
      <c r="D2685" s="97" t="s">
        <v>23902</v>
      </c>
      <c r="E2685" s="97" t="s">
        <v>3</v>
      </c>
      <c r="F2685" s="97">
        <v>1449306</v>
      </c>
      <c r="G2685" s="97"/>
      <c r="H2685" s="124" t="s">
        <v>23903</v>
      </c>
      <c r="I2685" s="125">
        <v>0</v>
      </c>
      <c r="J2685" s="125">
        <v>371</v>
      </c>
      <c r="K2685" s="126">
        <v>371</v>
      </c>
      <c r="L2685" s="100" t="s">
        <v>1324</v>
      </c>
    </row>
    <row r="2686" spans="1:12" ht="56.25" customHeight="1">
      <c r="A2686" s="97">
        <v>25</v>
      </c>
      <c r="B2686" s="122" t="s">
        <v>9349</v>
      </c>
      <c r="C2686" s="123">
        <v>42712</v>
      </c>
      <c r="D2686" s="97" t="s">
        <v>27780</v>
      </c>
      <c r="E2686" s="97" t="s">
        <v>6</v>
      </c>
      <c r="F2686" s="97">
        <v>775616</v>
      </c>
      <c r="G2686" s="97"/>
      <c r="H2686" s="124" t="s">
        <v>27781</v>
      </c>
      <c r="I2686" s="125">
        <v>0</v>
      </c>
      <c r="J2686" s="125">
        <v>338060.73</v>
      </c>
      <c r="K2686" s="126">
        <v>338060.73</v>
      </c>
      <c r="L2686" s="100" t="s">
        <v>1324</v>
      </c>
    </row>
    <row r="2687" spans="1:12" ht="56.25" customHeight="1">
      <c r="A2687" s="97">
        <v>25</v>
      </c>
      <c r="B2687" s="122" t="s">
        <v>9349</v>
      </c>
      <c r="C2687" s="123">
        <v>42713</v>
      </c>
      <c r="D2687" s="97" t="s">
        <v>27951</v>
      </c>
      <c r="E2687" s="97" t="s">
        <v>1313</v>
      </c>
      <c r="F2687" s="97">
        <v>11937479</v>
      </c>
      <c r="G2687" s="97"/>
      <c r="H2687" s="124" t="s">
        <v>27952</v>
      </c>
      <c r="I2687" s="125">
        <v>823031.08000000007</v>
      </c>
      <c r="J2687" s="125">
        <v>0</v>
      </c>
      <c r="K2687" s="126">
        <v>823031.08000000007</v>
      </c>
      <c r="L2687" s="100" t="s">
        <v>1324</v>
      </c>
    </row>
    <row r="2688" spans="1:12" ht="56.25" customHeight="1">
      <c r="A2688" s="97">
        <v>25</v>
      </c>
      <c r="B2688" s="122" t="s">
        <v>9349</v>
      </c>
      <c r="C2688" s="123">
        <v>42713</v>
      </c>
      <c r="D2688" s="97" t="s">
        <v>27949</v>
      </c>
      <c r="E2688" s="97" t="s">
        <v>1313</v>
      </c>
      <c r="F2688" s="97">
        <v>11937478</v>
      </c>
      <c r="G2688" s="97"/>
      <c r="H2688" s="124" t="s">
        <v>27950</v>
      </c>
      <c r="I2688" s="125">
        <v>1767144.79</v>
      </c>
      <c r="J2688" s="125">
        <v>0</v>
      </c>
      <c r="K2688" s="126">
        <v>1767144.79</v>
      </c>
      <c r="L2688" s="100" t="s">
        <v>1324</v>
      </c>
    </row>
    <row r="2689" spans="1:12" ht="56.25" customHeight="1">
      <c r="A2689" s="97">
        <v>25</v>
      </c>
      <c r="B2689" s="122" t="s">
        <v>9349</v>
      </c>
      <c r="C2689" s="123">
        <v>42713</v>
      </c>
      <c r="D2689" s="97" t="s">
        <v>27947</v>
      </c>
      <c r="E2689" s="97" t="s">
        <v>1313</v>
      </c>
      <c r="F2689" s="97">
        <v>11937477</v>
      </c>
      <c r="G2689" s="97"/>
      <c r="H2689" s="124" t="s">
        <v>27948</v>
      </c>
      <c r="I2689" s="125">
        <v>748175.31</v>
      </c>
      <c r="J2689" s="125">
        <v>0</v>
      </c>
      <c r="K2689" s="126">
        <v>748175.31</v>
      </c>
      <c r="L2689" s="100" t="s">
        <v>1324</v>
      </c>
    </row>
    <row r="2690" spans="1:12" ht="56.25" customHeight="1">
      <c r="A2690" s="97">
        <v>25</v>
      </c>
      <c r="B2690" s="122" t="s">
        <v>9349</v>
      </c>
      <c r="C2690" s="123">
        <v>42713</v>
      </c>
      <c r="D2690" s="97" t="s">
        <v>27945</v>
      </c>
      <c r="E2690" s="97" t="s">
        <v>1313</v>
      </c>
      <c r="F2690" s="97">
        <v>11937475</v>
      </c>
      <c r="G2690" s="97"/>
      <c r="H2690" s="124" t="s">
        <v>27946</v>
      </c>
      <c r="I2690" s="125">
        <v>1119406.0900000001</v>
      </c>
      <c r="J2690" s="125">
        <v>0</v>
      </c>
      <c r="K2690" s="126">
        <v>1119406.0900000001</v>
      </c>
      <c r="L2690" s="100" t="s">
        <v>1324</v>
      </c>
    </row>
    <row r="2691" spans="1:12" ht="56.25" customHeight="1">
      <c r="A2691" s="97">
        <v>25</v>
      </c>
      <c r="B2691" s="122" t="s">
        <v>9349</v>
      </c>
      <c r="C2691" s="123">
        <v>42713</v>
      </c>
      <c r="D2691" s="97" t="s">
        <v>27943</v>
      </c>
      <c r="E2691" s="97" t="s">
        <v>1313</v>
      </c>
      <c r="F2691" s="97">
        <v>11937474</v>
      </c>
      <c r="G2691" s="97"/>
      <c r="H2691" s="124" t="s">
        <v>27944</v>
      </c>
      <c r="I2691" s="125">
        <v>5773813.2000000002</v>
      </c>
      <c r="J2691" s="125">
        <v>0</v>
      </c>
      <c r="K2691" s="126">
        <v>5773813.2000000002</v>
      </c>
      <c r="L2691" s="100" t="s">
        <v>1324</v>
      </c>
    </row>
    <row r="2692" spans="1:12" ht="56.25" customHeight="1">
      <c r="A2692" s="97">
        <v>25</v>
      </c>
      <c r="B2692" s="122" t="s">
        <v>9349</v>
      </c>
      <c r="C2692" s="123">
        <v>42713</v>
      </c>
      <c r="D2692" s="97" t="s">
        <v>27887</v>
      </c>
      <c r="E2692" s="97" t="s">
        <v>1313</v>
      </c>
      <c r="F2692" s="97">
        <v>11937473</v>
      </c>
      <c r="G2692" s="97"/>
      <c r="H2692" s="124" t="s">
        <v>27888</v>
      </c>
      <c r="I2692" s="125">
        <v>1209549.83</v>
      </c>
      <c r="J2692" s="125">
        <v>0</v>
      </c>
      <c r="K2692" s="126">
        <v>1209549.83</v>
      </c>
      <c r="L2692" s="100" t="s">
        <v>1324</v>
      </c>
    </row>
    <row r="2693" spans="1:12" ht="56.25" customHeight="1">
      <c r="A2693" s="97">
        <v>25</v>
      </c>
      <c r="B2693" s="122" t="s">
        <v>9349</v>
      </c>
      <c r="C2693" s="123">
        <v>42713</v>
      </c>
      <c r="D2693" s="97" t="s">
        <v>27885</v>
      </c>
      <c r="E2693" s="97" t="s">
        <v>1313</v>
      </c>
      <c r="F2693" s="97">
        <v>11937472</v>
      </c>
      <c r="G2693" s="97"/>
      <c r="H2693" s="124" t="s">
        <v>27886</v>
      </c>
      <c r="I2693" s="125">
        <v>3761331.33</v>
      </c>
      <c r="J2693" s="125">
        <v>0</v>
      </c>
      <c r="K2693" s="126">
        <v>3761331.33</v>
      </c>
      <c r="L2693" s="100" t="s">
        <v>1324</v>
      </c>
    </row>
    <row r="2694" spans="1:12" ht="56.25" customHeight="1">
      <c r="A2694" s="97">
        <v>25</v>
      </c>
      <c r="B2694" s="122" t="s">
        <v>9349</v>
      </c>
      <c r="C2694" s="123">
        <v>42713</v>
      </c>
      <c r="D2694" s="97" t="s">
        <v>27883</v>
      </c>
      <c r="E2694" s="97" t="s">
        <v>1313</v>
      </c>
      <c r="F2694" s="97">
        <v>11937471</v>
      </c>
      <c r="G2694" s="97"/>
      <c r="H2694" s="124" t="s">
        <v>27884</v>
      </c>
      <c r="I2694" s="125">
        <v>145743.30000000002</v>
      </c>
      <c r="J2694" s="125">
        <v>0</v>
      </c>
      <c r="K2694" s="126">
        <v>145743.30000000002</v>
      </c>
      <c r="L2694" s="100" t="s">
        <v>1324</v>
      </c>
    </row>
    <row r="2695" spans="1:12" ht="56.25" customHeight="1">
      <c r="A2695" s="97">
        <v>25</v>
      </c>
      <c r="B2695" s="122" t="s">
        <v>9349</v>
      </c>
      <c r="C2695" s="123">
        <v>42713</v>
      </c>
      <c r="D2695" s="97" t="s">
        <v>27881</v>
      </c>
      <c r="E2695" s="97" t="s">
        <v>1313</v>
      </c>
      <c r="F2695" s="97">
        <v>11937470</v>
      </c>
      <c r="G2695" s="97"/>
      <c r="H2695" s="124" t="s">
        <v>27882</v>
      </c>
      <c r="I2695" s="125">
        <v>68505.759999999995</v>
      </c>
      <c r="J2695" s="125">
        <v>0</v>
      </c>
      <c r="K2695" s="126">
        <v>68505.759999999995</v>
      </c>
      <c r="L2695" s="100" t="s">
        <v>1324</v>
      </c>
    </row>
    <row r="2696" spans="1:12" ht="56.25" customHeight="1">
      <c r="A2696" s="97">
        <v>25</v>
      </c>
      <c r="B2696" s="122" t="s">
        <v>9349</v>
      </c>
      <c r="C2696" s="123">
        <v>42713</v>
      </c>
      <c r="D2696" s="97" t="s">
        <v>27879</v>
      </c>
      <c r="E2696" s="97" t="s">
        <v>1313</v>
      </c>
      <c r="F2696" s="97">
        <v>11937468</v>
      </c>
      <c r="G2696" s="97"/>
      <c r="H2696" s="124" t="s">
        <v>27880</v>
      </c>
      <c r="I2696" s="125">
        <v>211563.83000000002</v>
      </c>
      <c r="J2696" s="125">
        <v>0</v>
      </c>
      <c r="K2696" s="126">
        <v>211563.83000000002</v>
      </c>
      <c r="L2696" s="100" t="s">
        <v>1324</v>
      </c>
    </row>
    <row r="2697" spans="1:12" ht="56.25" customHeight="1">
      <c r="A2697" s="97">
        <v>25</v>
      </c>
      <c r="B2697" s="122" t="s">
        <v>9349</v>
      </c>
      <c r="C2697" s="123">
        <v>42713</v>
      </c>
      <c r="D2697" s="97" t="s">
        <v>27877</v>
      </c>
      <c r="E2697" s="97" t="s">
        <v>1313</v>
      </c>
      <c r="F2697" s="97">
        <v>11937466</v>
      </c>
      <c r="G2697" s="97"/>
      <c r="H2697" s="124" t="s">
        <v>27878</v>
      </c>
      <c r="I2697" s="125">
        <v>12787.01</v>
      </c>
      <c r="J2697" s="125">
        <v>0</v>
      </c>
      <c r="K2697" s="126">
        <v>12787.01</v>
      </c>
      <c r="L2697" s="100" t="s">
        <v>1324</v>
      </c>
    </row>
    <row r="2698" spans="1:12" ht="56.25" customHeight="1">
      <c r="A2698" s="97">
        <v>25</v>
      </c>
      <c r="B2698" s="122" t="s">
        <v>9349</v>
      </c>
      <c r="C2698" s="123">
        <v>42713</v>
      </c>
      <c r="D2698" s="97" t="s">
        <v>27875</v>
      </c>
      <c r="E2698" s="97" t="s">
        <v>1313</v>
      </c>
      <c r="F2698" s="97">
        <v>11937464</v>
      </c>
      <c r="G2698" s="97"/>
      <c r="H2698" s="124" t="s">
        <v>27876</v>
      </c>
      <c r="I2698" s="125">
        <v>523055.10000000003</v>
      </c>
      <c r="J2698" s="125">
        <v>0</v>
      </c>
      <c r="K2698" s="126">
        <v>523055.10000000003</v>
      </c>
      <c r="L2698" s="100" t="s">
        <v>1324</v>
      </c>
    </row>
    <row r="2699" spans="1:12" ht="56.25" customHeight="1">
      <c r="A2699" s="97">
        <v>25</v>
      </c>
      <c r="B2699" s="122" t="s">
        <v>9349</v>
      </c>
      <c r="C2699" s="123">
        <v>42713</v>
      </c>
      <c r="D2699" s="97" t="s">
        <v>27873</v>
      </c>
      <c r="E2699" s="97" t="s">
        <v>1313</v>
      </c>
      <c r="F2699" s="97">
        <v>11937462</v>
      </c>
      <c r="G2699" s="97"/>
      <c r="H2699" s="124" t="s">
        <v>27874</v>
      </c>
      <c r="I2699" s="125">
        <v>192405.89</v>
      </c>
      <c r="J2699" s="125">
        <v>0</v>
      </c>
      <c r="K2699" s="126">
        <v>192405.89</v>
      </c>
      <c r="L2699" s="100" t="s">
        <v>1324</v>
      </c>
    </row>
    <row r="2700" spans="1:12" ht="56.25" customHeight="1">
      <c r="A2700" s="97">
        <v>25</v>
      </c>
      <c r="B2700" s="122" t="s">
        <v>9349</v>
      </c>
      <c r="C2700" s="123">
        <v>42713</v>
      </c>
      <c r="D2700" s="97" t="s">
        <v>27871</v>
      </c>
      <c r="E2700" s="97" t="s">
        <v>1313</v>
      </c>
      <c r="F2700" s="97">
        <v>11937448</v>
      </c>
      <c r="G2700" s="97"/>
      <c r="H2700" s="124" t="s">
        <v>27872</v>
      </c>
      <c r="I2700" s="125">
        <v>444824.15</v>
      </c>
      <c r="J2700" s="125">
        <v>0</v>
      </c>
      <c r="K2700" s="126">
        <v>444824.15</v>
      </c>
      <c r="L2700" s="100" t="s">
        <v>1324</v>
      </c>
    </row>
    <row r="2701" spans="1:12" ht="56.25" customHeight="1">
      <c r="A2701" s="97">
        <v>25</v>
      </c>
      <c r="B2701" s="122" t="s">
        <v>9349</v>
      </c>
      <c r="C2701" s="123">
        <v>42713</v>
      </c>
      <c r="D2701" s="97" t="s">
        <v>27869</v>
      </c>
      <c r="E2701" s="97" t="s">
        <v>1313</v>
      </c>
      <c r="F2701" s="97">
        <v>11937446</v>
      </c>
      <c r="G2701" s="97"/>
      <c r="H2701" s="124" t="s">
        <v>27870</v>
      </c>
      <c r="I2701" s="125">
        <v>12787.01</v>
      </c>
      <c r="J2701" s="125">
        <v>0</v>
      </c>
      <c r="K2701" s="126">
        <v>12787.01</v>
      </c>
      <c r="L2701" s="100" t="s">
        <v>1324</v>
      </c>
    </row>
    <row r="2702" spans="1:12" ht="56.25" customHeight="1">
      <c r="A2702" s="97">
        <v>25</v>
      </c>
      <c r="B2702" s="122" t="s">
        <v>9349</v>
      </c>
      <c r="C2702" s="123">
        <v>42713</v>
      </c>
      <c r="D2702" s="97" t="s">
        <v>27867</v>
      </c>
      <c r="E2702" s="97" t="s">
        <v>1313</v>
      </c>
      <c r="F2702" s="97">
        <v>11936519</v>
      </c>
      <c r="G2702" s="97"/>
      <c r="H2702" s="124" t="s">
        <v>27868</v>
      </c>
      <c r="I2702" s="125">
        <v>144626.47</v>
      </c>
      <c r="J2702" s="125">
        <v>0</v>
      </c>
      <c r="K2702" s="126">
        <v>144626.47</v>
      </c>
      <c r="L2702" s="100" t="s">
        <v>1324</v>
      </c>
    </row>
    <row r="2703" spans="1:12" ht="56.25" customHeight="1">
      <c r="A2703" s="97">
        <v>25</v>
      </c>
      <c r="B2703" s="122" t="s">
        <v>9349</v>
      </c>
      <c r="C2703" s="123">
        <v>42713</v>
      </c>
      <c r="D2703" s="97" t="s">
        <v>27865</v>
      </c>
      <c r="E2703" s="97" t="s">
        <v>1313</v>
      </c>
      <c r="F2703" s="97">
        <v>11936520</v>
      </c>
      <c r="G2703" s="97"/>
      <c r="H2703" s="124" t="s">
        <v>27866</v>
      </c>
      <c r="I2703" s="125">
        <v>583741.96</v>
      </c>
      <c r="J2703" s="125">
        <v>0</v>
      </c>
      <c r="K2703" s="126">
        <v>583741.96</v>
      </c>
      <c r="L2703" s="100" t="s">
        <v>1324</v>
      </c>
    </row>
    <row r="2704" spans="1:12" ht="56.25" customHeight="1">
      <c r="A2704" s="97">
        <v>25</v>
      </c>
      <c r="B2704" s="122" t="s">
        <v>9349</v>
      </c>
      <c r="C2704" s="123">
        <v>42713</v>
      </c>
      <c r="D2704" s="97" t="s">
        <v>27863</v>
      </c>
      <c r="E2704" s="97" t="s">
        <v>1313</v>
      </c>
      <c r="F2704" s="97">
        <v>11936524</v>
      </c>
      <c r="G2704" s="97"/>
      <c r="H2704" s="124" t="s">
        <v>27864</v>
      </c>
      <c r="I2704" s="125">
        <v>150037.48000000001</v>
      </c>
      <c r="J2704" s="125">
        <v>0</v>
      </c>
      <c r="K2704" s="126">
        <v>150037.48000000001</v>
      </c>
      <c r="L2704" s="100" t="s">
        <v>1324</v>
      </c>
    </row>
    <row r="2705" spans="1:12" ht="56.25" customHeight="1">
      <c r="A2705" s="97">
        <v>25</v>
      </c>
      <c r="B2705" s="122" t="s">
        <v>9349</v>
      </c>
      <c r="C2705" s="123">
        <v>42713</v>
      </c>
      <c r="D2705" s="97" t="s">
        <v>27861</v>
      </c>
      <c r="E2705" s="97" t="s">
        <v>1313</v>
      </c>
      <c r="F2705" s="97">
        <v>11936518</v>
      </c>
      <c r="G2705" s="97"/>
      <c r="H2705" s="124" t="s">
        <v>27862</v>
      </c>
      <c r="I2705" s="125">
        <v>362165.78</v>
      </c>
      <c r="J2705" s="125">
        <v>0</v>
      </c>
      <c r="K2705" s="126">
        <v>362165.78</v>
      </c>
      <c r="L2705" s="100" t="s">
        <v>1324</v>
      </c>
    </row>
    <row r="2706" spans="1:12" ht="56.25" customHeight="1">
      <c r="A2706" s="97">
        <v>25</v>
      </c>
      <c r="B2706" s="122" t="s">
        <v>9349</v>
      </c>
      <c r="C2706" s="123">
        <v>42713</v>
      </c>
      <c r="D2706" s="97" t="s">
        <v>27859</v>
      </c>
      <c r="E2706" s="97" t="s">
        <v>1313</v>
      </c>
      <c r="F2706" s="97">
        <v>11936516</v>
      </c>
      <c r="G2706" s="97"/>
      <c r="H2706" s="124" t="s">
        <v>27860</v>
      </c>
      <c r="I2706" s="125">
        <v>1288603.68</v>
      </c>
      <c r="J2706" s="125">
        <v>0</v>
      </c>
      <c r="K2706" s="126">
        <v>1288603.68</v>
      </c>
      <c r="L2706" s="100" t="s">
        <v>1324</v>
      </c>
    </row>
    <row r="2707" spans="1:12" ht="56.25" customHeight="1">
      <c r="A2707" s="97">
        <v>25</v>
      </c>
      <c r="B2707" s="122" t="s">
        <v>9349</v>
      </c>
      <c r="C2707" s="123">
        <v>42713</v>
      </c>
      <c r="D2707" s="97" t="s">
        <v>27857</v>
      </c>
      <c r="E2707" s="97" t="s">
        <v>1313</v>
      </c>
      <c r="F2707" s="97">
        <v>11936517</v>
      </c>
      <c r="G2707" s="97"/>
      <c r="H2707" s="124" t="s">
        <v>27858</v>
      </c>
      <c r="I2707" s="125">
        <v>180887.05000000002</v>
      </c>
      <c r="J2707" s="125">
        <v>0</v>
      </c>
      <c r="K2707" s="126">
        <v>180887.05000000002</v>
      </c>
      <c r="L2707" s="100" t="s">
        <v>1324</v>
      </c>
    </row>
    <row r="2708" spans="1:12" ht="56.25" customHeight="1">
      <c r="A2708" s="97">
        <v>25</v>
      </c>
      <c r="B2708" s="122" t="s">
        <v>9349</v>
      </c>
      <c r="C2708" s="123">
        <v>42713</v>
      </c>
      <c r="D2708" s="97" t="s">
        <v>27855</v>
      </c>
      <c r="E2708" s="97" t="s">
        <v>1313</v>
      </c>
      <c r="F2708" s="97">
        <v>11936525</v>
      </c>
      <c r="G2708" s="97"/>
      <c r="H2708" s="124" t="s">
        <v>27856</v>
      </c>
      <c r="I2708" s="125">
        <v>218543.4</v>
      </c>
      <c r="J2708" s="125">
        <v>0</v>
      </c>
      <c r="K2708" s="126">
        <v>218543.4</v>
      </c>
      <c r="L2708" s="100" t="s">
        <v>1324</v>
      </c>
    </row>
    <row r="2709" spans="1:12" ht="56.25" customHeight="1">
      <c r="A2709" s="97">
        <v>25</v>
      </c>
      <c r="B2709" s="122" t="s">
        <v>9349</v>
      </c>
      <c r="C2709" s="123">
        <v>42713</v>
      </c>
      <c r="D2709" s="97" t="s">
        <v>27919</v>
      </c>
      <c r="E2709" s="97" t="s">
        <v>1313</v>
      </c>
      <c r="F2709" s="97">
        <v>11936608</v>
      </c>
      <c r="G2709" s="97"/>
      <c r="H2709" s="124" t="s">
        <v>27920</v>
      </c>
      <c r="I2709" s="125">
        <v>704072.19000000006</v>
      </c>
      <c r="J2709" s="125">
        <v>0</v>
      </c>
      <c r="K2709" s="126">
        <v>704072.19000000006</v>
      </c>
      <c r="L2709" s="100" t="s">
        <v>1324</v>
      </c>
    </row>
    <row r="2710" spans="1:12" ht="56.25" customHeight="1">
      <c r="A2710" s="97">
        <v>25</v>
      </c>
      <c r="B2710" s="122" t="s">
        <v>9349</v>
      </c>
      <c r="C2710" s="123">
        <v>42713</v>
      </c>
      <c r="D2710" s="97" t="s">
        <v>27917</v>
      </c>
      <c r="E2710" s="97" t="s">
        <v>1313</v>
      </c>
      <c r="F2710" s="97">
        <v>11936609</v>
      </c>
      <c r="G2710" s="97"/>
      <c r="H2710" s="124" t="s">
        <v>27918</v>
      </c>
      <c r="I2710" s="125">
        <v>737123.81</v>
      </c>
      <c r="J2710" s="125">
        <v>0</v>
      </c>
      <c r="K2710" s="126">
        <v>737123.81</v>
      </c>
      <c r="L2710" s="100" t="s">
        <v>1324</v>
      </c>
    </row>
    <row r="2711" spans="1:12" ht="56.25" customHeight="1">
      <c r="A2711" s="97">
        <v>25</v>
      </c>
      <c r="B2711" s="122" t="s">
        <v>9349</v>
      </c>
      <c r="C2711" s="123">
        <v>42713</v>
      </c>
      <c r="D2711" s="97" t="s">
        <v>27915</v>
      </c>
      <c r="E2711" s="97" t="s">
        <v>1313</v>
      </c>
      <c r="F2711" s="97">
        <v>11936610</v>
      </c>
      <c r="G2711" s="97"/>
      <c r="H2711" s="124" t="s">
        <v>27916</v>
      </c>
      <c r="I2711" s="125">
        <v>623101.9</v>
      </c>
      <c r="J2711" s="125">
        <v>0</v>
      </c>
      <c r="K2711" s="126">
        <v>623101.9</v>
      </c>
      <c r="L2711" s="100" t="s">
        <v>1324</v>
      </c>
    </row>
    <row r="2712" spans="1:12" ht="56.25" customHeight="1">
      <c r="A2712" s="97">
        <v>25</v>
      </c>
      <c r="B2712" s="122" t="s">
        <v>9349</v>
      </c>
      <c r="C2712" s="123">
        <v>42713</v>
      </c>
      <c r="D2712" s="97" t="s">
        <v>27913</v>
      </c>
      <c r="E2712" s="97" t="s">
        <v>1313</v>
      </c>
      <c r="F2712" s="97">
        <v>11936611</v>
      </c>
      <c r="G2712" s="97"/>
      <c r="H2712" s="124" t="s">
        <v>27914</v>
      </c>
      <c r="I2712" s="125">
        <v>1557517.27</v>
      </c>
      <c r="J2712" s="125">
        <v>0</v>
      </c>
      <c r="K2712" s="126">
        <v>1557517.27</v>
      </c>
      <c r="L2712" s="100" t="s">
        <v>1324</v>
      </c>
    </row>
    <row r="2713" spans="1:12" ht="56.25" customHeight="1">
      <c r="A2713" s="97">
        <v>25</v>
      </c>
      <c r="B2713" s="122" t="s">
        <v>9349</v>
      </c>
      <c r="C2713" s="123">
        <v>42713</v>
      </c>
      <c r="D2713" s="97" t="s">
        <v>27911</v>
      </c>
      <c r="E2713" s="97" t="s">
        <v>1313</v>
      </c>
      <c r="F2713" s="97">
        <v>11936612</v>
      </c>
      <c r="G2713" s="97"/>
      <c r="H2713" s="124" t="s">
        <v>27912</v>
      </c>
      <c r="I2713" s="125">
        <v>470852.86</v>
      </c>
      <c r="J2713" s="125">
        <v>0</v>
      </c>
      <c r="K2713" s="126">
        <v>470852.86</v>
      </c>
      <c r="L2713" s="100" t="s">
        <v>1324</v>
      </c>
    </row>
    <row r="2714" spans="1:12" ht="56.25" customHeight="1">
      <c r="A2714" s="97">
        <v>25</v>
      </c>
      <c r="B2714" s="122" t="s">
        <v>9349</v>
      </c>
      <c r="C2714" s="123">
        <v>42713</v>
      </c>
      <c r="D2714" s="97" t="s">
        <v>27909</v>
      </c>
      <c r="E2714" s="97" t="s">
        <v>1313</v>
      </c>
      <c r="F2714" s="97">
        <v>11937160</v>
      </c>
      <c r="G2714" s="97"/>
      <c r="H2714" s="124" t="s">
        <v>27910</v>
      </c>
      <c r="I2714" s="125">
        <v>1055833.49</v>
      </c>
      <c r="J2714" s="125">
        <v>0</v>
      </c>
      <c r="K2714" s="126">
        <v>1055833.49</v>
      </c>
      <c r="L2714" s="100" t="s">
        <v>1324</v>
      </c>
    </row>
    <row r="2715" spans="1:12" ht="56.25" customHeight="1">
      <c r="A2715" s="97">
        <v>25</v>
      </c>
      <c r="B2715" s="122" t="s">
        <v>9349</v>
      </c>
      <c r="C2715" s="123">
        <v>42713</v>
      </c>
      <c r="D2715" s="97" t="s">
        <v>27907</v>
      </c>
      <c r="E2715" s="97" t="s">
        <v>1313</v>
      </c>
      <c r="F2715" s="97">
        <v>11937419</v>
      </c>
      <c r="G2715" s="97"/>
      <c r="H2715" s="124" t="s">
        <v>27908</v>
      </c>
      <c r="I2715" s="125">
        <v>35784.31</v>
      </c>
      <c r="J2715" s="125">
        <v>0</v>
      </c>
      <c r="K2715" s="126">
        <v>35784.31</v>
      </c>
      <c r="L2715" s="100" t="s">
        <v>1324</v>
      </c>
    </row>
    <row r="2716" spans="1:12" ht="56.25" customHeight="1">
      <c r="A2716" s="97">
        <v>25</v>
      </c>
      <c r="B2716" s="122" t="s">
        <v>9349</v>
      </c>
      <c r="C2716" s="123">
        <v>42713</v>
      </c>
      <c r="D2716" s="97" t="s">
        <v>27905</v>
      </c>
      <c r="E2716" s="97" t="s">
        <v>1313</v>
      </c>
      <c r="F2716" s="97">
        <v>11937420</v>
      </c>
      <c r="G2716" s="97"/>
      <c r="H2716" s="124" t="s">
        <v>27906</v>
      </c>
      <c r="I2716" s="125">
        <v>885805.69000000006</v>
      </c>
      <c r="J2716" s="125">
        <v>0</v>
      </c>
      <c r="K2716" s="126">
        <v>885805.69000000006</v>
      </c>
      <c r="L2716" s="100" t="s">
        <v>1324</v>
      </c>
    </row>
    <row r="2717" spans="1:12" ht="56.25" customHeight="1">
      <c r="A2717" s="97">
        <v>25</v>
      </c>
      <c r="B2717" s="122" t="s">
        <v>9349</v>
      </c>
      <c r="C2717" s="123">
        <v>42713</v>
      </c>
      <c r="D2717" s="97" t="s">
        <v>27903</v>
      </c>
      <c r="E2717" s="97" t="s">
        <v>1313</v>
      </c>
      <c r="F2717" s="97">
        <v>11937442</v>
      </c>
      <c r="G2717" s="97"/>
      <c r="H2717" s="124" t="s">
        <v>27904</v>
      </c>
      <c r="I2717" s="125">
        <v>698386.03</v>
      </c>
      <c r="J2717" s="125">
        <v>0</v>
      </c>
      <c r="K2717" s="126">
        <v>698386.03</v>
      </c>
      <c r="L2717" s="100" t="s">
        <v>1324</v>
      </c>
    </row>
    <row r="2718" spans="1:12" ht="56.25" customHeight="1">
      <c r="A2718" s="97">
        <v>25</v>
      </c>
      <c r="B2718" s="122" t="s">
        <v>9349</v>
      </c>
      <c r="C2718" s="123">
        <v>42713</v>
      </c>
      <c r="D2718" s="97" t="s">
        <v>27901</v>
      </c>
      <c r="E2718" s="97" t="s">
        <v>1313</v>
      </c>
      <c r="F2718" s="97">
        <v>11937443</v>
      </c>
      <c r="G2718" s="97"/>
      <c r="H2718" s="124" t="s">
        <v>27902</v>
      </c>
      <c r="I2718" s="125">
        <v>606500.26</v>
      </c>
      <c r="J2718" s="125">
        <v>0</v>
      </c>
      <c r="K2718" s="126">
        <v>606500.26</v>
      </c>
      <c r="L2718" s="100" t="s">
        <v>1324</v>
      </c>
    </row>
    <row r="2719" spans="1:12" ht="56.25" customHeight="1">
      <c r="A2719" s="97">
        <v>25</v>
      </c>
      <c r="B2719" s="122" t="s">
        <v>9349</v>
      </c>
      <c r="C2719" s="123">
        <v>42713</v>
      </c>
      <c r="D2719" s="97" t="s">
        <v>27899</v>
      </c>
      <c r="E2719" s="97" t="s">
        <v>1313</v>
      </c>
      <c r="F2719" s="97">
        <v>11937444</v>
      </c>
      <c r="G2719" s="97"/>
      <c r="H2719" s="124" t="s">
        <v>27900</v>
      </c>
      <c r="I2719" s="125">
        <v>237019.7</v>
      </c>
      <c r="J2719" s="125">
        <v>0</v>
      </c>
      <c r="K2719" s="126">
        <v>237019.7</v>
      </c>
      <c r="L2719" s="100" t="s">
        <v>1324</v>
      </c>
    </row>
    <row r="2720" spans="1:12" ht="56.25" customHeight="1">
      <c r="A2720" s="97">
        <v>25</v>
      </c>
      <c r="B2720" s="122" t="s">
        <v>9349</v>
      </c>
      <c r="C2720" s="123">
        <v>42713</v>
      </c>
      <c r="D2720" s="97" t="s">
        <v>27897</v>
      </c>
      <c r="E2720" s="97" t="s">
        <v>1313</v>
      </c>
      <c r="F2720" s="97">
        <v>11937445</v>
      </c>
      <c r="G2720" s="97"/>
      <c r="H2720" s="124" t="s">
        <v>27898</v>
      </c>
      <c r="I2720" s="125">
        <v>1600607.45</v>
      </c>
      <c r="J2720" s="125">
        <v>0</v>
      </c>
      <c r="K2720" s="126">
        <v>1600607.45</v>
      </c>
      <c r="L2720" s="100" t="s">
        <v>1324</v>
      </c>
    </row>
    <row r="2721" spans="1:12" ht="56.25" customHeight="1">
      <c r="A2721" s="97">
        <v>25</v>
      </c>
      <c r="B2721" s="122" t="s">
        <v>9349</v>
      </c>
      <c r="C2721" s="123">
        <v>42713</v>
      </c>
      <c r="D2721" s="97" t="s">
        <v>27895</v>
      </c>
      <c r="E2721" s="97" t="s">
        <v>1313</v>
      </c>
      <c r="F2721" s="97">
        <v>11937447</v>
      </c>
      <c r="G2721" s="97"/>
      <c r="H2721" s="124" t="s">
        <v>27896</v>
      </c>
      <c r="I2721" s="125">
        <v>392380.4</v>
      </c>
      <c r="J2721" s="125">
        <v>0</v>
      </c>
      <c r="K2721" s="126">
        <v>392380.4</v>
      </c>
      <c r="L2721" s="100" t="s">
        <v>1324</v>
      </c>
    </row>
    <row r="2722" spans="1:12" ht="56.25" customHeight="1">
      <c r="A2722" s="97">
        <v>25</v>
      </c>
      <c r="B2722" s="122" t="s">
        <v>9349</v>
      </c>
      <c r="C2722" s="123">
        <v>42713</v>
      </c>
      <c r="D2722" s="97" t="s">
        <v>27893</v>
      </c>
      <c r="E2722" s="97" t="s">
        <v>1313</v>
      </c>
      <c r="F2722" s="97">
        <v>11937461</v>
      </c>
      <c r="G2722" s="97"/>
      <c r="H2722" s="124" t="s">
        <v>27894</v>
      </c>
      <c r="I2722" s="125">
        <v>41194.700000000004</v>
      </c>
      <c r="J2722" s="125">
        <v>0</v>
      </c>
      <c r="K2722" s="126">
        <v>41194.700000000004</v>
      </c>
      <c r="L2722" s="100" t="s">
        <v>1324</v>
      </c>
    </row>
    <row r="2723" spans="1:12" ht="56.25" customHeight="1">
      <c r="A2723" s="97">
        <v>25</v>
      </c>
      <c r="B2723" s="122" t="s">
        <v>9349</v>
      </c>
      <c r="C2723" s="123">
        <v>42713</v>
      </c>
      <c r="D2723" s="97" t="s">
        <v>27891</v>
      </c>
      <c r="E2723" s="97" t="s">
        <v>1313</v>
      </c>
      <c r="F2723" s="97">
        <v>11937469</v>
      </c>
      <c r="G2723" s="97"/>
      <c r="H2723" s="124" t="s">
        <v>27892</v>
      </c>
      <c r="I2723" s="125">
        <v>187898.59</v>
      </c>
      <c r="J2723" s="125">
        <v>0</v>
      </c>
      <c r="K2723" s="126">
        <v>187898.59</v>
      </c>
      <c r="L2723" s="100" t="s">
        <v>1324</v>
      </c>
    </row>
    <row r="2724" spans="1:12" ht="56.25" customHeight="1">
      <c r="A2724" s="97">
        <v>25</v>
      </c>
      <c r="B2724" s="122" t="s">
        <v>9349</v>
      </c>
      <c r="C2724" s="123">
        <v>42713</v>
      </c>
      <c r="D2724" s="97" t="s">
        <v>27889</v>
      </c>
      <c r="E2724" s="97" t="s">
        <v>1313</v>
      </c>
      <c r="F2724" s="97">
        <v>11937465</v>
      </c>
      <c r="G2724" s="97"/>
      <c r="H2724" s="124" t="s">
        <v>27890</v>
      </c>
      <c r="I2724" s="125">
        <v>533029.86</v>
      </c>
      <c r="J2724" s="125">
        <v>0</v>
      </c>
      <c r="K2724" s="126">
        <v>533029.86</v>
      </c>
      <c r="L2724" s="100" t="s">
        <v>1324</v>
      </c>
    </row>
    <row r="2725" spans="1:12" ht="56.25" customHeight="1">
      <c r="A2725" s="97">
        <v>25</v>
      </c>
      <c r="B2725" s="122" t="s">
        <v>4666</v>
      </c>
      <c r="C2725" s="123">
        <v>42716</v>
      </c>
      <c r="D2725" s="97" t="s">
        <v>24140</v>
      </c>
      <c r="E2725" s="97" t="s">
        <v>3</v>
      </c>
      <c r="F2725" s="97">
        <v>1450569</v>
      </c>
      <c r="G2725" s="97"/>
      <c r="H2725" s="124" t="s">
        <v>24141</v>
      </c>
      <c r="I2725" s="125">
        <v>0</v>
      </c>
      <c r="J2725" s="125">
        <v>90</v>
      </c>
      <c r="K2725" s="126">
        <v>90</v>
      </c>
      <c r="L2725" s="100" t="s">
        <v>1324</v>
      </c>
    </row>
    <row r="2726" spans="1:12" ht="56.25" customHeight="1">
      <c r="A2726" s="97">
        <v>25</v>
      </c>
      <c r="B2726" s="122" t="s">
        <v>9349</v>
      </c>
      <c r="C2726" s="123">
        <v>42717</v>
      </c>
      <c r="D2726" s="97" t="s">
        <v>28113</v>
      </c>
      <c r="E2726" s="97" t="s">
        <v>1313</v>
      </c>
      <c r="F2726" s="97">
        <v>11937463</v>
      </c>
      <c r="G2726" s="97"/>
      <c r="H2726" s="124" t="s">
        <v>28114</v>
      </c>
      <c r="I2726" s="125">
        <v>1057363.6000000001</v>
      </c>
      <c r="J2726" s="125">
        <v>0</v>
      </c>
      <c r="K2726" s="126">
        <v>1057363.6000000001</v>
      </c>
      <c r="L2726" s="100" t="s">
        <v>1324</v>
      </c>
    </row>
    <row r="2727" spans="1:12" ht="56.25" customHeight="1">
      <c r="A2727" s="97">
        <v>25</v>
      </c>
      <c r="B2727" s="122" t="s">
        <v>9349</v>
      </c>
      <c r="C2727" s="123">
        <v>42717</v>
      </c>
      <c r="D2727" s="97" t="s">
        <v>28115</v>
      </c>
      <c r="E2727" s="97" t="s">
        <v>1313</v>
      </c>
      <c r="F2727" s="97">
        <v>11937467</v>
      </c>
      <c r="G2727" s="97"/>
      <c r="H2727" s="124" t="s">
        <v>28116</v>
      </c>
      <c r="I2727" s="125">
        <v>808509.41</v>
      </c>
      <c r="J2727" s="125">
        <v>0</v>
      </c>
      <c r="K2727" s="126">
        <v>808509.41</v>
      </c>
      <c r="L2727" s="100" t="s">
        <v>1324</v>
      </c>
    </row>
    <row r="2728" spans="1:12" ht="56.25" customHeight="1">
      <c r="A2728" s="97">
        <v>25</v>
      </c>
      <c r="B2728" s="122" t="s">
        <v>9349</v>
      </c>
      <c r="C2728" s="123">
        <v>42717</v>
      </c>
      <c r="D2728" s="97" t="s">
        <v>28038</v>
      </c>
      <c r="E2728" s="97" t="s">
        <v>1302</v>
      </c>
      <c r="F2728" s="97">
        <v>11923071</v>
      </c>
      <c r="G2728" s="97"/>
      <c r="H2728" s="124" t="s">
        <v>28039</v>
      </c>
      <c r="I2728" s="125">
        <v>0</v>
      </c>
      <c r="J2728" s="125">
        <v>162430.66</v>
      </c>
      <c r="K2728" s="126">
        <v>162430.66</v>
      </c>
      <c r="L2728" s="100" t="s">
        <v>1324</v>
      </c>
    </row>
    <row r="2729" spans="1:12" ht="56.25" customHeight="1">
      <c r="A2729" s="97">
        <v>25</v>
      </c>
      <c r="B2729" s="122" t="s">
        <v>9349</v>
      </c>
      <c r="C2729" s="123">
        <v>42717</v>
      </c>
      <c r="D2729" s="97" t="s">
        <v>28040</v>
      </c>
      <c r="E2729" s="97" t="s">
        <v>1302</v>
      </c>
      <c r="F2729" s="97">
        <v>11948884</v>
      </c>
      <c r="G2729" s="97"/>
      <c r="H2729" s="124" t="s">
        <v>28041</v>
      </c>
      <c r="I2729" s="125">
        <v>0</v>
      </c>
      <c r="J2729" s="125">
        <v>964037.58000000007</v>
      </c>
      <c r="K2729" s="126">
        <v>964037.58000000007</v>
      </c>
      <c r="L2729" s="100" t="s">
        <v>1324</v>
      </c>
    </row>
    <row r="2730" spans="1:12" ht="56.25" customHeight="1">
      <c r="A2730" s="97">
        <v>25</v>
      </c>
      <c r="B2730" s="122" t="s">
        <v>4666</v>
      </c>
      <c r="C2730" s="123">
        <v>42718</v>
      </c>
      <c r="D2730" s="97" t="s">
        <v>24365</v>
      </c>
      <c r="E2730" s="97" t="s">
        <v>3</v>
      </c>
      <c r="F2730" s="97">
        <v>1451738</v>
      </c>
      <c r="G2730" s="97"/>
      <c r="H2730" s="124" t="s">
        <v>24366</v>
      </c>
      <c r="I2730" s="125">
        <v>0</v>
      </c>
      <c r="J2730" s="125">
        <v>41927</v>
      </c>
      <c r="K2730" s="126">
        <v>41927</v>
      </c>
      <c r="L2730" s="100" t="s">
        <v>1324</v>
      </c>
    </row>
    <row r="2731" spans="1:12" ht="56.25" customHeight="1">
      <c r="A2731" s="97">
        <v>25</v>
      </c>
      <c r="B2731" s="122" t="s">
        <v>9349</v>
      </c>
      <c r="C2731" s="123">
        <v>42720</v>
      </c>
      <c r="D2731" s="97" t="s">
        <v>28331</v>
      </c>
      <c r="E2731" s="97" t="s">
        <v>1302</v>
      </c>
      <c r="F2731" s="97">
        <v>12029025</v>
      </c>
      <c r="G2731" s="97"/>
      <c r="H2731" s="124" t="s">
        <v>28039</v>
      </c>
      <c r="I2731" s="125">
        <v>0</v>
      </c>
      <c r="J2731" s="125">
        <v>162430.66</v>
      </c>
      <c r="K2731" s="126">
        <v>162430.66</v>
      </c>
      <c r="L2731" s="100" t="s">
        <v>1324</v>
      </c>
    </row>
    <row r="2732" spans="1:12" ht="56.25" customHeight="1">
      <c r="A2732" s="97">
        <v>25</v>
      </c>
      <c r="B2732" s="122" t="s">
        <v>9349</v>
      </c>
      <c r="C2732" s="123">
        <v>42720</v>
      </c>
      <c r="D2732" s="97" t="s">
        <v>28332</v>
      </c>
      <c r="E2732" s="97" t="s">
        <v>1302</v>
      </c>
      <c r="F2732" s="97">
        <v>11982285</v>
      </c>
      <c r="G2732" s="97"/>
      <c r="H2732" s="124" t="s">
        <v>28333</v>
      </c>
      <c r="I2732" s="125">
        <v>0</v>
      </c>
      <c r="J2732" s="125">
        <v>3762356.11</v>
      </c>
      <c r="K2732" s="126">
        <v>3762356.11</v>
      </c>
      <c r="L2732" s="100" t="s">
        <v>1324</v>
      </c>
    </row>
    <row r="2733" spans="1:12" ht="56.25" customHeight="1">
      <c r="A2733" s="97">
        <v>25</v>
      </c>
      <c r="B2733" s="122" t="s">
        <v>9349</v>
      </c>
      <c r="C2733" s="123">
        <v>42723</v>
      </c>
      <c r="D2733" s="97" t="s">
        <v>28347</v>
      </c>
      <c r="E2733" s="97" t="s">
        <v>1302</v>
      </c>
      <c r="F2733" s="97">
        <v>11995476</v>
      </c>
      <c r="G2733" s="97"/>
      <c r="H2733" s="124" t="s">
        <v>28348</v>
      </c>
      <c r="I2733" s="125">
        <v>0</v>
      </c>
      <c r="J2733" s="125">
        <v>252303.01</v>
      </c>
      <c r="K2733" s="126">
        <v>252303.01</v>
      </c>
      <c r="L2733" s="100" t="s">
        <v>1324</v>
      </c>
    </row>
    <row r="2734" spans="1:12" ht="56.25" customHeight="1">
      <c r="A2734" s="97">
        <v>25</v>
      </c>
      <c r="B2734" s="122" t="s">
        <v>4666</v>
      </c>
      <c r="C2734" s="123">
        <v>42725</v>
      </c>
      <c r="D2734" s="97" t="s">
        <v>25311</v>
      </c>
      <c r="E2734" s="97" t="s">
        <v>3</v>
      </c>
      <c r="F2734" s="97">
        <v>1455894</v>
      </c>
      <c r="G2734" s="97"/>
      <c r="H2734" s="124" t="s">
        <v>25312</v>
      </c>
      <c r="I2734" s="125">
        <v>0</v>
      </c>
      <c r="J2734" s="125">
        <v>4.2</v>
      </c>
      <c r="K2734" s="126">
        <v>4.2</v>
      </c>
      <c r="L2734" s="100" t="s">
        <v>1324</v>
      </c>
    </row>
    <row r="2735" spans="1:12" ht="56.25" customHeight="1">
      <c r="A2735" s="97">
        <v>25</v>
      </c>
      <c r="B2735" s="122" t="s">
        <v>9349</v>
      </c>
      <c r="C2735" s="123">
        <v>42726</v>
      </c>
      <c r="D2735" s="97" t="s">
        <v>28566</v>
      </c>
      <c r="E2735" s="97" t="s">
        <v>6</v>
      </c>
      <c r="F2735" s="97">
        <v>874394</v>
      </c>
      <c r="G2735" s="97"/>
      <c r="H2735" s="124" t="s">
        <v>28567</v>
      </c>
      <c r="I2735" s="125">
        <v>0</v>
      </c>
      <c r="J2735" s="125">
        <v>0.05</v>
      </c>
      <c r="K2735" s="126">
        <v>0.05</v>
      </c>
      <c r="L2735" s="100" t="s">
        <v>1324</v>
      </c>
    </row>
    <row r="2736" spans="1:12" ht="56.25" customHeight="1">
      <c r="A2736" s="97">
        <v>25</v>
      </c>
      <c r="B2736" s="122" t="s">
        <v>9349</v>
      </c>
      <c r="C2736" s="123">
        <v>42726</v>
      </c>
      <c r="D2736" s="97" t="s">
        <v>28560</v>
      </c>
      <c r="E2736" s="97" t="s">
        <v>6</v>
      </c>
      <c r="F2736" s="97">
        <v>874412</v>
      </c>
      <c r="G2736" s="97"/>
      <c r="H2736" s="124" t="s">
        <v>28561</v>
      </c>
      <c r="I2736" s="125">
        <v>0</v>
      </c>
      <c r="J2736" s="125">
        <v>1279.1300000000001</v>
      </c>
      <c r="K2736" s="126">
        <v>1279.1300000000001</v>
      </c>
      <c r="L2736" s="100" t="s">
        <v>1324</v>
      </c>
    </row>
    <row r="2737" spans="1:12" ht="56.25" customHeight="1">
      <c r="A2737" s="97">
        <v>25</v>
      </c>
      <c r="B2737" s="122" t="s">
        <v>4666</v>
      </c>
      <c r="C2737" s="123">
        <v>42727</v>
      </c>
      <c r="D2737" s="97" t="s">
        <v>25759</v>
      </c>
      <c r="E2737" s="97" t="s">
        <v>3</v>
      </c>
      <c r="F2737" s="97">
        <v>1457439</v>
      </c>
      <c r="G2737" s="97"/>
      <c r="H2737" s="124" t="s">
        <v>25760</v>
      </c>
      <c r="I2737" s="125">
        <v>0</v>
      </c>
      <c r="J2737" s="125">
        <v>44.5</v>
      </c>
      <c r="K2737" s="126">
        <v>44.5</v>
      </c>
      <c r="L2737" s="100" t="s">
        <v>1324</v>
      </c>
    </row>
    <row r="2738" spans="1:12" ht="56.25" customHeight="1">
      <c r="A2738" s="97">
        <v>25</v>
      </c>
      <c r="B2738" s="122" t="s">
        <v>9353</v>
      </c>
      <c r="C2738" s="123">
        <v>42732</v>
      </c>
      <c r="D2738" s="97" t="s">
        <v>28734</v>
      </c>
      <c r="E2738" s="97" t="s">
        <v>15</v>
      </c>
      <c r="F2738" s="97">
        <v>1416</v>
      </c>
      <c r="G2738" s="97"/>
      <c r="H2738" s="124" t="s">
        <v>28735</v>
      </c>
      <c r="I2738" s="125">
        <v>460.71000000000004</v>
      </c>
      <c r="J2738" s="125">
        <v>0</v>
      </c>
      <c r="K2738" s="126">
        <v>460.71000000000004</v>
      </c>
      <c r="L2738" s="100" t="s">
        <v>1324</v>
      </c>
    </row>
    <row r="2739" spans="1:12" ht="56.25" customHeight="1">
      <c r="A2739" s="97">
        <v>25</v>
      </c>
      <c r="B2739" s="122" t="s">
        <v>9349</v>
      </c>
      <c r="C2739" s="123">
        <v>42732</v>
      </c>
      <c r="D2739" s="97" t="s">
        <v>28776</v>
      </c>
      <c r="E2739" s="97" t="s">
        <v>1313</v>
      </c>
      <c r="F2739" s="97">
        <v>12189350</v>
      </c>
      <c r="G2739" s="97"/>
      <c r="H2739" s="124" t="s">
        <v>28777</v>
      </c>
      <c r="I2739" s="125">
        <v>432121.69</v>
      </c>
      <c r="J2739" s="125">
        <v>0</v>
      </c>
      <c r="K2739" s="126">
        <v>432121.69</v>
      </c>
      <c r="L2739" s="100" t="s">
        <v>1324</v>
      </c>
    </row>
    <row r="2740" spans="1:12" ht="56.25" customHeight="1">
      <c r="A2740" s="97">
        <v>25</v>
      </c>
      <c r="B2740" s="122" t="s">
        <v>9349</v>
      </c>
      <c r="C2740" s="123">
        <v>42732</v>
      </c>
      <c r="D2740" s="97" t="s">
        <v>28778</v>
      </c>
      <c r="E2740" s="97" t="s">
        <v>1313</v>
      </c>
      <c r="F2740" s="97">
        <v>12189537</v>
      </c>
      <c r="G2740" s="97"/>
      <c r="H2740" s="124" t="s">
        <v>28779</v>
      </c>
      <c r="I2740" s="125">
        <v>4039416.89</v>
      </c>
      <c r="J2740" s="125">
        <v>0</v>
      </c>
      <c r="K2740" s="126">
        <v>4039416.89</v>
      </c>
      <c r="L2740" s="100" t="s">
        <v>1324</v>
      </c>
    </row>
    <row r="2741" spans="1:12" ht="56.25" customHeight="1">
      <c r="A2741" s="97">
        <v>25</v>
      </c>
      <c r="B2741" s="122" t="s">
        <v>9349</v>
      </c>
      <c r="C2741" s="123">
        <v>42732</v>
      </c>
      <c r="D2741" s="97" t="s">
        <v>28780</v>
      </c>
      <c r="E2741" s="97" t="s">
        <v>1313</v>
      </c>
      <c r="F2741" s="97">
        <v>12189666</v>
      </c>
      <c r="G2741" s="97"/>
      <c r="H2741" s="124" t="s">
        <v>28781</v>
      </c>
      <c r="I2741" s="125">
        <v>2013615.75</v>
      </c>
      <c r="J2741" s="125">
        <v>0</v>
      </c>
      <c r="K2741" s="126">
        <v>2013615.75</v>
      </c>
      <c r="L2741" s="100" t="s">
        <v>1324</v>
      </c>
    </row>
    <row r="2742" spans="1:12" ht="56.25" customHeight="1">
      <c r="A2742" s="97">
        <v>25</v>
      </c>
      <c r="B2742" s="122" t="s">
        <v>9349</v>
      </c>
      <c r="C2742" s="123">
        <v>42732</v>
      </c>
      <c r="D2742" s="97" t="s">
        <v>28782</v>
      </c>
      <c r="E2742" s="97" t="s">
        <v>1313</v>
      </c>
      <c r="F2742" s="97">
        <v>12189930</v>
      </c>
      <c r="G2742" s="97"/>
      <c r="H2742" s="124" t="s">
        <v>28783</v>
      </c>
      <c r="I2742" s="125">
        <v>17465.64</v>
      </c>
      <c r="J2742" s="125">
        <v>0</v>
      </c>
      <c r="K2742" s="126">
        <v>17465.64</v>
      </c>
      <c r="L2742" s="100" t="s">
        <v>1324</v>
      </c>
    </row>
    <row r="2743" spans="1:12" ht="56.25" customHeight="1">
      <c r="A2743" s="97">
        <v>25</v>
      </c>
      <c r="B2743" s="122" t="s">
        <v>9349</v>
      </c>
      <c r="C2743" s="123">
        <v>42732</v>
      </c>
      <c r="D2743" s="97" t="s">
        <v>28784</v>
      </c>
      <c r="E2743" s="97" t="s">
        <v>1313</v>
      </c>
      <c r="F2743" s="97">
        <v>12190271</v>
      </c>
      <c r="G2743" s="97"/>
      <c r="H2743" s="124" t="s">
        <v>28785</v>
      </c>
      <c r="I2743" s="125">
        <v>1767610.3</v>
      </c>
      <c r="J2743" s="125">
        <v>0</v>
      </c>
      <c r="K2743" s="126">
        <v>1767610.3</v>
      </c>
      <c r="L2743" s="100" t="s">
        <v>1324</v>
      </c>
    </row>
    <row r="2744" spans="1:12" ht="56.25" customHeight="1">
      <c r="A2744" s="97">
        <v>25</v>
      </c>
      <c r="B2744" s="122" t="s">
        <v>9349</v>
      </c>
      <c r="C2744" s="123">
        <v>42732</v>
      </c>
      <c r="D2744" s="97" t="s">
        <v>28786</v>
      </c>
      <c r="E2744" s="97" t="s">
        <v>1313</v>
      </c>
      <c r="F2744" s="97">
        <v>12190474</v>
      </c>
      <c r="G2744" s="97"/>
      <c r="H2744" s="124" t="s">
        <v>28787</v>
      </c>
      <c r="I2744" s="125">
        <v>25064.940000000002</v>
      </c>
      <c r="J2744" s="125">
        <v>0</v>
      </c>
      <c r="K2744" s="126">
        <v>25064.940000000002</v>
      </c>
      <c r="L2744" s="100" t="s">
        <v>1324</v>
      </c>
    </row>
    <row r="2745" spans="1:12" ht="56.25" customHeight="1">
      <c r="A2745" s="97">
        <v>25</v>
      </c>
      <c r="B2745" s="122" t="s">
        <v>9349</v>
      </c>
      <c r="C2745" s="123">
        <v>42732</v>
      </c>
      <c r="D2745" s="97" t="s">
        <v>28788</v>
      </c>
      <c r="E2745" s="97" t="s">
        <v>1313</v>
      </c>
      <c r="F2745" s="97">
        <v>12191082</v>
      </c>
      <c r="G2745" s="97"/>
      <c r="H2745" s="124" t="s">
        <v>28789</v>
      </c>
      <c r="I2745" s="125">
        <v>1306073.3999999999</v>
      </c>
      <c r="J2745" s="125">
        <v>0</v>
      </c>
      <c r="K2745" s="126">
        <v>1306073.3999999999</v>
      </c>
      <c r="L2745" s="100" t="s">
        <v>1324</v>
      </c>
    </row>
    <row r="2746" spans="1:12" ht="56.25" customHeight="1">
      <c r="A2746" s="97">
        <v>25</v>
      </c>
      <c r="B2746" s="122" t="s">
        <v>9349</v>
      </c>
      <c r="C2746" s="123">
        <v>42732</v>
      </c>
      <c r="D2746" s="97" t="s">
        <v>28790</v>
      </c>
      <c r="E2746" s="97" t="s">
        <v>1313</v>
      </c>
      <c r="F2746" s="97">
        <v>12191461</v>
      </c>
      <c r="G2746" s="97"/>
      <c r="H2746" s="124" t="s">
        <v>28791</v>
      </c>
      <c r="I2746" s="125">
        <v>4061018.77</v>
      </c>
      <c r="J2746" s="125">
        <v>0</v>
      </c>
      <c r="K2746" s="126">
        <v>4061018.77</v>
      </c>
      <c r="L2746" s="100" t="s">
        <v>1324</v>
      </c>
    </row>
    <row r="2747" spans="1:12" ht="56.25" customHeight="1">
      <c r="A2747" s="97">
        <v>25</v>
      </c>
      <c r="B2747" s="122" t="s">
        <v>9349</v>
      </c>
      <c r="C2747" s="123">
        <v>42732</v>
      </c>
      <c r="D2747" s="97" t="s">
        <v>28792</v>
      </c>
      <c r="E2747" s="97" t="s">
        <v>1313</v>
      </c>
      <c r="F2747" s="97">
        <v>12191462</v>
      </c>
      <c r="G2747" s="97"/>
      <c r="H2747" s="124" t="s">
        <v>28793</v>
      </c>
      <c r="I2747" s="125">
        <v>1376871.66</v>
      </c>
      <c r="J2747" s="125">
        <v>0</v>
      </c>
      <c r="K2747" s="126">
        <v>1376871.66</v>
      </c>
      <c r="L2747" s="100" t="s">
        <v>1324</v>
      </c>
    </row>
    <row r="2748" spans="1:12" ht="56.25" customHeight="1">
      <c r="A2748" s="97">
        <v>25</v>
      </c>
      <c r="B2748" s="122" t="s">
        <v>9349</v>
      </c>
      <c r="C2748" s="123">
        <v>42732</v>
      </c>
      <c r="D2748" s="97" t="s">
        <v>28814</v>
      </c>
      <c r="E2748" s="97" t="s">
        <v>6</v>
      </c>
      <c r="F2748" s="97">
        <v>875227</v>
      </c>
      <c r="G2748" s="97"/>
      <c r="H2748" s="124" t="s">
        <v>28815</v>
      </c>
      <c r="I2748" s="125">
        <v>0</v>
      </c>
      <c r="J2748" s="125">
        <v>2268225.11</v>
      </c>
      <c r="K2748" s="126">
        <v>2268225.11</v>
      </c>
      <c r="L2748" s="100" t="s">
        <v>1324</v>
      </c>
    </row>
    <row r="2749" spans="1:12" ht="56.25" customHeight="1">
      <c r="A2749" s="97">
        <v>25</v>
      </c>
      <c r="B2749" s="122" t="s">
        <v>9353</v>
      </c>
      <c r="C2749" s="123">
        <v>42733</v>
      </c>
      <c r="D2749" s="97" t="s">
        <v>29037</v>
      </c>
      <c r="E2749" s="97" t="s">
        <v>15</v>
      </c>
      <c r="F2749" s="97">
        <v>1420</v>
      </c>
      <c r="G2749" s="97"/>
      <c r="H2749" s="124" t="s">
        <v>29038</v>
      </c>
      <c r="I2749" s="125">
        <v>365.63</v>
      </c>
      <c r="J2749" s="125">
        <v>0</v>
      </c>
      <c r="K2749" s="126">
        <v>365.63</v>
      </c>
      <c r="L2749" s="100" t="s">
        <v>1324</v>
      </c>
    </row>
    <row r="2750" spans="1:12" ht="56.25" customHeight="1">
      <c r="A2750" s="97">
        <v>25</v>
      </c>
      <c r="B2750" s="122" t="s">
        <v>9353</v>
      </c>
      <c r="C2750" s="123">
        <v>42733</v>
      </c>
      <c r="D2750" s="97" t="s">
        <v>29056</v>
      </c>
      <c r="E2750" s="97" t="s">
        <v>15</v>
      </c>
      <c r="F2750" s="97">
        <v>1459</v>
      </c>
      <c r="G2750" s="97"/>
      <c r="H2750" s="124" t="s">
        <v>29057</v>
      </c>
      <c r="I2750" s="125">
        <v>428.26</v>
      </c>
      <c r="J2750" s="125">
        <v>0</v>
      </c>
      <c r="K2750" s="126">
        <v>428.26</v>
      </c>
      <c r="L2750" s="100" t="s">
        <v>1324</v>
      </c>
    </row>
    <row r="2751" spans="1:12" ht="56.25" customHeight="1">
      <c r="A2751" s="97">
        <v>25</v>
      </c>
      <c r="B2751" s="122" t="s">
        <v>9353</v>
      </c>
      <c r="C2751" s="123">
        <v>42733</v>
      </c>
      <c r="D2751" s="97" t="s">
        <v>29058</v>
      </c>
      <c r="E2751" s="97" t="s">
        <v>15</v>
      </c>
      <c r="F2751" s="97">
        <v>1464</v>
      </c>
      <c r="G2751" s="97"/>
      <c r="H2751" s="124" t="s">
        <v>29059</v>
      </c>
      <c r="I2751" s="125">
        <v>270.89</v>
      </c>
      <c r="J2751" s="125">
        <v>0</v>
      </c>
      <c r="K2751" s="126">
        <v>270.89</v>
      </c>
      <c r="L2751" s="100" t="s">
        <v>1324</v>
      </c>
    </row>
    <row r="2752" spans="1:12" ht="56.25" customHeight="1">
      <c r="A2752" s="97">
        <v>25</v>
      </c>
      <c r="B2752" s="122" t="s">
        <v>9353</v>
      </c>
      <c r="C2752" s="123">
        <v>42733</v>
      </c>
      <c r="D2752" s="97" t="s">
        <v>29066</v>
      </c>
      <c r="E2752" s="97" t="s">
        <v>15</v>
      </c>
      <c r="F2752" s="97">
        <v>1460</v>
      </c>
      <c r="G2752" s="97"/>
      <c r="H2752" s="124" t="s">
        <v>29067</v>
      </c>
      <c r="I2752" s="125">
        <v>327.56</v>
      </c>
      <c r="J2752" s="125">
        <v>0</v>
      </c>
      <c r="K2752" s="126">
        <v>327.56</v>
      </c>
      <c r="L2752" s="100" t="s">
        <v>1324</v>
      </c>
    </row>
    <row r="2753" spans="1:12" ht="56.25" customHeight="1">
      <c r="A2753" s="97">
        <v>25</v>
      </c>
      <c r="B2753" s="122" t="s">
        <v>9353</v>
      </c>
      <c r="C2753" s="123">
        <v>42733</v>
      </c>
      <c r="D2753" s="97" t="s">
        <v>28998</v>
      </c>
      <c r="E2753" s="97" t="s">
        <v>15</v>
      </c>
      <c r="F2753" s="97">
        <v>1463</v>
      </c>
      <c r="G2753" s="97"/>
      <c r="H2753" s="124" t="s">
        <v>28999</v>
      </c>
      <c r="I2753" s="125">
        <v>277.48</v>
      </c>
      <c r="J2753" s="125">
        <v>0</v>
      </c>
      <c r="K2753" s="126">
        <v>277.48</v>
      </c>
      <c r="L2753" s="100" t="s">
        <v>1324</v>
      </c>
    </row>
    <row r="2754" spans="1:12" ht="56.25" customHeight="1">
      <c r="A2754" s="97">
        <v>25</v>
      </c>
      <c r="B2754" s="122" t="s">
        <v>9353</v>
      </c>
      <c r="C2754" s="123">
        <v>42733</v>
      </c>
      <c r="D2754" s="97" t="s">
        <v>29000</v>
      </c>
      <c r="E2754" s="97" t="s">
        <v>15</v>
      </c>
      <c r="F2754" s="97">
        <v>1466</v>
      </c>
      <c r="G2754" s="97"/>
      <c r="H2754" s="124" t="s">
        <v>29001</v>
      </c>
      <c r="I2754" s="125">
        <v>363.43</v>
      </c>
      <c r="J2754" s="125">
        <v>0</v>
      </c>
      <c r="K2754" s="126">
        <v>363.43</v>
      </c>
      <c r="L2754" s="100" t="s">
        <v>1324</v>
      </c>
    </row>
    <row r="2755" spans="1:12" ht="56.25" customHeight="1">
      <c r="A2755" s="97">
        <v>25</v>
      </c>
      <c r="B2755" s="122" t="s">
        <v>9353</v>
      </c>
      <c r="C2755" s="123">
        <v>42733</v>
      </c>
      <c r="D2755" s="97" t="s">
        <v>29002</v>
      </c>
      <c r="E2755" s="97" t="s">
        <v>15</v>
      </c>
      <c r="F2755" s="97">
        <v>1465</v>
      </c>
      <c r="G2755" s="97"/>
      <c r="H2755" s="124" t="s">
        <v>29003</v>
      </c>
      <c r="I2755" s="125">
        <v>296.34000000000003</v>
      </c>
      <c r="J2755" s="125">
        <v>0</v>
      </c>
      <c r="K2755" s="126">
        <v>296.34000000000003</v>
      </c>
      <c r="L2755" s="100" t="s">
        <v>1324</v>
      </c>
    </row>
    <row r="2756" spans="1:12" ht="56.25" customHeight="1">
      <c r="A2756" s="97">
        <v>25</v>
      </c>
      <c r="B2756" s="122" t="s">
        <v>9353</v>
      </c>
      <c r="C2756" s="123">
        <v>42733</v>
      </c>
      <c r="D2756" s="97" t="s">
        <v>29026</v>
      </c>
      <c r="E2756" s="97" t="s">
        <v>15</v>
      </c>
      <c r="F2756" s="97">
        <v>1462</v>
      </c>
      <c r="G2756" s="97"/>
      <c r="H2756" s="124" t="s">
        <v>29027</v>
      </c>
      <c r="I2756" s="125">
        <v>499.74</v>
      </c>
      <c r="J2756" s="125">
        <v>0</v>
      </c>
      <c r="K2756" s="126">
        <v>499.74</v>
      </c>
      <c r="L2756" s="100" t="s">
        <v>1324</v>
      </c>
    </row>
    <row r="2757" spans="1:12" ht="56.25" customHeight="1">
      <c r="A2757" s="97">
        <v>25</v>
      </c>
      <c r="B2757" s="122" t="s">
        <v>4666</v>
      </c>
      <c r="C2757" s="123">
        <v>42733</v>
      </c>
      <c r="D2757" s="97" t="s">
        <v>26807</v>
      </c>
      <c r="E2757" s="97" t="s">
        <v>3</v>
      </c>
      <c r="F2757" s="97">
        <v>1459874</v>
      </c>
      <c r="G2757" s="97"/>
      <c r="H2757" s="124" t="s">
        <v>26808</v>
      </c>
      <c r="I2757" s="125">
        <v>0</v>
      </c>
      <c r="J2757" s="125">
        <v>96152.6</v>
      </c>
      <c r="K2757" s="126">
        <v>96152.6</v>
      </c>
      <c r="L2757" s="100" t="s">
        <v>1324</v>
      </c>
    </row>
    <row r="2758" spans="1:12" ht="56.25" customHeight="1">
      <c r="A2758" s="97">
        <v>25</v>
      </c>
      <c r="B2758" s="122" t="s">
        <v>4961</v>
      </c>
      <c r="C2758" s="123">
        <v>42733</v>
      </c>
      <c r="D2758" s="97" t="s">
        <v>26816</v>
      </c>
      <c r="E2758" s="97" t="s">
        <v>3</v>
      </c>
      <c r="F2758" s="97">
        <v>1459907</v>
      </c>
      <c r="G2758" s="97"/>
      <c r="H2758" s="124" t="s">
        <v>26817</v>
      </c>
      <c r="I2758" s="125">
        <v>0</v>
      </c>
      <c r="J2758" s="125">
        <v>6453.8</v>
      </c>
      <c r="K2758" s="126">
        <v>6453.8</v>
      </c>
      <c r="L2758" s="100" t="s">
        <v>1324</v>
      </c>
    </row>
    <row r="2759" spans="1:12" ht="56.25" customHeight="1">
      <c r="A2759" s="97">
        <v>25</v>
      </c>
      <c r="B2759" s="122" t="s">
        <v>9349</v>
      </c>
      <c r="C2759" s="123">
        <v>42733</v>
      </c>
      <c r="D2759" s="97" t="s">
        <v>28949</v>
      </c>
      <c r="E2759" s="97" t="s">
        <v>6</v>
      </c>
      <c r="F2759" s="97">
        <v>875568</v>
      </c>
      <c r="G2759" s="97"/>
      <c r="H2759" s="124" t="s">
        <v>28950</v>
      </c>
      <c r="I2759" s="125">
        <v>0</v>
      </c>
      <c r="J2759" s="125">
        <v>470597.09</v>
      </c>
      <c r="K2759" s="126">
        <v>470597.09</v>
      </c>
      <c r="L2759" s="100" t="s">
        <v>1324</v>
      </c>
    </row>
    <row r="2760" spans="1:12" ht="56.25" customHeight="1">
      <c r="A2760" s="97">
        <v>25</v>
      </c>
      <c r="B2760" s="122" t="s">
        <v>9349</v>
      </c>
      <c r="C2760" s="123">
        <v>42733</v>
      </c>
      <c r="D2760" s="97" t="s">
        <v>28951</v>
      </c>
      <c r="E2760" s="97" t="s">
        <v>6</v>
      </c>
      <c r="F2760" s="97">
        <v>875570</v>
      </c>
      <c r="G2760" s="97"/>
      <c r="H2760" s="124" t="s">
        <v>28952</v>
      </c>
      <c r="I2760" s="125">
        <v>0</v>
      </c>
      <c r="J2760" s="125">
        <v>559860.13</v>
      </c>
      <c r="K2760" s="126">
        <v>559860.13</v>
      </c>
      <c r="L2760" s="100" t="s">
        <v>1324</v>
      </c>
    </row>
    <row r="2761" spans="1:12" ht="56.25" customHeight="1">
      <c r="A2761" s="97">
        <v>25</v>
      </c>
      <c r="B2761" s="122" t="s">
        <v>9349</v>
      </c>
      <c r="C2761" s="123">
        <v>42733</v>
      </c>
      <c r="D2761" s="97" t="s">
        <v>28966</v>
      </c>
      <c r="E2761" s="97" t="s">
        <v>6</v>
      </c>
      <c r="F2761" s="97">
        <v>875611</v>
      </c>
      <c r="G2761" s="97"/>
      <c r="H2761" s="124" t="s">
        <v>28967</v>
      </c>
      <c r="I2761" s="125">
        <v>0</v>
      </c>
      <c r="J2761" s="125">
        <v>1532.8400000000001</v>
      </c>
      <c r="K2761" s="126">
        <v>1532.8400000000001</v>
      </c>
      <c r="L2761" s="100" t="s">
        <v>1324</v>
      </c>
    </row>
    <row r="2762" spans="1:12" ht="56.25" customHeight="1">
      <c r="A2762" s="97">
        <v>25</v>
      </c>
      <c r="B2762" s="122" t="s">
        <v>9349</v>
      </c>
      <c r="C2762" s="123">
        <v>42733</v>
      </c>
      <c r="D2762" s="97" t="s">
        <v>28970</v>
      </c>
      <c r="E2762" s="97" t="s">
        <v>6</v>
      </c>
      <c r="F2762" s="97">
        <v>875624</v>
      </c>
      <c r="G2762" s="97"/>
      <c r="H2762" s="124" t="s">
        <v>28971</v>
      </c>
      <c r="I2762" s="125">
        <v>0</v>
      </c>
      <c r="J2762" s="125">
        <v>44632.08</v>
      </c>
      <c r="K2762" s="126">
        <v>44632.08</v>
      </c>
      <c r="L2762" s="100" t="s">
        <v>1324</v>
      </c>
    </row>
    <row r="2763" spans="1:12" ht="56.25" customHeight="1">
      <c r="A2763" s="97">
        <v>25</v>
      </c>
      <c r="B2763" s="122" t="s">
        <v>4961</v>
      </c>
      <c r="C2763" s="123">
        <v>42734</v>
      </c>
      <c r="D2763" s="97" t="s">
        <v>27020</v>
      </c>
      <c r="E2763" s="97" t="s">
        <v>3</v>
      </c>
      <c r="F2763" s="97">
        <v>1460657</v>
      </c>
      <c r="G2763" s="97"/>
      <c r="H2763" s="124" t="s">
        <v>27021</v>
      </c>
      <c r="I2763" s="125">
        <v>0</v>
      </c>
      <c r="J2763" s="125">
        <v>524049.13</v>
      </c>
      <c r="K2763" s="126">
        <v>524049.13</v>
      </c>
      <c r="L2763" s="100" t="s">
        <v>1324</v>
      </c>
    </row>
    <row r="2764" spans="1:12" ht="56.25" customHeight="1">
      <c r="A2764" s="97">
        <v>25</v>
      </c>
      <c r="B2764" s="122" t="s">
        <v>4961</v>
      </c>
      <c r="C2764" s="123">
        <v>42734</v>
      </c>
      <c r="D2764" s="97" t="s">
        <v>27030</v>
      </c>
      <c r="E2764" s="97" t="s">
        <v>3</v>
      </c>
      <c r="F2764" s="97">
        <v>1460693</v>
      </c>
      <c r="G2764" s="97"/>
      <c r="H2764" s="124" t="s">
        <v>27031</v>
      </c>
      <c r="I2764" s="125">
        <v>0</v>
      </c>
      <c r="J2764" s="125">
        <v>104.11</v>
      </c>
      <c r="K2764" s="126">
        <v>104.11</v>
      </c>
      <c r="L2764" s="100" t="s">
        <v>1324</v>
      </c>
    </row>
    <row r="2765" spans="1:12" ht="56.25" customHeight="1">
      <c r="A2765" s="97">
        <v>25</v>
      </c>
      <c r="B2765" s="122" t="s">
        <v>4666</v>
      </c>
      <c r="C2765" s="123">
        <v>42734</v>
      </c>
      <c r="D2765" s="97" t="s">
        <v>27054</v>
      </c>
      <c r="E2765" s="97" t="s">
        <v>3</v>
      </c>
      <c r="F2765" s="97">
        <v>1460749</v>
      </c>
      <c r="G2765" s="97"/>
      <c r="H2765" s="124" t="s">
        <v>27055</v>
      </c>
      <c r="I2765" s="125">
        <v>0</v>
      </c>
      <c r="J2765" s="125">
        <v>2234.23</v>
      </c>
      <c r="K2765" s="126">
        <v>2234.23</v>
      </c>
      <c r="L2765" s="100" t="s">
        <v>1324</v>
      </c>
    </row>
    <row r="2766" spans="1:12" ht="56.25" customHeight="1">
      <c r="A2766" s="97">
        <v>25</v>
      </c>
      <c r="B2766" s="122" t="s">
        <v>4666</v>
      </c>
      <c r="C2766" s="123">
        <v>42734</v>
      </c>
      <c r="D2766" s="97" t="s">
        <v>27056</v>
      </c>
      <c r="E2766" s="97" t="s">
        <v>3</v>
      </c>
      <c r="F2766" s="97">
        <v>1460753</v>
      </c>
      <c r="G2766" s="97"/>
      <c r="H2766" s="124" t="s">
        <v>27057</v>
      </c>
      <c r="I2766" s="125">
        <v>0</v>
      </c>
      <c r="J2766" s="125">
        <v>166360.38</v>
      </c>
      <c r="K2766" s="126">
        <v>166360.38</v>
      </c>
      <c r="L2766" s="100" t="s">
        <v>1324</v>
      </c>
    </row>
    <row r="2767" spans="1:12" ht="56.25" customHeight="1">
      <c r="A2767" s="97">
        <v>25</v>
      </c>
      <c r="B2767" s="122" t="s">
        <v>4666</v>
      </c>
      <c r="C2767" s="123">
        <v>42734</v>
      </c>
      <c r="D2767" s="97" t="s">
        <v>27058</v>
      </c>
      <c r="E2767" s="97" t="s">
        <v>3</v>
      </c>
      <c r="F2767" s="97">
        <v>1460757</v>
      </c>
      <c r="G2767" s="97"/>
      <c r="H2767" s="124" t="s">
        <v>27059</v>
      </c>
      <c r="I2767" s="125">
        <v>0</v>
      </c>
      <c r="J2767" s="125">
        <v>510093.96</v>
      </c>
      <c r="K2767" s="126">
        <v>510093.96</v>
      </c>
      <c r="L2767" s="100" t="s">
        <v>1324</v>
      </c>
    </row>
    <row r="2768" spans="1:12" ht="56.25" customHeight="1">
      <c r="A2768" s="97">
        <v>25</v>
      </c>
      <c r="B2768" s="122" t="s">
        <v>9353</v>
      </c>
      <c r="C2768" s="123">
        <v>42734</v>
      </c>
      <c r="D2768" s="97" t="s">
        <v>29100</v>
      </c>
      <c r="E2768" s="97" t="s">
        <v>11</v>
      </c>
      <c r="F2768" s="97">
        <v>875855</v>
      </c>
      <c r="G2768" s="97"/>
      <c r="H2768" s="124" t="s">
        <v>29101</v>
      </c>
      <c r="I2768" s="125">
        <v>50</v>
      </c>
      <c r="J2768" s="125">
        <v>0</v>
      </c>
      <c r="K2768" s="126">
        <v>50</v>
      </c>
      <c r="L2768" s="100" t="s">
        <v>1324</v>
      </c>
    </row>
    <row r="2769" spans="1:12" ht="56.25" customHeight="1">
      <c r="A2769" s="97">
        <v>25</v>
      </c>
      <c r="B2769" s="122" t="s">
        <v>9349</v>
      </c>
      <c r="C2769" s="123">
        <v>42734</v>
      </c>
      <c r="D2769" s="97" t="s">
        <v>29090</v>
      </c>
      <c r="E2769" s="97" t="s">
        <v>6</v>
      </c>
      <c r="F2769" s="97">
        <v>875888</v>
      </c>
      <c r="G2769" s="97"/>
      <c r="H2769" s="124" t="s">
        <v>29091</v>
      </c>
      <c r="I2769" s="125">
        <v>0</v>
      </c>
      <c r="J2769" s="125">
        <v>1241.01</v>
      </c>
      <c r="K2769" s="126">
        <v>1241.01</v>
      </c>
      <c r="L2769" s="100" t="s">
        <v>1324</v>
      </c>
    </row>
    <row r="2770" spans="1:12" ht="56.25" customHeight="1">
      <c r="A2770" s="97">
        <v>25</v>
      </c>
      <c r="B2770" s="122" t="s">
        <v>9349</v>
      </c>
      <c r="C2770" s="123">
        <v>42734</v>
      </c>
      <c r="D2770" s="97" t="s">
        <v>29086</v>
      </c>
      <c r="E2770" s="97" t="s">
        <v>6</v>
      </c>
      <c r="F2770" s="97">
        <v>875898</v>
      </c>
      <c r="G2770" s="97"/>
      <c r="H2770" s="124" t="s">
        <v>29087</v>
      </c>
      <c r="I2770" s="125">
        <v>0</v>
      </c>
      <c r="J2770" s="125">
        <v>713.92</v>
      </c>
      <c r="K2770" s="126">
        <v>713.92</v>
      </c>
      <c r="L2770" s="100" t="s">
        <v>1324</v>
      </c>
    </row>
    <row r="2771" spans="1:12" ht="56.25" customHeight="1">
      <c r="A2771" s="97">
        <v>25</v>
      </c>
      <c r="B2771" s="122" t="s">
        <v>9349</v>
      </c>
      <c r="C2771" s="123">
        <v>42734</v>
      </c>
      <c r="D2771" s="97" t="s">
        <v>29082</v>
      </c>
      <c r="E2771" s="97" t="s">
        <v>6</v>
      </c>
      <c r="F2771" s="97">
        <v>875904</v>
      </c>
      <c r="G2771" s="97"/>
      <c r="H2771" s="124" t="s">
        <v>29083</v>
      </c>
      <c r="I2771" s="125">
        <v>0</v>
      </c>
      <c r="J2771" s="125">
        <v>2655567.84</v>
      </c>
      <c r="K2771" s="126">
        <v>2655567.84</v>
      </c>
      <c r="L2771" s="100" t="s">
        <v>1324</v>
      </c>
    </row>
    <row r="2772" spans="1:12" ht="56.25" customHeight="1">
      <c r="A2772" s="97">
        <v>25</v>
      </c>
      <c r="B2772" s="122" t="s">
        <v>9349</v>
      </c>
      <c r="C2772" s="123">
        <v>42734</v>
      </c>
      <c r="D2772" s="97" t="s">
        <v>29076</v>
      </c>
      <c r="E2772" s="97" t="s">
        <v>6</v>
      </c>
      <c r="F2772" s="97">
        <v>875913</v>
      </c>
      <c r="G2772" s="97"/>
      <c r="H2772" s="124" t="s">
        <v>29077</v>
      </c>
      <c r="I2772" s="125">
        <v>0</v>
      </c>
      <c r="J2772" s="125">
        <v>16705.07</v>
      </c>
      <c r="K2772" s="126">
        <v>16705.07</v>
      </c>
      <c r="L2772" s="100" t="s">
        <v>1324</v>
      </c>
    </row>
    <row r="2773" spans="1:12" ht="56.25" customHeight="1">
      <c r="A2773" s="97">
        <v>25</v>
      </c>
      <c r="B2773" s="122" t="s">
        <v>9349</v>
      </c>
      <c r="C2773" s="123">
        <v>42734</v>
      </c>
      <c r="D2773" s="97" t="s">
        <v>29074</v>
      </c>
      <c r="E2773" s="97" t="s">
        <v>6</v>
      </c>
      <c r="F2773" s="97">
        <v>875915</v>
      </c>
      <c r="G2773" s="97"/>
      <c r="H2773" s="124" t="s">
        <v>29075</v>
      </c>
      <c r="I2773" s="125">
        <v>0</v>
      </c>
      <c r="J2773" s="125">
        <v>514131.93</v>
      </c>
      <c r="K2773" s="126">
        <v>514131.93</v>
      </c>
      <c r="L2773" s="100" t="s">
        <v>1324</v>
      </c>
    </row>
    <row r="2774" spans="1:12" ht="56.25" customHeight="1">
      <c r="A2774" s="97">
        <v>25</v>
      </c>
      <c r="B2774" s="122" t="s">
        <v>9349</v>
      </c>
      <c r="C2774" s="123">
        <v>42734</v>
      </c>
      <c r="D2774" s="97" t="s">
        <v>29072</v>
      </c>
      <c r="E2774" s="97" t="s">
        <v>6</v>
      </c>
      <c r="F2774" s="97">
        <v>875920</v>
      </c>
      <c r="G2774" s="97"/>
      <c r="H2774" s="124" t="s">
        <v>29073</v>
      </c>
      <c r="I2774" s="125">
        <v>0</v>
      </c>
      <c r="J2774" s="125">
        <v>5290283.8099999996</v>
      </c>
      <c r="K2774" s="126">
        <v>5290283.8099999996</v>
      </c>
      <c r="L2774" s="100" t="s">
        <v>1324</v>
      </c>
    </row>
    <row r="2775" spans="1:12" ht="56.25" customHeight="1">
      <c r="A2775" s="97">
        <v>25</v>
      </c>
      <c r="B2775" s="122" t="s">
        <v>9349</v>
      </c>
      <c r="C2775" s="123">
        <v>42734</v>
      </c>
      <c r="D2775" s="97" t="s">
        <v>29150</v>
      </c>
      <c r="E2775" s="97" t="s">
        <v>6</v>
      </c>
      <c r="F2775" s="97">
        <v>875929</v>
      </c>
      <c r="G2775" s="97"/>
      <c r="H2775" s="124" t="s">
        <v>29151</v>
      </c>
      <c r="I2775" s="125">
        <v>0</v>
      </c>
      <c r="J2775" s="125">
        <v>59385.770000000004</v>
      </c>
      <c r="K2775" s="126">
        <v>59385.770000000004</v>
      </c>
      <c r="L2775" s="100" t="s">
        <v>1324</v>
      </c>
    </row>
    <row r="2776" spans="1:12" ht="56.25" customHeight="1">
      <c r="A2776" s="97">
        <v>25</v>
      </c>
      <c r="B2776" s="122" t="s">
        <v>9349</v>
      </c>
      <c r="C2776" s="123">
        <v>42734</v>
      </c>
      <c r="D2776" s="97" t="s">
        <v>29144</v>
      </c>
      <c r="E2776" s="97" t="s">
        <v>6</v>
      </c>
      <c r="F2776" s="97">
        <v>875936</v>
      </c>
      <c r="G2776" s="97"/>
      <c r="H2776" s="124" t="s">
        <v>29145</v>
      </c>
      <c r="I2776" s="125">
        <v>0</v>
      </c>
      <c r="J2776" s="125">
        <v>1251770.01</v>
      </c>
      <c r="K2776" s="126">
        <v>1251770.01</v>
      </c>
      <c r="L2776" s="100" t="s">
        <v>1324</v>
      </c>
    </row>
    <row r="2777" spans="1:12" ht="56.25" customHeight="1">
      <c r="A2777" s="97">
        <v>25</v>
      </c>
      <c r="B2777" s="122" t="s">
        <v>9349</v>
      </c>
      <c r="C2777" s="123">
        <v>42734</v>
      </c>
      <c r="D2777" s="97" t="s">
        <v>29142</v>
      </c>
      <c r="E2777" s="97" t="s">
        <v>6</v>
      </c>
      <c r="F2777" s="97">
        <v>875945</v>
      </c>
      <c r="G2777" s="97"/>
      <c r="H2777" s="124" t="s">
        <v>29143</v>
      </c>
      <c r="I2777" s="125">
        <v>0</v>
      </c>
      <c r="J2777" s="125">
        <v>70601.960000000006</v>
      </c>
      <c r="K2777" s="126">
        <v>70601.960000000006</v>
      </c>
      <c r="L2777" s="100" t="s">
        <v>1324</v>
      </c>
    </row>
    <row r="2778" spans="1:12" ht="56.25" customHeight="1">
      <c r="A2778" s="97">
        <v>25</v>
      </c>
      <c r="B2778" s="122" t="s">
        <v>9349</v>
      </c>
      <c r="C2778" s="123">
        <v>42734</v>
      </c>
      <c r="D2778" s="97" t="s">
        <v>29138</v>
      </c>
      <c r="E2778" s="97" t="s">
        <v>6</v>
      </c>
      <c r="F2778" s="97">
        <v>875959</v>
      </c>
      <c r="G2778" s="97"/>
      <c r="H2778" s="124" t="s">
        <v>29139</v>
      </c>
      <c r="I2778" s="125">
        <v>0</v>
      </c>
      <c r="J2778" s="125">
        <v>435.58</v>
      </c>
      <c r="K2778" s="126">
        <v>435.58</v>
      </c>
      <c r="L2778" s="100" t="s">
        <v>1324</v>
      </c>
    </row>
    <row r="2779" spans="1:12" ht="56.25" customHeight="1">
      <c r="A2779" s="97">
        <v>25</v>
      </c>
      <c r="B2779" s="122" t="s">
        <v>9349</v>
      </c>
      <c r="C2779" s="123">
        <v>42734</v>
      </c>
      <c r="D2779" s="97" t="s">
        <v>29136</v>
      </c>
      <c r="E2779" s="97" t="s">
        <v>6</v>
      </c>
      <c r="F2779" s="97">
        <v>875960</v>
      </c>
      <c r="G2779" s="97"/>
      <c r="H2779" s="124" t="s">
        <v>29137</v>
      </c>
      <c r="I2779" s="125">
        <v>0</v>
      </c>
      <c r="J2779" s="125">
        <v>66.02</v>
      </c>
      <c r="K2779" s="126">
        <v>66.02</v>
      </c>
      <c r="L2779" s="100" t="s">
        <v>1324</v>
      </c>
    </row>
    <row r="2780" spans="1:12" ht="56.25" customHeight="1">
      <c r="A2780" s="97">
        <v>25</v>
      </c>
      <c r="B2780" s="122" t="s">
        <v>9349</v>
      </c>
      <c r="C2780" s="123">
        <v>42734</v>
      </c>
      <c r="D2780" s="97" t="s">
        <v>29130</v>
      </c>
      <c r="E2780" s="97" t="s">
        <v>6</v>
      </c>
      <c r="F2780" s="97">
        <v>875978</v>
      </c>
      <c r="G2780" s="97"/>
      <c r="H2780" s="124" t="s">
        <v>29131</v>
      </c>
      <c r="I2780" s="125">
        <v>0</v>
      </c>
      <c r="J2780" s="125">
        <v>228.55</v>
      </c>
      <c r="K2780" s="126">
        <v>228.55</v>
      </c>
      <c r="L2780" s="100" t="s">
        <v>1324</v>
      </c>
    </row>
    <row r="2781" spans="1:12" ht="56.25" customHeight="1">
      <c r="A2781" s="97">
        <v>25</v>
      </c>
      <c r="B2781" s="122" t="s">
        <v>9349</v>
      </c>
      <c r="C2781" s="123">
        <v>42734</v>
      </c>
      <c r="D2781" s="97" t="s">
        <v>29126</v>
      </c>
      <c r="E2781" s="97" t="s">
        <v>6</v>
      </c>
      <c r="F2781" s="97">
        <v>875986</v>
      </c>
      <c r="G2781" s="97"/>
      <c r="H2781" s="124" t="s">
        <v>29127</v>
      </c>
      <c r="I2781" s="125">
        <v>0</v>
      </c>
      <c r="J2781" s="125">
        <v>20192982.829999998</v>
      </c>
      <c r="K2781" s="126">
        <v>20192982.829999998</v>
      </c>
      <c r="L2781" s="100" t="s">
        <v>1324</v>
      </c>
    </row>
    <row r="2782" spans="1:12" ht="56.25" customHeight="1">
      <c r="A2782" s="97">
        <v>30</v>
      </c>
      <c r="B2782" s="122" t="s">
        <v>5230</v>
      </c>
      <c r="C2782" s="123">
        <v>42685</v>
      </c>
      <c r="D2782" s="97" t="s">
        <v>22449</v>
      </c>
      <c r="E2782" s="97" t="s">
        <v>3</v>
      </c>
      <c r="F2782" s="97">
        <v>1439363</v>
      </c>
      <c r="G2782" s="97"/>
      <c r="H2782" s="124" t="s">
        <v>22450</v>
      </c>
      <c r="I2782" s="125">
        <v>0</v>
      </c>
      <c r="J2782" s="125">
        <v>15</v>
      </c>
      <c r="K2782" s="126">
        <v>15</v>
      </c>
      <c r="L2782" s="100" t="s">
        <v>1324</v>
      </c>
    </row>
    <row r="2783" spans="1:12" ht="56.25" customHeight="1">
      <c r="A2783" s="97">
        <v>30</v>
      </c>
      <c r="B2783" s="122" t="s">
        <v>5230</v>
      </c>
      <c r="C2783" s="123">
        <v>42697</v>
      </c>
      <c r="D2783" s="97" t="s">
        <v>22897</v>
      </c>
      <c r="E2783" s="97" t="s">
        <v>3</v>
      </c>
      <c r="F2783" s="97">
        <v>1442973</v>
      </c>
      <c r="G2783" s="97"/>
      <c r="H2783" s="124" t="s">
        <v>22898</v>
      </c>
      <c r="I2783" s="125">
        <v>0</v>
      </c>
      <c r="J2783" s="125">
        <v>15</v>
      </c>
      <c r="K2783" s="126">
        <v>15</v>
      </c>
      <c r="L2783" s="100" t="s">
        <v>1324</v>
      </c>
    </row>
    <row r="2784" spans="1:12" ht="56.25" customHeight="1">
      <c r="A2784" s="97">
        <v>30</v>
      </c>
      <c r="B2784" s="122" t="s">
        <v>5230</v>
      </c>
      <c r="C2784" s="123">
        <v>42723</v>
      </c>
      <c r="D2784" s="97" t="s">
        <v>24903</v>
      </c>
      <c r="E2784" s="97" t="s">
        <v>3</v>
      </c>
      <c r="F2784" s="97">
        <v>1454253</v>
      </c>
      <c r="G2784" s="97"/>
      <c r="H2784" s="124" t="s">
        <v>24904</v>
      </c>
      <c r="I2784" s="125">
        <v>0</v>
      </c>
      <c r="J2784" s="125">
        <v>300</v>
      </c>
      <c r="K2784" s="126">
        <v>300</v>
      </c>
      <c r="L2784" s="100" t="s">
        <v>1324</v>
      </c>
    </row>
    <row r="2785" spans="1:12" ht="56.25" customHeight="1">
      <c r="A2785" s="97">
        <v>30</v>
      </c>
      <c r="B2785" s="122" t="s">
        <v>5230</v>
      </c>
      <c r="C2785" s="123">
        <v>42723</v>
      </c>
      <c r="D2785" s="97" t="s">
        <v>24905</v>
      </c>
      <c r="E2785" s="97" t="s">
        <v>3</v>
      </c>
      <c r="F2785" s="97">
        <v>1454255</v>
      </c>
      <c r="G2785" s="97"/>
      <c r="H2785" s="124" t="s">
        <v>24906</v>
      </c>
      <c r="I2785" s="125">
        <v>0</v>
      </c>
      <c r="J2785" s="125">
        <v>30</v>
      </c>
      <c r="K2785" s="126">
        <v>30</v>
      </c>
      <c r="L2785" s="100" t="s">
        <v>1324</v>
      </c>
    </row>
    <row r="2786" spans="1:12" ht="56.25" customHeight="1">
      <c r="A2786" s="97">
        <v>30</v>
      </c>
      <c r="B2786" s="122" t="s">
        <v>5230</v>
      </c>
      <c r="C2786" s="123">
        <v>42723</v>
      </c>
      <c r="D2786" s="97" t="s">
        <v>24923</v>
      </c>
      <c r="E2786" s="97" t="s">
        <v>3</v>
      </c>
      <c r="F2786" s="97">
        <v>1454374</v>
      </c>
      <c r="G2786" s="97"/>
      <c r="H2786" s="124" t="s">
        <v>24924</v>
      </c>
      <c r="I2786" s="125">
        <v>0</v>
      </c>
      <c r="J2786" s="125">
        <v>15</v>
      </c>
      <c r="K2786" s="126">
        <v>15</v>
      </c>
      <c r="L2786" s="100" t="s">
        <v>1324</v>
      </c>
    </row>
    <row r="2787" spans="1:12" ht="56.25" customHeight="1">
      <c r="A2787" s="97">
        <v>30</v>
      </c>
      <c r="B2787" s="122" t="s">
        <v>5230</v>
      </c>
      <c r="C2787" s="123">
        <v>42726</v>
      </c>
      <c r="D2787" s="97" t="s">
        <v>25435</v>
      </c>
      <c r="E2787" s="97" t="s">
        <v>3</v>
      </c>
      <c r="F2787" s="97">
        <v>1456240</v>
      </c>
      <c r="G2787" s="97"/>
      <c r="H2787" s="124" t="s">
        <v>25436</v>
      </c>
      <c r="I2787" s="125">
        <v>0</v>
      </c>
      <c r="J2787" s="125">
        <v>15</v>
      </c>
      <c r="K2787" s="126">
        <v>15</v>
      </c>
      <c r="L2787" s="100" t="s">
        <v>1324</v>
      </c>
    </row>
    <row r="2788" spans="1:12" ht="56.25" customHeight="1">
      <c r="A2788" s="97">
        <v>30</v>
      </c>
      <c r="B2788" s="122" t="s">
        <v>5230</v>
      </c>
      <c r="C2788" s="123">
        <v>42732</v>
      </c>
      <c r="D2788" s="97" t="s">
        <v>26308</v>
      </c>
      <c r="E2788" s="97" t="s">
        <v>3</v>
      </c>
      <c r="F2788" s="97">
        <v>1459149</v>
      </c>
      <c r="G2788" s="97"/>
      <c r="H2788" s="124" t="s">
        <v>26309</v>
      </c>
      <c r="I2788" s="125">
        <v>0</v>
      </c>
      <c r="J2788" s="125">
        <v>10</v>
      </c>
      <c r="K2788" s="126">
        <v>10</v>
      </c>
      <c r="L2788" s="100" t="s">
        <v>1347</v>
      </c>
    </row>
    <row r="2789" spans="1:12" ht="56.25" customHeight="1">
      <c r="A2789" s="97">
        <v>30</v>
      </c>
      <c r="B2789" s="122" t="s">
        <v>5230</v>
      </c>
      <c r="C2789" s="123">
        <v>42732</v>
      </c>
      <c r="D2789" s="97" t="s">
        <v>26374</v>
      </c>
      <c r="E2789" s="97" t="s">
        <v>3</v>
      </c>
      <c r="F2789" s="97">
        <v>1459376</v>
      </c>
      <c r="G2789" s="97"/>
      <c r="H2789" s="124" t="s">
        <v>26375</v>
      </c>
      <c r="I2789" s="125">
        <v>0</v>
      </c>
      <c r="J2789" s="125">
        <v>600</v>
      </c>
      <c r="K2789" s="126">
        <v>600</v>
      </c>
      <c r="L2789" s="100" t="s">
        <v>1324</v>
      </c>
    </row>
    <row r="2790" spans="1:12" ht="56.25" customHeight="1">
      <c r="A2790" s="97">
        <v>35</v>
      </c>
      <c r="B2790" s="122" t="s">
        <v>4427</v>
      </c>
      <c r="C2790" s="123">
        <v>42375</v>
      </c>
      <c r="D2790" s="97" t="s">
        <v>17693</v>
      </c>
      <c r="E2790" s="97" t="s">
        <v>3</v>
      </c>
      <c r="F2790" s="97">
        <v>1337734</v>
      </c>
      <c r="G2790" s="97"/>
      <c r="H2790" s="124" t="s">
        <v>4428</v>
      </c>
      <c r="I2790" s="125">
        <v>0</v>
      </c>
      <c r="J2790" s="125">
        <v>43820</v>
      </c>
      <c r="K2790" s="126">
        <v>43820</v>
      </c>
      <c r="L2790" s="100" t="s">
        <v>1324</v>
      </c>
    </row>
    <row r="2791" spans="1:12" ht="56.25" customHeight="1">
      <c r="A2791" s="97">
        <v>35</v>
      </c>
      <c r="B2791" s="122" t="s">
        <v>10127</v>
      </c>
      <c r="C2791" s="123">
        <v>42376</v>
      </c>
      <c r="D2791" s="97" t="s">
        <v>10128</v>
      </c>
      <c r="E2791" s="97" t="s">
        <v>6</v>
      </c>
      <c r="F2791" s="97">
        <v>663019</v>
      </c>
      <c r="G2791" s="97"/>
      <c r="H2791" s="124" t="s">
        <v>1345</v>
      </c>
      <c r="I2791" s="125">
        <v>0</v>
      </c>
      <c r="J2791" s="125">
        <v>4498.4399999999996</v>
      </c>
      <c r="K2791" s="126">
        <v>4498.4399999999996</v>
      </c>
      <c r="L2791" s="100" t="s">
        <v>1324</v>
      </c>
    </row>
    <row r="2792" spans="1:12" ht="56.25" customHeight="1">
      <c r="A2792" s="97">
        <v>35</v>
      </c>
      <c r="B2792" s="122" t="s">
        <v>4427</v>
      </c>
      <c r="C2792" s="123">
        <v>42377</v>
      </c>
      <c r="D2792" s="97" t="s">
        <v>17739</v>
      </c>
      <c r="E2792" s="97" t="s">
        <v>3</v>
      </c>
      <c r="F2792" s="97">
        <v>1338701</v>
      </c>
      <c r="G2792" s="97"/>
      <c r="H2792" s="124" t="s">
        <v>4474</v>
      </c>
      <c r="I2792" s="125">
        <v>0</v>
      </c>
      <c r="J2792" s="125">
        <v>15000</v>
      </c>
      <c r="K2792" s="126">
        <v>15000</v>
      </c>
      <c r="L2792" s="100" t="s">
        <v>1324</v>
      </c>
    </row>
    <row r="2793" spans="1:12" ht="56.25" customHeight="1">
      <c r="A2793" s="97">
        <v>35</v>
      </c>
      <c r="B2793" s="122" t="s">
        <v>4556</v>
      </c>
      <c r="C2793" s="123">
        <v>42382</v>
      </c>
      <c r="D2793" s="97" t="s">
        <v>17815</v>
      </c>
      <c r="E2793" s="97" t="s">
        <v>3</v>
      </c>
      <c r="F2793" s="97">
        <v>1340231</v>
      </c>
      <c r="G2793" s="97"/>
      <c r="H2793" s="124" t="s">
        <v>4557</v>
      </c>
      <c r="I2793" s="125">
        <v>0</v>
      </c>
      <c r="J2793" s="125">
        <v>13091</v>
      </c>
      <c r="K2793" s="126">
        <v>13091</v>
      </c>
      <c r="L2793" s="100" t="s">
        <v>1347</v>
      </c>
    </row>
    <row r="2794" spans="1:12" ht="56.25" customHeight="1">
      <c r="A2794" s="97">
        <v>35</v>
      </c>
      <c r="B2794" s="122" t="s">
        <v>4556</v>
      </c>
      <c r="C2794" s="123">
        <v>42384</v>
      </c>
      <c r="D2794" s="97" t="s">
        <v>17850</v>
      </c>
      <c r="E2794" s="97" t="s">
        <v>3</v>
      </c>
      <c r="F2794" s="97">
        <v>1341440</v>
      </c>
      <c r="G2794" s="97"/>
      <c r="H2794" s="124" t="s">
        <v>4596</v>
      </c>
      <c r="I2794" s="125">
        <v>0</v>
      </c>
      <c r="J2794" s="125">
        <v>1420</v>
      </c>
      <c r="K2794" s="126">
        <v>1420</v>
      </c>
      <c r="L2794" s="100" t="s">
        <v>1324</v>
      </c>
    </row>
    <row r="2795" spans="1:12" ht="56.25" customHeight="1">
      <c r="A2795" s="97">
        <v>35</v>
      </c>
      <c r="B2795" s="122" t="s">
        <v>10203</v>
      </c>
      <c r="C2795" s="123">
        <v>42388</v>
      </c>
      <c r="D2795" s="97" t="s">
        <v>10204</v>
      </c>
      <c r="E2795" s="97" t="s">
        <v>11</v>
      </c>
      <c r="F2795" s="97">
        <v>183125</v>
      </c>
      <c r="G2795" s="97"/>
      <c r="H2795" s="124" t="s">
        <v>1408</v>
      </c>
      <c r="I2795" s="125">
        <v>294.01</v>
      </c>
      <c r="J2795" s="125">
        <v>0</v>
      </c>
      <c r="K2795" s="126">
        <v>294.01</v>
      </c>
      <c r="L2795" s="100" t="s">
        <v>1324</v>
      </c>
    </row>
    <row r="2796" spans="1:12" ht="56.25" customHeight="1">
      <c r="A2796" s="97">
        <v>35</v>
      </c>
      <c r="B2796" s="122" t="s">
        <v>10127</v>
      </c>
      <c r="C2796" s="123">
        <v>42403</v>
      </c>
      <c r="D2796" s="97" t="s">
        <v>10442</v>
      </c>
      <c r="E2796" s="97" t="s">
        <v>6</v>
      </c>
      <c r="F2796" s="97">
        <v>670955</v>
      </c>
      <c r="G2796" s="97"/>
      <c r="H2796" s="124" t="s">
        <v>1524</v>
      </c>
      <c r="I2796" s="125">
        <v>0</v>
      </c>
      <c r="J2796" s="125">
        <v>1876.9</v>
      </c>
      <c r="K2796" s="126">
        <v>1876.9</v>
      </c>
      <c r="L2796" s="100" t="s">
        <v>1324</v>
      </c>
    </row>
    <row r="2797" spans="1:12" ht="56.25" customHeight="1">
      <c r="A2797" s="97">
        <v>35</v>
      </c>
      <c r="B2797" s="122" t="s">
        <v>10127</v>
      </c>
      <c r="C2797" s="123">
        <v>42403</v>
      </c>
      <c r="D2797" s="97" t="s">
        <v>10443</v>
      </c>
      <c r="E2797" s="97" t="s">
        <v>6</v>
      </c>
      <c r="F2797" s="97">
        <v>670957</v>
      </c>
      <c r="G2797" s="97"/>
      <c r="H2797" s="124" t="s">
        <v>1525</v>
      </c>
      <c r="I2797" s="125">
        <v>0</v>
      </c>
      <c r="J2797" s="125">
        <v>1075.28</v>
      </c>
      <c r="K2797" s="126">
        <v>1075.28</v>
      </c>
      <c r="L2797" s="100" t="s">
        <v>1324</v>
      </c>
    </row>
    <row r="2798" spans="1:12" ht="56.25" customHeight="1">
      <c r="A2798" s="97">
        <v>35</v>
      </c>
      <c r="B2798" s="122" t="s">
        <v>10203</v>
      </c>
      <c r="C2798" s="123">
        <v>42412</v>
      </c>
      <c r="D2798" s="97" t="s">
        <v>10549</v>
      </c>
      <c r="E2798" s="97" t="s">
        <v>11</v>
      </c>
      <c r="F2798" s="97">
        <v>185366</v>
      </c>
      <c r="G2798" s="97"/>
      <c r="H2798" s="124" t="s">
        <v>1614</v>
      </c>
      <c r="I2798" s="125">
        <v>544.4</v>
      </c>
      <c r="J2798" s="125">
        <v>0</v>
      </c>
      <c r="K2798" s="126">
        <v>544.4</v>
      </c>
      <c r="L2798" s="100" t="s">
        <v>1324</v>
      </c>
    </row>
    <row r="2799" spans="1:12" ht="56.25" customHeight="1">
      <c r="A2799" s="97">
        <v>35</v>
      </c>
      <c r="B2799" s="122" t="s">
        <v>10127</v>
      </c>
      <c r="C2799" s="123">
        <v>42412</v>
      </c>
      <c r="D2799" s="97" t="s">
        <v>10542</v>
      </c>
      <c r="E2799" s="97" t="s">
        <v>6</v>
      </c>
      <c r="F2799" s="97">
        <v>673196</v>
      </c>
      <c r="G2799" s="97"/>
      <c r="H2799" s="124" t="s">
        <v>1607</v>
      </c>
      <c r="I2799" s="125">
        <v>0</v>
      </c>
      <c r="J2799" s="125">
        <v>6585.58</v>
      </c>
      <c r="K2799" s="126">
        <v>6585.58</v>
      </c>
      <c r="L2799" s="100" t="s">
        <v>1324</v>
      </c>
    </row>
    <row r="2800" spans="1:12" ht="56.25" customHeight="1">
      <c r="A2800" s="97">
        <v>35</v>
      </c>
      <c r="B2800" s="122" t="s">
        <v>4556</v>
      </c>
      <c r="C2800" s="123">
        <v>42416</v>
      </c>
      <c r="D2800" s="97" t="s">
        <v>18124</v>
      </c>
      <c r="E2800" s="97" t="s">
        <v>3</v>
      </c>
      <c r="F2800" s="97">
        <v>1350934</v>
      </c>
      <c r="G2800" s="97"/>
      <c r="H2800" s="124" t="s">
        <v>4878</v>
      </c>
      <c r="I2800" s="125">
        <v>0</v>
      </c>
      <c r="J2800" s="125">
        <v>230</v>
      </c>
      <c r="K2800" s="126">
        <v>230</v>
      </c>
      <c r="L2800" s="100" t="s">
        <v>1324</v>
      </c>
    </row>
    <row r="2801" spans="1:12" ht="56.25" customHeight="1">
      <c r="A2801" s="97">
        <v>35</v>
      </c>
      <c r="B2801" s="122" t="s">
        <v>4556</v>
      </c>
      <c r="C2801" s="123">
        <v>42429</v>
      </c>
      <c r="D2801" s="97" t="s">
        <v>18284</v>
      </c>
      <c r="E2801" s="97" t="s">
        <v>3</v>
      </c>
      <c r="F2801" s="97">
        <v>1354795</v>
      </c>
      <c r="G2801" s="97"/>
      <c r="H2801" s="124" t="s">
        <v>5043</v>
      </c>
      <c r="I2801" s="125">
        <v>0</v>
      </c>
      <c r="J2801" s="125">
        <v>222</v>
      </c>
      <c r="K2801" s="126">
        <v>222</v>
      </c>
      <c r="L2801" s="100" t="s">
        <v>1324</v>
      </c>
    </row>
    <row r="2802" spans="1:12" ht="56.25" customHeight="1">
      <c r="A2802" s="97">
        <v>35</v>
      </c>
      <c r="B2802" s="122" t="s">
        <v>4556</v>
      </c>
      <c r="C2802" s="123">
        <v>42429</v>
      </c>
      <c r="D2802" s="97" t="s">
        <v>18285</v>
      </c>
      <c r="E2802" s="97" t="s">
        <v>3</v>
      </c>
      <c r="F2802" s="97">
        <v>1354797</v>
      </c>
      <c r="G2802" s="97"/>
      <c r="H2802" s="124" t="s">
        <v>5044</v>
      </c>
      <c r="I2802" s="125">
        <v>0</v>
      </c>
      <c r="J2802" s="125">
        <v>556.5</v>
      </c>
      <c r="K2802" s="126">
        <v>556.5</v>
      </c>
      <c r="L2802" s="100" t="s">
        <v>1324</v>
      </c>
    </row>
    <row r="2803" spans="1:12" ht="56.25" customHeight="1">
      <c r="A2803" s="97">
        <v>35</v>
      </c>
      <c r="B2803" s="122" t="s">
        <v>4556</v>
      </c>
      <c r="C2803" s="123">
        <v>42429</v>
      </c>
      <c r="D2803" s="97" t="s">
        <v>18290</v>
      </c>
      <c r="E2803" s="97" t="s">
        <v>3</v>
      </c>
      <c r="F2803" s="97">
        <v>1354811</v>
      </c>
      <c r="G2803" s="97"/>
      <c r="H2803" s="124" t="s">
        <v>5049</v>
      </c>
      <c r="I2803" s="125">
        <v>0</v>
      </c>
      <c r="J2803" s="125">
        <v>3834.5</v>
      </c>
      <c r="K2803" s="126">
        <v>3834.5</v>
      </c>
      <c r="L2803" s="100" t="s">
        <v>1324</v>
      </c>
    </row>
    <row r="2804" spans="1:12" ht="56.25" customHeight="1">
      <c r="A2804" s="97">
        <v>35</v>
      </c>
      <c r="B2804" s="122" t="s">
        <v>10127</v>
      </c>
      <c r="C2804" s="123">
        <v>42429</v>
      </c>
      <c r="D2804" s="97" t="s">
        <v>10836</v>
      </c>
      <c r="E2804" s="97" t="s">
        <v>6</v>
      </c>
      <c r="F2804" s="97">
        <v>677911</v>
      </c>
      <c r="G2804" s="97"/>
      <c r="H2804" s="124" t="s">
        <v>1778</v>
      </c>
      <c r="I2804" s="125">
        <v>0</v>
      </c>
      <c r="J2804" s="125">
        <v>246907.4</v>
      </c>
      <c r="K2804" s="126">
        <v>246907.4</v>
      </c>
      <c r="L2804" s="100" t="s">
        <v>1324</v>
      </c>
    </row>
    <row r="2805" spans="1:12" ht="56.25" customHeight="1">
      <c r="A2805" s="97">
        <v>35</v>
      </c>
      <c r="B2805" s="122" t="s">
        <v>4427</v>
      </c>
      <c r="C2805" s="123">
        <v>42431</v>
      </c>
      <c r="D2805" s="97" t="s">
        <v>18336</v>
      </c>
      <c r="E2805" s="97" t="s">
        <v>3</v>
      </c>
      <c r="F2805" s="97">
        <v>1355757</v>
      </c>
      <c r="G2805" s="97"/>
      <c r="H2805" s="124" t="s">
        <v>5096</v>
      </c>
      <c r="I2805" s="125">
        <v>0</v>
      </c>
      <c r="J2805" s="125">
        <v>6544.9000000000005</v>
      </c>
      <c r="K2805" s="126">
        <v>6544.9000000000005</v>
      </c>
      <c r="L2805" s="100" t="s">
        <v>1324</v>
      </c>
    </row>
    <row r="2806" spans="1:12" ht="56.25" customHeight="1">
      <c r="A2806" s="97">
        <v>35</v>
      </c>
      <c r="B2806" s="122" t="s">
        <v>4556</v>
      </c>
      <c r="C2806" s="123">
        <v>42436</v>
      </c>
      <c r="D2806" s="97" t="s">
        <v>18384</v>
      </c>
      <c r="E2806" s="97" t="s">
        <v>3</v>
      </c>
      <c r="F2806" s="97">
        <v>1357036</v>
      </c>
      <c r="G2806" s="97"/>
      <c r="H2806" s="124" t="s">
        <v>5145</v>
      </c>
      <c r="I2806" s="125">
        <v>0</v>
      </c>
      <c r="J2806" s="125">
        <v>276796.46000000002</v>
      </c>
      <c r="K2806" s="126">
        <v>276796.46000000002</v>
      </c>
      <c r="L2806" s="100" t="s">
        <v>1347</v>
      </c>
    </row>
    <row r="2807" spans="1:12" ht="56.25" customHeight="1">
      <c r="A2807" s="97">
        <v>35</v>
      </c>
      <c r="B2807" s="122" t="s">
        <v>4556</v>
      </c>
      <c r="C2807" s="123">
        <v>42436</v>
      </c>
      <c r="D2807" s="97" t="s">
        <v>18385</v>
      </c>
      <c r="E2807" s="97" t="s">
        <v>3</v>
      </c>
      <c r="F2807" s="97">
        <v>1357038</v>
      </c>
      <c r="G2807" s="97"/>
      <c r="H2807" s="124" t="s">
        <v>5146</v>
      </c>
      <c r="I2807" s="125">
        <v>0</v>
      </c>
      <c r="J2807" s="125">
        <v>287167.73</v>
      </c>
      <c r="K2807" s="126">
        <v>287167.73</v>
      </c>
      <c r="L2807" s="100" t="s">
        <v>1347</v>
      </c>
    </row>
    <row r="2808" spans="1:12" ht="56.25" customHeight="1">
      <c r="A2808" s="97">
        <v>35</v>
      </c>
      <c r="B2808" s="122" t="s">
        <v>4556</v>
      </c>
      <c r="C2808" s="123">
        <v>42436</v>
      </c>
      <c r="D2808" s="97" t="s">
        <v>18386</v>
      </c>
      <c r="E2808" s="97" t="s">
        <v>3</v>
      </c>
      <c r="F2808" s="97">
        <v>1357040</v>
      </c>
      <c r="G2808" s="97"/>
      <c r="H2808" s="124" t="s">
        <v>5147</v>
      </c>
      <c r="I2808" s="125">
        <v>0</v>
      </c>
      <c r="J2808" s="125">
        <v>34431.57</v>
      </c>
      <c r="K2808" s="126">
        <v>34431.57</v>
      </c>
      <c r="L2808" s="100" t="s">
        <v>1347</v>
      </c>
    </row>
    <row r="2809" spans="1:12" ht="56.25" customHeight="1">
      <c r="A2809" s="97">
        <v>35</v>
      </c>
      <c r="B2809" s="122" t="s">
        <v>4556</v>
      </c>
      <c r="C2809" s="123">
        <v>42436</v>
      </c>
      <c r="D2809" s="97" t="s">
        <v>18387</v>
      </c>
      <c r="E2809" s="97" t="s">
        <v>3</v>
      </c>
      <c r="F2809" s="97">
        <v>1357044</v>
      </c>
      <c r="G2809" s="97"/>
      <c r="H2809" s="124" t="s">
        <v>5148</v>
      </c>
      <c r="I2809" s="125">
        <v>0</v>
      </c>
      <c r="J2809" s="125">
        <v>919730.21</v>
      </c>
      <c r="K2809" s="126">
        <v>919730.21</v>
      </c>
      <c r="L2809" s="100" t="s">
        <v>1324</v>
      </c>
    </row>
    <row r="2810" spans="1:12" ht="56.25" customHeight="1">
      <c r="A2810" s="97">
        <v>35</v>
      </c>
      <c r="B2810" s="122" t="s">
        <v>4556</v>
      </c>
      <c r="C2810" s="123">
        <v>42436</v>
      </c>
      <c r="D2810" s="97" t="s">
        <v>18388</v>
      </c>
      <c r="E2810" s="97" t="s">
        <v>3</v>
      </c>
      <c r="F2810" s="97">
        <v>1357046</v>
      </c>
      <c r="G2810" s="97"/>
      <c r="H2810" s="124" t="s">
        <v>5149</v>
      </c>
      <c r="I2810" s="125">
        <v>0</v>
      </c>
      <c r="J2810" s="125">
        <v>272476.06</v>
      </c>
      <c r="K2810" s="126">
        <v>272476.06</v>
      </c>
      <c r="L2810" s="100" t="s">
        <v>1324</v>
      </c>
    </row>
    <row r="2811" spans="1:12" ht="56.25" customHeight="1">
      <c r="A2811" s="97">
        <v>35</v>
      </c>
      <c r="B2811" s="122" t="s">
        <v>4556</v>
      </c>
      <c r="C2811" s="123">
        <v>42436</v>
      </c>
      <c r="D2811" s="97" t="s">
        <v>18389</v>
      </c>
      <c r="E2811" s="97" t="s">
        <v>3</v>
      </c>
      <c r="F2811" s="97">
        <v>1357049</v>
      </c>
      <c r="G2811" s="97"/>
      <c r="H2811" s="124" t="s">
        <v>5150</v>
      </c>
      <c r="I2811" s="125">
        <v>0</v>
      </c>
      <c r="J2811" s="125">
        <v>85176.33</v>
      </c>
      <c r="K2811" s="126">
        <v>85176.33</v>
      </c>
      <c r="L2811" s="100" t="s">
        <v>1324</v>
      </c>
    </row>
    <row r="2812" spans="1:12" ht="56.25" customHeight="1">
      <c r="A2812" s="97">
        <v>35</v>
      </c>
      <c r="B2812" s="122" t="s">
        <v>4556</v>
      </c>
      <c r="C2812" s="123">
        <v>42436</v>
      </c>
      <c r="D2812" s="97" t="s">
        <v>18390</v>
      </c>
      <c r="E2812" s="97" t="s">
        <v>3</v>
      </c>
      <c r="F2812" s="97">
        <v>1357051</v>
      </c>
      <c r="G2812" s="97"/>
      <c r="H2812" s="124" t="s">
        <v>5151</v>
      </c>
      <c r="I2812" s="125">
        <v>0</v>
      </c>
      <c r="J2812" s="125">
        <v>352549.35000000003</v>
      </c>
      <c r="K2812" s="126">
        <v>352549.35000000003</v>
      </c>
      <c r="L2812" s="100" t="s">
        <v>1324</v>
      </c>
    </row>
    <row r="2813" spans="1:12" ht="56.25" customHeight="1">
      <c r="A2813" s="97">
        <v>35</v>
      </c>
      <c r="B2813" s="122" t="s">
        <v>4556</v>
      </c>
      <c r="C2813" s="123">
        <v>42436</v>
      </c>
      <c r="D2813" s="97" t="s">
        <v>18391</v>
      </c>
      <c r="E2813" s="97" t="s">
        <v>3</v>
      </c>
      <c r="F2813" s="97">
        <v>1357056</v>
      </c>
      <c r="G2813" s="97"/>
      <c r="H2813" s="124" t="s">
        <v>5152</v>
      </c>
      <c r="I2813" s="125">
        <v>0</v>
      </c>
      <c r="J2813" s="125">
        <v>17925.920000000002</v>
      </c>
      <c r="K2813" s="126">
        <v>17925.920000000002</v>
      </c>
      <c r="L2813" s="100" t="s">
        <v>1324</v>
      </c>
    </row>
    <row r="2814" spans="1:12" ht="56.25" customHeight="1">
      <c r="A2814" s="97">
        <v>35</v>
      </c>
      <c r="B2814" s="122" t="s">
        <v>4556</v>
      </c>
      <c r="C2814" s="123">
        <v>42436</v>
      </c>
      <c r="D2814" s="97" t="s">
        <v>18392</v>
      </c>
      <c r="E2814" s="97" t="s">
        <v>3</v>
      </c>
      <c r="F2814" s="97">
        <v>1357059</v>
      </c>
      <c r="G2814" s="97"/>
      <c r="H2814" s="124" t="s">
        <v>5153</v>
      </c>
      <c r="I2814" s="125">
        <v>0</v>
      </c>
      <c r="J2814" s="125">
        <v>391642.74</v>
      </c>
      <c r="K2814" s="126">
        <v>391642.74</v>
      </c>
      <c r="L2814" s="100" t="s">
        <v>1324</v>
      </c>
    </row>
    <row r="2815" spans="1:12" ht="56.25" customHeight="1">
      <c r="A2815" s="97">
        <v>35</v>
      </c>
      <c r="B2815" s="122" t="s">
        <v>10127</v>
      </c>
      <c r="C2815" s="123">
        <v>42440</v>
      </c>
      <c r="D2815" s="97" t="s">
        <v>10966</v>
      </c>
      <c r="E2815" s="97" t="s">
        <v>6</v>
      </c>
      <c r="F2815" s="97">
        <v>844680</v>
      </c>
      <c r="G2815" s="97"/>
      <c r="H2815" s="124" t="s">
        <v>1893</v>
      </c>
      <c r="I2815" s="125">
        <v>0</v>
      </c>
      <c r="J2815" s="125">
        <v>998334.77</v>
      </c>
      <c r="K2815" s="126">
        <v>998334.77</v>
      </c>
      <c r="L2815" s="100" t="s">
        <v>1324</v>
      </c>
    </row>
    <row r="2816" spans="1:12" ht="56.25" customHeight="1">
      <c r="A2816" s="97">
        <v>35</v>
      </c>
      <c r="B2816" s="122" t="s">
        <v>10127</v>
      </c>
      <c r="C2816" s="123">
        <v>42445</v>
      </c>
      <c r="D2816" s="97" t="s">
        <v>11040</v>
      </c>
      <c r="E2816" s="97" t="s">
        <v>6</v>
      </c>
      <c r="F2816" s="97">
        <v>682995</v>
      </c>
      <c r="G2816" s="97"/>
      <c r="H2816" s="124" t="s">
        <v>1958</v>
      </c>
      <c r="I2816" s="125">
        <v>0</v>
      </c>
      <c r="J2816" s="125">
        <v>3621.48</v>
      </c>
      <c r="K2816" s="126">
        <v>3621.48</v>
      </c>
      <c r="L2816" s="100" t="s">
        <v>1324</v>
      </c>
    </row>
    <row r="2817" spans="1:12" ht="56.25" customHeight="1">
      <c r="A2817" s="97">
        <v>35</v>
      </c>
      <c r="B2817" s="122" t="s">
        <v>10203</v>
      </c>
      <c r="C2817" s="123">
        <v>42446</v>
      </c>
      <c r="D2817" s="97" t="s">
        <v>11065</v>
      </c>
      <c r="E2817" s="97" t="s">
        <v>11</v>
      </c>
      <c r="F2817" s="97">
        <v>188389</v>
      </c>
      <c r="G2817" s="97"/>
      <c r="H2817" s="124" t="s">
        <v>1983</v>
      </c>
      <c r="I2817" s="125">
        <v>294.01</v>
      </c>
      <c r="J2817" s="125">
        <v>0</v>
      </c>
      <c r="K2817" s="126">
        <v>294.01</v>
      </c>
      <c r="L2817" s="100" t="s">
        <v>1324</v>
      </c>
    </row>
    <row r="2818" spans="1:12" ht="56.25" customHeight="1">
      <c r="A2818" s="97">
        <v>35</v>
      </c>
      <c r="B2818" s="122" t="s">
        <v>10127</v>
      </c>
      <c r="C2818" s="123">
        <v>42457</v>
      </c>
      <c r="D2818" s="97" t="s">
        <v>11243</v>
      </c>
      <c r="E2818" s="97" t="s">
        <v>6</v>
      </c>
      <c r="F2818" s="97">
        <v>686432</v>
      </c>
      <c r="G2818" s="97"/>
      <c r="H2818" s="124" t="s">
        <v>2154</v>
      </c>
      <c r="I2818" s="125">
        <v>0</v>
      </c>
      <c r="J2818" s="125">
        <v>293566.45</v>
      </c>
      <c r="K2818" s="126">
        <v>293566.45</v>
      </c>
      <c r="L2818" s="100" t="s">
        <v>1324</v>
      </c>
    </row>
    <row r="2819" spans="1:12" ht="56.25" customHeight="1">
      <c r="A2819" s="97">
        <v>35</v>
      </c>
      <c r="B2819" s="122" t="s">
        <v>4556</v>
      </c>
      <c r="C2819" s="123">
        <v>42460</v>
      </c>
      <c r="D2819" s="97" t="s">
        <v>18654</v>
      </c>
      <c r="E2819" s="97" t="s">
        <v>3</v>
      </c>
      <c r="F2819" s="97">
        <v>1364582</v>
      </c>
      <c r="G2819" s="97"/>
      <c r="H2819" s="124" t="s">
        <v>5417</v>
      </c>
      <c r="I2819" s="125">
        <v>0</v>
      </c>
      <c r="J2819" s="125">
        <v>14366.09</v>
      </c>
      <c r="K2819" s="126">
        <v>14366.09</v>
      </c>
      <c r="L2819" s="100" t="s">
        <v>1324</v>
      </c>
    </row>
    <row r="2820" spans="1:12" ht="56.25" customHeight="1">
      <c r="A2820" s="97">
        <v>35</v>
      </c>
      <c r="B2820" s="122" t="s">
        <v>4556</v>
      </c>
      <c r="C2820" s="123">
        <v>42471</v>
      </c>
      <c r="D2820" s="97" t="s">
        <v>18775</v>
      </c>
      <c r="E2820" s="97" t="s">
        <v>3</v>
      </c>
      <c r="F2820" s="97">
        <v>1367823</v>
      </c>
      <c r="G2820" s="97"/>
      <c r="H2820" s="124" t="s">
        <v>5530</v>
      </c>
      <c r="I2820" s="125">
        <v>0</v>
      </c>
      <c r="J2820" s="125">
        <v>1770</v>
      </c>
      <c r="K2820" s="126">
        <v>1770</v>
      </c>
      <c r="L2820" s="100" t="s">
        <v>1324</v>
      </c>
    </row>
    <row r="2821" spans="1:12" ht="56.25" customHeight="1">
      <c r="A2821" s="97">
        <v>35</v>
      </c>
      <c r="B2821" s="122" t="s">
        <v>4556</v>
      </c>
      <c r="C2821" s="123">
        <v>42471</v>
      </c>
      <c r="D2821" s="97" t="s">
        <v>18793</v>
      </c>
      <c r="E2821" s="97" t="s">
        <v>3</v>
      </c>
      <c r="F2821" s="97">
        <v>1367988</v>
      </c>
      <c r="G2821" s="97"/>
      <c r="H2821" s="124" t="s">
        <v>5549</v>
      </c>
      <c r="I2821" s="125">
        <v>0</v>
      </c>
      <c r="J2821" s="125">
        <v>532.5</v>
      </c>
      <c r="K2821" s="126">
        <v>532.5</v>
      </c>
      <c r="L2821" s="100" t="s">
        <v>1324</v>
      </c>
    </row>
    <row r="2822" spans="1:12" ht="56.25" customHeight="1">
      <c r="A2822" s="97">
        <v>35</v>
      </c>
      <c r="B2822" s="122" t="s">
        <v>10127</v>
      </c>
      <c r="C2822" s="123">
        <v>42474</v>
      </c>
      <c r="D2822" s="97" t="s">
        <v>11574</v>
      </c>
      <c r="E2822" s="97" t="s">
        <v>6</v>
      </c>
      <c r="F2822" s="97">
        <v>692472</v>
      </c>
      <c r="G2822" s="97"/>
      <c r="H2822" s="124" t="s">
        <v>2361</v>
      </c>
      <c r="I2822" s="125">
        <v>0</v>
      </c>
      <c r="J2822" s="125">
        <v>22805.279999999999</v>
      </c>
      <c r="K2822" s="126">
        <v>22805.279999999999</v>
      </c>
      <c r="L2822" s="100" t="s">
        <v>1324</v>
      </c>
    </row>
    <row r="2823" spans="1:12" ht="56.25" customHeight="1">
      <c r="A2823" s="97">
        <v>35</v>
      </c>
      <c r="B2823" s="122" t="s">
        <v>10203</v>
      </c>
      <c r="C2823" s="123">
        <v>42480</v>
      </c>
      <c r="D2823" s="97" t="s">
        <v>11635</v>
      </c>
      <c r="E2823" s="97" t="s">
        <v>11</v>
      </c>
      <c r="F2823" s="97">
        <v>191549</v>
      </c>
      <c r="G2823" s="97"/>
      <c r="H2823" s="124" t="s">
        <v>2420</v>
      </c>
      <c r="I2823" s="125">
        <v>294.01</v>
      </c>
      <c r="J2823" s="125">
        <v>0</v>
      </c>
      <c r="K2823" s="126">
        <v>294.01</v>
      </c>
      <c r="L2823" s="100" t="s">
        <v>1324</v>
      </c>
    </row>
    <row r="2824" spans="1:12" ht="56.25" customHeight="1">
      <c r="A2824" s="97">
        <v>35</v>
      </c>
      <c r="B2824" s="122" t="s">
        <v>10127</v>
      </c>
      <c r="C2824" s="123">
        <v>42486</v>
      </c>
      <c r="D2824" s="97" t="s">
        <v>11705</v>
      </c>
      <c r="E2824" s="97" t="s">
        <v>6</v>
      </c>
      <c r="F2824" s="97">
        <v>696203</v>
      </c>
      <c r="G2824" s="97"/>
      <c r="H2824" s="124" t="s">
        <v>2488</v>
      </c>
      <c r="I2824" s="125">
        <v>0</v>
      </c>
      <c r="J2824" s="125">
        <v>122341.25</v>
      </c>
      <c r="K2824" s="126">
        <v>122341.25</v>
      </c>
      <c r="L2824" s="100" t="s">
        <v>1324</v>
      </c>
    </row>
    <row r="2825" spans="1:12" ht="56.25" customHeight="1">
      <c r="A2825" s="97">
        <v>35</v>
      </c>
      <c r="B2825" s="122" t="s">
        <v>10203</v>
      </c>
      <c r="C2825" s="123">
        <v>42495</v>
      </c>
      <c r="D2825" s="97" t="s">
        <v>11900</v>
      </c>
      <c r="E2825" s="97" t="s">
        <v>11</v>
      </c>
      <c r="F2825" s="97">
        <v>192819</v>
      </c>
      <c r="G2825" s="97"/>
      <c r="H2825" s="124" t="s">
        <v>2570</v>
      </c>
      <c r="I2825" s="125">
        <v>510.1</v>
      </c>
      <c r="J2825" s="125">
        <v>0</v>
      </c>
      <c r="K2825" s="126">
        <v>510.1</v>
      </c>
      <c r="L2825" s="100" t="s">
        <v>1324</v>
      </c>
    </row>
    <row r="2826" spans="1:12" ht="56.25" customHeight="1">
      <c r="A2826" s="97">
        <v>35</v>
      </c>
      <c r="B2826" s="122" t="s">
        <v>10203</v>
      </c>
      <c r="C2826" s="123">
        <v>42499</v>
      </c>
      <c r="D2826" s="97" t="s">
        <v>11923</v>
      </c>
      <c r="E2826" s="97" t="s">
        <v>11</v>
      </c>
      <c r="F2826" s="97">
        <v>193030</v>
      </c>
      <c r="G2826" s="97"/>
      <c r="H2826" s="124" t="s">
        <v>2589</v>
      </c>
      <c r="I2826" s="125">
        <v>278.92</v>
      </c>
      <c r="J2826" s="125">
        <v>0</v>
      </c>
      <c r="K2826" s="126">
        <v>278.92</v>
      </c>
      <c r="L2826" s="100" t="s">
        <v>1324</v>
      </c>
    </row>
    <row r="2827" spans="1:12" ht="56.25" customHeight="1">
      <c r="A2827" s="97">
        <v>35</v>
      </c>
      <c r="B2827" s="122" t="s">
        <v>4556</v>
      </c>
      <c r="C2827" s="123">
        <v>42500</v>
      </c>
      <c r="D2827" s="97" t="s">
        <v>19146</v>
      </c>
      <c r="E2827" s="97" t="s">
        <v>3</v>
      </c>
      <c r="F2827" s="97">
        <v>1377275</v>
      </c>
      <c r="G2827" s="97"/>
      <c r="H2827" s="124" t="s">
        <v>5896</v>
      </c>
      <c r="I2827" s="125">
        <v>0</v>
      </c>
      <c r="J2827" s="125">
        <v>2640</v>
      </c>
      <c r="K2827" s="126">
        <v>2640</v>
      </c>
      <c r="L2827" s="100" t="s">
        <v>1324</v>
      </c>
    </row>
    <row r="2828" spans="1:12" ht="56.25" customHeight="1">
      <c r="A2828" s="97">
        <v>35</v>
      </c>
      <c r="B2828" s="122" t="s">
        <v>10203</v>
      </c>
      <c r="C2828" s="123">
        <v>42501</v>
      </c>
      <c r="D2828" s="97" t="s">
        <v>11951</v>
      </c>
      <c r="E2828" s="97" t="s">
        <v>11</v>
      </c>
      <c r="F2828" s="97">
        <v>193297</v>
      </c>
      <c r="G2828" s="97"/>
      <c r="H2828" s="124" t="s">
        <v>2614</v>
      </c>
      <c r="I2828" s="125">
        <v>294.01</v>
      </c>
      <c r="J2828" s="125">
        <v>0</v>
      </c>
      <c r="K2828" s="126">
        <v>294.01</v>
      </c>
      <c r="L2828" s="100" t="s">
        <v>1324</v>
      </c>
    </row>
    <row r="2829" spans="1:12" ht="56.25" customHeight="1">
      <c r="A2829" s="97">
        <v>35</v>
      </c>
      <c r="B2829" s="122" t="s">
        <v>10127</v>
      </c>
      <c r="C2829" s="123">
        <v>42503</v>
      </c>
      <c r="D2829" s="97" t="s">
        <v>11988</v>
      </c>
      <c r="E2829" s="97" t="s">
        <v>6</v>
      </c>
      <c r="F2829" s="97">
        <v>851305</v>
      </c>
      <c r="G2829" s="97"/>
      <c r="H2829" s="124" t="s">
        <v>2651</v>
      </c>
      <c r="I2829" s="125">
        <v>0</v>
      </c>
      <c r="J2829" s="125">
        <v>3393293.56</v>
      </c>
      <c r="K2829" s="126">
        <v>3393293.56</v>
      </c>
      <c r="L2829" s="100" t="s">
        <v>1324</v>
      </c>
    </row>
    <row r="2830" spans="1:12" ht="56.25" customHeight="1">
      <c r="A2830" s="97">
        <v>35</v>
      </c>
      <c r="B2830" s="122" t="s">
        <v>4556</v>
      </c>
      <c r="C2830" s="123">
        <v>42506</v>
      </c>
      <c r="D2830" s="97" t="s">
        <v>19219</v>
      </c>
      <c r="E2830" s="97" t="s">
        <v>3</v>
      </c>
      <c r="F2830" s="97">
        <v>1379185</v>
      </c>
      <c r="G2830" s="97"/>
      <c r="H2830" s="124" t="s">
        <v>5966</v>
      </c>
      <c r="I2830" s="125">
        <v>0</v>
      </c>
      <c r="J2830" s="125">
        <v>360</v>
      </c>
      <c r="K2830" s="126">
        <v>360</v>
      </c>
      <c r="L2830" s="100" t="s">
        <v>1324</v>
      </c>
    </row>
    <row r="2831" spans="1:12" ht="56.25" customHeight="1">
      <c r="A2831" s="97">
        <v>35</v>
      </c>
      <c r="B2831" s="122" t="s">
        <v>4556</v>
      </c>
      <c r="C2831" s="123">
        <v>42507</v>
      </c>
      <c r="D2831" s="97" t="s">
        <v>19234</v>
      </c>
      <c r="E2831" s="97" t="s">
        <v>3</v>
      </c>
      <c r="F2831" s="97">
        <v>1379609</v>
      </c>
      <c r="G2831" s="97"/>
      <c r="H2831" s="124" t="s">
        <v>5980</v>
      </c>
      <c r="I2831" s="125">
        <v>0</v>
      </c>
      <c r="J2831" s="125">
        <v>50634.86</v>
      </c>
      <c r="K2831" s="126">
        <v>50634.86</v>
      </c>
      <c r="L2831" s="100" t="s">
        <v>1324</v>
      </c>
    </row>
    <row r="2832" spans="1:12" ht="56.25" customHeight="1">
      <c r="A2832" s="97">
        <v>35</v>
      </c>
      <c r="B2832" s="122" t="s">
        <v>10127</v>
      </c>
      <c r="C2832" s="123">
        <v>42507</v>
      </c>
      <c r="D2832" s="97" t="s">
        <v>12048</v>
      </c>
      <c r="E2832" s="97" t="s">
        <v>6</v>
      </c>
      <c r="F2832" s="97">
        <v>703160</v>
      </c>
      <c r="G2832" s="97"/>
      <c r="H2832" s="124" t="s">
        <v>2711</v>
      </c>
      <c r="I2832" s="125">
        <v>0</v>
      </c>
      <c r="J2832" s="125">
        <v>2656.43</v>
      </c>
      <c r="K2832" s="126">
        <v>2656.43</v>
      </c>
      <c r="L2832" s="100" t="s">
        <v>1324</v>
      </c>
    </row>
    <row r="2833" spans="1:12" ht="56.25" customHeight="1">
      <c r="A2833" s="97">
        <v>35</v>
      </c>
      <c r="B2833" s="122" t="s">
        <v>10127</v>
      </c>
      <c r="C2833" s="123">
        <v>42507</v>
      </c>
      <c r="D2833" s="97" t="s">
        <v>12049</v>
      </c>
      <c r="E2833" s="97" t="s">
        <v>6</v>
      </c>
      <c r="F2833" s="97">
        <v>703162</v>
      </c>
      <c r="G2833" s="97"/>
      <c r="H2833" s="124" t="s">
        <v>2712</v>
      </c>
      <c r="I2833" s="125">
        <v>0</v>
      </c>
      <c r="J2833" s="125">
        <v>482019.49</v>
      </c>
      <c r="K2833" s="126">
        <v>482019.49</v>
      </c>
      <c r="L2833" s="100" t="s">
        <v>1324</v>
      </c>
    </row>
    <row r="2834" spans="1:12" ht="56.25" customHeight="1">
      <c r="A2834" s="97">
        <v>35</v>
      </c>
      <c r="B2834" s="122" t="s">
        <v>10127</v>
      </c>
      <c r="C2834" s="123">
        <v>42507</v>
      </c>
      <c r="D2834" s="97" t="s">
        <v>12050</v>
      </c>
      <c r="E2834" s="97" t="s">
        <v>6</v>
      </c>
      <c r="F2834" s="97">
        <v>703163</v>
      </c>
      <c r="G2834" s="97"/>
      <c r="H2834" s="124" t="s">
        <v>2713</v>
      </c>
      <c r="I2834" s="125">
        <v>0</v>
      </c>
      <c r="J2834" s="125">
        <v>25387</v>
      </c>
      <c r="K2834" s="126">
        <v>25387</v>
      </c>
      <c r="L2834" s="100" t="s">
        <v>1324</v>
      </c>
    </row>
    <row r="2835" spans="1:12" ht="56.25" customHeight="1">
      <c r="A2835" s="97">
        <v>35</v>
      </c>
      <c r="B2835" s="122" t="s">
        <v>4556</v>
      </c>
      <c r="C2835" s="123">
        <v>42513</v>
      </c>
      <c r="D2835" s="97" t="s">
        <v>19316</v>
      </c>
      <c r="E2835" s="97" t="s">
        <v>3</v>
      </c>
      <c r="F2835" s="97">
        <v>1381312</v>
      </c>
      <c r="G2835" s="97"/>
      <c r="H2835" s="124" t="s">
        <v>6057</v>
      </c>
      <c r="I2835" s="125">
        <v>0</v>
      </c>
      <c r="J2835" s="125">
        <v>93007.5</v>
      </c>
      <c r="K2835" s="126">
        <v>93007.5</v>
      </c>
      <c r="L2835" s="100" t="s">
        <v>1324</v>
      </c>
    </row>
    <row r="2836" spans="1:12" ht="56.25" customHeight="1">
      <c r="A2836" s="97">
        <v>35</v>
      </c>
      <c r="B2836" s="122" t="s">
        <v>4556</v>
      </c>
      <c r="C2836" s="123">
        <v>42513</v>
      </c>
      <c r="D2836" s="97" t="s">
        <v>19317</v>
      </c>
      <c r="E2836" s="97" t="s">
        <v>3</v>
      </c>
      <c r="F2836" s="97">
        <v>1381313</v>
      </c>
      <c r="G2836" s="97"/>
      <c r="H2836" s="124" t="s">
        <v>6058</v>
      </c>
      <c r="I2836" s="125">
        <v>0</v>
      </c>
      <c r="J2836" s="125">
        <v>456654.58</v>
      </c>
      <c r="K2836" s="126">
        <v>456654.58</v>
      </c>
      <c r="L2836" s="100" t="s">
        <v>1324</v>
      </c>
    </row>
    <row r="2837" spans="1:12" ht="56.25" customHeight="1">
      <c r="A2837" s="97">
        <v>35</v>
      </c>
      <c r="B2837" s="122" t="s">
        <v>4427</v>
      </c>
      <c r="C2837" s="123">
        <v>42523</v>
      </c>
      <c r="D2837" s="97" t="s">
        <v>19474</v>
      </c>
      <c r="E2837" s="97" t="s">
        <v>3</v>
      </c>
      <c r="F2837" s="97">
        <v>1384256</v>
      </c>
      <c r="G2837" s="97"/>
      <c r="H2837" s="124" t="s">
        <v>6213</v>
      </c>
      <c r="I2837" s="125">
        <v>0</v>
      </c>
      <c r="J2837" s="125">
        <v>3132</v>
      </c>
      <c r="K2837" s="126">
        <v>3132</v>
      </c>
      <c r="L2837" s="100" t="s">
        <v>1324</v>
      </c>
    </row>
    <row r="2838" spans="1:12" ht="56.25" customHeight="1">
      <c r="A2838" s="97">
        <v>35</v>
      </c>
      <c r="B2838" s="122" t="s">
        <v>9347</v>
      </c>
      <c r="C2838" s="123">
        <v>42523</v>
      </c>
      <c r="D2838" s="97" t="s">
        <v>15945</v>
      </c>
      <c r="E2838" s="97" t="s">
        <v>1283</v>
      </c>
      <c r="F2838" s="97">
        <v>10466481</v>
      </c>
      <c r="G2838" s="97"/>
      <c r="H2838" s="124" t="s">
        <v>9367</v>
      </c>
      <c r="I2838" s="125">
        <v>0</v>
      </c>
      <c r="J2838" s="125">
        <v>13358.6</v>
      </c>
      <c r="K2838" s="126">
        <v>13358.6</v>
      </c>
      <c r="L2838" s="100" t="s">
        <v>8522</v>
      </c>
    </row>
    <row r="2839" spans="1:12" ht="56.25" customHeight="1">
      <c r="A2839" s="97">
        <v>35</v>
      </c>
      <c r="B2839" s="122" t="s">
        <v>4556</v>
      </c>
      <c r="C2839" s="123">
        <v>42537</v>
      </c>
      <c r="D2839" s="97" t="s">
        <v>19712</v>
      </c>
      <c r="E2839" s="97" t="s">
        <v>3</v>
      </c>
      <c r="F2839" s="97">
        <v>1389410</v>
      </c>
      <c r="G2839" s="97"/>
      <c r="H2839" s="124" t="s">
        <v>6449</v>
      </c>
      <c r="I2839" s="125">
        <v>0</v>
      </c>
      <c r="J2839" s="125">
        <v>40497.590000000004</v>
      </c>
      <c r="K2839" s="126">
        <v>40497.590000000004</v>
      </c>
      <c r="L2839" s="100" t="s">
        <v>1324</v>
      </c>
    </row>
    <row r="2840" spans="1:12" ht="56.25" customHeight="1">
      <c r="A2840" s="97">
        <v>35</v>
      </c>
      <c r="B2840" s="122" t="s">
        <v>4556</v>
      </c>
      <c r="C2840" s="123">
        <v>42537</v>
      </c>
      <c r="D2840" s="97" t="s">
        <v>19718</v>
      </c>
      <c r="E2840" s="97" t="s">
        <v>3</v>
      </c>
      <c r="F2840" s="97">
        <v>1389566</v>
      </c>
      <c r="G2840" s="97"/>
      <c r="H2840" s="124" t="s">
        <v>6455</v>
      </c>
      <c r="I2840" s="125">
        <v>0</v>
      </c>
      <c r="J2840" s="125">
        <v>1990</v>
      </c>
      <c r="K2840" s="126">
        <v>1990</v>
      </c>
      <c r="L2840" s="100" t="s">
        <v>1324</v>
      </c>
    </row>
    <row r="2841" spans="1:12" ht="56.25" customHeight="1">
      <c r="A2841" s="97">
        <v>35</v>
      </c>
      <c r="B2841" s="122" t="s">
        <v>10203</v>
      </c>
      <c r="C2841" s="123">
        <v>42552</v>
      </c>
      <c r="D2841" s="97" t="s">
        <v>13128</v>
      </c>
      <c r="E2841" s="97" t="s">
        <v>15</v>
      </c>
      <c r="F2841" s="97">
        <v>131</v>
      </c>
      <c r="G2841" s="97"/>
      <c r="H2841" s="124" t="s">
        <v>3323</v>
      </c>
      <c r="I2841" s="125">
        <v>294.01</v>
      </c>
      <c r="J2841" s="125">
        <v>0</v>
      </c>
      <c r="K2841" s="126">
        <v>294.01</v>
      </c>
      <c r="L2841" s="100" t="s">
        <v>1324</v>
      </c>
    </row>
    <row r="2842" spans="1:12" ht="56.25" customHeight="1">
      <c r="A2842" s="97">
        <v>35</v>
      </c>
      <c r="B2842" s="122" t="s">
        <v>4556</v>
      </c>
      <c r="C2842" s="123">
        <v>42558</v>
      </c>
      <c r="D2842" s="97" t="s">
        <v>20105</v>
      </c>
      <c r="E2842" s="97" t="s">
        <v>3</v>
      </c>
      <c r="F2842" s="97">
        <v>1396024</v>
      </c>
      <c r="G2842" s="97"/>
      <c r="H2842" s="124" t="s">
        <v>6831</v>
      </c>
      <c r="I2842" s="125">
        <v>0</v>
      </c>
      <c r="J2842" s="125">
        <v>2440</v>
      </c>
      <c r="K2842" s="126">
        <v>2440</v>
      </c>
      <c r="L2842" s="100" t="s">
        <v>1324</v>
      </c>
    </row>
    <row r="2843" spans="1:12" ht="56.25" customHeight="1">
      <c r="A2843" s="97">
        <v>35</v>
      </c>
      <c r="B2843" s="122" t="s">
        <v>4556</v>
      </c>
      <c r="C2843" s="123">
        <v>42563</v>
      </c>
      <c r="D2843" s="97" t="s">
        <v>20157</v>
      </c>
      <c r="E2843" s="97" t="s">
        <v>3</v>
      </c>
      <c r="F2843" s="97">
        <v>1397343</v>
      </c>
      <c r="G2843" s="97"/>
      <c r="H2843" s="124" t="s">
        <v>6882</v>
      </c>
      <c r="I2843" s="125">
        <v>0</v>
      </c>
      <c r="J2843" s="125">
        <v>780</v>
      </c>
      <c r="K2843" s="126">
        <v>780</v>
      </c>
      <c r="L2843" s="100" t="s">
        <v>1324</v>
      </c>
    </row>
    <row r="2844" spans="1:12" ht="56.25" customHeight="1">
      <c r="A2844" s="97">
        <v>35</v>
      </c>
      <c r="B2844" s="122" t="s">
        <v>4427</v>
      </c>
      <c r="C2844" s="123">
        <v>42564</v>
      </c>
      <c r="D2844" s="97" t="s">
        <v>20173</v>
      </c>
      <c r="E2844" s="97" t="s">
        <v>3</v>
      </c>
      <c r="F2844" s="97">
        <v>1397701</v>
      </c>
      <c r="G2844" s="97"/>
      <c r="H2844" s="124" t="s">
        <v>6898</v>
      </c>
      <c r="I2844" s="125">
        <v>0</v>
      </c>
      <c r="J2844" s="125">
        <v>2</v>
      </c>
      <c r="K2844" s="126">
        <v>2</v>
      </c>
      <c r="L2844" s="100" t="s">
        <v>1324</v>
      </c>
    </row>
    <row r="2845" spans="1:12" ht="56.25" customHeight="1">
      <c r="A2845" s="97">
        <v>35</v>
      </c>
      <c r="B2845" s="122" t="s">
        <v>10127</v>
      </c>
      <c r="C2845" s="123">
        <v>42565</v>
      </c>
      <c r="D2845" s="97" t="s">
        <v>13316</v>
      </c>
      <c r="E2845" s="97" t="s">
        <v>6</v>
      </c>
      <c r="F2845" s="97">
        <v>722583</v>
      </c>
      <c r="G2845" s="97"/>
      <c r="H2845" s="124" t="s">
        <v>13317</v>
      </c>
      <c r="I2845" s="125">
        <v>0</v>
      </c>
      <c r="J2845" s="125">
        <v>176128.84</v>
      </c>
      <c r="K2845" s="126">
        <v>176128.84</v>
      </c>
      <c r="L2845" s="100" t="s">
        <v>1324</v>
      </c>
    </row>
    <row r="2846" spans="1:12" ht="56.25" customHeight="1">
      <c r="A2846" s="97">
        <v>35</v>
      </c>
      <c r="B2846" s="122" t="s">
        <v>4556</v>
      </c>
      <c r="C2846" s="123">
        <v>42571</v>
      </c>
      <c r="D2846" s="97" t="s">
        <v>20274</v>
      </c>
      <c r="E2846" s="97" t="s">
        <v>3</v>
      </c>
      <c r="F2846" s="97">
        <v>1399803</v>
      </c>
      <c r="G2846" s="97"/>
      <c r="H2846" s="124" t="s">
        <v>6988</v>
      </c>
      <c r="I2846" s="125">
        <v>0</v>
      </c>
      <c r="J2846" s="125">
        <v>49202.53</v>
      </c>
      <c r="K2846" s="126">
        <v>49202.53</v>
      </c>
      <c r="L2846" s="100" t="s">
        <v>1324</v>
      </c>
    </row>
    <row r="2847" spans="1:12" ht="56.25" customHeight="1">
      <c r="A2847" s="97">
        <v>35</v>
      </c>
      <c r="B2847" s="122" t="s">
        <v>10203</v>
      </c>
      <c r="C2847" s="123">
        <v>42578</v>
      </c>
      <c r="D2847" s="97" t="s">
        <v>13530</v>
      </c>
      <c r="E2847" s="97" t="s">
        <v>15</v>
      </c>
      <c r="F2847" s="97">
        <v>310</v>
      </c>
      <c r="G2847" s="97"/>
      <c r="H2847" s="124" t="s">
        <v>3564</v>
      </c>
      <c r="I2847" s="125">
        <v>294.01</v>
      </c>
      <c r="J2847" s="125">
        <v>0</v>
      </c>
      <c r="K2847" s="126">
        <v>294.01</v>
      </c>
      <c r="L2847" s="100" t="s">
        <v>1324</v>
      </c>
    </row>
    <row r="2848" spans="1:12" ht="56.25" customHeight="1">
      <c r="A2848" s="97">
        <v>35</v>
      </c>
      <c r="B2848" s="122" t="s">
        <v>4556</v>
      </c>
      <c r="C2848" s="123">
        <v>42579</v>
      </c>
      <c r="D2848" s="97" t="s">
        <v>20382</v>
      </c>
      <c r="E2848" s="97" t="s">
        <v>3</v>
      </c>
      <c r="F2848" s="97">
        <v>1402255</v>
      </c>
      <c r="G2848" s="97"/>
      <c r="H2848" s="124" t="s">
        <v>7097</v>
      </c>
      <c r="I2848" s="125">
        <v>0</v>
      </c>
      <c r="J2848" s="125">
        <v>1526.46</v>
      </c>
      <c r="K2848" s="126">
        <v>1526.46</v>
      </c>
      <c r="L2848" s="100" t="s">
        <v>1324</v>
      </c>
    </row>
    <row r="2849" spans="1:12" ht="56.25" customHeight="1">
      <c r="A2849" s="97">
        <v>35</v>
      </c>
      <c r="B2849" s="122" t="s">
        <v>4556</v>
      </c>
      <c r="C2849" s="123">
        <v>42579</v>
      </c>
      <c r="D2849" s="97" t="s">
        <v>20383</v>
      </c>
      <c r="E2849" s="97" t="s">
        <v>3</v>
      </c>
      <c r="F2849" s="97">
        <v>1402257</v>
      </c>
      <c r="G2849" s="97"/>
      <c r="H2849" s="124" t="s">
        <v>7098</v>
      </c>
      <c r="I2849" s="125">
        <v>0</v>
      </c>
      <c r="J2849" s="125">
        <v>7437.76</v>
      </c>
      <c r="K2849" s="126">
        <v>7437.76</v>
      </c>
      <c r="L2849" s="100" t="s">
        <v>1324</v>
      </c>
    </row>
    <row r="2850" spans="1:12" ht="56.25" customHeight="1">
      <c r="A2850" s="97">
        <v>35</v>
      </c>
      <c r="B2850" s="122" t="s">
        <v>6934</v>
      </c>
      <c r="C2850" s="123">
        <v>42580</v>
      </c>
      <c r="D2850" s="97" t="s">
        <v>20410</v>
      </c>
      <c r="E2850" s="97" t="s">
        <v>3</v>
      </c>
      <c r="F2850" s="97">
        <v>1402683</v>
      </c>
      <c r="G2850" s="97"/>
      <c r="H2850" s="124" t="s">
        <v>7125</v>
      </c>
      <c r="I2850" s="125">
        <v>0</v>
      </c>
      <c r="J2850" s="125">
        <v>742</v>
      </c>
      <c r="K2850" s="126">
        <v>742</v>
      </c>
      <c r="L2850" s="100" t="s">
        <v>1324</v>
      </c>
    </row>
    <row r="2851" spans="1:12" ht="56.25" customHeight="1">
      <c r="A2851" s="97">
        <v>35</v>
      </c>
      <c r="B2851" s="122" t="s">
        <v>9347</v>
      </c>
      <c r="C2851" s="123">
        <v>42585</v>
      </c>
      <c r="D2851" s="97" t="s">
        <v>15948</v>
      </c>
      <c r="E2851" s="97" t="s">
        <v>1283</v>
      </c>
      <c r="F2851" s="97">
        <v>10775251</v>
      </c>
      <c r="G2851" s="97"/>
      <c r="H2851" s="124" t="s">
        <v>9373</v>
      </c>
      <c r="I2851" s="125">
        <v>0</v>
      </c>
      <c r="J2851" s="125">
        <v>122285.65000000001</v>
      </c>
      <c r="K2851" s="126">
        <v>122285.65000000001</v>
      </c>
      <c r="L2851" s="100" t="s">
        <v>8522</v>
      </c>
    </row>
    <row r="2852" spans="1:12" ht="56.25" customHeight="1">
      <c r="A2852" s="97">
        <v>35</v>
      </c>
      <c r="B2852" s="122" t="s">
        <v>4556</v>
      </c>
      <c r="C2852" s="123">
        <v>42587</v>
      </c>
      <c r="D2852" s="97" t="s">
        <v>20562</v>
      </c>
      <c r="E2852" s="97" t="s">
        <v>3</v>
      </c>
      <c r="F2852" s="97">
        <v>1404979</v>
      </c>
      <c r="G2852" s="97"/>
      <c r="H2852" s="124" t="s">
        <v>7272</v>
      </c>
      <c r="I2852" s="125">
        <v>0</v>
      </c>
      <c r="J2852" s="125">
        <v>34637.78</v>
      </c>
      <c r="K2852" s="126">
        <v>34637.78</v>
      </c>
      <c r="L2852" s="100" t="s">
        <v>1324</v>
      </c>
    </row>
    <row r="2853" spans="1:12" ht="56.25" customHeight="1">
      <c r="A2853" s="97">
        <v>35</v>
      </c>
      <c r="B2853" s="122" t="s">
        <v>4556</v>
      </c>
      <c r="C2853" s="123">
        <v>42587</v>
      </c>
      <c r="D2853" s="97" t="s">
        <v>20563</v>
      </c>
      <c r="E2853" s="97" t="s">
        <v>3</v>
      </c>
      <c r="F2853" s="97">
        <v>1404983</v>
      </c>
      <c r="G2853" s="97"/>
      <c r="H2853" s="124" t="s">
        <v>7273</v>
      </c>
      <c r="I2853" s="125">
        <v>0</v>
      </c>
      <c r="J2853" s="125">
        <v>6678.77</v>
      </c>
      <c r="K2853" s="126">
        <v>6678.77</v>
      </c>
      <c r="L2853" s="100" t="s">
        <v>1324</v>
      </c>
    </row>
    <row r="2854" spans="1:12" ht="56.25" customHeight="1">
      <c r="A2854" s="97">
        <v>35</v>
      </c>
      <c r="B2854" s="122" t="s">
        <v>4556</v>
      </c>
      <c r="C2854" s="123">
        <v>42587</v>
      </c>
      <c r="D2854" s="97" t="s">
        <v>20564</v>
      </c>
      <c r="E2854" s="97" t="s">
        <v>3</v>
      </c>
      <c r="F2854" s="97">
        <v>1404988</v>
      </c>
      <c r="G2854" s="97"/>
      <c r="H2854" s="124" t="s">
        <v>7274</v>
      </c>
      <c r="I2854" s="125">
        <v>0</v>
      </c>
      <c r="J2854" s="125">
        <v>286271.09000000003</v>
      </c>
      <c r="K2854" s="126">
        <v>286271.09000000003</v>
      </c>
      <c r="L2854" s="100" t="s">
        <v>1324</v>
      </c>
    </row>
    <row r="2855" spans="1:12" ht="56.25" customHeight="1">
      <c r="A2855" s="97">
        <v>35</v>
      </c>
      <c r="B2855" s="122" t="s">
        <v>4556</v>
      </c>
      <c r="C2855" s="123">
        <v>42587</v>
      </c>
      <c r="D2855" s="97" t="s">
        <v>20565</v>
      </c>
      <c r="E2855" s="97" t="s">
        <v>3</v>
      </c>
      <c r="F2855" s="97">
        <v>1404989</v>
      </c>
      <c r="G2855" s="97"/>
      <c r="H2855" s="124" t="s">
        <v>7275</v>
      </c>
      <c r="I2855" s="125">
        <v>0</v>
      </c>
      <c r="J2855" s="125">
        <v>124681.39</v>
      </c>
      <c r="K2855" s="126">
        <v>124681.39</v>
      </c>
      <c r="L2855" s="100" t="s">
        <v>1324</v>
      </c>
    </row>
    <row r="2856" spans="1:12" ht="56.25" customHeight="1">
      <c r="A2856" s="97">
        <v>35</v>
      </c>
      <c r="B2856" s="122" t="s">
        <v>10127</v>
      </c>
      <c r="C2856" s="123">
        <v>42594</v>
      </c>
      <c r="D2856" s="97" t="s">
        <v>13975</v>
      </c>
      <c r="E2856" s="97" t="s">
        <v>6</v>
      </c>
      <c r="F2856" s="97">
        <v>732579</v>
      </c>
      <c r="G2856" s="97"/>
      <c r="H2856" s="124" t="s">
        <v>13976</v>
      </c>
      <c r="I2856" s="125">
        <v>0</v>
      </c>
      <c r="J2856" s="125">
        <v>17335.259999999998</v>
      </c>
      <c r="K2856" s="126">
        <v>17335.259999999998</v>
      </c>
      <c r="L2856" s="100" t="s">
        <v>1324</v>
      </c>
    </row>
    <row r="2857" spans="1:12" ht="56.25" customHeight="1">
      <c r="A2857" s="97">
        <v>35</v>
      </c>
      <c r="B2857" s="122" t="s">
        <v>10203</v>
      </c>
      <c r="C2857" s="123">
        <v>42598</v>
      </c>
      <c r="D2857" s="97" t="s">
        <v>14051</v>
      </c>
      <c r="E2857" s="97" t="s">
        <v>15</v>
      </c>
      <c r="F2857" s="97">
        <v>460</v>
      </c>
      <c r="G2857" s="97"/>
      <c r="H2857" s="124" t="s">
        <v>3830</v>
      </c>
      <c r="I2857" s="125">
        <v>420.92</v>
      </c>
      <c r="J2857" s="125">
        <v>0</v>
      </c>
      <c r="K2857" s="126">
        <v>420.92</v>
      </c>
      <c r="L2857" s="100" t="s">
        <v>1324</v>
      </c>
    </row>
    <row r="2858" spans="1:12" ht="56.25" customHeight="1">
      <c r="A2858" s="97">
        <v>35</v>
      </c>
      <c r="B2858" s="122" t="s">
        <v>4427</v>
      </c>
      <c r="C2858" s="123">
        <v>42598</v>
      </c>
      <c r="D2858" s="97" t="s">
        <v>20700</v>
      </c>
      <c r="E2858" s="97" t="s">
        <v>3</v>
      </c>
      <c r="F2858" s="97">
        <v>1408788</v>
      </c>
      <c r="G2858" s="97"/>
      <c r="H2858" s="124" t="s">
        <v>7400</v>
      </c>
      <c r="I2858" s="125">
        <v>0</v>
      </c>
      <c r="J2858" s="125">
        <v>1986.8</v>
      </c>
      <c r="K2858" s="126">
        <v>1986.8</v>
      </c>
      <c r="L2858" s="100" t="s">
        <v>1324</v>
      </c>
    </row>
    <row r="2859" spans="1:12" ht="56.25" customHeight="1">
      <c r="A2859" s="97">
        <v>35</v>
      </c>
      <c r="B2859" s="122" t="s">
        <v>4427</v>
      </c>
      <c r="C2859" s="123">
        <v>42598</v>
      </c>
      <c r="D2859" s="97" t="s">
        <v>20701</v>
      </c>
      <c r="E2859" s="97" t="s">
        <v>3</v>
      </c>
      <c r="F2859" s="97">
        <v>1408792</v>
      </c>
      <c r="G2859" s="97"/>
      <c r="H2859" s="124" t="s">
        <v>7401</v>
      </c>
      <c r="I2859" s="125">
        <v>0</v>
      </c>
      <c r="J2859" s="125">
        <v>200</v>
      </c>
      <c r="K2859" s="126">
        <v>200</v>
      </c>
      <c r="L2859" s="100" t="s">
        <v>1324</v>
      </c>
    </row>
    <row r="2860" spans="1:12" ht="56.25" customHeight="1">
      <c r="A2860" s="97">
        <v>35</v>
      </c>
      <c r="B2860" s="122" t="s">
        <v>4427</v>
      </c>
      <c r="C2860" s="123">
        <v>42598</v>
      </c>
      <c r="D2860" s="97" t="s">
        <v>20702</v>
      </c>
      <c r="E2860" s="97" t="s">
        <v>3</v>
      </c>
      <c r="F2860" s="97">
        <v>1408794</v>
      </c>
      <c r="G2860" s="97"/>
      <c r="H2860" s="124" t="s">
        <v>7401</v>
      </c>
      <c r="I2860" s="125">
        <v>0</v>
      </c>
      <c r="J2860" s="125">
        <v>200</v>
      </c>
      <c r="K2860" s="126">
        <v>200</v>
      </c>
      <c r="L2860" s="100" t="s">
        <v>1324</v>
      </c>
    </row>
    <row r="2861" spans="1:12" ht="56.25" customHeight="1">
      <c r="A2861" s="97">
        <v>35</v>
      </c>
      <c r="B2861" s="122" t="s">
        <v>4556</v>
      </c>
      <c r="C2861" s="123">
        <v>42599</v>
      </c>
      <c r="D2861" s="97" t="s">
        <v>20711</v>
      </c>
      <c r="E2861" s="97" t="s">
        <v>3</v>
      </c>
      <c r="F2861" s="97">
        <v>1409170</v>
      </c>
      <c r="G2861" s="97"/>
      <c r="H2861" s="124" t="s">
        <v>7410</v>
      </c>
      <c r="I2861" s="125">
        <v>0</v>
      </c>
      <c r="J2861" s="125">
        <v>30739.82</v>
      </c>
      <c r="K2861" s="126">
        <v>30739.82</v>
      </c>
      <c r="L2861" s="100" t="s">
        <v>1324</v>
      </c>
    </row>
    <row r="2862" spans="1:12" ht="56.25" customHeight="1">
      <c r="A2862" s="97">
        <v>35</v>
      </c>
      <c r="B2862" s="122" t="s">
        <v>6934</v>
      </c>
      <c r="C2862" s="123">
        <v>42604</v>
      </c>
      <c r="D2862" s="97" t="s">
        <v>20765</v>
      </c>
      <c r="E2862" s="97" t="s">
        <v>3</v>
      </c>
      <c r="F2862" s="97">
        <v>1410704</v>
      </c>
      <c r="G2862" s="97"/>
      <c r="H2862" s="124" t="s">
        <v>7462</v>
      </c>
      <c r="I2862" s="125">
        <v>0</v>
      </c>
      <c r="J2862" s="125">
        <v>25</v>
      </c>
      <c r="K2862" s="126">
        <v>25</v>
      </c>
      <c r="L2862" s="100" t="s">
        <v>1324</v>
      </c>
    </row>
    <row r="2863" spans="1:12" ht="56.25" customHeight="1">
      <c r="A2863" s="97">
        <v>35</v>
      </c>
      <c r="B2863" s="122" t="s">
        <v>9347</v>
      </c>
      <c r="C2863" s="123">
        <v>42605</v>
      </c>
      <c r="D2863" s="97" t="s">
        <v>15951</v>
      </c>
      <c r="E2863" s="97" t="s">
        <v>1283</v>
      </c>
      <c r="F2863" s="97">
        <v>10866833</v>
      </c>
      <c r="G2863" s="97"/>
      <c r="H2863" s="124" t="s">
        <v>9380</v>
      </c>
      <c r="I2863" s="125">
        <v>0</v>
      </c>
      <c r="J2863" s="125">
        <v>2233.2000000000003</v>
      </c>
      <c r="K2863" s="126">
        <v>2233.2000000000003</v>
      </c>
      <c r="L2863" s="100" t="s">
        <v>8522</v>
      </c>
    </row>
    <row r="2864" spans="1:12" ht="56.25" customHeight="1">
      <c r="A2864" s="97">
        <v>35</v>
      </c>
      <c r="B2864" s="122" t="s">
        <v>4556</v>
      </c>
      <c r="C2864" s="123">
        <v>42606</v>
      </c>
      <c r="D2864" s="97" t="s">
        <v>14145</v>
      </c>
      <c r="E2864" s="97" t="s">
        <v>1302</v>
      </c>
      <c r="F2864" s="97">
        <v>10913825</v>
      </c>
      <c r="G2864" s="97"/>
      <c r="H2864" s="124" t="s">
        <v>3893</v>
      </c>
      <c r="I2864" s="125">
        <v>0</v>
      </c>
      <c r="J2864" s="125">
        <v>8018.08</v>
      </c>
      <c r="K2864" s="126">
        <v>8018.08</v>
      </c>
      <c r="L2864" s="100" t="s">
        <v>1324</v>
      </c>
    </row>
    <row r="2865" spans="1:12" ht="56.25" customHeight="1">
      <c r="A2865" s="97">
        <v>35</v>
      </c>
      <c r="B2865" s="122" t="s">
        <v>10127</v>
      </c>
      <c r="C2865" s="123">
        <v>42608</v>
      </c>
      <c r="D2865" s="97" t="s">
        <v>14221</v>
      </c>
      <c r="E2865" s="97" t="s">
        <v>6</v>
      </c>
      <c r="F2865" s="97">
        <v>737254</v>
      </c>
      <c r="G2865" s="97"/>
      <c r="H2865" s="124" t="s">
        <v>14222</v>
      </c>
      <c r="I2865" s="125">
        <v>0</v>
      </c>
      <c r="J2865" s="125">
        <v>229568.22</v>
      </c>
      <c r="K2865" s="126">
        <v>229568.22</v>
      </c>
      <c r="L2865" s="100" t="s">
        <v>1324</v>
      </c>
    </row>
    <row r="2866" spans="1:12" ht="56.25" customHeight="1">
      <c r="A2866" s="97">
        <v>35</v>
      </c>
      <c r="B2866" s="122" t="s">
        <v>10127</v>
      </c>
      <c r="C2866" s="123">
        <v>42608</v>
      </c>
      <c r="D2866" s="97" t="s">
        <v>14224</v>
      </c>
      <c r="E2866" s="97" t="s">
        <v>6</v>
      </c>
      <c r="F2866" s="97">
        <v>737263</v>
      </c>
      <c r="G2866" s="97"/>
      <c r="H2866" s="124" t="s">
        <v>14222</v>
      </c>
      <c r="I2866" s="125">
        <v>0</v>
      </c>
      <c r="J2866" s="125">
        <v>162.54</v>
      </c>
      <c r="K2866" s="126">
        <v>162.54</v>
      </c>
      <c r="L2866" s="100" t="s">
        <v>1324</v>
      </c>
    </row>
    <row r="2867" spans="1:12" ht="56.25" customHeight="1">
      <c r="A2867" s="97">
        <v>35</v>
      </c>
      <c r="B2867" s="122" t="s">
        <v>4556</v>
      </c>
      <c r="C2867" s="123">
        <v>42611</v>
      </c>
      <c r="D2867" s="97" t="s">
        <v>20855</v>
      </c>
      <c r="E2867" s="97" t="s">
        <v>3</v>
      </c>
      <c r="F2867" s="97">
        <v>1413244</v>
      </c>
      <c r="G2867" s="97"/>
      <c r="H2867" s="124" t="s">
        <v>7553</v>
      </c>
      <c r="I2867" s="125">
        <v>0</v>
      </c>
      <c r="J2867" s="125">
        <v>101024.37</v>
      </c>
      <c r="K2867" s="126">
        <v>101024.37</v>
      </c>
      <c r="L2867" s="100" t="s">
        <v>1324</v>
      </c>
    </row>
    <row r="2868" spans="1:12" ht="56.25" customHeight="1">
      <c r="A2868" s="97">
        <v>35</v>
      </c>
      <c r="B2868" s="122" t="s">
        <v>4556</v>
      </c>
      <c r="C2868" s="123">
        <v>42611</v>
      </c>
      <c r="D2868" s="97" t="s">
        <v>20856</v>
      </c>
      <c r="E2868" s="97" t="s">
        <v>3</v>
      </c>
      <c r="F2868" s="97">
        <v>1413245</v>
      </c>
      <c r="G2868" s="97"/>
      <c r="H2868" s="124" t="s">
        <v>7554</v>
      </c>
      <c r="I2868" s="125">
        <v>0</v>
      </c>
      <c r="J2868" s="125">
        <v>16875.560000000001</v>
      </c>
      <c r="K2868" s="126">
        <v>16875.560000000001</v>
      </c>
      <c r="L2868" s="100" t="s">
        <v>1324</v>
      </c>
    </row>
    <row r="2869" spans="1:12" ht="56.25" customHeight="1">
      <c r="A2869" s="97">
        <v>35</v>
      </c>
      <c r="B2869" s="122" t="s">
        <v>4556</v>
      </c>
      <c r="C2869" s="123">
        <v>42611</v>
      </c>
      <c r="D2869" s="97" t="s">
        <v>20857</v>
      </c>
      <c r="E2869" s="97" t="s">
        <v>3</v>
      </c>
      <c r="F2869" s="97">
        <v>1413247</v>
      </c>
      <c r="G2869" s="97"/>
      <c r="H2869" s="124" t="s">
        <v>7555</v>
      </c>
      <c r="I2869" s="125">
        <v>0</v>
      </c>
      <c r="J2869" s="125">
        <v>670068.29</v>
      </c>
      <c r="K2869" s="126">
        <v>670068.29</v>
      </c>
      <c r="L2869" s="100" t="s">
        <v>1324</v>
      </c>
    </row>
    <row r="2870" spans="1:12" ht="56.25" customHeight="1">
      <c r="A2870" s="97">
        <v>35</v>
      </c>
      <c r="B2870" s="122" t="s">
        <v>4556</v>
      </c>
      <c r="C2870" s="123">
        <v>42611</v>
      </c>
      <c r="D2870" s="97" t="s">
        <v>20859</v>
      </c>
      <c r="E2870" s="97" t="s">
        <v>3</v>
      </c>
      <c r="F2870" s="97">
        <v>1413249</v>
      </c>
      <c r="G2870" s="97"/>
      <c r="H2870" s="124" t="s">
        <v>7557</v>
      </c>
      <c r="I2870" s="125">
        <v>0</v>
      </c>
      <c r="J2870" s="125">
        <v>56718.270000000004</v>
      </c>
      <c r="K2870" s="126">
        <v>56718.270000000004</v>
      </c>
      <c r="L2870" s="100" t="s">
        <v>1324</v>
      </c>
    </row>
    <row r="2871" spans="1:12" ht="56.25" customHeight="1">
      <c r="A2871" s="97">
        <v>35</v>
      </c>
      <c r="B2871" s="122" t="s">
        <v>4556</v>
      </c>
      <c r="C2871" s="123">
        <v>42611</v>
      </c>
      <c r="D2871" s="97" t="s">
        <v>20860</v>
      </c>
      <c r="E2871" s="97" t="s">
        <v>3</v>
      </c>
      <c r="F2871" s="97">
        <v>1413252</v>
      </c>
      <c r="G2871" s="97"/>
      <c r="H2871" s="124" t="s">
        <v>7558</v>
      </c>
      <c r="I2871" s="125">
        <v>0</v>
      </c>
      <c r="J2871" s="125">
        <v>189237.63</v>
      </c>
      <c r="K2871" s="126">
        <v>189237.63</v>
      </c>
      <c r="L2871" s="100" t="s">
        <v>1324</v>
      </c>
    </row>
    <row r="2872" spans="1:12" ht="56.25" customHeight="1">
      <c r="A2872" s="97">
        <v>35</v>
      </c>
      <c r="B2872" s="122" t="s">
        <v>4556</v>
      </c>
      <c r="C2872" s="123">
        <v>42611</v>
      </c>
      <c r="D2872" s="97" t="s">
        <v>20862</v>
      </c>
      <c r="E2872" s="97" t="s">
        <v>3</v>
      </c>
      <c r="F2872" s="97">
        <v>1413256</v>
      </c>
      <c r="G2872" s="97"/>
      <c r="H2872" s="124" t="s">
        <v>7560</v>
      </c>
      <c r="I2872" s="125">
        <v>0</v>
      </c>
      <c r="J2872" s="125">
        <v>44508</v>
      </c>
      <c r="K2872" s="126">
        <v>44508</v>
      </c>
      <c r="L2872" s="100" t="s">
        <v>1324</v>
      </c>
    </row>
    <row r="2873" spans="1:12" ht="56.25" customHeight="1">
      <c r="A2873" s="97">
        <v>35</v>
      </c>
      <c r="B2873" s="122" t="s">
        <v>4556</v>
      </c>
      <c r="C2873" s="123">
        <v>42611</v>
      </c>
      <c r="D2873" s="97" t="s">
        <v>20863</v>
      </c>
      <c r="E2873" s="97" t="s">
        <v>3</v>
      </c>
      <c r="F2873" s="97">
        <v>1413258</v>
      </c>
      <c r="G2873" s="97"/>
      <c r="H2873" s="124" t="s">
        <v>7561</v>
      </c>
      <c r="I2873" s="125">
        <v>0</v>
      </c>
      <c r="J2873" s="125">
        <v>360362.91</v>
      </c>
      <c r="K2873" s="126">
        <v>360362.91</v>
      </c>
      <c r="L2873" s="100" t="s">
        <v>1347</v>
      </c>
    </row>
    <row r="2874" spans="1:12" ht="56.25" customHeight="1">
      <c r="A2874" s="97">
        <v>35</v>
      </c>
      <c r="B2874" s="122" t="s">
        <v>10203</v>
      </c>
      <c r="C2874" s="123">
        <v>42613</v>
      </c>
      <c r="D2874" s="97" t="s">
        <v>14389</v>
      </c>
      <c r="E2874" s="97" t="s">
        <v>15</v>
      </c>
      <c r="F2874" s="97">
        <v>573</v>
      </c>
      <c r="G2874" s="97"/>
      <c r="H2874" s="124" t="s">
        <v>3990</v>
      </c>
      <c r="I2874" s="125">
        <v>294.49</v>
      </c>
      <c r="J2874" s="125">
        <v>0</v>
      </c>
      <c r="K2874" s="126">
        <v>294.49</v>
      </c>
      <c r="L2874" s="100" t="s">
        <v>1324</v>
      </c>
    </row>
    <row r="2875" spans="1:12" ht="56.25" customHeight="1">
      <c r="A2875" s="97">
        <v>35</v>
      </c>
      <c r="B2875" s="122" t="s">
        <v>10203</v>
      </c>
      <c r="C2875" s="123">
        <v>42614</v>
      </c>
      <c r="D2875" s="97" t="s">
        <v>14409</v>
      </c>
      <c r="E2875" s="97" t="s">
        <v>15</v>
      </c>
      <c r="F2875" s="97">
        <v>584</v>
      </c>
      <c r="G2875" s="97"/>
      <c r="H2875" s="124" t="s">
        <v>4000</v>
      </c>
      <c r="I2875" s="125">
        <v>295.45</v>
      </c>
      <c r="J2875" s="125">
        <v>0</v>
      </c>
      <c r="K2875" s="126">
        <v>295.45</v>
      </c>
      <c r="L2875" s="100" t="s">
        <v>1324</v>
      </c>
    </row>
    <row r="2876" spans="1:12" ht="56.25" customHeight="1">
      <c r="A2876" s="97">
        <v>35</v>
      </c>
      <c r="B2876" s="122" t="s">
        <v>10203</v>
      </c>
      <c r="C2876" s="123">
        <v>42615</v>
      </c>
      <c r="D2876" s="97" t="s">
        <v>14424</v>
      </c>
      <c r="E2876" s="97" t="s">
        <v>1303</v>
      </c>
      <c r="F2876" s="97">
        <v>582</v>
      </c>
      <c r="G2876" s="97"/>
      <c r="H2876" s="124" t="s">
        <v>4010</v>
      </c>
      <c r="I2876" s="125">
        <v>75.52</v>
      </c>
      <c r="J2876" s="125">
        <v>0</v>
      </c>
      <c r="K2876" s="126">
        <v>75.52</v>
      </c>
      <c r="L2876" s="100" t="s">
        <v>1324</v>
      </c>
    </row>
    <row r="2877" spans="1:12" ht="56.25" customHeight="1">
      <c r="A2877" s="97">
        <v>35</v>
      </c>
      <c r="B2877" s="122" t="s">
        <v>10203</v>
      </c>
      <c r="C2877" s="123">
        <v>42615</v>
      </c>
      <c r="D2877" s="97" t="s">
        <v>14425</v>
      </c>
      <c r="E2877" s="97" t="s">
        <v>15</v>
      </c>
      <c r="F2877" s="97">
        <v>582</v>
      </c>
      <c r="G2877" s="97"/>
      <c r="H2877" s="124" t="s">
        <v>4011</v>
      </c>
      <c r="I2877" s="125">
        <v>273.83999999999997</v>
      </c>
      <c r="J2877" s="125">
        <v>0</v>
      </c>
      <c r="K2877" s="126">
        <v>273.83999999999997</v>
      </c>
      <c r="L2877" s="100" t="s">
        <v>1324</v>
      </c>
    </row>
    <row r="2878" spans="1:12" ht="56.25" customHeight="1">
      <c r="A2878" s="97">
        <v>35</v>
      </c>
      <c r="B2878" s="122" t="s">
        <v>9347</v>
      </c>
      <c r="C2878" s="123">
        <v>42618</v>
      </c>
      <c r="D2878" s="97" t="s">
        <v>15953</v>
      </c>
      <c r="E2878" s="97" t="s">
        <v>1283</v>
      </c>
      <c r="F2878" s="97">
        <v>11006509</v>
      </c>
      <c r="G2878" s="97"/>
      <c r="H2878" s="124" t="s">
        <v>9382</v>
      </c>
      <c r="I2878" s="125">
        <v>0</v>
      </c>
      <c r="J2878" s="125">
        <v>2009512.77</v>
      </c>
      <c r="K2878" s="126">
        <v>2009512.77</v>
      </c>
      <c r="L2878" s="100" t="s">
        <v>8522</v>
      </c>
    </row>
    <row r="2879" spans="1:12" ht="56.25" customHeight="1">
      <c r="A2879" s="97">
        <v>35</v>
      </c>
      <c r="B2879" s="122" t="s">
        <v>10127</v>
      </c>
      <c r="C2879" s="123">
        <v>42622</v>
      </c>
      <c r="D2879" s="97" t="s">
        <v>14570</v>
      </c>
      <c r="E2879" s="97" t="s">
        <v>6</v>
      </c>
      <c r="F2879" s="97">
        <v>742385</v>
      </c>
      <c r="G2879" s="97"/>
      <c r="H2879" s="124" t="s">
        <v>14571</v>
      </c>
      <c r="I2879" s="125">
        <v>0</v>
      </c>
      <c r="J2879" s="125">
        <v>6044.14</v>
      </c>
      <c r="K2879" s="126">
        <v>6044.14</v>
      </c>
      <c r="L2879" s="100" t="s">
        <v>1324</v>
      </c>
    </row>
    <row r="2880" spans="1:12" ht="56.25" customHeight="1">
      <c r="A2880" s="97">
        <v>35</v>
      </c>
      <c r="B2880" s="122" t="s">
        <v>10127</v>
      </c>
      <c r="C2880" s="123">
        <v>42622</v>
      </c>
      <c r="D2880" s="97" t="s">
        <v>14572</v>
      </c>
      <c r="E2880" s="97" t="s">
        <v>6</v>
      </c>
      <c r="F2880" s="97">
        <v>742386</v>
      </c>
      <c r="G2880" s="97"/>
      <c r="H2880" s="124" t="s">
        <v>14573</v>
      </c>
      <c r="I2880" s="125">
        <v>0</v>
      </c>
      <c r="J2880" s="125">
        <v>14977.17</v>
      </c>
      <c r="K2880" s="126">
        <v>14977.17</v>
      </c>
      <c r="L2880" s="100" t="s">
        <v>1324</v>
      </c>
    </row>
    <row r="2881" spans="1:12" ht="56.25" customHeight="1">
      <c r="A2881" s="97">
        <v>35</v>
      </c>
      <c r="B2881" s="122" t="s">
        <v>10127</v>
      </c>
      <c r="C2881" s="123">
        <v>42622</v>
      </c>
      <c r="D2881" s="97" t="s">
        <v>14574</v>
      </c>
      <c r="E2881" s="97" t="s">
        <v>6</v>
      </c>
      <c r="F2881" s="97">
        <v>742388</v>
      </c>
      <c r="G2881" s="97"/>
      <c r="H2881" s="124" t="s">
        <v>14573</v>
      </c>
      <c r="I2881" s="125">
        <v>0</v>
      </c>
      <c r="J2881" s="125">
        <v>2973.44</v>
      </c>
      <c r="K2881" s="126">
        <v>2973.44</v>
      </c>
      <c r="L2881" s="100" t="s">
        <v>1324</v>
      </c>
    </row>
    <row r="2882" spans="1:12" ht="56.25" customHeight="1">
      <c r="A2882" s="97">
        <v>35</v>
      </c>
      <c r="B2882" s="122" t="s">
        <v>10127</v>
      </c>
      <c r="C2882" s="123">
        <v>42625</v>
      </c>
      <c r="D2882" s="97" t="s">
        <v>14584</v>
      </c>
      <c r="E2882" s="97" t="s">
        <v>6</v>
      </c>
      <c r="F2882" s="97">
        <v>743006</v>
      </c>
      <c r="G2882" s="97"/>
      <c r="H2882" s="124" t="s">
        <v>14585</v>
      </c>
      <c r="I2882" s="125">
        <v>0</v>
      </c>
      <c r="J2882" s="125">
        <v>17139.439999999999</v>
      </c>
      <c r="K2882" s="126">
        <v>17139.439999999999</v>
      </c>
      <c r="L2882" s="100" t="s">
        <v>1324</v>
      </c>
    </row>
    <row r="2883" spans="1:12" ht="56.25" customHeight="1">
      <c r="A2883" s="97">
        <v>35</v>
      </c>
      <c r="B2883" s="122" t="s">
        <v>10203</v>
      </c>
      <c r="C2883" s="123">
        <v>42626</v>
      </c>
      <c r="D2883" s="97" t="s">
        <v>14629</v>
      </c>
      <c r="E2883" s="97" t="s">
        <v>13</v>
      </c>
      <c r="F2883" s="97">
        <v>863518</v>
      </c>
      <c r="G2883" s="97"/>
      <c r="H2883" s="124" t="s">
        <v>14630</v>
      </c>
      <c r="I2883" s="125">
        <v>156.32</v>
      </c>
      <c r="J2883" s="125">
        <v>0</v>
      </c>
      <c r="K2883" s="126">
        <v>156.32</v>
      </c>
      <c r="L2883" s="100" t="s">
        <v>1324</v>
      </c>
    </row>
    <row r="2884" spans="1:12" ht="56.25" customHeight="1">
      <c r="A2884" s="97">
        <v>35</v>
      </c>
      <c r="B2884" s="122" t="s">
        <v>10203</v>
      </c>
      <c r="C2884" s="123">
        <v>42626</v>
      </c>
      <c r="D2884" s="97" t="s">
        <v>14631</v>
      </c>
      <c r="E2884" s="97" t="s">
        <v>11</v>
      </c>
      <c r="F2884" s="97">
        <v>863518</v>
      </c>
      <c r="G2884" s="97"/>
      <c r="H2884" s="124" t="s">
        <v>14632</v>
      </c>
      <c r="I2884" s="125">
        <v>50</v>
      </c>
      <c r="J2884" s="125">
        <v>0</v>
      </c>
      <c r="K2884" s="126">
        <v>50</v>
      </c>
      <c r="L2884" s="100" t="s">
        <v>1324</v>
      </c>
    </row>
    <row r="2885" spans="1:12" ht="56.25" customHeight="1">
      <c r="A2885" s="97">
        <v>35</v>
      </c>
      <c r="B2885" s="122" t="s">
        <v>14645</v>
      </c>
      <c r="C2885" s="123">
        <v>42627</v>
      </c>
      <c r="D2885" s="97" t="s">
        <v>14646</v>
      </c>
      <c r="E2885" s="97" t="s">
        <v>1302</v>
      </c>
      <c r="F2885" s="97">
        <v>11084379</v>
      </c>
      <c r="G2885" s="97"/>
      <c r="H2885" s="124" t="s">
        <v>4161</v>
      </c>
      <c r="I2885" s="125">
        <v>0</v>
      </c>
      <c r="J2885" s="125">
        <v>20467.580000000002</v>
      </c>
      <c r="K2885" s="126">
        <v>20467.580000000002</v>
      </c>
      <c r="L2885" s="100" t="s">
        <v>1324</v>
      </c>
    </row>
    <row r="2886" spans="1:12" ht="56.25" customHeight="1">
      <c r="A2886" s="97">
        <v>35</v>
      </c>
      <c r="B2886" s="122" t="s">
        <v>14645</v>
      </c>
      <c r="C2886" s="123">
        <v>42627</v>
      </c>
      <c r="D2886" s="97" t="s">
        <v>14647</v>
      </c>
      <c r="E2886" s="97" t="s">
        <v>1302</v>
      </c>
      <c r="F2886" s="97">
        <v>11084381</v>
      </c>
      <c r="G2886" s="97"/>
      <c r="H2886" s="124" t="s">
        <v>4161</v>
      </c>
      <c r="I2886" s="125">
        <v>0</v>
      </c>
      <c r="J2886" s="125">
        <v>30754.42</v>
      </c>
      <c r="K2886" s="126">
        <v>30754.42</v>
      </c>
      <c r="L2886" s="100" t="s">
        <v>1324</v>
      </c>
    </row>
    <row r="2887" spans="1:12" ht="56.25" customHeight="1">
      <c r="A2887" s="97">
        <v>35</v>
      </c>
      <c r="B2887" s="122" t="s">
        <v>10127</v>
      </c>
      <c r="C2887" s="123">
        <v>42627</v>
      </c>
      <c r="D2887" s="97" t="s">
        <v>14651</v>
      </c>
      <c r="E2887" s="97" t="s">
        <v>1313</v>
      </c>
      <c r="F2887" s="97">
        <v>11095294</v>
      </c>
      <c r="G2887" s="97"/>
      <c r="H2887" s="124" t="s">
        <v>4163</v>
      </c>
      <c r="I2887" s="125">
        <v>0</v>
      </c>
      <c r="J2887" s="125">
        <v>1547.41</v>
      </c>
      <c r="K2887" s="126">
        <v>1547.41</v>
      </c>
      <c r="L2887" s="100" t="s">
        <v>1324</v>
      </c>
    </row>
    <row r="2888" spans="1:12" ht="56.25" customHeight="1">
      <c r="A2888" s="97">
        <v>35</v>
      </c>
      <c r="B2888" s="122" t="s">
        <v>10127</v>
      </c>
      <c r="C2888" s="123">
        <v>42627</v>
      </c>
      <c r="D2888" s="97" t="s">
        <v>14652</v>
      </c>
      <c r="E2888" s="97" t="s">
        <v>1313</v>
      </c>
      <c r="F2888" s="97">
        <v>11095302</v>
      </c>
      <c r="G2888" s="97"/>
      <c r="H2888" s="124" t="s">
        <v>4164</v>
      </c>
      <c r="I2888" s="125">
        <v>0</v>
      </c>
      <c r="J2888" s="125">
        <v>9120.32</v>
      </c>
      <c r="K2888" s="126">
        <v>9120.32</v>
      </c>
      <c r="L2888" s="100" t="s">
        <v>1324</v>
      </c>
    </row>
    <row r="2889" spans="1:12" ht="56.25" customHeight="1">
      <c r="A2889" s="97">
        <v>35</v>
      </c>
      <c r="B2889" s="122" t="s">
        <v>10127</v>
      </c>
      <c r="C2889" s="123">
        <v>42627</v>
      </c>
      <c r="D2889" s="97" t="s">
        <v>14653</v>
      </c>
      <c r="E2889" s="97" t="s">
        <v>1313</v>
      </c>
      <c r="F2889" s="97">
        <v>11095311</v>
      </c>
      <c r="G2889" s="97"/>
      <c r="H2889" s="124" t="s">
        <v>4165</v>
      </c>
      <c r="I2889" s="125">
        <v>0</v>
      </c>
      <c r="J2889" s="125">
        <v>94998.6</v>
      </c>
      <c r="K2889" s="126">
        <v>94998.6</v>
      </c>
      <c r="L2889" s="100" t="s">
        <v>1324</v>
      </c>
    </row>
    <row r="2890" spans="1:12" ht="56.25" customHeight="1">
      <c r="A2890" s="97">
        <v>35</v>
      </c>
      <c r="B2890" s="122" t="s">
        <v>10127</v>
      </c>
      <c r="C2890" s="123">
        <v>42627</v>
      </c>
      <c r="D2890" s="97" t="s">
        <v>14654</v>
      </c>
      <c r="E2890" s="97" t="s">
        <v>1313</v>
      </c>
      <c r="F2890" s="97">
        <v>11095312</v>
      </c>
      <c r="G2890" s="97"/>
      <c r="H2890" s="124" t="s">
        <v>4166</v>
      </c>
      <c r="I2890" s="125">
        <v>0</v>
      </c>
      <c r="J2890" s="125">
        <v>138251.6</v>
      </c>
      <c r="K2890" s="126">
        <v>138251.6</v>
      </c>
      <c r="L2890" s="100" t="s">
        <v>1324</v>
      </c>
    </row>
    <row r="2891" spans="1:12" ht="56.25" customHeight="1">
      <c r="A2891" s="97">
        <v>35</v>
      </c>
      <c r="B2891" s="122" t="s">
        <v>4556</v>
      </c>
      <c r="C2891" s="123">
        <v>42632</v>
      </c>
      <c r="D2891" s="97" t="s">
        <v>21256</v>
      </c>
      <c r="E2891" s="97" t="s">
        <v>3</v>
      </c>
      <c r="F2891" s="97">
        <v>1421200</v>
      </c>
      <c r="G2891" s="97"/>
      <c r="H2891" s="124" t="s">
        <v>7935</v>
      </c>
      <c r="I2891" s="125">
        <v>0</v>
      </c>
      <c r="J2891" s="125">
        <v>3340</v>
      </c>
      <c r="K2891" s="126">
        <v>3340</v>
      </c>
      <c r="L2891" s="100" t="s">
        <v>1324</v>
      </c>
    </row>
    <row r="2892" spans="1:12" ht="56.25" customHeight="1">
      <c r="A2892" s="97">
        <v>35</v>
      </c>
      <c r="B2892" s="122" t="s">
        <v>4556</v>
      </c>
      <c r="C2892" s="123">
        <v>42632</v>
      </c>
      <c r="D2892" s="97" t="s">
        <v>21257</v>
      </c>
      <c r="E2892" s="97" t="s">
        <v>3</v>
      </c>
      <c r="F2892" s="97">
        <v>1421202</v>
      </c>
      <c r="G2892" s="97"/>
      <c r="H2892" s="124" t="s">
        <v>7936</v>
      </c>
      <c r="I2892" s="125">
        <v>0</v>
      </c>
      <c r="J2892" s="125">
        <v>2300</v>
      </c>
      <c r="K2892" s="126">
        <v>2300</v>
      </c>
      <c r="L2892" s="100" t="s">
        <v>1324</v>
      </c>
    </row>
    <row r="2893" spans="1:12" ht="56.25" customHeight="1">
      <c r="A2893" s="97">
        <v>35</v>
      </c>
      <c r="B2893" s="122" t="s">
        <v>4556</v>
      </c>
      <c r="C2893" s="123">
        <v>42634</v>
      </c>
      <c r="D2893" s="97" t="s">
        <v>21289</v>
      </c>
      <c r="E2893" s="97" t="s">
        <v>3</v>
      </c>
      <c r="F2893" s="97">
        <v>1422082</v>
      </c>
      <c r="G2893" s="97"/>
      <c r="H2893" s="124" t="s">
        <v>7968</v>
      </c>
      <c r="I2893" s="125">
        <v>0</v>
      </c>
      <c r="J2893" s="125">
        <v>40284.300000000003</v>
      </c>
      <c r="K2893" s="126">
        <v>40284.300000000003</v>
      </c>
      <c r="L2893" s="100" t="s">
        <v>1324</v>
      </c>
    </row>
    <row r="2894" spans="1:12" ht="56.25" customHeight="1">
      <c r="A2894" s="97">
        <v>35</v>
      </c>
      <c r="B2894" s="122" t="s">
        <v>10203</v>
      </c>
      <c r="C2894" s="123">
        <v>42635</v>
      </c>
      <c r="D2894" s="97" t="s">
        <v>14809</v>
      </c>
      <c r="E2894" s="97" t="s">
        <v>15</v>
      </c>
      <c r="F2894" s="97">
        <v>719</v>
      </c>
      <c r="G2894" s="97"/>
      <c r="H2894" s="124" t="s">
        <v>4241</v>
      </c>
      <c r="I2894" s="125">
        <v>295.11</v>
      </c>
      <c r="J2894" s="125">
        <v>0</v>
      </c>
      <c r="K2894" s="126">
        <v>295.11</v>
      </c>
      <c r="L2894" s="100" t="s">
        <v>1324</v>
      </c>
    </row>
    <row r="2895" spans="1:12" ht="56.25" customHeight="1">
      <c r="A2895" s="97">
        <v>35</v>
      </c>
      <c r="B2895" s="122" t="s">
        <v>10203</v>
      </c>
      <c r="C2895" s="123">
        <v>42636</v>
      </c>
      <c r="D2895" s="97" t="s">
        <v>14811</v>
      </c>
      <c r="E2895" s="97" t="s">
        <v>6</v>
      </c>
      <c r="F2895" s="97">
        <v>747329</v>
      </c>
      <c r="G2895" s="97"/>
      <c r="H2895" s="124" t="s">
        <v>14812</v>
      </c>
      <c r="I2895" s="125">
        <v>0</v>
      </c>
      <c r="J2895" s="125">
        <v>165781.82999999999</v>
      </c>
      <c r="K2895" s="126">
        <v>165781.82999999999</v>
      </c>
      <c r="L2895" s="100" t="s">
        <v>1324</v>
      </c>
    </row>
    <row r="2896" spans="1:12" ht="56.25" customHeight="1">
      <c r="A2896" s="97">
        <v>35</v>
      </c>
      <c r="B2896" s="122" t="s">
        <v>10203</v>
      </c>
      <c r="C2896" s="123">
        <v>42639</v>
      </c>
      <c r="D2896" s="97" t="s">
        <v>14859</v>
      </c>
      <c r="E2896" s="97" t="s">
        <v>1313</v>
      </c>
      <c r="F2896" s="97">
        <v>11206856</v>
      </c>
      <c r="G2896" s="97"/>
      <c r="H2896" s="124" t="s">
        <v>4271</v>
      </c>
      <c r="I2896" s="125">
        <v>0</v>
      </c>
      <c r="J2896" s="125">
        <v>94539</v>
      </c>
      <c r="K2896" s="126">
        <v>94539</v>
      </c>
      <c r="L2896" s="100" t="s">
        <v>1324</v>
      </c>
    </row>
    <row r="2897" spans="1:12" ht="56.25" customHeight="1">
      <c r="A2897" s="97">
        <v>35</v>
      </c>
      <c r="B2897" s="122" t="s">
        <v>10203</v>
      </c>
      <c r="C2897" s="123">
        <v>42639</v>
      </c>
      <c r="D2897" s="97" t="s">
        <v>14860</v>
      </c>
      <c r="E2897" s="97" t="s">
        <v>1313</v>
      </c>
      <c r="F2897" s="97">
        <v>11206850</v>
      </c>
      <c r="G2897" s="97"/>
      <c r="H2897" s="124" t="s">
        <v>4272</v>
      </c>
      <c r="I2897" s="125">
        <v>0</v>
      </c>
      <c r="J2897" s="125">
        <v>333897.36</v>
      </c>
      <c r="K2897" s="126">
        <v>333897.36</v>
      </c>
      <c r="L2897" s="100" t="s">
        <v>1324</v>
      </c>
    </row>
    <row r="2898" spans="1:12" ht="56.25" customHeight="1">
      <c r="A2898" s="97">
        <v>35</v>
      </c>
      <c r="B2898" s="122" t="s">
        <v>10203</v>
      </c>
      <c r="C2898" s="123">
        <v>42640</v>
      </c>
      <c r="D2898" s="97" t="s">
        <v>14881</v>
      </c>
      <c r="E2898" s="97" t="s">
        <v>6</v>
      </c>
      <c r="F2898" s="97">
        <v>864807</v>
      </c>
      <c r="G2898" s="97"/>
      <c r="H2898" s="124" t="s">
        <v>4280</v>
      </c>
      <c r="I2898" s="125">
        <v>0</v>
      </c>
      <c r="J2898" s="125">
        <v>0.03</v>
      </c>
      <c r="K2898" s="126">
        <v>0.03</v>
      </c>
      <c r="L2898" s="100" t="s">
        <v>1324</v>
      </c>
    </row>
    <row r="2899" spans="1:12" ht="56.25" customHeight="1">
      <c r="A2899" s="97">
        <v>35</v>
      </c>
      <c r="B2899" s="122" t="s">
        <v>10203</v>
      </c>
      <c r="C2899" s="123">
        <v>42640</v>
      </c>
      <c r="D2899" s="97" t="s">
        <v>14891</v>
      </c>
      <c r="E2899" s="97" t="s">
        <v>11</v>
      </c>
      <c r="F2899" s="97">
        <v>864825</v>
      </c>
      <c r="G2899" s="97"/>
      <c r="H2899" s="124" t="s">
        <v>14892</v>
      </c>
      <c r="I2899" s="125">
        <v>50</v>
      </c>
      <c r="J2899" s="125">
        <v>0</v>
      </c>
      <c r="K2899" s="126">
        <v>50</v>
      </c>
      <c r="L2899" s="100" t="s">
        <v>1324</v>
      </c>
    </row>
    <row r="2900" spans="1:12" ht="56.25" customHeight="1">
      <c r="A2900" s="97">
        <v>35</v>
      </c>
      <c r="B2900" s="122" t="s">
        <v>6934</v>
      </c>
      <c r="C2900" s="123">
        <v>42656</v>
      </c>
      <c r="D2900" s="97" t="s">
        <v>21716</v>
      </c>
      <c r="E2900" s="97" t="s">
        <v>3</v>
      </c>
      <c r="F2900" s="97">
        <v>1430304</v>
      </c>
      <c r="G2900" s="97"/>
      <c r="H2900" s="124" t="s">
        <v>9072</v>
      </c>
      <c r="I2900" s="125">
        <v>0</v>
      </c>
      <c r="J2900" s="125">
        <v>78</v>
      </c>
      <c r="K2900" s="126">
        <v>78</v>
      </c>
      <c r="L2900" s="100" t="s">
        <v>1347</v>
      </c>
    </row>
    <row r="2901" spans="1:12" ht="56.25" customHeight="1">
      <c r="A2901" s="97">
        <v>35</v>
      </c>
      <c r="B2901" s="122" t="s">
        <v>9347</v>
      </c>
      <c r="C2901" s="123">
        <v>42657</v>
      </c>
      <c r="D2901" s="97" t="s">
        <v>15463</v>
      </c>
      <c r="E2901" s="97" t="s">
        <v>6</v>
      </c>
      <c r="F2901" s="97">
        <v>755059</v>
      </c>
      <c r="G2901" s="97"/>
      <c r="H2901" s="124" t="s">
        <v>9607</v>
      </c>
      <c r="I2901" s="125">
        <v>0</v>
      </c>
      <c r="J2901" s="125">
        <v>17368.849999999999</v>
      </c>
      <c r="K2901" s="126">
        <v>17368.849999999999</v>
      </c>
      <c r="L2901" s="100" t="s">
        <v>1324</v>
      </c>
    </row>
    <row r="2902" spans="1:12" ht="56.25" customHeight="1">
      <c r="A2902" s="97">
        <v>35</v>
      </c>
      <c r="B2902" s="122" t="s">
        <v>9347</v>
      </c>
      <c r="C2902" s="123">
        <v>42661</v>
      </c>
      <c r="D2902" s="97" t="s">
        <v>15957</v>
      </c>
      <c r="E2902" s="97" t="s">
        <v>1283</v>
      </c>
      <c r="F2902" s="97">
        <v>11371941</v>
      </c>
      <c r="G2902" s="97"/>
      <c r="H2902" s="124" t="s">
        <v>9642</v>
      </c>
      <c r="I2902" s="125">
        <v>0</v>
      </c>
      <c r="J2902" s="125">
        <v>567886</v>
      </c>
      <c r="K2902" s="126">
        <v>567886</v>
      </c>
      <c r="L2902" s="100" t="s">
        <v>8522</v>
      </c>
    </row>
    <row r="2903" spans="1:12" ht="56.25" customHeight="1">
      <c r="A2903" s="97">
        <v>35</v>
      </c>
      <c r="B2903" s="122" t="s">
        <v>9347</v>
      </c>
      <c r="C2903" s="123">
        <v>42661</v>
      </c>
      <c r="D2903" s="97" t="s">
        <v>15494</v>
      </c>
      <c r="E2903" s="97" t="s">
        <v>6</v>
      </c>
      <c r="F2903" s="97">
        <v>756171</v>
      </c>
      <c r="G2903" s="97"/>
      <c r="H2903" s="124" t="s">
        <v>9634</v>
      </c>
      <c r="I2903" s="125">
        <v>0</v>
      </c>
      <c r="J2903" s="125">
        <v>242473.22</v>
      </c>
      <c r="K2903" s="126">
        <v>242473.22</v>
      </c>
      <c r="L2903" s="100" t="s">
        <v>1324</v>
      </c>
    </row>
    <row r="2904" spans="1:12" ht="56.25" customHeight="1">
      <c r="A2904" s="97">
        <v>35</v>
      </c>
      <c r="B2904" s="122" t="s">
        <v>9347</v>
      </c>
      <c r="C2904" s="123">
        <v>42663</v>
      </c>
      <c r="D2904" s="97" t="s">
        <v>15536</v>
      </c>
      <c r="E2904" s="97" t="s">
        <v>6</v>
      </c>
      <c r="F2904" s="97">
        <v>757091</v>
      </c>
      <c r="G2904" s="97"/>
      <c r="H2904" s="124" t="s">
        <v>9679</v>
      </c>
      <c r="I2904" s="125">
        <v>0</v>
      </c>
      <c r="J2904" s="125">
        <v>7451.82</v>
      </c>
      <c r="K2904" s="126">
        <v>7451.82</v>
      </c>
      <c r="L2904" s="100" t="s">
        <v>1324</v>
      </c>
    </row>
    <row r="2905" spans="1:12" ht="56.25" customHeight="1">
      <c r="A2905" s="97">
        <v>35</v>
      </c>
      <c r="B2905" s="122" t="s">
        <v>4556</v>
      </c>
      <c r="C2905" s="123">
        <v>42670</v>
      </c>
      <c r="D2905" s="97" t="s">
        <v>21920</v>
      </c>
      <c r="E2905" s="97" t="s">
        <v>3</v>
      </c>
      <c r="F2905" s="97">
        <v>1434795</v>
      </c>
      <c r="G2905" s="97"/>
      <c r="H2905" s="124" t="s">
        <v>9274</v>
      </c>
      <c r="I2905" s="125">
        <v>0</v>
      </c>
      <c r="J2905" s="125">
        <v>62980.12</v>
      </c>
      <c r="K2905" s="126">
        <v>62980.12</v>
      </c>
      <c r="L2905" s="100" t="s">
        <v>1324</v>
      </c>
    </row>
    <row r="2906" spans="1:12" ht="56.25" customHeight="1">
      <c r="A2906" s="97">
        <v>35</v>
      </c>
      <c r="B2906" s="122" t="s">
        <v>4556</v>
      </c>
      <c r="C2906" s="123">
        <v>42670</v>
      </c>
      <c r="D2906" s="97" t="s">
        <v>15776</v>
      </c>
      <c r="E2906" s="97" t="s">
        <v>1313</v>
      </c>
      <c r="F2906" s="97">
        <v>11516266</v>
      </c>
      <c r="G2906" s="97"/>
      <c r="H2906" s="124" t="s">
        <v>9910</v>
      </c>
      <c r="I2906" s="125">
        <v>0</v>
      </c>
      <c r="J2906" s="125">
        <v>1547.41</v>
      </c>
      <c r="K2906" s="126">
        <v>1547.41</v>
      </c>
      <c r="L2906" s="100" t="s">
        <v>1324</v>
      </c>
    </row>
    <row r="2907" spans="1:12" ht="56.25" customHeight="1">
      <c r="A2907" s="97">
        <v>35</v>
      </c>
      <c r="B2907" s="122" t="s">
        <v>9347</v>
      </c>
      <c r="C2907" s="123">
        <v>42670</v>
      </c>
      <c r="D2907" s="97" t="s">
        <v>15777</v>
      </c>
      <c r="E2907" s="97" t="s">
        <v>1313</v>
      </c>
      <c r="F2907" s="97">
        <v>11516268</v>
      </c>
      <c r="G2907" s="97"/>
      <c r="H2907" s="124" t="s">
        <v>9911</v>
      </c>
      <c r="I2907" s="125">
        <v>0</v>
      </c>
      <c r="J2907" s="125">
        <v>31345.420000000002</v>
      </c>
      <c r="K2907" s="126">
        <v>31345.420000000002</v>
      </c>
      <c r="L2907" s="100" t="s">
        <v>1324</v>
      </c>
    </row>
    <row r="2908" spans="1:12" ht="56.25" customHeight="1">
      <c r="A2908" s="97">
        <v>35</v>
      </c>
      <c r="B2908" s="122" t="s">
        <v>9347</v>
      </c>
      <c r="C2908" s="123">
        <v>42670</v>
      </c>
      <c r="D2908" s="97" t="s">
        <v>15778</v>
      </c>
      <c r="E2908" s="97" t="s">
        <v>1313</v>
      </c>
      <c r="F2908" s="97">
        <v>11516269</v>
      </c>
      <c r="G2908" s="97"/>
      <c r="H2908" s="124" t="s">
        <v>9912</v>
      </c>
      <c r="I2908" s="125">
        <v>0</v>
      </c>
      <c r="J2908" s="125">
        <v>95768.67</v>
      </c>
      <c r="K2908" s="126">
        <v>95768.67</v>
      </c>
      <c r="L2908" s="100" t="s">
        <v>1324</v>
      </c>
    </row>
    <row r="2909" spans="1:12" ht="56.25" customHeight="1">
      <c r="A2909" s="97">
        <v>35</v>
      </c>
      <c r="B2909" s="122" t="s">
        <v>9347</v>
      </c>
      <c r="C2909" s="123">
        <v>42670</v>
      </c>
      <c r="D2909" s="97" t="s">
        <v>15779</v>
      </c>
      <c r="E2909" s="97" t="s">
        <v>1313</v>
      </c>
      <c r="F2909" s="97">
        <v>11516270</v>
      </c>
      <c r="G2909" s="97"/>
      <c r="H2909" s="124" t="s">
        <v>9913</v>
      </c>
      <c r="I2909" s="125">
        <v>0</v>
      </c>
      <c r="J2909" s="125">
        <v>154212.97</v>
      </c>
      <c r="K2909" s="126">
        <v>154212.97</v>
      </c>
      <c r="L2909" s="100" t="s">
        <v>1324</v>
      </c>
    </row>
    <row r="2910" spans="1:12" ht="56.25" customHeight="1">
      <c r="A2910" s="97">
        <v>35</v>
      </c>
      <c r="B2910" s="122" t="s">
        <v>9347</v>
      </c>
      <c r="C2910" s="123">
        <v>42670</v>
      </c>
      <c r="D2910" s="97" t="s">
        <v>15780</v>
      </c>
      <c r="E2910" s="97" t="s">
        <v>1313</v>
      </c>
      <c r="F2910" s="97">
        <v>11516271</v>
      </c>
      <c r="G2910" s="97"/>
      <c r="H2910" s="124" t="s">
        <v>9914</v>
      </c>
      <c r="I2910" s="125">
        <v>0</v>
      </c>
      <c r="J2910" s="125">
        <v>323917.25</v>
      </c>
      <c r="K2910" s="126">
        <v>323917.25</v>
      </c>
      <c r="L2910" s="100" t="s">
        <v>1324</v>
      </c>
    </row>
    <row r="2911" spans="1:12" ht="56.25" customHeight="1">
      <c r="A2911" s="97">
        <v>35</v>
      </c>
      <c r="B2911" s="122" t="s">
        <v>9347</v>
      </c>
      <c r="C2911" s="123">
        <v>42670</v>
      </c>
      <c r="D2911" s="97" t="s">
        <v>15781</v>
      </c>
      <c r="E2911" s="97" t="s">
        <v>1313</v>
      </c>
      <c r="F2911" s="97">
        <v>11516272</v>
      </c>
      <c r="G2911" s="97"/>
      <c r="H2911" s="124" t="s">
        <v>9915</v>
      </c>
      <c r="I2911" s="125">
        <v>0</v>
      </c>
      <c r="J2911" s="125">
        <v>71978.680000000008</v>
      </c>
      <c r="K2911" s="126">
        <v>71978.680000000008</v>
      </c>
      <c r="L2911" s="100" t="s">
        <v>1324</v>
      </c>
    </row>
    <row r="2912" spans="1:12" ht="56.25" customHeight="1">
      <c r="A2912" s="97">
        <v>35</v>
      </c>
      <c r="B2912" s="122" t="s">
        <v>9347</v>
      </c>
      <c r="C2912" s="123">
        <v>42677</v>
      </c>
      <c r="D2912" s="97" t="s">
        <v>15975</v>
      </c>
      <c r="E2912" s="97" t="s">
        <v>1313</v>
      </c>
      <c r="F2912" s="97">
        <v>11600709</v>
      </c>
      <c r="G2912" s="97"/>
      <c r="H2912" s="124" t="s">
        <v>15976</v>
      </c>
      <c r="I2912" s="125">
        <v>0</v>
      </c>
      <c r="J2912" s="125">
        <v>25874.57</v>
      </c>
      <c r="K2912" s="126">
        <v>25874.57</v>
      </c>
      <c r="L2912" s="100" t="s">
        <v>1324</v>
      </c>
    </row>
    <row r="2913" spans="1:12" ht="56.25" customHeight="1">
      <c r="A2913" s="97">
        <v>35</v>
      </c>
      <c r="B2913" s="122" t="s">
        <v>9347</v>
      </c>
      <c r="C2913" s="123">
        <v>42678</v>
      </c>
      <c r="D2913" s="97" t="s">
        <v>16048</v>
      </c>
      <c r="E2913" s="97" t="s">
        <v>1313</v>
      </c>
      <c r="F2913" s="97">
        <v>11600889</v>
      </c>
      <c r="G2913" s="97"/>
      <c r="H2913" s="124" t="s">
        <v>16049</v>
      </c>
      <c r="I2913" s="125">
        <v>0</v>
      </c>
      <c r="J2913" s="125">
        <v>579492.04</v>
      </c>
      <c r="K2913" s="126">
        <v>579492.04</v>
      </c>
      <c r="L2913" s="100" t="s">
        <v>1324</v>
      </c>
    </row>
    <row r="2914" spans="1:12" ht="56.25" customHeight="1">
      <c r="A2914" s="97">
        <v>35</v>
      </c>
      <c r="B2914" s="122" t="s">
        <v>9347</v>
      </c>
      <c r="C2914" s="123">
        <v>42681</v>
      </c>
      <c r="D2914" s="97" t="s">
        <v>16120</v>
      </c>
      <c r="E2914" s="97" t="s">
        <v>1313</v>
      </c>
      <c r="F2914" s="97">
        <v>11614762</v>
      </c>
      <c r="G2914" s="97"/>
      <c r="H2914" s="124" t="s">
        <v>16121</v>
      </c>
      <c r="I2914" s="125">
        <v>0</v>
      </c>
      <c r="J2914" s="125">
        <v>3553.54</v>
      </c>
      <c r="K2914" s="126">
        <v>3553.54</v>
      </c>
      <c r="L2914" s="100" t="s">
        <v>1324</v>
      </c>
    </row>
    <row r="2915" spans="1:12" ht="56.25" customHeight="1">
      <c r="A2915" s="97">
        <v>35</v>
      </c>
      <c r="B2915" s="122" t="s">
        <v>4556</v>
      </c>
      <c r="C2915" s="123">
        <v>42682</v>
      </c>
      <c r="D2915" s="97" t="s">
        <v>22232</v>
      </c>
      <c r="E2915" s="97" t="s">
        <v>3</v>
      </c>
      <c r="F2915" s="97">
        <v>1438117</v>
      </c>
      <c r="G2915" s="97"/>
      <c r="H2915" s="124" t="s">
        <v>22233</v>
      </c>
      <c r="I2915" s="125">
        <v>0</v>
      </c>
      <c r="J2915" s="125">
        <v>233083.8</v>
      </c>
      <c r="K2915" s="126">
        <v>233083.8</v>
      </c>
      <c r="L2915" s="100" t="s">
        <v>1324</v>
      </c>
    </row>
    <row r="2916" spans="1:12" ht="56.25" customHeight="1">
      <c r="A2916" s="97">
        <v>35</v>
      </c>
      <c r="B2916" s="122" t="s">
        <v>4556</v>
      </c>
      <c r="C2916" s="123">
        <v>42682</v>
      </c>
      <c r="D2916" s="97" t="s">
        <v>22234</v>
      </c>
      <c r="E2916" s="97" t="s">
        <v>3</v>
      </c>
      <c r="F2916" s="97">
        <v>1438119</v>
      </c>
      <c r="G2916" s="97"/>
      <c r="H2916" s="124" t="s">
        <v>22235</v>
      </c>
      <c r="I2916" s="125">
        <v>0</v>
      </c>
      <c r="J2916" s="125">
        <v>102877.08</v>
      </c>
      <c r="K2916" s="126">
        <v>102877.08</v>
      </c>
      <c r="L2916" s="100" t="s">
        <v>1324</v>
      </c>
    </row>
    <row r="2917" spans="1:12" ht="56.25" customHeight="1">
      <c r="A2917" s="97">
        <v>35</v>
      </c>
      <c r="B2917" s="122" t="s">
        <v>4556</v>
      </c>
      <c r="C2917" s="123">
        <v>42682</v>
      </c>
      <c r="D2917" s="97" t="s">
        <v>22236</v>
      </c>
      <c r="E2917" s="97" t="s">
        <v>3</v>
      </c>
      <c r="F2917" s="97">
        <v>1438120</v>
      </c>
      <c r="G2917" s="97"/>
      <c r="H2917" s="124" t="s">
        <v>22237</v>
      </c>
      <c r="I2917" s="125">
        <v>0</v>
      </c>
      <c r="J2917" s="125">
        <v>416422.08</v>
      </c>
      <c r="K2917" s="126">
        <v>416422.08</v>
      </c>
      <c r="L2917" s="100" t="s">
        <v>1324</v>
      </c>
    </row>
    <row r="2918" spans="1:12" ht="56.25" customHeight="1">
      <c r="A2918" s="97">
        <v>35</v>
      </c>
      <c r="B2918" s="122" t="s">
        <v>4556</v>
      </c>
      <c r="C2918" s="123">
        <v>42682</v>
      </c>
      <c r="D2918" s="97" t="s">
        <v>22238</v>
      </c>
      <c r="E2918" s="97" t="s">
        <v>3</v>
      </c>
      <c r="F2918" s="97">
        <v>1438121</v>
      </c>
      <c r="G2918" s="97"/>
      <c r="H2918" s="124" t="s">
        <v>22239</v>
      </c>
      <c r="I2918" s="125">
        <v>0</v>
      </c>
      <c r="J2918" s="125">
        <v>806451.26</v>
      </c>
      <c r="K2918" s="126">
        <v>806451.26</v>
      </c>
      <c r="L2918" s="100" t="s">
        <v>1324</v>
      </c>
    </row>
    <row r="2919" spans="1:12" ht="56.25" customHeight="1">
      <c r="A2919" s="97">
        <v>35</v>
      </c>
      <c r="B2919" s="122" t="s">
        <v>4556</v>
      </c>
      <c r="C2919" s="123">
        <v>42682</v>
      </c>
      <c r="D2919" s="97" t="s">
        <v>22242</v>
      </c>
      <c r="E2919" s="97" t="s">
        <v>3</v>
      </c>
      <c r="F2919" s="97">
        <v>1438124</v>
      </c>
      <c r="G2919" s="97"/>
      <c r="H2919" s="124" t="s">
        <v>22243</v>
      </c>
      <c r="I2919" s="125">
        <v>0</v>
      </c>
      <c r="J2919" s="125">
        <v>60284.62</v>
      </c>
      <c r="K2919" s="126">
        <v>60284.62</v>
      </c>
      <c r="L2919" s="100" t="s">
        <v>1324</v>
      </c>
    </row>
    <row r="2920" spans="1:12" ht="56.25" customHeight="1">
      <c r="A2920" s="97">
        <v>35</v>
      </c>
      <c r="B2920" s="122" t="s">
        <v>4556</v>
      </c>
      <c r="C2920" s="123">
        <v>42682</v>
      </c>
      <c r="D2920" s="97" t="s">
        <v>22244</v>
      </c>
      <c r="E2920" s="97" t="s">
        <v>3</v>
      </c>
      <c r="F2920" s="97">
        <v>1438125</v>
      </c>
      <c r="G2920" s="97"/>
      <c r="H2920" s="124" t="s">
        <v>22245</v>
      </c>
      <c r="I2920" s="125">
        <v>0</v>
      </c>
      <c r="J2920" s="125">
        <v>203481.81</v>
      </c>
      <c r="K2920" s="126">
        <v>203481.81</v>
      </c>
      <c r="L2920" s="100" t="s">
        <v>1324</v>
      </c>
    </row>
    <row r="2921" spans="1:12" ht="56.25" customHeight="1">
      <c r="A2921" s="97">
        <v>35</v>
      </c>
      <c r="B2921" s="122" t="s">
        <v>4556</v>
      </c>
      <c r="C2921" s="123">
        <v>42682</v>
      </c>
      <c r="D2921" s="97" t="s">
        <v>22246</v>
      </c>
      <c r="E2921" s="97" t="s">
        <v>3</v>
      </c>
      <c r="F2921" s="97">
        <v>1438127</v>
      </c>
      <c r="G2921" s="97"/>
      <c r="H2921" s="124" t="s">
        <v>22247</v>
      </c>
      <c r="I2921" s="125">
        <v>0</v>
      </c>
      <c r="J2921" s="125">
        <v>147716.6</v>
      </c>
      <c r="K2921" s="126">
        <v>147716.6</v>
      </c>
      <c r="L2921" s="100" t="s">
        <v>1324</v>
      </c>
    </row>
    <row r="2922" spans="1:12" ht="56.25" customHeight="1">
      <c r="A2922" s="97">
        <v>35</v>
      </c>
      <c r="B2922" s="122" t="s">
        <v>4556</v>
      </c>
      <c r="C2922" s="123">
        <v>42682</v>
      </c>
      <c r="D2922" s="97" t="s">
        <v>22248</v>
      </c>
      <c r="E2922" s="97" t="s">
        <v>3</v>
      </c>
      <c r="F2922" s="97">
        <v>1438128</v>
      </c>
      <c r="G2922" s="97"/>
      <c r="H2922" s="124" t="s">
        <v>22249</v>
      </c>
      <c r="I2922" s="125">
        <v>0</v>
      </c>
      <c r="J2922" s="125">
        <v>1868881.6</v>
      </c>
      <c r="K2922" s="126">
        <v>1868881.6</v>
      </c>
      <c r="L2922" s="100" t="s">
        <v>1324</v>
      </c>
    </row>
    <row r="2923" spans="1:12" ht="56.25" customHeight="1">
      <c r="A2923" s="97">
        <v>35</v>
      </c>
      <c r="B2923" s="122" t="s">
        <v>4556</v>
      </c>
      <c r="C2923" s="123">
        <v>42682</v>
      </c>
      <c r="D2923" s="97" t="s">
        <v>22250</v>
      </c>
      <c r="E2923" s="97" t="s">
        <v>3</v>
      </c>
      <c r="F2923" s="97">
        <v>1438130</v>
      </c>
      <c r="G2923" s="97"/>
      <c r="H2923" s="124" t="s">
        <v>22251</v>
      </c>
      <c r="I2923" s="125">
        <v>0</v>
      </c>
      <c r="J2923" s="125">
        <v>426351.42</v>
      </c>
      <c r="K2923" s="126">
        <v>426351.42</v>
      </c>
      <c r="L2923" s="100" t="s">
        <v>1324</v>
      </c>
    </row>
    <row r="2924" spans="1:12" ht="56.25" customHeight="1">
      <c r="A2924" s="97">
        <v>35</v>
      </c>
      <c r="B2924" s="122" t="s">
        <v>4427</v>
      </c>
      <c r="C2924" s="123">
        <v>42684</v>
      </c>
      <c r="D2924" s="97" t="s">
        <v>22417</v>
      </c>
      <c r="E2924" s="97" t="s">
        <v>3</v>
      </c>
      <c r="F2924" s="97">
        <v>1439217</v>
      </c>
      <c r="G2924" s="97"/>
      <c r="H2924" s="124" t="s">
        <v>22418</v>
      </c>
      <c r="I2924" s="125">
        <v>0</v>
      </c>
      <c r="J2924" s="125">
        <v>54170</v>
      </c>
      <c r="K2924" s="126">
        <v>54170</v>
      </c>
      <c r="L2924" s="100" t="s">
        <v>1324</v>
      </c>
    </row>
    <row r="2925" spans="1:12" ht="56.25" customHeight="1">
      <c r="A2925" s="97">
        <v>35</v>
      </c>
      <c r="B2925" s="122" t="s">
        <v>4427</v>
      </c>
      <c r="C2925" s="123">
        <v>42685</v>
      </c>
      <c r="D2925" s="97" t="s">
        <v>22457</v>
      </c>
      <c r="E2925" s="97" t="s">
        <v>3</v>
      </c>
      <c r="F2925" s="97">
        <v>1439474</v>
      </c>
      <c r="G2925" s="97"/>
      <c r="H2925" s="124" t="s">
        <v>22458</v>
      </c>
      <c r="I2925" s="125">
        <v>0</v>
      </c>
      <c r="J2925" s="125">
        <v>79040</v>
      </c>
      <c r="K2925" s="126">
        <v>79040</v>
      </c>
      <c r="L2925" s="100" t="s">
        <v>1324</v>
      </c>
    </row>
    <row r="2926" spans="1:12" ht="56.25" customHeight="1">
      <c r="A2926" s="97">
        <v>35</v>
      </c>
      <c r="B2926" s="122" t="s">
        <v>4556</v>
      </c>
      <c r="C2926" s="123">
        <v>42689</v>
      </c>
      <c r="D2926" s="97" t="s">
        <v>22546</v>
      </c>
      <c r="E2926" s="97" t="s">
        <v>3</v>
      </c>
      <c r="F2926" s="97">
        <v>1440333</v>
      </c>
      <c r="G2926" s="97"/>
      <c r="H2926" s="124" t="s">
        <v>22547</v>
      </c>
      <c r="I2926" s="125">
        <v>0</v>
      </c>
      <c r="J2926" s="125">
        <v>495</v>
      </c>
      <c r="K2926" s="126">
        <v>495</v>
      </c>
      <c r="L2926" s="100" t="s">
        <v>1324</v>
      </c>
    </row>
    <row r="2927" spans="1:12" ht="56.25" customHeight="1">
      <c r="A2927" s="97">
        <v>35</v>
      </c>
      <c r="B2927" s="122" t="s">
        <v>4556</v>
      </c>
      <c r="C2927" s="123">
        <v>42689</v>
      </c>
      <c r="D2927" s="97" t="s">
        <v>22548</v>
      </c>
      <c r="E2927" s="97" t="s">
        <v>3</v>
      </c>
      <c r="F2927" s="97">
        <v>1440344</v>
      </c>
      <c r="G2927" s="97"/>
      <c r="H2927" s="124" t="s">
        <v>22549</v>
      </c>
      <c r="I2927" s="125">
        <v>0</v>
      </c>
      <c r="J2927" s="125">
        <v>4350</v>
      </c>
      <c r="K2927" s="126">
        <v>4350</v>
      </c>
      <c r="L2927" s="100" t="s">
        <v>1324</v>
      </c>
    </row>
    <row r="2928" spans="1:12" ht="56.25" customHeight="1">
      <c r="A2928" s="97">
        <v>35</v>
      </c>
      <c r="B2928" s="122" t="s">
        <v>9347</v>
      </c>
      <c r="C2928" s="123">
        <v>42689</v>
      </c>
      <c r="D2928" s="97" t="s">
        <v>16544</v>
      </c>
      <c r="E2928" s="97" t="s">
        <v>6</v>
      </c>
      <c r="F2928" s="97">
        <v>766146</v>
      </c>
      <c r="G2928" s="97"/>
      <c r="H2928" s="124" t="s">
        <v>16545</v>
      </c>
      <c r="I2928" s="125">
        <v>0</v>
      </c>
      <c r="J2928" s="125">
        <v>147564.35</v>
      </c>
      <c r="K2928" s="126">
        <v>147564.35</v>
      </c>
      <c r="L2928" s="100" t="s">
        <v>1324</v>
      </c>
    </row>
    <row r="2929" spans="1:12" ht="56.25" customHeight="1">
      <c r="A2929" s="97">
        <v>35</v>
      </c>
      <c r="B2929" s="122" t="s">
        <v>9347</v>
      </c>
      <c r="C2929" s="123">
        <v>42691</v>
      </c>
      <c r="D2929" s="97" t="s">
        <v>16766</v>
      </c>
      <c r="E2929" s="97" t="s">
        <v>6</v>
      </c>
      <c r="F2929" s="97">
        <v>767160</v>
      </c>
      <c r="G2929" s="97"/>
      <c r="H2929" s="124" t="s">
        <v>16767</v>
      </c>
      <c r="I2929" s="125">
        <v>0</v>
      </c>
      <c r="J2929" s="125">
        <v>13148.37</v>
      </c>
      <c r="K2929" s="126">
        <v>13148.37</v>
      </c>
      <c r="L2929" s="100" t="s">
        <v>1324</v>
      </c>
    </row>
    <row r="2930" spans="1:12" ht="56.25" customHeight="1">
      <c r="A2930" s="97">
        <v>35</v>
      </c>
      <c r="B2930" s="122" t="s">
        <v>9347</v>
      </c>
      <c r="C2930" s="123">
        <v>42696</v>
      </c>
      <c r="D2930" s="97" t="s">
        <v>16989</v>
      </c>
      <c r="E2930" s="97" t="s">
        <v>6</v>
      </c>
      <c r="F2930" s="97">
        <v>1127</v>
      </c>
      <c r="G2930" s="97"/>
      <c r="H2930" s="124" t="s">
        <v>16990</v>
      </c>
      <c r="I2930" s="125">
        <v>0</v>
      </c>
      <c r="J2930" s="125">
        <v>44.36</v>
      </c>
      <c r="K2930" s="126">
        <v>44.36</v>
      </c>
      <c r="L2930" s="100" t="s">
        <v>1324</v>
      </c>
    </row>
    <row r="2931" spans="1:12" ht="56.25" customHeight="1">
      <c r="A2931" s="97">
        <v>35</v>
      </c>
      <c r="B2931" s="122" t="s">
        <v>9347</v>
      </c>
      <c r="C2931" s="123">
        <v>42696</v>
      </c>
      <c r="D2931" s="97" t="s">
        <v>17053</v>
      </c>
      <c r="E2931" s="97" t="s">
        <v>15</v>
      </c>
      <c r="F2931" s="97">
        <v>1127</v>
      </c>
      <c r="G2931" s="97"/>
      <c r="H2931" s="124" t="s">
        <v>17054</v>
      </c>
      <c r="I2931" s="125">
        <v>273.64</v>
      </c>
      <c r="J2931" s="125">
        <v>0</v>
      </c>
      <c r="K2931" s="126">
        <v>273.64</v>
      </c>
      <c r="L2931" s="100" t="s">
        <v>1324</v>
      </c>
    </row>
    <row r="2932" spans="1:12" ht="56.25" customHeight="1">
      <c r="A2932" s="97">
        <v>35</v>
      </c>
      <c r="B2932" s="122" t="s">
        <v>9347</v>
      </c>
      <c r="C2932" s="123">
        <v>42696</v>
      </c>
      <c r="D2932" s="97" t="s">
        <v>16993</v>
      </c>
      <c r="E2932" s="97" t="s">
        <v>1313</v>
      </c>
      <c r="F2932" s="97">
        <v>11770757</v>
      </c>
      <c r="G2932" s="97"/>
      <c r="H2932" s="124" t="s">
        <v>16994</v>
      </c>
      <c r="I2932" s="125">
        <v>0</v>
      </c>
      <c r="J2932" s="125">
        <v>1713.3</v>
      </c>
      <c r="K2932" s="126">
        <v>1713.3</v>
      </c>
      <c r="L2932" s="100" t="s">
        <v>1324</v>
      </c>
    </row>
    <row r="2933" spans="1:12" ht="56.25" customHeight="1">
      <c r="A2933" s="97">
        <v>35</v>
      </c>
      <c r="B2933" s="122" t="s">
        <v>9347</v>
      </c>
      <c r="C2933" s="123">
        <v>42696</v>
      </c>
      <c r="D2933" s="97" t="s">
        <v>16995</v>
      </c>
      <c r="E2933" s="97" t="s">
        <v>1313</v>
      </c>
      <c r="F2933" s="97">
        <v>11770759</v>
      </c>
      <c r="G2933" s="97"/>
      <c r="H2933" s="124" t="s">
        <v>16996</v>
      </c>
      <c r="I2933" s="125">
        <v>0</v>
      </c>
      <c r="J2933" s="125">
        <v>10594.77</v>
      </c>
      <c r="K2933" s="126">
        <v>10594.77</v>
      </c>
      <c r="L2933" s="100" t="s">
        <v>1324</v>
      </c>
    </row>
    <row r="2934" spans="1:12" ht="56.25" customHeight="1">
      <c r="A2934" s="97">
        <v>35</v>
      </c>
      <c r="B2934" s="122" t="s">
        <v>9347</v>
      </c>
      <c r="C2934" s="123">
        <v>42696</v>
      </c>
      <c r="D2934" s="97" t="s">
        <v>16997</v>
      </c>
      <c r="E2934" s="97" t="s">
        <v>1313</v>
      </c>
      <c r="F2934" s="97">
        <v>11770760</v>
      </c>
      <c r="G2934" s="97"/>
      <c r="H2934" s="124" t="s">
        <v>16998</v>
      </c>
      <c r="I2934" s="125">
        <v>0</v>
      </c>
      <c r="J2934" s="125">
        <v>95461.94</v>
      </c>
      <c r="K2934" s="126">
        <v>95461.94</v>
      </c>
      <c r="L2934" s="100" t="s">
        <v>1324</v>
      </c>
    </row>
    <row r="2935" spans="1:12" ht="56.25" customHeight="1">
      <c r="A2935" s="97">
        <v>35</v>
      </c>
      <c r="B2935" s="122" t="s">
        <v>9347</v>
      </c>
      <c r="C2935" s="123">
        <v>42696</v>
      </c>
      <c r="D2935" s="97" t="s">
        <v>16999</v>
      </c>
      <c r="E2935" s="97" t="s">
        <v>1313</v>
      </c>
      <c r="F2935" s="97">
        <v>11770761</v>
      </c>
      <c r="G2935" s="97"/>
      <c r="H2935" s="124" t="s">
        <v>17000</v>
      </c>
      <c r="I2935" s="125">
        <v>0</v>
      </c>
      <c r="J2935" s="125">
        <v>144485.94</v>
      </c>
      <c r="K2935" s="126">
        <v>144485.94</v>
      </c>
      <c r="L2935" s="100" t="s">
        <v>1324</v>
      </c>
    </row>
    <row r="2936" spans="1:12" ht="56.25" customHeight="1">
      <c r="A2936" s="97">
        <v>35</v>
      </c>
      <c r="B2936" s="122" t="s">
        <v>9347</v>
      </c>
      <c r="C2936" s="123">
        <v>42696</v>
      </c>
      <c r="D2936" s="97" t="s">
        <v>17003</v>
      </c>
      <c r="E2936" s="97" t="s">
        <v>1313</v>
      </c>
      <c r="F2936" s="97">
        <v>11770763</v>
      </c>
      <c r="G2936" s="97"/>
      <c r="H2936" s="124" t="s">
        <v>17004</v>
      </c>
      <c r="I2936" s="125">
        <v>0</v>
      </c>
      <c r="J2936" s="125">
        <v>65432.24</v>
      </c>
      <c r="K2936" s="126">
        <v>65432.24</v>
      </c>
      <c r="L2936" s="100" t="s">
        <v>1324</v>
      </c>
    </row>
    <row r="2937" spans="1:12" ht="56.25" customHeight="1">
      <c r="A2937" s="97">
        <v>35</v>
      </c>
      <c r="B2937" s="122" t="s">
        <v>4556</v>
      </c>
      <c r="C2937" s="123">
        <v>42699</v>
      </c>
      <c r="D2937" s="97" t="s">
        <v>22966</v>
      </c>
      <c r="E2937" s="97" t="s">
        <v>3</v>
      </c>
      <c r="F2937" s="97">
        <v>1443781</v>
      </c>
      <c r="G2937" s="97"/>
      <c r="H2937" s="124" t="s">
        <v>22967</v>
      </c>
      <c r="I2937" s="125">
        <v>0</v>
      </c>
      <c r="J2937" s="125">
        <v>66623.09</v>
      </c>
      <c r="K2937" s="126">
        <v>66623.09</v>
      </c>
      <c r="L2937" s="100" t="s">
        <v>1324</v>
      </c>
    </row>
    <row r="2938" spans="1:12" ht="56.25" customHeight="1">
      <c r="A2938" s="97">
        <v>35</v>
      </c>
      <c r="B2938" s="122" t="s">
        <v>4427</v>
      </c>
      <c r="C2938" s="123">
        <v>42702</v>
      </c>
      <c r="D2938" s="97" t="s">
        <v>23011</v>
      </c>
      <c r="E2938" s="97" t="s">
        <v>3</v>
      </c>
      <c r="F2938" s="97">
        <v>1444281</v>
      </c>
      <c r="G2938" s="97"/>
      <c r="H2938" s="124" t="s">
        <v>23012</v>
      </c>
      <c r="I2938" s="125">
        <v>0</v>
      </c>
      <c r="J2938" s="125">
        <v>1500</v>
      </c>
      <c r="K2938" s="126">
        <v>1500</v>
      </c>
      <c r="L2938" s="100" t="s">
        <v>1324</v>
      </c>
    </row>
    <row r="2939" spans="1:12" ht="56.25" customHeight="1">
      <c r="A2939" s="97">
        <v>35</v>
      </c>
      <c r="B2939" s="122" t="s">
        <v>4427</v>
      </c>
      <c r="C2939" s="123">
        <v>42702</v>
      </c>
      <c r="D2939" s="97" t="s">
        <v>23013</v>
      </c>
      <c r="E2939" s="97" t="s">
        <v>3</v>
      </c>
      <c r="F2939" s="97">
        <v>1444284</v>
      </c>
      <c r="G2939" s="97"/>
      <c r="H2939" s="124" t="s">
        <v>23014</v>
      </c>
      <c r="I2939" s="125">
        <v>0</v>
      </c>
      <c r="J2939" s="125">
        <v>2784</v>
      </c>
      <c r="K2939" s="126">
        <v>2784</v>
      </c>
      <c r="L2939" s="100" t="s">
        <v>1324</v>
      </c>
    </row>
    <row r="2940" spans="1:12" ht="56.25" customHeight="1">
      <c r="A2940" s="97">
        <v>35</v>
      </c>
      <c r="B2940" s="122" t="s">
        <v>4427</v>
      </c>
      <c r="C2940" s="123">
        <v>42702</v>
      </c>
      <c r="D2940" s="97" t="s">
        <v>23015</v>
      </c>
      <c r="E2940" s="97" t="s">
        <v>3</v>
      </c>
      <c r="F2940" s="97">
        <v>1444286</v>
      </c>
      <c r="G2940" s="97"/>
      <c r="H2940" s="124" t="s">
        <v>23016</v>
      </c>
      <c r="I2940" s="125">
        <v>0</v>
      </c>
      <c r="J2940" s="125">
        <v>4000</v>
      </c>
      <c r="K2940" s="126">
        <v>4000</v>
      </c>
      <c r="L2940" s="100" t="s">
        <v>1324</v>
      </c>
    </row>
    <row r="2941" spans="1:12" ht="56.25" customHeight="1">
      <c r="A2941" s="97">
        <v>35</v>
      </c>
      <c r="B2941" s="122" t="s">
        <v>4427</v>
      </c>
      <c r="C2941" s="123">
        <v>42702</v>
      </c>
      <c r="D2941" s="97" t="s">
        <v>23017</v>
      </c>
      <c r="E2941" s="97" t="s">
        <v>3</v>
      </c>
      <c r="F2941" s="97">
        <v>1444288</v>
      </c>
      <c r="G2941" s="97"/>
      <c r="H2941" s="124" t="s">
        <v>23018</v>
      </c>
      <c r="I2941" s="125">
        <v>0</v>
      </c>
      <c r="J2941" s="125">
        <v>800</v>
      </c>
      <c r="K2941" s="126">
        <v>800</v>
      </c>
      <c r="L2941" s="100" t="s">
        <v>1324</v>
      </c>
    </row>
    <row r="2942" spans="1:12" ht="56.25" customHeight="1">
      <c r="A2942" s="97">
        <v>35</v>
      </c>
      <c r="B2942" s="122" t="s">
        <v>4427</v>
      </c>
      <c r="C2942" s="123">
        <v>42702</v>
      </c>
      <c r="D2942" s="97" t="s">
        <v>23019</v>
      </c>
      <c r="E2942" s="97" t="s">
        <v>3</v>
      </c>
      <c r="F2942" s="97">
        <v>1444291</v>
      </c>
      <c r="G2942" s="97"/>
      <c r="H2942" s="124" t="s">
        <v>23020</v>
      </c>
      <c r="I2942" s="125">
        <v>0</v>
      </c>
      <c r="J2942" s="125">
        <v>41760</v>
      </c>
      <c r="K2942" s="126">
        <v>41760</v>
      </c>
      <c r="L2942" s="100" t="s">
        <v>1324</v>
      </c>
    </row>
    <row r="2943" spans="1:12" ht="56.25" customHeight="1">
      <c r="A2943" s="97">
        <v>35</v>
      </c>
      <c r="B2943" s="122" t="s">
        <v>4427</v>
      </c>
      <c r="C2943" s="123">
        <v>42702</v>
      </c>
      <c r="D2943" s="97" t="s">
        <v>23021</v>
      </c>
      <c r="E2943" s="97" t="s">
        <v>3</v>
      </c>
      <c r="F2943" s="97">
        <v>1444294</v>
      </c>
      <c r="G2943" s="97"/>
      <c r="H2943" s="124" t="s">
        <v>23022</v>
      </c>
      <c r="I2943" s="125">
        <v>0</v>
      </c>
      <c r="J2943" s="125">
        <v>2400</v>
      </c>
      <c r="K2943" s="126">
        <v>2400</v>
      </c>
      <c r="L2943" s="100" t="s">
        <v>1324</v>
      </c>
    </row>
    <row r="2944" spans="1:12" ht="56.25" customHeight="1">
      <c r="A2944" s="97">
        <v>35</v>
      </c>
      <c r="B2944" s="122" t="s">
        <v>4427</v>
      </c>
      <c r="C2944" s="123">
        <v>42702</v>
      </c>
      <c r="D2944" s="97" t="s">
        <v>23023</v>
      </c>
      <c r="E2944" s="97" t="s">
        <v>3</v>
      </c>
      <c r="F2944" s="97">
        <v>1444297</v>
      </c>
      <c r="G2944" s="97"/>
      <c r="H2944" s="124" t="s">
        <v>23024</v>
      </c>
      <c r="I2944" s="125">
        <v>0</v>
      </c>
      <c r="J2944" s="125">
        <v>4384.8</v>
      </c>
      <c r="K2944" s="126">
        <v>4384.8</v>
      </c>
      <c r="L2944" s="100" t="s">
        <v>1324</v>
      </c>
    </row>
    <row r="2945" spans="1:12" ht="56.25" customHeight="1">
      <c r="A2945" s="97">
        <v>35</v>
      </c>
      <c r="B2945" s="122" t="s">
        <v>4427</v>
      </c>
      <c r="C2945" s="123">
        <v>42702</v>
      </c>
      <c r="D2945" s="97" t="s">
        <v>23025</v>
      </c>
      <c r="E2945" s="97" t="s">
        <v>3</v>
      </c>
      <c r="F2945" s="97">
        <v>1444298</v>
      </c>
      <c r="G2945" s="97"/>
      <c r="H2945" s="124" t="s">
        <v>23026</v>
      </c>
      <c r="I2945" s="125">
        <v>0</v>
      </c>
      <c r="J2945" s="125">
        <v>1100000</v>
      </c>
      <c r="K2945" s="126">
        <v>1100000</v>
      </c>
      <c r="L2945" s="100" t="s">
        <v>1324</v>
      </c>
    </row>
    <row r="2946" spans="1:12" ht="56.25" customHeight="1">
      <c r="A2946" s="97">
        <v>35</v>
      </c>
      <c r="B2946" s="122" t="s">
        <v>4427</v>
      </c>
      <c r="C2946" s="123">
        <v>42702</v>
      </c>
      <c r="D2946" s="97" t="s">
        <v>23027</v>
      </c>
      <c r="E2946" s="97" t="s">
        <v>3</v>
      </c>
      <c r="F2946" s="97">
        <v>1444300</v>
      </c>
      <c r="G2946" s="97"/>
      <c r="H2946" s="124" t="s">
        <v>23028</v>
      </c>
      <c r="I2946" s="125">
        <v>0</v>
      </c>
      <c r="J2946" s="125">
        <v>400</v>
      </c>
      <c r="K2946" s="126">
        <v>400</v>
      </c>
      <c r="L2946" s="100" t="s">
        <v>1324</v>
      </c>
    </row>
    <row r="2947" spans="1:12" ht="56.25" customHeight="1">
      <c r="A2947" s="97">
        <v>35</v>
      </c>
      <c r="B2947" s="122" t="s">
        <v>4427</v>
      </c>
      <c r="C2947" s="123">
        <v>42702</v>
      </c>
      <c r="D2947" s="97" t="s">
        <v>23029</v>
      </c>
      <c r="E2947" s="97" t="s">
        <v>3</v>
      </c>
      <c r="F2947" s="97">
        <v>1444301</v>
      </c>
      <c r="G2947" s="97"/>
      <c r="H2947" s="124" t="s">
        <v>23030</v>
      </c>
      <c r="I2947" s="125">
        <v>0</v>
      </c>
      <c r="J2947" s="125">
        <v>128</v>
      </c>
      <c r="K2947" s="126">
        <v>128</v>
      </c>
      <c r="L2947" s="100" t="s">
        <v>1324</v>
      </c>
    </row>
    <row r="2948" spans="1:12" ht="56.25" customHeight="1">
      <c r="A2948" s="97">
        <v>35</v>
      </c>
      <c r="B2948" s="122" t="s">
        <v>4427</v>
      </c>
      <c r="C2948" s="123">
        <v>42702</v>
      </c>
      <c r="D2948" s="97" t="s">
        <v>23031</v>
      </c>
      <c r="E2948" s="97" t="s">
        <v>3</v>
      </c>
      <c r="F2948" s="97">
        <v>1444303</v>
      </c>
      <c r="G2948" s="97"/>
      <c r="H2948" s="124" t="s">
        <v>23032</v>
      </c>
      <c r="I2948" s="125">
        <v>0</v>
      </c>
      <c r="J2948" s="125">
        <v>240</v>
      </c>
      <c r="K2948" s="126">
        <v>240</v>
      </c>
      <c r="L2948" s="100" t="s">
        <v>1324</v>
      </c>
    </row>
    <row r="2949" spans="1:12" ht="56.25" customHeight="1">
      <c r="A2949" s="97">
        <v>35</v>
      </c>
      <c r="B2949" s="122" t="s">
        <v>4427</v>
      </c>
      <c r="C2949" s="123">
        <v>42702</v>
      </c>
      <c r="D2949" s="97" t="s">
        <v>23033</v>
      </c>
      <c r="E2949" s="97" t="s">
        <v>3</v>
      </c>
      <c r="F2949" s="97">
        <v>1444305</v>
      </c>
      <c r="G2949" s="97"/>
      <c r="H2949" s="124" t="s">
        <v>23034</v>
      </c>
      <c r="I2949" s="125">
        <v>0</v>
      </c>
      <c r="J2949" s="125">
        <v>620</v>
      </c>
      <c r="K2949" s="126">
        <v>620</v>
      </c>
      <c r="L2949" s="100" t="s">
        <v>1324</v>
      </c>
    </row>
    <row r="2950" spans="1:12" ht="56.25" customHeight="1">
      <c r="A2950" s="97">
        <v>35</v>
      </c>
      <c r="B2950" s="122" t="s">
        <v>4427</v>
      </c>
      <c r="C2950" s="123">
        <v>42702</v>
      </c>
      <c r="D2950" s="97" t="s">
        <v>23035</v>
      </c>
      <c r="E2950" s="97" t="s">
        <v>3</v>
      </c>
      <c r="F2950" s="97">
        <v>1444306</v>
      </c>
      <c r="G2950" s="97"/>
      <c r="H2950" s="124" t="s">
        <v>23036</v>
      </c>
      <c r="I2950" s="125">
        <v>0</v>
      </c>
      <c r="J2950" s="125">
        <v>8000</v>
      </c>
      <c r="K2950" s="126">
        <v>8000</v>
      </c>
      <c r="L2950" s="100" t="s">
        <v>1324</v>
      </c>
    </row>
    <row r="2951" spans="1:12" ht="56.25" customHeight="1">
      <c r="A2951" s="97">
        <v>35</v>
      </c>
      <c r="B2951" s="122" t="s">
        <v>4427</v>
      </c>
      <c r="C2951" s="123">
        <v>42702</v>
      </c>
      <c r="D2951" s="97" t="s">
        <v>23037</v>
      </c>
      <c r="E2951" s="97" t="s">
        <v>3</v>
      </c>
      <c r="F2951" s="97">
        <v>1444308</v>
      </c>
      <c r="G2951" s="97"/>
      <c r="H2951" s="124" t="s">
        <v>23038</v>
      </c>
      <c r="I2951" s="125">
        <v>0</v>
      </c>
      <c r="J2951" s="125">
        <v>1500</v>
      </c>
      <c r="K2951" s="126">
        <v>1500</v>
      </c>
      <c r="L2951" s="100" t="s">
        <v>1324</v>
      </c>
    </row>
    <row r="2952" spans="1:12" ht="56.25" customHeight="1">
      <c r="A2952" s="97">
        <v>35</v>
      </c>
      <c r="B2952" s="122" t="s">
        <v>4427</v>
      </c>
      <c r="C2952" s="123">
        <v>42702</v>
      </c>
      <c r="D2952" s="97" t="s">
        <v>23039</v>
      </c>
      <c r="E2952" s="97" t="s">
        <v>3</v>
      </c>
      <c r="F2952" s="97">
        <v>1444310</v>
      </c>
      <c r="G2952" s="97"/>
      <c r="H2952" s="124" t="s">
        <v>23040</v>
      </c>
      <c r="I2952" s="125">
        <v>0</v>
      </c>
      <c r="J2952" s="125">
        <v>24000</v>
      </c>
      <c r="K2952" s="126">
        <v>24000</v>
      </c>
      <c r="L2952" s="100" t="s">
        <v>1324</v>
      </c>
    </row>
    <row r="2953" spans="1:12" ht="56.25" customHeight="1">
      <c r="A2953" s="97">
        <v>35</v>
      </c>
      <c r="B2953" s="122" t="s">
        <v>4427</v>
      </c>
      <c r="C2953" s="123">
        <v>42702</v>
      </c>
      <c r="D2953" s="97" t="s">
        <v>23041</v>
      </c>
      <c r="E2953" s="97" t="s">
        <v>3</v>
      </c>
      <c r="F2953" s="97">
        <v>1444312</v>
      </c>
      <c r="G2953" s="97"/>
      <c r="H2953" s="124" t="s">
        <v>23042</v>
      </c>
      <c r="I2953" s="125">
        <v>0</v>
      </c>
      <c r="J2953" s="125">
        <v>14000</v>
      </c>
      <c r="K2953" s="126">
        <v>14000</v>
      </c>
      <c r="L2953" s="100" t="s">
        <v>1324</v>
      </c>
    </row>
    <row r="2954" spans="1:12" ht="56.25" customHeight="1">
      <c r="A2954" s="97">
        <v>35</v>
      </c>
      <c r="B2954" s="122" t="s">
        <v>4427</v>
      </c>
      <c r="C2954" s="123">
        <v>42702</v>
      </c>
      <c r="D2954" s="97" t="s">
        <v>23043</v>
      </c>
      <c r="E2954" s="97" t="s">
        <v>3</v>
      </c>
      <c r="F2954" s="97">
        <v>1444313</v>
      </c>
      <c r="G2954" s="97"/>
      <c r="H2954" s="124" t="s">
        <v>23044</v>
      </c>
      <c r="I2954" s="125">
        <v>0</v>
      </c>
      <c r="J2954" s="125">
        <v>2400</v>
      </c>
      <c r="K2954" s="126">
        <v>2400</v>
      </c>
      <c r="L2954" s="100" t="s">
        <v>1324</v>
      </c>
    </row>
    <row r="2955" spans="1:12" ht="56.25" customHeight="1">
      <c r="A2955" s="97">
        <v>35</v>
      </c>
      <c r="B2955" s="122" t="s">
        <v>4427</v>
      </c>
      <c r="C2955" s="123">
        <v>42702</v>
      </c>
      <c r="D2955" s="97" t="s">
        <v>23045</v>
      </c>
      <c r="E2955" s="97" t="s">
        <v>3</v>
      </c>
      <c r="F2955" s="97">
        <v>1444317</v>
      </c>
      <c r="G2955" s="97"/>
      <c r="H2955" s="124" t="s">
        <v>23046</v>
      </c>
      <c r="I2955" s="125">
        <v>0</v>
      </c>
      <c r="J2955" s="125">
        <v>3132</v>
      </c>
      <c r="K2955" s="126">
        <v>3132</v>
      </c>
      <c r="L2955" s="100" t="s">
        <v>1324</v>
      </c>
    </row>
    <row r="2956" spans="1:12" ht="56.25" customHeight="1">
      <c r="A2956" s="97">
        <v>35</v>
      </c>
      <c r="B2956" s="122" t="s">
        <v>4427</v>
      </c>
      <c r="C2956" s="123">
        <v>42702</v>
      </c>
      <c r="D2956" s="97" t="s">
        <v>23047</v>
      </c>
      <c r="E2956" s="97" t="s">
        <v>3</v>
      </c>
      <c r="F2956" s="97">
        <v>1444318</v>
      </c>
      <c r="G2956" s="97"/>
      <c r="H2956" s="124" t="s">
        <v>23048</v>
      </c>
      <c r="I2956" s="125">
        <v>0</v>
      </c>
      <c r="J2956" s="125">
        <v>600</v>
      </c>
      <c r="K2956" s="126">
        <v>600</v>
      </c>
      <c r="L2956" s="100" t="s">
        <v>1324</v>
      </c>
    </row>
    <row r="2957" spans="1:12" ht="56.25" customHeight="1">
      <c r="A2957" s="97">
        <v>35</v>
      </c>
      <c r="B2957" s="122" t="s">
        <v>4427</v>
      </c>
      <c r="C2957" s="123">
        <v>42702</v>
      </c>
      <c r="D2957" s="97" t="s">
        <v>23049</v>
      </c>
      <c r="E2957" s="97" t="s">
        <v>3</v>
      </c>
      <c r="F2957" s="97">
        <v>1444322</v>
      </c>
      <c r="G2957" s="97"/>
      <c r="H2957" s="124" t="s">
        <v>23050</v>
      </c>
      <c r="I2957" s="125">
        <v>0</v>
      </c>
      <c r="J2957" s="125">
        <v>24608.880000000001</v>
      </c>
      <c r="K2957" s="126">
        <v>24608.880000000001</v>
      </c>
      <c r="L2957" s="100" t="s">
        <v>1324</v>
      </c>
    </row>
    <row r="2958" spans="1:12" ht="56.25" customHeight="1">
      <c r="A2958" s="97">
        <v>35</v>
      </c>
      <c r="B2958" s="122" t="s">
        <v>4556</v>
      </c>
      <c r="C2958" s="123">
        <v>42704</v>
      </c>
      <c r="D2958" s="97" t="s">
        <v>23220</v>
      </c>
      <c r="E2958" s="97" t="s">
        <v>3</v>
      </c>
      <c r="F2958" s="97">
        <v>1445506</v>
      </c>
      <c r="G2958" s="97"/>
      <c r="H2958" s="124" t="s">
        <v>23221</v>
      </c>
      <c r="I2958" s="125">
        <v>0</v>
      </c>
      <c r="J2958" s="125">
        <v>1000</v>
      </c>
      <c r="K2958" s="126">
        <v>1000</v>
      </c>
      <c r="L2958" s="100" t="s">
        <v>1324</v>
      </c>
    </row>
    <row r="2959" spans="1:12" ht="56.25" customHeight="1">
      <c r="A2959" s="97">
        <v>35</v>
      </c>
      <c r="B2959" s="122" t="s">
        <v>4556</v>
      </c>
      <c r="C2959" s="123">
        <v>42704</v>
      </c>
      <c r="D2959" s="97" t="s">
        <v>23222</v>
      </c>
      <c r="E2959" s="97" t="s">
        <v>3</v>
      </c>
      <c r="F2959" s="97">
        <v>1445508</v>
      </c>
      <c r="G2959" s="97"/>
      <c r="H2959" s="124" t="s">
        <v>23223</v>
      </c>
      <c r="I2959" s="125">
        <v>0</v>
      </c>
      <c r="J2959" s="125">
        <v>15150</v>
      </c>
      <c r="K2959" s="126">
        <v>15150</v>
      </c>
      <c r="L2959" s="100" t="s">
        <v>1324</v>
      </c>
    </row>
    <row r="2960" spans="1:12" ht="56.25" customHeight="1">
      <c r="A2960" s="97">
        <v>35</v>
      </c>
      <c r="B2960" s="122" t="s">
        <v>9347</v>
      </c>
      <c r="C2960" s="123">
        <v>42706</v>
      </c>
      <c r="D2960" s="97" t="s">
        <v>27515</v>
      </c>
      <c r="E2960" s="97" t="s">
        <v>1313</v>
      </c>
      <c r="F2960" s="97">
        <v>11877849</v>
      </c>
      <c r="G2960" s="97"/>
      <c r="H2960" s="124" t="s">
        <v>27516</v>
      </c>
      <c r="I2960" s="125">
        <v>0</v>
      </c>
      <c r="J2960" s="125">
        <v>11300684</v>
      </c>
      <c r="K2960" s="126">
        <v>11300684</v>
      </c>
      <c r="L2960" s="100" t="s">
        <v>1324</v>
      </c>
    </row>
    <row r="2961" spans="1:12" ht="56.25" customHeight="1">
      <c r="A2961" s="97">
        <v>35</v>
      </c>
      <c r="B2961" s="122" t="s">
        <v>9347</v>
      </c>
      <c r="C2961" s="123">
        <v>42706</v>
      </c>
      <c r="D2961" s="97" t="s">
        <v>27419</v>
      </c>
      <c r="E2961" s="97" t="s">
        <v>6</v>
      </c>
      <c r="F2961" s="97">
        <v>772659</v>
      </c>
      <c r="G2961" s="97"/>
      <c r="H2961" s="124" t="s">
        <v>27420</v>
      </c>
      <c r="I2961" s="125">
        <v>0</v>
      </c>
      <c r="J2961" s="125">
        <v>3873.75</v>
      </c>
      <c r="K2961" s="126">
        <v>3873.75</v>
      </c>
      <c r="L2961" s="100" t="s">
        <v>1324</v>
      </c>
    </row>
    <row r="2962" spans="1:12" ht="56.25" customHeight="1">
      <c r="A2962" s="97">
        <v>35</v>
      </c>
      <c r="B2962" s="122" t="s">
        <v>4556</v>
      </c>
      <c r="C2962" s="123">
        <v>42709</v>
      </c>
      <c r="D2962" s="97" t="s">
        <v>23454</v>
      </c>
      <c r="E2962" s="97" t="s">
        <v>3</v>
      </c>
      <c r="F2962" s="97">
        <v>1446996</v>
      </c>
      <c r="G2962" s="97"/>
      <c r="H2962" s="124" t="s">
        <v>23455</v>
      </c>
      <c r="I2962" s="125">
        <v>0</v>
      </c>
      <c r="J2962" s="125">
        <v>33856.1</v>
      </c>
      <c r="K2962" s="126">
        <v>33856.1</v>
      </c>
      <c r="L2962" s="100" t="s">
        <v>1324</v>
      </c>
    </row>
    <row r="2963" spans="1:12" ht="56.25" customHeight="1">
      <c r="A2963" s="97">
        <v>35</v>
      </c>
      <c r="B2963" s="122" t="s">
        <v>4556</v>
      </c>
      <c r="C2963" s="123">
        <v>42709</v>
      </c>
      <c r="D2963" s="97" t="s">
        <v>23456</v>
      </c>
      <c r="E2963" s="97" t="s">
        <v>3</v>
      </c>
      <c r="F2963" s="97">
        <v>1447000</v>
      </c>
      <c r="G2963" s="97"/>
      <c r="H2963" s="124" t="s">
        <v>23457</v>
      </c>
      <c r="I2963" s="125">
        <v>0</v>
      </c>
      <c r="J2963" s="125">
        <v>609114.72</v>
      </c>
      <c r="K2963" s="126">
        <v>609114.72</v>
      </c>
      <c r="L2963" s="100" t="s">
        <v>1324</v>
      </c>
    </row>
    <row r="2964" spans="1:12" ht="56.25" customHeight="1">
      <c r="A2964" s="97">
        <v>35</v>
      </c>
      <c r="B2964" s="122" t="s">
        <v>4556</v>
      </c>
      <c r="C2964" s="123">
        <v>42709</v>
      </c>
      <c r="D2964" s="97" t="s">
        <v>23458</v>
      </c>
      <c r="E2964" s="97" t="s">
        <v>3</v>
      </c>
      <c r="F2964" s="97">
        <v>1447002</v>
      </c>
      <c r="G2964" s="97"/>
      <c r="H2964" s="124" t="s">
        <v>23459</v>
      </c>
      <c r="I2964" s="125">
        <v>0</v>
      </c>
      <c r="J2964" s="125">
        <v>284746.25</v>
      </c>
      <c r="K2964" s="126">
        <v>284746.25</v>
      </c>
      <c r="L2964" s="100" t="s">
        <v>1324</v>
      </c>
    </row>
    <row r="2965" spans="1:12" ht="56.25" customHeight="1">
      <c r="A2965" s="97">
        <v>35</v>
      </c>
      <c r="B2965" s="122" t="s">
        <v>4427</v>
      </c>
      <c r="C2965" s="123">
        <v>42711</v>
      </c>
      <c r="D2965" s="97" t="s">
        <v>23674</v>
      </c>
      <c r="E2965" s="97" t="s">
        <v>3</v>
      </c>
      <c r="F2965" s="97">
        <v>1448363</v>
      </c>
      <c r="G2965" s="97"/>
      <c r="H2965" s="124" t="s">
        <v>23675</v>
      </c>
      <c r="I2965" s="125">
        <v>0</v>
      </c>
      <c r="J2965" s="125">
        <v>2308</v>
      </c>
      <c r="K2965" s="126">
        <v>2308</v>
      </c>
      <c r="L2965" s="100" t="s">
        <v>1324</v>
      </c>
    </row>
    <row r="2966" spans="1:12" ht="56.25" customHeight="1">
      <c r="A2966" s="97">
        <v>35</v>
      </c>
      <c r="B2966" s="122" t="s">
        <v>4556</v>
      </c>
      <c r="C2966" s="123">
        <v>42711</v>
      </c>
      <c r="D2966" s="97" t="s">
        <v>23676</v>
      </c>
      <c r="E2966" s="97" t="s">
        <v>3</v>
      </c>
      <c r="F2966" s="97">
        <v>1448366</v>
      </c>
      <c r="G2966" s="97"/>
      <c r="H2966" s="124" t="s">
        <v>23677</v>
      </c>
      <c r="I2966" s="125">
        <v>0</v>
      </c>
      <c r="J2966" s="125">
        <v>4557.6400000000003</v>
      </c>
      <c r="K2966" s="126">
        <v>4557.6400000000003</v>
      </c>
      <c r="L2966" s="100" t="s">
        <v>1324</v>
      </c>
    </row>
    <row r="2967" spans="1:12" ht="56.25" customHeight="1">
      <c r="A2967" s="97">
        <v>35</v>
      </c>
      <c r="B2967" s="122" t="s">
        <v>4427</v>
      </c>
      <c r="C2967" s="123">
        <v>42711</v>
      </c>
      <c r="D2967" s="97" t="s">
        <v>23678</v>
      </c>
      <c r="E2967" s="97" t="s">
        <v>3</v>
      </c>
      <c r="F2967" s="97">
        <v>1448367</v>
      </c>
      <c r="G2967" s="97"/>
      <c r="H2967" s="124" t="s">
        <v>23679</v>
      </c>
      <c r="I2967" s="125">
        <v>0</v>
      </c>
      <c r="J2967" s="125">
        <v>3165</v>
      </c>
      <c r="K2967" s="126">
        <v>3165</v>
      </c>
      <c r="L2967" s="100" t="s">
        <v>1324</v>
      </c>
    </row>
    <row r="2968" spans="1:12" ht="56.25" customHeight="1">
      <c r="A2968" s="97">
        <v>35</v>
      </c>
      <c r="B2968" s="122" t="s">
        <v>4427</v>
      </c>
      <c r="C2968" s="123">
        <v>42711</v>
      </c>
      <c r="D2968" s="97" t="s">
        <v>23680</v>
      </c>
      <c r="E2968" s="97" t="s">
        <v>3</v>
      </c>
      <c r="F2968" s="97">
        <v>1448370</v>
      </c>
      <c r="G2968" s="97"/>
      <c r="H2968" s="124" t="s">
        <v>23681</v>
      </c>
      <c r="I2968" s="125">
        <v>0</v>
      </c>
      <c r="J2968" s="125">
        <v>3132</v>
      </c>
      <c r="K2968" s="126">
        <v>3132</v>
      </c>
      <c r="L2968" s="100" t="s">
        <v>1324</v>
      </c>
    </row>
    <row r="2969" spans="1:12" ht="56.25" customHeight="1">
      <c r="A2969" s="97">
        <v>35</v>
      </c>
      <c r="B2969" s="122" t="s">
        <v>4427</v>
      </c>
      <c r="C2969" s="123">
        <v>42711</v>
      </c>
      <c r="D2969" s="97" t="s">
        <v>23682</v>
      </c>
      <c r="E2969" s="97" t="s">
        <v>3</v>
      </c>
      <c r="F2969" s="97">
        <v>1448375</v>
      </c>
      <c r="G2969" s="97"/>
      <c r="H2969" s="124" t="s">
        <v>23683</v>
      </c>
      <c r="I2969" s="125">
        <v>0</v>
      </c>
      <c r="J2969" s="125">
        <v>3132</v>
      </c>
      <c r="K2969" s="126">
        <v>3132</v>
      </c>
      <c r="L2969" s="100" t="s">
        <v>1324</v>
      </c>
    </row>
    <row r="2970" spans="1:12" ht="56.25" customHeight="1">
      <c r="A2970" s="97">
        <v>35</v>
      </c>
      <c r="B2970" s="122" t="s">
        <v>4427</v>
      </c>
      <c r="C2970" s="123">
        <v>42711</v>
      </c>
      <c r="D2970" s="97" t="s">
        <v>23684</v>
      </c>
      <c r="E2970" s="97" t="s">
        <v>3</v>
      </c>
      <c r="F2970" s="97">
        <v>1448379</v>
      </c>
      <c r="G2970" s="97"/>
      <c r="H2970" s="124" t="s">
        <v>23685</v>
      </c>
      <c r="I2970" s="125">
        <v>0</v>
      </c>
      <c r="J2970" s="125">
        <v>5637.6</v>
      </c>
      <c r="K2970" s="126">
        <v>5637.6</v>
      </c>
      <c r="L2970" s="100" t="s">
        <v>1324</v>
      </c>
    </row>
    <row r="2971" spans="1:12" ht="56.25" customHeight="1">
      <c r="A2971" s="97">
        <v>35</v>
      </c>
      <c r="B2971" s="122" t="s">
        <v>4427</v>
      </c>
      <c r="C2971" s="123">
        <v>42711</v>
      </c>
      <c r="D2971" s="97" t="s">
        <v>23686</v>
      </c>
      <c r="E2971" s="97" t="s">
        <v>3</v>
      </c>
      <c r="F2971" s="97">
        <v>1448383</v>
      </c>
      <c r="G2971" s="97"/>
      <c r="H2971" s="124" t="s">
        <v>23687</v>
      </c>
      <c r="I2971" s="125">
        <v>0</v>
      </c>
      <c r="J2971" s="125">
        <v>3480</v>
      </c>
      <c r="K2971" s="126">
        <v>3480</v>
      </c>
      <c r="L2971" s="100" t="s">
        <v>1324</v>
      </c>
    </row>
    <row r="2972" spans="1:12" ht="56.25" customHeight="1">
      <c r="A2972" s="97">
        <v>35</v>
      </c>
      <c r="B2972" s="122" t="s">
        <v>4427</v>
      </c>
      <c r="C2972" s="123">
        <v>42711</v>
      </c>
      <c r="D2972" s="97" t="s">
        <v>23688</v>
      </c>
      <c r="E2972" s="97" t="s">
        <v>3</v>
      </c>
      <c r="F2972" s="97">
        <v>1448386</v>
      </c>
      <c r="G2972" s="97"/>
      <c r="H2972" s="124" t="s">
        <v>23689</v>
      </c>
      <c r="I2972" s="125">
        <v>0</v>
      </c>
      <c r="J2972" s="125">
        <v>1500</v>
      </c>
      <c r="K2972" s="126">
        <v>1500</v>
      </c>
      <c r="L2972" s="100" t="s">
        <v>1324</v>
      </c>
    </row>
    <row r="2973" spans="1:12" ht="56.25" customHeight="1">
      <c r="A2973" s="97">
        <v>35</v>
      </c>
      <c r="B2973" s="122" t="s">
        <v>4427</v>
      </c>
      <c r="C2973" s="123">
        <v>42711</v>
      </c>
      <c r="D2973" s="97" t="s">
        <v>23690</v>
      </c>
      <c r="E2973" s="97" t="s">
        <v>3</v>
      </c>
      <c r="F2973" s="97">
        <v>1448393</v>
      </c>
      <c r="G2973" s="97"/>
      <c r="H2973" s="124" t="s">
        <v>23691</v>
      </c>
      <c r="I2973" s="125">
        <v>0</v>
      </c>
      <c r="J2973" s="125">
        <v>8000</v>
      </c>
      <c r="K2973" s="126">
        <v>8000</v>
      </c>
      <c r="L2973" s="100" t="s">
        <v>1324</v>
      </c>
    </row>
    <row r="2974" spans="1:12" ht="56.25" customHeight="1">
      <c r="A2974" s="97">
        <v>35</v>
      </c>
      <c r="B2974" s="122" t="s">
        <v>9347</v>
      </c>
      <c r="C2974" s="123">
        <v>42712</v>
      </c>
      <c r="D2974" s="97" t="s">
        <v>27831</v>
      </c>
      <c r="E2974" s="97" t="s">
        <v>1313</v>
      </c>
      <c r="F2974" s="97">
        <v>11964085</v>
      </c>
      <c r="G2974" s="97"/>
      <c r="H2974" s="124" t="s">
        <v>27832</v>
      </c>
      <c r="I2974" s="125">
        <v>37001.33</v>
      </c>
      <c r="J2974" s="125">
        <v>0</v>
      </c>
      <c r="K2974" s="126">
        <v>37001.33</v>
      </c>
      <c r="L2974" s="100" t="s">
        <v>1324</v>
      </c>
    </row>
    <row r="2975" spans="1:12" ht="56.25" customHeight="1">
      <c r="A2975" s="97">
        <v>35</v>
      </c>
      <c r="B2975" s="122" t="s">
        <v>9347</v>
      </c>
      <c r="C2975" s="123">
        <v>42718</v>
      </c>
      <c r="D2975" s="97" t="s">
        <v>28133</v>
      </c>
      <c r="E2975" s="97" t="s">
        <v>6</v>
      </c>
      <c r="F2975" s="97">
        <v>777473</v>
      </c>
      <c r="G2975" s="97"/>
      <c r="H2975" s="124" t="s">
        <v>28134</v>
      </c>
      <c r="I2975" s="125">
        <v>0</v>
      </c>
      <c r="J2975" s="125">
        <v>15425.65</v>
      </c>
      <c r="K2975" s="126">
        <v>15425.65</v>
      </c>
      <c r="L2975" s="100" t="s">
        <v>1324</v>
      </c>
    </row>
    <row r="2976" spans="1:12" ht="56.25" customHeight="1">
      <c r="A2976" s="97">
        <v>35</v>
      </c>
      <c r="B2976" s="122" t="s">
        <v>4427</v>
      </c>
      <c r="C2976" s="123">
        <v>42719</v>
      </c>
      <c r="D2976" s="97" t="s">
        <v>24575</v>
      </c>
      <c r="E2976" s="97" t="s">
        <v>3</v>
      </c>
      <c r="F2976" s="97">
        <v>1452843</v>
      </c>
      <c r="G2976" s="97"/>
      <c r="H2976" s="124" t="s">
        <v>24576</v>
      </c>
      <c r="I2976" s="125">
        <v>0</v>
      </c>
      <c r="J2976" s="125">
        <v>12645</v>
      </c>
      <c r="K2976" s="126">
        <v>12645</v>
      </c>
      <c r="L2976" s="100" t="s">
        <v>1324</v>
      </c>
    </row>
    <row r="2977" spans="1:12" ht="56.25" customHeight="1">
      <c r="A2977" s="97">
        <v>35</v>
      </c>
      <c r="B2977" s="122" t="s">
        <v>4427</v>
      </c>
      <c r="C2977" s="123">
        <v>42719</v>
      </c>
      <c r="D2977" s="97" t="s">
        <v>24581</v>
      </c>
      <c r="E2977" s="97" t="s">
        <v>3</v>
      </c>
      <c r="F2977" s="97">
        <v>1452848</v>
      </c>
      <c r="G2977" s="97"/>
      <c r="H2977" s="124" t="s">
        <v>24582</v>
      </c>
      <c r="I2977" s="125">
        <v>0</v>
      </c>
      <c r="J2977" s="125">
        <v>67940</v>
      </c>
      <c r="K2977" s="126">
        <v>67940</v>
      </c>
      <c r="L2977" s="100" t="s">
        <v>1324</v>
      </c>
    </row>
    <row r="2978" spans="1:12" ht="56.25" customHeight="1">
      <c r="A2978" s="97">
        <v>35</v>
      </c>
      <c r="B2978" s="122" t="s">
        <v>4556</v>
      </c>
      <c r="C2978" s="123">
        <v>42720</v>
      </c>
      <c r="D2978" s="97" t="s">
        <v>24603</v>
      </c>
      <c r="E2978" s="97" t="s">
        <v>3</v>
      </c>
      <c r="F2978" s="97">
        <v>1453161</v>
      </c>
      <c r="G2978" s="97"/>
      <c r="H2978" s="124" t="s">
        <v>24604</v>
      </c>
      <c r="I2978" s="125">
        <v>0</v>
      </c>
      <c r="J2978" s="125">
        <v>49167.199999999997</v>
      </c>
      <c r="K2978" s="126">
        <v>49167.199999999997</v>
      </c>
      <c r="L2978" s="100" t="s">
        <v>1324</v>
      </c>
    </row>
    <row r="2979" spans="1:12" ht="56.25" customHeight="1">
      <c r="A2979" s="97">
        <v>35</v>
      </c>
      <c r="B2979" s="122" t="s">
        <v>4427</v>
      </c>
      <c r="C2979" s="123">
        <v>42720</v>
      </c>
      <c r="D2979" s="97" t="s">
        <v>24605</v>
      </c>
      <c r="E2979" s="97" t="s">
        <v>3</v>
      </c>
      <c r="F2979" s="97">
        <v>1453163</v>
      </c>
      <c r="G2979" s="97"/>
      <c r="H2979" s="124" t="s">
        <v>24606</v>
      </c>
      <c r="I2979" s="125">
        <v>0</v>
      </c>
      <c r="J2979" s="125">
        <v>3758.4</v>
      </c>
      <c r="K2979" s="126">
        <v>3758.4</v>
      </c>
      <c r="L2979" s="100" t="s">
        <v>1324</v>
      </c>
    </row>
    <row r="2980" spans="1:12" ht="56.25" customHeight="1">
      <c r="A2980" s="97">
        <v>35</v>
      </c>
      <c r="B2980" s="122" t="s">
        <v>4427</v>
      </c>
      <c r="C2980" s="123">
        <v>42720</v>
      </c>
      <c r="D2980" s="97" t="s">
        <v>24607</v>
      </c>
      <c r="E2980" s="97" t="s">
        <v>3</v>
      </c>
      <c r="F2980" s="97">
        <v>1453170</v>
      </c>
      <c r="G2980" s="97"/>
      <c r="H2980" s="124" t="s">
        <v>24608</v>
      </c>
      <c r="I2980" s="125">
        <v>0</v>
      </c>
      <c r="J2980" s="125">
        <v>4358</v>
      </c>
      <c r="K2980" s="126">
        <v>4358</v>
      </c>
      <c r="L2980" s="100" t="s">
        <v>1324</v>
      </c>
    </row>
    <row r="2981" spans="1:12" ht="56.25" customHeight="1">
      <c r="A2981" s="97">
        <v>35</v>
      </c>
      <c r="B2981" s="122" t="s">
        <v>4427</v>
      </c>
      <c r="C2981" s="123">
        <v>42720</v>
      </c>
      <c r="D2981" s="97" t="s">
        <v>24611</v>
      </c>
      <c r="E2981" s="97" t="s">
        <v>3</v>
      </c>
      <c r="F2981" s="97">
        <v>1453175</v>
      </c>
      <c r="G2981" s="97"/>
      <c r="H2981" s="124" t="s">
        <v>24612</v>
      </c>
      <c r="I2981" s="125">
        <v>0</v>
      </c>
      <c r="J2981" s="125">
        <v>3758.4</v>
      </c>
      <c r="K2981" s="126">
        <v>3758.4</v>
      </c>
      <c r="L2981" s="100" t="s">
        <v>1324</v>
      </c>
    </row>
    <row r="2982" spans="1:12" ht="56.25" customHeight="1">
      <c r="A2982" s="97">
        <v>35</v>
      </c>
      <c r="B2982" s="122" t="s">
        <v>4427</v>
      </c>
      <c r="C2982" s="123">
        <v>42720</v>
      </c>
      <c r="D2982" s="97" t="s">
        <v>24613</v>
      </c>
      <c r="E2982" s="97" t="s">
        <v>3</v>
      </c>
      <c r="F2982" s="97">
        <v>1453179</v>
      </c>
      <c r="G2982" s="97"/>
      <c r="H2982" s="124" t="s">
        <v>24614</v>
      </c>
      <c r="I2982" s="125">
        <v>0</v>
      </c>
      <c r="J2982" s="125">
        <v>4384.8</v>
      </c>
      <c r="K2982" s="126">
        <v>4384.8</v>
      </c>
      <c r="L2982" s="100" t="s">
        <v>1324</v>
      </c>
    </row>
    <row r="2983" spans="1:12" ht="56.25" customHeight="1">
      <c r="A2983" s="97">
        <v>35</v>
      </c>
      <c r="B2983" s="122" t="s">
        <v>4427</v>
      </c>
      <c r="C2983" s="123">
        <v>42720</v>
      </c>
      <c r="D2983" s="97" t="s">
        <v>24615</v>
      </c>
      <c r="E2983" s="97" t="s">
        <v>3</v>
      </c>
      <c r="F2983" s="97">
        <v>1453183</v>
      </c>
      <c r="G2983" s="97"/>
      <c r="H2983" s="124" t="s">
        <v>24616</v>
      </c>
      <c r="I2983" s="125">
        <v>0</v>
      </c>
      <c r="J2983" s="125">
        <v>3000</v>
      </c>
      <c r="K2983" s="126">
        <v>3000</v>
      </c>
      <c r="L2983" s="100" t="s">
        <v>1324</v>
      </c>
    </row>
    <row r="2984" spans="1:12" ht="56.25" customHeight="1">
      <c r="A2984" s="97">
        <v>35</v>
      </c>
      <c r="B2984" s="122" t="s">
        <v>4427</v>
      </c>
      <c r="C2984" s="123">
        <v>42720</v>
      </c>
      <c r="D2984" s="97" t="s">
        <v>24617</v>
      </c>
      <c r="E2984" s="97" t="s">
        <v>3</v>
      </c>
      <c r="F2984" s="97">
        <v>1453193</v>
      </c>
      <c r="G2984" s="97"/>
      <c r="H2984" s="124" t="s">
        <v>24618</v>
      </c>
      <c r="I2984" s="125">
        <v>0</v>
      </c>
      <c r="J2984" s="125">
        <v>8000</v>
      </c>
      <c r="K2984" s="126">
        <v>8000</v>
      </c>
      <c r="L2984" s="100" t="s">
        <v>1324</v>
      </c>
    </row>
    <row r="2985" spans="1:12" ht="56.25" customHeight="1">
      <c r="A2985" s="97">
        <v>35</v>
      </c>
      <c r="B2985" s="122" t="s">
        <v>4427</v>
      </c>
      <c r="C2985" s="123">
        <v>42720</v>
      </c>
      <c r="D2985" s="97" t="s">
        <v>24619</v>
      </c>
      <c r="E2985" s="97" t="s">
        <v>3</v>
      </c>
      <c r="F2985" s="97">
        <v>1453201</v>
      </c>
      <c r="G2985" s="97"/>
      <c r="H2985" s="124" t="s">
        <v>24620</v>
      </c>
      <c r="I2985" s="125">
        <v>0</v>
      </c>
      <c r="J2985" s="125">
        <v>41915.199999999997</v>
      </c>
      <c r="K2985" s="126">
        <v>41915.199999999997</v>
      </c>
      <c r="L2985" s="100" t="s">
        <v>1324</v>
      </c>
    </row>
    <row r="2986" spans="1:12" ht="56.25" customHeight="1">
      <c r="A2986" s="97">
        <v>35</v>
      </c>
      <c r="B2986" s="122" t="s">
        <v>4427</v>
      </c>
      <c r="C2986" s="123">
        <v>42720</v>
      </c>
      <c r="D2986" s="97" t="s">
        <v>24621</v>
      </c>
      <c r="E2986" s="97" t="s">
        <v>3</v>
      </c>
      <c r="F2986" s="97">
        <v>1453203</v>
      </c>
      <c r="G2986" s="97"/>
      <c r="H2986" s="124" t="s">
        <v>24622</v>
      </c>
      <c r="I2986" s="125">
        <v>0</v>
      </c>
      <c r="J2986" s="125">
        <v>1600</v>
      </c>
      <c r="K2986" s="126">
        <v>1600</v>
      </c>
      <c r="L2986" s="100" t="s">
        <v>1324</v>
      </c>
    </row>
    <row r="2987" spans="1:12" ht="56.25" customHeight="1">
      <c r="A2987" s="97">
        <v>35</v>
      </c>
      <c r="B2987" s="122" t="s">
        <v>4427</v>
      </c>
      <c r="C2987" s="123">
        <v>42720</v>
      </c>
      <c r="D2987" s="97" t="s">
        <v>24623</v>
      </c>
      <c r="E2987" s="97" t="s">
        <v>3</v>
      </c>
      <c r="F2987" s="97">
        <v>1453209</v>
      </c>
      <c r="G2987" s="97"/>
      <c r="H2987" s="124" t="s">
        <v>24624</v>
      </c>
      <c r="I2987" s="125">
        <v>0</v>
      </c>
      <c r="J2987" s="125">
        <v>4000</v>
      </c>
      <c r="K2987" s="126">
        <v>4000</v>
      </c>
      <c r="L2987" s="100" t="s">
        <v>1324</v>
      </c>
    </row>
    <row r="2988" spans="1:12" ht="56.25" customHeight="1">
      <c r="A2988" s="97">
        <v>35</v>
      </c>
      <c r="B2988" s="122" t="s">
        <v>4427</v>
      </c>
      <c r="C2988" s="123">
        <v>42720</v>
      </c>
      <c r="D2988" s="97" t="s">
        <v>24625</v>
      </c>
      <c r="E2988" s="97" t="s">
        <v>3</v>
      </c>
      <c r="F2988" s="97">
        <v>1453215</v>
      </c>
      <c r="G2988" s="97"/>
      <c r="H2988" s="124" t="s">
        <v>24626</v>
      </c>
      <c r="I2988" s="125">
        <v>0</v>
      </c>
      <c r="J2988" s="125">
        <v>6682</v>
      </c>
      <c r="K2988" s="126">
        <v>6682</v>
      </c>
      <c r="L2988" s="100" t="s">
        <v>1324</v>
      </c>
    </row>
    <row r="2989" spans="1:12" ht="56.25" customHeight="1">
      <c r="A2989" s="97">
        <v>35</v>
      </c>
      <c r="B2989" s="122" t="s">
        <v>4427</v>
      </c>
      <c r="C2989" s="123">
        <v>42720</v>
      </c>
      <c r="D2989" s="97" t="s">
        <v>24627</v>
      </c>
      <c r="E2989" s="97" t="s">
        <v>3</v>
      </c>
      <c r="F2989" s="97">
        <v>1453218</v>
      </c>
      <c r="G2989" s="97"/>
      <c r="H2989" s="124" t="s">
        <v>24628</v>
      </c>
      <c r="I2989" s="125">
        <v>0</v>
      </c>
      <c r="J2989" s="125">
        <v>16912.8</v>
      </c>
      <c r="K2989" s="126">
        <v>16912.8</v>
      </c>
      <c r="L2989" s="100" t="s">
        <v>1324</v>
      </c>
    </row>
    <row r="2990" spans="1:12" ht="56.25" customHeight="1">
      <c r="A2990" s="97">
        <v>35</v>
      </c>
      <c r="B2990" s="122" t="s">
        <v>4427</v>
      </c>
      <c r="C2990" s="123">
        <v>42720</v>
      </c>
      <c r="D2990" s="97" t="s">
        <v>24629</v>
      </c>
      <c r="E2990" s="97" t="s">
        <v>3</v>
      </c>
      <c r="F2990" s="97">
        <v>1453221</v>
      </c>
      <c r="G2990" s="97"/>
      <c r="H2990" s="124" t="s">
        <v>24630</v>
      </c>
      <c r="I2990" s="125">
        <v>0</v>
      </c>
      <c r="J2990" s="125">
        <v>15660</v>
      </c>
      <c r="K2990" s="126">
        <v>15660</v>
      </c>
      <c r="L2990" s="100" t="s">
        <v>1324</v>
      </c>
    </row>
    <row r="2991" spans="1:12" ht="56.25" customHeight="1">
      <c r="A2991" s="97">
        <v>35</v>
      </c>
      <c r="B2991" s="122" t="s">
        <v>4427</v>
      </c>
      <c r="C2991" s="123">
        <v>42720</v>
      </c>
      <c r="D2991" s="97" t="s">
        <v>24631</v>
      </c>
      <c r="E2991" s="97" t="s">
        <v>3</v>
      </c>
      <c r="F2991" s="97">
        <v>1453224</v>
      </c>
      <c r="G2991" s="97"/>
      <c r="H2991" s="124" t="s">
        <v>24632</v>
      </c>
      <c r="I2991" s="125">
        <v>0</v>
      </c>
      <c r="J2991" s="125">
        <v>12528</v>
      </c>
      <c r="K2991" s="126">
        <v>12528</v>
      </c>
      <c r="L2991" s="100" t="s">
        <v>1324</v>
      </c>
    </row>
    <row r="2992" spans="1:12" ht="56.25" customHeight="1">
      <c r="A2992" s="97">
        <v>35</v>
      </c>
      <c r="B2992" s="122" t="s">
        <v>4427</v>
      </c>
      <c r="C2992" s="123">
        <v>42720</v>
      </c>
      <c r="D2992" s="97" t="s">
        <v>24633</v>
      </c>
      <c r="E2992" s="97" t="s">
        <v>3</v>
      </c>
      <c r="F2992" s="97">
        <v>1453227</v>
      </c>
      <c r="G2992" s="97"/>
      <c r="H2992" s="124" t="s">
        <v>24634</v>
      </c>
      <c r="I2992" s="125">
        <v>0</v>
      </c>
      <c r="J2992" s="125">
        <v>8352</v>
      </c>
      <c r="K2992" s="126">
        <v>8352</v>
      </c>
      <c r="L2992" s="100" t="s">
        <v>1324</v>
      </c>
    </row>
    <row r="2993" spans="1:12" ht="56.25" customHeight="1">
      <c r="A2993" s="97">
        <v>35</v>
      </c>
      <c r="B2993" s="122" t="s">
        <v>4427</v>
      </c>
      <c r="C2993" s="123">
        <v>42720</v>
      </c>
      <c r="D2993" s="97" t="s">
        <v>24635</v>
      </c>
      <c r="E2993" s="97" t="s">
        <v>3</v>
      </c>
      <c r="F2993" s="97">
        <v>1453231</v>
      </c>
      <c r="G2993" s="97"/>
      <c r="H2993" s="124" t="s">
        <v>24636</v>
      </c>
      <c r="I2993" s="125">
        <v>0</v>
      </c>
      <c r="J2993" s="125">
        <v>12528</v>
      </c>
      <c r="K2993" s="126">
        <v>12528</v>
      </c>
      <c r="L2993" s="100" t="s">
        <v>1324</v>
      </c>
    </row>
    <row r="2994" spans="1:12" ht="56.25" customHeight="1">
      <c r="A2994" s="97">
        <v>35</v>
      </c>
      <c r="B2994" s="122" t="s">
        <v>4427</v>
      </c>
      <c r="C2994" s="123">
        <v>42720</v>
      </c>
      <c r="D2994" s="97" t="s">
        <v>24637</v>
      </c>
      <c r="E2994" s="97" t="s">
        <v>3</v>
      </c>
      <c r="F2994" s="97">
        <v>1453236</v>
      </c>
      <c r="G2994" s="97"/>
      <c r="H2994" s="124" t="s">
        <v>24638</v>
      </c>
      <c r="I2994" s="125">
        <v>0</v>
      </c>
      <c r="J2994" s="125">
        <v>8352</v>
      </c>
      <c r="K2994" s="126">
        <v>8352</v>
      </c>
      <c r="L2994" s="100" t="s">
        <v>1324</v>
      </c>
    </row>
    <row r="2995" spans="1:12" ht="56.25" customHeight="1">
      <c r="A2995" s="97">
        <v>35</v>
      </c>
      <c r="B2995" s="122" t="s">
        <v>4427</v>
      </c>
      <c r="C2995" s="123">
        <v>42720</v>
      </c>
      <c r="D2995" s="97" t="s">
        <v>24639</v>
      </c>
      <c r="E2995" s="97" t="s">
        <v>3</v>
      </c>
      <c r="F2995" s="97">
        <v>1453240</v>
      </c>
      <c r="G2995" s="97"/>
      <c r="H2995" s="124" t="s">
        <v>24640</v>
      </c>
      <c r="I2995" s="125">
        <v>0</v>
      </c>
      <c r="J2995" s="125">
        <v>12528</v>
      </c>
      <c r="K2995" s="126">
        <v>12528</v>
      </c>
      <c r="L2995" s="100" t="s">
        <v>1324</v>
      </c>
    </row>
    <row r="2996" spans="1:12" ht="56.25" customHeight="1">
      <c r="A2996" s="97">
        <v>35</v>
      </c>
      <c r="B2996" s="122" t="s">
        <v>4427</v>
      </c>
      <c r="C2996" s="123">
        <v>42720</v>
      </c>
      <c r="D2996" s="97" t="s">
        <v>24641</v>
      </c>
      <c r="E2996" s="97" t="s">
        <v>3</v>
      </c>
      <c r="F2996" s="97">
        <v>1453241</v>
      </c>
      <c r="G2996" s="97"/>
      <c r="H2996" s="124" t="s">
        <v>24642</v>
      </c>
      <c r="I2996" s="125">
        <v>0</v>
      </c>
      <c r="J2996" s="125">
        <v>5637.6</v>
      </c>
      <c r="K2996" s="126">
        <v>5637.6</v>
      </c>
      <c r="L2996" s="100" t="s">
        <v>1324</v>
      </c>
    </row>
    <row r="2997" spans="1:12" ht="56.25" customHeight="1">
      <c r="A2997" s="97">
        <v>35</v>
      </c>
      <c r="B2997" s="122" t="s">
        <v>4427</v>
      </c>
      <c r="C2997" s="123">
        <v>42720</v>
      </c>
      <c r="D2997" s="97" t="s">
        <v>24643</v>
      </c>
      <c r="E2997" s="97" t="s">
        <v>3</v>
      </c>
      <c r="F2997" s="97">
        <v>1453244</v>
      </c>
      <c r="G2997" s="97"/>
      <c r="H2997" s="124" t="s">
        <v>24644</v>
      </c>
      <c r="I2997" s="125">
        <v>0</v>
      </c>
      <c r="J2997" s="125">
        <v>23051.52</v>
      </c>
      <c r="K2997" s="126">
        <v>23051.52</v>
      </c>
      <c r="L2997" s="100" t="s">
        <v>1324</v>
      </c>
    </row>
    <row r="2998" spans="1:12" ht="56.25" customHeight="1">
      <c r="A2998" s="97">
        <v>35</v>
      </c>
      <c r="B2998" s="122" t="s">
        <v>4427</v>
      </c>
      <c r="C2998" s="123">
        <v>42720</v>
      </c>
      <c r="D2998" s="97" t="s">
        <v>24645</v>
      </c>
      <c r="E2998" s="97" t="s">
        <v>3</v>
      </c>
      <c r="F2998" s="97">
        <v>1453245</v>
      </c>
      <c r="G2998" s="97"/>
      <c r="H2998" s="124" t="s">
        <v>24646</v>
      </c>
      <c r="I2998" s="125">
        <v>0</v>
      </c>
      <c r="J2998" s="125">
        <v>12528</v>
      </c>
      <c r="K2998" s="126">
        <v>12528</v>
      </c>
      <c r="L2998" s="100" t="s">
        <v>1324</v>
      </c>
    </row>
    <row r="2999" spans="1:12" ht="56.25" customHeight="1">
      <c r="A2999" s="97">
        <v>35</v>
      </c>
      <c r="B2999" s="122" t="s">
        <v>4427</v>
      </c>
      <c r="C2999" s="123">
        <v>42720</v>
      </c>
      <c r="D2999" s="97" t="s">
        <v>24647</v>
      </c>
      <c r="E2999" s="97" t="s">
        <v>3</v>
      </c>
      <c r="F2999" s="97">
        <v>1453246</v>
      </c>
      <c r="G2999" s="97"/>
      <c r="H2999" s="124" t="s">
        <v>24648</v>
      </c>
      <c r="I2999" s="125">
        <v>0</v>
      </c>
      <c r="J2999" s="125">
        <v>5762.88</v>
      </c>
      <c r="K2999" s="126">
        <v>5762.88</v>
      </c>
      <c r="L2999" s="100" t="s">
        <v>1324</v>
      </c>
    </row>
    <row r="3000" spans="1:12" ht="56.25" customHeight="1">
      <c r="A3000" s="97">
        <v>35</v>
      </c>
      <c r="B3000" s="122" t="s">
        <v>4427</v>
      </c>
      <c r="C3000" s="123">
        <v>42720</v>
      </c>
      <c r="D3000" s="97" t="s">
        <v>24649</v>
      </c>
      <c r="E3000" s="97" t="s">
        <v>3</v>
      </c>
      <c r="F3000" s="97">
        <v>1453249</v>
      </c>
      <c r="G3000" s="97"/>
      <c r="H3000" s="124" t="s">
        <v>24650</v>
      </c>
      <c r="I3000" s="125">
        <v>0</v>
      </c>
      <c r="J3000" s="125">
        <v>89303.76</v>
      </c>
      <c r="K3000" s="126">
        <v>89303.76</v>
      </c>
      <c r="L3000" s="100" t="s">
        <v>1324</v>
      </c>
    </row>
    <row r="3001" spans="1:12" ht="56.25" customHeight="1">
      <c r="A3001" s="97">
        <v>35</v>
      </c>
      <c r="B3001" s="122" t="s">
        <v>4427</v>
      </c>
      <c r="C3001" s="123">
        <v>42720</v>
      </c>
      <c r="D3001" s="97" t="s">
        <v>24651</v>
      </c>
      <c r="E3001" s="97" t="s">
        <v>3</v>
      </c>
      <c r="F3001" s="97">
        <v>1453252</v>
      </c>
      <c r="G3001" s="97"/>
      <c r="H3001" s="124" t="s">
        <v>24652</v>
      </c>
      <c r="I3001" s="125">
        <v>0</v>
      </c>
      <c r="J3001" s="125">
        <v>14000</v>
      </c>
      <c r="K3001" s="126">
        <v>14000</v>
      </c>
      <c r="L3001" s="100" t="s">
        <v>1324</v>
      </c>
    </row>
    <row r="3002" spans="1:12" ht="56.25" customHeight="1">
      <c r="A3002" s="97">
        <v>35</v>
      </c>
      <c r="B3002" s="122" t="s">
        <v>4427</v>
      </c>
      <c r="C3002" s="123">
        <v>42720</v>
      </c>
      <c r="D3002" s="97" t="s">
        <v>24653</v>
      </c>
      <c r="E3002" s="97" t="s">
        <v>3</v>
      </c>
      <c r="F3002" s="97">
        <v>1453257</v>
      </c>
      <c r="G3002" s="97"/>
      <c r="H3002" s="124" t="s">
        <v>24654</v>
      </c>
      <c r="I3002" s="125">
        <v>0</v>
      </c>
      <c r="J3002" s="125">
        <v>18792</v>
      </c>
      <c r="K3002" s="126">
        <v>18792</v>
      </c>
      <c r="L3002" s="100" t="s">
        <v>1324</v>
      </c>
    </row>
    <row r="3003" spans="1:12" ht="56.25" customHeight="1">
      <c r="A3003" s="97">
        <v>35</v>
      </c>
      <c r="B3003" s="122" t="s">
        <v>4556</v>
      </c>
      <c r="C3003" s="123">
        <v>42723</v>
      </c>
      <c r="D3003" s="97" t="s">
        <v>24909</v>
      </c>
      <c r="E3003" s="97" t="s">
        <v>3</v>
      </c>
      <c r="F3003" s="97">
        <v>1454295</v>
      </c>
      <c r="G3003" s="97"/>
      <c r="H3003" s="124" t="s">
        <v>24910</v>
      </c>
      <c r="I3003" s="125">
        <v>0</v>
      </c>
      <c r="J3003" s="125">
        <v>260</v>
      </c>
      <c r="K3003" s="126">
        <v>260</v>
      </c>
      <c r="L3003" s="100" t="s">
        <v>1324</v>
      </c>
    </row>
    <row r="3004" spans="1:12" ht="56.25" customHeight="1">
      <c r="A3004" s="97">
        <v>35</v>
      </c>
      <c r="B3004" s="122" t="s">
        <v>4427</v>
      </c>
      <c r="C3004" s="123">
        <v>42725</v>
      </c>
      <c r="D3004" s="97" t="s">
        <v>25148</v>
      </c>
      <c r="E3004" s="97" t="s">
        <v>3</v>
      </c>
      <c r="F3004" s="97">
        <v>1455523</v>
      </c>
      <c r="G3004" s="97"/>
      <c r="H3004" s="124" t="s">
        <v>25149</v>
      </c>
      <c r="I3004" s="125">
        <v>0</v>
      </c>
      <c r="J3004" s="125">
        <v>315</v>
      </c>
      <c r="K3004" s="126">
        <v>315</v>
      </c>
      <c r="L3004" s="100" t="s">
        <v>1324</v>
      </c>
    </row>
    <row r="3005" spans="1:12" ht="56.25" customHeight="1">
      <c r="A3005" s="97">
        <v>35</v>
      </c>
      <c r="B3005" s="122" t="s">
        <v>4427</v>
      </c>
      <c r="C3005" s="123">
        <v>42725</v>
      </c>
      <c r="D3005" s="97" t="s">
        <v>25150</v>
      </c>
      <c r="E3005" s="97" t="s">
        <v>3</v>
      </c>
      <c r="F3005" s="97">
        <v>1455528</v>
      </c>
      <c r="G3005" s="97"/>
      <c r="H3005" s="124" t="s">
        <v>25151</v>
      </c>
      <c r="I3005" s="125">
        <v>0</v>
      </c>
      <c r="J3005" s="125">
        <v>5000</v>
      </c>
      <c r="K3005" s="126">
        <v>5000</v>
      </c>
      <c r="L3005" s="100" t="s">
        <v>1324</v>
      </c>
    </row>
    <row r="3006" spans="1:12" ht="56.25" customHeight="1">
      <c r="A3006" s="97">
        <v>35</v>
      </c>
      <c r="B3006" s="122" t="s">
        <v>4427</v>
      </c>
      <c r="C3006" s="123">
        <v>42725</v>
      </c>
      <c r="D3006" s="97" t="s">
        <v>25152</v>
      </c>
      <c r="E3006" s="97" t="s">
        <v>3</v>
      </c>
      <c r="F3006" s="97">
        <v>1455535</v>
      </c>
      <c r="G3006" s="97"/>
      <c r="H3006" s="124" t="s">
        <v>25153</v>
      </c>
      <c r="I3006" s="125">
        <v>0</v>
      </c>
      <c r="J3006" s="125">
        <v>1500</v>
      </c>
      <c r="K3006" s="126">
        <v>1500</v>
      </c>
      <c r="L3006" s="100" t="s">
        <v>1324</v>
      </c>
    </row>
    <row r="3007" spans="1:12" ht="56.25" customHeight="1">
      <c r="A3007" s="97">
        <v>35</v>
      </c>
      <c r="B3007" s="122" t="s">
        <v>4427</v>
      </c>
      <c r="C3007" s="123">
        <v>42725</v>
      </c>
      <c r="D3007" s="97" t="s">
        <v>25154</v>
      </c>
      <c r="E3007" s="97" t="s">
        <v>3</v>
      </c>
      <c r="F3007" s="97">
        <v>1455538</v>
      </c>
      <c r="G3007" s="97"/>
      <c r="H3007" s="124" t="s">
        <v>25155</v>
      </c>
      <c r="I3007" s="125">
        <v>0</v>
      </c>
      <c r="J3007" s="125">
        <v>4384.8</v>
      </c>
      <c r="K3007" s="126">
        <v>4384.8</v>
      </c>
      <c r="L3007" s="100" t="s">
        <v>1324</v>
      </c>
    </row>
    <row r="3008" spans="1:12" ht="56.25" customHeight="1">
      <c r="A3008" s="97">
        <v>35</v>
      </c>
      <c r="B3008" s="122" t="s">
        <v>4427</v>
      </c>
      <c r="C3008" s="123">
        <v>42725</v>
      </c>
      <c r="D3008" s="97" t="s">
        <v>25156</v>
      </c>
      <c r="E3008" s="97" t="s">
        <v>3</v>
      </c>
      <c r="F3008" s="97">
        <v>1455542</v>
      </c>
      <c r="G3008" s="97"/>
      <c r="H3008" s="124" t="s">
        <v>25157</v>
      </c>
      <c r="I3008" s="125">
        <v>0</v>
      </c>
      <c r="J3008" s="125">
        <v>16</v>
      </c>
      <c r="K3008" s="126">
        <v>16</v>
      </c>
      <c r="L3008" s="100" t="s">
        <v>1324</v>
      </c>
    </row>
    <row r="3009" spans="1:12" ht="56.25" customHeight="1">
      <c r="A3009" s="97">
        <v>35</v>
      </c>
      <c r="B3009" s="122" t="s">
        <v>4427</v>
      </c>
      <c r="C3009" s="123">
        <v>42725</v>
      </c>
      <c r="D3009" s="97" t="s">
        <v>25158</v>
      </c>
      <c r="E3009" s="97" t="s">
        <v>3</v>
      </c>
      <c r="F3009" s="97">
        <v>1455544</v>
      </c>
      <c r="G3009" s="97"/>
      <c r="H3009" s="124" t="s">
        <v>25159</v>
      </c>
      <c r="I3009" s="125">
        <v>0</v>
      </c>
      <c r="J3009" s="125">
        <v>11525.76</v>
      </c>
      <c r="K3009" s="126">
        <v>11525.76</v>
      </c>
      <c r="L3009" s="100" t="s">
        <v>1324</v>
      </c>
    </row>
    <row r="3010" spans="1:12" ht="56.25" customHeight="1">
      <c r="A3010" s="97">
        <v>35</v>
      </c>
      <c r="B3010" s="122" t="s">
        <v>4427</v>
      </c>
      <c r="C3010" s="123">
        <v>42725</v>
      </c>
      <c r="D3010" s="97" t="s">
        <v>25162</v>
      </c>
      <c r="E3010" s="97" t="s">
        <v>3</v>
      </c>
      <c r="F3010" s="97">
        <v>1455547</v>
      </c>
      <c r="G3010" s="97"/>
      <c r="H3010" s="124" t="s">
        <v>25163</v>
      </c>
      <c r="I3010" s="125">
        <v>0</v>
      </c>
      <c r="J3010" s="125">
        <v>4600</v>
      </c>
      <c r="K3010" s="126">
        <v>4600</v>
      </c>
      <c r="L3010" s="100" t="s">
        <v>1324</v>
      </c>
    </row>
    <row r="3011" spans="1:12" ht="56.25" customHeight="1">
      <c r="A3011" s="97">
        <v>35</v>
      </c>
      <c r="B3011" s="122" t="s">
        <v>4427</v>
      </c>
      <c r="C3011" s="123">
        <v>42725</v>
      </c>
      <c r="D3011" s="97" t="s">
        <v>25166</v>
      </c>
      <c r="E3011" s="97" t="s">
        <v>3</v>
      </c>
      <c r="F3011" s="97">
        <v>1455552</v>
      </c>
      <c r="G3011" s="97"/>
      <c r="H3011" s="124" t="s">
        <v>25167</v>
      </c>
      <c r="I3011" s="125">
        <v>0</v>
      </c>
      <c r="J3011" s="125">
        <v>29310</v>
      </c>
      <c r="K3011" s="126">
        <v>29310</v>
      </c>
      <c r="L3011" s="100" t="s">
        <v>1324</v>
      </c>
    </row>
    <row r="3012" spans="1:12" ht="56.25" customHeight="1">
      <c r="A3012" s="97">
        <v>35</v>
      </c>
      <c r="B3012" s="122" t="s">
        <v>4427</v>
      </c>
      <c r="C3012" s="123">
        <v>42725</v>
      </c>
      <c r="D3012" s="97" t="s">
        <v>25168</v>
      </c>
      <c r="E3012" s="97" t="s">
        <v>3</v>
      </c>
      <c r="F3012" s="97">
        <v>1455559</v>
      </c>
      <c r="G3012" s="97"/>
      <c r="H3012" s="124" t="s">
        <v>25169</v>
      </c>
      <c r="I3012" s="125">
        <v>0</v>
      </c>
      <c r="J3012" s="125">
        <v>1890</v>
      </c>
      <c r="K3012" s="126">
        <v>1890</v>
      </c>
      <c r="L3012" s="100" t="s">
        <v>1324</v>
      </c>
    </row>
    <row r="3013" spans="1:12" ht="56.25" customHeight="1">
      <c r="A3013" s="97">
        <v>35</v>
      </c>
      <c r="B3013" s="122" t="s">
        <v>9347</v>
      </c>
      <c r="C3013" s="123">
        <v>42726</v>
      </c>
      <c r="D3013" s="97" t="s">
        <v>28584</v>
      </c>
      <c r="E3013" s="97" t="s">
        <v>1313</v>
      </c>
      <c r="F3013" s="97">
        <v>12044445</v>
      </c>
      <c r="G3013" s="97"/>
      <c r="H3013" s="124" t="s">
        <v>28585</v>
      </c>
      <c r="I3013" s="125">
        <v>0</v>
      </c>
      <c r="J3013" s="125">
        <v>1547.41</v>
      </c>
      <c r="K3013" s="126">
        <v>1547.41</v>
      </c>
      <c r="L3013" s="100" t="s">
        <v>1324</v>
      </c>
    </row>
    <row r="3014" spans="1:12" ht="56.25" customHeight="1">
      <c r="A3014" s="97">
        <v>35</v>
      </c>
      <c r="B3014" s="122" t="s">
        <v>9347</v>
      </c>
      <c r="C3014" s="123">
        <v>42726</v>
      </c>
      <c r="D3014" s="97" t="s">
        <v>28582</v>
      </c>
      <c r="E3014" s="97" t="s">
        <v>1313</v>
      </c>
      <c r="F3014" s="97">
        <v>12044447</v>
      </c>
      <c r="G3014" s="97"/>
      <c r="H3014" s="124" t="s">
        <v>28583</v>
      </c>
      <c r="I3014" s="125">
        <v>0</v>
      </c>
      <c r="J3014" s="125">
        <v>10173.82</v>
      </c>
      <c r="K3014" s="126">
        <v>10173.82</v>
      </c>
      <c r="L3014" s="100" t="s">
        <v>1324</v>
      </c>
    </row>
    <row r="3015" spans="1:12" ht="56.25" customHeight="1">
      <c r="A3015" s="97">
        <v>35</v>
      </c>
      <c r="B3015" s="122" t="s">
        <v>9347</v>
      </c>
      <c r="C3015" s="123">
        <v>42726</v>
      </c>
      <c r="D3015" s="97" t="s">
        <v>28580</v>
      </c>
      <c r="E3015" s="97" t="s">
        <v>1313</v>
      </c>
      <c r="F3015" s="97">
        <v>12044448</v>
      </c>
      <c r="G3015" s="97"/>
      <c r="H3015" s="124" t="s">
        <v>28581</v>
      </c>
      <c r="I3015" s="125">
        <v>0</v>
      </c>
      <c r="J3015" s="125">
        <v>116006.54000000001</v>
      </c>
      <c r="K3015" s="126">
        <v>116006.54000000001</v>
      </c>
      <c r="L3015" s="100" t="s">
        <v>1324</v>
      </c>
    </row>
    <row r="3016" spans="1:12" ht="56.25" customHeight="1">
      <c r="A3016" s="97">
        <v>35</v>
      </c>
      <c r="B3016" s="122" t="s">
        <v>9347</v>
      </c>
      <c r="C3016" s="123">
        <v>42726</v>
      </c>
      <c r="D3016" s="97" t="s">
        <v>28578</v>
      </c>
      <c r="E3016" s="97" t="s">
        <v>1313</v>
      </c>
      <c r="F3016" s="97">
        <v>12044449</v>
      </c>
      <c r="G3016" s="97"/>
      <c r="H3016" s="124" t="s">
        <v>28579</v>
      </c>
      <c r="I3016" s="125">
        <v>0</v>
      </c>
      <c r="J3016" s="125">
        <v>138258.74</v>
      </c>
      <c r="K3016" s="126">
        <v>138258.74</v>
      </c>
      <c r="L3016" s="100" t="s">
        <v>1324</v>
      </c>
    </row>
    <row r="3017" spans="1:12" ht="56.25" customHeight="1">
      <c r="A3017" s="97">
        <v>35</v>
      </c>
      <c r="B3017" s="122" t="s">
        <v>9347</v>
      </c>
      <c r="C3017" s="123">
        <v>42726</v>
      </c>
      <c r="D3017" s="97" t="s">
        <v>28576</v>
      </c>
      <c r="E3017" s="97" t="s">
        <v>1313</v>
      </c>
      <c r="F3017" s="97">
        <v>12044450</v>
      </c>
      <c r="G3017" s="97"/>
      <c r="H3017" s="124" t="s">
        <v>28577</v>
      </c>
      <c r="I3017" s="125">
        <v>0</v>
      </c>
      <c r="J3017" s="125">
        <v>320358.91000000003</v>
      </c>
      <c r="K3017" s="126">
        <v>320358.91000000003</v>
      </c>
      <c r="L3017" s="100" t="s">
        <v>1324</v>
      </c>
    </row>
    <row r="3018" spans="1:12" ht="56.25" customHeight="1">
      <c r="A3018" s="97">
        <v>35</v>
      </c>
      <c r="B3018" s="122" t="s">
        <v>9347</v>
      </c>
      <c r="C3018" s="123">
        <v>42726</v>
      </c>
      <c r="D3018" s="97" t="s">
        <v>28574</v>
      </c>
      <c r="E3018" s="97" t="s">
        <v>1313</v>
      </c>
      <c r="F3018" s="97">
        <v>12044469</v>
      </c>
      <c r="G3018" s="97"/>
      <c r="H3018" s="124" t="s">
        <v>28575</v>
      </c>
      <c r="I3018" s="125">
        <v>0</v>
      </c>
      <c r="J3018" s="125">
        <v>61067.83</v>
      </c>
      <c r="K3018" s="126">
        <v>61067.83</v>
      </c>
      <c r="L3018" s="100" t="s">
        <v>1324</v>
      </c>
    </row>
    <row r="3019" spans="1:12" ht="56.25" customHeight="1">
      <c r="A3019" s="97">
        <v>35</v>
      </c>
      <c r="B3019" s="122" t="s">
        <v>4556</v>
      </c>
      <c r="C3019" s="123">
        <v>42727</v>
      </c>
      <c r="D3019" s="97" t="s">
        <v>25599</v>
      </c>
      <c r="E3019" s="97" t="s">
        <v>3</v>
      </c>
      <c r="F3019" s="97">
        <v>1457054</v>
      </c>
      <c r="G3019" s="97"/>
      <c r="H3019" s="124" t="s">
        <v>25600</v>
      </c>
      <c r="I3019" s="125">
        <v>0</v>
      </c>
      <c r="J3019" s="125">
        <v>176110.3</v>
      </c>
      <c r="K3019" s="126">
        <v>176110.3</v>
      </c>
      <c r="L3019" s="100" t="s">
        <v>1324</v>
      </c>
    </row>
    <row r="3020" spans="1:12" ht="56.25" customHeight="1">
      <c r="A3020" s="97">
        <v>35</v>
      </c>
      <c r="B3020" s="122" t="s">
        <v>4556</v>
      </c>
      <c r="C3020" s="123">
        <v>42727</v>
      </c>
      <c r="D3020" s="97" t="s">
        <v>25601</v>
      </c>
      <c r="E3020" s="97" t="s">
        <v>3</v>
      </c>
      <c r="F3020" s="97">
        <v>1457061</v>
      </c>
      <c r="G3020" s="97"/>
      <c r="H3020" s="124" t="s">
        <v>25602</v>
      </c>
      <c r="I3020" s="125">
        <v>0</v>
      </c>
      <c r="J3020" s="125">
        <v>585492.84</v>
      </c>
      <c r="K3020" s="126">
        <v>585492.84</v>
      </c>
      <c r="L3020" s="100" t="s">
        <v>1324</v>
      </c>
    </row>
    <row r="3021" spans="1:12" ht="56.25" customHeight="1">
      <c r="A3021" s="97">
        <v>35</v>
      </c>
      <c r="B3021" s="122" t="s">
        <v>4556</v>
      </c>
      <c r="C3021" s="123">
        <v>42727</v>
      </c>
      <c r="D3021" s="97" t="s">
        <v>25603</v>
      </c>
      <c r="E3021" s="97" t="s">
        <v>3</v>
      </c>
      <c r="F3021" s="97">
        <v>1457064</v>
      </c>
      <c r="G3021" s="97"/>
      <c r="H3021" s="124" t="s">
        <v>25604</v>
      </c>
      <c r="I3021" s="125">
        <v>0</v>
      </c>
      <c r="J3021" s="125">
        <v>375014.73</v>
      </c>
      <c r="K3021" s="126">
        <v>375014.73</v>
      </c>
      <c r="L3021" s="100" t="s">
        <v>1324</v>
      </c>
    </row>
    <row r="3022" spans="1:12" ht="56.25" customHeight="1">
      <c r="A3022" s="97">
        <v>35</v>
      </c>
      <c r="B3022" s="122" t="s">
        <v>25698</v>
      </c>
      <c r="C3022" s="123">
        <v>42727</v>
      </c>
      <c r="D3022" s="97" t="s">
        <v>25699</v>
      </c>
      <c r="E3022" s="97" t="s">
        <v>3</v>
      </c>
      <c r="F3022" s="97">
        <v>1456968</v>
      </c>
      <c r="G3022" s="97"/>
      <c r="H3022" s="124" t="s">
        <v>25700</v>
      </c>
      <c r="I3022" s="125">
        <v>0</v>
      </c>
      <c r="J3022" s="125">
        <v>880.31</v>
      </c>
      <c r="K3022" s="126">
        <v>880.31</v>
      </c>
      <c r="L3022" s="100" t="s">
        <v>1324</v>
      </c>
    </row>
    <row r="3023" spans="1:12" ht="56.25" customHeight="1">
      <c r="A3023" s="97">
        <v>35</v>
      </c>
      <c r="B3023" s="122" t="s">
        <v>4427</v>
      </c>
      <c r="C3023" s="123">
        <v>42731</v>
      </c>
      <c r="D3023" s="97" t="s">
        <v>25909</v>
      </c>
      <c r="E3023" s="97" t="s">
        <v>3</v>
      </c>
      <c r="F3023" s="97">
        <v>1458034</v>
      </c>
      <c r="G3023" s="97"/>
      <c r="H3023" s="124" t="s">
        <v>25910</v>
      </c>
      <c r="I3023" s="125">
        <v>0</v>
      </c>
      <c r="J3023" s="125">
        <v>264.10000000000002</v>
      </c>
      <c r="K3023" s="126">
        <v>264.10000000000002</v>
      </c>
      <c r="L3023" s="100" t="s">
        <v>1324</v>
      </c>
    </row>
    <row r="3024" spans="1:12" ht="56.25" customHeight="1">
      <c r="A3024" s="97">
        <v>35</v>
      </c>
      <c r="B3024" s="122" t="s">
        <v>4427</v>
      </c>
      <c r="C3024" s="123">
        <v>42733</v>
      </c>
      <c r="D3024" s="97" t="s">
        <v>26429</v>
      </c>
      <c r="E3024" s="97" t="s">
        <v>3</v>
      </c>
      <c r="F3024" s="97">
        <v>1459590</v>
      </c>
      <c r="G3024" s="97"/>
      <c r="H3024" s="124" t="s">
        <v>26430</v>
      </c>
      <c r="I3024" s="125">
        <v>0</v>
      </c>
      <c r="J3024" s="125">
        <v>64000</v>
      </c>
      <c r="K3024" s="126">
        <v>64000</v>
      </c>
      <c r="L3024" s="100" t="s">
        <v>1324</v>
      </c>
    </row>
    <row r="3025" spans="1:12" ht="56.25" customHeight="1">
      <c r="A3025" s="97">
        <v>35</v>
      </c>
      <c r="B3025" s="122" t="s">
        <v>4427</v>
      </c>
      <c r="C3025" s="123">
        <v>42733</v>
      </c>
      <c r="D3025" s="97" t="s">
        <v>26433</v>
      </c>
      <c r="E3025" s="97" t="s">
        <v>3</v>
      </c>
      <c r="F3025" s="97">
        <v>1459594</v>
      </c>
      <c r="G3025" s="97"/>
      <c r="H3025" s="124" t="s">
        <v>26434</v>
      </c>
      <c r="I3025" s="125">
        <v>0</v>
      </c>
      <c r="J3025" s="125">
        <v>9182</v>
      </c>
      <c r="K3025" s="126">
        <v>9182</v>
      </c>
      <c r="L3025" s="100" t="s">
        <v>1324</v>
      </c>
    </row>
    <row r="3026" spans="1:12" ht="56.25" customHeight="1">
      <c r="A3026" s="97">
        <v>35</v>
      </c>
      <c r="B3026" s="122" t="s">
        <v>4427</v>
      </c>
      <c r="C3026" s="123">
        <v>42733</v>
      </c>
      <c r="D3026" s="97" t="s">
        <v>26437</v>
      </c>
      <c r="E3026" s="97" t="s">
        <v>3</v>
      </c>
      <c r="F3026" s="97">
        <v>1459599</v>
      </c>
      <c r="G3026" s="97"/>
      <c r="H3026" s="124" t="s">
        <v>26438</v>
      </c>
      <c r="I3026" s="125">
        <v>0</v>
      </c>
      <c r="J3026" s="125">
        <v>8000</v>
      </c>
      <c r="K3026" s="126">
        <v>8000</v>
      </c>
      <c r="L3026" s="100" t="s">
        <v>1324</v>
      </c>
    </row>
    <row r="3027" spans="1:12" ht="56.25" customHeight="1">
      <c r="A3027" s="97">
        <v>35</v>
      </c>
      <c r="B3027" s="122" t="s">
        <v>4427</v>
      </c>
      <c r="C3027" s="123">
        <v>42733</v>
      </c>
      <c r="D3027" s="97" t="s">
        <v>26441</v>
      </c>
      <c r="E3027" s="97" t="s">
        <v>3</v>
      </c>
      <c r="F3027" s="97">
        <v>1459603</v>
      </c>
      <c r="G3027" s="97"/>
      <c r="H3027" s="124" t="s">
        <v>26442</v>
      </c>
      <c r="I3027" s="125">
        <v>0</v>
      </c>
      <c r="J3027" s="125">
        <v>8153</v>
      </c>
      <c r="K3027" s="126">
        <v>8153</v>
      </c>
      <c r="L3027" s="100" t="s">
        <v>1324</v>
      </c>
    </row>
    <row r="3028" spans="1:12" ht="56.25" customHeight="1">
      <c r="A3028" s="97">
        <v>35</v>
      </c>
      <c r="B3028" s="122" t="s">
        <v>4427</v>
      </c>
      <c r="C3028" s="123">
        <v>42733</v>
      </c>
      <c r="D3028" s="97" t="s">
        <v>26447</v>
      </c>
      <c r="E3028" s="97" t="s">
        <v>3</v>
      </c>
      <c r="F3028" s="97">
        <v>1459608</v>
      </c>
      <c r="G3028" s="97"/>
      <c r="H3028" s="124" t="s">
        <v>26448</v>
      </c>
      <c r="I3028" s="125">
        <v>0</v>
      </c>
      <c r="J3028" s="125">
        <v>3313</v>
      </c>
      <c r="K3028" s="126">
        <v>3313</v>
      </c>
      <c r="L3028" s="100" t="s">
        <v>1324</v>
      </c>
    </row>
    <row r="3029" spans="1:12" ht="56.25" customHeight="1">
      <c r="A3029" s="97">
        <v>35</v>
      </c>
      <c r="B3029" s="122" t="s">
        <v>4427</v>
      </c>
      <c r="C3029" s="123">
        <v>42733</v>
      </c>
      <c r="D3029" s="97" t="s">
        <v>26449</v>
      </c>
      <c r="E3029" s="97" t="s">
        <v>3</v>
      </c>
      <c r="F3029" s="97">
        <v>1459612</v>
      </c>
      <c r="G3029" s="97"/>
      <c r="H3029" s="124" t="s">
        <v>26450</v>
      </c>
      <c r="I3029" s="125">
        <v>0</v>
      </c>
      <c r="J3029" s="125">
        <v>2000</v>
      </c>
      <c r="K3029" s="126">
        <v>2000</v>
      </c>
      <c r="L3029" s="100" t="s">
        <v>1324</v>
      </c>
    </row>
    <row r="3030" spans="1:12" ht="56.25" customHeight="1">
      <c r="A3030" s="97">
        <v>35</v>
      </c>
      <c r="B3030" s="122" t="s">
        <v>4427</v>
      </c>
      <c r="C3030" s="123">
        <v>42733</v>
      </c>
      <c r="D3030" s="97" t="s">
        <v>26457</v>
      </c>
      <c r="E3030" s="97" t="s">
        <v>3</v>
      </c>
      <c r="F3030" s="97">
        <v>1459619</v>
      </c>
      <c r="G3030" s="97"/>
      <c r="H3030" s="124" t="s">
        <v>26458</v>
      </c>
      <c r="I3030" s="125">
        <v>0</v>
      </c>
      <c r="J3030" s="125">
        <v>14000</v>
      </c>
      <c r="K3030" s="126">
        <v>14000</v>
      </c>
      <c r="L3030" s="100" t="s">
        <v>1324</v>
      </c>
    </row>
    <row r="3031" spans="1:12" ht="56.25" customHeight="1">
      <c r="A3031" s="97">
        <v>35</v>
      </c>
      <c r="B3031" s="122" t="s">
        <v>4427</v>
      </c>
      <c r="C3031" s="123">
        <v>42733</v>
      </c>
      <c r="D3031" s="97" t="s">
        <v>26461</v>
      </c>
      <c r="E3031" s="97" t="s">
        <v>3</v>
      </c>
      <c r="F3031" s="97">
        <v>1459625</v>
      </c>
      <c r="G3031" s="97"/>
      <c r="H3031" s="124" t="s">
        <v>26462</v>
      </c>
      <c r="I3031" s="125">
        <v>0</v>
      </c>
      <c r="J3031" s="125">
        <v>7304</v>
      </c>
      <c r="K3031" s="126">
        <v>7304</v>
      </c>
      <c r="L3031" s="100" t="s">
        <v>1324</v>
      </c>
    </row>
    <row r="3032" spans="1:12" ht="56.25" customHeight="1">
      <c r="A3032" s="97">
        <v>35</v>
      </c>
      <c r="B3032" s="122" t="s">
        <v>4427</v>
      </c>
      <c r="C3032" s="123">
        <v>42733</v>
      </c>
      <c r="D3032" s="97" t="s">
        <v>26469</v>
      </c>
      <c r="E3032" s="97" t="s">
        <v>3</v>
      </c>
      <c r="F3032" s="97">
        <v>1459631</v>
      </c>
      <c r="G3032" s="97"/>
      <c r="H3032" s="124" t="s">
        <v>26470</v>
      </c>
      <c r="I3032" s="125">
        <v>0</v>
      </c>
      <c r="J3032" s="125">
        <v>16000</v>
      </c>
      <c r="K3032" s="126">
        <v>16000</v>
      </c>
      <c r="L3032" s="100" t="s">
        <v>1324</v>
      </c>
    </row>
    <row r="3033" spans="1:12" ht="56.25" customHeight="1">
      <c r="A3033" s="97">
        <v>35</v>
      </c>
      <c r="B3033" s="122" t="s">
        <v>4556</v>
      </c>
      <c r="C3033" s="123">
        <v>42734</v>
      </c>
      <c r="D3033" s="97" t="s">
        <v>27114</v>
      </c>
      <c r="E3033" s="97" t="s">
        <v>3</v>
      </c>
      <c r="F3033" s="97">
        <v>1460864</v>
      </c>
      <c r="G3033" s="97"/>
      <c r="H3033" s="124" t="s">
        <v>27115</v>
      </c>
      <c r="I3033" s="125">
        <v>0</v>
      </c>
      <c r="J3033" s="125">
        <v>1604612.45</v>
      </c>
      <c r="K3033" s="126">
        <v>1604612.45</v>
      </c>
      <c r="L3033" s="100" t="s">
        <v>1324</v>
      </c>
    </row>
    <row r="3034" spans="1:12" ht="56.25" customHeight="1">
      <c r="A3034" s="97">
        <v>35</v>
      </c>
      <c r="B3034" s="122" t="s">
        <v>4556</v>
      </c>
      <c r="C3034" s="123">
        <v>42734</v>
      </c>
      <c r="D3034" s="97" t="s">
        <v>27120</v>
      </c>
      <c r="E3034" s="97" t="s">
        <v>3</v>
      </c>
      <c r="F3034" s="97">
        <v>1460868</v>
      </c>
      <c r="G3034" s="97"/>
      <c r="H3034" s="124" t="s">
        <v>27121</v>
      </c>
      <c r="I3034" s="125">
        <v>0</v>
      </c>
      <c r="J3034" s="125">
        <v>183999.66</v>
      </c>
      <c r="K3034" s="126">
        <v>183999.66</v>
      </c>
      <c r="L3034" s="100" t="s">
        <v>1324</v>
      </c>
    </row>
    <row r="3035" spans="1:12" ht="56.25" customHeight="1">
      <c r="A3035" s="97">
        <v>35</v>
      </c>
      <c r="B3035" s="122" t="s">
        <v>4556</v>
      </c>
      <c r="C3035" s="123">
        <v>42734</v>
      </c>
      <c r="D3035" s="97" t="s">
        <v>27122</v>
      </c>
      <c r="E3035" s="97" t="s">
        <v>3</v>
      </c>
      <c r="F3035" s="97">
        <v>1460871</v>
      </c>
      <c r="G3035" s="97"/>
      <c r="H3035" s="124" t="s">
        <v>27123</v>
      </c>
      <c r="I3035" s="125">
        <v>0</v>
      </c>
      <c r="J3035" s="125">
        <v>65926.320000000007</v>
      </c>
      <c r="K3035" s="126">
        <v>65926.320000000007</v>
      </c>
      <c r="L3035" s="100" t="s">
        <v>1324</v>
      </c>
    </row>
    <row r="3036" spans="1:12" ht="56.25" customHeight="1">
      <c r="A3036" s="97">
        <v>35</v>
      </c>
      <c r="B3036" s="122" t="s">
        <v>9347</v>
      </c>
      <c r="C3036" s="123">
        <v>42734</v>
      </c>
      <c r="D3036" s="97" t="s">
        <v>29207</v>
      </c>
      <c r="E3036" s="97" t="s">
        <v>1313</v>
      </c>
      <c r="F3036" s="97">
        <v>12252507</v>
      </c>
      <c r="G3036" s="97"/>
      <c r="H3036" s="124" t="s">
        <v>29208</v>
      </c>
      <c r="I3036" s="125">
        <v>975</v>
      </c>
      <c r="J3036" s="125">
        <v>0</v>
      </c>
      <c r="K3036" s="126">
        <v>975</v>
      </c>
      <c r="L3036" s="100" t="s">
        <v>1324</v>
      </c>
    </row>
    <row r="3037" spans="1:12" ht="56.25" customHeight="1">
      <c r="A3037" s="97">
        <v>35</v>
      </c>
      <c r="B3037" s="122" t="s">
        <v>9347</v>
      </c>
      <c r="C3037" s="123">
        <v>42734</v>
      </c>
      <c r="D3037" s="97" t="s">
        <v>29205</v>
      </c>
      <c r="E3037" s="97" t="s">
        <v>1313</v>
      </c>
      <c r="F3037" s="97">
        <v>12252508</v>
      </c>
      <c r="G3037" s="97"/>
      <c r="H3037" s="124" t="s">
        <v>29206</v>
      </c>
      <c r="I3037" s="125">
        <v>75</v>
      </c>
      <c r="J3037" s="125">
        <v>0</v>
      </c>
      <c r="K3037" s="126">
        <v>75</v>
      </c>
      <c r="L3037" s="100" t="s">
        <v>1324</v>
      </c>
    </row>
    <row r="3038" spans="1:12" ht="56.25" customHeight="1">
      <c r="A3038" s="97">
        <v>35</v>
      </c>
      <c r="B3038" s="122" t="s">
        <v>9347</v>
      </c>
      <c r="C3038" s="123">
        <v>42734</v>
      </c>
      <c r="D3038" s="97" t="s">
        <v>29203</v>
      </c>
      <c r="E3038" s="97" t="s">
        <v>1313</v>
      </c>
      <c r="F3038" s="97">
        <v>12252509</v>
      </c>
      <c r="G3038" s="97"/>
      <c r="H3038" s="124" t="s">
        <v>29204</v>
      </c>
      <c r="I3038" s="125">
        <v>375</v>
      </c>
      <c r="J3038" s="125">
        <v>0</v>
      </c>
      <c r="K3038" s="126">
        <v>375</v>
      </c>
      <c r="L3038" s="100" t="s">
        <v>1324</v>
      </c>
    </row>
    <row r="3039" spans="1:12" ht="56.25" customHeight="1">
      <c r="A3039" s="97">
        <v>35</v>
      </c>
      <c r="B3039" s="122" t="s">
        <v>9347</v>
      </c>
      <c r="C3039" s="123">
        <v>42734</v>
      </c>
      <c r="D3039" s="97" t="s">
        <v>29201</v>
      </c>
      <c r="E3039" s="97" t="s">
        <v>1313</v>
      </c>
      <c r="F3039" s="97">
        <v>12252510</v>
      </c>
      <c r="G3039" s="97"/>
      <c r="H3039" s="124" t="s">
        <v>29202</v>
      </c>
      <c r="I3039" s="125">
        <v>75</v>
      </c>
      <c r="J3039" s="125">
        <v>0</v>
      </c>
      <c r="K3039" s="126">
        <v>75</v>
      </c>
      <c r="L3039" s="100" t="s">
        <v>1324</v>
      </c>
    </row>
    <row r="3040" spans="1:12" ht="56.25" customHeight="1">
      <c r="A3040" s="97">
        <v>35</v>
      </c>
      <c r="B3040" s="122" t="s">
        <v>9347</v>
      </c>
      <c r="C3040" s="123">
        <v>42734</v>
      </c>
      <c r="D3040" s="97" t="s">
        <v>29199</v>
      </c>
      <c r="E3040" s="97" t="s">
        <v>1313</v>
      </c>
      <c r="F3040" s="97">
        <v>12252534</v>
      </c>
      <c r="G3040" s="97"/>
      <c r="H3040" s="124" t="s">
        <v>29200</v>
      </c>
      <c r="I3040" s="125">
        <v>75</v>
      </c>
      <c r="J3040" s="125">
        <v>0</v>
      </c>
      <c r="K3040" s="126">
        <v>75</v>
      </c>
      <c r="L3040" s="100" t="s">
        <v>1324</v>
      </c>
    </row>
    <row r="3041" spans="1:12" ht="56.25" customHeight="1">
      <c r="A3041" s="97">
        <v>35</v>
      </c>
      <c r="B3041" s="122" t="s">
        <v>9347</v>
      </c>
      <c r="C3041" s="123">
        <v>42734</v>
      </c>
      <c r="D3041" s="97" t="s">
        <v>29197</v>
      </c>
      <c r="E3041" s="97" t="s">
        <v>1313</v>
      </c>
      <c r="F3041" s="97">
        <v>12252535</v>
      </c>
      <c r="G3041" s="97"/>
      <c r="H3041" s="124" t="s">
        <v>29198</v>
      </c>
      <c r="I3041" s="125">
        <v>75</v>
      </c>
      <c r="J3041" s="125">
        <v>0</v>
      </c>
      <c r="K3041" s="126">
        <v>75</v>
      </c>
      <c r="L3041" s="100" t="s">
        <v>1324</v>
      </c>
    </row>
    <row r="3042" spans="1:12" ht="56.25" customHeight="1">
      <c r="A3042" s="97">
        <v>35</v>
      </c>
      <c r="B3042" s="122" t="s">
        <v>9347</v>
      </c>
      <c r="C3042" s="123">
        <v>42734</v>
      </c>
      <c r="D3042" s="97" t="s">
        <v>29195</v>
      </c>
      <c r="E3042" s="97" t="s">
        <v>1313</v>
      </c>
      <c r="F3042" s="97">
        <v>12252536</v>
      </c>
      <c r="G3042" s="97"/>
      <c r="H3042" s="124" t="s">
        <v>29196</v>
      </c>
      <c r="I3042" s="125">
        <v>75</v>
      </c>
      <c r="J3042" s="125">
        <v>0</v>
      </c>
      <c r="K3042" s="126">
        <v>75</v>
      </c>
      <c r="L3042" s="100" t="s">
        <v>1324</v>
      </c>
    </row>
    <row r="3043" spans="1:12" ht="56.25" customHeight="1">
      <c r="A3043" s="97">
        <v>35</v>
      </c>
      <c r="B3043" s="122" t="s">
        <v>9347</v>
      </c>
      <c r="C3043" s="123">
        <v>42734</v>
      </c>
      <c r="D3043" s="97" t="s">
        <v>29193</v>
      </c>
      <c r="E3043" s="97" t="s">
        <v>1313</v>
      </c>
      <c r="F3043" s="97">
        <v>12252537</v>
      </c>
      <c r="G3043" s="97"/>
      <c r="H3043" s="124" t="s">
        <v>29194</v>
      </c>
      <c r="I3043" s="125">
        <v>150</v>
      </c>
      <c r="J3043" s="125">
        <v>0</v>
      </c>
      <c r="K3043" s="126">
        <v>150</v>
      </c>
      <c r="L3043" s="100" t="s">
        <v>1324</v>
      </c>
    </row>
    <row r="3044" spans="1:12" ht="56.25" customHeight="1">
      <c r="A3044" s="97">
        <v>35</v>
      </c>
      <c r="B3044" s="122" t="s">
        <v>9347</v>
      </c>
      <c r="C3044" s="123">
        <v>42734</v>
      </c>
      <c r="D3044" s="97" t="s">
        <v>29191</v>
      </c>
      <c r="E3044" s="97" t="s">
        <v>1313</v>
      </c>
      <c r="F3044" s="97">
        <v>12252544</v>
      </c>
      <c r="G3044" s="97"/>
      <c r="H3044" s="124" t="s">
        <v>29192</v>
      </c>
      <c r="I3044" s="125">
        <v>75</v>
      </c>
      <c r="J3044" s="125">
        <v>0</v>
      </c>
      <c r="K3044" s="126">
        <v>75</v>
      </c>
      <c r="L3044" s="100" t="s">
        <v>1324</v>
      </c>
    </row>
    <row r="3045" spans="1:12" ht="56.25" customHeight="1">
      <c r="A3045" s="97">
        <v>35</v>
      </c>
      <c r="B3045" s="122" t="s">
        <v>9347</v>
      </c>
      <c r="C3045" s="123">
        <v>42734</v>
      </c>
      <c r="D3045" s="97" t="s">
        <v>29189</v>
      </c>
      <c r="E3045" s="97" t="s">
        <v>1313</v>
      </c>
      <c r="F3045" s="97">
        <v>12252545</v>
      </c>
      <c r="G3045" s="97"/>
      <c r="H3045" s="124" t="s">
        <v>29190</v>
      </c>
      <c r="I3045" s="125">
        <v>75</v>
      </c>
      <c r="J3045" s="125">
        <v>0</v>
      </c>
      <c r="K3045" s="126">
        <v>75</v>
      </c>
      <c r="L3045" s="100" t="s">
        <v>1324</v>
      </c>
    </row>
    <row r="3046" spans="1:12" ht="56.25" customHeight="1">
      <c r="A3046" s="97">
        <v>35</v>
      </c>
      <c r="B3046" s="122" t="s">
        <v>9347</v>
      </c>
      <c r="C3046" s="123">
        <v>42734</v>
      </c>
      <c r="D3046" s="97" t="s">
        <v>29187</v>
      </c>
      <c r="E3046" s="97" t="s">
        <v>1313</v>
      </c>
      <c r="F3046" s="97">
        <v>12252546</v>
      </c>
      <c r="G3046" s="97"/>
      <c r="H3046" s="124" t="s">
        <v>29188</v>
      </c>
      <c r="I3046" s="125">
        <v>150</v>
      </c>
      <c r="J3046" s="125">
        <v>0</v>
      </c>
      <c r="K3046" s="126">
        <v>150</v>
      </c>
      <c r="L3046" s="100" t="s">
        <v>1324</v>
      </c>
    </row>
    <row r="3047" spans="1:12" ht="56.25" customHeight="1">
      <c r="A3047" s="97">
        <v>35</v>
      </c>
      <c r="B3047" s="122" t="s">
        <v>9347</v>
      </c>
      <c r="C3047" s="123">
        <v>42734</v>
      </c>
      <c r="D3047" s="97" t="s">
        <v>29185</v>
      </c>
      <c r="E3047" s="97" t="s">
        <v>1313</v>
      </c>
      <c r="F3047" s="97">
        <v>12252540</v>
      </c>
      <c r="G3047" s="97"/>
      <c r="H3047" s="124" t="s">
        <v>29186</v>
      </c>
      <c r="I3047" s="125">
        <v>300</v>
      </c>
      <c r="J3047" s="125">
        <v>0</v>
      </c>
      <c r="K3047" s="126">
        <v>300</v>
      </c>
      <c r="L3047" s="100" t="s">
        <v>1324</v>
      </c>
    </row>
    <row r="3048" spans="1:12" ht="56.25" customHeight="1">
      <c r="A3048" s="97">
        <v>35</v>
      </c>
      <c r="B3048" s="122" t="s">
        <v>9347</v>
      </c>
      <c r="C3048" s="123">
        <v>42734</v>
      </c>
      <c r="D3048" s="97" t="s">
        <v>29183</v>
      </c>
      <c r="E3048" s="97" t="s">
        <v>1313</v>
      </c>
      <c r="F3048" s="97">
        <v>12252548</v>
      </c>
      <c r="G3048" s="97"/>
      <c r="H3048" s="124" t="s">
        <v>29184</v>
      </c>
      <c r="I3048" s="125">
        <v>75</v>
      </c>
      <c r="J3048" s="125">
        <v>0</v>
      </c>
      <c r="K3048" s="126">
        <v>75</v>
      </c>
      <c r="L3048" s="100" t="s">
        <v>1324</v>
      </c>
    </row>
    <row r="3049" spans="1:12" ht="56.25" customHeight="1">
      <c r="A3049" s="97">
        <v>35</v>
      </c>
      <c r="B3049" s="122" t="s">
        <v>9347</v>
      </c>
      <c r="C3049" s="123">
        <v>42734</v>
      </c>
      <c r="D3049" s="97" t="s">
        <v>29181</v>
      </c>
      <c r="E3049" s="97" t="s">
        <v>1313</v>
      </c>
      <c r="F3049" s="97">
        <v>12252538</v>
      </c>
      <c r="G3049" s="97"/>
      <c r="H3049" s="124" t="s">
        <v>29182</v>
      </c>
      <c r="I3049" s="125">
        <v>375</v>
      </c>
      <c r="J3049" s="125">
        <v>0</v>
      </c>
      <c r="K3049" s="126">
        <v>375</v>
      </c>
      <c r="L3049" s="100" t="s">
        <v>1324</v>
      </c>
    </row>
    <row r="3050" spans="1:12" ht="56.25" customHeight="1">
      <c r="A3050" s="97">
        <v>35</v>
      </c>
      <c r="B3050" s="122" t="s">
        <v>9347</v>
      </c>
      <c r="C3050" s="123">
        <v>42734</v>
      </c>
      <c r="D3050" s="97" t="s">
        <v>29179</v>
      </c>
      <c r="E3050" s="97" t="s">
        <v>1313</v>
      </c>
      <c r="F3050" s="97">
        <v>12252541</v>
      </c>
      <c r="G3050" s="97"/>
      <c r="H3050" s="124" t="s">
        <v>29180</v>
      </c>
      <c r="I3050" s="125">
        <v>75</v>
      </c>
      <c r="J3050" s="125">
        <v>0</v>
      </c>
      <c r="K3050" s="126">
        <v>75</v>
      </c>
      <c r="L3050" s="100" t="s">
        <v>1324</v>
      </c>
    </row>
    <row r="3051" spans="1:12" ht="56.25" customHeight="1">
      <c r="A3051" s="97">
        <v>35</v>
      </c>
      <c r="B3051" s="122" t="s">
        <v>9347</v>
      </c>
      <c r="C3051" s="123">
        <v>42734</v>
      </c>
      <c r="D3051" s="97" t="s">
        <v>29177</v>
      </c>
      <c r="E3051" s="97" t="s">
        <v>1313</v>
      </c>
      <c r="F3051" s="97">
        <v>12252491</v>
      </c>
      <c r="G3051" s="97"/>
      <c r="H3051" s="124" t="s">
        <v>29178</v>
      </c>
      <c r="I3051" s="125">
        <v>75</v>
      </c>
      <c r="J3051" s="125">
        <v>0</v>
      </c>
      <c r="K3051" s="126">
        <v>75</v>
      </c>
      <c r="L3051" s="100" t="s">
        <v>1324</v>
      </c>
    </row>
    <row r="3052" spans="1:12" ht="56.25" customHeight="1">
      <c r="A3052" s="97">
        <v>35</v>
      </c>
      <c r="B3052" s="122" t="s">
        <v>9347</v>
      </c>
      <c r="C3052" s="123">
        <v>42734</v>
      </c>
      <c r="D3052" s="97" t="s">
        <v>29175</v>
      </c>
      <c r="E3052" s="97" t="s">
        <v>1313</v>
      </c>
      <c r="F3052" s="97">
        <v>12252499</v>
      </c>
      <c r="G3052" s="97"/>
      <c r="H3052" s="124" t="s">
        <v>29176</v>
      </c>
      <c r="I3052" s="125">
        <v>300</v>
      </c>
      <c r="J3052" s="125">
        <v>0</v>
      </c>
      <c r="K3052" s="126">
        <v>300</v>
      </c>
      <c r="L3052" s="100" t="s">
        <v>1324</v>
      </c>
    </row>
    <row r="3053" spans="1:12" ht="56.25" customHeight="1">
      <c r="A3053" s="97">
        <v>35</v>
      </c>
      <c r="B3053" s="122" t="s">
        <v>9347</v>
      </c>
      <c r="C3053" s="123">
        <v>42734</v>
      </c>
      <c r="D3053" s="97" t="s">
        <v>29173</v>
      </c>
      <c r="E3053" s="97" t="s">
        <v>1313</v>
      </c>
      <c r="F3053" s="97">
        <v>12252503</v>
      </c>
      <c r="G3053" s="97"/>
      <c r="H3053" s="124" t="s">
        <v>29174</v>
      </c>
      <c r="I3053" s="125">
        <v>300</v>
      </c>
      <c r="J3053" s="125">
        <v>0</v>
      </c>
      <c r="K3053" s="126">
        <v>300</v>
      </c>
      <c r="L3053" s="100" t="s">
        <v>1324</v>
      </c>
    </row>
    <row r="3054" spans="1:12" ht="56.25" customHeight="1">
      <c r="A3054" s="97">
        <v>35</v>
      </c>
      <c r="B3054" s="122" t="s">
        <v>9347</v>
      </c>
      <c r="C3054" s="123">
        <v>42734</v>
      </c>
      <c r="D3054" s="97" t="s">
        <v>29221</v>
      </c>
      <c r="E3054" s="97" t="s">
        <v>1313</v>
      </c>
      <c r="F3054" s="97">
        <v>12252504</v>
      </c>
      <c r="G3054" s="97"/>
      <c r="H3054" s="124" t="s">
        <v>29222</v>
      </c>
      <c r="I3054" s="125">
        <v>75</v>
      </c>
      <c r="J3054" s="125">
        <v>0</v>
      </c>
      <c r="K3054" s="126">
        <v>75</v>
      </c>
      <c r="L3054" s="100" t="s">
        <v>1324</v>
      </c>
    </row>
    <row r="3055" spans="1:12" ht="56.25" customHeight="1">
      <c r="A3055" s="97">
        <v>35</v>
      </c>
      <c r="B3055" s="122" t="s">
        <v>9347</v>
      </c>
      <c r="C3055" s="123">
        <v>42734</v>
      </c>
      <c r="D3055" s="97" t="s">
        <v>29219</v>
      </c>
      <c r="E3055" s="97" t="s">
        <v>1313</v>
      </c>
      <c r="F3055" s="97">
        <v>12252505</v>
      </c>
      <c r="G3055" s="97"/>
      <c r="H3055" s="124" t="s">
        <v>29220</v>
      </c>
      <c r="I3055" s="125">
        <v>75</v>
      </c>
      <c r="J3055" s="125">
        <v>0</v>
      </c>
      <c r="K3055" s="126">
        <v>75</v>
      </c>
      <c r="L3055" s="100" t="s">
        <v>1324</v>
      </c>
    </row>
    <row r="3056" spans="1:12" ht="56.25" customHeight="1">
      <c r="A3056" s="97">
        <v>35</v>
      </c>
      <c r="B3056" s="122" t="s">
        <v>9347</v>
      </c>
      <c r="C3056" s="123">
        <v>42734</v>
      </c>
      <c r="D3056" s="97" t="s">
        <v>29217</v>
      </c>
      <c r="E3056" s="97" t="s">
        <v>1313</v>
      </c>
      <c r="F3056" s="97">
        <v>12252552</v>
      </c>
      <c r="G3056" s="97"/>
      <c r="H3056" s="124" t="s">
        <v>29218</v>
      </c>
      <c r="I3056" s="125">
        <v>75</v>
      </c>
      <c r="J3056" s="125">
        <v>0</v>
      </c>
      <c r="K3056" s="126">
        <v>75</v>
      </c>
      <c r="L3056" s="100" t="s">
        <v>1324</v>
      </c>
    </row>
    <row r="3057" spans="1:12" ht="56.25" customHeight="1">
      <c r="A3057" s="97">
        <v>41</v>
      </c>
      <c r="B3057" s="122" t="s">
        <v>4374</v>
      </c>
      <c r="C3057" s="123">
        <v>42401</v>
      </c>
      <c r="D3057" s="97" t="s">
        <v>18015</v>
      </c>
      <c r="E3057" s="97" t="s">
        <v>3</v>
      </c>
      <c r="F3057" s="97">
        <v>1346309</v>
      </c>
      <c r="G3057" s="97"/>
      <c r="H3057" s="124" t="s">
        <v>4766</v>
      </c>
      <c r="I3057" s="125">
        <v>0</v>
      </c>
      <c r="J3057" s="125">
        <v>0.02</v>
      </c>
      <c r="K3057" s="126">
        <v>0.02</v>
      </c>
      <c r="L3057" s="100" t="s">
        <v>1347</v>
      </c>
    </row>
    <row r="3058" spans="1:12" ht="56.25" customHeight="1">
      <c r="A3058" s="97">
        <v>41</v>
      </c>
      <c r="B3058" s="122" t="s">
        <v>4374</v>
      </c>
      <c r="C3058" s="123">
        <v>42429</v>
      </c>
      <c r="D3058" s="97" t="s">
        <v>18282</v>
      </c>
      <c r="E3058" s="97" t="s">
        <v>3</v>
      </c>
      <c r="F3058" s="97">
        <v>1354756</v>
      </c>
      <c r="G3058" s="97"/>
      <c r="H3058" s="124" t="s">
        <v>5041</v>
      </c>
      <c r="I3058" s="125">
        <v>0</v>
      </c>
      <c r="J3058" s="125">
        <v>429.3</v>
      </c>
      <c r="K3058" s="126">
        <v>429.3</v>
      </c>
      <c r="L3058" s="100" t="s">
        <v>1324</v>
      </c>
    </row>
    <row r="3059" spans="1:12" ht="56.25" customHeight="1">
      <c r="A3059" s="97">
        <v>41</v>
      </c>
      <c r="B3059" s="122" t="s">
        <v>4793</v>
      </c>
      <c r="C3059" s="123">
        <v>42429</v>
      </c>
      <c r="D3059" s="97" t="s">
        <v>18283</v>
      </c>
      <c r="E3059" s="97" t="s">
        <v>3</v>
      </c>
      <c r="F3059" s="97">
        <v>1354782</v>
      </c>
      <c r="G3059" s="97"/>
      <c r="H3059" s="124" t="s">
        <v>5042</v>
      </c>
      <c r="I3059" s="125">
        <v>0</v>
      </c>
      <c r="J3059" s="125">
        <v>33</v>
      </c>
      <c r="K3059" s="126">
        <v>33</v>
      </c>
      <c r="L3059" s="100" t="s">
        <v>1324</v>
      </c>
    </row>
    <row r="3060" spans="1:12" ht="56.25" customHeight="1">
      <c r="A3060" s="97">
        <v>41</v>
      </c>
      <c r="B3060" s="122" t="s">
        <v>4793</v>
      </c>
      <c r="C3060" s="123">
        <v>42457</v>
      </c>
      <c r="D3060" s="97" t="s">
        <v>18624</v>
      </c>
      <c r="E3060" s="97" t="s">
        <v>3</v>
      </c>
      <c r="F3060" s="97">
        <v>1363462</v>
      </c>
      <c r="G3060" s="97"/>
      <c r="H3060" s="124" t="s">
        <v>5391</v>
      </c>
      <c r="I3060" s="125">
        <v>0</v>
      </c>
      <c r="J3060" s="125">
        <v>50</v>
      </c>
      <c r="K3060" s="126">
        <v>50</v>
      </c>
      <c r="L3060" s="100" t="s">
        <v>1324</v>
      </c>
    </row>
    <row r="3061" spans="1:12" ht="56.25" customHeight="1">
      <c r="A3061" s="97">
        <v>41</v>
      </c>
      <c r="B3061" s="122" t="s">
        <v>4374</v>
      </c>
      <c r="C3061" s="123">
        <v>42467</v>
      </c>
      <c r="D3061" s="97" t="s">
        <v>18746</v>
      </c>
      <c r="E3061" s="97" t="s">
        <v>3</v>
      </c>
      <c r="F3061" s="97">
        <v>1366938</v>
      </c>
      <c r="G3061" s="97"/>
      <c r="H3061" s="124" t="s">
        <v>5503</v>
      </c>
      <c r="I3061" s="125">
        <v>0</v>
      </c>
      <c r="J3061" s="125">
        <v>9289.5</v>
      </c>
      <c r="K3061" s="126">
        <v>9289.5</v>
      </c>
      <c r="L3061" s="100" t="s">
        <v>1324</v>
      </c>
    </row>
    <row r="3062" spans="1:12" ht="56.25" customHeight="1">
      <c r="A3062" s="97">
        <v>41</v>
      </c>
      <c r="B3062" s="122" t="s">
        <v>4374</v>
      </c>
      <c r="C3062" s="123">
        <v>42475</v>
      </c>
      <c r="D3062" s="97" t="s">
        <v>18858</v>
      </c>
      <c r="E3062" s="97" t="s">
        <v>3</v>
      </c>
      <c r="F3062" s="97">
        <v>1369919</v>
      </c>
      <c r="G3062" s="97"/>
      <c r="H3062" s="124" t="s">
        <v>5612</v>
      </c>
      <c r="I3062" s="125">
        <v>0</v>
      </c>
      <c r="J3062" s="125">
        <v>221</v>
      </c>
      <c r="K3062" s="126">
        <v>221</v>
      </c>
      <c r="L3062" s="100" t="s">
        <v>1324</v>
      </c>
    </row>
    <row r="3063" spans="1:12" ht="56.25" customHeight="1">
      <c r="A3063" s="97">
        <v>41</v>
      </c>
      <c r="B3063" s="122" t="s">
        <v>4793</v>
      </c>
      <c r="C3063" s="123">
        <v>42502</v>
      </c>
      <c r="D3063" s="97" t="s">
        <v>19203</v>
      </c>
      <c r="E3063" s="97" t="s">
        <v>3</v>
      </c>
      <c r="F3063" s="97">
        <v>1378406</v>
      </c>
      <c r="G3063" s="97"/>
      <c r="H3063" s="124" t="s">
        <v>5951</v>
      </c>
      <c r="I3063" s="125">
        <v>0</v>
      </c>
      <c r="J3063" s="125">
        <v>10</v>
      </c>
      <c r="K3063" s="126">
        <v>10</v>
      </c>
      <c r="L3063" s="100" t="s">
        <v>1324</v>
      </c>
    </row>
    <row r="3064" spans="1:12" ht="56.25" customHeight="1">
      <c r="A3064" s="97">
        <v>41</v>
      </c>
      <c r="B3064" s="122" t="s">
        <v>4374</v>
      </c>
      <c r="C3064" s="123">
        <v>42551</v>
      </c>
      <c r="D3064" s="97" t="s">
        <v>19939</v>
      </c>
      <c r="E3064" s="97" t="s">
        <v>3</v>
      </c>
      <c r="F3064" s="97">
        <v>1393661</v>
      </c>
      <c r="G3064" s="97"/>
      <c r="H3064" s="124" t="s">
        <v>6670</v>
      </c>
      <c r="I3064" s="125">
        <v>0</v>
      </c>
      <c r="J3064" s="125">
        <v>21424</v>
      </c>
      <c r="K3064" s="126">
        <v>21424</v>
      </c>
      <c r="L3064" s="100" t="s">
        <v>1324</v>
      </c>
    </row>
    <row r="3065" spans="1:12" ht="56.25" customHeight="1">
      <c r="A3065" s="97">
        <v>41</v>
      </c>
      <c r="B3065" s="122" t="s">
        <v>4374</v>
      </c>
      <c r="C3065" s="123">
        <v>42552</v>
      </c>
      <c r="D3065" s="97" t="s">
        <v>19961</v>
      </c>
      <c r="E3065" s="97" t="s">
        <v>3</v>
      </c>
      <c r="F3065" s="97">
        <v>1394112</v>
      </c>
      <c r="G3065" s="97"/>
      <c r="H3065" s="124" t="s">
        <v>6692</v>
      </c>
      <c r="I3065" s="125">
        <v>0</v>
      </c>
      <c r="J3065" s="125">
        <v>2657</v>
      </c>
      <c r="K3065" s="126">
        <v>2657</v>
      </c>
      <c r="L3065" s="100" t="s">
        <v>1324</v>
      </c>
    </row>
    <row r="3066" spans="1:12" ht="56.25" customHeight="1">
      <c r="A3066" s="97">
        <v>41</v>
      </c>
      <c r="B3066" s="122" t="s">
        <v>4374</v>
      </c>
      <c r="C3066" s="123">
        <v>42592</v>
      </c>
      <c r="D3066" s="97" t="s">
        <v>20610</v>
      </c>
      <c r="E3066" s="97" t="s">
        <v>3</v>
      </c>
      <c r="F3066" s="97">
        <v>1406487</v>
      </c>
      <c r="G3066" s="97"/>
      <c r="H3066" s="124" t="s">
        <v>7315</v>
      </c>
      <c r="I3066" s="125">
        <v>0</v>
      </c>
      <c r="J3066" s="125">
        <v>741</v>
      </c>
      <c r="K3066" s="126">
        <v>741</v>
      </c>
      <c r="L3066" s="100" t="s">
        <v>1324</v>
      </c>
    </row>
    <row r="3067" spans="1:12" ht="56.25" customHeight="1">
      <c r="A3067" s="97">
        <v>41</v>
      </c>
      <c r="B3067" s="122" t="s">
        <v>4793</v>
      </c>
      <c r="C3067" s="123">
        <v>42592</v>
      </c>
      <c r="D3067" s="97" t="s">
        <v>20618</v>
      </c>
      <c r="E3067" s="97" t="s">
        <v>3</v>
      </c>
      <c r="F3067" s="97">
        <v>1406571</v>
      </c>
      <c r="G3067" s="97"/>
      <c r="H3067" s="124" t="s">
        <v>7323</v>
      </c>
      <c r="I3067" s="125">
        <v>0</v>
      </c>
      <c r="J3067" s="125">
        <v>108.4</v>
      </c>
      <c r="K3067" s="126">
        <v>108.4</v>
      </c>
      <c r="L3067" s="100" t="s">
        <v>1324</v>
      </c>
    </row>
    <row r="3068" spans="1:12" ht="56.25" customHeight="1">
      <c r="A3068" s="97">
        <v>41</v>
      </c>
      <c r="B3068" s="122" t="s">
        <v>14065</v>
      </c>
      <c r="C3068" s="123">
        <v>42600</v>
      </c>
      <c r="D3068" s="97" t="s">
        <v>14066</v>
      </c>
      <c r="E3068" s="97" t="s">
        <v>6</v>
      </c>
      <c r="F3068" s="97">
        <v>861171</v>
      </c>
      <c r="G3068" s="97"/>
      <c r="H3068" s="124" t="s">
        <v>14067</v>
      </c>
      <c r="I3068" s="125">
        <v>0</v>
      </c>
      <c r="J3068" s="125">
        <v>23359.94</v>
      </c>
      <c r="K3068" s="126">
        <v>23359.94</v>
      </c>
      <c r="L3068" s="100" t="s">
        <v>1324</v>
      </c>
    </row>
    <row r="3069" spans="1:12" ht="56.25" customHeight="1">
      <c r="A3069" s="97">
        <v>41</v>
      </c>
      <c r="B3069" s="122" t="s">
        <v>4374</v>
      </c>
      <c r="C3069" s="123">
        <v>42622</v>
      </c>
      <c r="D3069" s="97" t="s">
        <v>21104</v>
      </c>
      <c r="E3069" s="97" t="s">
        <v>3</v>
      </c>
      <c r="F3069" s="97">
        <v>1418138</v>
      </c>
      <c r="G3069" s="97"/>
      <c r="H3069" s="124" t="s">
        <v>7786</v>
      </c>
      <c r="I3069" s="125">
        <v>0</v>
      </c>
      <c r="J3069" s="125">
        <v>1464.67</v>
      </c>
      <c r="K3069" s="126">
        <v>1464.67</v>
      </c>
      <c r="L3069" s="100" t="s">
        <v>1324</v>
      </c>
    </row>
    <row r="3070" spans="1:12" ht="56.25" customHeight="1">
      <c r="A3070" s="97">
        <v>41</v>
      </c>
      <c r="B3070" s="122" t="s">
        <v>14746</v>
      </c>
      <c r="C3070" s="123">
        <v>42633</v>
      </c>
      <c r="D3070" s="97" t="s">
        <v>14747</v>
      </c>
      <c r="E3070" s="97" t="s">
        <v>1313</v>
      </c>
      <c r="F3070" s="97">
        <v>11153823</v>
      </c>
      <c r="G3070" s="97"/>
      <c r="H3070" s="124" t="s">
        <v>4212</v>
      </c>
      <c r="I3070" s="125">
        <v>75</v>
      </c>
      <c r="J3070" s="125">
        <v>0</v>
      </c>
      <c r="K3070" s="126">
        <v>75</v>
      </c>
      <c r="L3070" s="100" t="s">
        <v>1324</v>
      </c>
    </row>
    <row r="3071" spans="1:12" ht="56.25" customHeight="1">
      <c r="A3071" s="97">
        <v>41</v>
      </c>
      <c r="B3071" s="122" t="s">
        <v>4374</v>
      </c>
      <c r="C3071" s="123">
        <v>42634</v>
      </c>
      <c r="D3071" s="97" t="s">
        <v>21298</v>
      </c>
      <c r="E3071" s="97" t="s">
        <v>3</v>
      </c>
      <c r="F3071" s="97">
        <v>1422273</v>
      </c>
      <c r="G3071" s="97"/>
      <c r="H3071" s="124" t="s">
        <v>7980</v>
      </c>
      <c r="I3071" s="125">
        <v>0</v>
      </c>
      <c r="J3071" s="125">
        <v>57301.36</v>
      </c>
      <c r="K3071" s="126">
        <v>57301.36</v>
      </c>
      <c r="L3071" s="100" t="s">
        <v>1324</v>
      </c>
    </row>
    <row r="3072" spans="1:12" ht="56.25" customHeight="1">
      <c r="A3072" s="97">
        <v>41</v>
      </c>
      <c r="B3072" s="122" t="s">
        <v>4793</v>
      </c>
      <c r="C3072" s="123">
        <v>42653</v>
      </c>
      <c r="D3072" s="97" t="s">
        <v>21648</v>
      </c>
      <c r="E3072" s="97" t="s">
        <v>3</v>
      </c>
      <c r="F3072" s="97">
        <v>1428919</v>
      </c>
      <c r="G3072" s="97"/>
      <c r="H3072" s="124" t="s">
        <v>9004</v>
      </c>
      <c r="I3072" s="125">
        <v>0</v>
      </c>
      <c r="J3072" s="125">
        <v>30</v>
      </c>
      <c r="K3072" s="126">
        <v>30</v>
      </c>
      <c r="L3072" s="100" t="s">
        <v>1324</v>
      </c>
    </row>
    <row r="3073" spans="1:12" ht="56.25" customHeight="1">
      <c r="A3073" s="97">
        <v>41</v>
      </c>
      <c r="B3073" s="122" t="s">
        <v>9377</v>
      </c>
      <c r="C3073" s="123">
        <v>42670</v>
      </c>
      <c r="D3073" s="97" t="s">
        <v>15771</v>
      </c>
      <c r="E3073" s="97" t="s">
        <v>15</v>
      </c>
      <c r="F3073" s="97">
        <v>980</v>
      </c>
      <c r="G3073" s="97"/>
      <c r="H3073" s="124" t="s">
        <v>9905</v>
      </c>
      <c r="I3073" s="125">
        <v>275.69</v>
      </c>
      <c r="J3073" s="125">
        <v>0</v>
      </c>
      <c r="K3073" s="126">
        <v>275.69</v>
      </c>
      <c r="L3073" s="100" t="s">
        <v>1324</v>
      </c>
    </row>
    <row r="3074" spans="1:12" ht="56.25" customHeight="1">
      <c r="A3074" s="97">
        <v>41</v>
      </c>
      <c r="B3074" s="122" t="s">
        <v>9377</v>
      </c>
      <c r="C3074" s="123">
        <v>42670</v>
      </c>
      <c r="D3074" s="97" t="s">
        <v>15772</v>
      </c>
      <c r="E3074" s="97" t="s">
        <v>15</v>
      </c>
      <c r="F3074" s="97">
        <v>979</v>
      </c>
      <c r="G3074" s="97"/>
      <c r="H3074" s="124" t="s">
        <v>9906</v>
      </c>
      <c r="I3074" s="125">
        <v>298.61</v>
      </c>
      <c r="J3074" s="125">
        <v>0</v>
      </c>
      <c r="K3074" s="126">
        <v>298.61</v>
      </c>
      <c r="L3074" s="100" t="s">
        <v>1324</v>
      </c>
    </row>
    <row r="3075" spans="1:12" ht="56.25" customHeight="1">
      <c r="A3075" s="97">
        <v>41</v>
      </c>
      <c r="B3075" s="122" t="s">
        <v>9377</v>
      </c>
      <c r="C3075" s="123">
        <v>42674</v>
      </c>
      <c r="D3075" s="97" t="s">
        <v>15942</v>
      </c>
      <c r="E3075" s="97" t="s">
        <v>1313</v>
      </c>
      <c r="F3075" s="97">
        <v>11559295</v>
      </c>
      <c r="G3075" s="97"/>
      <c r="H3075" s="124" t="s">
        <v>9967</v>
      </c>
      <c r="I3075" s="125">
        <v>0</v>
      </c>
      <c r="J3075" s="125">
        <v>21107.82</v>
      </c>
      <c r="K3075" s="126">
        <v>21107.82</v>
      </c>
      <c r="L3075" s="100" t="s">
        <v>1347</v>
      </c>
    </row>
    <row r="3076" spans="1:12" ht="56.25" customHeight="1">
      <c r="A3076" s="97">
        <v>41</v>
      </c>
      <c r="B3076" s="122" t="s">
        <v>4374</v>
      </c>
      <c r="C3076" s="123">
        <v>42681</v>
      </c>
      <c r="D3076" s="97" t="s">
        <v>22164</v>
      </c>
      <c r="E3076" s="97" t="s">
        <v>3</v>
      </c>
      <c r="F3076" s="97">
        <v>1437587</v>
      </c>
      <c r="G3076" s="97"/>
      <c r="H3076" s="124" t="s">
        <v>22165</v>
      </c>
      <c r="I3076" s="125">
        <v>0</v>
      </c>
      <c r="J3076" s="125">
        <v>1000</v>
      </c>
      <c r="K3076" s="126">
        <v>1000</v>
      </c>
      <c r="L3076" s="100" t="s">
        <v>1324</v>
      </c>
    </row>
    <row r="3077" spans="1:12" ht="56.25" customHeight="1">
      <c r="A3077" s="97">
        <v>41</v>
      </c>
      <c r="B3077" s="122" t="s">
        <v>4374</v>
      </c>
      <c r="C3077" s="123">
        <v>42681</v>
      </c>
      <c r="D3077" s="97" t="s">
        <v>22200</v>
      </c>
      <c r="E3077" s="97" t="s">
        <v>3</v>
      </c>
      <c r="F3077" s="97">
        <v>1437854</v>
      </c>
      <c r="G3077" s="97"/>
      <c r="H3077" s="124" t="s">
        <v>22201</v>
      </c>
      <c r="I3077" s="125">
        <v>0</v>
      </c>
      <c r="J3077" s="125">
        <v>0.42</v>
      </c>
      <c r="K3077" s="126">
        <v>0.42</v>
      </c>
      <c r="L3077" s="100" t="s">
        <v>1324</v>
      </c>
    </row>
    <row r="3078" spans="1:12" ht="56.25" customHeight="1">
      <c r="A3078" s="97">
        <v>41</v>
      </c>
      <c r="B3078" s="122" t="s">
        <v>4793</v>
      </c>
      <c r="C3078" s="123">
        <v>42706</v>
      </c>
      <c r="D3078" s="97" t="s">
        <v>23408</v>
      </c>
      <c r="E3078" s="97" t="s">
        <v>3</v>
      </c>
      <c r="F3078" s="97">
        <v>1446262</v>
      </c>
      <c r="G3078" s="97"/>
      <c r="H3078" s="124" t="s">
        <v>23409</v>
      </c>
      <c r="I3078" s="125">
        <v>0</v>
      </c>
      <c r="J3078" s="125">
        <v>280</v>
      </c>
      <c r="K3078" s="126">
        <v>280</v>
      </c>
      <c r="L3078" s="100" t="s">
        <v>1324</v>
      </c>
    </row>
    <row r="3079" spans="1:12" ht="56.25" customHeight="1">
      <c r="A3079" s="97">
        <v>41</v>
      </c>
      <c r="B3079" s="122" t="s">
        <v>9377</v>
      </c>
      <c r="C3079" s="123">
        <v>42710</v>
      </c>
      <c r="D3079" s="97" t="s">
        <v>27663</v>
      </c>
      <c r="E3079" s="97" t="s">
        <v>6</v>
      </c>
      <c r="F3079" s="97">
        <v>774630</v>
      </c>
      <c r="G3079" s="97"/>
      <c r="H3079" s="124" t="s">
        <v>27664</v>
      </c>
      <c r="I3079" s="125">
        <v>0</v>
      </c>
      <c r="J3079" s="125">
        <v>11500000</v>
      </c>
      <c r="K3079" s="126">
        <v>11500000</v>
      </c>
      <c r="L3079" s="100" t="s">
        <v>1324</v>
      </c>
    </row>
    <row r="3080" spans="1:12" ht="56.25" customHeight="1">
      <c r="A3080" s="97">
        <v>41</v>
      </c>
      <c r="B3080" s="122" t="s">
        <v>4374</v>
      </c>
      <c r="C3080" s="123">
        <v>42712</v>
      </c>
      <c r="D3080" s="97" t="s">
        <v>23884</v>
      </c>
      <c r="E3080" s="97" t="s">
        <v>3</v>
      </c>
      <c r="F3080" s="97">
        <v>1449139</v>
      </c>
      <c r="G3080" s="97"/>
      <c r="H3080" s="124" t="s">
        <v>23885</v>
      </c>
      <c r="I3080" s="125">
        <v>0</v>
      </c>
      <c r="J3080" s="125">
        <v>970</v>
      </c>
      <c r="K3080" s="126">
        <v>970</v>
      </c>
      <c r="L3080" s="100" t="s">
        <v>1324</v>
      </c>
    </row>
    <row r="3081" spans="1:12" ht="56.25" customHeight="1">
      <c r="A3081" s="97">
        <v>41</v>
      </c>
      <c r="B3081" s="122" t="s">
        <v>4374</v>
      </c>
      <c r="C3081" s="123">
        <v>42713</v>
      </c>
      <c r="D3081" s="97" t="s">
        <v>23979</v>
      </c>
      <c r="E3081" s="97" t="s">
        <v>3</v>
      </c>
      <c r="F3081" s="97">
        <v>1449637</v>
      </c>
      <c r="G3081" s="97"/>
      <c r="H3081" s="124" t="s">
        <v>23980</v>
      </c>
      <c r="I3081" s="125">
        <v>0</v>
      </c>
      <c r="J3081" s="125">
        <v>4878</v>
      </c>
      <c r="K3081" s="126">
        <v>4878</v>
      </c>
      <c r="L3081" s="100" t="s">
        <v>1324</v>
      </c>
    </row>
    <row r="3082" spans="1:12" ht="56.25" customHeight="1">
      <c r="A3082" s="97">
        <v>41</v>
      </c>
      <c r="B3082" s="122" t="s">
        <v>4374</v>
      </c>
      <c r="C3082" s="123">
        <v>42717</v>
      </c>
      <c r="D3082" s="97" t="s">
        <v>24262</v>
      </c>
      <c r="E3082" s="97" t="s">
        <v>3</v>
      </c>
      <c r="F3082" s="97">
        <v>1450983</v>
      </c>
      <c r="G3082" s="97"/>
      <c r="H3082" s="124" t="s">
        <v>24263</v>
      </c>
      <c r="I3082" s="125">
        <v>0</v>
      </c>
      <c r="J3082" s="125">
        <v>371</v>
      </c>
      <c r="K3082" s="126">
        <v>371</v>
      </c>
      <c r="L3082" s="100" t="s">
        <v>1324</v>
      </c>
    </row>
    <row r="3083" spans="1:12" ht="56.25" customHeight="1">
      <c r="A3083" s="97">
        <v>41</v>
      </c>
      <c r="B3083" s="122" t="s">
        <v>4374</v>
      </c>
      <c r="C3083" s="123">
        <v>42717</v>
      </c>
      <c r="D3083" s="97" t="s">
        <v>24302</v>
      </c>
      <c r="E3083" s="97" t="s">
        <v>3</v>
      </c>
      <c r="F3083" s="97">
        <v>1451263</v>
      </c>
      <c r="G3083" s="97"/>
      <c r="H3083" s="124" t="s">
        <v>24303</v>
      </c>
      <c r="I3083" s="125">
        <v>0</v>
      </c>
      <c r="J3083" s="125">
        <v>3000</v>
      </c>
      <c r="K3083" s="126">
        <v>3000</v>
      </c>
      <c r="L3083" s="100" t="s">
        <v>1324</v>
      </c>
    </row>
    <row r="3084" spans="1:12" ht="56.25" customHeight="1">
      <c r="A3084" s="97">
        <v>41</v>
      </c>
      <c r="B3084" s="122" t="s">
        <v>4374</v>
      </c>
      <c r="C3084" s="123">
        <v>42719</v>
      </c>
      <c r="D3084" s="97" t="s">
        <v>24579</v>
      </c>
      <c r="E3084" s="97" t="s">
        <v>3</v>
      </c>
      <c r="F3084" s="97">
        <v>1452846</v>
      </c>
      <c r="G3084" s="97"/>
      <c r="H3084" s="124" t="s">
        <v>24580</v>
      </c>
      <c r="I3084" s="125">
        <v>0</v>
      </c>
      <c r="J3084" s="125">
        <v>386</v>
      </c>
      <c r="K3084" s="126">
        <v>386</v>
      </c>
      <c r="L3084" s="100" t="s">
        <v>1324</v>
      </c>
    </row>
    <row r="3085" spans="1:12" ht="56.25" customHeight="1">
      <c r="A3085" s="97">
        <v>41</v>
      </c>
      <c r="B3085" s="122" t="s">
        <v>4374</v>
      </c>
      <c r="C3085" s="123">
        <v>42720</v>
      </c>
      <c r="D3085" s="97" t="s">
        <v>24760</v>
      </c>
      <c r="E3085" s="97" t="s">
        <v>3</v>
      </c>
      <c r="F3085" s="97">
        <v>1453763</v>
      </c>
      <c r="G3085" s="97"/>
      <c r="H3085" s="124" t="s">
        <v>24761</v>
      </c>
      <c r="I3085" s="125">
        <v>0</v>
      </c>
      <c r="J3085" s="125">
        <v>6.48</v>
      </c>
      <c r="K3085" s="126">
        <v>6.48</v>
      </c>
      <c r="L3085" s="100" t="s">
        <v>1324</v>
      </c>
    </row>
    <row r="3086" spans="1:12" ht="56.25" customHeight="1">
      <c r="A3086" s="97">
        <v>41</v>
      </c>
      <c r="B3086" s="122" t="s">
        <v>4374</v>
      </c>
      <c r="C3086" s="123">
        <v>42731</v>
      </c>
      <c r="D3086" s="97" t="s">
        <v>26032</v>
      </c>
      <c r="E3086" s="97" t="s">
        <v>3</v>
      </c>
      <c r="F3086" s="97">
        <v>1458234</v>
      </c>
      <c r="G3086" s="97"/>
      <c r="H3086" s="124" t="s">
        <v>26033</v>
      </c>
      <c r="I3086" s="125">
        <v>0</v>
      </c>
      <c r="J3086" s="125">
        <v>316.52</v>
      </c>
      <c r="K3086" s="126">
        <v>316.52</v>
      </c>
      <c r="L3086" s="100" t="s">
        <v>1324</v>
      </c>
    </row>
    <row r="3087" spans="1:12" ht="56.25" customHeight="1">
      <c r="A3087" s="97">
        <v>41</v>
      </c>
      <c r="B3087" s="122" t="s">
        <v>4793</v>
      </c>
      <c r="C3087" s="123">
        <v>42732</v>
      </c>
      <c r="D3087" s="97" t="s">
        <v>26210</v>
      </c>
      <c r="E3087" s="97" t="s">
        <v>3</v>
      </c>
      <c r="F3087" s="97">
        <v>1458541</v>
      </c>
      <c r="G3087" s="97"/>
      <c r="H3087" s="124" t="s">
        <v>26211</v>
      </c>
      <c r="I3087" s="125">
        <v>0</v>
      </c>
      <c r="J3087" s="125">
        <v>29</v>
      </c>
      <c r="K3087" s="126">
        <v>29</v>
      </c>
      <c r="L3087" s="100" t="s">
        <v>1324</v>
      </c>
    </row>
    <row r="3088" spans="1:12" ht="56.25" customHeight="1">
      <c r="A3088" s="97">
        <v>41</v>
      </c>
      <c r="B3088" s="122" t="s">
        <v>9377</v>
      </c>
      <c r="C3088" s="123">
        <v>42734</v>
      </c>
      <c r="D3088" s="97" t="s">
        <v>29257</v>
      </c>
      <c r="E3088" s="97" t="s">
        <v>1313</v>
      </c>
      <c r="F3088" s="97">
        <v>12221945</v>
      </c>
      <c r="G3088" s="97"/>
      <c r="H3088" s="124" t="s">
        <v>29258</v>
      </c>
      <c r="I3088" s="125">
        <v>0</v>
      </c>
      <c r="J3088" s="125">
        <v>34670.75</v>
      </c>
      <c r="K3088" s="126">
        <v>34670.75</v>
      </c>
      <c r="L3088" s="100" t="s">
        <v>1324</v>
      </c>
    </row>
    <row r="3089" spans="1:12" ht="56.25" customHeight="1">
      <c r="A3089" s="97">
        <v>41</v>
      </c>
      <c r="B3089" s="122" t="s">
        <v>4374</v>
      </c>
      <c r="C3089" s="123">
        <v>42734</v>
      </c>
      <c r="D3089" s="97" t="s">
        <v>27213</v>
      </c>
      <c r="E3089" s="97" t="s">
        <v>3</v>
      </c>
      <c r="F3089" s="97">
        <v>1460910</v>
      </c>
      <c r="G3089" s="97"/>
      <c r="H3089" s="124" t="s">
        <v>27214</v>
      </c>
      <c r="I3089" s="125">
        <v>0</v>
      </c>
      <c r="J3089" s="125">
        <v>1834</v>
      </c>
      <c r="K3089" s="126">
        <v>1834</v>
      </c>
      <c r="L3089" s="100" t="s">
        <v>1324</v>
      </c>
    </row>
    <row r="3090" spans="1:12" ht="56.25" customHeight="1">
      <c r="A3090" s="97">
        <v>41</v>
      </c>
      <c r="B3090" s="122" t="s">
        <v>4374</v>
      </c>
      <c r="C3090" s="123">
        <v>42734</v>
      </c>
      <c r="D3090" s="97" t="s">
        <v>27276</v>
      </c>
      <c r="E3090" s="97" t="s">
        <v>3</v>
      </c>
      <c r="F3090" s="97">
        <v>1461059</v>
      </c>
      <c r="G3090" s="97"/>
      <c r="H3090" s="124" t="s">
        <v>27277</v>
      </c>
      <c r="I3090" s="125">
        <v>0</v>
      </c>
      <c r="J3090" s="125">
        <v>50</v>
      </c>
      <c r="K3090" s="126">
        <v>50</v>
      </c>
      <c r="L3090" s="100" t="s">
        <v>1324</v>
      </c>
    </row>
    <row r="3091" spans="1:12" ht="56.25" customHeight="1">
      <c r="A3091" s="97">
        <v>46</v>
      </c>
      <c r="B3091" s="122" t="s">
        <v>4381</v>
      </c>
      <c r="C3091" s="123">
        <v>42373</v>
      </c>
      <c r="D3091" s="97" t="s">
        <v>17674</v>
      </c>
      <c r="E3091" s="97" t="s">
        <v>3</v>
      </c>
      <c r="F3091" s="97">
        <v>1336797</v>
      </c>
      <c r="G3091" s="97"/>
      <c r="H3091" s="124" t="s">
        <v>4401</v>
      </c>
      <c r="I3091" s="125">
        <v>0</v>
      </c>
      <c r="J3091" s="125">
        <v>8</v>
      </c>
      <c r="K3091" s="126">
        <v>8</v>
      </c>
      <c r="L3091" s="100" t="s">
        <v>1324</v>
      </c>
    </row>
    <row r="3092" spans="1:12" ht="56.25" customHeight="1">
      <c r="A3092" s="97">
        <v>46</v>
      </c>
      <c r="B3092" s="122" t="s">
        <v>4381</v>
      </c>
      <c r="C3092" s="123">
        <v>42373</v>
      </c>
      <c r="D3092" s="97" t="s">
        <v>17675</v>
      </c>
      <c r="E3092" s="97" t="s">
        <v>3</v>
      </c>
      <c r="F3092" s="97">
        <v>1336804</v>
      </c>
      <c r="G3092" s="97"/>
      <c r="H3092" s="124" t="s">
        <v>4402</v>
      </c>
      <c r="I3092" s="125">
        <v>0</v>
      </c>
      <c r="J3092" s="125">
        <v>1400</v>
      </c>
      <c r="K3092" s="126">
        <v>1400</v>
      </c>
      <c r="L3092" s="100" t="s">
        <v>1324</v>
      </c>
    </row>
    <row r="3093" spans="1:12" ht="56.25" customHeight="1">
      <c r="A3093" s="97">
        <v>46</v>
      </c>
      <c r="B3093" s="122" t="s">
        <v>4381</v>
      </c>
      <c r="C3093" s="123">
        <v>42373</v>
      </c>
      <c r="D3093" s="97" t="s">
        <v>17659</v>
      </c>
      <c r="E3093" s="97" t="s">
        <v>3</v>
      </c>
      <c r="F3093" s="97">
        <v>1336570</v>
      </c>
      <c r="G3093" s="97"/>
      <c r="H3093" s="124" t="s">
        <v>4382</v>
      </c>
      <c r="I3093" s="125">
        <v>0</v>
      </c>
      <c r="J3093" s="125">
        <v>465</v>
      </c>
      <c r="K3093" s="126">
        <v>465</v>
      </c>
      <c r="L3093" s="100" t="s">
        <v>1324</v>
      </c>
    </row>
    <row r="3094" spans="1:12" ht="56.25" customHeight="1">
      <c r="A3094" s="97">
        <v>46</v>
      </c>
      <c r="B3094" s="122" t="s">
        <v>4381</v>
      </c>
      <c r="C3094" s="123">
        <v>42376</v>
      </c>
      <c r="D3094" s="97" t="s">
        <v>17725</v>
      </c>
      <c r="E3094" s="97" t="s">
        <v>3</v>
      </c>
      <c r="F3094" s="97">
        <v>1338282</v>
      </c>
      <c r="G3094" s="97"/>
      <c r="H3094" s="124" t="s">
        <v>4460</v>
      </c>
      <c r="I3094" s="125">
        <v>0</v>
      </c>
      <c r="J3094" s="125">
        <v>270.8</v>
      </c>
      <c r="K3094" s="126">
        <v>270.8</v>
      </c>
      <c r="L3094" s="100" t="s">
        <v>1324</v>
      </c>
    </row>
    <row r="3095" spans="1:12" ht="56.25" customHeight="1">
      <c r="A3095" s="97">
        <v>46</v>
      </c>
      <c r="B3095" s="122" t="s">
        <v>4381</v>
      </c>
      <c r="C3095" s="123">
        <v>42376</v>
      </c>
      <c r="D3095" s="97" t="s">
        <v>17729</v>
      </c>
      <c r="E3095" s="97" t="s">
        <v>3</v>
      </c>
      <c r="F3095" s="97">
        <v>1338371</v>
      </c>
      <c r="G3095" s="97"/>
      <c r="H3095" s="124" t="s">
        <v>4464</v>
      </c>
      <c r="I3095" s="125">
        <v>0</v>
      </c>
      <c r="J3095" s="125">
        <v>371</v>
      </c>
      <c r="K3095" s="126">
        <v>371</v>
      </c>
      <c r="L3095" s="100" t="s">
        <v>1324</v>
      </c>
    </row>
    <row r="3096" spans="1:12" ht="56.25" customHeight="1">
      <c r="A3096" s="97">
        <v>46</v>
      </c>
      <c r="B3096" s="122" t="s">
        <v>4381</v>
      </c>
      <c r="C3096" s="123">
        <v>42376</v>
      </c>
      <c r="D3096" s="97" t="s">
        <v>17730</v>
      </c>
      <c r="E3096" s="97" t="s">
        <v>3</v>
      </c>
      <c r="F3096" s="97">
        <v>1338372</v>
      </c>
      <c r="G3096" s="97"/>
      <c r="H3096" s="124" t="s">
        <v>4465</v>
      </c>
      <c r="I3096" s="125">
        <v>0</v>
      </c>
      <c r="J3096" s="125">
        <v>260</v>
      </c>
      <c r="K3096" s="126">
        <v>260</v>
      </c>
      <c r="L3096" s="100" t="s">
        <v>1324</v>
      </c>
    </row>
    <row r="3097" spans="1:12" ht="56.25" customHeight="1">
      <c r="A3097" s="97">
        <v>46</v>
      </c>
      <c r="B3097" s="122" t="s">
        <v>10140</v>
      </c>
      <c r="C3097" s="123">
        <v>42376</v>
      </c>
      <c r="D3097" s="97" t="s">
        <v>10141</v>
      </c>
      <c r="E3097" s="97" t="s">
        <v>17</v>
      </c>
      <c r="F3097" s="97">
        <v>838302</v>
      </c>
      <c r="G3097" s="97"/>
      <c r="H3097" s="124" t="s">
        <v>1356</v>
      </c>
      <c r="I3097" s="125">
        <v>0.03</v>
      </c>
      <c r="J3097" s="125">
        <v>0</v>
      </c>
      <c r="K3097" s="126">
        <v>0.03</v>
      </c>
      <c r="L3097" s="100" t="s">
        <v>1324</v>
      </c>
    </row>
    <row r="3098" spans="1:12" ht="56.25" customHeight="1">
      <c r="A3098" s="97">
        <v>46</v>
      </c>
      <c r="B3098" s="122" t="s">
        <v>10140</v>
      </c>
      <c r="C3098" s="123">
        <v>42376</v>
      </c>
      <c r="D3098" s="97" t="s">
        <v>10141</v>
      </c>
      <c r="E3098" s="97" t="s">
        <v>11</v>
      </c>
      <c r="F3098" s="97">
        <v>838302</v>
      </c>
      <c r="G3098" s="97"/>
      <c r="H3098" s="124" t="s">
        <v>1356</v>
      </c>
      <c r="I3098" s="125">
        <v>6553.62</v>
      </c>
      <c r="J3098" s="125">
        <v>0</v>
      </c>
      <c r="K3098" s="126">
        <v>6553.62</v>
      </c>
      <c r="L3098" s="100" t="s">
        <v>1324</v>
      </c>
    </row>
    <row r="3099" spans="1:12" ht="56.25" customHeight="1">
      <c r="A3099" s="97">
        <v>46</v>
      </c>
      <c r="B3099" s="122" t="s">
        <v>4381</v>
      </c>
      <c r="C3099" s="123">
        <v>42377</v>
      </c>
      <c r="D3099" s="97" t="s">
        <v>17747</v>
      </c>
      <c r="E3099" s="97" t="s">
        <v>3</v>
      </c>
      <c r="F3099" s="97">
        <v>1338948</v>
      </c>
      <c r="G3099" s="97"/>
      <c r="H3099" s="124" t="s">
        <v>4483</v>
      </c>
      <c r="I3099" s="125">
        <v>0</v>
      </c>
      <c r="J3099" s="125">
        <v>1452</v>
      </c>
      <c r="K3099" s="126">
        <v>1452</v>
      </c>
      <c r="L3099" s="100" t="s">
        <v>1324</v>
      </c>
    </row>
    <row r="3100" spans="1:12" ht="56.25" customHeight="1">
      <c r="A3100" s="97">
        <v>46</v>
      </c>
      <c r="B3100" s="122" t="s">
        <v>4381</v>
      </c>
      <c r="C3100" s="123">
        <v>42387</v>
      </c>
      <c r="D3100" s="97" t="s">
        <v>17867</v>
      </c>
      <c r="E3100" s="97" t="s">
        <v>3</v>
      </c>
      <c r="F3100" s="97">
        <v>1341734</v>
      </c>
      <c r="G3100" s="97"/>
      <c r="H3100" s="124" t="s">
        <v>4611</v>
      </c>
      <c r="I3100" s="125">
        <v>0</v>
      </c>
      <c r="J3100" s="125">
        <v>15000</v>
      </c>
      <c r="K3100" s="126">
        <v>15000</v>
      </c>
      <c r="L3100" s="100" t="s">
        <v>1324</v>
      </c>
    </row>
    <row r="3101" spans="1:12" ht="56.25" customHeight="1">
      <c r="A3101" s="97">
        <v>46</v>
      </c>
      <c r="B3101" s="122" t="s">
        <v>4381</v>
      </c>
      <c r="C3101" s="123">
        <v>42387</v>
      </c>
      <c r="D3101" s="97" t="s">
        <v>17872</v>
      </c>
      <c r="E3101" s="97" t="s">
        <v>3</v>
      </c>
      <c r="F3101" s="97">
        <v>1341849</v>
      </c>
      <c r="G3101" s="97"/>
      <c r="H3101" s="124" t="s">
        <v>4616</v>
      </c>
      <c r="I3101" s="125">
        <v>0</v>
      </c>
      <c r="J3101" s="125">
        <v>11</v>
      </c>
      <c r="K3101" s="126">
        <v>11</v>
      </c>
      <c r="L3101" s="100" t="s">
        <v>1324</v>
      </c>
    </row>
    <row r="3102" spans="1:12" ht="56.25" customHeight="1">
      <c r="A3102" s="97">
        <v>46</v>
      </c>
      <c r="B3102" s="122" t="s">
        <v>10140</v>
      </c>
      <c r="C3102" s="123">
        <v>42387</v>
      </c>
      <c r="D3102" s="97" t="s">
        <v>10193</v>
      </c>
      <c r="E3102" s="97" t="s">
        <v>13</v>
      </c>
      <c r="F3102" s="97">
        <v>839109</v>
      </c>
      <c r="G3102" s="97"/>
      <c r="H3102" s="124" t="s">
        <v>1398</v>
      </c>
      <c r="I3102" s="125">
        <v>284.8</v>
      </c>
      <c r="J3102" s="125">
        <v>0</v>
      </c>
      <c r="K3102" s="126">
        <v>284.8</v>
      </c>
      <c r="L3102" s="100" t="s">
        <v>1324</v>
      </c>
    </row>
    <row r="3103" spans="1:12" ht="56.25" customHeight="1">
      <c r="A3103" s="97">
        <v>46</v>
      </c>
      <c r="B3103" s="122" t="s">
        <v>10140</v>
      </c>
      <c r="C3103" s="123">
        <v>42387</v>
      </c>
      <c r="D3103" s="97" t="s">
        <v>10194</v>
      </c>
      <c r="E3103" s="97" t="s">
        <v>11</v>
      </c>
      <c r="F3103" s="97">
        <v>839109</v>
      </c>
      <c r="G3103" s="97"/>
      <c r="H3103" s="124" t="s">
        <v>1399</v>
      </c>
      <c r="I3103" s="125">
        <v>50</v>
      </c>
      <c r="J3103" s="125">
        <v>0</v>
      </c>
      <c r="K3103" s="126">
        <v>50</v>
      </c>
      <c r="L3103" s="100" t="s">
        <v>1324</v>
      </c>
    </row>
    <row r="3104" spans="1:12" ht="56.25" customHeight="1">
      <c r="A3104" s="97">
        <v>46</v>
      </c>
      <c r="B3104" s="122" t="s">
        <v>4381</v>
      </c>
      <c r="C3104" s="123">
        <v>42397</v>
      </c>
      <c r="D3104" s="97" t="s">
        <v>17993</v>
      </c>
      <c r="E3104" s="97" t="s">
        <v>3</v>
      </c>
      <c r="F3104" s="97">
        <v>1345461</v>
      </c>
      <c r="G3104" s="97"/>
      <c r="H3104" s="124" t="s">
        <v>4744</v>
      </c>
      <c r="I3104" s="125">
        <v>0</v>
      </c>
      <c r="J3104" s="125">
        <v>298.41000000000003</v>
      </c>
      <c r="K3104" s="126">
        <v>298.41000000000003</v>
      </c>
      <c r="L3104" s="100" t="s">
        <v>1324</v>
      </c>
    </row>
    <row r="3105" spans="1:12" ht="56.25" customHeight="1">
      <c r="A3105" s="97">
        <v>46</v>
      </c>
      <c r="B3105" s="122" t="s">
        <v>4381</v>
      </c>
      <c r="C3105" s="123">
        <v>42398</v>
      </c>
      <c r="D3105" s="97" t="s">
        <v>18003</v>
      </c>
      <c r="E3105" s="97" t="s">
        <v>3</v>
      </c>
      <c r="F3105" s="97">
        <v>1345829</v>
      </c>
      <c r="G3105" s="97"/>
      <c r="H3105" s="124" t="s">
        <v>4754</v>
      </c>
      <c r="I3105" s="125">
        <v>0</v>
      </c>
      <c r="J3105" s="125">
        <v>7555.26</v>
      </c>
      <c r="K3105" s="126">
        <v>7555.26</v>
      </c>
      <c r="L3105" s="100" t="s">
        <v>1324</v>
      </c>
    </row>
    <row r="3106" spans="1:12" ht="56.25" customHeight="1">
      <c r="A3106" s="97">
        <v>46</v>
      </c>
      <c r="B3106" s="122" t="s">
        <v>4381</v>
      </c>
      <c r="C3106" s="123">
        <v>42398</v>
      </c>
      <c r="D3106" s="97" t="s">
        <v>18006</v>
      </c>
      <c r="E3106" s="97" t="s">
        <v>3</v>
      </c>
      <c r="F3106" s="97">
        <v>1345833</v>
      </c>
      <c r="G3106" s="97"/>
      <c r="H3106" s="124" t="s">
        <v>4757</v>
      </c>
      <c r="I3106" s="125">
        <v>0</v>
      </c>
      <c r="J3106" s="125">
        <v>4995</v>
      </c>
      <c r="K3106" s="126">
        <v>4995</v>
      </c>
      <c r="L3106" s="100" t="s">
        <v>1324</v>
      </c>
    </row>
    <row r="3107" spans="1:12" ht="56.25" customHeight="1">
      <c r="A3107" s="97">
        <v>46</v>
      </c>
      <c r="B3107" s="122" t="s">
        <v>4381</v>
      </c>
      <c r="C3107" s="123">
        <v>42402</v>
      </c>
      <c r="D3107" s="97" t="s">
        <v>18032</v>
      </c>
      <c r="E3107" s="97" t="s">
        <v>3</v>
      </c>
      <c r="F3107" s="97">
        <v>1346784</v>
      </c>
      <c r="G3107" s="97"/>
      <c r="H3107" s="124" t="s">
        <v>4781</v>
      </c>
      <c r="I3107" s="125">
        <v>0</v>
      </c>
      <c r="J3107" s="125">
        <v>1800</v>
      </c>
      <c r="K3107" s="126">
        <v>1800</v>
      </c>
      <c r="L3107" s="100" t="s">
        <v>1324</v>
      </c>
    </row>
    <row r="3108" spans="1:12" ht="56.25" customHeight="1">
      <c r="A3108" s="97">
        <v>46</v>
      </c>
      <c r="B3108" s="122" t="s">
        <v>4381</v>
      </c>
      <c r="C3108" s="123">
        <v>42403</v>
      </c>
      <c r="D3108" s="97" t="s">
        <v>18049</v>
      </c>
      <c r="E3108" s="97" t="s">
        <v>3</v>
      </c>
      <c r="F3108" s="97">
        <v>1347112</v>
      </c>
      <c r="G3108" s="97"/>
      <c r="H3108" s="124" t="s">
        <v>4800</v>
      </c>
      <c r="I3108" s="125">
        <v>0</v>
      </c>
      <c r="J3108" s="125">
        <v>97316.6</v>
      </c>
      <c r="K3108" s="126">
        <v>97316.6</v>
      </c>
      <c r="L3108" s="100" t="s">
        <v>1324</v>
      </c>
    </row>
    <row r="3109" spans="1:12" ht="56.25" customHeight="1">
      <c r="A3109" s="97">
        <v>46</v>
      </c>
      <c r="B3109" s="122" t="s">
        <v>4381</v>
      </c>
      <c r="C3109" s="123">
        <v>42403</v>
      </c>
      <c r="D3109" s="97" t="s">
        <v>18054</v>
      </c>
      <c r="E3109" s="97" t="s">
        <v>3</v>
      </c>
      <c r="F3109" s="97">
        <v>1347190</v>
      </c>
      <c r="G3109" s="97"/>
      <c r="H3109" s="124" t="s">
        <v>4805</v>
      </c>
      <c r="I3109" s="125">
        <v>0</v>
      </c>
      <c r="J3109" s="125">
        <v>2336</v>
      </c>
      <c r="K3109" s="126">
        <v>2336</v>
      </c>
      <c r="L3109" s="100" t="s">
        <v>1324</v>
      </c>
    </row>
    <row r="3110" spans="1:12" ht="56.25" customHeight="1">
      <c r="A3110" s="97">
        <v>46</v>
      </c>
      <c r="B3110" s="122" t="s">
        <v>4381</v>
      </c>
      <c r="C3110" s="123">
        <v>42405</v>
      </c>
      <c r="D3110" s="97" t="s">
        <v>18092</v>
      </c>
      <c r="E3110" s="97" t="s">
        <v>3</v>
      </c>
      <c r="F3110" s="97">
        <v>1348061</v>
      </c>
      <c r="G3110" s="97"/>
      <c r="H3110" s="124" t="s">
        <v>4845</v>
      </c>
      <c r="I3110" s="125">
        <v>0</v>
      </c>
      <c r="J3110" s="125">
        <v>434</v>
      </c>
      <c r="K3110" s="126">
        <v>434</v>
      </c>
      <c r="L3110" s="100" t="s">
        <v>1324</v>
      </c>
    </row>
    <row r="3111" spans="1:12" ht="56.25" customHeight="1">
      <c r="A3111" s="97">
        <v>46</v>
      </c>
      <c r="B3111" s="122" t="s">
        <v>4381</v>
      </c>
      <c r="C3111" s="123">
        <v>42412</v>
      </c>
      <c r="D3111" s="97" t="s">
        <v>18110</v>
      </c>
      <c r="E3111" s="97" t="s">
        <v>3</v>
      </c>
      <c r="F3111" s="97">
        <v>1349841</v>
      </c>
      <c r="G3111" s="97"/>
      <c r="H3111" s="124" t="s">
        <v>4864</v>
      </c>
      <c r="I3111" s="125">
        <v>0</v>
      </c>
      <c r="J3111" s="125">
        <v>22506.720000000001</v>
      </c>
      <c r="K3111" s="126">
        <v>22506.720000000001</v>
      </c>
      <c r="L3111" s="100" t="s">
        <v>1324</v>
      </c>
    </row>
    <row r="3112" spans="1:12" ht="56.25" customHeight="1">
      <c r="A3112" s="97">
        <v>46</v>
      </c>
      <c r="B3112" s="122" t="s">
        <v>4381</v>
      </c>
      <c r="C3112" s="123">
        <v>42412</v>
      </c>
      <c r="D3112" s="97" t="s">
        <v>18111</v>
      </c>
      <c r="E3112" s="97" t="s">
        <v>3</v>
      </c>
      <c r="F3112" s="97">
        <v>1349845</v>
      </c>
      <c r="G3112" s="97"/>
      <c r="H3112" s="124" t="s">
        <v>4865</v>
      </c>
      <c r="I3112" s="125">
        <v>0</v>
      </c>
      <c r="J3112" s="125">
        <v>17.79</v>
      </c>
      <c r="K3112" s="126">
        <v>17.79</v>
      </c>
      <c r="L3112" s="100" t="s">
        <v>1347</v>
      </c>
    </row>
    <row r="3113" spans="1:12" ht="56.25" customHeight="1">
      <c r="A3113" s="97">
        <v>46</v>
      </c>
      <c r="B3113" s="122" t="s">
        <v>4381</v>
      </c>
      <c r="C3113" s="123">
        <v>42417</v>
      </c>
      <c r="D3113" s="97" t="s">
        <v>18129</v>
      </c>
      <c r="E3113" s="97" t="s">
        <v>3</v>
      </c>
      <c r="F3113" s="97">
        <v>1351254</v>
      </c>
      <c r="G3113" s="97"/>
      <c r="H3113" s="124" t="s">
        <v>4884</v>
      </c>
      <c r="I3113" s="125">
        <v>0</v>
      </c>
      <c r="J3113" s="125">
        <v>5</v>
      </c>
      <c r="K3113" s="126">
        <v>5</v>
      </c>
      <c r="L3113" s="100" t="s">
        <v>1324</v>
      </c>
    </row>
    <row r="3114" spans="1:12" ht="56.25" customHeight="1">
      <c r="A3114" s="97">
        <v>46</v>
      </c>
      <c r="B3114" s="122" t="s">
        <v>4381</v>
      </c>
      <c r="C3114" s="123">
        <v>42422</v>
      </c>
      <c r="D3114" s="97" t="s">
        <v>18189</v>
      </c>
      <c r="E3114" s="97" t="s">
        <v>3</v>
      </c>
      <c r="F3114" s="97">
        <v>1352576</v>
      </c>
      <c r="G3114" s="97"/>
      <c r="H3114" s="124" t="s">
        <v>4946</v>
      </c>
      <c r="I3114" s="125">
        <v>0</v>
      </c>
      <c r="J3114" s="125">
        <v>300</v>
      </c>
      <c r="K3114" s="126">
        <v>300</v>
      </c>
      <c r="L3114" s="100" t="s">
        <v>1324</v>
      </c>
    </row>
    <row r="3115" spans="1:12" ht="56.25" customHeight="1">
      <c r="A3115" s="97">
        <v>46</v>
      </c>
      <c r="B3115" s="122" t="s">
        <v>4381</v>
      </c>
      <c r="C3115" s="123">
        <v>42429</v>
      </c>
      <c r="D3115" s="97" t="s">
        <v>18286</v>
      </c>
      <c r="E3115" s="97" t="s">
        <v>3</v>
      </c>
      <c r="F3115" s="97">
        <v>1354803</v>
      </c>
      <c r="G3115" s="97"/>
      <c r="H3115" s="124" t="s">
        <v>5045</v>
      </c>
      <c r="I3115" s="125">
        <v>0</v>
      </c>
      <c r="J3115" s="125">
        <v>906.48</v>
      </c>
      <c r="K3115" s="126">
        <v>906.48</v>
      </c>
      <c r="L3115" s="100" t="s">
        <v>1324</v>
      </c>
    </row>
    <row r="3116" spans="1:12" ht="56.25" customHeight="1">
      <c r="A3116" s="97">
        <v>46</v>
      </c>
      <c r="B3116" s="122" t="s">
        <v>4381</v>
      </c>
      <c r="C3116" s="123">
        <v>42429</v>
      </c>
      <c r="D3116" s="97" t="s">
        <v>18287</v>
      </c>
      <c r="E3116" s="97" t="s">
        <v>3</v>
      </c>
      <c r="F3116" s="97">
        <v>1354807</v>
      </c>
      <c r="G3116" s="97"/>
      <c r="H3116" s="124" t="s">
        <v>5046</v>
      </c>
      <c r="I3116" s="125">
        <v>0</v>
      </c>
      <c r="J3116" s="125">
        <v>50724</v>
      </c>
      <c r="K3116" s="126">
        <v>50724</v>
      </c>
      <c r="L3116" s="100" t="s">
        <v>1324</v>
      </c>
    </row>
    <row r="3117" spans="1:12" ht="56.25" customHeight="1">
      <c r="A3117" s="97">
        <v>46</v>
      </c>
      <c r="B3117" s="122" t="s">
        <v>4381</v>
      </c>
      <c r="C3117" s="123">
        <v>42430</v>
      </c>
      <c r="D3117" s="97" t="s">
        <v>18316</v>
      </c>
      <c r="E3117" s="97" t="s">
        <v>3</v>
      </c>
      <c r="F3117" s="97">
        <v>1355435</v>
      </c>
      <c r="G3117" s="97"/>
      <c r="H3117" s="124" t="s">
        <v>5075</v>
      </c>
      <c r="I3117" s="125">
        <v>0</v>
      </c>
      <c r="J3117" s="125">
        <v>1.01</v>
      </c>
      <c r="K3117" s="126">
        <v>1.01</v>
      </c>
      <c r="L3117" s="100" t="s">
        <v>1347</v>
      </c>
    </row>
    <row r="3118" spans="1:12" ht="56.25" customHeight="1">
      <c r="A3118" s="97">
        <v>46</v>
      </c>
      <c r="B3118" s="122" t="s">
        <v>4381</v>
      </c>
      <c r="C3118" s="123">
        <v>42430</v>
      </c>
      <c r="D3118" s="97" t="s">
        <v>18326</v>
      </c>
      <c r="E3118" s="97" t="s">
        <v>3</v>
      </c>
      <c r="F3118" s="97">
        <v>1355547</v>
      </c>
      <c r="G3118" s="97"/>
      <c r="H3118" s="124" t="s">
        <v>5086</v>
      </c>
      <c r="I3118" s="125">
        <v>0</v>
      </c>
      <c r="J3118" s="125">
        <v>137000</v>
      </c>
      <c r="K3118" s="126">
        <v>137000</v>
      </c>
      <c r="L3118" s="100" t="s">
        <v>1324</v>
      </c>
    </row>
    <row r="3119" spans="1:12" ht="56.25" customHeight="1">
      <c r="A3119" s="97">
        <v>46</v>
      </c>
      <c r="B3119" s="122" t="s">
        <v>4381</v>
      </c>
      <c r="C3119" s="123">
        <v>42431</v>
      </c>
      <c r="D3119" s="97" t="s">
        <v>18339</v>
      </c>
      <c r="E3119" s="97" t="s">
        <v>3</v>
      </c>
      <c r="F3119" s="97">
        <v>1355786</v>
      </c>
      <c r="G3119" s="97"/>
      <c r="H3119" s="124" t="s">
        <v>5099</v>
      </c>
      <c r="I3119" s="125">
        <v>0</v>
      </c>
      <c r="J3119" s="125">
        <v>22292.28</v>
      </c>
      <c r="K3119" s="126">
        <v>22292.28</v>
      </c>
      <c r="L3119" s="100" t="s">
        <v>1324</v>
      </c>
    </row>
    <row r="3120" spans="1:12" ht="56.25" customHeight="1">
      <c r="A3120" s="97">
        <v>46</v>
      </c>
      <c r="B3120" s="122" t="s">
        <v>4381</v>
      </c>
      <c r="C3120" s="123">
        <v>42431</v>
      </c>
      <c r="D3120" s="97" t="s">
        <v>18343</v>
      </c>
      <c r="E3120" s="97" t="s">
        <v>3</v>
      </c>
      <c r="F3120" s="97">
        <v>1355950</v>
      </c>
      <c r="G3120" s="97"/>
      <c r="H3120" s="124" t="s">
        <v>5103</v>
      </c>
      <c r="I3120" s="125">
        <v>0</v>
      </c>
      <c r="J3120" s="125">
        <v>877.66</v>
      </c>
      <c r="K3120" s="126">
        <v>877.66</v>
      </c>
      <c r="L3120" s="100" t="s">
        <v>1324</v>
      </c>
    </row>
    <row r="3121" spans="1:12" ht="56.25" customHeight="1">
      <c r="A3121" s="97">
        <v>46</v>
      </c>
      <c r="B3121" s="122" t="s">
        <v>4381</v>
      </c>
      <c r="C3121" s="123">
        <v>42433</v>
      </c>
      <c r="D3121" s="97" t="s">
        <v>18377</v>
      </c>
      <c r="E3121" s="97" t="s">
        <v>3</v>
      </c>
      <c r="F3121" s="97">
        <v>1356793</v>
      </c>
      <c r="G3121" s="97"/>
      <c r="H3121" s="124" t="s">
        <v>5136</v>
      </c>
      <c r="I3121" s="125">
        <v>0</v>
      </c>
      <c r="J3121" s="125">
        <v>1056</v>
      </c>
      <c r="K3121" s="126">
        <v>1056</v>
      </c>
      <c r="L3121" s="100" t="s">
        <v>1324</v>
      </c>
    </row>
    <row r="3122" spans="1:12" ht="56.25" customHeight="1">
      <c r="A3122" s="97">
        <v>46</v>
      </c>
      <c r="B3122" s="122" t="s">
        <v>4381</v>
      </c>
      <c r="C3122" s="123">
        <v>42437</v>
      </c>
      <c r="D3122" s="97" t="s">
        <v>18419</v>
      </c>
      <c r="E3122" s="97" t="s">
        <v>3</v>
      </c>
      <c r="F3122" s="97">
        <v>1357655</v>
      </c>
      <c r="G3122" s="97"/>
      <c r="H3122" s="124" t="s">
        <v>5180</v>
      </c>
      <c r="I3122" s="125">
        <v>0</v>
      </c>
      <c r="J3122" s="125">
        <v>1000</v>
      </c>
      <c r="K3122" s="126">
        <v>1000</v>
      </c>
      <c r="L3122" s="100" t="s">
        <v>1324</v>
      </c>
    </row>
    <row r="3123" spans="1:12" ht="56.25" customHeight="1">
      <c r="A3123" s="97">
        <v>46</v>
      </c>
      <c r="B3123" s="122" t="s">
        <v>4381</v>
      </c>
      <c r="C3123" s="123">
        <v>42438</v>
      </c>
      <c r="D3123" s="97" t="s">
        <v>18423</v>
      </c>
      <c r="E3123" s="97" t="s">
        <v>3</v>
      </c>
      <c r="F3123" s="97">
        <v>1357949</v>
      </c>
      <c r="G3123" s="97"/>
      <c r="H3123" s="124" t="s">
        <v>5184</v>
      </c>
      <c r="I3123" s="125">
        <v>0</v>
      </c>
      <c r="J3123" s="125">
        <v>35</v>
      </c>
      <c r="K3123" s="126">
        <v>35</v>
      </c>
      <c r="L3123" s="100" t="s">
        <v>1324</v>
      </c>
    </row>
    <row r="3124" spans="1:12" ht="56.25" customHeight="1">
      <c r="A3124" s="97">
        <v>46</v>
      </c>
      <c r="B3124" s="122" t="s">
        <v>4381</v>
      </c>
      <c r="C3124" s="123">
        <v>42438</v>
      </c>
      <c r="D3124" s="97" t="s">
        <v>18434</v>
      </c>
      <c r="E3124" s="97" t="s">
        <v>3</v>
      </c>
      <c r="F3124" s="97">
        <v>1358036</v>
      </c>
      <c r="G3124" s="97"/>
      <c r="H3124" s="124" t="s">
        <v>5195</v>
      </c>
      <c r="I3124" s="125">
        <v>0</v>
      </c>
      <c r="J3124" s="125">
        <v>528</v>
      </c>
      <c r="K3124" s="126">
        <v>528</v>
      </c>
      <c r="L3124" s="100" t="s">
        <v>1324</v>
      </c>
    </row>
    <row r="3125" spans="1:12" ht="56.25" customHeight="1">
      <c r="A3125" s="97">
        <v>46</v>
      </c>
      <c r="B3125" s="122" t="s">
        <v>10140</v>
      </c>
      <c r="C3125" s="123">
        <v>42438</v>
      </c>
      <c r="D3125" s="97" t="s">
        <v>10938</v>
      </c>
      <c r="E3125" s="97" t="s">
        <v>13</v>
      </c>
      <c r="F3125" s="97">
        <v>844205</v>
      </c>
      <c r="G3125" s="97"/>
      <c r="H3125" s="124" t="s">
        <v>1870</v>
      </c>
      <c r="I3125" s="125">
        <v>742</v>
      </c>
      <c r="J3125" s="125">
        <v>0</v>
      </c>
      <c r="K3125" s="126">
        <v>742</v>
      </c>
      <c r="L3125" s="100" t="s">
        <v>1324</v>
      </c>
    </row>
    <row r="3126" spans="1:12" ht="56.25" customHeight="1">
      <c r="A3126" s="97">
        <v>46</v>
      </c>
      <c r="B3126" s="122" t="s">
        <v>10140</v>
      </c>
      <c r="C3126" s="123">
        <v>42438</v>
      </c>
      <c r="D3126" s="97" t="s">
        <v>10937</v>
      </c>
      <c r="E3126" s="97" t="s">
        <v>11</v>
      </c>
      <c r="F3126" s="97">
        <v>844205</v>
      </c>
      <c r="G3126" s="97"/>
      <c r="H3126" s="124" t="s">
        <v>1869</v>
      </c>
      <c r="I3126" s="125">
        <v>50</v>
      </c>
      <c r="J3126" s="125">
        <v>0</v>
      </c>
      <c r="K3126" s="126">
        <v>50</v>
      </c>
      <c r="L3126" s="100" t="s">
        <v>1324</v>
      </c>
    </row>
    <row r="3127" spans="1:12" ht="56.25" customHeight="1">
      <c r="A3127" s="97">
        <v>46</v>
      </c>
      <c r="B3127" s="122" t="s">
        <v>4381</v>
      </c>
      <c r="C3127" s="123">
        <v>42440</v>
      </c>
      <c r="D3127" s="97" t="s">
        <v>18466</v>
      </c>
      <c r="E3127" s="97" t="s">
        <v>3</v>
      </c>
      <c r="F3127" s="97">
        <v>1359086</v>
      </c>
      <c r="G3127" s="97"/>
      <c r="H3127" s="124" t="s">
        <v>5228</v>
      </c>
      <c r="I3127" s="125">
        <v>0</v>
      </c>
      <c r="J3127" s="125">
        <v>20</v>
      </c>
      <c r="K3127" s="126">
        <v>20</v>
      </c>
      <c r="L3127" s="100" t="s">
        <v>1324</v>
      </c>
    </row>
    <row r="3128" spans="1:12" ht="56.25" customHeight="1">
      <c r="A3128" s="97">
        <v>46</v>
      </c>
      <c r="B3128" s="122" t="s">
        <v>4381</v>
      </c>
      <c r="C3128" s="123">
        <v>42440</v>
      </c>
      <c r="D3128" s="97" t="s">
        <v>18467</v>
      </c>
      <c r="E3128" s="97" t="s">
        <v>3</v>
      </c>
      <c r="F3128" s="97">
        <v>1359088</v>
      </c>
      <c r="G3128" s="97"/>
      <c r="H3128" s="124" t="s">
        <v>5228</v>
      </c>
      <c r="I3128" s="125">
        <v>0</v>
      </c>
      <c r="J3128" s="125">
        <v>217</v>
      </c>
      <c r="K3128" s="126">
        <v>217</v>
      </c>
      <c r="L3128" s="100" t="s">
        <v>1324</v>
      </c>
    </row>
    <row r="3129" spans="1:12" ht="56.25" customHeight="1">
      <c r="A3129" s="97">
        <v>46</v>
      </c>
      <c r="B3129" s="122" t="s">
        <v>4381</v>
      </c>
      <c r="C3129" s="123">
        <v>42440</v>
      </c>
      <c r="D3129" s="97" t="s">
        <v>18468</v>
      </c>
      <c r="E3129" s="97" t="s">
        <v>3</v>
      </c>
      <c r="F3129" s="97">
        <v>1359090</v>
      </c>
      <c r="G3129" s="97"/>
      <c r="H3129" s="124" t="s">
        <v>5228</v>
      </c>
      <c r="I3129" s="125">
        <v>0</v>
      </c>
      <c r="J3129" s="125">
        <v>15</v>
      </c>
      <c r="K3129" s="126">
        <v>15</v>
      </c>
      <c r="L3129" s="100" t="s">
        <v>1324</v>
      </c>
    </row>
    <row r="3130" spans="1:12" ht="56.25" customHeight="1">
      <c r="A3130" s="97">
        <v>46</v>
      </c>
      <c r="B3130" s="122" t="s">
        <v>4381</v>
      </c>
      <c r="C3130" s="123">
        <v>42443</v>
      </c>
      <c r="D3130" s="97" t="s">
        <v>18469</v>
      </c>
      <c r="E3130" s="97" t="s">
        <v>3</v>
      </c>
      <c r="F3130" s="97">
        <v>1359277</v>
      </c>
      <c r="G3130" s="97"/>
      <c r="H3130" s="124" t="s">
        <v>5229</v>
      </c>
      <c r="I3130" s="125">
        <v>0</v>
      </c>
      <c r="J3130" s="125">
        <v>0.09</v>
      </c>
      <c r="K3130" s="126">
        <v>0.09</v>
      </c>
      <c r="L3130" s="100" t="s">
        <v>1347</v>
      </c>
    </row>
    <row r="3131" spans="1:12" ht="56.25" customHeight="1">
      <c r="A3131" s="97">
        <v>46</v>
      </c>
      <c r="B3131" s="122" t="s">
        <v>4381</v>
      </c>
      <c r="C3131" s="123">
        <v>42443</v>
      </c>
      <c r="D3131" s="97" t="s">
        <v>18475</v>
      </c>
      <c r="E3131" s="97" t="s">
        <v>3</v>
      </c>
      <c r="F3131" s="97">
        <v>1359459</v>
      </c>
      <c r="G3131" s="97"/>
      <c r="H3131" s="124" t="s">
        <v>5236</v>
      </c>
      <c r="I3131" s="125">
        <v>0</v>
      </c>
      <c r="J3131" s="125">
        <v>300</v>
      </c>
      <c r="K3131" s="126">
        <v>300</v>
      </c>
      <c r="L3131" s="100" t="s">
        <v>1324</v>
      </c>
    </row>
    <row r="3132" spans="1:12" ht="56.25" customHeight="1">
      <c r="A3132" s="97">
        <v>46</v>
      </c>
      <c r="B3132" s="122" t="s">
        <v>4381</v>
      </c>
      <c r="C3132" s="123">
        <v>42444</v>
      </c>
      <c r="D3132" s="97" t="s">
        <v>18477</v>
      </c>
      <c r="E3132" s="97" t="s">
        <v>3</v>
      </c>
      <c r="F3132" s="97">
        <v>1359665</v>
      </c>
      <c r="G3132" s="97"/>
      <c r="H3132" s="124" t="s">
        <v>5238</v>
      </c>
      <c r="I3132" s="125">
        <v>0</v>
      </c>
      <c r="J3132" s="125">
        <v>39.550000000000004</v>
      </c>
      <c r="K3132" s="126">
        <v>39.550000000000004</v>
      </c>
      <c r="L3132" s="100" t="s">
        <v>1324</v>
      </c>
    </row>
    <row r="3133" spans="1:12" ht="56.25" customHeight="1">
      <c r="A3133" s="97">
        <v>46</v>
      </c>
      <c r="B3133" s="122" t="s">
        <v>4381</v>
      </c>
      <c r="C3133" s="123">
        <v>42444</v>
      </c>
      <c r="D3133" s="97" t="s">
        <v>18478</v>
      </c>
      <c r="E3133" s="97" t="s">
        <v>3</v>
      </c>
      <c r="F3133" s="97">
        <v>1359669</v>
      </c>
      <c r="G3133" s="97"/>
      <c r="H3133" s="124" t="s">
        <v>5239</v>
      </c>
      <c r="I3133" s="125">
        <v>0</v>
      </c>
      <c r="J3133" s="125">
        <v>223571.08000000002</v>
      </c>
      <c r="K3133" s="126">
        <v>223571.08000000002</v>
      </c>
      <c r="L3133" s="100" t="s">
        <v>1324</v>
      </c>
    </row>
    <row r="3134" spans="1:12" ht="56.25" customHeight="1">
      <c r="A3134" s="97">
        <v>46</v>
      </c>
      <c r="B3134" s="122" t="s">
        <v>4381</v>
      </c>
      <c r="C3134" s="123">
        <v>42444</v>
      </c>
      <c r="D3134" s="97" t="s">
        <v>18481</v>
      </c>
      <c r="E3134" s="97" t="s">
        <v>3</v>
      </c>
      <c r="F3134" s="97">
        <v>1359748</v>
      </c>
      <c r="G3134" s="97"/>
      <c r="H3134" s="124" t="s">
        <v>5242</v>
      </c>
      <c r="I3134" s="125">
        <v>0</v>
      </c>
      <c r="J3134" s="125">
        <v>4495.5</v>
      </c>
      <c r="K3134" s="126">
        <v>4495.5</v>
      </c>
      <c r="L3134" s="100" t="s">
        <v>1324</v>
      </c>
    </row>
    <row r="3135" spans="1:12" ht="56.25" customHeight="1">
      <c r="A3135" s="97">
        <v>46</v>
      </c>
      <c r="B3135" s="122" t="s">
        <v>4381</v>
      </c>
      <c r="C3135" s="123">
        <v>42444</v>
      </c>
      <c r="D3135" s="97" t="s">
        <v>18482</v>
      </c>
      <c r="E3135" s="97" t="s">
        <v>3</v>
      </c>
      <c r="F3135" s="97">
        <v>1359751</v>
      </c>
      <c r="G3135" s="97"/>
      <c r="H3135" s="124" t="s">
        <v>5243</v>
      </c>
      <c r="I3135" s="125">
        <v>0</v>
      </c>
      <c r="J3135" s="125">
        <v>9451.880000000001</v>
      </c>
      <c r="K3135" s="126">
        <v>9451.880000000001</v>
      </c>
      <c r="L3135" s="100" t="s">
        <v>1324</v>
      </c>
    </row>
    <row r="3136" spans="1:12" ht="56.25" customHeight="1">
      <c r="A3136" s="97">
        <v>46</v>
      </c>
      <c r="B3136" s="122" t="s">
        <v>4381</v>
      </c>
      <c r="C3136" s="123">
        <v>42444</v>
      </c>
      <c r="D3136" s="97" t="s">
        <v>18492</v>
      </c>
      <c r="E3136" s="97" t="s">
        <v>3</v>
      </c>
      <c r="F3136" s="97">
        <v>1359950</v>
      </c>
      <c r="G3136" s="97"/>
      <c r="H3136" s="124" t="s">
        <v>5253</v>
      </c>
      <c r="I3136" s="125">
        <v>0</v>
      </c>
      <c r="J3136" s="125">
        <v>111.3</v>
      </c>
      <c r="K3136" s="126">
        <v>111.3</v>
      </c>
      <c r="L3136" s="100" t="s">
        <v>1324</v>
      </c>
    </row>
    <row r="3137" spans="1:12" ht="56.25" customHeight="1">
      <c r="A3137" s="97">
        <v>46</v>
      </c>
      <c r="B3137" s="122" t="s">
        <v>4381</v>
      </c>
      <c r="C3137" s="123">
        <v>42446</v>
      </c>
      <c r="D3137" s="97" t="s">
        <v>18512</v>
      </c>
      <c r="E3137" s="97" t="s">
        <v>3</v>
      </c>
      <c r="F3137" s="97">
        <v>1360706</v>
      </c>
      <c r="G3137" s="97"/>
      <c r="H3137" s="124" t="s">
        <v>5274</v>
      </c>
      <c r="I3137" s="125">
        <v>0</v>
      </c>
      <c r="J3137" s="125">
        <v>60</v>
      </c>
      <c r="K3137" s="126">
        <v>60</v>
      </c>
      <c r="L3137" s="100" t="s">
        <v>1324</v>
      </c>
    </row>
    <row r="3138" spans="1:12" ht="56.25" customHeight="1">
      <c r="A3138" s="97">
        <v>46</v>
      </c>
      <c r="B3138" s="122" t="s">
        <v>4381</v>
      </c>
      <c r="C3138" s="123">
        <v>42446</v>
      </c>
      <c r="D3138" s="97" t="s">
        <v>18513</v>
      </c>
      <c r="E3138" s="97" t="s">
        <v>3</v>
      </c>
      <c r="F3138" s="97">
        <v>1360731</v>
      </c>
      <c r="G3138" s="97"/>
      <c r="H3138" s="124" t="s">
        <v>5275</v>
      </c>
      <c r="I3138" s="125">
        <v>0</v>
      </c>
      <c r="J3138" s="125">
        <v>0.5</v>
      </c>
      <c r="K3138" s="126">
        <v>0.5</v>
      </c>
      <c r="L3138" s="100" t="s">
        <v>1347</v>
      </c>
    </row>
    <row r="3139" spans="1:12" ht="56.25" customHeight="1">
      <c r="A3139" s="97">
        <v>46</v>
      </c>
      <c r="B3139" s="122" t="s">
        <v>4381</v>
      </c>
      <c r="C3139" s="123">
        <v>42451</v>
      </c>
      <c r="D3139" s="97" t="s">
        <v>18581</v>
      </c>
      <c r="E3139" s="97" t="s">
        <v>3</v>
      </c>
      <c r="F3139" s="97">
        <v>1362120</v>
      </c>
      <c r="G3139" s="97"/>
      <c r="H3139" s="124" t="s">
        <v>5346</v>
      </c>
      <c r="I3139" s="125">
        <v>0</v>
      </c>
      <c r="J3139" s="125">
        <v>1716</v>
      </c>
      <c r="K3139" s="126">
        <v>1716</v>
      </c>
      <c r="L3139" s="100" t="s">
        <v>1324</v>
      </c>
    </row>
    <row r="3140" spans="1:12" ht="56.25" customHeight="1">
      <c r="A3140" s="97">
        <v>46</v>
      </c>
      <c r="B3140" s="122" t="s">
        <v>4381</v>
      </c>
      <c r="C3140" s="123">
        <v>42459</v>
      </c>
      <c r="D3140" s="97" t="s">
        <v>18649</v>
      </c>
      <c r="E3140" s="97" t="s">
        <v>3</v>
      </c>
      <c r="F3140" s="97">
        <v>1364293</v>
      </c>
      <c r="G3140" s="97"/>
      <c r="H3140" s="124" t="s">
        <v>5412</v>
      </c>
      <c r="I3140" s="125">
        <v>0</v>
      </c>
      <c r="J3140" s="125">
        <v>500</v>
      </c>
      <c r="K3140" s="126">
        <v>500</v>
      </c>
      <c r="L3140" s="100" t="s">
        <v>1324</v>
      </c>
    </row>
    <row r="3141" spans="1:12" ht="56.25" customHeight="1">
      <c r="A3141" s="97">
        <v>46</v>
      </c>
      <c r="B3141" s="122" t="s">
        <v>4381</v>
      </c>
      <c r="C3141" s="123">
        <v>42460</v>
      </c>
      <c r="D3141" s="97" t="s">
        <v>18658</v>
      </c>
      <c r="E3141" s="97" t="s">
        <v>3</v>
      </c>
      <c r="F3141" s="97">
        <v>1364635</v>
      </c>
      <c r="G3141" s="97"/>
      <c r="H3141" s="124" t="s">
        <v>5421</v>
      </c>
      <c r="I3141" s="125">
        <v>0</v>
      </c>
      <c r="J3141" s="125">
        <v>9078.68</v>
      </c>
      <c r="K3141" s="126">
        <v>9078.68</v>
      </c>
      <c r="L3141" s="100" t="s">
        <v>1324</v>
      </c>
    </row>
    <row r="3142" spans="1:12" ht="56.25" customHeight="1">
      <c r="A3142" s="97">
        <v>46</v>
      </c>
      <c r="B3142" s="122" t="s">
        <v>4381</v>
      </c>
      <c r="C3142" s="123">
        <v>42460</v>
      </c>
      <c r="D3142" s="97" t="s">
        <v>18659</v>
      </c>
      <c r="E3142" s="97" t="s">
        <v>3</v>
      </c>
      <c r="F3142" s="97">
        <v>1364637</v>
      </c>
      <c r="G3142" s="97"/>
      <c r="H3142" s="124" t="s">
        <v>5422</v>
      </c>
      <c r="I3142" s="125">
        <v>0</v>
      </c>
      <c r="J3142" s="125">
        <v>8532.42</v>
      </c>
      <c r="K3142" s="126">
        <v>8532.42</v>
      </c>
      <c r="L3142" s="100" t="s">
        <v>1324</v>
      </c>
    </row>
    <row r="3143" spans="1:12" ht="56.25" customHeight="1">
      <c r="A3143" s="97">
        <v>46</v>
      </c>
      <c r="B3143" s="122" t="s">
        <v>10140</v>
      </c>
      <c r="C3143" s="123">
        <v>42466</v>
      </c>
      <c r="D3143" s="97" t="s">
        <v>11455</v>
      </c>
      <c r="E3143" s="97" t="s">
        <v>6</v>
      </c>
      <c r="F3143" s="97">
        <v>190237</v>
      </c>
      <c r="G3143" s="97"/>
      <c r="H3143" s="124" t="s">
        <v>2249</v>
      </c>
      <c r="I3143" s="125">
        <v>0</v>
      </c>
      <c r="J3143" s="125">
        <v>0.01</v>
      </c>
      <c r="K3143" s="126">
        <v>0.01</v>
      </c>
      <c r="L3143" s="100" t="s">
        <v>1324</v>
      </c>
    </row>
    <row r="3144" spans="1:12" ht="56.25" customHeight="1">
      <c r="A3144" s="97">
        <v>46</v>
      </c>
      <c r="B3144" s="122" t="s">
        <v>10140</v>
      </c>
      <c r="C3144" s="123">
        <v>42467</v>
      </c>
      <c r="D3144" s="97" t="s">
        <v>11475</v>
      </c>
      <c r="E3144" s="97" t="s">
        <v>11</v>
      </c>
      <c r="F3144" s="97">
        <v>190334</v>
      </c>
      <c r="G3144" s="97"/>
      <c r="H3144" s="124" t="s">
        <v>2268</v>
      </c>
      <c r="I3144" s="125">
        <v>1203.3</v>
      </c>
      <c r="J3144" s="125">
        <v>0</v>
      </c>
      <c r="K3144" s="126">
        <v>1203.3</v>
      </c>
      <c r="L3144" s="100" t="s">
        <v>1324</v>
      </c>
    </row>
    <row r="3145" spans="1:12" ht="56.25" customHeight="1">
      <c r="A3145" s="97">
        <v>46</v>
      </c>
      <c r="B3145" s="122" t="s">
        <v>4381</v>
      </c>
      <c r="C3145" s="123">
        <v>42471</v>
      </c>
      <c r="D3145" s="97" t="s">
        <v>18787</v>
      </c>
      <c r="E3145" s="97" t="s">
        <v>3</v>
      </c>
      <c r="F3145" s="97">
        <v>1367922</v>
      </c>
      <c r="G3145" s="97"/>
      <c r="H3145" s="124" t="s">
        <v>5543</v>
      </c>
      <c r="I3145" s="125">
        <v>0</v>
      </c>
      <c r="J3145" s="125">
        <v>500</v>
      </c>
      <c r="K3145" s="126">
        <v>500</v>
      </c>
      <c r="L3145" s="100" t="s">
        <v>1324</v>
      </c>
    </row>
    <row r="3146" spans="1:12" ht="56.25" customHeight="1">
      <c r="A3146" s="97">
        <v>46</v>
      </c>
      <c r="B3146" s="122" t="s">
        <v>4381</v>
      </c>
      <c r="C3146" s="123">
        <v>42471</v>
      </c>
      <c r="D3146" s="97" t="s">
        <v>18796</v>
      </c>
      <c r="E3146" s="97" t="s">
        <v>3</v>
      </c>
      <c r="F3146" s="97">
        <v>1368039</v>
      </c>
      <c r="G3146" s="97"/>
      <c r="H3146" s="124" t="s">
        <v>5552</v>
      </c>
      <c r="I3146" s="125">
        <v>0</v>
      </c>
      <c r="J3146" s="125">
        <v>228</v>
      </c>
      <c r="K3146" s="126">
        <v>228</v>
      </c>
      <c r="L3146" s="100" t="s">
        <v>1324</v>
      </c>
    </row>
    <row r="3147" spans="1:12" ht="56.25" customHeight="1">
      <c r="A3147" s="97">
        <v>46</v>
      </c>
      <c r="B3147" s="122" t="s">
        <v>4381</v>
      </c>
      <c r="C3147" s="123">
        <v>42472</v>
      </c>
      <c r="D3147" s="97" t="s">
        <v>18809</v>
      </c>
      <c r="E3147" s="97" t="s">
        <v>3</v>
      </c>
      <c r="F3147" s="97">
        <v>1368448</v>
      </c>
      <c r="G3147" s="97"/>
      <c r="H3147" s="124" t="s">
        <v>5564</v>
      </c>
      <c r="I3147" s="125">
        <v>0</v>
      </c>
      <c r="J3147" s="125">
        <v>0.02</v>
      </c>
      <c r="K3147" s="126">
        <v>0.02</v>
      </c>
      <c r="L3147" s="100" t="s">
        <v>1347</v>
      </c>
    </row>
    <row r="3148" spans="1:12" ht="56.25" customHeight="1">
      <c r="A3148" s="97">
        <v>46</v>
      </c>
      <c r="B3148" s="122" t="s">
        <v>10140</v>
      </c>
      <c r="C3148" s="123">
        <v>42472</v>
      </c>
      <c r="D3148" s="97" t="s">
        <v>11555</v>
      </c>
      <c r="E3148" s="97" t="s">
        <v>11</v>
      </c>
      <c r="F3148" s="97">
        <v>847927</v>
      </c>
      <c r="G3148" s="97"/>
      <c r="H3148" s="124" t="s">
        <v>2342</v>
      </c>
      <c r="I3148" s="125">
        <v>480.33</v>
      </c>
      <c r="J3148" s="125">
        <v>0</v>
      </c>
      <c r="K3148" s="126">
        <v>480.33</v>
      </c>
      <c r="L3148" s="100" t="s">
        <v>1324</v>
      </c>
    </row>
    <row r="3149" spans="1:12" ht="56.25" customHeight="1">
      <c r="A3149" s="97">
        <v>46</v>
      </c>
      <c r="B3149" s="122" t="s">
        <v>4381</v>
      </c>
      <c r="C3149" s="123">
        <v>42478</v>
      </c>
      <c r="D3149" s="97" t="s">
        <v>18881</v>
      </c>
      <c r="E3149" s="97" t="s">
        <v>3</v>
      </c>
      <c r="F3149" s="97">
        <v>1370368</v>
      </c>
      <c r="G3149" s="97"/>
      <c r="H3149" s="124" t="s">
        <v>5636</v>
      </c>
      <c r="I3149" s="125">
        <v>0</v>
      </c>
      <c r="J3149" s="125">
        <v>150</v>
      </c>
      <c r="K3149" s="126">
        <v>150</v>
      </c>
      <c r="L3149" s="100" t="s">
        <v>1324</v>
      </c>
    </row>
    <row r="3150" spans="1:12" ht="56.25" customHeight="1">
      <c r="A3150" s="97">
        <v>46</v>
      </c>
      <c r="B3150" s="122" t="s">
        <v>4381</v>
      </c>
      <c r="C3150" s="123">
        <v>42479</v>
      </c>
      <c r="D3150" s="97" t="s">
        <v>18885</v>
      </c>
      <c r="E3150" s="97" t="s">
        <v>3</v>
      </c>
      <c r="F3150" s="97">
        <v>1370635</v>
      </c>
      <c r="G3150" s="97"/>
      <c r="H3150" s="124" t="s">
        <v>5640</v>
      </c>
      <c r="I3150" s="125">
        <v>0</v>
      </c>
      <c r="J3150" s="125">
        <v>45163.16</v>
      </c>
      <c r="K3150" s="126">
        <v>45163.16</v>
      </c>
      <c r="L3150" s="100" t="s">
        <v>1324</v>
      </c>
    </row>
    <row r="3151" spans="1:12" ht="56.25" customHeight="1">
      <c r="A3151" s="97">
        <v>46</v>
      </c>
      <c r="B3151" s="122" t="s">
        <v>4381</v>
      </c>
      <c r="C3151" s="123">
        <v>42479</v>
      </c>
      <c r="D3151" s="97" t="s">
        <v>18887</v>
      </c>
      <c r="E3151" s="97" t="s">
        <v>3</v>
      </c>
      <c r="F3151" s="97">
        <v>1370695</v>
      </c>
      <c r="G3151" s="97"/>
      <c r="H3151" s="124" t="s">
        <v>5642</v>
      </c>
      <c r="I3151" s="125">
        <v>0</v>
      </c>
      <c r="J3151" s="125">
        <v>70000</v>
      </c>
      <c r="K3151" s="126">
        <v>70000</v>
      </c>
      <c r="L3151" s="100" t="s">
        <v>1324</v>
      </c>
    </row>
    <row r="3152" spans="1:12" ht="56.25" customHeight="1">
      <c r="A3152" s="97">
        <v>46</v>
      </c>
      <c r="B3152" s="122" t="s">
        <v>4381</v>
      </c>
      <c r="C3152" s="123">
        <v>42482</v>
      </c>
      <c r="D3152" s="97" t="s">
        <v>18957</v>
      </c>
      <c r="E3152" s="97" t="s">
        <v>3</v>
      </c>
      <c r="F3152" s="97">
        <v>1372095</v>
      </c>
      <c r="G3152" s="97"/>
      <c r="H3152" s="124" t="s">
        <v>5710</v>
      </c>
      <c r="I3152" s="125">
        <v>0</v>
      </c>
      <c r="J3152" s="125">
        <v>85</v>
      </c>
      <c r="K3152" s="126">
        <v>85</v>
      </c>
      <c r="L3152" s="100" t="s">
        <v>1324</v>
      </c>
    </row>
    <row r="3153" spans="1:12" ht="56.25" customHeight="1">
      <c r="A3153" s="97">
        <v>46</v>
      </c>
      <c r="B3153" s="122" t="s">
        <v>4381</v>
      </c>
      <c r="C3153" s="123">
        <v>42485</v>
      </c>
      <c r="D3153" s="97" t="s">
        <v>18978</v>
      </c>
      <c r="E3153" s="97" t="s">
        <v>3</v>
      </c>
      <c r="F3153" s="97">
        <v>1372399</v>
      </c>
      <c r="G3153" s="97"/>
      <c r="H3153" s="124" t="s">
        <v>5731</v>
      </c>
      <c r="I3153" s="125">
        <v>0</v>
      </c>
      <c r="J3153" s="125">
        <v>528</v>
      </c>
      <c r="K3153" s="126">
        <v>528</v>
      </c>
      <c r="L3153" s="100" t="s">
        <v>1324</v>
      </c>
    </row>
    <row r="3154" spans="1:12" ht="56.25" customHeight="1">
      <c r="A3154" s="97">
        <v>46</v>
      </c>
      <c r="B3154" s="122" t="s">
        <v>4381</v>
      </c>
      <c r="C3154" s="123">
        <v>42485</v>
      </c>
      <c r="D3154" s="97" t="s">
        <v>18979</v>
      </c>
      <c r="E3154" s="97" t="s">
        <v>3</v>
      </c>
      <c r="F3154" s="97">
        <v>1372406</v>
      </c>
      <c r="G3154" s="97"/>
      <c r="H3154" s="124" t="s">
        <v>5732</v>
      </c>
      <c r="I3154" s="125">
        <v>0</v>
      </c>
      <c r="J3154" s="125">
        <v>1.78</v>
      </c>
      <c r="K3154" s="126">
        <v>1.78</v>
      </c>
      <c r="L3154" s="100" t="s">
        <v>1324</v>
      </c>
    </row>
    <row r="3155" spans="1:12" ht="56.25" customHeight="1">
      <c r="A3155" s="97">
        <v>46</v>
      </c>
      <c r="B3155" s="122" t="s">
        <v>4381</v>
      </c>
      <c r="C3155" s="123">
        <v>42485</v>
      </c>
      <c r="D3155" s="97" t="s">
        <v>18980</v>
      </c>
      <c r="E3155" s="97" t="s">
        <v>3</v>
      </c>
      <c r="F3155" s="97">
        <v>1372408</v>
      </c>
      <c r="G3155" s="97"/>
      <c r="H3155" s="124" t="s">
        <v>5733</v>
      </c>
      <c r="I3155" s="125">
        <v>0</v>
      </c>
      <c r="J3155" s="125">
        <v>53.5</v>
      </c>
      <c r="K3155" s="126">
        <v>53.5</v>
      </c>
      <c r="L3155" s="100" t="s">
        <v>1324</v>
      </c>
    </row>
    <row r="3156" spans="1:12" ht="56.25" customHeight="1">
      <c r="A3156" s="97">
        <v>46</v>
      </c>
      <c r="B3156" s="122" t="s">
        <v>4381</v>
      </c>
      <c r="C3156" s="123">
        <v>42486</v>
      </c>
      <c r="D3156" s="97" t="s">
        <v>19009</v>
      </c>
      <c r="E3156" s="97" t="s">
        <v>3</v>
      </c>
      <c r="F3156" s="97">
        <v>1372869</v>
      </c>
      <c r="G3156" s="97"/>
      <c r="H3156" s="124" t="s">
        <v>5762</v>
      </c>
      <c r="I3156" s="125">
        <v>0</v>
      </c>
      <c r="J3156" s="125">
        <v>9797.7000000000007</v>
      </c>
      <c r="K3156" s="126">
        <v>9797.7000000000007</v>
      </c>
      <c r="L3156" s="100" t="s">
        <v>1324</v>
      </c>
    </row>
    <row r="3157" spans="1:12" ht="56.25" customHeight="1">
      <c r="A3157" s="97">
        <v>46</v>
      </c>
      <c r="B3157" s="122" t="s">
        <v>4381</v>
      </c>
      <c r="C3157" s="123">
        <v>42486</v>
      </c>
      <c r="D3157" s="97" t="s">
        <v>19017</v>
      </c>
      <c r="E3157" s="97" t="s">
        <v>3</v>
      </c>
      <c r="F3157" s="97">
        <v>1373016</v>
      </c>
      <c r="G3157" s="97"/>
      <c r="H3157" s="124" t="s">
        <v>5770</v>
      </c>
      <c r="I3157" s="125">
        <v>0</v>
      </c>
      <c r="J3157" s="125">
        <v>31000</v>
      </c>
      <c r="K3157" s="126">
        <v>31000</v>
      </c>
      <c r="L3157" s="100" t="s">
        <v>1324</v>
      </c>
    </row>
    <row r="3158" spans="1:12" ht="56.25" customHeight="1">
      <c r="A3158" s="97">
        <v>46</v>
      </c>
      <c r="B3158" s="122" t="s">
        <v>4381</v>
      </c>
      <c r="C3158" s="123">
        <v>42487</v>
      </c>
      <c r="D3158" s="97" t="s">
        <v>19025</v>
      </c>
      <c r="E3158" s="97" t="s">
        <v>3</v>
      </c>
      <c r="F3158" s="97">
        <v>1373399</v>
      </c>
      <c r="G3158" s="97"/>
      <c r="H3158" s="124" t="s">
        <v>5778</v>
      </c>
      <c r="I3158" s="125">
        <v>0</v>
      </c>
      <c r="J3158" s="125">
        <v>79</v>
      </c>
      <c r="K3158" s="126">
        <v>79</v>
      </c>
      <c r="L3158" s="100" t="s">
        <v>1324</v>
      </c>
    </row>
    <row r="3159" spans="1:12" ht="56.25" customHeight="1">
      <c r="A3159" s="97">
        <v>46</v>
      </c>
      <c r="B3159" s="122" t="s">
        <v>4381</v>
      </c>
      <c r="C3159" s="123">
        <v>42489</v>
      </c>
      <c r="D3159" s="97" t="s">
        <v>19060</v>
      </c>
      <c r="E3159" s="97" t="s">
        <v>3</v>
      </c>
      <c r="F3159" s="97">
        <v>1374772</v>
      </c>
      <c r="G3159" s="97"/>
      <c r="H3159" s="124" t="s">
        <v>5812</v>
      </c>
      <c r="I3159" s="125">
        <v>0</v>
      </c>
      <c r="J3159" s="125">
        <v>248</v>
      </c>
      <c r="K3159" s="126">
        <v>248</v>
      </c>
      <c r="L3159" s="100" t="s">
        <v>1324</v>
      </c>
    </row>
    <row r="3160" spans="1:12" ht="56.25" customHeight="1">
      <c r="A3160" s="97">
        <v>46</v>
      </c>
      <c r="B3160" s="122" t="s">
        <v>4381</v>
      </c>
      <c r="C3160" s="123">
        <v>42493</v>
      </c>
      <c r="D3160" s="97" t="s">
        <v>19080</v>
      </c>
      <c r="E3160" s="97" t="s">
        <v>3</v>
      </c>
      <c r="F3160" s="97">
        <v>1375095</v>
      </c>
      <c r="G3160" s="97"/>
      <c r="H3160" s="124" t="s">
        <v>5832</v>
      </c>
      <c r="I3160" s="125">
        <v>0</v>
      </c>
      <c r="J3160" s="125">
        <v>240</v>
      </c>
      <c r="K3160" s="126">
        <v>240</v>
      </c>
      <c r="L3160" s="100" t="s">
        <v>1324</v>
      </c>
    </row>
    <row r="3161" spans="1:12" ht="56.25" customHeight="1">
      <c r="A3161" s="97">
        <v>46</v>
      </c>
      <c r="B3161" s="122" t="s">
        <v>4381</v>
      </c>
      <c r="C3161" s="123">
        <v>42493</v>
      </c>
      <c r="D3161" s="97" t="s">
        <v>19081</v>
      </c>
      <c r="E3161" s="97" t="s">
        <v>3</v>
      </c>
      <c r="F3161" s="97">
        <v>1375097</v>
      </c>
      <c r="G3161" s="97"/>
      <c r="H3161" s="124" t="s">
        <v>5833</v>
      </c>
      <c r="I3161" s="125">
        <v>0</v>
      </c>
      <c r="J3161" s="125">
        <v>240</v>
      </c>
      <c r="K3161" s="126">
        <v>240</v>
      </c>
      <c r="L3161" s="100" t="s">
        <v>1324</v>
      </c>
    </row>
    <row r="3162" spans="1:12" ht="56.25" customHeight="1">
      <c r="A3162" s="97">
        <v>46</v>
      </c>
      <c r="B3162" s="122" t="s">
        <v>4381</v>
      </c>
      <c r="C3162" s="123">
        <v>42493</v>
      </c>
      <c r="D3162" s="97" t="s">
        <v>19083</v>
      </c>
      <c r="E3162" s="97" t="s">
        <v>3</v>
      </c>
      <c r="F3162" s="97">
        <v>1375153</v>
      </c>
      <c r="G3162" s="97"/>
      <c r="H3162" s="124" t="s">
        <v>5835</v>
      </c>
      <c r="I3162" s="125">
        <v>0</v>
      </c>
      <c r="J3162" s="125">
        <v>800</v>
      </c>
      <c r="K3162" s="126">
        <v>800</v>
      </c>
      <c r="L3162" s="100" t="s">
        <v>1324</v>
      </c>
    </row>
    <row r="3163" spans="1:12" ht="56.25" customHeight="1">
      <c r="A3163" s="97">
        <v>46</v>
      </c>
      <c r="B3163" s="122" t="s">
        <v>4381</v>
      </c>
      <c r="C3163" s="123">
        <v>42494</v>
      </c>
      <c r="D3163" s="97" t="s">
        <v>19101</v>
      </c>
      <c r="E3163" s="97" t="s">
        <v>3</v>
      </c>
      <c r="F3163" s="97">
        <v>1375654</v>
      </c>
      <c r="G3163" s="97"/>
      <c r="H3163" s="124" t="s">
        <v>5853</v>
      </c>
      <c r="I3163" s="125">
        <v>0</v>
      </c>
      <c r="J3163" s="125">
        <v>400</v>
      </c>
      <c r="K3163" s="126">
        <v>400</v>
      </c>
      <c r="L3163" s="100" t="s">
        <v>1324</v>
      </c>
    </row>
    <row r="3164" spans="1:12" ht="56.25" customHeight="1">
      <c r="A3164" s="97">
        <v>46</v>
      </c>
      <c r="B3164" s="122" t="s">
        <v>4381</v>
      </c>
      <c r="C3164" s="123">
        <v>42495</v>
      </c>
      <c r="D3164" s="97" t="s">
        <v>19112</v>
      </c>
      <c r="E3164" s="97" t="s">
        <v>3</v>
      </c>
      <c r="F3164" s="97">
        <v>1376007</v>
      </c>
      <c r="G3164" s="97"/>
      <c r="H3164" s="124" t="s">
        <v>5862</v>
      </c>
      <c r="I3164" s="125">
        <v>0</v>
      </c>
      <c r="J3164" s="125">
        <v>65000</v>
      </c>
      <c r="K3164" s="126">
        <v>65000</v>
      </c>
      <c r="L3164" s="100" t="s">
        <v>1324</v>
      </c>
    </row>
    <row r="3165" spans="1:12" ht="56.25" customHeight="1">
      <c r="A3165" s="97">
        <v>46</v>
      </c>
      <c r="B3165" s="122" t="s">
        <v>4381</v>
      </c>
      <c r="C3165" s="123">
        <v>42495</v>
      </c>
      <c r="D3165" s="97" t="s">
        <v>19114</v>
      </c>
      <c r="E3165" s="97" t="s">
        <v>3</v>
      </c>
      <c r="F3165" s="97">
        <v>1376012</v>
      </c>
      <c r="G3165" s="97"/>
      <c r="H3165" s="124" t="s">
        <v>5864</v>
      </c>
      <c r="I3165" s="125">
        <v>0</v>
      </c>
      <c r="J3165" s="125">
        <v>20</v>
      </c>
      <c r="K3165" s="126">
        <v>20</v>
      </c>
      <c r="L3165" s="100" t="s">
        <v>1324</v>
      </c>
    </row>
    <row r="3166" spans="1:12" ht="56.25" customHeight="1">
      <c r="A3166" s="97">
        <v>46</v>
      </c>
      <c r="B3166" s="122" t="s">
        <v>4381</v>
      </c>
      <c r="C3166" s="123">
        <v>42495</v>
      </c>
      <c r="D3166" s="97" t="s">
        <v>19121</v>
      </c>
      <c r="E3166" s="97" t="s">
        <v>3</v>
      </c>
      <c r="F3166" s="97">
        <v>1376125</v>
      </c>
      <c r="G3166" s="97"/>
      <c r="H3166" s="124" t="s">
        <v>5871</v>
      </c>
      <c r="I3166" s="125">
        <v>0</v>
      </c>
      <c r="J3166" s="125">
        <v>1110</v>
      </c>
      <c r="K3166" s="126">
        <v>1110</v>
      </c>
      <c r="L3166" s="100" t="s">
        <v>1347</v>
      </c>
    </row>
    <row r="3167" spans="1:12" ht="56.25" customHeight="1">
      <c r="A3167" s="97">
        <v>46</v>
      </c>
      <c r="B3167" s="122" t="s">
        <v>4381</v>
      </c>
      <c r="C3167" s="123">
        <v>42499</v>
      </c>
      <c r="D3167" s="97" t="s">
        <v>19137</v>
      </c>
      <c r="E3167" s="97" t="s">
        <v>3</v>
      </c>
      <c r="F3167" s="97">
        <v>1376926</v>
      </c>
      <c r="G3167" s="97"/>
      <c r="H3167" s="124" t="s">
        <v>5886</v>
      </c>
      <c r="I3167" s="125">
        <v>0</v>
      </c>
      <c r="J3167" s="125">
        <v>10933.08</v>
      </c>
      <c r="K3167" s="126">
        <v>10933.08</v>
      </c>
      <c r="L3167" s="100" t="s">
        <v>1324</v>
      </c>
    </row>
    <row r="3168" spans="1:12" ht="56.25" customHeight="1">
      <c r="A3168" s="97">
        <v>46</v>
      </c>
      <c r="B3168" s="122" t="s">
        <v>4381</v>
      </c>
      <c r="C3168" s="123">
        <v>42499</v>
      </c>
      <c r="D3168" s="97" t="s">
        <v>19138</v>
      </c>
      <c r="E3168" s="97" t="s">
        <v>3</v>
      </c>
      <c r="F3168" s="97">
        <v>1376928</v>
      </c>
      <c r="G3168" s="97"/>
      <c r="H3168" s="124" t="s">
        <v>5887</v>
      </c>
      <c r="I3168" s="125">
        <v>0</v>
      </c>
      <c r="J3168" s="125">
        <v>9321.630000000001</v>
      </c>
      <c r="K3168" s="126">
        <v>9321.630000000001</v>
      </c>
      <c r="L3168" s="100" t="s">
        <v>1324</v>
      </c>
    </row>
    <row r="3169" spans="1:12" ht="56.25" customHeight="1">
      <c r="A3169" s="97">
        <v>46</v>
      </c>
      <c r="B3169" s="122" t="s">
        <v>4381</v>
      </c>
      <c r="C3169" s="123">
        <v>42499</v>
      </c>
      <c r="D3169" s="97" t="s">
        <v>19133</v>
      </c>
      <c r="E3169" s="97" t="s">
        <v>3</v>
      </c>
      <c r="F3169" s="97">
        <v>1376866</v>
      </c>
      <c r="G3169" s="97"/>
      <c r="H3169" s="124" t="s">
        <v>5882</v>
      </c>
      <c r="I3169" s="125">
        <v>0</v>
      </c>
      <c r="J3169" s="125">
        <v>2.97</v>
      </c>
      <c r="K3169" s="126">
        <v>2.97</v>
      </c>
      <c r="L3169" s="100" t="s">
        <v>1347</v>
      </c>
    </row>
    <row r="3170" spans="1:12" ht="56.25" customHeight="1">
      <c r="A3170" s="97">
        <v>46</v>
      </c>
      <c r="B3170" s="122" t="s">
        <v>4381</v>
      </c>
      <c r="C3170" s="123">
        <v>42500</v>
      </c>
      <c r="D3170" s="97" t="s">
        <v>19150</v>
      </c>
      <c r="E3170" s="97" t="s">
        <v>3</v>
      </c>
      <c r="F3170" s="97">
        <v>1377309</v>
      </c>
      <c r="G3170" s="97"/>
      <c r="H3170" s="124" t="s">
        <v>5899</v>
      </c>
      <c r="I3170" s="125">
        <v>0</v>
      </c>
      <c r="J3170" s="125">
        <v>1452</v>
      </c>
      <c r="K3170" s="126">
        <v>1452</v>
      </c>
      <c r="L3170" s="100" t="s">
        <v>1324</v>
      </c>
    </row>
    <row r="3171" spans="1:12" ht="56.25" customHeight="1">
      <c r="A3171" s="97">
        <v>46</v>
      </c>
      <c r="B3171" s="122" t="s">
        <v>4381</v>
      </c>
      <c r="C3171" s="123">
        <v>42500</v>
      </c>
      <c r="D3171" s="97" t="s">
        <v>19167</v>
      </c>
      <c r="E3171" s="97" t="s">
        <v>3</v>
      </c>
      <c r="F3171" s="97">
        <v>1377521</v>
      </c>
      <c r="G3171" s="97"/>
      <c r="H3171" s="124" t="s">
        <v>5915</v>
      </c>
      <c r="I3171" s="125">
        <v>0</v>
      </c>
      <c r="J3171" s="125">
        <v>1452</v>
      </c>
      <c r="K3171" s="126">
        <v>1452</v>
      </c>
      <c r="L3171" s="100" t="s">
        <v>1324</v>
      </c>
    </row>
    <row r="3172" spans="1:12" ht="56.25" customHeight="1">
      <c r="A3172" s="97">
        <v>46</v>
      </c>
      <c r="B3172" s="122" t="s">
        <v>4381</v>
      </c>
      <c r="C3172" s="123">
        <v>42501</v>
      </c>
      <c r="D3172" s="97" t="s">
        <v>19180</v>
      </c>
      <c r="E3172" s="97" t="s">
        <v>3</v>
      </c>
      <c r="F3172" s="97">
        <v>1377886</v>
      </c>
      <c r="G3172" s="97"/>
      <c r="H3172" s="124" t="s">
        <v>5927</v>
      </c>
      <c r="I3172" s="125">
        <v>0</v>
      </c>
      <c r="J3172" s="125">
        <v>123</v>
      </c>
      <c r="K3172" s="126">
        <v>123</v>
      </c>
      <c r="L3172" s="100" t="s">
        <v>1324</v>
      </c>
    </row>
    <row r="3173" spans="1:12" ht="56.25" customHeight="1">
      <c r="A3173" s="97">
        <v>46</v>
      </c>
      <c r="B3173" s="122" t="s">
        <v>4381</v>
      </c>
      <c r="C3173" s="123">
        <v>42501</v>
      </c>
      <c r="D3173" s="97" t="s">
        <v>19182</v>
      </c>
      <c r="E3173" s="97" t="s">
        <v>3</v>
      </c>
      <c r="F3173" s="97">
        <v>1377926</v>
      </c>
      <c r="G3173" s="97"/>
      <c r="H3173" s="124" t="s">
        <v>5929</v>
      </c>
      <c r="I3173" s="125">
        <v>0</v>
      </c>
      <c r="J3173" s="125">
        <v>8205</v>
      </c>
      <c r="K3173" s="126">
        <v>8205</v>
      </c>
      <c r="L3173" s="100" t="s">
        <v>1324</v>
      </c>
    </row>
    <row r="3174" spans="1:12" ht="56.25" customHeight="1">
      <c r="A3174" s="97">
        <v>46</v>
      </c>
      <c r="B3174" s="122" t="s">
        <v>4381</v>
      </c>
      <c r="C3174" s="123">
        <v>42503</v>
      </c>
      <c r="D3174" s="97" t="s">
        <v>19204</v>
      </c>
      <c r="E3174" s="97" t="s">
        <v>3</v>
      </c>
      <c r="F3174" s="97">
        <v>1378573</v>
      </c>
      <c r="G3174" s="97"/>
      <c r="H3174" s="124" t="s">
        <v>5952</v>
      </c>
      <c r="I3174" s="125">
        <v>0</v>
      </c>
      <c r="J3174" s="125">
        <v>8902</v>
      </c>
      <c r="K3174" s="126">
        <v>8902</v>
      </c>
      <c r="L3174" s="100" t="s">
        <v>1324</v>
      </c>
    </row>
    <row r="3175" spans="1:12" ht="56.25" customHeight="1">
      <c r="A3175" s="97">
        <v>46</v>
      </c>
      <c r="B3175" s="122" t="s">
        <v>4381</v>
      </c>
      <c r="C3175" s="123">
        <v>42503</v>
      </c>
      <c r="D3175" s="97" t="s">
        <v>19205</v>
      </c>
      <c r="E3175" s="97" t="s">
        <v>3</v>
      </c>
      <c r="F3175" s="97">
        <v>1378667</v>
      </c>
      <c r="G3175" s="97"/>
      <c r="H3175" s="124" t="s">
        <v>5953</v>
      </c>
      <c r="I3175" s="125">
        <v>0</v>
      </c>
      <c r="J3175" s="125">
        <v>1584</v>
      </c>
      <c r="K3175" s="126">
        <v>1584</v>
      </c>
      <c r="L3175" s="100" t="s">
        <v>1324</v>
      </c>
    </row>
    <row r="3176" spans="1:12" ht="56.25" customHeight="1">
      <c r="A3176" s="97">
        <v>46</v>
      </c>
      <c r="B3176" s="122" t="s">
        <v>4381</v>
      </c>
      <c r="C3176" s="123">
        <v>42503</v>
      </c>
      <c r="D3176" s="97" t="s">
        <v>19216</v>
      </c>
      <c r="E3176" s="97" t="s">
        <v>3</v>
      </c>
      <c r="F3176" s="97">
        <v>1378908</v>
      </c>
      <c r="G3176" s="97"/>
      <c r="H3176" s="124" t="s">
        <v>5963</v>
      </c>
      <c r="I3176" s="125">
        <v>0</v>
      </c>
      <c r="J3176" s="125">
        <v>424</v>
      </c>
      <c r="K3176" s="126">
        <v>424</v>
      </c>
      <c r="L3176" s="100" t="s">
        <v>1324</v>
      </c>
    </row>
    <row r="3177" spans="1:12" ht="56.25" customHeight="1">
      <c r="A3177" s="97">
        <v>46</v>
      </c>
      <c r="B3177" s="122" t="s">
        <v>4381</v>
      </c>
      <c r="C3177" s="123">
        <v>42508</v>
      </c>
      <c r="D3177" s="97" t="s">
        <v>19268</v>
      </c>
      <c r="E3177" s="97" t="s">
        <v>3</v>
      </c>
      <c r="F3177" s="97">
        <v>1380151</v>
      </c>
      <c r="G3177" s="97"/>
      <c r="H3177" s="124" t="s">
        <v>6009</v>
      </c>
      <c r="I3177" s="125">
        <v>0</v>
      </c>
      <c r="J3177" s="125">
        <v>131</v>
      </c>
      <c r="K3177" s="126">
        <v>131</v>
      </c>
      <c r="L3177" s="100" t="s">
        <v>1324</v>
      </c>
    </row>
    <row r="3178" spans="1:12" ht="56.25" customHeight="1">
      <c r="A3178" s="97">
        <v>46</v>
      </c>
      <c r="B3178" s="122" t="s">
        <v>4381</v>
      </c>
      <c r="C3178" s="123">
        <v>42509</v>
      </c>
      <c r="D3178" s="97" t="s">
        <v>19287</v>
      </c>
      <c r="E3178" s="97" t="s">
        <v>3</v>
      </c>
      <c r="F3178" s="97">
        <v>1380553</v>
      </c>
      <c r="G3178" s="97"/>
      <c r="H3178" s="124" t="s">
        <v>6028</v>
      </c>
      <c r="I3178" s="125">
        <v>0</v>
      </c>
      <c r="J3178" s="125">
        <v>184550.17</v>
      </c>
      <c r="K3178" s="126">
        <v>184550.17</v>
      </c>
      <c r="L3178" s="100" t="s">
        <v>1324</v>
      </c>
    </row>
    <row r="3179" spans="1:12" ht="56.25" customHeight="1">
      <c r="A3179" s="97">
        <v>46</v>
      </c>
      <c r="B3179" s="122" t="s">
        <v>4381</v>
      </c>
      <c r="C3179" s="123">
        <v>42509</v>
      </c>
      <c r="D3179" s="97" t="s">
        <v>19285</v>
      </c>
      <c r="E3179" s="97" t="s">
        <v>3</v>
      </c>
      <c r="F3179" s="97">
        <v>1380509</v>
      </c>
      <c r="G3179" s="97"/>
      <c r="H3179" s="124" t="s">
        <v>6026</v>
      </c>
      <c r="I3179" s="125">
        <v>0</v>
      </c>
      <c r="J3179" s="125">
        <v>130.80000000000001</v>
      </c>
      <c r="K3179" s="126">
        <v>130.80000000000001</v>
      </c>
      <c r="L3179" s="100" t="s">
        <v>1324</v>
      </c>
    </row>
    <row r="3180" spans="1:12" ht="56.25" customHeight="1">
      <c r="A3180" s="97">
        <v>46</v>
      </c>
      <c r="B3180" s="122" t="s">
        <v>4381</v>
      </c>
      <c r="C3180" s="123">
        <v>42510</v>
      </c>
      <c r="D3180" s="97" t="s">
        <v>19295</v>
      </c>
      <c r="E3180" s="97" t="s">
        <v>3</v>
      </c>
      <c r="F3180" s="97">
        <v>1380916</v>
      </c>
      <c r="G3180" s="97"/>
      <c r="H3180" s="124" t="s">
        <v>6036</v>
      </c>
      <c r="I3180" s="125">
        <v>0</v>
      </c>
      <c r="J3180" s="125">
        <v>1855</v>
      </c>
      <c r="K3180" s="126">
        <v>1855</v>
      </c>
      <c r="L3180" s="100" t="s">
        <v>1347</v>
      </c>
    </row>
    <row r="3181" spans="1:12" ht="56.25" customHeight="1">
      <c r="A3181" s="97">
        <v>46</v>
      </c>
      <c r="B3181" s="122" t="s">
        <v>4381</v>
      </c>
      <c r="C3181" s="123">
        <v>42513</v>
      </c>
      <c r="D3181" s="97" t="s">
        <v>19311</v>
      </c>
      <c r="E3181" s="97" t="s">
        <v>3</v>
      </c>
      <c r="F3181" s="97">
        <v>1381292</v>
      </c>
      <c r="G3181" s="97"/>
      <c r="H3181" s="124" t="s">
        <v>6052</v>
      </c>
      <c r="I3181" s="125">
        <v>0</v>
      </c>
      <c r="J3181" s="125">
        <v>30</v>
      </c>
      <c r="K3181" s="126">
        <v>30</v>
      </c>
      <c r="L3181" s="100" t="s">
        <v>1347</v>
      </c>
    </row>
    <row r="3182" spans="1:12" ht="56.25" customHeight="1">
      <c r="A3182" s="97">
        <v>46</v>
      </c>
      <c r="B3182" s="122" t="s">
        <v>10140</v>
      </c>
      <c r="C3182" s="123">
        <v>42514</v>
      </c>
      <c r="D3182" s="97" t="s">
        <v>12159</v>
      </c>
      <c r="E3182" s="97" t="s">
        <v>11</v>
      </c>
      <c r="F3182" s="97">
        <v>194316</v>
      </c>
      <c r="G3182" s="97"/>
      <c r="H3182" s="124" t="s">
        <v>2813</v>
      </c>
      <c r="I3182" s="125">
        <v>473.54</v>
      </c>
      <c r="J3182" s="125">
        <v>0</v>
      </c>
      <c r="K3182" s="126">
        <v>473.54</v>
      </c>
      <c r="L3182" s="100" t="s">
        <v>1324</v>
      </c>
    </row>
    <row r="3183" spans="1:12" ht="56.25" customHeight="1">
      <c r="A3183" s="97">
        <v>46</v>
      </c>
      <c r="B3183" s="122" t="s">
        <v>4381</v>
      </c>
      <c r="C3183" s="123">
        <v>42514</v>
      </c>
      <c r="D3183" s="97" t="s">
        <v>19332</v>
      </c>
      <c r="E3183" s="97" t="s">
        <v>3</v>
      </c>
      <c r="F3183" s="97">
        <v>1381762</v>
      </c>
      <c r="G3183" s="97"/>
      <c r="H3183" s="124" t="s">
        <v>6073</v>
      </c>
      <c r="I3183" s="125">
        <v>0</v>
      </c>
      <c r="J3183" s="125">
        <v>600</v>
      </c>
      <c r="K3183" s="126">
        <v>600</v>
      </c>
      <c r="L3183" s="100" t="s">
        <v>1324</v>
      </c>
    </row>
    <row r="3184" spans="1:12" ht="56.25" customHeight="1">
      <c r="A3184" s="97">
        <v>46</v>
      </c>
      <c r="B3184" s="122" t="s">
        <v>4381</v>
      </c>
      <c r="C3184" s="123">
        <v>42514</v>
      </c>
      <c r="D3184" s="97" t="s">
        <v>19340</v>
      </c>
      <c r="E3184" s="97" t="s">
        <v>3</v>
      </c>
      <c r="F3184" s="97">
        <v>1381860</v>
      </c>
      <c r="G3184" s="97"/>
      <c r="H3184" s="124" t="s">
        <v>6081</v>
      </c>
      <c r="I3184" s="125">
        <v>0</v>
      </c>
      <c r="J3184" s="125">
        <v>482.3</v>
      </c>
      <c r="K3184" s="126">
        <v>482.3</v>
      </c>
      <c r="L3184" s="100" t="s">
        <v>1324</v>
      </c>
    </row>
    <row r="3185" spans="1:12" ht="56.25" customHeight="1">
      <c r="A3185" s="97">
        <v>46</v>
      </c>
      <c r="B3185" s="122" t="s">
        <v>4381</v>
      </c>
      <c r="C3185" s="123">
        <v>42515</v>
      </c>
      <c r="D3185" s="97" t="s">
        <v>19373</v>
      </c>
      <c r="E3185" s="97" t="s">
        <v>3</v>
      </c>
      <c r="F3185" s="97">
        <v>1382340</v>
      </c>
      <c r="G3185" s="97"/>
      <c r="H3185" s="124" t="s">
        <v>6114</v>
      </c>
      <c r="I3185" s="125">
        <v>0</v>
      </c>
      <c r="J3185" s="125">
        <v>0.74</v>
      </c>
      <c r="K3185" s="126">
        <v>0.74</v>
      </c>
      <c r="L3185" s="100" t="s">
        <v>1347</v>
      </c>
    </row>
    <row r="3186" spans="1:12" ht="56.25" customHeight="1">
      <c r="A3186" s="97">
        <v>46</v>
      </c>
      <c r="B3186" s="122" t="s">
        <v>4381</v>
      </c>
      <c r="C3186" s="123">
        <v>42517</v>
      </c>
      <c r="D3186" s="97" t="s">
        <v>19388</v>
      </c>
      <c r="E3186" s="97" t="s">
        <v>3</v>
      </c>
      <c r="F3186" s="97">
        <v>1382673</v>
      </c>
      <c r="G3186" s="97"/>
      <c r="H3186" s="124" t="s">
        <v>6129</v>
      </c>
      <c r="I3186" s="125">
        <v>0</v>
      </c>
      <c r="J3186" s="125">
        <v>1.5</v>
      </c>
      <c r="K3186" s="126">
        <v>1.5</v>
      </c>
      <c r="L3186" s="100" t="s">
        <v>1324</v>
      </c>
    </row>
    <row r="3187" spans="1:12" ht="56.25" customHeight="1">
      <c r="A3187" s="97">
        <v>46</v>
      </c>
      <c r="B3187" s="122" t="s">
        <v>4381</v>
      </c>
      <c r="C3187" s="123">
        <v>42517</v>
      </c>
      <c r="D3187" s="97" t="s">
        <v>19389</v>
      </c>
      <c r="E3187" s="97" t="s">
        <v>3</v>
      </c>
      <c r="F3187" s="97">
        <v>1382674</v>
      </c>
      <c r="G3187" s="97"/>
      <c r="H3187" s="124" t="s">
        <v>6130</v>
      </c>
      <c r="I3187" s="125">
        <v>0</v>
      </c>
      <c r="J3187" s="125">
        <v>264.66000000000003</v>
      </c>
      <c r="K3187" s="126">
        <v>264.66000000000003</v>
      </c>
      <c r="L3187" s="100" t="s">
        <v>1324</v>
      </c>
    </row>
    <row r="3188" spans="1:12" ht="56.25" customHeight="1">
      <c r="A3188" s="97">
        <v>46</v>
      </c>
      <c r="B3188" s="122" t="s">
        <v>4381</v>
      </c>
      <c r="C3188" s="123">
        <v>42517</v>
      </c>
      <c r="D3188" s="97" t="s">
        <v>19390</v>
      </c>
      <c r="E3188" s="97" t="s">
        <v>3</v>
      </c>
      <c r="F3188" s="97">
        <v>1382677</v>
      </c>
      <c r="G3188" s="97"/>
      <c r="H3188" s="124" t="s">
        <v>6130</v>
      </c>
      <c r="I3188" s="125">
        <v>0</v>
      </c>
      <c r="J3188" s="125">
        <v>418</v>
      </c>
      <c r="K3188" s="126">
        <v>418</v>
      </c>
      <c r="L3188" s="100" t="s">
        <v>1324</v>
      </c>
    </row>
    <row r="3189" spans="1:12" ht="56.25" customHeight="1">
      <c r="A3189" s="97">
        <v>46</v>
      </c>
      <c r="B3189" s="122" t="s">
        <v>4381</v>
      </c>
      <c r="C3189" s="123">
        <v>42529</v>
      </c>
      <c r="D3189" s="97" t="s">
        <v>19588</v>
      </c>
      <c r="E3189" s="97" t="s">
        <v>3</v>
      </c>
      <c r="F3189" s="97">
        <v>1386598</v>
      </c>
      <c r="G3189" s="97"/>
      <c r="H3189" s="124" t="s">
        <v>6325</v>
      </c>
      <c r="I3189" s="125">
        <v>0</v>
      </c>
      <c r="J3189" s="125">
        <v>800</v>
      </c>
      <c r="K3189" s="126">
        <v>800</v>
      </c>
      <c r="L3189" s="100" t="s">
        <v>1324</v>
      </c>
    </row>
    <row r="3190" spans="1:12" ht="56.25" customHeight="1">
      <c r="A3190" s="97">
        <v>46</v>
      </c>
      <c r="B3190" s="122" t="s">
        <v>4381</v>
      </c>
      <c r="C3190" s="123">
        <v>42529</v>
      </c>
      <c r="D3190" s="97" t="s">
        <v>19589</v>
      </c>
      <c r="E3190" s="97" t="s">
        <v>3</v>
      </c>
      <c r="F3190" s="97">
        <v>1386599</v>
      </c>
      <c r="G3190" s="97"/>
      <c r="H3190" s="124" t="s">
        <v>6326</v>
      </c>
      <c r="I3190" s="125">
        <v>0</v>
      </c>
      <c r="J3190" s="125">
        <v>500</v>
      </c>
      <c r="K3190" s="126">
        <v>500</v>
      </c>
      <c r="L3190" s="100" t="s">
        <v>1324</v>
      </c>
    </row>
    <row r="3191" spans="1:12" ht="56.25" customHeight="1">
      <c r="A3191" s="97">
        <v>46</v>
      </c>
      <c r="B3191" s="122" t="s">
        <v>4381</v>
      </c>
      <c r="C3191" s="123">
        <v>42529</v>
      </c>
      <c r="D3191" s="97" t="s">
        <v>19595</v>
      </c>
      <c r="E3191" s="97" t="s">
        <v>3</v>
      </c>
      <c r="F3191" s="97">
        <v>1386668</v>
      </c>
      <c r="G3191" s="97"/>
      <c r="H3191" s="124" t="s">
        <v>6332</v>
      </c>
      <c r="I3191" s="125">
        <v>0</v>
      </c>
      <c r="J3191" s="125">
        <v>1169.6000000000001</v>
      </c>
      <c r="K3191" s="126">
        <v>1169.6000000000001</v>
      </c>
      <c r="L3191" s="100" t="s">
        <v>1324</v>
      </c>
    </row>
    <row r="3192" spans="1:12" ht="56.25" customHeight="1">
      <c r="A3192" s="97">
        <v>46</v>
      </c>
      <c r="B3192" s="122" t="s">
        <v>4381</v>
      </c>
      <c r="C3192" s="123">
        <v>42529</v>
      </c>
      <c r="D3192" s="97" t="s">
        <v>19597</v>
      </c>
      <c r="E3192" s="97" t="s">
        <v>3</v>
      </c>
      <c r="F3192" s="97">
        <v>1386704</v>
      </c>
      <c r="G3192" s="97"/>
      <c r="H3192" s="124" t="s">
        <v>6334</v>
      </c>
      <c r="I3192" s="125">
        <v>0</v>
      </c>
      <c r="J3192" s="125">
        <v>660</v>
      </c>
      <c r="K3192" s="126">
        <v>660</v>
      </c>
      <c r="L3192" s="100" t="s">
        <v>1324</v>
      </c>
    </row>
    <row r="3193" spans="1:12" ht="56.25" customHeight="1">
      <c r="A3193" s="97">
        <v>46</v>
      </c>
      <c r="B3193" s="122" t="s">
        <v>4381</v>
      </c>
      <c r="C3193" s="123">
        <v>42529</v>
      </c>
      <c r="D3193" s="97" t="s">
        <v>19599</v>
      </c>
      <c r="E3193" s="97" t="s">
        <v>3</v>
      </c>
      <c r="F3193" s="97">
        <v>1386707</v>
      </c>
      <c r="G3193" s="97"/>
      <c r="H3193" s="124" t="s">
        <v>6335</v>
      </c>
      <c r="I3193" s="125">
        <v>0</v>
      </c>
      <c r="J3193" s="125">
        <v>280</v>
      </c>
      <c r="K3193" s="126">
        <v>280</v>
      </c>
      <c r="L3193" s="100" t="s">
        <v>1324</v>
      </c>
    </row>
    <row r="3194" spans="1:12" ht="56.25" customHeight="1">
      <c r="A3194" s="97">
        <v>46</v>
      </c>
      <c r="B3194" s="122" t="s">
        <v>12454</v>
      </c>
      <c r="C3194" s="123">
        <v>42529</v>
      </c>
      <c r="D3194" s="97" t="s">
        <v>12455</v>
      </c>
      <c r="E3194" s="97" t="s">
        <v>11</v>
      </c>
      <c r="F3194" s="97">
        <v>853982</v>
      </c>
      <c r="G3194" s="97"/>
      <c r="H3194" s="124" t="s">
        <v>12456</v>
      </c>
      <c r="I3194" s="125">
        <v>50</v>
      </c>
      <c r="J3194" s="125">
        <v>0</v>
      </c>
      <c r="K3194" s="126">
        <v>50</v>
      </c>
      <c r="L3194" s="100" t="s">
        <v>1324</v>
      </c>
    </row>
    <row r="3195" spans="1:12" ht="56.25" customHeight="1">
      <c r="A3195" s="97">
        <v>46</v>
      </c>
      <c r="B3195" s="122" t="s">
        <v>9346</v>
      </c>
      <c r="C3195" s="123">
        <v>42530</v>
      </c>
      <c r="D3195" s="97" t="s">
        <v>15946</v>
      </c>
      <c r="E3195" s="97" t="s">
        <v>1283</v>
      </c>
      <c r="F3195" s="97">
        <v>10486225</v>
      </c>
      <c r="G3195" s="97"/>
      <c r="H3195" s="124" t="s">
        <v>9369</v>
      </c>
      <c r="I3195" s="125">
        <v>0</v>
      </c>
      <c r="J3195" s="125">
        <v>70448</v>
      </c>
      <c r="K3195" s="126">
        <v>70448</v>
      </c>
      <c r="L3195" s="100" t="s">
        <v>1347</v>
      </c>
    </row>
    <row r="3196" spans="1:12" ht="56.25" customHeight="1">
      <c r="A3196" s="97">
        <v>46</v>
      </c>
      <c r="B3196" s="122" t="s">
        <v>4381</v>
      </c>
      <c r="C3196" s="123">
        <v>42534</v>
      </c>
      <c r="D3196" s="97" t="s">
        <v>19662</v>
      </c>
      <c r="E3196" s="97" t="s">
        <v>3</v>
      </c>
      <c r="F3196" s="97">
        <v>1388262</v>
      </c>
      <c r="G3196" s="97"/>
      <c r="H3196" s="124" t="s">
        <v>6399</v>
      </c>
      <c r="I3196" s="125">
        <v>0</v>
      </c>
      <c r="J3196" s="125">
        <v>3430</v>
      </c>
      <c r="K3196" s="126">
        <v>3430</v>
      </c>
      <c r="L3196" s="100" t="s">
        <v>1324</v>
      </c>
    </row>
    <row r="3197" spans="1:12" ht="56.25" customHeight="1">
      <c r="A3197" s="97">
        <v>46</v>
      </c>
      <c r="B3197" s="122" t="s">
        <v>10109</v>
      </c>
      <c r="C3197" s="123">
        <v>42535</v>
      </c>
      <c r="D3197" s="97" t="s">
        <v>12495</v>
      </c>
      <c r="E3197" s="97" t="s">
        <v>1313</v>
      </c>
      <c r="F3197" s="97">
        <v>10514641</v>
      </c>
      <c r="G3197" s="97"/>
      <c r="H3197" s="124" t="s">
        <v>2980</v>
      </c>
      <c r="I3197" s="125">
        <v>75</v>
      </c>
      <c r="J3197" s="125">
        <v>0</v>
      </c>
      <c r="K3197" s="126">
        <v>75</v>
      </c>
      <c r="L3197" s="100" t="s">
        <v>1324</v>
      </c>
    </row>
    <row r="3198" spans="1:12" ht="56.25" customHeight="1">
      <c r="A3198" s="97">
        <v>46</v>
      </c>
      <c r="B3198" s="122" t="s">
        <v>4381</v>
      </c>
      <c r="C3198" s="123">
        <v>42536</v>
      </c>
      <c r="D3198" s="97" t="s">
        <v>19688</v>
      </c>
      <c r="E3198" s="97" t="s">
        <v>3</v>
      </c>
      <c r="F3198" s="97">
        <v>1388999</v>
      </c>
      <c r="G3198" s="97"/>
      <c r="H3198" s="124" t="s">
        <v>6426</v>
      </c>
      <c r="I3198" s="125">
        <v>0</v>
      </c>
      <c r="J3198" s="125">
        <v>10</v>
      </c>
      <c r="K3198" s="126">
        <v>10</v>
      </c>
      <c r="L3198" s="100" t="s">
        <v>1324</v>
      </c>
    </row>
    <row r="3199" spans="1:12" ht="56.25" customHeight="1">
      <c r="A3199" s="97">
        <v>46</v>
      </c>
      <c r="B3199" s="122" t="s">
        <v>4381</v>
      </c>
      <c r="C3199" s="123">
        <v>42536</v>
      </c>
      <c r="D3199" s="97" t="s">
        <v>19692</v>
      </c>
      <c r="E3199" s="97" t="s">
        <v>3</v>
      </c>
      <c r="F3199" s="97">
        <v>1389086</v>
      </c>
      <c r="G3199" s="97"/>
      <c r="H3199" s="124" t="s">
        <v>6430</v>
      </c>
      <c r="I3199" s="125">
        <v>0</v>
      </c>
      <c r="J3199" s="125">
        <v>435</v>
      </c>
      <c r="K3199" s="126">
        <v>435</v>
      </c>
      <c r="L3199" s="100" t="s">
        <v>1324</v>
      </c>
    </row>
    <row r="3200" spans="1:12" ht="56.25" customHeight="1">
      <c r="A3200" s="97">
        <v>46</v>
      </c>
      <c r="B3200" s="122" t="s">
        <v>4381</v>
      </c>
      <c r="C3200" s="123">
        <v>42536</v>
      </c>
      <c r="D3200" s="97" t="s">
        <v>19698</v>
      </c>
      <c r="E3200" s="97" t="s">
        <v>3</v>
      </c>
      <c r="F3200" s="97">
        <v>1389170</v>
      </c>
      <c r="G3200" s="97"/>
      <c r="H3200" s="124" t="s">
        <v>6436</v>
      </c>
      <c r="I3200" s="125">
        <v>0</v>
      </c>
      <c r="J3200" s="125">
        <v>8</v>
      </c>
      <c r="K3200" s="126">
        <v>8</v>
      </c>
      <c r="L3200" s="100" t="s">
        <v>1324</v>
      </c>
    </row>
    <row r="3201" spans="1:12" ht="56.25" customHeight="1">
      <c r="A3201" s="97">
        <v>46</v>
      </c>
      <c r="B3201" s="122" t="s">
        <v>4381</v>
      </c>
      <c r="C3201" s="123">
        <v>42537</v>
      </c>
      <c r="D3201" s="97" t="s">
        <v>19721</v>
      </c>
      <c r="E3201" s="97" t="s">
        <v>3</v>
      </c>
      <c r="F3201" s="97">
        <v>1389647</v>
      </c>
      <c r="G3201" s="97"/>
      <c r="H3201" s="124" t="s">
        <v>6458</v>
      </c>
      <c r="I3201" s="125">
        <v>0</v>
      </c>
      <c r="J3201" s="125">
        <v>259.7</v>
      </c>
      <c r="K3201" s="126">
        <v>259.7</v>
      </c>
      <c r="L3201" s="100" t="s">
        <v>1324</v>
      </c>
    </row>
    <row r="3202" spans="1:12" ht="56.25" customHeight="1">
      <c r="A3202" s="97">
        <v>46</v>
      </c>
      <c r="B3202" s="122" t="s">
        <v>4381</v>
      </c>
      <c r="C3202" s="123">
        <v>42537</v>
      </c>
      <c r="D3202" s="97" t="s">
        <v>19726</v>
      </c>
      <c r="E3202" s="97" t="s">
        <v>3</v>
      </c>
      <c r="F3202" s="97">
        <v>1389680</v>
      </c>
      <c r="G3202" s="97"/>
      <c r="H3202" s="124" t="s">
        <v>6463</v>
      </c>
      <c r="I3202" s="125">
        <v>0</v>
      </c>
      <c r="J3202" s="125">
        <v>774</v>
      </c>
      <c r="K3202" s="126">
        <v>774</v>
      </c>
      <c r="L3202" s="100" t="s">
        <v>1324</v>
      </c>
    </row>
    <row r="3203" spans="1:12" ht="56.25" customHeight="1">
      <c r="A3203" s="97">
        <v>46</v>
      </c>
      <c r="B3203" s="122" t="s">
        <v>4381</v>
      </c>
      <c r="C3203" s="123">
        <v>42538</v>
      </c>
      <c r="D3203" s="97" t="s">
        <v>19752</v>
      </c>
      <c r="E3203" s="97" t="s">
        <v>3</v>
      </c>
      <c r="F3203" s="97">
        <v>1390092</v>
      </c>
      <c r="G3203" s="97"/>
      <c r="H3203" s="124" t="s">
        <v>6489</v>
      </c>
      <c r="I3203" s="125">
        <v>0</v>
      </c>
      <c r="J3203" s="125">
        <v>284</v>
      </c>
      <c r="K3203" s="126">
        <v>284</v>
      </c>
      <c r="L3203" s="100" t="s">
        <v>1324</v>
      </c>
    </row>
    <row r="3204" spans="1:12" ht="56.25" customHeight="1">
      <c r="A3204" s="97">
        <v>46</v>
      </c>
      <c r="B3204" s="122" t="s">
        <v>4381</v>
      </c>
      <c r="C3204" s="123">
        <v>42538</v>
      </c>
      <c r="D3204" s="97" t="s">
        <v>19754</v>
      </c>
      <c r="E3204" s="97" t="s">
        <v>3</v>
      </c>
      <c r="F3204" s="97">
        <v>1390108</v>
      </c>
      <c r="G3204" s="97"/>
      <c r="H3204" s="124" t="s">
        <v>6491</v>
      </c>
      <c r="I3204" s="125">
        <v>0</v>
      </c>
      <c r="J3204" s="125">
        <v>6267.6</v>
      </c>
      <c r="K3204" s="126">
        <v>6267.6</v>
      </c>
      <c r="L3204" s="100" t="s">
        <v>1324</v>
      </c>
    </row>
    <row r="3205" spans="1:12" ht="56.25" customHeight="1">
      <c r="A3205" s="97">
        <v>46</v>
      </c>
      <c r="B3205" s="122" t="s">
        <v>4381</v>
      </c>
      <c r="C3205" s="123">
        <v>42541</v>
      </c>
      <c r="D3205" s="97" t="s">
        <v>19775</v>
      </c>
      <c r="E3205" s="97" t="s">
        <v>3</v>
      </c>
      <c r="F3205" s="97">
        <v>1390429</v>
      </c>
      <c r="G3205" s="97"/>
      <c r="H3205" s="124" t="s">
        <v>6509</v>
      </c>
      <c r="I3205" s="125">
        <v>0</v>
      </c>
      <c r="J3205" s="125">
        <v>1056</v>
      </c>
      <c r="K3205" s="126">
        <v>1056</v>
      </c>
      <c r="L3205" s="100" t="s">
        <v>1324</v>
      </c>
    </row>
    <row r="3206" spans="1:12" ht="56.25" customHeight="1">
      <c r="A3206" s="97">
        <v>46</v>
      </c>
      <c r="B3206" s="122" t="s">
        <v>4381</v>
      </c>
      <c r="C3206" s="123">
        <v>42543</v>
      </c>
      <c r="D3206" s="97" t="s">
        <v>19794</v>
      </c>
      <c r="E3206" s="97" t="s">
        <v>3</v>
      </c>
      <c r="F3206" s="97">
        <v>1390965</v>
      </c>
      <c r="G3206" s="97"/>
      <c r="H3206" s="124" t="s">
        <v>6527</v>
      </c>
      <c r="I3206" s="125">
        <v>0</v>
      </c>
      <c r="J3206" s="125">
        <v>312</v>
      </c>
      <c r="K3206" s="126">
        <v>312</v>
      </c>
      <c r="L3206" s="100" t="s">
        <v>1324</v>
      </c>
    </row>
    <row r="3207" spans="1:12" ht="56.25" customHeight="1">
      <c r="A3207" s="97">
        <v>46</v>
      </c>
      <c r="B3207" s="122" t="s">
        <v>4381</v>
      </c>
      <c r="C3207" s="123">
        <v>42543</v>
      </c>
      <c r="D3207" s="97" t="s">
        <v>19798</v>
      </c>
      <c r="E3207" s="97" t="s">
        <v>3</v>
      </c>
      <c r="F3207" s="97">
        <v>1391062</v>
      </c>
      <c r="G3207" s="97"/>
      <c r="H3207" s="124" t="s">
        <v>6531</v>
      </c>
      <c r="I3207" s="125">
        <v>0</v>
      </c>
      <c r="J3207" s="125">
        <v>6267.6</v>
      </c>
      <c r="K3207" s="126">
        <v>6267.6</v>
      </c>
      <c r="L3207" s="100" t="s">
        <v>1324</v>
      </c>
    </row>
    <row r="3208" spans="1:12" ht="56.25" customHeight="1">
      <c r="A3208" s="97">
        <v>46</v>
      </c>
      <c r="B3208" s="122" t="s">
        <v>4381</v>
      </c>
      <c r="C3208" s="123">
        <v>42543</v>
      </c>
      <c r="D3208" s="97" t="s">
        <v>19799</v>
      </c>
      <c r="E3208" s="97" t="s">
        <v>3</v>
      </c>
      <c r="F3208" s="97">
        <v>1391074</v>
      </c>
      <c r="G3208" s="97"/>
      <c r="H3208" s="124" t="s">
        <v>6532</v>
      </c>
      <c r="I3208" s="125">
        <v>0</v>
      </c>
      <c r="J3208" s="125">
        <v>39</v>
      </c>
      <c r="K3208" s="126">
        <v>39</v>
      </c>
      <c r="L3208" s="100" t="s">
        <v>1324</v>
      </c>
    </row>
    <row r="3209" spans="1:12" ht="56.25" customHeight="1">
      <c r="A3209" s="97">
        <v>46</v>
      </c>
      <c r="B3209" s="122" t="s">
        <v>10140</v>
      </c>
      <c r="C3209" s="123">
        <v>42543</v>
      </c>
      <c r="D3209" s="97" t="s">
        <v>12766</v>
      </c>
      <c r="E3209" s="97" t="s">
        <v>13</v>
      </c>
      <c r="F3209" s="97">
        <v>855222</v>
      </c>
      <c r="G3209" s="97"/>
      <c r="H3209" s="124" t="s">
        <v>12767</v>
      </c>
      <c r="I3209" s="125">
        <v>356.21</v>
      </c>
      <c r="J3209" s="125">
        <v>0</v>
      </c>
      <c r="K3209" s="126">
        <v>356.21</v>
      </c>
      <c r="L3209" s="100" t="s">
        <v>1324</v>
      </c>
    </row>
    <row r="3210" spans="1:12" ht="56.25" customHeight="1">
      <c r="A3210" s="97">
        <v>46</v>
      </c>
      <c r="B3210" s="122" t="s">
        <v>10140</v>
      </c>
      <c r="C3210" s="123">
        <v>42543</v>
      </c>
      <c r="D3210" s="97" t="s">
        <v>12768</v>
      </c>
      <c r="E3210" s="97" t="s">
        <v>11</v>
      </c>
      <c r="F3210" s="97">
        <v>855222</v>
      </c>
      <c r="G3210" s="97"/>
      <c r="H3210" s="124" t="s">
        <v>12769</v>
      </c>
      <c r="I3210" s="125">
        <v>50</v>
      </c>
      <c r="J3210" s="125">
        <v>0</v>
      </c>
      <c r="K3210" s="126">
        <v>50</v>
      </c>
      <c r="L3210" s="100" t="s">
        <v>1324</v>
      </c>
    </row>
    <row r="3211" spans="1:12" ht="56.25" customHeight="1">
      <c r="A3211" s="97">
        <v>46</v>
      </c>
      <c r="B3211" s="122" t="s">
        <v>10140</v>
      </c>
      <c r="C3211" s="123">
        <v>42543</v>
      </c>
      <c r="D3211" s="97" t="s">
        <v>12770</v>
      </c>
      <c r="E3211" s="97" t="s">
        <v>13</v>
      </c>
      <c r="F3211" s="97">
        <v>855223</v>
      </c>
      <c r="G3211" s="97"/>
      <c r="H3211" s="124" t="s">
        <v>12771</v>
      </c>
      <c r="I3211" s="125">
        <v>356.21</v>
      </c>
      <c r="J3211" s="125">
        <v>0</v>
      </c>
      <c r="K3211" s="126">
        <v>356.21</v>
      </c>
      <c r="L3211" s="100" t="s">
        <v>1324</v>
      </c>
    </row>
    <row r="3212" spans="1:12" ht="56.25" customHeight="1">
      <c r="A3212" s="97">
        <v>46</v>
      </c>
      <c r="B3212" s="122" t="s">
        <v>10140</v>
      </c>
      <c r="C3212" s="123">
        <v>42543</v>
      </c>
      <c r="D3212" s="97" t="s">
        <v>12772</v>
      </c>
      <c r="E3212" s="97" t="s">
        <v>11</v>
      </c>
      <c r="F3212" s="97">
        <v>855223</v>
      </c>
      <c r="G3212" s="97"/>
      <c r="H3212" s="124" t="s">
        <v>12773</v>
      </c>
      <c r="I3212" s="125">
        <v>50</v>
      </c>
      <c r="J3212" s="125">
        <v>0</v>
      </c>
      <c r="K3212" s="126">
        <v>50</v>
      </c>
      <c r="L3212" s="100" t="s">
        <v>1324</v>
      </c>
    </row>
    <row r="3213" spans="1:12" ht="56.25" customHeight="1">
      <c r="A3213" s="97">
        <v>46</v>
      </c>
      <c r="B3213" s="122" t="s">
        <v>4381</v>
      </c>
      <c r="C3213" s="123">
        <v>42544</v>
      </c>
      <c r="D3213" s="97" t="s">
        <v>19832</v>
      </c>
      <c r="E3213" s="97" t="s">
        <v>3</v>
      </c>
      <c r="F3213" s="97">
        <v>1391460</v>
      </c>
      <c r="G3213" s="97"/>
      <c r="H3213" s="124" t="s">
        <v>6564</v>
      </c>
      <c r="I3213" s="125">
        <v>0</v>
      </c>
      <c r="J3213" s="125">
        <v>60000</v>
      </c>
      <c r="K3213" s="126">
        <v>60000</v>
      </c>
      <c r="L3213" s="100" t="s">
        <v>1324</v>
      </c>
    </row>
    <row r="3214" spans="1:12" ht="56.25" customHeight="1">
      <c r="A3214" s="97">
        <v>46</v>
      </c>
      <c r="B3214" s="122" t="s">
        <v>4381</v>
      </c>
      <c r="C3214" s="123">
        <v>42544</v>
      </c>
      <c r="D3214" s="97" t="s">
        <v>19827</v>
      </c>
      <c r="E3214" s="97" t="s">
        <v>3</v>
      </c>
      <c r="F3214" s="97">
        <v>1391427</v>
      </c>
      <c r="G3214" s="97"/>
      <c r="H3214" s="124" t="s">
        <v>6559</v>
      </c>
      <c r="I3214" s="125">
        <v>0</v>
      </c>
      <c r="J3214" s="125">
        <v>0.4</v>
      </c>
      <c r="K3214" s="126">
        <v>0.4</v>
      </c>
      <c r="L3214" s="100" t="s">
        <v>1324</v>
      </c>
    </row>
    <row r="3215" spans="1:12" ht="56.25" customHeight="1">
      <c r="A3215" s="97">
        <v>46</v>
      </c>
      <c r="B3215" s="122" t="s">
        <v>4381</v>
      </c>
      <c r="C3215" s="123">
        <v>42545</v>
      </c>
      <c r="D3215" s="97" t="s">
        <v>19853</v>
      </c>
      <c r="E3215" s="97" t="s">
        <v>3</v>
      </c>
      <c r="F3215" s="97">
        <v>1391928</v>
      </c>
      <c r="G3215" s="97"/>
      <c r="H3215" s="124" t="s">
        <v>6585</v>
      </c>
      <c r="I3215" s="125">
        <v>0</v>
      </c>
      <c r="J3215" s="125">
        <v>8085</v>
      </c>
      <c r="K3215" s="126">
        <v>8085</v>
      </c>
      <c r="L3215" s="100" t="s">
        <v>1324</v>
      </c>
    </row>
    <row r="3216" spans="1:12" ht="56.25" customHeight="1">
      <c r="A3216" s="97">
        <v>46</v>
      </c>
      <c r="B3216" s="122" t="s">
        <v>4381</v>
      </c>
      <c r="C3216" s="123">
        <v>42545</v>
      </c>
      <c r="D3216" s="97" t="s">
        <v>19861</v>
      </c>
      <c r="E3216" s="97" t="s">
        <v>3</v>
      </c>
      <c r="F3216" s="97">
        <v>1392075</v>
      </c>
      <c r="G3216" s="97"/>
      <c r="H3216" s="124" t="s">
        <v>5927</v>
      </c>
      <c r="I3216" s="125">
        <v>0</v>
      </c>
      <c r="J3216" s="125">
        <v>3</v>
      </c>
      <c r="K3216" s="126">
        <v>3</v>
      </c>
      <c r="L3216" s="100" t="s">
        <v>1324</v>
      </c>
    </row>
    <row r="3217" spans="1:12" ht="56.25" customHeight="1">
      <c r="A3217" s="97">
        <v>46</v>
      </c>
      <c r="B3217" s="122" t="s">
        <v>4381</v>
      </c>
      <c r="C3217" s="123">
        <v>42545</v>
      </c>
      <c r="D3217" s="97" t="s">
        <v>19862</v>
      </c>
      <c r="E3217" s="97" t="s">
        <v>3</v>
      </c>
      <c r="F3217" s="97">
        <v>1392122</v>
      </c>
      <c r="G3217" s="97"/>
      <c r="H3217" s="124" t="s">
        <v>6593</v>
      </c>
      <c r="I3217" s="125">
        <v>0</v>
      </c>
      <c r="J3217" s="125">
        <v>528</v>
      </c>
      <c r="K3217" s="126">
        <v>528</v>
      </c>
      <c r="L3217" s="100" t="s">
        <v>1324</v>
      </c>
    </row>
    <row r="3218" spans="1:12" ht="56.25" customHeight="1">
      <c r="A3218" s="97">
        <v>46</v>
      </c>
      <c r="B3218" s="122" t="s">
        <v>4381</v>
      </c>
      <c r="C3218" s="123">
        <v>42549</v>
      </c>
      <c r="D3218" s="97" t="s">
        <v>19902</v>
      </c>
      <c r="E3218" s="97" t="s">
        <v>3</v>
      </c>
      <c r="F3218" s="97">
        <v>1392816</v>
      </c>
      <c r="G3218" s="97"/>
      <c r="H3218" s="124" t="s">
        <v>6633</v>
      </c>
      <c r="I3218" s="125">
        <v>0</v>
      </c>
      <c r="J3218" s="125">
        <v>1872</v>
      </c>
      <c r="K3218" s="126">
        <v>1872</v>
      </c>
      <c r="L3218" s="100" t="s">
        <v>1324</v>
      </c>
    </row>
    <row r="3219" spans="1:12" ht="56.25" customHeight="1">
      <c r="A3219" s="97">
        <v>46</v>
      </c>
      <c r="B3219" s="122" t="s">
        <v>4381</v>
      </c>
      <c r="C3219" s="123">
        <v>42550</v>
      </c>
      <c r="D3219" s="97" t="s">
        <v>19932</v>
      </c>
      <c r="E3219" s="97" t="s">
        <v>3</v>
      </c>
      <c r="F3219" s="97">
        <v>1393418</v>
      </c>
      <c r="G3219" s="97"/>
      <c r="H3219" s="124" t="s">
        <v>6663</v>
      </c>
      <c r="I3219" s="125">
        <v>0</v>
      </c>
      <c r="J3219" s="125">
        <v>237</v>
      </c>
      <c r="K3219" s="126">
        <v>237</v>
      </c>
      <c r="L3219" s="100" t="s">
        <v>1324</v>
      </c>
    </row>
    <row r="3220" spans="1:12" ht="56.25" customHeight="1">
      <c r="A3220" s="97">
        <v>46</v>
      </c>
      <c r="B3220" s="122" t="s">
        <v>10140</v>
      </c>
      <c r="C3220" s="123">
        <v>42550</v>
      </c>
      <c r="D3220" s="97" t="s">
        <v>12946</v>
      </c>
      <c r="E3220" s="97" t="s">
        <v>6</v>
      </c>
      <c r="F3220" s="97">
        <v>856221</v>
      </c>
      <c r="G3220" s="97"/>
      <c r="H3220" s="124" t="s">
        <v>3267</v>
      </c>
      <c r="I3220" s="125">
        <v>0</v>
      </c>
      <c r="J3220" s="125">
        <v>347791.93</v>
      </c>
      <c r="K3220" s="126">
        <v>347791.93</v>
      </c>
      <c r="L3220" s="100" t="s">
        <v>1324</v>
      </c>
    </row>
    <row r="3221" spans="1:12" ht="56.25" customHeight="1">
      <c r="A3221" s="97">
        <v>46</v>
      </c>
      <c r="B3221" s="122" t="s">
        <v>4381</v>
      </c>
      <c r="C3221" s="123">
        <v>42552</v>
      </c>
      <c r="D3221" s="97" t="s">
        <v>19958</v>
      </c>
      <c r="E3221" s="97" t="s">
        <v>3</v>
      </c>
      <c r="F3221" s="97">
        <v>1394085</v>
      </c>
      <c r="G3221" s="97"/>
      <c r="H3221" s="124" t="s">
        <v>6689</v>
      </c>
      <c r="I3221" s="125">
        <v>0</v>
      </c>
      <c r="J3221" s="125">
        <v>521</v>
      </c>
      <c r="K3221" s="126">
        <v>521</v>
      </c>
      <c r="L3221" s="100" t="s">
        <v>1324</v>
      </c>
    </row>
    <row r="3222" spans="1:12" ht="56.25" customHeight="1">
      <c r="A3222" s="97">
        <v>46</v>
      </c>
      <c r="B3222" s="122" t="s">
        <v>4381</v>
      </c>
      <c r="C3222" s="123">
        <v>42552</v>
      </c>
      <c r="D3222" s="97" t="s">
        <v>19978</v>
      </c>
      <c r="E3222" s="97" t="s">
        <v>3</v>
      </c>
      <c r="F3222" s="97">
        <v>1394320</v>
      </c>
      <c r="G3222" s="97"/>
      <c r="H3222" s="124" t="s">
        <v>6709</v>
      </c>
      <c r="I3222" s="125">
        <v>0</v>
      </c>
      <c r="J3222" s="125">
        <v>194000.85</v>
      </c>
      <c r="K3222" s="126">
        <v>194000.85</v>
      </c>
      <c r="L3222" s="100" t="s">
        <v>1324</v>
      </c>
    </row>
    <row r="3223" spans="1:12" ht="56.25" customHeight="1">
      <c r="A3223" s="97">
        <v>46</v>
      </c>
      <c r="B3223" s="122" t="s">
        <v>4381</v>
      </c>
      <c r="C3223" s="123">
        <v>42555</v>
      </c>
      <c r="D3223" s="97" t="s">
        <v>20006</v>
      </c>
      <c r="E3223" s="97" t="s">
        <v>3</v>
      </c>
      <c r="F3223" s="97">
        <v>1394615</v>
      </c>
      <c r="G3223" s="97"/>
      <c r="H3223" s="124" t="s">
        <v>6736</v>
      </c>
      <c r="I3223" s="125">
        <v>0</v>
      </c>
      <c r="J3223" s="125">
        <v>150</v>
      </c>
      <c r="K3223" s="126">
        <v>150</v>
      </c>
      <c r="L3223" s="100" t="s">
        <v>1324</v>
      </c>
    </row>
    <row r="3224" spans="1:12" ht="56.25" customHeight="1">
      <c r="A3224" s="97">
        <v>46</v>
      </c>
      <c r="B3224" s="122" t="s">
        <v>4381</v>
      </c>
      <c r="C3224" s="123">
        <v>42555</v>
      </c>
      <c r="D3224" s="97" t="s">
        <v>20007</v>
      </c>
      <c r="E3224" s="97" t="s">
        <v>3</v>
      </c>
      <c r="F3224" s="97">
        <v>1394616</v>
      </c>
      <c r="G3224" s="97"/>
      <c r="H3224" s="124" t="s">
        <v>6737</v>
      </c>
      <c r="I3224" s="125">
        <v>0</v>
      </c>
      <c r="J3224" s="125">
        <v>720</v>
      </c>
      <c r="K3224" s="126">
        <v>720</v>
      </c>
      <c r="L3224" s="100" t="s">
        <v>1324</v>
      </c>
    </row>
    <row r="3225" spans="1:12" ht="56.25" customHeight="1">
      <c r="A3225" s="97">
        <v>46</v>
      </c>
      <c r="B3225" s="122" t="s">
        <v>4381</v>
      </c>
      <c r="C3225" s="123">
        <v>42555</v>
      </c>
      <c r="D3225" s="97" t="s">
        <v>20015</v>
      </c>
      <c r="E3225" s="97" t="s">
        <v>3</v>
      </c>
      <c r="F3225" s="97">
        <v>1394785</v>
      </c>
      <c r="G3225" s="97"/>
      <c r="H3225" s="124" t="s">
        <v>6744</v>
      </c>
      <c r="I3225" s="125">
        <v>0</v>
      </c>
      <c r="J3225" s="125">
        <v>0.2</v>
      </c>
      <c r="K3225" s="126">
        <v>0.2</v>
      </c>
      <c r="L3225" s="100" t="s">
        <v>1347</v>
      </c>
    </row>
    <row r="3226" spans="1:12" ht="56.25" customHeight="1">
      <c r="A3226" s="97">
        <v>46</v>
      </c>
      <c r="B3226" s="122" t="s">
        <v>4381</v>
      </c>
      <c r="C3226" s="123">
        <v>42556</v>
      </c>
      <c r="D3226" s="97" t="s">
        <v>20060</v>
      </c>
      <c r="E3226" s="97" t="s">
        <v>3</v>
      </c>
      <c r="F3226" s="97">
        <v>1395175</v>
      </c>
      <c r="G3226" s="97"/>
      <c r="H3226" s="124" t="s">
        <v>6789</v>
      </c>
      <c r="I3226" s="125">
        <v>0</v>
      </c>
      <c r="J3226" s="125">
        <v>3388.1800000000003</v>
      </c>
      <c r="K3226" s="126">
        <v>3388.1800000000003</v>
      </c>
      <c r="L3226" s="100" t="s">
        <v>1324</v>
      </c>
    </row>
    <row r="3227" spans="1:12" ht="56.25" customHeight="1">
      <c r="A3227" s="97">
        <v>46</v>
      </c>
      <c r="B3227" s="122" t="s">
        <v>4381</v>
      </c>
      <c r="C3227" s="123">
        <v>42556</v>
      </c>
      <c r="D3227" s="97" t="s">
        <v>20063</v>
      </c>
      <c r="E3227" s="97" t="s">
        <v>3</v>
      </c>
      <c r="F3227" s="97">
        <v>1395274</v>
      </c>
      <c r="G3227" s="97"/>
      <c r="H3227" s="124" t="s">
        <v>6792</v>
      </c>
      <c r="I3227" s="125">
        <v>0</v>
      </c>
      <c r="J3227" s="125">
        <v>111.3</v>
      </c>
      <c r="K3227" s="126">
        <v>111.3</v>
      </c>
      <c r="L3227" s="100" t="s">
        <v>1324</v>
      </c>
    </row>
    <row r="3228" spans="1:12" ht="56.25" customHeight="1">
      <c r="A3228" s="97">
        <v>46</v>
      </c>
      <c r="B3228" s="122" t="s">
        <v>4381</v>
      </c>
      <c r="C3228" s="123">
        <v>42556</v>
      </c>
      <c r="D3228" s="97" t="s">
        <v>20064</v>
      </c>
      <c r="E3228" s="97" t="s">
        <v>3</v>
      </c>
      <c r="F3228" s="97">
        <v>1395275</v>
      </c>
      <c r="G3228" s="97"/>
      <c r="H3228" s="124" t="s">
        <v>6793</v>
      </c>
      <c r="I3228" s="125">
        <v>0</v>
      </c>
      <c r="J3228" s="125">
        <v>665.99</v>
      </c>
      <c r="K3228" s="126">
        <v>665.99</v>
      </c>
      <c r="L3228" s="100" t="s">
        <v>1324</v>
      </c>
    </row>
    <row r="3229" spans="1:12" ht="56.25" customHeight="1">
      <c r="A3229" s="97">
        <v>46</v>
      </c>
      <c r="B3229" s="122" t="s">
        <v>10140</v>
      </c>
      <c r="C3229" s="123">
        <v>42557</v>
      </c>
      <c r="D3229" s="97" t="s">
        <v>13207</v>
      </c>
      <c r="E3229" s="97" t="s">
        <v>15</v>
      </c>
      <c r="F3229" s="97">
        <v>163</v>
      </c>
      <c r="G3229" s="97"/>
      <c r="H3229" s="124" t="s">
        <v>13208</v>
      </c>
      <c r="I3229" s="125">
        <v>331.12</v>
      </c>
      <c r="J3229" s="125">
        <v>0</v>
      </c>
      <c r="K3229" s="126">
        <v>331.12</v>
      </c>
      <c r="L3229" s="100" t="s">
        <v>1324</v>
      </c>
    </row>
    <row r="3230" spans="1:12" ht="56.25" customHeight="1">
      <c r="A3230" s="97">
        <v>46</v>
      </c>
      <c r="B3230" s="122" t="s">
        <v>4381</v>
      </c>
      <c r="C3230" s="123">
        <v>42559</v>
      </c>
      <c r="D3230" s="97" t="s">
        <v>20125</v>
      </c>
      <c r="E3230" s="97" t="s">
        <v>3</v>
      </c>
      <c r="F3230" s="97">
        <v>1396417</v>
      </c>
      <c r="G3230" s="97"/>
      <c r="H3230" s="124" t="s">
        <v>6851</v>
      </c>
      <c r="I3230" s="125">
        <v>0</v>
      </c>
      <c r="J3230" s="125">
        <v>111.5</v>
      </c>
      <c r="K3230" s="126">
        <v>111.5</v>
      </c>
      <c r="L3230" s="100" t="s">
        <v>1324</v>
      </c>
    </row>
    <row r="3231" spans="1:12" ht="56.25" customHeight="1">
      <c r="A3231" s="97">
        <v>46</v>
      </c>
      <c r="B3231" s="122" t="s">
        <v>4381</v>
      </c>
      <c r="C3231" s="123">
        <v>42559</v>
      </c>
      <c r="D3231" s="97" t="s">
        <v>20126</v>
      </c>
      <c r="E3231" s="97" t="s">
        <v>3</v>
      </c>
      <c r="F3231" s="97">
        <v>1396419</v>
      </c>
      <c r="G3231" s="97"/>
      <c r="H3231" s="124" t="s">
        <v>6852</v>
      </c>
      <c r="I3231" s="125">
        <v>0</v>
      </c>
      <c r="J3231" s="125">
        <v>111.5</v>
      </c>
      <c r="K3231" s="126">
        <v>111.5</v>
      </c>
      <c r="L3231" s="100" t="s">
        <v>1324</v>
      </c>
    </row>
    <row r="3232" spans="1:12" ht="56.25" customHeight="1">
      <c r="A3232" s="97">
        <v>46</v>
      </c>
      <c r="B3232" s="122" t="s">
        <v>10140</v>
      </c>
      <c r="C3232" s="123">
        <v>42563</v>
      </c>
      <c r="D3232" s="97" t="s">
        <v>13273</v>
      </c>
      <c r="E3232" s="97" t="s">
        <v>15</v>
      </c>
      <c r="F3232" s="97">
        <v>233</v>
      </c>
      <c r="G3232" s="97"/>
      <c r="H3232" s="124" t="s">
        <v>13274</v>
      </c>
      <c r="I3232" s="125">
        <v>2649.67</v>
      </c>
      <c r="J3232" s="125">
        <v>0</v>
      </c>
      <c r="K3232" s="126">
        <v>2649.67</v>
      </c>
      <c r="L3232" s="100" t="s">
        <v>1324</v>
      </c>
    </row>
    <row r="3233" spans="1:12" ht="56.25" customHeight="1">
      <c r="A3233" s="97">
        <v>46</v>
      </c>
      <c r="B3233" s="122" t="s">
        <v>4381</v>
      </c>
      <c r="C3233" s="123">
        <v>42563</v>
      </c>
      <c r="D3233" s="97" t="s">
        <v>20169</v>
      </c>
      <c r="E3233" s="97" t="s">
        <v>3</v>
      </c>
      <c r="F3233" s="97">
        <v>1397501</v>
      </c>
      <c r="G3233" s="97"/>
      <c r="H3233" s="124" t="s">
        <v>6894</v>
      </c>
      <c r="I3233" s="125">
        <v>0</v>
      </c>
      <c r="J3233" s="125">
        <v>900</v>
      </c>
      <c r="K3233" s="126">
        <v>900</v>
      </c>
      <c r="L3233" s="100" t="s">
        <v>1324</v>
      </c>
    </row>
    <row r="3234" spans="1:12" ht="56.25" customHeight="1">
      <c r="A3234" s="97">
        <v>46</v>
      </c>
      <c r="B3234" s="122" t="s">
        <v>4381</v>
      </c>
      <c r="C3234" s="123">
        <v>42571</v>
      </c>
      <c r="D3234" s="97" t="s">
        <v>20267</v>
      </c>
      <c r="E3234" s="97" t="s">
        <v>3</v>
      </c>
      <c r="F3234" s="97">
        <v>1399747</v>
      </c>
      <c r="G3234" s="97"/>
      <c r="H3234" s="124" t="s">
        <v>6981</v>
      </c>
      <c r="I3234" s="125">
        <v>0</v>
      </c>
      <c r="J3234" s="125">
        <v>1267.24</v>
      </c>
      <c r="K3234" s="126">
        <v>1267.24</v>
      </c>
      <c r="L3234" s="100" t="s">
        <v>1324</v>
      </c>
    </row>
    <row r="3235" spans="1:12" ht="56.25" customHeight="1">
      <c r="A3235" s="97">
        <v>46</v>
      </c>
      <c r="B3235" s="122" t="s">
        <v>4381</v>
      </c>
      <c r="C3235" s="123">
        <v>42571</v>
      </c>
      <c r="D3235" s="97" t="s">
        <v>20282</v>
      </c>
      <c r="E3235" s="97" t="s">
        <v>3</v>
      </c>
      <c r="F3235" s="97">
        <v>1399926</v>
      </c>
      <c r="G3235" s="97"/>
      <c r="H3235" s="124" t="s">
        <v>6996</v>
      </c>
      <c r="I3235" s="125">
        <v>0</v>
      </c>
      <c r="J3235" s="125">
        <v>3117</v>
      </c>
      <c r="K3235" s="126">
        <v>3117</v>
      </c>
      <c r="L3235" s="100" t="s">
        <v>1324</v>
      </c>
    </row>
    <row r="3236" spans="1:12" ht="56.25" customHeight="1">
      <c r="A3236" s="97">
        <v>46</v>
      </c>
      <c r="B3236" s="122" t="s">
        <v>4381</v>
      </c>
      <c r="C3236" s="123">
        <v>42572</v>
      </c>
      <c r="D3236" s="97" t="s">
        <v>20291</v>
      </c>
      <c r="E3236" s="97" t="s">
        <v>3</v>
      </c>
      <c r="F3236" s="97">
        <v>1400211</v>
      </c>
      <c r="G3236" s="97"/>
      <c r="H3236" s="124" t="s">
        <v>7005</v>
      </c>
      <c r="I3236" s="125">
        <v>0</v>
      </c>
      <c r="J3236" s="125">
        <v>9947.380000000001</v>
      </c>
      <c r="K3236" s="126">
        <v>9947.380000000001</v>
      </c>
      <c r="L3236" s="100" t="s">
        <v>1324</v>
      </c>
    </row>
    <row r="3237" spans="1:12" ht="56.25" customHeight="1">
      <c r="A3237" s="97">
        <v>46</v>
      </c>
      <c r="B3237" s="122" t="s">
        <v>4381</v>
      </c>
      <c r="C3237" s="123">
        <v>42572</v>
      </c>
      <c r="D3237" s="97" t="s">
        <v>20292</v>
      </c>
      <c r="E3237" s="97" t="s">
        <v>3</v>
      </c>
      <c r="F3237" s="97">
        <v>1400212</v>
      </c>
      <c r="G3237" s="97"/>
      <c r="H3237" s="124" t="s">
        <v>7006</v>
      </c>
      <c r="I3237" s="125">
        <v>0</v>
      </c>
      <c r="J3237" s="125">
        <v>2739.12</v>
      </c>
      <c r="K3237" s="126">
        <v>2739.12</v>
      </c>
      <c r="L3237" s="100" t="s">
        <v>1324</v>
      </c>
    </row>
    <row r="3238" spans="1:12" ht="56.25" customHeight="1">
      <c r="A3238" s="97">
        <v>46</v>
      </c>
      <c r="B3238" s="122" t="s">
        <v>10140</v>
      </c>
      <c r="C3238" s="123">
        <v>42572</v>
      </c>
      <c r="D3238" s="97" t="s">
        <v>13461</v>
      </c>
      <c r="E3238" s="97" t="s">
        <v>13</v>
      </c>
      <c r="F3238" s="97">
        <v>858373</v>
      </c>
      <c r="G3238" s="97"/>
      <c r="H3238" s="124" t="s">
        <v>13462</v>
      </c>
      <c r="I3238" s="125">
        <v>349.6</v>
      </c>
      <c r="J3238" s="125">
        <v>0</v>
      </c>
      <c r="K3238" s="126">
        <v>349.6</v>
      </c>
      <c r="L3238" s="100" t="s">
        <v>1324</v>
      </c>
    </row>
    <row r="3239" spans="1:12" ht="56.25" customHeight="1">
      <c r="A3239" s="97">
        <v>46</v>
      </c>
      <c r="B3239" s="122" t="s">
        <v>10140</v>
      </c>
      <c r="C3239" s="123">
        <v>42572</v>
      </c>
      <c r="D3239" s="97" t="s">
        <v>13463</v>
      </c>
      <c r="E3239" s="97" t="s">
        <v>11</v>
      </c>
      <c r="F3239" s="97">
        <v>858373</v>
      </c>
      <c r="G3239" s="97"/>
      <c r="H3239" s="124" t="s">
        <v>13462</v>
      </c>
      <c r="I3239" s="125">
        <v>50</v>
      </c>
      <c r="J3239" s="125">
        <v>0</v>
      </c>
      <c r="K3239" s="126">
        <v>50</v>
      </c>
      <c r="L3239" s="100" t="s">
        <v>1324</v>
      </c>
    </row>
    <row r="3240" spans="1:12" ht="56.25" customHeight="1">
      <c r="A3240" s="97">
        <v>46</v>
      </c>
      <c r="B3240" s="122" t="s">
        <v>10109</v>
      </c>
      <c r="C3240" s="123">
        <v>42577</v>
      </c>
      <c r="D3240" s="97" t="s">
        <v>13521</v>
      </c>
      <c r="E3240" s="97" t="s">
        <v>1313</v>
      </c>
      <c r="F3240" s="97">
        <v>10734716</v>
      </c>
      <c r="G3240" s="97"/>
      <c r="H3240" s="124" t="s">
        <v>3557</v>
      </c>
      <c r="I3240" s="125">
        <v>75</v>
      </c>
      <c r="J3240" s="125">
        <v>0</v>
      </c>
      <c r="K3240" s="126">
        <v>75</v>
      </c>
      <c r="L3240" s="100" t="s">
        <v>1324</v>
      </c>
    </row>
    <row r="3241" spans="1:12" ht="56.25" customHeight="1">
      <c r="A3241" s="97">
        <v>46</v>
      </c>
      <c r="B3241" s="122" t="s">
        <v>4381</v>
      </c>
      <c r="C3241" s="123">
        <v>42577</v>
      </c>
      <c r="D3241" s="97" t="s">
        <v>20337</v>
      </c>
      <c r="E3241" s="97" t="s">
        <v>3</v>
      </c>
      <c r="F3241" s="97">
        <v>1401380</v>
      </c>
      <c r="G3241" s="97"/>
      <c r="H3241" s="124" t="s">
        <v>7052</v>
      </c>
      <c r="I3241" s="125">
        <v>0</v>
      </c>
      <c r="J3241" s="125">
        <v>4</v>
      </c>
      <c r="K3241" s="126">
        <v>4</v>
      </c>
      <c r="L3241" s="100" t="s">
        <v>1324</v>
      </c>
    </row>
    <row r="3242" spans="1:12" ht="56.25" customHeight="1">
      <c r="A3242" s="97">
        <v>46</v>
      </c>
      <c r="B3242" s="122" t="s">
        <v>4381</v>
      </c>
      <c r="C3242" s="123">
        <v>42579</v>
      </c>
      <c r="D3242" s="97" t="s">
        <v>20398</v>
      </c>
      <c r="E3242" s="97" t="s">
        <v>3</v>
      </c>
      <c r="F3242" s="97">
        <v>1402395</v>
      </c>
      <c r="G3242" s="97"/>
      <c r="H3242" s="124" t="s">
        <v>7113</v>
      </c>
      <c r="I3242" s="125">
        <v>0</v>
      </c>
      <c r="J3242" s="125">
        <v>41686.910000000003</v>
      </c>
      <c r="K3242" s="126">
        <v>41686.910000000003</v>
      </c>
      <c r="L3242" s="100" t="s">
        <v>1324</v>
      </c>
    </row>
    <row r="3243" spans="1:12" ht="56.25" customHeight="1">
      <c r="A3243" s="97">
        <v>46</v>
      </c>
      <c r="B3243" s="122" t="s">
        <v>4381</v>
      </c>
      <c r="C3243" s="123">
        <v>42579</v>
      </c>
      <c r="D3243" s="97" t="s">
        <v>20401</v>
      </c>
      <c r="E3243" s="97" t="s">
        <v>3</v>
      </c>
      <c r="F3243" s="97">
        <v>1402457</v>
      </c>
      <c r="G3243" s="97"/>
      <c r="H3243" s="124" t="s">
        <v>7116</v>
      </c>
      <c r="I3243" s="125">
        <v>0</v>
      </c>
      <c r="J3243" s="125">
        <v>1840</v>
      </c>
      <c r="K3243" s="126">
        <v>1840</v>
      </c>
      <c r="L3243" s="100" t="s">
        <v>1324</v>
      </c>
    </row>
    <row r="3244" spans="1:12" ht="56.25" customHeight="1">
      <c r="A3244" s="97">
        <v>46</v>
      </c>
      <c r="B3244" s="122" t="s">
        <v>4381</v>
      </c>
      <c r="C3244" s="123">
        <v>42580</v>
      </c>
      <c r="D3244" s="97" t="s">
        <v>20414</v>
      </c>
      <c r="E3244" s="97" t="s">
        <v>3</v>
      </c>
      <c r="F3244" s="97">
        <v>1402711</v>
      </c>
      <c r="G3244" s="97"/>
      <c r="H3244" s="124" t="s">
        <v>7130</v>
      </c>
      <c r="I3244" s="125">
        <v>0</v>
      </c>
      <c r="J3244" s="125">
        <v>4426</v>
      </c>
      <c r="K3244" s="126">
        <v>4426</v>
      </c>
      <c r="L3244" s="100" t="s">
        <v>1324</v>
      </c>
    </row>
    <row r="3245" spans="1:12" ht="56.25" customHeight="1">
      <c r="A3245" s="97">
        <v>46</v>
      </c>
      <c r="B3245" s="122" t="s">
        <v>4381</v>
      </c>
      <c r="C3245" s="123">
        <v>42580</v>
      </c>
      <c r="D3245" s="97" t="s">
        <v>20416</v>
      </c>
      <c r="E3245" s="97" t="s">
        <v>3</v>
      </c>
      <c r="F3245" s="97">
        <v>1402716</v>
      </c>
      <c r="G3245" s="97"/>
      <c r="H3245" s="124" t="s">
        <v>7132</v>
      </c>
      <c r="I3245" s="125">
        <v>0</v>
      </c>
      <c r="J3245" s="125">
        <v>200.70000000000002</v>
      </c>
      <c r="K3245" s="126">
        <v>200.70000000000002</v>
      </c>
      <c r="L3245" s="100" t="s">
        <v>1324</v>
      </c>
    </row>
    <row r="3246" spans="1:12" ht="56.25" customHeight="1">
      <c r="A3246" s="97">
        <v>46</v>
      </c>
      <c r="B3246" s="122" t="s">
        <v>4381</v>
      </c>
      <c r="C3246" s="123">
        <v>42580</v>
      </c>
      <c r="D3246" s="97" t="s">
        <v>20425</v>
      </c>
      <c r="E3246" s="97" t="s">
        <v>3</v>
      </c>
      <c r="F3246" s="97">
        <v>1402794</v>
      </c>
      <c r="G3246" s="97"/>
      <c r="H3246" s="124" t="s">
        <v>7140</v>
      </c>
      <c r="I3246" s="125">
        <v>0</v>
      </c>
      <c r="J3246" s="125">
        <v>37</v>
      </c>
      <c r="K3246" s="126">
        <v>37</v>
      </c>
      <c r="L3246" s="100" t="s">
        <v>1324</v>
      </c>
    </row>
    <row r="3247" spans="1:12" ht="56.25" customHeight="1">
      <c r="A3247" s="97">
        <v>46</v>
      </c>
      <c r="B3247" s="122" t="s">
        <v>10140</v>
      </c>
      <c r="C3247" s="123">
        <v>42584</v>
      </c>
      <c r="D3247" s="97" t="s">
        <v>13781</v>
      </c>
      <c r="E3247" s="97" t="s">
        <v>6</v>
      </c>
      <c r="F3247" s="97">
        <v>728512</v>
      </c>
      <c r="G3247" s="97"/>
      <c r="H3247" s="124" t="s">
        <v>13782</v>
      </c>
      <c r="I3247" s="125">
        <v>0</v>
      </c>
      <c r="J3247" s="125">
        <v>280147.59999999998</v>
      </c>
      <c r="K3247" s="126">
        <v>280147.59999999998</v>
      </c>
      <c r="L3247" s="100" t="s">
        <v>1324</v>
      </c>
    </row>
    <row r="3248" spans="1:12" ht="56.25" customHeight="1">
      <c r="A3248" s="97">
        <v>46</v>
      </c>
      <c r="B3248" s="122" t="s">
        <v>4381</v>
      </c>
      <c r="C3248" s="123">
        <v>42585</v>
      </c>
      <c r="D3248" s="97" t="s">
        <v>20497</v>
      </c>
      <c r="E3248" s="97" t="s">
        <v>3</v>
      </c>
      <c r="F3248" s="97">
        <v>1404071</v>
      </c>
      <c r="G3248" s="97"/>
      <c r="H3248" s="124" t="s">
        <v>7210</v>
      </c>
      <c r="I3248" s="125">
        <v>0</v>
      </c>
      <c r="J3248" s="125">
        <v>31000</v>
      </c>
      <c r="K3248" s="126">
        <v>31000</v>
      </c>
      <c r="L3248" s="100" t="s">
        <v>1324</v>
      </c>
    </row>
    <row r="3249" spans="1:12" ht="56.25" customHeight="1">
      <c r="A3249" s="97">
        <v>46</v>
      </c>
      <c r="B3249" s="122" t="s">
        <v>4381</v>
      </c>
      <c r="C3249" s="123">
        <v>42585</v>
      </c>
      <c r="D3249" s="97" t="s">
        <v>20486</v>
      </c>
      <c r="E3249" s="97" t="s">
        <v>3</v>
      </c>
      <c r="F3249" s="97">
        <v>1404000</v>
      </c>
      <c r="G3249" s="97"/>
      <c r="H3249" s="124" t="s">
        <v>7199</v>
      </c>
      <c r="I3249" s="125">
        <v>0</v>
      </c>
      <c r="J3249" s="125">
        <v>100</v>
      </c>
      <c r="K3249" s="126">
        <v>100</v>
      </c>
      <c r="L3249" s="100" t="s">
        <v>1324</v>
      </c>
    </row>
    <row r="3250" spans="1:12" ht="56.25" customHeight="1">
      <c r="A3250" s="97">
        <v>46</v>
      </c>
      <c r="B3250" s="122" t="s">
        <v>4381</v>
      </c>
      <c r="C3250" s="123">
        <v>42585</v>
      </c>
      <c r="D3250" s="97" t="s">
        <v>20496</v>
      </c>
      <c r="E3250" s="97" t="s">
        <v>3</v>
      </c>
      <c r="F3250" s="97">
        <v>1404066</v>
      </c>
      <c r="G3250" s="97"/>
      <c r="H3250" s="124" t="s">
        <v>7209</v>
      </c>
      <c r="I3250" s="125">
        <v>0</v>
      </c>
      <c r="J3250" s="125">
        <v>25</v>
      </c>
      <c r="K3250" s="126">
        <v>25</v>
      </c>
      <c r="L3250" s="100" t="s">
        <v>1324</v>
      </c>
    </row>
    <row r="3251" spans="1:12" ht="56.25" customHeight="1">
      <c r="A3251" s="97">
        <v>46</v>
      </c>
      <c r="B3251" s="122" t="s">
        <v>4381</v>
      </c>
      <c r="C3251" s="123">
        <v>42587</v>
      </c>
      <c r="D3251" s="97" t="s">
        <v>20541</v>
      </c>
      <c r="E3251" s="97" t="s">
        <v>3</v>
      </c>
      <c r="F3251" s="97">
        <v>1404894</v>
      </c>
      <c r="G3251" s="97"/>
      <c r="H3251" s="124" t="s">
        <v>7252</v>
      </c>
      <c r="I3251" s="125">
        <v>0</v>
      </c>
      <c r="J3251" s="125">
        <v>12689.76</v>
      </c>
      <c r="K3251" s="126">
        <v>12689.76</v>
      </c>
      <c r="L3251" s="100" t="s">
        <v>1324</v>
      </c>
    </row>
    <row r="3252" spans="1:12" ht="56.25" customHeight="1">
      <c r="A3252" s="97">
        <v>46</v>
      </c>
      <c r="B3252" s="122" t="s">
        <v>4381</v>
      </c>
      <c r="C3252" s="123">
        <v>42587</v>
      </c>
      <c r="D3252" s="97" t="s">
        <v>20542</v>
      </c>
      <c r="E3252" s="97" t="s">
        <v>3</v>
      </c>
      <c r="F3252" s="97">
        <v>1404895</v>
      </c>
      <c r="G3252" s="97"/>
      <c r="H3252" s="124" t="s">
        <v>7253</v>
      </c>
      <c r="I3252" s="125">
        <v>0</v>
      </c>
      <c r="J3252" s="125">
        <v>2759.7000000000003</v>
      </c>
      <c r="K3252" s="126">
        <v>2759.7000000000003</v>
      </c>
      <c r="L3252" s="100" t="s">
        <v>1324</v>
      </c>
    </row>
    <row r="3253" spans="1:12" ht="56.25" customHeight="1">
      <c r="A3253" s="97">
        <v>46</v>
      </c>
      <c r="B3253" s="122" t="s">
        <v>4381</v>
      </c>
      <c r="C3253" s="123">
        <v>42587</v>
      </c>
      <c r="D3253" s="97" t="s">
        <v>20556</v>
      </c>
      <c r="E3253" s="97" t="s">
        <v>3</v>
      </c>
      <c r="F3253" s="97">
        <v>1404970</v>
      </c>
      <c r="G3253" s="97"/>
      <c r="H3253" s="124" t="s">
        <v>7266</v>
      </c>
      <c r="I3253" s="125">
        <v>0</v>
      </c>
      <c r="J3253" s="125">
        <v>89</v>
      </c>
      <c r="K3253" s="126">
        <v>89</v>
      </c>
      <c r="L3253" s="100" t="s">
        <v>1347</v>
      </c>
    </row>
    <row r="3254" spans="1:12" ht="56.25" customHeight="1">
      <c r="A3254" s="97">
        <v>46</v>
      </c>
      <c r="B3254" s="122" t="s">
        <v>4381</v>
      </c>
      <c r="C3254" s="123">
        <v>42587</v>
      </c>
      <c r="D3254" s="97" t="s">
        <v>20567</v>
      </c>
      <c r="E3254" s="97" t="s">
        <v>3</v>
      </c>
      <c r="F3254" s="97">
        <v>1405096</v>
      </c>
      <c r="G3254" s="97"/>
      <c r="H3254" s="124" t="s">
        <v>7277</v>
      </c>
      <c r="I3254" s="125">
        <v>0</v>
      </c>
      <c r="J3254" s="125">
        <v>2666</v>
      </c>
      <c r="K3254" s="126">
        <v>2666</v>
      </c>
      <c r="L3254" s="100" t="s">
        <v>1324</v>
      </c>
    </row>
    <row r="3255" spans="1:12" ht="56.25" customHeight="1">
      <c r="A3255" s="97">
        <v>46</v>
      </c>
      <c r="B3255" s="122" t="s">
        <v>9346</v>
      </c>
      <c r="C3255" s="123">
        <v>42590</v>
      </c>
      <c r="D3255" s="97" t="s">
        <v>15950</v>
      </c>
      <c r="E3255" s="97" t="s">
        <v>1283</v>
      </c>
      <c r="F3255" s="97">
        <v>10799883</v>
      </c>
      <c r="G3255" s="97"/>
      <c r="H3255" s="124" t="s">
        <v>9375</v>
      </c>
      <c r="I3255" s="125">
        <v>0</v>
      </c>
      <c r="J3255" s="125">
        <v>2050</v>
      </c>
      <c r="K3255" s="126">
        <v>2050</v>
      </c>
      <c r="L3255" s="100" t="s">
        <v>8522</v>
      </c>
    </row>
    <row r="3256" spans="1:12" ht="56.25" customHeight="1">
      <c r="A3256" s="97">
        <v>46</v>
      </c>
      <c r="B3256" s="122" t="s">
        <v>10140</v>
      </c>
      <c r="C3256" s="123">
        <v>42592</v>
      </c>
      <c r="D3256" s="97" t="s">
        <v>13958</v>
      </c>
      <c r="E3256" s="97" t="s">
        <v>6</v>
      </c>
      <c r="F3256" s="97">
        <v>731576</v>
      </c>
      <c r="G3256" s="97"/>
      <c r="H3256" s="124" t="s">
        <v>13959</v>
      </c>
      <c r="I3256" s="125">
        <v>0</v>
      </c>
      <c r="J3256" s="125">
        <v>210036</v>
      </c>
      <c r="K3256" s="126">
        <v>210036</v>
      </c>
      <c r="L3256" s="100" t="s">
        <v>1324</v>
      </c>
    </row>
    <row r="3257" spans="1:12" ht="56.25" customHeight="1">
      <c r="A3257" s="97">
        <v>46</v>
      </c>
      <c r="B3257" s="122" t="s">
        <v>4381</v>
      </c>
      <c r="C3257" s="123">
        <v>42598</v>
      </c>
      <c r="D3257" s="97" t="s">
        <v>20695</v>
      </c>
      <c r="E3257" s="97" t="s">
        <v>3</v>
      </c>
      <c r="F3257" s="97">
        <v>1408689</v>
      </c>
      <c r="G3257" s="97"/>
      <c r="H3257" s="124" t="s">
        <v>7395</v>
      </c>
      <c r="I3257" s="125">
        <v>0</v>
      </c>
      <c r="J3257" s="125">
        <v>2835.87</v>
      </c>
      <c r="K3257" s="126">
        <v>2835.87</v>
      </c>
      <c r="L3257" s="100" t="s">
        <v>1324</v>
      </c>
    </row>
    <row r="3258" spans="1:12" ht="56.25" customHeight="1">
      <c r="A3258" s="97">
        <v>46</v>
      </c>
      <c r="B3258" s="122" t="s">
        <v>4381</v>
      </c>
      <c r="C3258" s="123">
        <v>42598</v>
      </c>
      <c r="D3258" s="97" t="s">
        <v>20698</v>
      </c>
      <c r="E3258" s="97" t="s">
        <v>3</v>
      </c>
      <c r="F3258" s="97">
        <v>1408694</v>
      </c>
      <c r="G3258" s="97"/>
      <c r="H3258" s="124" t="s">
        <v>7398</v>
      </c>
      <c r="I3258" s="125">
        <v>0</v>
      </c>
      <c r="J3258" s="125">
        <v>6943.33</v>
      </c>
      <c r="K3258" s="126">
        <v>6943.33</v>
      </c>
      <c r="L3258" s="100" t="s">
        <v>1324</v>
      </c>
    </row>
    <row r="3259" spans="1:12" ht="56.25" customHeight="1">
      <c r="A3259" s="97">
        <v>46</v>
      </c>
      <c r="B3259" s="122" t="s">
        <v>4381</v>
      </c>
      <c r="C3259" s="123">
        <v>42600</v>
      </c>
      <c r="D3259" s="97" t="s">
        <v>20723</v>
      </c>
      <c r="E3259" s="97" t="s">
        <v>3</v>
      </c>
      <c r="F3259" s="97">
        <v>1409607</v>
      </c>
      <c r="G3259" s="97"/>
      <c r="H3259" s="124" t="s">
        <v>7421</v>
      </c>
      <c r="I3259" s="125">
        <v>0</v>
      </c>
      <c r="J3259" s="125">
        <v>14311.9</v>
      </c>
      <c r="K3259" s="126">
        <v>14311.9</v>
      </c>
      <c r="L3259" s="100" t="s">
        <v>1324</v>
      </c>
    </row>
    <row r="3260" spans="1:12" ht="56.25" customHeight="1">
      <c r="A3260" s="97">
        <v>46</v>
      </c>
      <c r="B3260" s="122" t="s">
        <v>4381</v>
      </c>
      <c r="C3260" s="123">
        <v>42600</v>
      </c>
      <c r="D3260" s="97" t="s">
        <v>20730</v>
      </c>
      <c r="E3260" s="97" t="s">
        <v>3</v>
      </c>
      <c r="F3260" s="97">
        <v>1409693</v>
      </c>
      <c r="G3260" s="97"/>
      <c r="H3260" s="124" t="s">
        <v>7428</v>
      </c>
      <c r="I3260" s="125">
        <v>0</v>
      </c>
      <c r="J3260" s="125">
        <v>186.97</v>
      </c>
      <c r="K3260" s="126">
        <v>186.97</v>
      </c>
      <c r="L3260" s="100" t="s">
        <v>1324</v>
      </c>
    </row>
    <row r="3261" spans="1:12" ht="56.25" customHeight="1">
      <c r="A3261" s="97">
        <v>46</v>
      </c>
      <c r="B3261" s="122" t="s">
        <v>4381</v>
      </c>
      <c r="C3261" s="123">
        <v>42604</v>
      </c>
      <c r="D3261" s="97" t="s">
        <v>20766</v>
      </c>
      <c r="E3261" s="97" t="s">
        <v>3</v>
      </c>
      <c r="F3261" s="97">
        <v>1410715</v>
      </c>
      <c r="G3261" s="97"/>
      <c r="H3261" s="124" t="s">
        <v>7463</v>
      </c>
      <c r="I3261" s="125">
        <v>0</v>
      </c>
      <c r="J3261" s="125">
        <v>26.5</v>
      </c>
      <c r="K3261" s="126">
        <v>26.5</v>
      </c>
      <c r="L3261" s="100" t="s">
        <v>1324</v>
      </c>
    </row>
    <row r="3262" spans="1:12" ht="56.25" customHeight="1">
      <c r="A3262" s="97">
        <v>46</v>
      </c>
      <c r="B3262" s="122" t="s">
        <v>4381</v>
      </c>
      <c r="C3262" s="123">
        <v>42605</v>
      </c>
      <c r="D3262" s="97" t="s">
        <v>20773</v>
      </c>
      <c r="E3262" s="97" t="s">
        <v>3</v>
      </c>
      <c r="F3262" s="97">
        <v>1411199</v>
      </c>
      <c r="G3262" s="97"/>
      <c r="H3262" s="124" t="s">
        <v>7470</v>
      </c>
      <c r="I3262" s="125">
        <v>0</v>
      </c>
      <c r="J3262" s="125">
        <v>161313.01999999999</v>
      </c>
      <c r="K3262" s="126">
        <v>161313.01999999999</v>
      </c>
      <c r="L3262" s="100" t="s">
        <v>1324</v>
      </c>
    </row>
    <row r="3263" spans="1:12" ht="56.25" customHeight="1">
      <c r="A3263" s="97">
        <v>46</v>
      </c>
      <c r="B3263" s="122" t="s">
        <v>4381</v>
      </c>
      <c r="C3263" s="123">
        <v>42611</v>
      </c>
      <c r="D3263" s="97" t="s">
        <v>20866</v>
      </c>
      <c r="E3263" s="97" t="s">
        <v>3</v>
      </c>
      <c r="F3263" s="97">
        <v>1413314</v>
      </c>
      <c r="G3263" s="97"/>
      <c r="H3263" s="124" t="s">
        <v>7564</v>
      </c>
      <c r="I3263" s="125">
        <v>0</v>
      </c>
      <c r="J3263" s="125">
        <v>45000</v>
      </c>
      <c r="K3263" s="126">
        <v>45000</v>
      </c>
      <c r="L3263" s="100" t="s">
        <v>1324</v>
      </c>
    </row>
    <row r="3264" spans="1:12" ht="56.25" customHeight="1">
      <c r="A3264" s="97">
        <v>46</v>
      </c>
      <c r="B3264" s="122" t="s">
        <v>4381</v>
      </c>
      <c r="C3264" s="123">
        <v>42611</v>
      </c>
      <c r="D3264" s="97" t="s">
        <v>20867</v>
      </c>
      <c r="E3264" s="97" t="s">
        <v>3</v>
      </c>
      <c r="F3264" s="97">
        <v>1413319</v>
      </c>
      <c r="G3264" s="97"/>
      <c r="H3264" s="124" t="s">
        <v>7565</v>
      </c>
      <c r="I3264" s="125">
        <v>0</v>
      </c>
      <c r="J3264" s="125">
        <v>400</v>
      </c>
      <c r="K3264" s="126">
        <v>400</v>
      </c>
      <c r="L3264" s="100" t="s">
        <v>1324</v>
      </c>
    </row>
    <row r="3265" spans="1:12" ht="56.25" customHeight="1">
      <c r="A3265" s="97">
        <v>46</v>
      </c>
      <c r="B3265" s="122" t="s">
        <v>9346</v>
      </c>
      <c r="C3265" s="123">
        <v>42611</v>
      </c>
      <c r="D3265" s="97" t="s">
        <v>15952</v>
      </c>
      <c r="E3265" s="97" t="s">
        <v>1283</v>
      </c>
      <c r="F3265" s="97">
        <v>10954363</v>
      </c>
      <c r="G3265" s="97"/>
      <c r="H3265" s="124" t="s">
        <v>9381</v>
      </c>
      <c r="I3265" s="125">
        <v>0</v>
      </c>
      <c r="J3265" s="125">
        <v>1072.27</v>
      </c>
      <c r="K3265" s="126">
        <v>1072.27</v>
      </c>
      <c r="L3265" s="100" t="s">
        <v>1347</v>
      </c>
    </row>
    <row r="3266" spans="1:12" ht="56.25" customHeight="1">
      <c r="A3266" s="97">
        <v>46</v>
      </c>
      <c r="B3266" s="122" t="s">
        <v>4381</v>
      </c>
      <c r="C3266" s="123">
        <v>42612</v>
      </c>
      <c r="D3266" s="97" t="s">
        <v>20894</v>
      </c>
      <c r="E3266" s="97" t="s">
        <v>3</v>
      </c>
      <c r="F3266" s="97">
        <v>1414039</v>
      </c>
      <c r="G3266" s="97"/>
      <c r="H3266" s="124" t="s">
        <v>7591</v>
      </c>
      <c r="I3266" s="125">
        <v>0</v>
      </c>
      <c r="J3266" s="125">
        <v>608</v>
      </c>
      <c r="K3266" s="126">
        <v>608</v>
      </c>
      <c r="L3266" s="100" t="s">
        <v>1324</v>
      </c>
    </row>
    <row r="3267" spans="1:12" ht="56.25" customHeight="1">
      <c r="A3267" s="97">
        <v>46</v>
      </c>
      <c r="B3267" s="122" t="s">
        <v>4381</v>
      </c>
      <c r="C3267" s="123">
        <v>42613</v>
      </c>
      <c r="D3267" s="97" t="s">
        <v>20918</v>
      </c>
      <c r="E3267" s="97" t="s">
        <v>3</v>
      </c>
      <c r="F3267" s="97">
        <v>1414385</v>
      </c>
      <c r="G3267" s="97"/>
      <c r="H3267" s="124" t="s">
        <v>7614</v>
      </c>
      <c r="I3267" s="125">
        <v>0</v>
      </c>
      <c r="J3267" s="125">
        <v>300</v>
      </c>
      <c r="K3267" s="126">
        <v>300</v>
      </c>
      <c r="L3267" s="100" t="s">
        <v>1324</v>
      </c>
    </row>
    <row r="3268" spans="1:12" ht="56.25" customHeight="1">
      <c r="A3268" s="97">
        <v>46</v>
      </c>
      <c r="B3268" s="122" t="s">
        <v>4381</v>
      </c>
      <c r="C3268" s="123">
        <v>42615</v>
      </c>
      <c r="D3268" s="97" t="s">
        <v>20966</v>
      </c>
      <c r="E3268" s="97" t="s">
        <v>3</v>
      </c>
      <c r="F3268" s="97">
        <v>1415329</v>
      </c>
      <c r="G3268" s="97"/>
      <c r="H3268" s="124" t="s">
        <v>7657</v>
      </c>
      <c r="I3268" s="125">
        <v>0</v>
      </c>
      <c r="J3268" s="125">
        <v>39.18</v>
      </c>
      <c r="K3268" s="126">
        <v>39.18</v>
      </c>
      <c r="L3268" s="100" t="s">
        <v>1347</v>
      </c>
    </row>
    <row r="3269" spans="1:12" ht="56.25" customHeight="1">
      <c r="A3269" s="97">
        <v>46</v>
      </c>
      <c r="B3269" s="122" t="s">
        <v>4381</v>
      </c>
      <c r="C3269" s="123">
        <v>42615</v>
      </c>
      <c r="D3269" s="97" t="s">
        <v>20981</v>
      </c>
      <c r="E3269" s="97" t="s">
        <v>3</v>
      </c>
      <c r="F3269" s="97">
        <v>1415530</v>
      </c>
      <c r="G3269" s="97"/>
      <c r="H3269" s="124" t="s">
        <v>7671</v>
      </c>
      <c r="I3269" s="125">
        <v>0</v>
      </c>
      <c r="J3269" s="125">
        <v>160.1</v>
      </c>
      <c r="K3269" s="126">
        <v>160.1</v>
      </c>
      <c r="L3269" s="100" t="s">
        <v>1324</v>
      </c>
    </row>
    <row r="3270" spans="1:12" ht="56.25" customHeight="1">
      <c r="A3270" s="97">
        <v>46</v>
      </c>
      <c r="B3270" s="122" t="s">
        <v>4381</v>
      </c>
      <c r="C3270" s="123">
        <v>42615</v>
      </c>
      <c r="D3270" s="97" t="s">
        <v>20982</v>
      </c>
      <c r="E3270" s="97" t="s">
        <v>3</v>
      </c>
      <c r="F3270" s="97">
        <v>1415531</v>
      </c>
      <c r="G3270" s="97"/>
      <c r="H3270" s="124" t="s">
        <v>7671</v>
      </c>
      <c r="I3270" s="125">
        <v>0</v>
      </c>
      <c r="J3270" s="125">
        <v>164.67000000000002</v>
      </c>
      <c r="K3270" s="126">
        <v>164.67000000000002</v>
      </c>
      <c r="L3270" s="100" t="s">
        <v>1324</v>
      </c>
    </row>
    <row r="3271" spans="1:12" ht="56.25" customHeight="1">
      <c r="A3271" s="97">
        <v>46</v>
      </c>
      <c r="B3271" s="122" t="s">
        <v>4381</v>
      </c>
      <c r="C3271" s="123">
        <v>42615</v>
      </c>
      <c r="D3271" s="97" t="s">
        <v>20984</v>
      </c>
      <c r="E3271" s="97" t="s">
        <v>3</v>
      </c>
      <c r="F3271" s="97">
        <v>1415646</v>
      </c>
      <c r="G3271" s="97"/>
      <c r="H3271" s="124" t="s">
        <v>7673</v>
      </c>
      <c r="I3271" s="125">
        <v>0</v>
      </c>
      <c r="J3271" s="125">
        <v>135</v>
      </c>
      <c r="K3271" s="126">
        <v>135</v>
      </c>
      <c r="L3271" s="100" t="s">
        <v>1324</v>
      </c>
    </row>
    <row r="3272" spans="1:12" ht="56.25" customHeight="1">
      <c r="A3272" s="97">
        <v>46</v>
      </c>
      <c r="B3272" s="122" t="s">
        <v>10140</v>
      </c>
      <c r="C3272" s="123">
        <v>42619</v>
      </c>
      <c r="D3272" s="97" t="s">
        <v>14486</v>
      </c>
      <c r="E3272" s="97" t="s">
        <v>1303</v>
      </c>
      <c r="F3272" s="97">
        <v>591</v>
      </c>
      <c r="G3272" s="97"/>
      <c r="H3272" s="124" t="s">
        <v>4059</v>
      </c>
      <c r="I3272" s="125">
        <v>75769.62</v>
      </c>
      <c r="J3272" s="125">
        <v>0</v>
      </c>
      <c r="K3272" s="126">
        <v>75769.62</v>
      </c>
      <c r="L3272" s="100" t="s">
        <v>1324</v>
      </c>
    </row>
    <row r="3273" spans="1:12" ht="56.25" customHeight="1">
      <c r="A3273" s="97">
        <v>46</v>
      </c>
      <c r="B3273" s="122" t="s">
        <v>4381</v>
      </c>
      <c r="C3273" s="123">
        <v>42620</v>
      </c>
      <c r="D3273" s="97" t="s">
        <v>21051</v>
      </c>
      <c r="E3273" s="97" t="s">
        <v>3</v>
      </c>
      <c r="F3273" s="97">
        <v>1417077</v>
      </c>
      <c r="G3273" s="97"/>
      <c r="H3273" s="124" t="s">
        <v>7735</v>
      </c>
      <c r="I3273" s="125">
        <v>0</v>
      </c>
      <c r="J3273" s="125">
        <v>40.950000000000003</v>
      </c>
      <c r="K3273" s="126">
        <v>40.950000000000003</v>
      </c>
      <c r="L3273" s="100" t="s">
        <v>1347</v>
      </c>
    </row>
    <row r="3274" spans="1:12" ht="56.25" customHeight="1">
      <c r="A3274" s="97">
        <v>46</v>
      </c>
      <c r="B3274" s="122" t="s">
        <v>4381</v>
      </c>
      <c r="C3274" s="123">
        <v>42622</v>
      </c>
      <c r="D3274" s="97" t="s">
        <v>21082</v>
      </c>
      <c r="E3274" s="97" t="s">
        <v>3</v>
      </c>
      <c r="F3274" s="97">
        <v>1417765</v>
      </c>
      <c r="G3274" s="97"/>
      <c r="H3274" s="124" t="s">
        <v>7766</v>
      </c>
      <c r="I3274" s="125">
        <v>0</v>
      </c>
      <c r="J3274" s="125">
        <v>4163.8500000000004</v>
      </c>
      <c r="K3274" s="126">
        <v>4163.8500000000004</v>
      </c>
      <c r="L3274" s="100" t="s">
        <v>1324</v>
      </c>
    </row>
    <row r="3275" spans="1:12" ht="56.25" customHeight="1">
      <c r="A3275" s="97">
        <v>46</v>
      </c>
      <c r="B3275" s="122" t="s">
        <v>4381</v>
      </c>
      <c r="C3275" s="123">
        <v>42622</v>
      </c>
      <c r="D3275" s="97" t="s">
        <v>21083</v>
      </c>
      <c r="E3275" s="97" t="s">
        <v>3</v>
      </c>
      <c r="F3275" s="97">
        <v>1417771</v>
      </c>
      <c r="G3275" s="97"/>
      <c r="H3275" s="124" t="s">
        <v>7767</v>
      </c>
      <c r="I3275" s="125">
        <v>0</v>
      </c>
      <c r="J3275" s="125">
        <v>6319.26</v>
      </c>
      <c r="K3275" s="126">
        <v>6319.26</v>
      </c>
      <c r="L3275" s="100" t="s">
        <v>1324</v>
      </c>
    </row>
    <row r="3276" spans="1:12" ht="56.25" customHeight="1">
      <c r="A3276" s="97">
        <v>46</v>
      </c>
      <c r="B3276" s="122" t="s">
        <v>4381</v>
      </c>
      <c r="C3276" s="123">
        <v>42622</v>
      </c>
      <c r="D3276" s="97" t="s">
        <v>21091</v>
      </c>
      <c r="E3276" s="97" t="s">
        <v>3</v>
      </c>
      <c r="F3276" s="97">
        <v>1417887</v>
      </c>
      <c r="G3276" s="97"/>
      <c r="H3276" s="124" t="s">
        <v>7774</v>
      </c>
      <c r="I3276" s="125">
        <v>0</v>
      </c>
      <c r="J3276" s="125">
        <v>280</v>
      </c>
      <c r="K3276" s="126">
        <v>280</v>
      </c>
      <c r="L3276" s="100" t="s">
        <v>1347</v>
      </c>
    </row>
    <row r="3277" spans="1:12" ht="56.25" customHeight="1">
      <c r="A3277" s="97">
        <v>46</v>
      </c>
      <c r="B3277" s="122" t="s">
        <v>4381</v>
      </c>
      <c r="C3277" s="123">
        <v>42626</v>
      </c>
      <c r="D3277" s="97" t="s">
        <v>21125</v>
      </c>
      <c r="E3277" s="97" t="s">
        <v>3</v>
      </c>
      <c r="F3277" s="97">
        <v>1418867</v>
      </c>
      <c r="G3277" s="97"/>
      <c r="H3277" s="124" t="s">
        <v>7807</v>
      </c>
      <c r="I3277" s="125">
        <v>0</v>
      </c>
      <c r="J3277" s="125">
        <v>3876.09</v>
      </c>
      <c r="K3277" s="126">
        <v>3876.09</v>
      </c>
      <c r="L3277" s="100" t="s">
        <v>1324</v>
      </c>
    </row>
    <row r="3278" spans="1:12" ht="56.25" customHeight="1">
      <c r="A3278" s="97">
        <v>46</v>
      </c>
      <c r="B3278" s="122" t="s">
        <v>4381</v>
      </c>
      <c r="C3278" s="123">
        <v>42626</v>
      </c>
      <c r="D3278" s="97" t="s">
        <v>21126</v>
      </c>
      <c r="E3278" s="97" t="s">
        <v>3</v>
      </c>
      <c r="F3278" s="97">
        <v>1418871</v>
      </c>
      <c r="G3278" s="97"/>
      <c r="H3278" s="124" t="s">
        <v>7808</v>
      </c>
      <c r="I3278" s="125">
        <v>0</v>
      </c>
      <c r="J3278" s="125">
        <v>23185</v>
      </c>
      <c r="K3278" s="126">
        <v>23185</v>
      </c>
      <c r="L3278" s="100" t="s">
        <v>1324</v>
      </c>
    </row>
    <row r="3279" spans="1:12" ht="56.25" customHeight="1">
      <c r="A3279" s="97">
        <v>46</v>
      </c>
      <c r="B3279" s="122" t="s">
        <v>10140</v>
      </c>
      <c r="C3279" s="123">
        <v>42626</v>
      </c>
      <c r="D3279" s="97" t="s">
        <v>14633</v>
      </c>
      <c r="E3279" s="97" t="s">
        <v>13</v>
      </c>
      <c r="F3279" s="97">
        <v>863524</v>
      </c>
      <c r="G3279" s="97"/>
      <c r="H3279" s="124" t="s">
        <v>14634</v>
      </c>
      <c r="I3279" s="125">
        <v>354.02</v>
      </c>
      <c r="J3279" s="125">
        <v>0</v>
      </c>
      <c r="K3279" s="126">
        <v>354.02</v>
      </c>
      <c r="L3279" s="100" t="s">
        <v>1324</v>
      </c>
    </row>
    <row r="3280" spans="1:12" ht="56.25" customHeight="1">
      <c r="A3280" s="97">
        <v>46</v>
      </c>
      <c r="B3280" s="122" t="s">
        <v>10140</v>
      </c>
      <c r="C3280" s="123">
        <v>42626</v>
      </c>
      <c r="D3280" s="97" t="s">
        <v>14635</v>
      </c>
      <c r="E3280" s="97" t="s">
        <v>11</v>
      </c>
      <c r="F3280" s="97">
        <v>863524</v>
      </c>
      <c r="G3280" s="97"/>
      <c r="H3280" s="124" t="s">
        <v>14636</v>
      </c>
      <c r="I3280" s="125">
        <v>50</v>
      </c>
      <c r="J3280" s="125">
        <v>0</v>
      </c>
      <c r="K3280" s="126">
        <v>50</v>
      </c>
      <c r="L3280" s="100" t="s">
        <v>1324</v>
      </c>
    </row>
    <row r="3281" spans="1:12" ht="56.25" customHeight="1">
      <c r="A3281" s="97">
        <v>46</v>
      </c>
      <c r="B3281" s="122" t="s">
        <v>9346</v>
      </c>
      <c r="C3281" s="123">
        <v>42627</v>
      </c>
      <c r="D3281" s="97" t="s">
        <v>15955</v>
      </c>
      <c r="E3281" s="97" t="s">
        <v>1283</v>
      </c>
      <c r="F3281" s="97">
        <v>11072241</v>
      </c>
      <c r="G3281" s="97"/>
      <c r="H3281" s="124" t="s">
        <v>9384</v>
      </c>
      <c r="I3281" s="125">
        <v>0</v>
      </c>
      <c r="J3281" s="125">
        <v>34156</v>
      </c>
      <c r="K3281" s="126">
        <v>34156</v>
      </c>
      <c r="L3281" s="100" t="s">
        <v>8522</v>
      </c>
    </row>
    <row r="3282" spans="1:12" ht="56.25" customHeight="1">
      <c r="A3282" s="97">
        <v>46</v>
      </c>
      <c r="B3282" s="122" t="s">
        <v>4381</v>
      </c>
      <c r="C3282" s="123">
        <v>42633</v>
      </c>
      <c r="D3282" s="97" t="s">
        <v>21277</v>
      </c>
      <c r="E3282" s="97" t="s">
        <v>3</v>
      </c>
      <c r="F3282" s="97">
        <v>1421737</v>
      </c>
      <c r="G3282" s="97"/>
      <c r="H3282" s="124" t="s">
        <v>7956</v>
      </c>
      <c r="I3282" s="125">
        <v>0</v>
      </c>
      <c r="J3282" s="125">
        <v>1</v>
      </c>
      <c r="K3282" s="126">
        <v>1</v>
      </c>
      <c r="L3282" s="100" t="s">
        <v>1324</v>
      </c>
    </row>
    <row r="3283" spans="1:12" ht="56.25" customHeight="1">
      <c r="A3283" s="97">
        <v>46</v>
      </c>
      <c r="B3283" s="122" t="s">
        <v>4381</v>
      </c>
      <c r="C3283" s="123">
        <v>42633</v>
      </c>
      <c r="D3283" s="97" t="s">
        <v>21278</v>
      </c>
      <c r="E3283" s="97" t="s">
        <v>3</v>
      </c>
      <c r="F3283" s="97">
        <v>1421741</v>
      </c>
      <c r="G3283" s="97"/>
      <c r="H3283" s="124" t="s">
        <v>7957</v>
      </c>
      <c r="I3283" s="125">
        <v>0</v>
      </c>
      <c r="J3283" s="125">
        <v>69.55</v>
      </c>
      <c r="K3283" s="126">
        <v>69.55</v>
      </c>
      <c r="L3283" s="100" t="s">
        <v>1324</v>
      </c>
    </row>
    <row r="3284" spans="1:12" ht="56.25" customHeight="1">
      <c r="A3284" s="97">
        <v>46</v>
      </c>
      <c r="B3284" s="122" t="s">
        <v>4381</v>
      </c>
      <c r="C3284" s="123">
        <v>42633</v>
      </c>
      <c r="D3284" s="97" t="s">
        <v>21279</v>
      </c>
      <c r="E3284" s="97" t="s">
        <v>3</v>
      </c>
      <c r="F3284" s="97">
        <v>1421745</v>
      </c>
      <c r="G3284" s="97"/>
      <c r="H3284" s="124" t="s">
        <v>7958</v>
      </c>
      <c r="I3284" s="125">
        <v>0</v>
      </c>
      <c r="J3284" s="125">
        <v>69.55</v>
      </c>
      <c r="K3284" s="126">
        <v>69.55</v>
      </c>
      <c r="L3284" s="100" t="s">
        <v>1324</v>
      </c>
    </row>
    <row r="3285" spans="1:12" ht="56.25" customHeight="1">
      <c r="A3285" s="97">
        <v>46</v>
      </c>
      <c r="B3285" s="122" t="s">
        <v>4381</v>
      </c>
      <c r="C3285" s="123">
        <v>42633</v>
      </c>
      <c r="D3285" s="97" t="s">
        <v>21280</v>
      </c>
      <c r="E3285" s="97" t="s">
        <v>3</v>
      </c>
      <c r="F3285" s="97">
        <v>1421750</v>
      </c>
      <c r="G3285" s="97"/>
      <c r="H3285" s="124" t="s">
        <v>7959</v>
      </c>
      <c r="I3285" s="125">
        <v>0</v>
      </c>
      <c r="J3285" s="125">
        <v>5440.55</v>
      </c>
      <c r="K3285" s="126">
        <v>5440.55</v>
      </c>
      <c r="L3285" s="100" t="s">
        <v>1324</v>
      </c>
    </row>
    <row r="3286" spans="1:12" ht="56.25" customHeight="1">
      <c r="A3286" s="97">
        <v>46</v>
      </c>
      <c r="B3286" s="122" t="s">
        <v>4381</v>
      </c>
      <c r="C3286" s="123">
        <v>42633</v>
      </c>
      <c r="D3286" s="97" t="s">
        <v>21281</v>
      </c>
      <c r="E3286" s="97" t="s">
        <v>3</v>
      </c>
      <c r="F3286" s="97">
        <v>1421751</v>
      </c>
      <c r="G3286" s="97"/>
      <c r="H3286" s="124" t="s">
        <v>7960</v>
      </c>
      <c r="I3286" s="125">
        <v>0</v>
      </c>
      <c r="J3286" s="125">
        <v>5440.55</v>
      </c>
      <c r="K3286" s="126">
        <v>5440.55</v>
      </c>
      <c r="L3286" s="100" t="s">
        <v>1324</v>
      </c>
    </row>
    <row r="3287" spans="1:12" ht="56.25" customHeight="1">
      <c r="A3287" s="97">
        <v>46</v>
      </c>
      <c r="B3287" s="122" t="s">
        <v>4381</v>
      </c>
      <c r="C3287" s="123">
        <v>42634</v>
      </c>
      <c r="D3287" s="97" t="s">
        <v>21286</v>
      </c>
      <c r="E3287" s="97" t="s">
        <v>3</v>
      </c>
      <c r="F3287" s="97">
        <v>1422074</v>
      </c>
      <c r="G3287" s="97"/>
      <c r="H3287" s="124" t="s">
        <v>7965</v>
      </c>
      <c r="I3287" s="125">
        <v>0</v>
      </c>
      <c r="J3287" s="125">
        <v>10000</v>
      </c>
      <c r="K3287" s="126">
        <v>10000</v>
      </c>
      <c r="L3287" s="100" t="s">
        <v>1324</v>
      </c>
    </row>
    <row r="3288" spans="1:12" ht="56.25" customHeight="1">
      <c r="A3288" s="97">
        <v>46</v>
      </c>
      <c r="B3288" s="122" t="s">
        <v>4381</v>
      </c>
      <c r="C3288" s="123">
        <v>42635</v>
      </c>
      <c r="D3288" s="97" t="s">
        <v>21303</v>
      </c>
      <c r="E3288" s="97" t="s">
        <v>3</v>
      </c>
      <c r="F3288" s="97">
        <v>1422563</v>
      </c>
      <c r="G3288" s="97"/>
      <c r="H3288" s="124" t="s">
        <v>7986</v>
      </c>
      <c r="I3288" s="125">
        <v>0</v>
      </c>
      <c r="J3288" s="125">
        <v>303.5</v>
      </c>
      <c r="K3288" s="126">
        <v>303.5</v>
      </c>
      <c r="L3288" s="100" t="s">
        <v>1324</v>
      </c>
    </row>
    <row r="3289" spans="1:12" ht="56.25" customHeight="1">
      <c r="A3289" s="97">
        <v>46</v>
      </c>
      <c r="B3289" s="122" t="s">
        <v>4381</v>
      </c>
      <c r="C3289" s="123">
        <v>42635</v>
      </c>
      <c r="D3289" s="97" t="s">
        <v>21309</v>
      </c>
      <c r="E3289" s="97" t="s">
        <v>3</v>
      </c>
      <c r="F3289" s="97">
        <v>1422637</v>
      </c>
      <c r="G3289" s="97"/>
      <c r="H3289" s="124" t="s">
        <v>7995</v>
      </c>
      <c r="I3289" s="125">
        <v>0</v>
      </c>
      <c r="J3289" s="125">
        <v>2232.88</v>
      </c>
      <c r="K3289" s="126">
        <v>2232.88</v>
      </c>
      <c r="L3289" s="100" t="s">
        <v>1324</v>
      </c>
    </row>
    <row r="3290" spans="1:12" ht="56.25" customHeight="1">
      <c r="A3290" s="97">
        <v>46</v>
      </c>
      <c r="B3290" s="122" t="s">
        <v>4381</v>
      </c>
      <c r="C3290" s="123">
        <v>42635</v>
      </c>
      <c r="D3290" s="97" t="s">
        <v>21310</v>
      </c>
      <c r="E3290" s="97" t="s">
        <v>3</v>
      </c>
      <c r="F3290" s="97">
        <v>1422639</v>
      </c>
      <c r="G3290" s="97"/>
      <c r="H3290" s="124" t="s">
        <v>7996</v>
      </c>
      <c r="I3290" s="125">
        <v>0</v>
      </c>
      <c r="J3290" s="125">
        <v>2232.88</v>
      </c>
      <c r="K3290" s="126">
        <v>2232.88</v>
      </c>
      <c r="L3290" s="100" t="s">
        <v>1324</v>
      </c>
    </row>
    <row r="3291" spans="1:12" ht="56.25" customHeight="1">
      <c r="A3291" s="97">
        <v>46</v>
      </c>
      <c r="B3291" s="122" t="s">
        <v>4381</v>
      </c>
      <c r="C3291" s="123">
        <v>42635</v>
      </c>
      <c r="D3291" s="97" t="s">
        <v>21311</v>
      </c>
      <c r="E3291" s="97" t="s">
        <v>3</v>
      </c>
      <c r="F3291" s="97">
        <v>1422642</v>
      </c>
      <c r="G3291" s="97"/>
      <c r="H3291" s="124" t="s">
        <v>7997</v>
      </c>
      <c r="I3291" s="125">
        <v>0</v>
      </c>
      <c r="J3291" s="125">
        <v>2232.88</v>
      </c>
      <c r="K3291" s="126">
        <v>2232.88</v>
      </c>
      <c r="L3291" s="100" t="s">
        <v>1324</v>
      </c>
    </row>
    <row r="3292" spans="1:12" ht="56.25" customHeight="1">
      <c r="A3292" s="97">
        <v>46</v>
      </c>
      <c r="B3292" s="122" t="s">
        <v>4381</v>
      </c>
      <c r="C3292" s="123">
        <v>42635</v>
      </c>
      <c r="D3292" s="97" t="s">
        <v>21312</v>
      </c>
      <c r="E3292" s="97" t="s">
        <v>3</v>
      </c>
      <c r="F3292" s="97">
        <v>1422644</v>
      </c>
      <c r="G3292" s="97"/>
      <c r="H3292" s="124" t="s">
        <v>7998</v>
      </c>
      <c r="I3292" s="125">
        <v>0</v>
      </c>
      <c r="J3292" s="125">
        <v>693.75</v>
      </c>
      <c r="K3292" s="126">
        <v>693.75</v>
      </c>
      <c r="L3292" s="100" t="s">
        <v>1324</v>
      </c>
    </row>
    <row r="3293" spans="1:12" ht="56.25" customHeight="1">
      <c r="A3293" s="97">
        <v>46</v>
      </c>
      <c r="B3293" s="122" t="s">
        <v>4381</v>
      </c>
      <c r="C3293" s="123">
        <v>42635</v>
      </c>
      <c r="D3293" s="97" t="s">
        <v>21313</v>
      </c>
      <c r="E3293" s="97" t="s">
        <v>3</v>
      </c>
      <c r="F3293" s="97">
        <v>1422645</v>
      </c>
      <c r="G3293" s="97"/>
      <c r="H3293" s="124" t="s">
        <v>7999</v>
      </c>
      <c r="I3293" s="125">
        <v>0</v>
      </c>
      <c r="J3293" s="125">
        <v>693.75</v>
      </c>
      <c r="K3293" s="126">
        <v>693.75</v>
      </c>
      <c r="L3293" s="100" t="s">
        <v>1324</v>
      </c>
    </row>
    <row r="3294" spans="1:12" ht="56.25" customHeight="1">
      <c r="A3294" s="97">
        <v>46</v>
      </c>
      <c r="B3294" s="122" t="s">
        <v>4381</v>
      </c>
      <c r="C3294" s="123">
        <v>42635</v>
      </c>
      <c r="D3294" s="97" t="s">
        <v>21314</v>
      </c>
      <c r="E3294" s="97" t="s">
        <v>3</v>
      </c>
      <c r="F3294" s="97">
        <v>1422647</v>
      </c>
      <c r="G3294" s="97"/>
      <c r="H3294" s="124" t="s">
        <v>8000</v>
      </c>
      <c r="I3294" s="125">
        <v>0</v>
      </c>
      <c r="J3294" s="125">
        <v>658</v>
      </c>
      <c r="K3294" s="126">
        <v>658</v>
      </c>
      <c r="L3294" s="100" t="s">
        <v>1324</v>
      </c>
    </row>
    <row r="3295" spans="1:12" ht="56.25" customHeight="1">
      <c r="A3295" s="97">
        <v>46</v>
      </c>
      <c r="B3295" s="122" t="s">
        <v>4381</v>
      </c>
      <c r="C3295" s="123">
        <v>42635</v>
      </c>
      <c r="D3295" s="97" t="s">
        <v>21319</v>
      </c>
      <c r="E3295" s="97" t="s">
        <v>3</v>
      </c>
      <c r="F3295" s="97">
        <v>1422766</v>
      </c>
      <c r="G3295" s="97"/>
      <c r="H3295" s="124" t="s">
        <v>8006</v>
      </c>
      <c r="I3295" s="125">
        <v>0</v>
      </c>
      <c r="J3295" s="125">
        <v>444</v>
      </c>
      <c r="K3295" s="126">
        <v>444</v>
      </c>
      <c r="L3295" s="100" t="s">
        <v>1324</v>
      </c>
    </row>
    <row r="3296" spans="1:12" ht="56.25" customHeight="1">
      <c r="A3296" s="97">
        <v>46</v>
      </c>
      <c r="B3296" s="122" t="s">
        <v>4381</v>
      </c>
      <c r="C3296" s="123">
        <v>42636</v>
      </c>
      <c r="D3296" s="97" t="s">
        <v>21329</v>
      </c>
      <c r="E3296" s="97" t="s">
        <v>3</v>
      </c>
      <c r="F3296" s="97">
        <v>1423010</v>
      </c>
      <c r="G3296" s="97"/>
      <c r="H3296" s="124" t="s">
        <v>8016</v>
      </c>
      <c r="I3296" s="125">
        <v>0</v>
      </c>
      <c r="J3296" s="125">
        <v>1244</v>
      </c>
      <c r="K3296" s="126">
        <v>1244</v>
      </c>
      <c r="L3296" s="100" t="s">
        <v>1324</v>
      </c>
    </row>
    <row r="3297" spans="1:12" ht="56.25" customHeight="1">
      <c r="A3297" s="97">
        <v>46</v>
      </c>
      <c r="B3297" s="122" t="s">
        <v>4381</v>
      </c>
      <c r="C3297" s="123">
        <v>42639</v>
      </c>
      <c r="D3297" s="97" t="s">
        <v>21376</v>
      </c>
      <c r="E3297" s="97" t="s">
        <v>3</v>
      </c>
      <c r="F3297" s="97">
        <v>1423726</v>
      </c>
      <c r="G3297" s="97"/>
      <c r="H3297" s="124" t="s">
        <v>8063</v>
      </c>
      <c r="I3297" s="125">
        <v>0</v>
      </c>
      <c r="J3297" s="125">
        <v>7.0000000000000007E-2</v>
      </c>
      <c r="K3297" s="126">
        <v>7.0000000000000007E-2</v>
      </c>
      <c r="L3297" s="100" t="s">
        <v>1324</v>
      </c>
    </row>
    <row r="3298" spans="1:12" ht="56.25" customHeight="1">
      <c r="A3298" s="97">
        <v>46</v>
      </c>
      <c r="B3298" s="122" t="s">
        <v>4381</v>
      </c>
      <c r="C3298" s="123">
        <v>42640</v>
      </c>
      <c r="D3298" s="97" t="s">
        <v>21385</v>
      </c>
      <c r="E3298" s="97" t="s">
        <v>3</v>
      </c>
      <c r="F3298" s="97">
        <v>1424045</v>
      </c>
      <c r="G3298" s="97"/>
      <c r="H3298" s="124" t="s">
        <v>8070</v>
      </c>
      <c r="I3298" s="125">
        <v>0</v>
      </c>
      <c r="J3298" s="125">
        <v>52000</v>
      </c>
      <c r="K3298" s="126">
        <v>52000</v>
      </c>
      <c r="L3298" s="100" t="s">
        <v>1324</v>
      </c>
    </row>
    <row r="3299" spans="1:12" ht="56.25" customHeight="1">
      <c r="A3299" s="97">
        <v>46</v>
      </c>
      <c r="B3299" s="122" t="s">
        <v>9346</v>
      </c>
      <c r="C3299" s="123">
        <v>42640</v>
      </c>
      <c r="D3299" s="97" t="s">
        <v>15956</v>
      </c>
      <c r="E3299" s="97" t="s">
        <v>1283</v>
      </c>
      <c r="F3299" s="97">
        <v>11164815</v>
      </c>
      <c r="G3299" s="97"/>
      <c r="H3299" s="124" t="s">
        <v>9385</v>
      </c>
      <c r="I3299" s="125">
        <v>0</v>
      </c>
      <c r="J3299" s="125">
        <v>8385</v>
      </c>
      <c r="K3299" s="126">
        <v>8385</v>
      </c>
      <c r="L3299" s="100" t="s">
        <v>8522</v>
      </c>
    </row>
    <row r="3300" spans="1:12" ht="56.25" customHeight="1">
      <c r="A3300" s="97">
        <v>46</v>
      </c>
      <c r="B3300" s="122" t="s">
        <v>4381</v>
      </c>
      <c r="C3300" s="123">
        <v>42642</v>
      </c>
      <c r="D3300" s="97" t="s">
        <v>21441</v>
      </c>
      <c r="E3300" s="97" t="s">
        <v>3</v>
      </c>
      <c r="F3300" s="97">
        <v>1425058</v>
      </c>
      <c r="G3300" s="97"/>
      <c r="H3300" s="124" t="s">
        <v>8127</v>
      </c>
      <c r="I3300" s="125">
        <v>0</v>
      </c>
      <c r="J3300" s="125">
        <v>12224.94</v>
      </c>
      <c r="K3300" s="126">
        <v>12224.94</v>
      </c>
      <c r="L3300" s="100" t="s">
        <v>1324</v>
      </c>
    </row>
    <row r="3301" spans="1:12" ht="56.25" customHeight="1">
      <c r="A3301" s="97">
        <v>46</v>
      </c>
      <c r="B3301" s="122" t="s">
        <v>4381</v>
      </c>
      <c r="C3301" s="123">
        <v>42642</v>
      </c>
      <c r="D3301" s="97" t="s">
        <v>21442</v>
      </c>
      <c r="E3301" s="97" t="s">
        <v>3</v>
      </c>
      <c r="F3301" s="97">
        <v>1425060</v>
      </c>
      <c r="G3301" s="97"/>
      <c r="H3301" s="124" t="s">
        <v>8128</v>
      </c>
      <c r="I3301" s="125">
        <v>0</v>
      </c>
      <c r="J3301" s="125">
        <v>5516.16</v>
      </c>
      <c r="K3301" s="126">
        <v>5516.16</v>
      </c>
      <c r="L3301" s="100" t="s">
        <v>1324</v>
      </c>
    </row>
    <row r="3302" spans="1:12" ht="56.25" customHeight="1">
      <c r="A3302" s="97">
        <v>46</v>
      </c>
      <c r="B3302" s="122" t="s">
        <v>4381</v>
      </c>
      <c r="C3302" s="123">
        <v>42642</v>
      </c>
      <c r="D3302" s="97" t="s">
        <v>21448</v>
      </c>
      <c r="E3302" s="97" t="s">
        <v>3</v>
      </c>
      <c r="F3302" s="97">
        <v>1425100</v>
      </c>
      <c r="G3302" s="97"/>
      <c r="H3302" s="124" t="s">
        <v>8134</v>
      </c>
      <c r="I3302" s="125">
        <v>0</v>
      </c>
      <c r="J3302" s="125">
        <v>0.09</v>
      </c>
      <c r="K3302" s="126">
        <v>0.09</v>
      </c>
      <c r="L3302" s="100" t="s">
        <v>1347</v>
      </c>
    </row>
    <row r="3303" spans="1:12" ht="56.25" customHeight="1">
      <c r="A3303" s="97">
        <v>46</v>
      </c>
      <c r="B3303" s="122" t="s">
        <v>10140</v>
      </c>
      <c r="C3303" s="123">
        <v>42642</v>
      </c>
      <c r="D3303" s="97" t="s">
        <v>15161</v>
      </c>
      <c r="E3303" s="97" t="s">
        <v>15</v>
      </c>
      <c r="F3303" s="97">
        <v>791</v>
      </c>
      <c r="G3303" s="97"/>
      <c r="H3303" s="124" t="s">
        <v>15162</v>
      </c>
      <c r="I3303" s="125">
        <v>1101.6400000000001</v>
      </c>
      <c r="J3303" s="125">
        <v>0</v>
      </c>
      <c r="K3303" s="126">
        <v>1101.6400000000001</v>
      </c>
      <c r="L3303" s="100" t="s">
        <v>1324</v>
      </c>
    </row>
    <row r="3304" spans="1:12" ht="56.25" customHeight="1">
      <c r="A3304" s="97">
        <v>46</v>
      </c>
      <c r="B3304" s="122" t="s">
        <v>4381</v>
      </c>
      <c r="C3304" s="123">
        <v>42643</v>
      </c>
      <c r="D3304" s="97" t="s">
        <v>21486</v>
      </c>
      <c r="E3304" s="97" t="s">
        <v>3</v>
      </c>
      <c r="F3304" s="97">
        <v>1425774</v>
      </c>
      <c r="G3304" s="97"/>
      <c r="H3304" s="124" t="s">
        <v>8170</v>
      </c>
      <c r="I3304" s="125">
        <v>0</v>
      </c>
      <c r="J3304" s="125">
        <v>954.1</v>
      </c>
      <c r="K3304" s="126">
        <v>954.1</v>
      </c>
      <c r="L3304" s="100" t="s">
        <v>1324</v>
      </c>
    </row>
    <row r="3305" spans="1:12" ht="56.25" customHeight="1">
      <c r="A3305" s="97">
        <v>46</v>
      </c>
      <c r="B3305" s="122" t="s">
        <v>4381</v>
      </c>
      <c r="C3305" s="123">
        <v>42647</v>
      </c>
      <c r="D3305" s="97" t="s">
        <v>21538</v>
      </c>
      <c r="E3305" s="97" t="s">
        <v>3</v>
      </c>
      <c r="F3305" s="97">
        <v>1426718</v>
      </c>
      <c r="G3305" s="97"/>
      <c r="H3305" s="124" t="s">
        <v>7981</v>
      </c>
      <c r="I3305" s="125">
        <v>0</v>
      </c>
      <c r="J3305" s="125">
        <v>1.46</v>
      </c>
      <c r="K3305" s="126">
        <v>1.46</v>
      </c>
      <c r="L3305" s="100" t="s">
        <v>1347</v>
      </c>
    </row>
    <row r="3306" spans="1:12" ht="56.25" customHeight="1">
      <c r="A3306" s="97">
        <v>46</v>
      </c>
      <c r="B3306" s="122" t="s">
        <v>4381</v>
      </c>
      <c r="C3306" s="123">
        <v>42648</v>
      </c>
      <c r="D3306" s="97" t="s">
        <v>21581</v>
      </c>
      <c r="E3306" s="97" t="s">
        <v>3</v>
      </c>
      <c r="F3306" s="97">
        <v>1427376</v>
      </c>
      <c r="G3306" s="97"/>
      <c r="H3306" s="124" t="s">
        <v>8939</v>
      </c>
      <c r="I3306" s="125">
        <v>0</v>
      </c>
      <c r="J3306" s="125">
        <v>240</v>
      </c>
      <c r="K3306" s="126">
        <v>240</v>
      </c>
      <c r="L3306" s="100" t="s">
        <v>1324</v>
      </c>
    </row>
    <row r="3307" spans="1:12" ht="56.25" customHeight="1">
      <c r="A3307" s="97">
        <v>46</v>
      </c>
      <c r="B3307" s="122" t="s">
        <v>4381</v>
      </c>
      <c r="C3307" s="123">
        <v>42650</v>
      </c>
      <c r="D3307" s="97" t="s">
        <v>21635</v>
      </c>
      <c r="E3307" s="97" t="s">
        <v>3</v>
      </c>
      <c r="F3307" s="97">
        <v>1428307</v>
      </c>
      <c r="G3307" s="97"/>
      <c r="H3307" s="124" t="s">
        <v>7965</v>
      </c>
      <c r="I3307" s="125">
        <v>0</v>
      </c>
      <c r="J3307" s="125">
        <v>4363.3999999999996</v>
      </c>
      <c r="K3307" s="126">
        <v>4363.3999999999996</v>
      </c>
      <c r="L3307" s="100" t="s">
        <v>1324</v>
      </c>
    </row>
    <row r="3308" spans="1:12" ht="56.25" customHeight="1">
      <c r="A3308" s="97">
        <v>46</v>
      </c>
      <c r="B3308" s="122" t="s">
        <v>4381</v>
      </c>
      <c r="C3308" s="123">
        <v>42650</v>
      </c>
      <c r="D3308" s="97" t="s">
        <v>21636</v>
      </c>
      <c r="E3308" s="97" t="s">
        <v>3</v>
      </c>
      <c r="F3308" s="97">
        <v>1428382</v>
      </c>
      <c r="G3308" s="97"/>
      <c r="H3308" s="124" t="s">
        <v>8993</v>
      </c>
      <c r="I3308" s="125">
        <v>0</v>
      </c>
      <c r="J3308" s="125">
        <v>5</v>
      </c>
      <c r="K3308" s="126">
        <v>5</v>
      </c>
      <c r="L3308" s="100" t="s">
        <v>1324</v>
      </c>
    </row>
    <row r="3309" spans="1:12" ht="56.25" customHeight="1">
      <c r="A3309" s="97">
        <v>46</v>
      </c>
      <c r="B3309" s="122" t="s">
        <v>9346</v>
      </c>
      <c r="C3309" s="123">
        <v>42650</v>
      </c>
      <c r="D3309" s="97" t="s">
        <v>15342</v>
      </c>
      <c r="E3309" s="97" t="s">
        <v>6</v>
      </c>
      <c r="F3309" s="97">
        <v>866420</v>
      </c>
      <c r="G3309" s="97"/>
      <c r="H3309" s="124" t="s">
        <v>9488</v>
      </c>
      <c r="I3309" s="125">
        <v>0</v>
      </c>
      <c r="J3309" s="125">
        <v>3705069.35</v>
      </c>
      <c r="K3309" s="126">
        <v>3705069.35</v>
      </c>
      <c r="L3309" s="100" t="s">
        <v>1324</v>
      </c>
    </row>
    <row r="3310" spans="1:12" ht="56.25" customHeight="1">
      <c r="A3310" s="97">
        <v>46</v>
      </c>
      <c r="B3310" s="122" t="s">
        <v>4381</v>
      </c>
      <c r="C3310" s="123">
        <v>42653</v>
      </c>
      <c r="D3310" s="97" t="s">
        <v>21646</v>
      </c>
      <c r="E3310" s="97" t="s">
        <v>3</v>
      </c>
      <c r="F3310" s="97">
        <v>1428854</v>
      </c>
      <c r="G3310" s="97"/>
      <c r="H3310" s="124" t="s">
        <v>9002</v>
      </c>
      <c r="I3310" s="125">
        <v>0</v>
      </c>
      <c r="J3310" s="125">
        <v>600</v>
      </c>
      <c r="K3310" s="126">
        <v>600</v>
      </c>
      <c r="L3310" s="100" t="s">
        <v>1324</v>
      </c>
    </row>
    <row r="3311" spans="1:12" ht="56.25" customHeight="1">
      <c r="A3311" s="97">
        <v>46</v>
      </c>
      <c r="B3311" s="122" t="s">
        <v>4381</v>
      </c>
      <c r="C3311" s="123">
        <v>42657</v>
      </c>
      <c r="D3311" s="97" t="s">
        <v>21717</v>
      </c>
      <c r="E3311" s="97" t="s">
        <v>3</v>
      </c>
      <c r="F3311" s="97">
        <v>1430556</v>
      </c>
      <c r="G3311" s="97"/>
      <c r="H3311" s="124" t="s">
        <v>9073</v>
      </c>
      <c r="I3311" s="125">
        <v>0</v>
      </c>
      <c r="J3311" s="125">
        <v>2532</v>
      </c>
      <c r="K3311" s="126">
        <v>2532</v>
      </c>
      <c r="L3311" s="100" t="s">
        <v>1324</v>
      </c>
    </row>
    <row r="3312" spans="1:12" ht="56.25" customHeight="1">
      <c r="A3312" s="97">
        <v>46</v>
      </c>
      <c r="B3312" s="122" t="s">
        <v>4381</v>
      </c>
      <c r="C3312" s="123">
        <v>42657</v>
      </c>
      <c r="D3312" s="97" t="s">
        <v>21718</v>
      </c>
      <c r="E3312" s="97" t="s">
        <v>3</v>
      </c>
      <c r="F3312" s="97">
        <v>1430557</v>
      </c>
      <c r="G3312" s="97"/>
      <c r="H3312" s="124" t="s">
        <v>9074</v>
      </c>
      <c r="I3312" s="125">
        <v>0</v>
      </c>
      <c r="J3312" s="125">
        <v>6163.4</v>
      </c>
      <c r="K3312" s="126">
        <v>6163.4</v>
      </c>
      <c r="L3312" s="100" t="s">
        <v>1324</v>
      </c>
    </row>
    <row r="3313" spans="1:12" ht="56.25" customHeight="1">
      <c r="A3313" s="97">
        <v>46</v>
      </c>
      <c r="B3313" s="122" t="s">
        <v>4381</v>
      </c>
      <c r="C3313" s="123">
        <v>42657</v>
      </c>
      <c r="D3313" s="97" t="s">
        <v>21719</v>
      </c>
      <c r="E3313" s="97" t="s">
        <v>3</v>
      </c>
      <c r="F3313" s="97">
        <v>1430630</v>
      </c>
      <c r="G3313" s="97"/>
      <c r="H3313" s="124" t="s">
        <v>9075</v>
      </c>
      <c r="I3313" s="125">
        <v>0</v>
      </c>
      <c r="J3313" s="125">
        <v>4214.7</v>
      </c>
      <c r="K3313" s="126">
        <v>4214.7</v>
      </c>
      <c r="L3313" s="100" t="s">
        <v>1324</v>
      </c>
    </row>
    <row r="3314" spans="1:12" ht="56.25" customHeight="1">
      <c r="A3314" s="97">
        <v>46</v>
      </c>
      <c r="B3314" s="122" t="s">
        <v>4381</v>
      </c>
      <c r="C3314" s="123">
        <v>42657</v>
      </c>
      <c r="D3314" s="97" t="s">
        <v>21720</v>
      </c>
      <c r="E3314" s="97" t="s">
        <v>3</v>
      </c>
      <c r="F3314" s="97">
        <v>1430636</v>
      </c>
      <c r="G3314" s="97"/>
      <c r="H3314" s="124" t="s">
        <v>9076</v>
      </c>
      <c r="I3314" s="125">
        <v>0</v>
      </c>
      <c r="J3314" s="125">
        <v>19214.84</v>
      </c>
      <c r="K3314" s="126">
        <v>19214.84</v>
      </c>
      <c r="L3314" s="100" t="s">
        <v>1324</v>
      </c>
    </row>
    <row r="3315" spans="1:12" ht="56.25" customHeight="1">
      <c r="A3315" s="97">
        <v>46</v>
      </c>
      <c r="B3315" s="122" t="s">
        <v>4381</v>
      </c>
      <c r="C3315" s="123">
        <v>42664</v>
      </c>
      <c r="D3315" s="97" t="s">
        <v>21847</v>
      </c>
      <c r="E3315" s="97" t="s">
        <v>3</v>
      </c>
      <c r="F3315" s="97">
        <v>1433002</v>
      </c>
      <c r="G3315" s="97"/>
      <c r="H3315" s="124" t="s">
        <v>9200</v>
      </c>
      <c r="I3315" s="125">
        <v>0</v>
      </c>
      <c r="J3315" s="125">
        <v>50000</v>
      </c>
      <c r="K3315" s="126">
        <v>50000</v>
      </c>
      <c r="L3315" s="100" t="s">
        <v>1324</v>
      </c>
    </row>
    <row r="3316" spans="1:12" ht="56.25" customHeight="1">
      <c r="A3316" s="97">
        <v>46</v>
      </c>
      <c r="B3316" s="122" t="s">
        <v>4381</v>
      </c>
      <c r="C3316" s="123">
        <v>42664</v>
      </c>
      <c r="D3316" s="97" t="s">
        <v>21855</v>
      </c>
      <c r="E3316" s="97" t="s">
        <v>3</v>
      </c>
      <c r="F3316" s="97">
        <v>1433006</v>
      </c>
      <c r="G3316" s="97"/>
      <c r="H3316" s="124" t="s">
        <v>9209</v>
      </c>
      <c r="I3316" s="125">
        <v>0</v>
      </c>
      <c r="J3316" s="125">
        <v>396</v>
      </c>
      <c r="K3316" s="126">
        <v>396</v>
      </c>
      <c r="L3316" s="100" t="s">
        <v>1324</v>
      </c>
    </row>
    <row r="3317" spans="1:12" ht="56.25" customHeight="1">
      <c r="A3317" s="97">
        <v>46</v>
      </c>
      <c r="B3317" s="122" t="s">
        <v>4381</v>
      </c>
      <c r="C3317" s="123">
        <v>42668</v>
      </c>
      <c r="D3317" s="97" t="s">
        <v>21900</v>
      </c>
      <c r="E3317" s="97" t="s">
        <v>3</v>
      </c>
      <c r="F3317" s="97">
        <v>1434093</v>
      </c>
      <c r="G3317" s="97"/>
      <c r="H3317" s="124" t="s">
        <v>9254</v>
      </c>
      <c r="I3317" s="125">
        <v>0</v>
      </c>
      <c r="J3317" s="125">
        <v>371</v>
      </c>
      <c r="K3317" s="126">
        <v>371</v>
      </c>
      <c r="L3317" s="100" t="s">
        <v>1324</v>
      </c>
    </row>
    <row r="3318" spans="1:12" ht="56.25" customHeight="1">
      <c r="A3318" s="97">
        <v>46</v>
      </c>
      <c r="B3318" s="122" t="s">
        <v>4381</v>
      </c>
      <c r="C3318" s="123">
        <v>42669</v>
      </c>
      <c r="D3318" s="97" t="s">
        <v>21913</v>
      </c>
      <c r="E3318" s="97" t="s">
        <v>3</v>
      </c>
      <c r="F3318" s="97">
        <v>1434529</v>
      </c>
      <c r="G3318" s="97"/>
      <c r="H3318" s="124" t="s">
        <v>9267</v>
      </c>
      <c r="I3318" s="125">
        <v>0</v>
      </c>
      <c r="J3318" s="125">
        <v>474.4</v>
      </c>
      <c r="K3318" s="126">
        <v>474.4</v>
      </c>
      <c r="L3318" s="100" t="s">
        <v>1324</v>
      </c>
    </row>
    <row r="3319" spans="1:12" ht="56.25" customHeight="1">
      <c r="A3319" s="97">
        <v>46</v>
      </c>
      <c r="B3319" s="122" t="s">
        <v>4381</v>
      </c>
      <c r="C3319" s="123">
        <v>42675</v>
      </c>
      <c r="D3319" s="97" t="s">
        <v>22010</v>
      </c>
      <c r="E3319" s="97" t="s">
        <v>3</v>
      </c>
      <c r="F3319" s="97">
        <v>1436190</v>
      </c>
      <c r="G3319" s="97"/>
      <c r="H3319" s="124" t="s">
        <v>22011</v>
      </c>
      <c r="I3319" s="125">
        <v>0</v>
      </c>
      <c r="J3319" s="125">
        <v>5636.6</v>
      </c>
      <c r="K3319" s="126">
        <v>5636.6</v>
      </c>
      <c r="L3319" s="100" t="s">
        <v>1324</v>
      </c>
    </row>
    <row r="3320" spans="1:12" ht="56.25" customHeight="1">
      <c r="A3320" s="97">
        <v>46</v>
      </c>
      <c r="B3320" s="122" t="s">
        <v>4381</v>
      </c>
      <c r="C3320" s="123">
        <v>42675</v>
      </c>
      <c r="D3320" s="97" t="s">
        <v>22026</v>
      </c>
      <c r="E3320" s="97" t="s">
        <v>3</v>
      </c>
      <c r="F3320" s="97">
        <v>1436417</v>
      </c>
      <c r="G3320" s="97"/>
      <c r="H3320" s="124" t="s">
        <v>22027</v>
      </c>
      <c r="I3320" s="125">
        <v>0</v>
      </c>
      <c r="J3320" s="125">
        <v>779.1</v>
      </c>
      <c r="K3320" s="126">
        <v>779.1</v>
      </c>
      <c r="L3320" s="100" t="s">
        <v>1324</v>
      </c>
    </row>
    <row r="3321" spans="1:12" ht="56.25" customHeight="1">
      <c r="A3321" s="97">
        <v>46</v>
      </c>
      <c r="B3321" s="122" t="s">
        <v>4381</v>
      </c>
      <c r="C3321" s="123">
        <v>42675</v>
      </c>
      <c r="D3321" s="97" t="s">
        <v>22028</v>
      </c>
      <c r="E3321" s="97" t="s">
        <v>3</v>
      </c>
      <c r="F3321" s="97">
        <v>1436421</v>
      </c>
      <c r="G3321" s="97"/>
      <c r="H3321" s="124" t="s">
        <v>22029</v>
      </c>
      <c r="I3321" s="125">
        <v>0</v>
      </c>
      <c r="J3321" s="125">
        <v>499</v>
      </c>
      <c r="K3321" s="126">
        <v>499</v>
      </c>
      <c r="L3321" s="100" t="s">
        <v>1324</v>
      </c>
    </row>
    <row r="3322" spans="1:12" ht="56.25" customHeight="1">
      <c r="A3322" s="97">
        <v>46</v>
      </c>
      <c r="B3322" s="122" t="s">
        <v>4381</v>
      </c>
      <c r="C3322" s="123">
        <v>42677</v>
      </c>
      <c r="D3322" s="97" t="s">
        <v>22046</v>
      </c>
      <c r="E3322" s="97" t="s">
        <v>3</v>
      </c>
      <c r="F3322" s="97">
        <v>1436624</v>
      </c>
      <c r="G3322" s="97"/>
      <c r="H3322" s="124" t="s">
        <v>22047</v>
      </c>
      <c r="I3322" s="125">
        <v>0</v>
      </c>
      <c r="J3322" s="125">
        <v>3091.68</v>
      </c>
      <c r="K3322" s="126">
        <v>3091.68</v>
      </c>
      <c r="L3322" s="100" t="s">
        <v>1324</v>
      </c>
    </row>
    <row r="3323" spans="1:12" ht="56.25" customHeight="1">
      <c r="A3323" s="97">
        <v>46</v>
      </c>
      <c r="B3323" s="122" t="s">
        <v>4381</v>
      </c>
      <c r="C3323" s="123">
        <v>42677</v>
      </c>
      <c r="D3323" s="97" t="s">
        <v>22048</v>
      </c>
      <c r="E3323" s="97" t="s">
        <v>3</v>
      </c>
      <c r="F3323" s="97">
        <v>1436636</v>
      </c>
      <c r="G3323" s="97"/>
      <c r="H3323" s="124" t="s">
        <v>6430</v>
      </c>
      <c r="I3323" s="125">
        <v>0</v>
      </c>
      <c r="J3323" s="125">
        <v>65</v>
      </c>
      <c r="K3323" s="126">
        <v>65</v>
      </c>
      <c r="L3323" s="100" t="s">
        <v>1324</v>
      </c>
    </row>
    <row r="3324" spans="1:12" ht="56.25" customHeight="1">
      <c r="A3324" s="97">
        <v>46</v>
      </c>
      <c r="B3324" s="122" t="s">
        <v>4381</v>
      </c>
      <c r="C3324" s="123">
        <v>42677</v>
      </c>
      <c r="D3324" s="97" t="s">
        <v>22049</v>
      </c>
      <c r="E3324" s="97" t="s">
        <v>3</v>
      </c>
      <c r="F3324" s="97">
        <v>1436724</v>
      </c>
      <c r="G3324" s="97"/>
      <c r="H3324" s="124" t="s">
        <v>22050</v>
      </c>
      <c r="I3324" s="125">
        <v>0</v>
      </c>
      <c r="J3324" s="125">
        <v>108</v>
      </c>
      <c r="K3324" s="126">
        <v>108</v>
      </c>
      <c r="L3324" s="100" t="s">
        <v>1324</v>
      </c>
    </row>
    <row r="3325" spans="1:12" ht="56.25" customHeight="1">
      <c r="A3325" s="97">
        <v>46</v>
      </c>
      <c r="B3325" s="122" t="s">
        <v>4381</v>
      </c>
      <c r="C3325" s="123">
        <v>42677</v>
      </c>
      <c r="D3325" s="97" t="s">
        <v>22056</v>
      </c>
      <c r="E3325" s="97" t="s">
        <v>3</v>
      </c>
      <c r="F3325" s="97">
        <v>1436824</v>
      </c>
      <c r="G3325" s="97"/>
      <c r="H3325" s="124" t="s">
        <v>22057</v>
      </c>
      <c r="I3325" s="125">
        <v>0</v>
      </c>
      <c r="J3325" s="125">
        <v>444</v>
      </c>
      <c r="K3325" s="126">
        <v>444</v>
      </c>
      <c r="L3325" s="100" t="s">
        <v>1324</v>
      </c>
    </row>
    <row r="3326" spans="1:12" ht="56.25" customHeight="1">
      <c r="A3326" s="97">
        <v>46</v>
      </c>
      <c r="B3326" s="122" t="s">
        <v>4381</v>
      </c>
      <c r="C3326" s="123">
        <v>42677</v>
      </c>
      <c r="D3326" s="97" t="s">
        <v>22058</v>
      </c>
      <c r="E3326" s="97" t="s">
        <v>3</v>
      </c>
      <c r="F3326" s="97">
        <v>1436851</v>
      </c>
      <c r="G3326" s="97"/>
      <c r="H3326" s="124" t="s">
        <v>22059</v>
      </c>
      <c r="I3326" s="125">
        <v>0</v>
      </c>
      <c r="J3326" s="125">
        <v>24160</v>
      </c>
      <c r="K3326" s="126">
        <v>24160</v>
      </c>
      <c r="L3326" s="100" t="s">
        <v>1324</v>
      </c>
    </row>
    <row r="3327" spans="1:12" ht="56.25" customHeight="1">
      <c r="A3327" s="97">
        <v>46</v>
      </c>
      <c r="B3327" s="122" t="s">
        <v>4381</v>
      </c>
      <c r="C3327" s="123">
        <v>42682</v>
      </c>
      <c r="D3327" s="97" t="s">
        <v>22278</v>
      </c>
      <c r="E3327" s="97" t="s">
        <v>3</v>
      </c>
      <c r="F3327" s="97">
        <v>1438244</v>
      </c>
      <c r="G3327" s="97"/>
      <c r="H3327" s="124" t="s">
        <v>22279</v>
      </c>
      <c r="I3327" s="125">
        <v>0</v>
      </c>
      <c r="J3327" s="125">
        <v>19918.5</v>
      </c>
      <c r="K3327" s="126">
        <v>19918.5</v>
      </c>
      <c r="L3327" s="100" t="s">
        <v>1347</v>
      </c>
    </row>
    <row r="3328" spans="1:12" ht="56.25" customHeight="1">
      <c r="A3328" s="97">
        <v>46</v>
      </c>
      <c r="B3328" s="122" t="s">
        <v>4381</v>
      </c>
      <c r="C3328" s="123">
        <v>42684</v>
      </c>
      <c r="D3328" s="97" t="s">
        <v>22405</v>
      </c>
      <c r="E3328" s="97" t="s">
        <v>3</v>
      </c>
      <c r="F3328" s="97">
        <v>1439088</v>
      </c>
      <c r="G3328" s="97"/>
      <c r="H3328" s="124" t="s">
        <v>22406</v>
      </c>
      <c r="I3328" s="125">
        <v>0</v>
      </c>
      <c r="J3328" s="125">
        <v>2646.4</v>
      </c>
      <c r="K3328" s="126">
        <v>2646.4</v>
      </c>
      <c r="L3328" s="100" t="s">
        <v>1324</v>
      </c>
    </row>
    <row r="3329" spans="1:12" ht="56.25" customHeight="1">
      <c r="A3329" s="97">
        <v>46</v>
      </c>
      <c r="B3329" s="122" t="s">
        <v>4381</v>
      </c>
      <c r="C3329" s="123">
        <v>42684</v>
      </c>
      <c r="D3329" s="97" t="s">
        <v>22413</v>
      </c>
      <c r="E3329" s="97" t="s">
        <v>3</v>
      </c>
      <c r="F3329" s="97">
        <v>1439201</v>
      </c>
      <c r="G3329" s="97"/>
      <c r="H3329" s="124" t="s">
        <v>22414</v>
      </c>
      <c r="I3329" s="125">
        <v>0</v>
      </c>
      <c r="J3329" s="125">
        <v>7300</v>
      </c>
      <c r="K3329" s="126">
        <v>7300</v>
      </c>
      <c r="L3329" s="100" t="s">
        <v>1324</v>
      </c>
    </row>
    <row r="3330" spans="1:12" ht="56.25" customHeight="1">
      <c r="A3330" s="97">
        <v>46</v>
      </c>
      <c r="B3330" s="122" t="s">
        <v>4381</v>
      </c>
      <c r="C3330" s="123">
        <v>42684</v>
      </c>
      <c r="D3330" s="97" t="s">
        <v>22415</v>
      </c>
      <c r="E3330" s="97" t="s">
        <v>3</v>
      </c>
      <c r="F3330" s="97">
        <v>1439210</v>
      </c>
      <c r="G3330" s="97"/>
      <c r="H3330" s="124" t="s">
        <v>22416</v>
      </c>
      <c r="I3330" s="125">
        <v>0</v>
      </c>
      <c r="J3330" s="125">
        <v>300</v>
      </c>
      <c r="K3330" s="126">
        <v>300</v>
      </c>
      <c r="L3330" s="100" t="s">
        <v>1324</v>
      </c>
    </row>
    <row r="3331" spans="1:12" ht="56.25" customHeight="1">
      <c r="A3331" s="97">
        <v>46</v>
      </c>
      <c r="B3331" s="122" t="s">
        <v>4381</v>
      </c>
      <c r="C3331" s="123">
        <v>42685</v>
      </c>
      <c r="D3331" s="97" t="s">
        <v>22423</v>
      </c>
      <c r="E3331" s="97" t="s">
        <v>3</v>
      </c>
      <c r="F3331" s="97">
        <v>1439424</v>
      </c>
      <c r="G3331" s="97"/>
      <c r="H3331" s="124" t="s">
        <v>22424</v>
      </c>
      <c r="I3331" s="125">
        <v>0</v>
      </c>
      <c r="J3331" s="125">
        <v>50000</v>
      </c>
      <c r="K3331" s="126">
        <v>50000</v>
      </c>
      <c r="L3331" s="100" t="s">
        <v>1324</v>
      </c>
    </row>
    <row r="3332" spans="1:12" ht="56.25" customHeight="1">
      <c r="A3332" s="97">
        <v>46</v>
      </c>
      <c r="B3332" s="122" t="s">
        <v>4381</v>
      </c>
      <c r="C3332" s="123">
        <v>42685</v>
      </c>
      <c r="D3332" s="97" t="s">
        <v>22476</v>
      </c>
      <c r="E3332" s="97" t="s">
        <v>3</v>
      </c>
      <c r="F3332" s="97">
        <v>1439605</v>
      </c>
      <c r="G3332" s="97"/>
      <c r="H3332" s="124" t="s">
        <v>22477</v>
      </c>
      <c r="I3332" s="125">
        <v>0</v>
      </c>
      <c r="J3332" s="125">
        <v>1238.9000000000001</v>
      </c>
      <c r="K3332" s="126">
        <v>1238.9000000000001</v>
      </c>
      <c r="L3332" s="100" t="s">
        <v>1324</v>
      </c>
    </row>
    <row r="3333" spans="1:12" ht="56.25" customHeight="1">
      <c r="A3333" s="97">
        <v>46</v>
      </c>
      <c r="B3333" s="122" t="s">
        <v>4381</v>
      </c>
      <c r="C3333" s="123">
        <v>42685</v>
      </c>
      <c r="D3333" s="97" t="s">
        <v>22478</v>
      </c>
      <c r="E3333" s="97" t="s">
        <v>3</v>
      </c>
      <c r="F3333" s="97">
        <v>1439616</v>
      </c>
      <c r="G3333" s="97"/>
      <c r="H3333" s="124" t="s">
        <v>22479</v>
      </c>
      <c r="I3333" s="125">
        <v>0</v>
      </c>
      <c r="J3333" s="125">
        <v>133.6</v>
      </c>
      <c r="K3333" s="126">
        <v>133.6</v>
      </c>
      <c r="L3333" s="100" t="s">
        <v>1324</v>
      </c>
    </row>
    <row r="3334" spans="1:12" ht="56.25" customHeight="1">
      <c r="A3334" s="97">
        <v>46</v>
      </c>
      <c r="B3334" s="122" t="s">
        <v>4381</v>
      </c>
      <c r="C3334" s="123">
        <v>42685</v>
      </c>
      <c r="D3334" s="97" t="s">
        <v>22482</v>
      </c>
      <c r="E3334" s="97" t="s">
        <v>3</v>
      </c>
      <c r="F3334" s="97">
        <v>1439633</v>
      </c>
      <c r="G3334" s="97"/>
      <c r="H3334" s="124" t="s">
        <v>22483</v>
      </c>
      <c r="I3334" s="125">
        <v>0</v>
      </c>
      <c r="J3334" s="125">
        <v>2635</v>
      </c>
      <c r="K3334" s="126">
        <v>2635</v>
      </c>
      <c r="L3334" s="100" t="s">
        <v>1324</v>
      </c>
    </row>
    <row r="3335" spans="1:12" ht="56.25" customHeight="1">
      <c r="A3335" s="97">
        <v>46</v>
      </c>
      <c r="B3335" s="122" t="s">
        <v>9346</v>
      </c>
      <c r="C3335" s="123">
        <v>42688</v>
      </c>
      <c r="D3335" s="97" t="s">
        <v>16493</v>
      </c>
      <c r="E3335" s="97" t="s">
        <v>15</v>
      </c>
      <c r="F3335" s="97">
        <v>1056</v>
      </c>
      <c r="G3335" s="97"/>
      <c r="H3335" s="124" t="s">
        <v>16494</v>
      </c>
      <c r="I3335" s="125">
        <v>1017.19</v>
      </c>
      <c r="J3335" s="125">
        <v>0</v>
      </c>
      <c r="K3335" s="126">
        <v>1017.19</v>
      </c>
      <c r="L3335" s="100" t="s">
        <v>1324</v>
      </c>
    </row>
    <row r="3336" spans="1:12" ht="56.25" customHeight="1">
      <c r="A3336" s="97">
        <v>46</v>
      </c>
      <c r="B3336" s="122" t="s">
        <v>4381</v>
      </c>
      <c r="C3336" s="123">
        <v>42688</v>
      </c>
      <c r="D3336" s="97" t="s">
        <v>22507</v>
      </c>
      <c r="E3336" s="97" t="s">
        <v>3</v>
      </c>
      <c r="F3336" s="97">
        <v>1439838</v>
      </c>
      <c r="G3336" s="97"/>
      <c r="H3336" s="124" t="s">
        <v>22508</v>
      </c>
      <c r="I3336" s="125">
        <v>0</v>
      </c>
      <c r="J3336" s="125">
        <v>6322.5</v>
      </c>
      <c r="K3336" s="126">
        <v>6322.5</v>
      </c>
      <c r="L3336" s="100" t="s">
        <v>1347</v>
      </c>
    </row>
    <row r="3337" spans="1:12" ht="56.25" customHeight="1">
      <c r="A3337" s="97">
        <v>46</v>
      </c>
      <c r="B3337" s="122" t="s">
        <v>4381</v>
      </c>
      <c r="C3337" s="123">
        <v>42688</v>
      </c>
      <c r="D3337" s="97" t="s">
        <v>22516</v>
      </c>
      <c r="E3337" s="97" t="s">
        <v>3</v>
      </c>
      <c r="F3337" s="97">
        <v>1440004</v>
      </c>
      <c r="G3337" s="97"/>
      <c r="H3337" s="124" t="s">
        <v>22517</v>
      </c>
      <c r="I3337" s="125">
        <v>0</v>
      </c>
      <c r="J3337" s="125">
        <v>1</v>
      </c>
      <c r="K3337" s="126">
        <v>1</v>
      </c>
      <c r="L3337" s="100" t="s">
        <v>1347</v>
      </c>
    </row>
    <row r="3338" spans="1:12" ht="56.25" customHeight="1">
      <c r="A3338" s="97">
        <v>46</v>
      </c>
      <c r="B3338" s="122" t="s">
        <v>4381</v>
      </c>
      <c r="C3338" s="123">
        <v>42688</v>
      </c>
      <c r="D3338" s="97" t="s">
        <v>22518</v>
      </c>
      <c r="E3338" s="97" t="s">
        <v>3</v>
      </c>
      <c r="F3338" s="97">
        <v>1440052</v>
      </c>
      <c r="G3338" s="97"/>
      <c r="H3338" s="124" t="s">
        <v>22519</v>
      </c>
      <c r="I3338" s="125">
        <v>0</v>
      </c>
      <c r="J3338" s="125">
        <v>449.4</v>
      </c>
      <c r="K3338" s="126">
        <v>449.4</v>
      </c>
      <c r="L3338" s="100" t="s">
        <v>1324</v>
      </c>
    </row>
    <row r="3339" spans="1:12" ht="56.25" customHeight="1">
      <c r="A3339" s="97">
        <v>46</v>
      </c>
      <c r="B3339" s="122" t="s">
        <v>4381</v>
      </c>
      <c r="C3339" s="123">
        <v>42689</v>
      </c>
      <c r="D3339" s="97" t="s">
        <v>22524</v>
      </c>
      <c r="E3339" s="97" t="s">
        <v>3</v>
      </c>
      <c r="F3339" s="97">
        <v>1440282</v>
      </c>
      <c r="G3339" s="97"/>
      <c r="H3339" s="124" t="s">
        <v>22525</v>
      </c>
      <c r="I3339" s="125">
        <v>0</v>
      </c>
      <c r="J3339" s="125">
        <v>14578.42</v>
      </c>
      <c r="K3339" s="126">
        <v>14578.42</v>
      </c>
      <c r="L3339" s="100" t="s">
        <v>1324</v>
      </c>
    </row>
    <row r="3340" spans="1:12" ht="56.25" customHeight="1">
      <c r="A3340" s="97">
        <v>46</v>
      </c>
      <c r="B3340" s="122" t="s">
        <v>4381</v>
      </c>
      <c r="C3340" s="123">
        <v>42689</v>
      </c>
      <c r="D3340" s="97" t="s">
        <v>22526</v>
      </c>
      <c r="E3340" s="97" t="s">
        <v>3</v>
      </c>
      <c r="F3340" s="97">
        <v>1440283</v>
      </c>
      <c r="G3340" s="97"/>
      <c r="H3340" s="124" t="s">
        <v>22527</v>
      </c>
      <c r="I3340" s="125">
        <v>0</v>
      </c>
      <c r="J3340" s="125">
        <v>8392.76</v>
      </c>
      <c r="K3340" s="126">
        <v>8392.76</v>
      </c>
      <c r="L3340" s="100" t="s">
        <v>1324</v>
      </c>
    </row>
    <row r="3341" spans="1:12" ht="56.25" customHeight="1">
      <c r="A3341" s="97">
        <v>46</v>
      </c>
      <c r="B3341" s="122" t="s">
        <v>4381</v>
      </c>
      <c r="C3341" s="123">
        <v>42689</v>
      </c>
      <c r="D3341" s="97" t="s">
        <v>22528</v>
      </c>
      <c r="E3341" s="97" t="s">
        <v>3</v>
      </c>
      <c r="F3341" s="97">
        <v>1440284</v>
      </c>
      <c r="G3341" s="97"/>
      <c r="H3341" s="124" t="s">
        <v>22529</v>
      </c>
      <c r="I3341" s="125">
        <v>0</v>
      </c>
      <c r="J3341" s="125">
        <v>386929.91999999998</v>
      </c>
      <c r="K3341" s="126">
        <v>386929.91999999998</v>
      </c>
      <c r="L3341" s="100" t="s">
        <v>1324</v>
      </c>
    </row>
    <row r="3342" spans="1:12" ht="56.25" customHeight="1">
      <c r="A3342" s="97">
        <v>46</v>
      </c>
      <c r="B3342" s="122" t="s">
        <v>4381</v>
      </c>
      <c r="C3342" s="123">
        <v>42689</v>
      </c>
      <c r="D3342" s="97" t="s">
        <v>22558</v>
      </c>
      <c r="E3342" s="97" t="s">
        <v>3</v>
      </c>
      <c r="F3342" s="97">
        <v>1440308</v>
      </c>
      <c r="G3342" s="97"/>
      <c r="H3342" s="124" t="s">
        <v>22559</v>
      </c>
      <c r="I3342" s="125">
        <v>0</v>
      </c>
      <c r="J3342" s="125">
        <v>748</v>
      </c>
      <c r="K3342" s="126">
        <v>748</v>
      </c>
      <c r="L3342" s="100" t="s">
        <v>1324</v>
      </c>
    </row>
    <row r="3343" spans="1:12" ht="56.25" customHeight="1">
      <c r="A3343" s="97">
        <v>46</v>
      </c>
      <c r="B3343" s="122" t="s">
        <v>4381</v>
      </c>
      <c r="C3343" s="123">
        <v>42689</v>
      </c>
      <c r="D3343" s="97" t="s">
        <v>22584</v>
      </c>
      <c r="E3343" s="97" t="s">
        <v>3</v>
      </c>
      <c r="F3343" s="97">
        <v>1440382</v>
      </c>
      <c r="G3343" s="97"/>
      <c r="H3343" s="124" t="s">
        <v>22585</v>
      </c>
      <c r="I3343" s="125">
        <v>0</v>
      </c>
      <c r="J3343" s="125">
        <v>12186</v>
      </c>
      <c r="K3343" s="126">
        <v>12186</v>
      </c>
      <c r="L3343" s="100" t="s">
        <v>1324</v>
      </c>
    </row>
    <row r="3344" spans="1:12" ht="56.25" customHeight="1">
      <c r="A3344" s="97">
        <v>46</v>
      </c>
      <c r="B3344" s="122" t="s">
        <v>4381</v>
      </c>
      <c r="C3344" s="123">
        <v>42690</v>
      </c>
      <c r="D3344" s="97" t="s">
        <v>22648</v>
      </c>
      <c r="E3344" s="97" t="s">
        <v>3</v>
      </c>
      <c r="F3344" s="97">
        <v>1440803</v>
      </c>
      <c r="G3344" s="97"/>
      <c r="H3344" s="124" t="s">
        <v>22649</v>
      </c>
      <c r="I3344" s="125">
        <v>0</v>
      </c>
      <c r="J3344" s="125">
        <v>1113</v>
      </c>
      <c r="K3344" s="126">
        <v>1113</v>
      </c>
      <c r="L3344" s="100" t="s">
        <v>1324</v>
      </c>
    </row>
    <row r="3345" spans="1:12" ht="56.25" customHeight="1">
      <c r="A3345" s="97">
        <v>46</v>
      </c>
      <c r="B3345" s="122" t="s">
        <v>4381</v>
      </c>
      <c r="C3345" s="123">
        <v>42690</v>
      </c>
      <c r="D3345" s="97" t="s">
        <v>22654</v>
      </c>
      <c r="E3345" s="97" t="s">
        <v>3</v>
      </c>
      <c r="F3345" s="97">
        <v>1440843</v>
      </c>
      <c r="G3345" s="97"/>
      <c r="H3345" s="124" t="s">
        <v>22655</v>
      </c>
      <c r="I3345" s="125">
        <v>0</v>
      </c>
      <c r="J3345" s="125">
        <v>0.2</v>
      </c>
      <c r="K3345" s="126">
        <v>0.2</v>
      </c>
      <c r="L3345" s="100" t="s">
        <v>1324</v>
      </c>
    </row>
    <row r="3346" spans="1:12" ht="56.25" customHeight="1">
      <c r="A3346" s="97">
        <v>46</v>
      </c>
      <c r="B3346" s="122" t="s">
        <v>4381</v>
      </c>
      <c r="C3346" s="123">
        <v>42690</v>
      </c>
      <c r="D3346" s="97" t="s">
        <v>22658</v>
      </c>
      <c r="E3346" s="97" t="s">
        <v>3</v>
      </c>
      <c r="F3346" s="97">
        <v>1440845</v>
      </c>
      <c r="G3346" s="97"/>
      <c r="H3346" s="124" t="s">
        <v>22659</v>
      </c>
      <c r="I3346" s="125">
        <v>0</v>
      </c>
      <c r="J3346" s="125">
        <v>960</v>
      </c>
      <c r="K3346" s="126">
        <v>960</v>
      </c>
      <c r="L3346" s="100" t="s">
        <v>1324</v>
      </c>
    </row>
    <row r="3347" spans="1:12" ht="56.25" customHeight="1">
      <c r="A3347" s="97">
        <v>46</v>
      </c>
      <c r="B3347" s="122" t="s">
        <v>4381</v>
      </c>
      <c r="C3347" s="123">
        <v>42691</v>
      </c>
      <c r="D3347" s="97" t="s">
        <v>22719</v>
      </c>
      <c r="E3347" s="97" t="s">
        <v>3</v>
      </c>
      <c r="F3347" s="97">
        <v>1441303</v>
      </c>
      <c r="G3347" s="97"/>
      <c r="H3347" s="124" t="s">
        <v>22720</v>
      </c>
      <c r="I3347" s="125">
        <v>0</v>
      </c>
      <c r="J3347" s="125">
        <v>4571</v>
      </c>
      <c r="K3347" s="126">
        <v>4571</v>
      </c>
      <c r="L3347" s="100" t="s">
        <v>1324</v>
      </c>
    </row>
    <row r="3348" spans="1:12" ht="56.25" customHeight="1">
      <c r="A3348" s="97">
        <v>46</v>
      </c>
      <c r="B3348" s="122" t="s">
        <v>4381</v>
      </c>
      <c r="C3348" s="123">
        <v>42692</v>
      </c>
      <c r="D3348" s="97" t="s">
        <v>22759</v>
      </c>
      <c r="E3348" s="97" t="s">
        <v>3</v>
      </c>
      <c r="F3348" s="97">
        <v>1441688</v>
      </c>
      <c r="G3348" s="97"/>
      <c r="H3348" s="124" t="s">
        <v>22760</v>
      </c>
      <c r="I3348" s="125">
        <v>0</v>
      </c>
      <c r="J3348" s="125">
        <v>0.2</v>
      </c>
      <c r="K3348" s="126">
        <v>0.2</v>
      </c>
      <c r="L3348" s="100" t="s">
        <v>1324</v>
      </c>
    </row>
    <row r="3349" spans="1:12" ht="56.25" customHeight="1">
      <c r="A3349" s="97">
        <v>46</v>
      </c>
      <c r="B3349" s="122" t="s">
        <v>4381</v>
      </c>
      <c r="C3349" s="123">
        <v>42692</v>
      </c>
      <c r="D3349" s="97" t="s">
        <v>22763</v>
      </c>
      <c r="E3349" s="97" t="s">
        <v>3</v>
      </c>
      <c r="F3349" s="97">
        <v>1441784</v>
      </c>
      <c r="G3349" s="97"/>
      <c r="H3349" s="124" t="s">
        <v>22764</v>
      </c>
      <c r="I3349" s="125">
        <v>0</v>
      </c>
      <c r="J3349" s="125">
        <v>9.58</v>
      </c>
      <c r="K3349" s="126">
        <v>9.58</v>
      </c>
      <c r="L3349" s="100" t="s">
        <v>1324</v>
      </c>
    </row>
    <row r="3350" spans="1:12" ht="56.25" customHeight="1">
      <c r="A3350" s="97">
        <v>46</v>
      </c>
      <c r="B3350" s="122" t="s">
        <v>4381</v>
      </c>
      <c r="C3350" s="123">
        <v>42696</v>
      </c>
      <c r="D3350" s="97" t="s">
        <v>22861</v>
      </c>
      <c r="E3350" s="97" t="s">
        <v>3</v>
      </c>
      <c r="F3350" s="97">
        <v>1442713</v>
      </c>
      <c r="G3350" s="97"/>
      <c r="H3350" s="124" t="s">
        <v>22862</v>
      </c>
      <c r="I3350" s="125">
        <v>0</v>
      </c>
      <c r="J3350" s="125">
        <v>1201.2</v>
      </c>
      <c r="K3350" s="126">
        <v>1201.2</v>
      </c>
      <c r="L3350" s="100" t="s">
        <v>1324</v>
      </c>
    </row>
    <row r="3351" spans="1:12" ht="56.25" customHeight="1">
      <c r="A3351" s="97">
        <v>46</v>
      </c>
      <c r="B3351" s="122" t="s">
        <v>4381</v>
      </c>
      <c r="C3351" s="123">
        <v>42697</v>
      </c>
      <c r="D3351" s="97" t="s">
        <v>22909</v>
      </c>
      <c r="E3351" s="97" t="s">
        <v>3</v>
      </c>
      <c r="F3351" s="97">
        <v>1443119</v>
      </c>
      <c r="G3351" s="97"/>
      <c r="H3351" s="124" t="s">
        <v>22910</v>
      </c>
      <c r="I3351" s="125">
        <v>0</v>
      </c>
      <c r="J3351" s="125">
        <v>83.4</v>
      </c>
      <c r="K3351" s="126">
        <v>83.4</v>
      </c>
      <c r="L3351" s="100" t="s">
        <v>1324</v>
      </c>
    </row>
    <row r="3352" spans="1:12" ht="56.25" customHeight="1">
      <c r="A3352" s="97">
        <v>46</v>
      </c>
      <c r="B3352" s="122" t="s">
        <v>4381</v>
      </c>
      <c r="C3352" s="123">
        <v>42697</v>
      </c>
      <c r="D3352" s="97" t="s">
        <v>22911</v>
      </c>
      <c r="E3352" s="97" t="s">
        <v>3</v>
      </c>
      <c r="F3352" s="97">
        <v>1443127</v>
      </c>
      <c r="G3352" s="97"/>
      <c r="H3352" s="124" t="s">
        <v>22912</v>
      </c>
      <c r="I3352" s="125">
        <v>0</v>
      </c>
      <c r="J3352" s="125">
        <v>1969.5</v>
      </c>
      <c r="K3352" s="126">
        <v>1969.5</v>
      </c>
      <c r="L3352" s="100" t="s">
        <v>1324</v>
      </c>
    </row>
    <row r="3353" spans="1:12" ht="56.25" customHeight="1">
      <c r="A3353" s="97">
        <v>46</v>
      </c>
      <c r="B3353" s="122" t="s">
        <v>4381</v>
      </c>
      <c r="C3353" s="123">
        <v>42697</v>
      </c>
      <c r="D3353" s="97" t="s">
        <v>22913</v>
      </c>
      <c r="E3353" s="97" t="s">
        <v>3</v>
      </c>
      <c r="F3353" s="97">
        <v>1443135</v>
      </c>
      <c r="G3353" s="97"/>
      <c r="H3353" s="124" t="s">
        <v>22914</v>
      </c>
      <c r="I3353" s="125">
        <v>0</v>
      </c>
      <c r="J3353" s="125">
        <v>124</v>
      </c>
      <c r="K3353" s="126">
        <v>124</v>
      </c>
      <c r="L3353" s="100" t="s">
        <v>1324</v>
      </c>
    </row>
    <row r="3354" spans="1:12" ht="56.25" customHeight="1">
      <c r="A3354" s="97">
        <v>46</v>
      </c>
      <c r="B3354" s="122" t="s">
        <v>9346</v>
      </c>
      <c r="C3354" s="123">
        <v>42699</v>
      </c>
      <c r="D3354" s="97" t="s">
        <v>17270</v>
      </c>
      <c r="E3354" s="97" t="s">
        <v>1303</v>
      </c>
      <c r="F3354" s="97">
        <v>1153</v>
      </c>
      <c r="G3354" s="97"/>
      <c r="H3354" s="124" t="s">
        <v>17271</v>
      </c>
      <c r="I3354" s="125">
        <v>1561.45</v>
      </c>
      <c r="J3354" s="125">
        <v>0</v>
      </c>
      <c r="K3354" s="126">
        <v>1561.45</v>
      </c>
      <c r="L3354" s="100" t="s">
        <v>1324</v>
      </c>
    </row>
    <row r="3355" spans="1:12" ht="56.25" customHeight="1">
      <c r="A3355" s="97">
        <v>46</v>
      </c>
      <c r="B3355" s="122" t="s">
        <v>9346</v>
      </c>
      <c r="C3355" s="123">
        <v>42699</v>
      </c>
      <c r="D3355" s="97" t="s">
        <v>17272</v>
      </c>
      <c r="E3355" s="97" t="s">
        <v>15</v>
      </c>
      <c r="F3355" s="97">
        <v>1153</v>
      </c>
      <c r="G3355" s="97"/>
      <c r="H3355" s="124" t="s">
        <v>17273</v>
      </c>
      <c r="I3355" s="125">
        <v>453.37</v>
      </c>
      <c r="J3355" s="125">
        <v>0</v>
      </c>
      <c r="K3355" s="126">
        <v>453.37</v>
      </c>
      <c r="L3355" s="100" t="s">
        <v>1324</v>
      </c>
    </row>
    <row r="3356" spans="1:12" ht="56.25" customHeight="1">
      <c r="A3356" s="97">
        <v>46</v>
      </c>
      <c r="B3356" s="122" t="s">
        <v>4381</v>
      </c>
      <c r="C3356" s="123">
        <v>42699</v>
      </c>
      <c r="D3356" s="97" t="s">
        <v>22994</v>
      </c>
      <c r="E3356" s="97" t="s">
        <v>3</v>
      </c>
      <c r="F3356" s="97">
        <v>1443986</v>
      </c>
      <c r="G3356" s="97"/>
      <c r="H3356" s="124" t="s">
        <v>22995</v>
      </c>
      <c r="I3356" s="125">
        <v>0</v>
      </c>
      <c r="J3356" s="125">
        <v>15000</v>
      </c>
      <c r="K3356" s="126">
        <v>15000</v>
      </c>
      <c r="L3356" s="100" t="s">
        <v>1324</v>
      </c>
    </row>
    <row r="3357" spans="1:12" ht="56.25" customHeight="1">
      <c r="A3357" s="97">
        <v>46</v>
      </c>
      <c r="B3357" s="122" t="s">
        <v>9346</v>
      </c>
      <c r="C3357" s="123">
        <v>42699</v>
      </c>
      <c r="D3357" s="97" t="s">
        <v>17248</v>
      </c>
      <c r="E3357" s="97" t="s">
        <v>6</v>
      </c>
      <c r="F3357" s="97">
        <v>871455</v>
      </c>
      <c r="G3357" s="97"/>
      <c r="H3357" s="124" t="s">
        <v>17249</v>
      </c>
      <c r="I3357" s="125">
        <v>0</v>
      </c>
      <c r="J3357" s="125">
        <v>513704.02</v>
      </c>
      <c r="K3357" s="126">
        <v>513704.02</v>
      </c>
      <c r="L3357" s="100" t="s">
        <v>1324</v>
      </c>
    </row>
    <row r="3358" spans="1:12" ht="56.25" customHeight="1">
      <c r="A3358" s="97">
        <v>46</v>
      </c>
      <c r="B3358" s="122" t="s">
        <v>4381</v>
      </c>
      <c r="C3358" s="123">
        <v>42702</v>
      </c>
      <c r="D3358" s="97" t="s">
        <v>23061</v>
      </c>
      <c r="E3358" s="97" t="s">
        <v>3</v>
      </c>
      <c r="F3358" s="97">
        <v>1444269</v>
      </c>
      <c r="G3358" s="97"/>
      <c r="H3358" s="124" t="s">
        <v>23062</v>
      </c>
      <c r="I3358" s="125">
        <v>0</v>
      </c>
      <c r="J3358" s="125">
        <v>222.6</v>
      </c>
      <c r="K3358" s="126">
        <v>222.6</v>
      </c>
      <c r="L3358" s="100" t="s">
        <v>1324</v>
      </c>
    </row>
    <row r="3359" spans="1:12" ht="56.25" customHeight="1">
      <c r="A3359" s="97">
        <v>46</v>
      </c>
      <c r="B3359" s="122" t="s">
        <v>4381</v>
      </c>
      <c r="C3359" s="123">
        <v>42702</v>
      </c>
      <c r="D3359" s="97" t="s">
        <v>23063</v>
      </c>
      <c r="E3359" s="97" t="s">
        <v>3</v>
      </c>
      <c r="F3359" s="97">
        <v>1444272</v>
      </c>
      <c r="G3359" s="97"/>
      <c r="H3359" s="124" t="s">
        <v>23064</v>
      </c>
      <c r="I3359" s="125">
        <v>0</v>
      </c>
      <c r="J3359" s="125">
        <v>51.51</v>
      </c>
      <c r="K3359" s="126">
        <v>51.51</v>
      </c>
      <c r="L3359" s="100" t="s">
        <v>1324</v>
      </c>
    </row>
    <row r="3360" spans="1:12" ht="56.25" customHeight="1">
      <c r="A3360" s="97">
        <v>46</v>
      </c>
      <c r="B3360" s="122" t="s">
        <v>4381</v>
      </c>
      <c r="C3360" s="123">
        <v>42702</v>
      </c>
      <c r="D3360" s="97" t="s">
        <v>23065</v>
      </c>
      <c r="E3360" s="97" t="s">
        <v>3</v>
      </c>
      <c r="F3360" s="97">
        <v>1444273</v>
      </c>
      <c r="G3360" s="97"/>
      <c r="H3360" s="124" t="s">
        <v>23066</v>
      </c>
      <c r="I3360" s="125">
        <v>0</v>
      </c>
      <c r="J3360" s="125">
        <v>187</v>
      </c>
      <c r="K3360" s="126">
        <v>187</v>
      </c>
      <c r="L3360" s="100" t="s">
        <v>1324</v>
      </c>
    </row>
    <row r="3361" spans="1:12" ht="56.25" customHeight="1">
      <c r="A3361" s="97">
        <v>46</v>
      </c>
      <c r="B3361" s="122" t="s">
        <v>4381</v>
      </c>
      <c r="C3361" s="123">
        <v>42702</v>
      </c>
      <c r="D3361" s="97" t="s">
        <v>23067</v>
      </c>
      <c r="E3361" s="97" t="s">
        <v>3</v>
      </c>
      <c r="F3361" s="97">
        <v>1444274</v>
      </c>
      <c r="G3361" s="97"/>
      <c r="H3361" s="124" t="s">
        <v>23068</v>
      </c>
      <c r="I3361" s="125">
        <v>0</v>
      </c>
      <c r="J3361" s="125">
        <v>124.15</v>
      </c>
      <c r="K3361" s="126">
        <v>124.15</v>
      </c>
      <c r="L3361" s="100" t="s">
        <v>1324</v>
      </c>
    </row>
    <row r="3362" spans="1:12" ht="56.25" customHeight="1">
      <c r="A3362" s="97">
        <v>46</v>
      </c>
      <c r="B3362" s="122" t="s">
        <v>4381</v>
      </c>
      <c r="C3362" s="123">
        <v>42702</v>
      </c>
      <c r="D3362" s="97" t="s">
        <v>23079</v>
      </c>
      <c r="E3362" s="97" t="s">
        <v>3</v>
      </c>
      <c r="F3362" s="97">
        <v>1444336</v>
      </c>
      <c r="G3362" s="97"/>
      <c r="H3362" s="124" t="s">
        <v>23080</v>
      </c>
      <c r="I3362" s="125">
        <v>0</v>
      </c>
      <c r="J3362" s="125">
        <v>6210</v>
      </c>
      <c r="K3362" s="126">
        <v>6210</v>
      </c>
      <c r="L3362" s="100" t="s">
        <v>1324</v>
      </c>
    </row>
    <row r="3363" spans="1:12" ht="56.25" customHeight="1">
      <c r="A3363" s="97">
        <v>46</v>
      </c>
      <c r="B3363" s="122" t="s">
        <v>4381</v>
      </c>
      <c r="C3363" s="123">
        <v>42703</v>
      </c>
      <c r="D3363" s="97" t="s">
        <v>23134</v>
      </c>
      <c r="E3363" s="97" t="s">
        <v>3</v>
      </c>
      <c r="F3363" s="97">
        <v>1444818</v>
      </c>
      <c r="G3363" s="97"/>
      <c r="H3363" s="124" t="s">
        <v>23135</v>
      </c>
      <c r="I3363" s="125">
        <v>0</v>
      </c>
      <c r="J3363" s="125">
        <v>254.9</v>
      </c>
      <c r="K3363" s="126">
        <v>254.9</v>
      </c>
      <c r="L3363" s="100" t="s">
        <v>1324</v>
      </c>
    </row>
    <row r="3364" spans="1:12" ht="56.25" customHeight="1">
      <c r="A3364" s="97">
        <v>46</v>
      </c>
      <c r="B3364" s="122" t="s">
        <v>4381</v>
      </c>
      <c r="C3364" s="123">
        <v>42703</v>
      </c>
      <c r="D3364" s="97" t="s">
        <v>23136</v>
      </c>
      <c r="E3364" s="97" t="s">
        <v>3</v>
      </c>
      <c r="F3364" s="97">
        <v>1444820</v>
      </c>
      <c r="G3364" s="97"/>
      <c r="H3364" s="124" t="s">
        <v>23135</v>
      </c>
      <c r="I3364" s="125">
        <v>0</v>
      </c>
      <c r="J3364" s="125">
        <v>184.6</v>
      </c>
      <c r="K3364" s="126">
        <v>184.6</v>
      </c>
      <c r="L3364" s="100" t="s">
        <v>1324</v>
      </c>
    </row>
    <row r="3365" spans="1:12" ht="56.25" customHeight="1">
      <c r="A3365" s="97">
        <v>46</v>
      </c>
      <c r="B3365" s="122" t="s">
        <v>4381</v>
      </c>
      <c r="C3365" s="123">
        <v>42703</v>
      </c>
      <c r="D3365" s="97" t="s">
        <v>23165</v>
      </c>
      <c r="E3365" s="97" t="s">
        <v>3</v>
      </c>
      <c r="F3365" s="97">
        <v>1445012</v>
      </c>
      <c r="G3365" s="97"/>
      <c r="H3365" s="124" t="s">
        <v>23166</v>
      </c>
      <c r="I3365" s="125">
        <v>0</v>
      </c>
      <c r="J3365" s="125">
        <v>374</v>
      </c>
      <c r="K3365" s="126">
        <v>374</v>
      </c>
      <c r="L3365" s="100" t="s">
        <v>1324</v>
      </c>
    </row>
    <row r="3366" spans="1:12" ht="56.25" customHeight="1">
      <c r="A3366" s="97">
        <v>46</v>
      </c>
      <c r="B3366" s="122" t="s">
        <v>4381</v>
      </c>
      <c r="C3366" s="123">
        <v>42703</v>
      </c>
      <c r="D3366" s="97" t="s">
        <v>23167</v>
      </c>
      <c r="E3366" s="97" t="s">
        <v>3</v>
      </c>
      <c r="F3366" s="97">
        <v>1445060</v>
      </c>
      <c r="G3366" s="97"/>
      <c r="H3366" s="124" t="s">
        <v>23168</v>
      </c>
      <c r="I3366" s="125">
        <v>0</v>
      </c>
      <c r="J3366" s="125">
        <v>15000</v>
      </c>
      <c r="K3366" s="126">
        <v>15000</v>
      </c>
      <c r="L3366" s="100" t="s">
        <v>1324</v>
      </c>
    </row>
    <row r="3367" spans="1:12" ht="56.25" customHeight="1">
      <c r="A3367" s="97">
        <v>46</v>
      </c>
      <c r="B3367" s="122" t="s">
        <v>4381</v>
      </c>
      <c r="C3367" s="123">
        <v>42704</v>
      </c>
      <c r="D3367" s="97" t="s">
        <v>23210</v>
      </c>
      <c r="E3367" s="97" t="s">
        <v>3</v>
      </c>
      <c r="F3367" s="97">
        <v>1445345</v>
      </c>
      <c r="G3367" s="97"/>
      <c r="H3367" s="124" t="s">
        <v>23211</v>
      </c>
      <c r="I3367" s="125">
        <v>0</v>
      </c>
      <c r="J3367" s="125">
        <v>12411</v>
      </c>
      <c r="K3367" s="126">
        <v>12411</v>
      </c>
      <c r="L3367" s="100" t="s">
        <v>1324</v>
      </c>
    </row>
    <row r="3368" spans="1:12" ht="56.25" customHeight="1">
      <c r="A3368" s="97">
        <v>46</v>
      </c>
      <c r="B3368" s="122" t="s">
        <v>4381</v>
      </c>
      <c r="C3368" s="123">
        <v>42706</v>
      </c>
      <c r="D3368" s="97" t="s">
        <v>23390</v>
      </c>
      <c r="E3368" s="97" t="s">
        <v>3</v>
      </c>
      <c r="F3368" s="97">
        <v>1446166</v>
      </c>
      <c r="G3368" s="97"/>
      <c r="H3368" s="124" t="s">
        <v>23391</v>
      </c>
      <c r="I3368" s="125">
        <v>0</v>
      </c>
      <c r="J3368" s="125">
        <v>60000</v>
      </c>
      <c r="K3368" s="126">
        <v>60000</v>
      </c>
      <c r="L3368" s="100" t="s">
        <v>1324</v>
      </c>
    </row>
    <row r="3369" spans="1:12" ht="56.25" customHeight="1">
      <c r="A3369" s="97">
        <v>46</v>
      </c>
      <c r="B3369" s="122" t="s">
        <v>4381</v>
      </c>
      <c r="C3369" s="123">
        <v>42706</v>
      </c>
      <c r="D3369" s="97" t="s">
        <v>23432</v>
      </c>
      <c r="E3369" s="97" t="s">
        <v>3</v>
      </c>
      <c r="F3369" s="97">
        <v>1446527</v>
      </c>
      <c r="G3369" s="97"/>
      <c r="H3369" s="124" t="s">
        <v>23433</v>
      </c>
      <c r="I3369" s="125">
        <v>0</v>
      </c>
      <c r="J3369" s="125">
        <v>16166</v>
      </c>
      <c r="K3369" s="126">
        <v>16166</v>
      </c>
      <c r="L3369" s="100" t="s">
        <v>1324</v>
      </c>
    </row>
    <row r="3370" spans="1:12" ht="56.25" customHeight="1">
      <c r="A3370" s="97">
        <v>46</v>
      </c>
      <c r="B3370" s="122" t="s">
        <v>4381</v>
      </c>
      <c r="C3370" s="123">
        <v>42706</v>
      </c>
      <c r="D3370" s="97" t="s">
        <v>23434</v>
      </c>
      <c r="E3370" s="97" t="s">
        <v>3</v>
      </c>
      <c r="F3370" s="97">
        <v>1446528</v>
      </c>
      <c r="G3370" s="97"/>
      <c r="H3370" s="124" t="s">
        <v>23435</v>
      </c>
      <c r="I3370" s="125">
        <v>0</v>
      </c>
      <c r="J3370" s="125">
        <v>1650</v>
      </c>
      <c r="K3370" s="126">
        <v>1650</v>
      </c>
      <c r="L3370" s="100" t="s">
        <v>1324</v>
      </c>
    </row>
    <row r="3371" spans="1:12" ht="56.25" customHeight="1">
      <c r="A3371" s="97">
        <v>46</v>
      </c>
      <c r="B3371" s="122" t="s">
        <v>4381</v>
      </c>
      <c r="C3371" s="123">
        <v>42706</v>
      </c>
      <c r="D3371" s="97" t="s">
        <v>23436</v>
      </c>
      <c r="E3371" s="97" t="s">
        <v>3</v>
      </c>
      <c r="F3371" s="97">
        <v>1446530</v>
      </c>
      <c r="G3371" s="97"/>
      <c r="H3371" s="124" t="s">
        <v>23437</v>
      </c>
      <c r="I3371" s="125">
        <v>0</v>
      </c>
      <c r="J3371" s="125">
        <v>39984</v>
      </c>
      <c r="K3371" s="126">
        <v>39984</v>
      </c>
      <c r="L3371" s="100" t="s">
        <v>1324</v>
      </c>
    </row>
    <row r="3372" spans="1:12" ht="56.25" customHeight="1">
      <c r="A3372" s="97">
        <v>46</v>
      </c>
      <c r="B3372" s="122" t="s">
        <v>4381</v>
      </c>
      <c r="C3372" s="123">
        <v>42709</v>
      </c>
      <c r="D3372" s="97" t="s">
        <v>23473</v>
      </c>
      <c r="E3372" s="97" t="s">
        <v>3</v>
      </c>
      <c r="F3372" s="97">
        <v>1446908</v>
      </c>
      <c r="G3372" s="97"/>
      <c r="H3372" s="124" t="s">
        <v>23474</v>
      </c>
      <c r="I3372" s="125">
        <v>0</v>
      </c>
      <c r="J3372" s="125">
        <v>6925.03</v>
      </c>
      <c r="K3372" s="126">
        <v>6925.03</v>
      </c>
      <c r="L3372" s="100" t="s">
        <v>1324</v>
      </c>
    </row>
    <row r="3373" spans="1:12" ht="56.25" customHeight="1">
      <c r="A3373" s="97">
        <v>46</v>
      </c>
      <c r="B3373" s="122" t="s">
        <v>4381</v>
      </c>
      <c r="C3373" s="123">
        <v>42709</v>
      </c>
      <c r="D3373" s="97" t="s">
        <v>23479</v>
      </c>
      <c r="E3373" s="97" t="s">
        <v>3</v>
      </c>
      <c r="F3373" s="97">
        <v>1447034</v>
      </c>
      <c r="G3373" s="97"/>
      <c r="H3373" s="124" t="s">
        <v>22508</v>
      </c>
      <c r="I3373" s="125">
        <v>0</v>
      </c>
      <c r="J3373" s="125">
        <v>10851</v>
      </c>
      <c r="K3373" s="126">
        <v>10851</v>
      </c>
      <c r="L3373" s="100" t="s">
        <v>1324</v>
      </c>
    </row>
    <row r="3374" spans="1:12" ht="56.25" customHeight="1">
      <c r="A3374" s="97">
        <v>46</v>
      </c>
      <c r="B3374" s="122" t="s">
        <v>4381</v>
      </c>
      <c r="C3374" s="123">
        <v>42709</v>
      </c>
      <c r="D3374" s="97" t="s">
        <v>23492</v>
      </c>
      <c r="E3374" s="97" t="s">
        <v>3</v>
      </c>
      <c r="F3374" s="97">
        <v>1447065</v>
      </c>
      <c r="G3374" s="97"/>
      <c r="H3374" s="124" t="s">
        <v>23493</v>
      </c>
      <c r="I3374" s="125">
        <v>0</v>
      </c>
      <c r="J3374" s="125">
        <v>1043</v>
      </c>
      <c r="K3374" s="126">
        <v>1043</v>
      </c>
      <c r="L3374" s="100" t="s">
        <v>1324</v>
      </c>
    </row>
    <row r="3375" spans="1:12" ht="56.25" customHeight="1">
      <c r="A3375" s="97">
        <v>46</v>
      </c>
      <c r="B3375" s="122" t="s">
        <v>4381</v>
      </c>
      <c r="C3375" s="123">
        <v>42710</v>
      </c>
      <c r="D3375" s="97" t="s">
        <v>23543</v>
      </c>
      <c r="E3375" s="97" t="s">
        <v>3</v>
      </c>
      <c r="F3375" s="97">
        <v>1447546</v>
      </c>
      <c r="G3375" s="97"/>
      <c r="H3375" s="124" t="s">
        <v>23544</v>
      </c>
      <c r="I3375" s="125">
        <v>0</v>
      </c>
      <c r="J3375" s="125">
        <v>451805.86</v>
      </c>
      <c r="K3375" s="126">
        <v>451805.86</v>
      </c>
      <c r="L3375" s="100" t="s">
        <v>1324</v>
      </c>
    </row>
    <row r="3376" spans="1:12" ht="56.25" customHeight="1">
      <c r="A3376" s="97">
        <v>46</v>
      </c>
      <c r="B3376" s="122" t="s">
        <v>4381</v>
      </c>
      <c r="C3376" s="123">
        <v>42710</v>
      </c>
      <c r="D3376" s="97" t="s">
        <v>23545</v>
      </c>
      <c r="E3376" s="97" t="s">
        <v>3</v>
      </c>
      <c r="F3376" s="97">
        <v>1447548</v>
      </c>
      <c r="G3376" s="97"/>
      <c r="H3376" s="124" t="s">
        <v>23546</v>
      </c>
      <c r="I3376" s="125">
        <v>0</v>
      </c>
      <c r="J3376" s="125">
        <v>3245.32</v>
      </c>
      <c r="K3376" s="126">
        <v>3245.32</v>
      </c>
      <c r="L3376" s="100" t="s">
        <v>1324</v>
      </c>
    </row>
    <row r="3377" spans="1:12" ht="56.25" customHeight="1">
      <c r="A3377" s="97">
        <v>46</v>
      </c>
      <c r="B3377" s="122" t="s">
        <v>4381</v>
      </c>
      <c r="C3377" s="123">
        <v>42710</v>
      </c>
      <c r="D3377" s="97" t="s">
        <v>23549</v>
      </c>
      <c r="E3377" s="97" t="s">
        <v>3</v>
      </c>
      <c r="F3377" s="97">
        <v>1447554</v>
      </c>
      <c r="G3377" s="97"/>
      <c r="H3377" s="124" t="s">
        <v>23550</v>
      </c>
      <c r="I3377" s="125">
        <v>0</v>
      </c>
      <c r="J3377" s="125">
        <v>6609</v>
      </c>
      <c r="K3377" s="126">
        <v>6609</v>
      </c>
      <c r="L3377" s="100" t="s">
        <v>1324</v>
      </c>
    </row>
    <row r="3378" spans="1:12" ht="56.25" customHeight="1">
      <c r="A3378" s="97">
        <v>46</v>
      </c>
      <c r="B3378" s="122" t="s">
        <v>4381</v>
      </c>
      <c r="C3378" s="123">
        <v>42712</v>
      </c>
      <c r="D3378" s="97" t="s">
        <v>23911</v>
      </c>
      <c r="E3378" s="97" t="s">
        <v>3</v>
      </c>
      <c r="F3378" s="97">
        <v>1449407</v>
      </c>
      <c r="G3378" s="97"/>
      <c r="H3378" s="124" t="s">
        <v>23912</v>
      </c>
      <c r="I3378" s="125">
        <v>0</v>
      </c>
      <c r="J3378" s="125">
        <v>323</v>
      </c>
      <c r="K3378" s="126">
        <v>323</v>
      </c>
      <c r="L3378" s="100" t="s">
        <v>1324</v>
      </c>
    </row>
    <row r="3379" spans="1:12" ht="56.25" customHeight="1">
      <c r="A3379" s="97">
        <v>46</v>
      </c>
      <c r="B3379" s="122" t="s">
        <v>4381</v>
      </c>
      <c r="C3379" s="123">
        <v>42712</v>
      </c>
      <c r="D3379" s="97" t="s">
        <v>23913</v>
      </c>
      <c r="E3379" s="97" t="s">
        <v>3</v>
      </c>
      <c r="F3379" s="97">
        <v>1449409</v>
      </c>
      <c r="G3379" s="97"/>
      <c r="H3379" s="124" t="s">
        <v>23914</v>
      </c>
      <c r="I3379" s="125">
        <v>0</v>
      </c>
      <c r="J3379" s="125">
        <v>313</v>
      </c>
      <c r="K3379" s="126">
        <v>313</v>
      </c>
      <c r="L3379" s="100" t="s">
        <v>1324</v>
      </c>
    </row>
    <row r="3380" spans="1:12" ht="56.25" customHeight="1">
      <c r="A3380" s="97">
        <v>46</v>
      </c>
      <c r="B3380" s="122" t="s">
        <v>4381</v>
      </c>
      <c r="C3380" s="123">
        <v>42712</v>
      </c>
      <c r="D3380" s="97" t="s">
        <v>23915</v>
      </c>
      <c r="E3380" s="97" t="s">
        <v>3</v>
      </c>
      <c r="F3380" s="97">
        <v>1449413</v>
      </c>
      <c r="G3380" s="97"/>
      <c r="H3380" s="124" t="s">
        <v>23916</v>
      </c>
      <c r="I3380" s="125">
        <v>0</v>
      </c>
      <c r="J3380" s="125">
        <v>323</v>
      </c>
      <c r="K3380" s="126">
        <v>323</v>
      </c>
      <c r="L3380" s="100" t="s">
        <v>1324</v>
      </c>
    </row>
    <row r="3381" spans="1:12" ht="56.25" customHeight="1">
      <c r="A3381" s="97">
        <v>46</v>
      </c>
      <c r="B3381" s="122" t="s">
        <v>4381</v>
      </c>
      <c r="C3381" s="123">
        <v>42712</v>
      </c>
      <c r="D3381" s="97" t="s">
        <v>23917</v>
      </c>
      <c r="E3381" s="97" t="s">
        <v>3</v>
      </c>
      <c r="F3381" s="97">
        <v>1449415</v>
      </c>
      <c r="G3381" s="97"/>
      <c r="H3381" s="124" t="s">
        <v>23918</v>
      </c>
      <c r="I3381" s="125">
        <v>0</v>
      </c>
      <c r="J3381" s="125">
        <v>323</v>
      </c>
      <c r="K3381" s="126">
        <v>323</v>
      </c>
      <c r="L3381" s="100" t="s">
        <v>1324</v>
      </c>
    </row>
    <row r="3382" spans="1:12" ht="56.25" customHeight="1">
      <c r="A3382" s="97">
        <v>46</v>
      </c>
      <c r="B3382" s="122" t="s">
        <v>4381</v>
      </c>
      <c r="C3382" s="123">
        <v>42712</v>
      </c>
      <c r="D3382" s="97" t="s">
        <v>23919</v>
      </c>
      <c r="E3382" s="97" t="s">
        <v>3</v>
      </c>
      <c r="F3382" s="97">
        <v>1449418</v>
      </c>
      <c r="G3382" s="97"/>
      <c r="H3382" s="124" t="s">
        <v>23920</v>
      </c>
      <c r="I3382" s="125">
        <v>0</v>
      </c>
      <c r="J3382" s="125">
        <v>323</v>
      </c>
      <c r="K3382" s="126">
        <v>323</v>
      </c>
      <c r="L3382" s="100" t="s">
        <v>1324</v>
      </c>
    </row>
    <row r="3383" spans="1:12" ht="56.25" customHeight="1">
      <c r="A3383" s="97">
        <v>46</v>
      </c>
      <c r="B3383" s="122" t="s">
        <v>9346</v>
      </c>
      <c r="C3383" s="123">
        <v>42712</v>
      </c>
      <c r="D3383" s="97" t="s">
        <v>27797</v>
      </c>
      <c r="E3383" s="97" t="s">
        <v>13</v>
      </c>
      <c r="F3383" s="97">
        <v>872991</v>
      </c>
      <c r="G3383" s="97"/>
      <c r="H3383" s="124" t="s">
        <v>27798</v>
      </c>
      <c r="I3383" s="125">
        <v>358.23</v>
      </c>
      <c r="J3383" s="125">
        <v>0</v>
      </c>
      <c r="K3383" s="126">
        <v>358.23</v>
      </c>
      <c r="L3383" s="100" t="s">
        <v>1324</v>
      </c>
    </row>
    <row r="3384" spans="1:12" ht="56.25" customHeight="1">
      <c r="A3384" s="97">
        <v>46</v>
      </c>
      <c r="B3384" s="122" t="s">
        <v>9346</v>
      </c>
      <c r="C3384" s="123">
        <v>42712</v>
      </c>
      <c r="D3384" s="97" t="s">
        <v>27799</v>
      </c>
      <c r="E3384" s="97" t="s">
        <v>11</v>
      </c>
      <c r="F3384" s="97">
        <v>872991</v>
      </c>
      <c r="G3384" s="97"/>
      <c r="H3384" s="124" t="s">
        <v>27800</v>
      </c>
      <c r="I3384" s="125">
        <v>50</v>
      </c>
      <c r="J3384" s="125">
        <v>0</v>
      </c>
      <c r="K3384" s="126">
        <v>50</v>
      </c>
      <c r="L3384" s="100" t="s">
        <v>1324</v>
      </c>
    </row>
    <row r="3385" spans="1:12" ht="56.25" customHeight="1">
      <c r="A3385" s="97">
        <v>46</v>
      </c>
      <c r="B3385" s="122" t="s">
        <v>9346</v>
      </c>
      <c r="C3385" s="123">
        <v>42713</v>
      </c>
      <c r="D3385" s="97" t="s">
        <v>27941</v>
      </c>
      <c r="E3385" s="97" t="s">
        <v>1303</v>
      </c>
      <c r="F3385" s="97">
        <v>1263</v>
      </c>
      <c r="G3385" s="97"/>
      <c r="H3385" s="124" t="s">
        <v>27942</v>
      </c>
      <c r="I3385" s="125">
        <v>72.37</v>
      </c>
      <c r="J3385" s="125">
        <v>0</v>
      </c>
      <c r="K3385" s="126">
        <v>72.37</v>
      </c>
      <c r="L3385" s="100" t="s">
        <v>1324</v>
      </c>
    </row>
    <row r="3386" spans="1:12" ht="56.25" customHeight="1">
      <c r="A3386" s="97">
        <v>46</v>
      </c>
      <c r="B3386" s="122" t="s">
        <v>9346</v>
      </c>
      <c r="C3386" s="123">
        <v>42713</v>
      </c>
      <c r="D3386" s="97" t="s">
        <v>27939</v>
      </c>
      <c r="E3386" s="97" t="s">
        <v>15</v>
      </c>
      <c r="F3386" s="97">
        <v>1263</v>
      </c>
      <c r="G3386" s="97"/>
      <c r="H3386" s="124" t="s">
        <v>27940</v>
      </c>
      <c r="I3386" s="125">
        <v>276.93</v>
      </c>
      <c r="J3386" s="125">
        <v>0</v>
      </c>
      <c r="K3386" s="126">
        <v>276.93</v>
      </c>
      <c r="L3386" s="100" t="s">
        <v>1324</v>
      </c>
    </row>
    <row r="3387" spans="1:12" ht="56.25" customHeight="1">
      <c r="A3387" s="97">
        <v>46</v>
      </c>
      <c r="B3387" s="122" t="s">
        <v>4381</v>
      </c>
      <c r="C3387" s="123">
        <v>42713</v>
      </c>
      <c r="D3387" s="97" t="s">
        <v>24012</v>
      </c>
      <c r="E3387" s="97" t="s">
        <v>3</v>
      </c>
      <c r="F3387" s="97">
        <v>1449902</v>
      </c>
      <c r="G3387" s="97"/>
      <c r="H3387" s="124" t="s">
        <v>24013</v>
      </c>
      <c r="I3387" s="125">
        <v>0</v>
      </c>
      <c r="J3387" s="125">
        <v>74.8</v>
      </c>
      <c r="K3387" s="126">
        <v>74.8</v>
      </c>
      <c r="L3387" s="100" t="s">
        <v>1324</v>
      </c>
    </row>
    <row r="3388" spans="1:12" ht="56.25" customHeight="1">
      <c r="A3388" s="97">
        <v>46</v>
      </c>
      <c r="B3388" s="122" t="s">
        <v>4381</v>
      </c>
      <c r="C3388" s="123">
        <v>42713</v>
      </c>
      <c r="D3388" s="97" t="s">
        <v>24014</v>
      </c>
      <c r="E3388" s="97" t="s">
        <v>3</v>
      </c>
      <c r="F3388" s="97">
        <v>1449905</v>
      </c>
      <c r="G3388" s="97"/>
      <c r="H3388" s="124" t="s">
        <v>24015</v>
      </c>
      <c r="I3388" s="125">
        <v>0</v>
      </c>
      <c r="J3388" s="125">
        <v>117</v>
      </c>
      <c r="K3388" s="126">
        <v>117</v>
      </c>
      <c r="L3388" s="100" t="s">
        <v>1324</v>
      </c>
    </row>
    <row r="3389" spans="1:12" ht="56.25" customHeight="1">
      <c r="A3389" s="97">
        <v>46</v>
      </c>
      <c r="B3389" s="122" t="s">
        <v>4381</v>
      </c>
      <c r="C3389" s="123">
        <v>42713</v>
      </c>
      <c r="D3389" s="97" t="s">
        <v>24046</v>
      </c>
      <c r="E3389" s="97" t="s">
        <v>3</v>
      </c>
      <c r="F3389" s="97">
        <v>1450160</v>
      </c>
      <c r="G3389" s="97"/>
      <c r="H3389" s="124" t="s">
        <v>24047</v>
      </c>
      <c r="I3389" s="125">
        <v>0</v>
      </c>
      <c r="J3389" s="125">
        <v>1110</v>
      </c>
      <c r="K3389" s="126">
        <v>1110</v>
      </c>
      <c r="L3389" s="100" t="s">
        <v>1324</v>
      </c>
    </row>
    <row r="3390" spans="1:12" ht="56.25" customHeight="1">
      <c r="A3390" s="97">
        <v>46</v>
      </c>
      <c r="B3390" s="122" t="s">
        <v>4381</v>
      </c>
      <c r="C3390" s="123">
        <v>42713</v>
      </c>
      <c r="D3390" s="97" t="s">
        <v>24048</v>
      </c>
      <c r="E3390" s="97" t="s">
        <v>3</v>
      </c>
      <c r="F3390" s="97">
        <v>1450163</v>
      </c>
      <c r="G3390" s="97"/>
      <c r="H3390" s="124" t="s">
        <v>24049</v>
      </c>
      <c r="I3390" s="125">
        <v>0</v>
      </c>
      <c r="J3390" s="125">
        <v>8149.9</v>
      </c>
      <c r="K3390" s="126">
        <v>8149.9</v>
      </c>
      <c r="L3390" s="100" t="s">
        <v>1324</v>
      </c>
    </row>
    <row r="3391" spans="1:12" ht="56.25" customHeight="1">
      <c r="A3391" s="97">
        <v>46</v>
      </c>
      <c r="B3391" s="122" t="s">
        <v>4381</v>
      </c>
      <c r="C3391" s="123">
        <v>42716</v>
      </c>
      <c r="D3391" s="97" t="s">
        <v>24103</v>
      </c>
      <c r="E3391" s="97" t="s">
        <v>3</v>
      </c>
      <c r="F3391" s="97">
        <v>1450362</v>
      </c>
      <c r="G3391" s="97"/>
      <c r="H3391" s="124" t="s">
        <v>24104</v>
      </c>
      <c r="I3391" s="125">
        <v>0</v>
      </c>
      <c r="J3391" s="125">
        <v>1329.96</v>
      </c>
      <c r="K3391" s="126">
        <v>1329.96</v>
      </c>
      <c r="L3391" s="100" t="s">
        <v>1324</v>
      </c>
    </row>
    <row r="3392" spans="1:12" ht="56.25" customHeight="1">
      <c r="A3392" s="97">
        <v>46</v>
      </c>
      <c r="B3392" s="122" t="s">
        <v>4381</v>
      </c>
      <c r="C3392" s="123">
        <v>42716</v>
      </c>
      <c r="D3392" s="97" t="s">
        <v>24138</v>
      </c>
      <c r="E3392" s="97" t="s">
        <v>3</v>
      </c>
      <c r="F3392" s="97">
        <v>1450568</v>
      </c>
      <c r="G3392" s="97"/>
      <c r="H3392" s="124" t="s">
        <v>24139</v>
      </c>
      <c r="I3392" s="125">
        <v>0</v>
      </c>
      <c r="J3392" s="125">
        <v>74.48</v>
      </c>
      <c r="K3392" s="126">
        <v>74.48</v>
      </c>
      <c r="L3392" s="100" t="s">
        <v>1324</v>
      </c>
    </row>
    <row r="3393" spans="1:12" ht="56.25" customHeight="1">
      <c r="A3393" s="97">
        <v>46</v>
      </c>
      <c r="B3393" s="122" t="s">
        <v>4381</v>
      </c>
      <c r="C3393" s="123">
        <v>42716</v>
      </c>
      <c r="D3393" s="97" t="s">
        <v>24178</v>
      </c>
      <c r="E3393" s="97" t="s">
        <v>3</v>
      </c>
      <c r="F3393" s="97">
        <v>1450705</v>
      </c>
      <c r="G3393" s="97"/>
      <c r="H3393" s="124" t="s">
        <v>24179</v>
      </c>
      <c r="I3393" s="125">
        <v>0</v>
      </c>
      <c r="J3393" s="125">
        <v>3107.12</v>
      </c>
      <c r="K3393" s="126">
        <v>3107.12</v>
      </c>
      <c r="L3393" s="100" t="s">
        <v>1324</v>
      </c>
    </row>
    <row r="3394" spans="1:12" ht="56.25" customHeight="1">
      <c r="A3394" s="97">
        <v>46</v>
      </c>
      <c r="B3394" s="122" t="s">
        <v>4381</v>
      </c>
      <c r="C3394" s="123">
        <v>42716</v>
      </c>
      <c r="D3394" s="97" t="s">
        <v>24182</v>
      </c>
      <c r="E3394" s="97" t="s">
        <v>3</v>
      </c>
      <c r="F3394" s="97">
        <v>1450789</v>
      </c>
      <c r="G3394" s="97"/>
      <c r="H3394" s="124" t="s">
        <v>24183</v>
      </c>
      <c r="I3394" s="125">
        <v>0</v>
      </c>
      <c r="J3394" s="125">
        <v>240</v>
      </c>
      <c r="K3394" s="126">
        <v>240</v>
      </c>
      <c r="L3394" s="100" t="s">
        <v>1324</v>
      </c>
    </row>
    <row r="3395" spans="1:12" ht="56.25" customHeight="1">
      <c r="A3395" s="97">
        <v>46</v>
      </c>
      <c r="B3395" s="122" t="s">
        <v>4381</v>
      </c>
      <c r="C3395" s="123">
        <v>42717</v>
      </c>
      <c r="D3395" s="97" t="s">
        <v>24250</v>
      </c>
      <c r="E3395" s="97" t="s">
        <v>3</v>
      </c>
      <c r="F3395" s="97">
        <v>1451181</v>
      </c>
      <c r="G3395" s="97"/>
      <c r="H3395" s="124" t="s">
        <v>24251</v>
      </c>
      <c r="I3395" s="125">
        <v>0</v>
      </c>
      <c r="J3395" s="125">
        <v>60000</v>
      </c>
      <c r="K3395" s="126">
        <v>60000</v>
      </c>
      <c r="L3395" s="100" t="s">
        <v>1324</v>
      </c>
    </row>
    <row r="3396" spans="1:12" ht="56.25" customHeight="1">
      <c r="A3396" s="97">
        <v>46</v>
      </c>
      <c r="B3396" s="122" t="s">
        <v>4381</v>
      </c>
      <c r="C3396" s="123">
        <v>42717</v>
      </c>
      <c r="D3396" s="97" t="s">
        <v>24282</v>
      </c>
      <c r="E3396" s="97" t="s">
        <v>3</v>
      </c>
      <c r="F3396" s="97">
        <v>1451199</v>
      </c>
      <c r="G3396" s="97"/>
      <c r="H3396" s="124" t="s">
        <v>24283</v>
      </c>
      <c r="I3396" s="125">
        <v>0</v>
      </c>
      <c r="J3396" s="125">
        <v>26208</v>
      </c>
      <c r="K3396" s="126">
        <v>26208</v>
      </c>
      <c r="L3396" s="100" t="s">
        <v>1324</v>
      </c>
    </row>
    <row r="3397" spans="1:12" ht="56.25" customHeight="1">
      <c r="A3397" s="97">
        <v>46</v>
      </c>
      <c r="B3397" s="122" t="s">
        <v>4381</v>
      </c>
      <c r="C3397" s="123">
        <v>42717</v>
      </c>
      <c r="D3397" s="97" t="s">
        <v>24290</v>
      </c>
      <c r="E3397" s="97" t="s">
        <v>3</v>
      </c>
      <c r="F3397" s="97">
        <v>1451222</v>
      </c>
      <c r="G3397" s="97"/>
      <c r="H3397" s="124" t="s">
        <v>24291</v>
      </c>
      <c r="I3397" s="125">
        <v>0</v>
      </c>
      <c r="J3397" s="125">
        <v>125</v>
      </c>
      <c r="K3397" s="126">
        <v>125</v>
      </c>
      <c r="L3397" s="100" t="s">
        <v>1324</v>
      </c>
    </row>
    <row r="3398" spans="1:12" ht="56.25" customHeight="1">
      <c r="A3398" s="97">
        <v>46</v>
      </c>
      <c r="B3398" s="122" t="s">
        <v>4381</v>
      </c>
      <c r="C3398" s="123">
        <v>42717</v>
      </c>
      <c r="D3398" s="97" t="s">
        <v>24292</v>
      </c>
      <c r="E3398" s="97" t="s">
        <v>3</v>
      </c>
      <c r="F3398" s="97">
        <v>1451223</v>
      </c>
      <c r="G3398" s="97"/>
      <c r="H3398" s="124" t="s">
        <v>24293</v>
      </c>
      <c r="I3398" s="125">
        <v>0</v>
      </c>
      <c r="J3398" s="125">
        <v>15335.24</v>
      </c>
      <c r="K3398" s="126">
        <v>15335.24</v>
      </c>
      <c r="L3398" s="100" t="s">
        <v>1324</v>
      </c>
    </row>
    <row r="3399" spans="1:12" ht="56.25" customHeight="1">
      <c r="A3399" s="97">
        <v>46</v>
      </c>
      <c r="B3399" s="122" t="s">
        <v>9346</v>
      </c>
      <c r="C3399" s="123">
        <v>42717</v>
      </c>
      <c r="D3399" s="97" t="s">
        <v>28060</v>
      </c>
      <c r="E3399" s="97" t="s">
        <v>13</v>
      </c>
      <c r="F3399" s="97">
        <v>18766</v>
      </c>
      <c r="G3399" s="97"/>
      <c r="H3399" s="124" t="s">
        <v>28061</v>
      </c>
      <c r="I3399" s="125">
        <v>0</v>
      </c>
      <c r="J3399" s="125">
        <v>1355320</v>
      </c>
      <c r="K3399" s="126">
        <v>1355320</v>
      </c>
      <c r="L3399" s="100" t="s">
        <v>1324</v>
      </c>
    </row>
    <row r="3400" spans="1:12" ht="56.25" customHeight="1">
      <c r="A3400" s="97">
        <v>46</v>
      </c>
      <c r="B3400" s="122" t="s">
        <v>4381</v>
      </c>
      <c r="C3400" s="123">
        <v>42718</v>
      </c>
      <c r="D3400" s="97" t="s">
        <v>24473</v>
      </c>
      <c r="E3400" s="97" t="s">
        <v>3</v>
      </c>
      <c r="F3400" s="97">
        <v>1452019</v>
      </c>
      <c r="G3400" s="97"/>
      <c r="H3400" s="124" t="s">
        <v>24474</v>
      </c>
      <c r="I3400" s="125">
        <v>0</v>
      </c>
      <c r="J3400" s="125">
        <v>418</v>
      </c>
      <c r="K3400" s="126">
        <v>418</v>
      </c>
      <c r="L3400" s="100" t="s">
        <v>1324</v>
      </c>
    </row>
    <row r="3401" spans="1:12" ht="56.25" customHeight="1">
      <c r="A3401" s="97">
        <v>46</v>
      </c>
      <c r="B3401" s="122" t="s">
        <v>4381</v>
      </c>
      <c r="C3401" s="123">
        <v>42719</v>
      </c>
      <c r="D3401" s="97" t="s">
        <v>24583</v>
      </c>
      <c r="E3401" s="97" t="s">
        <v>3</v>
      </c>
      <c r="F3401" s="97">
        <v>1452849</v>
      </c>
      <c r="G3401" s="97"/>
      <c r="H3401" s="124" t="s">
        <v>24584</v>
      </c>
      <c r="I3401" s="125">
        <v>0</v>
      </c>
      <c r="J3401" s="125">
        <v>66.400000000000006</v>
      </c>
      <c r="K3401" s="126">
        <v>66.400000000000006</v>
      </c>
      <c r="L3401" s="100" t="s">
        <v>1324</v>
      </c>
    </row>
    <row r="3402" spans="1:12" ht="56.25" customHeight="1">
      <c r="A3402" s="97">
        <v>46</v>
      </c>
      <c r="B3402" s="122" t="s">
        <v>4381</v>
      </c>
      <c r="C3402" s="123">
        <v>42719</v>
      </c>
      <c r="D3402" s="97" t="s">
        <v>24595</v>
      </c>
      <c r="E3402" s="97" t="s">
        <v>3</v>
      </c>
      <c r="F3402" s="97">
        <v>1452964</v>
      </c>
      <c r="G3402" s="97"/>
      <c r="H3402" s="124" t="s">
        <v>24596</v>
      </c>
      <c r="I3402" s="125">
        <v>0</v>
      </c>
      <c r="J3402" s="125">
        <v>1</v>
      </c>
      <c r="K3402" s="126">
        <v>1</v>
      </c>
      <c r="L3402" s="100" t="s">
        <v>1324</v>
      </c>
    </row>
    <row r="3403" spans="1:12" ht="56.25" customHeight="1">
      <c r="A3403" s="97">
        <v>46</v>
      </c>
      <c r="B3403" s="122" t="s">
        <v>9346</v>
      </c>
      <c r="C3403" s="123">
        <v>42720</v>
      </c>
      <c r="D3403" s="97" t="s">
        <v>28309</v>
      </c>
      <c r="E3403" s="97" t="s">
        <v>6</v>
      </c>
      <c r="F3403" s="97">
        <v>1317</v>
      </c>
      <c r="G3403" s="97"/>
      <c r="H3403" s="124" t="s">
        <v>28310</v>
      </c>
      <c r="I3403" s="125">
        <v>0</v>
      </c>
      <c r="J3403" s="125">
        <v>1535.64</v>
      </c>
      <c r="K3403" s="126">
        <v>1535.64</v>
      </c>
      <c r="L3403" s="100" t="s">
        <v>1324</v>
      </c>
    </row>
    <row r="3404" spans="1:12" ht="56.25" customHeight="1">
      <c r="A3404" s="97">
        <v>46</v>
      </c>
      <c r="B3404" s="122" t="s">
        <v>4381</v>
      </c>
      <c r="C3404" s="123">
        <v>42720</v>
      </c>
      <c r="D3404" s="97" t="s">
        <v>24743</v>
      </c>
      <c r="E3404" s="97" t="s">
        <v>3</v>
      </c>
      <c r="F3404" s="97">
        <v>1453677</v>
      </c>
      <c r="G3404" s="97"/>
      <c r="H3404" s="124" t="s">
        <v>24744</v>
      </c>
      <c r="I3404" s="125">
        <v>0</v>
      </c>
      <c r="J3404" s="125">
        <v>742</v>
      </c>
      <c r="K3404" s="126">
        <v>742</v>
      </c>
      <c r="L3404" s="100" t="s">
        <v>1324</v>
      </c>
    </row>
    <row r="3405" spans="1:12" ht="56.25" customHeight="1">
      <c r="A3405" s="97">
        <v>46</v>
      </c>
      <c r="B3405" s="122" t="s">
        <v>4381</v>
      </c>
      <c r="C3405" s="123">
        <v>42723</v>
      </c>
      <c r="D3405" s="97" t="s">
        <v>24845</v>
      </c>
      <c r="E3405" s="97" t="s">
        <v>3</v>
      </c>
      <c r="F3405" s="97">
        <v>1453992</v>
      </c>
      <c r="G3405" s="97"/>
      <c r="H3405" s="124" t="s">
        <v>24846</v>
      </c>
      <c r="I3405" s="125">
        <v>0</v>
      </c>
      <c r="J3405" s="125">
        <v>6418.3</v>
      </c>
      <c r="K3405" s="126">
        <v>6418.3</v>
      </c>
      <c r="L3405" s="100" t="s">
        <v>1324</v>
      </c>
    </row>
    <row r="3406" spans="1:12" ht="56.25" customHeight="1">
      <c r="A3406" s="97">
        <v>46</v>
      </c>
      <c r="B3406" s="122" t="s">
        <v>4381</v>
      </c>
      <c r="C3406" s="123">
        <v>42723</v>
      </c>
      <c r="D3406" s="97" t="s">
        <v>24918</v>
      </c>
      <c r="E3406" s="97" t="s">
        <v>3</v>
      </c>
      <c r="F3406" s="97">
        <v>1454329</v>
      </c>
      <c r="G3406" s="97"/>
      <c r="H3406" s="124" t="s">
        <v>24919</v>
      </c>
      <c r="I3406" s="125">
        <v>0</v>
      </c>
      <c r="J3406" s="125">
        <v>1173.5999999999999</v>
      </c>
      <c r="K3406" s="126">
        <v>1173.5999999999999</v>
      </c>
      <c r="L3406" s="100" t="s">
        <v>1324</v>
      </c>
    </row>
    <row r="3407" spans="1:12" ht="56.25" customHeight="1">
      <c r="A3407" s="97">
        <v>46</v>
      </c>
      <c r="B3407" s="122" t="s">
        <v>4381</v>
      </c>
      <c r="C3407" s="123">
        <v>42723</v>
      </c>
      <c r="D3407" s="97" t="s">
        <v>24927</v>
      </c>
      <c r="E3407" s="97" t="s">
        <v>3</v>
      </c>
      <c r="F3407" s="97">
        <v>1454393</v>
      </c>
      <c r="G3407" s="97"/>
      <c r="H3407" s="124" t="s">
        <v>24928</v>
      </c>
      <c r="I3407" s="125">
        <v>0</v>
      </c>
      <c r="J3407" s="125">
        <v>50</v>
      </c>
      <c r="K3407" s="126">
        <v>50</v>
      </c>
      <c r="L3407" s="100" t="s">
        <v>1347</v>
      </c>
    </row>
    <row r="3408" spans="1:12" ht="56.25" customHeight="1">
      <c r="A3408" s="97">
        <v>46</v>
      </c>
      <c r="B3408" s="122" t="s">
        <v>4381</v>
      </c>
      <c r="C3408" s="123">
        <v>42723</v>
      </c>
      <c r="D3408" s="97" t="s">
        <v>24935</v>
      </c>
      <c r="E3408" s="97" t="s">
        <v>3</v>
      </c>
      <c r="F3408" s="97">
        <v>1454449</v>
      </c>
      <c r="G3408" s="97"/>
      <c r="H3408" s="124" t="s">
        <v>24936</v>
      </c>
      <c r="I3408" s="125">
        <v>0</v>
      </c>
      <c r="J3408" s="125">
        <v>415.06</v>
      </c>
      <c r="K3408" s="126">
        <v>415.06</v>
      </c>
      <c r="L3408" s="100" t="s">
        <v>1324</v>
      </c>
    </row>
    <row r="3409" spans="1:12" ht="56.25" customHeight="1">
      <c r="A3409" s="97">
        <v>46</v>
      </c>
      <c r="B3409" s="122" t="s">
        <v>4381</v>
      </c>
      <c r="C3409" s="123">
        <v>42723</v>
      </c>
      <c r="D3409" s="97" t="s">
        <v>24937</v>
      </c>
      <c r="E3409" s="97" t="s">
        <v>3</v>
      </c>
      <c r="F3409" s="97">
        <v>1454480</v>
      </c>
      <c r="G3409" s="97"/>
      <c r="H3409" s="124" t="s">
        <v>24938</v>
      </c>
      <c r="I3409" s="125">
        <v>0</v>
      </c>
      <c r="J3409" s="125">
        <v>0.1</v>
      </c>
      <c r="K3409" s="126">
        <v>0.1</v>
      </c>
      <c r="L3409" s="100" t="s">
        <v>1324</v>
      </c>
    </row>
    <row r="3410" spans="1:12" ht="56.25" customHeight="1">
      <c r="A3410" s="97">
        <v>46</v>
      </c>
      <c r="B3410" s="122" t="s">
        <v>4381</v>
      </c>
      <c r="C3410" s="123">
        <v>42724</v>
      </c>
      <c r="D3410" s="97" t="s">
        <v>24943</v>
      </c>
      <c r="E3410" s="97" t="s">
        <v>3</v>
      </c>
      <c r="F3410" s="97">
        <v>1454687</v>
      </c>
      <c r="G3410" s="97"/>
      <c r="H3410" s="124" t="s">
        <v>24944</v>
      </c>
      <c r="I3410" s="125">
        <v>0</v>
      </c>
      <c r="J3410" s="125">
        <v>67000</v>
      </c>
      <c r="K3410" s="126">
        <v>67000</v>
      </c>
      <c r="L3410" s="100" t="s">
        <v>1324</v>
      </c>
    </row>
    <row r="3411" spans="1:12" ht="56.25" customHeight="1">
      <c r="A3411" s="97">
        <v>46</v>
      </c>
      <c r="B3411" s="122" t="s">
        <v>4381</v>
      </c>
      <c r="C3411" s="123">
        <v>42724</v>
      </c>
      <c r="D3411" s="97" t="s">
        <v>24991</v>
      </c>
      <c r="E3411" s="97" t="s">
        <v>3</v>
      </c>
      <c r="F3411" s="97">
        <v>1454598</v>
      </c>
      <c r="G3411" s="97"/>
      <c r="H3411" s="124" t="s">
        <v>24992</v>
      </c>
      <c r="I3411" s="125">
        <v>0</v>
      </c>
      <c r="J3411" s="125">
        <v>15</v>
      </c>
      <c r="K3411" s="126">
        <v>15</v>
      </c>
      <c r="L3411" s="100" t="s">
        <v>1347</v>
      </c>
    </row>
    <row r="3412" spans="1:12" ht="56.25" customHeight="1">
      <c r="A3412" s="97">
        <v>46</v>
      </c>
      <c r="B3412" s="122" t="s">
        <v>4381</v>
      </c>
      <c r="C3412" s="123">
        <v>42724</v>
      </c>
      <c r="D3412" s="97" t="s">
        <v>25035</v>
      </c>
      <c r="E3412" s="97" t="s">
        <v>3</v>
      </c>
      <c r="F3412" s="97">
        <v>1454915</v>
      </c>
      <c r="G3412" s="97"/>
      <c r="H3412" s="124" t="s">
        <v>25036</v>
      </c>
      <c r="I3412" s="125">
        <v>0</v>
      </c>
      <c r="J3412" s="125">
        <v>30596.14</v>
      </c>
      <c r="K3412" s="126">
        <v>30596.14</v>
      </c>
      <c r="L3412" s="100" t="s">
        <v>1324</v>
      </c>
    </row>
    <row r="3413" spans="1:12" ht="56.25" customHeight="1">
      <c r="A3413" s="97">
        <v>46</v>
      </c>
      <c r="B3413" s="122" t="s">
        <v>4381</v>
      </c>
      <c r="C3413" s="123">
        <v>42724</v>
      </c>
      <c r="D3413" s="97" t="s">
        <v>25068</v>
      </c>
      <c r="E3413" s="97" t="s">
        <v>3</v>
      </c>
      <c r="F3413" s="97">
        <v>1455096</v>
      </c>
      <c r="G3413" s="97"/>
      <c r="H3413" s="124" t="s">
        <v>25069</v>
      </c>
      <c r="I3413" s="125">
        <v>0</v>
      </c>
      <c r="J3413" s="125">
        <v>1254</v>
      </c>
      <c r="K3413" s="126">
        <v>1254</v>
      </c>
      <c r="L3413" s="100" t="s">
        <v>1324</v>
      </c>
    </row>
    <row r="3414" spans="1:12" ht="56.25" customHeight="1">
      <c r="A3414" s="97">
        <v>46</v>
      </c>
      <c r="B3414" s="122" t="s">
        <v>4381</v>
      </c>
      <c r="C3414" s="123">
        <v>42724</v>
      </c>
      <c r="D3414" s="97" t="s">
        <v>25072</v>
      </c>
      <c r="E3414" s="97" t="s">
        <v>3</v>
      </c>
      <c r="F3414" s="97">
        <v>1455116</v>
      </c>
      <c r="G3414" s="97"/>
      <c r="H3414" s="124" t="s">
        <v>25073</v>
      </c>
      <c r="I3414" s="125">
        <v>0</v>
      </c>
      <c r="J3414" s="125">
        <v>179.2</v>
      </c>
      <c r="K3414" s="126">
        <v>179.2</v>
      </c>
      <c r="L3414" s="100" t="s">
        <v>1324</v>
      </c>
    </row>
    <row r="3415" spans="1:12" ht="56.25" customHeight="1">
      <c r="A3415" s="97">
        <v>46</v>
      </c>
      <c r="B3415" s="122" t="s">
        <v>4381</v>
      </c>
      <c r="C3415" s="123">
        <v>42724</v>
      </c>
      <c r="D3415" s="97" t="s">
        <v>25076</v>
      </c>
      <c r="E3415" s="97" t="s">
        <v>3</v>
      </c>
      <c r="F3415" s="97">
        <v>1455130</v>
      </c>
      <c r="G3415" s="97"/>
      <c r="H3415" s="124" t="s">
        <v>25077</v>
      </c>
      <c r="I3415" s="125">
        <v>0</v>
      </c>
      <c r="J3415" s="125">
        <v>0.37</v>
      </c>
      <c r="K3415" s="126">
        <v>0.37</v>
      </c>
      <c r="L3415" s="100" t="s">
        <v>1324</v>
      </c>
    </row>
    <row r="3416" spans="1:12" ht="56.25" customHeight="1">
      <c r="A3416" s="97">
        <v>46</v>
      </c>
      <c r="B3416" s="122" t="s">
        <v>4381</v>
      </c>
      <c r="C3416" s="123">
        <v>42724</v>
      </c>
      <c r="D3416" s="97" t="s">
        <v>25083</v>
      </c>
      <c r="E3416" s="97" t="s">
        <v>3</v>
      </c>
      <c r="F3416" s="97">
        <v>1455146</v>
      </c>
      <c r="G3416" s="97"/>
      <c r="H3416" s="124" t="s">
        <v>25084</v>
      </c>
      <c r="I3416" s="125">
        <v>0</v>
      </c>
      <c r="J3416" s="125">
        <v>602.74</v>
      </c>
      <c r="K3416" s="126">
        <v>602.74</v>
      </c>
      <c r="L3416" s="100" t="s">
        <v>1324</v>
      </c>
    </row>
    <row r="3417" spans="1:12" ht="56.25" customHeight="1">
      <c r="A3417" s="97">
        <v>46</v>
      </c>
      <c r="B3417" s="122" t="s">
        <v>4381</v>
      </c>
      <c r="C3417" s="123">
        <v>42724</v>
      </c>
      <c r="D3417" s="97" t="s">
        <v>25085</v>
      </c>
      <c r="E3417" s="97" t="s">
        <v>3</v>
      </c>
      <c r="F3417" s="97">
        <v>1455191</v>
      </c>
      <c r="G3417" s="97"/>
      <c r="H3417" s="124" t="s">
        <v>25086</v>
      </c>
      <c r="I3417" s="125">
        <v>0</v>
      </c>
      <c r="J3417" s="125">
        <v>332.79</v>
      </c>
      <c r="K3417" s="126">
        <v>332.79</v>
      </c>
      <c r="L3417" s="100" t="s">
        <v>1324</v>
      </c>
    </row>
    <row r="3418" spans="1:12" ht="56.25" customHeight="1">
      <c r="A3418" s="97">
        <v>46</v>
      </c>
      <c r="B3418" s="122" t="s">
        <v>9346</v>
      </c>
      <c r="C3418" s="123">
        <v>42724</v>
      </c>
      <c r="D3418" s="97" t="s">
        <v>28436</v>
      </c>
      <c r="E3418" s="97" t="s">
        <v>13</v>
      </c>
      <c r="F3418" s="97">
        <v>8103</v>
      </c>
      <c r="G3418" s="97"/>
      <c r="H3418" s="124" t="s">
        <v>28437</v>
      </c>
      <c r="I3418" s="125">
        <v>0</v>
      </c>
      <c r="J3418" s="125">
        <v>1055423.22</v>
      </c>
      <c r="K3418" s="126">
        <v>1055423.22</v>
      </c>
      <c r="L3418" s="100" t="s">
        <v>1324</v>
      </c>
    </row>
    <row r="3419" spans="1:12" ht="56.25" customHeight="1">
      <c r="A3419" s="97">
        <v>46</v>
      </c>
      <c r="B3419" s="122" t="s">
        <v>9346</v>
      </c>
      <c r="C3419" s="123">
        <v>42724</v>
      </c>
      <c r="D3419" s="97" t="s">
        <v>28434</v>
      </c>
      <c r="E3419" s="97" t="s">
        <v>13</v>
      </c>
      <c r="F3419" s="97">
        <v>8103</v>
      </c>
      <c r="G3419" s="97"/>
      <c r="H3419" s="124" t="s">
        <v>28435</v>
      </c>
      <c r="I3419" s="125">
        <v>0</v>
      </c>
      <c r="J3419" s="125">
        <v>1655216.82</v>
      </c>
      <c r="K3419" s="126">
        <v>1655216.82</v>
      </c>
      <c r="L3419" s="100" t="s">
        <v>1324</v>
      </c>
    </row>
    <row r="3420" spans="1:12" ht="56.25" customHeight="1">
      <c r="A3420" s="97">
        <v>46</v>
      </c>
      <c r="B3420" s="122" t="s">
        <v>4381</v>
      </c>
      <c r="C3420" s="123">
        <v>42725</v>
      </c>
      <c r="D3420" s="97" t="s">
        <v>25243</v>
      </c>
      <c r="E3420" s="97" t="s">
        <v>3</v>
      </c>
      <c r="F3420" s="97">
        <v>1455568</v>
      </c>
      <c r="G3420" s="97"/>
      <c r="H3420" s="124" t="s">
        <v>25244</v>
      </c>
      <c r="I3420" s="125">
        <v>0</v>
      </c>
      <c r="J3420" s="125">
        <v>965.5</v>
      </c>
      <c r="K3420" s="126">
        <v>965.5</v>
      </c>
      <c r="L3420" s="100" t="s">
        <v>1324</v>
      </c>
    </row>
    <row r="3421" spans="1:12" ht="56.25" customHeight="1">
      <c r="A3421" s="97">
        <v>46</v>
      </c>
      <c r="B3421" s="122" t="s">
        <v>4381</v>
      </c>
      <c r="C3421" s="123">
        <v>42725</v>
      </c>
      <c r="D3421" s="97" t="s">
        <v>25255</v>
      </c>
      <c r="E3421" s="97" t="s">
        <v>3</v>
      </c>
      <c r="F3421" s="97">
        <v>1455604</v>
      </c>
      <c r="G3421" s="97"/>
      <c r="H3421" s="124" t="s">
        <v>25256</v>
      </c>
      <c r="I3421" s="125">
        <v>0</v>
      </c>
      <c r="J3421" s="125">
        <v>950</v>
      </c>
      <c r="K3421" s="126">
        <v>950</v>
      </c>
      <c r="L3421" s="100" t="s">
        <v>1324</v>
      </c>
    </row>
    <row r="3422" spans="1:12" ht="56.25" customHeight="1">
      <c r="A3422" s="97">
        <v>46</v>
      </c>
      <c r="B3422" s="122" t="s">
        <v>4381</v>
      </c>
      <c r="C3422" s="123">
        <v>42725</v>
      </c>
      <c r="D3422" s="97" t="s">
        <v>25337</v>
      </c>
      <c r="E3422" s="97" t="s">
        <v>3</v>
      </c>
      <c r="F3422" s="97">
        <v>1455996</v>
      </c>
      <c r="G3422" s="97"/>
      <c r="H3422" s="124" t="s">
        <v>25338</v>
      </c>
      <c r="I3422" s="125">
        <v>0</v>
      </c>
      <c r="J3422" s="125">
        <v>258.24</v>
      </c>
      <c r="K3422" s="126">
        <v>258.24</v>
      </c>
      <c r="L3422" s="100" t="s">
        <v>1324</v>
      </c>
    </row>
    <row r="3423" spans="1:12" ht="56.25" customHeight="1">
      <c r="A3423" s="97">
        <v>46</v>
      </c>
      <c r="B3423" s="122" t="s">
        <v>4381</v>
      </c>
      <c r="C3423" s="123">
        <v>42726</v>
      </c>
      <c r="D3423" s="97" t="s">
        <v>25472</v>
      </c>
      <c r="E3423" s="97" t="s">
        <v>3</v>
      </c>
      <c r="F3423" s="97">
        <v>1456373</v>
      </c>
      <c r="G3423" s="97"/>
      <c r="H3423" s="124" t="s">
        <v>25473</v>
      </c>
      <c r="I3423" s="125">
        <v>0</v>
      </c>
      <c r="J3423" s="125">
        <v>2592.8000000000002</v>
      </c>
      <c r="K3423" s="126">
        <v>2592.8000000000002</v>
      </c>
      <c r="L3423" s="100" t="s">
        <v>1324</v>
      </c>
    </row>
    <row r="3424" spans="1:12" ht="56.25" customHeight="1">
      <c r="A3424" s="97">
        <v>46</v>
      </c>
      <c r="B3424" s="122" t="s">
        <v>4381</v>
      </c>
      <c r="C3424" s="123">
        <v>42726</v>
      </c>
      <c r="D3424" s="97" t="s">
        <v>25532</v>
      </c>
      <c r="E3424" s="97" t="s">
        <v>3</v>
      </c>
      <c r="F3424" s="97">
        <v>1456592</v>
      </c>
      <c r="G3424" s="97"/>
      <c r="H3424" s="124" t="s">
        <v>25533</v>
      </c>
      <c r="I3424" s="125">
        <v>0</v>
      </c>
      <c r="J3424" s="125">
        <v>113.21</v>
      </c>
      <c r="K3424" s="126">
        <v>113.21</v>
      </c>
      <c r="L3424" s="100" t="s">
        <v>1324</v>
      </c>
    </row>
    <row r="3425" spans="1:12" ht="56.25" customHeight="1">
      <c r="A3425" s="97">
        <v>46</v>
      </c>
      <c r="B3425" s="122" t="s">
        <v>4381</v>
      </c>
      <c r="C3425" s="123">
        <v>42726</v>
      </c>
      <c r="D3425" s="97" t="s">
        <v>25544</v>
      </c>
      <c r="E3425" s="97" t="s">
        <v>3</v>
      </c>
      <c r="F3425" s="97">
        <v>1456609</v>
      </c>
      <c r="G3425" s="97"/>
      <c r="H3425" s="124" t="s">
        <v>25545</v>
      </c>
      <c r="I3425" s="125">
        <v>0</v>
      </c>
      <c r="J3425" s="125">
        <v>6700.9</v>
      </c>
      <c r="K3425" s="126">
        <v>6700.9</v>
      </c>
      <c r="L3425" s="100" t="s">
        <v>1324</v>
      </c>
    </row>
    <row r="3426" spans="1:12" ht="56.25" customHeight="1">
      <c r="A3426" s="97">
        <v>46</v>
      </c>
      <c r="B3426" s="122" t="s">
        <v>4381</v>
      </c>
      <c r="C3426" s="123">
        <v>42726</v>
      </c>
      <c r="D3426" s="97" t="s">
        <v>25550</v>
      </c>
      <c r="E3426" s="97" t="s">
        <v>3</v>
      </c>
      <c r="F3426" s="97">
        <v>1456633</v>
      </c>
      <c r="G3426" s="97"/>
      <c r="H3426" s="124" t="s">
        <v>25551</v>
      </c>
      <c r="I3426" s="125">
        <v>0</v>
      </c>
      <c r="J3426" s="125">
        <v>1448</v>
      </c>
      <c r="K3426" s="126">
        <v>1448</v>
      </c>
      <c r="L3426" s="100" t="s">
        <v>1324</v>
      </c>
    </row>
    <row r="3427" spans="1:12" ht="56.25" customHeight="1">
      <c r="A3427" s="97">
        <v>46</v>
      </c>
      <c r="B3427" s="122" t="s">
        <v>4381</v>
      </c>
      <c r="C3427" s="123">
        <v>42726</v>
      </c>
      <c r="D3427" s="97" t="s">
        <v>25558</v>
      </c>
      <c r="E3427" s="97" t="s">
        <v>3</v>
      </c>
      <c r="F3427" s="97">
        <v>1456666</v>
      </c>
      <c r="G3427" s="97"/>
      <c r="H3427" s="124" t="s">
        <v>25559</v>
      </c>
      <c r="I3427" s="125">
        <v>0</v>
      </c>
      <c r="J3427" s="125">
        <v>4564.8</v>
      </c>
      <c r="K3427" s="126">
        <v>4564.8</v>
      </c>
      <c r="L3427" s="100" t="s">
        <v>1324</v>
      </c>
    </row>
    <row r="3428" spans="1:12" ht="56.25" customHeight="1">
      <c r="A3428" s="97">
        <v>46</v>
      </c>
      <c r="B3428" s="122" t="s">
        <v>4381</v>
      </c>
      <c r="C3428" s="123">
        <v>42726</v>
      </c>
      <c r="D3428" s="97" t="s">
        <v>25568</v>
      </c>
      <c r="E3428" s="97" t="s">
        <v>3</v>
      </c>
      <c r="F3428" s="97">
        <v>1456702</v>
      </c>
      <c r="G3428" s="97"/>
      <c r="H3428" s="124" t="s">
        <v>25569</v>
      </c>
      <c r="I3428" s="125">
        <v>0</v>
      </c>
      <c r="J3428" s="125">
        <v>372.13</v>
      </c>
      <c r="K3428" s="126">
        <v>372.13</v>
      </c>
      <c r="L3428" s="100" t="s">
        <v>1324</v>
      </c>
    </row>
    <row r="3429" spans="1:12" ht="56.25" customHeight="1">
      <c r="A3429" s="97">
        <v>46</v>
      </c>
      <c r="B3429" s="122" t="s">
        <v>4381</v>
      </c>
      <c r="C3429" s="123">
        <v>42727</v>
      </c>
      <c r="D3429" s="97" t="s">
        <v>25578</v>
      </c>
      <c r="E3429" s="97" t="s">
        <v>3</v>
      </c>
      <c r="F3429" s="97">
        <v>1456865</v>
      </c>
      <c r="G3429" s="97"/>
      <c r="H3429" s="124" t="s">
        <v>25579</v>
      </c>
      <c r="I3429" s="125">
        <v>0</v>
      </c>
      <c r="J3429" s="125">
        <v>23294.98</v>
      </c>
      <c r="K3429" s="126">
        <v>23294.98</v>
      </c>
      <c r="L3429" s="100" t="s">
        <v>1324</v>
      </c>
    </row>
    <row r="3430" spans="1:12" ht="56.25" customHeight="1">
      <c r="A3430" s="97">
        <v>46</v>
      </c>
      <c r="B3430" s="122" t="s">
        <v>4381</v>
      </c>
      <c r="C3430" s="123">
        <v>42727</v>
      </c>
      <c r="D3430" s="97" t="s">
        <v>25690</v>
      </c>
      <c r="E3430" s="97" t="s">
        <v>3</v>
      </c>
      <c r="F3430" s="97">
        <v>1456953</v>
      </c>
      <c r="G3430" s="97"/>
      <c r="H3430" s="124" t="s">
        <v>25691</v>
      </c>
      <c r="I3430" s="125">
        <v>0</v>
      </c>
      <c r="J3430" s="125">
        <v>965.5</v>
      </c>
      <c r="K3430" s="126">
        <v>965.5</v>
      </c>
      <c r="L3430" s="100" t="s">
        <v>1324</v>
      </c>
    </row>
    <row r="3431" spans="1:12" ht="56.25" customHeight="1">
      <c r="A3431" s="97">
        <v>46</v>
      </c>
      <c r="B3431" s="122" t="s">
        <v>4381</v>
      </c>
      <c r="C3431" s="123">
        <v>42727</v>
      </c>
      <c r="D3431" s="97" t="s">
        <v>25775</v>
      </c>
      <c r="E3431" s="97" t="s">
        <v>3</v>
      </c>
      <c r="F3431" s="97">
        <v>1457585</v>
      </c>
      <c r="G3431" s="97"/>
      <c r="H3431" s="124" t="s">
        <v>25776</v>
      </c>
      <c r="I3431" s="125">
        <v>0</v>
      </c>
      <c r="J3431" s="125">
        <v>1328</v>
      </c>
      <c r="K3431" s="126">
        <v>1328</v>
      </c>
      <c r="L3431" s="100" t="s">
        <v>1324</v>
      </c>
    </row>
    <row r="3432" spans="1:12" ht="56.25" customHeight="1">
      <c r="A3432" s="97">
        <v>46</v>
      </c>
      <c r="B3432" s="122" t="s">
        <v>9346</v>
      </c>
      <c r="C3432" s="123">
        <v>42727</v>
      </c>
      <c r="D3432" s="97" t="s">
        <v>28627</v>
      </c>
      <c r="E3432" s="97" t="s">
        <v>13</v>
      </c>
      <c r="F3432" s="97">
        <v>8136</v>
      </c>
      <c r="G3432" s="97"/>
      <c r="H3432" s="124" t="s">
        <v>28628</v>
      </c>
      <c r="I3432" s="125">
        <v>0</v>
      </c>
      <c r="J3432" s="125">
        <v>171869.96</v>
      </c>
      <c r="K3432" s="126">
        <v>171869.96</v>
      </c>
      <c r="L3432" s="100" t="s">
        <v>1324</v>
      </c>
    </row>
    <row r="3433" spans="1:12" ht="56.25" customHeight="1">
      <c r="A3433" s="97">
        <v>46</v>
      </c>
      <c r="B3433" s="122" t="s">
        <v>4381</v>
      </c>
      <c r="C3433" s="123">
        <v>42731</v>
      </c>
      <c r="D3433" s="97" t="s">
        <v>25849</v>
      </c>
      <c r="E3433" s="97" t="s">
        <v>3</v>
      </c>
      <c r="F3433" s="97">
        <v>1457881</v>
      </c>
      <c r="G3433" s="97"/>
      <c r="H3433" s="124" t="s">
        <v>25850</v>
      </c>
      <c r="I3433" s="125">
        <v>0</v>
      </c>
      <c r="J3433" s="125">
        <v>5776.73</v>
      </c>
      <c r="K3433" s="126">
        <v>5776.73</v>
      </c>
      <c r="L3433" s="100" t="s">
        <v>1324</v>
      </c>
    </row>
    <row r="3434" spans="1:12" ht="56.25" customHeight="1">
      <c r="A3434" s="97">
        <v>46</v>
      </c>
      <c r="B3434" s="122" t="s">
        <v>4381</v>
      </c>
      <c r="C3434" s="123">
        <v>42731</v>
      </c>
      <c r="D3434" s="97" t="s">
        <v>25881</v>
      </c>
      <c r="E3434" s="97" t="s">
        <v>3</v>
      </c>
      <c r="F3434" s="97">
        <v>1457970</v>
      </c>
      <c r="G3434" s="97"/>
      <c r="H3434" s="124" t="s">
        <v>25882</v>
      </c>
      <c r="I3434" s="125">
        <v>0</v>
      </c>
      <c r="J3434" s="125">
        <v>60000</v>
      </c>
      <c r="K3434" s="126">
        <v>60000</v>
      </c>
      <c r="L3434" s="100" t="s">
        <v>1324</v>
      </c>
    </row>
    <row r="3435" spans="1:12" ht="56.25" customHeight="1">
      <c r="A3435" s="97">
        <v>46</v>
      </c>
      <c r="B3435" s="122" t="s">
        <v>9346</v>
      </c>
      <c r="C3435" s="123">
        <v>42731</v>
      </c>
      <c r="D3435" s="97" t="s">
        <v>28711</v>
      </c>
      <c r="E3435" s="97" t="s">
        <v>1303</v>
      </c>
      <c r="F3435" s="97">
        <v>1399</v>
      </c>
      <c r="G3435" s="97"/>
      <c r="H3435" s="124" t="s">
        <v>28712</v>
      </c>
      <c r="I3435" s="125">
        <v>1243.8900000000001</v>
      </c>
      <c r="J3435" s="125">
        <v>0</v>
      </c>
      <c r="K3435" s="126">
        <v>1243.8900000000001</v>
      </c>
      <c r="L3435" s="100" t="s">
        <v>1324</v>
      </c>
    </row>
    <row r="3436" spans="1:12" ht="56.25" customHeight="1">
      <c r="A3436" s="97">
        <v>46</v>
      </c>
      <c r="B3436" s="122" t="s">
        <v>9346</v>
      </c>
      <c r="C3436" s="123">
        <v>42731</v>
      </c>
      <c r="D3436" s="97" t="s">
        <v>28709</v>
      </c>
      <c r="E3436" s="97" t="s">
        <v>15</v>
      </c>
      <c r="F3436" s="97">
        <v>1399</v>
      </c>
      <c r="G3436" s="97"/>
      <c r="H3436" s="124" t="s">
        <v>28710</v>
      </c>
      <c r="I3436" s="125">
        <v>334.90000000000003</v>
      </c>
      <c r="J3436" s="125">
        <v>0</v>
      </c>
      <c r="K3436" s="126">
        <v>334.90000000000003</v>
      </c>
      <c r="L3436" s="100" t="s">
        <v>1324</v>
      </c>
    </row>
    <row r="3437" spans="1:12" ht="56.25" customHeight="1">
      <c r="A3437" s="97">
        <v>46</v>
      </c>
      <c r="B3437" s="122" t="s">
        <v>4381</v>
      </c>
      <c r="C3437" s="123">
        <v>42731</v>
      </c>
      <c r="D3437" s="97" t="s">
        <v>25946</v>
      </c>
      <c r="E3437" s="97" t="s">
        <v>3</v>
      </c>
      <c r="F3437" s="97">
        <v>1457942</v>
      </c>
      <c r="G3437" s="97"/>
      <c r="H3437" s="124" t="s">
        <v>25947</v>
      </c>
      <c r="I3437" s="125">
        <v>0</v>
      </c>
      <c r="J3437" s="125">
        <v>11878</v>
      </c>
      <c r="K3437" s="126">
        <v>11878</v>
      </c>
      <c r="L3437" s="100" t="s">
        <v>1324</v>
      </c>
    </row>
    <row r="3438" spans="1:12" ht="56.25" customHeight="1">
      <c r="A3438" s="97">
        <v>46</v>
      </c>
      <c r="B3438" s="122" t="s">
        <v>4381</v>
      </c>
      <c r="C3438" s="123">
        <v>42731</v>
      </c>
      <c r="D3438" s="97" t="s">
        <v>26022</v>
      </c>
      <c r="E3438" s="97" t="s">
        <v>3</v>
      </c>
      <c r="F3438" s="97">
        <v>1458219</v>
      </c>
      <c r="G3438" s="97"/>
      <c r="H3438" s="124" t="s">
        <v>26023</v>
      </c>
      <c r="I3438" s="125">
        <v>0</v>
      </c>
      <c r="J3438" s="125">
        <v>20183.8</v>
      </c>
      <c r="K3438" s="126">
        <v>20183.8</v>
      </c>
      <c r="L3438" s="100" t="s">
        <v>1324</v>
      </c>
    </row>
    <row r="3439" spans="1:12" ht="56.25" customHeight="1">
      <c r="A3439" s="97">
        <v>46</v>
      </c>
      <c r="B3439" s="122" t="s">
        <v>4381</v>
      </c>
      <c r="C3439" s="123">
        <v>42731</v>
      </c>
      <c r="D3439" s="97" t="s">
        <v>26036</v>
      </c>
      <c r="E3439" s="97" t="s">
        <v>3</v>
      </c>
      <c r="F3439" s="97">
        <v>1458282</v>
      </c>
      <c r="G3439" s="97"/>
      <c r="H3439" s="124" t="s">
        <v>26037</v>
      </c>
      <c r="I3439" s="125">
        <v>0</v>
      </c>
      <c r="J3439" s="125">
        <v>57945</v>
      </c>
      <c r="K3439" s="126">
        <v>57945</v>
      </c>
      <c r="L3439" s="100" t="s">
        <v>1324</v>
      </c>
    </row>
    <row r="3440" spans="1:12" ht="56.25" customHeight="1">
      <c r="A3440" s="97">
        <v>46</v>
      </c>
      <c r="B3440" s="122" t="s">
        <v>4381</v>
      </c>
      <c r="C3440" s="123">
        <v>42731</v>
      </c>
      <c r="D3440" s="97" t="s">
        <v>26040</v>
      </c>
      <c r="E3440" s="97" t="s">
        <v>3</v>
      </c>
      <c r="F3440" s="97">
        <v>1458302</v>
      </c>
      <c r="G3440" s="97"/>
      <c r="H3440" s="124" t="s">
        <v>26041</v>
      </c>
      <c r="I3440" s="125">
        <v>0</v>
      </c>
      <c r="J3440" s="125">
        <v>10100</v>
      </c>
      <c r="K3440" s="126">
        <v>10100</v>
      </c>
      <c r="L3440" s="100" t="s">
        <v>1324</v>
      </c>
    </row>
    <row r="3441" spans="1:12" ht="56.25" customHeight="1">
      <c r="A3441" s="97">
        <v>46</v>
      </c>
      <c r="B3441" s="122" t="s">
        <v>4381</v>
      </c>
      <c r="C3441" s="123">
        <v>42732</v>
      </c>
      <c r="D3441" s="97" t="s">
        <v>26050</v>
      </c>
      <c r="E3441" s="97" t="s">
        <v>3</v>
      </c>
      <c r="F3441" s="97">
        <v>1458521</v>
      </c>
      <c r="G3441" s="97"/>
      <c r="H3441" s="124" t="s">
        <v>26051</v>
      </c>
      <c r="I3441" s="125">
        <v>0</v>
      </c>
      <c r="J3441" s="125">
        <v>2092</v>
      </c>
      <c r="K3441" s="126">
        <v>2092</v>
      </c>
      <c r="L3441" s="100" t="s">
        <v>1324</v>
      </c>
    </row>
    <row r="3442" spans="1:12" ht="56.25" customHeight="1">
      <c r="A3442" s="97">
        <v>46</v>
      </c>
      <c r="B3442" s="122" t="s">
        <v>4381</v>
      </c>
      <c r="C3442" s="123">
        <v>42732</v>
      </c>
      <c r="D3442" s="97" t="s">
        <v>26052</v>
      </c>
      <c r="E3442" s="97" t="s">
        <v>3</v>
      </c>
      <c r="F3442" s="97">
        <v>1458656</v>
      </c>
      <c r="G3442" s="97"/>
      <c r="H3442" s="124" t="s">
        <v>26053</v>
      </c>
      <c r="I3442" s="125">
        <v>0</v>
      </c>
      <c r="J3442" s="125">
        <v>35000</v>
      </c>
      <c r="K3442" s="126">
        <v>35000</v>
      </c>
      <c r="L3442" s="100" t="s">
        <v>1324</v>
      </c>
    </row>
    <row r="3443" spans="1:12" ht="56.25" customHeight="1">
      <c r="A3443" s="97">
        <v>46</v>
      </c>
      <c r="B3443" s="122" t="s">
        <v>4381</v>
      </c>
      <c r="C3443" s="123">
        <v>42732</v>
      </c>
      <c r="D3443" s="97" t="s">
        <v>26220</v>
      </c>
      <c r="E3443" s="97" t="s">
        <v>3</v>
      </c>
      <c r="F3443" s="97">
        <v>1458723</v>
      </c>
      <c r="G3443" s="97"/>
      <c r="H3443" s="124" t="s">
        <v>26221</v>
      </c>
      <c r="I3443" s="125">
        <v>0</v>
      </c>
      <c r="J3443" s="125">
        <v>1905</v>
      </c>
      <c r="K3443" s="126">
        <v>1905</v>
      </c>
      <c r="L3443" s="100" t="s">
        <v>1324</v>
      </c>
    </row>
    <row r="3444" spans="1:12" ht="56.25" customHeight="1">
      <c r="A3444" s="97">
        <v>46</v>
      </c>
      <c r="B3444" s="122" t="s">
        <v>4381</v>
      </c>
      <c r="C3444" s="123">
        <v>42732</v>
      </c>
      <c r="D3444" s="97" t="s">
        <v>26226</v>
      </c>
      <c r="E3444" s="97" t="s">
        <v>3</v>
      </c>
      <c r="F3444" s="97">
        <v>1458746</v>
      </c>
      <c r="G3444" s="97"/>
      <c r="H3444" s="124" t="s">
        <v>26227</v>
      </c>
      <c r="I3444" s="125">
        <v>0</v>
      </c>
      <c r="J3444" s="125">
        <v>5.4</v>
      </c>
      <c r="K3444" s="126">
        <v>5.4</v>
      </c>
      <c r="L3444" s="100" t="s">
        <v>1324</v>
      </c>
    </row>
    <row r="3445" spans="1:12" ht="56.25" customHeight="1">
      <c r="A3445" s="97">
        <v>46</v>
      </c>
      <c r="B3445" s="122" t="s">
        <v>4381</v>
      </c>
      <c r="C3445" s="123">
        <v>42732</v>
      </c>
      <c r="D3445" s="97" t="s">
        <v>26233</v>
      </c>
      <c r="E3445" s="97" t="s">
        <v>3</v>
      </c>
      <c r="F3445" s="97">
        <v>1458838</v>
      </c>
      <c r="G3445" s="97"/>
      <c r="H3445" s="124" t="s">
        <v>26234</v>
      </c>
      <c r="I3445" s="125">
        <v>0</v>
      </c>
      <c r="J3445" s="125">
        <v>60</v>
      </c>
      <c r="K3445" s="126">
        <v>60</v>
      </c>
      <c r="L3445" s="100" t="s">
        <v>1324</v>
      </c>
    </row>
    <row r="3446" spans="1:12" ht="56.25" customHeight="1">
      <c r="A3446" s="97">
        <v>46</v>
      </c>
      <c r="B3446" s="122" t="s">
        <v>4381</v>
      </c>
      <c r="C3446" s="123">
        <v>42732</v>
      </c>
      <c r="D3446" s="97" t="s">
        <v>26246</v>
      </c>
      <c r="E3446" s="97" t="s">
        <v>3</v>
      </c>
      <c r="F3446" s="97">
        <v>1458870</v>
      </c>
      <c r="G3446" s="97"/>
      <c r="H3446" s="124" t="s">
        <v>26247</v>
      </c>
      <c r="I3446" s="125">
        <v>0</v>
      </c>
      <c r="J3446" s="125">
        <v>4960</v>
      </c>
      <c r="K3446" s="126">
        <v>4960</v>
      </c>
      <c r="L3446" s="100" t="s">
        <v>1324</v>
      </c>
    </row>
    <row r="3447" spans="1:12" ht="56.25" customHeight="1">
      <c r="A3447" s="97">
        <v>46</v>
      </c>
      <c r="B3447" s="122" t="s">
        <v>4381</v>
      </c>
      <c r="C3447" s="123">
        <v>42732</v>
      </c>
      <c r="D3447" s="97" t="s">
        <v>26248</v>
      </c>
      <c r="E3447" s="97" t="s">
        <v>3</v>
      </c>
      <c r="F3447" s="97">
        <v>1458872</v>
      </c>
      <c r="G3447" s="97"/>
      <c r="H3447" s="124" t="s">
        <v>26247</v>
      </c>
      <c r="I3447" s="125">
        <v>0</v>
      </c>
      <c r="J3447" s="125">
        <v>602</v>
      </c>
      <c r="K3447" s="126">
        <v>602</v>
      </c>
      <c r="L3447" s="100" t="s">
        <v>1324</v>
      </c>
    </row>
    <row r="3448" spans="1:12" ht="56.25" customHeight="1">
      <c r="A3448" s="97">
        <v>46</v>
      </c>
      <c r="B3448" s="122" t="s">
        <v>4381</v>
      </c>
      <c r="C3448" s="123">
        <v>42732</v>
      </c>
      <c r="D3448" s="97" t="s">
        <v>26249</v>
      </c>
      <c r="E3448" s="97" t="s">
        <v>3</v>
      </c>
      <c r="F3448" s="97">
        <v>1458873</v>
      </c>
      <c r="G3448" s="97"/>
      <c r="H3448" s="124" t="s">
        <v>26247</v>
      </c>
      <c r="I3448" s="125">
        <v>0</v>
      </c>
      <c r="J3448" s="125">
        <v>100</v>
      </c>
      <c r="K3448" s="126">
        <v>100</v>
      </c>
      <c r="L3448" s="100" t="s">
        <v>1324</v>
      </c>
    </row>
    <row r="3449" spans="1:12" ht="56.25" customHeight="1">
      <c r="A3449" s="97">
        <v>46</v>
      </c>
      <c r="B3449" s="122" t="s">
        <v>4381</v>
      </c>
      <c r="C3449" s="123">
        <v>42732</v>
      </c>
      <c r="D3449" s="97" t="s">
        <v>26262</v>
      </c>
      <c r="E3449" s="97" t="s">
        <v>3</v>
      </c>
      <c r="F3449" s="97">
        <v>1459043</v>
      </c>
      <c r="G3449" s="97"/>
      <c r="H3449" s="124" t="s">
        <v>26263</v>
      </c>
      <c r="I3449" s="125">
        <v>0</v>
      </c>
      <c r="J3449" s="125">
        <v>625</v>
      </c>
      <c r="K3449" s="126">
        <v>625</v>
      </c>
      <c r="L3449" s="100" t="s">
        <v>1324</v>
      </c>
    </row>
    <row r="3450" spans="1:12" ht="56.25" customHeight="1">
      <c r="A3450" s="97">
        <v>46</v>
      </c>
      <c r="B3450" s="122" t="s">
        <v>9346</v>
      </c>
      <c r="C3450" s="123">
        <v>42733</v>
      </c>
      <c r="D3450" s="97" t="s">
        <v>29014</v>
      </c>
      <c r="E3450" s="97" t="s">
        <v>15</v>
      </c>
      <c r="F3450" s="97">
        <v>1448</v>
      </c>
      <c r="G3450" s="97"/>
      <c r="H3450" s="124" t="s">
        <v>29015</v>
      </c>
      <c r="I3450" s="125">
        <v>397.18</v>
      </c>
      <c r="J3450" s="125">
        <v>0</v>
      </c>
      <c r="K3450" s="126">
        <v>397.18</v>
      </c>
      <c r="L3450" s="100" t="s">
        <v>1324</v>
      </c>
    </row>
    <row r="3451" spans="1:12" ht="56.25" customHeight="1">
      <c r="A3451" s="97">
        <v>46</v>
      </c>
      <c r="B3451" s="122" t="s">
        <v>9346</v>
      </c>
      <c r="C3451" s="123">
        <v>42733</v>
      </c>
      <c r="D3451" s="97" t="s">
        <v>29020</v>
      </c>
      <c r="E3451" s="97" t="s">
        <v>15</v>
      </c>
      <c r="F3451" s="97">
        <v>1437</v>
      </c>
      <c r="G3451" s="97"/>
      <c r="H3451" s="124" t="s">
        <v>29021</v>
      </c>
      <c r="I3451" s="125">
        <v>626.51</v>
      </c>
      <c r="J3451" s="125">
        <v>0</v>
      </c>
      <c r="K3451" s="126">
        <v>626.51</v>
      </c>
      <c r="L3451" s="100" t="s">
        <v>1324</v>
      </c>
    </row>
    <row r="3452" spans="1:12" ht="56.25" customHeight="1">
      <c r="A3452" s="97">
        <v>46</v>
      </c>
      <c r="B3452" s="122" t="s">
        <v>4381</v>
      </c>
      <c r="C3452" s="123">
        <v>42733</v>
      </c>
      <c r="D3452" s="97" t="s">
        <v>26754</v>
      </c>
      <c r="E3452" s="97" t="s">
        <v>3</v>
      </c>
      <c r="F3452" s="97">
        <v>1459538</v>
      </c>
      <c r="G3452" s="97"/>
      <c r="H3452" s="124" t="s">
        <v>26755</v>
      </c>
      <c r="I3452" s="125">
        <v>0</v>
      </c>
      <c r="J3452" s="125">
        <v>34.700000000000003</v>
      </c>
      <c r="K3452" s="126">
        <v>34.700000000000003</v>
      </c>
      <c r="L3452" s="100" t="s">
        <v>1324</v>
      </c>
    </row>
    <row r="3453" spans="1:12" ht="56.25" customHeight="1">
      <c r="A3453" s="97">
        <v>46</v>
      </c>
      <c r="B3453" s="122" t="s">
        <v>4381</v>
      </c>
      <c r="C3453" s="123">
        <v>42733</v>
      </c>
      <c r="D3453" s="97" t="s">
        <v>26787</v>
      </c>
      <c r="E3453" s="97" t="s">
        <v>3</v>
      </c>
      <c r="F3453" s="97">
        <v>1459765</v>
      </c>
      <c r="G3453" s="97"/>
      <c r="H3453" s="124" t="s">
        <v>26788</v>
      </c>
      <c r="I3453" s="125">
        <v>0</v>
      </c>
      <c r="J3453" s="125">
        <v>748</v>
      </c>
      <c r="K3453" s="126">
        <v>748</v>
      </c>
      <c r="L3453" s="100" t="s">
        <v>1324</v>
      </c>
    </row>
    <row r="3454" spans="1:12" ht="56.25" customHeight="1">
      <c r="A3454" s="97">
        <v>46</v>
      </c>
      <c r="B3454" s="122" t="s">
        <v>4381</v>
      </c>
      <c r="C3454" s="123">
        <v>42733</v>
      </c>
      <c r="D3454" s="97" t="s">
        <v>26789</v>
      </c>
      <c r="E3454" s="97" t="s">
        <v>3</v>
      </c>
      <c r="F3454" s="97">
        <v>1459778</v>
      </c>
      <c r="G3454" s="97"/>
      <c r="H3454" s="124" t="s">
        <v>26790</v>
      </c>
      <c r="I3454" s="125">
        <v>0</v>
      </c>
      <c r="J3454" s="125">
        <v>100</v>
      </c>
      <c r="K3454" s="126">
        <v>100</v>
      </c>
      <c r="L3454" s="100" t="s">
        <v>1324</v>
      </c>
    </row>
    <row r="3455" spans="1:12" ht="56.25" customHeight="1">
      <c r="A3455" s="97">
        <v>46</v>
      </c>
      <c r="B3455" s="122" t="s">
        <v>4381</v>
      </c>
      <c r="C3455" s="123">
        <v>42733</v>
      </c>
      <c r="D3455" s="97" t="s">
        <v>26793</v>
      </c>
      <c r="E3455" s="97" t="s">
        <v>3</v>
      </c>
      <c r="F3455" s="97">
        <v>1459792</v>
      </c>
      <c r="G3455" s="97"/>
      <c r="H3455" s="124" t="s">
        <v>26794</v>
      </c>
      <c r="I3455" s="125">
        <v>0</v>
      </c>
      <c r="J3455" s="125">
        <v>610.11</v>
      </c>
      <c r="K3455" s="126">
        <v>610.11</v>
      </c>
      <c r="L3455" s="100" t="s">
        <v>1324</v>
      </c>
    </row>
    <row r="3456" spans="1:12" ht="56.25" customHeight="1">
      <c r="A3456" s="97">
        <v>46</v>
      </c>
      <c r="B3456" s="122" t="s">
        <v>4381</v>
      </c>
      <c r="C3456" s="123">
        <v>42733</v>
      </c>
      <c r="D3456" s="97" t="s">
        <v>26821</v>
      </c>
      <c r="E3456" s="97" t="s">
        <v>3</v>
      </c>
      <c r="F3456" s="97">
        <v>1459958</v>
      </c>
      <c r="G3456" s="97"/>
      <c r="H3456" s="124" t="s">
        <v>26822</v>
      </c>
      <c r="I3456" s="125">
        <v>0</v>
      </c>
      <c r="J3456" s="125">
        <v>1452</v>
      </c>
      <c r="K3456" s="126">
        <v>1452</v>
      </c>
      <c r="L3456" s="100" t="s">
        <v>1324</v>
      </c>
    </row>
    <row r="3457" spans="1:12" ht="56.25" customHeight="1">
      <c r="A3457" s="97">
        <v>46</v>
      </c>
      <c r="B3457" s="122" t="s">
        <v>4381</v>
      </c>
      <c r="C3457" s="123">
        <v>42733</v>
      </c>
      <c r="D3457" s="97" t="s">
        <v>26823</v>
      </c>
      <c r="E3457" s="97" t="s">
        <v>3</v>
      </c>
      <c r="F3457" s="97">
        <v>1459964</v>
      </c>
      <c r="G3457" s="97"/>
      <c r="H3457" s="124" t="s">
        <v>26824</v>
      </c>
      <c r="I3457" s="125">
        <v>0</v>
      </c>
      <c r="J3457" s="125">
        <v>2460.1999999999998</v>
      </c>
      <c r="K3457" s="126">
        <v>2460.1999999999998</v>
      </c>
      <c r="L3457" s="100" t="s">
        <v>1324</v>
      </c>
    </row>
    <row r="3458" spans="1:12" ht="56.25" customHeight="1">
      <c r="A3458" s="97">
        <v>46</v>
      </c>
      <c r="B3458" s="122" t="s">
        <v>4381</v>
      </c>
      <c r="C3458" s="123">
        <v>42733</v>
      </c>
      <c r="D3458" s="97" t="s">
        <v>26829</v>
      </c>
      <c r="E3458" s="97" t="s">
        <v>3</v>
      </c>
      <c r="F3458" s="97">
        <v>1460007</v>
      </c>
      <c r="G3458" s="97"/>
      <c r="H3458" s="124" t="s">
        <v>26830</v>
      </c>
      <c r="I3458" s="125">
        <v>0</v>
      </c>
      <c r="J3458" s="125">
        <v>6625</v>
      </c>
      <c r="K3458" s="126">
        <v>6625</v>
      </c>
      <c r="L3458" s="100" t="s">
        <v>1324</v>
      </c>
    </row>
    <row r="3459" spans="1:12" ht="56.25" customHeight="1">
      <c r="A3459" s="97">
        <v>46</v>
      </c>
      <c r="B3459" s="122" t="s">
        <v>4381</v>
      </c>
      <c r="C3459" s="123">
        <v>42733</v>
      </c>
      <c r="D3459" s="97" t="s">
        <v>26865</v>
      </c>
      <c r="E3459" s="97" t="s">
        <v>3</v>
      </c>
      <c r="F3459" s="97">
        <v>1460098</v>
      </c>
      <c r="G3459" s="97"/>
      <c r="H3459" s="124" t="s">
        <v>26866</v>
      </c>
      <c r="I3459" s="125">
        <v>0</v>
      </c>
      <c r="J3459" s="125">
        <v>0.2</v>
      </c>
      <c r="K3459" s="126">
        <v>0.2</v>
      </c>
      <c r="L3459" s="100" t="s">
        <v>1324</v>
      </c>
    </row>
    <row r="3460" spans="1:12" ht="56.25" customHeight="1">
      <c r="A3460" s="97">
        <v>46</v>
      </c>
      <c r="B3460" s="122" t="s">
        <v>4381</v>
      </c>
      <c r="C3460" s="123">
        <v>42733</v>
      </c>
      <c r="D3460" s="97" t="s">
        <v>26867</v>
      </c>
      <c r="E3460" s="97" t="s">
        <v>3</v>
      </c>
      <c r="F3460" s="97">
        <v>1460100</v>
      </c>
      <c r="G3460" s="97"/>
      <c r="H3460" s="124" t="s">
        <v>26868</v>
      </c>
      <c r="I3460" s="125">
        <v>0</v>
      </c>
      <c r="J3460" s="125">
        <v>10.4</v>
      </c>
      <c r="K3460" s="126">
        <v>10.4</v>
      </c>
      <c r="L3460" s="100" t="s">
        <v>1324</v>
      </c>
    </row>
    <row r="3461" spans="1:12" ht="56.25" customHeight="1">
      <c r="A3461" s="97">
        <v>46</v>
      </c>
      <c r="B3461" s="122" t="s">
        <v>4381</v>
      </c>
      <c r="C3461" s="123">
        <v>42733</v>
      </c>
      <c r="D3461" s="97" t="s">
        <v>26882</v>
      </c>
      <c r="E3461" s="97" t="s">
        <v>3</v>
      </c>
      <c r="F3461" s="97">
        <v>1460140</v>
      </c>
      <c r="G3461" s="97"/>
      <c r="H3461" s="124" t="s">
        <v>26883</v>
      </c>
      <c r="I3461" s="125">
        <v>0</v>
      </c>
      <c r="J3461" s="125">
        <v>123</v>
      </c>
      <c r="K3461" s="126">
        <v>123</v>
      </c>
      <c r="L3461" s="100" t="s">
        <v>1324</v>
      </c>
    </row>
    <row r="3462" spans="1:12" ht="56.25" customHeight="1">
      <c r="A3462" s="97">
        <v>46</v>
      </c>
      <c r="B3462" s="122" t="s">
        <v>4381</v>
      </c>
      <c r="C3462" s="123">
        <v>42733</v>
      </c>
      <c r="D3462" s="97" t="s">
        <v>26915</v>
      </c>
      <c r="E3462" s="97" t="s">
        <v>3</v>
      </c>
      <c r="F3462" s="97">
        <v>1460193</v>
      </c>
      <c r="G3462" s="97"/>
      <c r="H3462" s="124" t="s">
        <v>26916</v>
      </c>
      <c r="I3462" s="125">
        <v>0</v>
      </c>
      <c r="J3462" s="125">
        <v>1204</v>
      </c>
      <c r="K3462" s="126">
        <v>1204</v>
      </c>
      <c r="L3462" s="100" t="s">
        <v>1324</v>
      </c>
    </row>
    <row r="3463" spans="1:12" ht="56.25" customHeight="1">
      <c r="A3463" s="97">
        <v>46</v>
      </c>
      <c r="B3463" s="122" t="s">
        <v>4381</v>
      </c>
      <c r="C3463" s="123">
        <v>42733</v>
      </c>
      <c r="D3463" s="97" t="s">
        <v>26929</v>
      </c>
      <c r="E3463" s="97" t="s">
        <v>3</v>
      </c>
      <c r="F3463" s="97">
        <v>1460224</v>
      </c>
      <c r="G3463" s="97"/>
      <c r="H3463" s="124" t="s">
        <v>26930</v>
      </c>
      <c r="I3463" s="125">
        <v>0</v>
      </c>
      <c r="J3463" s="125">
        <v>1125</v>
      </c>
      <c r="K3463" s="126">
        <v>1125</v>
      </c>
      <c r="L3463" s="100" t="s">
        <v>1324</v>
      </c>
    </row>
    <row r="3464" spans="1:12" ht="56.25" customHeight="1">
      <c r="A3464" s="97">
        <v>46</v>
      </c>
      <c r="B3464" s="122" t="s">
        <v>4381</v>
      </c>
      <c r="C3464" s="123">
        <v>42733</v>
      </c>
      <c r="D3464" s="97" t="s">
        <v>26987</v>
      </c>
      <c r="E3464" s="97" t="s">
        <v>3</v>
      </c>
      <c r="F3464" s="97">
        <v>1460421</v>
      </c>
      <c r="G3464" s="97"/>
      <c r="H3464" s="124" t="s">
        <v>26988</v>
      </c>
      <c r="I3464" s="125">
        <v>0</v>
      </c>
      <c r="J3464" s="125">
        <v>4</v>
      </c>
      <c r="K3464" s="126">
        <v>4</v>
      </c>
      <c r="L3464" s="100" t="s">
        <v>1324</v>
      </c>
    </row>
    <row r="3465" spans="1:12" ht="56.25" customHeight="1">
      <c r="A3465" s="97">
        <v>46</v>
      </c>
      <c r="B3465" s="122" t="s">
        <v>4381</v>
      </c>
      <c r="C3465" s="123">
        <v>42733</v>
      </c>
      <c r="D3465" s="97" t="s">
        <v>27004</v>
      </c>
      <c r="E3465" s="97" t="s">
        <v>3</v>
      </c>
      <c r="F3465" s="97">
        <v>1460464</v>
      </c>
      <c r="G3465" s="97"/>
      <c r="H3465" s="124" t="s">
        <v>27005</v>
      </c>
      <c r="I3465" s="125">
        <v>0</v>
      </c>
      <c r="J3465" s="125">
        <v>179</v>
      </c>
      <c r="K3465" s="126">
        <v>179</v>
      </c>
      <c r="L3465" s="100" t="s">
        <v>1324</v>
      </c>
    </row>
    <row r="3466" spans="1:12" ht="56.25" customHeight="1">
      <c r="A3466" s="97">
        <v>46</v>
      </c>
      <c r="B3466" s="122" t="s">
        <v>4381</v>
      </c>
      <c r="C3466" s="123">
        <v>42734</v>
      </c>
      <c r="D3466" s="97" t="s">
        <v>27157</v>
      </c>
      <c r="E3466" s="97" t="s">
        <v>3</v>
      </c>
      <c r="F3466" s="97">
        <v>1460690</v>
      </c>
      <c r="G3466" s="97"/>
      <c r="H3466" s="124" t="s">
        <v>27158</v>
      </c>
      <c r="I3466" s="125">
        <v>0</v>
      </c>
      <c r="J3466" s="125">
        <v>2491.1</v>
      </c>
      <c r="K3466" s="126">
        <v>2491.1</v>
      </c>
      <c r="L3466" s="100" t="s">
        <v>1324</v>
      </c>
    </row>
    <row r="3467" spans="1:12" ht="56.25" customHeight="1">
      <c r="A3467" s="97">
        <v>46</v>
      </c>
      <c r="B3467" s="122" t="s">
        <v>4381</v>
      </c>
      <c r="C3467" s="123">
        <v>42734</v>
      </c>
      <c r="D3467" s="97" t="s">
        <v>27159</v>
      </c>
      <c r="E3467" s="97" t="s">
        <v>3</v>
      </c>
      <c r="F3467" s="97">
        <v>1460694</v>
      </c>
      <c r="G3467" s="97"/>
      <c r="H3467" s="124" t="s">
        <v>27160</v>
      </c>
      <c r="I3467" s="125">
        <v>0</v>
      </c>
      <c r="J3467" s="125">
        <v>1932</v>
      </c>
      <c r="K3467" s="126">
        <v>1932</v>
      </c>
      <c r="L3467" s="100" t="s">
        <v>1324</v>
      </c>
    </row>
    <row r="3468" spans="1:12" ht="56.25" customHeight="1">
      <c r="A3468" s="97">
        <v>46</v>
      </c>
      <c r="B3468" s="122" t="s">
        <v>4381</v>
      </c>
      <c r="C3468" s="123">
        <v>42734</v>
      </c>
      <c r="D3468" s="97" t="s">
        <v>27163</v>
      </c>
      <c r="E3468" s="97" t="s">
        <v>3</v>
      </c>
      <c r="F3468" s="97">
        <v>1460701</v>
      </c>
      <c r="G3468" s="97"/>
      <c r="H3468" s="124" t="s">
        <v>27164</v>
      </c>
      <c r="I3468" s="125">
        <v>0</v>
      </c>
      <c r="J3468" s="125">
        <v>37042.14</v>
      </c>
      <c r="K3468" s="126">
        <v>37042.14</v>
      </c>
      <c r="L3468" s="100" t="s">
        <v>1324</v>
      </c>
    </row>
    <row r="3469" spans="1:12" ht="56.25" customHeight="1">
      <c r="A3469" s="97">
        <v>46</v>
      </c>
      <c r="B3469" s="122" t="s">
        <v>4381</v>
      </c>
      <c r="C3469" s="123">
        <v>42734</v>
      </c>
      <c r="D3469" s="97" t="s">
        <v>27165</v>
      </c>
      <c r="E3469" s="97" t="s">
        <v>3</v>
      </c>
      <c r="F3469" s="97">
        <v>1460703</v>
      </c>
      <c r="G3469" s="97"/>
      <c r="H3469" s="124" t="s">
        <v>27166</v>
      </c>
      <c r="I3469" s="125">
        <v>0</v>
      </c>
      <c r="J3469" s="125">
        <v>29099</v>
      </c>
      <c r="K3469" s="126">
        <v>29099</v>
      </c>
      <c r="L3469" s="100" t="s">
        <v>1324</v>
      </c>
    </row>
    <row r="3470" spans="1:12" ht="56.25" customHeight="1">
      <c r="A3470" s="97">
        <v>46</v>
      </c>
      <c r="B3470" s="122" t="s">
        <v>4381</v>
      </c>
      <c r="C3470" s="123">
        <v>42734</v>
      </c>
      <c r="D3470" s="97" t="s">
        <v>27167</v>
      </c>
      <c r="E3470" s="97" t="s">
        <v>3</v>
      </c>
      <c r="F3470" s="97">
        <v>1460706</v>
      </c>
      <c r="G3470" s="97"/>
      <c r="H3470" s="124" t="s">
        <v>27168</v>
      </c>
      <c r="I3470" s="125">
        <v>0</v>
      </c>
      <c r="J3470" s="125">
        <v>31167</v>
      </c>
      <c r="K3470" s="126">
        <v>31167</v>
      </c>
      <c r="L3470" s="100" t="s">
        <v>1324</v>
      </c>
    </row>
    <row r="3471" spans="1:12" ht="56.25" customHeight="1">
      <c r="A3471" s="97">
        <v>46</v>
      </c>
      <c r="B3471" s="122" t="s">
        <v>4381</v>
      </c>
      <c r="C3471" s="123">
        <v>42734</v>
      </c>
      <c r="D3471" s="97" t="s">
        <v>27169</v>
      </c>
      <c r="E3471" s="97" t="s">
        <v>3</v>
      </c>
      <c r="F3471" s="97">
        <v>1460709</v>
      </c>
      <c r="G3471" s="97"/>
      <c r="H3471" s="124" t="s">
        <v>27170</v>
      </c>
      <c r="I3471" s="125">
        <v>0</v>
      </c>
      <c r="J3471" s="125">
        <v>6500</v>
      </c>
      <c r="K3471" s="126">
        <v>6500</v>
      </c>
      <c r="L3471" s="100" t="s">
        <v>1324</v>
      </c>
    </row>
    <row r="3472" spans="1:12" ht="56.25" customHeight="1">
      <c r="A3472" s="97">
        <v>46</v>
      </c>
      <c r="B3472" s="122" t="s">
        <v>4381</v>
      </c>
      <c r="C3472" s="123">
        <v>42734</v>
      </c>
      <c r="D3472" s="97" t="s">
        <v>27173</v>
      </c>
      <c r="E3472" s="97" t="s">
        <v>3</v>
      </c>
      <c r="F3472" s="97">
        <v>1460714</v>
      </c>
      <c r="G3472" s="97"/>
      <c r="H3472" s="124" t="s">
        <v>27174</v>
      </c>
      <c r="I3472" s="125">
        <v>0</v>
      </c>
      <c r="J3472" s="125">
        <v>250</v>
      </c>
      <c r="K3472" s="126">
        <v>250</v>
      </c>
      <c r="L3472" s="100" t="s">
        <v>1324</v>
      </c>
    </row>
    <row r="3473" spans="1:12" ht="56.25" customHeight="1">
      <c r="A3473" s="97">
        <v>46</v>
      </c>
      <c r="B3473" s="122" t="s">
        <v>4381</v>
      </c>
      <c r="C3473" s="123">
        <v>42734</v>
      </c>
      <c r="D3473" s="97" t="s">
        <v>27175</v>
      </c>
      <c r="E3473" s="97" t="s">
        <v>3</v>
      </c>
      <c r="F3473" s="97">
        <v>1460716</v>
      </c>
      <c r="G3473" s="97"/>
      <c r="H3473" s="124" t="s">
        <v>27176</v>
      </c>
      <c r="I3473" s="125">
        <v>0</v>
      </c>
      <c r="J3473" s="125">
        <v>262.47000000000003</v>
      </c>
      <c r="K3473" s="126">
        <v>262.47000000000003</v>
      </c>
      <c r="L3473" s="100" t="s">
        <v>1324</v>
      </c>
    </row>
    <row r="3474" spans="1:12" ht="56.25" customHeight="1">
      <c r="A3474" s="97">
        <v>46</v>
      </c>
      <c r="B3474" s="122" t="s">
        <v>4381</v>
      </c>
      <c r="C3474" s="123">
        <v>42734</v>
      </c>
      <c r="D3474" s="97" t="s">
        <v>27177</v>
      </c>
      <c r="E3474" s="97" t="s">
        <v>3</v>
      </c>
      <c r="F3474" s="97">
        <v>1460720</v>
      </c>
      <c r="G3474" s="97"/>
      <c r="H3474" s="124" t="s">
        <v>27178</v>
      </c>
      <c r="I3474" s="125">
        <v>0</v>
      </c>
      <c r="J3474" s="125">
        <v>3646.98</v>
      </c>
      <c r="K3474" s="126">
        <v>3646.98</v>
      </c>
      <c r="L3474" s="100" t="s">
        <v>1324</v>
      </c>
    </row>
    <row r="3475" spans="1:12" ht="56.25" customHeight="1">
      <c r="A3475" s="97">
        <v>46</v>
      </c>
      <c r="B3475" s="122" t="s">
        <v>4381</v>
      </c>
      <c r="C3475" s="123">
        <v>42734</v>
      </c>
      <c r="D3475" s="97" t="s">
        <v>27179</v>
      </c>
      <c r="E3475" s="97" t="s">
        <v>3</v>
      </c>
      <c r="F3475" s="97">
        <v>1460721</v>
      </c>
      <c r="G3475" s="97"/>
      <c r="H3475" s="124" t="s">
        <v>27180</v>
      </c>
      <c r="I3475" s="125">
        <v>0</v>
      </c>
      <c r="J3475" s="125">
        <v>9419</v>
      </c>
      <c r="K3475" s="126">
        <v>9419</v>
      </c>
      <c r="L3475" s="100" t="s">
        <v>1324</v>
      </c>
    </row>
    <row r="3476" spans="1:12" ht="56.25" customHeight="1">
      <c r="A3476" s="97">
        <v>46</v>
      </c>
      <c r="B3476" s="122" t="s">
        <v>4381</v>
      </c>
      <c r="C3476" s="123">
        <v>42734</v>
      </c>
      <c r="D3476" s="97" t="s">
        <v>27181</v>
      </c>
      <c r="E3476" s="97" t="s">
        <v>3</v>
      </c>
      <c r="F3476" s="97">
        <v>1460723</v>
      </c>
      <c r="G3476" s="97"/>
      <c r="H3476" s="124" t="s">
        <v>27182</v>
      </c>
      <c r="I3476" s="125">
        <v>0</v>
      </c>
      <c r="J3476" s="125">
        <v>43436.4</v>
      </c>
      <c r="K3476" s="126">
        <v>43436.4</v>
      </c>
      <c r="L3476" s="100" t="s">
        <v>1324</v>
      </c>
    </row>
    <row r="3477" spans="1:12" ht="56.25" customHeight="1">
      <c r="A3477" s="97">
        <v>46</v>
      </c>
      <c r="B3477" s="122" t="s">
        <v>4381</v>
      </c>
      <c r="C3477" s="123">
        <v>42734</v>
      </c>
      <c r="D3477" s="97" t="s">
        <v>27185</v>
      </c>
      <c r="E3477" s="97" t="s">
        <v>3</v>
      </c>
      <c r="F3477" s="97">
        <v>1460729</v>
      </c>
      <c r="G3477" s="97"/>
      <c r="H3477" s="124" t="s">
        <v>6559</v>
      </c>
      <c r="I3477" s="125">
        <v>0</v>
      </c>
      <c r="J3477" s="125">
        <v>2582.8000000000002</v>
      </c>
      <c r="K3477" s="126">
        <v>2582.8000000000002</v>
      </c>
      <c r="L3477" s="100" t="s">
        <v>1324</v>
      </c>
    </row>
    <row r="3478" spans="1:12" ht="56.25" customHeight="1">
      <c r="A3478" s="97">
        <v>46</v>
      </c>
      <c r="B3478" s="122" t="s">
        <v>4381</v>
      </c>
      <c r="C3478" s="123">
        <v>42734</v>
      </c>
      <c r="D3478" s="97" t="s">
        <v>27264</v>
      </c>
      <c r="E3478" s="97" t="s">
        <v>3</v>
      </c>
      <c r="F3478" s="97">
        <v>1461033</v>
      </c>
      <c r="G3478" s="97"/>
      <c r="H3478" s="124" t="s">
        <v>27265</v>
      </c>
      <c r="I3478" s="125">
        <v>0</v>
      </c>
      <c r="J3478" s="125">
        <v>11</v>
      </c>
      <c r="K3478" s="126">
        <v>11</v>
      </c>
      <c r="L3478" s="100" t="s">
        <v>1324</v>
      </c>
    </row>
    <row r="3479" spans="1:12" ht="56.25" customHeight="1">
      <c r="A3479" s="97">
        <v>46</v>
      </c>
      <c r="B3479" s="122" t="s">
        <v>4381</v>
      </c>
      <c r="C3479" s="123">
        <v>42734</v>
      </c>
      <c r="D3479" s="97" t="s">
        <v>27301</v>
      </c>
      <c r="E3479" s="97" t="s">
        <v>3</v>
      </c>
      <c r="F3479" s="97">
        <v>1461105</v>
      </c>
      <c r="G3479" s="97"/>
      <c r="H3479" s="124" t="s">
        <v>27302</v>
      </c>
      <c r="I3479" s="125">
        <v>0</v>
      </c>
      <c r="J3479" s="125">
        <v>200</v>
      </c>
      <c r="K3479" s="126">
        <v>200</v>
      </c>
      <c r="L3479" s="100" t="s">
        <v>1324</v>
      </c>
    </row>
    <row r="3480" spans="1:12" ht="56.25" customHeight="1">
      <c r="A3480" s="97">
        <v>47</v>
      </c>
      <c r="B3480" s="122" t="s">
        <v>4396</v>
      </c>
      <c r="C3480" s="123">
        <v>42373</v>
      </c>
      <c r="D3480" s="97" t="s">
        <v>17670</v>
      </c>
      <c r="E3480" s="97" t="s">
        <v>3</v>
      </c>
      <c r="F3480" s="97">
        <v>1336720</v>
      </c>
      <c r="G3480" s="97"/>
      <c r="H3480" s="124" t="s">
        <v>4397</v>
      </c>
      <c r="I3480" s="125">
        <v>0</v>
      </c>
      <c r="J3480" s="125">
        <v>387.1</v>
      </c>
      <c r="K3480" s="126">
        <v>387.1</v>
      </c>
      <c r="L3480" s="100" t="s">
        <v>1347</v>
      </c>
    </row>
    <row r="3481" spans="1:12" ht="56.25" customHeight="1">
      <c r="A3481" s="97">
        <v>47</v>
      </c>
      <c r="B3481" s="122" t="s">
        <v>4396</v>
      </c>
      <c r="C3481" s="123">
        <v>42375</v>
      </c>
      <c r="D3481" s="97" t="s">
        <v>17692</v>
      </c>
      <c r="E3481" s="97" t="s">
        <v>3</v>
      </c>
      <c r="F3481" s="97">
        <v>1337716</v>
      </c>
      <c r="G3481" s="97"/>
      <c r="H3481" s="124" t="s">
        <v>4426</v>
      </c>
      <c r="I3481" s="125">
        <v>0</v>
      </c>
      <c r="J3481" s="125">
        <v>244402.28</v>
      </c>
      <c r="K3481" s="126">
        <v>244402.28</v>
      </c>
      <c r="L3481" s="100" t="s">
        <v>1324</v>
      </c>
    </row>
    <row r="3482" spans="1:12" ht="56.25" customHeight="1">
      <c r="A3482" s="97">
        <v>47</v>
      </c>
      <c r="B3482" s="122" t="s">
        <v>4396</v>
      </c>
      <c r="C3482" s="123">
        <v>42375</v>
      </c>
      <c r="D3482" s="97" t="s">
        <v>17695</v>
      </c>
      <c r="E3482" s="97" t="s">
        <v>3</v>
      </c>
      <c r="F3482" s="97">
        <v>1337751</v>
      </c>
      <c r="G3482" s="97"/>
      <c r="H3482" s="124" t="s">
        <v>4430</v>
      </c>
      <c r="I3482" s="125">
        <v>0</v>
      </c>
      <c r="J3482" s="125">
        <v>47</v>
      </c>
      <c r="K3482" s="126">
        <v>47</v>
      </c>
      <c r="L3482" s="100" t="s">
        <v>1324</v>
      </c>
    </row>
    <row r="3483" spans="1:12" ht="56.25" customHeight="1">
      <c r="A3483" s="97">
        <v>47</v>
      </c>
      <c r="B3483" s="122" t="s">
        <v>4396</v>
      </c>
      <c r="C3483" s="123">
        <v>42375</v>
      </c>
      <c r="D3483" s="97" t="s">
        <v>17696</v>
      </c>
      <c r="E3483" s="97" t="s">
        <v>3</v>
      </c>
      <c r="F3483" s="97">
        <v>1337755</v>
      </c>
      <c r="G3483" s="97"/>
      <c r="H3483" s="124" t="s">
        <v>4430</v>
      </c>
      <c r="I3483" s="125">
        <v>0</v>
      </c>
      <c r="J3483" s="125">
        <v>16</v>
      </c>
      <c r="K3483" s="126">
        <v>16</v>
      </c>
      <c r="L3483" s="100" t="s">
        <v>1324</v>
      </c>
    </row>
    <row r="3484" spans="1:12" ht="56.25" customHeight="1">
      <c r="A3484" s="97">
        <v>47</v>
      </c>
      <c r="B3484" s="122" t="s">
        <v>4396</v>
      </c>
      <c r="C3484" s="123">
        <v>42375</v>
      </c>
      <c r="D3484" s="97" t="s">
        <v>17700</v>
      </c>
      <c r="E3484" s="97" t="s">
        <v>3</v>
      </c>
      <c r="F3484" s="97">
        <v>1337770</v>
      </c>
      <c r="G3484" s="97"/>
      <c r="H3484" s="124" t="s">
        <v>4434</v>
      </c>
      <c r="I3484" s="125">
        <v>0</v>
      </c>
      <c r="J3484" s="125">
        <v>37.72</v>
      </c>
      <c r="K3484" s="126">
        <v>37.72</v>
      </c>
      <c r="L3484" s="100" t="s">
        <v>1324</v>
      </c>
    </row>
    <row r="3485" spans="1:12" ht="56.25" customHeight="1">
      <c r="A3485" s="97">
        <v>47</v>
      </c>
      <c r="B3485" s="122" t="s">
        <v>8869</v>
      </c>
      <c r="C3485" s="123">
        <v>42381</v>
      </c>
      <c r="D3485" s="97" t="s">
        <v>17790</v>
      </c>
      <c r="E3485" s="97" t="s">
        <v>3</v>
      </c>
      <c r="F3485" s="97">
        <v>1339757</v>
      </c>
      <c r="G3485" s="97"/>
      <c r="H3485" s="124" t="s">
        <v>4528</v>
      </c>
      <c r="I3485" s="125">
        <v>0</v>
      </c>
      <c r="J3485" s="125">
        <v>73.600000000000009</v>
      </c>
      <c r="K3485" s="126">
        <v>73.600000000000009</v>
      </c>
      <c r="L3485" s="100" t="s">
        <v>1324</v>
      </c>
    </row>
    <row r="3486" spans="1:12" ht="56.25" customHeight="1">
      <c r="A3486" s="97">
        <v>47</v>
      </c>
      <c r="B3486" s="122" t="s">
        <v>4396</v>
      </c>
      <c r="C3486" s="123">
        <v>42401</v>
      </c>
      <c r="D3486" s="97" t="s">
        <v>18027</v>
      </c>
      <c r="E3486" s="97" t="s">
        <v>3</v>
      </c>
      <c r="F3486" s="97">
        <v>1346473</v>
      </c>
      <c r="G3486" s="97"/>
      <c r="H3486" s="124" t="s">
        <v>4777</v>
      </c>
      <c r="I3486" s="125">
        <v>0</v>
      </c>
      <c r="J3486" s="125">
        <v>1814.79</v>
      </c>
      <c r="K3486" s="126">
        <v>1814.79</v>
      </c>
      <c r="L3486" s="100" t="s">
        <v>1324</v>
      </c>
    </row>
    <row r="3487" spans="1:12" ht="56.25" customHeight="1">
      <c r="A3487" s="97">
        <v>47</v>
      </c>
      <c r="B3487" s="122" t="s">
        <v>4396</v>
      </c>
      <c r="C3487" s="123">
        <v>42402</v>
      </c>
      <c r="D3487" s="97" t="s">
        <v>18044</v>
      </c>
      <c r="E3487" s="97" t="s">
        <v>3</v>
      </c>
      <c r="F3487" s="97">
        <v>1346921</v>
      </c>
      <c r="G3487" s="97"/>
      <c r="H3487" s="124" t="s">
        <v>4794</v>
      </c>
      <c r="I3487" s="125">
        <v>0</v>
      </c>
      <c r="J3487" s="125">
        <v>11000</v>
      </c>
      <c r="K3487" s="126">
        <v>11000</v>
      </c>
      <c r="L3487" s="100" t="s">
        <v>1324</v>
      </c>
    </row>
    <row r="3488" spans="1:12" ht="56.25" customHeight="1">
      <c r="A3488" s="97">
        <v>47</v>
      </c>
      <c r="B3488" s="122" t="s">
        <v>4396</v>
      </c>
      <c r="C3488" s="123">
        <v>42403</v>
      </c>
      <c r="D3488" s="97" t="s">
        <v>18058</v>
      </c>
      <c r="E3488" s="97" t="s">
        <v>3</v>
      </c>
      <c r="F3488" s="97">
        <v>1347238</v>
      </c>
      <c r="G3488" s="97"/>
      <c r="H3488" s="124" t="s">
        <v>4810</v>
      </c>
      <c r="I3488" s="125">
        <v>0</v>
      </c>
      <c r="J3488" s="125">
        <v>300</v>
      </c>
      <c r="K3488" s="126">
        <v>300</v>
      </c>
      <c r="L3488" s="100" t="s">
        <v>1324</v>
      </c>
    </row>
    <row r="3489" spans="1:12" ht="56.25" customHeight="1">
      <c r="A3489" s="97">
        <v>47</v>
      </c>
      <c r="B3489" s="122" t="s">
        <v>10466</v>
      </c>
      <c r="C3489" s="123">
        <v>42404</v>
      </c>
      <c r="D3489" s="97" t="s">
        <v>10467</v>
      </c>
      <c r="E3489" s="97" t="s">
        <v>6</v>
      </c>
      <c r="F3489" s="97">
        <v>841009</v>
      </c>
      <c r="G3489" s="97"/>
      <c r="H3489" s="124" t="s">
        <v>1544</v>
      </c>
      <c r="I3489" s="125">
        <v>0</v>
      </c>
      <c r="J3489" s="125">
        <v>24545.39</v>
      </c>
      <c r="K3489" s="126">
        <v>24545.39</v>
      </c>
      <c r="L3489" s="100" t="s">
        <v>1324</v>
      </c>
    </row>
    <row r="3490" spans="1:12" ht="56.25" customHeight="1">
      <c r="A3490" s="97">
        <v>47</v>
      </c>
      <c r="B3490" s="122" t="s">
        <v>10466</v>
      </c>
      <c r="C3490" s="123">
        <v>42404</v>
      </c>
      <c r="D3490" s="97" t="s">
        <v>10470</v>
      </c>
      <c r="E3490" s="97" t="s">
        <v>6</v>
      </c>
      <c r="F3490" s="97">
        <v>841031</v>
      </c>
      <c r="G3490" s="97"/>
      <c r="H3490" s="124" t="s">
        <v>1547</v>
      </c>
      <c r="I3490" s="125">
        <v>0</v>
      </c>
      <c r="J3490" s="125">
        <v>27980</v>
      </c>
      <c r="K3490" s="126">
        <v>27980</v>
      </c>
      <c r="L3490" s="100" t="s">
        <v>1324</v>
      </c>
    </row>
    <row r="3491" spans="1:12" ht="56.25" customHeight="1">
      <c r="A3491" s="97">
        <v>47</v>
      </c>
      <c r="B3491" s="122" t="s">
        <v>10883</v>
      </c>
      <c r="C3491" s="123">
        <v>42440</v>
      </c>
      <c r="D3491" s="97" t="s">
        <v>10964</v>
      </c>
      <c r="E3491" s="97" t="s">
        <v>6</v>
      </c>
      <c r="F3491" s="97">
        <v>844622</v>
      </c>
      <c r="G3491" s="97"/>
      <c r="H3491" s="124" t="s">
        <v>1891</v>
      </c>
      <c r="I3491" s="125">
        <v>0</v>
      </c>
      <c r="J3491" s="125">
        <v>249641</v>
      </c>
      <c r="K3491" s="126">
        <v>249641</v>
      </c>
      <c r="L3491" s="100" t="s">
        <v>1324</v>
      </c>
    </row>
    <row r="3492" spans="1:12" ht="56.25" customHeight="1">
      <c r="A3492" s="97">
        <v>47</v>
      </c>
      <c r="B3492" s="122" t="s">
        <v>4396</v>
      </c>
      <c r="C3492" s="123">
        <v>42447</v>
      </c>
      <c r="D3492" s="97" t="s">
        <v>18515</v>
      </c>
      <c r="E3492" s="97" t="s">
        <v>3</v>
      </c>
      <c r="F3492" s="97">
        <v>1360916</v>
      </c>
      <c r="G3492" s="97"/>
      <c r="H3492" s="124" t="s">
        <v>5277</v>
      </c>
      <c r="I3492" s="125">
        <v>0</v>
      </c>
      <c r="J3492" s="125">
        <v>244402.28</v>
      </c>
      <c r="K3492" s="126">
        <v>244402.28</v>
      </c>
      <c r="L3492" s="100" t="s">
        <v>1324</v>
      </c>
    </row>
    <row r="3493" spans="1:12" ht="56.25" customHeight="1">
      <c r="A3493" s="97">
        <v>47</v>
      </c>
      <c r="B3493" s="122" t="s">
        <v>4396</v>
      </c>
      <c r="C3493" s="123">
        <v>42447</v>
      </c>
      <c r="D3493" s="97" t="s">
        <v>18516</v>
      </c>
      <c r="E3493" s="97" t="s">
        <v>3</v>
      </c>
      <c r="F3493" s="97">
        <v>1360922</v>
      </c>
      <c r="G3493" s="97"/>
      <c r="H3493" s="124" t="s">
        <v>5278</v>
      </c>
      <c r="I3493" s="125">
        <v>0</v>
      </c>
      <c r="J3493" s="125">
        <v>672106.27</v>
      </c>
      <c r="K3493" s="126">
        <v>672106.27</v>
      </c>
      <c r="L3493" s="100" t="s">
        <v>1324</v>
      </c>
    </row>
    <row r="3494" spans="1:12" ht="56.25" customHeight="1">
      <c r="A3494" s="97">
        <v>47</v>
      </c>
      <c r="B3494" s="122" t="s">
        <v>4396</v>
      </c>
      <c r="C3494" s="123">
        <v>42460</v>
      </c>
      <c r="D3494" s="97" t="s">
        <v>18673</v>
      </c>
      <c r="E3494" s="97" t="s">
        <v>3</v>
      </c>
      <c r="F3494" s="97">
        <v>1364841</v>
      </c>
      <c r="G3494" s="97"/>
      <c r="H3494" s="124" t="s">
        <v>5436</v>
      </c>
      <c r="I3494" s="125">
        <v>0</v>
      </c>
      <c r="J3494" s="125">
        <v>823.1</v>
      </c>
      <c r="K3494" s="126">
        <v>823.1</v>
      </c>
      <c r="L3494" s="100" t="s">
        <v>1324</v>
      </c>
    </row>
    <row r="3495" spans="1:12" ht="56.25" customHeight="1">
      <c r="A3495" s="97">
        <v>47</v>
      </c>
      <c r="B3495" s="122" t="s">
        <v>4396</v>
      </c>
      <c r="C3495" s="123">
        <v>42467</v>
      </c>
      <c r="D3495" s="97" t="s">
        <v>18749</v>
      </c>
      <c r="E3495" s="97" t="s">
        <v>3</v>
      </c>
      <c r="F3495" s="97">
        <v>1367073</v>
      </c>
      <c r="G3495" s="97"/>
      <c r="H3495" s="124" t="s">
        <v>5506</v>
      </c>
      <c r="I3495" s="125">
        <v>0</v>
      </c>
      <c r="J3495" s="125">
        <v>0.05</v>
      </c>
      <c r="K3495" s="126">
        <v>0.05</v>
      </c>
      <c r="L3495" s="100" t="s">
        <v>1347</v>
      </c>
    </row>
    <row r="3496" spans="1:12" ht="56.25" customHeight="1">
      <c r="A3496" s="97">
        <v>47</v>
      </c>
      <c r="B3496" s="122" t="s">
        <v>4396</v>
      </c>
      <c r="C3496" s="123">
        <v>42474</v>
      </c>
      <c r="D3496" s="97" t="s">
        <v>18827</v>
      </c>
      <c r="E3496" s="97" t="s">
        <v>3</v>
      </c>
      <c r="F3496" s="97">
        <v>1369150</v>
      </c>
      <c r="G3496" s="97"/>
      <c r="H3496" s="124" t="s">
        <v>5582</v>
      </c>
      <c r="I3496" s="125">
        <v>0</v>
      </c>
      <c r="J3496" s="125">
        <v>50</v>
      </c>
      <c r="K3496" s="126">
        <v>50</v>
      </c>
      <c r="L3496" s="100" t="s">
        <v>1324</v>
      </c>
    </row>
    <row r="3497" spans="1:12" ht="56.25" customHeight="1">
      <c r="A3497" s="97">
        <v>47</v>
      </c>
      <c r="B3497" s="122" t="s">
        <v>4396</v>
      </c>
      <c r="C3497" s="123">
        <v>42474</v>
      </c>
      <c r="D3497" s="97" t="s">
        <v>18828</v>
      </c>
      <c r="E3497" s="97" t="s">
        <v>3</v>
      </c>
      <c r="F3497" s="97">
        <v>1369151</v>
      </c>
      <c r="G3497" s="97"/>
      <c r="H3497" s="124" t="s">
        <v>5583</v>
      </c>
      <c r="I3497" s="125">
        <v>0</v>
      </c>
      <c r="J3497" s="125">
        <v>70</v>
      </c>
      <c r="K3497" s="126">
        <v>70</v>
      </c>
      <c r="L3497" s="100" t="s">
        <v>1324</v>
      </c>
    </row>
    <row r="3498" spans="1:12" ht="56.25" customHeight="1">
      <c r="A3498" s="97">
        <v>47</v>
      </c>
      <c r="B3498" s="122" t="s">
        <v>4396</v>
      </c>
      <c r="C3498" s="123">
        <v>42474</v>
      </c>
      <c r="D3498" s="97" t="s">
        <v>18831</v>
      </c>
      <c r="E3498" s="97" t="s">
        <v>3</v>
      </c>
      <c r="F3498" s="97">
        <v>1369174</v>
      </c>
      <c r="G3498" s="97"/>
      <c r="H3498" s="124" t="s">
        <v>5586</v>
      </c>
      <c r="I3498" s="125">
        <v>0</v>
      </c>
      <c r="J3498" s="125">
        <v>210</v>
      </c>
      <c r="K3498" s="126">
        <v>210</v>
      </c>
      <c r="L3498" s="100" t="s">
        <v>1324</v>
      </c>
    </row>
    <row r="3499" spans="1:12" ht="56.25" customHeight="1">
      <c r="A3499" s="97">
        <v>47</v>
      </c>
      <c r="B3499" s="122" t="s">
        <v>4396</v>
      </c>
      <c r="C3499" s="123">
        <v>42485</v>
      </c>
      <c r="D3499" s="97" t="s">
        <v>18984</v>
      </c>
      <c r="E3499" s="97" t="s">
        <v>3</v>
      </c>
      <c r="F3499" s="97">
        <v>1372462</v>
      </c>
      <c r="G3499" s="97"/>
      <c r="H3499" s="124" t="s">
        <v>5737</v>
      </c>
      <c r="I3499" s="125">
        <v>0</v>
      </c>
      <c r="J3499" s="125">
        <v>6921.79</v>
      </c>
      <c r="K3499" s="126">
        <v>6921.79</v>
      </c>
      <c r="L3499" s="100" t="s">
        <v>1324</v>
      </c>
    </row>
    <row r="3500" spans="1:12" ht="56.25" customHeight="1">
      <c r="A3500" s="97">
        <v>47</v>
      </c>
      <c r="B3500" s="122" t="s">
        <v>4396</v>
      </c>
      <c r="C3500" s="123">
        <v>42485</v>
      </c>
      <c r="D3500" s="97" t="s">
        <v>18985</v>
      </c>
      <c r="E3500" s="97" t="s">
        <v>3</v>
      </c>
      <c r="F3500" s="97">
        <v>1372465</v>
      </c>
      <c r="G3500" s="97"/>
      <c r="H3500" s="124" t="s">
        <v>5738</v>
      </c>
      <c r="I3500" s="125">
        <v>0</v>
      </c>
      <c r="J3500" s="125">
        <v>9835.17</v>
      </c>
      <c r="K3500" s="126">
        <v>9835.17</v>
      </c>
      <c r="L3500" s="100" t="s">
        <v>1324</v>
      </c>
    </row>
    <row r="3501" spans="1:12" ht="56.25" customHeight="1">
      <c r="A3501" s="97">
        <v>47</v>
      </c>
      <c r="B3501" s="122" t="s">
        <v>4396</v>
      </c>
      <c r="C3501" s="123">
        <v>42494</v>
      </c>
      <c r="D3501" s="97" t="s">
        <v>19093</v>
      </c>
      <c r="E3501" s="97" t="s">
        <v>3</v>
      </c>
      <c r="F3501" s="97">
        <v>1375468</v>
      </c>
      <c r="G3501" s="97"/>
      <c r="H3501" s="124" t="s">
        <v>5845</v>
      </c>
      <c r="I3501" s="125">
        <v>0</v>
      </c>
      <c r="J3501" s="125">
        <v>1402</v>
      </c>
      <c r="K3501" s="126">
        <v>1402</v>
      </c>
      <c r="L3501" s="100" t="s">
        <v>1324</v>
      </c>
    </row>
    <row r="3502" spans="1:12" ht="56.25" customHeight="1">
      <c r="A3502" s="97">
        <v>47</v>
      </c>
      <c r="B3502" s="122" t="s">
        <v>10883</v>
      </c>
      <c r="C3502" s="123">
        <v>42521</v>
      </c>
      <c r="D3502" s="97" t="s">
        <v>12321</v>
      </c>
      <c r="E3502" s="97" t="s">
        <v>6</v>
      </c>
      <c r="F3502" s="97">
        <v>853246</v>
      </c>
      <c r="G3502" s="97"/>
      <c r="H3502" s="124" t="s">
        <v>2869</v>
      </c>
      <c r="I3502" s="125">
        <v>0</v>
      </c>
      <c r="J3502" s="125">
        <v>556800</v>
      </c>
      <c r="K3502" s="126">
        <v>556800</v>
      </c>
      <c r="L3502" s="100" t="s">
        <v>1324</v>
      </c>
    </row>
    <row r="3503" spans="1:12" ht="56.25" customHeight="1">
      <c r="A3503" s="97">
        <v>47</v>
      </c>
      <c r="B3503" s="122" t="s">
        <v>4396</v>
      </c>
      <c r="C3503" s="123">
        <v>42524</v>
      </c>
      <c r="D3503" s="97" t="s">
        <v>19497</v>
      </c>
      <c r="E3503" s="97" t="s">
        <v>3</v>
      </c>
      <c r="F3503" s="97">
        <v>1384736</v>
      </c>
      <c r="G3503" s="97"/>
      <c r="H3503" s="124" t="s">
        <v>6236</v>
      </c>
      <c r="I3503" s="125">
        <v>0</v>
      </c>
      <c r="J3503" s="125">
        <v>0.26</v>
      </c>
      <c r="K3503" s="126">
        <v>0.26</v>
      </c>
      <c r="L3503" s="100" t="s">
        <v>1324</v>
      </c>
    </row>
    <row r="3504" spans="1:12" ht="56.25" customHeight="1">
      <c r="A3504" s="97">
        <v>47</v>
      </c>
      <c r="B3504" s="122" t="s">
        <v>4396</v>
      </c>
      <c r="C3504" s="123">
        <v>42524</v>
      </c>
      <c r="D3504" s="97" t="s">
        <v>19498</v>
      </c>
      <c r="E3504" s="97" t="s">
        <v>3</v>
      </c>
      <c r="F3504" s="97">
        <v>1384754</v>
      </c>
      <c r="G3504" s="97"/>
      <c r="H3504" s="124" t="s">
        <v>6237</v>
      </c>
      <c r="I3504" s="125">
        <v>0</v>
      </c>
      <c r="J3504" s="125">
        <v>668</v>
      </c>
      <c r="K3504" s="126">
        <v>668</v>
      </c>
      <c r="L3504" s="100" t="s">
        <v>1324</v>
      </c>
    </row>
    <row r="3505" spans="1:12" ht="56.25" customHeight="1">
      <c r="A3505" s="97">
        <v>47</v>
      </c>
      <c r="B3505" s="122" t="s">
        <v>4396</v>
      </c>
      <c r="C3505" s="123">
        <v>42565</v>
      </c>
      <c r="D3505" s="97" t="s">
        <v>20188</v>
      </c>
      <c r="E3505" s="97" t="s">
        <v>3</v>
      </c>
      <c r="F3505" s="97">
        <v>1398140</v>
      </c>
      <c r="G3505" s="97"/>
      <c r="H3505" s="124" t="s">
        <v>6911</v>
      </c>
      <c r="I3505" s="125">
        <v>0</v>
      </c>
      <c r="J3505" s="125">
        <v>19320</v>
      </c>
      <c r="K3505" s="126">
        <v>19320</v>
      </c>
      <c r="L3505" s="100" t="s">
        <v>1324</v>
      </c>
    </row>
    <row r="3506" spans="1:12" ht="56.25" customHeight="1">
      <c r="A3506" s="97">
        <v>47</v>
      </c>
      <c r="B3506" s="122" t="s">
        <v>4396</v>
      </c>
      <c r="C3506" s="123">
        <v>42565</v>
      </c>
      <c r="D3506" s="97" t="s">
        <v>20189</v>
      </c>
      <c r="E3506" s="97" t="s">
        <v>3</v>
      </c>
      <c r="F3506" s="97">
        <v>1398141</v>
      </c>
      <c r="G3506" s="97"/>
      <c r="H3506" s="124" t="s">
        <v>6912</v>
      </c>
      <c r="I3506" s="125">
        <v>0</v>
      </c>
      <c r="J3506" s="125">
        <v>31259</v>
      </c>
      <c r="K3506" s="126">
        <v>31259</v>
      </c>
      <c r="L3506" s="100" t="s">
        <v>1324</v>
      </c>
    </row>
    <row r="3507" spans="1:12" ht="56.25" customHeight="1">
      <c r="A3507" s="97">
        <v>47</v>
      </c>
      <c r="B3507" s="122" t="s">
        <v>4396</v>
      </c>
      <c r="C3507" s="123">
        <v>42565</v>
      </c>
      <c r="D3507" s="97" t="s">
        <v>20190</v>
      </c>
      <c r="E3507" s="97" t="s">
        <v>3</v>
      </c>
      <c r="F3507" s="97">
        <v>1398142</v>
      </c>
      <c r="G3507" s="97"/>
      <c r="H3507" s="124" t="s">
        <v>6913</v>
      </c>
      <c r="I3507" s="125">
        <v>0</v>
      </c>
      <c r="J3507" s="125">
        <v>2590</v>
      </c>
      <c r="K3507" s="126">
        <v>2590</v>
      </c>
      <c r="L3507" s="100" t="s">
        <v>1324</v>
      </c>
    </row>
    <row r="3508" spans="1:12" ht="56.25" customHeight="1">
      <c r="A3508" s="97">
        <v>47</v>
      </c>
      <c r="B3508" s="122" t="s">
        <v>4396</v>
      </c>
      <c r="C3508" s="123">
        <v>42565</v>
      </c>
      <c r="D3508" s="97" t="s">
        <v>20193</v>
      </c>
      <c r="E3508" s="97" t="s">
        <v>3</v>
      </c>
      <c r="F3508" s="97">
        <v>1398161</v>
      </c>
      <c r="G3508" s="97"/>
      <c r="H3508" s="124" t="s">
        <v>6916</v>
      </c>
      <c r="I3508" s="125">
        <v>0</v>
      </c>
      <c r="J3508" s="125">
        <v>1037</v>
      </c>
      <c r="K3508" s="126">
        <v>1037</v>
      </c>
      <c r="L3508" s="100" t="s">
        <v>1324</v>
      </c>
    </row>
    <row r="3509" spans="1:12" ht="56.25" customHeight="1">
      <c r="A3509" s="97">
        <v>47</v>
      </c>
      <c r="B3509" s="122" t="s">
        <v>6973</v>
      </c>
      <c r="C3509" s="123">
        <v>42571</v>
      </c>
      <c r="D3509" s="97" t="s">
        <v>20259</v>
      </c>
      <c r="E3509" s="97" t="s">
        <v>3</v>
      </c>
      <c r="F3509" s="97">
        <v>1399718</v>
      </c>
      <c r="G3509" s="97"/>
      <c r="H3509" s="124" t="s">
        <v>6974</v>
      </c>
      <c r="I3509" s="125">
        <v>0</v>
      </c>
      <c r="J3509" s="125">
        <v>4968</v>
      </c>
      <c r="K3509" s="126">
        <v>4968</v>
      </c>
      <c r="L3509" s="100" t="s">
        <v>1324</v>
      </c>
    </row>
    <row r="3510" spans="1:12" ht="56.25" customHeight="1">
      <c r="A3510" s="97">
        <v>47</v>
      </c>
      <c r="B3510" s="122" t="s">
        <v>8869</v>
      </c>
      <c r="C3510" s="123">
        <v>42585</v>
      </c>
      <c r="D3510" s="97" t="s">
        <v>15949</v>
      </c>
      <c r="E3510" s="97" t="s">
        <v>1283</v>
      </c>
      <c r="F3510" s="97">
        <v>10780637</v>
      </c>
      <c r="G3510" s="97"/>
      <c r="H3510" s="124" t="s">
        <v>3673</v>
      </c>
      <c r="I3510" s="125">
        <v>0</v>
      </c>
      <c r="J3510" s="125">
        <v>0</v>
      </c>
      <c r="K3510" s="126">
        <v>0</v>
      </c>
      <c r="L3510" s="100" t="s">
        <v>1347</v>
      </c>
    </row>
    <row r="3511" spans="1:12" ht="56.25" customHeight="1">
      <c r="A3511" s="97">
        <v>47</v>
      </c>
      <c r="B3511" s="122" t="s">
        <v>4396</v>
      </c>
      <c r="C3511" s="123">
        <v>42597</v>
      </c>
      <c r="D3511" s="97" t="s">
        <v>20692</v>
      </c>
      <c r="E3511" s="97" t="s">
        <v>3</v>
      </c>
      <c r="F3511" s="97">
        <v>1408508</v>
      </c>
      <c r="G3511" s="97"/>
      <c r="H3511" s="124" t="s">
        <v>7392</v>
      </c>
      <c r="I3511" s="125">
        <v>0</v>
      </c>
      <c r="J3511" s="125">
        <v>3281.57</v>
      </c>
      <c r="K3511" s="126">
        <v>3281.57</v>
      </c>
      <c r="L3511" s="100" t="s">
        <v>1324</v>
      </c>
    </row>
    <row r="3512" spans="1:12" ht="56.25" customHeight="1">
      <c r="A3512" s="97">
        <v>47</v>
      </c>
      <c r="B3512" s="122" t="s">
        <v>4396</v>
      </c>
      <c r="C3512" s="123">
        <v>42618</v>
      </c>
      <c r="D3512" s="97" t="s">
        <v>21015</v>
      </c>
      <c r="E3512" s="97" t="s">
        <v>3</v>
      </c>
      <c r="F3512" s="97">
        <v>1416032</v>
      </c>
      <c r="G3512" s="97"/>
      <c r="H3512" s="124" t="s">
        <v>7701</v>
      </c>
      <c r="I3512" s="125">
        <v>0</v>
      </c>
      <c r="J3512" s="125">
        <v>580</v>
      </c>
      <c r="K3512" s="126">
        <v>580</v>
      </c>
      <c r="L3512" s="100" t="s">
        <v>1324</v>
      </c>
    </row>
    <row r="3513" spans="1:12" ht="56.25" customHeight="1">
      <c r="A3513" s="97">
        <v>47</v>
      </c>
      <c r="B3513" s="122" t="s">
        <v>7854</v>
      </c>
      <c r="C3513" s="123">
        <v>42627</v>
      </c>
      <c r="D3513" s="97" t="s">
        <v>21172</v>
      </c>
      <c r="E3513" s="97" t="s">
        <v>3</v>
      </c>
      <c r="F3513" s="97">
        <v>1419662</v>
      </c>
      <c r="G3513" s="97"/>
      <c r="H3513" s="124" t="s">
        <v>7855</v>
      </c>
      <c r="I3513" s="125">
        <v>0</v>
      </c>
      <c r="J3513" s="125">
        <v>85</v>
      </c>
      <c r="K3513" s="126">
        <v>85</v>
      </c>
      <c r="L3513" s="100" t="s">
        <v>1324</v>
      </c>
    </row>
    <row r="3514" spans="1:12" ht="56.25" customHeight="1">
      <c r="A3514" s="97">
        <v>47</v>
      </c>
      <c r="B3514" s="122" t="s">
        <v>7854</v>
      </c>
      <c r="C3514" s="123">
        <v>42627</v>
      </c>
      <c r="D3514" s="97" t="s">
        <v>21174</v>
      </c>
      <c r="E3514" s="97" t="s">
        <v>3</v>
      </c>
      <c r="F3514" s="97">
        <v>1419665</v>
      </c>
      <c r="G3514" s="97"/>
      <c r="H3514" s="124" t="s">
        <v>7857</v>
      </c>
      <c r="I3514" s="125">
        <v>0</v>
      </c>
      <c r="J3514" s="125">
        <v>1968.2</v>
      </c>
      <c r="K3514" s="126">
        <v>1968.2</v>
      </c>
      <c r="L3514" s="100" t="s">
        <v>1324</v>
      </c>
    </row>
    <row r="3515" spans="1:12" ht="56.25" customHeight="1">
      <c r="A3515" s="97">
        <v>47</v>
      </c>
      <c r="B3515" s="122" t="s">
        <v>10466</v>
      </c>
      <c r="C3515" s="123">
        <v>42639</v>
      </c>
      <c r="D3515" s="97" t="s">
        <v>14861</v>
      </c>
      <c r="E3515" s="97" t="s">
        <v>6</v>
      </c>
      <c r="F3515" s="97">
        <v>747717</v>
      </c>
      <c r="G3515" s="97"/>
      <c r="H3515" s="124" t="s">
        <v>14862</v>
      </c>
      <c r="I3515" s="125">
        <v>0</v>
      </c>
      <c r="J3515" s="125">
        <v>415909</v>
      </c>
      <c r="K3515" s="126">
        <v>415909</v>
      </c>
      <c r="L3515" s="100" t="s">
        <v>1324</v>
      </c>
    </row>
    <row r="3516" spans="1:12" ht="56.25" customHeight="1">
      <c r="A3516" s="97">
        <v>47</v>
      </c>
      <c r="B3516" s="122" t="s">
        <v>10466</v>
      </c>
      <c r="C3516" s="123">
        <v>42641</v>
      </c>
      <c r="D3516" s="97" t="s">
        <v>15032</v>
      </c>
      <c r="E3516" s="97" t="s">
        <v>15</v>
      </c>
      <c r="F3516" s="97">
        <v>776</v>
      </c>
      <c r="G3516" s="97"/>
      <c r="H3516" s="124" t="s">
        <v>15033</v>
      </c>
      <c r="I3516" s="125">
        <v>1765.55</v>
      </c>
      <c r="J3516" s="125">
        <v>0</v>
      </c>
      <c r="K3516" s="126">
        <v>1765.55</v>
      </c>
      <c r="L3516" s="100" t="s">
        <v>1324</v>
      </c>
    </row>
    <row r="3517" spans="1:12" ht="56.25" customHeight="1">
      <c r="A3517" s="97">
        <v>47</v>
      </c>
      <c r="B3517" s="122" t="s">
        <v>4396</v>
      </c>
      <c r="C3517" s="123">
        <v>42650</v>
      </c>
      <c r="D3517" s="97" t="s">
        <v>21626</v>
      </c>
      <c r="E3517" s="97" t="s">
        <v>3</v>
      </c>
      <c r="F3517" s="97">
        <v>1428197</v>
      </c>
      <c r="G3517" s="97"/>
      <c r="H3517" s="124" t="s">
        <v>8984</v>
      </c>
      <c r="I3517" s="125">
        <v>0</v>
      </c>
      <c r="J3517" s="125">
        <v>65</v>
      </c>
      <c r="K3517" s="126">
        <v>65</v>
      </c>
      <c r="L3517" s="100" t="s">
        <v>1324</v>
      </c>
    </row>
    <row r="3518" spans="1:12" ht="56.25" customHeight="1">
      <c r="A3518" s="97">
        <v>47</v>
      </c>
      <c r="B3518" s="122" t="s">
        <v>8869</v>
      </c>
      <c r="C3518" s="123">
        <v>42667</v>
      </c>
      <c r="D3518" s="97" t="s">
        <v>15697</v>
      </c>
      <c r="E3518" s="97" t="s">
        <v>1313</v>
      </c>
      <c r="F3518" s="97">
        <v>11466925</v>
      </c>
      <c r="G3518" s="97"/>
      <c r="H3518" s="124" t="s">
        <v>9833</v>
      </c>
      <c r="I3518" s="125">
        <v>0</v>
      </c>
      <c r="J3518" s="125">
        <v>249641</v>
      </c>
      <c r="K3518" s="126">
        <v>249641</v>
      </c>
      <c r="L3518" s="100" t="s">
        <v>1324</v>
      </c>
    </row>
    <row r="3519" spans="1:12" ht="56.25" customHeight="1">
      <c r="A3519" s="97">
        <v>47</v>
      </c>
      <c r="B3519" s="122" t="s">
        <v>8869</v>
      </c>
      <c r="C3519" s="123">
        <v>42669</v>
      </c>
      <c r="D3519" s="97" t="s">
        <v>15757</v>
      </c>
      <c r="E3519" s="97" t="s">
        <v>1313</v>
      </c>
      <c r="F3519" s="97">
        <v>11530388</v>
      </c>
      <c r="G3519" s="97"/>
      <c r="H3519" s="124" t="s">
        <v>9891</v>
      </c>
      <c r="I3519" s="125">
        <v>75</v>
      </c>
      <c r="J3519" s="125">
        <v>0</v>
      </c>
      <c r="K3519" s="126">
        <v>75</v>
      </c>
      <c r="L3519" s="100" t="s">
        <v>1324</v>
      </c>
    </row>
    <row r="3520" spans="1:12" ht="56.25" customHeight="1">
      <c r="A3520" s="97">
        <v>47</v>
      </c>
      <c r="B3520" s="122" t="s">
        <v>4396</v>
      </c>
      <c r="C3520" s="123">
        <v>42678</v>
      </c>
      <c r="D3520" s="97" t="s">
        <v>22094</v>
      </c>
      <c r="E3520" s="97" t="s">
        <v>3</v>
      </c>
      <c r="F3520" s="97">
        <v>1437241</v>
      </c>
      <c r="G3520" s="97"/>
      <c r="H3520" s="124" t="s">
        <v>22095</v>
      </c>
      <c r="I3520" s="125">
        <v>0</v>
      </c>
      <c r="J3520" s="125">
        <v>3349.95</v>
      </c>
      <c r="K3520" s="126">
        <v>3349.95</v>
      </c>
      <c r="L3520" s="100" t="s">
        <v>1324</v>
      </c>
    </row>
    <row r="3521" spans="1:12" ht="56.25" customHeight="1">
      <c r="A3521" s="97">
        <v>47</v>
      </c>
      <c r="B3521" s="122" t="s">
        <v>4396</v>
      </c>
      <c r="C3521" s="123">
        <v>42678</v>
      </c>
      <c r="D3521" s="97" t="s">
        <v>22096</v>
      </c>
      <c r="E3521" s="97" t="s">
        <v>3</v>
      </c>
      <c r="F3521" s="97">
        <v>1437243</v>
      </c>
      <c r="G3521" s="97"/>
      <c r="H3521" s="124" t="s">
        <v>22097</v>
      </c>
      <c r="I3521" s="125">
        <v>0</v>
      </c>
      <c r="J3521" s="125">
        <v>4094.38</v>
      </c>
      <c r="K3521" s="126">
        <v>4094.38</v>
      </c>
      <c r="L3521" s="100" t="s">
        <v>1324</v>
      </c>
    </row>
    <row r="3522" spans="1:12" ht="56.25" customHeight="1">
      <c r="A3522" s="97">
        <v>47</v>
      </c>
      <c r="B3522" s="122" t="s">
        <v>4396</v>
      </c>
      <c r="C3522" s="123">
        <v>42678</v>
      </c>
      <c r="D3522" s="97" t="s">
        <v>22098</v>
      </c>
      <c r="E3522" s="97" t="s">
        <v>3</v>
      </c>
      <c r="F3522" s="97">
        <v>1437245</v>
      </c>
      <c r="G3522" s="97"/>
      <c r="H3522" s="124" t="s">
        <v>22099</v>
      </c>
      <c r="I3522" s="125">
        <v>0</v>
      </c>
      <c r="J3522" s="125">
        <v>19016.14</v>
      </c>
      <c r="K3522" s="126">
        <v>19016.14</v>
      </c>
      <c r="L3522" s="100" t="s">
        <v>1324</v>
      </c>
    </row>
    <row r="3523" spans="1:12" ht="56.25" customHeight="1">
      <c r="A3523" s="97">
        <v>47</v>
      </c>
      <c r="B3523" s="122" t="s">
        <v>4396</v>
      </c>
      <c r="C3523" s="123">
        <v>42678</v>
      </c>
      <c r="D3523" s="97" t="s">
        <v>22100</v>
      </c>
      <c r="E3523" s="97" t="s">
        <v>3</v>
      </c>
      <c r="F3523" s="97">
        <v>1437246</v>
      </c>
      <c r="G3523" s="97"/>
      <c r="H3523" s="124" t="s">
        <v>22101</v>
      </c>
      <c r="I3523" s="125">
        <v>0</v>
      </c>
      <c r="J3523" s="125">
        <v>61054.38</v>
      </c>
      <c r="K3523" s="126">
        <v>61054.38</v>
      </c>
      <c r="L3523" s="100" t="s">
        <v>1324</v>
      </c>
    </row>
    <row r="3524" spans="1:12" ht="56.25" customHeight="1">
      <c r="A3524" s="97">
        <v>47</v>
      </c>
      <c r="B3524" s="122" t="s">
        <v>4396</v>
      </c>
      <c r="C3524" s="123">
        <v>42678</v>
      </c>
      <c r="D3524" s="97" t="s">
        <v>22102</v>
      </c>
      <c r="E3524" s="97" t="s">
        <v>3</v>
      </c>
      <c r="F3524" s="97">
        <v>1437247</v>
      </c>
      <c r="G3524" s="97"/>
      <c r="H3524" s="124" t="s">
        <v>22103</v>
      </c>
      <c r="I3524" s="125">
        <v>0</v>
      </c>
      <c r="J3524" s="125">
        <v>54535.38</v>
      </c>
      <c r="K3524" s="126">
        <v>54535.38</v>
      </c>
      <c r="L3524" s="100" t="s">
        <v>1324</v>
      </c>
    </row>
    <row r="3525" spans="1:12" ht="56.25" customHeight="1">
      <c r="A3525" s="97">
        <v>47</v>
      </c>
      <c r="B3525" s="122" t="s">
        <v>4396</v>
      </c>
      <c r="C3525" s="123">
        <v>42678</v>
      </c>
      <c r="D3525" s="97" t="s">
        <v>22104</v>
      </c>
      <c r="E3525" s="97" t="s">
        <v>3</v>
      </c>
      <c r="F3525" s="97">
        <v>1437249</v>
      </c>
      <c r="G3525" s="97"/>
      <c r="H3525" s="124" t="s">
        <v>22105</v>
      </c>
      <c r="I3525" s="125">
        <v>0</v>
      </c>
      <c r="J3525" s="125">
        <v>22250.16</v>
      </c>
      <c r="K3525" s="126">
        <v>22250.16</v>
      </c>
      <c r="L3525" s="100" t="s">
        <v>1324</v>
      </c>
    </row>
    <row r="3526" spans="1:12" ht="56.25" customHeight="1">
      <c r="A3526" s="97">
        <v>47</v>
      </c>
      <c r="B3526" s="122" t="s">
        <v>4396</v>
      </c>
      <c r="C3526" s="123">
        <v>42678</v>
      </c>
      <c r="D3526" s="97" t="s">
        <v>22106</v>
      </c>
      <c r="E3526" s="97" t="s">
        <v>3</v>
      </c>
      <c r="F3526" s="97">
        <v>1437250</v>
      </c>
      <c r="G3526" s="97"/>
      <c r="H3526" s="124" t="s">
        <v>22107</v>
      </c>
      <c r="I3526" s="125">
        <v>0</v>
      </c>
      <c r="J3526" s="125">
        <v>179970.37</v>
      </c>
      <c r="K3526" s="126">
        <v>179970.37</v>
      </c>
      <c r="L3526" s="100" t="s">
        <v>1324</v>
      </c>
    </row>
    <row r="3527" spans="1:12" ht="56.25" customHeight="1">
      <c r="A3527" s="97">
        <v>47</v>
      </c>
      <c r="B3527" s="122" t="s">
        <v>4396</v>
      </c>
      <c r="C3527" s="123">
        <v>42678</v>
      </c>
      <c r="D3527" s="97" t="s">
        <v>22108</v>
      </c>
      <c r="E3527" s="97" t="s">
        <v>3</v>
      </c>
      <c r="F3527" s="97">
        <v>1437251</v>
      </c>
      <c r="G3527" s="97"/>
      <c r="H3527" s="124" t="s">
        <v>22109</v>
      </c>
      <c r="I3527" s="125">
        <v>0</v>
      </c>
      <c r="J3527" s="125">
        <v>5882.57</v>
      </c>
      <c r="K3527" s="126">
        <v>5882.57</v>
      </c>
      <c r="L3527" s="100" t="s">
        <v>1324</v>
      </c>
    </row>
    <row r="3528" spans="1:12" ht="56.25" customHeight="1">
      <c r="A3528" s="97">
        <v>47</v>
      </c>
      <c r="B3528" s="122" t="s">
        <v>4396</v>
      </c>
      <c r="C3528" s="123">
        <v>42678</v>
      </c>
      <c r="D3528" s="97" t="s">
        <v>22110</v>
      </c>
      <c r="E3528" s="97" t="s">
        <v>3</v>
      </c>
      <c r="F3528" s="97">
        <v>1437252</v>
      </c>
      <c r="G3528" s="97"/>
      <c r="H3528" s="124" t="s">
        <v>22111</v>
      </c>
      <c r="I3528" s="125">
        <v>0</v>
      </c>
      <c r="J3528" s="125">
        <v>25183.52</v>
      </c>
      <c r="K3528" s="126">
        <v>25183.52</v>
      </c>
      <c r="L3528" s="100" t="s">
        <v>1324</v>
      </c>
    </row>
    <row r="3529" spans="1:12" ht="56.25" customHeight="1">
      <c r="A3529" s="97">
        <v>47</v>
      </c>
      <c r="B3529" s="122" t="s">
        <v>4396</v>
      </c>
      <c r="C3529" s="123">
        <v>42678</v>
      </c>
      <c r="D3529" s="97" t="s">
        <v>22112</v>
      </c>
      <c r="E3529" s="97" t="s">
        <v>3</v>
      </c>
      <c r="F3529" s="97">
        <v>1437254</v>
      </c>
      <c r="G3529" s="97"/>
      <c r="H3529" s="124" t="s">
        <v>22113</v>
      </c>
      <c r="I3529" s="125">
        <v>0</v>
      </c>
      <c r="J3529" s="125">
        <v>20101.16</v>
      </c>
      <c r="K3529" s="126">
        <v>20101.16</v>
      </c>
      <c r="L3529" s="100" t="s">
        <v>1324</v>
      </c>
    </row>
    <row r="3530" spans="1:12" ht="56.25" customHeight="1">
      <c r="A3530" s="97">
        <v>47</v>
      </c>
      <c r="B3530" s="122" t="s">
        <v>4396</v>
      </c>
      <c r="C3530" s="123">
        <v>42678</v>
      </c>
      <c r="D3530" s="97" t="s">
        <v>22114</v>
      </c>
      <c r="E3530" s="97" t="s">
        <v>3</v>
      </c>
      <c r="F3530" s="97">
        <v>1437255</v>
      </c>
      <c r="G3530" s="97"/>
      <c r="H3530" s="124" t="s">
        <v>22115</v>
      </c>
      <c r="I3530" s="125">
        <v>0</v>
      </c>
      <c r="J3530" s="125">
        <v>5647.38</v>
      </c>
      <c r="K3530" s="126">
        <v>5647.38</v>
      </c>
      <c r="L3530" s="100" t="s">
        <v>1324</v>
      </c>
    </row>
    <row r="3531" spans="1:12" ht="56.25" customHeight="1">
      <c r="A3531" s="97">
        <v>47</v>
      </c>
      <c r="B3531" s="122" t="s">
        <v>4396</v>
      </c>
      <c r="C3531" s="123">
        <v>42678</v>
      </c>
      <c r="D3531" s="97" t="s">
        <v>22116</v>
      </c>
      <c r="E3531" s="97" t="s">
        <v>3</v>
      </c>
      <c r="F3531" s="97">
        <v>1437256</v>
      </c>
      <c r="G3531" s="97"/>
      <c r="H3531" s="124" t="s">
        <v>22117</v>
      </c>
      <c r="I3531" s="125">
        <v>0</v>
      </c>
      <c r="J3531" s="125">
        <v>12418.95</v>
      </c>
      <c r="K3531" s="126">
        <v>12418.95</v>
      </c>
      <c r="L3531" s="100" t="s">
        <v>1324</v>
      </c>
    </row>
    <row r="3532" spans="1:12" ht="56.25" customHeight="1">
      <c r="A3532" s="97">
        <v>47</v>
      </c>
      <c r="B3532" s="122" t="s">
        <v>4396</v>
      </c>
      <c r="C3532" s="123">
        <v>42678</v>
      </c>
      <c r="D3532" s="97" t="s">
        <v>22118</v>
      </c>
      <c r="E3532" s="97" t="s">
        <v>3</v>
      </c>
      <c r="F3532" s="97">
        <v>1437257</v>
      </c>
      <c r="G3532" s="97"/>
      <c r="H3532" s="124" t="s">
        <v>22119</v>
      </c>
      <c r="I3532" s="125">
        <v>0</v>
      </c>
      <c r="J3532" s="125">
        <v>29026.74</v>
      </c>
      <c r="K3532" s="126">
        <v>29026.74</v>
      </c>
      <c r="L3532" s="100" t="s">
        <v>1324</v>
      </c>
    </row>
    <row r="3533" spans="1:12" ht="56.25" customHeight="1">
      <c r="A3533" s="97">
        <v>47</v>
      </c>
      <c r="B3533" s="122" t="s">
        <v>4396</v>
      </c>
      <c r="C3533" s="123">
        <v>42678</v>
      </c>
      <c r="D3533" s="97" t="s">
        <v>22120</v>
      </c>
      <c r="E3533" s="97" t="s">
        <v>3</v>
      </c>
      <c r="F3533" s="97">
        <v>1437259</v>
      </c>
      <c r="G3533" s="97"/>
      <c r="H3533" s="124" t="s">
        <v>22121</v>
      </c>
      <c r="I3533" s="125">
        <v>0</v>
      </c>
      <c r="J3533" s="125">
        <v>98771.57</v>
      </c>
      <c r="K3533" s="126">
        <v>98771.57</v>
      </c>
      <c r="L3533" s="100" t="s">
        <v>1324</v>
      </c>
    </row>
    <row r="3534" spans="1:12" ht="56.25" customHeight="1">
      <c r="A3534" s="97">
        <v>47</v>
      </c>
      <c r="B3534" s="122" t="s">
        <v>4396</v>
      </c>
      <c r="C3534" s="123">
        <v>42678</v>
      </c>
      <c r="D3534" s="97" t="s">
        <v>22122</v>
      </c>
      <c r="E3534" s="97" t="s">
        <v>3</v>
      </c>
      <c r="F3534" s="97">
        <v>1437261</v>
      </c>
      <c r="G3534" s="97"/>
      <c r="H3534" s="124" t="s">
        <v>22123</v>
      </c>
      <c r="I3534" s="125">
        <v>0</v>
      </c>
      <c r="J3534" s="125">
        <v>61350.38</v>
      </c>
      <c r="K3534" s="126">
        <v>61350.38</v>
      </c>
      <c r="L3534" s="100" t="s">
        <v>1324</v>
      </c>
    </row>
    <row r="3535" spans="1:12" ht="56.25" customHeight="1">
      <c r="A3535" s="97">
        <v>47</v>
      </c>
      <c r="B3535" s="122" t="s">
        <v>4396</v>
      </c>
      <c r="C3535" s="123">
        <v>42681</v>
      </c>
      <c r="D3535" s="97" t="s">
        <v>22147</v>
      </c>
      <c r="E3535" s="97" t="s">
        <v>3</v>
      </c>
      <c r="F3535" s="97">
        <v>1437572</v>
      </c>
      <c r="G3535" s="97"/>
      <c r="H3535" s="124" t="s">
        <v>22148</v>
      </c>
      <c r="I3535" s="125">
        <v>0</v>
      </c>
      <c r="J3535" s="125">
        <v>112864.8</v>
      </c>
      <c r="K3535" s="126">
        <v>112864.8</v>
      </c>
      <c r="L3535" s="100" t="s">
        <v>1324</v>
      </c>
    </row>
    <row r="3536" spans="1:12" ht="56.25" customHeight="1">
      <c r="A3536" s="97">
        <v>47</v>
      </c>
      <c r="B3536" s="122" t="s">
        <v>4396</v>
      </c>
      <c r="C3536" s="123">
        <v>42681</v>
      </c>
      <c r="D3536" s="97" t="s">
        <v>22149</v>
      </c>
      <c r="E3536" s="97" t="s">
        <v>3</v>
      </c>
      <c r="F3536" s="97">
        <v>1437574</v>
      </c>
      <c r="G3536" s="97"/>
      <c r="H3536" s="124" t="s">
        <v>22150</v>
      </c>
      <c r="I3536" s="125">
        <v>0</v>
      </c>
      <c r="J3536" s="125">
        <v>79952.479999999996</v>
      </c>
      <c r="K3536" s="126">
        <v>79952.479999999996</v>
      </c>
      <c r="L3536" s="100" t="s">
        <v>1324</v>
      </c>
    </row>
    <row r="3537" spans="1:12" ht="56.25" customHeight="1">
      <c r="A3537" s="97">
        <v>47</v>
      </c>
      <c r="B3537" s="122" t="s">
        <v>4396</v>
      </c>
      <c r="C3537" s="123">
        <v>42681</v>
      </c>
      <c r="D3537" s="97" t="s">
        <v>22151</v>
      </c>
      <c r="E3537" s="97" t="s">
        <v>3</v>
      </c>
      <c r="F3537" s="97">
        <v>1437576</v>
      </c>
      <c r="G3537" s="97"/>
      <c r="H3537" s="124" t="s">
        <v>22152</v>
      </c>
      <c r="I3537" s="125">
        <v>0</v>
      </c>
      <c r="J3537" s="125">
        <v>177235.14</v>
      </c>
      <c r="K3537" s="126">
        <v>177235.14</v>
      </c>
      <c r="L3537" s="100" t="s">
        <v>1324</v>
      </c>
    </row>
    <row r="3538" spans="1:12" ht="56.25" customHeight="1">
      <c r="A3538" s="97">
        <v>47</v>
      </c>
      <c r="B3538" s="122" t="s">
        <v>4396</v>
      </c>
      <c r="C3538" s="123">
        <v>42681</v>
      </c>
      <c r="D3538" s="97" t="s">
        <v>22153</v>
      </c>
      <c r="E3538" s="97" t="s">
        <v>3</v>
      </c>
      <c r="F3538" s="97">
        <v>1437578</v>
      </c>
      <c r="G3538" s="97"/>
      <c r="H3538" s="124" t="s">
        <v>22154</v>
      </c>
      <c r="I3538" s="125">
        <v>0</v>
      </c>
      <c r="J3538" s="125">
        <v>265849.52</v>
      </c>
      <c r="K3538" s="126">
        <v>265849.52</v>
      </c>
      <c r="L3538" s="100" t="s">
        <v>1324</v>
      </c>
    </row>
    <row r="3539" spans="1:12" ht="56.25" customHeight="1">
      <c r="A3539" s="97">
        <v>47</v>
      </c>
      <c r="B3539" s="122" t="s">
        <v>8869</v>
      </c>
      <c r="C3539" s="123">
        <v>42689</v>
      </c>
      <c r="D3539" s="97" t="s">
        <v>16538</v>
      </c>
      <c r="E3539" s="97" t="s">
        <v>6</v>
      </c>
      <c r="F3539" s="97">
        <v>765838</v>
      </c>
      <c r="G3539" s="97"/>
      <c r="H3539" s="124" t="s">
        <v>16539</v>
      </c>
      <c r="I3539" s="125">
        <v>0</v>
      </c>
      <c r="J3539" s="125">
        <v>1663636</v>
      </c>
      <c r="K3539" s="126">
        <v>1663636</v>
      </c>
      <c r="L3539" s="100" t="s">
        <v>1324</v>
      </c>
    </row>
    <row r="3540" spans="1:12" ht="56.25" customHeight="1">
      <c r="A3540" s="97">
        <v>47</v>
      </c>
      <c r="B3540" s="122" t="s">
        <v>4396</v>
      </c>
      <c r="C3540" s="123">
        <v>42692</v>
      </c>
      <c r="D3540" s="97" t="s">
        <v>22761</v>
      </c>
      <c r="E3540" s="97" t="s">
        <v>3</v>
      </c>
      <c r="F3540" s="97">
        <v>1441777</v>
      </c>
      <c r="G3540" s="97"/>
      <c r="H3540" s="124" t="s">
        <v>22762</v>
      </c>
      <c r="I3540" s="125">
        <v>0</v>
      </c>
      <c r="J3540" s="125">
        <v>410</v>
      </c>
      <c r="K3540" s="126">
        <v>410</v>
      </c>
      <c r="L3540" s="100" t="s">
        <v>1324</v>
      </c>
    </row>
    <row r="3541" spans="1:12" ht="56.25" customHeight="1">
      <c r="A3541" s="97">
        <v>47</v>
      </c>
      <c r="B3541" s="122" t="s">
        <v>4396</v>
      </c>
      <c r="C3541" s="123">
        <v>42695</v>
      </c>
      <c r="D3541" s="97" t="s">
        <v>22800</v>
      </c>
      <c r="E3541" s="97" t="s">
        <v>3</v>
      </c>
      <c r="F3541" s="97">
        <v>1442168</v>
      </c>
      <c r="G3541" s="97"/>
      <c r="H3541" s="124" t="s">
        <v>22801</v>
      </c>
      <c r="I3541" s="125">
        <v>0</v>
      </c>
      <c r="J3541" s="125">
        <v>17821.55</v>
      </c>
      <c r="K3541" s="126">
        <v>17821.55</v>
      </c>
      <c r="L3541" s="100" t="s">
        <v>1324</v>
      </c>
    </row>
    <row r="3542" spans="1:12" ht="56.25" customHeight="1">
      <c r="A3542" s="97">
        <v>47</v>
      </c>
      <c r="B3542" s="122" t="s">
        <v>4396</v>
      </c>
      <c r="C3542" s="123">
        <v>42705</v>
      </c>
      <c r="D3542" s="97" t="s">
        <v>23362</v>
      </c>
      <c r="E3542" s="97" t="s">
        <v>3</v>
      </c>
      <c r="F3542" s="97">
        <v>1445805</v>
      </c>
      <c r="G3542" s="97"/>
      <c r="H3542" s="124" t="s">
        <v>23363</v>
      </c>
      <c r="I3542" s="125">
        <v>0</v>
      </c>
      <c r="J3542" s="125">
        <v>329.39</v>
      </c>
      <c r="K3542" s="126">
        <v>329.39</v>
      </c>
      <c r="L3542" s="100" t="s">
        <v>1324</v>
      </c>
    </row>
    <row r="3543" spans="1:12" ht="56.25" customHeight="1">
      <c r="A3543" s="97">
        <v>47</v>
      </c>
      <c r="B3543" s="122" t="s">
        <v>4396</v>
      </c>
      <c r="C3543" s="123">
        <v>42705</v>
      </c>
      <c r="D3543" s="97" t="s">
        <v>23374</v>
      </c>
      <c r="E3543" s="97" t="s">
        <v>3</v>
      </c>
      <c r="F3543" s="97">
        <v>1445914</v>
      </c>
      <c r="G3543" s="97"/>
      <c r="H3543" s="124" t="s">
        <v>23375</v>
      </c>
      <c r="I3543" s="125">
        <v>0</v>
      </c>
      <c r="J3543" s="125">
        <v>3568.2</v>
      </c>
      <c r="K3543" s="126">
        <v>3568.2</v>
      </c>
      <c r="L3543" s="100" t="s">
        <v>1324</v>
      </c>
    </row>
    <row r="3544" spans="1:12" ht="56.25" customHeight="1">
      <c r="A3544" s="97">
        <v>47</v>
      </c>
      <c r="B3544" s="122" t="s">
        <v>4396</v>
      </c>
      <c r="C3544" s="123">
        <v>42705</v>
      </c>
      <c r="D3544" s="97" t="s">
        <v>23376</v>
      </c>
      <c r="E3544" s="97" t="s">
        <v>3</v>
      </c>
      <c r="F3544" s="97">
        <v>1445915</v>
      </c>
      <c r="G3544" s="97"/>
      <c r="H3544" s="124" t="s">
        <v>23377</v>
      </c>
      <c r="I3544" s="125">
        <v>0</v>
      </c>
      <c r="J3544" s="125">
        <v>583.1</v>
      </c>
      <c r="K3544" s="126">
        <v>583.1</v>
      </c>
      <c r="L3544" s="100" t="s">
        <v>1324</v>
      </c>
    </row>
    <row r="3545" spans="1:12" ht="56.25" customHeight="1">
      <c r="A3545" s="97">
        <v>47</v>
      </c>
      <c r="B3545" s="122" t="s">
        <v>4396</v>
      </c>
      <c r="C3545" s="123">
        <v>42709</v>
      </c>
      <c r="D3545" s="97" t="s">
        <v>23537</v>
      </c>
      <c r="E3545" s="97" t="s">
        <v>3</v>
      </c>
      <c r="F3545" s="97">
        <v>1447316</v>
      </c>
      <c r="G3545" s="97"/>
      <c r="H3545" s="124" t="s">
        <v>23538</v>
      </c>
      <c r="I3545" s="125">
        <v>0</v>
      </c>
      <c r="J3545" s="125">
        <v>75</v>
      </c>
      <c r="K3545" s="126">
        <v>75</v>
      </c>
      <c r="L3545" s="100" t="s">
        <v>1324</v>
      </c>
    </row>
    <row r="3546" spans="1:12" ht="56.25" customHeight="1">
      <c r="A3546" s="97">
        <v>47</v>
      </c>
      <c r="B3546" s="122" t="s">
        <v>23716</v>
      </c>
      <c r="C3546" s="123">
        <v>42711</v>
      </c>
      <c r="D3546" s="97" t="s">
        <v>23717</v>
      </c>
      <c r="E3546" s="97" t="s">
        <v>3</v>
      </c>
      <c r="F3546" s="97">
        <v>1448504</v>
      </c>
      <c r="G3546" s="97"/>
      <c r="H3546" s="124" t="s">
        <v>23718</v>
      </c>
      <c r="I3546" s="125">
        <v>0</v>
      </c>
      <c r="J3546" s="125">
        <v>12133.31</v>
      </c>
      <c r="K3546" s="126">
        <v>12133.31</v>
      </c>
      <c r="L3546" s="100" t="s">
        <v>1324</v>
      </c>
    </row>
    <row r="3547" spans="1:12" ht="56.25" customHeight="1">
      <c r="A3547" s="97">
        <v>47</v>
      </c>
      <c r="B3547" s="122" t="s">
        <v>4396</v>
      </c>
      <c r="C3547" s="123">
        <v>42713</v>
      </c>
      <c r="D3547" s="97" t="s">
        <v>23943</v>
      </c>
      <c r="E3547" s="97" t="s">
        <v>3</v>
      </c>
      <c r="F3547" s="97">
        <v>1449708</v>
      </c>
      <c r="G3547" s="97"/>
      <c r="H3547" s="124" t="s">
        <v>23944</v>
      </c>
      <c r="I3547" s="125">
        <v>0</v>
      </c>
      <c r="J3547" s="125">
        <v>241.56</v>
      </c>
      <c r="K3547" s="126">
        <v>241.56</v>
      </c>
      <c r="L3547" s="100" t="s">
        <v>1324</v>
      </c>
    </row>
    <row r="3548" spans="1:12" ht="56.25" customHeight="1">
      <c r="A3548" s="97">
        <v>47</v>
      </c>
      <c r="B3548" s="122" t="s">
        <v>4396</v>
      </c>
      <c r="C3548" s="123">
        <v>42713</v>
      </c>
      <c r="D3548" s="97" t="s">
        <v>24030</v>
      </c>
      <c r="E3548" s="97" t="s">
        <v>3</v>
      </c>
      <c r="F3548" s="97">
        <v>1450087</v>
      </c>
      <c r="G3548" s="97"/>
      <c r="H3548" s="124" t="s">
        <v>24031</v>
      </c>
      <c r="I3548" s="125">
        <v>0</v>
      </c>
      <c r="J3548" s="125">
        <v>96.2</v>
      </c>
      <c r="K3548" s="126">
        <v>96.2</v>
      </c>
      <c r="L3548" s="100" t="s">
        <v>1324</v>
      </c>
    </row>
    <row r="3549" spans="1:12" ht="56.25" customHeight="1">
      <c r="A3549" s="97">
        <v>47</v>
      </c>
      <c r="B3549" s="122" t="s">
        <v>4396</v>
      </c>
      <c r="C3549" s="123">
        <v>42713</v>
      </c>
      <c r="D3549" s="97" t="s">
        <v>24032</v>
      </c>
      <c r="E3549" s="97" t="s">
        <v>3</v>
      </c>
      <c r="F3549" s="97">
        <v>1450092</v>
      </c>
      <c r="G3549" s="97"/>
      <c r="H3549" s="124" t="s">
        <v>24033</v>
      </c>
      <c r="I3549" s="125">
        <v>0</v>
      </c>
      <c r="J3549" s="125">
        <v>379</v>
      </c>
      <c r="K3549" s="126">
        <v>379</v>
      </c>
      <c r="L3549" s="100" t="s">
        <v>1324</v>
      </c>
    </row>
    <row r="3550" spans="1:12" ht="56.25" customHeight="1">
      <c r="A3550" s="97">
        <v>47</v>
      </c>
      <c r="B3550" s="122" t="s">
        <v>4396</v>
      </c>
      <c r="C3550" s="123">
        <v>42720</v>
      </c>
      <c r="D3550" s="97" t="s">
        <v>24716</v>
      </c>
      <c r="E3550" s="97" t="s">
        <v>3</v>
      </c>
      <c r="F3550" s="97">
        <v>1453513</v>
      </c>
      <c r="G3550" s="97"/>
      <c r="H3550" s="124" t="s">
        <v>24717</v>
      </c>
      <c r="I3550" s="125">
        <v>0</v>
      </c>
      <c r="J3550" s="125">
        <v>3475</v>
      </c>
      <c r="K3550" s="126">
        <v>3475</v>
      </c>
      <c r="L3550" s="100" t="s">
        <v>1324</v>
      </c>
    </row>
    <row r="3551" spans="1:12" ht="56.25" customHeight="1">
      <c r="A3551" s="97">
        <v>47</v>
      </c>
      <c r="B3551" s="122" t="s">
        <v>4396</v>
      </c>
      <c r="C3551" s="123">
        <v>42724</v>
      </c>
      <c r="D3551" s="97" t="s">
        <v>24955</v>
      </c>
      <c r="E3551" s="97" t="s">
        <v>3</v>
      </c>
      <c r="F3551" s="97">
        <v>1454749</v>
      </c>
      <c r="G3551" s="97"/>
      <c r="H3551" s="124" t="s">
        <v>24956</v>
      </c>
      <c r="I3551" s="125">
        <v>0</v>
      </c>
      <c r="J3551" s="125">
        <v>125115</v>
      </c>
      <c r="K3551" s="126">
        <v>125115</v>
      </c>
      <c r="L3551" s="100" t="s">
        <v>1324</v>
      </c>
    </row>
    <row r="3552" spans="1:12" ht="56.25" customHeight="1">
      <c r="A3552" s="97">
        <v>47</v>
      </c>
      <c r="B3552" s="122" t="s">
        <v>4396</v>
      </c>
      <c r="C3552" s="123">
        <v>42724</v>
      </c>
      <c r="D3552" s="97" t="s">
        <v>25045</v>
      </c>
      <c r="E3552" s="97" t="s">
        <v>3</v>
      </c>
      <c r="F3552" s="97">
        <v>1454967</v>
      </c>
      <c r="G3552" s="97"/>
      <c r="H3552" s="124" t="s">
        <v>25046</v>
      </c>
      <c r="I3552" s="125">
        <v>0</v>
      </c>
      <c r="J3552" s="125">
        <v>150</v>
      </c>
      <c r="K3552" s="126">
        <v>150</v>
      </c>
      <c r="L3552" s="100" t="s">
        <v>1324</v>
      </c>
    </row>
    <row r="3553" spans="1:12" ht="56.25" customHeight="1">
      <c r="A3553" s="97">
        <v>47</v>
      </c>
      <c r="B3553" s="122" t="s">
        <v>4396</v>
      </c>
      <c r="C3553" s="123">
        <v>42726</v>
      </c>
      <c r="D3553" s="97" t="s">
        <v>25373</v>
      </c>
      <c r="E3553" s="97" t="s">
        <v>3</v>
      </c>
      <c r="F3553" s="97">
        <v>1456310</v>
      </c>
      <c r="G3553" s="97"/>
      <c r="H3553" s="124" t="s">
        <v>25374</v>
      </c>
      <c r="I3553" s="125">
        <v>0</v>
      </c>
      <c r="J3553" s="125">
        <v>0.72</v>
      </c>
      <c r="K3553" s="126">
        <v>0.72</v>
      </c>
      <c r="L3553" s="100" t="s">
        <v>1347</v>
      </c>
    </row>
    <row r="3554" spans="1:12" ht="56.25" customHeight="1">
      <c r="A3554" s="97">
        <v>47</v>
      </c>
      <c r="B3554" s="122" t="s">
        <v>4396</v>
      </c>
      <c r="C3554" s="123">
        <v>42726</v>
      </c>
      <c r="D3554" s="97" t="s">
        <v>25429</v>
      </c>
      <c r="E3554" s="97" t="s">
        <v>3</v>
      </c>
      <c r="F3554" s="97">
        <v>1456225</v>
      </c>
      <c r="G3554" s="97"/>
      <c r="H3554" s="124" t="s">
        <v>25430</v>
      </c>
      <c r="I3554" s="125">
        <v>0</v>
      </c>
      <c r="J3554" s="125">
        <v>18</v>
      </c>
      <c r="K3554" s="126">
        <v>18</v>
      </c>
      <c r="L3554" s="100" t="s">
        <v>1324</v>
      </c>
    </row>
    <row r="3555" spans="1:12" ht="56.25" customHeight="1">
      <c r="A3555" s="97">
        <v>47</v>
      </c>
      <c r="B3555" s="122" t="s">
        <v>4396</v>
      </c>
      <c r="C3555" s="123">
        <v>42727</v>
      </c>
      <c r="D3555" s="97" t="s">
        <v>25686</v>
      </c>
      <c r="E3555" s="97" t="s">
        <v>3</v>
      </c>
      <c r="F3555" s="97">
        <v>1456921</v>
      </c>
      <c r="G3555" s="97"/>
      <c r="H3555" s="124" t="s">
        <v>25687</v>
      </c>
      <c r="I3555" s="125">
        <v>0</v>
      </c>
      <c r="J3555" s="125">
        <v>1.2</v>
      </c>
      <c r="K3555" s="126">
        <v>1.2</v>
      </c>
      <c r="L3555" s="100" t="s">
        <v>1324</v>
      </c>
    </row>
    <row r="3556" spans="1:12" ht="56.25" customHeight="1">
      <c r="A3556" s="97">
        <v>47</v>
      </c>
      <c r="B3556" s="122" t="s">
        <v>4396</v>
      </c>
      <c r="C3556" s="123">
        <v>42727</v>
      </c>
      <c r="D3556" s="97" t="s">
        <v>25694</v>
      </c>
      <c r="E3556" s="97" t="s">
        <v>3</v>
      </c>
      <c r="F3556" s="97">
        <v>1456959</v>
      </c>
      <c r="G3556" s="97"/>
      <c r="H3556" s="124" t="s">
        <v>25695</v>
      </c>
      <c r="I3556" s="125">
        <v>0</v>
      </c>
      <c r="J3556" s="125">
        <v>378</v>
      </c>
      <c r="K3556" s="126">
        <v>378</v>
      </c>
      <c r="L3556" s="100" t="s">
        <v>1324</v>
      </c>
    </row>
    <row r="3557" spans="1:12" ht="56.25" customHeight="1">
      <c r="A3557" s="97">
        <v>47</v>
      </c>
      <c r="B3557" s="122" t="s">
        <v>8869</v>
      </c>
      <c r="C3557" s="123">
        <v>42727</v>
      </c>
      <c r="D3557" s="97" t="s">
        <v>28649</v>
      </c>
      <c r="E3557" s="97" t="s">
        <v>6</v>
      </c>
      <c r="F3557" s="97">
        <v>874540</v>
      </c>
      <c r="G3557" s="97"/>
      <c r="H3557" s="124" t="s">
        <v>28650</v>
      </c>
      <c r="I3557" s="125">
        <v>0</v>
      </c>
      <c r="J3557" s="125">
        <v>379450.55</v>
      </c>
      <c r="K3557" s="126">
        <v>379450.55</v>
      </c>
      <c r="L3557" s="100" t="s">
        <v>1324</v>
      </c>
    </row>
    <row r="3558" spans="1:12" ht="56.25" customHeight="1">
      <c r="A3558" s="97">
        <v>47</v>
      </c>
      <c r="B3558" s="122" t="s">
        <v>4396</v>
      </c>
      <c r="C3558" s="123">
        <v>42731</v>
      </c>
      <c r="D3558" s="97" t="s">
        <v>25851</v>
      </c>
      <c r="E3558" s="97" t="s">
        <v>3</v>
      </c>
      <c r="F3558" s="97">
        <v>1457884</v>
      </c>
      <c r="G3558" s="97"/>
      <c r="H3558" s="124" t="s">
        <v>25852</v>
      </c>
      <c r="I3558" s="125">
        <v>0</v>
      </c>
      <c r="J3558" s="125">
        <v>274400</v>
      </c>
      <c r="K3558" s="126">
        <v>274400</v>
      </c>
      <c r="L3558" s="100" t="s">
        <v>1324</v>
      </c>
    </row>
    <row r="3559" spans="1:12" ht="56.25" customHeight="1">
      <c r="A3559" s="97">
        <v>47</v>
      </c>
      <c r="B3559" s="122" t="s">
        <v>4396</v>
      </c>
      <c r="C3559" s="123">
        <v>42731</v>
      </c>
      <c r="D3559" s="97" t="s">
        <v>26016</v>
      </c>
      <c r="E3559" s="97" t="s">
        <v>3</v>
      </c>
      <c r="F3559" s="97">
        <v>1458213</v>
      </c>
      <c r="G3559" s="97"/>
      <c r="H3559" s="124" t="s">
        <v>26017</v>
      </c>
      <c r="I3559" s="125">
        <v>0</v>
      </c>
      <c r="J3559" s="125">
        <v>82.1</v>
      </c>
      <c r="K3559" s="126">
        <v>82.1</v>
      </c>
      <c r="L3559" s="100" t="s">
        <v>1324</v>
      </c>
    </row>
    <row r="3560" spans="1:12" ht="56.25" customHeight="1">
      <c r="A3560" s="97">
        <v>47</v>
      </c>
      <c r="B3560" s="122" t="s">
        <v>4396</v>
      </c>
      <c r="C3560" s="123">
        <v>42734</v>
      </c>
      <c r="D3560" s="97" t="s">
        <v>27171</v>
      </c>
      <c r="E3560" s="97" t="s">
        <v>3</v>
      </c>
      <c r="F3560" s="97">
        <v>1460710</v>
      </c>
      <c r="G3560" s="97"/>
      <c r="H3560" s="124" t="s">
        <v>27172</v>
      </c>
      <c r="I3560" s="125">
        <v>0</v>
      </c>
      <c r="J3560" s="125">
        <v>1318.83</v>
      </c>
      <c r="K3560" s="126">
        <v>1318.83</v>
      </c>
      <c r="L3560" s="100" t="s">
        <v>1324</v>
      </c>
    </row>
    <row r="3561" spans="1:12" ht="56.25" customHeight="1">
      <c r="A3561" s="97">
        <v>48</v>
      </c>
      <c r="B3561" s="122" t="s">
        <v>10131</v>
      </c>
      <c r="C3561" s="123">
        <v>42376</v>
      </c>
      <c r="D3561" s="97" t="s">
        <v>10132</v>
      </c>
      <c r="E3561" s="97" t="s">
        <v>6</v>
      </c>
      <c r="F3561" s="97">
        <v>838420</v>
      </c>
      <c r="G3561" s="97"/>
      <c r="H3561" s="124" t="s">
        <v>1349</v>
      </c>
      <c r="I3561" s="125">
        <v>0</v>
      </c>
      <c r="J3561" s="125">
        <v>321.45</v>
      </c>
      <c r="K3561" s="126">
        <v>321.45</v>
      </c>
      <c r="L3561" s="100" t="s">
        <v>1324</v>
      </c>
    </row>
    <row r="3562" spans="1:12" ht="56.25" customHeight="1">
      <c r="A3562" s="97">
        <v>48</v>
      </c>
      <c r="B3562" s="122" t="s">
        <v>4795</v>
      </c>
      <c r="C3562" s="123">
        <v>42402</v>
      </c>
      <c r="D3562" s="97" t="s">
        <v>18045</v>
      </c>
      <c r="E3562" s="97" t="s">
        <v>3</v>
      </c>
      <c r="F3562" s="97">
        <v>1346960</v>
      </c>
      <c r="G3562" s="97"/>
      <c r="H3562" s="124" t="s">
        <v>4796</v>
      </c>
      <c r="I3562" s="125">
        <v>0</v>
      </c>
      <c r="J3562" s="125">
        <v>52</v>
      </c>
      <c r="K3562" s="126">
        <v>52</v>
      </c>
      <c r="L3562" s="100" t="s">
        <v>1324</v>
      </c>
    </row>
    <row r="3563" spans="1:12" ht="56.25" customHeight="1">
      <c r="A3563" s="97">
        <v>48</v>
      </c>
      <c r="B3563" s="122" t="s">
        <v>4795</v>
      </c>
      <c r="C3563" s="123">
        <v>42402</v>
      </c>
      <c r="D3563" s="97" t="s">
        <v>18046</v>
      </c>
      <c r="E3563" s="97" t="s">
        <v>3</v>
      </c>
      <c r="F3563" s="97">
        <v>1346967</v>
      </c>
      <c r="G3563" s="97"/>
      <c r="H3563" s="124" t="s">
        <v>4797</v>
      </c>
      <c r="I3563" s="125">
        <v>0</v>
      </c>
      <c r="J3563" s="125">
        <v>52</v>
      </c>
      <c r="K3563" s="126">
        <v>52</v>
      </c>
      <c r="L3563" s="100" t="s">
        <v>1324</v>
      </c>
    </row>
    <row r="3564" spans="1:12" ht="56.25" customHeight="1">
      <c r="A3564" s="97">
        <v>48</v>
      </c>
      <c r="B3564" s="122" t="s">
        <v>4795</v>
      </c>
      <c r="C3564" s="123">
        <v>42416</v>
      </c>
      <c r="D3564" s="97" t="s">
        <v>18122</v>
      </c>
      <c r="E3564" s="97" t="s">
        <v>3</v>
      </c>
      <c r="F3564" s="97">
        <v>1350859</v>
      </c>
      <c r="G3564" s="97"/>
      <c r="H3564" s="124" t="s">
        <v>4876</v>
      </c>
      <c r="I3564" s="125">
        <v>0</v>
      </c>
      <c r="J3564" s="125">
        <v>0.3</v>
      </c>
      <c r="K3564" s="126">
        <v>0.3</v>
      </c>
      <c r="L3564" s="100" t="s">
        <v>1347</v>
      </c>
    </row>
    <row r="3565" spans="1:12" ht="56.25" customHeight="1">
      <c r="A3565" s="97">
        <v>48</v>
      </c>
      <c r="B3565" s="122" t="s">
        <v>4795</v>
      </c>
      <c r="C3565" s="123">
        <v>42423</v>
      </c>
      <c r="D3565" s="97" t="s">
        <v>18229</v>
      </c>
      <c r="E3565" s="97" t="s">
        <v>3</v>
      </c>
      <c r="F3565" s="97">
        <v>1353264</v>
      </c>
      <c r="G3565" s="97"/>
      <c r="H3565" s="124" t="s">
        <v>4986</v>
      </c>
      <c r="I3565" s="125">
        <v>0</v>
      </c>
      <c r="J3565" s="125">
        <v>11</v>
      </c>
      <c r="K3565" s="126">
        <v>11</v>
      </c>
      <c r="L3565" s="100" t="s">
        <v>1347</v>
      </c>
    </row>
    <row r="3566" spans="1:12" ht="56.25" customHeight="1">
      <c r="A3566" s="97">
        <v>48</v>
      </c>
      <c r="B3566" s="122" t="s">
        <v>4795</v>
      </c>
      <c r="C3566" s="123">
        <v>42430</v>
      </c>
      <c r="D3566" s="97" t="s">
        <v>18309</v>
      </c>
      <c r="E3566" s="97" t="s">
        <v>3</v>
      </c>
      <c r="F3566" s="97">
        <v>1355275</v>
      </c>
      <c r="G3566" s="97"/>
      <c r="H3566" s="124" t="s">
        <v>5068</v>
      </c>
      <c r="I3566" s="125">
        <v>0</v>
      </c>
      <c r="J3566" s="125">
        <v>721.84</v>
      </c>
      <c r="K3566" s="126">
        <v>721.84</v>
      </c>
      <c r="L3566" s="100" t="s">
        <v>1324</v>
      </c>
    </row>
    <row r="3567" spans="1:12" ht="56.25" customHeight="1">
      <c r="A3567" s="97">
        <v>48</v>
      </c>
      <c r="B3567" s="122" t="s">
        <v>4795</v>
      </c>
      <c r="C3567" s="123">
        <v>42479</v>
      </c>
      <c r="D3567" s="97" t="s">
        <v>18895</v>
      </c>
      <c r="E3567" s="97" t="s">
        <v>3</v>
      </c>
      <c r="F3567" s="97">
        <v>1370786</v>
      </c>
      <c r="G3567" s="97"/>
      <c r="H3567" s="124" t="s">
        <v>5650</v>
      </c>
      <c r="I3567" s="125">
        <v>0</v>
      </c>
      <c r="J3567" s="125">
        <v>0.44</v>
      </c>
      <c r="K3567" s="126">
        <v>0.44</v>
      </c>
      <c r="L3567" s="100" t="s">
        <v>1347</v>
      </c>
    </row>
    <row r="3568" spans="1:12" ht="56.25" customHeight="1">
      <c r="A3568" s="97">
        <v>48</v>
      </c>
      <c r="B3568" s="122" t="s">
        <v>4795</v>
      </c>
      <c r="C3568" s="123">
        <v>42480</v>
      </c>
      <c r="D3568" s="97" t="s">
        <v>18919</v>
      </c>
      <c r="E3568" s="97" t="s">
        <v>3</v>
      </c>
      <c r="F3568" s="97">
        <v>1371201</v>
      </c>
      <c r="G3568" s="97"/>
      <c r="H3568" s="124" t="s">
        <v>5673</v>
      </c>
      <c r="I3568" s="125">
        <v>0</v>
      </c>
      <c r="J3568" s="125">
        <v>66</v>
      </c>
      <c r="K3568" s="126">
        <v>66</v>
      </c>
      <c r="L3568" s="100" t="s">
        <v>1347</v>
      </c>
    </row>
    <row r="3569" spans="1:12" ht="56.25" customHeight="1">
      <c r="A3569" s="97">
        <v>48</v>
      </c>
      <c r="B3569" s="122" t="s">
        <v>4795</v>
      </c>
      <c r="C3569" s="123">
        <v>42494</v>
      </c>
      <c r="D3569" s="97" t="s">
        <v>19100</v>
      </c>
      <c r="E3569" s="97" t="s">
        <v>3</v>
      </c>
      <c r="F3569" s="97">
        <v>1375649</v>
      </c>
      <c r="G3569" s="97"/>
      <c r="H3569" s="124" t="s">
        <v>5852</v>
      </c>
      <c r="I3569" s="125">
        <v>0</v>
      </c>
      <c r="J3569" s="125">
        <v>261.5</v>
      </c>
      <c r="K3569" s="126">
        <v>261.5</v>
      </c>
      <c r="L3569" s="100" t="s">
        <v>1324</v>
      </c>
    </row>
    <row r="3570" spans="1:12" ht="56.25" customHeight="1">
      <c r="A3570" s="97">
        <v>48</v>
      </c>
      <c r="B3570" s="122" t="s">
        <v>4795</v>
      </c>
      <c r="C3570" s="123">
        <v>42590</v>
      </c>
      <c r="D3570" s="97" t="s">
        <v>20577</v>
      </c>
      <c r="E3570" s="97" t="s">
        <v>3</v>
      </c>
      <c r="F3570" s="97">
        <v>1405402</v>
      </c>
      <c r="G3570" s="97"/>
      <c r="H3570" s="124" t="s">
        <v>7283</v>
      </c>
      <c r="I3570" s="125">
        <v>0</v>
      </c>
      <c r="J3570" s="125">
        <v>0.16</v>
      </c>
      <c r="K3570" s="126">
        <v>0.16</v>
      </c>
      <c r="L3570" s="100" t="s">
        <v>1347</v>
      </c>
    </row>
    <row r="3571" spans="1:12" ht="56.25" customHeight="1">
      <c r="A3571" s="97">
        <v>48</v>
      </c>
      <c r="B3571" s="122" t="s">
        <v>4795</v>
      </c>
      <c r="C3571" s="123">
        <v>42594</v>
      </c>
      <c r="D3571" s="97" t="s">
        <v>20641</v>
      </c>
      <c r="E3571" s="97" t="s">
        <v>3</v>
      </c>
      <c r="F3571" s="97">
        <v>1407396</v>
      </c>
      <c r="G3571" s="97"/>
      <c r="H3571" s="124" t="s">
        <v>7342</v>
      </c>
      <c r="I3571" s="125">
        <v>0</v>
      </c>
      <c r="J3571" s="125">
        <v>6211.8600000000006</v>
      </c>
      <c r="K3571" s="126">
        <v>6211.8600000000006</v>
      </c>
      <c r="L3571" s="100" t="s">
        <v>1324</v>
      </c>
    </row>
    <row r="3572" spans="1:12" ht="56.25" customHeight="1">
      <c r="A3572" s="97">
        <v>48</v>
      </c>
      <c r="B3572" s="122" t="s">
        <v>4795</v>
      </c>
      <c r="C3572" s="123">
        <v>42612</v>
      </c>
      <c r="D3572" s="97" t="s">
        <v>20889</v>
      </c>
      <c r="E3572" s="97" t="s">
        <v>3</v>
      </c>
      <c r="F3572" s="97">
        <v>1413901</v>
      </c>
      <c r="G3572" s="97"/>
      <c r="H3572" s="124" t="s">
        <v>7587</v>
      </c>
      <c r="I3572" s="125">
        <v>0</v>
      </c>
      <c r="J3572" s="125">
        <v>42409</v>
      </c>
      <c r="K3572" s="126">
        <v>42409</v>
      </c>
      <c r="L3572" s="100" t="s">
        <v>1324</v>
      </c>
    </row>
    <row r="3573" spans="1:12" ht="56.25" customHeight="1">
      <c r="A3573" s="97">
        <v>48</v>
      </c>
      <c r="B3573" s="122" t="s">
        <v>4795</v>
      </c>
      <c r="C3573" s="123">
        <v>42671</v>
      </c>
      <c r="D3573" s="97" t="s">
        <v>21955</v>
      </c>
      <c r="E3573" s="97" t="s">
        <v>3</v>
      </c>
      <c r="F3573" s="97">
        <v>1435505</v>
      </c>
      <c r="G3573" s="97"/>
      <c r="H3573" s="124" t="s">
        <v>9310</v>
      </c>
      <c r="I3573" s="125">
        <v>0</v>
      </c>
      <c r="J3573" s="125">
        <v>1.1100000000000001</v>
      </c>
      <c r="K3573" s="126">
        <v>1.1100000000000001</v>
      </c>
      <c r="L3573" s="100" t="s">
        <v>1324</v>
      </c>
    </row>
    <row r="3574" spans="1:12" ht="56.25" customHeight="1">
      <c r="A3574" s="97">
        <v>48</v>
      </c>
      <c r="B3574" s="122" t="s">
        <v>4795</v>
      </c>
      <c r="C3574" s="123">
        <v>42690</v>
      </c>
      <c r="D3574" s="97" t="s">
        <v>22644</v>
      </c>
      <c r="E3574" s="97" t="s">
        <v>3</v>
      </c>
      <c r="F3574" s="97">
        <v>1440737</v>
      </c>
      <c r="G3574" s="97"/>
      <c r="H3574" s="124" t="s">
        <v>22645</v>
      </c>
      <c r="I3574" s="125">
        <v>0</v>
      </c>
      <c r="J3574" s="125">
        <v>968</v>
      </c>
      <c r="K3574" s="126">
        <v>968</v>
      </c>
      <c r="L3574" s="100" t="s">
        <v>1324</v>
      </c>
    </row>
    <row r="3575" spans="1:12" ht="56.25" customHeight="1">
      <c r="A3575" s="97">
        <v>48</v>
      </c>
      <c r="B3575" s="122" t="s">
        <v>4795</v>
      </c>
      <c r="C3575" s="123">
        <v>42691</v>
      </c>
      <c r="D3575" s="97" t="s">
        <v>22715</v>
      </c>
      <c r="E3575" s="97" t="s">
        <v>3</v>
      </c>
      <c r="F3575" s="97">
        <v>1441264</v>
      </c>
      <c r="G3575" s="97"/>
      <c r="H3575" s="124" t="s">
        <v>22716</v>
      </c>
      <c r="I3575" s="125">
        <v>0</v>
      </c>
      <c r="J3575" s="125">
        <v>578.5</v>
      </c>
      <c r="K3575" s="126">
        <v>578.5</v>
      </c>
      <c r="L3575" s="100" t="s">
        <v>1347</v>
      </c>
    </row>
    <row r="3576" spans="1:12" ht="56.25" customHeight="1">
      <c r="A3576" s="97">
        <v>48</v>
      </c>
      <c r="B3576" s="122" t="s">
        <v>26328</v>
      </c>
      <c r="C3576" s="123">
        <v>42732</v>
      </c>
      <c r="D3576" s="97" t="s">
        <v>26329</v>
      </c>
      <c r="E3576" s="97" t="s">
        <v>3</v>
      </c>
      <c r="F3576" s="97">
        <v>1459246</v>
      </c>
      <c r="G3576" s="97"/>
      <c r="H3576" s="124" t="s">
        <v>26330</v>
      </c>
      <c r="I3576" s="125">
        <v>0</v>
      </c>
      <c r="J3576" s="125">
        <v>3846</v>
      </c>
      <c r="K3576" s="126">
        <v>3846</v>
      </c>
      <c r="L3576" s="100" t="s">
        <v>1324</v>
      </c>
    </row>
    <row r="3577" spans="1:12" ht="56.25" customHeight="1">
      <c r="A3577" s="97">
        <v>48</v>
      </c>
      <c r="B3577" s="122" t="s">
        <v>4795</v>
      </c>
      <c r="C3577" s="123">
        <v>42734</v>
      </c>
      <c r="D3577" s="97" t="s">
        <v>27188</v>
      </c>
      <c r="E3577" s="97" t="s">
        <v>3</v>
      </c>
      <c r="F3577" s="97">
        <v>1460733</v>
      </c>
      <c r="G3577" s="97"/>
      <c r="H3577" s="124" t="s">
        <v>27189</v>
      </c>
      <c r="I3577" s="125">
        <v>0</v>
      </c>
      <c r="J3577" s="125">
        <v>38532.68</v>
      </c>
      <c r="K3577" s="126">
        <v>38532.68</v>
      </c>
      <c r="L3577" s="100" t="s">
        <v>1324</v>
      </c>
    </row>
    <row r="3578" spans="1:12" ht="56.25" customHeight="1">
      <c r="A3578" s="97">
        <v>48</v>
      </c>
      <c r="B3578" s="122" t="s">
        <v>4795</v>
      </c>
      <c r="C3578" s="123">
        <v>42734</v>
      </c>
      <c r="D3578" s="97" t="s">
        <v>27215</v>
      </c>
      <c r="E3578" s="97" t="s">
        <v>3</v>
      </c>
      <c r="F3578" s="97">
        <v>1460912</v>
      </c>
      <c r="G3578" s="97"/>
      <c r="H3578" s="124" t="s">
        <v>27216</v>
      </c>
      <c r="I3578" s="125">
        <v>0</v>
      </c>
      <c r="J3578" s="125">
        <v>16000.23</v>
      </c>
      <c r="K3578" s="126">
        <v>16000.23</v>
      </c>
      <c r="L3578" s="100" t="s">
        <v>1324</v>
      </c>
    </row>
    <row r="3579" spans="1:12" ht="56.25" customHeight="1">
      <c r="A3579" s="97">
        <v>50</v>
      </c>
      <c r="B3579" s="122" t="s">
        <v>15979</v>
      </c>
      <c r="C3579" s="123">
        <v>42677</v>
      </c>
      <c r="D3579" s="97" t="s">
        <v>15980</v>
      </c>
      <c r="E3579" s="97" t="s">
        <v>6</v>
      </c>
      <c r="F3579" s="97">
        <v>761953</v>
      </c>
      <c r="G3579" s="97"/>
      <c r="H3579" s="124" t="s">
        <v>15981</v>
      </c>
      <c r="I3579" s="125">
        <v>0</v>
      </c>
      <c r="J3579" s="125">
        <v>192786</v>
      </c>
      <c r="K3579" s="126">
        <v>192786</v>
      </c>
      <c r="L3579" s="100" t="s">
        <v>1324</v>
      </c>
    </row>
    <row r="3580" spans="1:12" ht="56.25" customHeight="1">
      <c r="A3580" s="97">
        <v>50</v>
      </c>
      <c r="B3580" s="122" t="s">
        <v>23400</v>
      </c>
      <c r="C3580" s="123">
        <v>42706</v>
      </c>
      <c r="D3580" s="97" t="s">
        <v>23401</v>
      </c>
      <c r="E3580" s="97" t="s">
        <v>3</v>
      </c>
      <c r="F3580" s="97">
        <v>1446163</v>
      </c>
      <c r="G3580" s="97"/>
      <c r="H3580" s="124" t="s">
        <v>23402</v>
      </c>
      <c r="I3580" s="125">
        <v>0</v>
      </c>
      <c r="J3580" s="125">
        <v>137</v>
      </c>
      <c r="K3580" s="126">
        <v>137</v>
      </c>
      <c r="L3580" s="100" t="s">
        <v>1347</v>
      </c>
    </row>
    <row r="3581" spans="1:12" ht="56.25" customHeight="1">
      <c r="A3581" s="97">
        <v>50</v>
      </c>
      <c r="B3581" s="122" t="s">
        <v>23400</v>
      </c>
      <c r="C3581" s="123">
        <v>42709</v>
      </c>
      <c r="D3581" s="97" t="s">
        <v>23535</v>
      </c>
      <c r="E3581" s="97" t="s">
        <v>3</v>
      </c>
      <c r="F3581" s="97">
        <v>1447255</v>
      </c>
      <c r="G3581" s="97"/>
      <c r="H3581" s="124" t="s">
        <v>23536</v>
      </c>
      <c r="I3581" s="125">
        <v>0</v>
      </c>
      <c r="J3581" s="125">
        <v>1040</v>
      </c>
      <c r="K3581" s="126">
        <v>1040</v>
      </c>
      <c r="L3581" s="100" t="s">
        <v>1324</v>
      </c>
    </row>
    <row r="3582" spans="1:12" ht="56.25" customHeight="1">
      <c r="A3582" s="97">
        <v>50</v>
      </c>
      <c r="B3582" s="122" t="s">
        <v>23400</v>
      </c>
      <c r="C3582" s="123">
        <v>42719</v>
      </c>
      <c r="D3582" s="97" t="s">
        <v>24530</v>
      </c>
      <c r="E3582" s="97" t="s">
        <v>3</v>
      </c>
      <c r="F3582" s="97">
        <v>1452641</v>
      </c>
      <c r="G3582" s="97"/>
      <c r="H3582" s="124" t="s">
        <v>24531</v>
      </c>
      <c r="I3582" s="125">
        <v>0</v>
      </c>
      <c r="J3582" s="125">
        <v>3749.46</v>
      </c>
      <c r="K3582" s="126">
        <v>3749.46</v>
      </c>
      <c r="L3582" s="100" t="s">
        <v>1324</v>
      </c>
    </row>
    <row r="3583" spans="1:12" ht="56.25" customHeight="1">
      <c r="A3583" s="97">
        <v>51</v>
      </c>
      <c r="B3583" s="122" t="s">
        <v>4454</v>
      </c>
      <c r="C3583" s="123">
        <v>42376</v>
      </c>
      <c r="D3583" s="97" t="s">
        <v>17720</v>
      </c>
      <c r="E3583" s="97" t="s">
        <v>3</v>
      </c>
      <c r="F3583" s="97">
        <v>1338200</v>
      </c>
      <c r="G3583" s="97"/>
      <c r="H3583" s="124" t="s">
        <v>4455</v>
      </c>
      <c r="I3583" s="125">
        <v>0</v>
      </c>
      <c r="J3583" s="125">
        <v>878</v>
      </c>
      <c r="K3583" s="126">
        <v>878</v>
      </c>
      <c r="L3583" s="100" t="s">
        <v>1347</v>
      </c>
    </row>
    <row r="3584" spans="1:12" ht="56.25" customHeight="1">
      <c r="A3584" s="97">
        <v>51</v>
      </c>
      <c r="B3584" s="122" t="s">
        <v>4454</v>
      </c>
      <c r="C3584" s="123">
        <v>42380</v>
      </c>
      <c r="D3584" s="97" t="s">
        <v>17752</v>
      </c>
      <c r="E3584" s="97" t="s">
        <v>3</v>
      </c>
      <c r="F3584" s="97">
        <v>1339194</v>
      </c>
      <c r="G3584" s="97"/>
      <c r="H3584" s="124" t="s">
        <v>4489</v>
      </c>
      <c r="I3584" s="125">
        <v>0</v>
      </c>
      <c r="J3584" s="125">
        <v>506.42</v>
      </c>
      <c r="K3584" s="126">
        <v>506.42</v>
      </c>
      <c r="L3584" s="100" t="s">
        <v>1324</v>
      </c>
    </row>
    <row r="3585" spans="1:12" ht="56.25" customHeight="1">
      <c r="A3585" s="97">
        <v>51</v>
      </c>
      <c r="B3585" s="122" t="s">
        <v>4454</v>
      </c>
      <c r="C3585" s="123">
        <v>42380</v>
      </c>
      <c r="D3585" s="97" t="s">
        <v>17753</v>
      </c>
      <c r="E3585" s="97" t="s">
        <v>3</v>
      </c>
      <c r="F3585" s="97">
        <v>1339198</v>
      </c>
      <c r="G3585" s="97"/>
      <c r="H3585" s="124" t="s">
        <v>4490</v>
      </c>
      <c r="I3585" s="125">
        <v>0</v>
      </c>
      <c r="J3585" s="125">
        <v>641</v>
      </c>
      <c r="K3585" s="126">
        <v>641</v>
      </c>
      <c r="L3585" s="100" t="s">
        <v>1324</v>
      </c>
    </row>
    <row r="3586" spans="1:12" ht="56.25" customHeight="1">
      <c r="A3586" s="97">
        <v>51</v>
      </c>
      <c r="B3586" s="122" t="s">
        <v>10174</v>
      </c>
      <c r="C3586" s="123">
        <v>42384</v>
      </c>
      <c r="D3586" s="97" t="s">
        <v>10175</v>
      </c>
      <c r="E3586" s="97" t="s">
        <v>6</v>
      </c>
      <c r="F3586" s="97">
        <v>839011</v>
      </c>
      <c r="G3586" s="97"/>
      <c r="H3586" s="124" t="s">
        <v>1384</v>
      </c>
      <c r="I3586" s="125">
        <v>0</v>
      </c>
      <c r="J3586" s="125">
        <v>134.75</v>
      </c>
      <c r="K3586" s="126">
        <v>134.75</v>
      </c>
      <c r="L3586" s="100" t="s">
        <v>1324</v>
      </c>
    </row>
    <row r="3587" spans="1:12" ht="56.25" customHeight="1">
      <c r="A3587" s="97">
        <v>51</v>
      </c>
      <c r="B3587" s="122" t="s">
        <v>4454</v>
      </c>
      <c r="C3587" s="123">
        <v>42387</v>
      </c>
      <c r="D3587" s="97" t="s">
        <v>17874</v>
      </c>
      <c r="E3587" s="97" t="s">
        <v>3</v>
      </c>
      <c r="F3587" s="97">
        <v>1341879</v>
      </c>
      <c r="G3587" s="97"/>
      <c r="H3587" s="124" t="s">
        <v>4618</v>
      </c>
      <c r="I3587" s="125">
        <v>0</v>
      </c>
      <c r="J3587" s="125">
        <v>1539</v>
      </c>
      <c r="K3587" s="126">
        <v>1539</v>
      </c>
      <c r="L3587" s="100" t="s">
        <v>1347</v>
      </c>
    </row>
    <row r="3588" spans="1:12" ht="56.25" customHeight="1">
      <c r="A3588" s="97">
        <v>51</v>
      </c>
      <c r="B3588" s="122" t="s">
        <v>4827</v>
      </c>
      <c r="C3588" s="123">
        <v>42404</v>
      </c>
      <c r="D3588" s="97" t="s">
        <v>18076</v>
      </c>
      <c r="E3588" s="97" t="s">
        <v>3</v>
      </c>
      <c r="F3588" s="97">
        <v>1347624</v>
      </c>
      <c r="G3588" s="97"/>
      <c r="H3588" s="124" t="s">
        <v>4828</v>
      </c>
      <c r="I3588" s="125">
        <v>0</v>
      </c>
      <c r="J3588" s="125">
        <v>540</v>
      </c>
      <c r="K3588" s="126">
        <v>540</v>
      </c>
      <c r="L3588" s="100" t="s">
        <v>1324</v>
      </c>
    </row>
    <row r="3589" spans="1:12" ht="56.25" customHeight="1">
      <c r="A3589" s="97">
        <v>51</v>
      </c>
      <c r="B3589" s="122" t="s">
        <v>10174</v>
      </c>
      <c r="C3589" s="123">
        <v>42417</v>
      </c>
      <c r="D3589" s="97" t="s">
        <v>10610</v>
      </c>
      <c r="E3589" s="97" t="s">
        <v>6</v>
      </c>
      <c r="F3589" s="97">
        <v>842088</v>
      </c>
      <c r="G3589" s="97"/>
      <c r="H3589" s="124" t="s">
        <v>1668</v>
      </c>
      <c r="I3589" s="125">
        <v>0</v>
      </c>
      <c r="J3589" s="125">
        <v>5.87</v>
      </c>
      <c r="K3589" s="126">
        <v>5.87</v>
      </c>
      <c r="L3589" s="100" t="s">
        <v>1324</v>
      </c>
    </row>
    <row r="3590" spans="1:12" ht="56.25" customHeight="1">
      <c r="A3590" s="97">
        <v>51</v>
      </c>
      <c r="B3590" s="122" t="s">
        <v>10174</v>
      </c>
      <c r="C3590" s="123">
        <v>42417</v>
      </c>
      <c r="D3590" s="97" t="s">
        <v>10613</v>
      </c>
      <c r="E3590" s="97" t="s">
        <v>6</v>
      </c>
      <c r="F3590" s="97">
        <v>842093</v>
      </c>
      <c r="G3590" s="97"/>
      <c r="H3590" s="124" t="s">
        <v>1671</v>
      </c>
      <c r="I3590" s="125">
        <v>0</v>
      </c>
      <c r="J3590" s="125">
        <v>105.87</v>
      </c>
      <c r="K3590" s="126">
        <v>105.87</v>
      </c>
      <c r="L3590" s="100" t="s">
        <v>1324</v>
      </c>
    </row>
    <row r="3591" spans="1:12" ht="56.25" customHeight="1">
      <c r="A3591" s="97">
        <v>51</v>
      </c>
      <c r="B3591" s="122" t="s">
        <v>10174</v>
      </c>
      <c r="C3591" s="123">
        <v>42436</v>
      </c>
      <c r="D3591" s="97" t="s">
        <v>10912</v>
      </c>
      <c r="E3591" s="97" t="s">
        <v>6</v>
      </c>
      <c r="F3591" s="97">
        <v>844000</v>
      </c>
      <c r="G3591" s="97"/>
      <c r="H3591" s="124" t="s">
        <v>1844</v>
      </c>
      <c r="I3591" s="125">
        <v>0</v>
      </c>
      <c r="J3591" s="125">
        <v>435.15</v>
      </c>
      <c r="K3591" s="126">
        <v>435.15</v>
      </c>
      <c r="L3591" s="100" t="s">
        <v>1324</v>
      </c>
    </row>
    <row r="3592" spans="1:12" ht="56.25" customHeight="1">
      <c r="A3592" s="97">
        <v>51</v>
      </c>
      <c r="B3592" s="122" t="s">
        <v>4827</v>
      </c>
      <c r="C3592" s="123">
        <v>42464</v>
      </c>
      <c r="D3592" s="97" t="s">
        <v>18691</v>
      </c>
      <c r="E3592" s="97" t="s">
        <v>3</v>
      </c>
      <c r="F3592" s="97">
        <v>1365605</v>
      </c>
      <c r="G3592" s="97"/>
      <c r="H3592" s="124" t="s">
        <v>5452</v>
      </c>
      <c r="I3592" s="125">
        <v>0</v>
      </c>
      <c r="J3592" s="125">
        <v>777</v>
      </c>
      <c r="K3592" s="126">
        <v>777</v>
      </c>
      <c r="L3592" s="100" t="s">
        <v>1324</v>
      </c>
    </row>
    <row r="3593" spans="1:12" ht="56.25" customHeight="1">
      <c r="A3593" s="97">
        <v>51</v>
      </c>
      <c r="B3593" s="122" t="s">
        <v>4827</v>
      </c>
      <c r="C3593" s="123">
        <v>42503</v>
      </c>
      <c r="D3593" s="97" t="s">
        <v>19214</v>
      </c>
      <c r="E3593" s="97" t="s">
        <v>3</v>
      </c>
      <c r="F3593" s="97">
        <v>1378788</v>
      </c>
      <c r="G3593" s="97"/>
      <c r="H3593" s="124" t="s">
        <v>5961</v>
      </c>
      <c r="I3593" s="125">
        <v>0</v>
      </c>
      <c r="J3593" s="125">
        <v>0.5</v>
      </c>
      <c r="K3593" s="126">
        <v>0.5</v>
      </c>
      <c r="L3593" s="100" t="s">
        <v>1347</v>
      </c>
    </row>
    <row r="3594" spans="1:12" ht="56.25" customHeight="1">
      <c r="A3594" s="97">
        <v>51</v>
      </c>
      <c r="B3594" s="122" t="s">
        <v>4827</v>
      </c>
      <c r="C3594" s="123">
        <v>42543</v>
      </c>
      <c r="D3594" s="97" t="s">
        <v>19796</v>
      </c>
      <c r="E3594" s="97" t="s">
        <v>3</v>
      </c>
      <c r="F3594" s="97">
        <v>1391012</v>
      </c>
      <c r="G3594" s="97"/>
      <c r="H3594" s="124" t="s">
        <v>6529</v>
      </c>
      <c r="I3594" s="125">
        <v>0</v>
      </c>
      <c r="J3594" s="125">
        <v>525</v>
      </c>
      <c r="K3594" s="126">
        <v>525</v>
      </c>
      <c r="L3594" s="100" t="s">
        <v>1324</v>
      </c>
    </row>
    <row r="3595" spans="1:12" ht="56.25" customHeight="1">
      <c r="A3595" s="97">
        <v>51</v>
      </c>
      <c r="B3595" s="122" t="s">
        <v>10174</v>
      </c>
      <c r="C3595" s="123">
        <v>42550</v>
      </c>
      <c r="D3595" s="97" t="s">
        <v>12938</v>
      </c>
      <c r="E3595" s="97" t="s">
        <v>6</v>
      </c>
      <c r="F3595" s="97">
        <v>717034</v>
      </c>
      <c r="G3595" s="97"/>
      <c r="H3595" s="124" t="s">
        <v>12939</v>
      </c>
      <c r="I3595" s="125">
        <v>0</v>
      </c>
      <c r="J3595" s="125">
        <v>107000</v>
      </c>
      <c r="K3595" s="126">
        <v>107000</v>
      </c>
      <c r="L3595" s="100" t="s">
        <v>1324</v>
      </c>
    </row>
    <row r="3596" spans="1:12" ht="56.25" customHeight="1">
      <c r="A3596" s="97">
        <v>51</v>
      </c>
      <c r="B3596" s="122" t="s">
        <v>4827</v>
      </c>
      <c r="C3596" s="123">
        <v>42580</v>
      </c>
      <c r="D3596" s="97" t="s">
        <v>20402</v>
      </c>
      <c r="E3596" s="97" t="s">
        <v>3</v>
      </c>
      <c r="F3596" s="97">
        <v>1402587</v>
      </c>
      <c r="G3596" s="97"/>
      <c r="H3596" s="124" t="s">
        <v>7117</v>
      </c>
      <c r="I3596" s="125">
        <v>0</v>
      </c>
      <c r="J3596" s="125">
        <v>5</v>
      </c>
      <c r="K3596" s="126">
        <v>5</v>
      </c>
      <c r="L3596" s="100" t="s">
        <v>1347</v>
      </c>
    </row>
    <row r="3597" spans="1:12" ht="56.25" customHeight="1">
      <c r="A3597" s="97">
        <v>51</v>
      </c>
      <c r="B3597" s="122" t="s">
        <v>10174</v>
      </c>
      <c r="C3597" s="123">
        <v>42621</v>
      </c>
      <c r="D3597" s="97" t="s">
        <v>14538</v>
      </c>
      <c r="E3597" s="97" t="s">
        <v>6</v>
      </c>
      <c r="F3597" s="97">
        <v>863081</v>
      </c>
      <c r="G3597" s="97"/>
      <c r="H3597" s="124" t="s">
        <v>4102</v>
      </c>
      <c r="I3597" s="125">
        <v>0</v>
      </c>
      <c r="J3597" s="125">
        <v>1304331.31</v>
      </c>
      <c r="K3597" s="126">
        <v>1304331.31</v>
      </c>
      <c r="L3597" s="100" t="s">
        <v>1324</v>
      </c>
    </row>
    <row r="3598" spans="1:12" ht="56.25" customHeight="1">
      <c r="A3598" s="97">
        <v>51</v>
      </c>
      <c r="B3598" s="122" t="s">
        <v>10174</v>
      </c>
      <c r="C3598" s="123">
        <v>42621</v>
      </c>
      <c r="D3598" s="97" t="s">
        <v>14565</v>
      </c>
      <c r="E3598" s="97" t="s">
        <v>11</v>
      </c>
      <c r="F3598" s="97">
        <v>863081</v>
      </c>
      <c r="G3598" s="97"/>
      <c r="H3598" s="124" t="s">
        <v>4123</v>
      </c>
      <c r="I3598" s="125">
        <v>50</v>
      </c>
      <c r="J3598" s="125">
        <v>0</v>
      </c>
      <c r="K3598" s="126">
        <v>50</v>
      </c>
      <c r="L3598" s="100" t="s">
        <v>1324</v>
      </c>
    </row>
    <row r="3599" spans="1:12" ht="56.25" customHeight="1">
      <c r="A3599" s="97">
        <v>51</v>
      </c>
      <c r="B3599" s="122" t="s">
        <v>4827</v>
      </c>
      <c r="C3599" s="123">
        <v>42626</v>
      </c>
      <c r="D3599" s="97" t="s">
        <v>21127</v>
      </c>
      <c r="E3599" s="97" t="s">
        <v>3</v>
      </c>
      <c r="F3599" s="97">
        <v>1418885</v>
      </c>
      <c r="G3599" s="97"/>
      <c r="H3599" s="124" t="s">
        <v>7809</v>
      </c>
      <c r="I3599" s="125">
        <v>0</v>
      </c>
      <c r="J3599" s="125">
        <v>1168.9000000000001</v>
      </c>
      <c r="K3599" s="126">
        <v>1168.9000000000001</v>
      </c>
      <c r="L3599" s="100" t="s">
        <v>1324</v>
      </c>
    </row>
    <row r="3600" spans="1:12" ht="56.25" customHeight="1">
      <c r="A3600" s="97">
        <v>51</v>
      </c>
      <c r="B3600" s="122" t="s">
        <v>4827</v>
      </c>
      <c r="C3600" s="123">
        <v>42704</v>
      </c>
      <c r="D3600" s="97" t="s">
        <v>23217</v>
      </c>
      <c r="E3600" s="97" t="s">
        <v>3</v>
      </c>
      <c r="F3600" s="97">
        <v>1445472</v>
      </c>
      <c r="G3600" s="97"/>
      <c r="H3600" s="124" t="s">
        <v>23216</v>
      </c>
      <c r="I3600" s="125">
        <v>0</v>
      </c>
      <c r="J3600" s="125">
        <v>74.3</v>
      </c>
      <c r="K3600" s="126">
        <v>74.3</v>
      </c>
      <c r="L3600" s="100" t="s">
        <v>1324</v>
      </c>
    </row>
    <row r="3601" spans="1:12" ht="56.25" customHeight="1">
      <c r="A3601" s="97">
        <v>51</v>
      </c>
      <c r="B3601" s="122" t="s">
        <v>4827</v>
      </c>
      <c r="C3601" s="123">
        <v>42731</v>
      </c>
      <c r="D3601" s="97" t="s">
        <v>26008</v>
      </c>
      <c r="E3601" s="97" t="s">
        <v>3</v>
      </c>
      <c r="F3601" s="97">
        <v>1458157</v>
      </c>
      <c r="G3601" s="97"/>
      <c r="H3601" s="124" t="s">
        <v>26009</v>
      </c>
      <c r="I3601" s="125">
        <v>0</v>
      </c>
      <c r="J3601" s="125">
        <v>3600</v>
      </c>
      <c r="K3601" s="126">
        <v>3600</v>
      </c>
      <c r="L3601" s="100" t="s">
        <v>1324</v>
      </c>
    </row>
    <row r="3602" spans="1:12" ht="56.25" customHeight="1">
      <c r="A3602" s="97">
        <v>51</v>
      </c>
      <c r="B3602" s="122" t="s">
        <v>4827</v>
      </c>
      <c r="C3602" s="123">
        <v>42733</v>
      </c>
      <c r="D3602" s="97" t="s">
        <v>26873</v>
      </c>
      <c r="E3602" s="97" t="s">
        <v>3</v>
      </c>
      <c r="F3602" s="97">
        <v>1460115</v>
      </c>
      <c r="G3602" s="97"/>
      <c r="H3602" s="124" t="s">
        <v>23216</v>
      </c>
      <c r="I3602" s="125">
        <v>0</v>
      </c>
      <c r="J3602" s="125">
        <v>161.38</v>
      </c>
      <c r="K3602" s="126">
        <v>161.38</v>
      </c>
      <c r="L3602" s="100" t="s">
        <v>1324</v>
      </c>
    </row>
    <row r="3603" spans="1:12" ht="56.25" customHeight="1">
      <c r="A3603" s="97">
        <v>52</v>
      </c>
      <c r="B3603" s="122" t="s">
        <v>4486</v>
      </c>
      <c r="C3603" s="123">
        <v>42380</v>
      </c>
      <c r="D3603" s="97" t="s">
        <v>17750</v>
      </c>
      <c r="E3603" s="97" t="s">
        <v>3</v>
      </c>
      <c r="F3603" s="97">
        <v>1339181</v>
      </c>
      <c r="G3603" s="97"/>
      <c r="H3603" s="124" t="s">
        <v>4487</v>
      </c>
      <c r="I3603" s="125">
        <v>0</v>
      </c>
      <c r="J3603" s="125">
        <v>24</v>
      </c>
      <c r="K3603" s="126">
        <v>24</v>
      </c>
      <c r="L3603" s="100" t="s">
        <v>1324</v>
      </c>
    </row>
    <row r="3604" spans="1:12" ht="56.25" customHeight="1">
      <c r="A3604" s="97">
        <v>52</v>
      </c>
      <c r="B3604" s="122" t="s">
        <v>10223</v>
      </c>
      <c r="C3604" s="123">
        <v>42390</v>
      </c>
      <c r="D3604" s="97" t="s">
        <v>10224</v>
      </c>
      <c r="E3604" s="97" t="s">
        <v>6</v>
      </c>
      <c r="F3604" s="97">
        <v>183476</v>
      </c>
      <c r="G3604" s="97"/>
      <c r="H3604" s="124" t="s">
        <v>1423</v>
      </c>
      <c r="I3604" s="125">
        <v>0</v>
      </c>
      <c r="J3604" s="125">
        <v>0.05</v>
      </c>
      <c r="K3604" s="126">
        <v>0.05</v>
      </c>
      <c r="L3604" s="100" t="s">
        <v>1324</v>
      </c>
    </row>
    <row r="3605" spans="1:12" ht="56.25" customHeight="1">
      <c r="A3605" s="97">
        <v>52</v>
      </c>
      <c r="B3605" s="122" t="s">
        <v>10223</v>
      </c>
      <c r="C3605" s="123">
        <v>42394</v>
      </c>
      <c r="D3605" s="97" t="s">
        <v>10230</v>
      </c>
      <c r="E3605" s="97" t="s">
        <v>6</v>
      </c>
      <c r="F3605" s="97">
        <v>839413</v>
      </c>
      <c r="G3605" s="97"/>
      <c r="H3605" s="124" t="s">
        <v>1429</v>
      </c>
      <c r="I3605" s="125">
        <v>0</v>
      </c>
      <c r="J3605" s="125">
        <v>37200</v>
      </c>
      <c r="K3605" s="126">
        <v>37200</v>
      </c>
      <c r="L3605" s="100" t="s">
        <v>1324</v>
      </c>
    </row>
    <row r="3606" spans="1:12" ht="56.25" customHeight="1">
      <c r="A3606" s="97">
        <v>52</v>
      </c>
      <c r="B3606" s="122" t="s">
        <v>10223</v>
      </c>
      <c r="C3606" s="123">
        <v>42394</v>
      </c>
      <c r="D3606" s="97" t="s">
        <v>10239</v>
      </c>
      <c r="E3606" s="97" t="s">
        <v>11</v>
      </c>
      <c r="F3606" s="97">
        <v>839413</v>
      </c>
      <c r="G3606" s="97"/>
      <c r="H3606" s="124" t="s">
        <v>1438</v>
      </c>
      <c r="I3606" s="125">
        <v>50</v>
      </c>
      <c r="J3606" s="125">
        <v>0</v>
      </c>
      <c r="K3606" s="126">
        <v>50</v>
      </c>
      <c r="L3606" s="100" t="s">
        <v>1324</v>
      </c>
    </row>
    <row r="3607" spans="1:12" ht="56.25" customHeight="1">
      <c r="A3607" s="97">
        <v>52</v>
      </c>
      <c r="B3607" s="122" t="s">
        <v>10223</v>
      </c>
      <c r="C3607" s="123">
        <v>42394</v>
      </c>
      <c r="D3607" s="97" t="s">
        <v>10231</v>
      </c>
      <c r="E3607" s="97" t="s">
        <v>6</v>
      </c>
      <c r="F3607" s="97">
        <v>839503</v>
      </c>
      <c r="G3607" s="97"/>
      <c r="H3607" s="124" t="s">
        <v>1430</v>
      </c>
      <c r="I3607" s="125">
        <v>0</v>
      </c>
      <c r="J3607" s="125">
        <v>373045</v>
      </c>
      <c r="K3607" s="126">
        <v>373045</v>
      </c>
      <c r="L3607" s="100" t="s">
        <v>1324</v>
      </c>
    </row>
    <row r="3608" spans="1:12" ht="56.25" customHeight="1">
      <c r="A3608" s="97">
        <v>52</v>
      </c>
      <c r="B3608" s="122" t="s">
        <v>10223</v>
      </c>
      <c r="C3608" s="123">
        <v>42398</v>
      </c>
      <c r="D3608" s="97" t="s">
        <v>10411</v>
      </c>
      <c r="E3608" s="97" t="s">
        <v>13</v>
      </c>
      <c r="F3608" s="97">
        <v>840221</v>
      </c>
      <c r="G3608" s="97"/>
      <c r="H3608" s="124" t="s">
        <v>1497</v>
      </c>
      <c r="I3608" s="125">
        <v>80</v>
      </c>
      <c r="J3608" s="125">
        <v>0</v>
      </c>
      <c r="K3608" s="126">
        <v>80</v>
      </c>
      <c r="L3608" s="100" t="s">
        <v>1324</v>
      </c>
    </row>
    <row r="3609" spans="1:12" ht="56.25" customHeight="1">
      <c r="A3609" s="97">
        <v>52</v>
      </c>
      <c r="B3609" s="122" t="s">
        <v>4486</v>
      </c>
      <c r="C3609" s="123">
        <v>42423</v>
      </c>
      <c r="D3609" s="97" t="s">
        <v>18228</v>
      </c>
      <c r="E3609" s="97" t="s">
        <v>3</v>
      </c>
      <c r="F3609" s="97">
        <v>1353215</v>
      </c>
      <c r="G3609" s="97"/>
      <c r="H3609" s="124" t="s">
        <v>4985</v>
      </c>
      <c r="I3609" s="125">
        <v>0</v>
      </c>
      <c r="J3609" s="125">
        <v>9</v>
      </c>
      <c r="K3609" s="126">
        <v>9</v>
      </c>
      <c r="L3609" s="100" t="s">
        <v>1324</v>
      </c>
    </row>
    <row r="3610" spans="1:12" ht="56.25" customHeight="1">
      <c r="A3610" s="97">
        <v>52</v>
      </c>
      <c r="B3610" s="122" t="s">
        <v>10223</v>
      </c>
      <c r="C3610" s="123">
        <v>42424</v>
      </c>
      <c r="D3610" s="97" t="s">
        <v>10682</v>
      </c>
      <c r="E3610" s="97" t="s">
        <v>11</v>
      </c>
      <c r="F3610" s="97">
        <v>842649</v>
      </c>
      <c r="G3610" s="97"/>
      <c r="H3610" s="124" t="s">
        <v>1735</v>
      </c>
      <c r="I3610" s="125">
        <v>305.52999999999997</v>
      </c>
      <c r="J3610" s="125">
        <v>0</v>
      </c>
      <c r="K3610" s="126">
        <v>305.52999999999997</v>
      </c>
      <c r="L3610" s="100" t="s">
        <v>1324</v>
      </c>
    </row>
    <row r="3611" spans="1:12" ht="56.25" customHeight="1">
      <c r="A3611" s="97">
        <v>52</v>
      </c>
      <c r="B3611" s="122" t="s">
        <v>10223</v>
      </c>
      <c r="C3611" s="123">
        <v>42424</v>
      </c>
      <c r="D3611" s="97" t="s">
        <v>10674</v>
      </c>
      <c r="E3611" s="97" t="s">
        <v>6</v>
      </c>
      <c r="F3611" s="97">
        <v>842662</v>
      </c>
      <c r="G3611" s="97"/>
      <c r="H3611" s="124" t="s">
        <v>1727</v>
      </c>
      <c r="I3611" s="125">
        <v>0</v>
      </c>
      <c r="J3611" s="125">
        <v>728.13</v>
      </c>
      <c r="K3611" s="126">
        <v>728.13</v>
      </c>
      <c r="L3611" s="100" t="s">
        <v>1324</v>
      </c>
    </row>
    <row r="3612" spans="1:12" ht="56.25" customHeight="1">
      <c r="A3612" s="97">
        <v>52</v>
      </c>
      <c r="B3612" s="122" t="s">
        <v>4486</v>
      </c>
      <c r="C3612" s="123">
        <v>42429</v>
      </c>
      <c r="D3612" s="97" t="s">
        <v>18276</v>
      </c>
      <c r="E3612" s="97" t="s">
        <v>3</v>
      </c>
      <c r="F3612" s="97">
        <v>1354740</v>
      </c>
      <c r="G3612" s="97"/>
      <c r="H3612" s="124" t="s">
        <v>5035</v>
      </c>
      <c r="I3612" s="125">
        <v>0</v>
      </c>
      <c r="J3612" s="125">
        <v>29</v>
      </c>
      <c r="K3612" s="126">
        <v>29</v>
      </c>
      <c r="L3612" s="100" t="s">
        <v>1324</v>
      </c>
    </row>
    <row r="3613" spans="1:12" ht="56.25" customHeight="1">
      <c r="A3613" s="97">
        <v>52</v>
      </c>
      <c r="B3613" s="122" t="s">
        <v>4486</v>
      </c>
      <c r="C3613" s="123">
        <v>42429</v>
      </c>
      <c r="D3613" s="97" t="s">
        <v>18277</v>
      </c>
      <c r="E3613" s="97" t="s">
        <v>3</v>
      </c>
      <c r="F3613" s="97">
        <v>1354742</v>
      </c>
      <c r="G3613" s="97"/>
      <c r="H3613" s="124" t="s">
        <v>5036</v>
      </c>
      <c r="I3613" s="125">
        <v>0</v>
      </c>
      <c r="J3613" s="125">
        <v>51</v>
      </c>
      <c r="K3613" s="126">
        <v>51</v>
      </c>
      <c r="L3613" s="100" t="s">
        <v>1324</v>
      </c>
    </row>
    <row r="3614" spans="1:12" ht="56.25" customHeight="1">
      <c r="A3614" s="97">
        <v>52</v>
      </c>
      <c r="B3614" s="122" t="s">
        <v>4486</v>
      </c>
      <c r="C3614" s="123">
        <v>42429</v>
      </c>
      <c r="D3614" s="97" t="s">
        <v>18278</v>
      </c>
      <c r="E3614" s="97" t="s">
        <v>3</v>
      </c>
      <c r="F3614" s="97">
        <v>1354743</v>
      </c>
      <c r="G3614" s="97"/>
      <c r="H3614" s="124" t="s">
        <v>5037</v>
      </c>
      <c r="I3614" s="125">
        <v>0</v>
      </c>
      <c r="J3614" s="125">
        <v>18</v>
      </c>
      <c r="K3614" s="126">
        <v>18</v>
      </c>
      <c r="L3614" s="100" t="s">
        <v>1324</v>
      </c>
    </row>
    <row r="3615" spans="1:12" ht="56.25" customHeight="1">
      <c r="A3615" s="97">
        <v>52</v>
      </c>
      <c r="B3615" s="122" t="s">
        <v>4486</v>
      </c>
      <c r="C3615" s="123">
        <v>42429</v>
      </c>
      <c r="D3615" s="97" t="s">
        <v>18279</v>
      </c>
      <c r="E3615" s="97" t="s">
        <v>3</v>
      </c>
      <c r="F3615" s="97">
        <v>1354744</v>
      </c>
      <c r="G3615" s="97"/>
      <c r="H3615" s="124" t="s">
        <v>5038</v>
      </c>
      <c r="I3615" s="125">
        <v>0</v>
      </c>
      <c r="J3615" s="125">
        <v>12</v>
      </c>
      <c r="K3615" s="126">
        <v>12</v>
      </c>
      <c r="L3615" s="100" t="s">
        <v>1324</v>
      </c>
    </row>
    <row r="3616" spans="1:12" ht="56.25" customHeight="1">
      <c r="A3616" s="97">
        <v>52</v>
      </c>
      <c r="B3616" s="122" t="s">
        <v>4486</v>
      </c>
      <c r="C3616" s="123">
        <v>42429</v>
      </c>
      <c r="D3616" s="97" t="s">
        <v>18280</v>
      </c>
      <c r="E3616" s="97" t="s">
        <v>3</v>
      </c>
      <c r="F3616" s="97">
        <v>1354745</v>
      </c>
      <c r="G3616" s="97"/>
      <c r="H3616" s="124" t="s">
        <v>5039</v>
      </c>
      <c r="I3616" s="125">
        <v>0</v>
      </c>
      <c r="J3616" s="125">
        <v>6</v>
      </c>
      <c r="K3616" s="126">
        <v>6</v>
      </c>
      <c r="L3616" s="100" t="s">
        <v>1324</v>
      </c>
    </row>
    <row r="3617" spans="1:12" ht="56.25" customHeight="1">
      <c r="A3617" s="97">
        <v>52</v>
      </c>
      <c r="B3617" s="122" t="s">
        <v>4486</v>
      </c>
      <c r="C3617" s="123">
        <v>42429</v>
      </c>
      <c r="D3617" s="97" t="s">
        <v>18281</v>
      </c>
      <c r="E3617" s="97" t="s">
        <v>3</v>
      </c>
      <c r="F3617" s="97">
        <v>1354746</v>
      </c>
      <c r="G3617" s="97"/>
      <c r="H3617" s="124" t="s">
        <v>5040</v>
      </c>
      <c r="I3617" s="125">
        <v>0</v>
      </c>
      <c r="J3617" s="125">
        <v>15</v>
      </c>
      <c r="K3617" s="126">
        <v>15</v>
      </c>
      <c r="L3617" s="100" t="s">
        <v>1324</v>
      </c>
    </row>
    <row r="3618" spans="1:12" ht="56.25" customHeight="1">
      <c r="A3618" s="97">
        <v>52</v>
      </c>
      <c r="B3618" s="122" t="s">
        <v>4486</v>
      </c>
      <c r="C3618" s="123">
        <v>42432</v>
      </c>
      <c r="D3618" s="97" t="s">
        <v>18350</v>
      </c>
      <c r="E3618" s="97" t="s">
        <v>3</v>
      </c>
      <c r="F3618" s="97">
        <v>1356260</v>
      </c>
      <c r="G3618" s="97"/>
      <c r="H3618" s="124" t="s">
        <v>5110</v>
      </c>
      <c r="I3618" s="125">
        <v>0</v>
      </c>
      <c r="J3618" s="125">
        <v>2881.44</v>
      </c>
      <c r="K3618" s="126">
        <v>2881.44</v>
      </c>
      <c r="L3618" s="100" t="s">
        <v>1324</v>
      </c>
    </row>
    <row r="3619" spans="1:12" ht="56.25" customHeight="1">
      <c r="A3619" s="97">
        <v>52</v>
      </c>
      <c r="B3619" s="122" t="s">
        <v>10223</v>
      </c>
      <c r="C3619" s="123">
        <v>42444</v>
      </c>
      <c r="D3619" s="97" t="s">
        <v>11036</v>
      </c>
      <c r="E3619" s="97" t="s">
        <v>13</v>
      </c>
      <c r="F3619" s="97">
        <v>844899</v>
      </c>
      <c r="G3619" s="97"/>
      <c r="H3619" s="124" t="s">
        <v>1955</v>
      </c>
      <c r="I3619" s="125">
        <v>23.18</v>
      </c>
      <c r="J3619" s="125">
        <v>0</v>
      </c>
      <c r="K3619" s="126">
        <v>23.18</v>
      </c>
      <c r="L3619" s="100" t="s">
        <v>1324</v>
      </c>
    </row>
    <row r="3620" spans="1:12" ht="56.25" customHeight="1">
      <c r="A3620" s="97">
        <v>52</v>
      </c>
      <c r="B3620" s="122" t="s">
        <v>10223</v>
      </c>
      <c r="C3620" s="123">
        <v>42444</v>
      </c>
      <c r="D3620" s="97" t="s">
        <v>11035</v>
      </c>
      <c r="E3620" s="97" t="s">
        <v>11</v>
      </c>
      <c r="F3620" s="97">
        <v>844899</v>
      </c>
      <c r="G3620" s="97"/>
      <c r="H3620" s="124" t="s">
        <v>1954</v>
      </c>
      <c r="I3620" s="125">
        <v>50</v>
      </c>
      <c r="J3620" s="125">
        <v>0</v>
      </c>
      <c r="K3620" s="126">
        <v>50</v>
      </c>
      <c r="L3620" s="100" t="s">
        <v>1324</v>
      </c>
    </row>
    <row r="3621" spans="1:12" ht="56.25" customHeight="1">
      <c r="A3621" s="97">
        <v>52</v>
      </c>
      <c r="B3621" s="122" t="s">
        <v>10223</v>
      </c>
      <c r="C3621" s="123">
        <v>42445</v>
      </c>
      <c r="D3621" s="97" t="s">
        <v>11045</v>
      </c>
      <c r="E3621" s="97" t="s">
        <v>11</v>
      </c>
      <c r="F3621" s="97">
        <v>844979</v>
      </c>
      <c r="G3621" s="97"/>
      <c r="H3621" s="124" t="s">
        <v>1963</v>
      </c>
      <c r="I3621" s="125">
        <v>50</v>
      </c>
      <c r="J3621" s="125">
        <v>0</v>
      </c>
      <c r="K3621" s="126">
        <v>50</v>
      </c>
      <c r="L3621" s="100" t="s">
        <v>1324</v>
      </c>
    </row>
    <row r="3622" spans="1:12" ht="56.25" customHeight="1">
      <c r="A3622" s="97">
        <v>52</v>
      </c>
      <c r="B3622" s="122" t="s">
        <v>4486</v>
      </c>
      <c r="C3622" s="123">
        <v>42467</v>
      </c>
      <c r="D3622" s="97" t="s">
        <v>18745</v>
      </c>
      <c r="E3622" s="97" t="s">
        <v>3</v>
      </c>
      <c r="F3622" s="97">
        <v>1366936</v>
      </c>
      <c r="G3622" s="97"/>
      <c r="H3622" s="124" t="s">
        <v>5502</v>
      </c>
      <c r="I3622" s="125">
        <v>0</v>
      </c>
      <c r="J3622" s="125">
        <v>109000</v>
      </c>
      <c r="K3622" s="126">
        <v>109000</v>
      </c>
      <c r="L3622" s="100" t="s">
        <v>1324</v>
      </c>
    </row>
    <row r="3623" spans="1:12" ht="56.25" customHeight="1">
      <c r="A3623" s="97">
        <v>52</v>
      </c>
      <c r="B3623" s="122" t="s">
        <v>4486</v>
      </c>
      <c r="C3623" s="123">
        <v>42480</v>
      </c>
      <c r="D3623" s="97" t="s">
        <v>18920</v>
      </c>
      <c r="E3623" s="97" t="s">
        <v>3</v>
      </c>
      <c r="F3623" s="97">
        <v>1371222</v>
      </c>
      <c r="G3623" s="97"/>
      <c r="H3623" s="124" t="s">
        <v>5674</v>
      </c>
      <c r="I3623" s="125">
        <v>0</v>
      </c>
      <c r="J3623" s="125">
        <v>896</v>
      </c>
      <c r="K3623" s="126">
        <v>896</v>
      </c>
      <c r="L3623" s="100" t="s">
        <v>1324</v>
      </c>
    </row>
    <row r="3624" spans="1:12" ht="56.25" customHeight="1">
      <c r="A3624" s="97">
        <v>52</v>
      </c>
      <c r="B3624" s="122" t="s">
        <v>4486</v>
      </c>
      <c r="C3624" s="123">
        <v>42480</v>
      </c>
      <c r="D3624" s="97" t="s">
        <v>18921</v>
      </c>
      <c r="E3624" s="97" t="s">
        <v>3</v>
      </c>
      <c r="F3624" s="97">
        <v>1371223</v>
      </c>
      <c r="G3624" s="97"/>
      <c r="H3624" s="124" t="s">
        <v>5675</v>
      </c>
      <c r="I3624" s="125">
        <v>0</v>
      </c>
      <c r="J3624" s="125">
        <v>658</v>
      </c>
      <c r="K3624" s="126">
        <v>658</v>
      </c>
      <c r="L3624" s="100" t="s">
        <v>1324</v>
      </c>
    </row>
    <row r="3625" spans="1:12" ht="56.25" customHeight="1">
      <c r="A3625" s="97">
        <v>52</v>
      </c>
      <c r="B3625" s="122" t="s">
        <v>4486</v>
      </c>
      <c r="C3625" s="123">
        <v>42523</v>
      </c>
      <c r="D3625" s="97" t="s">
        <v>19481</v>
      </c>
      <c r="E3625" s="97" t="s">
        <v>3</v>
      </c>
      <c r="F3625" s="97">
        <v>1384330</v>
      </c>
      <c r="G3625" s="97"/>
      <c r="H3625" s="124" t="s">
        <v>6220</v>
      </c>
      <c r="I3625" s="125">
        <v>0</v>
      </c>
      <c r="J3625" s="125">
        <v>836</v>
      </c>
      <c r="K3625" s="126">
        <v>836</v>
      </c>
      <c r="L3625" s="100" t="s">
        <v>1324</v>
      </c>
    </row>
    <row r="3626" spans="1:12" ht="56.25" customHeight="1">
      <c r="A3626" s="97">
        <v>52</v>
      </c>
      <c r="B3626" s="122" t="s">
        <v>4486</v>
      </c>
      <c r="C3626" s="123">
        <v>42523</v>
      </c>
      <c r="D3626" s="97" t="s">
        <v>19482</v>
      </c>
      <c r="E3626" s="97" t="s">
        <v>3</v>
      </c>
      <c r="F3626" s="97">
        <v>1384332</v>
      </c>
      <c r="G3626" s="97"/>
      <c r="H3626" s="124" t="s">
        <v>6221</v>
      </c>
      <c r="I3626" s="125">
        <v>0</v>
      </c>
      <c r="J3626" s="125">
        <v>1113</v>
      </c>
      <c r="K3626" s="126">
        <v>1113</v>
      </c>
      <c r="L3626" s="100" t="s">
        <v>1324</v>
      </c>
    </row>
    <row r="3627" spans="1:12" ht="56.25" customHeight="1">
      <c r="A3627" s="97">
        <v>52</v>
      </c>
      <c r="B3627" s="122" t="s">
        <v>4486</v>
      </c>
      <c r="C3627" s="123">
        <v>42523</v>
      </c>
      <c r="D3627" s="97" t="s">
        <v>19483</v>
      </c>
      <c r="E3627" s="97" t="s">
        <v>3</v>
      </c>
      <c r="F3627" s="97">
        <v>1384334</v>
      </c>
      <c r="G3627" s="97"/>
      <c r="H3627" s="124" t="s">
        <v>6222</v>
      </c>
      <c r="I3627" s="125">
        <v>0</v>
      </c>
      <c r="J3627" s="125">
        <v>371</v>
      </c>
      <c r="K3627" s="126">
        <v>371</v>
      </c>
      <c r="L3627" s="100" t="s">
        <v>1324</v>
      </c>
    </row>
    <row r="3628" spans="1:12" ht="56.25" customHeight="1">
      <c r="A3628" s="97">
        <v>52</v>
      </c>
      <c r="B3628" s="122" t="s">
        <v>4486</v>
      </c>
      <c r="C3628" s="123">
        <v>42524</v>
      </c>
      <c r="D3628" s="97" t="s">
        <v>19514</v>
      </c>
      <c r="E3628" s="97" t="s">
        <v>3</v>
      </c>
      <c r="F3628" s="97">
        <v>1384985</v>
      </c>
      <c r="G3628" s="97"/>
      <c r="H3628" s="124" t="s">
        <v>6253</v>
      </c>
      <c r="I3628" s="125">
        <v>0</v>
      </c>
      <c r="J3628" s="125">
        <v>1298.5</v>
      </c>
      <c r="K3628" s="126">
        <v>1298.5</v>
      </c>
      <c r="L3628" s="100" t="s">
        <v>1324</v>
      </c>
    </row>
    <row r="3629" spans="1:12" ht="56.25" customHeight="1">
      <c r="A3629" s="97">
        <v>52</v>
      </c>
      <c r="B3629" s="122" t="s">
        <v>4486</v>
      </c>
      <c r="C3629" s="123">
        <v>42524</v>
      </c>
      <c r="D3629" s="97" t="s">
        <v>19515</v>
      </c>
      <c r="E3629" s="97" t="s">
        <v>3</v>
      </c>
      <c r="F3629" s="97">
        <v>1384987</v>
      </c>
      <c r="G3629" s="97"/>
      <c r="H3629" s="124" t="s">
        <v>6254</v>
      </c>
      <c r="I3629" s="125">
        <v>0</v>
      </c>
      <c r="J3629" s="125">
        <v>505</v>
      </c>
      <c r="K3629" s="126">
        <v>505</v>
      </c>
      <c r="L3629" s="100" t="s">
        <v>1324</v>
      </c>
    </row>
    <row r="3630" spans="1:12" ht="56.25" customHeight="1">
      <c r="A3630" s="97">
        <v>52</v>
      </c>
      <c r="B3630" s="122" t="s">
        <v>4486</v>
      </c>
      <c r="C3630" s="123">
        <v>42536</v>
      </c>
      <c r="D3630" s="97" t="s">
        <v>19709</v>
      </c>
      <c r="E3630" s="97" t="s">
        <v>3</v>
      </c>
      <c r="F3630" s="97">
        <v>1389262</v>
      </c>
      <c r="G3630" s="97"/>
      <c r="H3630" s="124" t="s">
        <v>6446</v>
      </c>
      <c r="I3630" s="125">
        <v>0</v>
      </c>
      <c r="J3630" s="125">
        <v>1298.5</v>
      </c>
      <c r="K3630" s="126">
        <v>1298.5</v>
      </c>
      <c r="L3630" s="100" t="s">
        <v>1324</v>
      </c>
    </row>
    <row r="3631" spans="1:12" ht="56.25" customHeight="1">
      <c r="A3631" s="97">
        <v>52</v>
      </c>
      <c r="B3631" s="122" t="s">
        <v>4486</v>
      </c>
      <c r="C3631" s="123">
        <v>42550</v>
      </c>
      <c r="D3631" s="97" t="s">
        <v>19934</v>
      </c>
      <c r="E3631" s="97" t="s">
        <v>3</v>
      </c>
      <c r="F3631" s="97">
        <v>1393451</v>
      </c>
      <c r="G3631" s="97"/>
      <c r="H3631" s="124" t="s">
        <v>6665</v>
      </c>
      <c r="I3631" s="125">
        <v>0</v>
      </c>
      <c r="J3631" s="125">
        <v>4095.6</v>
      </c>
      <c r="K3631" s="126">
        <v>4095.6</v>
      </c>
      <c r="L3631" s="100" t="s">
        <v>1324</v>
      </c>
    </row>
    <row r="3632" spans="1:12" ht="56.25" customHeight="1">
      <c r="A3632" s="97">
        <v>52</v>
      </c>
      <c r="B3632" s="122" t="s">
        <v>4486</v>
      </c>
      <c r="C3632" s="123">
        <v>42626</v>
      </c>
      <c r="D3632" s="97" t="s">
        <v>21128</v>
      </c>
      <c r="E3632" s="97" t="s">
        <v>3</v>
      </c>
      <c r="F3632" s="97">
        <v>1418892</v>
      </c>
      <c r="G3632" s="97"/>
      <c r="H3632" s="124" t="s">
        <v>7810</v>
      </c>
      <c r="I3632" s="125">
        <v>0</v>
      </c>
      <c r="J3632" s="125">
        <v>1312.28</v>
      </c>
      <c r="K3632" s="126">
        <v>1312.28</v>
      </c>
      <c r="L3632" s="100" t="s">
        <v>1324</v>
      </c>
    </row>
    <row r="3633" spans="1:12" ht="56.25" customHeight="1">
      <c r="A3633" s="97">
        <v>52</v>
      </c>
      <c r="B3633" s="122" t="s">
        <v>9352</v>
      </c>
      <c r="C3633" s="123">
        <v>42650</v>
      </c>
      <c r="D3633" s="97" t="s">
        <v>15344</v>
      </c>
      <c r="E3633" s="97" t="s">
        <v>6</v>
      </c>
      <c r="F3633" s="97">
        <v>866415</v>
      </c>
      <c r="G3633" s="97"/>
      <c r="H3633" s="124" t="s">
        <v>9490</v>
      </c>
      <c r="I3633" s="125">
        <v>0</v>
      </c>
      <c r="J3633" s="125">
        <v>408032.8</v>
      </c>
      <c r="K3633" s="126">
        <v>408032.8</v>
      </c>
      <c r="L3633" s="100" t="s">
        <v>1324</v>
      </c>
    </row>
    <row r="3634" spans="1:12" ht="56.25" customHeight="1">
      <c r="A3634" s="97">
        <v>52</v>
      </c>
      <c r="B3634" s="122" t="s">
        <v>9352</v>
      </c>
      <c r="C3634" s="123">
        <v>42650</v>
      </c>
      <c r="D3634" s="97" t="s">
        <v>15343</v>
      </c>
      <c r="E3634" s="97" t="s">
        <v>11</v>
      </c>
      <c r="F3634" s="97">
        <v>866415</v>
      </c>
      <c r="G3634" s="97"/>
      <c r="H3634" s="124" t="s">
        <v>9489</v>
      </c>
      <c r="I3634" s="125">
        <v>50</v>
      </c>
      <c r="J3634" s="125">
        <v>0</v>
      </c>
      <c r="K3634" s="126">
        <v>50</v>
      </c>
      <c r="L3634" s="100" t="s">
        <v>1324</v>
      </c>
    </row>
    <row r="3635" spans="1:12" ht="56.25" customHeight="1">
      <c r="A3635" s="97">
        <v>52</v>
      </c>
      <c r="B3635" s="122" t="s">
        <v>9352</v>
      </c>
      <c r="C3635" s="123">
        <v>42656</v>
      </c>
      <c r="D3635" s="97" t="s">
        <v>15460</v>
      </c>
      <c r="E3635" s="97" t="s">
        <v>15</v>
      </c>
      <c r="F3635" s="97">
        <v>865</v>
      </c>
      <c r="G3635" s="97"/>
      <c r="H3635" s="124" t="s">
        <v>9604</v>
      </c>
      <c r="I3635" s="125">
        <v>423.94</v>
      </c>
      <c r="J3635" s="125">
        <v>0</v>
      </c>
      <c r="K3635" s="126">
        <v>423.94</v>
      </c>
      <c r="L3635" s="100" t="s">
        <v>1324</v>
      </c>
    </row>
    <row r="3636" spans="1:12" ht="56.25" customHeight="1">
      <c r="A3636" s="97">
        <v>52</v>
      </c>
      <c r="B3636" s="122" t="s">
        <v>9352</v>
      </c>
      <c r="C3636" s="123">
        <v>42664</v>
      </c>
      <c r="D3636" s="97" t="s">
        <v>15594</v>
      </c>
      <c r="E3636" s="97" t="s">
        <v>15</v>
      </c>
      <c r="F3636" s="97">
        <v>912</v>
      </c>
      <c r="G3636" s="97"/>
      <c r="H3636" s="124" t="s">
        <v>9737</v>
      </c>
      <c r="I3636" s="125">
        <v>609.36</v>
      </c>
      <c r="J3636" s="125">
        <v>0</v>
      </c>
      <c r="K3636" s="126">
        <v>609.36</v>
      </c>
      <c r="L3636" s="100" t="s">
        <v>1324</v>
      </c>
    </row>
    <row r="3637" spans="1:12" ht="56.25" customHeight="1">
      <c r="A3637" s="97">
        <v>52</v>
      </c>
      <c r="B3637" s="122" t="s">
        <v>9352</v>
      </c>
      <c r="C3637" s="123">
        <v>42690</v>
      </c>
      <c r="D3637" s="97" t="s">
        <v>16694</v>
      </c>
      <c r="E3637" s="97" t="s">
        <v>15</v>
      </c>
      <c r="F3637" s="97">
        <v>1101</v>
      </c>
      <c r="G3637" s="97"/>
      <c r="H3637" s="124" t="s">
        <v>16695</v>
      </c>
      <c r="I3637" s="125">
        <v>286.45999999999998</v>
      </c>
      <c r="J3637" s="125">
        <v>0</v>
      </c>
      <c r="K3637" s="126">
        <v>286.45999999999998</v>
      </c>
      <c r="L3637" s="100" t="s">
        <v>1324</v>
      </c>
    </row>
    <row r="3638" spans="1:12" ht="56.25" customHeight="1">
      <c r="A3638" s="97">
        <v>52</v>
      </c>
      <c r="B3638" s="122" t="s">
        <v>9352</v>
      </c>
      <c r="C3638" s="123">
        <v>42717</v>
      </c>
      <c r="D3638" s="97" t="s">
        <v>28084</v>
      </c>
      <c r="E3638" s="97" t="s">
        <v>15</v>
      </c>
      <c r="F3638" s="97">
        <v>1300</v>
      </c>
      <c r="G3638" s="97"/>
      <c r="H3638" s="124" t="s">
        <v>28085</v>
      </c>
      <c r="I3638" s="125">
        <v>780.38</v>
      </c>
      <c r="J3638" s="125">
        <v>0</v>
      </c>
      <c r="K3638" s="126">
        <v>780.38</v>
      </c>
      <c r="L3638" s="100" t="s">
        <v>1324</v>
      </c>
    </row>
    <row r="3639" spans="1:12" ht="56.25" customHeight="1">
      <c r="A3639" s="97">
        <v>52</v>
      </c>
      <c r="B3639" s="122" t="s">
        <v>9352</v>
      </c>
      <c r="C3639" s="123">
        <v>42720</v>
      </c>
      <c r="D3639" s="97" t="s">
        <v>28317</v>
      </c>
      <c r="E3639" s="97" t="s">
        <v>15</v>
      </c>
      <c r="F3639" s="97">
        <v>1329</v>
      </c>
      <c r="G3639" s="97"/>
      <c r="H3639" s="124" t="s">
        <v>28318</v>
      </c>
      <c r="I3639" s="125">
        <v>395.81</v>
      </c>
      <c r="J3639" s="125">
        <v>0</v>
      </c>
      <c r="K3639" s="126">
        <v>395.81</v>
      </c>
      <c r="L3639" s="100" t="s">
        <v>1324</v>
      </c>
    </row>
    <row r="3640" spans="1:12" ht="56.25" customHeight="1">
      <c r="A3640" s="97">
        <v>52</v>
      </c>
      <c r="B3640" s="122" t="s">
        <v>4486</v>
      </c>
      <c r="C3640" s="123">
        <v>42720</v>
      </c>
      <c r="D3640" s="97" t="s">
        <v>24753</v>
      </c>
      <c r="E3640" s="97" t="s">
        <v>3</v>
      </c>
      <c r="F3640" s="97">
        <v>1453693</v>
      </c>
      <c r="G3640" s="97"/>
      <c r="H3640" s="124" t="s">
        <v>24754</v>
      </c>
      <c r="I3640" s="125">
        <v>0</v>
      </c>
      <c r="J3640" s="125">
        <v>15463</v>
      </c>
      <c r="K3640" s="126">
        <v>15463</v>
      </c>
      <c r="L3640" s="100" t="s">
        <v>1324</v>
      </c>
    </row>
    <row r="3641" spans="1:12" ht="56.25" customHeight="1">
      <c r="A3641" s="97">
        <v>52</v>
      </c>
      <c r="B3641" s="122" t="s">
        <v>4486</v>
      </c>
      <c r="C3641" s="123">
        <v>42720</v>
      </c>
      <c r="D3641" s="97" t="s">
        <v>24755</v>
      </c>
      <c r="E3641" s="97" t="s">
        <v>3</v>
      </c>
      <c r="F3641" s="97">
        <v>1453696</v>
      </c>
      <c r="G3641" s="97"/>
      <c r="H3641" s="124" t="s">
        <v>24756</v>
      </c>
      <c r="I3641" s="125">
        <v>0</v>
      </c>
      <c r="J3641" s="125">
        <v>147157.53</v>
      </c>
      <c r="K3641" s="126">
        <v>147157.53</v>
      </c>
      <c r="L3641" s="100" t="s">
        <v>1324</v>
      </c>
    </row>
    <row r="3642" spans="1:12" ht="56.25" customHeight="1">
      <c r="A3642" s="97">
        <v>52</v>
      </c>
      <c r="B3642" s="122" t="s">
        <v>4486</v>
      </c>
      <c r="C3642" s="123">
        <v>42720</v>
      </c>
      <c r="D3642" s="97" t="s">
        <v>24757</v>
      </c>
      <c r="E3642" s="97" t="s">
        <v>3</v>
      </c>
      <c r="F3642" s="97">
        <v>1453698</v>
      </c>
      <c r="G3642" s="97"/>
      <c r="H3642" s="124" t="s">
        <v>24754</v>
      </c>
      <c r="I3642" s="125">
        <v>0</v>
      </c>
      <c r="J3642" s="125">
        <v>43299.5</v>
      </c>
      <c r="K3642" s="126">
        <v>43299.5</v>
      </c>
      <c r="L3642" s="100" t="s">
        <v>1324</v>
      </c>
    </row>
    <row r="3643" spans="1:12" ht="56.25" customHeight="1">
      <c r="A3643" s="97">
        <v>52</v>
      </c>
      <c r="B3643" s="122" t="s">
        <v>9352</v>
      </c>
      <c r="C3643" s="123">
        <v>42725</v>
      </c>
      <c r="D3643" s="97" t="s">
        <v>28540</v>
      </c>
      <c r="E3643" s="97" t="s">
        <v>15</v>
      </c>
      <c r="F3643" s="97">
        <v>1368</v>
      </c>
      <c r="G3643" s="97"/>
      <c r="H3643" s="124" t="s">
        <v>28541</v>
      </c>
      <c r="I3643" s="125">
        <v>339.01</v>
      </c>
      <c r="J3643" s="125">
        <v>0</v>
      </c>
      <c r="K3643" s="126">
        <v>339.01</v>
      </c>
      <c r="L3643" s="100" t="s">
        <v>1324</v>
      </c>
    </row>
    <row r="3644" spans="1:12" ht="56.25" customHeight="1">
      <c r="A3644" s="97">
        <v>52</v>
      </c>
      <c r="B3644" s="122" t="s">
        <v>9352</v>
      </c>
      <c r="C3644" s="123">
        <v>42727</v>
      </c>
      <c r="D3644" s="97" t="s">
        <v>28637</v>
      </c>
      <c r="E3644" s="97" t="s">
        <v>8</v>
      </c>
      <c r="F3644" s="97">
        <v>874603</v>
      </c>
      <c r="G3644" s="97"/>
      <c r="H3644" s="124" t="s">
        <v>28638</v>
      </c>
      <c r="I3644" s="125">
        <v>0</v>
      </c>
      <c r="J3644" s="125">
        <v>137062.79999999999</v>
      </c>
      <c r="K3644" s="126">
        <v>137062.79999999999</v>
      </c>
      <c r="L3644" s="100" t="s">
        <v>1324</v>
      </c>
    </row>
    <row r="3645" spans="1:12" ht="56.25" customHeight="1">
      <c r="A3645" s="97">
        <v>52</v>
      </c>
      <c r="B3645" s="122" t="s">
        <v>9352</v>
      </c>
      <c r="C3645" s="123">
        <v>42727</v>
      </c>
      <c r="D3645" s="97" t="s">
        <v>28635</v>
      </c>
      <c r="E3645" s="97" t="s">
        <v>11</v>
      </c>
      <c r="F3645" s="97">
        <v>874603</v>
      </c>
      <c r="G3645" s="97"/>
      <c r="H3645" s="124" t="s">
        <v>28636</v>
      </c>
      <c r="I3645" s="125">
        <v>50</v>
      </c>
      <c r="J3645" s="125">
        <v>0</v>
      </c>
      <c r="K3645" s="126">
        <v>50</v>
      </c>
      <c r="L3645" s="100" t="s">
        <v>1324</v>
      </c>
    </row>
    <row r="3646" spans="1:12" ht="56.25" customHeight="1">
      <c r="A3646" s="97">
        <v>52</v>
      </c>
      <c r="B3646" s="122" t="s">
        <v>9352</v>
      </c>
      <c r="C3646" s="123">
        <v>42733</v>
      </c>
      <c r="D3646" s="97" t="s">
        <v>29064</v>
      </c>
      <c r="E3646" s="97" t="s">
        <v>15</v>
      </c>
      <c r="F3646" s="97">
        <v>1443</v>
      </c>
      <c r="G3646" s="97"/>
      <c r="H3646" s="124" t="s">
        <v>29065</v>
      </c>
      <c r="I3646" s="125">
        <v>563.47</v>
      </c>
      <c r="J3646" s="125">
        <v>0</v>
      </c>
      <c r="K3646" s="126">
        <v>563.47</v>
      </c>
      <c r="L3646" s="100" t="s">
        <v>1324</v>
      </c>
    </row>
    <row r="3647" spans="1:12" ht="56.25" customHeight="1">
      <c r="A3647" s="97">
        <v>52</v>
      </c>
      <c r="B3647" s="122" t="s">
        <v>9352</v>
      </c>
      <c r="C3647" s="123">
        <v>42733</v>
      </c>
      <c r="D3647" s="97" t="s">
        <v>29024</v>
      </c>
      <c r="E3647" s="97" t="s">
        <v>15</v>
      </c>
      <c r="F3647" s="97">
        <v>1444</v>
      </c>
      <c r="G3647" s="97"/>
      <c r="H3647" s="124" t="s">
        <v>29025</v>
      </c>
      <c r="I3647" s="125">
        <v>525.19000000000005</v>
      </c>
      <c r="J3647" s="125">
        <v>0</v>
      </c>
      <c r="K3647" s="126">
        <v>525.19000000000005</v>
      </c>
      <c r="L3647" s="100" t="s">
        <v>1324</v>
      </c>
    </row>
    <row r="3648" spans="1:12" ht="56.25" customHeight="1">
      <c r="A3648" s="97">
        <v>66</v>
      </c>
      <c r="B3648" s="122" t="s">
        <v>5202</v>
      </c>
      <c r="C3648" s="123">
        <v>42439</v>
      </c>
      <c r="D3648" s="97" t="s">
        <v>18441</v>
      </c>
      <c r="E3648" s="97" t="s">
        <v>3</v>
      </c>
      <c r="F3648" s="97">
        <v>1358408</v>
      </c>
      <c r="G3648" s="97"/>
      <c r="H3648" s="124" t="s">
        <v>5203</v>
      </c>
      <c r="I3648" s="125">
        <v>0</v>
      </c>
      <c r="J3648" s="125">
        <v>417833.32</v>
      </c>
      <c r="K3648" s="126">
        <v>417833.32</v>
      </c>
      <c r="L3648" s="100" t="s">
        <v>1324</v>
      </c>
    </row>
    <row r="3649" spans="1:12" ht="56.25" customHeight="1">
      <c r="A3649" s="97">
        <v>66</v>
      </c>
      <c r="B3649" s="122" t="s">
        <v>5202</v>
      </c>
      <c r="C3649" s="123">
        <v>42501</v>
      </c>
      <c r="D3649" s="97" t="s">
        <v>19175</v>
      </c>
      <c r="E3649" s="97" t="s">
        <v>3</v>
      </c>
      <c r="F3649" s="97">
        <v>1377836</v>
      </c>
      <c r="G3649" s="97"/>
      <c r="H3649" s="124" t="s">
        <v>5923</v>
      </c>
      <c r="I3649" s="125">
        <v>0</v>
      </c>
      <c r="J3649" s="125">
        <v>771.6</v>
      </c>
      <c r="K3649" s="126">
        <v>771.6</v>
      </c>
      <c r="L3649" s="100" t="s">
        <v>1324</v>
      </c>
    </row>
    <row r="3650" spans="1:12" ht="56.25" customHeight="1">
      <c r="A3650" s="97">
        <v>66</v>
      </c>
      <c r="B3650" s="122" t="s">
        <v>5202</v>
      </c>
      <c r="C3650" s="123">
        <v>42501</v>
      </c>
      <c r="D3650" s="97" t="s">
        <v>19176</v>
      </c>
      <c r="E3650" s="97" t="s">
        <v>3</v>
      </c>
      <c r="F3650" s="97">
        <v>1377837</v>
      </c>
      <c r="G3650" s="97"/>
      <c r="H3650" s="124" t="s">
        <v>5924</v>
      </c>
      <c r="I3650" s="125">
        <v>0</v>
      </c>
      <c r="J3650" s="125">
        <v>3332</v>
      </c>
      <c r="K3650" s="126">
        <v>3332</v>
      </c>
      <c r="L3650" s="100" t="s">
        <v>1324</v>
      </c>
    </row>
    <row r="3651" spans="1:12" ht="56.25" customHeight="1">
      <c r="A3651" s="97">
        <v>66</v>
      </c>
      <c r="B3651" s="122" t="s">
        <v>5202</v>
      </c>
      <c r="C3651" s="123">
        <v>42501</v>
      </c>
      <c r="D3651" s="97" t="s">
        <v>19177</v>
      </c>
      <c r="E3651" s="97" t="s">
        <v>3</v>
      </c>
      <c r="F3651" s="97">
        <v>1377839</v>
      </c>
      <c r="G3651" s="97"/>
      <c r="H3651" s="124" t="s">
        <v>5925</v>
      </c>
      <c r="I3651" s="125">
        <v>0</v>
      </c>
      <c r="J3651" s="125">
        <v>1061.2</v>
      </c>
      <c r="K3651" s="126">
        <v>1061.2</v>
      </c>
      <c r="L3651" s="100" t="s">
        <v>1324</v>
      </c>
    </row>
    <row r="3652" spans="1:12" ht="56.25" customHeight="1">
      <c r="A3652" s="97">
        <v>66</v>
      </c>
      <c r="B3652" s="122" t="s">
        <v>5202</v>
      </c>
      <c r="C3652" s="123">
        <v>42501</v>
      </c>
      <c r="D3652" s="97" t="s">
        <v>19178</v>
      </c>
      <c r="E3652" s="97" t="s">
        <v>3</v>
      </c>
      <c r="F3652" s="97">
        <v>1377841</v>
      </c>
      <c r="G3652" s="97"/>
      <c r="H3652" s="124" t="s">
        <v>5926</v>
      </c>
      <c r="I3652" s="125">
        <v>0</v>
      </c>
      <c r="J3652" s="125">
        <v>21.830000000000002</v>
      </c>
      <c r="K3652" s="126">
        <v>21.830000000000002</v>
      </c>
      <c r="L3652" s="100" t="s">
        <v>1324</v>
      </c>
    </row>
    <row r="3653" spans="1:12" ht="56.25" customHeight="1">
      <c r="A3653" s="97">
        <v>66</v>
      </c>
      <c r="B3653" s="122" t="s">
        <v>5202</v>
      </c>
      <c r="C3653" s="123">
        <v>42559</v>
      </c>
      <c r="D3653" s="97" t="s">
        <v>20127</v>
      </c>
      <c r="E3653" s="97" t="s">
        <v>3</v>
      </c>
      <c r="F3653" s="97">
        <v>1396434</v>
      </c>
      <c r="G3653" s="97"/>
      <c r="H3653" s="124" t="s">
        <v>6853</v>
      </c>
      <c r="I3653" s="125">
        <v>0</v>
      </c>
      <c r="J3653" s="125">
        <v>19.75</v>
      </c>
      <c r="K3653" s="126">
        <v>19.75</v>
      </c>
      <c r="L3653" s="100" t="s">
        <v>1324</v>
      </c>
    </row>
    <row r="3654" spans="1:12" ht="56.25" customHeight="1">
      <c r="A3654" s="97">
        <v>66</v>
      </c>
      <c r="B3654" s="122" t="s">
        <v>5202</v>
      </c>
      <c r="C3654" s="123">
        <v>42564</v>
      </c>
      <c r="D3654" s="97" t="s">
        <v>20183</v>
      </c>
      <c r="E3654" s="97" t="s">
        <v>3</v>
      </c>
      <c r="F3654" s="97">
        <v>1397907</v>
      </c>
      <c r="G3654" s="97"/>
      <c r="H3654" s="124" t="s">
        <v>6907</v>
      </c>
      <c r="I3654" s="125">
        <v>0</v>
      </c>
      <c r="J3654" s="125">
        <v>272</v>
      </c>
      <c r="K3654" s="126">
        <v>272</v>
      </c>
      <c r="L3654" s="100" t="s">
        <v>1324</v>
      </c>
    </row>
    <row r="3655" spans="1:12" ht="56.25" customHeight="1">
      <c r="A3655" s="97">
        <v>66</v>
      </c>
      <c r="B3655" s="122" t="s">
        <v>14567</v>
      </c>
      <c r="C3655" s="123">
        <v>42622</v>
      </c>
      <c r="D3655" s="97" t="s">
        <v>14568</v>
      </c>
      <c r="E3655" s="97" t="s">
        <v>6</v>
      </c>
      <c r="F3655" s="97">
        <v>742381</v>
      </c>
      <c r="G3655" s="97"/>
      <c r="H3655" s="124" t="s">
        <v>14569</v>
      </c>
      <c r="I3655" s="125">
        <v>0</v>
      </c>
      <c r="J3655" s="125">
        <v>1507.35</v>
      </c>
      <c r="K3655" s="126">
        <v>1507.35</v>
      </c>
      <c r="L3655" s="100" t="s">
        <v>1324</v>
      </c>
    </row>
    <row r="3656" spans="1:12" ht="56.25" customHeight="1">
      <c r="A3656" s="97">
        <v>66</v>
      </c>
      <c r="B3656" s="122" t="s">
        <v>5202</v>
      </c>
      <c r="C3656" s="123">
        <v>42655</v>
      </c>
      <c r="D3656" s="97" t="s">
        <v>21694</v>
      </c>
      <c r="E3656" s="97" t="s">
        <v>3</v>
      </c>
      <c r="F3656" s="97">
        <v>1430005</v>
      </c>
      <c r="G3656" s="97"/>
      <c r="H3656" s="124" t="s">
        <v>9050</v>
      </c>
      <c r="I3656" s="125">
        <v>0</v>
      </c>
      <c r="J3656" s="125">
        <v>290</v>
      </c>
      <c r="K3656" s="126">
        <v>290</v>
      </c>
      <c r="L3656" s="100" t="s">
        <v>1324</v>
      </c>
    </row>
    <row r="3657" spans="1:12" ht="56.25" customHeight="1">
      <c r="A3657" s="97">
        <v>66</v>
      </c>
      <c r="B3657" s="122" t="s">
        <v>9359</v>
      </c>
      <c r="C3657" s="123">
        <v>42660</v>
      </c>
      <c r="D3657" s="97" t="s">
        <v>15478</v>
      </c>
      <c r="E3657" s="97" t="s">
        <v>6</v>
      </c>
      <c r="F3657" s="97">
        <v>755614</v>
      </c>
      <c r="G3657" s="97"/>
      <c r="H3657" s="124" t="s">
        <v>9621</v>
      </c>
      <c r="I3657" s="125">
        <v>0</v>
      </c>
      <c r="J3657" s="125">
        <v>199431</v>
      </c>
      <c r="K3657" s="126">
        <v>199431</v>
      </c>
      <c r="L3657" s="100" t="s">
        <v>1324</v>
      </c>
    </row>
    <row r="3658" spans="1:12" ht="56.25" customHeight="1">
      <c r="A3658" s="97">
        <v>66</v>
      </c>
      <c r="B3658" s="122" t="s">
        <v>5202</v>
      </c>
      <c r="C3658" s="123">
        <v>42685</v>
      </c>
      <c r="D3658" s="97" t="s">
        <v>22469</v>
      </c>
      <c r="E3658" s="97" t="s">
        <v>3</v>
      </c>
      <c r="F3658" s="97">
        <v>1439552</v>
      </c>
      <c r="G3658" s="97"/>
      <c r="H3658" s="124" t="s">
        <v>22470</v>
      </c>
      <c r="I3658" s="125">
        <v>0</v>
      </c>
      <c r="J3658" s="125">
        <v>1025.8399999999999</v>
      </c>
      <c r="K3658" s="126">
        <v>1025.8399999999999</v>
      </c>
      <c r="L3658" s="100" t="s">
        <v>1324</v>
      </c>
    </row>
    <row r="3659" spans="1:12" ht="56.25" customHeight="1">
      <c r="A3659" s="97">
        <v>66</v>
      </c>
      <c r="B3659" s="122" t="s">
        <v>9359</v>
      </c>
      <c r="C3659" s="123">
        <v>42697</v>
      </c>
      <c r="D3659" s="97" t="s">
        <v>17105</v>
      </c>
      <c r="E3659" s="97" t="s">
        <v>1313</v>
      </c>
      <c r="F3659" s="97">
        <v>11784122</v>
      </c>
      <c r="G3659" s="97"/>
      <c r="H3659" s="124" t="s">
        <v>17106</v>
      </c>
      <c r="I3659" s="125">
        <v>0</v>
      </c>
      <c r="J3659" s="125">
        <v>1192</v>
      </c>
      <c r="K3659" s="126">
        <v>1192</v>
      </c>
      <c r="L3659" s="100" t="s">
        <v>1324</v>
      </c>
    </row>
    <row r="3660" spans="1:12" ht="56.25" customHeight="1">
      <c r="A3660" s="97">
        <v>66</v>
      </c>
      <c r="B3660" s="122" t="s">
        <v>5202</v>
      </c>
      <c r="C3660" s="123">
        <v>42717</v>
      </c>
      <c r="D3660" s="97" t="s">
        <v>24192</v>
      </c>
      <c r="E3660" s="97" t="s">
        <v>3</v>
      </c>
      <c r="F3660" s="97">
        <v>1450969</v>
      </c>
      <c r="G3660" s="97"/>
      <c r="H3660" s="124" t="s">
        <v>24193</v>
      </c>
      <c r="I3660" s="125">
        <v>0</v>
      </c>
      <c r="J3660" s="125">
        <v>1170.94</v>
      </c>
      <c r="K3660" s="126">
        <v>1170.94</v>
      </c>
      <c r="L3660" s="100" t="s">
        <v>1324</v>
      </c>
    </row>
    <row r="3661" spans="1:12" ht="56.25" customHeight="1">
      <c r="A3661" s="97">
        <v>66</v>
      </c>
      <c r="B3661" s="122" t="s">
        <v>5202</v>
      </c>
      <c r="C3661" s="123">
        <v>42717</v>
      </c>
      <c r="D3661" s="97" t="s">
        <v>24194</v>
      </c>
      <c r="E3661" s="97" t="s">
        <v>3</v>
      </c>
      <c r="F3661" s="97">
        <v>1450971</v>
      </c>
      <c r="G3661" s="97"/>
      <c r="H3661" s="124" t="s">
        <v>24195</v>
      </c>
      <c r="I3661" s="125">
        <v>0</v>
      </c>
      <c r="J3661" s="125">
        <v>14482.09</v>
      </c>
      <c r="K3661" s="126">
        <v>14482.09</v>
      </c>
      <c r="L3661" s="100" t="s">
        <v>1324</v>
      </c>
    </row>
    <row r="3662" spans="1:12" ht="56.25" customHeight="1">
      <c r="A3662" s="97">
        <v>66</v>
      </c>
      <c r="B3662" s="122" t="s">
        <v>5202</v>
      </c>
      <c r="C3662" s="123">
        <v>42717</v>
      </c>
      <c r="D3662" s="97" t="s">
        <v>24196</v>
      </c>
      <c r="E3662" s="97" t="s">
        <v>3</v>
      </c>
      <c r="F3662" s="97">
        <v>1450975</v>
      </c>
      <c r="G3662" s="97"/>
      <c r="H3662" s="124" t="s">
        <v>24197</v>
      </c>
      <c r="I3662" s="125">
        <v>0</v>
      </c>
      <c r="J3662" s="125">
        <v>2040</v>
      </c>
      <c r="K3662" s="126">
        <v>2040</v>
      </c>
      <c r="L3662" s="100" t="s">
        <v>1324</v>
      </c>
    </row>
    <row r="3663" spans="1:12" ht="56.25" customHeight="1">
      <c r="A3663" s="97">
        <v>66</v>
      </c>
      <c r="B3663" s="122" t="s">
        <v>9359</v>
      </c>
      <c r="C3663" s="123">
        <v>42725</v>
      </c>
      <c r="D3663" s="97" t="s">
        <v>28526</v>
      </c>
      <c r="E3663" s="97" t="s">
        <v>15</v>
      </c>
      <c r="F3663" s="97">
        <v>1379</v>
      </c>
      <c r="G3663" s="97"/>
      <c r="H3663" s="124" t="s">
        <v>28527</v>
      </c>
      <c r="I3663" s="125">
        <v>928.56000000000006</v>
      </c>
      <c r="J3663" s="125">
        <v>0</v>
      </c>
      <c r="K3663" s="126">
        <v>928.56000000000006</v>
      </c>
      <c r="L3663" s="100" t="s">
        <v>1324</v>
      </c>
    </row>
    <row r="3664" spans="1:12" ht="56.25" customHeight="1">
      <c r="A3664" s="97">
        <v>66</v>
      </c>
      <c r="B3664" s="122" t="s">
        <v>5202</v>
      </c>
      <c r="C3664" s="123">
        <v>42733</v>
      </c>
      <c r="D3664" s="97" t="s">
        <v>26515</v>
      </c>
      <c r="E3664" s="97" t="s">
        <v>3</v>
      </c>
      <c r="F3664" s="97">
        <v>1459703</v>
      </c>
      <c r="G3664" s="97"/>
      <c r="H3664" s="124" t="s">
        <v>26516</v>
      </c>
      <c r="I3664" s="125">
        <v>0</v>
      </c>
      <c r="J3664" s="125">
        <v>40</v>
      </c>
      <c r="K3664" s="126">
        <v>40</v>
      </c>
      <c r="L3664" s="100" t="s">
        <v>1324</v>
      </c>
    </row>
    <row r="3665" spans="1:12" ht="56.25" customHeight="1">
      <c r="A3665" s="97">
        <v>66</v>
      </c>
      <c r="B3665" s="122" t="s">
        <v>5202</v>
      </c>
      <c r="C3665" s="123">
        <v>42733</v>
      </c>
      <c r="D3665" s="97" t="s">
        <v>26519</v>
      </c>
      <c r="E3665" s="97" t="s">
        <v>3</v>
      </c>
      <c r="F3665" s="97">
        <v>1459710</v>
      </c>
      <c r="G3665" s="97"/>
      <c r="H3665" s="124" t="s">
        <v>26520</v>
      </c>
      <c r="I3665" s="125">
        <v>0</v>
      </c>
      <c r="J3665" s="125">
        <v>30</v>
      </c>
      <c r="K3665" s="126">
        <v>30</v>
      </c>
      <c r="L3665" s="100" t="s">
        <v>1324</v>
      </c>
    </row>
    <row r="3666" spans="1:12" ht="56.25" customHeight="1">
      <c r="A3666" s="97">
        <v>66</v>
      </c>
      <c r="B3666" s="122" t="s">
        <v>5202</v>
      </c>
      <c r="C3666" s="123">
        <v>42733</v>
      </c>
      <c r="D3666" s="97" t="s">
        <v>26525</v>
      </c>
      <c r="E3666" s="97" t="s">
        <v>3</v>
      </c>
      <c r="F3666" s="97">
        <v>1459718</v>
      </c>
      <c r="G3666" s="97"/>
      <c r="H3666" s="124" t="s">
        <v>26526</v>
      </c>
      <c r="I3666" s="125">
        <v>0</v>
      </c>
      <c r="J3666" s="125">
        <v>30</v>
      </c>
      <c r="K3666" s="126">
        <v>30</v>
      </c>
      <c r="L3666" s="100" t="s">
        <v>1324</v>
      </c>
    </row>
    <row r="3667" spans="1:12" ht="56.25" customHeight="1">
      <c r="A3667" s="97">
        <v>66</v>
      </c>
      <c r="B3667" s="122" t="s">
        <v>5202</v>
      </c>
      <c r="C3667" s="123">
        <v>42733</v>
      </c>
      <c r="D3667" s="97" t="s">
        <v>26527</v>
      </c>
      <c r="E3667" s="97" t="s">
        <v>3</v>
      </c>
      <c r="F3667" s="97">
        <v>1459724</v>
      </c>
      <c r="G3667" s="97"/>
      <c r="H3667" s="124" t="s">
        <v>26528</v>
      </c>
      <c r="I3667" s="125">
        <v>0</v>
      </c>
      <c r="J3667" s="125">
        <v>30</v>
      </c>
      <c r="K3667" s="126">
        <v>30</v>
      </c>
      <c r="L3667" s="100" t="s">
        <v>1324</v>
      </c>
    </row>
    <row r="3668" spans="1:12" ht="56.25" customHeight="1">
      <c r="A3668" s="97">
        <v>66</v>
      </c>
      <c r="B3668" s="122" t="s">
        <v>5202</v>
      </c>
      <c r="C3668" s="123">
        <v>42733</v>
      </c>
      <c r="D3668" s="97" t="s">
        <v>26569</v>
      </c>
      <c r="E3668" s="97" t="s">
        <v>3</v>
      </c>
      <c r="F3668" s="97">
        <v>1459803</v>
      </c>
      <c r="G3668" s="97"/>
      <c r="H3668" s="124" t="s">
        <v>26570</v>
      </c>
      <c r="I3668" s="125">
        <v>0</v>
      </c>
      <c r="J3668" s="125">
        <v>1808</v>
      </c>
      <c r="K3668" s="126">
        <v>1808</v>
      </c>
      <c r="L3668" s="100" t="s">
        <v>1324</v>
      </c>
    </row>
    <row r="3669" spans="1:12" ht="56.25" customHeight="1">
      <c r="A3669" s="97">
        <v>66</v>
      </c>
      <c r="B3669" s="122" t="s">
        <v>5202</v>
      </c>
      <c r="C3669" s="123">
        <v>42733</v>
      </c>
      <c r="D3669" s="97" t="s">
        <v>26959</v>
      </c>
      <c r="E3669" s="97" t="s">
        <v>3</v>
      </c>
      <c r="F3669" s="97">
        <v>1460336</v>
      </c>
      <c r="G3669" s="97"/>
      <c r="H3669" s="124" t="s">
        <v>26960</v>
      </c>
      <c r="I3669" s="125">
        <v>0</v>
      </c>
      <c r="J3669" s="125">
        <v>613.70000000000005</v>
      </c>
      <c r="K3669" s="126">
        <v>613.70000000000005</v>
      </c>
      <c r="L3669" s="100" t="s">
        <v>1324</v>
      </c>
    </row>
    <row r="3670" spans="1:12" ht="56.25" customHeight="1">
      <c r="A3670" s="97">
        <v>66</v>
      </c>
      <c r="B3670" s="122" t="s">
        <v>5202</v>
      </c>
      <c r="C3670" s="123">
        <v>42734</v>
      </c>
      <c r="D3670" s="97" t="s">
        <v>27128</v>
      </c>
      <c r="E3670" s="97" t="s">
        <v>3</v>
      </c>
      <c r="F3670" s="97">
        <v>1460893</v>
      </c>
      <c r="G3670" s="97"/>
      <c r="H3670" s="124" t="s">
        <v>27129</v>
      </c>
      <c r="I3670" s="125">
        <v>0</v>
      </c>
      <c r="J3670" s="125">
        <v>40</v>
      </c>
      <c r="K3670" s="126">
        <v>40</v>
      </c>
      <c r="L3670" s="100" t="s">
        <v>1324</v>
      </c>
    </row>
    <row r="3671" spans="1:12" ht="56.25" customHeight="1">
      <c r="A3671" s="97">
        <v>70</v>
      </c>
      <c r="B3671" s="122" t="s">
        <v>4840</v>
      </c>
      <c r="C3671" s="123">
        <v>42452</v>
      </c>
      <c r="D3671" s="97" t="s">
        <v>18582</v>
      </c>
      <c r="E3671" s="97" t="s">
        <v>3</v>
      </c>
      <c r="F3671" s="97">
        <v>1362289</v>
      </c>
      <c r="G3671" s="97"/>
      <c r="H3671" s="124" t="s">
        <v>5347</v>
      </c>
      <c r="I3671" s="125">
        <v>0</v>
      </c>
      <c r="J3671" s="125">
        <v>115.5</v>
      </c>
      <c r="K3671" s="126">
        <v>115.5</v>
      </c>
      <c r="L3671" s="100" t="s">
        <v>1324</v>
      </c>
    </row>
    <row r="3672" spans="1:12" ht="56.25" customHeight="1">
      <c r="A3672" s="97">
        <v>70</v>
      </c>
      <c r="B3672" s="122" t="s">
        <v>4840</v>
      </c>
      <c r="C3672" s="123">
        <v>42473</v>
      </c>
      <c r="D3672" s="97" t="s">
        <v>18811</v>
      </c>
      <c r="E3672" s="97" t="s">
        <v>3</v>
      </c>
      <c r="F3672" s="97">
        <v>1368659</v>
      </c>
      <c r="G3672" s="97"/>
      <c r="H3672" s="124" t="s">
        <v>5566</v>
      </c>
      <c r="I3672" s="125">
        <v>0</v>
      </c>
      <c r="J3672" s="125">
        <v>1983</v>
      </c>
      <c r="K3672" s="126">
        <v>1983</v>
      </c>
      <c r="L3672" s="100" t="s">
        <v>1324</v>
      </c>
    </row>
    <row r="3673" spans="1:12" ht="56.25" customHeight="1">
      <c r="A3673" s="97">
        <v>70</v>
      </c>
      <c r="B3673" s="122" t="s">
        <v>4840</v>
      </c>
      <c r="C3673" s="123">
        <v>42506</v>
      </c>
      <c r="D3673" s="97" t="s">
        <v>19225</v>
      </c>
      <c r="E3673" s="97" t="s">
        <v>3</v>
      </c>
      <c r="F3673" s="97">
        <v>1379251</v>
      </c>
      <c r="G3673" s="97"/>
      <c r="H3673" s="124" t="s">
        <v>5972</v>
      </c>
      <c r="I3673" s="125">
        <v>0</v>
      </c>
      <c r="J3673" s="125">
        <v>1000</v>
      </c>
      <c r="K3673" s="126">
        <v>1000</v>
      </c>
      <c r="L3673" s="100" t="s">
        <v>1324</v>
      </c>
    </row>
    <row r="3674" spans="1:12" ht="56.25" customHeight="1">
      <c r="A3674" s="97">
        <v>70</v>
      </c>
      <c r="B3674" s="122" t="s">
        <v>6241</v>
      </c>
      <c r="C3674" s="123">
        <v>42524</v>
      </c>
      <c r="D3674" s="97" t="s">
        <v>19502</v>
      </c>
      <c r="E3674" s="97" t="s">
        <v>3</v>
      </c>
      <c r="F3674" s="97">
        <v>1384827</v>
      </c>
      <c r="G3674" s="97"/>
      <c r="H3674" s="124" t="s">
        <v>6242</v>
      </c>
      <c r="I3674" s="125">
        <v>0</v>
      </c>
      <c r="J3674" s="125">
        <v>429.12</v>
      </c>
      <c r="K3674" s="126">
        <v>429.12</v>
      </c>
      <c r="L3674" s="100" t="s">
        <v>1324</v>
      </c>
    </row>
    <row r="3675" spans="1:12" ht="56.25" customHeight="1">
      <c r="A3675" s="97">
        <v>70</v>
      </c>
      <c r="B3675" s="122" t="s">
        <v>6241</v>
      </c>
      <c r="C3675" s="123">
        <v>42524</v>
      </c>
      <c r="D3675" s="97" t="s">
        <v>19503</v>
      </c>
      <c r="E3675" s="97" t="s">
        <v>3</v>
      </c>
      <c r="F3675" s="97">
        <v>1384829</v>
      </c>
      <c r="G3675" s="97"/>
      <c r="H3675" s="124" t="s">
        <v>6242</v>
      </c>
      <c r="I3675" s="125">
        <v>0</v>
      </c>
      <c r="J3675" s="125">
        <v>374.85</v>
      </c>
      <c r="K3675" s="126">
        <v>374.85</v>
      </c>
      <c r="L3675" s="100" t="s">
        <v>1324</v>
      </c>
    </row>
    <row r="3676" spans="1:12" ht="56.25" customHeight="1">
      <c r="A3676" s="97">
        <v>70</v>
      </c>
      <c r="B3676" s="122" t="s">
        <v>10109</v>
      </c>
      <c r="C3676" s="123">
        <v>42580</v>
      </c>
      <c r="D3676" s="97" t="s">
        <v>13638</v>
      </c>
      <c r="E3676" s="97" t="s">
        <v>1313</v>
      </c>
      <c r="F3676" s="97">
        <v>10751638</v>
      </c>
      <c r="G3676" s="97"/>
      <c r="H3676" s="124" t="s">
        <v>3630</v>
      </c>
      <c r="I3676" s="125">
        <v>75</v>
      </c>
      <c r="J3676" s="125">
        <v>0</v>
      </c>
      <c r="K3676" s="126">
        <v>75</v>
      </c>
      <c r="L3676" s="100" t="s">
        <v>1324</v>
      </c>
    </row>
    <row r="3677" spans="1:12" ht="56.25" customHeight="1">
      <c r="A3677" s="97">
        <v>70</v>
      </c>
      <c r="B3677" s="122" t="s">
        <v>10109</v>
      </c>
      <c r="C3677" s="123">
        <v>42580</v>
      </c>
      <c r="D3677" s="97" t="s">
        <v>13639</v>
      </c>
      <c r="E3677" s="97" t="s">
        <v>1313</v>
      </c>
      <c r="F3677" s="97">
        <v>10743916</v>
      </c>
      <c r="G3677" s="97"/>
      <c r="H3677" s="124" t="s">
        <v>3631</v>
      </c>
      <c r="I3677" s="125">
        <v>75</v>
      </c>
      <c r="J3677" s="125">
        <v>0</v>
      </c>
      <c r="K3677" s="126">
        <v>75</v>
      </c>
      <c r="L3677" s="100" t="s">
        <v>1324</v>
      </c>
    </row>
    <row r="3678" spans="1:12" ht="56.25" customHeight="1">
      <c r="A3678" s="97">
        <v>70</v>
      </c>
      <c r="B3678" s="122" t="s">
        <v>4840</v>
      </c>
      <c r="C3678" s="123">
        <v>42613</v>
      </c>
      <c r="D3678" s="97" t="s">
        <v>20910</v>
      </c>
      <c r="E3678" s="97" t="s">
        <v>3</v>
      </c>
      <c r="F3678" s="97">
        <v>1414239</v>
      </c>
      <c r="G3678" s="97"/>
      <c r="H3678" s="124" t="s">
        <v>7607</v>
      </c>
      <c r="I3678" s="125">
        <v>0</v>
      </c>
      <c r="J3678" s="125">
        <v>2242.98</v>
      </c>
      <c r="K3678" s="126">
        <v>2242.98</v>
      </c>
      <c r="L3678" s="100" t="s">
        <v>1324</v>
      </c>
    </row>
    <row r="3679" spans="1:12" ht="56.25" customHeight="1">
      <c r="A3679" s="97">
        <v>70</v>
      </c>
      <c r="B3679" s="122" t="s">
        <v>4840</v>
      </c>
      <c r="C3679" s="123">
        <v>42619</v>
      </c>
      <c r="D3679" s="97" t="s">
        <v>21026</v>
      </c>
      <c r="E3679" s="97" t="s">
        <v>3</v>
      </c>
      <c r="F3679" s="97">
        <v>1416332</v>
      </c>
      <c r="G3679" s="97"/>
      <c r="H3679" s="124" t="s">
        <v>7712</v>
      </c>
      <c r="I3679" s="125">
        <v>0</v>
      </c>
      <c r="J3679" s="125">
        <v>90</v>
      </c>
      <c r="K3679" s="126">
        <v>90</v>
      </c>
      <c r="L3679" s="100" t="s">
        <v>1324</v>
      </c>
    </row>
    <row r="3680" spans="1:12" ht="56.25" customHeight="1">
      <c r="A3680" s="97">
        <v>70</v>
      </c>
      <c r="B3680" s="122" t="s">
        <v>4840</v>
      </c>
      <c r="C3680" s="123">
        <v>42671</v>
      </c>
      <c r="D3680" s="97" t="s">
        <v>21949</v>
      </c>
      <c r="E3680" s="97" t="s">
        <v>3</v>
      </c>
      <c r="F3680" s="97">
        <v>1435273</v>
      </c>
      <c r="G3680" s="97"/>
      <c r="H3680" s="124" t="s">
        <v>9303</v>
      </c>
      <c r="I3680" s="125">
        <v>0</v>
      </c>
      <c r="J3680" s="125">
        <v>585</v>
      </c>
      <c r="K3680" s="126">
        <v>585</v>
      </c>
      <c r="L3680" s="100" t="s">
        <v>1324</v>
      </c>
    </row>
    <row r="3681" spans="1:12" ht="56.25" customHeight="1">
      <c r="A3681" s="97">
        <v>70</v>
      </c>
      <c r="B3681" s="122" t="s">
        <v>4840</v>
      </c>
      <c r="C3681" s="123">
        <v>42681</v>
      </c>
      <c r="D3681" s="97" t="s">
        <v>22172</v>
      </c>
      <c r="E3681" s="97" t="s">
        <v>3</v>
      </c>
      <c r="F3681" s="97">
        <v>1437633</v>
      </c>
      <c r="G3681" s="97"/>
      <c r="H3681" s="124" t="s">
        <v>22173</v>
      </c>
      <c r="I3681" s="125">
        <v>0</v>
      </c>
      <c r="J3681" s="125">
        <v>407</v>
      </c>
      <c r="K3681" s="126">
        <v>407</v>
      </c>
      <c r="L3681" s="100" t="s">
        <v>1324</v>
      </c>
    </row>
    <row r="3682" spans="1:12" ht="56.25" customHeight="1">
      <c r="A3682" s="97">
        <v>70</v>
      </c>
      <c r="B3682" s="122" t="s">
        <v>4840</v>
      </c>
      <c r="C3682" s="123">
        <v>42681</v>
      </c>
      <c r="D3682" s="97" t="s">
        <v>22182</v>
      </c>
      <c r="E3682" s="97" t="s">
        <v>3</v>
      </c>
      <c r="F3682" s="97">
        <v>1437679</v>
      </c>
      <c r="G3682" s="97"/>
      <c r="H3682" s="124" t="s">
        <v>22183</v>
      </c>
      <c r="I3682" s="125">
        <v>0</v>
      </c>
      <c r="J3682" s="125">
        <v>35.92</v>
      </c>
      <c r="K3682" s="126">
        <v>35.92</v>
      </c>
      <c r="L3682" s="100" t="s">
        <v>1324</v>
      </c>
    </row>
    <row r="3683" spans="1:12" ht="56.25" customHeight="1">
      <c r="A3683" s="97">
        <v>70</v>
      </c>
      <c r="B3683" s="122" t="s">
        <v>4840</v>
      </c>
      <c r="C3683" s="123">
        <v>42685</v>
      </c>
      <c r="D3683" s="97" t="s">
        <v>22427</v>
      </c>
      <c r="E3683" s="97" t="s">
        <v>3</v>
      </c>
      <c r="F3683" s="97">
        <v>1439433</v>
      </c>
      <c r="G3683" s="97"/>
      <c r="H3683" s="124" t="s">
        <v>22428</v>
      </c>
      <c r="I3683" s="125">
        <v>0</v>
      </c>
      <c r="J3683" s="125">
        <v>2145</v>
      </c>
      <c r="K3683" s="126">
        <v>2145</v>
      </c>
      <c r="L3683" s="100" t="s">
        <v>1324</v>
      </c>
    </row>
    <row r="3684" spans="1:12" ht="56.25" customHeight="1">
      <c r="A3684" s="97">
        <v>70</v>
      </c>
      <c r="B3684" s="122" t="s">
        <v>4840</v>
      </c>
      <c r="C3684" s="123">
        <v>42689</v>
      </c>
      <c r="D3684" s="97" t="s">
        <v>22556</v>
      </c>
      <c r="E3684" s="97" t="s">
        <v>3</v>
      </c>
      <c r="F3684" s="97">
        <v>1440272</v>
      </c>
      <c r="G3684" s="97"/>
      <c r="H3684" s="124" t="s">
        <v>22557</v>
      </c>
      <c r="I3684" s="125">
        <v>0</v>
      </c>
      <c r="J3684" s="125">
        <v>371</v>
      </c>
      <c r="K3684" s="126">
        <v>371</v>
      </c>
      <c r="L3684" s="100" t="s">
        <v>1324</v>
      </c>
    </row>
    <row r="3685" spans="1:12" ht="56.25" customHeight="1">
      <c r="A3685" s="97">
        <v>70</v>
      </c>
      <c r="B3685" s="122" t="s">
        <v>4840</v>
      </c>
      <c r="C3685" s="123">
        <v>42690</v>
      </c>
      <c r="D3685" s="97" t="s">
        <v>22624</v>
      </c>
      <c r="E3685" s="97" t="s">
        <v>3</v>
      </c>
      <c r="F3685" s="97">
        <v>1440729</v>
      </c>
      <c r="G3685" s="97"/>
      <c r="H3685" s="124" t="s">
        <v>22625</v>
      </c>
      <c r="I3685" s="125">
        <v>0</v>
      </c>
      <c r="J3685" s="125">
        <v>72</v>
      </c>
      <c r="K3685" s="126">
        <v>72</v>
      </c>
      <c r="L3685" s="100" t="s">
        <v>1347</v>
      </c>
    </row>
    <row r="3686" spans="1:12" ht="56.25" customHeight="1">
      <c r="A3686" s="97">
        <v>70</v>
      </c>
      <c r="B3686" s="122" t="s">
        <v>4840</v>
      </c>
      <c r="C3686" s="123">
        <v>42690</v>
      </c>
      <c r="D3686" s="97" t="s">
        <v>22626</v>
      </c>
      <c r="E3686" s="97" t="s">
        <v>3</v>
      </c>
      <c r="F3686" s="97">
        <v>1440732</v>
      </c>
      <c r="G3686" s="97"/>
      <c r="H3686" s="124" t="s">
        <v>22627</v>
      </c>
      <c r="I3686" s="125">
        <v>0</v>
      </c>
      <c r="J3686" s="125">
        <v>72</v>
      </c>
      <c r="K3686" s="126">
        <v>72</v>
      </c>
      <c r="L3686" s="100" t="s">
        <v>1347</v>
      </c>
    </row>
    <row r="3687" spans="1:12" ht="56.25" customHeight="1">
      <c r="A3687" s="97">
        <v>70</v>
      </c>
      <c r="B3687" s="122" t="s">
        <v>4840</v>
      </c>
      <c r="C3687" s="123">
        <v>42691</v>
      </c>
      <c r="D3687" s="97" t="s">
        <v>22729</v>
      </c>
      <c r="E3687" s="97" t="s">
        <v>3</v>
      </c>
      <c r="F3687" s="97">
        <v>1441424</v>
      </c>
      <c r="G3687" s="97"/>
      <c r="H3687" s="124" t="s">
        <v>22730</v>
      </c>
      <c r="I3687" s="125">
        <v>0</v>
      </c>
      <c r="J3687" s="125">
        <v>15</v>
      </c>
      <c r="K3687" s="126">
        <v>15</v>
      </c>
      <c r="L3687" s="100" t="s">
        <v>1324</v>
      </c>
    </row>
    <row r="3688" spans="1:12" ht="56.25" customHeight="1">
      <c r="A3688" s="97">
        <v>70</v>
      </c>
      <c r="B3688" s="122" t="s">
        <v>4840</v>
      </c>
      <c r="C3688" s="123">
        <v>42692</v>
      </c>
      <c r="D3688" s="97" t="s">
        <v>22753</v>
      </c>
      <c r="E3688" s="97" t="s">
        <v>3</v>
      </c>
      <c r="F3688" s="97">
        <v>1441585</v>
      </c>
      <c r="G3688" s="97"/>
      <c r="H3688" s="124" t="s">
        <v>22754</v>
      </c>
      <c r="I3688" s="125">
        <v>0</v>
      </c>
      <c r="J3688" s="125">
        <v>72</v>
      </c>
      <c r="K3688" s="126">
        <v>72</v>
      </c>
      <c r="L3688" s="100" t="s">
        <v>1347</v>
      </c>
    </row>
    <row r="3689" spans="1:12" ht="56.25" customHeight="1">
      <c r="A3689" s="97">
        <v>70</v>
      </c>
      <c r="B3689" s="122" t="s">
        <v>4840</v>
      </c>
      <c r="C3689" s="123">
        <v>42718</v>
      </c>
      <c r="D3689" s="97" t="s">
        <v>24357</v>
      </c>
      <c r="E3689" s="97" t="s">
        <v>3</v>
      </c>
      <c r="F3689" s="97">
        <v>1451641</v>
      </c>
      <c r="G3689" s="97"/>
      <c r="H3689" s="124" t="s">
        <v>24358</v>
      </c>
      <c r="I3689" s="125">
        <v>0</v>
      </c>
      <c r="J3689" s="125">
        <v>2.7</v>
      </c>
      <c r="K3689" s="126">
        <v>2.7</v>
      </c>
      <c r="L3689" s="100" t="s">
        <v>1324</v>
      </c>
    </row>
    <row r="3690" spans="1:12" ht="56.25" customHeight="1">
      <c r="A3690" s="97">
        <v>70</v>
      </c>
      <c r="B3690" s="122" t="s">
        <v>4840</v>
      </c>
      <c r="C3690" s="123">
        <v>42726</v>
      </c>
      <c r="D3690" s="97" t="s">
        <v>25359</v>
      </c>
      <c r="E3690" s="97" t="s">
        <v>3</v>
      </c>
      <c r="F3690" s="97">
        <v>1456282</v>
      </c>
      <c r="G3690" s="97"/>
      <c r="H3690" s="124" t="s">
        <v>25360</v>
      </c>
      <c r="I3690" s="125">
        <v>0</v>
      </c>
      <c r="J3690" s="125">
        <v>7200.62</v>
      </c>
      <c r="K3690" s="126">
        <v>7200.62</v>
      </c>
      <c r="L3690" s="100" t="s">
        <v>1324</v>
      </c>
    </row>
    <row r="3691" spans="1:12" ht="56.25" customHeight="1">
      <c r="A3691" s="97">
        <v>70</v>
      </c>
      <c r="B3691" s="122" t="s">
        <v>4840</v>
      </c>
      <c r="C3691" s="123">
        <v>42726</v>
      </c>
      <c r="D3691" s="97" t="s">
        <v>25488</v>
      </c>
      <c r="E3691" s="97" t="s">
        <v>3</v>
      </c>
      <c r="F3691" s="97">
        <v>1456454</v>
      </c>
      <c r="G3691" s="97"/>
      <c r="H3691" s="124" t="s">
        <v>25489</v>
      </c>
      <c r="I3691" s="125">
        <v>0</v>
      </c>
      <c r="J3691" s="125">
        <v>2932.02</v>
      </c>
      <c r="K3691" s="126">
        <v>2932.02</v>
      </c>
      <c r="L3691" s="100" t="s">
        <v>1324</v>
      </c>
    </row>
    <row r="3692" spans="1:12" ht="56.25" customHeight="1">
      <c r="A3692" s="97">
        <v>70</v>
      </c>
      <c r="B3692" s="122" t="s">
        <v>4840</v>
      </c>
      <c r="C3692" s="123">
        <v>42727</v>
      </c>
      <c r="D3692" s="97" t="s">
        <v>25722</v>
      </c>
      <c r="E3692" s="97" t="s">
        <v>3</v>
      </c>
      <c r="F3692" s="97">
        <v>1457234</v>
      </c>
      <c r="G3692" s="97"/>
      <c r="H3692" s="124" t="s">
        <v>25723</v>
      </c>
      <c r="I3692" s="125">
        <v>0</v>
      </c>
      <c r="J3692" s="125">
        <v>1584.65</v>
      </c>
      <c r="K3692" s="126">
        <v>1584.65</v>
      </c>
      <c r="L3692" s="100" t="s">
        <v>1324</v>
      </c>
    </row>
    <row r="3693" spans="1:12" ht="56.25" customHeight="1">
      <c r="A3693" s="97">
        <v>70</v>
      </c>
      <c r="B3693" s="122" t="s">
        <v>4840</v>
      </c>
      <c r="C3693" s="123">
        <v>42727</v>
      </c>
      <c r="D3693" s="97" t="s">
        <v>25738</v>
      </c>
      <c r="E3693" s="97" t="s">
        <v>3</v>
      </c>
      <c r="F3693" s="97">
        <v>1457298</v>
      </c>
      <c r="G3693" s="97"/>
      <c r="H3693" s="124" t="s">
        <v>25739</v>
      </c>
      <c r="I3693" s="125">
        <v>0</v>
      </c>
      <c r="J3693" s="125">
        <v>1625</v>
      </c>
      <c r="K3693" s="126">
        <v>1625</v>
      </c>
      <c r="L3693" s="100" t="s">
        <v>1324</v>
      </c>
    </row>
    <row r="3694" spans="1:12" ht="56.25" customHeight="1">
      <c r="A3694" s="97">
        <v>70</v>
      </c>
      <c r="B3694" s="122" t="s">
        <v>4840</v>
      </c>
      <c r="C3694" s="123">
        <v>42733</v>
      </c>
      <c r="D3694" s="97" t="s">
        <v>26690</v>
      </c>
      <c r="E3694" s="97" t="s">
        <v>3</v>
      </c>
      <c r="F3694" s="97">
        <v>1459952</v>
      </c>
      <c r="G3694" s="97"/>
      <c r="H3694" s="124" t="s">
        <v>26691</v>
      </c>
      <c r="I3694" s="125">
        <v>0</v>
      </c>
      <c r="J3694" s="125">
        <v>370.22</v>
      </c>
      <c r="K3694" s="126">
        <v>370.22</v>
      </c>
      <c r="L3694" s="100" t="s">
        <v>1324</v>
      </c>
    </row>
    <row r="3695" spans="1:12" ht="56.25" customHeight="1">
      <c r="A3695" s="97">
        <v>70</v>
      </c>
      <c r="B3695" s="122" t="s">
        <v>4840</v>
      </c>
      <c r="C3695" s="123">
        <v>42733</v>
      </c>
      <c r="D3695" s="97" t="s">
        <v>26931</v>
      </c>
      <c r="E3695" s="97" t="s">
        <v>3</v>
      </c>
      <c r="F3695" s="97">
        <v>1460226</v>
      </c>
      <c r="G3695" s="97"/>
      <c r="H3695" s="124" t="s">
        <v>26932</v>
      </c>
      <c r="I3695" s="125">
        <v>0</v>
      </c>
      <c r="J3695" s="125">
        <v>10000</v>
      </c>
      <c r="K3695" s="126">
        <v>10000</v>
      </c>
      <c r="L3695" s="100" t="s">
        <v>1324</v>
      </c>
    </row>
    <row r="3696" spans="1:12" ht="56.25" customHeight="1">
      <c r="A3696" s="97">
        <v>70</v>
      </c>
      <c r="B3696" s="122" t="s">
        <v>4840</v>
      </c>
      <c r="C3696" s="123">
        <v>42734</v>
      </c>
      <c r="D3696" s="97" t="s">
        <v>27144</v>
      </c>
      <c r="E3696" s="97" t="s">
        <v>3</v>
      </c>
      <c r="F3696" s="97">
        <v>1460616</v>
      </c>
      <c r="G3696" s="97"/>
      <c r="H3696" s="124" t="s">
        <v>27145</v>
      </c>
      <c r="I3696" s="125">
        <v>0</v>
      </c>
      <c r="J3696" s="125">
        <v>700</v>
      </c>
      <c r="K3696" s="126">
        <v>700</v>
      </c>
      <c r="L3696" s="100" t="s">
        <v>1324</v>
      </c>
    </row>
    <row r="3697" spans="1:12" ht="56.25" customHeight="1">
      <c r="A3697" s="97">
        <v>70</v>
      </c>
      <c r="B3697" s="122" t="s">
        <v>4840</v>
      </c>
      <c r="C3697" s="123">
        <v>42734</v>
      </c>
      <c r="D3697" s="97" t="s">
        <v>27237</v>
      </c>
      <c r="E3697" s="97" t="s">
        <v>3</v>
      </c>
      <c r="F3697" s="97">
        <v>1460948</v>
      </c>
      <c r="G3697" s="97"/>
      <c r="H3697" s="124" t="s">
        <v>27238</v>
      </c>
      <c r="I3697" s="125">
        <v>0</v>
      </c>
      <c r="J3697" s="125">
        <v>30</v>
      </c>
      <c r="K3697" s="126">
        <v>30</v>
      </c>
      <c r="L3697" s="100" t="s">
        <v>1324</v>
      </c>
    </row>
    <row r="3698" spans="1:12" ht="56.25" customHeight="1">
      <c r="A3698" s="97">
        <v>70</v>
      </c>
      <c r="B3698" s="122" t="s">
        <v>4840</v>
      </c>
      <c r="C3698" s="123">
        <v>42734</v>
      </c>
      <c r="D3698" s="97" t="s">
        <v>27241</v>
      </c>
      <c r="E3698" s="97" t="s">
        <v>3</v>
      </c>
      <c r="F3698" s="97">
        <v>1460953</v>
      </c>
      <c r="G3698" s="97"/>
      <c r="H3698" s="124" t="s">
        <v>27242</v>
      </c>
      <c r="I3698" s="125">
        <v>0</v>
      </c>
      <c r="J3698" s="125">
        <v>105</v>
      </c>
      <c r="K3698" s="126">
        <v>105</v>
      </c>
      <c r="L3698" s="100" t="s">
        <v>1324</v>
      </c>
    </row>
    <row r="3699" spans="1:12" ht="56.25" customHeight="1">
      <c r="A3699" s="97">
        <v>76</v>
      </c>
      <c r="B3699" s="122" t="s">
        <v>13611</v>
      </c>
      <c r="C3699" s="123">
        <v>42580</v>
      </c>
      <c r="D3699" s="97" t="s">
        <v>13612</v>
      </c>
      <c r="E3699" s="97" t="s">
        <v>15</v>
      </c>
      <c r="F3699" s="97">
        <v>338</v>
      </c>
      <c r="G3699" s="97"/>
      <c r="H3699" s="124" t="s">
        <v>13613</v>
      </c>
      <c r="I3699" s="125">
        <v>271.23</v>
      </c>
      <c r="J3699" s="125">
        <v>0</v>
      </c>
      <c r="K3699" s="126">
        <v>271.23</v>
      </c>
      <c r="L3699" s="100" t="s">
        <v>1324</v>
      </c>
    </row>
    <row r="3700" spans="1:12" ht="56.25" customHeight="1">
      <c r="A3700" s="97">
        <v>76</v>
      </c>
      <c r="B3700" s="122" t="s">
        <v>13611</v>
      </c>
      <c r="C3700" s="123">
        <v>42580</v>
      </c>
      <c r="D3700" s="97" t="s">
        <v>13616</v>
      </c>
      <c r="E3700" s="97" t="s">
        <v>15</v>
      </c>
      <c r="F3700" s="97">
        <v>337</v>
      </c>
      <c r="G3700" s="97"/>
      <c r="H3700" s="124" t="s">
        <v>13617</v>
      </c>
      <c r="I3700" s="125">
        <v>302.58999999999997</v>
      </c>
      <c r="J3700" s="125">
        <v>0</v>
      </c>
      <c r="K3700" s="126">
        <v>302.58999999999997</v>
      </c>
      <c r="L3700" s="100" t="s">
        <v>1324</v>
      </c>
    </row>
    <row r="3701" spans="1:12" ht="56.25" customHeight="1">
      <c r="A3701" s="97">
        <v>76</v>
      </c>
      <c r="B3701" s="122" t="s">
        <v>13611</v>
      </c>
      <c r="C3701" s="123">
        <v>42580</v>
      </c>
      <c r="D3701" s="97" t="s">
        <v>13618</v>
      </c>
      <c r="E3701" s="97" t="s">
        <v>15</v>
      </c>
      <c r="F3701" s="97">
        <v>336</v>
      </c>
      <c r="G3701" s="97"/>
      <c r="H3701" s="124" t="s">
        <v>13619</v>
      </c>
      <c r="I3701" s="125">
        <v>271.72000000000003</v>
      </c>
      <c r="J3701" s="125">
        <v>0</v>
      </c>
      <c r="K3701" s="126">
        <v>271.72000000000003</v>
      </c>
      <c r="L3701" s="100" t="s">
        <v>1324</v>
      </c>
    </row>
    <row r="3702" spans="1:12" ht="56.25" customHeight="1">
      <c r="A3702" s="97">
        <v>76</v>
      </c>
      <c r="B3702" s="122" t="s">
        <v>9378</v>
      </c>
      <c r="C3702" s="123">
        <v>42685</v>
      </c>
      <c r="D3702" s="97" t="s">
        <v>16397</v>
      </c>
      <c r="E3702" s="97" t="s">
        <v>1313</v>
      </c>
      <c r="F3702" s="97">
        <v>11682485</v>
      </c>
      <c r="G3702" s="97"/>
      <c r="H3702" s="124" t="s">
        <v>16398</v>
      </c>
      <c r="I3702" s="125">
        <v>0</v>
      </c>
      <c r="J3702" s="125">
        <v>1000000</v>
      </c>
      <c r="K3702" s="126">
        <v>1000000</v>
      </c>
      <c r="L3702" s="100" t="s">
        <v>1324</v>
      </c>
    </row>
    <row r="3703" spans="1:12" ht="56.25" customHeight="1">
      <c r="A3703" s="97">
        <v>76</v>
      </c>
      <c r="B3703" s="122" t="s">
        <v>9378</v>
      </c>
      <c r="C3703" s="123">
        <v>42690</v>
      </c>
      <c r="D3703" s="97" t="s">
        <v>16676</v>
      </c>
      <c r="E3703" s="97" t="s">
        <v>6</v>
      </c>
      <c r="F3703" s="97">
        <v>870604</v>
      </c>
      <c r="G3703" s="97"/>
      <c r="H3703" s="124" t="s">
        <v>16677</v>
      </c>
      <c r="I3703" s="125">
        <v>0</v>
      </c>
      <c r="J3703" s="125">
        <v>2516681.87</v>
      </c>
      <c r="K3703" s="126">
        <v>2516681.87</v>
      </c>
      <c r="L3703" s="100" t="s">
        <v>1324</v>
      </c>
    </row>
    <row r="3704" spans="1:12" ht="56.25" customHeight="1">
      <c r="A3704" s="97">
        <v>76</v>
      </c>
      <c r="B3704" s="122" t="s">
        <v>24352</v>
      </c>
      <c r="C3704" s="123">
        <v>42718</v>
      </c>
      <c r="D3704" s="97" t="s">
        <v>24353</v>
      </c>
      <c r="E3704" s="97" t="s">
        <v>3</v>
      </c>
      <c r="F3704" s="97">
        <v>1451619</v>
      </c>
      <c r="G3704" s="97"/>
      <c r="H3704" s="124" t="s">
        <v>24354</v>
      </c>
      <c r="I3704" s="125">
        <v>0</v>
      </c>
      <c r="J3704" s="125">
        <v>7447.5</v>
      </c>
      <c r="K3704" s="126">
        <v>7447.5</v>
      </c>
      <c r="L3704" s="100" t="s">
        <v>1324</v>
      </c>
    </row>
    <row r="3705" spans="1:12" ht="56.25" customHeight="1">
      <c r="A3705" s="97">
        <v>76</v>
      </c>
      <c r="B3705" s="122" t="s">
        <v>24352</v>
      </c>
      <c r="C3705" s="123">
        <v>42718</v>
      </c>
      <c r="D3705" s="97" t="s">
        <v>24355</v>
      </c>
      <c r="E3705" s="97" t="s">
        <v>3</v>
      </c>
      <c r="F3705" s="97">
        <v>1451628</v>
      </c>
      <c r="G3705" s="97"/>
      <c r="H3705" s="124" t="s">
        <v>24356</v>
      </c>
      <c r="I3705" s="125">
        <v>0</v>
      </c>
      <c r="J3705" s="125">
        <v>15184.77</v>
      </c>
      <c r="K3705" s="126">
        <v>15184.77</v>
      </c>
      <c r="L3705" s="100" t="s">
        <v>1324</v>
      </c>
    </row>
    <row r="3706" spans="1:12" ht="56.25" customHeight="1">
      <c r="A3706" s="97">
        <v>76</v>
      </c>
      <c r="B3706" s="122" t="s">
        <v>24352</v>
      </c>
      <c r="C3706" s="123">
        <v>42723</v>
      </c>
      <c r="D3706" s="97" t="s">
        <v>24794</v>
      </c>
      <c r="E3706" s="97" t="s">
        <v>3</v>
      </c>
      <c r="F3706" s="97">
        <v>1453995</v>
      </c>
      <c r="G3706" s="97"/>
      <c r="H3706" s="124" t="s">
        <v>24795</v>
      </c>
      <c r="I3706" s="125">
        <v>0</v>
      </c>
      <c r="J3706" s="125">
        <v>56777</v>
      </c>
      <c r="K3706" s="126">
        <v>56777</v>
      </c>
      <c r="L3706" s="100" t="s">
        <v>1324</v>
      </c>
    </row>
    <row r="3707" spans="1:12" ht="56.25" customHeight="1">
      <c r="A3707" s="97">
        <v>76</v>
      </c>
      <c r="B3707" s="122" t="s">
        <v>24352</v>
      </c>
      <c r="C3707" s="123">
        <v>42726</v>
      </c>
      <c r="D3707" s="97" t="s">
        <v>25484</v>
      </c>
      <c r="E3707" s="97" t="s">
        <v>3</v>
      </c>
      <c r="F3707" s="97">
        <v>1456437</v>
      </c>
      <c r="G3707" s="97"/>
      <c r="H3707" s="124" t="s">
        <v>25485</v>
      </c>
      <c r="I3707" s="125">
        <v>0</v>
      </c>
      <c r="J3707" s="125">
        <v>18</v>
      </c>
      <c r="K3707" s="126">
        <v>18</v>
      </c>
      <c r="L3707" s="100" t="s">
        <v>1324</v>
      </c>
    </row>
    <row r="3708" spans="1:12" ht="56.25" customHeight="1">
      <c r="A3708" s="97">
        <v>76</v>
      </c>
      <c r="B3708" s="122" t="s">
        <v>24352</v>
      </c>
      <c r="C3708" s="123">
        <v>42726</v>
      </c>
      <c r="D3708" s="97" t="s">
        <v>25486</v>
      </c>
      <c r="E3708" s="97" t="s">
        <v>3</v>
      </c>
      <c r="F3708" s="97">
        <v>1456440</v>
      </c>
      <c r="G3708" s="97"/>
      <c r="H3708" s="124" t="s">
        <v>25487</v>
      </c>
      <c r="I3708" s="125">
        <v>0</v>
      </c>
      <c r="J3708" s="125">
        <v>36</v>
      </c>
      <c r="K3708" s="126">
        <v>36</v>
      </c>
      <c r="L3708" s="100" t="s">
        <v>1324</v>
      </c>
    </row>
    <row r="3709" spans="1:12" ht="56.25" customHeight="1">
      <c r="A3709" s="97">
        <v>76</v>
      </c>
      <c r="B3709" s="122" t="s">
        <v>9378</v>
      </c>
      <c r="C3709" s="123">
        <v>42727</v>
      </c>
      <c r="D3709" s="97" t="s">
        <v>28657</v>
      </c>
      <c r="E3709" s="97" t="s">
        <v>1313</v>
      </c>
      <c r="F3709" s="97">
        <v>12110935</v>
      </c>
      <c r="G3709" s="97"/>
      <c r="H3709" s="124" t="s">
        <v>28658</v>
      </c>
      <c r="I3709" s="125">
        <v>0</v>
      </c>
      <c r="J3709" s="125">
        <v>1000000</v>
      </c>
      <c r="K3709" s="126">
        <v>1000000</v>
      </c>
      <c r="L3709" s="100" t="s">
        <v>1324</v>
      </c>
    </row>
    <row r="3710" spans="1:12" ht="56.25" customHeight="1">
      <c r="A3710" s="97">
        <v>76</v>
      </c>
      <c r="B3710" s="122" t="s">
        <v>24352</v>
      </c>
      <c r="C3710" s="123">
        <v>42727</v>
      </c>
      <c r="D3710" s="97" t="s">
        <v>25701</v>
      </c>
      <c r="E3710" s="97" t="s">
        <v>3</v>
      </c>
      <c r="F3710" s="97">
        <v>1456993</v>
      </c>
      <c r="G3710" s="97"/>
      <c r="H3710" s="124" t="s">
        <v>25702</v>
      </c>
      <c r="I3710" s="125">
        <v>0</v>
      </c>
      <c r="J3710" s="125">
        <v>150</v>
      </c>
      <c r="K3710" s="126">
        <v>150</v>
      </c>
      <c r="L3710" s="100" t="s">
        <v>1324</v>
      </c>
    </row>
    <row r="3711" spans="1:12" ht="56.25" customHeight="1">
      <c r="A3711" s="97">
        <v>78</v>
      </c>
      <c r="B3711" s="122" t="s">
        <v>5751</v>
      </c>
      <c r="C3711" s="123">
        <v>42486</v>
      </c>
      <c r="D3711" s="97" t="s">
        <v>18998</v>
      </c>
      <c r="E3711" s="97" t="s">
        <v>3</v>
      </c>
      <c r="F3711" s="97">
        <v>1372760</v>
      </c>
      <c r="G3711" s="97"/>
      <c r="H3711" s="124" t="s">
        <v>5752</v>
      </c>
      <c r="I3711" s="125">
        <v>0</v>
      </c>
      <c r="J3711" s="125">
        <v>122.7</v>
      </c>
      <c r="K3711" s="126">
        <v>122.7</v>
      </c>
      <c r="L3711" s="100" t="s">
        <v>1324</v>
      </c>
    </row>
    <row r="3712" spans="1:12" ht="56.25" customHeight="1">
      <c r="A3712" s="97">
        <v>78</v>
      </c>
      <c r="B3712" s="122" t="s">
        <v>9372</v>
      </c>
      <c r="C3712" s="123">
        <v>42657</v>
      </c>
      <c r="D3712" s="97" t="s">
        <v>15467</v>
      </c>
      <c r="E3712" s="97" t="s">
        <v>11</v>
      </c>
      <c r="F3712" s="97">
        <v>867018</v>
      </c>
      <c r="G3712" s="97"/>
      <c r="H3712" s="124" t="s">
        <v>9611</v>
      </c>
      <c r="I3712" s="125">
        <v>869.02</v>
      </c>
      <c r="J3712" s="125">
        <v>0</v>
      </c>
      <c r="K3712" s="126">
        <v>869.02</v>
      </c>
      <c r="L3712" s="100" t="s">
        <v>1324</v>
      </c>
    </row>
    <row r="3713" spans="1:12" ht="56.25" customHeight="1">
      <c r="A3713" s="97">
        <v>78</v>
      </c>
      <c r="B3713" s="122" t="s">
        <v>5751</v>
      </c>
      <c r="C3713" s="123">
        <v>42667</v>
      </c>
      <c r="D3713" s="97" t="s">
        <v>21874</v>
      </c>
      <c r="E3713" s="97" t="s">
        <v>3</v>
      </c>
      <c r="F3713" s="97">
        <v>1433449</v>
      </c>
      <c r="G3713" s="97"/>
      <c r="H3713" s="124" t="s">
        <v>9230</v>
      </c>
      <c r="I3713" s="125">
        <v>0</v>
      </c>
      <c r="J3713" s="125">
        <v>30000</v>
      </c>
      <c r="K3713" s="126">
        <v>30000</v>
      </c>
      <c r="L3713" s="100" t="s">
        <v>1324</v>
      </c>
    </row>
    <row r="3714" spans="1:12" ht="56.25" customHeight="1">
      <c r="A3714" s="97">
        <v>78</v>
      </c>
      <c r="B3714" s="122" t="s">
        <v>9372</v>
      </c>
      <c r="C3714" s="123">
        <v>42674</v>
      </c>
      <c r="D3714" s="97" t="s">
        <v>15922</v>
      </c>
      <c r="E3714" s="97" t="s">
        <v>11</v>
      </c>
      <c r="F3714" s="97">
        <v>868921</v>
      </c>
      <c r="G3714" s="97"/>
      <c r="H3714" s="124" t="s">
        <v>9949</v>
      </c>
      <c r="I3714" s="125">
        <v>1824.89</v>
      </c>
      <c r="J3714" s="125">
        <v>0</v>
      </c>
      <c r="K3714" s="126">
        <v>1824.89</v>
      </c>
      <c r="L3714" s="100" t="s">
        <v>1324</v>
      </c>
    </row>
    <row r="3715" spans="1:12" ht="56.25" customHeight="1">
      <c r="A3715" s="97">
        <v>78</v>
      </c>
      <c r="B3715" s="122" t="s">
        <v>9372</v>
      </c>
      <c r="C3715" s="123">
        <v>42681</v>
      </c>
      <c r="D3715" s="97" t="s">
        <v>16124</v>
      </c>
      <c r="E3715" s="97" t="s">
        <v>1313</v>
      </c>
      <c r="F3715" s="97">
        <v>11617185</v>
      </c>
      <c r="G3715" s="97"/>
      <c r="H3715" s="124" t="s">
        <v>16125</v>
      </c>
      <c r="I3715" s="125">
        <v>0</v>
      </c>
      <c r="J3715" s="125">
        <v>80</v>
      </c>
      <c r="K3715" s="126">
        <v>80</v>
      </c>
      <c r="L3715" s="100" t="s">
        <v>1324</v>
      </c>
    </row>
    <row r="3716" spans="1:12" ht="56.25" customHeight="1">
      <c r="A3716" s="97">
        <v>78</v>
      </c>
      <c r="B3716" s="122" t="s">
        <v>9372</v>
      </c>
      <c r="C3716" s="123">
        <v>42683</v>
      </c>
      <c r="D3716" s="97" t="s">
        <v>16243</v>
      </c>
      <c r="E3716" s="97" t="s">
        <v>11</v>
      </c>
      <c r="F3716" s="97">
        <v>869927</v>
      </c>
      <c r="G3716" s="97"/>
      <c r="H3716" s="124" t="s">
        <v>16244</v>
      </c>
      <c r="I3716" s="125">
        <v>1595.49</v>
      </c>
      <c r="J3716" s="125">
        <v>0</v>
      </c>
      <c r="K3716" s="126">
        <v>1595.49</v>
      </c>
      <c r="L3716" s="100" t="s">
        <v>1324</v>
      </c>
    </row>
    <row r="3717" spans="1:12" ht="56.25" customHeight="1">
      <c r="A3717" s="97">
        <v>78</v>
      </c>
      <c r="B3717" s="122" t="s">
        <v>5751</v>
      </c>
      <c r="C3717" s="123">
        <v>42689</v>
      </c>
      <c r="D3717" s="97" t="s">
        <v>22601</v>
      </c>
      <c r="E3717" s="97" t="s">
        <v>3</v>
      </c>
      <c r="F3717" s="97">
        <v>1440519</v>
      </c>
      <c r="G3717" s="97"/>
      <c r="H3717" s="124" t="s">
        <v>22602</v>
      </c>
      <c r="I3717" s="125">
        <v>0</v>
      </c>
      <c r="J3717" s="125">
        <v>0.47</v>
      </c>
      <c r="K3717" s="126">
        <v>0.47</v>
      </c>
      <c r="L3717" s="100" t="s">
        <v>1347</v>
      </c>
    </row>
    <row r="3718" spans="1:12" ht="56.25" customHeight="1">
      <c r="A3718" s="97">
        <v>78</v>
      </c>
      <c r="B3718" s="122" t="s">
        <v>9372</v>
      </c>
      <c r="C3718" s="123">
        <v>42689</v>
      </c>
      <c r="D3718" s="97" t="s">
        <v>16570</v>
      </c>
      <c r="E3718" s="97" t="s">
        <v>11</v>
      </c>
      <c r="F3718" s="97">
        <v>870462</v>
      </c>
      <c r="G3718" s="97"/>
      <c r="H3718" s="124" t="s">
        <v>16571</v>
      </c>
      <c r="I3718" s="125">
        <v>2104.64</v>
      </c>
      <c r="J3718" s="125">
        <v>0</v>
      </c>
      <c r="K3718" s="126">
        <v>2104.64</v>
      </c>
      <c r="L3718" s="100" t="s">
        <v>1324</v>
      </c>
    </row>
    <row r="3719" spans="1:12" ht="56.25" customHeight="1">
      <c r="A3719" s="97">
        <v>78</v>
      </c>
      <c r="B3719" s="122" t="s">
        <v>9372</v>
      </c>
      <c r="C3719" s="123">
        <v>42704</v>
      </c>
      <c r="D3719" s="97" t="s">
        <v>17580</v>
      </c>
      <c r="E3719" s="97" t="s">
        <v>6</v>
      </c>
      <c r="F3719" s="97">
        <v>872160</v>
      </c>
      <c r="G3719" s="97"/>
      <c r="H3719" s="124" t="s">
        <v>17581</v>
      </c>
      <c r="I3719" s="125">
        <v>0</v>
      </c>
      <c r="J3719" s="125">
        <v>331700</v>
      </c>
      <c r="K3719" s="126">
        <v>331700</v>
      </c>
      <c r="L3719" s="100" t="s">
        <v>1324</v>
      </c>
    </row>
    <row r="3720" spans="1:12" ht="56.25" customHeight="1">
      <c r="A3720" s="97">
        <v>78</v>
      </c>
      <c r="B3720" s="122" t="s">
        <v>9372</v>
      </c>
      <c r="C3720" s="123">
        <v>42709</v>
      </c>
      <c r="D3720" s="97" t="s">
        <v>27567</v>
      </c>
      <c r="E3720" s="97" t="s">
        <v>11</v>
      </c>
      <c r="F3720" s="97">
        <v>872595</v>
      </c>
      <c r="G3720" s="97"/>
      <c r="H3720" s="124" t="s">
        <v>27568</v>
      </c>
      <c r="I3720" s="125">
        <v>586.25</v>
      </c>
      <c r="J3720" s="125">
        <v>0</v>
      </c>
      <c r="K3720" s="126">
        <v>586.25</v>
      </c>
      <c r="L3720" s="100" t="s">
        <v>1324</v>
      </c>
    </row>
    <row r="3721" spans="1:12" ht="56.25" customHeight="1">
      <c r="A3721" s="97">
        <v>78</v>
      </c>
      <c r="B3721" s="122" t="s">
        <v>9372</v>
      </c>
      <c r="C3721" s="123">
        <v>42711</v>
      </c>
      <c r="D3721" s="97" t="s">
        <v>27742</v>
      </c>
      <c r="E3721" s="97" t="s">
        <v>11</v>
      </c>
      <c r="F3721" s="97">
        <v>872907</v>
      </c>
      <c r="G3721" s="97"/>
      <c r="H3721" s="124" t="s">
        <v>27743</v>
      </c>
      <c r="I3721" s="125">
        <v>3940.85</v>
      </c>
      <c r="J3721" s="125">
        <v>0</v>
      </c>
      <c r="K3721" s="126">
        <v>3940.85</v>
      </c>
      <c r="L3721" s="100" t="s">
        <v>1324</v>
      </c>
    </row>
    <row r="3722" spans="1:12" ht="56.25" customHeight="1">
      <c r="A3722" s="97">
        <v>78</v>
      </c>
      <c r="B3722" s="122" t="s">
        <v>7971</v>
      </c>
      <c r="C3722" s="123">
        <v>42720</v>
      </c>
      <c r="D3722" s="97" t="s">
        <v>24747</v>
      </c>
      <c r="E3722" s="97" t="s">
        <v>3</v>
      </c>
      <c r="F3722" s="97">
        <v>1453680</v>
      </c>
      <c r="G3722" s="97"/>
      <c r="H3722" s="124" t="s">
        <v>24748</v>
      </c>
      <c r="I3722" s="125">
        <v>0</v>
      </c>
      <c r="J3722" s="125">
        <v>12670.35</v>
      </c>
      <c r="K3722" s="126">
        <v>12670.35</v>
      </c>
      <c r="L3722" s="100" t="s">
        <v>1347</v>
      </c>
    </row>
    <row r="3723" spans="1:12" ht="56.25" customHeight="1">
      <c r="A3723" s="97">
        <v>81</v>
      </c>
      <c r="B3723" s="122" t="s">
        <v>4634</v>
      </c>
      <c r="C3723" s="123">
        <v>42390</v>
      </c>
      <c r="D3723" s="97" t="s">
        <v>17928</v>
      </c>
      <c r="E3723" s="97" t="s">
        <v>3</v>
      </c>
      <c r="F3723" s="97">
        <v>1343238</v>
      </c>
      <c r="G3723" s="97"/>
      <c r="H3723" s="124" t="s">
        <v>4671</v>
      </c>
      <c r="I3723" s="125">
        <v>0</v>
      </c>
      <c r="J3723" s="125">
        <v>50</v>
      </c>
      <c r="K3723" s="126">
        <v>50</v>
      </c>
      <c r="L3723" s="100" t="s">
        <v>1324</v>
      </c>
    </row>
    <row r="3724" spans="1:12" ht="56.25" customHeight="1">
      <c r="A3724" s="97">
        <v>81</v>
      </c>
      <c r="B3724" s="122" t="s">
        <v>4634</v>
      </c>
      <c r="C3724" s="123">
        <v>42397</v>
      </c>
      <c r="D3724" s="97" t="s">
        <v>17990</v>
      </c>
      <c r="E3724" s="97" t="s">
        <v>3</v>
      </c>
      <c r="F3724" s="97">
        <v>1345318</v>
      </c>
      <c r="G3724" s="97"/>
      <c r="H3724" s="124" t="s">
        <v>4741</v>
      </c>
      <c r="I3724" s="125">
        <v>0</v>
      </c>
      <c r="J3724" s="125">
        <v>4599</v>
      </c>
      <c r="K3724" s="126">
        <v>4599</v>
      </c>
      <c r="L3724" s="100" t="s">
        <v>1324</v>
      </c>
    </row>
    <row r="3725" spans="1:12" ht="56.25" customHeight="1">
      <c r="A3725" s="97">
        <v>81</v>
      </c>
      <c r="B3725" s="122" t="s">
        <v>4634</v>
      </c>
      <c r="C3725" s="123">
        <v>42398</v>
      </c>
      <c r="D3725" s="97" t="s">
        <v>18012</v>
      </c>
      <c r="E3725" s="97" t="s">
        <v>3</v>
      </c>
      <c r="F3725" s="97">
        <v>1346045</v>
      </c>
      <c r="G3725" s="97"/>
      <c r="H3725" s="124" t="s">
        <v>4763</v>
      </c>
      <c r="I3725" s="125">
        <v>0</v>
      </c>
      <c r="J3725" s="125">
        <v>9344.5</v>
      </c>
      <c r="K3725" s="126">
        <v>9344.5</v>
      </c>
      <c r="L3725" s="100" t="s">
        <v>1324</v>
      </c>
    </row>
    <row r="3726" spans="1:12" ht="56.25" customHeight="1">
      <c r="A3726" s="97">
        <v>81</v>
      </c>
      <c r="B3726" s="122" t="s">
        <v>10671</v>
      </c>
      <c r="C3726" s="123">
        <v>42423</v>
      </c>
      <c r="D3726" s="97" t="s">
        <v>10672</v>
      </c>
      <c r="E3726" s="97" t="s">
        <v>13</v>
      </c>
      <c r="F3726" s="97">
        <v>842628</v>
      </c>
      <c r="G3726" s="97"/>
      <c r="H3726" s="124" t="s">
        <v>1725</v>
      </c>
      <c r="I3726" s="125">
        <v>737.76</v>
      </c>
      <c r="J3726" s="125">
        <v>0</v>
      </c>
      <c r="K3726" s="126">
        <v>737.76</v>
      </c>
      <c r="L3726" s="100" t="s">
        <v>1324</v>
      </c>
    </row>
    <row r="3727" spans="1:12" ht="56.25" customHeight="1">
      <c r="A3727" s="97">
        <v>81</v>
      </c>
      <c r="B3727" s="122" t="s">
        <v>10671</v>
      </c>
      <c r="C3727" s="123">
        <v>42452</v>
      </c>
      <c r="D3727" s="97" t="s">
        <v>11228</v>
      </c>
      <c r="E3727" s="97" t="s">
        <v>13</v>
      </c>
      <c r="F3727" s="97">
        <v>845757</v>
      </c>
      <c r="G3727" s="97"/>
      <c r="H3727" s="124" t="s">
        <v>2141</v>
      </c>
      <c r="I3727" s="125">
        <v>925</v>
      </c>
      <c r="J3727" s="125">
        <v>0</v>
      </c>
      <c r="K3727" s="126">
        <v>925</v>
      </c>
      <c r="L3727" s="100" t="s">
        <v>1324</v>
      </c>
    </row>
    <row r="3728" spans="1:12" ht="56.25" customHeight="1">
      <c r="A3728" s="97">
        <v>81</v>
      </c>
      <c r="B3728" s="122" t="s">
        <v>4634</v>
      </c>
      <c r="C3728" s="123">
        <v>42458</v>
      </c>
      <c r="D3728" s="97" t="s">
        <v>18633</v>
      </c>
      <c r="E3728" s="97" t="s">
        <v>3</v>
      </c>
      <c r="F3728" s="97">
        <v>1363835</v>
      </c>
      <c r="G3728" s="97"/>
      <c r="H3728" s="124" t="s">
        <v>5400</v>
      </c>
      <c r="I3728" s="125">
        <v>0</v>
      </c>
      <c r="J3728" s="125">
        <v>374.44</v>
      </c>
      <c r="K3728" s="126">
        <v>374.44</v>
      </c>
      <c r="L3728" s="100" t="s">
        <v>1324</v>
      </c>
    </row>
    <row r="3729" spans="1:12" ht="56.25" customHeight="1">
      <c r="A3729" s="97">
        <v>81</v>
      </c>
      <c r="B3729" s="122" t="s">
        <v>4634</v>
      </c>
      <c r="C3729" s="123">
        <v>42474</v>
      </c>
      <c r="D3729" s="97" t="s">
        <v>18845</v>
      </c>
      <c r="E3729" s="97" t="s">
        <v>3</v>
      </c>
      <c r="F3729" s="97">
        <v>1369351</v>
      </c>
      <c r="G3729" s="97"/>
      <c r="H3729" s="124" t="s">
        <v>5600</v>
      </c>
      <c r="I3729" s="125">
        <v>0</v>
      </c>
      <c r="J3729" s="125">
        <v>203.4</v>
      </c>
      <c r="K3729" s="126">
        <v>203.4</v>
      </c>
      <c r="L3729" s="100" t="s">
        <v>1324</v>
      </c>
    </row>
    <row r="3730" spans="1:12" ht="56.25" customHeight="1">
      <c r="A3730" s="97">
        <v>81</v>
      </c>
      <c r="B3730" s="122" t="s">
        <v>4634</v>
      </c>
      <c r="C3730" s="123">
        <v>42521</v>
      </c>
      <c r="D3730" s="97" t="s">
        <v>19448</v>
      </c>
      <c r="E3730" s="97" t="s">
        <v>3</v>
      </c>
      <c r="F3730" s="97">
        <v>1383424</v>
      </c>
      <c r="G3730" s="97"/>
      <c r="H3730" s="124" t="s">
        <v>6187</v>
      </c>
      <c r="I3730" s="125">
        <v>0</v>
      </c>
      <c r="J3730" s="125">
        <v>1783706.33</v>
      </c>
      <c r="K3730" s="126">
        <v>1783706.33</v>
      </c>
      <c r="L3730" s="100" t="s">
        <v>1324</v>
      </c>
    </row>
    <row r="3731" spans="1:12" ht="56.25" customHeight="1">
      <c r="A3731" s="97">
        <v>81</v>
      </c>
      <c r="B3731" s="122" t="s">
        <v>4634</v>
      </c>
      <c r="C3731" s="123">
        <v>42538</v>
      </c>
      <c r="D3731" s="97" t="s">
        <v>19762</v>
      </c>
      <c r="E3731" s="97" t="s">
        <v>3</v>
      </c>
      <c r="F3731" s="97">
        <v>1390220</v>
      </c>
      <c r="G3731" s="97"/>
      <c r="H3731" s="124" t="s">
        <v>6498</v>
      </c>
      <c r="I3731" s="125">
        <v>0</v>
      </c>
      <c r="J3731" s="125">
        <v>129.43</v>
      </c>
      <c r="K3731" s="126">
        <v>129.43</v>
      </c>
      <c r="L3731" s="100" t="s">
        <v>1324</v>
      </c>
    </row>
    <row r="3732" spans="1:12" ht="56.25" customHeight="1">
      <c r="A3732" s="97">
        <v>81</v>
      </c>
      <c r="B3732" s="122" t="s">
        <v>4634</v>
      </c>
      <c r="C3732" s="123">
        <v>42543</v>
      </c>
      <c r="D3732" s="97" t="s">
        <v>19792</v>
      </c>
      <c r="E3732" s="97" t="s">
        <v>3</v>
      </c>
      <c r="F3732" s="97">
        <v>1390891</v>
      </c>
      <c r="G3732" s="97"/>
      <c r="H3732" s="124" t="s">
        <v>6525</v>
      </c>
      <c r="I3732" s="125">
        <v>0</v>
      </c>
      <c r="J3732" s="125">
        <v>9</v>
      </c>
      <c r="K3732" s="126">
        <v>9</v>
      </c>
      <c r="L3732" s="100" t="s">
        <v>1324</v>
      </c>
    </row>
    <row r="3733" spans="1:12" ht="56.25" customHeight="1">
      <c r="A3733" s="97">
        <v>81</v>
      </c>
      <c r="B3733" s="122" t="s">
        <v>10671</v>
      </c>
      <c r="C3733" s="123">
        <v>42549</v>
      </c>
      <c r="D3733" s="97" t="s">
        <v>12877</v>
      </c>
      <c r="E3733" s="97" t="s">
        <v>1313</v>
      </c>
      <c r="F3733" s="97">
        <v>10584580</v>
      </c>
      <c r="G3733" s="97"/>
      <c r="H3733" s="124" t="s">
        <v>3228</v>
      </c>
      <c r="I3733" s="125">
        <v>1586.88</v>
      </c>
      <c r="J3733" s="125">
        <v>0</v>
      </c>
      <c r="K3733" s="126">
        <v>1586.88</v>
      </c>
      <c r="L3733" s="100" t="s">
        <v>1324</v>
      </c>
    </row>
    <row r="3734" spans="1:12" ht="56.25" customHeight="1">
      <c r="A3734" s="97">
        <v>81</v>
      </c>
      <c r="B3734" s="122" t="s">
        <v>10671</v>
      </c>
      <c r="C3734" s="123">
        <v>42564</v>
      </c>
      <c r="D3734" s="97" t="s">
        <v>13286</v>
      </c>
      <c r="E3734" s="97" t="s">
        <v>6</v>
      </c>
      <c r="F3734" s="97">
        <v>857782</v>
      </c>
      <c r="G3734" s="97"/>
      <c r="H3734" s="124" t="s">
        <v>13287</v>
      </c>
      <c r="I3734" s="125">
        <v>0</v>
      </c>
      <c r="J3734" s="125">
        <v>441734030.39999998</v>
      </c>
      <c r="K3734" s="126">
        <v>441734030.39999998</v>
      </c>
      <c r="L3734" s="100" t="s">
        <v>1324</v>
      </c>
    </row>
    <row r="3735" spans="1:12" ht="56.25" customHeight="1">
      <c r="A3735" s="97">
        <v>81</v>
      </c>
      <c r="B3735" s="122" t="s">
        <v>10109</v>
      </c>
      <c r="C3735" s="123">
        <v>42611</v>
      </c>
      <c r="D3735" s="97" t="s">
        <v>14360</v>
      </c>
      <c r="E3735" s="97" t="s">
        <v>1313</v>
      </c>
      <c r="F3735" s="97">
        <v>10953249</v>
      </c>
      <c r="G3735" s="97"/>
      <c r="H3735" s="124" t="s">
        <v>3969</v>
      </c>
      <c r="I3735" s="125">
        <v>174</v>
      </c>
      <c r="J3735" s="125">
        <v>0</v>
      </c>
      <c r="K3735" s="126">
        <v>174</v>
      </c>
      <c r="L3735" s="100" t="s">
        <v>1324</v>
      </c>
    </row>
    <row r="3736" spans="1:12" ht="56.25" customHeight="1">
      <c r="A3736" s="97">
        <v>81</v>
      </c>
      <c r="B3736" s="122" t="s">
        <v>4634</v>
      </c>
      <c r="C3736" s="123">
        <v>42689</v>
      </c>
      <c r="D3736" s="97" t="s">
        <v>22582</v>
      </c>
      <c r="E3736" s="97" t="s">
        <v>3</v>
      </c>
      <c r="F3736" s="97">
        <v>1440378</v>
      </c>
      <c r="G3736" s="97"/>
      <c r="H3736" s="124" t="s">
        <v>22583</v>
      </c>
      <c r="I3736" s="125">
        <v>0</v>
      </c>
      <c r="J3736" s="125">
        <v>8600</v>
      </c>
      <c r="K3736" s="126">
        <v>8600</v>
      </c>
      <c r="L3736" s="100" t="s">
        <v>1324</v>
      </c>
    </row>
    <row r="3737" spans="1:12" ht="56.25" customHeight="1">
      <c r="A3737" s="97">
        <v>81</v>
      </c>
      <c r="B3737" s="122" t="s">
        <v>4634</v>
      </c>
      <c r="C3737" s="123">
        <v>42692</v>
      </c>
      <c r="D3737" s="97" t="s">
        <v>22743</v>
      </c>
      <c r="E3737" s="97" t="s">
        <v>3</v>
      </c>
      <c r="F3737" s="97">
        <v>1441639</v>
      </c>
      <c r="G3737" s="97"/>
      <c r="H3737" s="124" t="s">
        <v>22744</v>
      </c>
      <c r="I3737" s="125">
        <v>0</v>
      </c>
      <c r="J3737" s="125">
        <v>2</v>
      </c>
      <c r="K3737" s="126">
        <v>2</v>
      </c>
      <c r="L3737" s="100" t="s">
        <v>1324</v>
      </c>
    </row>
    <row r="3738" spans="1:12" ht="56.25" customHeight="1">
      <c r="A3738" s="97">
        <v>81</v>
      </c>
      <c r="B3738" s="122" t="s">
        <v>4634</v>
      </c>
      <c r="C3738" s="123">
        <v>42699</v>
      </c>
      <c r="D3738" s="97" t="s">
        <v>22962</v>
      </c>
      <c r="E3738" s="97" t="s">
        <v>3</v>
      </c>
      <c r="F3738" s="97">
        <v>1443777</v>
      </c>
      <c r="G3738" s="97"/>
      <c r="H3738" s="124" t="s">
        <v>22963</v>
      </c>
      <c r="I3738" s="125">
        <v>0</v>
      </c>
      <c r="J3738" s="125">
        <v>6683.22</v>
      </c>
      <c r="K3738" s="126">
        <v>6683.22</v>
      </c>
      <c r="L3738" s="100" t="s">
        <v>1324</v>
      </c>
    </row>
    <row r="3739" spans="1:12" ht="56.25" customHeight="1">
      <c r="A3739" s="97">
        <v>81</v>
      </c>
      <c r="B3739" s="122" t="s">
        <v>4634</v>
      </c>
      <c r="C3739" s="123">
        <v>42713</v>
      </c>
      <c r="D3739" s="97" t="s">
        <v>23945</v>
      </c>
      <c r="E3739" s="97" t="s">
        <v>3</v>
      </c>
      <c r="F3739" s="97">
        <v>1449717</v>
      </c>
      <c r="G3739" s="97"/>
      <c r="H3739" s="124" t="s">
        <v>23946</v>
      </c>
      <c r="I3739" s="125">
        <v>0</v>
      </c>
      <c r="J3739" s="125">
        <v>360</v>
      </c>
      <c r="K3739" s="126">
        <v>360</v>
      </c>
      <c r="L3739" s="100" t="s">
        <v>1324</v>
      </c>
    </row>
    <row r="3740" spans="1:12" ht="56.25" customHeight="1">
      <c r="A3740" s="97">
        <v>81</v>
      </c>
      <c r="B3740" s="122" t="s">
        <v>4634</v>
      </c>
      <c r="C3740" s="123">
        <v>42717</v>
      </c>
      <c r="D3740" s="97" t="s">
        <v>24268</v>
      </c>
      <c r="E3740" s="97" t="s">
        <v>3</v>
      </c>
      <c r="F3740" s="97">
        <v>1451052</v>
      </c>
      <c r="G3740" s="97"/>
      <c r="H3740" s="124" t="s">
        <v>24269</v>
      </c>
      <c r="I3740" s="125">
        <v>0</v>
      </c>
      <c r="J3740" s="125">
        <v>2.4300000000000002</v>
      </c>
      <c r="K3740" s="126">
        <v>2.4300000000000002</v>
      </c>
      <c r="L3740" s="100" t="s">
        <v>1324</v>
      </c>
    </row>
    <row r="3741" spans="1:12" ht="56.25" customHeight="1">
      <c r="A3741" s="97">
        <v>81</v>
      </c>
      <c r="B3741" s="122" t="s">
        <v>4634</v>
      </c>
      <c r="C3741" s="123">
        <v>42724</v>
      </c>
      <c r="D3741" s="97" t="s">
        <v>24995</v>
      </c>
      <c r="E3741" s="97" t="s">
        <v>3</v>
      </c>
      <c r="F3741" s="97">
        <v>1454654</v>
      </c>
      <c r="G3741" s="97"/>
      <c r="H3741" s="124" t="s">
        <v>24996</v>
      </c>
      <c r="I3741" s="125">
        <v>0</v>
      </c>
      <c r="J3741" s="125">
        <v>29896.98</v>
      </c>
      <c r="K3741" s="126">
        <v>29896.98</v>
      </c>
      <c r="L3741" s="100" t="s">
        <v>1324</v>
      </c>
    </row>
    <row r="3742" spans="1:12" ht="56.25" customHeight="1">
      <c r="A3742" s="97">
        <v>81</v>
      </c>
      <c r="B3742" s="122" t="s">
        <v>4634</v>
      </c>
      <c r="C3742" s="123">
        <v>42727</v>
      </c>
      <c r="D3742" s="97" t="s">
        <v>25707</v>
      </c>
      <c r="E3742" s="97" t="s">
        <v>3</v>
      </c>
      <c r="F3742" s="97">
        <v>1457021</v>
      </c>
      <c r="G3742" s="97"/>
      <c r="H3742" s="124" t="s">
        <v>25708</v>
      </c>
      <c r="I3742" s="125">
        <v>0</v>
      </c>
      <c r="J3742" s="125">
        <v>0.02</v>
      </c>
      <c r="K3742" s="126">
        <v>0.02</v>
      </c>
      <c r="L3742" s="100" t="s">
        <v>1347</v>
      </c>
    </row>
    <row r="3743" spans="1:12" ht="56.25" customHeight="1">
      <c r="A3743" s="97">
        <v>81</v>
      </c>
      <c r="B3743" s="122" t="s">
        <v>28624</v>
      </c>
      <c r="C3743" s="123">
        <v>42727</v>
      </c>
      <c r="D3743" s="97" t="s">
        <v>28629</v>
      </c>
      <c r="E3743" s="97" t="s">
        <v>13</v>
      </c>
      <c r="F3743" s="97">
        <v>8135</v>
      </c>
      <c r="G3743" s="97"/>
      <c r="H3743" s="124" t="s">
        <v>28630</v>
      </c>
      <c r="I3743" s="125">
        <v>0</v>
      </c>
      <c r="J3743" s="125">
        <v>850207.61</v>
      </c>
      <c r="K3743" s="126">
        <v>850207.61</v>
      </c>
      <c r="L3743" s="100" t="s">
        <v>1324</v>
      </c>
    </row>
    <row r="3744" spans="1:12" ht="56.25" customHeight="1">
      <c r="A3744" s="97">
        <v>81</v>
      </c>
      <c r="B3744" s="122" t="s">
        <v>28624</v>
      </c>
      <c r="C3744" s="123">
        <v>42727</v>
      </c>
      <c r="D3744" s="97" t="s">
        <v>28625</v>
      </c>
      <c r="E3744" s="97" t="s">
        <v>13</v>
      </c>
      <c r="F3744" s="97">
        <v>8133</v>
      </c>
      <c r="G3744" s="97"/>
      <c r="H3744" s="124" t="s">
        <v>28626</v>
      </c>
      <c r="I3744" s="125">
        <v>0</v>
      </c>
      <c r="J3744" s="125">
        <v>726630</v>
      </c>
      <c r="K3744" s="126">
        <v>726630</v>
      </c>
      <c r="L3744" s="100" t="s">
        <v>1324</v>
      </c>
    </row>
    <row r="3745" spans="1:12" ht="56.25" customHeight="1">
      <c r="A3745" s="97">
        <v>81</v>
      </c>
      <c r="B3745" s="122" t="s">
        <v>28624</v>
      </c>
      <c r="C3745" s="123">
        <v>42727</v>
      </c>
      <c r="D3745" s="97" t="s">
        <v>28655</v>
      </c>
      <c r="E3745" s="97" t="s">
        <v>6</v>
      </c>
      <c r="F3745" s="97">
        <v>8132</v>
      </c>
      <c r="G3745" s="97"/>
      <c r="H3745" s="124" t="s">
        <v>28656</v>
      </c>
      <c r="I3745" s="125">
        <v>0</v>
      </c>
      <c r="J3745" s="125">
        <v>638603.09</v>
      </c>
      <c r="K3745" s="126">
        <v>638603.09</v>
      </c>
      <c r="L3745" s="100" t="s">
        <v>1324</v>
      </c>
    </row>
    <row r="3746" spans="1:12" ht="56.25" customHeight="1">
      <c r="A3746" s="97">
        <v>81</v>
      </c>
      <c r="B3746" s="122" t="s">
        <v>28624</v>
      </c>
      <c r="C3746" s="123">
        <v>42727</v>
      </c>
      <c r="D3746" s="97" t="s">
        <v>28653</v>
      </c>
      <c r="E3746" s="97" t="s">
        <v>13</v>
      </c>
      <c r="F3746" s="97">
        <v>8134</v>
      </c>
      <c r="G3746" s="97"/>
      <c r="H3746" s="124" t="s">
        <v>28654</v>
      </c>
      <c r="I3746" s="125">
        <v>0</v>
      </c>
      <c r="J3746" s="125">
        <v>462902.78</v>
      </c>
      <c r="K3746" s="126">
        <v>462902.78</v>
      </c>
      <c r="L3746" s="100" t="s">
        <v>1324</v>
      </c>
    </row>
    <row r="3747" spans="1:12" ht="56.25" customHeight="1">
      <c r="A3747" s="97">
        <v>86</v>
      </c>
      <c r="B3747" s="122" t="s">
        <v>4531</v>
      </c>
      <c r="C3747" s="123">
        <v>42394</v>
      </c>
      <c r="D3747" s="97" t="s">
        <v>17933</v>
      </c>
      <c r="E3747" s="97" t="s">
        <v>3</v>
      </c>
      <c r="F3747" s="97">
        <v>1343649</v>
      </c>
      <c r="G3747" s="97"/>
      <c r="H3747" s="124" t="s">
        <v>4678</v>
      </c>
      <c r="I3747" s="125">
        <v>0</v>
      </c>
      <c r="J3747" s="125">
        <v>57816.880000000005</v>
      </c>
      <c r="K3747" s="126">
        <v>57816.880000000005</v>
      </c>
      <c r="L3747" s="100" t="s">
        <v>1324</v>
      </c>
    </row>
    <row r="3748" spans="1:12" ht="56.25" customHeight="1">
      <c r="A3748" s="97">
        <v>86</v>
      </c>
      <c r="B3748" s="122" t="s">
        <v>10275</v>
      </c>
      <c r="C3748" s="123">
        <v>42397</v>
      </c>
      <c r="D3748" s="97" t="s">
        <v>10276</v>
      </c>
      <c r="E3748" s="97" t="s">
        <v>6</v>
      </c>
      <c r="F3748" s="97">
        <v>840052</v>
      </c>
      <c r="G3748" s="97"/>
      <c r="H3748" s="124" t="s">
        <v>1471</v>
      </c>
      <c r="I3748" s="125">
        <v>0</v>
      </c>
      <c r="J3748" s="125">
        <v>60</v>
      </c>
      <c r="K3748" s="126">
        <v>60</v>
      </c>
      <c r="L3748" s="100" t="s">
        <v>1324</v>
      </c>
    </row>
    <row r="3749" spans="1:12" ht="56.25" customHeight="1">
      <c r="A3749" s="97">
        <v>86</v>
      </c>
      <c r="B3749" s="122" t="s">
        <v>4531</v>
      </c>
      <c r="C3749" s="123">
        <v>42418</v>
      </c>
      <c r="D3749" s="97" t="s">
        <v>18149</v>
      </c>
      <c r="E3749" s="97" t="s">
        <v>3</v>
      </c>
      <c r="F3749" s="97">
        <v>1351584</v>
      </c>
      <c r="G3749" s="97"/>
      <c r="H3749" s="124" t="s">
        <v>4901</v>
      </c>
      <c r="I3749" s="125">
        <v>0</v>
      </c>
      <c r="J3749" s="125">
        <v>7477</v>
      </c>
      <c r="K3749" s="126">
        <v>7477</v>
      </c>
      <c r="L3749" s="100" t="s">
        <v>1324</v>
      </c>
    </row>
    <row r="3750" spans="1:12" ht="56.25" customHeight="1">
      <c r="A3750" s="97">
        <v>86</v>
      </c>
      <c r="B3750" s="122" t="s">
        <v>4531</v>
      </c>
      <c r="C3750" s="123">
        <v>42418</v>
      </c>
      <c r="D3750" s="97" t="s">
        <v>18159</v>
      </c>
      <c r="E3750" s="97" t="s">
        <v>3</v>
      </c>
      <c r="F3750" s="97">
        <v>1351692</v>
      </c>
      <c r="G3750" s="97"/>
      <c r="H3750" s="124" t="s">
        <v>4913</v>
      </c>
      <c r="I3750" s="125">
        <v>0</v>
      </c>
      <c r="J3750" s="125">
        <v>1342</v>
      </c>
      <c r="K3750" s="126">
        <v>1342</v>
      </c>
      <c r="L3750" s="100" t="s">
        <v>1324</v>
      </c>
    </row>
    <row r="3751" spans="1:12" ht="56.25" customHeight="1">
      <c r="A3751" s="97">
        <v>86</v>
      </c>
      <c r="B3751" s="122" t="s">
        <v>4531</v>
      </c>
      <c r="C3751" s="123">
        <v>42418</v>
      </c>
      <c r="D3751" s="97" t="s">
        <v>18160</v>
      </c>
      <c r="E3751" s="97" t="s">
        <v>3</v>
      </c>
      <c r="F3751" s="97">
        <v>1351694</v>
      </c>
      <c r="G3751" s="97"/>
      <c r="H3751" s="124" t="s">
        <v>4914</v>
      </c>
      <c r="I3751" s="125">
        <v>0</v>
      </c>
      <c r="J3751" s="125">
        <v>0.5</v>
      </c>
      <c r="K3751" s="126">
        <v>0.5</v>
      </c>
      <c r="L3751" s="100" t="s">
        <v>1324</v>
      </c>
    </row>
    <row r="3752" spans="1:12" ht="56.25" customHeight="1">
      <c r="A3752" s="97">
        <v>86</v>
      </c>
      <c r="B3752" s="122" t="s">
        <v>10275</v>
      </c>
      <c r="C3752" s="123">
        <v>42424</v>
      </c>
      <c r="D3752" s="97" t="s">
        <v>10675</v>
      </c>
      <c r="E3752" s="97" t="s">
        <v>6</v>
      </c>
      <c r="F3752" s="97">
        <v>842859</v>
      </c>
      <c r="G3752" s="97"/>
      <c r="H3752" s="124" t="s">
        <v>1728</v>
      </c>
      <c r="I3752" s="125">
        <v>0</v>
      </c>
      <c r="J3752" s="125">
        <v>35.65</v>
      </c>
      <c r="K3752" s="126">
        <v>35.65</v>
      </c>
      <c r="L3752" s="100" t="s">
        <v>1324</v>
      </c>
    </row>
    <row r="3753" spans="1:12" ht="56.25" customHeight="1">
      <c r="A3753" s="97">
        <v>86</v>
      </c>
      <c r="B3753" s="122" t="s">
        <v>10275</v>
      </c>
      <c r="C3753" s="123">
        <v>42424</v>
      </c>
      <c r="D3753" s="97" t="s">
        <v>10678</v>
      </c>
      <c r="E3753" s="97" t="s">
        <v>6</v>
      </c>
      <c r="F3753" s="97">
        <v>842864</v>
      </c>
      <c r="G3753" s="97"/>
      <c r="H3753" s="124" t="s">
        <v>1731</v>
      </c>
      <c r="I3753" s="125">
        <v>0</v>
      </c>
      <c r="J3753" s="125">
        <v>270</v>
      </c>
      <c r="K3753" s="126">
        <v>270</v>
      </c>
      <c r="L3753" s="100" t="s">
        <v>1324</v>
      </c>
    </row>
    <row r="3754" spans="1:12" ht="56.25" customHeight="1">
      <c r="A3754" s="97">
        <v>86</v>
      </c>
      <c r="B3754" s="122" t="s">
        <v>10275</v>
      </c>
      <c r="C3754" s="123">
        <v>42424</v>
      </c>
      <c r="D3754" s="97" t="s">
        <v>10679</v>
      </c>
      <c r="E3754" s="97" t="s">
        <v>6</v>
      </c>
      <c r="F3754" s="97">
        <v>842866</v>
      </c>
      <c r="G3754" s="97"/>
      <c r="H3754" s="124" t="s">
        <v>1732</v>
      </c>
      <c r="I3754" s="125">
        <v>0</v>
      </c>
      <c r="J3754" s="125">
        <v>295232.52</v>
      </c>
      <c r="K3754" s="126">
        <v>295232.52</v>
      </c>
      <c r="L3754" s="100" t="s">
        <v>1324</v>
      </c>
    </row>
    <row r="3755" spans="1:12" ht="56.25" customHeight="1">
      <c r="A3755" s="97">
        <v>86</v>
      </c>
      <c r="B3755" s="122" t="s">
        <v>10275</v>
      </c>
      <c r="C3755" s="123">
        <v>42424</v>
      </c>
      <c r="D3755" s="97" t="s">
        <v>10680</v>
      </c>
      <c r="E3755" s="97" t="s">
        <v>6</v>
      </c>
      <c r="F3755" s="97">
        <v>842868</v>
      </c>
      <c r="G3755" s="97"/>
      <c r="H3755" s="124" t="s">
        <v>1733</v>
      </c>
      <c r="I3755" s="125">
        <v>0</v>
      </c>
      <c r="J3755" s="125">
        <v>1663.93</v>
      </c>
      <c r="K3755" s="126">
        <v>1663.93</v>
      </c>
      <c r="L3755" s="100" t="s">
        <v>1324</v>
      </c>
    </row>
    <row r="3756" spans="1:12" ht="56.25" customHeight="1">
      <c r="A3756" s="97">
        <v>86</v>
      </c>
      <c r="B3756" s="122" t="s">
        <v>4531</v>
      </c>
      <c r="C3756" s="123">
        <v>42439</v>
      </c>
      <c r="D3756" s="97" t="s">
        <v>18453</v>
      </c>
      <c r="E3756" s="97" t="s">
        <v>3</v>
      </c>
      <c r="F3756" s="97">
        <v>1358517</v>
      </c>
      <c r="G3756" s="97"/>
      <c r="H3756" s="124" t="s">
        <v>5215</v>
      </c>
      <c r="I3756" s="125">
        <v>0</v>
      </c>
      <c r="J3756" s="125">
        <v>660.71</v>
      </c>
      <c r="K3756" s="126">
        <v>660.71</v>
      </c>
      <c r="L3756" s="100" t="s">
        <v>1324</v>
      </c>
    </row>
    <row r="3757" spans="1:12" ht="56.25" customHeight="1">
      <c r="A3757" s="97">
        <v>86</v>
      </c>
      <c r="B3757" s="122" t="s">
        <v>10943</v>
      </c>
      <c r="C3757" s="123">
        <v>42439</v>
      </c>
      <c r="D3757" s="97" t="s">
        <v>10944</v>
      </c>
      <c r="E3757" s="97" t="s">
        <v>6</v>
      </c>
      <c r="F3757" s="97">
        <v>844522</v>
      </c>
      <c r="G3757" s="97"/>
      <c r="H3757" s="124" t="s">
        <v>10945</v>
      </c>
      <c r="I3757" s="125">
        <v>0</v>
      </c>
      <c r="J3757" s="125">
        <v>57816.88</v>
      </c>
      <c r="K3757" s="126">
        <v>57816.88</v>
      </c>
      <c r="L3757" s="100" t="s">
        <v>1324</v>
      </c>
    </row>
    <row r="3758" spans="1:12" ht="56.25" customHeight="1">
      <c r="A3758" s="97">
        <v>86</v>
      </c>
      <c r="B3758" s="122" t="s">
        <v>11021</v>
      </c>
      <c r="C3758" s="123">
        <v>42444</v>
      </c>
      <c r="D3758" s="97" t="s">
        <v>11022</v>
      </c>
      <c r="E3758" s="97" t="s">
        <v>6</v>
      </c>
      <c r="F3758" s="97">
        <v>844905</v>
      </c>
      <c r="G3758" s="97"/>
      <c r="H3758" s="124" t="s">
        <v>1943</v>
      </c>
      <c r="I3758" s="125">
        <v>0</v>
      </c>
      <c r="J3758" s="125">
        <v>216405.56</v>
      </c>
      <c r="K3758" s="126">
        <v>216405.56</v>
      </c>
      <c r="L3758" s="100" t="s">
        <v>1324</v>
      </c>
    </row>
    <row r="3759" spans="1:12" ht="56.25" customHeight="1">
      <c r="A3759" s="97">
        <v>86</v>
      </c>
      <c r="B3759" s="122" t="s">
        <v>4531</v>
      </c>
      <c r="C3759" s="123">
        <v>42457</v>
      </c>
      <c r="D3759" s="97" t="s">
        <v>18613</v>
      </c>
      <c r="E3759" s="97" t="s">
        <v>3</v>
      </c>
      <c r="F3759" s="97">
        <v>1363206</v>
      </c>
      <c r="G3759" s="97"/>
      <c r="H3759" s="124" t="s">
        <v>5378</v>
      </c>
      <c r="I3759" s="125">
        <v>0</v>
      </c>
      <c r="J3759" s="125">
        <v>21984.639999999999</v>
      </c>
      <c r="K3759" s="126">
        <v>21984.639999999999</v>
      </c>
      <c r="L3759" s="100" t="s">
        <v>1324</v>
      </c>
    </row>
    <row r="3760" spans="1:12" ht="56.25" customHeight="1">
      <c r="A3760" s="97">
        <v>86</v>
      </c>
      <c r="B3760" s="122" t="s">
        <v>4531</v>
      </c>
      <c r="C3760" s="123">
        <v>42466</v>
      </c>
      <c r="D3760" s="97" t="s">
        <v>18725</v>
      </c>
      <c r="E3760" s="97" t="s">
        <v>3</v>
      </c>
      <c r="F3760" s="97">
        <v>1366410</v>
      </c>
      <c r="G3760" s="97"/>
      <c r="H3760" s="124" t="s">
        <v>5482</v>
      </c>
      <c r="I3760" s="125">
        <v>0</v>
      </c>
      <c r="J3760" s="125">
        <v>16163.970000000001</v>
      </c>
      <c r="K3760" s="126">
        <v>16163.970000000001</v>
      </c>
      <c r="L3760" s="100" t="s">
        <v>1324</v>
      </c>
    </row>
    <row r="3761" spans="1:12" ht="56.25" customHeight="1">
      <c r="A3761" s="97">
        <v>86</v>
      </c>
      <c r="B3761" s="122" t="s">
        <v>4390</v>
      </c>
      <c r="C3761" s="123">
        <v>42467</v>
      </c>
      <c r="D3761" s="97" t="s">
        <v>18747</v>
      </c>
      <c r="E3761" s="97" t="s">
        <v>3</v>
      </c>
      <c r="F3761" s="97">
        <v>1366962</v>
      </c>
      <c r="G3761" s="97"/>
      <c r="H3761" s="124" t="s">
        <v>5504</v>
      </c>
      <c r="I3761" s="125">
        <v>0</v>
      </c>
      <c r="J3761" s="125">
        <v>352.7</v>
      </c>
      <c r="K3761" s="126">
        <v>352.7</v>
      </c>
      <c r="L3761" s="100" t="s">
        <v>1324</v>
      </c>
    </row>
    <row r="3762" spans="1:12" ht="56.25" customHeight="1">
      <c r="A3762" s="97">
        <v>86</v>
      </c>
      <c r="B3762" s="122" t="s">
        <v>4531</v>
      </c>
      <c r="C3762" s="123">
        <v>42471</v>
      </c>
      <c r="D3762" s="97" t="s">
        <v>18776</v>
      </c>
      <c r="E3762" s="97" t="s">
        <v>3</v>
      </c>
      <c r="F3762" s="97">
        <v>1367826</v>
      </c>
      <c r="G3762" s="97"/>
      <c r="H3762" s="124" t="s">
        <v>5531</v>
      </c>
      <c r="I3762" s="125">
        <v>0</v>
      </c>
      <c r="J3762" s="125">
        <v>22927.84</v>
      </c>
      <c r="K3762" s="126">
        <v>22927.84</v>
      </c>
      <c r="L3762" s="100" t="s">
        <v>1324</v>
      </c>
    </row>
    <row r="3763" spans="1:12" ht="56.25" customHeight="1">
      <c r="A3763" s="97">
        <v>86</v>
      </c>
      <c r="B3763" s="122" t="s">
        <v>4531</v>
      </c>
      <c r="C3763" s="123">
        <v>42478</v>
      </c>
      <c r="D3763" s="97" t="s">
        <v>18873</v>
      </c>
      <c r="E3763" s="97" t="s">
        <v>3</v>
      </c>
      <c r="F3763" s="97">
        <v>1370155</v>
      </c>
      <c r="G3763" s="97"/>
      <c r="H3763" s="124" t="s">
        <v>5628</v>
      </c>
      <c r="I3763" s="125">
        <v>0</v>
      </c>
      <c r="J3763" s="125">
        <v>0.09</v>
      </c>
      <c r="K3763" s="126">
        <v>0.09</v>
      </c>
      <c r="L3763" s="100" t="s">
        <v>1347</v>
      </c>
    </row>
    <row r="3764" spans="1:12" ht="56.25" customHeight="1">
      <c r="A3764" s="97">
        <v>86</v>
      </c>
      <c r="B3764" s="122" t="s">
        <v>10275</v>
      </c>
      <c r="C3764" s="123">
        <v>42488</v>
      </c>
      <c r="D3764" s="97" t="s">
        <v>11730</v>
      </c>
      <c r="E3764" s="97" t="s">
        <v>6</v>
      </c>
      <c r="F3764" s="97">
        <v>849721</v>
      </c>
      <c r="G3764" s="97"/>
      <c r="H3764" s="124" t="s">
        <v>2506</v>
      </c>
      <c r="I3764" s="125">
        <v>0</v>
      </c>
      <c r="J3764" s="125">
        <v>664.43</v>
      </c>
      <c r="K3764" s="126">
        <v>664.43</v>
      </c>
      <c r="L3764" s="100" t="s">
        <v>1324</v>
      </c>
    </row>
    <row r="3765" spans="1:12" ht="56.25" customHeight="1">
      <c r="A3765" s="97">
        <v>86</v>
      </c>
      <c r="B3765" s="122" t="s">
        <v>10275</v>
      </c>
      <c r="C3765" s="123">
        <v>42488</v>
      </c>
      <c r="D3765" s="97" t="s">
        <v>11731</v>
      </c>
      <c r="E3765" s="97" t="s">
        <v>6</v>
      </c>
      <c r="F3765" s="97">
        <v>849722</v>
      </c>
      <c r="G3765" s="97"/>
      <c r="H3765" s="124" t="s">
        <v>2507</v>
      </c>
      <c r="I3765" s="125">
        <v>0</v>
      </c>
      <c r="J3765" s="125">
        <v>9324.24</v>
      </c>
      <c r="K3765" s="126">
        <v>9324.24</v>
      </c>
      <c r="L3765" s="100" t="s">
        <v>1324</v>
      </c>
    </row>
    <row r="3766" spans="1:12" ht="56.25" customHeight="1">
      <c r="A3766" s="97">
        <v>86</v>
      </c>
      <c r="B3766" s="122" t="s">
        <v>11021</v>
      </c>
      <c r="C3766" s="123">
        <v>42501</v>
      </c>
      <c r="D3766" s="97" t="s">
        <v>11945</v>
      </c>
      <c r="E3766" s="97" t="s">
        <v>6</v>
      </c>
      <c r="F3766" s="97">
        <v>850986</v>
      </c>
      <c r="G3766" s="97"/>
      <c r="H3766" s="124" t="s">
        <v>2609</v>
      </c>
      <c r="I3766" s="125">
        <v>0</v>
      </c>
      <c r="J3766" s="125">
        <v>11652988.57</v>
      </c>
      <c r="K3766" s="126">
        <v>11652988.57</v>
      </c>
      <c r="L3766" s="100" t="s">
        <v>1324</v>
      </c>
    </row>
    <row r="3767" spans="1:12" ht="56.25" customHeight="1">
      <c r="A3767" s="97">
        <v>86</v>
      </c>
      <c r="B3767" s="122" t="s">
        <v>4531</v>
      </c>
      <c r="C3767" s="123">
        <v>42502</v>
      </c>
      <c r="D3767" s="97" t="s">
        <v>19195</v>
      </c>
      <c r="E3767" s="97" t="s">
        <v>3</v>
      </c>
      <c r="F3767" s="97">
        <v>1378317</v>
      </c>
      <c r="G3767" s="97"/>
      <c r="H3767" s="124" t="s">
        <v>5943</v>
      </c>
      <c r="I3767" s="125">
        <v>0</v>
      </c>
      <c r="J3767" s="125">
        <v>651.98</v>
      </c>
      <c r="K3767" s="126">
        <v>651.98</v>
      </c>
      <c r="L3767" s="100" t="s">
        <v>1324</v>
      </c>
    </row>
    <row r="3768" spans="1:12" ht="56.25" customHeight="1">
      <c r="A3768" s="97">
        <v>86</v>
      </c>
      <c r="B3768" s="122" t="s">
        <v>4531</v>
      </c>
      <c r="C3768" s="123">
        <v>42502</v>
      </c>
      <c r="D3768" s="97" t="s">
        <v>19196</v>
      </c>
      <c r="E3768" s="97" t="s">
        <v>3</v>
      </c>
      <c r="F3768" s="97">
        <v>1378319</v>
      </c>
      <c r="G3768" s="97"/>
      <c r="H3768" s="124" t="s">
        <v>5944</v>
      </c>
      <c r="I3768" s="125">
        <v>0</v>
      </c>
      <c r="J3768" s="125">
        <v>674.48</v>
      </c>
      <c r="K3768" s="126">
        <v>674.48</v>
      </c>
      <c r="L3768" s="100" t="s">
        <v>1324</v>
      </c>
    </row>
    <row r="3769" spans="1:12" ht="56.25" customHeight="1">
      <c r="A3769" s="97">
        <v>86</v>
      </c>
      <c r="B3769" s="122" t="s">
        <v>11021</v>
      </c>
      <c r="C3769" s="123">
        <v>42507</v>
      </c>
      <c r="D3769" s="97" t="s">
        <v>12052</v>
      </c>
      <c r="E3769" s="97" t="s">
        <v>6</v>
      </c>
      <c r="F3769" s="97">
        <v>851671</v>
      </c>
      <c r="G3769" s="97"/>
      <c r="H3769" s="124" t="s">
        <v>2715</v>
      </c>
      <c r="I3769" s="125">
        <v>0</v>
      </c>
      <c r="J3769" s="125">
        <v>32681</v>
      </c>
      <c r="K3769" s="126">
        <v>32681</v>
      </c>
      <c r="L3769" s="100" t="s">
        <v>1324</v>
      </c>
    </row>
    <row r="3770" spans="1:12" ht="56.25" customHeight="1">
      <c r="A3770" s="97">
        <v>86</v>
      </c>
      <c r="B3770" s="122" t="s">
        <v>12069</v>
      </c>
      <c r="C3770" s="123">
        <v>42508</v>
      </c>
      <c r="D3770" s="97" t="s">
        <v>12070</v>
      </c>
      <c r="E3770" s="97" t="s">
        <v>6</v>
      </c>
      <c r="F3770" s="97">
        <v>703365</v>
      </c>
      <c r="G3770" s="97"/>
      <c r="H3770" s="124" t="s">
        <v>2732</v>
      </c>
      <c r="I3770" s="125">
        <v>0</v>
      </c>
      <c r="J3770" s="125">
        <v>3908300</v>
      </c>
      <c r="K3770" s="126">
        <v>3908300</v>
      </c>
      <c r="L3770" s="100" t="s">
        <v>1324</v>
      </c>
    </row>
    <row r="3771" spans="1:12" ht="56.25" customHeight="1">
      <c r="A3771" s="97">
        <v>86</v>
      </c>
      <c r="B3771" s="122" t="s">
        <v>10275</v>
      </c>
      <c r="C3771" s="123">
        <v>42508</v>
      </c>
      <c r="D3771" s="97" t="s">
        <v>12074</v>
      </c>
      <c r="E3771" s="97" t="s">
        <v>6</v>
      </c>
      <c r="F3771" s="97">
        <v>851799</v>
      </c>
      <c r="G3771" s="97"/>
      <c r="H3771" s="124" t="s">
        <v>2734</v>
      </c>
      <c r="I3771" s="125">
        <v>0</v>
      </c>
      <c r="J3771" s="125">
        <v>18</v>
      </c>
      <c r="K3771" s="126">
        <v>18</v>
      </c>
      <c r="L3771" s="100" t="s">
        <v>1324</v>
      </c>
    </row>
    <row r="3772" spans="1:12" ht="56.25" customHeight="1">
      <c r="A3772" s="97">
        <v>86</v>
      </c>
      <c r="B3772" s="122" t="s">
        <v>10275</v>
      </c>
      <c r="C3772" s="123">
        <v>42508</v>
      </c>
      <c r="D3772" s="97" t="s">
        <v>12075</v>
      </c>
      <c r="E3772" s="97" t="s">
        <v>6</v>
      </c>
      <c r="F3772" s="97">
        <v>851821</v>
      </c>
      <c r="G3772" s="97"/>
      <c r="H3772" s="124" t="s">
        <v>2735</v>
      </c>
      <c r="I3772" s="125">
        <v>0</v>
      </c>
      <c r="J3772" s="125">
        <v>3166.5</v>
      </c>
      <c r="K3772" s="126">
        <v>3166.5</v>
      </c>
      <c r="L3772" s="100" t="s">
        <v>1324</v>
      </c>
    </row>
    <row r="3773" spans="1:12" ht="56.25" customHeight="1">
      <c r="A3773" s="97">
        <v>86</v>
      </c>
      <c r="B3773" s="122" t="s">
        <v>10275</v>
      </c>
      <c r="C3773" s="123">
        <v>42509</v>
      </c>
      <c r="D3773" s="97" t="s">
        <v>12087</v>
      </c>
      <c r="E3773" s="97" t="s">
        <v>6</v>
      </c>
      <c r="F3773" s="97">
        <v>851951</v>
      </c>
      <c r="G3773" s="97"/>
      <c r="H3773" s="124" t="s">
        <v>2747</v>
      </c>
      <c r="I3773" s="125">
        <v>0</v>
      </c>
      <c r="J3773" s="125">
        <v>2321.5</v>
      </c>
      <c r="K3773" s="126">
        <v>2321.5</v>
      </c>
      <c r="L3773" s="100" t="s">
        <v>1324</v>
      </c>
    </row>
    <row r="3774" spans="1:12" ht="56.25" customHeight="1">
      <c r="A3774" s="97">
        <v>86</v>
      </c>
      <c r="B3774" s="122" t="s">
        <v>10275</v>
      </c>
      <c r="C3774" s="123">
        <v>42513</v>
      </c>
      <c r="D3774" s="97" t="s">
        <v>12121</v>
      </c>
      <c r="E3774" s="97" t="s">
        <v>6</v>
      </c>
      <c r="F3774" s="97">
        <v>852235</v>
      </c>
      <c r="G3774" s="97"/>
      <c r="H3774" s="124" t="s">
        <v>2779</v>
      </c>
      <c r="I3774" s="125">
        <v>0</v>
      </c>
      <c r="J3774" s="125">
        <v>2748</v>
      </c>
      <c r="K3774" s="126">
        <v>2748</v>
      </c>
      <c r="L3774" s="100" t="s">
        <v>1324</v>
      </c>
    </row>
    <row r="3775" spans="1:12" ht="56.25" customHeight="1">
      <c r="A3775" s="97">
        <v>86</v>
      </c>
      <c r="B3775" s="122" t="s">
        <v>11021</v>
      </c>
      <c r="C3775" s="123">
        <v>42514</v>
      </c>
      <c r="D3775" s="97" t="s">
        <v>12153</v>
      </c>
      <c r="E3775" s="97" t="s">
        <v>6</v>
      </c>
      <c r="F3775" s="97">
        <v>852392</v>
      </c>
      <c r="G3775" s="97"/>
      <c r="H3775" s="124" t="s">
        <v>2807</v>
      </c>
      <c r="I3775" s="125">
        <v>0</v>
      </c>
      <c r="J3775" s="125">
        <v>22687.56</v>
      </c>
      <c r="K3775" s="126">
        <v>22687.56</v>
      </c>
      <c r="L3775" s="100" t="s">
        <v>1324</v>
      </c>
    </row>
    <row r="3776" spans="1:12" ht="56.25" customHeight="1">
      <c r="A3776" s="97">
        <v>86</v>
      </c>
      <c r="B3776" s="122" t="s">
        <v>11021</v>
      </c>
      <c r="C3776" s="123">
        <v>42523</v>
      </c>
      <c r="D3776" s="97" t="s">
        <v>12401</v>
      </c>
      <c r="E3776" s="97" t="s">
        <v>6</v>
      </c>
      <c r="F3776" s="97">
        <v>853563</v>
      </c>
      <c r="G3776" s="97"/>
      <c r="H3776" s="124" t="s">
        <v>2931</v>
      </c>
      <c r="I3776" s="125">
        <v>0</v>
      </c>
      <c r="J3776" s="125">
        <v>27971.37</v>
      </c>
      <c r="K3776" s="126">
        <v>27971.37</v>
      </c>
      <c r="L3776" s="100" t="s">
        <v>1324</v>
      </c>
    </row>
    <row r="3777" spans="1:12" ht="56.25" customHeight="1">
      <c r="A3777" s="97">
        <v>86</v>
      </c>
      <c r="B3777" s="122" t="s">
        <v>4531</v>
      </c>
      <c r="C3777" s="123">
        <v>42538</v>
      </c>
      <c r="D3777" s="97" t="s">
        <v>19741</v>
      </c>
      <c r="E3777" s="97" t="s">
        <v>3</v>
      </c>
      <c r="F3777" s="97">
        <v>1389965</v>
      </c>
      <c r="G3777" s="97"/>
      <c r="H3777" s="124" t="s">
        <v>6478</v>
      </c>
      <c r="I3777" s="125">
        <v>0</v>
      </c>
      <c r="J3777" s="125">
        <v>66</v>
      </c>
      <c r="K3777" s="126">
        <v>66</v>
      </c>
      <c r="L3777" s="100" t="s">
        <v>1324</v>
      </c>
    </row>
    <row r="3778" spans="1:12" ht="56.25" customHeight="1">
      <c r="A3778" s="97">
        <v>86</v>
      </c>
      <c r="B3778" s="122" t="s">
        <v>4531</v>
      </c>
      <c r="C3778" s="123">
        <v>42538</v>
      </c>
      <c r="D3778" s="97" t="s">
        <v>19742</v>
      </c>
      <c r="E3778" s="97" t="s">
        <v>3</v>
      </c>
      <c r="F3778" s="97">
        <v>1389969</v>
      </c>
      <c r="G3778" s="97"/>
      <c r="H3778" s="124" t="s">
        <v>6479</v>
      </c>
      <c r="I3778" s="125">
        <v>0</v>
      </c>
      <c r="J3778" s="125">
        <v>0.89</v>
      </c>
      <c r="K3778" s="126">
        <v>0.89</v>
      </c>
      <c r="L3778" s="100" t="s">
        <v>1324</v>
      </c>
    </row>
    <row r="3779" spans="1:12" ht="56.25" customHeight="1">
      <c r="A3779" s="97">
        <v>86</v>
      </c>
      <c r="B3779" s="122" t="s">
        <v>4531</v>
      </c>
      <c r="C3779" s="123">
        <v>42548</v>
      </c>
      <c r="D3779" s="97" t="s">
        <v>19872</v>
      </c>
      <c r="E3779" s="97" t="s">
        <v>3</v>
      </c>
      <c r="F3779" s="97">
        <v>1392318</v>
      </c>
      <c r="G3779" s="97"/>
      <c r="H3779" s="124" t="s">
        <v>6603</v>
      </c>
      <c r="I3779" s="125">
        <v>0</v>
      </c>
      <c r="J3779" s="125">
        <v>992</v>
      </c>
      <c r="K3779" s="126">
        <v>992</v>
      </c>
      <c r="L3779" s="100" t="s">
        <v>1324</v>
      </c>
    </row>
    <row r="3780" spans="1:12" ht="56.25" customHeight="1">
      <c r="A3780" s="97">
        <v>86</v>
      </c>
      <c r="B3780" s="122" t="s">
        <v>4531</v>
      </c>
      <c r="C3780" s="123">
        <v>42548</v>
      </c>
      <c r="D3780" s="97" t="s">
        <v>19873</v>
      </c>
      <c r="E3780" s="97" t="s">
        <v>3</v>
      </c>
      <c r="F3780" s="97">
        <v>1392320</v>
      </c>
      <c r="G3780" s="97"/>
      <c r="H3780" s="124" t="s">
        <v>6604</v>
      </c>
      <c r="I3780" s="125">
        <v>0</v>
      </c>
      <c r="J3780" s="125">
        <v>357.8</v>
      </c>
      <c r="K3780" s="126">
        <v>357.8</v>
      </c>
      <c r="L3780" s="100" t="s">
        <v>1324</v>
      </c>
    </row>
    <row r="3781" spans="1:12" ht="56.25" customHeight="1">
      <c r="A3781" s="97">
        <v>86</v>
      </c>
      <c r="B3781" s="122" t="s">
        <v>4531</v>
      </c>
      <c r="C3781" s="123">
        <v>42557</v>
      </c>
      <c r="D3781" s="97" t="s">
        <v>20088</v>
      </c>
      <c r="E3781" s="97" t="s">
        <v>3</v>
      </c>
      <c r="F3781" s="97">
        <v>1395591</v>
      </c>
      <c r="G3781" s="97"/>
      <c r="H3781" s="124" t="s">
        <v>6816</v>
      </c>
      <c r="I3781" s="125">
        <v>0</v>
      </c>
      <c r="J3781" s="125">
        <v>375</v>
      </c>
      <c r="K3781" s="126">
        <v>375</v>
      </c>
      <c r="L3781" s="100" t="s">
        <v>1324</v>
      </c>
    </row>
    <row r="3782" spans="1:12" ht="56.25" customHeight="1">
      <c r="A3782" s="97">
        <v>86</v>
      </c>
      <c r="B3782" s="122" t="s">
        <v>4531</v>
      </c>
      <c r="C3782" s="123">
        <v>42557</v>
      </c>
      <c r="D3782" s="97" t="s">
        <v>20089</v>
      </c>
      <c r="E3782" s="97" t="s">
        <v>3</v>
      </c>
      <c r="F3782" s="97">
        <v>1395592</v>
      </c>
      <c r="G3782" s="97"/>
      <c r="H3782" s="124" t="s">
        <v>6817</v>
      </c>
      <c r="I3782" s="125">
        <v>0</v>
      </c>
      <c r="J3782" s="125">
        <v>165</v>
      </c>
      <c r="K3782" s="126">
        <v>165</v>
      </c>
      <c r="L3782" s="100" t="s">
        <v>1324</v>
      </c>
    </row>
    <row r="3783" spans="1:12" ht="56.25" customHeight="1">
      <c r="A3783" s="97">
        <v>86</v>
      </c>
      <c r="B3783" s="122" t="s">
        <v>11021</v>
      </c>
      <c r="C3783" s="123">
        <v>42559</v>
      </c>
      <c r="D3783" s="97" t="s">
        <v>13241</v>
      </c>
      <c r="E3783" s="97" t="s">
        <v>6</v>
      </c>
      <c r="F3783" s="97">
        <v>857275</v>
      </c>
      <c r="G3783" s="97"/>
      <c r="H3783" s="124" t="s">
        <v>3390</v>
      </c>
      <c r="I3783" s="125">
        <v>0</v>
      </c>
      <c r="J3783" s="125">
        <v>2299</v>
      </c>
      <c r="K3783" s="126">
        <v>2299</v>
      </c>
      <c r="L3783" s="100" t="s">
        <v>1324</v>
      </c>
    </row>
    <row r="3784" spans="1:12" ht="56.25" customHeight="1">
      <c r="A3784" s="97">
        <v>86</v>
      </c>
      <c r="B3784" s="122" t="s">
        <v>4531</v>
      </c>
      <c r="C3784" s="123">
        <v>42565</v>
      </c>
      <c r="D3784" s="97" t="s">
        <v>20187</v>
      </c>
      <c r="E3784" s="97" t="s">
        <v>3</v>
      </c>
      <c r="F3784" s="97">
        <v>1398134</v>
      </c>
      <c r="G3784" s="97"/>
      <c r="H3784" s="124" t="s">
        <v>6910</v>
      </c>
      <c r="I3784" s="125">
        <v>0</v>
      </c>
      <c r="J3784" s="125">
        <v>11120</v>
      </c>
      <c r="K3784" s="126">
        <v>11120</v>
      </c>
      <c r="L3784" s="100" t="s">
        <v>1324</v>
      </c>
    </row>
    <row r="3785" spans="1:12" ht="56.25" customHeight="1">
      <c r="A3785" s="97">
        <v>86</v>
      </c>
      <c r="B3785" s="122" t="s">
        <v>11021</v>
      </c>
      <c r="C3785" s="123">
        <v>42573</v>
      </c>
      <c r="D3785" s="97" t="s">
        <v>13466</v>
      </c>
      <c r="E3785" s="97" t="s">
        <v>6</v>
      </c>
      <c r="F3785" s="97">
        <v>858494</v>
      </c>
      <c r="G3785" s="97"/>
      <c r="H3785" s="124" t="s">
        <v>3522</v>
      </c>
      <c r="I3785" s="125">
        <v>0</v>
      </c>
      <c r="J3785" s="125">
        <v>14321.19</v>
      </c>
      <c r="K3785" s="126">
        <v>14321.19</v>
      </c>
      <c r="L3785" s="100" t="s">
        <v>1324</v>
      </c>
    </row>
    <row r="3786" spans="1:12" ht="56.25" customHeight="1">
      <c r="A3786" s="97">
        <v>86</v>
      </c>
      <c r="B3786" s="122" t="s">
        <v>4390</v>
      </c>
      <c r="C3786" s="123">
        <v>42577</v>
      </c>
      <c r="D3786" s="97" t="s">
        <v>20338</v>
      </c>
      <c r="E3786" s="97" t="s">
        <v>3</v>
      </c>
      <c r="F3786" s="97">
        <v>1401410</v>
      </c>
      <c r="G3786" s="97"/>
      <c r="H3786" s="124" t="s">
        <v>7053</v>
      </c>
      <c r="I3786" s="125">
        <v>0</v>
      </c>
      <c r="J3786" s="125">
        <v>0.01</v>
      </c>
      <c r="K3786" s="126">
        <v>0.01</v>
      </c>
      <c r="L3786" s="100" t="s">
        <v>1347</v>
      </c>
    </row>
    <row r="3787" spans="1:12" ht="56.25" customHeight="1">
      <c r="A3787" s="97">
        <v>86</v>
      </c>
      <c r="B3787" s="122" t="s">
        <v>4531</v>
      </c>
      <c r="C3787" s="123">
        <v>42585</v>
      </c>
      <c r="D3787" s="97" t="s">
        <v>20519</v>
      </c>
      <c r="E3787" s="97" t="s">
        <v>3</v>
      </c>
      <c r="F3787" s="97">
        <v>1404226</v>
      </c>
      <c r="G3787" s="97"/>
      <c r="H3787" s="124" t="s">
        <v>7232</v>
      </c>
      <c r="I3787" s="125">
        <v>0</v>
      </c>
      <c r="J3787" s="125">
        <v>185</v>
      </c>
      <c r="K3787" s="126">
        <v>185</v>
      </c>
      <c r="L3787" s="100" t="s">
        <v>1324</v>
      </c>
    </row>
    <row r="3788" spans="1:12" ht="56.25" customHeight="1">
      <c r="A3788" s="97">
        <v>86</v>
      </c>
      <c r="B3788" s="122" t="s">
        <v>4531</v>
      </c>
      <c r="C3788" s="123">
        <v>42590</v>
      </c>
      <c r="D3788" s="97" t="s">
        <v>20585</v>
      </c>
      <c r="E3788" s="97" t="s">
        <v>3</v>
      </c>
      <c r="F3788" s="97">
        <v>1405596</v>
      </c>
      <c r="G3788" s="97"/>
      <c r="H3788" s="124" t="s">
        <v>7291</v>
      </c>
      <c r="I3788" s="125">
        <v>0</v>
      </c>
      <c r="J3788" s="125">
        <v>5000</v>
      </c>
      <c r="K3788" s="126">
        <v>5000</v>
      </c>
      <c r="L3788" s="100" t="s">
        <v>1324</v>
      </c>
    </row>
    <row r="3789" spans="1:12" ht="56.25" customHeight="1">
      <c r="A3789" s="97">
        <v>86</v>
      </c>
      <c r="B3789" s="122" t="s">
        <v>4390</v>
      </c>
      <c r="C3789" s="123">
        <v>42592</v>
      </c>
      <c r="D3789" s="97" t="s">
        <v>20615</v>
      </c>
      <c r="E3789" s="97" t="s">
        <v>3</v>
      </c>
      <c r="F3789" s="97">
        <v>1406528</v>
      </c>
      <c r="G3789" s="97"/>
      <c r="H3789" s="124" t="s">
        <v>7320</v>
      </c>
      <c r="I3789" s="125">
        <v>0</v>
      </c>
      <c r="J3789" s="125">
        <v>2772.91</v>
      </c>
      <c r="K3789" s="126">
        <v>2772.91</v>
      </c>
      <c r="L3789" s="100" t="s">
        <v>1347</v>
      </c>
    </row>
    <row r="3790" spans="1:12" ht="56.25" customHeight="1">
      <c r="A3790" s="97">
        <v>86</v>
      </c>
      <c r="B3790" s="122" t="s">
        <v>4531</v>
      </c>
      <c r="C3790" s="123">
        <v>42594</v>
      </c>
      <c r="D3790" s="97" t="s">
        <v>20657</v>
      </c>
      <c r="E3790" s="97" t="s">
        <v>3</v>
      </c>
      <c r="F3790" s="97">
        <v>1407594</v>
      </c>
      <c r="G3790" s="97"/>
      <c r="H3790" s="124" t="s">
        <v>7358</v>
      </c>
      <c r="I3790" s="125">
        <v>0</v>
      </c>
      <c r="J3790" s="125">
        <v>386.88</v>
      </c>
      <c r="K3790" s="126">
        <v>386.88</v>
      </c>
      <c r="L3790" s="100" t="s">
        <v>1324</v>
      </c>
    </row>
    <row r="3791" spans="1:12" ht="56.25" customHeight="1">
      <c r="A3791" s="97">
        <v>86</v>
      </c>
      <c r="B3791" s="122" t="s">
        <v>4531</v>
      </c>
      <c r="C3791" s="123">
        <v>42594</v>
      </c>
      <c r="D3791" s="97" t="s">
        <v>20658</v>
      </c>
      <c r="E3791" s="97" t="s">
        <v>3</v>
      </c>
      <c r="F3791" s="97">
        <v>1407600</v>
      </c>
      <c r="G3791" s="97"/>
      <c r="H3791" s="124" t="s">
        <v>7359</v>
      </c>
      <c r="I3791" s="125">
        <v>0</v>
      </c>
      <c r="J3791" s="125">
        <v>191</v>
      </c>
      <c r="K3791" s="126">
        <v>191</v>
      </c>
      <c r="L3791" s="100" t="s">
        <v>1324</v>
      </c>
    </row>
    <row r="3792" spans="1:12" ht="56.25" customHeight="1">
      <c r="A3792" s="97">
        <v>86</v>
      </c>
      <c r="B3792" s="122" t="s">
        <v>4531</v>
      </c>
      <c r="C3792" s="123">
        <v>42594</v>
      </c>
      <c r="D3792" s="97" t="s">
        <v>20659</v>
      </c>
      <c r="E3792" s="97" t="s">
        <v>3</v>
      </c>
      <c r="F3792" s="97">
        <v>1407601</v>
      </c>
      <c r="G3792" s="97"/>
      <c r="H3792" s="124" t="s">
        <v>7360</v>
      </c>
      <c r="I3792" s="125">
        <v>0</v>
      </c>
      <c r="J3792" s="125">
        <v>13.620000000000001</v>
      </c>
      <c r="K3792" s="126">
        <v>13.620000000000001</v>
      </c>
      <c r="L3792" s="100" t="s">
        <v>1324</v>
      </c>
    </row>
    <row r="3793" spans="1:12" ht="56.25" customHeight="1">
      <c r="A3793" s="97">
        <v>86</v>
      </c>
      <c r="B3793" s="122" t="s">
        <v>4531</v>
      </c>
      <c r="C3793" s="123">
        <v>42594</v>
      </c>
      <c r="D3793" s="97" t="s">
        <v>20665</v>
      </c>
      <c r="E3793" s="97" t="s">
        <v>3</v>
      </c>
      <c r="F3793" s="97">
        <v>1407895</v>
      </c>
      <c r="G3793" s="97"/>
      <c r="H3793" s="124" t="s">
        <v>7366</v>
      </c>
      <c r="I3793" s="125">
        <v>0</v>
      </c>
      <c r="J3793" s="125">
        <v>2667</v>
      </c>
      <c r="K3793" s="126">
        <v>2667</v>
      </c>
      <c r="L3793" s="100" t="s">
        <v>1324</v>
      </c>
    </row>
    <row r="3794" spans="1:12" ht="56.25" customHeight="1">
      <c r="A3794" s="97">
        <v>86</v>
      </c>
      <c r="B3794" s="122" t="s">
        <v>4531</v>
      </c>
      <c r="C3794" s="123">
        <v>42594</v>
      </c>
      <c r="D3794" s="97" t="s">
        <v>20666</v>
      </c>
      <c r="E3794" s="97" t="s">
        <v>3</v>
      </c>
      <c r="F3794" s="97">
        <v>1407898</v>
      </c>
      <c r="G3794" s="97"/>
      <c r="H3794" s="124" t="s">
        <v>7367</v>
      </c>
      <c r="I3794" s="125">
        <v>0</v>
      </c>
      <c r="J3794" s="125">
        <v>131</v>
      </c>
      <c r="K3794" s="126">
        <v>131</v>
      </c>
      <c r="L3794" s="100" t="s">
        <v>1324</v>
      </c>
    </row>
    <row r="3795" spans="1:12" ht="56.25" customHeight="1">
      <c r="A3795" s="97">
        <v>86</v>
      </c>
      <c r="B3795" s="122" t="s">
        <v>11021</v>
      </c>
      <c r="C3795" s="123">
        <v>42594</v>
      </c>
      <c r="D3795" s="97" t="s">
        <v>13978</v>
      </c>
      <c r="E3795" s="97" t="s">
        <v>6</v>
      </c>
      <c r="F3795" s="97">
        <v>860746</v>
      </c>
      <c r="G3795" s="97"/>
      <c r="H3795" s="124" t="s">
        <v>13979</v>
      </c>
      <c r="I3795" s="125">
        <v>0</v>
      </c>
      <c r="J3795" s="125">
        <v>18540.64</v>
      </c>
      <c r="K3795" s="126">
        <v>18540.64</v>
      </c>
      <c r="L3795" s="100" t="s">
        <v>1324</v>
      </c>
    </row>
    <row r="3796" spans="1:12" ht="56.25" customHeight="1">
      <c r="A3796" s="97">
        <v>86</v>
      </c>
      <c r="B3796" s="122" t="s">
        <v>4531</v>
      </c>
      <c r="C3796" s="123">
        <v>42598</v>
      </c>
      <c r="D3796" s="97" t="s">
        <v>20705</v>
      </c>
      <c r="E3796" s="97" t="s">
        <v>3</v>
      </c>
      <c r="F3796" s="97">
        <v>1408893</v>
      </c>
      <c r="G3796" s="97"/>
      <c r="H3796" s="124" t="s">
        <v>7404</v>
      </c>
      <c r="I3796" s="125">
        <v>0</v>
      </c>
      <c r="J3796" s="125">
        <v>232</v>
      </c>
      <c r="K3796" s="126">
        <v>232</v>
      </c>
      <c r="L3796" s="100" t="s">
        <v>1324</v>
      </c>
    </row>
    <row r="3797" spans="1:12" ht="56.25" customHeight="1">
      <c r="A3797" s="97">
        <v>86</v>
      </c>
      <c r="B3797" s="122" t="s">
        <v>4531</v>
      </c>
      <c r="C3797" s="123">
        <v>42600</v>
      </c>
      <c r="D3797" s="97" t="s">
        <v>20725</v>
      </c>
      <c r="E3797" s="97" t="s">
        <v>3</v>
      </c>
      <c r="F3797" s="97">
        <v>1409612</v>
      </c>
      <c r="G3797" s="97"/>
      <c r="H3797" s="124" t="s">
        <v>7423</v>
      </c>
      <c r="I3797" s="125">
        <v>0</v>
      </c>
      <c r="J3797" s="125">
        <v>60</v>
      </c>
      <c r="K3797" s="126">
        <v>60</v>
      </c>
      <c r="L3797" s="100" t="s">
        <v>1324</v>
      </c>
    </row>
    <row r="3798" spans="1:12" ht="56.25" customHeight="1">
      <c r="A3798" s="97">
        <v>86</v>
      </c>
      <c r="B3798" s="122" t="s">
        <v>4531</v>
      </c>
      <c r="C3798" s="123">
        <v>42612</v>
      </c>
      <c r="D3798" s="97" t="s">
        <v>20891</v>
      </c>
      <c r="E3798" s="97" t="s">
        <v>3</v>
      </c>
      <c r="F3798" s="97">
        <v>1413987</v>
      </c>
      <c r="G3798" s="97"/>
      <c r="H3798" s="124" t="s">
        <v>7589</v>
      </c>
      <c r="I3798" s="125">
        <v>0</v>
      </c>
      <c r="J3798" s="125">
        <v>7463</v>
      </c>
      <c r="K3798" s="126">
        <v>7463</v>
      </c>
      <c r="L3798" s="100" t="s">
        <v>1324</v>
      </c>
    </row>
    <row r="3799" spans="1:12" ht="56.25" customHeight="1">
      <c r="A3799" s="97">
        <v>86</v>
      </c>
      <c r="B3799" s="122" t="s">
        <v>4531</v>
      </c>
      <c r="C3799" s="123">
        <v>42612</v>
      </c>
      <c r="D3799" s="97" t="s">
        <v>20893</v>
      </c>
      <c r="E3799" s="97" t="s">
        <v>3</v>
      </c>
      <c r="F3799" s="97">
        <v>1414026</v>
      </c>
      <c r="G3799" s="97"/>
      <c r="H3799" s="124" t="s">
        <v>7590</v>
      </c>
      <c r="I3799" s="125">
        <v>0</v>
      </c>
      <c r="J3799" s="125">
        <v>50</v>
      </c>
      <c r="K3799" s="126">
        <v>50</v>
      </c>
      <c r="L3799" s="100" t="s">
        <v>1324</v>
      </c>
    </row>
    <row r="3800" spans="1:12" ht="56.25" customHeight="1">
      <c r="A3800" s="97">
        <v>86</v>
      </c>
      <c r="B3800" s="122" t="s">
        <v>12069</v>
      </c>
      <c r="C3800" s="123">
        <v>42612</v>
      </c>
      <c r="D3800" s="97" t="s">
        <v>14370</v>
      </c>
      <c r="E3800" s="97" t="s">
        <v>6</v>
      </c>
      <c r="F3800" s="97">
        <v>862295</v>
      </c>
      <c r="G3800" s="97"/>
      <c r="H3800" s="124" t="s">
        <v>3977</v>
      </c>
      <c r="I3800" s="125">
        <v>0</v>
      </c>
      <c r="J3800" s="125">
        <v>2686157.38</v>
      </c>
      <c r="K3800" s="126">
        <v>2686157.38</v>
      </c>
      <c r="L3800" s="100" t="s">
        <v>1324</v>
      </c>
    </row>
    <row r="3801" spans="1:12" ht="56.25" customHeight="1">
      <c r="A3801" s="97">
        <v>86</v>
      </c>
      <c r="B3801" s="122" t="s">
        <v>4531</v>
      </c>
      <c r="C3801" s="123">
        <v>42615</v>
      </c>
      <c r="D3801" s="97" t="s">
        <v>20976</v>
      </c>
      <c r="E3801" s="97" t="s">
        <v>3</v>
      </c>
      <c r="F3801" s="97">
        <v>1415402</v>
      </c>
      <c r="G3801" s="97"/>
      <c r="H3801" s="124" t="s">
        <v>7666</v>
      </c>
      <c r="I3801" s="125">
        <v>0</v>
      </c>
      <c r="J3801" s="125">
        <v>349.06</v>
      </c>
      <c r="K3801" s="126">
        <v>349.06</v>
      </c>
      <c r="L3801" s="100" t="s">
        <v>1324</v>
      </c>
    </row>
    <row r="3802" spans="1:12" ht="56.25" customHeight="1">
      <c r="A3802" s="97">
        <v>86</v>
      </c>
      <c r="B3802" s="122" t="s">
        <v>4531</v>
      </c>
      <c r="C3802" s="123">
        <v>42622</v>
      </c>
      <c r="D3802" s="97" t="s">
        <v>21093</v>
      </c>
      <c r="E3802" s="97" t="s">
        <v>3</v>
      </c>
      <c r="F3802" s="97">
        <v>1417889</v>
      </c>
      <c r="G3802" s="97"/>
      <c r="H3802" s="124" t="s">
        <v>7776</v>
      </c>
      <c r="I3802" s="125">
        <v>0</v>
      </c>
      <c r="J3802" s="125">
        <v>9800</v>
      </c>
      <c r="K3802" s="126">
        <v>9800</v>
      </c>
      <c r="L3802" s="100" t="s">
        <v>1324</v>
      </c>
    </row>
    <row r="3803" spans="1:12" ht="56.25" customHeight="1">
      <c r="A3803" s="97">
        <v>86</v>
      </c>
      <c r="B3803" s="122" t="s">
        <v>4531</v>
      </c>
      <c r="C3803" s="123">
        <v>42622</v>
      </c>
      <c r="D3803" s="97" t="s">
        <v>21103</v>
      </c>
      <c r="E3803" s="97" t="s">
        <v>3</v>
      </c>
      <c r="F3803" s="97">
        <v>1418099</v>
      </c>
      <c r="G3803" s="97"/>
      <c r="H3803" s="124" t="s">
        <v>7785</v>
      </c>
      <c r="I3803" s="125">
        <v>0</v>
      </c>
      <c r="J3803" s="125">
        <v>49</v>
      </c>
      <c r="K3803" s="126">
        <v>49</v>
      </c>
      <c r="L3803" s="100" t="s">
        <v>1324</v>
      </c>
    </row>
    <row r="3804" spans="1:12" ht="56.25" customHeight="1">
      <c r="A3804" s="97">
        <v>86</v>
      </c>
      <c r="B3804" s="122" t="s">
        <v>4390</v>
      </c>
      <c r="C3804" s="123">
        <v>42627</v>
      </c>
      <c r="D3804" s="97" t="s">
        <v>21170</v>
      </c>
      <c r="E3804" s="97" t="s">
        <v>3</v>
      </c>
      <c r="F3804" s="97">
        <v>1419659</v>
      </c>
      <c r="G3804" s="97"/>
      <c r="H3804" s="124" t="s">
        <v>7852</v>
      </c>
      <c r="I3804" s="125">
        <v>0</v>
      </c>
      <c r="J3804" s="125">
        <v>1770.5</v>
      </c>
      <c r="K3804" s="126">
        <v>1770.5</v>
      </c>
      <c r="L3804" s="100" t="s">
        <v>1347</v>
      </c>
    </row>
    <row r="3805" spans="1:12" ht="56.25" customHeight="1">
      <c r="A3805" s="97">
        <v>86</v>
      </c>
      <c r="B3805" s="122" t="s">
        <v>9354</v>
      </c>
      <c r="C3805" s="123">
        <v>42640</v>
      </c>
      <c r="D3805" s="97" t="s">
        <v>15956</v>
      </c>
      <c r="E3805" s="97" t="s">
        <v>1283</v>
      </c>
      <c r="F3805" s="97">
        <v>11164815</v>
      </c>
      <c r="G3805" s="97"/>
      <c r="H3805" s="124" t="s">
        <v>9385</v>
      </c>
      <c r="I3805" s="125">
        <v>0</v>
      </c>
      <c r="J3805" s="125">
        <v>18652.8</v>
      </c>
      <c r="K3805" s="126">
        <v>18652.8</v>
      </c>
      <c r="L3805" s="100" t="s">
        <v>8522</v>
      </c>
    </row>
    <row r="3806" spans="1:12" ht="56.25" customHeight="1">
      <c r="A3806" s="97">
        <v>86</v>
      </c>
      <c r="B3806" s="122" t="s">
        <v>4531</v>
      </c>
      <c r="C3806" s="123">
        <v>42641</v>
      </c>
      <c r="D3806" s="97" t="s">
        <v>21410</v>
      </c>
      <c r="E3806" s="97" t="s">
        <v>3</v>
      </c>
      <c r="F3806" s="97">
        <v>1424554</v>
      </c>
      <c r="G3806" s="97"/>
      <c r="H3806" s="124" t="s">
        <v>8095</v>
      </c>
      <c r="I3806" s="125">
        <v>0</v>
      </c>
      <c r="J3806" s="125">
        <v>1140</v>
      </c>
      <c r="K3806" s="126">
        <v>1140</v>
      </c>
      <c r="L3806" s="100" t="s">
        <v>1324</v>
      </c>
    </row>
    <row r="3807" spans="1:12" ht="56.25" customHeight="1">
      <c r="A3807" s="97">
        <v>86</v>
      </c>
      <c r="B3807" s="122" t="s">
        <v>4531</v>
      </c>
      <c r="C3807" s="123">
        <v>42641</v>
      </c>
      <c r="D3807" s="97" t="s">
        <v>21411</v>
      </c>
      <c r="E3807" s="97" t="s">
        <v>3</v>
      </c>
      <c r="F3807" s="97">
        <v>1424556</v>
      </c>
      <c r="G3807" s="97"/>
      <c r="H3807" s="124" t="s">
        <v>8096</v>
      </c>
      <c r="I3807" s="125">
        <v>0</v>
      </c>
      <c r="J3807" s="125">
        <v>273</v>
      </c>
      <c r="K3807" s="126">
        <v>273</v>
      </c>
      <c r="L3807" s="100" t="s">
        <v>1324</v>
      </c>
    </row>
    <row r="3808" spans="1:12" ht="56.25" customHeight="1">
      <c r="A3808" s="97">
        <v>86</v>
      </c>
      <c r="B3808" s="122" t="s">
        <v>4531</v>
      </c>
      <c r="C3808" s="123">
        <v>42641</v>
      </c>
      <c r="D3808" s="97" t="s">
        <v>21412</v>
      </c>
      <c r="E3808" s="97" t="s">
        <v>3</v>
      </c>
      <c r="F3808" s="97">
        <v>1424559</v>
      </c>
      <c r="G3808" s="97"/>
      <c r="H3808" s="124" t="s">
        <v>8097</v>
      </c>
      <c r="I3808" s="125">
        <v>0</v>
      </c>
      <c r="J3808" s="125">
        <v>148</v>
      </c>
      <c r="K3808" s="126">
        <v>148</v>
      </c>
      <c r="L3808" s="100" t="s">
        <v>1324</v>
      </c>
    </row>
    <row r="3809" spans="1:12" ht="56.25" customHeight="1">
      <c r="A3809" s="97">
        <v>86</v>
      </c>
      <c r="B3809" s="122" t="s">
        <v>4531</v>
      </c>
      <c r="C3809" s="123">
        <v>42641</v>
      </c>
      <c r="D3809" s="97" t="s">
        <v>21413</v>
      </c>
      <c r="E3809" s="97" t="s">
        <v>3</v>
      </c>
      <c r="F3809" s="97">
        <v>1424561</v>
      </c>
      <c r="G3809" s="97"/>
      <c r="H3809" s="124" t="s">
        <v>8098</v>
      </c>
      <c r="I3809" s="125">
        <v>0</v>
      </c>
      <c r="J3809" s="125">
        <v>824.02</v>
      </c>
      <c r="K3809" s="126">
        <v>824.02</v>
      </c>
      <c r="L3809" s="100" t="s">
        <v>1324</v>
      </c>
    </row>
    <row r="3810" spans="1:12" ht="56.25" customHeight="1">
      <c r="A3810" s="97">
        <v>86</v>
      </c>
      <c r="B3810" s="122" t="s">
        <v>4531</v>
      </c>
      <c r="C3810" s="123">
        <v>42641</v>
      </c>
      <c r="D3810" s="97" t="s">
        <v>21414</v>
      </c>
      <c r="E3810" s="97" t="s">
        <v>3</v>
      </c>
      <c r="F3810" s="97">
        <v>1424564</v>
      </c>
      <c r="G3810" s="97"/>
      <c r="H3810" s="124" t="s">
        <v>8098</v>
      </c>
      <c r="I3810" s="125">
        <v>0</v>
      </c>
      <c r="J3810" s="125">
        <v>769.45</v>
      </c>
      <c r="K3810" s="126">
        <v>769.45</v>
      </c>
      <c r="L3810" s="100" t="s">
        <v>1324</v>
      </c>
    </row>
    <row r="3811" spans="1:12" ht="56.25" customHeight="1">
      <c r="A3811" s="97">
        <v>86</v>
      </c>
      <c r="B3811" s="122" t="s">
        <v>9354</v>
      </c>
      <c r="C3811" s="123">
        <v>42647</v>
      </c>
      <c r="D3811" s="97" t="s">
        <v>15288</v>
      </c>
      <c r="E3811" s="97" t="s">
        <v>1302</v>
      </c>
      <c r="F3811" s="97">
        <v>11248127</v>
      </c>
      <c r="G3811" s="97"/>
      <c r="H3811" s="124" t="s">
        <v>9433</v>
      </c>
      <c r="I3811" s="125">
        <v>0</v>
      </c>
      <c r="J3811" s="125">
        <v>12643332.789999999</v>
      </c>
      <c r="K3811" s="126">
        <v>12643332.789999999</v>
      </c>
      <c r="L3811" s="100" t="s">
        <v>1324</v>
      </c>
    </row>
    <row r="3812" spans="1:12" ht="56.25" customHeight="1">
      <c r="A3812" s="97">
        <v>86</v>
      </c>
      <c r="B3812" s="122" t="s">
        <v>4531</v>
      </c>
      <c r="C3812" s="123">
        <v>42648</v>
      </c>
      <c r="D3812" s="97" t="s">
        <v>21585</v>
      </c>
      <c r="E3812" s="97" t="s">
        <v>3</v>
      </c>
      <c r="F3812" s="97">
        <v>1427469</v>
      </c>
      <c r="G3812" s="97"/>
      <c r="H3812" s="124" t="s">
        <v>8943</v>
      </c>
      <c r="I3812" s="125">
        <v>0</v>
      </c>
      <c r="J3812" s="125">
        <v>1106.07</v>
      </c>
      <c r="K3812" s="126">
        <v>1106.07</v>
      </c>
      <c r="L3812" s="100" t="s">
        <v>1324</v>
      </c>
    </row>
    <row r="3813" spans="1:12" ht="56.25" customHeight="1">
      <c r="A3813" s="97">
        <v>86</v>
      </c>
      <c r="B3813" s="122" t="s">
        <v>4531</v>
      </c>
      <c r="C3813" s="123">
        <v>42649</v>
      </c>
      <c r="D3813" s="97" t="s">
        <v>21613</v>
      </c>
      <c r="E3813" s="97" t="s">
        <v>3</v>
      </c>
      <c r="F3813" s="97">
        <v>1427696</v>
      </c>
      <c r="G3813" s="97"/>
      <c r="H3813" s="124" t="s">
        <v>8972</v>
      </c>
      <c r="I3813" s="125">
        <v>0</v>
      </c>
      <c r="J3813" s="125">
        <v>209.86</v>
      </c>
      <c r="K3813" s="126">
        <v>209.86</v>
      </c>
      <c r="L3813" s="100" t="s">
        <v>1324</v>
      </c>
    </row>
    <row r="3814" spans="1:12" ht="56.25" customHeight="1">
      <c r="A3814" s="97">
        <v>86</v>
      </c>
      <c r="B3814" s="122" t="s">
        <v>4531</v>
      </c>
      <c r="C3814" s="123">
        <v>42656</v>
      </c>
      <c r="D3814" s="97" t="s">
        <v>21695</v>
      </c>
      <c r="E3814" s="97" t="s">
        <v>3</v>
      </c>
      <c r="F3814" s="97">
        <v>1430123</v>
      </c>
      <c r="G3814" s="97"/>
      <c r="H3814" s="124" t="s">
        <v>9051</v>
      </c>
      <c r="I3814" s="125">
        <v>0</v>
      </c>
      <c r="J3814" s="125">
        <v>71850.41</v>
      </c>
      <c r="K3814" s="126">
        <v>71850.41</v>
      </c>
      <c r="L3814" s="100" t="s">
        <v>1324</v>
      </c>
    </row>
    <row r="3815" spans="1:12" ht="56.25" customHeight="1">
      <c r="A3815" s="97">
        <v>86</v>
      </c>
      <c r="B3815" s="122" t="s">
        <v>9354</v>
      </c>
      <c r="C3815" s="123">
        <v>42657</v>
      </c>
      <c r="D3815" s="97" t="s">
        <v>15468</v>
      </c>
      <c r="E3815" s="97" t="s">
        <v>6</v>
      </c>
      <c r="F3815" s="97">
        <v>867031</v>
      </c>
      <c r="G3815" s="97"/>
      <c r="H3815" s="124" t="s">
        <v>9612</v>
      </c>
      <c r="I3815" s="125">
        <v>0</v>
      </c>
      <c r="J3815" s="125">
        <v>200000</v>
      </c>
      <c r="K3815" s="126">
        <v>200000</v>
      </c>
      <c r="L3815" s="100" t="s">
        <v>1324</v>
      </c>
    </row>
    <row r="3816" spans="1:12" ht="56.25" customHeight="1">
      <c r="A3816" s="97">
        <v>86</v>
      </c>
      <c r="B3816" s="122" t="s">
        <v>9354</v>
      </c>
      <c r="C3816" s="123">
        <v>42661</v>
      </c>
      <c r="D3816" s="97" t="s">
        <v>15497</v>
      </c>
      <c r="E3816" s="97" t="s">
        <v>1313</v>
      </c>
      <c r="F3816" s="97">
        <v>11249905</v>
      </c>
      <c r="G3816" s="97"/>
      <c r="H3816" s="124" t="s">
        <v>9637</v>
      </c>
      <c r="I3816" s="125">
        <v>75</v>
      </c>
      <c r="J3816" s="125">
        <v>0</v>
      </c>
      <c r="K3816" s="126">
        <v>75</v>
      </c>
      <c r="L3816" s="100" t="s">
        <v>1324</v>
      </c>
    </row>
    <row r="3817" spans="1:12" ht="56.25" customHeight="1">
      <c r="A3817" s="97">
        <v>86</v>
      </c>
      <c r="B3817" s="122" t="s">
        <v>4531</v>
      </c>
      <c r="C3817" s="123">
        <v>42661</v>
      </c>
      <c r="D3817" s="97" t="s">
        <v>21805</v>
      </c>
      <c r="E3817" s="97" t="s">
        <v>3</v>
      </c>
      <c r="F3817" s="97">
        <v>1431655</v>
      </c>
      <c r="G3817" s="97"/>
      <c r="H3817" s="124" t="s">
        <v>7164</v>
      </c>
      <c r="I3817" s="125">
        <v>0</v>
      </c>
      <c r="J3817" s="125">
        <v>457.48</v>
      </c>
      <c r="K3817" s="126">
        <v>457.48</v>
      </c>
      <c r="L3817" s="100" t="s">
        <v>1324</v>
      </c>
    </row>
    <row r="3818" spans="1:12" ht="56.25" customHeight="1">
      <c r="A3818" s="97">
        <v>86</v>
      </c>
      <c r="B3818" s="122" t="s">
        <v>4390</v>
      </c>
      <c r="C3818" s="123">
        <v>42662</v>
      </c>
      <c r="D3818" s="97" t="s">
        <v>21828</v>
      </c>
      <c r="E3818" s="97" t="s">
        <v>3</v>
      </c>
      <c r="F3818" s="97">
        <v>1432288</v>
      </c>
      <c r="G3818" s="97"/>
      <c r="H3818" s="124" t="s">
        <v>9179</v>
      </c>
      <c r="I3818" s="125">
        <v>0</v>
      </c>
      <c r="J3818" s="125">
        <v>4269.09</v>
      </c>
      <c r="K3818" s="126">
        <v>4269.09</v>
      </c>
      <c r="L3818" s="100" t="s">
        <v>1324</v>
      </c>
    </row>
    <row r="3819" spans="1:12" ht="56.25" customHeight="1">
      <c r="A3819" s="97">
        <v>86</v>
      </c>
      <c r="B3819" s="122" t="s">
        <v>4531</v>
      </c>
      <c r="C3819" s="123">
        <v>42668</v>
      </c>
      <c r="D3819" s="97" t="s">
        <v>21897</v>
      </c>
      <c r="E3819" s="97" t="s">
        <v>3</v>
      </c>
      <c r="F3819" s="97">
        <v>1433987</v>
      </c>
      <c r="G3819" s="97"/>
      <c r="H3819" s="124" t="s">
        <v>9251</v>
      </c>
      <c r="I3819" s="125">
        <v>0</v>
      </c>
      <c r="J3819" s="125">
        <v>4277</v>
      </c>
      <c r="K3819" s="126">
        <v>4277</v>
      </c>
      <c r="L3819" s="100" t="s">
        <v>1324</v>
      </c>
    </row>
    <row r="3820" spans="1:12" ht="56.25" customHeight="1">
      <c r="A3820" s="97">
        <v>86</v>
      </c>
      <c r="B3820" s="122" t="s">
        <v>9354</v>
      </c>
      <c r="C3820" s="123">
        <v>42669</v>
      </c>
      <c r="D3820" s="97" t="s">
        <v>15758</v>
      </c>
      <c r="E3820" s="97" t="s">
        <v>1313</v>
      </c>
      <c r="F3820" s="97">
        <v>11453462</v>
      </c>
      <c r="G3820" s="97"/>
      <c r="H3820" s="124" t="s">
        <v>9892</v>
      </c>
      <c r="I3820" s="125">
        <v>75</v>
      </c>
      <c r="J3820" s="125">
        <v>0</v>
      </c>
      <c r="K3820" s="126">
        <v>75</v>
      </c>
      <c r="L3820" s="100" t="s">
        <v>1324</v>
      </c>
    </row>
    <row r="3821" spans="1:12" ht="56.25" customHeight="1">
      <c r="A3821" s="97">
        <v>86</v>
      </c>
      <c r="B3821" s="122" t="s">
        <v>9354</v>
      </c>
      <c r="C3821" s="123">
        <v>42669</v>
      </c>
      <c r="D3821" s="97" t="s">
        <v>15748</v>
      </c>
      <c r="E3821" s="97" t="s">
        <v>6</v>
      </c>
      <c r="F3821" s="97">
        <v>868350</v>
      </c>
      <c r="G3821" s="97"/>
      <c r="H3821" s="124" t="s">
        <v>9882</v>
      </c>
      <c r="I3821" s="125">
        <v>0</v>
      </c>
      <c r="J3821" s="125">
        <v>7094153</v>
      </c>
      <c r="K3821" s="126">
        <v>7094153</v>
      </c>
      <c r="L3821" s="100" t="s">
        <v>1324</v>
      </c>
    </row>
    <row r="3822" spans="1:12" ht="56.25" customHeight="1">
      <c r="A3822" s="97">
        <v>86</v>
      </c>
      <c r="B3822" s="122" t="s">
        <v>9354</v>
      </c>
      <c r="C3822" s="123">
        <v>42670</v>
      </c>
      <c r="D3822" s="97" t="s">
        <v>15775</v>
      </c>
      <c r="E3822" s="97" t="s">
        <v>1302</v>
      </c>
      <c r="F3822" s="97">
        <v>11439902</v>
      </c>
      <c r="G3822" s="97"/>
      <c r="H3822" s="124" t="s">
        <v>9909</v>
      </c>
      <c r="I3822" s="125">
        <v>0</v>
      </c>
      <c r="J3822" s="125">
        <v>11000000</v>
      </c>
      <c r="K3822" s="126">
        <v>11000000</v>
      </c>
      <c r="L3822" s="100" t="s">
        <v>1324</v>
      </c>
    </row>
    <row r="3823" spans="1:12" ht="56.25" customHeight="1">
      <c r="A3823" s="97">
        <v>86</v>
      </c>
      <c r="B3823" s="122" t="s">
        <v>4531</v>
      </c>
      <c r="C3823" s="123">
        <v>42674</v>
      </c>
      <c r="D3823" s="97" t="s">
        <v>21973</v>
      </c>
      <c r="E3823" s="97" t="s">
        <v>3</v>
      </c>
      <c r="F3823" s="97">
        <v>1435946</v>
      </c>
      <c r="G3823" s="97"/>
      <c r="H3823" s="124" t="s">
        <v>9327</v>
      </c>
      <c r="I3823" s="125">
        <v>0</v>
      </c>
      <c r="J3823" s="125">
        <v>1400</v>
      </c>
      <c r="K3823" s="126">
        <v>1400</v>
      </c>
      <c r="L3823" s="100" t="s">
        <v>1324</v>
      </c>
    </row>
    <row r="3824" spans="1:12" ht="56.25" customHeight="1">
      <c r="A3824" s="97">
        <v>86</v>
      </c>
      <c r="B3824" s="122" t="s">
        <v>4531</v>
      </c>
      <c r="C3824" s="123">
        <v>42674</v>
      </c>
      <c r="D3824" s="97" t="s">
        <v>21974</v>
      </c>
      <c r="E3824" s="97" t="s">
        <v>3</v>
      </c>
      <c r="F3824" s="97">
        <v>1435949</v>
      </c>
      <c r="G3824" s="97"/>
      <c r="H3824" s="124" t="s">
        <v>9328</v>
      </c>
      <c r="I3824" s="125">
        <v>0</v>
      </c>
      <c r="J3824" s="125">
        <v>77</v>
      </c>
      <c r="K3824" s="126">
        <v>77</v>
      </c>
      <c r="L3824" s="100" t="s">
        <v>1324</v>
      </c>
    </row>
    <row r="3825" spans="1:12" ht="56.25" customHeight="1">
      <c r="A3825" s="97">
        <v>86</v>
      </c>
      <c r="B3825" s="122" t="s">
        <v>4531</v>
      </c>
      <c r="C3825" s="123">
        <v>42674</v>
      </c>
      <c r="D3825" s="97" t="s">
        <v>21975</v>
      </c>
      <c r="E3825" s="97" t="s">
        <v>3</v>
      </c>
      <c r="F3825" s="97">
        <v>1435953</v>
      </c>
      <c r="G3825" s="97"/>
      <c r="H3825" s="124" t="s">
        <v>9329</v>
      </c>
      <c r="I3825" s="125">
        <v>0</v>
      </c>
      <c r="J3825" s="125">
        <v>87</v>
      </c>
      <c r="K3825" s="126">
        <v>87</v>
      </c>
      <c r="L3825" s="100" t="s">
        <v>1324</v>
      </c>
    </row>
    <row r="3826" spans="1:12" ht="56.25" customHeight="1">
      <c r="A3826" s="97">
        <v>86</v>
      </c>
      <c r="B3826" s="122" t="s">
        <v>4531</v>
      </c>
      <c r="C3826" s="123">
        <v>42674</v>
      </c>
      <c r="D3826" s="97" t="s">
        <v>21976</v>
      </c>
      <c r="E3826" s="97" t="s">
        <v>3</v>
      </c>
      <c r="F3826" s="97">
        <v>1435956</v>
      </c>
      <c r="G3826" s="97"/>
      <c r="H3826" s="124" t="s">
        <v>9330</v>
      </c>
      <c r="I3826" s="125">
        <v>0</v>
      </c>
      <c r="J3826" s="125">
        <v>62</v>
      </c>
      <c r="K3826" s="126">
        <v>62</v>
      </c>
      <c r="L3826" s="100" t="s">
        <v>1324</v>
      </c>
    </row>
    <row r="3827" spans="1:12" ht="56.25" customHeight="1">
      <c r="A3827" s="97">
        <v>86</v>
      </c>
      <c r="B3827" s="122" t="s">
        <v>4531</v>
      </c>
      <c r="C3827" s="123">
        <v>42674</v>
      </c>
      <c r="D3827" s="97" t="s">
        <v>21977</v>
      </c>
      <c r="E3827" s="97" t="s">
        <v>3</v>
      </c>
      <c r="F3827" s="97">
        <v>1435965</v>
      </c>
      <c r="G3827" s="97"/>
      <c r="H3827" s="124" t="s">
        <v>9331</v>
      </c>
      <c r="I3827" s="125">
        <v>0</v>
      </c>
      <c r="J3827" s="125">
        <v>74</v>
      </c>
      <c r="K3827" s="126">
        <v>74</v>
      </c>
      <c r="L3827" s="100" t="s">
        <v>1324</v>
      </c>
    </row>
    <row r="3828" spans="1:12" ht="56.25" customHeight="1">
      <c r="A3828" s="97">
        <v>86</v>
      </c>
      <c r="B3828" s="122" t="s">
        <v>4531</v>
      </c>
      <c r="C3828" s="123">
        <v>42674</v>
      </c>
      <c r="D3828" s="97" t="s">
        <v>21978</v>
      </c>
      <c r="E3828" s="97" t="s">
        <v>3</v>
      </c>
      <c r="F3828" s="97">
        <v>1435968</v>
      </c>
      <c r="G3828" s="97"/>
      <c r="H3828" s="124" t="s">
        <v>9332</v>
      </c>
      <c r="I3828" s="125">
        <v>0</v>
      </c>
      <c r="J3828" s="125">
        <v>346.1</v>
      </c>
      <c r="K3828" s="126">
        <v>346.1</v>
      </c>
      <c r="L3828" s="100" t="s">
        <v>1324</v>
      </c>
    </row>
    <row r="3829" spans="1:12" ht="56.25" customHeight="1">
      <c r="A3829" s="97">
        <v>86</v>
      </c>
      <c r="B3829" s="122" t="s">
        <v>4531</v>
      </c>
      <c r="C3829" s="123">
        <v>42674</v>
      </c>
      <c r="D3829" s="97" t="s">
        <v>21979</v>
      </c>
      <c r="E3829" s="97" t="s">
        <v>3</v>
      </c>
      <c r="F3829" s="97">
        <v>1435972</v>
      </c>
      <c r="G3829" s="97"/>
      <c r="H3829" s="124" t="s">
        <v>9333</v>
      </c>
      <c r="I3829" s="125">
        <v>0</v>
      </c>
      <c r="J3829" s="125">
        <v>131</v>
      </c>
      <c r="K3829" s="126">
        <v>131</v>
      </c>
      <c r="L3829" s="100" t="s">
        <v>1324</v>
      </c>
    </row>
    <row r="3830" spans="1:12" ht="56.25" customHeight="1">
      <c r="A3830" s="97">
        <v>86</v>
      </c>
      <c r="B3830" s="122" t="s">
        <v>4531</v>
      </c>
      <c r="C3830" s="123">
        <v>42674</v>
      </c>
      <c r="D3830" s="97" t="s">
        <v>21980</v>
      </c>
      <c r="E3830" s="97" t="s">
        <v>3</v>
      </c>
      <c r="F3830" s="97">
        <v>1435979</v>
      </c>
      <c r="G3830" s="97"/>
      <c r="H3830" s="124" t="s">
        <v>9333</v>
      </c>
      <c r="I3830" s="125">
        <v>0</v>
      </c>
      <c r="J3830" s="125">
        <v>129</v>
      </c>
      <c r="K3830" s="126">
        <v>129</v>
      </c>
      <c r="L3830" s="100" t="s">
        <v>1324</v>
      </c>
    </row>
    <row r="3831" spans="1:12" ht="56.25" customHeight="1">
      <c r="A3831" s="97">
        <v>86</v>
      </c>
      <c r="B3831" s="122" t="s">
        <v>4531</v>
      </c>
      <c r="C3831" s="123">
        <v>42674</v>
      </c>
      <c r="D3831" s="97" t="s">
        <v>21981</v>
      </c>
      <c r="E3831" s="97" t="s">
        <v>3</v>
      </c>
      <c r="F3831" s="97">
        <v>1435981</v>
      </c>
      <c r="G3831" s="97"/>
      <c r="H3831" s="124" t="s">
        <v>9333</v>
      </c>
      <c r="I3831" s="125">
        <v>0</v>
      </c>
      <c r="J3831" s="125">
        <v>99</v>
      </c>
      <c r="K3831" s="126">
        <v>99</v>
      </c>
      <c r="L3831" s="100" t="s">
        <v>1324</v>
      </c>
    </row>
    <row r="3832" spans="1:12" ht="56.25" customHeight="1">
      <c r="A3832" s="97">
        <v>86</v>
      </c>
      <c r="B3832" s="122" t="s">
        <v>4531</v>
      </c>
      <c r="C3832" s="123">
        <v>42674</v>
      </c>
      <c r="D3832" s="97" t="s">
        <v>21982</v>
      </c>
      <c r="E3832" s="97" t="s">
        <v>3</v>
      </c>
      <c r="F3832" s="97">
        <v>1435985</v>
      </c>
      <c r="G3832" s="97"/>
      <c r="H3832" s="124" t="s">
        <v>9333</v>
      </c>
      <c r="I3832" s="125">
        <v>0</v>
      </c>
      <c r="J3832" s="125">
        <v>102</v>
      </c>
      <c r="K3832" s="126">
        <v>102</v>
      </c>
      <c r="L3832" s="100" t="s">
        <v>1324</v>
      </c>
    </row>
    <row r="3833" spans="1:12" ht="56.25" customHeight="1">
      <c r="A3833" s="97">
        <v>86</v>
      </c>
      <c r="B3833" s="122" t="s">
        <v>4531</v>
      </c>
      <c r="C3833" s="123">
        <v>42674</v>
      </c>
      <c r="D3833" s="97" t="s">
        <v>21983</v>
      </c>
      <c r="E3833" s="97" t="s">
        <v>3</v>
      </c>
      <c r="F3833" s="97">
        <v>1435989</v>
      </c>
      <c r="G3833" s="97"/>
      <c r="H3833" s="124" t="s">
        <v>9334</v>
      </c>
      <c r="I3833" s="125">
        <v>0</v>
      </c>
      <c r="J3833" s="125">
        <v>943</v>
      </c>
      <c r="K3833" s="126">
        <v>943</v>
      </c>
      <c r="L3833" s="100" t="s">
        <v>1324</v>
      </c>
    </row>
    <row r="3834" spans="1:12" ht="56.25" customHeight="1">
      <c r="A3834" s="97">
        <v>86</v>
      </c>
      <c r="B3834" s="122" t="s">
        <v>4531</v>
      </c>
      <c r="C3834" s="123">
        <v>42674</v>
      </c>
      <c r="D3834" s="97" t="s">
        <v>21984</v>
      </c>
      <c r="E3834" s="97" t="s">
        <v>3</v>
      </c>
      <c r="F3834" s="97">
        <v>1435995</v>
      </c>
      <c r="G3834" s="97"/>
      <c r="H3834" s="124" t="s">
        <v>9335</v>
      </c>
      <c r="I3834" s="125">
        <v>0</v>
      </c>
      <c r="J3834" s="125">
        <v>2500</v>
      </c>
      <c r="K3834" s="126">
        <v>2500</v>
      </c>
      <c r="L3834" s="100" t="s">
        <v>1324</v>
      </c>
    </row>
    <row r="3835" spans="1:12" ht="56.25" customHeight="1">
      <c r="A3835" s="97">
        <v>86</v>
      </c>
      <c r="B3835" s="122" t="s">
        <v>4531</v>
      </c>
      <c r="C3835" s="123">
        <v>42674</v>
      </c>
      <c r="D3835" s="97" t="s">
        <v>21985</v>
      </c>
      <c r="E3835" s="97" t="s">
        <v>3</v>
      </c>
      <c r="F3835" s="97">
        <v>1435997</v>
      </c>
      <c r="G3835" s="97"/>
      <c r="H3835" s="124" t="s">
        <v>9336</v>
      </c>
      <c r="I3835" s="125">
        <v>0</v>
      </c>
      <c r="J3835" s="125">
        <v>429.47</v>
      </c>
      <c r="K3835" s="126">
        <v>429.47</v>
      </c>
      <c r="L3835" s="100" t="s">
        <v>1324</v>
      </c>
    </row>
    <row r="3836" spans="1:12" ht="56.25" customHeight="1">
      <c r="A3836" s="97">
        <v>86</v>
      </c>
      <c r="B3836" s="122" t="s">
        <v>4531</v>
      </c>
      <c r="C3836" s="123">
        <v>42674</v>
      </c>
      <c r="D3836" s="97" t="s">
        <v>21986</v>
      </c>
      <c r="E3836" s="97" t="s">
        <v>3</v>
      </c>
      <c r="F3836" s="97">
        <v>1435998</v>
      </c>
      <c r="G3836" s="97"/>
      <c r="H3836" s="124" t="s">
        <v>9327</v>
      </c>
      <c r="I3836" s="125">
        <v>0</v>
      </c>
      <c r="J3836" s="125">
        <v>1320</v>
      </c>
      <c r="K3836" s="126">
        <v>1320</v>
      </c>
      <c r="L3836" s="100" t="s">
        <v>1324</v>
      </c>
    </row>
    <row r="3837" spans="1:12" ht="56.25" customHeight="1">
      <c r="A3837" s="97">
        <v>86</v>
      </c>
      <c r="B3837" s="122" t="s">
        <v>4531</v>
      </c>
      <c r="C3837" s="123">
        <v>42675</v>
      </c>
      <c r="D3837" s="97" t="s">
        <v>22024</v>
      </c>
      <c r="E3837" s="97" t="s">
        <v>3</v>
      </c>
      <c r="F3837" s="97">
        <v>1436376</v>
      </c>
      <c r="G3837" s="97"/>
      <c r="H3837" s="124" t="s">
        <v>22025</v>
      </c>
      <c r="I3837" s="125">
        <v>0</v>
      </c>
      <c r="J3837" s="125">
        <v>149.91999999999999</v>
      </c>
      <c r="K3837" s="126">
        <v>149.91999999999999</v>
      </c>
      <c r="L3837" s="100" t="s">
        <v>1324</v>
      </c>
    </row>
    <row r="3838" spans="1:12" ht="56.25" customHeight="1">
      <c r="A3838" s="97">
        <v>86</v>
      </c>
      <c r="B3838" s="122" t="s">
        <v>9354</v>
      </c>
      <c r="C3838" s="123">
        <v>42683</v>
      </c>
      <c r="D3838" s="97" t="s">
        <v>16227</v>
      </c>
      <c r="E3838" s="97" t="s">
        <v>6</v>
      </c>
      <c r="F3838" s="97">
        <v>869874</v>
      </c>
      <c r="G3838" s="97"/>
      <c r="H3838" s="124" t="s">
        <v>16228</v>
      </c>
      <c r="I3838" s="125">
        <v>0</v>
      </c>
      <c r="J3838" s="125">
        <v>1134684</v>
      </c>
      <c r="K3838" s="126">
        <v>1134684</v>
      </c>
      <c r="L3838" s="100" t="s">
        <v>1324</v>
      </c>
    </row>
    <row r="3839" spans="1:12" ht="56.25" customHeight="1">
      <c r="A3839" s="97">
        <v>86</v>
      </c>
      <c r="B3839" s="122" t="s">
        <v>9354</v>
      </c>
      <c r="C3839" s="123">
        <v>42683</v>
      </c>
      <c r="D3839" s="97" t="s">
        <v>16237</v>
      </c>
      <c r="E3839" s="97" t="s">
        <v>11</v>
      </c>
      <c r="F3839" s="97">
        <v>869874</v>
      </c>
      <c r="G3839" s="97"/>
      <c r="H3839" s="124" t="s">
        <v>16238</v>
      </c>
      <c r="I3839" s="125">
        <v>50</v>
      </c>
      <c r="J3839" s="125">
        <v>0</v>
      </c>
      <c r="K3839" s="126">
        <v>50</v>
      </c>
      <c r="L3839" s="100" t="s">
        <v>1324</v>
      </c>
    </row>
    <row r="3840" spans="1:12" ht="56.25" customHeight="1">
      <c r="A3840" s="97">
        <v>86</v>
      </c>
      <c r="B3840" s="122" t="s">
        <v>9354</v>
      </c>
      <c r="C3840" s="123">
        <v>42684</v>
      </c>
      <c r="D3840" s="97" t="s">
        <v>16306</v>
      </c>
      <c r="E3840" s="97" t="s">
        <v>6</v>
      </c>
      <c r="F3840" s="97">
        <v>870016</v>
      </c>
      <c r="G3840" s="97"/>
      <c r="H3840" s="124" t="s">
        <v>16307</v>
      </c>
      <c r="I3840" s="125">
        <v>0</v>
      </c>
      <c r="J3840" s="125">
        <v>2000000</v>
      </c>
      <c r="K3840" s="126">
        <v>2000000</v>
      </c>
      <c r="L3840" s="100" t="s">
        <v>1324</v>
      </c>
    </row>
    <row r="3841" spans="1:12" ht="56.25" customHeight="1">
      <c r="A3841" s="97">
        <v>86</v>
      </c>
      <c r="B3841" s="122" t="s">
        <v>4390</v>
      </c>
      <c r="C3841" s="123">
        <v>42688</v>
      </c>
      <c r="D3841" s="97" t="s">
        <v>22505</v>
      </c>
      <c r="E3841" s="97" t="s">
        <v>3</v>
      </c>
      <c r="F3841" s="97">
        <v>1439816</v>
      </c>
      <c r="G3841" s="97"/>
      <c r="H3841" s="124" t="s">
        <v>22506</v>
      </c>
      <c r="I3841" s="125">
        <v>0</v>
      </c>
      <c r="J3841" s="125">
        <v>45</v>
      </c>
      <c r="K3841" s="126">
        <v>45</v>
      </c>
      <c r="L3841" s="100" t="s">
        <v>1324</v>
      </c>
    </row>
    <row r="3842" spans="1:12" ht="56.25" customHeight="1">
      <c r="A3842" s="97">
        <v>86</v>
      </c>
      <c r="B3842" s="122" t="s">
        <v>4390</v>
      </c>
      <c r="C3842" s="123">
        <v>42689</v>
      </c>
      <c r="D3842" s="97" t="s">
        <v>22550</v>
      </c>
      <c r="E3842" s="97" t="s">
        <v>3</v>
      </c>
      <c r="F3842" s="97">
        <v>1440399</v>
      </c>
      <c r="G3842" s="97"/>
      <c r="H3842" s="124" t="s">
        <v>22551</v>
      </c>
      <c r="I3842" s="125">
        <v>0</v>
      </c>
      <c r="J3842" s="125">
        <v>127649.75</v>
      </c>
      <c r="K3842" s="126">
        <v>127649.75</v>
      </c>
      <c r="L3842" s="100" t="s">
        <v>1324</v>
      </c>
    </row>
    <row r="3843" spans="1:12" ht="56.25" customHeight="1">
      <c r="A3843" s="97">
        <v>86</v>
      </c>
      <c r="B3843" s="122" t="s">
        <v>4531</v>
      </c>
      <c r="C3843" s="123">
        <v>42695</v>
      </c>
      <c r="D3843" s="97" t="s">
        <v>22798</v>
      </c>
      <c r="E3843" s="97" t="s">
        <v>3</v>
      </c>
      <c r="F3843" s="97">
        <v>1442123</v>
      </c>
      <c r="G3843" s="97"/>
      <c r="H3843" s="124" t="s">
        <v>22799</v>
      </c>
      <c r="I3843" s="125">
        <v>0</v>
      </c>
      <c r="J3843" s="125">
        <v>81225</v>
      </c>
      <c r="K3843" s="126">
        <v>81225</v>
      </c>
      <c r="L3843" s="100" t="s">
        <v>1324</v>
      </c>
    </row>
    <row r="3844" spans="1:12" ht="56.25" customHeight="1">
      <c r="A3844" s="97">
        <v>86</v>
      </c>
      <c r="B3844" s="122" t="s">
        <v>9354</v>
      </c>
      <c r="C3844" s="123">
        <v>42695</v>
      </c>
      <c r="D3844" s="97" t="s">
        <v>16921</v>
      </c>
      <c r="E3844" s="97" t="s">
        <v>6</v>
      </c>
      <c r="F3844" s="97">
        <v>870975</v>
      </c>
      <c r="G3844" s="97"/>
      <c r="H3844" s="124" t="s">
        <v>16922</v>
      </c>
      <c r="I3844" s="125">
        <v>0</v>
      </c>
      <c r="J3844" s="125">
        <v>2000000</v>
      </c>
      <c r="K3844" s="126">
        <v>2000000</v>
      </c>
      <c r="L3844" s="100" t="s">
        <v>1324</v>
      </c>
    </row>
    <row r="3845" spans="1:12" ht="56.25" customHeight="1">
      <c r="A3845" s="97">
        <v>86</v>
      </c>
      <c r="B3845" s="122" t="s">
        <v>4390</v>
      </c>
      <c r="C3845" s="123">
        <v>42696</v>
      </c>
      <c r="D3845" s="97" t="s">
        <v>22853</v>
      </c>
      <c r="E3845" s="97" t="s">
        <v>3</v>
      </c>
      <c r="F3845" s="97">
        <v>1442617</v>
      </c>
      <c r="G3845" s="97"/>
      <c r="H3845" s="124" t="s">
        <v>22854</v>
      </c>
      <c r="I3845" s="125">
        <v>0</v>
      </c>
      <c r="J3845" s="125">
        <v>30</v>
      </c>
      <c r="K3845" s="126">
        <v>30</v>
      </c>
      <c r="L3845" s="100" t="s">
        <v>1324</v>
      </c>
    </row>
    <row r="3846" spans="1:12" ht="56.25" customHeight="1">
      <c r="A3846" s="97">
        <v>86</v>
      </c>
      <c r="B3846" s="122" t="s">
        <v>4531</v>
      </c>
      <c r="C3846" s="123">
        <v>42697</v>
      </c>
      <c r="D3846" s="97" t="s">
        <v>22905</v>
      </c>
      <c r="E3846" s="97" t="s">
        <v>3</v>
      </c>
      <c r="F3846" s="97">
        <v>1443034</v>
      </c>
      <c r="G3846" s="97"/>
      <c r="H3846" s="124" t="s">
        <v>22906</v>
      </c>
      <c r="I3846" s="125">
        <v>0</v>
      </c>
      <c r="J3846" s="125">
        <v>179.1</v>
      </c>
      <c r="K3846" s="126">
        <v>179.1</v>
      </c>
      <c r="L3846" s="100" t="s">
        <v>1324</v>
      </c>
    </row>
    <row r="3847" spans="1:12" ht="56.25" customHeight="1">
      <c r="A3847" s="97">
        <v>86</v>
      </c>
      <c r="B3847" s="122" t="s">
        <v>4390</v>
      </c>
      <c r="C3847" s="123">
        <v>42703</v>
      </c>
      <c r="D3847" s="97" t="s">
        <v>23098</v>
      </c>
      <c r="E3847" s="97" t="s">
        <v>3</v>
      </c>
      <c r="F3847" s="97">
        <v>1444767</v>
      </c>
      <c r="G3847" s="97"/>
      <c r="H3847" s="124" t="s">
        <v>23099</v>
      </c>
      <c r="I3847" s="125">
        <v>0</v>
      </c>
      <c r="J3847" s="125">
        <v>36</v>
      </c>
      <c r="K3847" s="126">
        <v>36</v>
      </c>
      <c r="L3847" s="100" t="s">
        <v>1324</v>
      </c>
    </row>
    <row r="3848" spans="1:12" ht="56.25" customHeight="1">
      <c r="A3848" s="97">
        <v>86</v>
      </c>
      <c r="B3848" s="122" t="s">
        <v>4390</v>
      </c>
      <c r="C3848" s="123">
        <v>42703</v>
      </c>
      <c r="D3848" s="97" t="s">
        <v>23100</v>
      </c>
      <c r="E3848" s="97" t="s">
        <v>3</v>
      </c>
      <c r="F3848" s="97">
        <v>1444771</v>
      </c>
      <c r="G3848" s="97"/>
      <c r="H3848" s="124" t="s">
        <v>23101</v>
      </c>
      <c r="I3848" s="125">
        <v>0</v>
      </c>
      <c r="J3848" s="125">
        <v>72</v>
      </c>
      <c r="K3848" s="126">
        <v>72</v>
      </c>
      <c r="L3848" s="100" t="s">
        <v>1324</v>
      </c>
    </row>
    <row r="3849" spans="1:12" ht="56.25" customHeight="1">
      <c r="A3849" s="97">
        <v>86</v>
      </c>
      <c r="B3849" s="122" t="s">
        <v>4531</v>
      </c>
      <c r="C3849" s="123">
        <v>42704</v>
      </c>
      <c r="D3849" s="97" t="s">
        <v>23189</v>
      </c>
      <c r="E3849" s="97" t="s">
        <v>3</v>
      </c>
      <c r="F3849" s="97">
        <v>1445310</v>
      </c>
      <c r="G3849" s="97"/>
      <c r="H3849" s="124" t="s">
        <v>23190</v>
      </c>
      <c r="I3849" s="125">
        <v>0</v>
      </c>
      <c r="J3849" s="125">
        <v>6118.8</v>
      </c>
      <c r="K3849" s="126">
        <v>6118.8</v>
      </c>
      <c r="L3849" s="100" t="s">
        <v>1324</v>
      </c>
    </row>
    <row r="3850" spans="1:12" ht="56.25" customHeight="1">
      <c r="A3850" s="97">
        <v>86</v>
      </c>
      <c r="B3850" s="122" t="s">
        <v>4531</v>
      </c>
      <c r="C3850" s="123">
        <v>42704</v>
      </c>
      <c r="D3850" s="97" t="s">
        <v>23191</v>
      </c>
      <c r="E3850" s="97" t="s">
        <v>3</v>
      </c>
      <c r="F3850" s="97">
        <v>1445311</v>
      </c>
      <c r="G3850" s="97"/>
      <c r="H3850" s="124" t="s">
        <v>23192</v>
      </c>
      <c r="I3850" s="125">
        <v>0</v>
      </c>
      <c r="J3850" s="125">
        <v>162</v>
      </c>
      <c r="K3850" s="126">
        <v>162</v>
      </c>
      <c r="L3850" s="100" t="s">
        <v>1347</v>
      </c>
    </row>
    <row r="3851" spans="1:12" ht="56.25" customHeight="1">
      <c r="A3851" s="97">
        <v>86</v>
      </c>
      <c r="B3851" s="122" t="s">
        <v>4531</v>
      </c>
      <c r="C3851" s="123">
        <v>42704</v>
      </c>
      <c r="D3851" s="97" t="s">
        <v>23208</v>
      </c>
      <c r="E3851" s="97" t="s">
        <v>3</v>
      </c>
      <c r="F3851" s="97">
        <v>1445323</v>
      </c>
      <c r="G3851" s="97"/>
      <c r="H3851" s="124" t="s">
        <v>23209</v>
      </c>
      <c r="I3851" s="125">
        <v>0</v>
      </c>
      <c r="J3851" s="125">
        <v>1.72</v>
      </c>
      <c r="K3851" s="126">
        <v>1.72</v>
      </c>
      <c r="L3851" s="100" t="s">
        <v>1324</v>
      </c>
    </row>
    <row r="3852" spans="1:12" ht="56.25" customHeight="1">
      <c r="A3852" s="97">
        <v>86</v>
      </c>
      <c r="B3852" s="122" t="s">
        <v>9354</v>
      </c>
      <c r="C3852" s="123">
        <v>42704</v>
      </c>
      <c r="D3852" s="97" t="s">
        <v>17586</v>
      </c>
      <c r="E3852" s="97" t="s">
        <v>6</v>
      </c>
      <c r="F3852" s="97">
        <v>872189</v>
      </c>
      <c r="G3852" s="97"/>
      <c r="H3852" s="124" t="s">
        <v>17587</v>
      </c>
      <c r="I3852" s="125">
        <v>0</v>
      </c>
      <c r="J3852" s="125">
        <v>1518364.71</v>
      </c>
      <c r="K3852" s="126">
        <v>1518364.71</v>
      </c>
      <c r="L3852" s="100" t="s">
        <v>1324</v>
      </c>
    </row>
    <row r="3853" spans="1:12" ht="56.25" customHeight="1">
      <c r="A3853" s="97">
        <v>86</v>
      </c>
      <c r="B3853" s="122" t="s">
        <v>4531</v>
      </c>
      <c r="C3853" s="123">
        <v>42705</v>
      </c>
      <c r="D3853" s="97" t="s">
        <v>23368</v>
      </c>
      <c r="E3853" s="97" t="s">
        <v>3</v>
      </c>
      <c r="F3853" s="97">
        <v>1445848</v>
      </c>
      <c r="G3853" s="97"/>
      <c r="H3853" s="124" t="s">
        <v>23369</v>
      </c>
      <c r="I3853" s="125">
        <v>0</v>
      </c>
      <c r="J3853" s="125">
        <v>0.01</v>
      </c>
      <c r="K3853" s="126">
        <v>0.01</v>
      </c>
      <c r="L3853" s="100" t="s">
        <v>1347</v>
      </c>
    </row>
    <row r="3854" spans="1:12" ht="56.25" customHeight="1">
      <c r="A3854" s="97">
        <v>86</v>
      </c>
      <c r="B3854" s="122" t="s">
        <v>9354</v>
      </c>
      <c r="C3854" s="123">
        <v>42710</v>
      </c>
      <c r="D3854" s="97" t="s">
        <v>27692</v>
      </c>
      <c r="E3854" s="97" t="s">
        <v>6</v>
      </c>
      <c r="F3854" s="97">
        <v>872817</v>
      </c>
      <c r="G3854" s="97"/>
      <c r="H3854" s="124" t="s">
        <v>27693</v>
      </c>
      <c r="I3854" s="125">
        <v>0</v>
      </c>
      <c r="J3854" s="125">
        <v>400000</v>
      </c>
      <c r="K3854" s="126">
        <v>400000</v>
      </c>
      <c r="L3854" s="100" t="s">
        <v>1324</v>
      </c>
    </row>
    <row r="3855" spans="1:12" ht="56.25" customHeight="1">
      <c r="A3855" s="97">
        <v>86</v>
      </c>
      <c r="B3855" s="122" t="s">
        <v>4531</v>
      </c>
      <c r="C3855" s="123">
        <v>42711</v>
      </c>
      <c r="D3855" s="97" t="s">
        <v>23729</v>
      </c>
      <c r="E3855" s="97" t="s">
        <v>3</v>
      </c>
      <c r="F3855" s="97">
        <v>1448382</v>
      </c>
      <c r="G3855" s="97"/>
      <c r="H3855" s="124" t="s">
        <v>7360</v>
      </c>
      <c r="I3855" s="125">
        <v>0</v>
      </c>
      <c r="J3855" s="125">
        <v>730.22</v>
      </c>
      <c r="K3855" s="126">
        <v>730.22</v>
      </c>
      <c r="L3855" s="100" t="s">
        <v>1324</v>
      </c>
    </row>
    <row r="3856" spans="1:12" ht="56.25" customHeight="1">
      <c r="A3856" s="97">
        <v>86</v>
      </c>
      <c r="B3856" s="122" t="s">
        <v>4531</v>
      </c>
      <c r="C3856" s="123">
        <v>42711</v>
      </c>
      <c r="D3856" s="97" t="s">
        <v>23730</v>
      </c>
      <c r="E3856" s="97" t="s">
        <v>3</v>
      </c>
      <c r="F3856" s="97">
        <v>1448384</v>
      </c>
      <c r="G3856" s="97"/>
      <c r="H3856" s="124" t="s">
        <v>7360</v>
      </c>
      <c r="I3856" s="125">
        <v>0</v>
      </c>
      <c r="J3856" s="125">
        <v>13.62</v>
      </c>
      <c r="K3856" s="126">
        <v>13.62</v>
      </c>
      <c r="L3856" s="100" t="s">
        <v>1324</v>
      </c>
    </row>
    <row r="3857" spans="1:12" ht="56.25" customHeight="1">
      <c r="A3857" s="97">
        <v>86</v>
      </c>
      <c r="B3857" s="122" t="s">
        <v>4531</v>
      </c>
      <c r="C3857" s="123">
        <v>42711</v>
      </c>
      <c r="D3857" s="97" t="s">
        <v>23731</v>
      </c>
      <c r="E3857" s="97" t="s">
        <v>3</v>
      </c>
      <c r="F3857" s="97">
        <v>1448388</v>
      </c>
      <c r="G3857" s="97"/>
      <c r="H3857" s="124" t="s">
        <v>23732</v>
      </c>
      <c r="I3857" s="125">
        <v>0</v>
      </c>
      <c r="J3857" s="125">
        <v>310</v>
      </c>
      <c r="K3857" s="126">
        <v>310</v>
      </c>
      <c r="L3857" s="100" t="s">
        <v>1324</v>
      </c>
    </row>
    <row r="3858" spans="1:12" ht="56.25" customHeight="1">
      <c r="A3858" s="97">
        <v>86</v>
      </c>
      <c r="B3858" s="122" t="s">
        <v>4531</v>
      </c>
      <c r="C3858" s="123">
        <v>42711</v>
      </c>
      <c r="D3858" s="97" t="s">
        <v>23733</v>
      </c>
      <c r="E3858" s="97" t="s">
        <v>3</v>
      </c>
      <c r="F3858" s="97">
        <v>1448390</v>
      </c>
      <c r="G3858" s="97"/>
      <c r="H3858" s="124" t="s">
        <v>23734</v>
      </c>
      <c r="I3858" s="125">
        <v>0</v>
      </c>
      <c r="J3858" s="125">
        <v>885</v>
      </c>
      <c r="K3858" s="126">
        <v>885</v>
      </c>
      <c r="L3858" s="100" t="s">
        <v>1324</v>
      </c>
    </row>
    <row r="3859" spans="1:12" ht="56.25" customHeight="1">
      <c r="A3859" s="97">
        <v>86</v>
      </c>
      <c r="B3859" s="122" t="s">
        <v>4531</v>
      </c>
      <c r="C3859" s="123">
        <v>42711</v>
      </c>
      <c r="D3859" s="97" t="s">
        <v>23735</v>
      </c>
      <c r="E3859" s="97" t="s">
        <v>3</v>
      </c>
      <c r="F3859" s="97">
        <v>1448395</v>
      </c>
      <c r="G3859" s="97"/>
      <c r="H3859" s="124" t="s">
        <v>9327</v>
      </c>
      <c r="I3859" s="125">
        <v>0</v>
      </c>
      <c r="J3859" s="125">
        <v>2500</v>
      </c>
      <c r="K3859" s="126">
        <v>2500</v>
      </c>
      <c r="L3859" s="100" t="s">
        <v>1324</v>
      </c>
    </row>
    <row r="3860" spans="1:12" ht="56.25" customHeight="1">
      <c r="A3860" s="97">
        <v>86</v>
      </c>
      <c r="B3860" s="122" t="s">
        <v>4531</v>
      </c>
      <c r="C3860" s="123">
        <v>42711</v>
      </c>
      <c r="D3860" s="97" t="s">
        <v>23736</v>
      </c>
      <c r="E3860" s="97" t="s">
        <v>3</v>
      </c>
      <c r="F3860" s="97">
        <v>1448400</v>
      </c>
      <c r="G3860" s="97"/>
      <c r="H3860" s="124" t="s">
        <v>7360</v>
      </c>
      <c r="I3860" s="125">
        <v>0</v>
      </c>
      <c r="J3860" s="125">
        <v>857.19</v>
      </c>
      <c r="K3860" s="126">
        <v>857.19</v>
      </c>
      <c r="L3860" s="100" t="s">
        <v>1324</v>
      </c>
    </row>
    <row r="3861" spans="1:12" ht="56.25" customHeight="1">
      <c r="A3861" s="97">
        <v>86</v>
      </c>
      <c r="B3861" s="122" t="s">
        <v>4531</v>
      </c>
      <c r="C3861" s="123">
        <v>42711</v>
      </c>
      <c r="D3861" s="97" t="s">
        <v>23739</v>
      </c>
      <c r="E3861" s="97" t="s">
        <v>3</v>
      </c>
      <c r="F3861" s="97">
        <v>1448406</v>
      </c>
      <c r="G3861" s="97"/>
      <c r="H3861" s="124" t="s">
        <v>9327</v>
      </c>
      <c r="I3861" s="125">
        <v>0</v>
      </c>
      <c r="J3861" s="125">
        <v>510</v>
      </c>
      <c r="K3861" s="126">
        <v>510</v>
      </c>
      <c r="L3861" s="100" t="s">
        <v>1324</v>
      </c>
    </row>
    <row r="3862" spans="1:12" ht="56.25" customHeight="1">
      <c r="A3862" s="97">
        <v>86</v>
      </c>
      <c r="B3862" s="122" t="s">
        <v>4531</v>
      </c>
      <c r="C3862" s="123">
        <v>42711</v>
      </c>
      <c r="D3862" s="97" t="s">
        <v>23742</v>
      </c>
      <c r="E3862" s="97" t="s">
        <v>3</v>
      </c>
      <c r="F3862" s="97">
        <v>1448408</v>
      </c>
      <c r="G3862" s="97"/>
      <c r="H3862" s="124" t="s">
        <v>23743</v>
      </c>
      <c r="I3862" s="125">
        <v>0</v>
      </c>
      <c r="J3862" s="125">
        <v>161</v>
      </c>
      <c r="K3862" s="126">
        <v>161</v>
      </c>
      <c r="L3862" s="100" t="s">
        <v>1324</v>
      </c>
    </row>
    <row r="3863" spans="1:12" ht="56.25" customHeight="1">
      <c r="A3863" s="97">
        <v>86</v>
      </c>
      <c r="B3863" s="122" t="s">
        <v>4531</v>
      </c>
      <c r="C3863" s="123">
        <v>42711</v>
      </c>
      <c r="D3863" s="97" t="s">
        <v>23746</v>
      </c>
      <c r="E3863" s="97" t="s">
        <v>3</v>
      </c>
      <c r="F3863" s="97">
        <v>1448410</v>
      </c>
      <c r="G3863" s="97"/>
      <c r="H3863" s="124" t="s">
        <v>23747</v>
      </c>
      <c r="I3863" s="125">
        <v>0</v>
      </c>
      <c r="J3863" s="125">
        <v>178</v>
      </c>
      <c r="K3863" s="126">
        <v>178</v>
      </c>
      <c r="L3863" s="100" t="s">
        <v>1324</v>
      </c>
    </row>
    <row r="3864" spans="1:12" ht="56.25" customHeight="1">
      <c r="A3864" s="97">
        <v>86</v>
      </c>
      <c r="B3864" s="122" t="s">
        <v>4531</v>
      </c>
      <c r="C3864" s="123">
        <v>42711</v>
      </c>
      <c r="D3864" s="97" t="s">
        <v>23748</v>
      </c>
      <c r="E3864" s="97" t="s">
        <v>3</v>
      </c>
      <c r="F3864" s="97">
        <v>1448411</v>
      </c>
      <c r="G3864" s="97"/>
      <c r="H3864" s="124" t="s">
        <v>23749</v>
      </c>
      <c r="I3864" s="125">
        <v>0</v>
      </c>
      <c r="J3864" s="125">
        <v>99</v>
      </c>
      <c r="K3864" s="126">
        <v>99</v>
      </c>
      <c r="L3864" s="100" t="s">
        <v>1324</v>
      </c>
    </row>
    <row r="3865" spans="1:12" ht="56.25" customHeight="1">
      <c r="A3865" s="97">
        <v>86</v>
      </c>
      <c r="B3865" s="122" t="s">
        <v>4531</v>
      </c>
      <c r="C3865" s="123">
        <v>42711</v>
      </c>
      <c r="D3865" s="97" t="s">
        <v>23752</v>
      </c>
      <c r="E3865" s="97" t="s">
        <v>3</v>
      </c>
      <c r="F3865" s="97">
        <v>1448413</v>
      </c>
      <c r="G3865" s="97"/>
      <c r="H3865" s="124" t="s">
        <v>23753</v>
      </c>
      <c r="I3865" s="125">
        <v>0</v>
      </c>
      <c r="J3865" s="125">
        <v>105</v>
      </c>
      <c r="K3865" s="126">
        <v>105</v>
      </c>
      <c r="L3865" s="100" t="s">
        <v>1324</v>
      </c>
    </row>
    <row r="3866" spans="1:12" ht="56.25" customHeight="1">
      <c r="A3866" s="97">
        <v>86</v>
      </c>
      <c r="B3866" s="122" t="s">
        <v>4531</v>
      </c>
      <c r="C3866" s="123">
        <v>42711</v>
      </c>
      <c r="D3866" s="97" t="s">
        <v>23754</v>
      </c>
      <c r="E3866" s="97" t="s">
        <v>3</v>
      </c>
      <c r="F3866" s="97">
        <v>1448415</v>
      </c>
      <c r="G3866" s="97"/>
      <c r="H3866" s="124" t="s">
        <v>23755</v>
      </c>
      <c r="I3866" s="125">
        <v>0</v>
      </c>
      <c r="J3866" s="125">
        <v>216.32</v>
      </c>
      <c r="K3866" s="126">
        <v>216.32</v>
      </c>
      <c r="L3866" s="100" t="s">
        <v>1324</v>
      </c>
    </row>
    <row r="3867" spans="1:12" ht="56.25" customHeight="1">
      <c r="A3867" s="97">
        <v>86</v>
      </c>
      <c r="B3867" s="122" t="s">
        <v>4531</v>
      </c>
      <c r="C3867" s="123">
        <v>42716</v>
      </c>
      <c r="D3867" s="97" t="s">
        <v>24076</v>
      </c>
      <c r="E3867" s="97" t="s">
        <v>3</v>
      </c>
      <c r="F3867" s="97">
        <v>1450492</v>
      </c>
      <c r="G3867" s="97"/>
      <c r="H3867" s="124" t="s">
        <v>24077</v>
      </c>
      <c r="I3867" s="125">
        <v>0</v>
      </c>
      <c r="J3867" s="125">
        <v>162450</v>
      </c>
      <c r="K3867" s="126">
        <v>162450</v>
      </c>
      <c r="L3867" s="100" t="s">
        <v>1324</v>
      </c>
    </row>
    <row r="3868" spans="1:12" ht="56.25" customHeight="1">
      <c r="A3868" s="97">
        <v>86</v>
      </c>
      <c r="B3868" s="122" t="s">
        <v>4531</v>
      </c>
      <c r="C3868" s="123">
        <v>42716</v>
      </c>
      <c r="D3868" s="97" t="s">
        <v>24078</v>
      </c>
      <c r="E3868" s="97" t="s">
        <v>3</v>
      </c>
      <c r="F3868" s="97">
        <v>1450497</v>
      </c>
      <c r="G3868" s="97"/>
      <c r="H3868" s="124" t="s">
        <v>24079</v>
      </c>
      <c r="I3868" s="125">
        <v>0</v>
      </c>
      <c r="J3868" s="125">
        <v>108300</v>
      </c>
      <c r="K3868" s="126">
        <v>108300</v>
      </c>
      <c r="L3868" s="100" t="s">
        <v>1324</v>
      </c>
    </row>
    <row r="3869" spans="1:12" ht="56.25" customHeight="1">
      <c r="A3869" s="97">
        <v>86</v>
      </c>
      <c r="B3869" s="122" t="s">
        <v>4390</v>
      </c>
      <c r="C3869" s="123">
        <v>42716</v>
      </c>
      <c r="D3869" s="97" t="s">
        <v>24080</v>
      </c>
      <c r="E3869" s="97" t="s">
        <v>3</v>
      </c>
      <c r="F3869" s="97">
        <v>1450499</v>
      </c>
      <c r="G3869" s="97"/>
      <c r="H3869" s="124" t="s">
        <v>24081</v>
      </c>
      <c r="I3869" s="125">
        <v>0</v>
      </c>
      <c r="J3869" s="125">
        <v>10.93</v>
      </c>
      <c r="K3869" s="126">
        <v>10.93</v>
      </c>
      <c r="L3869" s="100" t="s">
        <v>1324</v>
      </c>
    </row>
    <row r="3870" spans="1:12" ht="56.25" customHeight="1">
      <c r="A3870" s="97">
        <v>86</v>
      </c>
      <c r="B3870" s="122" t="s">
        <v>4390</v>
      </c>
      <c r="C3870" s="123">
        <v>42716</v>
      </c>
      <c r="D3870" s="97" t="s">
        <v>24082</v>
      </c>
      <c r="E3870" s="97" t="s">
        <v>3</v>
      </c>
      <c r="F3870" s="97">
        <v>1450502</v>
      </c>
      <c r="G3870" s="97"/>
      <c r="H3870" s="124" t="s">
        <v>24083</v>
      </c>
      <c r="I3870" s="125">
        <v>0</v>
      </c>
      <c r="J3870" s="125">
        <v>1103.1300000000001</v>
      </c>
      <c r="K3870" s="126">
        <v>1103.1300000000001</v>
      </c>
      <c r="L3870" s="100" t="s">
        <v>1324</v>
      </c>
    </row>
    <row r="3871" spans="1:12" ht="56.25" customHeight="1">
      <c r="A3871" s="97">
        <v>86</v>
      </c>
      <c r="B3871" s="122" t="s">
        <v>4390</v>
      </c>
      <c r="C3871" s="123">
        <v>42716</v>
      </c>
      <c r="D3871" s="97" t="s">
        <v>24086</v>
      </c>
      <c r="E3871" s="97" t="s">
        <v>3</v>
      </c>
      <c r="F3871" s="97">
        <v>1450537</v>
      </c>
      <c r="G3871" s="97"/>
      <c r="H3871" s="124" t="s">
        <v>24087</v>
      </c>
      <c r="I3871" s="125">
        <v>0</v>
      </c>
      <c r="J3871" s="125">
        <v>584.80999999999995</v>
      </c>
      <c r="K3871" s="126">
        <v>584.80999999999995</v>
      </c>
      <c r="L3871" s="100" t="s">
        <v>1324</v>
      </c>
    </row>
    <row r="3872" spans="1:12" ht="56.25" customHeight="1">
      <c r="A3872" s="97">
        <v>86</v>
      </c>
      <c r="B3872" s="122" t="s">
        <v>4531</v>
      </c>
      <c r="C3872" s="123">
        <v>42717</v>
      </c>
      <c r="D3872" s="97" t="s">
        <v>24252</v>
      </c>
      <c r="E3872" s="97" t="s">
        <v>3</v>
      </c>
      <c r="F3872" s="97">
        <v>1451203</v>
      </c>
      <c r="G3872" s="97"/>
      <c r="H3872" s="124" t="s">
        <v>24253</v>
      </c>
      <c r="I3872" s="125">
        <v>0</v>
      </c>
      <c r="J3872" s="125">
        <v>1200037.1299999999</v>
      </c>
      <c r="K3872" s="126">
        <v>1200037.1299999999</v>
      </c>
      <c r="L3872" s="100" t="s">
        <v>1324</v>
      </c>
    </row>
    <row r="3873" spans="1:12" ht="56.25" customHeight="1">
      <c r="A3873" s="97">
        <v>86</v>
      </c>
      <c r="B3873" s="122" t="s">
        <v>4531</v>
      </c>
      <c r="C3873" s="123">
        <v>42717</v>
      </c>
      <c r="D3873" s="97" t="s">
        <v>24254</v>
      </c>
      <c r="E3873" s="97" t="s">
        <v>3</v>
      </c>
      <c r="F3873" s="97">
        <v>1451206</v>
      </c>
      <c r="G3873" s="97"/>
      <c r="H3873" s="124" t="s">
        <v>24255</v>
      </c>
      <c r="I3873" s="125">
        <v>0</v>
      </c>
      <c r="J3873" s="125">
        <v>350000</v>
      </c>
      <c r="K3873" s="126">
        <v>350000</v>
      </c>
      <c r="L3873" s="100" t="s">
        <v>1324</v>
      </c>
    </row>
    <row r="3874" spans="1:12" ht="56.25" customHeight="1">
      <c r="A3874" s="97">
        <v>86</v>
      </c>
      <c r="B3874" s="122" t="s">
        <v>4531</v>
      </c>
      <c r="C3874" s="123">
        <v>42717</v>
      </c>
      <c r="D3874" s="97" t="s">
        <v>24284</v>
      </c>
      <c r="E3874" s="97" t="s">
        <v>3</v>
      </c>
      <c r="F3874" s="97">
        <v>1451202</v>
      </c>
      <c r="G3874" s="97"/>
      <c r="H3874" s="124" t="s">
        <v>24285</v>
      </c>
      <c r="I3874" s="125">
        <v>0</v>
      </c>
      <c r="J3874" s="125">
        <v>1873.62</v>
      </c>
      <c r="K3874" s="126">
        <v>1873.62</v>
      </c>
      <c r="L3874" s="100" t="s">
        <v>1324</v>
      </c>
    </row>
    <row r="3875" spans="1:12" ht="56.25" customHeight="1">
      <c r="A3875" s="97">
        <v>86</v>
      </c>
      <c r="B3875" s="122" t="s">
        <v>4531</v>
      </c>
      <c r="C3875" s="123">
        <v>42718</v>
      </c>
      <c r="D3875" s="97" t="s">
        <v>24419</v>
      </c>
      <c r="E3875" s="97" t="s">
        <v>3</v>
      </c>
      <c r="F3875" s="97">
        <v>1451664</v>
      </c>
      <c r="G3875" s="97"/>
      <c r="H3875" s="124" t="s">
        <v>24420</v>
      </c>
      <c r="I3875" s="125">
        <v>0</v>
      </c>
      <c r="J3875" s="125">
        <v>18010.11</v>
      </c>
      <c r="K3875" s="126">
        <v>18010.11</v>
      </c>
      <c r="L3875" s="100" t="s">
        <v>1324</v>
      </c>
    </row>
    <row r="3876" spans="1:12" ht="56.25" customHeight="1">
      <c r="A3876" s="97">
        <v>86</v>
      </c>
      <c r="B3876" s="122" t="s">
        <v>4531</v>
      </c>
      <c r="C3876" s="123">
        <v>42719</v>
      </c>
      <c r="D3876" s="97" t="s">
        <v>24546</v>
      </c>
      <c r="E3876" s="97" t="s">
        <v>3</v>
      </c>
      <c r="F3876" s="97">
        <v>1452470</v>
      </c>
      <c r="G3876" s="97"/>
      <c r="H3876" s="124" t="s">
        <v>24547</v>
      </c>
      <c r="I3876" s="125">
        <v>0</v>
      </c>
      <c r="J3876" s="125">
        <v>0.05</v>
      </c>
      <c r="K3876" s="126">
        <v>0.05</v>
      </c>
      <c r="L3876" s="100" t="s">
        <v>1347</v>
      </c>
    </row>
    <row r="3877" spans="1:12" ht="56.25" customHeight="1">
      <c r="A3877" s="97">
        <v>86</v>
      </c>
      <c r="B3877" s="122" t="s">
        <v>4390</v>
      </c>
      <c r="C3877" s="123">
        <v>42723</v>
      </c>
      <c r="D3877" s="97" t="s">
        <v>24828</v>
      </c>
      <c r="E3877" s="97" t="s">
        <v>3</v>
      </c>
      <c r="F3877" s="97">
        <v>1454119</v>
      </c>
      <c r="G3877" s="97"/>
      <c r="H3877" s="124" t="s">
        <v>24829</v>
      </c>
      <c r="I3877" s="125">
        <v>0</v>
      </c>
      <c r="J3877" s="125">
        <v>133729.9</v>
      </c>
      <c r="K3877" s="126">
        <v>133729.9</v>
      </c>
      <c r="L3877" s="100" t="s">
        <v>1324</v>
      </c>
    </row>
    <row r="3878" spans="1:12" ht="56.25" customHeight="1">
      <c r="A3878" s="97">
        <v>86</v>
      </c>
      <c r="B3878" s="122" t="s">
        <v>4531</v>
      </c>
      <c r="C3878" s="123">
        <v>42723</v>
      </c>
      <c r="D3878" s="97" t="s">
        <v>24830</v>
      </c>
      <c r="E3878" s="97" t="s">
        <v>3</v>
      </c>
      <c r="F3878" s="97">
        <v>1454123</v>
      </c>
      <c r="G3878" s="97"/>
      <c r="H3878" s="124" t="s">
        <v>24831</v>
      </c>
      <c r="I3878" s="125">
        <v>0</v>
      </c>
      <c r="J3878" s="125">
        <v>40709.760000000002</v>
      </c>
      <c r="K3878" s="126">
        <v>40709.760000000002</v>
      </c>
      <c r="L3878" s="100" t="s">
        <v>1324</v>
      </c>
    </row>
    <row r="3879" spans="1:12" ht="56.25" customHeight="1">
      <c r="A3879" s="97">
        <v>86</v>
      </c>
      <c r="B3879" s="122" t="s">
        <v>4390</v>
      </c>
      <c r="C3879" s="123">
        <v>42723</v>
      </c>
      <c r="D3879" s="97" t="s">
        <v>24832</v>
      </c>
      <c r="E3879" s="97" t="s">
        <v>3</v>
      </c>
      <c r="F3879" s="97">
        <v>1454124</v>
      </c>
      <c r="G3879" s="97"/>
      <c r="H3879" s="124" t="s">
        <v>24833</v>
      </c>
      <c r="I3879" s="125">
        <v>0</v>
      </c>
      <c r="J3879" s="125">
        <v>53202.47</v>
      </c>
      <c r="K3879" s="126">
        <v>53202.47</v>
      </c>
      <c r="L3879" s="100" t="s">
        <v>1324</v>
      </c>
    </row>
    <row r="3880" spans="1:12" ht="56.25" customHeight="1">
      <c r="A3880" s="97">
        <v>86</v>
      </c>
      <c r="B3880" s="122" t="s">
        <v>4390</v>
      </c>
      <c r="C3880" s="123">
        <v>42723</v>
      </c>
      <c r="D3880" s="97" t="s">
        <v>24834</v>
      </c>
      <c r="E3880" s="97" t="s">
        <v>3</v>
      </c>
      <c r="F3880" s="97">
        <v>1454136</v>
      </c>
      <c r="G3880" s="97"/>
      <c r="H3880" s="124" t="s">
        <v>24835</v>
      </c>
      <c r="I3880" s="125">
        <v>0</v>
      </c>
      <c r="J3880" s="125">
        <v>0.19</v>
      </c>
      <c r="K3880" s="126">
        <v>0.19</v>
      </c>
      <c r="L3880" s="100" t="s">
        <v>1324</v>
      </c>
    </row>
    <row r="3881" spans="1:12" ht="56.25" customHeight="1">
      <c r="A3881" s="97">
        <v>86</v>
      </c>
      <c r="B3881" s="122" t="s">
        <v>4531</v>
      </c>
      <c r="C3881" s="123">
        <v>42723</v>
      </c>
      <c r="D3881" s="97" t="s">
        <v>24843</v>
      </c>
      <c r="E3881" s="97" t="s">
        <v>3</v>
      </c>
      <c r="F3881" s="97">
        <v>1453967</v>
      </c>
      <c r="G3881" s="97"/>
      <c r="H3881" s="124" t="s">
        <v>24844</v>
      </c>
      <c r="I3881" s="125">
        <v>0</v>
      </c>
      <c r="J3881" s="125">
        <v>120</v>
      </c>
      <c r="K3881" s="126">
        <v>120</v>
      </c>
      <c r="L3881" s="100" t="s">
        <v>1324</v>
      </c>
    </row>
    <row r="3882" spans="1:12" ht="56.25" customHeight="1">
      <c r="A3882" s="97">
        <v>86</v>
      </c>
      <c r="B3882" s="122" t="s">
        <v>4390</v>
      </c>
      <c r="C3882" s="123">
        <v>42724</v>
      </c>
      <c r="D3882" s="97" t="s">
        <v>24957</v>
      </c>
      <c r="E3882" s="97" t="s">
        <v>3</v>
      </c>
      <c r="F3882" s="97">
        <v>1454821</v>
      </c>
      <c r="G3882" s="97"/>
      <c r="H3882" s="124" t="s">
        <v>24958</v>
      </c>
      <c r="I3882" s="125">
        <v>0</v>
      </c>
      <c r="J3882" s="125">
        <v>3218.1</v>
      </c>
      <c r="K3882" s="126">
        <v>3218.1</v>
      </c>
      <c r="L3882" s="100" t="s">
        <v>1324</v>
      </c>
    </row>
    <row r="3883" spans="1:12" ht="56.25" customHeight="1">
      <c r="A3883" s="97">
        <v>86</v>
      </c>
      <c r="B3883" s="122" t="s">
        <v>4390</v>
      </c>
      <c r="C3883" s="123">
        <v>42724</v>
      </c>
      <c r="D3883" s="97" t="s">
        <v>24959</v>
      </c>
      <c r="E3883" s="97" t="s">
        <v>3</v>
      </c>
      <c r="F3883" s="97">
        <v>1454825</v>
      </c>
      <c r="G3883" s="97"/>
      <c r="H3883" s="124" t="s">
        <v>24960</v>
      </c>
      <c r="I3883" s="125">
        <v>0</v>
      </c>
      <c r="J3883" s="125">
        <v>112.71</v>
      </c>
      <c r="K3883" s="126">
        <v>112.71</v>
      </c>
      <c r="L3883" s="100" t="s">
        <v>1324</v>
      </c>
    </row>
    <row r="3884" spans="1:12" ht="56.25" customHeight="1">
      <c r="A3884" s="97">
        <v>86</v>
      </c>
      <c r="B3884" s="122" t="s">
        <v>4390</v>
      </c>
      <c r="C3884" s="123">
        <v>42724</v>
      </c>
      <c r="D3884" s="97" t="s">
        <v>24961</v>
      </c>
      <c r="E3884" s="97" t="s">
        <v>3</v>
      </c>
      <c r="F3884" s="97">
        <v>1454833</v>
      </c>
      <c r="G3884" s="97"/>
      <c r="H3884" s="124" t="s">
        <v>24962</v>
      </c>
      <c r="I3884" s="125">
        <v>0</v>
      </c>
      <c r="J3884" s="125">
        <v>2964.21</v>
      </c>
      <c r="K3884" s="126">
        <v>2964.21</v>
      </c>
      <c r="L3884" s="100" t="s">
        <v>1324</v>
      </c>
    </row>
    <row r="3885" spans="1:12" ht="56.25" customHeight="1">
      <c r="A3885" s="97">
        <v>86</v>
      </c>
      <c r="B3885" s="122" t="s">
        <v>4390</v>
      </c>
      <c r="C3885" s="123">
        <v>42724</v>
      </c>
      <c r="D3885" s="97" t="s">
        <v>24963</v>
      </c>
      <c r="E3885" s="97" t="s">
        <v>3</v>
      </c>
      <c r="F3885" s="97">
        <v>1454838</v>
      </c>
      <c r="G3885" s="97"/>
      <c r="H3885" s="124" t="s">
        <v>24964</v>
      </c>
      <c r="I3885" s="125">
        <v>0</v>
      </c>
      <c r="J3885" s="125">
        <v>5269.91</v>
      </c>
      <c r="K3885" s="126">
        <v>5269.91</v>
      </c>
      <c r="L3885" s="100" t="s">
        <v>1324</v>
      </c>
    </row>
    <row r="3886" spans="1:12" ht="56.25" customHeight="1">
      <c r="A3886" s="97">
        <v>86</v>
      </c>
      <c r="B3886" s="122" t="s">
        <v>4390</v>
      </c>
      <c r="C3886" s="123">
        <v>42724</v>
      </c>
      <c r="D3886" s="97" t="s">
        <v>24965</v>
      </c>
      <c r="E3886" s="97" t="s">
        <v>3</v>
      </c>
      <c r="F3886" s="97">
        <v>1454843</v>
      </c>
      <c r="G3886" s="97"/>
      <c r="H3886" s="124" t="s">
        <v>24966</v>
      </c>
      <c r="I3886" s="125">
        <v>0</v>
      </c>
      <c r="J3886" s="125">
        <v>5607.45</v>
      </c>
      <c r="K3886" s="126">
        <v>5607.45</v>
      </c>
      <c r="L3886" s="100" t="s">
        <v>1324</v>
      </c>
    </row>
    <row r="3887" spans="1:12" ht="56.25" customHeight="1">
      <c r="A3887" s="97">
        <v>86</v>
      </c>
      <c r="B3887" s="122" t="s">
        <v>4390</v>
      </c>
      <c r="C3887" s="123">
        <v>42724</v>
      </c>
      <c r="D3887" s="97" t="s">
        <v>24971</v>
      </c>
      <c r="E3887" s="97" t="s">
        <v>3</v>
      </c>
      <c r="F3887" s="97">
        <v>1454855</v>
      </c>
      <c r="G3887" s="97"/>
      <c r="H3887" s="124" t="s">
        <v>24972</v>
      </c>
      <c r="I3887" s="125">
        <v>0</v>
      </c>
      <c r="J3887" s="125">
        <v>1365.23</v>
      </c>
      <c r="K3887" s="126">
        <v>1365.23</v>
      </c>
      <c r="L3887" s="100" t="s">
        <v>1324</v>
      </c>
    </row>
    <row r="3888" spans="1:12" ht="56.25" customHeight="1">
      <c r="A3888" s="97">
        <v>86</v>
      </c>
      <c r="B3888" s="122" t="s">
        <v>4390</v>
      </c>
      <c r="C3888" s="123">
        <v>42724</v>
      </c>
      <c r="D3888" s="97" t="s">
        <v>24985</v>
      </c>
      <c r="E3888" s="97" t="s">
        <v>3</v>
      </c>
      <c r="F3888" s="97">
        <v>1454924</v>
      </c>
      <c r="G3888" s="97"/>
      <c r="H3888" s="124" t="s">
        <v>24986</v>
      </c>
      <c r="I3888" s="125">
        <v>0</v>
      </c>
      <c r="J3888" s="125">
        <v>7940.51</v>
      </c>
      <c r="K3888" s="126">
        <v>7940.51</v>
      </c>
      <c r="L3888" s="100" t="s">
        <v>1324</v>
      </c>
    </row>
    <row r="3889" spans="1:12" ht="56.25" customHeight="1">
      <c r="A3889" s="97">
        <v>86</v>
      </c>
      <c r="B3889" s="122" t="s">
        <v>4390</v>
      </c>
      <c r="C3889" s="123">
        <v>42724</v>
      </c>
      <c r="D3889" s="97" t="s">
        <v>24987</v>
      </c>
      <c r="E3889" s="97" t="s">
        <v>3</v>
      </c>
      <c r="F3889" s="97">
        <v>1454937</v>
      </c>
      <c r="G3889" s="97"/>
      <c r="H3889" s="124" t="s">
        <v>24988</v>
      </c>
      <c r="I3889" s="125">
        <v>0</v>
      </c>
      <c r="J3889" s="125">
        <v>17391.599999999999</v>
      </c>
      <c r="K3889" s="126">
        <v>17391.599999999999</v>
      </c>
      <c r="L3889" s="100" t="s">
        <v>1324</v>
      </c>
    </row>
    <row r="3890" spans="1:12" ht="56.25" customHeight="1">
      <c r="A3890" s="97">
        <v>86</v>
      </c>
      <c r="B3890" s="122" t="s">
        <v>4390</v>
      </c>
      <c r="C3890" s="123">
        <v>42724</v>
      </c>
      <c r="D3890" s="97" t="s">
        <v>24989</v>
      </c>
      <c r="E3890" s="97" t="s">
        <v>3</v>
      </c>
      <c r="F3890" s="97">
        <v>1454939</v>
      </c>
      <c r="G3890" s="97"/>
      <c r="H3890" s="124" t="s">
        <v>24990</v>
      </c>
      <c r="I3890" s="125">
        <v>0</v>
      </c>
      <c r="J3890" s="125">
        <v>59.73</v>
      </c>
      <c r="K3890" s="126">
        <v>59.73</v>
      </c>
      <c r="L3890" s="100" t="s">
        <v>1347</v>
      </c>
    </row>
    <row r="3891" spans="1:12" ht="56.25" customHeight="1">
      <c r="A3891" s="97">
        <v>86</v>
      </c>
      <c r="B3891" s="122" t="s">
        <v>4390</v>
      </c>
      <c r="C3891" s="123">
        <v>42726</v>
      </c>
      <c r="D3891" s="97" t="s">
        <v>25381</v>
      </c>
      <c r="E3891" s="97" t="s">
        <v>3</v>
      </c>
      <c r="F3891" s="97">
        <v>1456372</v>
      </c>
      <c r="G3891" s="97"/>
      <c r="H3891" s="124" t="s">
        <v>25382</v>
      </c>
      <c r="I3891" s="125">
        <v>0</v>
      </c>
      <c r="J3891" s="125">
        <v>5712</v>
      </c>
      <c r="K3891" s="126">
        <v>5712</v>
      </c>
      <c r="L3891" s="100" t="s">
        <v>1347</v>
      </c>
    </row>
    <row r="3892" spans="1:12" ht="56.25" customHeight="1">
      <c r="A3892" s="97">
        <v>86</v>
      </c>
      <c r="B3892" s="122" t="s">
        <v>4390</v>
      </c>
      <c r="C3892" s="123">
        <v>42726</v>
      </c>
      <c r="D3892" s="97" t="s">
        <v>25387</v>
      </c>
      <c r="E3892" s="97" t="s">
        <v>3</v>
      </c>
      <c r="F3892" s="97">
        <v>1456381</v>
      </c>
      <c r="G3892" s="97"/>
      <c r="H3892" s="124" t="s">
        <v>25388</v>
      </c>
      <c r="I3892" s="125">
        <v>0</v>
      </c>
      <c r="J3892" s="125">
        <v>4488.17</v>
      </c>
      <c r="K3892" s="126">
        <v>4488.17</v>
      </c>
      <c r="L3892" s="100" t="s">
        <v>1347</v>
      </c>
    </row>
    <row r="3893" spans="1:12" ht="56.25" customHeight="1">
      <c r="A3893" s="97">
        <v>86</v>
      </c>
      <c r="B3893" s="122" t="s">
        <v>4390</v>
      </c>
      <c r="C3893" s="123">
        <v>42726</v>
      </c>
      <c r="D3893" s="97" t="s">
        <v>25389</v>
      </c>
      <c r="E3893" s="97" t="s">
        <v>3</v>
      </c>
      <c r="F3893" s="97">
        <v>1456385</v>
      </c>
      <c r="G3893" s="97"/>
      <c r="H3893" s="124" t="s">
        <v>25390</v>
      </c>
      <c r="I3893" s="125">
        <v>0</v>
      </c>
      <c r="J3893" s="125">
        <v>2681.44</v>
      </c>
      <c r="K3893" s="126">
        <v>2681.44</v>
      </c>
      <c r="L3893" s="100" t="s">
        <v>1324</v>
      </c>
    </row>
    <row r="3894" spans="1:12" ht="56.25" customHeight="1">
      <c r="A3894" s="97">
        <v>86</v>
      </c>
      <c r="B3894" s="122" t="s">
        <v>4390</v>
      </c>
      <c r="C3894" s="123">
        <v>42726</v>
      </c>
      <c r="D3894" s="97" t="s">
        <v>25395</v>
      </c>
      <c r="E3894" s="97" t="s">
        <v>3</v>
      </c>
      <c r="F3894" s="97">
        <v>1456403</v>
      </c>
      <c r="G3894" s="97"/>
      <c r="H3894" s="124" t="s">
        <v>25396</v>
      </c>
      <c r="I3894" s="125">
        <v>0</v>
      </c>
      <c r="J3894" s="125">
        <v>1372</v>
      </c>
      <c r="K3894" s="126">
        <v>1372</v>
      </c>
      <c r="L3894" s="100" t="s">
        <v>1324</v>
      </c>
    </row>
    <row r="3895" spans="1:12" ht="56.25" customHeight="1">
      <c r="A3895" s="97">
        <v>86</v>
      </c>
      <c r="B3895" s="122" t="s">
        <v>4390</v>
      </c>
      <c r="C3895" s="123">
        <v>42726</v>
      </c>
      <c r="D3895" s="97" t="s">
        <v>25397</v>
      </c>
      <c r="E3895" s="97" t="s">
        <v>3</v>
      </c>
      <c r="F3895" s="97">
        <v>1456408</v>
      </c>
      <c r="G3895" s="97"/>
      <c r="H3895" s="124" t="s">
        <v>25398</v>
      </c>
      <c r="I3895" s="125">
        <v>0</v>
      </c>
      <c r="J3895" s="125">
        <v>2628</v>
      </c>
      <c r="K3895" s="126">
        <v>2628</v>
      </c>
      <c r="L3895" s="100" t="s">
        <v>1324</v>
      </c>
    </row>
    <row r="3896" spans="1:12" ht="56.25" customHeight="1">
      <c r="A3896" s="97">
        <v>86</v>
      </c>
      <c r="B3896" s="122" t="s">
        <v>4390</v>
      </c>
      <c r="C3896" s="123">
        <v>42726</v>
      </c>
      <c r="D3896" s="97" t="s">
        <v>25399</v>
      </c>
      <c r="E3896" s="97" t="s">
        <v>3</v>
      </c>
      <c r="F3896" s="97">
        <v>1456409</v>
      </c>
      <c r="G3896" s="97"/>
      <c r="H3896" s="124" t="s">
        <v>25400</v>
      </c>
      <c r="I3896" s="125">
        <v>0</v>
      </c>
      <c r="J3896" s="125">
        <v>1252</v>
      </c>
      <c r="K3896" s="126">
        <v>1252</v>
      </c>
      <c r="L3896" s="100" t="s">
        <v>1324</v>
      </c>
    </row>
    <row r="3897" spans="1:12" ht="56.25" customHeight="1">
      <c r="A3897" s="97">
        <v>86</v>
      </c>
      <c r="B3897" s="122" t="s">
        <v>4390</v>
      </c>
      <c r="C3897" s="123">
        <v>42726</v>
      </c>
      <c r="D3897" s="97" t="s">
        <v>25403</v>
      </c>
      <c r="E3897" s="97" t="s">
        <v>3</v>
      </c>
      <c r="F3897" s="97">
        <v>1456413</v>
      </c>
      <c r="G3897" s="97"/>
      <c r="H3897" s="124" t="s">
        <v>25404</v>
      </c>
      <c r="I3897" s="125">
        <v>0</v>
      </c>
      <c r="J3897" s="125">
        <v>7745.07</v>
      </c>
      <c r="K3897" s="126">
        <v>7745.07</v>
      </c>
      <c r="L3897" s="100" t="s">
        <v>1324</v>
      </c>
    </row>
    <row r="3898" spans="1:12" ht="56.25" customHeight="1">
      <c r="A3898" s="97">
        <v>86</v>
      </c>
      <c r="B3898" s="122" t="s">
        <v>4390</v>
      </c>
      <c r="C3898" s="123">
        <v>42726</v>
      </c>
      <c r="D3898" s="97" t="s">
        <v>25405</v>
      </c>
      <c r="E3898" s="97" t="s">
        <v>3</v>
      </c>
      <c r="F3898" s="97">
        <v>1456421</v>
      </c>
      <c r="G3898" s="97"/>
      <c r="H3898" s="124" t="s">
        <v>25406</v>
      </c>
      <c r="I3898" s="125">
        <v>0</v>
      </c>
      <c r="J3898" s="125">
        <v>2862</v>
      </c>
      <c r="K3898" s="126">
        <v>2862</v>
      </c>
      <c r="L3898" s="100" t="s">
        <v>1324</v>
      </c>
    </row>
    <row r="3899" spans="1:12" ht="56.25" customHeight="1">
      <c r="A3899" s="97">
        <v>86</v>
      </c>
      <c r="B3899" s="122" t="s">
        <v>4390</v>
      </c>
      <c r="C3899" s="123">
        <v>42726</v>
      </c>
      <c r="D3899" s="97" t="s">
        <v>25407</v>
      </c>
      <c r="E3899" s="97" t="s">
        <v>3</v>
      </c>
      <c r="F3899" s="97">
        <v>1456422</v>
      </c>
      <c r="G3899" s="97"/>
      <c r="H3899" s="124" t="s">
        <v>25408</v>
      </c>
      <c r="I3899" s="125">
        <v>0</v>
      </c>
      <c r="J3899" s="125">
        <v>7833.39</v>
      </c>
      <c r="K3899" s="126">
        <v>7833.39</v>
      </c>
      <c r="L3899" s="100" t="s">
        <v>1324</v>
      </c>
    </row>
    <row r="3900" spans="1:12" ht="56.25" customHeight="1">
      <c r="A3900" s="97">
        <v>86</v>
      </c>
      <c r="B3900" s="122" t="s">
        <v>4390</v>
      </c>
      <c r="C3900" s="123">
        <v>42726</v>
      </c>
      <c r="D3900" s="97" t="s">
        <v>25411</v>
      </c>
      <c r="E3900" s="97" t="s">
        <v>3</v>
      </c>
      <c r="F3900" s="97">
        <v>1456429</v>
      </c>
      <c r="G3900" s="97"/>
      <c r="H3900" s="124" t="s">
        <v>25412</v>
      </c>
      <c r="I3900" s="125">
        <v>0</v>
      </c>
      <c r="J3900" s="125">
        <v>4732</v>
      </c>
      <c r="K3900" s="126">
        <v>4732</v>
      </c>
      <c r="L3900" s="100" t="s">
        <v>1324</v>
      </c>
    </row>
    <row r="3901" spans="1:12" ht="56.25" customHeight="1">
      <c r="A3901" s="97">
        <v>86</v>
      </c>
      <c r="B3901" s="122" t="s">
        <v>4390</v>
      </c>
      <c r="C3901" s="123">
        <v>42727</v>
      </c>
      <c r="D3901" s="97" t="s">
        <v>25645</v>
      </c>
      <c r="E3901" s="97" t="s">
        <v>3</v>
      </c>
      <c r="F3901" s="97">
        <v>1457184</v>
      </c>
      <c r="G3901" s="97"/>
      <c r="H3901" s="124" t="s">
        <v>25646</v>
      </c>
      <c r="I3901" s="125">
        <v>0</v>
      </c>
      <c r="J3901" s="125">
        <v>164.69</v>
      </c>
      <c r="K3901" s="126">
        <v>164.69</v>
      </c>
      <c r="L3901" s="100" t="s">
        <v>1347</v>
      </c>
    </row>
    <row r="3902" spans="1:12" ht="56.25" customHeight="1">
      <c r="A3902" s="97">
        <v>86</v>
      </c>
      <c r="B3902" s="122" t="s">
        <v>4390</v>
      </c>
      <c r="C3902" s="123">
        <v>42727</v>
      </c>
      <c r="D3902" s="97" t="s">
        <v>25651</v>
      </c>
      <c r="E3902" s="97" t="s">
        <v>3</v>
      </c>
      <c r="F3902" s="97">
        <v>1457194</v>
      </c>
      <c r="G3902" s="97"/>
      <c r="H3902" s="124" t="s">
        <v>25652</v>
      </c>
      <c r="I3902" s="125">
        <v>0</v>
      </c>
      <c r="J3902" s="125">
        <v>16528.03</v>
      </c>
      <c r="K3902" s="126">
        <v>16528.03</v>
      </c>
      <c r="L3902" s="100" t="s">
        <v>1324</v>
      </c>
    </row>
    <row r="3903" spans="1:12" ht="56.25" customHeight="1">
      <c r="A3903" s="97">
        <v>86</v>
      </c>
      <c r="B3903" s="122" t="s">
        <v>4390</v>
      </c>
      <c r="C3903" s="123">
        <v>42727</v>
      </c>
      <c r="D3903" s="97" t="s">
        <v>25653</v>
      </c>
      <c r="E3903" s="97" t="s">
        <v>3</v>
      </c>
      <c r="F3903" s="97">
        <v>1457196</v>
      </c>
      <c r="G3903" s="97"/>
      <c r="H3903" s="124" t="s">
        <v>25654</v>
      </c>
      <c r="I3903" s="125">
        <v>0</v>
      </c>
      <c r="J3903" s="125">
        <v>12348</v>
      </c>
      <c r="K3903" s="126">
        <v>12348</v>
      </c>
      <c r="L3903" s="100" t="s">
        <v>1324</v>
      </c>
    </row>
    <row r="3904" spans="1:12" ht="56.25" customHeight="1">
      <c r="A3904" s="97">
        <v>86</v>
      </c>
      <c r="B3904" s="122" t="s">
        <v>4390</v>
      </c>
      <c r="C3904" s="123">
        <v>42727</v>
      </c>
      <c r="D3904" s="97" t="s">
        <v>25657</v>
      </c>
      <c r="E3904" s="97" t="s">
        <v>3</v>
      </c>
      <c r="F3904" s="97">
        <v>1457201</v>
      </c>
      <c r="G3904" s="97"/>
      <c r="H3904" s="124" t="s">
        <v>25658</v>
      </c>
      <c r="I3904" s="125">
        <v>0</v>
      </c>
      <c r="J3904" s="125">
        <v>4111.51</v>
      </c>
      <c r="K3904" s="126">
        <v>4111.51</v>
      </c>
      <c r="L3904" s="100" t="s">
        <v>1324</v>
      </c>
    </row>
    <row r="3905" spans="1:12" ht="56.25" customHeight="1">
      <c r="A3905" s="97">
        <v>86</v>
      </c>
      <c r="B3905" s="122" t="s">
        <v>4390</v>
      </c>
      <c r="C3905" s="123">
        <v>42727</v>
      </c>
      <c r="D3905" s="97" t="s">
        <v>25659</v>
      </c>
      <c r="E3905" s="97" t="s">
        <v>3</v>
      </c>
      <c r="F3905" s="97">
        <v>1457202</v>
      </c>
      <c r="G3905" s="97"/>
      <c r="H3905" s="124" t="s">
        <v>25660</v>
      </c>
      <c r="I3905" s="125">
        <v>0</v>
      </c>
      <c r="J3905" s="125">
        <v>1909.07</v>
      </c>
      <c r="K3905" s="126">
        <v>1909.07</v>
      </c>
      <c r="L3905" s="100" t="s">
        <v>1324</v>
      </c>
    </row>
    <row r="3906" spans="1:12" ht="56.25" customHeight="1">
      <c r="A3906" s="97">
        <v>86</v>
      </c>
      <c r="B3906" s="122" t="s">
        <v>4390</v>
      </c>
      <c r="C3906" s="123">
        <v>42727</v>
      </c>
      <c r="D3906" s="97" t="s">
        <v>25661</v>
      </c>
      <c r="E3906" s="97" t="s">
        <v>3</v>
      </c>
      <c r="F3906" s="97">
        <v>1457208</v>
      </c>
      <c r="G3906" s="97"/>
      <c r="H3906" s="124" t="s">
        <v>25662</v>
      </c>
      <c r="I3906" s="125">
        <v>0</v>
      </c>
      <c r="J3906" s="125">
        <v>1123.58</v>
      </c>
      <c r="K3906" s="126">
        <v>1123.58</v>
      </c>
      <c r="L3906" s="100" t="s">
        <v>1324</v>
      </c>
    </row>
    <row r="3907" spans="1:12" ht="56.25" customHeight="1">
      <c r="A3907" s="97">
        <v>86</v>
      </c>
      <c r="B3907" s="122" t="s">
        <v>4390</v>
      </c>
      <c r="C3907" s="123">
        <v>42727</v>
      </c>
      <c r="D3907" s="97" t="s">
        <v>25673</v>
      </c>
      <c r="E3907" s="97" t="s">
        <v>3</v>
      </c>
      <c r="F3907" s="97">
        <v>1457261</v>
      </c>
      <c r="G3907" s="97"/>
      <c r="H3907" s="124" t="s">
        <v>25674</v>
      </c>
      <c r="I3907" s="125">
        <v>0</v>
      </c>
      <c r="J3907" s="125">
        <v>6885.74</v>
      </c>
      <c r="K3907" s="126">
        <v>6885.74</v>
      </c>
      <c r="L3907" s="100" t="s">
        <v>1324</v>
      </c>
    </row>
    <row r="3908" spans="1:12" ht="56.25" customHeight="1">
      <c r="A3908" s="97">
        <v>86</v>
      </c>
      <c r="B3908" s="122" t="s">
        <v>4390</v>
      </c>
      <c r="C3908" s="123">
        <v>42727</v>
      </c>
      <c r="D3908" s="97" t="s">
        <v>25675</v>
      </c>
      <c r="E3908" s="97" t="s">
        <v>3</v>
      </c>
      <c r="F3908" s="97">
        <v>1457267</v>
      </c>
      <c r="G3908" s="97"/>
      <c r="H3908" s="124" t="s">
        <v>25676</v>
      </c>
      <c r="I3908" s="125">
        <v>0</v>
      </c>
      <c r="J3908" s="125">
        <v>63068</v>
      </c>
      <c r="K3908" s="126">
        <v>63068</v>
      </c>
      <c r="L3908" s="100" t="s">
        <v>1324</v>
      </c>
    </row>
    <row r="3909" spans="1:12" ht="56.25" customHeight="1">
      <c r="A3909" s="97">
        <v>86</v>
      </c>
      <c r="B3909" s="122" t="s">
        <v>4390</v>
      </c>
      <c r="C3909" s="123">
        <v>42727</v>
      </c>
      <c r="D3909" s="97" t="s">
        <v>25677</v>
      </c>
      <c r="E3909" s="97" t="s">
        <v>3</v>
      </c>
      <c r="F3909" s="97">
        <v>1457270</v>
      </c>
      <c r="G3909" s="97"/>
      <c r="H3909" s="124" t="s">
        <v>25678</v>
      </c>
      <c r="I3909" s="125">
        <v>0</v>
      </c>
      <c r="J3909" s="125">
        <v>2250</v>
      </c>
      <c r="K3909" s="126">
        <v>2250</v>
      </c>
      <c r="L3909" s="100" t="s">
        <v>1324</v>
      </c>
    </row>
    <row r="3910" spans="1:12" ht="56.25" customHeight="1">
      <c r="A3910" s="97">
        <v>86</v>
      </c>
      <c r="B3910" s="122" t="s">
        <v>4531</v>
      </c>
      <c r="C3910" s="123">
        <v>42727</v>
      </c>
      <c r="D3910" s="97" t="s">
        <v>25715</v>
      </c>
      <c r="E3910" s="97" t="s">
        <v>3</v>
      </c>
      <c r="F3910" s="97">
        <v>1457178</v>
      </c>
      <c r="G3910" s="97"/>
      <c r="H3910" s="124" t="s">
        <v>25716</v>
      </c>
      <c r="I3910" s="125">
        <v>0</v>
      </c>
      <c r="J3910" s="125">
        <v>50</v>
      </c>
      <c r="K3910" s="126">
        <v>50</v>
      </c>
      <c r="L3910" s="100" t="s">
        <v>1324</v>
      </c>
    </row>
    <row r="3911" spans="1:12" ht="56.25" customHeight="1">
      <c r="A3911" s="97">
        <v>86</v>
      </c>
      <c r="B3911" s="122" t="s">
        <v>4531</v>
      </c>
      <c r="C3911" s="123">
        <v>42727</v>
      </c>
      <c r="D3911" s="97" t="s">
        <v>25717</v>
      </c>
      <c r="E3911" s="97" t="s">
        <v>3</v>
      </c>
      <c r="F3911" s="97">
        <v>1457182</v>
      </c>
      <c r="G3911" s="97"/>
      <c r="H3911" s="124" t="s">
        <v>25716</v>
      </c>
      <c r="I3911" s="125">
        <v>0</v>
      </c>
      <c r="J3911" s="125">
        <v>50</v>
      </c>
      <c r="K3911" s="126">
        <v>50</v>
      </c>
      <c r="L3911" s="100" t="s">
        <v>1324</v>
      </c>
    </row>
    <row r="3912" spans="1:12" ht="56.25" customHeight="1">
      <c r="A3912" s="97">
        <v>86</v>
      </c>
      <c r="B3912" s="122" t="s">
        <v>4390</v>
      </c>
      <c r="C3912" s="123">
        <v>42731</v>
      </c>
      <c r="D3912" s="97" t="s">
        <v>25815</v>
      </c>
      <c r="E3912" s="97" t="s">
        <v>3</v>
      </c>
      <c r="F3912" s="97">
        <v>1457746</v>
      </c>
      <c r="G3912" s="97"/>
      <c r="H3912" s="124" t="s">
        <v>25816</v>
      </c>
      <c r="I3912" s="125">
        <v>0</v>
      </c>
      <c r="J3912" s="125">
        <v>6797.78</v>
      </c>
      <c r="K3912" s="126">
        <v>6797.78</v>
      </c>
      <c r="L3912" s="100" t="s">
        <v>1347</v>
      </c>
    </row>
    <row r="3913" spans="1:12" ht="56.25" customHeight="1">
      <c r="A3913" s="97">
        <v>86</v>
      </c>
      <c r="B3913" s="122" t="s">
        <v>4390</v>
      </c>
      <c r="C3913" s="123">
        <v>42731</v>
      </c>
      <c r="D3913" s="97" t="s">
        <v>25817</v>
      </c>
      <c r="E3913" s="97" t="s">
        <v>3</v>
      </c>
      <c r="F3913" s="97">
        <v>1457749</v>
      </c>
      <c r="G3913" s="97"/>
      <c r="H3913" s="124" t="s">
        <v>25818</v>
      </c>
      <c r="I3913" s="125">
        <v>0</v>
      </c>
      <c r="J3913" s="125">
        <v>6797.6</v>
      </c>
      <c r="K3913" s="126">
        <v>6797.6</v>
      </c>
      <c r="L3913" s="100" t="s">
        <v>1347</v>
      </c>
    </row>
    <row r="3914" spans="1:12" ht="56.25" customHeight="1">
      <c r="A3914" s="97">
        <v>86</v>
      </c>
      <c r="B3914" s="122" t="s">
        <v>4390</v>
      </c>
      <c r="C3914" s="123">
        <v>42731</v>
      </c>
      <c r="D3914" s="97" t="s">
        <v>25819</v>
      </c>
      <c r="E3914" s="97" t="s">
        <v>3</v>
      </c>
      <c r="F3914" s="97">
        <v>1457750</v>
      </c>
      <c r="G3914" s="97"/>
      <c r="H3914" s="124" t="s">
        <v>25820</v>
      </c>
      <c r="I3914" s="125">
        <v>0</v>
      </c>
      <c r="J3914" s="125">
        <v>2.95</v>
      </c>
      <c r="K3914" s="126">
        <v>2.95</v>
      </c>
      <c r="L3914" s="100" t="s">
        <v>1324</v>
      </c>
    </row>
    <row r="3915" spans="1:12" ht="56.25" customHeight="1">
      <c r="A3915" s="97">
        <v>86</v>
      </c>
      <c r="B3915" s="122" t="s">
        <v>4390</v>
      </c>
      <c r="C3915" s="123">
        <v>42731</v>
      </c>
      <c r="D3915" s="97" t="s">
        <v>25821</v>
      </c>
      <c r="E3915" s="97" t="s">
        <v>3</v>
      </c>
      <c r="F3915" s="97">
        <v>1457752</v>
      </c>
      <c r="G3915" s="97"/>
      <c r="H3915" s="124" t="s">
        <v>25822</v>
      </c>
      <c r="I3915" s="125">
        <v>0</v>
      </c>
      <c r="J3915" s="125">
        <v>85415</v>
      </c>
      <c r="K3915" s="126">
        <v>85415</v>
      </c>
      <c r="L3915" s="100" t="s">
        <v>1324</v>
      </c>
    </row>
    <row r="3916" spans="1:12" ht="56.25" customHeight="1">
      <c r="A3916" s="97">
        <v>86</v>
      </c>
      <c r="B3916" s="122" t="s">
        <v>4390</v>
      </c>
      <c r="C3916" s="123">
        <v>42731</v>
      </c>
      <c r="D3916" s="97" t="s">
        <v>25823</v>
      </c>
      <c r="E3916" s="97" t="s">
        <v>3</v>
      </c>
      <c r="F3916" s="97">
        <v>1457753</v>
      </c>
      <c r="G3916" s="97"/>
      <c r="H3916" s="124" t="s">
        <v>25824</v>
      </c>
      <c r="I3916" s="125">
        <v>0</v>
      </c>
      <c r="J3916" s="125">
        <v>7290</v>
      </c>
      <c r="K3916" s="126">
        <v>7290</v>
      </c>
      <c r="L3916" s="100" t="s">
        <v>1324</v>
      </c>
    </row>
    <row r="3917" spans="1:12" ht="56.25" customHeight="1">
      <c r="A3917" s="97">
        <v>86</v>
      </c>
      <c r="B3917" s="122" t="s">
        <v>4531</v>
      </c>
      <c r="C3917" s="123">
        <v>42731</v>
      </c>
      <c r="D3917" s="97" t="s">
        <v>25958</v>
      </c>
      <c r="E3917" s="97" t="s">
        <v>3</v>
      </c>
      <c r="F3917" s="97">
        <v>1458003</v>
      </c>
      <c r="G3917" s="97"/>
      <c r="H3917" s="124" t="s">
        <v>25959</v>
      </c>
      <c r="I3917" s="125">
        <v>0</v>
      </c>
      <c r="J3917" s="125">
        <v>210</v>
      </c>
      <c r="K3917" s="126">
        <v>210</v>
      </c>
      <c r="L3917" s="100" t="s">
        <v>1324</v>
      </c>
    </row>
    <row r="3918" spans="1:12" ht="56.25" customHeight="1">
      <c r="A3918" s="97">
        <v>86</v>
      </c>
      <c r="B3918" s="122" t="s">
        <v>4531</v>
      </c>
      <c r="C3918" s="123">
        <v>42731</v>
      </c>
      <c r="D3918" s="97" t="s">
        <v>25976</v>
      </c>
      <c r="E3918" s="97" t="s">
        <v>3</v>
      </c>
      <c r="F3918" s="97">
        <v>1458079</v>
      </c>
      <c r="G3918" s="97"/>
      <c r="H3918" s="124" t="s">
        <v>25977</v>
      </c>
      <c r="I3918" s="125">
        <v>0</v>
      </c>
      <c r="J3918" s="125">
        <v>49.92</v>
      </c>
      <c r="K3918" s="126">
        <v>49.92</v>
      </c>
      <c r="L3918" s="100" t="s">
        <v>1324</v>
      </c>
    </row>
    <row r="3919" spans="1:12" ht="56.25" customHeight="1">
      <c r="A3919" s="97">
        <v>86</v>
      </c>
      <c r="B3919" s="122" t="s">
        <v>4531</v>
      </c>
      <c r="C3919" s="123">
        <v>42731</v>
      </c>
      <c r="D3919" s="97" t="s">
        <v>26030</v>
      </c>
      <c r="E3919" s="97" t="s">
        <v>3</v>
      </c>
      <c r="F3919" s="97">
        <v>1458232</v>
      </c>
      <c r="G3919" s="97"/>
      <c r="H3919" s="124" t="s">
        <v>26031</v>
      </c>
      <c r="I3919" s="125">
        <v>0</v>
      </c>
      <c r="J3919" s="125">
        <v>2888.4</v>
      </c>
      <c r="K3919" s="126">
        <v>2888.4</v>
      </c>
      <c r="L3919" s="100" t="s">
        <v>1324</v>
      </c>
    </row>
    <row r="3920" spans="1:12" ht="56.25" customHeight="1">
      <c r="A3920" s="97">
        <v>86</v>
      </c>
      <c r="B3920" s="122" t="s">
        <v>4390</v>
      </c>
      <c r="C3920" s="123">
        <v>42732</v>
      </c>
      <c r="D3920" s="97" t="s">
        <v>26239</v>
      </c>
      <c r="E3920" s="97" t="s">
        <v>3</v>
      </c>
      <c r="F3920" s="97">
        <v>1458854</v>
      </c>
      <c r="G3920" s="97"/>
      <c r="H3920" s="124" t="s">
        <v>26240</v>
      </c>
      <c r="I3920" s="125">
        <v>0</v>
      </c>
      <c r="J3920" s="125">
        <v>790</v>
      </c>
      <c r="K3920" s="126">
        <v>790</v>
      </c>
      <c r="L3920" s="100" t="s">
        <v>1324</v>
      </c>
    </row>
    <row r="3921" spans="1:12" ht="56.25" customHeight="1">
      <c r="A3921" s="97">
        <v>86</v>
      </c>
      <c r="B3921" s="122" t="s">
        <v>4531</v>
      </c>
      <c r="C3921" s="123">
        <v>42732</v>
      </c>
      <c r="D3921" s="97" t="s">
        <v>26337</v>
      </c>
      <c r="E3921" s="97" t="s">
        <v>3</v>
      </c>
      <c r="F3921" s="97">
        <v>1459251</v>
      </c>
      <c r="G3921" s="97"/>
      <c r="H3921" s="124" t="s">
        <v>26338</v>
      </c>
      <c r="I3921" s="125">
        <v>0</v>
      </c>
      <c r="J3921" s="125">
        <v>414</v>
      </c>
      <c r="K3921" s="126">
        <v>414</v>
      </c>
      <c r="L3921" s="100" t="s">
        <v>1324</v>
      </c>
    </row>
    <row r="3922" spans="1:12" ht="56.25" customHeight="1">
      <c r="A3922" s="97">
        <v>86</v>
      </c>
      <c r="B3922" s="122" t="s">
        <v>4531</v>
      </c>
      <c r="C3922" s="123">
        <v>42732</v>
      </c>
      <c r="D3922" s="97" t="s">
        <v>26339</v>
      </c>
      <c r="E3922" s="97" t="s">
        <v>3</v>
      </c>
      <c r="F3922" s="97">
        <v>1459256</v>
      </c>
      <c r="G3922" s="97"/>
      <c r="H3922" s="124" t="s">
        <v>26340</v>
      </c>
      <c r="I3922" s="125">
        <v>0</v>
      </c>
      <c r="J3922" s="125">
        <v>1063.3699999999999</v>
      </c>
      <c r="K3922" s="126">
        <v>1063.3699999999999</v>
      </c>
      <c r="L3922" s="100" t="s">
        <v>1324</v>
      </c>
    </row>
    <row r="3923" spans="1:12" ht="56.25" customHeight="1">
      <c r="A3923" s="97">
        <v>86</v>
      </c>
      <c r="B3923" s="122" t="s">
        <v>4531</v>
      </c>
      <c r="C3923" s="123">
        <v>42732</v>
      </c>
      <c r="D3923" s="97" t="s">
        <v>26343</v>
      </c>
      <c r="E3923" s="97" t="s">
        <v>3</v>
      </c>
      <c r="F3923" s="97">
        <v>1459258</v>
      </c>
      <c r="G3923" s="97"/>
      <c r="H3923" s="124" t="s">
        <v>26344</v>
      </c>
      <c r="I3923" s="125">
        <v>0</v>
      </c>
      <c r="J3923" s="125">
        <v>672.4</v>
      </c>
      <c r="K3923" s="126">
        <v>672.4</v>
      </c>
      <c r="L3923" s="100" t="s">
        <v>1324</v>
      </c>
    </row>
    <row r="3924" spans="1:12" ht="56.25" customHeight="1">
      <c r="A3924" s="97">
        <v>86</v>
      </c>
      <c r="B3924" s="122" t="s">
        <v>4531</v>
      </c>
      <c r="C3924" s="123">
        <v>42732</v>
      </c>
      <c r="D3924" s="97" t="s">
        <v>26378</v>
      </c>
      <c r="E3924" s="97" t="s">
        <v>3</v>
      </c>
      <c r="F3924" s="97">
        <v>1459392</v>
      </c>
      <c r="G3924" s="97"/>
      <c r="H3924" s="124" t="s">
        <v>26340</v>
      </c>
      <c r="I3924" s="125">
        <v>0</v>
      </c>
      <c r="J3924" s="125">
        <v>784.46</v>
      </c>
      <c r="K3924" s="126">
        <v>784.46</v>
      </c>
      <c r="L3924" s="100" t="s">
        <v>1324</v>
      </c>
    </row>
    <row r="3925" spans="1:12" ht="56.25" customHeight="1">
      <c r="A3925" s="97">
        <v>86</v>
      </c>
      <c r="B3925" s="122" t="s">
        <v>4531</v>
      </c>
      <c r="C3925" s="123">
        <v>42733</v>
      </c>
      <c r="D3925" s="97" t="s">
        <v>26555</v>
      </c>
      <c r="E3925" s="97" t="s">
        <v>3</v>
      </c>
      <c r="F3925" s="97">
        <v>1459770</v>
      </c>
      <c r="G3925" s="97"/>
      <c r="H3925" s="124" t="s">
        <v>26556</v>
      </c>
      <c r="I3925" s="125">
        <v>0</v>
      </c>
      <c r="J3925" s="125">
        <v>1919</v>
      </c>
      <c r="K3925" s="126">
        <v>1919</v>
      </c>
      <c r="L3925" s="100" t="s">
        <v>1347</v>
      </c>
    </row>
    <row r="3926" spans="1:12" ht="56.25" customHeight="1">
      <c r="A3926" s="97">
        <v>86</v>
      </c>
      <c r="B3926" s="122" t="s">
        <v>4531</v>
      </c>
      <c r="C3926" s="123">
        <v>42733</v>
      </c>
      <c r="D3926" s="97" t="s">
        <v>26563</v>
      </c>
      <c r="E3926" s="97" t="s">
        <v>3</v>
      </c>
      <c r="F3926" s="97">
        <v>1459781</v>
      </c>
      <c r="G3926" s="97"/>
      <c r="H3926" s="124" t="s">
        <v>26564</v>
      </c>
      <c r="I3926" s="125">
        <v>0</v>
      </c>
      <c r="J3926" s="125">
        <v>466.7</v>
      </c>
      <c r="K3926" s="126">
        <v>466.7</v>
      </c>
      <c r="L3926" s="100" t="s">
        <v>1347</v>
      </c>
    </row>
    <row r="3927" spans="1:12" ht="56.25" customHeight="1">
      <c r="A3927" s="97">
        <v>86</v>
      </c>
      <c r="B3927" s="122" t="s">
        <v>4531</v>
      </c>
      <c r="C3927" s="123">
        <v>42733</v>
      </c>
      <c r="D3927" s="97" t="s">
        <v>26565</v>
      </c>
      <c r="E3927" s="97" t="s">
        <v>3</v>
      </c>
      <c r="F3927" s="97">
        <v>1459782</v>
      </c>
      <c r="G3927" s="97"/>
      <c r="H3927" s="124" t="s">
        <v>26566</v>
      </c>
      <c r="I3927" s="125">
        <v>0</v>
      </c>
      <c r="J3927" s="125">
        <v>95.61</v>
      </c>
      <c r="K3927" s="126">
        <v>95.61</v>
      </c>
      <c r="L3927" s="100" t="s">
        <v>1347</v>
      </c>
    </row>
    <row r="3928" spans="1:12" ht="56.25" customHeight="1">
      <c r="A3928" s="97">
        <v>86</v>
      </c>
      <c r="B3928" s="122" t="s">
        <v>4390</v>
      </c>
      <c r="C3928" s="123">
        <v>42733</v>
      </c>
      <c r="D3928" s="97" t="s">
        <v>26664</v>
      </c>
      <c r="E3928" s="97" t="s">
        <v>3</v>
      </c>
      <c r="F3928" s="97">
        <v>1459915</v>
      </c>
      <c r="G3928" s="97"/>
      <c r="H3928" s="124" t="s">
        <v>26665</v>
      </c>
      <c r="I3928" s="125">
        <v>0</v>
      </c>
      <c r="J3928" s="125">
        <v>6497.05</v>
      </c>
      <c r="K3928" s="126">
        <v>6497.05</v>
      </c>
      <c r="L3928" s="100" t="s">
        <v>1324</v>
      </c>
    </row>
    <row r="3929" spans="1:12" ht="56.25" customHeight="1">
      <c r="A3929" s="97">
        <v>86</v>
      </c>
      <c r="B3929" s="122" t="s">
        <v>4531</v>
      </c>
      <c r="C3929" s="123">
        <v>42733</v>
      </c>
      <c r="D3929" s="97" t="s">
        <v>26927</v>
      </c>
      <c r="E3929" s="97" t="s">
        <v>3</v>
      </c>
      <c r="F3929" s="97">
        <v>1460219</v>
      </c>
      <c r="G3929" s="97"/>
      <c r="H3929" s="124" t="s">
        <v>26928</v>
      </c>
      <c r="I3929" s="125">
        <v>0</v>
      </c>
      <c r="J3929" s="125">
        <v>19345.16</v>
      </c>
      <c r="K3929" s="126">
        <v>19345.16</v>
      </c>
      <c r="L3929" s="100" t="s">
        <v>1324</v>
      </c>
    </row>
    <row r="3930" spans="1:12" ht="56.25" customHeight="1">
      <c r="A3930" s="97">
        <v>86</v>
      </c>
      <c r="B3930" s="122" t="s">
        <v>4531</v>
      </c>
      <c r="C3930" s="123">
        <v>42733</v>
      </c>
      <c r="D3930" s="97" t="s">
        <v>26955</v>
      </c>
      <c r="E3930" s="97" t="s">
        <v>3</v>
      </c>
      <c r="F3930" s="97">
        <v>1460330</v>
      </c>
      <c r="G3930" s="97"/>
      <c r="H3930" s="124" t="s">
        <v>26956</v>
      </c>
      <c r="I3930" s="125">
        <v>0</v>
      </c>
      <c r="J3930" s="125">
        <v>150</v>
      </c>
      <c r="K3930" s="126">
        <v>150</v>
      </c>
      <c r="L3930" s="100" t="s">
        <v>1324</v>
      </c>
    </row>
    <row r="3931" spans="1:12" ht="56.25" customHeight="1">
      <c r="A3931" s="97">
        <v>86</v>
      </c>
      <c r="B3931" s="122" t="s">
        <v>4531</v>
      </c>
      <c r="C3931" s="123">
        <v>42733</v>
      </c>
      <c r="D3931" s="97" t="s">
        <v>26957</v>
      </c>
      <c r="E3931" s="97" t="s">
        <v>3</v>
      </c>
      <c r="F3931" s="97">
        <v>1460334</v>
      </c>
      <c r="G3931" s="97"/>
      <c r="H3931" s="124" t="s">
        <v>26958</v>
      </c>
      <c r="I3931" s="125">
        <v>0</v>
      </c>
      <c r="J3931" s="125">
        <v>661.31</v>
      </c>
      <c r="K3931" s="126">
        <v>661.31</v>
      </c>
      <c r="L3931" s="100" t="s">
        <v>1324</v>
      </c>
    </row>
    <row r="3932" spans="1:12" ht="56.25" customHeight="1">
      <c r="A3932" s="97">
        <v>86</v>
      </c>
      <c r="B3932" s="122" t="s">
        <v>4390</v>
      </c>
      <c r="C3932" s="123">
        <v>42734</v>
      </c>
      <c r="D3932" s="97" t="s">
        <v>27044</v>
      </c>
      <c r="E3932" s="97" t="s">
        <v>3</v>
      </c>
      <c r="F3932" s="97">
        <v>1460738</v>
      </c>
      <c r="G3932" s="97"/>
      <c r="H3932" s="124" t="s">
        <v>27045</v>
      </c>
      <c r="I3932" s="125">
        <v>0</v>
      </c>
      <c r="J3932" s="125">
        <v>10</v>
      </c>
      <c r="K3932" s="126">
        <v>10</v>
      </c>
      <c r="L3932" s="100" t="s">
        <v>1324</v>
      </c>
    </row>
    <row r="3933" spans="1:12" ht="56.25" customHeight="1">
      <c r="A3933" s="97">
        <v>86</v>
      </c>
      <c r="B3933" s="122" t="s">
        <v>4390</v>
      </c>
      <c r="C3933" s="123">
        <v>42734</v>
      </c>
      <c r="D3933" s="97" t="s">
        <v>27046</v>
      </c>
      <c r="E3933" s="97" t="s">
        <v>3</v>
      </c>
      <c r="F3933" s="97">
        <v>1460742</v>
      </c>
      <c r="G3933" s="97"/>
      <c r="H3933" s="124" t="s">
        <v>27047</v>
      </c>
      <c r="I3933" s="125">
        <v>0</v>
      </c>
      <c r="J3933" s="125">
        <v>221432.04</v>
      </c>
      <c r="K3933" s="126">
        <v>221432.04</v>
      </c>
      <c r="L3933" s="100" t="s">
        <v>1324</v>
      </c>
    </row>
    <row r="3934" spans="1:12" ht="56.25" customHeight="1">
      <c r="A3934" s="97">
        <v>86</v>
      </c>
      <c r="B3934" s="122" t="s">
        <v>4390</v>
      </c>
      <c r="C3934" s="123">
        <v>42734</v>
      </c>
      <c r="D3934" s="97" t="s">
        <v>27048</v>
      </c>
      <c r="E3934" s="97" t="s">
        <v>3</v>
      </c>
      <c r="F3934" s="97">
        <v>1460743</v>
      </c>
      <c r="G3934" s="97"/>
      <c r="H3934" s="124" t="s">
        <v>27049</v>
      </c>
      <c r="I3934" s="125">
        <v>0</v>
      </c>
      <c r="J3934" s="125">
        <v>4363.08</v>
      </c>
      <c r="K3934" s="126">
        <v>4363.08</v>
      </c>
      <c r="L3934" s="100" t="s">
        <v>1324</v>
      </c>
    </row>
    <row r="3935" spans="1:12" ht="56.25" customHeight="1">
      <c r="A3935" s="97">
        <v>86</v>
      </c>
      <c r="B3935" s="122" t="s">
        <v>4390</v>
      </c>
      <c r="C3935" s="123">
        <v>42734</v>
      </c>
      <c r="D3935" s="97" t="s">
        <v>27052</v>
      </c>
      <c r="E3935" s="97" t="s">
        <v>3</v>
      </c>
      <c r="F3935" s="97">
        <v>1460745</v>
      </c>
      <c r="G3935" s="97"/>
      <c r="H3935" s="124" t="s">
        <v>27053</v>
      </c>
      <c r="I3935" s="125">
        <v>0</v>
      </c>
      <c r="J3935" s="125">
        <v>41657.800000000003</v>
      </c>
      <c r="K3935" s="126">
        <v>41657.800000000003</v>
      </c>
      <c r="L3935" s="100" t="s">
        <v>1324</v>
      </c>
    </row>
    <row r="3936" spans="1:12" ht="56.25" customHeight="1">
      <c r="A3936" s="97">
        <v>86</v>
      </c>
      <c r="B3936" s="122" t="s">
        <v>4531</v>
      </c>
      <c r="C3936" s="123">
        <v>42734</v>
      </c>
      <c r="D3936" s="97" t="s">
        <v>27161</v>
      </c>
      <c r="E3936" s="97" t="s">
        <v>3</v>
      </c>
      <c r="F3936" s="97">
        <v>1460695</v>
      </c>
      <c r="G3936" s="97"/>
      <c r="H3936" s="124" t="s">
        <v>27162</v>
      </c>
      <c r="I3936" s="125">
        <v>0</v>
      </c>
      <c r="J3936" s="125">
        <v>496</v>
      </c>
      <c r="K3936" s="126">
        <v>496</v>
      </c>
      <c r="L3936" s="100" t="s">
        <v>1324</v>
      </c>
    </row>
    <row r="3937" spans="1:12" ht="56.25" customHeight="1">
      <c r="A3937" s="97">
        <v>86</v>
      </c>
      <c r="B3937" s="122" t="s">
        <v>4531</v>
      </c>
      <c r="C3937" s="123">
        <v>42734</v>
      </c>
      <c r="D3937" s="97" t="s">
        <v>27204</v>
      </c>
      <c r="E3937" s="97" t="s">
        <v>3</v>
      </c>
      <c r="F3937" s="97">
        <v>1460767</v>
      </c>
      <c r="G3937" s="97"/>
      <c r="H3937" s="124" t="s">
        <v>27205</v>
      </c>
      <c r="I3937" s="125">
        <v>0</v>
      </c>
      <c r="J3937" s="125">
        <v>120</v>
      </c>
      <c r="K3937" s="126">
        <v>120</v>
      </c>
      <c r="L3937" s="100" t="s">
        <v>1324</v>
      </c>
    </row>
    <row r="3938" spans="1:12" ht="56.25" customHeight="1">
      <c r="A3938" s="97">
        <v>86</v>
      </c>
      <c r="B3938" s="122" t="s">
        <v>4531</v>
      </c>
      <c r="C3938" s="123">
        <v>42734</v>
      </c>
      <c r="D3938" s="97" t="s">
        <v>27206</v>
      </c>
      <c r="E3938" s="97" t="s">
        <v>3</v>
      </c>
      <c r="F3938" s="97">
        <v>1460769</v>
      </c>
      <c r="G3938" s="97"/>
      <c r="H3938" s="124" t="s">
        <v>27205</v>
      </c>
      <c r="I3938" s="125">
        <v>0</v>
      </c>
      <c r="J3938" s="125">
        <v>245</v>
      </c>
      <c r="K3938" s="126">
        <v>245</v>
      </c>
      <c r="L3938" s="100" t="s">
        <v>1324</v>
      </c>
    </row>
    <row r="3939" spans="1:12" ht="56.25" customHeight="1">
      <c r="A3939" s="97">
        <v>86</v>
      </c>
      <c r="B3939" s="122" t="s">
        <v>4531</v>
      </c>
      <c r="C3939" s="123">
        <v>42734</v>
      </c>
      <c r="D3939" s="97" t="s">
        <v>27225</v>
      </c>
      <c r="E3939" s="97" t="s">
        <v>3</v>
      </c>
      <c r="F3939" s="97">
        <v>1460932</v>
      </c>
      <c r="G3939" s="97"/>
      <c r="H3939" s="124" t="s">
        <v>27226</v>
      </c>
      <c r="I3939" s="125">
        <v>0</v>
      </c>
      <c r="J3939" s="125">
        <v>2337</v>
      </c>
      <c r="K3939" s="126">
        <v>2337</v>
      </c>
      <c r="L3939" s="100" t="s">
        <v>1324</v>
      </c>
    </row>
    <row r="3940" spans="1:12" ht="56.25" customHeight="1">
      <c r="A3940" s="97">
        <v>86</v>
      </c>
      <c r="B3940" s="122" t="s">
        <v>4531</v>
      </c>
      <c r="C3940" s="123">
        <v>42734</v>
      </c>
      <c r="D3940" s="97" t="s">
        <v>27251</v>
      </c>
      <c r="E3940" s="97" t="s">
        <v>3</v>
      </c>
      <c r="F3940" s="97">
        <v>1460994</v>
      </c>
      <c r="G3940" s="97"/>
      <c r="H3940" s="124" t="s">
        <v>27205</v>
      </c>
      <c r="I3940" s="125">
        <v>0</v>
      </c>
      <c r="J3940" s="125">
        <v>120</v>
      </c>
      <c r="K3940" s="126">
        <v>120</v>
      </c>
      <c r="L3940" s="100" t="s">
        <v>1324</v>
      </c>
    </row>
    <row r="3941" spans="1:12" ht="56.25" customHeight="1">
      <c r="A3941" s="97">
        <v>86</v>
      </c>
      <c r="B3941" s="122" t="s">
        <v>9354</v>
      </c>
      <c r="C3941" s="123">
        <v>42734</v>
      </c>
      <c r="D3941" s="97" t="s">
        <v>29134</v>
      </c>
      <c r="E3941" s="97" t="s">
        <v>6</v>
      </c>
      <c r="F3941" s="97">
        <v>875966</v>
      </c>
      <c r="G3941" s="97"/>
      <c r="H3941" s="124" t="s">
        <v>29135</v>
      </c>
      <c r="I3941" s="125">
        <v>0</v>
      </c>
      <c r="J3941" s="125">
        <v>149316.01</v>
      </c>
      <c r="K3941" s="126">
        <v>149316.01</v>
      </c>
      <c r="L3941" s="100" t="s">
        <v>1324</v>
      </c>
    </row>
    <row r="3942" spans="1:12" ht="56.25" customHeight="1">
      <c r="A3942" s="97">
        <v>87</v>
      </c>
      <c r="B3942" s="122" t="s">
        <v>4663</v>
      </c>
      <c r="C3942" s="123">
        <v>42395</v>
      </c>
      <c r="D3942" s="97" t="s">
        <v>17942</v>
      </c>
      <c r="E3942" s="97" t="s">
        <v>3</v>
      </c>
      <c r="F3942" s="97">
        <v>1344175</v>
      </c>
      <c r="G3942" s="97"/>
      <c r="H3942" s="124" t="s">
        <v>4687</v>
      </c>
      <c r="I3942" s="125">
        <v>0</v>
      </c>
      <c r="J3942" s="125">
        <v>2578</v>
      </c>
      <c r="K3942" s="126">
        <v>2578</v>
      </c>
      <c r="L3942" s="100" t="s">
        <v>1347</v>
      </c>
    </row>
    <row r="3943" spans="1:12" ht="56.25" customHeight="1">
      <c r="A3943" s="97">
        <v>87</v>
      </c>
      <c r="B3943" s="122" t="s">
        <v>4906</v>
      </c>
      <c r="C3943" s="123">
        <v>42418</v>
      </c>
      <c r="D3943" s="97" t="s">
        <v>18154</v>
      </c>
      <c r="E3943" s="97" t="s">
        <v>3</v>
      </c>
      <c r="F3943" s="97">
        <v>1351639</v>
      </c>
      <c r="G3943" s="97"/>
      <c r="H3943" s="124" t="s">
        <v>4907</v>
      </c>
      <c r="I3943" s="125">
        <v>0</v>
      </c>
      <c r="J3943" s="125">
        <v>1057</v>
      </c>
      <c r="K3943" s="126">
        <v>1057</v>
      </c>
      <c r="L3943" s="100" t="s">
        <v>1324</v>
      </c>
    </row>
    <row r="3944" spans="1:12" ht="56.25" customHeight="1">
      <c r="A3944" s="97">
        <v>87</v>
      </c>
      <c r="B3944" s="122" t="s">
        <v>4906</v>
      </c>
      <c r="C3944" s="123">
        <v>42418</v>
      </c>
      <c r="D3944" s="97" t="s">
        <v>18155</v>
      </c>
      <c r="E3944" s="97" t="s">
        <v>3</v>
      </c>
      <c r="F3944" s="97">
        <v>1351644</v>
      </c>
      <c r="G3944" s="97"/>
      <c r="H3944" s="124" t="s">
        <v>4908</v>
      </c>
      <c r="I3944" s="125">
        <v>0</v>
      </c>
      <c r="J3944" s="125">
        <v>584</v>
      </c>
      <c r="K3944" s="126">
        <v>584</v>
      </c>
      <c r="L3944" s="100" t="s">
        <v>1324</v>
      </c>
    </row>
    <row r="3945" spans="1:12" ht="56.25" customHeight="1">
      <c r="A3945" s="97">
        <v>87</v>
      </c>
      <c r="B3945" s="122" t="s">
        <v>4906</v>
      </c>
      <c r="C3945" s="123">
        <v>42419</v>
      </c>
      <c r="D3945" s="97" t="s">
        <v>18161</v>
      </c>
      <c r="E3945" s="97" t="s">
        <v>3</v>
      </c>
      <c r="F3945" s="97">
        <v>1351913</v>
      </c>
      <c r="G3945" s="97"/>
      <c r="H3945" s="124" t="s">
        <v>4915</v>
      </c>
      <c r="I3945" s="125">
        <v>0</v>
      </c>
      <c r="J3945" s="125">
        <v>253.70000000000002</v>
      </c>
      <c r="K3945" s="126">
        <v>253.70000000000002</v>
      </c>
      <c r="L3945" s="100" t="s">
        <v>1324</v>
      </c>
    </row>
    <row r="3946" spans="1:12" ht="56.25" customHeight="1">
      <c r="A3946" s="97">
        <v>87</v>
      </c>
      <c r="B3946" s="122" t="s">
        <v>4906</v>
      </c>
      <c r="C3946" s="123">
        <v>42419</v>
      </c>
      <c r="D3946" s="97" t="s">
        <v>18163</v>
      </c>
      <c r="E3946" s="97" t="s">
        <v>3</v>
      </c>
      <c r="F3946" s="97">
        <v>1351923</v>
      </c>
      <c r="G3946" s="97"/>
      <c r="H3946" s="124" t="s">
        <v>4917</v>
      </c>
      <c r="I3946" s="125">
        <v>0</v>
      </c>
      <c r="J3946" s="125">
        <v>4723.6000000000004</v>
      </c>
      <c r="K3946" s="126">
        <v>4723.6000000000004</v>
      </c>
      <c r="L3946" s="100" t="s">
        <v>1324</v>
      </c>
    </row>
    <row r="3947" spans="1:12" ht="56.25" customHeight="1">
      <c r="A3947" s="97">
        <v>87</v>
      </c>
      <c r="B3947" s="122" t="s">
        <v>4906</v>
      </c>
      <c r="C3947" s="123">
        <v>42429</v>
      </c>
      <c r="D3947" s="97" t="s">
        <v>18291</v>
      </c>
      <c r="E3947" s="97" t="s">
        <v>3</v>
      </c>
      <c r="F3947" s="97">
        <v>1354814</v>
      </c>
      <c r="G3947" s="97"/>
      <c r="H3947" s="124" t="s">
        <v>5050</v>
      </c>
      <c r="I3947" s="125">
        <v>0</v>
      </c>
      <c r="J3947" s="125">
        <v>13752.720000000001</v>
      </c>
      <c r="K3947" s="126">
        <v>13752.720000000001</v>
      </c>
      <c r="L3947" s="100" t="s">
        <v>1324</v>
      </c>
    </row>
    <row r="3948" spans="1:12" ht="56.25" customHeight="1">
      <c r="A3948" s="97">
        <v>87</v>
      </c>
      <c r="B3948" s="122" t="s">
        <v>4906</v>
      </c>
      <c r="C3948" s="123">
        <v>42429</v>
      </c>
      <c r="D3948" s="97" t="s">
        <v>18292</v>
      </c>
      <c r="E3948" s="97" t="s">
        <v>3</v>
      </c>
      <c r="F3948" s="97">
        <v>1354818</v>
      </c>
      <c r="G3948" s="97"/>
      <c r="H3948" s="124" t="s">
        <v>5051</v>
      </c>
      <c r="I3948" s="125">
        <v>0</v>
      </c>
      <c r="J3948" s="125">
        <v>4162.5</v>
      </c>
      <c r="K3948" s="126">
        <v>4162.5</v>
      </c>
      <c r="L3948" s="100" t="s">
        <v>1324</v>
      </c>
    </row>
    <row r="3949" spans="1:12" ht="56.25" customHeight="1">
      <c r="A3949" s="97">
        <v>87</v>
      </c>
      <c r="B3949" s="122" t="s">
        <v>4906</v>
      </c>
      <c r="C3949" s="123">
        <v>42444</v>
      </c>
      <c r="D3949" s="97" t="s">
        <v>18490</v>
      </c>
      <c r="E3949" s="97" t="s">
        <v>3</v>
      </c>
      <c r="F3949" s="97">
        <v>1359817</v>
      </c>
      <c r="G3949" s="97"/>
      <c r="H3949" s="124" t="s">
        <v>5251</v>
      </c>
      <c r="I3949" s="125">
        <v>0</v>
      </c>
      <c r="J3949" s="125">
        <v>13573.77</v>
      </c>
      <c r="K3949" s="126">
        <v>13573.77</v>
      </c>
      <c r="L3949" s="100" t="s">
        <v>1324</v>
      </c>
    </row>
    <row r="3950" spans="1:12" ht="56.25" customHeight="1">
      <c r="A3950" s="97">
        <v>87</v>
      </c>
      <c r="B3950" s="122" t="s">
        <v>4906</v>
      </c>
      <c r="C3950" s="123">
        <v>42447</v>
      </c>
      <c r="D3950" s="97" t="s">
        <v>18523</v>
      </c>
      <c r="E3950" s="97" t="s">
        <v>3</v>
      </c>
      <c r="F3950" s="97">
        <v>1361089</v>
      </c>
      <c r="G3950" s="97"/>
      <c r="H3950" s="124" t="s">
        <v>5285</v>
      </c>
      <c r="I3950" s="125">
        <v>0</v>
      </c>
      <c r="J3950" s="125">
        <v>1.5</v>
      </c>
      <c r="K3950" s="126">
        <v>1.5</v>
      </c>
      <c r="L3950" s="100" t="s">
        <v>1324</v>
      </c>
    </row>
    <row r="3951" spans="1:12" ht="56.25" customHeight="1">
      <c r="A3951" s="97">
        <v>87</v>
      </c>
      <c r="B3951" s="122" t="s">
        <v>4906</v>
      </c>
      <c r="C3951" s="123">
        <v>42450</v>
      </c>
      <c r="D3951" s="97" t="s">
        <v>18539</v>
      </c>
      <c r="E3951" s="97" t="s">
        <v>3</v>
      </c>
      <c r="F3951" s="97">
        <v>1361463</v>
      </c>
      <c r="G3951" s="97"/>
      <c r="H3951" s="124" t="s">
        <v>5303</v>
      </c>
      <c r="I3951" s="125">
        <v>0</v>
      </c>
      <c r="J3951" s="125">
        <v>46.67</v>
      </c>
      <c r="K3951" s="126">
        <v>46.67</v>
      </c>
      <c r="L3951" s="100" t="s">
        <v>1324</v>
      </c>
    </row>
    <row r="3952" spans="1:12" ht="56.25" customHeight="1">
      <c r="A3952" s="97">
        <v>87</v>
      </c>
      <c r="B3952" s="122" t="s">
        <v>4906</v>
      </c>
      <c r="C3952" s="123">
        <v>42461</v>
      </c>
      <c r="D3952" s="97" t="s">
        <v>18683</v>
      </c>
      <c r="E3952" s="97" t="s">
        <v>3</v>
      </c>
      <c r="F3952" s="97">
        <v>1365134</v>
      </c>
      <c r="G3952" s="97"/>
      <c r="H3952" s="124" t="s">
        <v>5446</v>
      </c>
      <c r="I3952" s="125">
        <v>0</v>
      </c>
      <c r="J3952" s="125">
        <v>278</v>
      </c>
      <c r="K3952" s="126">
        <v>278</v>
      </c>
      <c r="L3952" s="100" t="s">
        <v>1324</v>
      </c>
    </row>
    <row r="3953" spans="1:12" ht="56.25" customHeight="1">
      <c r="A3953" s="97">
        <v>87</v>
      </c>
      <c r="B3953" s="122" t="s">
        <v>4906</v>
      </c>
      <c r="C3953" s="123">
        <v>42475</v>
      </c>
      <c r="D3953" s="97" t="s">
        <v>18850</v>
      </c>
      <c r="E3953" s="97" t="s">
        <v>3</v>
      </c>
      <c r="F3953" s="97">
        <v>1369638</v>
      </c>
      <c r="G3953" s="97"/>
      <c r="H3953" s="124" t="s">
        <v>5604</v>
      </c>
      <c r="I3953" s="125">
        <v>0</v>
      </c>
      <c r="J3953" s="125">
        <v>0.5</v>
      </c>
      <c r="K3953" s="126">
        <v>0.5</v>
      </c>
      <c r="L3953" s="100" t="s">
        <v>1324</v>
      </c>
    </row>
    <row r="3954" spans="1:12" ht="56.25" customHeight="1">
      <c r="A3954" s="97">
        <v>87</v>
      </c>
      <c r="B3954" s="122" t="s">
        <v>12664</v>
      </c>
      <c r="C3954" s="123">
        <v>42538</v>
      </c>
      <c r="D3954" s="97" t="s">
        <v>12665</v>
      </c>
      <c r="E3954" s="97" t="s">
        <v>6</v>
      </c>
      <c r="F3954" s="97">
        <v>855045</v>
      </c>
      <c r="G3954" s="97"/>
      <c r="H3954" s="124" t="s">
        <v>12666</v>
      </c>
      <c r="I3954" s="125">
        <v>0</v>
      </c>
      <c r="J3954" s="125">
        <v>153548.06</v>
      </c>
      <c r="K3954" s="126">
        <v>153548.06</v>
      </c>
      <c r="L3954" s="100" t="s">
        <v>1324</v>
      </c>
    </row>
    <row r="3955" spans="1:12" ht="56.25" customHeight="1">
      <c r="A3955" s="97">
        <v>87</v>
      </c>
      <c r="B3955" s="122" t="s">
        <v>4906</v>
      </c>
      <c r="C3955" s="123">
        <v>42548</v>
      </c>
      <c r="D3955" s="97" t="s">
        <v>19869</v>
      </c>
      <c r="E3955" s="97" t="s">
        <v>3</v>
      </c>
      <c r="F3955" s="97">
        <v>1392295</v>
      </c>
      <c r="G3955" s="97"/>
      <c r="H3955" s="124" t="s">
        <v>6600</v>
      </c>
      <c r="I3955" s="125">
        <v>0</v>
      </c>
      <c r="J3955" s="125">
        <v>193</v>
      </c>
      <c r="K3955" s="126">
        <v>193</v>
      </c>
      <c r="L3955" s="100" t="s">
        <v>1324</v>
      </c>
    </row>
    <row r="3956" spans="1:12" ht="56.25" customHeight="1">
      <c r="A3956" s="97">
        <v>87</v>
      </c>
      <c r="B3956" s="122" t="s">
        <v>4906</v>
      </c>
      <c r="C3956" s="123">
        <v>42548</v>
      </c>
      <c r="D3956" s="97" t="s">
        <v>19870</v>
      </c>
      <c r="E3956" s="97" t="s">
        <v>3</v>
      </c>
      <c r="F3956" s="97">
        <v>1392297</v>
      </c>
      <c r="G3956" s="97"/>
      <c r="H3956" s="124" t="s">
        <v>6601</v>
      </c>
      <c r="I3956" s="125">
        <v>0</v>
      </c>
      <c r="J3956" s="125">
        <v>323</v>
      </c>
      <c r="K3956" s="126">
        <v>323</v>
      </c>
      <c r="L3956" s="100" t="s">
        <v>1324</v>
      </c>
    </row>
    <row r="3957" spans="1:12" ht="56.25" customHeight="1">
      <c r="A3957" s="97">
        <v>87</v>
      </c>
      <c r="B3957" s="122" t="s">
        <v>4906</v>
      </c>
      <c r="C3957" s="123">
        <v>42566</v>
      </c>
      <c r="D3957" s="97" t="s">
        <v>20211</v>
      </c>
      <c r="E3957" s="97" t="s">
        <v>3</v>
      </c>
      <c r="F3957" s="97">
        <v>1398709</v>
      </c>
      <c r="G3957" s="97"/>
      <c r="H3957" s="124" t="s">
        <v>6935</v>
      </c>
      <c r="I3957" s="125">
        <v>0</v>
      </c>
      <c r="J3957" s="125">
        <v>9</v>
      </c>
      <c r="K3957" s="126">
        <v>9</v>
      </c>
      <c r="L3957" s="100" t="s">
        <v>1324</v>
      </c>
    </row>
    <row r="3958" spans="1:12" ht="56.25" customHeight="1">
      <c r="A3958" s="97">
        <v>87</v>
      </c>
      <c r="B3958" s="122" t="s">
        <v>4906</v>
      </c>
      <c r="C3958" s="123">
        <v>42571</v>
      </c>
      <c r="D3958" s="97" t="s">
        <v>20277</v>
      </c>
      <c r="E3958" s="97" t="s">
        <v>3</v>
      </c>
      <c r="F3958" s="97">
        <v>1399829</v>
      </c>
      <c r="G3958" s="97"/>
      <c r="H3958" s="124" t="s">
        <v>6991</v>
      </c>
      <c r="I3958" s="125">
        <v>0</v>
      </c>
      <c r="J3958" s="125">
        <v>7.1000000000000005</v>
      </c>
      <c r="K3958" s="126">
        <v>7.1000000000000005</v>
      </c>
      <c r="L3958" s="100" t="s">
        <v>1324</v>
      </c>
    </row>
    <row r="3959" spans="1:12" ht="56.25" customHeight="1">
      <c r="A3959" s="97">
        <v>87</v>
      </c>
      <c r="B3959" s="122" t="s">
        <v>4906</v>
      </c>
      <c r="C3959" s="123">
        <v>42662</v>
      </c>
      <c r="D3959" s="97" t="s">
        <v>21830</v>
      </c>
      <c r="E3959" s="97" t="s">
        <v>3</v>
      </c>
      <c r="F3959" s="97">
        <v>1432346</v>
      </c>
      <c r="G3959" s="97"/>
      <c r="H3959" s="124" t="s">
        <v>9181</v>
      </c>
      <c r="I3959" s="125">
        <v>0</v>
      </c>
      <c r="J3959" s="125">
        <v>97</v>
      </c>
      <c r="K3959" s="126">
        <v>97</v>
      </c>
      <c r="L3959" s="100" t="s">
        <v>1347</v>
      </c>
    </row>
    <row r="3960" spans="1:12" ht="56.25" customHeight="1">
      <c r="A3960" s="97">
        <v>87</v>
      </c>
      <c r="B3960" s="122" t="s">
        <v>4906</v>
      </c>
      <c r="C3960" s="123">
        <v>42688</v>
      </c>
      <c r="D3960" s="97" t="s">
        <v>22498</v>
      </c>
      <c r="E3960" s="97" t="s">
        <v>3</v>
      </c>
      <c r="F3960" s="97">
        <v>1439918</v>
      </c>
      <c r="G3960" s="97"/>
      <c r="H3960" s="124" t="s">
        <v>22499</v>
      </c>
      <c r="I3960" s="125">
        <v>0</v>
      </c>
      <c r="J3960" s="125">
        <v>11695.44</v>
      </c>
      <c r="K3960" s="126">
        <v>11695.44</v>
      </c>
      <c r="L3960" s="100" t="s">
        <v>1324</v>
      </c>
    </row>
    <row r="3961" spans="1:12" ht="56.25" customHeight="1">
      <c r="A3961" s="97">
        <v>87</v>
      </c>
      <c r="B3961" s="122" t="s">
        <v>28189</v>
      </c>
      <c r="C3961" s="123">
        <v>42719</v>
      </c>
      <c r="D3961" s="97" t="s">
        <v>28190</v>
      </c>
      <c r="E3961" s="97" t="s">
        <v>11</v>
      </c>
      <c r="F3961" s="97">
        <v>873653</v>
      </c>
      <c r="G3961" s="97"/>
      <c r="H3961" s="124" t="s">
        <v>28191</v>
      </c>
      <c r="I3961" s="125">
        <v>1323.97</v>
      </c>
      <c r="J3961" s="125">
        <v>0</v>
      </c>
      <c r="K3961" s="126">
        <v>1323.97</v>
      </c>
      <c r="L3961" s="100" t="s">
        <v>1324</v>
      </c>
    </row>
    <row r="3962" spans="1:12" ht="56.25" customHeight="1">
      <c r="A3962" s="97">
        <v>87</v>
      </c>
      <c r="B3962" s="122" t="s">
        <v>4906</v>
      </c>
      <c r="C3962" s="123">
        <v>42720</v>
      </c>
      <c r="D3962" s="97" t="s">
        <v>24685</v>
      </c>
      <c r="E3962" s="97" t="s">
        <v>3</v>
      </c>
      <c r="F3962" s="97">
        <v>1453267</v>
      </c>
      <c r="G3962" s="97"/>
      <c r="H3962" s="124" t="s">
        <v>24686</v>
      </c>
      <c r="I3962" s="125">
        <v>0</v>
      </c>
      <c r="J3962" s="125">
        <v>146.18</v>
      </c>
      <c r="K3962" s="126">
        <v>146.18</v>
      </c>
      <c r="L3962" s="100" t="s">
        <v>1324</v>
      </c>
    </row>
    <row r="3963" spans="1:12" ht="56.25" customHeight="1">
      <c r="A3963" s="97">
        <v>87</v>
      </c>
      <c r="B3963" s="122" t="s">
        <v>4906</v>
      </c>
      <c r="C3963" s="123">
        <v>42727</v>
      </c>
      <c r="D3963" s="97" t="s">
        <v>25584</v>
      </c>
      <c r="E3963" s="97" t="s">
        <v>3</v>
      </c>
      <c r="F3963" s="97">
        <v>1456976</v>
      </c>
      <c r="G3963" s="97"/>
      <c r="H3963" s="124" t="s">
        <v>25585</v>
      </c>
      <c r="I3963" s="125">
        <v>0</v>
      </c>
      <c r="J3963" s="125">
        <v>1066.6300000000001</v>
      </c>
      <c r="K3963" s="126">
        <v>1066.6300000000001</v>
      </c>
      <c r="L3963" s="100" t="s">
        <v>1324</v>
      </c>
    </row>
    <row r="3964" spans="1:12" ht="56.25" customHeight="1">
      <c r="A3964" s="97">
        <v>87</v>
      </c>
      <c r="B3964" s="122" t="s">
        <v>4906</v>
      </c>
      <c r="C3964" s="123">
        <v>42727</v>
      </c>
      <c r="D3964" s="97" t="s">
        <v>25588</v>
      </c>
      <c r="E3964" s="97" t="s">
        <v>3</v>
      </c>
      <c r="F3964" s="97">
        <v>1456990</v>
      </c>
      <c r="G3964" s="97"/>
      <c r="H3964" s="124" t="s">
        <v>25589</v>
      </c>
      <c r="I3964" s="125">
        <v>0</v>
      </c>
      <c r="J3964" s="125">
        <v>1710.72</v>
      </c>
      <c r="K3964" s="126">
        <v>1710.72</v>
      </c>
      <c r="L3964" s="100" t="s">
        <v>1324</v>
      </c>
    </row>
    <row r="3965" spans="1:12" ht="56.25" customHeight="1">
      <c r="A3965" s="97">
        <v>87</v>
      </c>
      <c r="B3965" s="122" t="s">
        <v>4906</v>
      </c>
      <c r="C3965" s="123">
        <v>42727</v>
      </c>
      <c r="D3965" s="97" t="s">
        <v>25592</v>
      </c>
      <c r="E3965" s="97" t="s">
        <v>3</v>
      </c>
      <c r="F3965" s="97">
        <v>1456996</v>
      </c>
      <c r="G3965" s="97"/>
      <c r="H3965" s="124" t="s">
        <v>25593</v>
      </c>
      <c r="I3965" s="125">
        <v>0</v>
      </c>
      <c r="J3965" s="125">
        <v>425</v>
      </c>
      <c r="K3965" s="126">
        <v>425</v>
      </c>
      <c r="L3965" s="100" t="s">
        <v>1324</v>
      </c>
    </row>
    <row r="3966" spans="1:12" ht="56.25" customHeight="1">
      <c r="A3966" s="97">
        <v>108</v>
      </c>
      <c r="B3966" s="122" t="s">
        <v>5173</v>
      </c>
      <c r="C3966" s="123">
        <v>42437</v>
      </c>
      <c r="D3966" s="97" t="s">
        <v>18413</v>
      </c>
      <c r="E3966" s="97" t="s">
        <v>3</v>
      </c>
      <c r="F3966" s="97">
        <v>1357550</v>
      </c>
      <c r="G3966" s="97"/>
      <c r="H3966" s="124" t="s">
        <v>5174</v>
      </c>
      <c r="I3966" s="125">
        <v>0</v>
      </c>
      <c r="J3966" s="125">
        <v>2052</v>
      </c>
      <c r="K3966" s="126">
        <v>2052</v>
      </c>
      <c r="L3966" s="100" t="s">
        <v>1324</v>
      </c>
    </row>
    <row r="3967" spans="1:12" ht="56.25" customHeight="1">
      <c r="A3967" s="97">
        <v>108</v>
      </c>
      <c r="B3967" s="122" t="s">
        <v>5173</v>
      </c>
      <c r="C3967" s="123">
        <v>42437</v>
      </c>
      <c r="D3967" s="97" t="s">
        <v>18414</v>
      </c>
      <c r="E3967" s="97" t="s">
        <v>3</v>
      </c>
      <c r="F3967" s="97">
        <v>1357551</v>
      </c>
      <c r="G3967" s="97"/>
      <c r="H3967" s="124" t="s">
        <v>5175</v>
      </c>
      <c r="I3967" s="125">
        <v>0</v>
      </c>
      <c r="J3967" s="125">
        <v>1368</v>
      </c>
      <c r="K3967" s="126">
        <v>1368</v>
      </c>
      <c r="L3967" s="100" t="s">
        <v>1324</v>
      </c>
    </row>
    <row r="3968" spans="1:12" ht="56.25" customHeight="1">
      <c r="A3968" s="97">
        <v>108</v>
      </c>
      <c r="B3968" s="122" t="s">
        <v>5173</v>
      </c>
      <c r="C3968" s="123">
        <v>42438</v>
      </c>
      <c r="D3968" s="97" t="s">
        <v>18436</v>
      </c>
      <c r="E3968" s="97" t="s">
        <v>3</v>
      </c>
      <c r="F3968" s="97">
        <v>1358107</v>
      </c>
      <c r="G3968" s="97"/>
      <c r="H3968" s="124" t="s">
        <v>5197</v>
      </c>
      <c r="I3968" s="125">
        <v>0</v>
      </c>
      <c r="J3968" s="125">
        <v>684</v>
      </c>
      <c r="K3968" s="126">
        <v>684</v>
      </c>
      <c r="L3968" s="100" t="s">
        <v>1324</v>
      </c>
    </row>
    <row r="3969" spans="1:12" ht="56.25" customHeight="1">
      <c r="A3969" s="97">
        <v>108</v>
      </c>
      <c r="B3969" s="122" t="s">
        <v>5173</v>
      </c>
      <c r="C3969" s="123">
        <v>42438</v>
      </c>
      <c r="D3969" s="97" t="s">
        <v>18437</v>
      </c>
      <c r="E3969" s="97" t="s">
        <v>3</v>
      </c>
      <c r="F3969" s="97">
        <v>1358109</v>
      </c>
      <c r="G3969" s="97"/>
      <c r="H3969" s="124" t="s">
        <v>5198</v>
      </c>
      <c r="I3969" s="125">
        <v>0</v>
      </c>
      <c r="J3969" s="125">
        <v>2508</v>
      </c>
      <c r="K3969" s="126">
        <v>2508</v>
      </c>
      <c r="L3969" s="100" t="s">
        <v>1324</v>
      </c>
    </row>
    <row r="3970" spans="1:12" ht="56.25" customHeight="1">
      <c r="A3970" s="97">
        <v>108</v>
      </c>
      <c r="B3970" s="122" t="s">
        <v>5173</v>
      </c>
      <c r="C3970" s="123">
        <v>42438</v>
      </c>
      <c r="D3970" s="97" t="s">
        <v>18438</v>
      </c>
      <c r="E3970" s="97" t="s">
        <v>3</v>
      </c>
      <c r="F3970" s="97">
        <v>1358110</v>
      </c>
      <c r="G3970" s="97"/>
      <c r="H3970" s="124" t="s">
        <v>5199</v>
      </c>
      <c r="I3970" s="125">
        <v>0</v>
      </c>
      <c r="J3970" s="125">
        <v>1368</v>
      </c>
      <c r="K3970" s="126">
        <v>1368</v>
      </c>
      <c r="L3970" s="100" t="s">
        <v>1324</v>
      </c>
    </row>
    <row r="3971" spans="1:12" ht="56.25" customHeight="1">
      <c r="A3971" s="97">
        <v>108</v>
      </c>
      <c r="B3971" s="122" t="s">
        <v>5173</v>
      </c>
      <c r="C3971" s="123">
        <v>42438</v>
      </c>
      <c r="D3971" s="97" t="s">
        <v>18439</v>
      </c>
      <c r="E3971" s="97" t="s">
        <v>3</v>
      </c>
      <c r="F3971" s="97">
        <v>1358111</v>
      </c>
      <c r="G3971" s="97"/>
      <c r="H3971" s="124" t="s">
        <v>5200</v>
      </c>
      <c r="I3971" s="125">
        <v>0</v>
      </c>
      <c r="J3971" s="125">
        <v>1368</v>
      </c>
      <c r="K3971" s="126">
        <v>1368</v>
      </c>
      <c r="L3971" s="100" t="s">
        <v>1324</v>
      </c>
    </row>
    <row r="3972" spans="1:12" ht="56.25" customHeight="1">
      <c r="A3972" s="97">
        <v>108</v>
      </c>
      <c r="B3972" s="122" t="s">
        <v>5173</v>
      </c>
      <c r="C3972" s="123">
        <v>42440</v>
      </c>
      <c r="D3972" s="97" t="s">
        <v>18461</v>
      </c>
      <c r="E3972" s="97" t="s">
        <v>3</v>
      </c>
      <c r="F3972" s="97">
        <v>1358971</v>
      </c>
      <c r="G3972" s="97"/>
      <c r="H3972" s="124" t="s">
        <v>5223</v>
      </c>
      <c r="I3972" s="125">
        <v>0</v>
      </c>
      <c r="J3972" s="125">
        <v>513</v>
      </c>
      <c r="K3972" s="126">
        <v>513</v>
      </c>
      <c r="L3972" s="100" t="s">
        <v>1324</v>
      </c>
    </row>
    <row r="3973" spans="1:12" ht="56.25" customHeight="1">
      <c r="A3973" s="97">
        <v>108</v>
      </c>
      <c r="B3973" s="122" t="s">
        <v>5173</v>
      </c>
      <c r="C3973" s="123">
        <v>42440</v>
      </c>
      <c r="D3973" s="97" t="s">
        <v>18462</v>
      </c>
      <c r="E3973" s="97" t="s">
        <v>3</v>
      </c>
      <c r="F3973" s="97">
        <v>1358973</v>
      </c>
      <c r="G3973" s="97"/>
      <c r="H3973" s="124" t="s">
        <v>5224</v>
      </c>
      <c r="I3973" s="125">
        <v>0</v>
      </c>
      <c r="J3973" s="125">
        <v>684</v>
      </c>
      <c r="K3973" s="126">
        <v>684</v>
      </c>
      <c r="L3973" s="100" t="s">
        <v>1324</v>
      </c>
    </row>
    <row r="3974" spans="1:12" ht="56.25" customHeight="1">
      <c r="A3974" s="97">
        <v>108</v>
      </c>
      <c r="B3974" s="122" t="s">
        <v>5173</v>
      </c>
      <c r="C3974" s="123">
        <v>42440</v>
      </c>
      <c r="D3974" s="97" t="s">
        <v>18463</v>
      </c>
      <c r="E3974" s="97" t="s">
        <v>3</v>
      </c>
      <c r="F3974" s="97">
        <v>1358974</v>
      </c>
      <c r="G3974" s="97"/>
      <c r="H3974" s="124" t="s">
        <v>5225</v>
      </c>
      <c r="I3974" s="125">
        <v>0</v>
      </c>
      <c r="J3974" s="125">
        <v>52</v>
      </c>
      <c r="K3974" s="126">
        <v>52</v>
      </c>
      <c r="L3974" s="100" t="s">
        <v>1324</v>
      </c>
    </row>
    <row r="3975" spans="1:12" ht="56.25" customHeight="1">
      <c r="A3975" s="97">
        <v>108</v>
      </c>
      <c r="B3975" s="122" t="s">
        <v>5173</v>
      </c>
      <c r="C3975" s="123">
        <v>42466</v>
      </c>
      <c r="D3975" s="97" t="s">
        <v>18724</v>
      </c>
      <c r="E3975" s="97" t="s">
        <v>3</v>
      </c>
      <c r="F3975" s="97">
        <v>1366400</v>
      </c>
      <c r="G3975" s="97"/>
      <c r="H3975" s="124" t="s">
        <v>5481</v>
      </c>
      <c r="I3975" s="125">
        <v>0</v>
      </c>
      <c r="J3975" s="125">
        <v>350</v>
      </c>
      <c r="K3975" s="126">
        <v>350</v>
      </c>
      <c r="L3975" s="100" t="s">
        <v>1324</v>
      </c>
    </row>
    <row r="3976" spans="1:12" ht="56.25" customHeight="1">
      <c r="A3976" s="97">
        <v>108</v>
      </c>
      <c r="B3976" s="122" t="s">
        <v>5173</v>
      </c>
      <c r="C3976" s="123">
        <v>42467</v>
      </c>
      <c r="D3976" s="97" t="s">
        <v>18742</v>
      </c>
      <c r="E3976" s="97" t="s">
        <v>3</v>
      </c>
      <c r="F3976" s="97">
        <v>1366877</v>
      </c>
      <c r="G3976" s="97"/>
      <c r="H3976" s="124" t="s">
        <v>5499</v>
      </c>
      <c r="I3976" s="125">
        <v>0</v>
      </c>
      <c r="J3976" s="125">
        <v>2299</v>
      </c>
      <c r="K3976" s="126">
        <v>2299</v>
      </c>
      <c r="L3976" s="100" t="s">
        <v>1324</v>
      </c>
    </row>
    <row r="3977" spans="1:12" ht="56.25" customHeight="1">
      <c r="A3977" s="97">
        <v>108</v>
      </c>
      <c r="B3977" s="122" t="s">
        <v>5173</v>
      </c>
      <c r="C3977" s="123">
        <v>42467</v>
      </c>
      <c r="D3977" s="97" t="s">
        <v>18743</v>
      </c>
      <c r="E3977" s="97" t="s">
        <v>3</v>
      </c>
      <c r="F3977" s="97">
        <v>1366878</v>
      </c>
      <c r="G3977" s="97"/>
      <c r="H3977" s="124" t="s">
        <v>5500</v>
      </c>
      <c r="I3977" s="125">
        <v>0</v>
      </c>
      <c r="J3977" s="125">
        <v>125</v>
      </c>
      <c r="K3977" s="126">
        <v>125</v>
      </c>
      <c r="L3977" s="100" t="s">
        <v>1324</v>
      </c>
    </row>
    <row r="3978" spans="1:12" ht="56.25" customHeight="1">
      <c r="A3978" s="97">
        <v>108</v>
      </c>
      <c r="B3978" s="122" t="s">
        <v>5173</v>
      </c>
      <c r="C3978" s="123">
        <v>42468</v>
      </c>
      <c r="D3978" s="97" t="s">
        <v>18752</v>
      </c>
      <c r="E3978" s="97" t="s">
        <v>3</v>
      </c>
      <c r="F3978" s="97">
        <v>1367343</v>
      </c>
      <c r="G3978" s="97"/>
      <c r="H3978" s="124" t="s">
        <v>5509</v>
      </c>
      <c r="I3978" s="125">
        <v>0</v>
      </c>
      <c r="J3978" s="125">
        <v>160</v>
      </c>
      <c r="K3978" s="126">
        <v>160</v>
      </c>
      <c r="L3978" s="100" t="s">
        <v>1324</v>
      </c>
    </row>
    <row r="3979" spans="1:12" ht="56.25" customHeight="1">
      <c r="A3979" s="97">
        <v>108</v>
      </c>
      <c r="B3979" s="122" t="s">
        <v>5173</v>
      </c>
      <c r="C3979" s="123">
        <v>42478</v>
      </c>
      <c r="D3979" s="97" t="s">
        <v>18871</v>
      </c>
      <c r="E3979" s="97" t="s">
        <v>3</v>
      </c>
      <c r="F3979" s="97">
        <v>1370123</v>
      </c>
      <c r="G3979" s="97"/>
      <c r="H3979" s="124" t="s">
        <v>5626</v>
      </c>
      <c r="I3979" s="125">
        <v>0</v>
      </c>
      <c r="J3979" s="125">
        <v>350</v>
      </c>
      <c r="K3979" s="126">
        <v>350</v>
      </c>
      <c r="L3979" s="100" t="s">
        <v>1324</v>
      </c>
    </row>
    <row r="3980" spans="1:12" ht="56.25" customHeight="1">
      <c r="A3980" s="97">
        <v>108</v>
      </c>
      <c r="B3980" s="122" t="s">
        <v>5173</v>
      </c>
      <c r="C3980" s="123">
        <v>42482</v>
      </c>
      <c r="D3980" s="97" t="s">
        <v>18961</v>
      </c>
      <c r="E3980" s="97" t="s">
        <v>3</v>
      </c>
      <c r="F3980" s="97">
        <v>1372129</v>
      </c>
      <c r="G3980" s="97"/>
      <c r="H3980" s="124" t="s">
        <v>5714</v>
      </c>
      <c r="I3980" s="125">
        <v>0</v>
      </c>
      <c r="J3980" s="125">
        <v>234</v>
      </c>
      <c r="K3980" s="126">
        <v>234</v>
      </c>
      <c r="L3980" s="100" t="s">
        <v>1324</v>
      </c>
    </row>
    <row r="3981" spans="1:12" ht="56.25" customHeight="1">
      <c r="A3981" s="97">
        <v>108</v>
      </c>
      <c r="B3981" s="122" t="s">
        <v>5173</v>
      </c>
      <c r="C3981" s="123">
        <v>42522</v>
      </c>
      <c r="D3981" s="97" t="s">
        <v>19468</v>
      </c>
      <c r="E3981" s="97" t="s">
        <v>3</v>
      </c>
      <c r="F3981" s="97">
        <v>1384029</v>
      </c>
      <c r="G3981" s="97"/>
      <c r="H3981" s="124" t="s">
        <v>6207</v>
      </c>
      <c r="I3981" s="125">
        <v>0</v>
      </c>
      <c r="J3981" s="125">
        <v>768</v>
      </c>
      <c r="K3981" s="126">
        <v>768</v>
      </c>
      <c r="L3981" s="100" t="s">
        <v>1324</v>
      </c>
    </row>
    <row r="3982" spans="1:12" ht="56.25" customHeight="1">
      <c r="A3982" s="97">
        <v>108</v>
      </c>
      <c r="B3982" s="122" t="s">
        <v>5173</v>
      </c>
      <c r="C3982" s="123">
        <v>42563</v>
      </c>
      <c r="D3982" s="97" t="s">
        <v>20170</v>
      </c>
      <c r="E3982" s="97" t="s">
        <v>3</v>
      </c>
      <c r="F3982" s="97">
        <v>1397532</v>
      </c>
      <c r="G3982" s="97"/>
      <c r="H3982" s="124" t="s">
        <v>6895</v>
      </c>
      <c r="I3982" s="125">
        <v>0</v>
      </c>
      <c r="J3982" s="125">
        <v>252</v>
      </c>
      <c r="K3982" s="126">
        <v>252</v>
      </c>
      <c r="L3982" s="100" t="s">
        <v>1324</v>
      </c>
    </row>
    <row r="3983" spans="1:12" ht="56.25" customHeight="1">
      <c r="A3983" s="97">
        <v>108</v>
      </c>
      <c r="B3983" s="122" t="s">
        <v>5173</v>
      </c>
      <c r="C3983" s="123">
        <v>42597</v>
      </c>
      <c r="D3983" s="97" t="s">
        <v>20690</v>
      </c>
      <c r="E3983" s="97" t="s">
        <v>3</v>
      </c>
      <c r="F3983" s="97">
        <v>1408325</v>
      </c>
      <c r="G3983" s="97"/>
      <c r="H3983" s="124" t="s">
        <v>7390</v>
      </c>
      <c r="I3983" s="125">
        <v>0</v>
      </c>
      <c r="J3983" s="125">
        <v>980</v>
      </c>
      <c r="K3983" s="126">
        <v>980</v>
      </c>
      <c r="L3983" s="100" t="s">
        <v>1324</v>
      </c>
    </row>
    <row r="3984" spans="1:12" ht="56.25" customHeight="1">
      <c r="A3984" s="97">
        <v>108</v>
      </c>
      <c r="B3984" s="122" t="s">
        <v>5173</v>
      </c>
      <c r="C3984" s="123">
        <v>42598</v>
      </c>
      <c r="D3984" s="97" t="s">
        <v>20706</v>
      </c>
      <c r="E3984" s="97" t="s">
        <v>3</v>
      </c>
      <c r="F3984" s="97">
        <v>1408902</v>
      </c>
      <c r="G3984" s="97"/>
      <c r="H3984" s="124" t="s">
        <v>7405</v>
      </c>
      <c r="I3984" s="125">
        <v>0</v>
      </c>
      <c r="J3984" s="125">
        <v>330</v>
      </c>
      <c r="K3984" s="126">
        <v>330</v>
      </c>
      <c r="L3984" s="100" t="s">
        <v>1324</v>
      </c>
    </row>
    <row r="3985" spans="1:12" ht="56.25" customHeight="1">
      <c r="A3985" s="97">
        <v>108</v>
      </c>
      <c r="B3985" s="122" t="s">
        <v>5173</v>
      </c>
      <c r="C3985" s="123">
        <v>42600</v>
      </c>
      <c r="D3985" s="97" t="s">
        <v>20724</v>
      </c>
      <c r="E3985" s="97" t="s">
        <v>3</v>
      </c>
      <c r="F3985" s="97">
        <v>1409611</v>
      </c>
      <c r="G3985" s="97"/>
      <c r="H3985" s="124" t="s">
        <v>7422</v>
      </c>
      <c r="I3985" s="125">
        <v>0</v>
      </c>
      <c r="J3985" s="125">
        <v>180</v>
      </c>
      <c r="K3985" s="126">
        <v>180</v>
      </c>
      <c r="L3985" s="100" t="s">
        <v>1324</v>
      </c>
    </row>
    <row r="3986" spans="1:12" ht="56.25" customHeight="1">
      <c r="A3986" s="97">
        <v>108</v>
      </c>
      <c r="B3986" s="122" t="s">
        <v>5173</v>
      </c>
      <c r="C3986" s="123">
        <v>42604</v>
      </c>
      <c r="D3986" s="97" t="s">
        <v>20750</v>
      </c>
      <c r="E3986" s="97" t="s">
        <v>3</v>
      </c>
      <c r="F3986" s="97">
        <v>1410553</v>
      </c>
      <c r="G3986" s="97"/>
      <c r="H3986" s="124" t="s">
        <v>7447</v>
      </c>
      <c r="I3986" s="125">
        <v>0</v>
      </c>
      <c r="J3986" s="125">
        <v>160</v>
      </c>
      <c r="K3986" s="126">
        <v>160</v>
      </c>
      <c r="L3986" s="100" t="s">
        <v>1324</v>
      </c>
    </row>
    <row r="3987" spans="1:12" ht="56.25" customHeight="1">
      <c r="A3987" s="97">
        <v>108</v>
      </c>
      <c r="B3987" s="122" t="s">
        <v>5173</v>
      </c>
      <c r="C3987" s="123">
        <v>42604</v>
      </c>
      <c r="D3987" s="97" t="s">
        <v>20769</v>
      </c>
      <c r="E3987" s="97" t="s">
        <v>3</v>
      </c>
      <c r="F3987" s="97">
        <v>1410915</v>
      </c>
      <c r="G3987" s="97"/>
      <c r="H3987" s="124" t="s">
        <v>7466</v>
      </c>
      <c r="I3987" s="125">
        <v>0</v>
      </c>
      <c r="J3987" s="125">
        <v>80</v>
      </c>
      <c r="K3987" s="126">
        <v>80</v>
      </c>
      <c r="L3987" s="100" t="s">
        <v>1324</v>
      </c>
    </row>
    <row r="3988" spans="1:12" ht="56.25" customHeight="1">
      <c r="A3988" s="97">
        <v>108</v>
      </c>
      <c r="B3988" s="122" t="s">
        <v>8174</v>
      </c>
      <c r="C3988" s="123">
        <v>42643</v>
      </c>
      <c r="D3988" s="97" t="s">
        <v>21490</v>
      </c>
      <c r="E3988" s="97" t="s">
        <v>3</v>
      </c>
      <c r="F3988" s="97">
        <v>1425819</v>
      </c>
      <c r="G3988" s="97"/>
      <c r="H3988" s="124" t="s">
        <v>8175</v>
      </c>
      <c r="I3988" s="125">
        <v>0</v>
      </c>
      <c r="J3988" s="125">
        <v>56</v>
      </c>
      <c r="K3988" s="126">
        <v>56</v>
      </c>
      <c r="L3988" s="100" t="s">
        <v>1324</v>
      </c>
    </row>
    <row r="3989" spans="1:12" ht="56.25" customHeight="1">
      <c r="A3989" s="97">
        <v>108</v>
      </c>
      <c r="B3989" s="122" t="s">
        <v>8174</v>
      </c>
      <c r="C3989" s="123">
        <v>42643</v>
      </c>
      <c r="D3989" s="97" t="s">
        <v>21491</v>
      </c>
      <c r="E3989" s="97" t="s">
        <v>3</v>
      </c>
      <c r="F3989" s="97">
        <v>1425821</v>
      </c>
      <c r="G3989" s="97"/>
      <c r="H3989" s="124" t="s">
        <v>8176</v>
      </c>
      <c r="I3989" s="125">
        <v>0</v>
      </c>
      <c r="J3989" s="125">
        <v>51.2</v>
      </c>
      <c r="K3989" s="126">
        <v>51.2</v>
      </c>
      <c r="L3989" s="100" t="s">
        <v>1324</v>
      </c>
    </row>
    <row r="3990" spans="1:12" ht="56.25" customHeight="1">
      <c r="A3990" s="97">
        <v>108</v>
      </c>
      <c r="B3990" s="122" t="s">
        <v>8174</v>
      </c>
      <c r="C3990" s="123">
        <v>42653</v>
      </c>
      <c r="D3990" s="97" t="s">
        <v>21649</v>
      </c>
      <c r="E3990" s="97" t="s">
        <v>3</v>
      </c>
      <c r="F3990" s="97">
        <v>1428944</v>
      </c>
      <c r="G3990" s="97"/>
      <c r="H3990" s="124" t="s">
        <v>9005</v>
      </c>
      <c r="I3990" s="125">
        <v>0</v>
      </c>
      <c r="J3990" s="125">
        <v>7600</v>
      </c>
      <c r="K3990" s="126">
        <v>7600</v>
      </c>
      <c r="L3990" s="100" t="s">
        <v>1324</v>
      </c>
    </row>
    <row r="3991" spans="1:12" ht="56.25" customHeight="1">
      <c r="A3991" s="97">
        <v>108</v>
      </c>
      <c r="B3991" s="122" t="s">
        <v>8174</v>
      </c>
      <c r="C3991" s="123">
        <v>42657</v>
      </c>
      <c r="D3991" s="97" t="s">
        <v>21728</v>
      </c>
      <c r="E3991" s="97" t="s">
        <v>3</v>
      </c>
      <c r="F3991" s="97">
        <v>1430834</v>
      </c>
      <c r="G3991" s="97"/>
      <c r="H3991" s="124" t="s">
        <v>9082</v>
      </c>
      <c r="I3991" s="125">
        <v>0</v>
      </c>
      <c r="J3991" s="125">
        <v>194.4</v>
      </c>
      <c r="K3991" s="126">
        <v>194.4</v>
      </c>
      <c r="L3991" s="100" t="s">
        <v>1324</v>
      </c>
    </row>
    <row r="3992" spans="1:12" ht="56.25" customHeight="1">
      <c r="A3992" s="97">
        <v>108</v>
      </c>
      <c r="B3992" s="122" t="s">
        <v>8174</v>
      </c>
      <c r="C3992" s="123">
        <v>42660</v>
      </c>
      <c r="D3992" s="97" t="s">
        <v>21761</v>
      </c>
      <c r="E3992" s="97" t="s">
        <v>3</v>
      </c>
      <c r="F3992" s="97">
        <v>1431399</v>
      </c>
      <c r="G3992" s="97"/>
      <c r="H3992" s="124" t="s">
        <v>9113</v>
      </c>
      <c r="I3992" s="125">
        <v>0</v>
      </c>
      <c r="J3992" s="125">
        <v>171</v>
      </c>
      <c r="K3992" s="126">
        <v>171</v>
      </c>
      <c r="L3992" s="100" t="s">
        <v>1324</v>
      </c>
    </row>
    <row r="3993" spans="1:12" ht="56.25" customHeight="1">
      <c r="A3993" s="97">
        <v>108</v>
      </c>
      <c r="B3993" s="122" t="s">
        <v>8174</v>
      </c>
      <c r="C3993" s="123">
        <v>42660</v>
      </c>
      <c r="D3993" s="97" t="s">
        <v>21762</v>
      </c>
      <c r="E3993" s="97" t="s">
        <v>3</v>
      </c>
      <c r="F3993" s="97">
        <v>1431400</v>
      </c>
      <c r="G3993" s="97"/>
      <c r="H3993" s="124" t="s">
        <v>9114</v>
      </c>
      <c r="I3993" s="125">
        <v>0</v>
      </c>
      <c r="J3993" s="125">
        <v>228</v>
      </c>
      <c r="K3993" s="126">
        <v>228</v>
      </c>
      <c r="L3993" s="100" t="s">
        <v>1324</v>
      </c>
    </row>
    <row r="3994" spans="1:12" ht="56.25" customHeight="1">
      <c r="A3994" s="97">
        <v>108</v>
      </c>
      <c r="B3994" s="122" t="s">
        <v>8174</v>
      </c>
      <c r="C3994" s="123">
        <v>42660</v>
      </c>
      <c r="D3994" s="97" t="s">
        <v>21763</v>
      </c>
      <c r="E3994" s="97" t="s">
        <v>3</v>
      </c>
      <c r="F3994" s="97">
        <v>1431402</v>
      </c>
      <c r="G3994" s="97"/>
      <c r="H3994" s="124" t="s">
        <v>9115</v>
      </c>
      <c r="I3994" s="125">
        <v>0</v>
      </c>
      <c r="J3994" s="125">
        <v>228</v>
      </c>
      <c r="K3994" s="126">
        <v>228</v>
      </c>
      <c r="L3994" s="100" t="s">
        <v>1324</v>
      </c>
    </row>
    <row r="3995" spans="1:12" ht="56.25" customHeight="1">
      <c r="A3995" s="97">
        <v>108</v>
      </c>
      <c r="B3995" s="122" t="s">
        <v>8174</v>
      </c>
      <c r="C3995" s="123">
        <v>42660</v>
      </c>
      <c r="D3995" s="97" t="s">
        <v>21764</v>
      </c>
      <c r="E3995" s="97" t="s">
        <v>3</v>
      </c>
      <c r="F3995" s="97">
        <v>1431405</v>
      </c>
      <c r="G3995" s="97"/>
      <c r="H3995" s="124" t="s">
        <v>9116</v>
      </c>
      <c r="I3995" s="125">
        <v>0</v>
      </c>
      <c r="J3995" s="125">
        <v>456</v>
      </c>
      <c r="K3995" s="126">
        <v>456</v>
      </c>
      <c r="L3995" s="100" t="s">
        <v>1324</v>
      </c>
    </row>
    <row r="3996" spans="1:12" ht="56.25" customHeight="1">
      <c r="A3996" s="97">
        <v>108</v>
      </c>
      <c r="B3996" s="122" t="s">
        <v>8174</v>
      </c>
      <c r="C3996" s="123">
        <v>42660</v>
      </c>
      <c r="D3996" s="97" t="s">
        <v>21765</v>
      </c>
      <c r="E3996" s="97" t="s">
        <v>3</v>
      </c>
      <c r="F3996" s="97">
        <v>1431408</v>
      </c>
      <c r="G3996" s="97"/>
      <c r="H3996" s="124" t="s">
        <v>9117</v>
      </c>
      <c r="I3996" s="125">
        <v>0</v>
      </c>
      <c r="J3996" s="125">
        <v>456</v>
      </c>
      <c r="K3996" s="126">
        <v>456</v>
      </c>
      <c r="L3996" s="100" t="s">
        <v>1324</v>
      </c>
    </row>
    <row r="3997" spans="1:12" ht="56.25" customHeight="1">
      <c r="A3997" s="97">
        <v>108</v>
      </c>
      <c r="B3997" s="122" t="s">
        <v>8174</v>
      </c>
      <c r="C3997" s="123">
        <v>42660</v>
      </c>
      <c r="D3997" s="97" t="s">
        <v>21766</v>
      </c>
      <c r="E3997" s="97" t="s">
        <v>3</v>
      </c>
      <c r="F3997" s="97">
        <v>1431409</v>
      </c>
      <c r="G3997" s="97"/>
      <c r="H3997" s="124" t="s">
        <v>9118</v>
      </c>
      <c r="I3997" s="125">
        <v>0</v>
      </c>
      <c r="J3997" s="125">
        <v>456</v>
      </c>
      <c r="K3997" s="126">
        <v>456</v>
      </c>
      <c r="L3997" s="100" t="s">
        <v>1324</v>
      </c>
    </row>
    <row r="3998" spans="1:12" ht="56.25" customHeight="1">
      <c r="A3998" s="97">
        <v>108</v>
      </c>
      <c r="B3998" s="122" t="s">
        <v>8174</v>
      </c>
      <c r="C3998" s="123">
        <v>42660</v>
      </c>
      <c r="D3998" s="97" t="s">
        <v>21767</v>
      </c>
      <c r="E3998" s="97" t="s">
        <v>3</v>
      </c>
      <c r="F3998" s="97">
        <v>1431410</v>
      </c>
      <c r="G3998" s="97"/>
      <c r="H3998" s="124" t="s">
        <v>9119</v>
      </c>
      <c r="I3998" s="125">
        <v>0</v>
      </c>
      <c r="J3998" s="125">
        <v>456</v>
      </c>
      <c r="K3998" s="126">
        <v>456</v>
      </c>
      <c r="L3998" s="100" t="s">
        <v>1324</v>
      </c>
    </row>
    <row r="3999" spans="1:12" ht="56.25" customHeight="1">
      <c r="A3999" s="97">
        <v>108</v>
      </c>
      <c r="B3999" s="122" t="s">
        <v>8174</v>
      </c>
      <c r="C3999" s="123">
        <v>42660</v>
      </c>
      <c r="D3999" s="97" t="s">
        <v>21768</v>
      </c>
      <c r="E3999" s="97" t="s">
        <v>3</v>
      </c>
      <c r="F3999" s="97">
        <v>1431411</v>
      </c>
      <c r="G3999" s="97"/>
      <c r="H3999" s="124" t="s">
        <v>9120</v>
      </c>
      <c r="I3999" s="125">
        <v>0</v>
      </c>
      <c r="J3999" s="125">
        <v>456</v>
      </c>
      <c r="K3999" s="126">
        <v>456</v>
      </c>
      <c r="L3999" s="100" t="s">
        <v>1324</v>
      </c>
    </row>
    <row r="4000" spans="1:12" ht="56.25" customHeight="1">
      <c r="A4000" s="97">
        <v>108</v>
      </c>
      <c r="B4000" s="122" t="s">
        <v>8174</v>
      </c>
      <c r="C4000" s="123">
        <v>42660</v>
      </c>
      <c r="D4000" s="97" t="s">
        <v>21769</v>
      </c>
      <c r="E4000" s="97" t="s">
        <v>3</v>
      </c>
      <c r="F4000" s="97">
        <v>1431413</v>
      </c>
      <c r="G4000" s="97"/>
      <c r="H4000" s="124" t="s">
        <v>9121</v>
      </c>
      <c r="I4000" s="125">
        <v>0</v>
      </c>
      <c r="J4000" s="125">
        <v>456</v>
      </c>
      <c r="K4000" s="126">
        <v>456</v>
      </c>
      <c r="L4000" s="100" t="s">
        <v>1324</v>
      </c>
    </row>
    <row r="4001" spans="1:12" ht="56.25" customHeight="1">
      <c r="A4001" s="97">
        <v>108</v>
      </c>
      <c r="B4001" s="122" t="s">
        <v>8174</v>
      </c>
      <c r="C4001" s="123">
        <v>42660</v>
      </c>
      <c r="D4001" s="97" t="s">
        <v>21770</v>
      </c>
      <c r="E4001" s="97" t="s">
        <v>3</v>
      </c>
      <c r="F4001" s="97">
        <v>1431414</v>
      </c>
      <c r="G4001" s="97"/>
      <c r="H4001" s="124" t="s">
        <v>9122</v>
      </c>
      <c r="I4001" s="125">
        <v>0</v>
      </c>
      <c r="J4001" s="125">
        <v>942</v>
      </c>
      <c r="K4001" s="126">
        <v>942</v>
      </c>
      <c r="L4001" s="100" t="s">
        <v>1324</v>
      </c>
    </row>
    <row r="4002" spans="1:12" ht="56.25" customHeight="1">
      <c r="A4002" s="97">
        <v>108</v>
      </c>
      <c r="B4002" s="122" t="s">
        <v>8174</v>
      </c>
      <c r="C4002" s="123">
        <v>42660</v>
      </c>
      <c r="D4002" s="97" t="s">
        <v>21771</v>
      </c>
      <c r="E4002" s="97" t="s">
        <v>3</v>
      </c>
      <c r="F4002" s="97">
        <v>1431416</v>
      </c>
      <c r="G4002" s="97"/>
      <c r="H4002" s="124" t="s">
        <v>9123</v>
      </c>
      <c r="I4002" s="125">
        <v>0</v>
      </c>
      <c r="J4002" s="125">
        <v>628</v>
      </c>
      <c r="K4002" s="126">
        <v>628</v>
      </c>
      <c r="L4002" s="100" t="s">
        <v>1324</v>
      </c>
    </row>
    <row r="4003" spans="1:12" ht="56.25" customHeight="1">
      <c r="A4003" s="97">
        <v>108</v>
      </c>
      <c r="B4003" s="122" t="s">
        <v>8174</v>
      </c>
      <c r="C4003" s="123">
        <v>42660</v>
      </c>
      <c r="D4003" s="97" t="s">
        <v>21772</v>
      </c>
      <c r="E4003" s="97" t="s">
        <v>3</v>
      </c>
      <c r="F4003" s="97">
        <v>1431419</v>
      </c>
      <c r="G4003" s="97"/>
      <c r="H4003" s="124" t="s">
        <v>9124</v>
      </c>
      <c r="I4003" s="125">
        <v>0</v>
      </c>
      <c r="J4003" s="125">
        <v>171</v>
      </c>
      <c r="K4003" s="126">
        <v>171</v>
      </c>
      <c r="L4003" s="100" t="s">
        <v>1324</v>
      </c>
    </row>
    <row r="4004" spans="1:12" ht="56.25" customHeight="1">
      <c r="A4004" s="97">
        <v>108</v>
      </c>
      <c r="B4004" s="122" t="s">
        <v>8174</v>
      </c>
      <c r="C4004" s="123">
        <v>42660</v>
      </c>
      <c r="D4004" s="97" t="s">
        <v>21773</v>
      </c>
      <c r="E4004" s="97" t="s">
        <v>3</v>
      </c>
      <c r="F4004" s="97">
        <v>1431422</v>
      </c>
      <c r="G4004" s="97"/>
      <c r="H4004" s="124" t="s">
        <v>9125</v>
      </c>
      <c r="I4004" s="125">
        <v>0</v>
      </c>
      <c r="J4004" s="125">
        <v>171</v>
      </c>
      <c r="K4004" s="126">
        <v>171</v>
      </c>
      <c r="L4004" s="100" t="s">
        <v>1324</v>
      </c>
    </row>
    <row r="4005" spans="1:12" ht="56.25" customHeight="1">
      <c r="A4005" s="97">
        <v>108</v>
      </c>
      <c r="B4005" s="122" t="s">
        <v>8174</v>
      </c>
      <c r="C4005" s="123">
        <v>42660</v>
      </c>
      <c r="D4005" s="97" t="s">
        <v>21774</v>
      </c>
      <c r="E4005" s="97" t="s">
        <v>3</v>
      </c>
      <c r="F4005" s="97">
        <v>1431424</v>
      </c>
      <c r="G4005" s="97"/>
      <c r="H4005" s="124" t="s">
        <v>9126</v>
      </c>
      <c r="I4005" s="125">
        <v>0</v>
      </c>
      <c r="J4005" s="125">
        <v>342</v>
      </c>
      <c r="K4005" s="126">
        <v>342</v>
      </c>
      <c r="L4005" s="100" t="s">
        <v>1324</v>
      </c>
    </row>
    <row r="4006" spans="1:12" ht="56.25" customHeight="1">
      <c r="A4006" s="97">
        <v>108</v>
      </c>
      <c r="B4006" s="122" t="s">
        <v>8174</v>
      </c>
      <c r="C4006" s="123">
        <v>42660</v>
      </c>
      <c r="D4006" s="97" t="s">
        <v>21775</v>
      </c>
      <c r="E4006" s="97" t="s">
        <v>3</v>
      </c>
      <c r="F4006" s="97">
        <v>1431425</v>
      </c>
      <c r="G4006" s="97"/>
      <c r="H4006" s="124" t="s">
        <v>9127</v>
      </c>
      <c r="I4006" s="125">
        <v>0</v>
      </c>
      <c r="J4006" s="125">
        <v>171</v>
      </c>
      <c r="K4006" s="126">
        <v>171</v>
      </c>
      <c r="L4006" s="100" t="s">
        <v>1324</v>
      </c>
    </row>
    <row r="4007" spans="1:12" ht="56.25" customHeight="1">
      <c r="A4007" s="97">
        <v>108</v>
      </c>
      <c r="B4007" s="122" t="s">
        <v>8174</v>
      </c>
      <c r="C4007" s="123">
        <v>42660</v>
      </c>
      <c r="D4007" s="97" t="s">
        <v>21776</v>
      </c>
      <c r="E4007" s="97" t="s">
        <v>3</v>
      </c>
      <c r="F4007" s="97">
        <v>1431426</v>
      </c>
      <c r="G4007" s="97"/>
      <c r="H4007" s="124" t="s">
        <v>9128</v>
      </c>
      <c r="I4007" s="125">
        <v>0</v>
      </c>
      <c r="J4007" s="125">
        <v>171</v>
      </c>
      <c r="K4007" s="126">
        <v>171</v>
      </c>
      <c r="L4007" s="100" t="s">
        <v>1324</v>
      </c>
    </row>
    <row r="4008" spans="1:12" ht="56.25" customHeight="1">
      <c r="A4008" s="97">
        <v>108</v>
      </c>
      <c r="B4008" s="122" t="s">
        <v>8174</v>
      </c>
      <c r="C4008" s="123">
        <v>42660</v>
      </c>
      <c r="D4008" s="97" t="s">
        <v>21777</v>
      </c>
      <c r="E4008" s="97" t="s">
        <v>3</v>
      </c>
      <c r="F4008" s="97">
        <v>1431428</v>
      </c>
      <c r="G4008" s="97"/>
      <c r="H4008" s="124" t="s">
        <v>9129</v>
      </c>
      <c r="I4008" s="125">
        <v>0</v>
      </c>
      <c r="J4008" s="125">
        <v>171</v>
      </c>
      <c r="K4008" s="126">
        <v>171</v>
      </c>
      <c r="L4008" s="100" t="s">
        <v>1324</v>
      </c>
    </row>
    <row r="4009" spans="1:12" ht="56.25" customHeight="1">
      <c r="A4009" s="97">
        <v>108</v>
      </c>
      <c r="B4009" s="122" t="s">
        <v>8174</v>
      </c>
      <c r="C4009" s="123">
        <v>42660</v>
      </c>
      <c r="D4009" s="97" t="s">
        <v>21778</v>
      </c>
      <c r="E4009" s="97" t="s">
        <v>3</v>
      </c>
      <c r="F4009" s="97">
        <v>1431430</v>
      </c>
      <c r="G4009" s="97"/>
      <c r="H4009" s="124" t="s">
        <v>9130</v>
      </c>
      <c r="I4009" s="125">
        <v>0</v>
      </c>
      <c r="J4009" s="125">
        <v>171</v>
      </c>
      <c r="K4009" s="126">
        <v>171</v>
      </c>
      <c r="L4009" s="100" t="s">
        <v>1324</v>
      </c>
    </row>
    <row r="4010" spans="1:12" ht="56.25" customHeight="1">
      <c r="A4010" s="97">
        <v>108</v>
      </c>
      <c r="B4010" s="122" t="s">
        <v>8174</v>
      </c>
      <c r="C4010" s="123">
        <v>42660</v>
      </c>
      <c r="D4010" s="97" t="s">
        <v>21779</v>
      </c>
      <c r="E4010" s="97" t="s">
        <v>3</v>
      </c>
      <c r="F4010" s="97">
        <v>1431433</v>
      </c>
      <c r="G4010" s="97"/>
      <c r="H4010" s="124" t="s">
        <v>9130</v>
      </c>
      <c r="I4010" s="125">
        <v>0</v>
      </c>
      <c r="J4010" s="125">
        <v>171</v>
      </c>
      <c r="K4010" s="126">
        <v>171</v>
      </c>
      <c r="L4010" s="100" t="s">
        <v>1324</v>
      </c>
    </row>
    <row r="4011" spans="1:12" ht="56.25" customHeight="1">
      <c r="A4011" s="97">
        <v>108</v>
      </c>
      <c r="B4011" s="122" t="s">
        <v>8174</v>
      </c>
      <c r="C4011" s="123">
        <v>42660</v>
      </c>
      <c r="D4011" s="97" t="s">
        <v>21780</v>
      </c>
      <c r="E4011" s="97" t="s">
        <v>3</v>
      </c>
      <c r="F4011" s="97">
        <v>1431435</v>
      </c>
      <c r="G4011" s="97"/>
      <c r="H4011" s="124" t="s">
        <v>9131</v>
      </c>
      <c r="I4011" s="125">
        <v>0</v>
      </c>
      <c r="J4011" s="125">
        <v>513</v>
      </c>
      <c r="K4011" s="126">
        <v>513</v>
      </c>
      <c r="L4011" s="100" t="s">
        <v>1324</v>
      </c>
    </row>
    <row r="4012" spans="1:12" ht="56.25" customHeight="1">
      <c r="A4012" s="97">
        <v>108</v>
      </c>
      <c r="B4012" s="122" t="s">
        <v>8174</v>
      </c>
      <c r="C4012" s="123">
        <v>42660</v>
      </c>
      <c r="D4012" s="97" t="s">
        <v>21781</v>
      </c>
      <c r="E4012" s="97" t="s">
        <v>3</v>
      </c>
      <c r="F4012" s="97">
        <v>1431436</v>
      </c>
      <c r="G4012" s="97"/>
      <c r="H4012" s="124" t="s">
        <v>9132</v>
      </c>
      <c r="I4012" s="125">
        <v>0</v>
      </c>
      <c r="J4012" s="125">
        <v>342</v>
      </c>
      <c r="K4012" s="126">
        <v>342</v>
      </c>
      <c r="L4012" s="100" t="s">
        <v>1324</v>
      </c>
    </row>
    <row r="4013" spans="1:12" ht="56.25" customHeight="1">
      <c r="A4013" s="97">
        <v>108</v>
      </c>
      <c r="B4013" s="122" t="s">
        <v>8174</v>
      </c>
      <c r="C4013" s="123">
        <v>42660</v>
      </c>
      <c r="D4013" s="97" t="s">
        <v>21782</v>
      </c>
      <c r="E4013" s="97" t="s">
        <v>3</v>
      </c>
      <c r="F4013" s="97">
        <v>1431438</v>
      </c>
      <c r="G4013" s="97"/>
      <c r="H4013" s="124" t="s">
        <v>9133</v>
      </c>
      <c r="I4013" s="125">
        <v>0</v>
      </c>
      <c r="J4013" s="125">
        <v>513</v>
      </c>
      <c r="K4013" s="126">
        <v>513</v>
      </c>
      <c r="L4013" s="100" t="s">
        <v>1324</v>
      </c>
    </row>
    <row r="4014" spans="1:12" ht="56.25" customHeight="1">
      <c r="A4014" s="97">
        <v>108</v>
      </c>
      <c r="B4014" s="122" t="s">
        <v>8174</v>
      </c>
      <c r="C4014" s="123">
        <v>42660</v>
      </c>
      <c r="D4014" s="97" t="s">
        <v>21783</v>
      </c>
      <c r="E4014" s="97" t="s">
        <v>3</v>
      </c>
      <c r="F4014" s="97">
        <v>1431441</v>
      </c>
      <c r="G4014" s="97"/>
      <c r="H4014" s="124" t="s">
        <v>9134</v>
      </c>
      <c r="I4014" s="125">
        <v>0</v>
      </c>
      <c r="J4014" s="125">
        <v>342</v>
      </c>
      <c r="K4014" s="126">
        <v>342</v>
      </c>
      <c r="L4014" s="100" t="s">
        <v>1324</v>
      </c>
    </row>
    <row r="4015" spans="1:12" ht="56.25" customHeight="1">
      <c r="A4015" s="97">
        <v>108</v>
      </c>
      <c r="B4015" s="122" t="s">
        <v>8174</v>
      </c>
      <c r="C4015" s="123">
        <v>42660</v>
      </c>
      <c r="D4015" s="97" t="s">
        <v>21784</v>
      </c>
      <c r="E4015" s="97" t="s">
        <v>3</v>
      </c>
      <c r="F4015" s="97">
        <v>1431442</v>
      </c>
      <c r="G4015" s="97"/>
      <c r="H4015" s="124" t="s">
        <v>9135</v>
      </c>
      <c r="I4015" s="125">
        <v>0</v>
      </c>
      <c r="J4015" s="125">
        <v>342</v>
      </c>
      <c r="K4015" s="126">
        <v>342</v>
      </c>
      <c r="L4015" s="100" t="s">
        <v>1324</v>
      </c>
    </row>
    <row r="4016" spans="1:12" ht="56.25" customHeight="1">
      <c r="A4016" s="97">
        <v>108</v>
      </c>
      <c r="B4016" s="122" t="s">
        <v>8174</v>
      </c>
      <c r="C4016" s="123">
        <v>42660</v>
      </c>
      <c r="D4016" s="97" t="s">
        <v>21785</v>
      </c>
      <c r="E4016" s="97" t="s">
        <v>3</v>
      </c>
      <c r="F4016" s="97">
        <v>1431444</v>
      </c>
      <c r="G4016" s="97"/>
      <c r="H4016" s="124" t="s">
        <v>9136</v>
      </c>
      <c r="I4016" s="125">
        <v>0</v>
      </c>
      <c r="J4016" s="125">
        <v>342</v>
      </c>
      <c r="K4016" s="126">
        <v>342</v>
      </c>
      <c r="L4016" s="100" t="s">
        <v>1324</v>
      </c>
    </row>
    <row r="4017" spans="1:12" ht="56.25" customHeight="1">
      <c r="A4017" s="97">
        <v>108</v>
      </c>
      <c r="B4017" s="122" t="s">
        <v>8174</v>
      </c>
      <c r="C4017" s="123">
        <v>42660</v>
      </c>
      <c r="D4017" s="97" t="s">
        <v>21786</v>
      </c>
      <c r="E4017" s="97" t="s">
        <v>3</v>
      </c>
      <c r="F4017" s="97">
        <v>1431446</v>
      </c>
      <c r="G4017" s="97"/>
      <c r="H4017" s="124" t="s">
        <v>9137</v>
      </c>
      <c r="I4017" s="125">
        <v>0</v>
      </c>
      <c r="J4017" s="125">
        <v>342</v>
      </c>
      <c r="K4017" s="126">
        <v>342</v>
      </c>
      <c r="L4017" s="100" t="s">
        <v>1324</v>
      </c>
    </row>
    <row r="4018" spans="1:12" ht="56.25" customHeight="1">
      <c r="A4018" s="97">
        <v>108</v>
      </c>
      <c r="B4018" s="122" t="s">
        <v>8174</v>
      </c>
      <c r="C4018" s="123">
        <v>42660</v>
      </c>
      <c r="D4018" s="97" t="s">
        <v>21787</v>
      </c>
      <c r="E4018" s="97" t="s">
        <v>3</v>
      </c>
      <c r="F4018" s="97">
        <v>1431447</v>
      </c>
      <c r="G4018" s="97"/>
      <c r="H4018" s="124" t="s">
        <v>9138</v>
      </c>
      <c r="I4018" s="125">
        <v>0</v>
      </c>
      <c r="J4018" s="125">
        <v>342</v>
      </c>
      <c r="K4018" s="126">
        <v>342</v>
      </c>
      <c r="L4018" s="100" t="s">
        <v>1324</v>
      </c>
    </row>
    <row r="4019" spans="1:12" ht="56.25" customHeight="1">
      <c r="A4019" s="97">
        <v>108</v>
      </c>
      <c r="B4019" s="122" t="s">
        <v>8174</v>
      </c>
      <c r="C4019" s="123">
        <v>42660</v>
      </c>
      <c r="D4019" s="97" t="s">
        <v>21788</v>
      </c>
      <c r="E4019" s="97" t="s">
        <v>3</v>
      </c>
      <c r="F4019" s="97">
        <v>1431448</v>
      </c>
      <c r="G4019" s="97"/>
      <c r="H4019" s="124" t="s">
        <v>9139</v>
      </c>
      <c r="I4019" s="125">
        <v>0</v>
      </c>
      <c r="J4019" s="125">
        <v>171</v>
      </c>
      <c r="K4019" s="126">
        <v>171</v>
      </c>
      <c r="L4019" s="100" t="s">
        <v>1324</v>
      </c>
    </row>
    <row r="4020" spans="1:12" ht="56.25" customHeight="1">
      <c r="A4020" s="97">
        <v>108</v>
      </c>
      <c r="B4020" s="122" t="s">
        <v>8174</v>
      </c>
      <c r="C4020" s="123">
        <v>42660</v>
      </c>
      <c r="D4020" s="97" t="s">
        <v>21789</v>
      </c>
      <c r="E4020" s="97" t="s">
        <v>3</v>
      </c>
      <c r="F4020" s="97">
        <v>1431449</v>
      </c>
      <c r="G4020" s="97"/>
      <c r="H4020" s="124" t="s">
        <v>9140</v>
      </c>
      <c r="I4020" s="125">
        <v>0</v>
      </c>
      <c r="J4020" s="125">
        <v>171</v>
      </c>
      <c r="K4020" s="126">
        <v>171</v>
      </c>
      <c r="L4020" s="100" t="s">
        <v>1324</v>
      </c>
    </row>
    <row r="4021" spans="1:12" ht="56.25" customHeight="1">
      <c r="A4021" s="97">
        <v>108</v>
      </c>
      <c r="B4021" s="122" t="s">
        <v>8174</v>
      </c>
      <c r="C4021" s="123">
        <v>42660</v>
      </c>
      <c r="D4021" s="97" t="s">
        <v>21790</v>
      </c>
      <c r="E4021" s="97" t="s">
        <v>3</v>
      </c>
      <c r="F4021" s="97">
        <v>1431453</v>
      </c>
      <c r="G4021" s="97"/>
      <c r="H4021" s="124" t="s">
        <v>9141</v>
      </c>
      <c r="I4021" s="125">
        <v>0</v>
      </c>
      <c r="J4021" s="125">
        <v>171</v>
      </c>
      <c r="K4021" s="126">
        <v>171</v>
      </c>
      <c r="L4021" s="100" t="s">
        <v>1324</v>
      </c>
    </row>
    <row r="4022" spans="1:12" ht="56.25" customHeight="1">
      <c r="A4022" s="97">
        <v>108</v>
      </c>
      <c r="B4022" s="122" t="s">
        <v>8174</v>
      </c>
      <c r="C4022" s="123">
        <v>42660</v>
      </c>
      <c r="D4022" s="97" t="s">
        <v>21791</v>
      </c>
      <c r="E4022" s="97" t="s">
        <v>3</v>
      </c>
      <c r="F4022" s="97">
        <v>1431455</v>
      </c>
      <c r="G4022" s="97"/>
      <c r="H4022" s="124" t="s">
        <v>9142</v>
      </c>
      <c r="I4022" s="125">
        <v>0</v>
      </c>
      <c r="J4022" s="125">
        <v>171</v>
      </c>
      <c r="K4022" s="126">
        <v>171</v>
      </c>
      <c r="L4022" s="100" t="s">
        <v>1324</v>
      </c>
    </row>
    <row r="4023" spans="1:12" ht="56.25" customHeight="1">
      <c r="A4023" s="97">
        <v>108</v>
      </c>
      <c r="B4023" s="122" t="s">
        <v>8174</v>
      </c>
      <c r="C4023" s="123">
        <v>42660</v>
      </c>
      <c r="D4023" s="97" t="s">
        <v>21792</v>
      </c>
      <c r="E4023" s="97" t="s">
        <v>3</v>
      </c>
      <c r="F4023" s="97">
        <v>1431456</v>
      </c>
      <c r="G4023" s="97"/>
      <c r="H4023" s="124" t="s">
        <v>9143</v>
      </c>
      <c r="I4023" s="125">
        <v>0</v>
      </c>
      <c r="J4023" s="125">
        <v>171</v>
      </c>
      <c r="K4023" s="126">
        <v>171</v>
      </c>
      <c r="L4023" s="100" t="s">
        <v>1324</v>
      </c>
    </row>
    <row r="4024" spans="1:12" ht="56.25" customHeight="1">
      <c r="A4024" s="97">
        <v>108</v>
      </c>
      <c r="B4024" s="122" t="s">
        <v>8174</v>
      </c>
      <c r="C4024" s="123">
        <v>42660</v>
      </c>
      <c r="D4024" s="97" t="s">
        <v>21793</v>
      </c>
      <c r="E4024" s="97" t="s">
        <v>3</v>
      </c>
      <c r="F4024" s="97">
        <v>1431457</v>
      </c>
      <c r="G4024" s="97"/>
      <c r="H4024" s="124" t="s">
        <v>9144</v>
      </c>
      <c r="I4024" s="125">
        <v>0</v>
      </c>
      <c r="J4024" s="125">
        <v>171</v>
      </c>
      <c r="K4024" s="126">
        <v>171</v>
      </c>
      <c r="L4024" s="100" t="s">
        <v>1324</v>
      </c>
    </row>
    <row r="4025" spans="1:12" ht="56.25" customHeight="1">
      <c r="A4025" s="97">
        <v>108</v>
      </c>
      <c r="B4025" s="122" t="s">
        <v>8174</v>
      </c>
      <c r="C4025" s="123">
        <v>42660</v>
      </c>
      <c r="D4025" s="97" t="s">
        <v>21794</v>
      </c>
      <c r="E4025" s="97" t="s">
        <v>3</v>
      </c>
      <c r="F4025" s="97">
        <v>1431461</v>
      </c>
      <c r="G4025" s="97"/>
      <c r="H4025" s="124" t="s">
        <v>9145</v>
      </c>
      <c r="I4025" s="125">
        <v>0</v>
      </c>
      <c r="J4025" s="125">
        <v>513</v>
      </c>
      <c r="K4025" s="126">
        <v>513</v>
      </c>
      <c r="L4025" s="100" t="s">
        <v>1324</v>
      </c>
    </row>
    <row r="4026" spans="1:12" ht="56.25" customHeight="1">
      <c r="A4026" s="97">
        <v>108</v>
      </c>
      <c r="B4026" s="122" t="s">
        <v>8174</v>
      </c>
      <c r="C4026" s="123">
        <v>42660</v>
      </c>
      <c r="D4026" s="97" t="s">
        <v>21795</v>
      </c>
      <c r="E4026" s="97" t="s">
        <v>3</v>
      </c>
      <c r="F4026" s="97">
        <v>1431465</v>
      </c>
      <c r="G4026" s="97"/>
      <c r="H4026" s="124" t="s">
        <v>9146</v>
      </c>
      <c r="I4026" s="125">
        <v>0</v>
      </c>
      <c r="J4026" s="125">
        <v>342</v>
      </c>
      <c r="K4026" s="126">
        <v>342</v>
      </c>
      <c r="L4026" s="100" t="s">
        <v>1324</v>
      </c>
    </row>
    <row r="4027" spans="1:12" ht="56.25" customHeight="1">
      <c r="A4027" s="97">
        <v>108</v>
      </c>
      <c r="B4027" s="122" t="s">
        <v>8174</v>
      </c>
      <c r="C4027" s="123">
        <v>42660</v>
      </c>
      <c r="D4027" s="97" t="s">
        <v>21796</v>
      </c>
      <c r="E4027" s="97" t="s">
        <v>3</v>
      </c>
      <c r="F4027" s="97">
        <v>1431467</v>
      </c>
      <c r="G4027" s="97"/>
      <c r="H4027" s="124" t="s">
        <v>9147</v>
      </c>
      <c r="I4027" s="125">
        <v>0</v>
      </c>
      <c r="J4027" s="125">
        <v>171</v>
      </c>
      <c r="K4027" s="126">
        <v>171</v>
      </c>
      <c r="L4027" s="100" t="s">
        <v>1324</v>
      </c>
    </row>
    <row r="4028" spans="1:12" ht="56.25" customHeight="1">
      <c r="A4028" s="97">
        <v>108</v>
      </c>
      <c r="B4028" s="122" t="s">
        <v>8174</v>
      </c>
      <c r="C4028" s="123">
        <v>42660</v>
      </c>
      <c r="D4028" s="97" t="s">
        <v>21797</v>
      </c>
      <c r="E4028" s="97" t="s">
        <v>3</v>
      </c>
      <c r="F4028" s="97">
        <v>1431468</v>
      </c>
      <c r="G4028" s="97"/>
      <c r="H4028" s="124" t="s">
        <v>9148</v>
      </c>
      <c r="I4028" s="125">
        <v>0</v>
      </c>
      <c r="J4028" s="125">
        <v>171</v>
      </c>
      <c r="K4028" s="126">
        <v>171</v>
      </c>
      <c r="L4028" s="100" t="s">
        <v>1324</v>
      </c>
    </row>
    <row r="4029" spans="1:12" ht="56.25" customHeight="1">
      <c r="A4029" s="97">
        <v>108</v>
      </c>
      <c r="B4029" s="122" t="s">
        <v>8174</v>
      </c>
      <c r="C4029" s="123">
        <v>42660</v>
      </c>
      <c r="D4029" s="97" t="s">
        <v>21798</v>
      </c>
      <c r="E4029" s="97" t="s">
        <v>3</v>
      </c>
      <c r="F4029" s="97">
        <v>1431469</v>
      </c>
      <c r="G4029" s="97"/>
      <c r="H4029" s="124" t="s">
        <v>9149</v>
      </c>
      <c r="I4029" s="125">
        <v>0</v>
      </c>
      <c r="J4029" s="125">
        <v>171</v>
      </c>
      <c r="K4029" s="126">
        <v>171</v>
      </c>
      <c r="L4029" s="100" t="s">
        <v>1324</v>
      </c>
    </row>
    <row r="4030" spans="1:12" ht="56.25" customHeight="1">
      <c r="A4030" s="97">
        <v>108</v>
      </c>
      <c r="B4030" s="122" t="s">
        <v>8174</v>
      </c>
      <c r="C4030" s="123">
        <v>42660</v>
      </c>
      <c r="D4030" s="97" t="s">
        <v>21799</v>
      </c>
      <c r="E4030" s="97" t="s">
        <v>3</v>
      </c>
      <c r="F4030" s="97">
        <v>1431471</v>
      </c>
      <c r="G4030" s="97"/>
      <c r="H4030" s="124" t="s">
        <v>9150</v>
      </c>
      <c r="I4030" s="125">
        <v>0</v>
      </c>
      <c r="J4030" s="125">
        <v>342</v>
      </c>
      <c r="K4030" s="126">
        <v>342</v>
      </c>
      <c r="L4030" s="100" t="s">
        <v>1324</v>
      </c>
    </row>
    <row r="4031" spans="1:12" ht="56.25" customHeight="1">
      <c r="A4031" s="97">
        <v>108</v>
      </c>
      <c r="B4031" s="122" t="s">
        <v>8174</v>
      </c>
      <c r="C4031" s="123">
        <v>42660</v>
      </c>
      <c r="D4031" s="97" t="s">
        <v>21800</v>
      </c>
      <c r="E4031" s="97" t="s">
        <v>3</v>
      </c>
      <c r="F4031" s="97">
        <v>1431474</v>
      </c>
      <c r="G4031" s="97"/>
      <c r="H4031" s="124" t="s">
        <v>9151</v>
      </c>
      <c r="I4031" s="125">
        <v>0</v>
      </c>
      <c r="J4031" s="125">
        <v>342</v>
      </c>
      <c r="K4031" s="126">
        <v>342</v>
      </c>
      <c r="L4031" s="100" t="s">
        <v>1324</v>
      </c>
    </row>
    <row r="4032" spans="1:12" ht="56.25" customHeight="1">
      <c r="A4032" s="97">
        <v>108</v>
      </c>
      <c r="B4032" s="122" t="s">
        <v>8174</v>
      </c>
      <c r="C4032" s="123">
        <v>42698</v>
      </c>
      <c r="D4032" s="97" t="s">
        <v>22940</v>
      </c>
      <c r="E4032" s="97" t="s">
        <v>3</v>
      </c>
      <c r="F4032" s="97">
        <v>1443399</v>
      </c>
      <c r="G4032" s="97"/>
      <c r="H4032" s="124" t="s">
        <v>22941</v>
      </c>
      <c r="I4032" s="125">
        <v>0</v>
      </c>
      <c r="J4032" s="125">
        <v>160</v>
      </c>
      <c r="K4032" s="126">
        <v>160</v>
      </c>
      <c r="L4032" s="100" t="s">
        <v>1324</v>
      </c>
    </row>
    <row r="4033" spans="1:12" ht="56.25" customHeight="1">
      <c r="A4033" s="97">
        <v>108</v>
      </c>
      <c r="B4033" s="122" t="s">
        <v>8174</v>
      </c>
      <c r="C4033" s="123">
        <v>42706</v>
      </c>
      <c r="D4033" s="97" t="s">
        <v>23394</v>
      </c>
      <c r="E4033" s="97" t="s">
        <v>3</v>
      </c>
      <c r="F4033" s="97">
        <v>1446082</v>
      </c>
      <c r="G4033" s="97"/>
      <c r="H4033" s="124" t="s">
        <v>23395</v>
      </c>
      <c r="I4033" s="125">
        <v>0</v>
      </c>
      <c r="J4033" s="125">
        <v>200</v>
      </c>
      <c r="K4033" s="126">
        <v>200</v>
      </c>
      <c r="L4033" s="100" t="s">
        <v>1324</v>
      </c>
    </row>
    <row r="4034" spans="1:12" ht="56.25" customHeight="1">
      <c r="A4034" s="97">
        <v>108</v>
      </c>
      <c r="B4034" s="122" t="s">
        <v>8174</v>
      </c>
      <c r="C4034" s="123">
        <v>42720</v>
      </c>
      <c r="D4034" s="97" t="s">
        <v>24758</v>
      </c>
      <c r="E4034" s="97" t="s">
        <v>3</v>
      </c>
      <c r="F4034" s="97">
        <v>1453726</v>
      </c>
      <c r="G4034" s="97"/>
      <c r="H4034" s="124" t="s">
        <v>24759</v>
      </c>
      <c r="I4034" s="125">
        <v>0</v>
      </c>
      <c r="J4034" s="125">
        <v>283.10000000000002</v>
      </c>
      <c r="K4034" s="126">
        <v>283.10000000000002</v>
      </c>
      <c r="L4034" s="100" t="s">
        <v>1324</v>
      </c>
    </row>
    <row r="4035" spans="1:12" ht="56.25" customHeight="1">
      <c r="A4035" s="97">
        <v>109</v>
      </c>
      <c r="B4035" s="122" t="s">
        <v>4653</v>
      </c>
      <c r="C4035" s="123">
        <v>42389</v>
      </c>
      <c r="D4035" s="97" t="s">
        <v>17911</v>
      </c>
      <c r="E4035" s="97" t="s">
        <v>3</v>
      </c>
      <c r="F4035" s="97">
        <v>1342747</v>
      </c>
      <c r="G4035" s="97"/>
      <c r="H4035" s="124" t="s">
        <v>4654</v>
      </c>
      <c r="I4035" s="125">
        <v>0</v>
      </c>
      <c r="J4035" s="125">
        <v>611</v>
      </c>
      <c r="K4035" s="126">
        <v>611</v>
      </c>
      <c r="L4035" s="100" t="s">
        <v>1324</v>
      </c>
    </row>
    <row r="4036" spans="1:12" ht="56.25" customHeight="1">
      <c r="A4036" s="97">
        <v>109</v>
      </c>
      <c r="B4036" s="122" t="s">
        <v>4653</v>
      </c>
      <c r="C4036" s="123">
        <v>42411</v>
      </c>
      <c r="D4036" s="97" t="s">
        <v>18104</v>
      </c>
      <c r="E4036" s="97" t="s">
        <v>3</v>
      </c>
      <c r="F4036" s="97">
        <v>1348854</v>
      </c>
      <c r="G4036" s="97"/>
      <c r="H4036" s="124" t="s">
        <v>4856</v>
      </c>
      <c r="I4036" s="125">
        <v>0</v>
      </c>
      <c r="J4036" s="125">
        <v>396</v>
      </c>
      <c r="K4036" s="126">
        <v>396</v>
      </c>
      <c r="L4036" s="100" t="s">
        <v>1324</v>
      </c>
    </row>
    <row r="4037" spans="1:12" ht="56.25" customHeight="1">
      <c r="A4037" s="97">
        <v>109</v>
      </c>
      <c r="B4037" s="122" t="s">
        <v>4653</v>
      </c>
      <c r="C4037" s="123">
        <v>42419</v>
      </c>
      <c r="D4037" s="97" t="s">
        <v>18166</v>
      </c>
      <c r="E4037" s="97" t="s">
        <v>3</v>
      </c>
      <c r="F4037" s="97">
        <v>1352033</v>
      </c>
      <c r="G4037" s="97"/>
      <c r="H4037" s="124" t="s">
        <v>4920</v>
      </c>
      <c r="I4037" s="125">
        <v>0</v>
      </c>
      <c r="J4037" s="125">
        <v>607.20000000000005</v>
      </c>
      <c r="K4037" s="126">
        <v>607.20000000000005</v>
      </c>
      <c r="L4037" s="100" t="s">
        <v>1324</v>
      </c>
    </row>
    <row r="4038" spans="1:12" ht="56.25" customHeight="1">
      <c r="A4038" s="97">
        <v>109</v>
      </c>
      <c r="B4038" s="122" t="s">
        <v>5140</v>
      </c>
      <c r="C4038" s="123">
        <v>42433</v>
      </c>
      <c r="D4038" s="97" t="s">
        <v>18380</v>
      </c>
      <c r="E4038" s="97" t="s">
        <v>3</v>
      </c>
      <c r="F4038" s="97">
        <v>1356819</v>
      </c>
      <c r="G4038" s="97"/>
      <c r="H4038" s="124" t="s">
        <v>5141</v>
      </c>
      <c r="I4038" s="125">
        <v>0</v>
      </c>
      <c r="J4038" s="125">
        <v>637</v>
      </c>
      <c r="K4038" s="126">
        <v>637</v>
      </c>
      <c r="L4038" s="100" t="s">
        <v>1324</v>
      </c>
    </row>
    <row r="4039" spans="1:12" ht="56.25" customHeight="1">
      <c r="A4039" s="97">
        <v>109</v>
      </c>
      <c r="B4039" s="122" t="s">
        <v>9308</v>
      </c>
      <c r="C4039" s="123">
        <v>42671</v>
      </c>
      <c r="D4039" s="97" t="s">
        <v>21954</v>
      </c>
      <c r="E4039" s="97" t="s">
        <v>3</v>
      </c>
      <c r="F4039" s="97">
        <v>1435475</v>
      </c>
      <c r="G4039" s="97"/>
      <c r="H4039" s="124" t="s">
        <v>9309</v>
      </c>
      <c r="I4039" s="125">
        <v>0</v>
      </c>
      <c r="J4039" s="125">
        <v>294</v>
      </c>
      <c r="K4039" s="126">
        <v>294</v>
      </c>
      <c r="L4039" s="100" t="s">
        <v>1324</v>
      </c>
    </row>
    <row r="4040" spans="1:12" ht="56.25" customHeight="1">
      <c r="A4040" s="97">
        <v>117</v>
      </c>
      <c r="B4040" s="122" t="s">
        <v>10105</v>
      </c>
      <c r="C4040" s="123">
        <v>42373</v>
      </c>
      <c r="D4040" s="97" t="s">
        <v>10106</v>
      </c>
      <c r="E4040" s="97" t="s">
        <v>11</v>
      </c>
      <c r="F4040" s="97">
        <v>838128</v>
      </c>
      <c r="G4040" s="97"/>
      <c r="H4040" s="124" t="s">
        <v>1332</v>
      </c>
      <c r="I4040" s="125">
        <v>50</v>
      </c>
      <c r="J4040" s="125">
        <v>0</v>
      </c>
      <c r="K4040" s="126">
        <v>50</v>
      </c>
      <c r="L4040" s="100" t="s">
        <v>1324</v>
      </c>
    </row>
    <row r="4041" spans="1:12" ht="56.25" customHeight="1">
      <c r="A4041" s="97">
        <v>117</v>
      </c>
      <c r="B4041" s="122" t="s">
        <v>10105</v>
      </c>
      <c r="C4041" s="123">
        <v>42373</v>
      </c>
      <c r="D4041" s="97" t="s">
        <v>10107</v>
      </c>
      <c r="E4041" s="97" t="s">
        <v>11</v>
      </c>
      <c r="F4041" s="97">
        <v>838133</v>
      </c>
      <c r="G4041" s="97"/>
      <c r="H4041" s="124" t="s">
        <v>10108</v>
      </c>
      <c r="I4041" s="125">
        <v>50</v>
      </c>
      <c r="J4041" s="125">
        <v>0</v>
      </c>
      <c r="K4041" s="126">
        <v>50</v>
      </c>
      <c r="L4041" s="100" t="s">
        <v>1324</v>
      </c>
    </row>
    <row r="4042" spans="1:12" ht="56.25" customHeight="1">
      <c r="A4042" s="97">
        <v>117</v>
      </c>
      <c r="B4042" s="122" t="s">
        <v>10105</v>
      </c>
      <c r="C4042" s="123">
        <v>42375</v>
      </c>
      <c r="D4042" s="97" t="s">
        <v>10123</v>
      </c>
      <c r="E4042" s="97" t="s">
        <v>11</v>
      </c>
      <c r="F4042" s="97">
        <v>838257</v>
      </c>
      <c r="G4042" s="97"/>
      <c r="H4042" s="124" t="s">
        <v>1343</v>
      </c>
      <c r="I4042" s="125">
        <v>50</v>
      </c>
      <c r="J4042" s="125">
        <v>0</v>
      </c>
      <c r="K4042" s="126">
        <v>50</v>
      </c>
      <c r="L4042" s="100" t="s">
        <v>1324</v>
      </c>
    </row>
    <row r="4043" spans="1:12" ht="56.25" customHeight="1">
      <c r="A4043" s="97">
        <v>117</v>
      </c>
      <c r="B4043" s="122" t="s">
        <v>10105</v>
      </c>
      <c r="C4043" s="123">
        <v>42376</v>
      </c>
      <c r="D4043" s="97" t="s">
        <v>10142</v>
      </c>
      <c r="E4043" s="97" t="s">
        <v>11</v>
      </c>
      <c r="F4043" s="97">
        <v>838383</v>
      </c>
      <c r="G4043" s="97"/>
      <c r="H4043" s="124" t="s">
        <v>1357</v>
      </c>
      <c r="I4043" s="125">
        <v>50</v>
      </c>
      <c r="J4043" s="125">
        <v>0</v>
      </c>
      <c r="K4043" s="126">
        <v>50</v>
      </c>
      <c r="L4043" s="100" t="s">
        <v>1324</v>
      </c>
    </row>
    <row r="4044" spans="1:12" ht="56.25" customHeight="1">
      <c r="A4044" s="97">
        <v>117</v>
      </c>
      <c r="B4044" s="122" t="s">
        <v>10105</v>
      </c>
      <c r="C4044" s="123">
        <v>42377</v>
      </c>
      <c r="D4044" s="97" t="s">
        <v>10146</v>
      </c>
      <c r="E4044" s="97" t="s">
        <v>11</v>
      </c>
      <c r="F4044" s="97">
        <v>838573</v>
      </c>
      <c r="G4044" s="97"/>
      <c r="H4044" s="124" t="s">
        <v>1359</v>
      </c>
      <c r="I4044" s="125">
        <v>50</v>
      </c>
      <c r="J4044" s="125">
        <v>0</v>
      </c>
      <c r="K4044" s="126">
        <v>50</v>
      </c>
      <c r="L4044" s="100" t="s">
        <v>1324</v>
      </c>
    </row>
    <row r="4045" spans="1:12" ht="56.25" customHeight="1">
      <c r="A4045" s="97">
        <v>117</v>
      </c>
      <c r="B4045" s="122" t="s">
        <v>10105</v>
      </c>
      <c r="C4045" s="123">
        <v>42377</v>
      </c>
      <c r="D4045" s="97" t="s">
        <v>10147</v>
      </c>
      <c r="E4045" s="97" t="s">
        <v>11</v>
      </c>
      <c r="F4045" s="97">
        <v>838574</v>
      </c>
      <c r="G4045" s="97"/>
      <c r="H4045" s="124" t="s">
        <v>1360</v>
      </c>
      <c r="I4045" s="125">
        <v>50</v>
      </c>
      <c r="J4045" s="125">
        <v>0</v>
      </c>
      <c r="K4045" s="126">
        <v>50</v>
      </c>
      <c r="L4045" s="100" t="s">
        <v>1324</v>
      </c>
    </row>
    <row r="4046" spans="1:12" ht="56.25" customHeight="1">
      <c r="A4046" s="97">
        <v>117</v>
      </c>
      <c r="B4046" s="122" t="s">
        <v>10105</v>
      </c>
      <c r="C4046" s="123">
        <v>42380</v>
      </c>
      <c r="D4046" s="97" t="s">
        <v>10154</v>
      </c>
      <c r="E4046" s="97" t="s">
        <v>11</v>
      </c>
      <c r="F4046" s="97">
        <v>838589</v>
      </c>
      <c r="G4046" s="97"/>
      <c r="H4046" s="124" t="s">
        <v>1367</v>
      </c>
      <c r="I4046" s="125">
        <v>50</v>
      </c>
      <c r="J4046" s="125">
        <v>0</v>
      </c>
      <c r="K4046" s="126">
        <v>50</v>
      </c>
      <c r="L4046" s="100" t="s">
        <v>1324</v>
      </c>
    </row>
    <row r="4047" spans="1:12" ht="56.25" customHeight="1">
      <c r="A4047" s="97">
        <v>117</v>
      </c>
      <c r="B4047" s="122" t="s">
        <v>10105</v>
      </c>
      <c r="C4047" s="123">
        <v>42380</v>
      </c>
      <c r="D4047" s="97" t="s">
        <v>10155</v>
      </c>
      <c r="E4047" s="97" t="s">
        <v>11</v>
      </c>
      <c r="F4047" s="97">
        <v>838633</v>
      </c>
      <c r="G4047" s="97"/>
      <c r="H4047" s="124" t="s">
        <v>1368</v>
      </c>
      <c r="I4047" s="125">
        <v>50</v>
      </c>
      <c r="J4047" s="125">
        <v>0</v>
      </c>
      <c r="K4047" s="126">
        <v>50</v>
      </c>
      <c r="L4047" s="100" t="s">
        <v>1324</v>
      </c>
    </row>
    <row r="4048" spans="1:12" ht="56.25" customHeight="1">
      <c r="A4048" s="97">
        <v>117</v>
      </c>
      <c r="B4048" s="122" t="s">
        <v>10105</v>
      </c>
      <c r="C4048" s="123">
        <v>42381</v>
      </c>
      <c r="D4048" s="97" t="s">
        <v>10163</v>
      </c>
      <c r="E4048" s="97" t="s">
        <v>11</v>
      </c>
      <c r="F4048" s="97">
        <v>838693</v>
      </c>
      <c r="G4048" s="97"/>
      <c r="H4048" s="124" t="s">
        <v>1375</v>
      </c>
      <c r="I4048" s="125">
        <v>50</v>
      </c>
      <c r="J4048" s="125">
        <v>0</v>
      </c>
      <c r="K4048" s="126">
        <v>50</v>
      </c>
      <c r="L4048" s="100" t="s">
        <v>1324</v>
      </c>
    </row>
    <row r="4049" spans="1:12" ht="56.25" customHeight="1">
      <c r="A4049" s="97">
        <v>117</v>
      </c>
      <c r="B4049" s="122" t="s">
        <v>10105</v>
      </c>
      <c r="C4049" s="123">
        <v>42382</v>
      </c>
      <c r="D4049" s="97" t="s">
        <v>10165</v>
      </c>
      <c r="E4049" s="97" t="s">
        <v>11</v>
      </c>
      <c r="F4049" s="97">
        <v>838803</v>
      </c>
      <c r="G4049" s="97"/>
      <c r="H4049" s="124" t="s">
        <v>1377</v>
      </c>
      <c r="I4049" s="125">
        <v>50</v>
      </c>
      <c r="J4049" s="125">
        <v>0</v>
      </c>
      <c r="K4049" s="126">
        <v>50</v>
      </c>
      <c r="L4049" s="100" t="s">
        <v>1324</v>
      </c>
    </row>
    <row r="4050" spans="1:12" ht="56.25" customHeight="1">
      <c r="A4050" s="97">
        <v>117</v>
      </c>
      <c r="B4050" s="122" t="s">
        <v>10105</v>
      </c>
      <c r="C4050" s="123">
        <v>42384</v>
      </c>
      <c r="D4050" s="97" t="s">
        <v>10183</v>
      </c>
      <c r="E4050" s="97" t="s">
        <v>11</v>
      </c>
      <c r="F4050" s="97">
        <v>839049</v>
      </c>
      <c r="G4050" s="97"/>
      <c r="H4050" s="124" t="s">
        <v>1392</v>
      </c>
      <c r="I4050" s="125">
        <v>50</v>
      </c>
      <c r="J4050" s="125">
        <v>0</v>
      </c>
      <c r="K4050" s="126">
        <v>50</v>
      </c>
      <c r="L4050" s="100" t="s">
        <v>1324</v>
      </c>
    </row>
    <row r="4051" spans="1:12" ht="56.25" customHeight="1">
      <c r="A4051" s="97">
        <v>117</v>
      </c>
      <c r="B4051" s="122" t="s">
        <v>10105</v>
      </c>
      <c r="C4051" s="123">
        <v>42388</v>
      </c>
      <c r="D4051" s="97" t="s">
        <v>10207</v>
      </c>
      <c r="E4051" s="97" t="s">
        <v>11</v>
      </c>
      <c r="F4051" s="97">
        <v>839163</v>
      </c>
      <c r="G4051" s="97"/>
      <c r="H4051" s="124" t="s">
        <v>1410</v>
      </c>
      <c r="I4051" s="125">
        <v>50</v>
      </c>
      <c r="J4051" s="125">
        <v>0</v>
      </c>
      <c r="K4051" s="126">
        <v>50</v>
      </c>
      <c r="L4051" s="100" t="s">
        <v>1324</v>
      </c>
    </row>
    <row r="4052" spans="1:12" ht="56.25" customHeight="1">
      <c r="A4052" s="97">
        <v>117</v>
      </c>
      <c r="B4052" s="122" t="s">
        <v>10105</v>
      </c>
      <c r="C4052" s="123">
        <v>42388</v>
      </c>
      <c r="D4052" s="97" t="s">
        <v>10208</v>
      </c>
      <c r="E4052" s="97" t="s">
        <v>11</v>
      </c>
      <c r="F4052" s="97">
        <v>839196</v>
      </c>
      <c r="G4052" s="97"/>
      <c r="H4052" s="124" t="s">
        <v>1411</v>
      </c>
      <c r="I4052" s="125">
        <v>50</v>
      </c>
      <c r="J4052" s="125">
        <v>0</v>
      </c>
      <c r="K4052" s="126">
        <v>50</v>
      </c>
      <c r="L4052" s="100" t="s">
        <v>1324</v>
      </c>
    </row>
    <row r="4053" spans="1:12" ht="56.25" customHeight="1">
      <c r="A4053" s="97">
        <v>117</v>
      </c>
      <c r="B4053" s="122" t="s">
        <v>10105</v>
      </c>
      <c r="C4053" s="123">
        <v>42388</v>
      </c>
      <c r="D4053" s="97" t="s">
        <v>10212</v>
      </c>
      <c r="E4053" s="97" t="s">
        <v>11</v>
      </c>
      <c r="F4053" s="97">
        <v>839219</v>
      </c>
      <c r="G4053" s="97"/>
      <c r="H4053" s="124" t="s">
        <v>1415</v>
      </c>
      <c r="I4053" s="125">
        <v>50</v>
      </c>
      <c r="J4053" s="125">
        <v>0</v>
      </c>
      <c r="K4053" s="126">
        <v>50</v>
      </c>
      <c r="L4053" s="100" t="s">
        <v>1324</v>
      </c>
    </row>
    <row r="4054" spans="1:12" ht="56.25" customHeight="1">
      <c r="A4054" s="97">
        <v>117</v>
      </c>
      <c r="B4054" s="122" t="s">
        <v>10105</v>
      </c>
      <c r="C4054" s="123">
        <v>42388</v>
      </c>
      <c r="D4054" s="97" t="s">
        <v>10213</v>
      </c>
      <c r="E4054" s="97" t="s">
        <v>11</v>
      </c>
      <c r="F4054" s="97">
        <v>839220</v>
      </c>
      <c r="G4054" s="97"/>
      <c r="H4054" s="124" t="s">
        <v>1416</v>
      </c>
      <c r="I4054" s="125">
        <v>50</v>
      </c>
      <c r="J4054" s="125">
        <v>0</v>
      </c>
      <c r="K4054" s="126">
        <v>50</v>
      </c>
      <c r="L4054" s="100" t="s">
        <v>1324</v>
      </c>
    </row>
    <row r="4055" spans="1:12" ht="56.25" customHeight="1">
      <c r="A4055" s="97">
        <v>117</v>
      </c>
      <c r="B4055" s="122" t="s">
        <v>10105</v>
      </c>
      <c r="C4055" s="123">
        <v>42389</v>
      </c>
      <c r="D4055" s="97" t="s">
        <v>10221</v>
      </c>
      <c r="E4055" s="97" t="s">
        <v>13</v>
      </c>
      <c r="F4055" s="97">
        <v>839303</v>
      </c>
      <c r="G4055" s="97"/>
      <c r="H4055" s="124" t="s">
        <v>1421</v>
      </c>
      <c r="I4055" s="125">
        <v>160</v>
      </c>
      <c r="J4055" s="125">
        <v>0</v>
      </c>
      <c r="K4055" s="126">
        <v>160</v>
      </c>
      <c r="L4055" s="100" t="s">
        <v>1324</v>
      </c>
    </row>
    <row r="4056" spans="1:12" ht="56.25" customHeight="1">
      <c r="A4056" s="97">
        <v>117</v>
      </c>
      <c r="B4056" s="122" t="s">
        <v>10105</v>
      </c>
      <c r="C4056" s="123">
        <v>42390</v>
      </c>
      <c r="D4056" s="97" t="s">
        <v>10226</v>
      </c>
      <c r="E4056" s="97" t="s">
        <v>11</v>
      </c>
      <c r="F4056" s="97">
        <v>839349</v>
      </c>
      <c r="G4056" s="97"/>
      <c r="H4056" s="124" t="s">
        <v>1425</v>
      </c>
      <c r="I4056" s="125">
        <v>50</v>
      </c>
      <c r="J4056" s="125">
        <v>0</v>
      </c>
      <c r="K4056" s="126">
        <v>50</v>
      </c>
      <c r="L4056" s="100" t="s">
        <v>1324</v>
      </c>
    </row>
    <row r="4057" spans="1:12" ht="56.25" customHeight="1">
      <c r="A4057" s="97">
        <v>117</v>
      </c>
      <c r="B4057" s="122" t="s">
        <v>10105</v>
      </c>
      <c r="C4057" s="123">
        <v>42390</v>
      </c>
      <c r="D4057" s="97" t="s">
        <v>10227</v>
      </c>
      <c r="E4057" s="97" t="s">
        <v>11</v>
      </c>
      <c r="F4057" s="97">
        <v>839350</v>
      </c>
      <c r="G4057" s="97"/>
      <c r="H4057" s="124" t="s">
        <v>1426</v>
      </c>
      <c r="I4057" s="125">
        <v>50</v>
      </c>
      <c r="J4057" s="125">
        <v>0</v>
      </c>
      <c r="K4057" s="126">
        <v>50</v>
      </c>
      <c r="L4057" s="100" t="s">
        <v>1324</v>
      </c>
    </row>
    <row r="4058" spans="1:12" ht="56.25" customHeight="1">
      <c r="A4058" s="97">
        <v>117</v>
      </c>
      <c r="B4058" s="122" t="s">
        <v>10105</v>
      </c>
      <c r="C4058" s="123">
        <v>42390</v>
      </c>
      <c r="D4058" s="97" t="s">
        <v>10228</v>
      </c>
      <c r="E4058" s="97" t="s">
        <v>11</v>
      </c>
      <c r="F4058" s="97">
        <v>839370</v>
      </c>
      <c r="G4058" s="97"/>
      <c r="H4058" s="124" t="s">
        <v>1427</v>
      </c>
      <c r="I4058" s="125">
        <v>50</v>
      </c>
      <c r="J4058" s="125">
        <v>0</v>
      </c>
      <c r="K4058" s="126">
        <v>50</v>
      </c>
      <c r="L4058" s="100" t="s">
        <v>1324</v>
      </c>
    </row>
    <row r="4059" spans="1:12" ht="56.25" customHeight="1">
      <c r="A4059" s="97">
        <v>117</v>
      </c>
      <c r="B4059" s="122" t="s">
        <v>10105</v>
      </c>
      <c r="C4059" s="123">
        <v>42394</v>
      </c>
      <c r="D4059" s="97" t="s">
        <v>10240</v>
      </c>
      <c r="E4059" s="97" t="s">
        <v>11</v>
      </c>
      <c r="F4059" s="97">
        <v>839436</v>
      </c>
      <c r="G4059" s="97"/>
      <c r="H4059" s="124" t="s">
        <v>1439</v>
      </c>
      <c r="I4059" s="125">
        <v>50</v>
      </c>
      <c r="J4059" s="125">
        <v>0</v>
      </c>
      <c r="K4059" s="126">
        <v>50</v>
      </c>
      <c r="L4059" s="100" t="s">
        <v>1324</v>
      </c>
    </row>
    <row r="4060" spans="1:12" ht="56.25" customHeight="1">
      <c r="A4060" s="97">
        <v>117</v>
      </c>
      <c r="B4060" s="122" t="s">
        <v>10105</v>
      </c>
      <c r="C4060" s="123">
        <v>42394</v>
      </c>
      <c r="D4060" s="97" t="s">
        <v>10241</v>
      </c>
      <c r="E4060" s="97" t="s">
        <v>11</v>
      </c>
      <c r="F4060" s="97">
        <v>839475</v>
      </c>
      <c r="G4060" s="97"/>
      <c r="H4060" s="124" t="s">
        <v>1440</v>
      </c>
      <c r="I4060" s="125">
        <v>50</v>
      </c>
      <c r="J4060" s="125">
        <v>0</v>
      </c>
      <c r="K4060" s="126">
        <v>50</v>
      </c>
      <c r="L4060" s="100" t="s">
        <v>1324</v>
      </c>
    </row>
    <row r="4061" spans="1:12" ht="56.25" customHeight="1">
      <c r="A4061" s="97">
        <v>117</v>
      </c>
      <c r="B4061" s="122" t="s">
        <v>10105</v>
      </c>
      <c r="C4061" s="123">
        <v>42394</v>
      </c>
      <c r="D4061" s="97" t="s">
        <v>10242</v>
      </c>
      <c r="E4061" s="97" t="s">
        <v>11</v>
      </c>
      <c r="F4061" s="97">
        <v>839476</v>
      </c>
      <c r="G4061" s="97"/>
      <c r="H4061" s="124" t="s">
        <v>1441</v>
      </c>
      <c r="I4061" s="125">
        <v>50</v>
      </c>
      <c r="J4061" s="125">
        <v>0</v>
      </c>
      <c r="K4061" s="126">
        <v>50</v>
      </c>
      <c r="L4061" s="100" t="s">
        <v>1324</v>
      </c>
    </row>
    <row r="4062" spans="1:12" ht="56.25" customHeight="1">
      <c r="A4062" s="97">
        <v>117</v>
      </c>
      <c r="B4062" s="122" t="s">
        <v>10105</v>
      </c>
      <c r="C4062" s="123">
        <v>42394</v>
      </c>
      <c r="D4062" s="97" t="s">
        <v>10243</v>
      </c>
      <c r="E4062" s="97" t="s">
        <v>11</v>
      </c>
      <c r="F4062" s="97">
        <v>839479</v>
      </c>
      <c r="G4062" s="97"/>
      <c r="H4062" s="124" t="s">
        <v>1442</v>
      </c>
      <c r="I4062" s="125">
        <v>50</v>
      </c>
      <c r="J4062" s="125">
        <v>0</v>
      </c>
      <c r="K4062" s="126">
        <v>50</v>
      </c>
      <c r="L4062" s="100" t="s">
        <v>1324</v>
      </c>
    </row>
    <row r="4063" spans="1:12" ht="56.25" customHeight="1">
      <c r="A4063" s="97">
        <v>117</v>
      </c>
      <c r="B4063" s="122" t="s">
        <v>10105</v>
      </c>
      <c r="C4063" s="123">
        <v>42394</v>
      </c>
      <c r="D4063" s="97" t="s">
        <v>10245</v>
      </c>
      <c r="E4063" s="97" t="s">
        <v>11</v>
      </c>
      <c r="F4063" s="97">
        <v>839489</v>
      </c>
      <c r="G4063" s="97"/>
      <c r="H4063" s="124" t="s">
        <v>1444</v>
      </c>
      <c r="I4063" s="125">
        <v>50</v>
      </c>
      <c r="J4063" s="125">
        <v>0</v>
      </c>
      <c r="K4063" s="126">
        <v>50</v>
      </c>
      <c r="L4063" s="100" t="s">
        <v>1324</v>
      </c>
    </row>
    <row r="4064" spans="1:12" ht="56.25" customHeight="1">
      <c r="A4064" s="97">
        <v>117</v>
      </c>
      <c r="B4064" s="122" t="s">
        <v>10105</v>
      </c>
      <c r="C4064" s="123">
        <v>42394</v>
      </c>
      <c r="D4064" s="97" t="s">
        <v>10246</v>
      </c>
      <c r="E4064" s="97" t="s">
        <v>11</v>
      </c>
      <c r="F4064" s="97">
        <v>839491</v>
      </c>
      <c r="G4064" s="97"/>
      <c r="H4064" s="124" t="s">
        <v>1445</v>
      </c>
      <c r="I4064" s="125">
        <v>50</v>
      </c>
      <c r="J4064" s="125">
        <v>0</v>
      </c>
      <c r="K4064" s="126">
        <v>50</v>
      </c>
      <c r="L4064" s="100" t="s">
        <v>1324</v>
      </c>
    </row>
    <row r="4065" spans="1:12" ht="56.25" customHeight="1">
      <c r="A4065" s="97">
        <v>117</v>
      </c>
      <c r="B4065" s="122" t="s">
        <v>10105</v>
      </c>
      <c r="C4065" s="123">
        <v>42395</v>
      </c>
      <c r="D4065" s="97" t="s">
        <v>10257</v>
      </c>
      <c r="E4065" s="97" t="s">
        <v>11</v>
      </c>
      <c r="F4065" s="97">
        <v>839662</v>
      </c>
      <c r="G4065" s="97"/>
      <c r="H4065" s="124" t="s">
        <v>1455</v>
      </c>
      <c r="I4065" s="125">
        <v>50</v>
      </c>
      <c r="J4065" s="125">
        <v>0</v>
      </c>
      <c r="K4065" s="126">
        <v>50</v>
      </c>
      <c r="L4065" s="100" t="s">
        <v>1324</v>
      </c>
    </row>
    <row r="4066" spans="1:12" ht="56.25" customHeight="1">
      <c r="A4066" s="97">
        <v>117</v>
      </c>
      <c r="B4066" s="122" t="s">
        <v>10105</v>
      </c>
      <c r="C4066" s="123">
        <v>42396</v>
      </c>
      <c r="D4066" s="97" t="s">
        <v>10264</v>
      </c>
      <c r="E4066" s="97" t="s">
        <v>11</v>
      </c>
      <c r="F4066" s="97">
        <v>839797</v>
      </c>
      <c r="G4066" s="97"/>
      <c r="H4066" s="124" t="s">
        <v>1462</v>
      </c>
      <c r="I4066" s="125">
        <v>50</v>
      </c>
      <c r="J4066" s="125">
        <v>0</v>
      </c>
      <c r="K4066" s="126">
        <v>50</v>
      </c>
      <c r="L4066" s="100" t="s">
        <v>1324</v>
      </c>
    </row>
    <row r="4067" spans="1:12" ht="56.25" customHeight="1">
      <c r="A4067" s="97">
        <v>117</v>
      </c>
      <c r="B4067" s="122" t="s">
        <v>10105</v>
      </c>
      <c r="C4067" s="123">
        <v>42396</v>
      </c>
      <c r="D4067" s="97" t="s">
        <v>10265</v>
      </c>
      <c r="E4067" s="97" t="s">
        <v>11</v>
      </c>
      <c r="F4067" s="97">
        <v>839799</v>
      </c>
      <c r="G4067" s="97"/>
      <c r="H4067" s="124" t="s">
        <v>1463</v>
      </c>
      <c r="I4067" s="125">
        <v>50</v>
      </c>
      <c r="J4067" s="125">
        <v>0</v>
      </c>
      <c r="K4067" s="126">
        <v>50</v>
      </c>
      <c r="L4067" s="100" t="s">
        <v>1324</v>
      </c>
    </row>
    <row r="4068" spans="1:12" ht="56.25" customHeight="1">
      <c r="A4068" s="97">
        <v>117</v>
      </c>
      <c r="B4068" s="122" t="s">
        <v>10105</v>
      </c>
      <c r="C4068" s="123">
        <v>42396</v>
      </c>
      <c r="D4068" s="97" t="s">
        <v>10269</v>
      </c>
      <c r="E4068" s="97" t="s">
        <v>11</v>
      </c>
      <c r="F4068" s="97">
        <v>839955</v>
      </c>
      <c r="G4068" s="97"/>
      <c r="H4068" s="124" t="s">
        <v>1465</v>
      </c>
      <c r="I4068" s="125">
        <v>50</v>
      </c>
      <c r="J4068" s="125">
        <v>0</v>
      </c>
      <c r="K4068" s="126">
        <v>50</v>
      </c>
      <c r="L4068" s="100" t="s">
        <v>1324</v>
      </c>
    </row>
    <row r="4069" spans="1:12" ht="56.25" customHeight="1">
      <c r="A4069" s="97">
        <v>117</v>
      </c>
      <c r="B4069" s="122" t="s">
        <v>10105</v>
      </c>
      <c r="C4069" s="123">
        <v>42397</v>
      </c>
      <c r="D4069" s="97" t="s">
        <v>10285</v>
      </c>
      <c r="E4069" s="97" t="s">
        <v>11</v>
      </c>
      <c r="F4069" s="97">
        <v>840039</v>
      </c>
      <c r="G4069" s="97"/>
      <c r="H4069" s="124" t="s">
        <v>1478</v>
      </c>
      <c r="I4069" s="125">
        <v>50</v>
      </c>
      <c r="J4069" s="125">
        <v>0</v>
      </c>
      <c r="K4069" s="126">
        <v>50</v>
      </c>
      <c r="L4069" s="100" t="s">
        <v>1324</v>
      </c>
    </row>
    <row r="4070" spans="1:12" ht="56.25" customHeight="1">
      <c r="A4070" s="97">
        <v>117</v>
      </c>
      <c r="B4070" s="122" t="s">
        <v>10105</v>
      </c>
      <c r="C4070" s="123">
        <v>42397</v>
      </c>
      <c r="D4070" s="97" t="s">
        <v>10286</v>
      </c>
      <c r="E4070" s="97" t="s">
        <v>11</v>
      </c>
      <c r="F4070" s="97">
        <v>840042</v>
      </c>
      <c r="G4070" s="97"/>
      <c r="H4070" s="124" t="s">
        <v>1479</v>
      </c>
      <c r="I4070" s="125">
        <v>50</v>
      </c>
      <c r="J4070" s="125">
        <v>0</v>
      </c>
      <c r="K4070" s="126">
        <v>50</v>
      </c>
      <c r="L4070" s="100" t="s">
        <v>1324</v>
      </c>
    </row>
    <row r="4071" spans="1:12" ht="56.25" customHeight="1">
      <c r="A4071" s="97">
        <v>117</v>
      </c>
      <c r="B4071" s="122" t="s">
        <v>10105</v>
      </c>
      <c r="C4071" s="123">
        <v>42397</v>
      </c>
      <c r="D4071" s="97" t="s">
        <v>10291</v>
      </c>
      <c r="E4071" s="97" t="s">
        <v>11</v>
      </c>
      <c r="F4071" s="97">
        <v>840081</v>
      </c>
      <c r="G4071" s="97"/>
      <c r="H4071" s="124" t="s">
        <v>1483</v>
      </c>
      <c r="I4071" s="125">
        <v>50</v>
      </c>
      <c r="J4071" s="125">
        <v>0</v>
      </c>
      <c r="K4071" s="126">
        <v>50</v>
      </c>
      <c r="L4071" s="100" t="s">
        <v>1324</v>
      </c>
    </row>
    <row r="4072" spans="1:12" ht="56.25" customHeight="1">
      <c r="A4072" s="97">
        <v>117</v>
      </c>
      <c r="B4072" s="122" t="s">
        <v>10105</v>
      </c>
      <c r="C4072" s="123">
        <v>42398</v>
      </c>
      <c r="D4072" s="97" t="s">
        <v>10412</v>
      </c>
      <c r="E4072" s="97" t="s">
        <v>11</v>
      </c>
      <c r="F4072" s="97">
        <v>840230</v>
      </c>
      <c r="G4072" s="97"/>
      <c r="H4072" s="124" t="s">
        <v>1498</v>
      </c>
      <c r="I4072" s="125">
        <v>50</v>
      </c>
      <c r="J4072" s="125">
        <v>0</v>
      </c>
      <c r="K4072" s="126">
        <v>50</v>
      </c>
      <c r="L4072" s="100" t="s">
        <v>1324</v>
      </c>
    </row>
    <row r="4073" spans="1:12" ht="56.25" customHeight="1">
      <c r="A4073" s="97">
        <v>117</v>
      </c>
      <c r="B4073" s="122" t="s">
        <v>10105</v>
      </c>
      <c r="C4073" s="123">
        <v>42401</v>
      </c>
      <c r="D4073" s="97" t="s">
        <v>10428</v>
      </c>
      <c r="E4073" s="97" t="s">
        <v>11</v>
      </c>
      <c r="F4073" s="97">
        <v>840382</v>
      </c>
      <c r="G4073" s="97"/>
      <c r="H4073" s="124" t="s">
        <v>1512</v>
      </c>
      <c r="I4073" s="125">
        <v>50</v>
      </c>
      <c r="J4073" s="125">
        <v>0</v>
      </c>
      <c r="K4073" s="126">
        <v>50</v>
      </c>
      <c r="L4073" s="100" t="s">
        <v>1324</v>
      </c>
    </row>
    <row r="4074" spans="1:12" ht="56.25" customHeight="1">
      <c r="A4074" s="97">
        <v>117</v>
      </c>
      <c r="B4074" s="122" t="s">
        <v>10105</v>
      </c>
      <c r="C4074" s="123">
        <v>42401</v>
      </c>
      <c r="D4074" s="97" t="s">
        <v>10431</v>
      </c>
      <c r="E4074" s="97" t="s">
        <v>11</v>
      </c>
      <c r="F4074" s="97">
        <v>840420</v>
      </c>
      <c r="G4074" s="97"/>
      <c r="H4074" s="124" t="s">
        <v>1513</v>
      </c>
      <c r="I4074" s="125">
        <v>50</v>
      </c>
      <c r="J4074" s="125">
        <v>0</v>
      </c>
      <c r="K4074" s="126">
        <v>50</v>
      </c>
      <c r="L4074" s="100" t="s">
        <v>1324</v>
      </c>
    </row>
    <row r="4075" spans="1:12" ht="56.25" customHeight="1">
      <c r="A4075" s="97">
        <v>117</v>
      </c>
      <c r="B4075" s="122" t="s">
        <v>10105</v>
      </c>
      <c r="C4075" s="123">
        <v>42402</v>
      </c>
      <c r="D4075" s="97" t="s">
        <v>10441</v>
      </c>
      <c r="E4075" s="97" t="s">
        <v>11</v>
      </c>
      <c r="F4075" s="97">
        <v>840644</v>
      </c>
      <c r="G4075" s="97"/>
      <c r="H4075" s="124" t="s">
        <v>1523</v>
      </c>
      <c r="I4075" s="125">
        <v>50</v>
      </c>
      <c r="J4075" s="125">
        <v>0</v>
      </c>
      <c r="K4075" s="126">
        <v>50</v>
      </c>
      <c r="L4075" s="100" t="s">
        <v>1324</v>
      </c>
    </row>
    <row r="4076" spans="1:12" ht="56.25" customHeight="1">
      <c r="A4076" s="97">
        <v>117</v>
      </c>
      <c r="B4076" s="122" t="s">
        <v>10105</v>
      </c>
      <c r="C4076" s="123">
        <v>42403</v>
      </c>
      <c r="D4076" s="97" t="s">
        <v>10460</v>
      </c>
      <c r="E4076" s="97" t="s">
        <v>11</v>
      </c>
      <c r="F4076" s="97">
        <v>840830</v>
      </c>
      <c r="G4076" s="97"/>
      <c r="H4076" s="124" t="s">
        <v>1538</v>
      </c>
      <c r="I4076" s="125">
        <v>50</v>
      </c>
      <c r="J4076" s="125">
        <v>0</v>
      </c>
      <c r="K4076" s="126">
        <v>50</v>
      </c>
      <c r="L4076" s="100" t="s">
        <v>1324</v>
      </c>
    </row>
    <row r="4077" spans="1:12" ht="56.25" customHeight="1">
      <c r="A4077" s="97">
        <v>117</v>
      </c>
      <c r="B4077" s="122" t="s">
        <v>10105</v>
      </c>
      <c r="C4077" s="123">
        <v>42404</v>
      </c>
      <c r="D4077" s="97" t="s">
        <v>10474</v>
      </c>
      <c r="E4077" s="97" t="s">
        <v>11</v>
      </c>
      <c r="F4077" s="97">
        <v>841034</v>
      </c>
      <c r="G4077" s="97"/>
      <c r="H4077" s="124" t="s">
        <v>1551</v>
      </c>
      <c r="I4077" s="125">
        <v>50</v>
      </c>
      <c r="J4077" s="125">
        <v>0</v>
      </c>
      <c r="K4077" s="126">
        <v>50</v>
      </c>
      <c r="L4077" s="100" t="s">
        <v>1324</v>
      </c>
    </row>
    <row r="4078" spans="1:12" ht="56.25" customHeight="1">
      <c r="A4078" s="97">
        <v>117</v>
      </c>
      <c r="B4078" s="122" t="s">
        <v>10105</v>
      </c>
      <c r="C4078" s="123">
        <v>42405</v>
      </c>
      <c r="D4078" s="97" t="s">
        <v>10482</v>
      </c>
      <c r="E4078" s="97" t="s">
        <v>11</v>
      </c>
      <c r="F4078" s="97">
        <v>841164</v>
      </c>
      <c r="G4078" s="97"/>
      <c r="H4078" s="124" t="s">
        <v>1555</v>
      </c>
      <c r="I4078" s="125">
        <v>50</v>
      </c>
      <c r="J4078" s="125">
        <v>0</v>
      </c>
      <c r="K4078" s="126">
        <v>50</v>
      </c>
      <c r="L4078" s="100" t="s">
        <v>1324</v>
      </c>
    </row>
    <row r="4079" spans="1:12" ht="56.25" customHeight="1">
      <c r="A4079" s="97">
        <v>117</v>
      </c>
      <c r="B4079" s="122" t="s">
        <v>10105</v>
      </c>
      <c r="C4079" s="123">
        <v>42405</v>
      </c>
      <c r="D4079" s="97" t="s">
        <v>10487</v>
      </c>
      <c r="E4079" s="97" t="s">
        <v>11</v>
      </c>
      <c r="F4079" s="97">
        <v>841218</v>
      </c>
      <c r="G4079" s="97"/>
      <c r="H4079" s="124" t="s">
        <v>1557</v>
      </c>
      <c r="I4079" s="125">
        <v>50</v>
      </c>
      <c r="J4079" s="125">
        <v>0</v>
      </c>
      <c r="K4079" s="126">
        <v>50</v>
      </c>
      <c r="L4079" s="100" t="s">
        <v>1324</v>
      </c>
    </row>
    <row r="4080" spans="1:12" ht="56.25" customHeight="1">
      <c r="A4080" s="97">
        <v>117</v>
      </c>
      <c r="B4080" s="122" t="s">
        <v>10105</v>
      </c>
      <c r="C4080" s="123">
        <v>42405</v>
      </c>
      <c r="D4080" s="97" t="s">
        <v>10488</v>
      </c>
      <c r="E4080" s="97" t="s">
        <v>11</v>
      </c>
      <c r="F4080" s="97">
        <v>841219</v>
      </c>
      <c r="G4080" s="97"/>
      <c r="H4080" s="124" t="s">
        <v>1558</v>
      </c>
      <c r="I4080" s="125">
        <v>50</v>
      </c>
      <c r="J4080" s="125">
        <v>0</v>
      </c>
      <c r="K4080" s="126">
        <v>50</v>
      </c>
      <c r="L4080" s="100" t="s">
        <v>1324</v>
      </c>
    </row>
    <row r="4081" spans="1:12" ht="56.25" customHeight="1">
      <c r="A4081" s="97">
        <v>117</v>
      </c>
      <c r="B4081" s="122" t="s">
        <v>10105</v>
      </c>
      <c r="C4081" s="123">
        <v>42410</v>
      </c>
      <c r="D4081" s="97" t="s">
        <v>10506</v>
      </c>
      <c r="E4081" s="97" t="s">
        <v>11</v>
      </c>
      <c r="F4081" s="97">
        <v>841269</v>
      </c>
      <c r="G4081" s="97"/>
      <c r="H4081" s="124" t="s">
        <v>1576</v>
      </c>
      <c r="I4081" s="125">
        <v>50</v>
      </c>
      <c r="J4081" s="125">
        <v>0</v>
      </c>
      <c r="K4081" s="126">
        <v>50</v>
      </c>
      <c r="L4081" s="100" t="s">
        <v>1324</v>
      </c>
    </row>
    <row r="4082" spans="1:12" ht="56.25" customHeight="1">
      <c r="A4082" s="97">
        <v>117</v>
      </c>
      <c r="B4082" s="122" t="s">
        <v>10105</v>
      </c>
      <c r="C4082" s="123">
        <v>42410</v>
      </c>
      <c r="D4082" s="97" t="s">
        <v>10507</v>
      </c>
      <c r="E4082" s="97" t="s">
        <v>11</v>
      </c>
      <c r="F4082" s="97">
        <v>841298</v>
      </c>
      <c r="G4082" s="97"/>
      <c r="H4082" s="124" t="s">
        <v>1577</v>
      </c>
      <c r="I4082" s="125">
        <v>50</v>
      </c>
      <c r="J4082" s="125">
        <v>0</v>
      </c>
      <c r="K4082" s="126">
        <v>50</v>
      </c>
      <c r="L4082" s="100" t="s">
        <v>1324</v>
      </c>
    </row>
    <row r="4083" spans="1:12" ht="56.25" customHeight="1">
      <c r="A4083" s="97">
        <v>117</v>
      </c>
      <c r="B4083" s="122" t="s">
        <v>10105</v>
      </c>
      <c r="C4083" s="123">
        <v>42410</v>
      </c>
      <c r="D4083" s="97" t="s">
        <v>10508</v>
      </c>
      <c r="E4083" s="97" t="s">
        <v>11</v>
      </c>
      <c r="F4083" s="97">
        <v>841301</v>
      </c>
      <c r="G4083" s="97"/>
      <c r="H4083" s="124" t="s">
        <v>1578</v>
      </c>
      <c r="I4083" s="125">
        <v>50</v>
      </c>
      <c r="J4083" s="125">
        <v>0</v>
      </c>
      <c r="K4083" s="126">
        <v>50</v>
      </c>
      <c r="L4083" s="100" t="s">
        <v>1324</v>
      </c>
    </row>
    <row r="4084" spans="1:12" ht="56.25" customHeight="1">
      <c r="A4084" s="97">
        <v>117</v>
      </c>
      <c r="B4084" s="122" t="s">
        <v>10105</v>
      </c>
      <c r="C4084" s="123">
        <v>42410</v>
      </c>
      <c r="D4084" s="97" t="s">
        <v>10509</v>
      </c>
      <c r="E4084" s="97" t="s">
        <v>11</v>
      </c>
      <c r="F4084" s="97">
        <v>841302</v>
      </c>
      <c r="G4084" s="97"/>
      <c r="H4084" s="124" t="s">
        <v>1579</v>
      </c>
      <c r="I4084" s="125">
        <v>50</v>
      </c>
      <c r="J4084" s="125">
        <v>0</v>
      </c>
      <c r="K4084" s="126">
        <v>50</v>
      </c>
      <c r="L4084" s="100" t="s">
        <v>1324</v>
      </c>
    </row>
    <row r="4085" spans="1:12" ht="56.25" customHeight="1">
      <c r="A4085" s="97">
        <v>117</v>
      </c>
      <c r="B4085" s="122" t="s">
        <v>10105</v>
      </c>
      <c r="C4085" s="123">
        <v>42410</v>
      </c>
      <c r="D4085" s="97" t="s">
        <v>10510</v>
      </c>
      <c r="E4085" s="97" t="s">
        <v>11</v>
      </c>
      <c r="F4085" s="97">
        <v>841307</v>
      </c>
      <c r="G4085" s="97"/>
      <c r="H4085" s="124" t="s">
        <v>1580</v>
      </c>
      <c r="I4085" s="125">
        <v>50</v>
      </c>
      <c r="J4085" s="125">
        <v>0</v>
      </c>
      <c r="K4085" s="126">
        <v>50</v>
      </c>
      <c r="L4085" s="100" t="s">
        <v>1324</v>
      </c>
    </row>
    <row r="4086" spans="1:12" ht="56.25" customHeight="1">
      <c r="A4086" s="97">
        <v>117</v>
      </c>
      <c r="B4086" s="122" t="s">
        <v>10105</v>
      </c>
      <c r="C4086" s="123">
        <v>42410</v>
      </c>
      <c r="D4086" s="97" t="s">
        <v>10511</v>
      </c>
      <c r="E4086" s="97" t="s">
        <v>11</v>
      </c>
      <c r="F4086" s="97">
        <v>841323</v>
      </c>
      <c r="G4086" s="97"/>
      <c r="H4086" s="124" t="s">
        <v>1581</v>
      </c>
      <c r="I4086" s="125">
        <v>50</v>
      </c>
      <c r="J4086" s="125">
        <v>0</v>
      </c>
      <c r="K4086" s="126">
        <v>50</v>
      </c>
      <c r="L4086" s="100" t="s">
        <v>1324</v>
      </c>
    </row>
    <row r="4087" spans="1:12" ht="56.25" customHeight="1">
      <c r="A4087" s="97">
        <v>117</v>
      </c>
      <c r="B4087" s="122" t="s">
        <v>10105</v>
      </c>
      <c r="C4087" s="123">
        <v>42411</v>
      </c>
      <c r="D4087" s="97" t="s">
        <v>10530</v>
      </c>
      <c r="E4087" s="97" t="s">
        <v>11</v>
      </c>
      <c r="F4087" s="97">
        <v>841515</v>
      </c>
      <c r="G4087" s="97"/>
      <c r="H4087" s="124" t="s">
        <v>1597</v>
      </c>
      <c r="I4087" s="125">
        <v>50</v>
      </c>
      <c r="J4087" s="125">
        <v>0</v>
      </c>
      <c r="K4087" s="126">
        <v>50</v>
      </c>
      <c r="L4087" s="100" t="s">
        <v>1324</v>
      </c>
    </row>
    <row r="4088" spans="1:12" ht="56.25" customHeight="1">
      <c r="A4088" s="97">
        <v>117</v>
      </c>
      <c r="B4088" s="122" t="s">
        <v>10105</v>
      </c>
      <c r="C4088" s="123">
        <v>42416</v>
      </c>
      <c r="D4088" s="97" t="s">
        <v>10597</v>
      </c>
      <c r="E4088" s="97" t="s">
        <v>11</v>
      </c>
      <c r="F4088" s="97">
        <v>841970</v>
      </c>
      <c r="G4088" s="97"/>
      <c r="H4088" s="124" t="s">
        <v>1659</v>
      </c>
      <c r="I4088" s="125">
        <v>50</v>
      </c>
      <c r="J4088" s="125">
        <v>0</v>
      </c>
      <c r="K4088" s="126">
        <v>50</v>
      </c>
      <c r="L4088" s="100" t="s">
        <v>1324</v>
      </c>
    </row>
    <row r="4089" spans="1:12" ht="56.25" customHeight="1">
      <c r="A4089" s="97">
        <v>117</v>
      </c>
      <c r="B4089" s="122" t="s">
        <v>10105</v>
      </c>
      <c r="C4089" s="123">
        <v>42417</v>
      </c>
      <c r="D4089" s="97" t="s">
        <v>10620</v>
      </c>
      <c r="E4089" s="97" t="s">
        <v>11</v>
      </c>
      <c r="F4089" s="97">
        <v>842106</v>
      </c>
      <c r="G4089" s="97"/>
      <c r="H4089" s="124" t="s">
        <v>1678</v>
      </c>
      <c r="I4089" s="125">
        <v>50</v>
      </c>
      <c r="J4089" s="125">
        <v>0</v>
      </c>
      <c r="K4089" s="126">
        <v>50</v>
      </c>
      <c r="L4089" s="100" t="s">
        <v>1324</v>
      </c>
    </row>
    <row r="4090" spans="1:12" ht="56.25" customHeight="1">
      <c r="A4090" s="97">
        <v>117</v>
      </c>
      <c r="B4090" s="122" t="s">
        <v>10105</v>
      </c>
      <c r="C4090" s="123">
        <v>42418</v>
      </c>
      <c r="D4090" s="97" t="s">
        <v>10631</v>
      </c>
      <c r="E4090" s="97" t="s">
        <v>11</v>
      </c>
      <c r="F4090" s="97">
        <v>842213</v>
      </c>
      <c r="G4090" s="97"/>
      <c r="H4090" s="124" t="s">
        <v>1688</v>
      </c>
      <c r="I4090" s="125">
        <v>50</v>
      </c>
      <c r="J4090" s="125">
        <v>0</v>
      </c>
      <c r="K4090" s="126">
        <v>50</v>
      </c>
      <c r="L4090" s="100" t="s">
        <v>1324</v>
      </c>
    </row>
    <row r="4091" spans="1:12" ht="56.25" customHeight="1">
      <c r="A4091" s="97">
        <v>117</v>
      </c>
      <c r="B4091" s="122" t="s">
        <v>10105</v>
      </c>
      <c r="C4091" s="123">
        <v>42419</v>
      </c>
      <c r="D4091" s="97" t="s">
        <v>10640</v>
      </c>
      <c r="E4091" s="97" t="s">
        <v>11</v>
      </c>
      <c r="F4091" s="97">
        <v>842367</v>
      </c>
      <c r="G4091" s="97"/>
      <c r="H4091" s="124" t="s">
        <v>1697</v>
      </c>
      <c r="I4091" s="125">
        <v>50</v>
      </c>
      <c r="J4091" s="125">
        <v>0</v>
      </c>
      <c r="K4091" s="126">
        <v>50</v>
      </c>
      <c r="L4091" s="100" t="s">
        <v>1324</v>
      </c>
    </row>
    <row r="4092" spans="1:12" ht="56.25" customHeight="1">
      <c r="A4092" s="97">
        <v>117</v>
      </c>
      <c r="B4092" s="122" t="s">
        <v>10105</v>
      </c>
      <c r="C4092" s="123">
        <v>42419</v>
      </c>
      <c r="D4092" s="97" t="s">
        <v>10641</v>
      </c>
      <c r="E4092" s="97" t="s">
        <v>11</v>
      </c>
      <c r="F4092" s="97">
        <v>842368</v>
      </c>
      <c r="G4092" s="97"/>
      <c r="H4092" s="124" t="s">
        <v>1698</v>
      </c>
      <c r="I4092" s="125">
        <v>50</v>
      </c>
      <c r="J4092" s="125">
        <v>0</v>
      </c>
      <c r="K4092" s="126">
        <v>50</v>
      </c>
      <c r="L4092" s="100" t="s">
        <v>1324</v>
      </c>
    </row>
    <row r="4093" spans="1:12" ht="56.25" customHeight="1">
      <c r="A4093" s="97">
        <v>117</v>
      </c>
      <c r="B4093" s="122" t="s">
        <v>10105</v>
      </c>
      <c r="C4093" s="123">
        <v>42419</v>
      </c>
      <c r="D4093" s="97" t="s">
        <v>10642</v>
      </c>
      <c r="E4093" s="97" t="s">
        <v>11</v>
      </c>
      <c r="F4093" s="97">
        <v>842369</v>
      </c>
      <c r="G4093" s="97"/>
      <c r="H4093" s="124" t="s">
        <v>1699</v>
      </c>
      <c r="I4093" s="125">
        <v>50</v>
      </c>
      <c r="J4093" s="125">
        <v>0</v>
      </c>
      <c r="K4093" s="126">
        <v>50</v>
      </c>
      <c r="L4093" s="100" t="s">
        <v>1324</v>
      </c>
    </row>
    <row r="4094" spans="1:12" ht="56.25" customHeight="1">
      <c r="A4094" s="97">
        <v>117</v>
      </c>
      <c r="B4094" s="122" t="s">
        <v>10105</v>
      </c>
      <c r="C4094" s="123">
        <v>42422</v>
      </c>
      <c r="D4094" s="97" t="s">
        <v>10656</v>
      </c>
      <c r="E4094" s="97" t="s">
        <v>11</v>
      </c>
      <c r="F4094" s="97">
        <v>842408</v>
      </c>
      <c r="G4094" s="97"/>
      <c r="H4094" s="124" t="s">
        <v>1712</v>
      </c>
      <c r="I4094" s="125">
        <v>50</v>
      </c>
      <c r="J4094" s="125">
        <v>0</v>
      </c>
      <c r="K4094" s="126">
        <v>50</v>
      </c>
      <c r="L4094" s="100" t="s">
        <v>1324</v>
      </c>
    </row>
    <row r="4095" spans="1:12" ht="56.25" customHeight="1">
      <c r="A4095" s="97">
        <v>117</v>
      </c>
      <c r="B4095" s="122" t="s">
        <v>10105</v>
      </c>
      <c r="C4095" s="123">
        <v>42422</v>
      </c>
      <c r="D4095" s="97" t="s">
        <v>10657</v>
      </c>
      <c r="E4095" s="97" t="s">
        <v>11</v>
      </c>
      <c r="F4095" s="97">
        <v>842431</v>
      </c>
      <c r="G4095" s="97"/>
      <c r="H4095" s="124" t="s">
        <v>1713</v>
      </c>
      <c r="I4095" s="125">
        <v>50</v>
      </c>
      <c r="J4095" s="125">
        <v>0</v>
      </c>
      <c r="K4095" s="126">
        <v>50</v>
      </c>
      <c r="L4095" s="100" t="s">
        <v>1324</v>
      </c>
    </row>
    <row r="4096" spans="1:12" ht="56.25" customHeight="1">
      <c r="A4096" s="97">
        <v>117</v>
      </c>
      <c r="B4096" s="122" t="s">
        <v>10105</v>
      </c>
      <c r="C4096" s="123">
        <v>42424</v>
      </c>
      <c r="D4096" s="97" t="s">
        <v>10684</v>
      </c>
      <c r="E4096" s="97" t="s">
        <v>11</v>
      </c>
      <c r="F4096" s="97">
        <v>842764</v>
      </c>
      <c r="G4096" s="97"/>
      <c r="H4096" s="124" t="s">
        <v>1737</v>
      </c>
      <c r="I4096" s="125">
        <v>50</v>
      </c>
      <c r="J4096" s="125">
        <v>0</v>
      </c>
      <c r="K4096" s="126">
        <v>50</v>
      </c>
      <c r="L4096" s="100" t="s">
        <v>1324</v>
      </c>
    </row>
    <row r="4097" spans="1:12" ht="56.25" customHeight="1">
      <c r="A4097" s="97">
        <v>117</v>
      </c>
      <c r="B4097" s="122" t="s">
        <v>10105</v>
      </c>
      <c r="C4097" s="123">
        <v>42424</v>
      </c>
      <c r="D4097" s="97" t="s">
        <v>10685</v>
      </c>
      <c r="E4097" s="97" t="s">
        <v>11</v>
      </c>
      <c r="F4097" s="97">
        <v>842778</v>
      </c>
      <c r="G4097" s="97"/>
      <c r="H4097" s="124" t="s">
        <v>1738</v>
      </c>
      <c r="I4097" s="125">
        <v>50</v>
      </c>
      <c r="J4097" s="125">
        <v>0</v>
      </c>
      <c r="K4097" s="126">
        <v>50</v>
      </c>
      <c r="L4097" s="100" t="s">
        <v>1324</v>
      </c>
    </row>
    <row r="4098" spans="1:12" ht="56.25" customHeight="1">
      <c r="A4098" s="97">
        <v>117</v>
      </c>
      <c r="B4098" s="122" t="s">
        <v>10105</v>
      </c>
      <c r="C4098" s="123">
        <v>42424</v>
      </c>
      <c r="D4098" s="97" t="s">
        <v>10686</v>
      </c>
      <c r="E4098" s="97" t="s">
        <v>11</v>
      </c>
      <c r="F4098" s="97">
        <v>842823</v>
      </c>
      <c r="G4098" s="97"/>
      <c r="H4098" s="124" t="s">
        <v>1739</v>
      </c>
      <c r="I4098" s="125">
        <v>50</v>
      </c>
      <c r="J4098" s="125">
        <v>0</v>
      </c>
      <c r="K4098" s="126">
        <v>50</v>
      </c>
      <c r="L4098" s="100" t="s">
        <v>1324</v>
      </c>
    </row>
    <row r="4099" spans="1:12" ht="56.25" customHeight="1">
      <c r="A4099" s="97">
        <v>117</v>
      </c>
      <c r="B4099" s="122" t="s">
        <v>10105</v>
      </c>
      <c r="C4099" s="123">
        <v>42425</v>
      </c>
      <c r="D4099" s="97" t="s">
        <v>10707</v>
      </c>
      <c r="E4099" s="97" t="s">
        <v>11</v>
      </c>
      <c r="F4099" s="97">
        <v>843013</v>
      </c>
      <c r="G4099" s="97"/>
      <c r="H4099" s="124" t="s">
        <v>1757</v>
      </c>
      <c r="I4099" s="125">
        <v>50</v>
      </c>
      <c r="J4099" s="125">
        <v>0</v>
      </c>
      <c r="K4099" s="126">
        <v>50</v>
      </c>
      <c r="L4099" s="100" t="s">
        <v>1324</v>
      </c>
    </row>
    <row r="4100" spans="1:12" ht="56.25" customHeight="1">
      <c r="A4100" s="97">
        <v>117</v>
      </c>
      <c r="B4100" s="122" t="s">
        <v>10105</v>
      </c>
      <c r="C4100" s="123">
        <v>42425</v>
      </c>
      <c r="D4100" s="97" t="s">
        <v>10708</v>
      </c>
      <c r="E4100" s="97" t="s">
        <v>11</v>
      </c>
      <c r="F4100" s="97">
        <v>843018</v>
      </c>
      <c r="G4100" s="97"/>
      <c r="H4100" s="124" t="s">
        <v>1758</v>
      </c>
      <c r="I4100" s="125">
        <v>50</v>
      </c>
      <c r="J4100" s="125">
        <v>0</v>
      </c>
      <c r="K4100" s="126">
        <v>50</v>
      </c>
      <c r="L4100" s="100" t="s">
        <v>1324</v>
      </c>
    </row>
    <row r="4101" spans="1:12" ht="56.25" customHeight="1">
      <c r="A4101" s="97">
        <v>117</v>
      </c>
      <c r="B4101" s="122" t="s">
        <v>10105</v>
      </c>
      <c r="C4101" s="123">
        <v>42426</v>
      </c>
      <c r="D4101" s="97" t="s">
        <v>10830</v>
      </c>
      <c r="E4101" s="97" t="s">
        <v>11</v>
      </c>
      <c r="F4101" s="97">
        <v>843255</v>
      </c>
      <c r="G4101" s="97"/>
      <c r="H4101" s="124" t="s">
        <v>1774</v>
      </c>
      <c r="I4101" s="125">
        <v>50</v>
      </c>
      <c r="J4101" s="125">
        <v>0</v>
      </c>
      <c r="K4101" s="126">
        <v>50</v>
      </c>
      <c r="L4101" s="100" t="s">
        <v>1324</v>
      </c>
    </row>
    <row r="4102" spans="1:12" ht="56.25" customHeight="1">
      <c r="A4102" s="97">
        <v>117</v>
      </c>
      <c r="B4102" s="122" t="s">
        <v>10105</v>
      </c>
      <c r="C4102" s="123">
        <v>42426</v>
      </c>
      <c r="D4102" s="97" t="s">
        <v>10832</v>
      </c>
      <c r="E4102" s="97" t="s">
        <v>11</v>
      </c>
      <c r="F4102" s="97">
        <v>843260</v>
      </c>
      <c r="G4102" s="97"/>
      <c r="H4102" s="124" t="s">
        <v>1775</v>
      </c>
      <c r="I4102" s="125">
        <v>50</v>
      </c>
      <c r="J4102" s="125">
        <v>0</v>
      </c>
      <c r="K4102" s="126">
        <v>50</v>
      </c>
      <c r="L4102" s="100" t="s">
        <v>1324</v>
      </c>
    </row>
    <row r="4103" spans="1:12" ht="56.25" customHeight="1">
      <c r="A4103" s="97">
        <v>117</v>
      </c>
      <c r="B4103" s="122" t="s">
        <v>10105</v>
      </c>
      <c r="C4103" s="123">
        <v>42426</v>
      </c>
      <c r="D4103" s="97" t="s">
        <v>10833</v>
      </c>
      <c r="E4103" s="97" t="s">
        <v>11</v>
      </c>
      <c r="F4103" s="97">
        <v>843261</v>
      </c>
      <c r="G4103" s="97"/>
      <c r="H4103" s="124" t="s">
        <v>1776</v>
      </c>
      <c r="I4103" s="125">
        <v>50</v>
      </c>
      <c r="J4103" s="125">
        <v>0</v>
      </c>
      <c r="K4103" s="126">
        <v>50</v>
      </c>
      <c r="L4103" s="100" t="s">
        <v>1324</v>
      </c>
    </row>
    <row r="4104" spans="1:12" ht="56.25" customHeight="1">
      <c r="A4104" s="97">
        <v>117</v>
      </c>
      <c r="B4104" s="122" t="s">
        <v>10105</v>
      </c>
      <c r="C4104" s="123">
        <v>42430</v>
      </c>
      <c r="D4104" s="97" t="s">
        <v>10858</v>
      </c>
      <c r="E4104" s="97" t="s">
        <v>11</v>
      </c>
      <c r="F4104" s="97">
        <v>843515</v>
      </c>
      <c r="G4104" s="97"/>
      <c r="H4104" s="124" t="s">
        <v>1796</v>
      </c>
      <c r="I4104" s="125">
        <v>50</v>
      </c>
      <c r="J4104" s="125">
        <v>0</v>
      </c>
      <c r="K4104" s="126">
        <v>50</v>
      </c>
      <c r="L4104" s="100" t="s">
        <v>1324</v>
      </c>
    </row>
    <row r="4105" spans="1:12" ht="56.25" customHeight="1">
      <c r="A4105" s="97">
        <v>117</v>
      </c>
      <c r="B4105" s="122" t="s">
        <v>10105</v>
      </c>
      <c r="C4105" s="123">
        <v>42430</v>
      </c>
      <c r="D4105" s="97" t="s">
        <v>10860</v>
      </c>
      <c r="E4105" s="97" t="s">
        <v>11</v>
      </c>
      <c r="F4105" s="97">
        <v>843553</v>
      </c>
      <c r="G4105" s="97"/>
      <c r="H4105" s="124" t="s">
        <v>1798</v>
      </c>
      <c r="I4105" s="125">
        <v>50</v>
      </c>
      <c r="J4105" s="125">
        <v>0</v>
      </c>
      <c r="K4105" s="126">
        <v>50</v>
      </c>
      <c r="L4105" s="100" t="s">
        <v>1324</v>
      </c>
    </row>
    <row r="4106" spans="1:12" ht="56.25" customHeight="1">
      <c r="A4106" s="97">
        <v>117</v>
      </c>
      <c r="B4106" s="122" t="s">
        <v>10105</v>
      </c>
      <c r="C4106" s="123">
        <v>42431</v>
      </c>
      <c r="D4106" s="97" t="s">
        <v>10877</v>
      </c>
      <c r="E4106" s="97" t="s">
        <v>11</v>
      </c>
      <c r="F4106" s="97">
        <v>843666</v>
      </c>
      <c r="G4106" s="97"/>
      <c r="H4106" s="124" t="s">
        <v>1814</v>
      </c>
      <c r="I4106" s="125">
        <v>50</v>
      </c>
      <c r="J4106" s="125">
        <v>0</v>
      </c>
      <c r="K4106" s="126">
        <v>50</v>
      </c>
      <c r="L4106" s="100" t="s">
        <v>1324</v>
      </c>
    </row>
    <row r="4107" spans="1:12" ht="56.25" customHeight="1">
      <c r="A4107" s="97">
        <v>117</v>
      </c>
      <c r="B4107" s="122" t="s">
        <v>10105</v>
      </c>
      <c r="C4107" s="123">
        <v>42432</v>
      </c>
      <c r="D4107" s="97" t="s">
        <v>10885</v>
      </c>
      <c r="E4107" s="97" t="s">
        <v>11</v>
      </c>
      <c r="F4107" s="97">
        <v>843704</v>
      </c>
      <c r="G4107" s="97"/>
      <c r="H4107" s="124" t="s">
        <v>1819</v>
      </c>
      <c r="I4107" s="125">
        <v>50</v>
      </c>
      <c r="J4107" s="125">
        <v>0</v>
      </c>
      <c r="K4107" s="126">
        <v>50</v>
      </c>
      <c r="L4107" s="100" t="s">
        <v>1324</v>
      </c>
    </row>
    <row r="4108" spans="1:12" ht="56.25" customHeight="1">
      <c r="A4108" s="97">
        <v>117</v>
      </c>
      <c r="B4108" s="122" t="s">
        <v>10105</v>
      </c>
      <c r="C4108" s="123">
        <v>42432</v>
      </c>
      <c r="D4108" s="97" t="s">
        <v>10886</v>
      </c>
      <c r="E4108" s="97" t="s">
        <v>11</v>
      </c>
      <c r="F4108" s="97">
        <v>843743</v>
      </c>
      <c r="G4108" s="97"/>
      <c r="H4108" s="124" t="s">
        <v>1820</v>
      </c>
      <c r="I4108" s="125">
        <v>50</v>
      </c>
      <c r="J4108" s="125">
        <v>0</v>
      </c>
      <c r="K4108" s="126">
        <v>50</v>
      </c>
      <c r="L4108" s="100" t="s">
        <v>1324</v>
      </c>
    </row>
    <row r="4109" spans="1:12" ht="56.25" customHeight="1">
      <c r="A4109" s="97">
        <v>117</v>
      </c>
      <c r="B4109" s="122" t="s">
        <v>10105</v>
      </c>
      <c r="C4109" s="123">
        <v>42438</v>
      </c>
      <c r="D4109" s="97" t="s">
        <v>10939</v>
      </c>
      <c r="E4109" s="97" t="s">
        <v>11</v>
      </c>
      <c r="F4109" s="97">
        <v>844208</v>
      </c>
      <c r="G4109" s="97"/>
      <c r="H4109" s="124" t="s">
        <v>1871</v>
      </c>
      <c r="I4109" s="125">
        <v>50</v>
      </c>
      <c r="J4109" s="125">
        <v>0</v>
      </c>
      <c r="K4109" s="126">
        <v>50</v>
      </c>
      <c r="L4109" s="100" t="s">
        <v>1324</v>
      </c>
    </row>
    <row r="4110" spans="1:12" ht="56.25" customHeight="1">
      <c r="A4110" s="97">
        <v>117</v>
      </c>
      <c r="B4110" s="122" t="s">
        <v>10105</v>
      </c>
      <c r="C4110" s="123">
        <v>42440</v>
      </c>
      <c r="D4110" s="97" t="s">
        <v>10970</v>
      </c>
      <c r="E4110" s="97" t="s">
        <v>11</v>
      </c>
      <c r="F4110" s="97">
        <v>844655</v>
      </c>
      <c r="G4110" s="97"/>
      <c r="H4110" s="124" t="s">
        <v>1897</v>
      </c>
      <c r="I4110" s="125">
        <v>50</v>
      </c>
      <c r="J4110" s="125">
        <v>0</v>
      </c>
      <c r="K4110" s="126">
        <v>50</v>
      </c>
      <c r="L4110" s="100" t="s">
        <v>1324</v>
      </c>
    </row>
    <row r="4111" spans="1:12" ht="56.25" customHeight="1">
      <c r="A4111" s="97">
        <v>117</v>
      </c>
      <c r="B4111" s="122" t="s">
        <v>10105</v>
      </c>
      <c r="C4111" s="123">
        <v>42443</v>
      </c>
      <c r="D4111" s="97" t="s">
        <v>11008</v>
      </c>
      <c r="E4111" s="97" t="s">
        <v>11</v>
      </c>
      <c r="F4111" s="97">
        <v>844802</v>
      </c>
      <c r="G4111" s="97"/>
      <c r="H4111" s="124" t="s">
        <v>1930</v>
      </c>
      <c r="I4111" s="125">
        <v>50</v>
      </c>
      <c r="J4111" s="125">
        <v>0</v>
      </c>
      <c r="K4111" s="126">
        <v>50</v>
      </c>
      <c r="L4111" s="100" t="s">
        <v>1324</v>
      </c>
    </row>
    <row r="4112" spans="1:12" ht="56.25" customHeight="1">
      <c r="A4112" s="97">
        <v>117</v>
      </c>
      <c r="B4112" s="122" t="s">
        <v>10105</v>
      </c>
      <c r="C4112" s="123">
        <v>42445</v>
      </c>
      <c r="D4112" s="97" t="s">
        <v>11052</v>
      </c>
      <c r="E4112" s="97" t="s">
        <v>11</v>
      </c>
      <c r="F4112" s="97">
        <v>845046</v>
      </c>
      <c r="G4112" s="97"/>
      <c r="H4112" s="124" t="s">
        <v>1970</v>
      </c>
      <c r="I4112" s="125">
        <v>50</v>
      </c>
      <c r="J4112" s="125">
        <v>0</v>
      </c>
      <c r="K4112" s="126">
        <v>50</v>
      </c>
      <c r="L4112" s="100" t="s">
        <v>1324</v>
      </c>
    </row>
    <row r="4113" spans="1:12" ht="56.25" customHeight="1">
      <c r="A4113" s="97">
        <v>117</v>
      </c>
      <c r="B4113" s="122" t="s">
        <v>10105</v>
      </c>
      <c r="C4113" s="123">
        <v>42445</v>
      </c>
      <c r="D4113" s="97" t="s">
        <v>11053</v>
      </c>
      <c r="E4113" s="97" t="s">
        <v>11</v>
      </c>
      <c r="F4113" s="97">
        <v>845047</v>
      </c>
      <c r="G4113" s="97"/>
      <c r="H4113" s="124" t="s">
        <v>1971</v>
      </c>
      <c r="I4113" s="125">
        <v>50</v>
      </c>
      <c r="J4113" s="125">
        <v>0</v>
      </c>
      <c r="K4113" s="126">
        <v>50</v>
      </c>
      <c r="L4113" s="100" t="s">
        <v>1324</v>
      </c>
    </row>
    <row r="4114" spans="1:12" ht="56.25" customHeight="1">
      <c r="A4114" s="97">
        <v>117</v>
      </c>
      <c r="B4114" s="122" t="s">
        <v>10105</v>
      </c>
      <c r="C4114" s="123">
        <v>42446</v>
      </c>
      <c r="D4114" s="97" t="s">
        <v>11071</v>
      </c>
      <c r="E4114" s="97" t="s">
        <v>11</v>
      </c>
      <c r="F4114" s="97">
        <v>845148</v>
      </c>
      <c r="G4114" s="97"/>
      <c r="H4114" s="124" t="s">
        <v>1989</v>
      </c>
      <c r="I4114" s="125">
        <v>50</v>
      </c>
      <c r="J4114" s="125">
        <v>0</v>
      </c>
      <c r="K4114" s="126">
        <v>50</v>
      </c>
      <c r="L4114" s="100" t="s">
        <v>1324</v>
      </c>
    </row>
    <row r="4115" spans="1:12" ht="56.25" customHeight="1">
      <c r="A4115" s="97">
        <v>117</v>
      </c>
      <c r="B4115" s="122" t="s">
        <v>10105</v>
      </c>
      <c r="C4115" s="123">
        <v>42447</v>
      </c>
      <c r="D4115" s="97" t="s">
        <v>11164</v>
      </c>
      <c r="E4115" s="97" t="s">
        <v>11</v>
      </c>
      <c r="F4115" s="97">
        <v>845320</v>
      </c>
      <c r="G4115" s="97"/>
      <c r="H4115" s="124" t="s">
        <v>2079</v>
      </c>
      <c r="I4115" s="125">
        <v>50</v>
      </c>
      <c r="J4115" s="125">
        <v>0</v>
      </c>
      <c r="K4115" s="126">
        <v>50</v>
      </c>
      <c r="L4115" s="100" t="s">
        <v>1324</v>
      </c>
    </row>
    <row r="4116" spans="1:12" ht="56.25" customHeight="1">
      <c r="A4116" s="97">
        <v>117</v>
      </c>
      <c r="B4116" s="122" t="s">
        <v>10105</v>
      </c>
      <c r="C4116" s="123">
        <v>42447</v>
      </c>
      <c r="D4116" s="97" t="s">
        <v>11176</v>
      </c>
      <c r="E4116" s="97" t="s">
        <v>11</v>
      </c>
      <c r="F4116" s="97">
        <v>845350</v>
      </c>
      <c r="G4116" s="97"/>
      <c r="H4116" s="124" t="s">
        <v>2091</v>
      </c>
      <c r="I4116" s="125">
        <v>50</v>
      </c>
      <c r="J4116" s="125">
        <v>0</v>
      </c>
      <c r="K4116" s="126">
        <v>50</v>
      </c>
      <c r="L4116" s="100" t="s">
        <v>1324</v>
      </c>
    </row>
    <row r="4117" spans="1:12" ht="56.25" customHeight="1">
      <c r="A4117" s="97">
        <v>117</v>
      </c>
      <c r="B4117" s="122" t="s">
        <v>10105</v>
      </c>
      <c r="C4117" s="123">
        <v>42447</v>
      </c>
      <c r="D4117" s="97" t="s">
        <v>11177</v>
      </c>
      <c r="E4117" s="97" t="s">
        <v>11</v>
      </c>
      <c r="F4117" s="97">
        <v>845351</v>
      </c>
      <c r="G4117" s="97"/>
      <c r="H4117" s="124" t="s">
        <v>2092</v>
      </c>
      <c r="I4117" s="125">
        <v>50</v>
      </c>
      <c r="J4117" s="125">
        <v>0</v>
      </c>
      <c r="K4117" s="126">
        <v>50</v>
      </c>
      <c r="L4117" s="100" t="s">
        <v>1324</v>
      </c>
    </row>
    <row r="4118" spans="1:12" ht="56.25" customHeight="1">
      <c r="A4118" s="97">
        <v>117</v>
      </c>
      <c r="B4118" s="122" t="s">
        <v>10105</v>
      </c>
      <c r="C4118" s="123">
        <v>42447</v>
      </c>
      <c r="D4118" s="97" t="s">
        <v>11178</v>
      </c>
      <c r="E4118" s="97" t="s">
        <v>11</v>
      </c>
      <c r="F4118" s="97">
        <v>845360</v>
      </c>
      <c r="G4118" s="97"/>
      <c r="H4118" s="124" t="s">
        <v>2093</v>
      </c>
      <c r="I4118" s="125">
        <v>50</v>
      </c>
      <c r="J4118" s="125">
        <v>0</v>
      </c>
      <c r="K4118" s="126">
        <v>50</v>
      </c>
      <c r="L4118" s="100" t="s">
        <v>1324</v>
      </c>
    </row>
    <row r="4119" spans="1:12" ht="56.25" customHeight="1">
      <c r="A4119" s="97">
        <v>117</v>
      </c>
      <c r="B4119" s="122" t="s">
        <v>10105</v>
      </c>
      <c r="C4119" s="123">
        <v>42450</v>
      </c>
      <c r="D4119" s="97" t="s">
        <v>11207</v>
      </c>
      <c r="E4119" s="97" t="s">
        <v>11</v>
      </c>
      <c r="F4119" s="97">
        <v>845468</v>
      </c>
      <c r="G4119" s="97"/>
      <c r="H4119" s="124" t="s">
        <v>2121</v>
      </c>
      <c r="I4119" s="125">
        <v>50</v>
      </c>
      <c r="J4119" s="125">
        <v>0</v>
      </c>
      <c r="K4119" s="126">
        <v>50</v>
      </c>
      <c r="L4119" s="100" t="s">
        <v>1324</v>
      </c>
    </row>
    <row r="4120" spans="1:12" ht="56.25" customHeight="1">
      <c r="A4120" s="97">
        <v>117</v>
      </c>
      <c r="B4120" s="122" t="s">
        <v>10105</v>
      </c>
      <c r="C4120" s="123">
        <v>42450</v>
      </c>
      <c r="D4120" s="97" t="s">
        <v>11209</v>
      </c>
      <c r="E4120" s="97" t="s">
        <v>11</v>
      </c>
      <c r="F4120" s="97">
        <v>845478</v>
      </c>
      <c r="G4120" s="97"/>
      <c r="H4120" s="124" t="s">
        <v>2123</v>
      </c>
      <c r="I4120" s="125">
        <v>50</v>
      </c>
      <c r="J4120" s="125">
        <v>0</v>
      </c>
      <c r="K4120" s="126">
        <v>50</v>
      </c>
      <c r="L4120" s="100" t="s">
        <v>1324</v>
      </c>
    </row>
    <row r="4121" spans="1:12" ht="56.25" customHeight="1">
      <c r="A4121" s="97">
        <v>117</v>
      </c>
      <c r="B4121" s="122" t="s">
        <v>10105</v>
      </c>
      <c r="C4121" s="123">
        <v>42451</v>
      </c>
      <c r="D4121" s="97" t="s">
        <v>11214</v>
      </c>
      <c r="E4121" s="97" t="s">
        <v>11</v>
      </c>
      <c r="F4121" s="97">
        <v>845611</v>
      </c>
      <c r="G4121" s="97"/>
      <c r="H4121" s="124" t="s">
        <v>2128</v>
      </c>
      <c r="I4121" s="125">
        <v>50</v>
      </c>
      <c r="J4121" s="125">
        <v>0</v>
      </c>
      <c r="K4121" s="126">
        <v>50</v>
      </c>
      <c r="L4121" s="100" t="s">
        <v>1324</v>
      </c>
    </row>
    <row r="4122" spans="1:12" ht="56.25" customHeight="1">
      <c r="A4122" s="97">
        <v>117</v>
      </c>
      <c r="B4122" s="122" t="s">
        <v>10105</v>
      </c>
      <c r="C4122" s="123">
        <v>42452</v>
      </c>
      <c r="D4122" s="97" t="s">
        <v>11223</v>
      </c>
      <c r="E4122" s="97" t="s">
        <v>11</v>
      </c>
      <c r="F4122" s="97">
        <v>845749</v>
      </c>
      <c r="G4122" s="97"/>
      <c r="H4122" s="124" t="s">
        <v>2136</v>
      </c>
      <c r="I4122" s="125">
        <v>50</v>
      </c>
      <c r="J4122" s="125">
        <v>0</v>
      </c>
      <c r="K4122" s="126">
        <v>50</v>
      </c>
      <c r="L4122" s="100" t="s">
        <v>1324</v>
      </c>
    </row>
    <row r="4123" spans="1:12" ht="56.25" customHeight="1">
      <c r="A4123" s="97">
        <v>117</v>
      </c>
      <c r="B4123" s="122" t="s">
        <v>10105</v>
      </c>
      <c r="C4123" s="123">
        <v>42453</v>
      </c>
      <c r="D4123" s="97" t="s">
        <v>11240</v>
      </c>
      <c r="E4123" s="97" t="s">
        <v>11</v>
      </c>
      <c r="F4123" s="97">
        <v>845901</v>
      </c>
      <c r="G4123" s="97"/>
      <c r="H4123" s="124" t="s">
        <v>2151</v>
      </c>
      <c r="I4123" s="125">
        <v>50</v>
      </c>
      <c r="J4123" s="125">
        <v>0</v>
      </c>
      <c r="K4123" s="126">
        <v>50</v>
      </c>
      <c r="L4123" s="100" t="s">
        <v>1324</v>
      </c>
    </row>
    <row r="4124" spans="1:12" ht="56.25" customHeight="1">
      <c r="A4124" s="97">
        <v>117</v>
      </c>
      <c r="B4124" s="122" t="s">
        <v>10105</v>
      </c>
      <c r="C4124" s="123">
        <v>42453</v>
      </c>
      <c r="D4124" s="97" t="s">
        <v>11241</v>
      </c>
      <c r="E4124" s="97" t="s">
        <v>11</v>
      </c>
      <c r="F4124" s="97">
        <v>845903</v>
      </c>
      <c r="G4124" s="97"/>
      <c r="H4124" s="124" t="s">
        <v>2152</v>
      </c>
      <c r="I4124" s="125">
        <v>50</v>
      </c>
      <c r="J4124" s="125">
        <v>0</v>
      </c>
      <c r="K4124" s="126">
        <v>50</v>
      </c>
      <c r="L4124" s="100" t="s">
        <v>1324</v>
      </c>
    </row>
    <row r="4125" spans="1:12" ht="56.25" customHeight="1">
      <c r="A4125" s="97">
        <v>117</v>
      </c>
      <c r="B4125" s="122" t="s">
        <v>10105</v>
      </c>
      <c r="C4125" s="123">
        <v>42457</v>
      </c>
      <c r="D4125" s="97" t="s">
        <v>11269</v>
      </c>
      <c r="E4125" s="97" t="s">
        <v>11</v>
      </c>
      <c r="F4125" s="97">
        <v>846040</v>
      </c>
      <c r="G4125" s="97"/>
      <c r="H4125" s="124" t="s">
        <v>2178</v>
      </c>
      <c r="I4125" s="125">
        <v>50</v>
      </c>
      <c r="J4125" s="125">
        <v>0</v>
      </c>
      <c r="K4125" s="126">
        <v>50</v>
      </c>
      <c r="L4125" s="100" t="s">
        <v>1324</v>
      </c>
    </row>
    <row r="4126" spans="1:12" ht="56.25" customHeight="1">
      <c r="A4126" s="97">
        <v>117</v>
      </c>
      <c r="B4126" s="122" t="s">
        <v>10105</v>
      </c>
      <c r="C4126" s="123">
        <v>42458</v>
      </c>
      <c r="D4126" s="97" t="s">
        <v>11274</v>
      </c>
      <c r="E4126" s="97" t="s">
        <v>11</v>
      </c>
      <c r="F4126" s="97">
        <v>846183</v>
      </c>
      <c r="G4126" s="97"/>
      <c r="H4126" s="124" t="s">
        <v>2182</v>
      </c>
      <c r="I4126" s="125">
        <v>50</v>
      </c>
      <c r="J4126" s="125">
        <v>0</v>
      </c>
      <c r="K4126" s="126">
        <v>50</v>
      </c>
      <c r="L4126" s="100" t="s">
        <v>1324</v>
      </c>
    </row>
    <row r="4127" spans="1:12" ht="56.25" customHeight="1">
      <c r="A4127" s="97">
        <v>117</v>
      </c>
      <c r="B4127" s="122" t="s">
        <v>10105</v>
      </c>
      <c r="C4127" s="123">
        <v>42458</v>
      </c>
      <c r="D4127" s="97" t="s">
        <v>11276</v>
      </c>
      <c r="E4127" s="97" t="s">
        <v>11</v>
      </c>
      <c r="F4127" s="97">
        <v>846197</v>
      </c>
      <c r="G4127" s="97"/>
      <c r="H4127" s="124" t="s">
        <v>2184</v>
      </c>
      <c r="I4127" s="125">
        <v>50</v>
      </c>
      <c r="J4127" s="125">
        <v>0</v>
      </c>
      <c r="K4127" s="126">
        <v>50</v>
      </c>
      <c r="L4127" s="100" t="s">
        <v>1324</v>
      </c>
    </row>
    <row r="4128" spans="1:12" ht="56.25" customHeight="1">
      <c r="A4128" s="97">
        <v>117</v>
      </c>
      <c r="B4128" s="122" t="s">
        <v>10105</v>
      </c>
      <c r="C4128" s="123">
        <v>42458</v>
      </c>
      <c r="D4128" s="97" t="s">
        <v>11277</v>
      </c>
      <c r="E4128" s="97" t="s">
        <v>11</v>
      </c>
      <c r="F4128" s="97">
        <v>846199</v>
      </c>
      <c r="G4128" s="97"/>
      <c r="H4128" s="124" t="s">
        <v>2185</v>
      </c>
      <c r="I4128" s="125">
        <v>50</v>
      </c>
      <c r="J4128" s="125">
        <v>0</v>
      </c>
      <c r="K4128" s="126">
        <v>50</v>
      </c>
      <c r="L4128" s="100" t="s">
        <v>1324</v>
      </c>
    </row>
    <row r="4129" spans="1:12" ht="56.25" customHeight="1">
      <c r="A4129" s="97">
        <v>117</v>
      </c>
      <c r="B4129" s="122" t="s">
        <v>10105</v>
      </c>
      <c r="C4129" s="123">
        <v>42458</v>
      </c>
      <c r="D4129" s="97" t="s">
        <v>11280</v>
      </c>
      <c r="E4129" s="97" t="s">
        <v>11</v>
      </c>
      <c r="F4129" s="97">
        <v>846278</v>
      </c>
      <c r="G4129" s="97"/>
      <c r="H4129" s="124" t="s">
        <v>2187</v>
      </c>
      <c r="I4129" s="125">
        <v>50</v>
      </c>
      <c r="J4129" s="125">
        <v>0</v>
      </c>
      <c r="K4129" s="126">
        <v>50</v>
      </c>
      <c r="L4129" s="100" t="s">
        <v>1324</v>
      </c>
    </row>
    <row r="4130" spans="1:12" ht="56.25" customHeight="1">
      <c r="A4130" s="97">
        <v>117</v>
      </c>
      <c r="B4130" s="122" t="s">
        <v>10105</v>
      </c>
      <c r="C4130" s="123">
        <v>42458</v>
      </c>
      <c r="D4130" s="97" t="s">
        <v>11281</v>
      </c>
      <c r="E4130" s="97" t="s">
        <v>11</v>
      </c>
      <c r="F4130" s="97">
        <v>846280</v>
      </c>
      <c r="G4130" s="97"/>
      <c r="H4130" s="124" t="s">
        <v>2188</v>
      </c>
      <c r="I4130" s="125">
        <v>50</v>
      </c>
      <c r="J4130" s="125">
        <v>0</v>
      </c>
      <c r="K4130" s="126">
        <v>50</v>
      </c>
      <c r="L4130" s="100" t="s">
        <v>1324</v>
      </c>
    </row>
    <row r="4131" spans="1:12" ht="56.25" customHeight="1">
      <c r="A4131" s="97">
        <v>117</v>
      </c>
      <c r="B4131" s="122" t="s">
        <v>10105</v>
      </c>
      <c r="C4131" s="123">
        <v>42459</v>
      </c>
      <c r="D4131" s="97" t="s">
        <v>11393</v>
      </c>
      <c r="E4131" s="97" t="s">
        <v>11</v>
      </c>
      <c r="F4131" s="97">
        <v>846429</v>
      </c>
      <c r="G4131" s="97"/>
      <c r="H4131" s="124" t="s">
        <v>2195</v>
      </c>
      <c r="I4131" s="125">
        <v>50</v>
      </c>
      <c r="J4131" s="125">
        <v>0</v>
      </c>
      <c r="K4131" s="126">
        <v>50</v>
      </c>
      <c r="L4131" s="100" t="s">
        <v>1324</v>
      </c>
    </row>
    <row r="4132" spans="1:12" ht="56.25" customHeight="1">
      <c r="A4132" s="97">
        <v>117</v>
      </c>
      <c r="B4132" s="122" t="s">
        <v>10105</v>
      </c>
      <c r="C4132" s="123">
        <v>42459</v>
      </c>
      <c r="D4132" s="97" t="s">
        <v>11394</v>
      </c>
      <c r="E4132" s="97" t="s">
        <v>11</v>
      </c>
      <c r="F4132" s="97">
        <v>846435</v>
      </c>
      <c r="G4132" s="97"/>
      <c r="H4132" s="124" t="s">
        <v>2196</v>
      </c>
      <c r="I4132" s="125">
        <v>50</v>
      </c>
      <c r="J4132" s="125">
        <v>0</v>
      </c>
      <c r="K4132" s="126">
        <v>50</v>
      </c>
      <c r="L4132" s="100" t="s">
        <v>1324</v>
      </c>
    </row>
    <row r="4133" spans="1:12" ht="56.25" customHeight="1">
      <c r="A4133" s="97">
        <v>117</v>
      </c>
      <c r="B4133" s="122" t="s">
        <v>10105</v>
      </c>
      <c r="C4133" s="123">
        <v>42459</v>
      </c>
      <c r="D4133" s="97" t="s">
        <v>11397</v>
      </c>
      <c r="E4133" s="97" t="s">
        <v>11</v>
      </c>
      <c r="F4133" s="97">
        <v>846480</v>
      </c>
      <c r="G4133" s="97"/>
      <c r="H4133" s="124" t="s">
        <v>2199</v>
      </c>
      <c r="I4133" s="125">
        <v>50</v>
      </c>
      <c r="J4133" s="125">
        <v>0</v>
      </c>
      <c r="K4133" s="126">
        <v>50</v>
      </c>
      <c r="L4133" s="100" t="s">
        <v>1324</v>
      </c>
    </row>
    <row r="4134" spans="1:12" ht="56.25" customHeight="1">
      <c r="A4134" s="97">
        <v>117</v>
      </c>
      <c r="B4134" s="122" t="s">
        <v>10105</v>
      </c>
      <c r="C4134" s="123">
        <v>42459</v>
      </c>
      <c r="D4134" s="97" t="s">
        <v>11400</v>
      </c>
      <c r="E4134" s="97" t="s">
        <v>11</v>
      </c>
      <c r="F4134" s="97">
        <v>846517</v>
      </c>
      <c r="G4134" s="97"/>
      <c r="H4134" s="124" t="s">
        <v>2201</v>
      </c>
      <c r="I4134" s="125">
        <v>50</v>
      </c>
      <c r="J4134" s="125">
        <v>0</v>
      </c>
      <c r="K4134" s="126">
        <v>50</v>
      </c>
      <c r="L4134" s="100" t="s">
        <v>1324</v>
      </c>
    </row>
    <row r="4135" spans="1:12" ht="56.25" customHeight="1">
      <c r="A4135" s="97">
        <v>117</v>
      </c>
      <c r="B4135" s="122" t="s">
        <v>10105</v>
      </c>
      <c r="C4135" s="123">
        <v>42460</v>
      </c>
      <c r="D4135" s="97" t="s">
        <v>11413</v>
      </c>
      <c r="E4135" s="97" t="s">
        <v>11</v>
      </c>
      <c r="F4135" s="97">
        <v>846671</v>
      </c>
      <c r="G4135" s="97"/>
      <c r="H4135" s="124" t="s">
        <v>2208</v>
      </c>
      <c r="I4135" s="125">
        <v>50</v>
      </c>
      <c r="J4135" s="125">
        <v>0</v>
      </c>
      <c r="K4135" s="126">
        <v>50</v>
      </c>
      <c r="L4135" s="100" t="s">
        <v>1324</v>
      </c>
    </row>
    <row r="4136" spans="1:12" ht="56.25" customHeight="1">
      <c r="A4136" s="97">
        <v>117</v>
      </c>
      <c r="B4136" s="122" t="s">
        <v>10105</v>
      </c>
      <c r="C4136" s="123">
        <v>42461</v>
      </c>
      <c r="D4136" s="97" t="s">
        <v>11428</v>
      </c>
      <c r="E4136" s="97" t="s">
        <v>11</v>
      </c>
      <c r="F4136" s="97">
        <v>846830</v>
      </c>
      <c r="G4136" s="97"/>
      <c r="H4136" s="124" t="s">
        <v>2222</v>
      </c>
      <c r="I4136" s="125">
        <v>50</v>
      </c>
      <c r="J4136" s="125">
        <v>0</v>
      </c>
      <c r="K4136" s="126">
        <v>50</v>
      </c>
      <c r="L4136" s="100" t="s">
        <v>1324</v>
      </c>
    </row>
    <row r="4137" spans="1:12" ht="56.25" customHeight="1">
      <c r="A4137" s="97">
        <v>117</v>
      </c>
      <c r="B4137" s="122" t="s">
        <v>10105</v>
      </c>
      <c r="C4137" s="123">
        <v>42466</v>
      </c>
      <c r="D4137" s="97" t="s">
        <v>11462</v>
      </c>
      <c r="E4137" s="97" t="s">
        <v>11</v>
      </c>
      <c r="F4137" s="97">
        <v>847230</v>
      </c>
      <c r="G4137" s="97"/>
      <c r="H4137" s="124" t="s">
        <v>2256</v>
      </c>
      <c r="I4137" s="125">
        <v>50</v>
      </c>
      <c r="J4137" s="125">
        <v>0</v>
      </c>
      <c r="K4137" s="126">
        <v>50</v>
      </c>
      <c r="L4137" s="100" t="s">
        <v>1324</v>
      </c>
    </row>
    <row r="4138" spans="1:12" ht="56.25" customHeight="1">
      <c r="A4138" s="97">
        <v>117</v>
      </c>
      <c r="B4138" s="122" t="s">
        <v>10105</v>
      </c>
      <c r="C4138" s="123">
        <v>42466</v>
      </c>
      <c r="D4138" s="97" t="s">
        <v>11463</v>
      </c>
      <c r="E4138" s="97" t="s">
        <v>11</v>
      </c>
      <c r="F4138" s="97">
        <v>847231</v>
      </c>
      <c r="G4138" s="97"/>
      <c r="H4138" s="124" t="s">
        <v>2257</v>
      </c>
      <c r="I4138" s="125">
        <v>50</v>
      </c>
      <c r="J4138" s="125">
        <v>0</v>
      </c>
      <c r="K4138" s="126">
        <v>50</v>
      </c>
      <c r="L4138" s="100" t="s">
        <v>1324</v>
      </c>
    </row>
    <row r="4139" spans="1:12" ht="56.25" customHeight="1">
      <c r="A4139" s="97">
        <v>117</v>
      </c>
      <c r="B4139" s="122" t="s">
        <v>10105</v>
      </c>
      <c r="C4139" s="123">
        <v>42468</v>
      </c>
      <c r="D4139" s="97" t="s">
        <v>11504</v>
      </c>
      <c r="E4139" s="97" t="s">
        <v>11</v>
      </c>
      <c r="F4139" s="97">
        <v>847502</v>
      </c>
      <c r="G4139" s="97"/>
      <c r="H4139" s="124" t="s">
        <v>2296</v>
      </c>
      <c r="I4139" s="125">
        <v>50</v>
      </c>
      <c r="J4139" s="125">
        <v>0</v>
      </c>
      <c r="K4139" s="126">
        <v>50</v>
      </c>
      <c r="L4139" s="100" t="s">
        <v>1324</v>
      </c>
    </row>
    <row r="4140" spans="1:12" ht="56.25" customHeight="1">
      <c r="A4140" s="97">
        <v>117</v>
      </c>
      <c r="B4140" s="122" t="s">
        <v>10105</v>
      </c>
      <c r="C4140" s="123">
        <v>42473</v>
      </c>
      <c r="D4140" s="97" t="s">
        <v>11565</v>
      </c>
      <c r="E4140" s="97" t="s">
        <v>11</v>
      </c>
      <c r="F4140" s="97">
        <v>848046</v>
      </c>
      <c r="G4140" s="97"/>
      <c r="H4140" s="124" t="s">
        <v>2352</v>
      </c>
      <c r="I4140" s="125">
        <v>50</v>
      </c>
      <c r="J4140" s="125">
        <v>0</v>
      </c>
      <c r="K4140" s="126">
        <v>50</v>
      </c>
      <c r="L4140" s="100" t="s">
        <v>1324</v>
      </c>
    </row>
    <row r="4141" spans="1:12" ht="56.25" customHeight="1">
      <c r="A4141" s="97">
        <v>117</v>
      </c>
      <c r="B4141" s="122" t="s">
        <v>10105</v>
      </c>
      <c r="C4141" s="123">
        <v>42473</v>
      </c>
      <c r="D4141" s="97" t="s">
        <v>11567</v>
      </c>
      <c r="E4141" s="97" t="s">
        <v>11</v>
      </c>
      <c r="F4141" s="97">
        <v>848064</v>
      </c>
      <c r="G4141" s="97"/>
      <c r="H4141" s="124" t="s">
        <v>2354</v>
      </c>
      <c r="I4141" s="125">
        <v>50</v>
      </c>
      <c r="J4141" s="125">
        <v>0</v>
      </c>
      <c r="K4141" s="126">
        <v>50</v>
      </c>
      <c r="L4141" s="100" t="s">
        <v>1324</v>
      </c>
    </row>
    <row r="4142" spans="1:12" ht="56.25" customHeight="1">
      <c r="A4142" s="97">
        <v>117</v>
      </c>
      <c r="B4142" s="122" t="s">
        <v>10105</v>
      </c>
      <c r="C4142" s="123">
        <v>42473</v>
      </c>
      <c r="D4142" s="97" t="s">
        <v>11568</v>
      </c>
      <c r="E4142" s="97" t="s">
        <v>11</v>
      </c>
      <c r="F4142" s="97">
        <v>848066</v>
      </c>
      <c r="G4142" s="97"/>
      <c r="H4142" s="124" t="s">
        <v>2355</v>
      </c>
      <c r="I4142" s="125">
        <v>50</v>
      </c>
      <c r="J4142" s="125">
        <v>0</v>
      </c>
      <c r="K4142" s="126">
        <v>50</v>
      </c>
      <c r="L4142" s="100" t="s">
        <v>1324</v>
      </c>
    </row>
    <row r="4143" spans="1:12" ht="56.25" customHeight="1">
      <c r="A4143" s="97">
        <v>117</v>
      </c>
      <c r="B4143" s="122" t="s">
        <v>10105</v>
      </c>
      <c r="C4143" s="123">
        <v>42473</v>
      </c>
      <c r="D4143" s="97" t="s">
        <v>11569</v>
      </c>
      <c r="E4143" s="97" t="s">
        <v>11</v>
      </c>
      <c r="F4143" s="97">
        <v>848067</v>
      </c>
      <c r="G4143" s="97"/>
      <c r="H4143" s="124" t="s">
        <v>2356</v>
      </c>
      <c r="I4143" s="125">
        <v>50</v>
      </c>
      <c r="J4143" s="125">
        <v>0</v>
      </c>
      <c r="K4143" s="126">
        <v>50</v>
      </c>
      <c r="L4143" s="100" t="s">
        <v>1324</v>
      </c>
    </row>
    <row r="4144" spans="1:12" ht="56.25" customHeight="1">
      <c r="A4144" s="97">
        <v>117</v>
      </c>
      <c r="B4144" s="122" t="s">
        <v>10105</v>
      </c>
      <c r="C4144" s="123">
        <v>42475</v>
      </c>
      <c r="D4144" s="97" t="s">
        <v>11595</v>
      </c>
      <c r="E4144" s="97" t="s">
        <v>11</v>
      </c>
      <c r="F4144" s="97">
        <v>848295</v>
      </c>
      <c r="G4144" s="97"/>
      <c r="H4144" s="124" t="s">
        <v>2380</v>
      </c>
      <c r="I4144" s="125">
        <v>50</v>
      </c>
      <c r="J4144" s="125">
        <v>0</v>
      </c>
      <c r="K4144" s="126">
        <v>50</v>
      </c>
      <c r="L4144" s="100" t="s">
        <v>1324</v>
      </c>
    </row>
    <row r="4145" spans="1:12" ht="56.25" customHeight="1">
      <c r="A4145" s="97">
        <v>117</v>
      </c>
      <c r="B4145" s="122" t="s">
        <v>10105</v>
      </c>
      <c r="C4145" s="123">
        <v>42475</v>
      </c>
      <c r="D4145" s="97" t="s">
        <v>11605</v>
      </c>
      <c r="E4145" s="97" t="s">
        <v>11</v>
      </c>
      <c r="F4145" s="97">
        <v>848312</v>
      </c>
      <c r="G4145" s="97"/>
      <c r="H4145" s="124" t="s">
        <v>2390</v>
      </c>
      <c r="I4145" s="125">
        <v>50</v>
      </c>
      <c r="J4145" s="125">
        <v>0</v>
      </c>
      <c r="K4145" s="126">
        <v>50</v>
      </c>
      <c r="L4145" s="100" t="s">
        <v>1324</v>
      </c>
    </row>
    <row r="4146" spans="1:12" ht="56.25" customHeight="1">
      <c r="A4146" s="97">
        <v>117</v>
      </c>
      <c r="B4146" s="122" t="s">
        <v>10105</v>
      </c>
      <c r="C4146" s="123">
        <v>42478</v>
      </c>
      <c r="D4146" s="97" t="s">
        <v>11612</v>
      </c>
      <c r="E4146" s="97" t="s">
        <v>11</v>
      </c>
      <c r="F4146" s="97">
        <v>848395</v>
      </c>
      <c r="G4146" s="97"/>
      <c r="H4146" s="124" t="s">
        <v>2397</v>
      </c>
      <c r="I4146" s="125">
        <v>50</v>
      </c>
      <c r="J4146" s="125">
        <v>0</v>
      </c>
      <c r="K4146" s="126">
        <v>50</v>
      </c>
      <c r="L4146" s="100" t="s">
        <v>1324</v>
      </c>
    </row>
    <row r="4147" spans="1:12" ht="56.25" customHeight="1">
      <c r="A4147" s="97">
        <v>117</v>
      </c>
      <c r="B4147" s="122" t="s">
        <v>10105</v>
      </c>
      <c r="C4147" s="123">
        <v>42479</v>
      </c>
      <c r="D4147" s="97" t="s">
        <v>11629</v>
      </c>
      <c r="E4147" s="97" t="s">
        <v>11</v>
      </c>
      <c r="F4147" s="97">
        <v>848542</v>
      </c>
      <c r="G4147" s="97"/>
      <c r="H4147" s="124" t="s">
        <v>2414</v>
      </c>
      <c r="I4147" s="125">
        <v>50</v>
      </c>
      <c r="J4147" s="125">
        <v>0</v>
      </c>
      <c r="K4147" s="126">
        <v>50</v>
      </c>
      <c r="L4147" s="100" t="s">
        <v>1324</v>
      </c>
    </row>
    <row r="4148" spans="1:12" ht="56.25" customHeight="1">
      <c r="A4148" s="97">
        <v>117</v>
      </c>
      <c r="B4148" s="122" t="s">
        <v>10105</v>
      </c>
      <c r="C4148" s="123">
        <v>42481</v>
      </c>
      <c r="D4148" s="97" t="s">
        <v>11655</v>
      </c>
      <c r="E4148" s="97" t="s">
        <v>11</v>
      </c>
      <c r="F4148" s="97">
        <v>848778</v>
      </c>
      <c r="G4148" s="97"/>
      <c r="H4148" s="124" t="s">
        <v>2440</v>
      </c>
      <c r="I4148" s="125">
        <v>50</v>
      </c>
      <c r="J4148" s="125">
        <v>0</v>
      </c>
      <c r="K4148" s="126">
        <v>50</v>
      </c>
      <c r="L4148" s="100" t="s">
        <v>1324</v>
      </c>
    </row>
    <row r="4149" spans="1:12" ht="56.25" customHeight="1">
      <c r="A4149" s="97">
        <v>117</v>
      </c>
      <c r="B4149" s="122" t="s">
        <v>10105</v>
      </c>
      <c r="C4149" s="123">
        <v>42481</v>
      </c>
      <c r="D4149" s="97" t="s">
        <v>11656</v>
      </c>
      <c r="E4149" s="97" t="s">
        <v>11</v>
      </c>
      <c r="F4149" s="97">
        <v>848828</v>
      </c>
      <c r="G4149" s="97"/>
      <c r="H4149" s="124" t="s">
        <v>2441</v>
      </c>
      <c r="I4149" s="125">
        <v>50</v>
      </c>
      <c r="J4149" s="125">
        <v>0</v>
      </c>
      <c r="K4149" s="126">
        <v>50</v>
      </c>
      <c r="L4149" s="100" t="s">
        <v>1324</v>
      </c>
    </row>
    <row r="4150" spans="1:12" ht="56.25" customHeight="1">
      <c r="A4150" s="97">
        <v>117</v>
      </c>
      <c r="B4150" s="122" t="s">
        <v>10105</v>
      </c>
      <c r="C4150" s="123">
        <v>42482</v>
      </c>
      <c r="D4150" s="97" t="s">
        <v>11662</v>
      </c>
      <c r="E4150" s="97" t="s">
        <v>11</v>
      </c>
      <c r="F4150" s="97">
        <v>848897</v>
      </c>
      <c r="G4150" s="97"/>
      <c r="H4150" s="124" t="s">
        <v>2447</v>
      </c>
      <c r="I4150" s="125">
        <v>50</v>
      </c>
      <c r="J4150" s="125">
        <v>0</v>
      </c>
      <c r="K4150" s="126">
        <v>50</v>
      </c>
      <c r="L4150" s="100" t="s">
        <v>1324</v>
      </c>
    </row>
    <row r="4151" spans="1:12" ht="56.25" customHeight="1">
      <c r="A4151" s="97">
        <v>117</v>
      </c>
      <c r="B4151" s="122" t="s">
        <v>10105</v>
      </c>
      <c r="C4151" s="123">
        <v>42482</v>
      </c>
      <c r="D4151" s="97" t="s">
        <v>11663</v>
      </c>
      <c r="E4151" s="97" t="s">
        <v>11</v>
      </c>
      <c r="F4151" s="97">
        <v>848899</v>
      </c>
      <c r="G4151" s="97"/>
      <c r="H4151" s="124" t="s">
        <v>2448</v>
      </c>
      <c r="I4151" s="125">
        <v>50</v>
      </c>
      <c r="J4151" s="125">
        <v>0</v>
      </c>
      <c r="K4151" s="126">
        <v>50</v>
      </c>
      <c r="L4151" s="100" t="s">
        <v>1324</v>
      </c>
    </row>
    <row r="4152" spans="1:12" ht="56.25" customHeight="1">
      <c r="A4152" s="97">
        <v>117</v>
      </c>
      <c r="B4152" s="122" t="s">
        <v>10105</v>
      </c>
      <c r="C4152" s="123">
        <v>42482</v>
      </c>
      <c r="D4152" s="97" t="s">
        <v>11664</v>
      </c>
      <c r="E4152" s="97" t="s">
        <v>11</v>
      </c>
      <c r="F4152" s="97">
        <v>849007</v>
      </c>
      <c r="G4152" s="97"/>
      <c r="H4152" s="124" t="s">
        <v>2449</v>
      </c>
      <c r="I4152" s="125">
        <v>50</v>
      </c>
      <c r="J4152" s="125">
        <v>0</v>
      </c>
      <c r="K4152" s="126">
        <v>50</v>
      </c>
      <c r="L4152" s="100" t="s">
        <v>1324</v>
      </c>
    </row>
    <row r="4153" spans="1:12" ht="56.25" customHeight="1">
      <c r="A4153" s="97">
        <v>117</v>
      </c>
      <c r="B4153" s="122" t="s">
        <v>10105</v>
      </c>
      <c r="C4153" s="123">
        <v>42482</v>
      </c>
      <c r="D4153" s="97" t="s">
        <v>11665</v>
      </c>
      <c r="E4153" s="97" t="s">
        <v>11</v>
      </c>
      <c r="F4153" s="97">
        <v>849009</v>
      </c>
      <c r="G4153" s="97"/>
      <c r="H4153" s="124" t="s">
        <v>2450</v>
      </c>
      <c r="I4153" s="125">
        <v>50</v>
      </c>
      <c r="J4153" s="125">
        <v>0</v>
      </c>
      <c r="K4153" s="126">
        <v>50</v>
      </c>
      <c r="L4153" s="100" t="s">
        <v>1324</v>
      </c>
    </row>
    <row r="4154" spans="1:12" ht="56.25" customHeight="1">
      <c r="A4154" s="97">
        <v>117</v>
      </c>
      <c r="B4154" s="122" t="s">
        <v>10105</v>
      </c>
      <c r="C4154" s="123">
        <v>42485</v>
      </c>
      <c r="D4154" s="97" t="s">
        <v>11679</v>
      </c>
      <c r="E4154" s="97" t="s">
        <v>11</v>
      </c>
      <c r="F4154" s="97">
        <v>849072</v>
      </c>
      <c r="G4154" s="97"/>
      <c r="H4154" s="124" t="s">
        <v>2462</v>
      </c>
      <c r="I4154" s="125">
        <v>50</v>
      </c>
      <c r="J4154" s="125">
        <v>0</v>
      </c>
      <c r="K4154" s="126">
        <v>50</v>
      </c>
      <c r="L4154" s="100" t="s">
        <v>1324</v>
      </c>
    </row>
    <row r="4155" spans="1:12" ht="56.25" customHeight="1">
      <c r="A4155" s="97">
        <v>117</v>
      </c>
      <c r="B4155" s="122" t="s">
        <v>10105</v>
      </c>
      <c r="C4155" s="123">
        <v>42486</v>
      </c>
      <c r="D4155" s="97" t="s">
        <v>11716</v>
      </c>
      <c r="E4155" s="97" t="s">
        <v>11</v>
      </c>
      <c r="F4155" s="97">
        <v>849399</v>
      </c>
      <c r="G4155" s="97"/>
      <c r="H4155" s="124" t="s">
        <v>2499</v>
      </c>
      <c r="I4155" s="125">
        <v>50</v>
      </c>
      <c r="J4155" s="125">
        <v>0</v>
      </c>
      <c r="K4155" s="126">
        <v>50</v>
      </c>
      <c r="L4155" s="100" t="s">
        <v>1324</v>
      </c>
    </row>
    <row r="4156" spans="1:12" ht="56.25" customHeight="1">
      <c r="A4156" s="97">
        <v>117</v>
      </c>
      <c r="B4156" s="122" t="s">
        <v>10105</v>
      </c>
      <c r="C4156" s="123">
        <v>42487</v>
      </c>
      <c r="D4156" s="97" t="s">
        <v>11724</v>
      </c>
      <c r="E4156" s="97" t="s">
        <v>11</v>
      </c>
      <c r="F4156" s="97">
        <v>849496</v>
      </c>
      <c r="G4156" s="97"/>
      <c r="H4156" s="124" t="s">
        <v>2500</v>
      </c>
      <c r="I4156" s="125">
        <v>50</v>
      </c>
      <c r="J4156" s="125">
        <v>0</v>
      </c>
      <c r="K4156" s="126">
        <v>50</v>
      </c>
      <c r="L4156" s="100" t="s">
        <v>1324</v>
      </c>
    </row>
    <row r="4157" spans="1:12" ht="56.25" customHeight="1">
      <c r="A4157" s="97">
        <v>117</v>
      </c>
      <c r="B4157" s="122" t="s">
        <v>10105</v>
      </c>
      <c r="C4157" s="123">
        <v>42487</v>
      </c>
      <c r="D4157" s="97" t="s">
        <v>11725</v>
      </c>
      <c r="E4157" s="97" t="s">
        <v>11</v>
      </c>
      <c r="F4157" s="97">
        <v>849499</v>
      </c>
      <c r="G4157" s="97"/>
      <c r="H4157" s="124" t="s">
        <v>2501</v>
      </c>
      <c r="I4157" s="125">
        <v>50</v>
      </c>
      <c r="J4157" s="125">
        <v>0</v>
      </c>
      <c r="K4157" s="126">
        <v>50</v>
      </c>
      <c r="L4157" s="100" t="s">
        <v>1324</v>
      </c>
    </row>
    <row r="4158" spans="1:12" ht="56.25" customHeight="1">
      <c r="A4158" s="97">
        <v>117</v>
      </c>
      <c r="B4158" s="122" t="s">
        <v>10105</v>
      </c>
      <c r="C4158" s="123">
        <v>42487</v>
      </c>
      <c r="D4158" s="97" t="s">
        <v>11726</v>
      </c>
      <c r="E4158" s="97" t="s">
        <v>11</v>
      </c>
      <c r="F4158" s="97">
        <v>849585</v>
      </c>
      <c r="G4158" s="97"/>
      <c r="H4158" s="124" t="s">
        <v>2502</v>
      </c>
      <c r="I4158" s="125">
        <v>50</v>
      </c>
      <c r="J4158" s="125">
        <v>0</v>
      </c>
      <c r="K4158" s="126">
        <v>50</v>
      </c>
      <c r="L4158" s="100" t="s">
        <v>1324</v>
      </c>
    </row>
    <row r="4159" spans="1:12" ht="56.25" customHeight="1">
      <c r="A4159" s="97">
        <v>117</v>
      </c>
      <c r="B4159" s="122" t="s">
        <v>10105</v>
      </c>
      <c r="C4159" s="123">
        <v>42487</v>
      </c>
      <c r="D4159" s="97" t="s">
        <v>11727</v>
      </c>
      <c r="E4159" s="97" t="s">
        <v>11</v>
      </c>
      <c r="F4159" s="97">
        <v>849605</v>
      </c>
      <c r="G4159" s="97"/>
      <c r="H4159" s="124" t="s">
        <v>2503</v>
      </c>
      <c r="I4159" s="125">
        <v>50</v>
      </c>
      <c r="J4159" s="125">
        <v>0</v>
      </c>
      <c r="K4159" s="126">
        <v>50</v>
      </c>
      <c r="L4159" s="100" t="s">
        <v>1324</v>
      </c>
    </row>
    <row r="4160" spans="1:12" ht="56.25" customHeight="1">
      <c r="A4160" s="97">
        <v>117</v>
      </c>
      <c r="B4160" s="122" t="s">
        <v>10105</v>
      </c>
      <c r="C4160" s="123">
        <v>42488</v>
      </c>
      <c r="D4160" s="97" t="s">
        <v>11735</v>
      </c>
      <c r="E4160" s="97" t="s">
        <v>11</v>
      </c>
      <c r="F4160" s="97">
        <v>849704</v>
      </c>
      <c r="G4160" s="97"/>
      <c r="H4160" s="124" t="s">
        <v>2511</v>
      </c>
      <c r="I4160" s="125">
        <v>50</v>
      </c>
      <c r="J4160" s="125">
        <v>0</v>
      </c>
      <c r="K4160" s="126">
        <v>50</v>
      </c>
      <c r="L4160" s="100" t="s">
        <v>1324</v>
      </c>
    </row>
    <row r="4161" spans="1:12" ht="56.25" customHeight="1">
      <c r="A4161" s="97">
        <v>117</v>
      </c>
      <c r="B4161" s="122" t="s">
        <v>10105</v>
      </c>
      <c r="C4161" s="123">
        <v>42488</v>
      </c>
      <c r="D4161" s="97" t="s">
        <v>11736</v>
      </c>
      <c r="E4161" s="97" t="s">
        <v>11</v>
      </c>
      <c r="F4161" s="97">
        <v>849750</v>
      </c>
      <c r="G4161" s="97"/>
      <c r="H4161" s="124" t="s">
        <v>2512</v>
      </c>
      <c r="I4161" s="125">
        <v>50</v>
      </c>
      <c r="J4161" s="125">
        <v>0</v>
      </c>
      <c r="K4161" s="126">
        <v>50</v>
      </c>
      <c r="L4161" s="100" t="s">
        <v>1324</v>
      </c>
    </row>
    <row r="4162" spans="1:12" ht="56.25" customHeight="1">
      <c r="A4162" s="97">
        <v>117</v>
      </c>
      <c r="B4162" s="122" t="s">
        <v>10105</v>
      </c>
      <c r="C4162" s="123">
        <v>42489</v>
      </c>
      <c r="D4162" s="97" t="s">
        <v>11852</v>
      </c>
      <c r="E4162" s="97" t="s">
        <v>11</v>
      </c>
      <c r="F4162" s="97">
        <v>849942</v>
      </c>
      <c r="G4162" s="97"/>
      <c r="H4162" s="124" t="s">
        <v>2523</v>
      </c>
      <c r="I4162" s="125">
        <v>50</v>
      </c>
      <c r="J4162" s="125">
        <v>0</v>
      </c>
      <c r="K4162" s="126">
        <v>50</v>
      </c>
      <c r="L4162" s="100" t="s">
        <v>1324</v>
      </c>
    </row>
    <row r="4163" spans="1:12" ht="56.25" customHeight="1">
      <c r="A4163" s="97">
        <v>117</v>
      </c>
      <c r="B4163" s="122" t="s">
        <v>10105</v>
      </c>
      <c r="C4163" s="123">
        <v>42489</v>
      </c>
      <c r="D4163" s="97" t="s">
        <v>11853</v>
      </c>
      <c r="E4163" s="97" t="s">
        <v>11</v>
      </c>
      <c r="F4163" s="97">
        <v>849954</v>
      </c>
      <c r="G4163" s="97"/>
      <c r="H4163" s="124" t="s">
        <v>2524</v>
      </c>
      <c r="I4163" s="125">
        <v>50</v>
      </c>
      <c r="J4163" s="125">
        <v>0</v>
      </c>
      <c r="K4163" s="126">
        <v>50</v>
      </c>
      <c r="L4163" s="100" t="s">
        <v>1324</v>
      </c>
    </row>
    <row r="4164" spans="1:12" ht="56.25" customHeight="1">
      <c r="A4164" s="97">
        <v>117</v>
      </c>
      <c r="B4164" s="122" t="s">
        <v>10105</v>
      </c>
      <c r="C4164" s="123">
        <v>42493</v>
      </c>
      <c r="D4164" s="97" t="s">
        <v>11880</v>
      </c>
      <c r="E4164" s="97" t="s">
        <v>11</v>
      </c>
      <c r="F4164" s="97">
        <v>850165</v>
      </c>
      <c r="G4164" s="97"/>
      <c r="H4164" s="124" t="s">
        <v>2550</v>
      </c>
      <c r="I4164" s="125">
        <v>50</v>
      </c>
      <c r="J4164" s="125">
        <v>0</v>
      </c>
      <c r="K4164" s="126">
        <v>50</v>
      </c>
      <c r="L4164" s="100" t="s">
        <v>1324</v>
      </c>
    </row>
    <row r="4165" spans="1:12" ht="56.25" customHeight="1">
      <c r="A4165" s="97">
        <v>117</v>
      </c>
      <c r="B4165" s="122" t="s">
        <v>10105</v>
      </c>
      <c r="C4165" s="123">
        <v>42493</v>
      </c>
      <c r="D4165" s="97" t="s">
        <v>11881</v>
      </c>
      <c r="E4165" s="97" t="s">
        <v>11</v>
      </c>
      <c r="F4165" s="97">
        <v>850174</v>
      </c>
      <c r="G4165" s="97"/>
      <c r="H4165" s="124" t="s">
        <v>2551</v>
      </c>
      <c r="I4165" s="125">
        <v>50</v>
      </c>
      <c r="J4165" s="125">
        <v>0</v>
      </c>
      <c r="K4165" s="126">
        <v>50</v>
      </c>
      <c r="L4165" s="100" t="s">
        <v>1324</v>
      </c>
    </row>
    <row r="4166" spans="1:12" ht="56.25" customHeight="1">
      <c r="A4166" s="97">
        <v>117</v>
      </c>
      <c r="B4166" s="122" t="s">
        <v>10105</v>
      </c>
      <c r="C4166" s="123">
        <v>42493</v>
      </c>
      <c r="D4166" s="97" t="s">
        <v>11882</v>
      </c>
      <c r="E4166" s="97" t="s">
        <v>11</v>
      </c>
      <c r="F4166" s="97">
        <v>850195</v>
      </c>
      <c r="G4166" s="97"/>
      <c r="H4166" s="124" t="s">
        <v>2552</v>
      </c>
      <c r="I4166" s="125">
        <v>50</v>
      </c>
      <c r="J4166" s="125">
        <v>0</v>
      </c>
      <c r="K4166" s="126">
        <v>50</v>
      </c>
      <c r="L4166" s="100" t="s">
        <v>1324</v>
      </c>
    </row>
    <row r="4167" spans="1:12" ht="56.25" customHeight="1">
      <c r="A4167" s="97">
        <v>117</v>
      </c>
      <c r="B4167" s="122" t="s">
        <v>10105</v>
      </c>
      <c r="C4167" s="123">
        <v>42494</v>
      </c>
      <c r="D4167" s="97" t="s">
        <v>11896</v>
      </c>
      <c r="E4167" s="97" t="s">
        <v>11</v>
      </c>
      <c r="F4167" s="97">
        <v>850297</v>
      </c>
      <c r="G4167" s="97"/>
      <c r="H4167" s="124" t="s">
        <v>2566</v>
      </c>
      <c r="I4167" s="125">
        <v>50</v>
      </c>
      <c r="J4167" s="125">
        <v>0</v>
      </c>
      <c r="K4167" s="126">
        <v>50</v>
      </c>
      <c r="L4167" s="100" t="s">
        <v>1324</v>
      </c>
    </row>
    <row r="4168" spans="1:12" ht="56.25" customHeight="1">
      <c r="A4168" s="97">
        <v>117</v>
      </c>
      <c r="B4168" s="122" t="s">
        <v>10105</v>
      </c>
      <c r="C4168" s="123">
        <v>42500</v>
      </c>
      <c r="D4168" s="97" t="s">
        <v>11936</v>
      </c>
      <c r="E4168" s="97" t="s">
        <v>11</v>
      </c>
      <c r="F4168" s="97">
        <v>850926</v>
      </c>
      <c r="G4168" s="97"/>
      <c r="H4168" s="124" t="s">
        <v>2600</v>
      </c>
      <c r="I4168" s="125">
        <v>50</v>
      </c>
      <c r="J4168" s="125">
        <v>0</v>
      </c>
      <c r="K4168" s="126">
        <v>50</v>
      </c>
      <c r="L4168" s="100" t="s">
        <v>1324</v>
      </c>
    </row>
    <row r="4169" spans="1:12" ht="56.25" customHeight="1">
      <c r="A4169" s="97">
        <v>117</v>
      </c>
      <c r="B4169" s="122" t="s">
        <v>10105</v>
      </c>
      <c r="C4169" s="123">
        <v>42501</v>
      </c>
      <c r="D4169" s="97" t="s">
        <v>11963</v>
      </c>
      <c r="E4169" s="97" t="s">
        <v>11</v>
      </c>
      <c r="F4169" s="97">
        <v>851077</v>
      </c>
      <c r="G4169" s="97"/>
      <c r="H4169" s="124" t="s">
        <v>2626</v>
      </c>
      <c r="I4169" s="125">
        <v>50</v>
      </c>
      <c r="J4169" s="125">
        <v>0</v>
      </c>
      <c r="K4169" s="126">
        <v>50</v>
      </c>
      <c r="L4169" s="100" t="s">
        <v>1324</v>
      </c>
    </row>
    <row r="4170" spans="1:12" ht="56.25" customHeight="1">
      <c r="A4170" s="97">
        <v>117</v>
      </c>
      <c r="B4170" s="122" t="s">
        <v>10105</v>
      </c>
      <c r="C4170" s="123">
        <v>42506</v>
      </c>
      <c r="D4170" s="97" t="s">
        <v>12043</v>
      </c>
      <c r="E4170" s="97" t="s">
        <v>11</v>
      </c>
      <c r="F4170" s="97">
        <v>851480</v>
      </c>
      <c r="G4170" s="97"/>
      <c r="H4170" s="124" t="s">
        <v>2706</v>
      </c>
      <c r="I4170" s="125">
        <v>50</v>
      </c>
      <c r="J4170" s="125">
        <v>0</v>
      </c>
      <c r="K4170" s="126">
        <v>50</v>
      </c>
      <c r="L4170" s="100" t="s">
        <v>1324</v>
      </c>
    </row>
    <row r="4171" spans="1:12" ht="56.25" customHeight="1">
      <c r="A4171" s="97">
        <v>117</v>
      </c>
      <c r="B4171" s="122" t="s">
        <v>10105</v>
      </c>
      <c r="C4171" s="123">
        <v>42506</v>
      </c>
      <c r="D4171" s="97" t="s">
        <v>12044</v>
      </c>
      <c r="E4171" s="97" t="s">
        <v>11</v>
      </c>
      <c r="F4171" s="97">
        <v>851482</v>
      </c>
      <c r="G4171" s="97"/>
      <c r="H4171" s="124" t="s">
        <v>2707</v>
      </c>
      <c r="I4171" s="125">
        <v>50</v>
      </c>
      <c r="J4171" s="125">
        <v>0</v>
      </c>
      <c r="K4171" s="126">
        <v>50</v>
      </c>
      <c r="L4171" s="100" t="s">
        <v>1324</v>
      </c>
    </row>
    <row r="4172" spans="1:12" ht="56.25" customHeight="1">
      <c r="A4172" s="97">
        <v>117</v>
      </c>
      <c r="B4172" s="122" t="s">
        <v>10105</v>
      </c>
      <c r="C4172" s="123">
        <v>42507</v>
      </c>
      <c r="D4172" s="97" t="s">
        <v>12066</v>
      </c>
      <c r="E4172" s="97" t="s">
        <v>11</v>
      </c>
      <c r="F4172" s="97">
        <v>851691</v>
      </c>
      <c r="G4172" s="97"/>
      <c r="H4172" s="124" t="s">
        <v>2729</v>
      </c>
      <c r="I4172" s="125">
        <v>50</v>
      </c>
      <c r="J4172" s="125">
        <v>0</v>
      </c>
      <c r="K4172" s="126">
        <v>50</v>
      </c>
      <c r="L4172" s="100" t="s">
        <v>1324</v>
      </c>
    </row>
    <row r="4173" spans="1:12" ht="56.25" customHeight="1">
      <c r="A4173" s="97">
        <v>117</v>
      </c>
      <c r="B4173" s="122" t="s">
        <v>10105</v>
      </c>
      <c r="C4173" s="123">
        <v>42508</v>
      </c>
      <c r="D4173" s="97" t="s">
        <v>12084</v>
      </c>
      <c r="E4173" s="97" t="s">
        <v>11</v>
      </c>
      <c r="F4173" s="97">
        <v>851824</v>
      </c>
      <c r="G4173" s="97"/>
      <c r="H4173" s="124" t="s">
        <v>2744</v>
      </c>
      <c r="I4173" s="125">
        <v>50</v>
      </c>
      <c r="J4173" s="125">
        <v>0</v>
      </c>
      <c r="K4173" s="126">
        <v>50</v>
      </c>
      <c r="L4173" s="100" t="s">
        <v>1324</v>
      </c>
    </row>
    <row r="4174" spans="1:12" ht="56.25" customHeight="1">
      <c r="A4174" s="97">
        <v>117</v>
      </c>
      <c r="B4174" s="122" t="s">
        <v>10105</v>
      </c>
      <c r="C4174" s="123">
        <v>42509</v>
      </c>
      <c r="D4174" s="97" t="s">
        <v>12096</v>
      </c>
      <c r="E4174" s="97" t="s">
        <v>11</v>
      </c>
      <c r="F4174" s="97">
        <v>851923</v>
      </c>
      <c r="G4174" s="97"/>
      <c r="H4174" s="124" t="s">
        <v>2756</v>
      </c>
      <c r="I4174" s="125">
        <v>50</v>
      </c>
      <c r="J4174" s="125">
        <v>0</v>
      </c>
      <c r="K4174" s="126">
        <v>50</v>
      </c>
      <c r="L4174" s="100" t="s">
        <v>1324</v>
      </c>
    </row>
    <row r="4175" spans="1:12" ht="56.25" customHeight="1">
      <c r="A4175" s="97">
        <v>117</v>
      </c>
      <c r="B4175" s="122" t="s">
        <v>10105</v>
      </c>
      <c r="C4175" s="123">
        <v>42509</v>
      </c>
      <c r="D4175" s="97" t="s">
        <v>12103</v>
      </c>
      <c r="E4175" s="97" t="s">
        <v>11</v>
      </c>
      <c r="F4175" s="97">
        <v>851985</v>
      </c>
      <c r="G4175" s="97"/>
      <c r="H4175" s="124" t="s">
        <v>2763</v>
      </c>
      <c r="I4175" s="125">
        <v>50</v>
      </c>
      <c r="J4175" s="125">
        <v>0</v>
      </c>
      <c r="K4175" s="126">
        <v>50</v>
      </c>
      <c r="L4175" s="100" t="s">
        <v>1324</v>
      </c>
    </row>
    <row r="4176" spans="1:12" ht="56.25" customHeight="1">
      <c r="A4176" s="97">
        <v>117</v>
      </c>
      <c r="B4176" s="122" t="s">
        <v>6074</v>
      </c>
      <c r="C4176" s="123">
        <v>42514</v>
      </c>
      <c r="D4176" s="97" t="s">
        <v>19333</v>
      </c>
      <c r="E4176" s="97" t="s">
        <v>3</v>
      </c>
      <c r="F4176" s="97">
        <v>1381794</v>
      </c>
      <c r="G4176" s="97"/>
      <c r="H4176" s="124" t="s">
        <v>6075</v>
      </c>
      <c r="I4176" s="125">
        <v>0</v>
      </c>
      <c r="J4176" s="125">
        <v>1456</v>
      </c>
      <c r="K4176" s="126">
        <v>1456</v>
      </c>
      <c r="L4176" s="100" t="s">
        <v>1324</v>
      </c>
    </row>
    <row r="4177" spans="1:12" ht="56.25" customHeight="1">
      <c r="A4177" s="97">
        <v>117</v>
      </c>
      <c r="B4177" s="122" t="s">
        <v>10105</v>
      </c>
      <c r="C4177" s="123">
        <v>42514</v>
      </c>
      <c r="D4177" s="97" t="s">
        <v>12163</v>
      </c>
      <c r="E4177" s="97" t="s">
        <v>11</v>
      </c>
      <c r="F4177" s="97">
        <v>852318</v>
      </c>
      <c r="G4177" s="97"/>
      <c r="H4177" s="124" t="s">
        <v>2817</v>
      </c>
      <c r="I4177" s="125">
        <v>50</v>
      </c>
      <c r="J4177" s="125">
        <v>0</v>
      </c>
      <c r="K4177" s="126">
        <v>50</v>
      </c>
      <c r="L4177" s="100" t="s">
        <v>1324</v>
      </c>
    </row>
    <row r="4178" spans="1:12" ht="56.25" customHeight="1">
      <c r="A4178" s="97">
        <v>117</v>
      </c>
      <c r="B4178" s="122" t="s">
        <v>10105</v>
      </c>
      <c r="C4178" s="123">
        <v>42514</v>
      </c>
      <c r="D4178" s="97" t="s">
        <v>12172</v>
      </c>
      <c r="E4178" s="97" t="s">
        <v>11</v>
      </c>
      <c r="F4178" s="97">
        <v>852427</v>
      </c>
      <c r="G4178" s="97"/>
      <c r="H4178" s="124" t="s">
        <v>2826</v>
      </c>
      <c r="I4178" s="125">
        <v>50</v>
      </c>
      <c r="J4178" s="125">
        <v>0</v>
      </c>
      <c r="K4178" s="126">
        <v>50</v>
      </c>
      <c r="L4178" s="100" t="s">
        <v>1324</v>
      </c>
    </row>
    <row r="4179" spans="1:12" ht="56.25" customHeight="1">
      <c r="A4179" s="97">
        <v>117</v>
      </c>
      <c r="B4179" s="122" t="s">
        <v>10105</v>
      </c>
      <c r="C4179" s="123">
        <v>42515</v>
      </c>
      <c r="D4179" s="97" t="s">
        <v>12185</v>
      </c>
      <c r="E4179" s="97" t="s">
        <v>11</v>
      </c>
      <c r="F4179" s="97">
        <v>852634</v>
      </c>
      <c r="G4179" s="97"/>
      <c r="H4179" s="124" t="s">
        <v>2839</v>
      </c>
      <c r="I4179" s="125">
        <v>50</v>
      </c>
      <c r="J4179" s="125">
        <v>0</v>
      </c>
      <c r="K4179" s="126">
        <v>50</v>
      </c>
      <c r="L4179" s="100" t="s">
        <v>1324</v>
      </c>
    </row>
    <row r="4180" spans="1:12" ht="56.25" customHeight="1">
      <c r="A4180" s="97">
        <v>117</v>
      </c>
      <c r="B4180" s="122" t="s">
        <v>10105</v>
      </c>
      <c r="C4180" s="123">
        <v>42515</v>
      </c>
      <c r="D4180" s="97" t="s">
        <v>12186</v>
      </c>
      <c r="E4180" s="97" t="s">
        <v>11</v>
      </c>
      <c r="F4180" s="97">
        <v>852664</v>
      </c>
      <c r="G4180" s="97"/>
      <c r="H4180" s="124" t="s">
        <v>2840</v>
      </c>
      <c r="I4180" s="125">
        <v>50</v>
      </c>
      <c r="J4180" s="125">
        <v>0</v>
      </c>
      <c r="K4180" s="126">
        <v>50</v>
      </c>
      <c r="L4180" s="100" t="s">
        <v>1324</v>
      </c>
    </row>
    <row r="4181" spans="1:12" ht="56.25" customHeight="1">
      <c r="A4181" s="97">
        <v>117</v>
      </c>
      <c r="B4181" s="122" t="s">
        <v>10105</v>
      </c>
      <c r="C4181" s="123">
        <v>42517</v>
      </c>
      <c r="D4181" s="97" t="s">
        <v>12305</v>
      </c>
      <c r="E4181" s="97" t="s">
        <v>11</v>
      </c>
      <c r="F4181" s="97">
        <v>852794</v>
      </c>
      <c r="G4181" s="97"/>
      <c r="H4181" s="124" t="s">
        <v>2854</v>
      </c>
      <c r="I4181" s="125">
        <v>50</v>
      </c>
      <c r="J4181" s="125">
        <v>0</v>
      </c>
      <c r="K4181" s="126">
        <v>50</v>
      </c>
      <c r="L4181" s="100" t="s">
        <v>1324</v>
      </c>
    </row>
    <row r="4182" spans="1:12" ht="56.25" customHeight="1">
      <c r="A4182" s="97">
        <v>117</v>
      </c>
      <c r="B4182" s="122" t="s">
        <v>10105</v>
      </c>
      <c r="C4182" s="123">
        <v>42517</v>
      </c>
      <c r="D4182" s="97" t="s">
        <v>12306</v>
      </c>
      <c r="E4182" s="97" t="s">
        <v>11</v>
      </c>
      <c r="F4182" s="97">
        <v>852797</v>
      </c>
      <c r="G4182" s="97"/>
      <c r="H4182" s="124" t="s">
        <v>2855</v>
      </c>
      <c r="I4182" s="125">
        <v>50</v>
      </c>
      <c r="J4182" s="125">
        <v>0</v>
      </c>
      <c r="K4182" s="126">
        <v>50</v>
      </c>
      <c r="L4182" s="100" t="s">
        <v>1324</v>
      </c>
    </row>
    <row r="4183" spans="1:12" ht="56.25" customHeight="1">
      <c r="A4183" s="97">
        <v>117</v>
      </c>
      <c r="B4183" s="122" t="s">
        <v>10105</v>
      </c>
      <c r="C4183" s="123">
        <v>42517</v>
      </c>
      <c r="D4183" s="97" t="s">
        <v>12309</v>
      </c>
      <c r="E4183" s="97" t="s">
        <v>11</v>
      </c>
      <c r="F4183" s="97">
        <v>852854</v>
      </c>
      <c r="G4183" s="97"/>
      <c r="H4183" s="124" t="s">
        <v>2857</v>
      </c>
      <c r="I4183" s="125">
        <v>50</v>
      </c>
      <c r="J4183" s="125">
        <v>0</v>
      </c>
      <c r="K4183" s="126">
        <v>50</v>
      </c>
      <c r="L4183" s="100" t="s">
        <v>1324</v>
      </c>
    </row>
    <row r="4184" spans="1:12" ht="56.25" customHeight="1">
      <c r="A4184" s="97">
        <v>117</v>
      </c>
      <c r="B4184" s="122" t="s">
        <v>10105</v>
      </c>
      <c r="C4184" s="123">
        <v>42521</v>
      </c>
      <c r="D4184" s="97" t="s">
        <v>12370</v>
      </c>
      <c r="E4184" s="97" t="s">
        <v>11</v>
      </c>
      <c r="F4184" s="97">
        <v>853309</v>
      </c>
      <c r="G4184" s="97"/>
      <c r="H4184" s="124" t="s">
        <v>2916</v>
      </c>
      <c r="I4184" s="125">
        <v>50</v>
      </c>
      <c r="J4184" s="125">
        <v>0</v>
      </c>
      <c r="K4184" s="126">
        <v>50</v>
      </c>
      <c r="L4184" s="100" t="s">
        <v>1324</v>
      </c>
    </row>
    <row r="4185" spans="1:12" ht="56.25" customHeight="1">
      <c r="A4185" s="97">
        <v>117</v>
      </c>
      <c r="B4185" s="122" t="s">
        <v>10105</v>
      </c>
      <c r="C4185" s="123">
        <v>42521</v>
      </c>
      <c r="D4185" s="97" t="s">
        <v>12371</v>
      </c>
      <c r="E4185" s="97" t="s">
        <v>11</v>
      </c>
      <c r="F4185" s="97">
        <v>853310</v>
      </c>
      <c r="G4185" s="97"/>
      <c r="H4185" s="124" t="s">
        <v>2917</v>
      </c>
      <c r="I4185" s="125">
        <v>50</v>
      </c>
      <c r="J4185" s="125">
        <v>0</v>
      </c>
      <c r="K4185" s="126">
        <v>50</v>
      </c>
      <c r="L4185" s="100" t="s">
        <v>1324</v>
      </c>
    </row>
    <row r="4186" spans="1:12" ht="56.25" customHeight="1">
      <c r="A4186" s="97">
        <v>117</v>
      </c>
      <c r="B4186" s="122" t="s">
        <v>10105</v>
      </c>
      <c r="C4186" s="123">
        <v>42521</v>
      </c>
      <c r="D4186" s="97" t="s">
        <v>12372</v>
      </c>
      <c r="E4186" s="97" t="s">
        <v>11</v>
      </c>
      <c r="F4186" s="97">
        <v>853311</v>
      </c>
      <c r="G4186" s="97"/>
      <c r="H4186" s="124" t="s">
        <v>2918</v>
      </c>
      <c r="I4186" s="125">
        <v>50</v>
      </c>
      <c r="J4186" s="125">
        <v>0</v>
      </c>
      <c r="K4186" s="126">
        <v>50</v>
      </c>
      <c r="L4186" s="100" t="s">
        <v>1324</v>
      </c>
    </row>
    <row r="4187" spans="1:12" ht="56.25" customHeight="1">
      <c r="A4187" s="97">
        <v>117</v>
      </c>
      <c r="B4187" s="122" t="s">
        <v>10105</v>
      </c>
      <c r="C4187" s="123">
        <v>42521</v>
      </c>
      <c r="D4187" s="97" t="s">
        <v>12373</v>
      </c>
      <c r="E4187" s="97" t="s">
        <v>11</v>
      </c>
      <c r="F4187" s="97">
        <v>853313</v>
      </c>
      <c r="G4187" s="97"/>
      <c r="H4187" s="124" t="s">
        <v>2919</v>
      </c>
      <c r="I4187" s="125">
        <v>50</v>
      </c>
      <c r="J4187" s="125">
        <v>0</v>
      </c>
      <c r="K4187" s="126">
        <v>50</v>
      </c>
      <c r="L4187" s="100" t="s">
        <v>1324</v>
      </c>
    </row>
    <row r="4188" spans="1:12" ht="56.25" customHeight="1">
      <c r="A4188" s="97">
        <v>117</v>
      </c>
      <c r="B4188" s="122" t="s">
        <v>10105</v>
      </c>
      <c r="C4188" s="123">
        <v>42522</v>
      </c>
      <c r="D4188" s="97" t="s">
        <v>12388</v>
      </c>
      <c r="E4188" s="97" t="s">
        <v>11</v>
      </c>
      <c r="F4188" s="97">
        <v>853486</v>
      </c>
      <c r="G4188" s="97"/>
      <c r="H4188" s="124" t="s">
        <v>2922</v>
      </c>
      <c r="I4188" s="125">
        <v>50</v>
      </c>
      <c r="J4188" s="125">
        <v>0</v>
      </c>
      <c r="K4188" s="126">
        <v>50</v>
      </c>
      <c r="L4188" s="100" t="s">
        <v>1324</v>
      </c>
    </row>
    <row r="4189" spans="1:12" ht="56.25" customHeight="1">
      <c r="A4189" s="97">
        <v>117</v>
      </c>
      <c r="B4189" s="122" t="s">
        <v>10105</v>
      </c>
      <c r="C4189" s="123">
        <v>42522</v>
      </c>
      <c r="D4189" s="97" t="s">
        <v>12389</v>
      </c>
      <c r="E4189" s="97" t="s">
        <v>11</v>
      </c>
      <c r="F4189" s="97">
        <v>853488</v>
      </c>
      <c r="G4189" s="97"/>
      <c r="H4189" s="124" t="s">
        <v>12390</v>
      </c>
      <c r="I4189" s="125">
        <v>50</v>
      </c>
      <c r="J4189" s="125">
        <v>0</v>
      </c>
      <c r="K4189" s="126">
        <v>50</v>
      </c>
      <c r="L4189" s="100" t="s">
        <v>1324</v>
      </c>
    </row>
    <row r="4190" spans="1:12" ht="56.25" customHeight="1">
      <c r="A4190" s="97">
        <v>117</v>
      </c>
      <c r="B4190" s="122" t="s">
        <v>10105</v>
      </c>
      <c r="C4190" s="123">
        <v>42522</v>
      </c>
      <c r="D4190" s="97" t="s">
        <v>12391</v>
      </c>
      <c r="E4190" s="97" t="s">
        <v>11</v>
      </c>
      <c r="F4190" s="97">
        <v>853490</v>
      </c>
      <c r="G4190" s="97"/>
      <c r="H4190" s="124" t="s">
        <v>2923</v>
      </c>
      <c r="I4190" s="125">
        <v>50</v>
      </c>
      <c r="J4190" s="125">
        <v>0</v>
      </c>
      <c r="K4190" s="126">
        <v>50</v>
      </c>
      <c r="L4190" s="100" t="s">
        <v>1324</v>
      </c>
    </row>
    <row r="4191" spans="1:12" ht="56.25" customHeight="1">
      <c r="A4191" s="97">
        <v>117</v>
      </c>
      <c r="B4191" s="122" t="s">
        <v>10105</v>
      </c>
      <c r="C4191" s="123">
        <v>42522</v>
      </c>
      <c r="D4191" s="97" t="s">
        <v>12392</v>
      </c>
      <c r="E4191" s="97" t="s">
        <v>11</v>
      </c>
      <c r="F4191" s="97">
        <v>853491</v>
      </c>
      <c r="G4191" s="97"/>
      <c r="H4191" s="124" t="s">
        <v>2924</v>
      </c>
      <c r="I4191" s="125">
        <v>50</v>
      </c>
      <c r="J4191" s="125">
        <v>0</v>
      </c>
      <c r="K4191" s="126">
        <v>50</v>
      </c>
      <c r="L4191" s="100" t="s">
        <v>1324</v>
      </c>
    </row>
    <row r="4192" spans="1:12" ht="56.25" customHeight="1">
      <c r="A4192" s="97">
        <v>117</v>
      </c>
      <c r="B4192" s="122" t="s">
        <v>10105</v>
      </c>
      <c r="C4192" s="123">
        <v>42524</v>
      </c>
      <c r="D4192" s="97" t="s">
        <v>12409</v>
      </c>
      <c r="E4192" s="97" t="s">
        <v>11</v>
      </c>
      <c r="F4192" s="97">
        <v>853680</v>
      </c>
      <c r="G4192" s="97"/>
      <c r="H4192" s="124" t="s">
        <v>2935</v>
      </c>
      <c r="I4192" s="125">
        <v>50</v>
      </c>
      <c r="J4192" s="125">
        <v>0</v>
      </c>
      <c r="K4192" s="126">
        <v>50</v>
      </c>
      <c r="L4192" s="100" t="s">
        <v>1324</v>
      </c>
    </row>
    <row r="4193" spans="1:12" ht="56.25" customHeight="1">
      <c r="A4193" s="97">
        <v>117</v>
      </c>
      <c r="B4193" s="122" t="s">
        <v>10105</v>
      </c>
      <c r="C4193" s="123">
        <v>42528</v>
      </c>
      <c r="D4193" s="97" t="s">
        <v>12442</v>
      </c>
      <c r="E4193" s="97" t="s">
        <v>11</v>
      </c>
      <c r="F4193" s="97">
        <v>853898</v>
      </c>
      <c r="G4193" s="97"/>
      <c r="H4193" s="124" t="s">
        <v>2949</v>
      </c>
      <c r="I4193" s="125">
        <v>50</v>
      </c>
      <c r="J4193" s="125">
        <v>0</v>
      </c>
      <c r="K4193" s="126">
        <v>50</v>
      </c>
      <c r="L4193" s="100" t="s">
        <v>1324</v>
      </c>
    </row>
    <row r="4194" spans="1:12" ht="56.25" customHeight="1">
      <c r="A4194" s="97">
        <v>117</v>
      </c>
      <c r="B4194" s="122" t="s">
        <v>10105</v>
      </c>
      <c r="C4194" s="123">
        <v>42530</v>
      </c>
      <c r="D4194" s="97" t="s">
        <v>12469</v>
      </c>
      <c r="E4194" s="97" t="s">
        <v>11</v>
      </c>
      <c r="F4194" s="97">
        <v>854189</v>
      </c>
      <c r="G4194" s="97"/>
      <c r="H4194" s="124" t="s">
        <v>2966</v>
      </c>
      <c r="I4194" s="125">
        <v>50</v>
      </c>
      <c r="J4194" s="125">
        <v>0</v>
      </c>
      <c r="K4194" s="126">
        <v>50</v>
      </c>
      <c r="L4194" s="100" t="s">
        <v>1324</v>
      </c>
    </row>
    <row r="4195" spans="1:12" ht="56.25" customHeight="1">
      <c r="A4195" s="97">
        <v>117</v>
      </c>
      <c r="B4195" s="122" t="s">
        <v>10105</v>
      </c>
      <c r="C4195" s="123">
        <v>42530</v>
      </c>
      <c r="D4195" s="97" t="s">
        <v>12470</v>
      </c>
      <c r="E4195" s="97" t="s">
        <v>11</v>
      </c>
      <c r="F4195" s="97">
        <v>854190</v>
      </c>
      <c r="G4195" s="97"/>
      <c r="H4195" s="124" t="s">
        <v>2967</v>
      </c>
      <c r="I4195" s="125">
        <v>50</v>
      </c>
      <c r="J4195" s="125">
        <v>0</v>
      </c>
      <c r="K4195" s="126">
        <v>50</v>
      </c>
      <c r="L4195" s="100" t="s">
        <v>1324</v>
      </c>
    </row>
    <row r="4196" spans="1:12" ht="56.25" customHeight="1">
      <c r="A4196" s="97">
        <v>117</v>
      </c>
      <c r="B4196" s="122" t="s">
        <v>10105</v>
      </c>
      <c r="C4196" s="123">
        <v>42531</v>
      </c>
      <c r="D4196" s="97" t="s">
        <v>12472</v>
      </c>
      <c r="E4196" s="97" t="s">
        <v>15</v>
      </c>
      <c r="F4196" s="97">
        <v>10</v>
      </c>
      <c r="G4196" s="97"/>
      <c r="H4196" s="124" t="s">
        <v>2969</v>
      </c>
      <c r="I4196" s="125">
        <v>761.04</v>
      </c>
      <c r="J4196" s="125">
        <v>0</v>
      </c>
      <c r="K4196" s="126">
        <v>761.04</v>
      </c>
      <c r="L4196" s="100" t="s">
        <v>1324</v>
      </c>
    </row>
    <row r="4197" spans="1:12" ht="56.25" customHeight="1">
      <c r="A4197" s="97">
        <v>117</v>
      </c>
      <c r="B4197" s="122" t="s">
        <v>10105</v>
      </c>
      <c r="C4197" s="123">
        <v>42536</v>
      </c>
      <c r="D4197" s="97" t="s">
        <v>12618</v>
      </c>
      <c r="E4197" s="97" t="s">
        <v>11</v>
      </c>
      <c r="F4197" s="97">
        <v>854811</v>
      </c>
      <c r="G4197" s="97"/>
      <c r="H4197" s="124" t="s">
        <v>3061</v>
      </c>
      <c r="I4197" s="125">
        <v>50</v>
      </c>
      <c r="J4197" s="125">
        <v>0</v>
      </c>
      <c r="K4197" s="126">
        <v>50</v>
      </c>
      <c r="L4197" s="100" t="s">
        <v>1324</v>
      </c>
    </row>
    <row r="4198" spans="1:12" ht="56.25" customHeight="1">
      <c r="A4198" s="97">
        <v>117</v>
      </c>
      <c r="B4198" s="122" t="s">
        <v>10105</v>
      </c>
      <c r="C4198" s="123">
        <v>42536</v>
      </c>
      <c r="D4198" s="97" t="s">
        <v>12619</v>
      </c>
      <c r="E4198" s="97" t="s">
        <v>11</v>
      </c>
      <c r="F4198" s="97">
        <v>854812</v>
      </c>
      <c r="G4198" s="97"/>
      <c r="H4198" s="124" t="s">
        <v>3062</v>
      </c>
      <c r="I4198" s="125">
        <v>50</v>
      </c>
      <c r="J4198" s="125">
        <v>0</v>
      </c>
      <c r="K4198" s="126">
        <v>50</v>
      </c>
      <c r="L4198" s="100" t="s">
        <v>1324</v>
      </c>
    </row>
    <row r="4199" spans="1:12" ht="56.25" customHeight="1">
      <c r="A4199" s="97">
        <v>117</v>
      </c>
      <c r="B4199" s="122" t="s">
        <v>10105</v>
      </c>
      <c r="C4199" s="123">
        <v>42538</v>
      </c>
      <c r="D4199" s="97" t="s">
        <v>12711</v>
      </c>
      <c r="E4199" s="97" t="s">
        <v>11</v>
      </c>
      <c r="F4199" s="97">
        <v>855037</v>
      </c>
      <c r="G4199" s="97"/>
      <c r="H4199" s="124" t="s">
        <v>3124</v>
      </c>
      <c r="I4199" s="125">
        <v>50</v>
      </c>
      <c r="J4199" s="125">
        <v>0</v>
      </c>
      <c r="K4199" s="126">
        <v>50</v>
      </c>
      <c r="L4199" s="100" t="s">
        <v>1324</v>
      </c>
    </row>
    <row r="4200" spans="1:12" ht="56.25" customHeight="1">
      <c r="A4200" s="97">
        <v>117</v>
      </c>
      <c r="B4200" s="122" t="s">
        <v>10105</v>
      </c>
      <c r="C4200" s="123">
        <v>42538</v>
      </c>
      <c r="D4200" s="97" t="s">
        <v>12692</v>
      </c>
      <c r="E4200" s="97" t="s">
        <v>11</v>
      </c>
      <c r="F4200" s="97">
        <v>855055</v>
      </c>
      <c r="G4200" s="97"/>
      <c r="H4200" s="124" t="s">
        <v>3115</v>
      </c>
      <c r="I4200" s="125">
        <v>50</v>
      </c>
      <c r="J4200" s="125">
        <v>0</v>
      </c>
      <c r="K4200" s="126">
        <v>50</v>
      </c>
      <c r="L4200" s="100" t="s">
        <v>1324</v>
      </c>
    </row>
    <row r="4201" spans="1:12" ht="56.25" customHeight="1">
      <c r="A4201" s="97">
        <v>117</v>
      </c>
      <c r="B4201" s="122" t="s">
        <v>10105</v>
      </c>
      <c r="C4201" s="123">
        <v>42541</v>
      </c>
      <c r="D4201" s="97" t="s">
        <v>12752</v>
      </c>
      <c r="E4201" s="97" t="s">
        <v>11</v>
      </c>
      <c r="F4201" s="97">
        <v>855163</v>
      </c>
      <c r="G4201" s="97"/>
      <c r="H4201" s="124" t="s">
        <v>3153</v>
      </c>
      <c r="I4201" s="125">
        <v>50</v>
      </c>
      <c r="J4201" s="125">
        <v>0</v>
      </c>
      <c r="K4201" s="126">
        <v>50</v>
      </c>
      <c r="L4201" s="100" t="s">
        <v>1324</v>
      </c>
    </row>
    <row r="4202" spans="1:12" ht="56.25" customHeight="1">
      <c r="A4202" s="97">
        <v>117</v>
      </c>
      <c r="B4202" s="122" t="s">
        <v>10105</v>
      </c>
      <c r="C4202" s="123">
        <v>42541</v>
      </c>
      <c r="D4202" s="97" t="s">
        <v>12753</v>
      </c>
      <c r="E4202" s="97" t="s">
        <v>11</v>
      </c>
      <c r="F4202" s="97">
        <v>855164</v>
      </c>
      <c r="G4202" s="97"/>
      <c r="H4202" s="124" t="s">
        <v>3154</v>
      </c>
      <c r="I4202" s="125">
        <v>50</v>
      </c>
      <c r="J4202" s="125">
        <v>0</v>
      </c>
      <c r="K4202" s="126">
        <v>50</v>
      </c>
      <c r="L4202" s="100" t="s">
        <v>1324</v>
      </c>
    </row>
    <row r="4203" spans="1:12" ht="56.25" customHeight="1">
      <c r="A4203" s="97">
        <v>117</v>
      </c>
      <c r="B4203" s="122" t="s">
        <v>10105</v>
      </c>
      <c r="C4203" s="123">
        <v>42543</v>
      </c>
      <c r="D4203" s="97" t="s">
        <v>12778</v>
      </c>
      <c r="E4203" s="97" t="s">
        <v>11</v>
      </c>
      <c r="F4203" s="97">
        <v>855254</v>
      </c>
      <c r="G4203" s="97"/>
      <c r="H4203" s="124" t="s">
        <v>3162</v>
      </c>
      <c r="I4203" s="125">
        <v>50</v>
      </c>
      <c r="J4203" s="125">
        <v>0</v>
      </c>
      <c r="K4203" s="126">
        <v>50</v>
      </c>
      <c r="L4203" s="100" t="s">
        <v>1324</v>
      </c>
    </row>
    <row r="4204" spans="1:12" ht="56.25" customHeight="1">
      <c r="A4204" s="97">
        <v>117</v>
      </c>
      <c r="B4204" s="122" t="s">
        <v>10105</v>
      </c>
      <c r="C4204" s="123">
        <v>42543</v>
      </c>
      <c r="D4204" s="97" t="s">
        <v>12779</v>
      </c>
      <c r="E4204" s="97" t="s">
        <v>11</v>
      </c>
      <c r="F4204" s="97">
        <v>855259</v>
      </c>
      <c r="G4204" s="97"/>
      <c r="H4204" s="124" t="s">
        <v>3163</v>
      </c>
      <c r="I4204" s="125">
        <v>50</v>
      </c>
      <c r="J4204" s="125">
        <v>0</v>
      </c>
      <c r="K4204" s="126">
        <v>50</v>
      </c>
      <c r="L4204" s="100" t="s">
        <v>1324</v>
      </c>
    </row>
    <row r="4205" spans="1:12" ht="56.25" customHeight="1">
      <c r="A4205" s="97">
        <v>117</v>
      </c>
      <c r="B4205" s="122" t="s">
        <v>10105</v>
      </c>
      <c r="C4205" s="123">
        <v>42544</v>
      </c>
      <c r="D4205" s="97" t="s">
        <v>12786</v>
      </c>
      <c r="E4205" s="97" t="s">
        <v>11</v>
      </c>
      <c r="F4205" s="97">
        <v>855346</v>
      </c>
      <c r="G4205" s="97"/>
      <c r="H4205" s="124" t="s">
        <v>3170</v>
      </c>
      <c r="I4205" s="125">
        <v>50</v>
      </c>
      <c r="J4205" s="125">
        <v>0</v>
      </c>
      <c r="K4205" s="126">
        <v>50</v>
      </c>
      <c r="L4205" s="100" t="s">
        <v>1324</v>
      </c>
    </row>
    <row r="4206" spans="1:12" ht="56.25" customHeight="1">
      <c r="A4206" s="97">
        <v>117</v>
      </c>
      <c r="B4206" s="122" t="s">
        <v>10105</v>
      </c>
      <c r="C4206" s="123">
        <v>42544</v>
      </c>
      <c r="D4206" s="97" t="s">
        <v>12787</v>
      </c>
      <c r="E4206" s="97" t="s">
        <v>11</v>
      </c>
      <c r="F4206" s="97">
        <v>855349</v>
      </c>
      <c r="G4206" s="97"/>
      <c r="H4206" s="124" t="s">
        <v>3171</v>
      </c>
      <c r="I4206" s="125">
        <v>50</v>
      </c>
      <c r="J4206" s="125">
        <v>0</v>
      </c>
      <c r="K4206" s="126">
        <v>50</v>
      </c>
      <c r="L4206" s="100" t="s">
        <v>1324</v>
      </c>
    </row>
    <row r="4207" spans="1:12" ht="56.25" customHeight="1">
      <c r="A4207" s="97">
        <v>117</v>
      </c>
      <c r="B4207" s="122" t="s">
        <v>10105</v>
      </c>
      <c r="C4207" s="123">
        <v>42544</v>
      </c>
      <c r="D4207" s="97" t="s">
        <v>12788</v>
      </c>
      <c r="E4207" s="97" t="s">
        <v>11</v>
      </c>
      <c r="F4207" s="97">
        <v>855377</v>
      </c>
      <c r="G4207" s="97"/>
      <c r="H4207" s="124" t="s">
        <v>3172</v>
      </c>
      <c r="I4207" s="125">
        <v>50</v>
      </c>
      <c r="J4207" s="125">
        <v>0</v>
      </c>
      <c r="K4207" s="126">
        <v>50</v>
      </c>
      <c r="L4207" s="100" t="s">
        <v>1324</v>
      </c>
    </row>
    <row r="4208" spans="1:12" ht="56.25" customHeight="1">
      <c r="A4208" s="97">
        <v>117</v>
      </c>
      <c r="B4208" s="122" t="s">
        <v>10105</v>
      </c>
      <c r="C4208" s="123">
        <v>42544</v>
      </c>
      <c r="D4208" s="97" t="s">
        <v>12789</v>
      </c>
      <c r="E4208" s="97" t="s">
        <v>11</v>
      </c>
      <c r="F4208" s="97">
        <v>855378</v>
      </c>
      <c r="G4208" s="97"/>
      <c r="H4208" s="124" t="s">
        <v>3173</v>
      </c>
      <c r="I4208" s="125">
        <v>50</v>
      </c>
      <c r="J4208" s="125">
        <v>0</v>
      </c>
      <c r="K4208" s="126">
        <v>50</v>
      </c>
      <c r="L4208" s="100" t="s">
        <v>1324</v>
      </c>
    </row>
    <row r="4209" spans="1:12" ht="56.25" customHeight="1">
      <c r="A4209" s="97">
        <v>117</v>
      </c>
      <c r="B4209" s="122" t="s">
        <v>10105</v>
      </c>
      <c r="C4209" s="123">
        <v>42548</v>
      </c>
      <c r="D4209" s="97" t="s">
        <v>12860</v>
      </c>
      <c r="E4209" s="97" t="s">
        <v>11</v>
      </c>
      <c r="F4209" s="97">
        <v>855696</v>
      </c>
      <c r="G4209" s="97"/>
      <c r="H4209" s="124" t="s">
        <v>3218</v>
      </c>
      <c r="I4209" s="125">
        <v>50</v>
      </c>
      <c r="J4209" s="125">
        <v>0</v>
      </c>
      <c r="K4209" s="126">
        <v>50</v>
      </c>
      <c r="L4209" s="100" t="s">
        <v>1324</v>
      </c>
    </row>
    <row r="4210" spans="1:12" ht="56.25" customHeight="1">
      <c r="A4210" s="97">
        <v>117</v>
      </c>
      <c r="B4210" s="122" t="s">
        <v>10105</v>
      </c>
      <c r="C4210" s="123">
        <v>42548</v>
      </c>
      <c r="D4210" s="97" t="s">
        <v>12861</v>
      </c>
      <c r="E4210" s="97" t="s">
        <v>11</v>
      </c>
      <c r="F4210" s="97">
        <v>855819</v>
      </c>
      <c r="G4210" s="97"/>
      <c r="H4210" s="124" t="s">
        <v>12862</v>
      </c>
      <c r="I4210" s="125">
        <v>50</v>
      </c>
      <c r="J4210" s="125">
        <v>0</v>
      </c>
      <c r="K4210" s="126">
        <v>50</v>
      </c>
      <c r="L4210" s="100" t="s">
        <v>1324</v>
      </c>
    </row>
    <row r="4211" spans="1:12" ht="56.25" customHeight="1">
      <c r="A4211" s="97">
        <v>117</v>
      </c>
      <c r="B4211" s="122" t="s">
        <v>10105</v>
      </c>
      <c r="C4211" s="123">
        <v>42549</v>
      </c>
      <c r="D4211" s="97" t="s">
        <v>12937</v>
      </c>
      <c r="E4211" s="97" t="s">
        <v>11</v>
      </c>
      <c r="F4211" s="97">
        <v>855985</v>
      </c>
      <c r="G4211" s="97"/>
      <c r="H4211" s="124" t="s">
        <v>3266</v>
      </c>
      <c r="I4211" s="125">
        <v>50</v>
      </c>
      <c r="J4211" s="125">
        <v>0</v>
      </c>
      <c r="K4211" s="126">
        <v>50</v>
      </c>
      <c r="L4211" s="100" t="s">
        <v>1324</v>
      </c>
    </row>
    <row r="4212" spans="1:12" ht="56.25" customHeight="1">
      <c r="A4212" s="97">
        <v>117</v>
      </c>
      <c r="B4212" s="122" t="s">
        <v>10105</v>
      </c>
      <c r="C4212" s="123">
        <v>42550</v>
      </c>
      <c r="D4212" s="97" t="s">
        <v>12982</v>
      </c>
      <c r="E4212" s="97" t="s">
        <v>11</v>
      </c>
      <c r="F4212" s="97">
        <v>856166</v>
      </c>
      <c r="G4212" s="97"/>
      <c r="H4212" s="124" t="s">
        <v>3295</v>
      </c>
      <c r="I4212" s="125">
        <v>50</v>
      </c>
      <c r="J4212" s="125">
        <v>0</v>
      </c>
      <c r="K4212" s="126">
        <v>50</v>
      </c>
      <c r="L4212" s="100" t="s">
        <v>1324</v>
      </c>
    </row>
    <row r="4213" spans="1:12" ht="56.25" customHeight="1">
      <c r="A4213" s="97">
        <v>117</v>
      </c>
      <c r="B4213" s="122" t="s">
        <v>10105</v>
      </c>
      <c r="C4213" s="123">
        <v>42550</v>
      </c>
      <c r="D4213" s="97" t="s">
        <v>12983</v>
      </c>
      <c r="E4213" s="97" t="s">
        <v>11</v>
      </c>
      <c r="F4213" s="97">
        <v>856232</v>
      </c>
      <c r="G4213" s="97"/>
      <c r="H4213" s="124" t="s">
        <v>3296</v>
      </c>
      <c r="I4213" s="125">
        <v>50</v>
      </c>
      <c r="J4213" s="125">
        <v>0</v>
      </c>
      <c r="K4213" s="126">
        <v>50</v>
      </c>
      <c r="L4213" s="100" t="s">
        <v>1324</v>
      </c>
    </row>
    <row r="4214" spans="1:12" ht="56.25" customHeight="1">
      <c r="A4214" s="97">
        <v>117</v>
      </c>
      <c r="B4214" s="122" t="s">
        <v>10105</v>
      </c>
      <c r="C4214" s="123">
        <v>42550</v>
      </c>
      <c r="D4214" s="97" t="s">
        <v>12984</v>
      </c>
      <c r="E4214" s="97" t="s">
        <v>11</v>
      </c>
      <c r="F4214" s="97">
        <v>856246</v>
      </c>
      <c r="G4214" s="97"/>
      <c r="H4214" s="124" t="s">
        <v>3297</v>
      </c>
      <c r="I4214" s="125">
        <v>50</v>
      </c>
      <c r="J4214" s="125">
        <v>0</v>
      </c>
      <c r="K4214" s="126">
        <v>50</v>
      </c>
      <c r="L4214" s="100" t="s">
        <v>1324</v>
      </c>
    </row>
    <row r="4215" spans="1:12" ht="56.25" customHeight="1">
      <c r="A4215" s="97">
        <v>117</v>
      </c>
      <c r="B4215" s="122" t="s">
        <v>10105</v>
      </c>
      <c r="C4215" s="123">
        <v>42550</v>
      </c>
      <c r="D4215" s="97" t="s">
        <v>12985</v>
      </c>
      <c r="E4215" s="97" t="s">
        <v>11</v>
      </c>
      <c r="F4215" s="97">
        <v>856249</v>
      </c>
      <c r="G4215" s="97"/>
      <c r="H4215" s="124" t="s">
        <v>3298</v>
      </c>
      <c r="I4215" s="125">
        <v>50</v>
      </c>
      <c r="J4215" s="125">
        <v>0</v>
      </c>
      <c r="K4215" s="126">
        <v>50</v>
      </c>
      <c r="L4215" s="100" t="s">
        <v>1324</v>
      </c>
    </row>
    <row r="4216" spans="1:12" ht="56.25" customHeight="1">
      <c r="A4216" s="97">
        <v>117</v>
      </c>
      <c r="B4216" s="122" t="s">
        <v>10105</v>
      </c>
      <c r="C4216" s="123">
        <v>42551</v>
      </c>
      <c r="D4216" s="97" t="s">
        <v>13116</v>
      </c>
      <c r="E4216" s="97" t="s">
        <v>11</v>
      </c>
      <c r="F4216" s="97">
        <v>856305</v>
      </c>
      <c r="G4216" s="97"/>
      <c r="H4216" s="124" t="s">
        <v>3320</v>
      </c>
      <c r="I4216" s="125">
        <v>50</v>
      </c>
      <c r="J4216" s="125">
        <v>0</v>
      </c>
      <c r="K4216" s="126">
        <v>50</v>
      </c>
      <c r="L4216" s="100" t="s">
        <v>1324</v>
      </c>
    </row>
    <row r="4217" spans="1:12" ht="56.25" customHeight="1">
      <c r="A4217" s="97">
        <v>117</v>
      </c>
      <c r="B4217" s="122" t="s">
        <v>10105</v>
      </c>
      <c r="C4217" s="123">
        <v>42552</v>
      </c>
      <c r="D4217" s="97" t="s">
        <v>13130</v>
      </c>
      <c r="E4217" s="97" t="s">
        <v>15</v>
      </c>
      <c r="F4217" s="97">
        <v>130</v>
      </c>
      <c r="G4217" s="97"/>
      <c r="H4217" s="124" t="s">
        <v>3325</v>
      </c>
      <c r="I4217" s="125">
        <v>761.24</v>
      </c>
      <c r="J4217" s="125">
        <v>0</v>
      </c>
      <c r="K4217" s="126">
        <v>761.24</v>
      </c>
      <c r="L4217" s="100" t="s">
        <v>1324</v>
      </c>
    </row>
    <row r="4218" spans="1:12" ht="56.25" customHeight="1">
      <c r="A4218" s="97">
        <v>117</v>
      </c>
      <c r="B4218" s="122" t="s">
        <v>6074</v>
      </c>
      <c r="C4218" s="123">
        <v>42552</v>
      </c>
      <c r="D4218" s="97" t="s">
        <v>19975</v>
      </c>
      <c r="E4218" s="97" t="s">
        <v>3</v>
      </c>
      <c r="F4218" s="97">
        <v>1394244</v>
      </c>
      <c r="G4218" s="97"/>
      <c r="H4218" s="124" t="s">
        <v>6706</v>
      </c>
      <c r="I4218" s="125">
        <v>0</v>
      </c>
      <c r="J4218" s="125">
        <v>789</v>
      </c>
      <c r="K4218" s="126">
        <v>789</v>
      </c>
      <c r="L4218" s="100" t="s">
        <v>1324</v>
      </c>
    </row>
    <row r="4219" spans="1:12" ht="56.25" customHeight="1">
      <c r="A4219" s="97">
        <v>117</v>
      </c>
      <c r="B4219" s="122" t="s">
        <v>10105</v>
      </c>
      <c r="C4219" s="123">
        <v>42552</v>
      </c>
      <c r="D4219" s="97" t="s">
        <v>13137</v>
      </c>
      <c r="E4219" s="97" t="s">
        <v>11</v>
      </c>
      <c r="F4219" s="97">
        <v>856705</v>
      </c>
      <c r="G4219" s="97"/>
      <c r="H4219" s="124" t="s">
        <v>3331</v>
      </c>
      <c r="I4219" s="125">
        <v>50</v>
      </c>
      <c r="J4219" s="125">
        <v>0</v>
      </c>
      <c r="K4219" s="126">
        <v>50</v>
      </c>
      <c r="L4219" s="100" t="s">
        <v>1324</v>
      </c>
    </row>
    <row r="4220" spans="1:12" ht="56.25" customHeight="1">
      <c r="A4220" s="97">
        <v>117</v>
      </c>
      <c r="B4220" s="122" t="s">
        <v>10105</v>
      </c>
      <c r="C4220" s="123">
        <v>42556</v>
      </c>
      <c r="D4220" s="97" t="s">
        <v>13163</v>
      </c>
      <c r="E4220" s="97" t="s">
        <v>15</v>
      </c>
      <c r="F4220" s="97">
        <v>134</v>
      </c>
      <c r="G4220" s="97"/>
      <c r="H4220" s="124" t="s">
        <v>13164</v>
      </c>
      <c r="I4220" s="125">
        <v>406.72</v>
      </c>
      <c r="J4220" s="125">
        <v>0</v>
      </c>
      <c r="K4220" s="126">
        <v>406.72</v>
      </c>
      <c r="L4220" s="100" t="s">
        <v>1324</v>
      </c>
    </row>
    <row r="4221" spans="1:12" ht="56.25" customHeight="1">
      <c r="A4221" s="97">
        <v>117</v>
      </c>
      <c r="B4221" s="122" t="s">
        <v>10105</v>
      </c>
      <c r="C4221" s="123">
        <v>42557</v>
      </c>
      <c r="D4221" s="97" t="s">
        <v>13195</v>
      </c>
      <c r="E4221" s="97" t="s">
        <v>1303</v>
      </c>
      <c r="F4221" s="97">
        <v>133</v>
      </c>
      <c r="G4221" s="97"/>
      <c r="H4221" s="124" t="s">
        <v>3368</v>
      </c>
      <c r="I4221" s="125">
        <v>5994.31</v>
      </c>
      <c r="J4221" s="125">
        <v>0</v>
      </c>
      <c r="K4221" s="126">
        <v>5994.31</v>
      </c>
      <c r="L4221" s="100" t="s">
        <v>1324</v>
      </c>
    </row>
    <row r="4222" spans="1:12" ht="56.25" customHeight="1">
      <c r="A4222" s="97">
        <v>117</v>
      </c>
      <c r="B4222" s="122" t="s">
        <v>10105</v>
      </c>
      <c r="C4222" s="123">
        <v>42557</v>
      </c>
      <c r="D4222" s="97" t="s">
        <v>13196</v>
      </c>
      <c r="E4222" s="97" t="s">
        <v>15</v>
      </c>
      <c r="F4222" s="97">
        <v>133</v>
      </c>
      <c r="G4222" s="97"/>
      <c r="H4222" s="124" t="s">
        <v>3369</v>
      </c>
      <c r="I4222" s="125">
        <v>461.26</v>
      </c>
      <c r="J4222" s="125">
        <v>0</v>
      </c>
      <c r="K4222" s="126">
        <v>461.26</v>
      </c>
      <c r="L4222" s="100" t="s">
        <v>1324</v>
      </c>
    </row>
    <row r="4223" spans="1:12" ht="56.25" customHeight="1">
      <c r="A4223" s="97">
        <v>117</v>
      </c>
      <c r="B4223" s="122" t="s">
        <v>10105</v>
      </c>
      <c r="C4223" s="123">
        <v>42558</v>
      </c>
      <c r="D4223" s="97" t="s">
        <v>13236</v>
      </c>
      <c r="E4223" s="97" t="s">
        <v>11</v>
      </c>
      <c r="F4223" s="97">
        <v>857059</v>
      </c>
      <c r="G4223" s="97"/>
      <c r="H4223" s="124" t="s">
        <v>3389</v>
      </c>
      <c r="I4223" s="125">
        <v>50</v>
      </c>
      <c r="J4223" s="125">
        <v>0</v>
      </c>
      <c r="K4223" s="126">
        <v>50</v>
      </c>
      <c r="L4223" s="100" t="s">
        <v>1324</v>
      </c>
    </row>
    <row r="4224" spans="1:12" ht="56.25" customHeight="1">
      <c r="A4224" s="97">
        <v>117</v>
      </c>
      <c r="B4224" s="122" t="s">
        <v>10105</v>
      </c>
      <c r="C4224" s="123">
        <v>42558</v>
      </c>
      <c r="D4224" s="97" t="s">
        <v>13237</v>
      </c>
      <c r="E4224" s="97" t="s">
        <v>11</v>
      </c>
      <c r="F4224" s="97">
        <v>857062</v>
      </c>
      <c r="G4224" s="97"/>
      <c r="H4224" s="124" t="s">
        <v>13238</v>
      </c>
      <c r="I4224" s="125">
        <v>50</v>
      </c>
      <c r="J4224" s="125">
        <v>0</v>
      </c>
      <c r="K4224" s="126">
        <v>50</v>
      </c>
      <c r="L4224" s="100" t="s">
        <v>1324</v>
      </c>
    </row>
    <row r="4225" spans="1:12" ht="56.25" customHeight="1">
      <c r="A4225" s="97">
        <v>117</v>
      </c>
      <c r="B4225" s="122" t="s">
        <v>10105</v>
      </c>
      <c r="C4225" s="123">
        <v>42562</v>
      </c>
      <c r="D4225" s="97" t="s">
        <v>13260</v>
      </c>
      <c r="E4225" s="97" t="s">
        <v>11</v>
      </c>
      <c r="F4225" s="97">
        <v>857521</v>
      </c>
      <c r="G4225" s="97"/>
      <c r="H4225" s="124" t="s">
        <v>3409</v>
      </c>
      <c r="I4225" s="125">
        <v>50</v>
      </c>
      <c r="J4225" s="125">
        <v>0</v>
      </c>
      <c r="K4225" s="126">
        <v>50</v>
      </c>
      <c r="L4225" s="100" t="s">
        <v>1324</v>
      </c>
    </row>
    <row r="4226" spans="1:12" ht="56.25" customHeight="1">
      <c r="A4226" s="97">
        <v>117</v>
      </c>
      <c r="B4226" s="122" t="s">
        <v>10105</v>
      </c>
      <c r="C4226" s="123">
        <v>42562</v>
      </c>
      <c r="D4226" s="97" t="s">
        <v>13262</v>
      </c>
      <c r="E4226" s="97" t="s">
        <v>11</v>
      </c>
      <c r="F4226" s="97">
        <v>857549</v>
      </c>
      <c r="G4226" s="97"/>
      <c r="H4226" s="124" t="s">
        <v>3411</v>
      </c>
      <c r="I4226" s="125">
        <v>50</v>
      </c>
      <c r="J4226" s="125">
        <v>0</v>
      </c>
      <c r="K4226" s="126">
        <v>50</v>
      </c>
      <c r="L4226" s="100" t="s">
        <v>1324</v>
      </c>
    </row>
    <row r="4227" spans="1:12" ht="56.25" customHeight="1">
      <c r="A4227" s="97">
        <v>117</v>
      </c>
      <c r="B4227" s="122" t="s">
        <v>10105</v>
      </c>
      <c r="C4227" s="123">
        <v>42564</v>
      </c>
      <c r="D4227" s="97" t="s">
        <v>13291</v>
      </c>
      <c r="E4227" s="97" t="s">
        <v>15</v>
      </c>
      <c r="F4227" s="97">
        <v>238</v>
      </c>
      <c r="G4227" s="97"/>
      <c r="H4227" s="124" t="s">
        <v>3419</v>
      </c>
      <c r="I4227" s="125">
        <v>488.29</v>
      </c>
      <c r="J4227" s="125">
        <v>0</v>
      </c>
      <c r="K4227" s="126">
        <v>488.29</v>
      </c>
      <c r="L4227" s="100" t="s">
        <v>1324</v>
      </c>
    </row>
    <row r="4228" spans="1:12" ht="56.25" customHeight="1">
      <c r="A4228" s="97">
        <v>117</v>
      </c>
      <c r="B4228" s="122" t="s">
        <v>10105</v>
      </c>
      <c r="C4228" s="123">
        <v>42564</v>
      </c>
      <c r="D4228" s="97" t="s">
        <v>13313</v>
      </c>
      <c r="E4228" s="97" t="s">
        <v>11</v>
      </c>
      <c r="F4228" s="97">
        <v>857815</v>
      </c>
      <c r="G4228" s="97"/>
      <c r="H4228" s="124" t="s">
        <v>13314</v>
      </c>
      <c r="I4228" s="125">
        <v>50</v>
      </c>
      <c r="J4228" s="125">
        <v>0</v>
      </c>
      <c r="K4228" s="126">
        <v>50</v>
      </c>
      <c r="L4228" s="100" t="s">
        <v>1324</v>
      </c>
    </row>
    <row r="4229" spans="1:12" ht="56.25" customHeight="1">
      <c r="A4229" s="97">
        <v>117</v>
      </c>
      <c r="B4229" s="122" t="s">
        <v>10105</v>
      </c>
      <c r="C4229" s="123">
        <v>42564</v>
      </c>
      <c r="D4229" s="97" t="s">
        <v>13315</v>
      </c>
      <c r="E4229" s="97" t="s">
        <v>11</v>
      </c>
      <c r="F4229" s="97">
        <v>857818</v>
      </c>
      <c r="G4229" s="97"/>
      <c r="H4229" s="124" t="s">
        <v>3431</v>
      </c>
      <c r="I4229" s="125">
        <v>50</v>
      </c>
      <c r="J4229" s="125">
        <v>0</v>
      </c>
      <c r="K4229" s="126">
        <v>50</v>
      </c>
      <c r="L4229" s="100" t="s">
        <v>1324</v>
      </c>
    </row>
    <row r="4230" spans="1:12" ht="56.25" customHeight="1">
      <c r="A4230" s="97">
        <v>117</v>
      </c>
      <c r="B4230" s="122" t="s">
        <v>10105</v>
      </c>
      <c r="C4230" s="123">
        <v>42565</v>
      </c>
      <c r="D4230" s="97" t="s">
        <v>13351</v>
      </c>
      <c r="E4230" s="97" t="s">
        <v>11</v>
      </c>
      <c r="F4230" s="97">
        <v>857898</v>
      </c>
      <c r="G4230" s="97"/>
      <c r="H4230" s="124" t="s">
        <v>13352</v>
      </c>
      <c r="I4230" s="125">
        <v>50</v>
      </c>
      <c r="J4230" s="125">
        <v>0</v>
      </c>
      <c r="K4230" s="126">
        <v>50</v>
      </c>
      <c r="L4230" s="100" t="s">
        <v>1324</v>
      </c>
    </row>
    <row r="4231" spans="1:12" ht="56.25" customHeight="1">
      <c r="A4231" s="97">
        <v>117</v>
      </c>
      <c r="B4231" s="122" t="s">
        <v>10105</v>
      </c>
      <c r="C4231" s="123">
        <v>42569</v>
      </c>
      <c r="D4231" s="97" t="s">
        <v>13409</v>
      </c>
      <c r="E4231" s="97" t="s">
        <v>11</v>
      </c>
      <c r="F4231" s="97">
        <v>858130</v>
      </c>
      <c r="G4231" s="97"/>
      <c r="H4231" s="124" t="s">
        <v>3491</v>
      </c>
      <c r="I4231" s="125">
        <v>50</v>
      </c>
      <c r="J4231" s="125">
        <v>0</v>
      </c>
      <c r="K4231" s="126">
        <v>50</v>
      </c>
      <c r="L4231" s="100" t="s">
        <v>1324</v>
      </c>
    </row>
    <row r="4232" spans="1:12" ht="56.25" customHeight="1">
      <c r="A4232" s="97">
        <v>117</v>
      </c>
      <c r="B4232" s="122" t="s">
        <v>10105</v>
      </c>
      <c r="C4232" s="123">
        <v>42570</v>
      </c>
      <c r="D4232" s="97" t="s">
        <v>13442</v>
      </c>
      <c r="E4232" s="97" t="s">
        <v>11</v>
      </c>
      <c r="F4232" s="97">
        <v>858201</v>
      </c>
      <c r="G4232" s="97"/>
      <c r="H4232" s="124" t="s">
        <v>3508</v>
      </c>
      <c r="I4232" s="125">
        <v>50</v>
      </c>
      <c r="J4232" s="125">
        <v>0</v>
      </c>
      <c r="K4232" s="126">
        <v>50</v>
      </c>
      <c r="L4232" s="100" t="s">
        <v>1324</v>
      </c>
    </row>
    <row r="4233" spans="1:12" ht="56.25" customHeight="1">
      <c r="A4233" s="97">
        <v>117</v>
      </c>
      <c r="B4233" s="122" t="s">
        <v>10105</v>
      </c>
      <c r="C4233" s="123">
        <v>42572</v>
      </c>
      <c r="D4233" s="97" t="s">
        <v>13460</v>
      </c>
      <c r="E4233" s="97" t="s">
        <v>11</v>
      </c>
      <c r="F4233" s="97">
        <v>858362</v>
      </c>
      <c r="G4233" s="97"/>
      <c r="H4233" s="124" t="s">
        <v>3521</v>
      </c>
      <c r="I4233" s="125">
        <v>50</v>
      </c>
      <c r="J4233" s="125">
        <v>0</v>
      </c>
      <c r="K4233" s="126">
        <v>50</v>
      </c>
      <c r="L4233" s="100" t="s">
        <v>1324</v>
      </c>
    </row>
    <row r="4234" spans="1:12" ht="56.25" customHeight="1">
      <c r="A4234" s="97">
        <v>117</v>
      </c>
      <c r="B4234" s="122" t="s">
        <v>10105</v>
      </c>
      <c r="C4234" s="123">
        <v>42573</v>
      </c>
      <c r="D4234" s="97" t="s">
        <v>13487</v>
      </c>
      <c r="E4234" s="97" t="s">
        <v>11</v>
      </c>
      <c r="F4234" s="97">
        <v>858492</v>
      </c>
      <c r="G4234" s="97"/>
      <c r="H4234" s="124" t="s">
        <v>3537</v>
      </c>
      <c r="I4234" s="125">
        <v>50</v>
      </c>
      <c r="J4234" s="125">
        <v>0</v>
      </c>
      <c r="K4234" s="126">
        <v>50</v>
      </c>
      <c r="L4234" s="100" t="s">
        <v>1324</v>
      </c>
    </row>
    <row r="4235" spans="1:12" ht="56.25" customHeight="1">
      <c r="A4235" s="97">
        <v>117</v>
      </c>
      <c r="B4235" s="122" t="s">
        <v>10105</v>
      </c>
      <c r="C4235" s="123">
        <v>42576</v>
      </c>
      <c r="D4235" s="97" t="s">
        <v>13493</v>
      </c>
      <c r="E4235" s="97" t="s">
        <v>11</v>
      </c>
      <c r="F4235" s="97">
        <v>858548</v>
      </c>
      <c r="G4235" s="97"/>
      <c r="H4235" s="124" t="s">
        <v>3539</v>
      </c>
      <c r="I4235" s="125">
        <v>50</v>
      </c>
      <c r="J4235" s="125">
        <v>0</v>
      </c>
      <c r="K4235" s="126">
        <v>50</v>
      </c>
      <c r="L4235" s="100" t="s">
        <v>1324</v>
      </c>
    </row>
    <row r="4236" spans="1:12" ht="56.25" customHeight="1">
      <c r="A4236" s="97">
        <v>117</v>
      </c>
      <c r="B4236" s="122" t="s">
        <v>10105</v>
      </c>
      <c r="C4236" s="123">
        <v>42576</v>
      </c>
      <c r="D4236" s="97" t="s">
        <v>13497</v>
      </c>
      <c r="E4236" s="97" t="s">
        <v>11</v>
      </c>
      <c r="F4236" s="97">
        <v>858580</v>
      </c>
      <c r="G4236" s="97"/>
      <c r="H4236" s="124" t="s">
        <v>3543</v>
      </c>
      <c r="I4236" s="125">
        <v>50</v>
      </c>
      <c r="J4236" s="125">
        <v>0</v>
      </c>
      <c r="K4236" s="126">
        <v>50</v>
      </c>
      <c r="L4236" s="100" t="s">
        <v>1324</v>
      </c>
    </row>
    <row r="4237" spans="1:12" ht="56.25" customHeight="1">
      <c r="A4237" s="97">
        <v>117</v>
      </c>
      <c r="B4237" s="122" t="s">
        <v>10105</v>
      </c>
      <c r="C4237" s="123">
        <v>42576</v>
      </c>
      <c r="D4237" s="97" t="s">
        <v>13500</v>
      </c>
      <c r="E4237" s="97" t="s">
        <v>11</v>
      </c>
      <c r="F4237" s="97">
        <v>858605</v>
      </c>
      <c r="G4237" s="97"/>
      <c r="H4237" s="124" t="s">
        <v>3544</v>
      </c>
      <c r="I4237" s="125">
        <v>50</v>
      </c>
      <c r="J4237" s="125">
        <v>0</v>
      </c>
      <c r="K4237" s="126">
        <v>50</v>
      </c>
      <c r="L4237" s="100" t="s">
        <v>1324</v>
      </c>
    </row>
    <row r="4238" spans="1:12" ht="56.25" customHeight="1">
      <c r="A4238" s="97">
        <v>117</v>
      </c>
      <c r="B4238" s="122" t="s">
        <v>10105</v>
      </c>
      <c r="C4238" s="123">
        <v>42576</v>
      </c>
      <c r="D4238" s="97" t="s">
        <v>13501</v>
      </c>
      <c r="E4238" s="97" t="s">
        <v>11</v>
      </c>
      <c r="F4238" s="97">
        <v>858608</v>
      </c>
      <c r="G4238" s="97"/>
      <c r="H4238" s="124" t="s">
        <v>3545</v>
      </c>
      <c r="I4238" s="125">
        <v>50</v>
      </c>
      <c r="J4238" s="125">
        <v>0</v>
      </c>
      <c r="K4238" s="126">
        <v>50</v>
      </c>
      <c r="L4238" s="100" t="s">
        <v>1324</v>
      </c>
    </row>
    <row r="4239" spans="1:12" ht="56.25" customHeight="1">
      <c r="A4239" s="97">
        <v>117</v>
      </c>
      <c r="B4239" s="122" t="s">
        <v>10105</v>
      </c>
      <c r="C4239" s="123">
        <v>42577</v>
      </c>
      <c r="D4239" s="97" t="s">
        <v>13523</v>
      </c>
      <c r="E4239" s="97" t="s">
        <v>11</v>
      </c>
      <c r="F4239" s="97">
        <v>858691</v>
      </c>
      <c r="G4239" s="97"/>
      <c r="H4239" s="124" t="s">
        <v>13524</v>
      </c>
      <c r="I4239" s="125">
        <v>50</v>
      </c>
      <c r="J4239" s="125">
        <v>0</v>
      </c>
      <c r="K4239" s="126">
        <v>50</v>
      </c>
      <c r="L4239" s="100" t="s">
        <v>1324</v>
      </c>
    </row>
    <row r="4240" spans="1:12" ht="56.25" customHeight="1">
      <c r="A4240" s="97">
        <v>117</v>
      </c>
      <c r="B4240" s="122" t="s">
        <v>10105</v>
      </c>
      <c r="C4240" s="123">
        <v>42577</v>
      </c>
      <c r="D4240" s="97" t="s">
        <v>13525</v>
      </c>
      <c r="E4240" s="97" t="s">
        <v>11</v>
      </c>
      <c r="F4240" s="97">
        <v>858825</v>
      </c>
      <c r="G4240" s="97"/>
      <c r="H4240" s="124" t="s">
        <v>3559</v>
      </c>
      <c r="I4240" s="125">
        <v>50</v>
      </c>
      <c r="J4240" s="125">
        <v>0</v>
      </c>
      <c r="K4240" s="126">
        <v>50</v>
      </c>
      <c r="L4240" s="100" t="s">
        <v>1324</v>
      </c>
    </row>
    <row r="4241" spans="1:12" ht="56.25" customHeight="1">
      <c r="A4241" s="97">
        <v>117</v>
      </c>
      <c r="B4241" s="122" t="s">
        <v>10105</v>
      </c>
      <c r="C4241" s="123">
        <v>42577</v>
      </c>
      <c r="D4241" s="97" t="s">
        <v>13526</v>
      </c>
      <c r="E4241" s="97" t="s">
        <v>11</v>
      </c>
      <c r="F4241" s="97">
        <v>858832</v>
      </c>
      <c r="G4241" s="97"/>
      <c r="H4241" s="124" t="s">
        <v>3560</v>
      </c>
      <c r="I4241" s="125">
        <v>50</v>
      </c>
      <c r="J4241" s="125">
        <v>0</v>
      </c>
      <c r="K4241" s="126">
        <v>50</v>
      </c>
      <c r="L4241" s="100" t="s">
        <v>1324</v>
      </c>
    </row>
    <row r="4242" spans="1:12" ht="56.25" customHeight="1">
      <c r="A4242" s="97">
        <v>117</v>
      </c>
      <c r="B4242" s="122" t="s">
        <v>10105</v>
      </c>
      <c r="C4242" s="123">
        <v>42578</v>
      </c>
      <c r="D4242" s="97" t="s">
        <v>13552</v>
      </c>
      <c r="E4242" s="97" t="s">
        <v>11</v>
      </c>
      <c r="F4242" s="97">
        <v>858992</v>
      </c>
      <c r="G4242" s="97"/>
      <c r="H4242" s="124" t="s">
        <v>3585</v>
      </c>
      <c r="I4242" s="125">
        <v>50</v>
      </c>
      <c r="J4242" s="125">
        <v>0</v>
      </c>
      <c r="K4242" s="126">
        <v>50</v>
      </c>
      <c r="L4242" s="100" t="s">
        <v>1324</v>
      </c>
    </row>
    <row r="4243" spans="1:12" ht="56.25" customHeight="1">
      <c r="A4243" s="97">
        <v>117</v>
      </c>
      <c r="B4243" s="122" t="s">
        <v>10105</v>
      </c>
      <c r="C4243" s="123">
        <v>42578</v>
      </c>
      <c r="D4243" s="97" t="s">
        <v>13553</v>
      </c>
      <c r="E4243" s="97" t="s">
        <v>11</v>
      </c>
      <c r="F4243" s="97">
        <v>859059</v>
      </c>
      <c r="G4243" s="97"/>
      <c r="H4243" s="124" t="s">
        <v>3586</v>
      </c>
      <c r="I4243" s="125">
        <v>50</v>
      </c>
      <c r="J4243" s="125">
        <v>0</v>
      </c>
      <c r="K4243" s="126">
        <v>50</v>
      </c>
      <c r="L4243" s="100" t="s">
        <v>1324</v>
      </c>
    </row>
    <row r="4244" spans="1:12" ht="56.25" customHeight="1">
      <c r="A4244" s="97">
        <v>117</v>
      </c>
      <c r="B4244" s="122" t="s">
        <v>10105</v>
      </c>
      <c r="C4244" s="123">
        <v>42578</v>
      </c>
      <c r="D4244" s="97" t="s">
        <v>13554</v>
      </c>
      <c r="E4244" s="97" t="s">
        <v>11</v>
      </c>
      <c r="F4244" s="97">
        <v>859060</v>
      </c>
      <c r="G4244" s="97"/>
      <c r="H4244" s="124" t="s">
        <v>3587</v>
      </c>
      <c r="I4244" s="125">
        <v>50</v>
      </c>
      <c r="J4244" s="125">
        <v>0</v>
      </c>
      <c r="K4244" s="126">
        <v>50</v>
      </c>
      <c r="L4244" s="100" t="s">
        <v>1324</v>
      </c>
    </row>
    <row r="4245" spans="1:12" ht="56.25" customHeight="1">
      <c r="A4245" s="97">
        <v>117</v>
      </c>
      <c r="B4245" s="122" t="s">
        <v>10105</v>
      </c>
      <c r="C4245" s="123">
        <v>42578</v>
      </c>
      <c r="D4245" s="97" t="s">
        <v>13555</v>
      </c>
      <c r="E4245" s="97" t="s">
        <v>11</v>
      </c>
      <c r="F4245" s="97">
        <v>859063</v>
      </c>
      <c r="G4245" s="97"/>
      <c r="H4245" s="124" t="s">
        <v>3588</v>
      </c>
      <c r="I4245" s="125">
        <v>50</v>
      </c>
      <c r="J4245" s="125">
        <v>0</v>
      </c>
      <c r="K4245" s="126">
        <v>50</v>
      </c>
      <c r="L4245" s="100" t="s">
        <v>1324</v>
      </c>
    </row>
    <row r="4246" spans="1:12" ht="56.25" customHeight="1">
      <c r="A4246" s="97">
        <v>117</v>
      </c>
      <c r="B4246" s="122" t="s">
        <v>10105</v>
      </c>
      <c r="C4246" s="123">
        <v>42579</v>
      </c>
      <c r="D4246" s="97" t="s">
        <v>13597</v>
      </c>
      <c r="E4246" s="97" t="s">
        <v>11</v>
      </c>
      <c r="F4246" s="97">
        <v>859173</v>
      </c>
      <c r="G4246" s="97"/>
      <c r="H4246" s="124" t="s">
        <v>3602</v>
      </c>
      <c r="I4246" s="125">
        <v>50</v>
      </c>
      <c r="J4246" s="125">
        <v>0</v>
      </c>
      <c r="K4246" s="126">
        <v>50</v>
      </c>
      <c r="L4246" s="100" t="s">
        <v>1324</v>
      </c>
    </row>
    <row r="4247" spans="1:12" ht="56.25" customHeight="1">
      <c r="A4247" s="97">
        <v>117</v>
      </c>
      <c r="B4247" s="122" t="s">
        <v>10105</v>
      </c>
      <c r="C4247" s="123">
        <v>42579</v>
      </c>
      <c r="D4247" s="97" t="s">
        <v>13598</v>
      </c>
      <c r="E4247" s="97" t="s">
        <v>11</v>
      </c>
      <c r="F4247" s="97">
        <v>859253</v>
      </c>
      <c r="G4247" s="97"/>
      <c r="H4247" s="124" t="s">
        <v>3603</v>
      </c>
      <c r="I4247" s="125">
        <v>50</v>
      </c>
      <c r="J4247" s="125">
        <v>0</v>
      </c>
      <c r="K4247" s="126">
        <v>50</v>
      </c>
      <c r="L4247" s="100" t="s">
        <v>1324</v>
      </c>
    </row>
    <row r="4248" spans="1:12" ht="56.25" customHeight="1">
      <c r="A4248" s="97">
        <v>117</v>
      </c>
      <c r="B4248" s="122" t="s">
        <v>10105</v>
      </c>
      <c r="C4248" s="123">
        <v>42579</v>
      </c>
      <c r="D4248" s="97" t="s">
        <v>13599</v>
      </c>
      <c r="E4248" s="97" t="s">
        <v>11</v>
      </c>
      <c r="F4248" s="97">
        <v>859262</v>
      </c>
      <c r="G4248" s="97"/>
      <c r="H4248" s="124" t="s">
        <v>3604</v>
      </c>
      <c r="I4248" s="125">
        <v>50</v>
      </c>
      <c r="J4248" s="125">
        <v>0</v>
      </c>
      <c r="K4248" s="126">
        <v>50</v>
      </c>
      <c r="L4248" s="100" t="s">
        <v>1324</v>
      </c>
    </row>
    <row r="4249" spans="1:12" ht="56.25" customHeight="1">
      <c r="A4249" s="97">
        <v>117</v>
      </c>
      <c r="B4249" s="122" t="s">
        <v>10105</v>
      </c>
      <c r="C4249" s="123">
        <v>42579</v>
      </c>
      <c r="D4249" s="97" t="s">
        <v>13600</v>
      </c>
      <c r="E4249" s="97" t="s">
        <v>11</v>
      </c>
      <c r="F4249" s="97">
        <v>859263</v>
      </c>
      <c r="G4249" s="97"/>
      <c r="H4249" s="124" t="s">
        <v>3605</v>
      </c>
      <c r="I4249" s="125">
        <v>50</v>
      </c>
      <c r="J4249" s="125">
        <v>0</v>
      </c>
      <c r="K4249" s="126">
        <v>50</v>
      </c>
      <c r="L4249" s="100" t="s">
        <v>1324</v>
      </c>
    </row>
    <row r="4250" spans="1:12" ht="56.25" customHeight="1">
      <c r="A4250" s="97">
        <v>117</v>
      </c>
      <c r="B4250" s="122" t="s">
        <v>10105</v>
      </c>
      <c r="C4250" s="123">
        <v>42580</v>
      </c>
      <c r="D4250" s="97" t="s">
        <v>13651</v>
      </c>
      <c r="E4250" s="97" t="s">
        <v>11</v>
      </c>
      <c r="F4250" s="97">
        <v>859395</v>
      </c>
      <c r="G4250" s="97"/>
      <c r="H4250" s="124" t="s">
        <v>3639</v>
      </c>
      <c r="I4250" s="125">
        <v>50</v>
      </c>
      <c r="J4250" s="125">
        <v>0</v>
      </c>
      <c r="K4250" s="126">
        <v>50</v>
      </c>
      <c r="L4250" s="100" t="s">
        <v>1324</v>
      </c>
    </row>
    <row r="4251" spans="1:12" ht="56.25" customHeight="1">
      <c r="A4251" s="97">
        <v>117</v>
      </c>
      <c r="B4251" s="122" t="s">
        <v>10105</v>
      </c>
      <c r="C4251" s="123">
        <v>42580</v>
      </c>
      <c r="D4251" s="97" t="s">
        <v>13655</v>
      </c>
      <c r="E4251" s="97" t="s">
        <v>11</v>
      </c>
      <c r="F4251" s="97">
        <v>859458</v>
      </c>
      <c r="G4251" s="97"/>
      <c r="H4251" s="124" t="s">
        <v>3642</v>
      </c>
      <c r="I4251" s="125">
        <v>50</v>
      </c>
      <c r="J4251" s="125">
        <v>0</v>
      </c>
      <c r="K4251" s="126">
        <v>50</v>
      </c>
      <c r="L4251" s="100" t="s">
        <v>1324</v>
      </c>
    </row>
    <row r="4252" spans="1:12" ht="56.25" customHeight="1">
      <c r="A4252" s="97">
        <v>117</v>
      </c>
      <c r="B4252" s="122" t="s">
        <v>10105</v>
      </c>
      <c r="C4252" s="123">
        <v>42580</v>
      </c>
      <c r="D4252" s="97" t="s">
        <v>13656</v>
      </c>
      <c r="E4252" s="97" t="s">
        <v>11</v>
      </c>
      <c r="F4252" s="97">
        <v>859476</v>
      </c>
      <c r="G4252" s="97"/>
      <c r="H4252" s="124" t="s">
        <v>3643</v>
      </c>
      <c r="I4252" s="125">
        <v>50</v>
      </c>
      <c r="J4252" s="125">
        <v>0</v>
      </c>
      <c r="K4252" s="126">
        <v>50</v>
      </c>
      <c r="L4252" s="100" t="s">
        <v>1324</v>
      </c>
    </row>
    <row r="4253" spans="1:12" ht="56.25" customHeight="1">
      <c r="A4253" s="97">
        <v>117</v>
      </c>
      <c r="B4253" s="122" t="s">
        <v>10105</v>
      </c>
      <c r="C4253" s="123">
        <v>42580</v>
      </c>
      <c r="D4253" s="97" t="s">
        <v>13657</v>
      </c>
      <c r="E4253" s="97" t="s">
        <v>11</v>
      </c>
      <c r="F4253" s="97">
        <v>859478</v>
      </c>
      <c r="G4253" s="97"/>
      <c r="H4253" s="124" t="s">
        <v>3644</v>
      </c>
      <c r="I4253" s="125">
        <v>50</v>
      </c>
      <c r="J4253" s="125">
        <v>0</v>
      </c>
      <c r="K4253" s="126">
        <v>50</v>
      </c>
      <c r="L4253" s="100" t="s">
        <v>1324</v>
      </c>
    </row>
    <row r="4254" spans="1:12" ht="56.25" customHeight="1">
      <c r="A4254" s="97">
        <v>117</v>
      </c>
      <c r="B4254" s="122" t="s">
        <v>10105</v>
      </c>
      <c r="C4254" s="123">
        <v>42580</v>
      </c>
      <c r="D4254" s="97" t="s">
        <v>13658</v>
      </c>
      <c r="E4254" s="97" t="s">
        <v>11</v>
      </c>
      <c r="F4254" s="97">
        <v>859479</v>
      </c>
      <c r="G4254" s="97"/>
      <c r="H4254" s="124" t="s">
        <v>3645</v>
      </c>
      <c r="I4254" s="125">
        <v>50</v>
      </c>
      <c r="J4254" s="125">
        <v>0</v>
      </c>
      <c r="K4254" s="126">
        <v>50</v>
      </c>
      <c r="L4254" s="100" t="s">
        <v>1324</v>
      </c>
    </row>
    <row r="4255" spans="1:12" ht="56.25" customHeight="1">
      <c r="A4255" s="97">
        <v>117</v>
      </c>
      <c r="B4255" s="122" t="s">
        <v>10105</v>
      </c>
      <c r="C4255" s="123">
        <v>42583</v>
      </c>
      <c r="D4255" s="97" t="s">
        <v>13780</v>
      </c>
      <c r="E4255" s="97" t="s">
        <v>11</v>
      </c>
      <c r="F4255" s="97">
        <v>859639</v>
      </c>
      <c r="G4255" s="97"/>
      <c r="H4255" s="124" t="s">
        <v>3656</v>
      </c>
      <c r="I4255" s="125">
        <v>50</v>
      </c>
      <c r="J4255" s="125">
        <v>0</v>
      </c>
      <c r="K4255" s="126">
        <v>50</v>
      </c>
      <c r="L4255" s="100" t="s">
        <v>1324</v>
      </c>
    </row>
    <row r="4256" spans="1:12" ht="56.25" customHeight="1">
      <c r="A4256" s="97">
        <v>117</v>
      </c>
      <c r="B4256" s="122" t="s">
        <v>10105</v>
      </c>
      <c r="C4256" s="123">
        <v>42584</v>
      </c>
      <c r="D4256" s="97" t="s">
        <v>13797</v>
      </c>
      <c r="E4256" s="97" t="s">
        <v>11</v>
      </c>
      <c r="F4256" s="97">
        <v>859678</v>
      </c>
      <c r="G4256" s="97"/>
      <c r="H4256" s="124" t="s">
        <v>3669</v>
      </c>
      <c r="I4256" s="125">
        <v>50</v>
      </c>
      <c r="J4256" s="125">
        <v>0</v>
      </c>
      <c r="K4256" s="126">
        <v>50</v>
      </c>
      <c r="L4256" s="100" t="s">
        <v>1324</v>
      </c>
    </row>
    <row r="4257" spans="1:12" ht="56.25" customHeight="1">
      <c r="A4257" s="97">
        <v>117</v>
      </c>
      <c r="B4257" s="122" t="s">
        <v>10105</v>
      </c>
      <c r="C4257" s="123">
        <v>42585</v>
      </c>
      <c r="D4257" s="97" t="s">
        <v>13825</v>
      </c>
      <c r="E4257" s="97" t="s">
        <v>11</v>
      </c>
      <c r="F4257" s="97">
        <v>859826</v>
      </c>
      <c r="G4257" s="97"/>
      <c r="H4257" s="124" t="s">
        <v>3689</v>
      </c>
      <c r="I4257" s="125">
        <v>50</v>
      </c>
      <c r="J4257" s="125">
        <v>0</v>
      </c>
      <c r="K4257" s="126">
        <v>50</v>
      </c>
      <c r="L4257" s="100" t="s">
        <v>1324</v>
      </c>
    </row>
    <row r="4258" spans="1:12" ht="56.25" customHeight="1">
      <c r="A4258" s="97">
        <v>117</v>
      </c>
      <c r="B4258" s="122" t="s">
        <v>10105</v>
      </c>
      <c r="C4258" s="123">
        <v>42585</v>
      </c>
      <c r="D4258" s="97" t="s">
        <v>13826</v>
      </c>
      <c r="E4258" s="97" t="s">
        <v>11</v>
      </c>
      <c r="F4258" s="97">
        <v>859829</v>
      </c>
      <c r="G4258" s="97"/>
      <c r="H4258" s="124" t="s">
        <v>3690</v>
      </c>
      <c r="I4258" s="125">
        <v>50</v>
      </c>
      <c r="J4258" s="125">
        <v>0</v>
      </c>
      <c r="K4258" s="126">
        <v>50</v>
      </c>
      <c r="L4258" s="100" t="s">
        <v>1324</v>
      </c>
    </row>
    <row r="4259" spans="1:12" ht="56.25" customHeight="1">
      <c r="A4259" s="97">
        <v>117</v>
      </c>
      <c r="B4259" s="122" t="s">
        <v>10105</v>
      </c>
      <c r="C4259" s="123">
        <v>42586</v>
      </c>
      <c r="D4259" s="97" t="s">
        <v>13847</v>
      </c>
      <c r="E4259" s="97" t="s">
        <v>11</v>
      </c>
      <c r="F4259" s="97">
        <v>859920</v>
      </c>
      <c r="G4259" s="97"/>
      <c r="H4259" s="124" t="s">
        <v>3699</v>
      </c>
      <c r="I4259" s="125">
        <v>50</v>
      </c>
      <c r="J4259" s="125">
        <v>0</v>
      </c>
      <c r="K4259" s="126">
        <v>50</v>
      </c>
      <c r="L4259" s="100" t="s">
        <v>1324</v>
      </c>
    </row>
    <row r="4260" spans="1:12" ht="56.25" customHeight="1">
      <c r="A4260" s="97">
        <v>117</v>
      </c>
      <c r="B4260" s="122" t="s">
        <v>10105</v>
      </c>
      <c r="C4260" s="123">
        <v>42587</v>
      </c>
      <c r="D4260" s="97" t="s">
        <v>13865</v>
      </c>
      <c r="E4260" s="97" t="s">
        <v>11</v>
      </c>
      <c r="F4260" s="97">
        <v>859983</v>
      </c>
      <c r="G4260" s="97"/>
      <c r="H4260" s="124" t="s">
        <v>3710</v>
      </c>
      <c r="I4260" s="125">
        <v>50</v>
      </c>
      <c r="J4260" s="125">
        <v>0</v>
      </c>
      <c r="K4260" s="126">
        <v>50</v>
      </c>
      <c r="L4260" s="100" t="s">
        <v>1324</v>
      </c>
    </row>
    <row r="4261" spans="1:12" ht="56.25" customHeight="1">
      <c r="A4261" s="97">
        <v>117</v>
      </c>
      <c r="B4261" s="122" t="s">
        <v>10105</v>
      </c>
      <c r="C4261" s="123">
        <v>42590</v>
      </c>
      <c r="D4261" s="97" t="s">
        <v>13890</v>
      </c>
      <c r="E4261" s="97" t="s">
        <v>11</v>
      </c>
      <c r="F4261" s="97">
        <v>860100</v>
      </c>
      <c r="G4261" s="97"/>
      <c r="H4261" s="124" t="s">
        <v>3726</v>
      </c>
      <c r="I4261" s="125">
        <v>50</v>
      </c>
      <c r="J4261" s="125">
        <v>0</v>
      </c>
      <c r="K4261" s="126">
        <v>50</v>
      </c>
      <c r="L4261" s="100" t="s">
        <v>1324</v>
      </c>
    </row>
    <row r="4262" spans="1:12" ht="56.25" customHeight="1">
      <c r="A4262" s="97">
        <v>117</v>
      </c>
      <c r="B4262" s="122" t="s">
        <v>10105</v>
      </c>
      <c r="C4262" s="123">
        <v>42590</v>
      </c>
      <c r="D4262" s="97" t="s">
        <v>13891</v>
      </c>
      <c r="E4262" s="97" t="s">
        <v>11</v>
      </c>
      <c r="F4262" s="97">
        <v>860134</v>
      </c>
      <c r="G4262" s="97"/>
      <c r="H4262" s="124" t="s">
        <v>3727</v>
      </c>
      <c r="I4262" s="125">
        <v>50</v>
      </c>
      <c r="J4262" s="125">
        <v>0</v>
      </c>
      <c r="K4262" s="126">
        <v>50</v>
      </c>
      <c r="L4262" s="100" t="s">
        <v>1324</v>
      </c>
    </row>
    <row r="4263" spans="1:12" ht="56.25" customHeight="1">
      <c r="A4263" s="97">
        <v>117</v>
      </c>
      <c r="B4263" s="122" t="s">
        <v>10105</v>
      </c>
      <c r="C4263" s="123">
        <v>42590</v>
      </c>
      <c r="D4263" s="97" t="s">
        <v>13892</v>
      </c>
      <c r="E4263" s="97" t="s">
        <v>11</v>
      </c>
      <c r="F4263" s="97">
        <v>860135</v>
      </c>
      <c r="G4263" s="97"/>
      <c r="H4263" s="124" t="s">
        <v>3728</v>
      </c>
      <c r="I4263" s="125">
        <v>50</v>
      </c>
      <c r="J4263" s="125">
        <v>0</v>
      </c>
      <c r="K4263" s="126">
        <v>50</v>
      </c>
      <c r="L4263" s="100" t="s">
        <v>1324</v>
      </c>
    </row>
    <row r="4264" spans="1:12" ht="56.25" customHeight="1">
      <c r="A4264" s="97">
        <v>117</v>
      </c>
      <c r="B4264" s="122" t="s">
        <v>10105</v>
      </c>
      <c r="C4264" s="123">
        <v>42590</v>
      </c>
      <c r="D4264" s="97" t="s">
        <v>13893</v>
      </c>
      <c r="E4264" s="97" t="s">
        <v>11</v>
      </c>
      <c r="F4264" s="97">
        <v>860155</v>
      </c>
      <c r="G4264" s="97"/>
      <c r="H4264" s="124" t="s">
        <v>13894</v>
      </c>
      <c r="I4264" s="125">
        <v>50</v>
      </c>
      <c r="J4264" s="125">
        <v>0</v>
      </c>
      <c r="K4264" s="126">
        <v>50</v>
      </c>
      <c r="L4264" s="100" t="s">
        <v>1324</v>
      </c>
    </row>
    <row r="4265" spans="1:12" ht="56.25" customHeight="1">
      <c r="A4265" s="97">
        <v>117</v>
      </c>
      <c r="B4265" s="122" t="s">
        <v>10105</v>
      </c>
      <c r="C4265" s="123">
        <v>42591</v>
      </c>
      <c r="D4265" s="97" t="s">
        <v>13909</v>
      </c>
      <c r="E4265" s="97" t="s">
        <v>11</v>
      </c>
      <c r="F4265" s="97">
        <v>860226</v>
      </c>
      <c r="G4265" s="97"/>
      <c r="H4265" s="124" t="s">
        <v>3742</v>
      </c>
      <c r="I4265" s="125">
        <v>50</v>
      </c>
      <c r="J4265" s="125">
        <v>0</v>
      </c>
      <c r="K4265" s="126">
        <v>50</v>
      </c>
      <c r="L4265" s="100" t="s">
        <v>1324</v>
      </c>
    </row>
    <row r="4266" spans="1:12" ht="56.25" customHeight="1">
      <c r="A4266" s="97">
        <v>117</v>
      </c>
      <c r="B4266" s="122" t="s">
        <v>10105</v>
      </c>
      <c r="C4266" s="123">
        <v>42591</v>
      </c>
      <c r="D4266" s="97" t="s">
        <v>13910</v>
      </c>
      <c r="E4266" s="97" t="s">
        <v>11</v>
      </c>
      <c r="F4266" s="97">
        <v>860237</v>
      </c>
      <c r="G4266" s="97"/>
      <c r="H4266" s="124" t="s">
        <v>3743</v>
      </c>
      <c r="I4266" s="125">
        <v>50</v>
      </c>
      <c r="J4266" s="125">
        <v>0</v>
      </c>
      <c r="K4266" s="126">
        <v>50</v>
      </c>
      <c r="L4266" s="100" t="s">
        <v>1324</v>
      </c>
    </row>
    <row r="4267" spans="1:12" ht="56.25" customHeight="1">
      <c r="A4267" s="97">
        <v>117</v>
      </c>
      <c r="B4267" s="122" t="s">
        <v>10105</v>
      </c>
      <c r="C4267" s="123">
        <v>42591</v>
      </c>
      <c r="D4267" s="97" t="s">
        <v>13912</v>
      </c>
      <c r="E4267" s="97" t="s">
        <v>11</v>
      </c>
      <c r="F4267" s="97">
        <v>860403</v>
      </c>
      <c r="G4267" s="97"/>
      <c r="H4267" s="124" t="s">
        <v>3745</v>
      </c>
      <c r="I4267" s="125">
        <v>50</v>
      </c>
      <c r="J4267" s="125">
        <v>0</v>
      </c>
      <c r="K4267" s="126">
        <v>50</v>
      </c>
      <c r="L4267" s="100" t="s">
        <v>1324</v>
      </c>
    </row>
    <row r="4268" spans="1:12" ht="56.25" customHeight="1">
      <c r="A4268" s="97">
        <v>117</v>
      </c>
      <c r="B4268" s="122" t="s">
        <v>10105</v>
      </c>
      <c r="C4268" s="123">
        <v>42593</v>
      </c>
      <c r="D4268" s="97" t="s">
        <v>13973</v>
      </c>
      <c r="E4268" s="97" t="s">
        <v>11</v>
      </c>
      <c r="F4268" s="97">
        <v>860633</v>
      </c>
      <c r="G4268" s="97"/>
      <c r="H4268" s="124" t="s">
        <v>3791</v>
      </c>
      <c r="I4268" s="125">
        <v>50</v>
      </c>
      <c r="J4268" s="125">
        <v>0</v>
      </c>
      <c r="K4268" s="126">
        <v>50</v>
      </c>
      <c r="L4268" s="100" t="s">
        <v>1324</v>
      </c>
    </row>
    <row r="4269" spans="1:12" ht="56.25" customHeight="1">
      <c r="A4269" s="97">
        <v>117</v>
      </c>
      <c r="B4269" s="122" t="s">
        <v>10105</v>
      </c>
      <c r="C4269" s="123">
        <v>42594</v>
      </c>
      <c r="D4269" s="97" t="s">
        <v>13990</v>
      </c>
      <c r="E4269" s="97" t="s">
        <v>11</v>
      </c>
      <c r="F4269" s="97">
        <v>860743</v>
      </c>
      <c r="G4269" s="97"/>
      <c r="H4269" s="124" t="s">
        <v>3800</v>
      </c>
      <c r="I4269" s="125">
        <v>50</v>
      </c>
      <c r="J4269" s="125">
        <v>0</v>
      </c>
      <c r="K4269" s="126">
        <v>50</v>
      </c>
      <c r="L4269" s="100" t="s">
        <v>1324</v>
      </c>
    </row>
    <row r="4270" spans="1:12" ht="56.25" customHeight="1">
      <c r="A4270" s="97">
        <v>117</v>
      </c>
      <c r="B4270" s="122" t="s">
        <v>10105</v>
      </c>
      <c r="C4270" s="123">
        <v>42594</v>
      </c>
      <c r="D4270" s="97" t="s">
        <v>13991</v>
      </c>
      <c r="E4270" s="97" t="s">
        <v>11</v>
      </c>
      <c r="F4270" s="97">
        <v>860744</v>
      </c>
      <c r="G4270" s="97"/>
      <c r="H4270" s="124" t="s">
        <v>3801</v>
      </c>
      <c r="I4270" s="125">
        <v>50</v>
      </c>
      <c r="J4270" s="125">
        <v>0</v>
      </c>
      <c r="K4270" s="126">
        <v>50</v>
      </c>
      <c r="L4270" s="100" t="s">
        <v>1324</v>
      </c>
    </row>
    <row r="4271" spans="1:12" ht="56.25" customHeight="1">
      <c r="A4271" s="97">
        <v>117</v>
      </c>
      <c r="B4271" s="122" t="s">
        <v>10105</v>
      </c>
      <c r="C4271" s="123">
        <v>42597</v>
      </c>
      <c r="D4271" s="97" t="s">
        <v>14040</v>
      </c>
      <c r="E4271" s="97" t="s">
        <v>11</v>
      </c>
      <c r="F4271" s="97">
        <v>860881</v>
      </c>
      <c r="G4271" s="97"/>
      <c r="H4271" s="124" t="s">
        <v>3827</v>
      </c>
      <c r="I4271" s="125">
        <v>50</v>
      </c>
      <c r="J4271" s="125">
        <v>0</v>
      </c>
      <c r="K4271" s="126">
        <v>50</v>
      </c>
      <c r="L4271" s="100" t="s">
        <v>1324</v>
      </c>
    </row>
    <row r="4272" spans="1:12" ht="56.25" customHeight="1">
      <c r="A4272" s="97">
        <v>117</v>
      </c>
      <c r="B4272" s="122" t="s">
        <v>10105</v>
      </c>
      <c r="C4272" s="123">
        <v>42599</v>
      </c>
      <c r="D4272" s="97" t="s">
        <v>14061</v>
      </c>
      <c r="E4272" s="97" t="s">
        <v>11</v>
      </c>
      <c r="F4272" s="97">
        <v>861117</v>
      </c>
      <c r="G4272" s="97"/>
      <c r="H4272" s="124" t="s">
        <v>3834</v>
      </c>
      <c r="I4272" s="125">
        <v>50</v>
      </c>
      <c r="J4272" s="125">
        <v>0</v>
      </c>
      <c r="K4272" s="126">
        <v>50</v>
      </c>
      <c r="L4272" s="100" t="s">
        <v>1324</v>
      </c>
    </row>
    <row r="4273" spans="1:12" ht="56.25" customHeight="1">
      <c r="A4273" s="97">
        <v>117</v>
      </c>
      <c r="B4273" s="122" t="s">
        <v>10105</v>
      </c>
      <c r="C4273" s="123">
        <v>42599</v>
      </c>
      <c r="D4273" s="97" t="s">
        <v>14062</v>
      </c>
      <c r="E4273" s="97" t="s">
        <v>11</v>
      </c>
      <c r="F4273" s="97">
        <v>861134</v>
      </c>
      <c r="G4273" s="97"/>
      <c r="H4273" s="124" t="s">
        <v>3835</v>
      </c>
      <c r="I4273" s="125">
        <v>50</v>
      </c>
      <c r="J4273" s="125">
        <v>0</v>
      </c>
      <c r="K4273" s="126">
        <v>50</v>
      </c>
      <c r="L4273" s="100" t="s">
        <v>1324</v>
      </c>
    </row>
    <row r="4274" spans="1:12" ht="56.25" customHeight="1">
      <c r="A4274" s="97">
        <v>117</v>
      </c>
      <c r="B4274" s="122" t="s">
        <v>10105</v>
      </c>
      <c r="C4274" s="123">
        <v>42600</v>
      </c>
      <c r="D4274" s="97" t="s">
        <v>14072</v>
      </c>
      <c r="E4274" s="97" t="s">
        <v>15</v>
      </c>
      <c r="F4274" s="97">
        <v>478</v>
      </c>
      <c r="G4274" s="97"/>
      <c r="H4274" s="124" t="s">
        <v>3840</v>
      </c>
      <c r="I4274" s="125">
        <v>515.04</v>
      </c>
      <c r="J4274" s="125">
        <v>0</v>
      </c>
      <c r="K4274" s="126">
        <v>515.04</v>
      </c>
      <c r="L4274" s="100" t="s">
        <v>1324</v>
      </c>
    </row>
    <row r="4275" spans="1:12" ht="56.25" customHeight="1">
      <c r="A4275" s="97">
        <v>117</v>
      </c>
      <c r="B4275" s="122" t="s">
        <v>10105</v>
      </c>
      <c r="C4275" s="123">
        <v>42600</v>
      </c>
      <c r="D4275" s="97" t="s">
        <v>14073</v>
      </c>
      <c r="E4275" s="97" t="s">
        <v>15</v>
      </c>
      <c r="F4275" s="97">
        <v>479</v>
      </c>
      <c r="G4275" s="97"/>
      <c r="H4275" s="124" t="s">
        <v>3841</v>
      </c>
      <c r="I4275" s="125">
        <v>2404.83</v>
      </c>
      <c r="J4275" s="125">
        <v>0</v>
      </c>
      <c r="K4275" s="126">
        <v>2404.83</v>
      </c>
      <c r="L4275" s="100" t="s">
        <v>1324</v>
      </c>
    </row>
    <row r="4276" spans="1:12" ht="56.25" customHeight="1">
      <c r="A4276" s="97">
        <v>117</v>
      </c>
      <c r="B4276" s="122" t="s">
        <v>10105</v>
      </c>
      <c r="C4276" s="123">
        <v>42600</v>
      </c>
      <c r="D4276" s="97" t="s">
        <v>14094</v>
      </c>
      <c r="E4276" s="97" t="s">
        <v>11</v>
      </c>
      <c r="F4276" s="97">
        <v>861151</v>
      </c>
      <c r="G4276" s="97"/>
      <c r="H4276" s="124" t="s">
        <v>3858</v>
      </c>
      <c r="I4276" s="125">
        <v>50</v>
      </c>
      <c r="J4276" s="125">
        <v>0</v>
      </c>
      <c r="K4276" s="126">
        <v>50</v>
      </c>
      <c r="L4276" s="100" t="s">
        <v>1324</v>
      </c>
    </row>
    <row r="4277" spans="1:12" ht="56.25" customHeight="1">
      <c r="A4277" s="97">
        <v>117</v>
      </c>
      <c r="B4277" s="122" t="s">
        <v>10105</v>
      </c>
      <c r="C4277" s="123">
        <v>42600</v>
      </c>
      <c r="D4277" s="97" t="s">
        <v>14095</v>
      </c>
      <c r="E4277" s="97" t="s">
        <v>11</v>
      </c>
      <c r="F4277" s="97">
        <v>861217</v>
      </c>
      <c r="G4277" s="97"/>
      <c r="H4277" s="124" t="s">
        <v>3859</v>
      </c>
      <c r="I4277" s="125">
        <v>50</v>
      </c>
      <c r="J4277" s="125">
        <v>0</v>
      </c>
      <c r="K4277" s="126">
        <v>50</v>
      </c>
      <c r="L4277" s="100" t="s">
        <v>1324</v>
      </c>
    </row>
    <row r="4278" spans="1:12" ht="56.25" customHeight="1">
      <c r="A4278" s="97">
        <v>117</v>
      </c>
      <c r="B4278" s="122" t="s">
        <v>10105</v>
      </c>
      <c r="C4278" s="123">
        <v>42600</v>
      </c>
      <c r="D4278" s="97" t="s">
        <v>14096</v>
      </c>
      <c r="E4278" s="97" t="s">
        <v>11</v>
      </c>
      <c r="F4278" s="97">
        <v>861219</v>
      </c>
      <c r="G4278" s="97"/>
      <c r="H4278" s="124" t="s">
        <v>3860</v>
      </c>
      <c r="I4278" s="125">
        <v>50</v>
      </c>
      <c r="J4278" s="125">
        <v>0</v>
      </c>
      <c r="K4278" s="126">
        <v>50</v>
      </c>
      <c r="L4278" s="100" t="s">
        <v>1324</v>
      </c>
    </row>
    <row r="4279" spans="1:12" ht="56.25" customHeight="1">
      <c r="A4279" s="97">
        <v>117</v>
      </c>
      <c r="B4279" s="122" t="s">
        <v>10105</v>
      </c>
      <c r="C4279" s="123">
        <v>42600</v>
      </c>
      <c r="D4279" s="97" t="s">
        <v>14097</v>
      </c>
      <c r="E4279" s="97" t="s">
        <v>11</v>
      </c>
      <c r="F4279" s="97">
        <v>861220</v>
      </c>
      <c r="G4279" s="97"/>
      <c r="H4279" s="124" t="s">
        <v>3861</v>
      </c>
      <c r="I4279" s="125">
        <v>50</v>
      </c>
      <c r="J4279" s="125">
        <v>0</v>
      </c>
      <c r="K4279" s="126">
        <v>50</v>
      </c>
      <c r="L4279" s="100" t="s">
        <v>1324</v>
      </c>
    </row>
    <row r="4280" spans="1:12" ht="56.25" customHeight="1">
      <c r="A4280" s="97">
        <v>117</v>
      </c>
      <c r="B4280" s="122" t="s">
        <v>10105</v>
      </c>
      <c r="C4280" s="123">
        <v>42601</v>
      </c>
      <c r="D4280" s="97" t="s">
        <v>14108</v>
      </c>
      <c r="E4280" s="97" t="s">
        <v>11</v>
      </c>
      <c r="F4280" s="97">
        <v>861285</v>
      </c>
      <c r="G4280" s="97"/>
      <c r="H4280" s="124" t="s">
        <v>3867</v>
      </c>
      <c r="I4280" s="125">
        <v>50</v>
      </c>
      <c r="J4280" s="125">
        <v>0</v>
      </c>
      <c r="K4280" s="126">
        <v>50</v>
      </c>
      <c r="L4280" s="100" t="s">
        <v>1324</v>
      </c>
    </row>
    <row r="4281" spans="1:12" ht="56.25" customHeight="1">
      <c r="A4281" s="97">
        <v>117</v>
      </c>
      <c r="B4281" s="122" t="s">
        <v>10105</v>
      </c>
      <c r="C4281" s="123">
        <v>42601</v>
      </c>
      <c r="D4281" s="97" t="s">
        <v>14109</v>
      </c>
      <c r="E4281" s="97" t="s">
        <v>11</v>
      </c>
      <c r="F4281" s="97">
        <v>861321</v>
      </c>
      <c r="G4281" s="97"/>
      <c r="H4281" s="124" t="s">
        <v>3868</v>
      </c>
      <c r="I4281" s="125">
        <v>50</v>
      </c>
      <c r="J4281" s="125">
        <v>0</v>
      </c>
      <c r="K4281" s="126">
        <v>50</v>
      </c>
      <c r="L4281" s="100" t="s">
        <v>1324</v>
      </c>
    </row>
    <row r="4282" spans="1:12" ht="56.25" customHeight="1">
      <c r="A4282" s="97">
        <v>117</v>
      </c>
      <c r="B4282" s="122" t="s">
        <v>10105</v>
      </c>
      <c r="C4282" s="123">
        <v>42604</v>
      </c>
      <c r="D4282" s="97" t="s">
        <v>14114</v>
      </c>
      <c r="E4282" s="97" t="s">
        <v>11</v>
      </c>
      <c r="F4282" s="97">
        <v>861426</v>
      </c>
      <c r="G4282" s="97"/>
      <c r="H4282" s="124" t="s">
        <v>3871</v>
      </c>
      <c r="I4282" s="125">
        <v>50</v>
      </c>
      <c r="J4282" s="125">
        <v>0</v>
      </c>
      <c r="K4282" s="126">
        <v>50</v>
      </c>
      <c r="L4282" s="100" t="s">
        <v>1324</v>
      </c>
    </row>
    <row r="4283" spans="1:12" ht="56.25" customHeight="1">
      <c r="A4283" s="97">
        <v>117</v>
      </c>
      <c r="B4283" s="122" t="s">
        <v>10105</v>
      </c>
      <c r="C4283" s="123">
        <v>42605</v>
      </c>
      <c r="D4283" s="97" t="s">
        <v>14143</v>
      </c>
      <c r="E4283" s="97" t="s">
        <v>11</v>
      </c>
      <c r="F4283" s="97">
        <v>861475</v>
      </c>
      <c r="G4283" s="97"/>
      <c r="H4283" s="124" t="s">
        <v>3891</v>
      </c>
      <c r="I4283" s="125">
        <v>50</v>
      </c>
      <c r="J4283" s="125">
        <v>0</v>
      </c>
      <c r="K4283" s="126">
        <v>50</v>
      </c>
      <c r="L4283" s="100" t="s">
        <v>1324</v>
      </c>
    </row>
    <row r="4284" spans="1:12" ht="56.25" customHeight="1">
      <c r="A4284" s="97">
        <v>117</v>
      </c>
      <c r="B4284" s="122" t="s">
        <v>10105</v>
      </c>
      <c r="C4284" s="123">
        <v>42605</v>
      </c>
      <c r="D4284" s="97" t="s">
        <v>14144</v>
      </c>
      <c r="E4284" s="97" t="s">
        <v>11</v>
      </c>
      <c r="F4284" s="97">
        <v>861533</v>
      </c>
      <c r="G4284" s="97"/>
      <c r="H4284" s="124" t="s">
        <v>3892</v>
      </c>
      <c r="I4284" s="125">
        <v>50</v>
      </c>
      <c r="J4284" s="125">
        <v>0</v>
      </c>
      <c r="K4284" s="126">
        <v>50</v>
      </c>
      <c r="L4284" s="100" t="s">
        <v>1324</v>
      </c>
    </row>
    <row r="4285" spans="1:12" ht="56.25" customHeight="1">
      <c r="A4285" s="97">
        <v>117</v>
      </c>
      <c r="B4285" s="122" t="s">
        <v>10105</v>
      </c>
      <c r="C4285" s="123">
        <v>42607</v>
      </c>
      <c r="D4285" s="97" t="s">
        <v>14182</v>
      </c>
      <c r="E4285" s="97" t="s">
        <v>11</v>
      </c>
      <c r="F4285" s="97">
        <v>861691</v>
      </c>
      <c r="G4285" s="97"/>
      <c r="H4285" s="124" t="s">
        <v>14183</v>
      </c>
      <c r="I4285" s="125">
        <v>50</v>
      </c>
      <c r="J4285" s="125">
        <v>0</v>
      </c>
      <c r="K4285" s="126">
        <v>50</v>
      </c>
      <c r="L4285" s="100" t="s">
        <v>1324</v>
      </c>
    </row>
    <row r="4286" spans="1:12" ht="56.25" customHeight="1">
      <c r="A4286" s="97">
        <v>117</v>
      </c>
      <c r="B4286" s="122" t="s">
        <v>10105</v>
      </c>
      <c r="C4286" s="123">
        <v>42607</v>
      </c>
      <c r="D4286" s="97" t="s">
        <v>14186</v>
      </c>
      <c r="E4286" s="97" t="s">
        <v>11</v>
      </c>
      <c r="F4286" s="97">
        <v>861717</v>
      </c>
      <c r="G4286" s="97"/>
      <c r="H4286" s="124" t="s">
        <v>14187</v>
      </c>
      <c r="I4286" s="125">
        <v>50</v>
      </c>
      <c r="J4286" s="125">
        <v>0</v>
      </c>
      <c r="K4286" s="126">
        <v>50</v>
      </c>
      <c r="L4286" s="100" t="s">
        <v>1324</v>
      </c>
    </row>
    <row r="4287" spans="1:12" ht="56.25" customHeight="1">
      <c r="A4287" s="97">
        <v>117</v>
      </c>
      <c r="B4287" s="122" t="s">
        <v>10105</v>
      </c>
      <c r="C4287" s="123">
        <v>42607</v>
      </c>
      <c r="D4287" s="97" t="s">
        <v>14188</v>
      </c>
      <c r="E4287" s="97" t="s">
        <v>11</v>
      </c>
      <c r="F4287" s="97">
        <v>861739</v>
      </c>
      <c r="G4287" s="97"/>
      <c r="H4287" s="124" t="s">
        <v>14189</v>
      </c>
      <c r="I4287" s="125">
        <v>50</v>
      </c>
      <c r="J4287" s="125">
        <v>0</v>
      </c>
      <c r="K4287" s="126">
        <v>50</v>
      </c>
      <c r="L4287" s="100" t="s">
        <v>1324</v>
      </c>
    </row>
    <row r="4288" spans="1:12" ht="56.25" customHeight="1">
      <c r="A4288" s="97">
        <v>117</v>
      </c>
      <c r="B4288" s="122" t="s">
        <v>10105</v>
      </c>
      <c r="C4288" s="123">
        <v>42608</v>
      </c>
      <c r="D4288" s="97" t="s">
        <v>14233</v>
      </c>
      <c r="E4288" s="97" t="s">
        <v>11</v>
      </c>
      <c r="F4288" s="97">
        <v>861846</v>
      </c>
      <c r="G4288" s="97"/>
      <c r="H4288" s="124" t="s">
        <v>3958</v>
      </c>
      <c r="I4288" s="125">
        <v>50</v>
      </c>
      <c r="J4288" s="125">
        <v>0</v>
      </c>
      <c r="K4288" s="126">
        <v>50</v>
      </c>
      <c r="L4288" s="100" t="s">
        <v>1324</v>
      </c>
    </row>
    <row r="4289" spans="1:12" ht="56.25" customHeight="1">
      <c r="A4289" s="97">
        <v>117</v>
      </c>
      <c r="B4289" s="122" t="s">
        <v>10105</v>
      </c>
      <c r="C4289" s="123">
        <v>42608</v>
      </c>
      <c r="D4289" s="97" t="s">
        <v>14226</v>
      </c>
      <c r="E4289" s="97" t="s">
        <v>11</v>
      </c>
      <c r="F4289" s="97">
        <v>861852</v>
      </c>
      <c r="G4289" s="97"/>
      <c r="H4289" s="124" t="s">
        <v>3951</v>
      </c>
      <c r="I4289" s="125">
        <v>50</v>
      </c>
      <c r="J4289" s="125">
        <v>0</v>
      </c>
      <c r="K4289" s="126">
        <v>50</v>
      </c>
      <c r="L4289" s="100" t="s">
        <v>1324</v>
      </c>
    </row>
    <row r="4290" spans="1:12" ht="56.25" customHeight="1">
      <c r="A4290" s="97">
        <v>117</v>
      </c>
      <c r="B4290" s="122" t="s">
        <v>10105</v>
      </c>
      <c r="C4290" s="123">
        <v>42608</v>
      </c>
      <c r="D4290" s="97" t="s">
        <v>14227</v>
      </c>
      <c r="E4290" s="97" t="s">
        <v>11</v>
      </c>
      <c r="F4290" s="97">
        <v>861894</v>
      </c>
      <c r="G4290" s="97"/>
      <c r="H4290" s="124" t="s">
        <v>3952</v>
      </c>
      <c r="I4290" s="125">
        <v>50</v>
      </c>
      <c r="J4290" s="125">
        <v>0</v>
      </c>
      <c r="K4290" s="126">
        <v>50</v>
      </c>
      <c r="L4290" s="100" t="s">
        <v>1324</v>
      </c>
    </row>
    <row r="4291" spans="1:12" ht="56.25" customHeight="1">
      <c r="A4291" s="97">
        <v>117</v>
      </c>
      <c r="B4291" s="122" t="s">
        <v>10105</v>
      </c>
      <c r="C4291" s="123">
        <v>42611</v>
      </c>
      <c r="D4291" s="97" t="s">
        <v>14364</v>
      </c>
      <c r="E4291" s="97" t="s">
        <v>11</v>
      </c>
      <c r="F4291" s="97">
        <v>862049</v>
      </c>
      <c r="G4291" s="97"/>
      <c r="H4291" s="124" t="s">
        <v>14365</v>
      </c>
      <c r="I4291" s="125">
        <v>50</v>
      </c>
      <c r="J4291" s="125">
        <v>0</v>
      </c>
      <c r="K4291" s="126">
        <v>50</v>
      </c>
      <c r="L4291" s="100" t="s">
        <v>1324</v>
      </c>
    </row>
    <row r="4292" spans="1:12" ht="56.25" customHeight="1">
      <c r="A4292" s="97">
        <v>117</v>
      </c>
      <c r="B4292" s="122" t="s">
        <v>10105</v>
      </c>
      <c r="C4292" s="123">
        <v>42611</v>
      </c>
      <c r="D4292" s="97" t="s">
        <v>14368</v>
      </c>
      <c r="E4292" s="97" t="s">
        <v>11</v>
      </c>
      <c r="F4292" s="97">
        <v>862089</v>
      </c>
      <c r="G4292" s="97"/>
      <c r="H4292" s="124" t="s">
        <v>3975</v>
      </c>
      <c r="I4292" s="125">
        <v>50</v>
      </c>
      <c r="J4292" s="125">
        <v>0</v>
      </c>
      <c r="K4292" s="126">
        <v>50</v>
      </c>
      <c r="L4292" s="100" t="s">
        <v>1324</v>
      </c>
    </row>
    <row r="4293" spans="1:12" ht="56.25" customHeight="1">
      <c r="A4293" s="97">
        <v>117</v>
      </c>
      <c r="B4293" s="122" t="s">
        <v>10105</v>
      </c>
      <c r="C4293" s="123">
        <v>42612</v>
      </c>
      <c r="D4293" s="97" t="s">
        <v>14372</v>
      </c>
      <c r="E4293" s="97" t="s">
        <v>11</v>
      </c>
      <c r="F4293" s="97">
        <v>862333</v>
      </c>
      <c r="G4293" s="97"/>
      <c r="H4293" s="124" t="s">
        <v>3979</v>
      </c>
      <c r="I4293" s="125">
        <v>50</v>
      </c>
      <c r="J4293" s="125">
        <v>0</v>
      </c>
      <c r="K4293" s="126">
        <v>50</v>
      </c>
      <c r="L4293" s="100" t="s">
        <v>1324</v>
      </c>
    </row>
    <row r="4294" spans="1:12" ht="56.25" customHeight="1">
      <c r="A4294" s="97">
        <v>117</v>
      </c>
      <c r="B4294" s="122" t="s">
        <v>10105</v>
      </c>
      <c r="C4294" s="123">
        <v>42613</v>
      </c>
      <c r="D4294" s="97" t="s">
        <v>14381</v>
      </c>
      <c r="E4294" s="97" t="s">
        <v>11</v>
      </c>
      <c r="F4294" s="97">
        <v>862487</v>
      </c>
      <c r="G4294" s="97"/>
      <c r="H4294" s="124" t="s">
        <v>3986</v>
      </c>
      <c r="I4294" s="125">
        <v>50</v>
      </c>
      <c r="J4294" s="125">
        <v>0</v>
      </c>
      <c r="K4294" s="126">
        <v>50</v>
      </c>
      <c r="L4294" s="100" t="s">
        <v>1324</v>
      </c>
    </row>
    <row r="4295" spans="1:12" ht="56.25" customHeight="1">
      <c r="A4295" s="97">
        <v>117</v>
      </c>
      <c r="B4295" s="122" t="s">
        <v>10105</v>
      </c>
      <c r="C4295" s="123">
        <v>42613</v>
      </c>
      <c r="D4295" s="97" t="s">
        <v>14382</v>
      </c>
      <c r="E4295" s="97" t="s">
        <v>11</v>
      </c>
      <c r="F4295" s="97">
        <v>862539</v>
      </c>
      <c r="G4295" s="97"/>
      <c r="H4295" s="124" t="s">
        <v>3987</v>
      </c>
      <c r="I4295" s="125">
        <v>50</v>
      </c>
      <c r="J4295" s="125">
        <v>0</v>
      </c>
      <c r="K4295" s="126">
        <v>50</v>
      </c>
      <c r="L4295" s="100" t="s">
        <v>1324</v>
      </c>
    </row>
    <row r="4296" spans="1:12" ht="56.25" customHeight="1">
      <c r="A4296" s="97">
        <v>117</v>
      </c>
      <c r="B4296" s="122" t="s">
        <v>10105</v>
      </c>
      <c r="C4296" s="123">
        <v>42613</v>
      </c>
      <c r="D4296" s="97" t="s">
        <v>14383</v>
      </c>
      <c r="E4296" s="97" t="s">
        <v>11</v>
      </c>
      <c r="F4296" s="97">
        <v>862543</v>
      </c>
      <c r="G4296" s="97"/>
      <c r="H4296" s="124" t="s">
        <v>3988</v>
      </c>
      <c r="I4296" s="125">
        <v>50</v>
      </c>
      <c r="J4296" s="125">
        <v>0</v>
      </c>
      <c r="K4296" s="126">
        <v>50</v>
      </c>
      <c r="L4296" s="100" t="s">
        <v>1324</v>
      </c>
    </row>
    <row r="4297" spans="1:12" ht="56.25" customHeight="1">
      <c r="A4297" s="97">
        <v>117</v>
      </c>
      <c r="B4297" s="122" t="s">
        <v>10105</v>
      </c>
      <c r="C4297" s="123">
        <v>42614</v>
      </c>
      <c r="D4297" s="97" t="s">
        <v>14399</v>
      </c>
      <c r="E4297" s="97" t="s">
        <v>11</v>
      </c>
      <c r="F4297" s="97">
        <v>862644</v>
      </c>
      <c r="G4297" s="97"/>
      <c r="H4297" s="124" t="s">
        <v>3998</v>
      </c>
      <c r="I4297" s="125">
        <v>50</v>
      </c>
      <c r="J4297" s="125">
        <v>0</v>
      </c>
      <c r="K4297" s="126">
        <v>50</v>
      </c>
      <c r="L4297" s="100" t="s">
        <v>1324</v>
      </c>
    </row>
    <row r="4298" spans="1:12" ht="56.25" customHeight="1">
      <c r="A4298" s="97">
        <v>117</v>
      </c>
      <c r="B4298" s="122" t="s">
        <v>10105</v>
      </c>
      <c r="C4298" s="123">
        <v>42614</v>
      </c>
      <c r="D4298" s="97" t="s">
        <v>14402</v>
      </c>
      <c r="E4298" s="97" t="s">
        <v>11</v>
      </c>
      <c r="F4298" s="97">
        <v>862702</v>
      </c>
      <c r="G4298" s="97"/>
      <c r="H4298" s="124" t="s">
        <v>14403</v>
      </c>
      <c r="I4298" s="125">
        <v>50</v>
      </c>
      <c r="J4298" s="125">
        <v>0</v>
      </c>
      <c r="K4298" s="126">
        <v>50</v>
      </c>
      <c r="L4298" s="100" t="s">
        <v>1324</v>
      </c>
    </row>
    <row r="4299" spans="1:12" ht="56.25" customHeight="1">
      <c r="A4299" s="97">
        <v>117</v>
      </c>
      <c r="B4299" s="122" t="s">
        <v>10105</v>
      </c>
      <c r="C4299" s="123">
        <v>42620</v>
      </c>
      <c r="D4299" s="97" t="s">
        <v>14509</v>
      </c>
      <c r="E4299" s="97" t="s">
        <v>11</v>
      </c>
      <c r="F4299" s="97">
        <v>862958</v>
      </c>
      <c r="G4299" s="97"/>
      <c r="H4299" s="124" t="s">
        <v>4079</v>
      </c>
      <c r="I4299" s="125">
        <v>50</v>
      </c>
      <c r="J4299" s="125">
        <v>0</v>
      </c>
      <c r="K4299" s="126">
        <v>50</v>
      </c>
      <c r="L4299" s="100" t="s">
        <v>1324</v>
      </c>
    </row>
    <row r="4300" spans="1:12" ht="56.25" customHeight="1">
      <c r="A4300" s="97">
        <v>117</v>
      </c>
      <c r="B4300" s="122" t="s">
        <v>10105</v>
      </c>
      <c r="C4300" s="123">
        <v>42620</v>
      </c>
      <c r="D4300" s="97" t="s">
        <v>14515</v>
      </c>
      <c r="E4300" s="97" t="s">
        <v>11</v>
      </c>
      <c r="F4300" s="97">
        <v>863030</v>
      </c>
      <c r="G4300" s="97"/>
      <c r="H4300" s="124" t="s">
        <v>4085</v>
      </c>
      <c r="I4300" s="125">
        <v>50</v>
      </c>
      <c r="J4300" s="125">
        <v>0</v>
      </c>
      <c r="K4300" s="126">
        <v>50</v>
      </c>
      <c r="L4300" s="100" t="s">
        <v>1324</v>
      </c>
    </row>
    <row r="4301" spans="1:12" ht="56.25" customHeight="1">
      <c r="A4301" s="97">
        <v>117</v>
      </c>
      <c r="B4301" s="122" t="s">
        <v>10105</v>
      </c>
      <c r="C4301" s="123">
        <v>42629</v>
      </c>
      <c r="D4301" s="97" t="s">
        <v>14707</v>
      </c>
      <c r="E4301" s="97" t="s">
        <v>11</v>
      </c>
      <c r="F4301" s="97">
        <v>863835</v>
      </c>
      <c r="G4301" s="97"/>
      <c r="H4301" s="124" t="s">
        <v>4188</v>
      </c>
      <c r="I4301" s="125">
        <v>50</v>
      </c>
      <c r="J4301" s="125">
        <v>0</v>
      </c>
      <c r="K4301" s="126">
        <v>50</v>
      </c>
      <c r="L4301" s="100" t="s">
        <v>1324</v>
      </c>
    </row>
    <row r="4302" spans="1:12" ht="56.25" customHeight="1">
      <c r="A4302" s="97">
        <v>117</v>
      </c>
      <c r="B4302" s="122" t="s">
        <v>10105</v>
      </c>
      <c r="C4302" s="123">
        <v>42629</v>
      </c>
      <c r="D4302" s="97" t="s">
        <v>14710</v>
      </c>
      <c r="E4302" s="97" t="s">
        <v>11</v>
      </c>
      <c r="F4302" s="97">
        <v>863904</v>
      </c>
      <c r="G4302" s="97"/>
      <c r="H4302" s="124" t="s">
        <v>4189</v>
      </c>
      <c r="I4302" s="125">
        <v>50</v>
      </c>
      <c r="J4302" s="125">
        <v>0</v>
      </c>
      <c r="K4302" s="126">
        <v>50</v>
      </c>
      <c r="L4302" s="100" t="s">
        <v>1324</v>
      </c>
    </row>
    <row r="4303" spans="1:12" ht="56.25" customHeight="1">
      <c r="A4303" s="97">
        <v>117</v>
      </c>
      <c r="B4303" s="122" t="s">
        <v>10105</v>
      </c>
      <c r="C4303" s="123">
        <v>42632</v>
      </c>
      <c r="D4303" s="97" t="s">
        <v>14736</v>
      </c>
      <c r="E4303" s="97" t="s">
        <v>11</v>
      </c>
      <c r="F4303" s="97">
        <v>864032</v>
      </c>
      <c r="G4303" s="97"/>
      <c r="H4303" s="124" t="s">
        <v>14737</v>
      </c>
      <c r="I4303" s="125">
        <v>50</v>
      </c>
      <c r="J4303" s="125">
        <v>0</v>
      </c>
      <c r="K4303" s="126">
        <v>50</v>
      </c>
      <c r="L4303" s="100" t="s">
        <v>1324</v>
      </c>
    </row>
    <row r="4304" spans="1:12" ht="56.25" customHeight="1">
      <c r="A4304" s="97">
        <v>117</v>
      </c>
      <c r="B4304" s="122" t="s">
        <v>10105</v>
      </c>
      <c r="C4304" s="123">
        <v>42633</v>
      </c>
      <c r="D4304" s="97" t="s">
        <v>14759</v>
      </c>
      <c r="E4304" s="97" t="s">
        <v>15</v>
      </c>
      <c r="F4304" s="97">
        <v>699</v>
      </c>
      <c r="G4304" s="97"/>
      <c r="H4304" s="124" t="s">
        <v>4217</v>
      </c>
      <c r="I4304" s="125">
        <v>2423.08</v>
      </c>
      <c r="J4304" s="125">
        <v>0</v>
      </c>
      <c r="K4304" s="126">
        <v>2423.08</v>
      </c>
      <c r="L4304" s="100" t="s">
        <v>1324</v>
      </c>
    </row>
    <row r="4305" spans="1:12" ht="56.25" customHeight="1">
      <c r="A4305" s="97">
        <v>117</v>
      </c>
      <c r="B4305" s="122" t="s">
        <v>10105</v>
      </c>
      <c r="C4305" s="123">
        <v>42633</v>
      </c>
      <c r="D4305" s="97" t="s">
        <v>14751</v>
      </c>
      <c r="E4305" s="97" t="s">
        <v>11</v>
      </c>
      <c r="F4305" s="97">
        <v>864101</v>
      </c>
      <c r="G4305" s="97"/>
      <c r="H4305" s="124" t="s">
        <v>4214</v>
      </c>
      <c r="I4305" s="125">
        <v>50</v>
      </c>
      <c r="J4305" s="125">
        <v>0</v>
      </c>
      <c r="K4305" s="126">
        <v>50</v>
      </c>
      <c r="L4305" s="100" t="s">
        <v>1324</v>
      </c>
    </row>
    <row r="4306" spans="1:12" ht="56.25" customHeight="1">
      <c r="A4306" s="97">
        <v>117</v>
      </c>
      <c r="B4306" s="122" t="s">
        <v>10105</v>
      </c>
      <c r="C4306" s="123">
        <v>42634</v>
      </c>
      <c r="D4306" s="97" t="s">
        <v>14777</v>
      </c>
      <c r="E4306" s="97" t="s">
        <v>11</v>
      </c>
      <c r="F4306" s="97">
        <v>864231</v>
      </c>
      <c r="G4306" s="97"/>
      <c r="H4306" s="124" t="s">
        <v>4227</v>
      </c>
      <c r="I4306" s="125">
        <v>50</v>
      </c>
      <c r="J4306" s="125">
        <v>0</v>
      </c>
      <c r="K4306" s="126">
        <v>50</v>
      </c>
      <c r="L4306" s="100" t="s">
        <v>1324</v>
      </c>
    </row>
    <row r="4307" spans="1:12" ht="56.25" customHeight="1">
      <c r="A4307" s="97">
        <v>117</v>
      </c>
      <c r="B4307" s="122" t="s">
        <v>10105</v>
      </c>
      <c r="C4307" s="123">
        <v>42635</v>
      </c>
      <c r="D4307" s="97" t="s">
        <v>14804</v>
      </c>
      <c r="E4307" s="97" t="s">
        <v>11</v>
      </c>
      <c r="F4307" s="97">
        <v>864345</v>
      </c>
      <c r="G4307" s="97"/>
      <c r="H4307" s="124" t="s">
        <v>4240</v>
      </c>
      <c r="I4307" s="125">
        <v>50</v>
      </c>
      <c r="J4307" s="125">
        <v>0</v>
      </c>
      <c r="K4307" s="126">
        <v>50</v>
      </c>
      <c r="L4307" s="100" t="s">
        <v>1324</v>
      </c>
    </row>
    <row r="4308" spans="1:12" ht="56.25" customHeight="1">
      <c r="A4308" s="97">
        <v>117</v>
      </c>
      <c r="B4308" s="122" t="s">
        <v>10105</v>
      </c>
      <c r="C4308" s="123">
        <v>42636</v>
      </c>
      <c r="D4308" s="97" t="s">
        <v>14838</v>
      </c>
      <c r="E4308" s="97" t="s">
        <v>11</v>
      </c>
      <c r="F4308" s="97">
        <v>864491</v>
      </c>
      <c r="G4308" s="97"/>
      <c r="H4308" s="124" t="s">
        <v>14839</v>
      </c>
      <c r="I4308" s="125">
        <v>50</v>
      </c>
      <c r="J4308" s="125">
        <v>0</v>
      </c>
      <c r="K4308" s="126">
        <v>50</v>
      </c>
      <c r="L4308" s="100" t="s">
        <v>1324</v>
      </c>
    </row>
    <row r="4309" spans="1:12" ht="56.25" customHeight="1">
      <c r="A4309" s="97">
        <v>117</v>
      </c>
      <c r="B4309" s="122" t="s">
        <v>10105</v>
      </c>
      <c r="C4309" s="123">
        <v>42636</v>
      </c>
      <c r="D4309" s="97" t="s">
        <v>14840</v>
      </c>
      <c r="E4309" s="97" t="s">
        <v>11</v>
      </c>
      <c r="F4309" s="97">
        <v>864494</v>
      </c>
      <c r="G4309" s="97"/>
      <c r="H4309" s="124" t="s">
        <v>4258</v>
      </c>
      <c r="I4309" s="125">
        <v>50</v>
      </c>
      <c r="J4309" s="125">
        <v>0</v>
      </c>
      <c r="K4309" s="126">
        <v>50</v>
      </c>
      <c r="L4309" s="100" t="s">
        <v>1324</v>
      </c>
    </row>
    <row r="4310" spans="1:12" ht="56.25" customHeight="1">
      <c r="A4310" s="97">
        <v>117</v>
      </c>
      <c r="B4310" s="122" t="s">
        <v>10105</v>
      </c>
      <c r="C4310" s="123">
        <v>42640</v>
      </c>
      <c r="D4310" s="97" t="s">
        <v>14889</v>
      </c>
      <c r="E4310" s="97" t="s">
        <v>11</v>
      </c>
      <c r="F4310" s="97">
        <v>864820</v>
      </c>
      <c r="G4310" s="97"/>
      <c r="H4310" s="124" t="s">
        <v>4282</v>
      </c>
      <c r="I4310" s="125">
        <v>50</v>
      </c>
      <c r="J4310" s="125">
        <v>0</v>
      </c>
      <c r="K4310" s="126">
        <v>50</v>
      </c>
      <c r="L4310" s="100" t="s">
        <v>1324</v>
      </c>
    </row>
    <row r="4311" spans="1:12" ht="56.25" customHeight="1">
      <c r="A4311" s="97">
        <v>117</v>
      </c>
      <c r="B4311" s="122" t="s">
        <v>10105</v>
      </c>
      <c r="C4311" s="123">
        <v>42640</v>
      </c>
      <c r="D4311" s="97" t="s">
        <v>14890</v>
      </c>
      <c r="E4311" s="97" t="s">
        <v>11</v>
      </c>
      <c r="F4311" s="97">
        <v>864823</v>
      </c>
      <c r="G4311" s="97"/>
      <c r="H4311" s="124" t="s">
        <v>4283</v>
      </c>
      <c r="I4311" s="125">
        <v>50</v>
      </c>
      <c r="J4311" s="125">
        <v>0</v>
      </c>
      <c r="K4311" s="126">
        <v>50</v>
      </c>
      <c r="L4311" s="100" t="s">
        <v>1324</v>
      </c>
    </row>
    <row r="4312" spans="1:12" ht="56.25" customHeight="1">
      <c r="A4312" s="97">
        <v>117</v>
      </c>
      <c r="B4312" s="122" t="s">
        <v>10105</v>
      </c>
      <c r="C4312" s="123">
        <v>42640</v>
      </c>
      <c r="D4312" s="97" t="s">
        <v>14893</v>
      </c>
      <c r="E4312" s="97" t="s">
        <v>11</v>
      </c>
      <c r="F4312" s="97">
        <v>864828</v>
      </c>
      <c r="G4312" s="97"/>
      <c r="H4312" s="124" t="s">
        <v>14894</v>
      </c>
      <c r="I4312" s="125">
        <v>50</v>
      </c>
      <c r="J4312" s="125">
        <v>0</v>
      </c>
      <c r="K4312" s="126">
        <v>50</v>
      </c>
      <c r="L4312" s="100" t="s">
        <v>1324</v>
      </c>
    </row>
    <row r="4313" spans="1:12" ht="56.25" customHeight="1">
      <c r="A4313" s="97">
        <v>117</v>
      </c>
      <c r="B4313" s="122" t="s">
        <v>10105</v>
      </c>
      <c r="C4313" s="123">
        <v>42640</v>
      </c>
      <c r="D4313" s="97" t="s">
        <v>14895</v>
      </c>
      <c r="E4313" s="97" t="s">
        <v>11</v>
      </c>
      <c r="F4313" s="97">
        <v>864830</v>
      </c>
      <c r="G4313" s="97"/>
      <c r="H4313" s="124" t="s">
        <v>4284</v>
      </c>
      <c r="I4313" s="125">
        <v>50</v>
      </c>
      <c r="J4313" s="125">
        <v>0</v>
      </c>
      <c r="K4313" s="126">
        <v>50</v>
      </c>
      <c r="L4313" s="100" t="s">
        <v>1324</v>
      </c>
    </row>
    <row r="4314" spans="1:12" ht="56.25" customHeight="1">
      <c r="A4314" s="97">
        <v>117</v>
      </c>
      <c r="B4314" s="122" t="s">
        <v>10105</v>
      </c>
      <c r="C4314" s="123">
        <v>42641</v>
      </c>
      <c r="D4314" s="97" t="s">
        <v>14993</v>
      </c>
      <c r="E4314" s="97" t="s">
        <v>11</v>
      </c>
      <c r="F4314" s="97">
        <v>865102</v>
      </c>
      <c r="G4314" s="97"/>
      <c r="H4314" s="124" t="s">
        <v>4300</v>
      </c>
      <c r="I4314" s="125">
        <v>50</v>
      </c>
      <c r="J4314" s="125">
        <v>0</v>
      </c>
      <c r="K4314" s="126">
        <v>50</v>
      </c>
      <c r="L4314" s="100" t="s">
        <v>1324</v>
      </c>
    </row>
    <row r="4315" spans="1:12" ht="56.25" customHeight="1">
      <c r="A4315" s="97">
        <v>117</v>
      </c>
      <c r="B4315" s="122" t="s">
        <v>10105</v>
      </c>
      <c r="C4315" s="123">
        <v>42642</v>
      </c>
      <c r="D4315" s="97" t="s">
        <v>15165</v>
      </c>
      <c r="E4315" s="97" t="s">
        <v>11</v>
      </c>
      <c r="F4315" s="97">
        <v>865219</v>
      </c>
      <c r="G4315" s="97"/>
      <c r="H4315" s="124" t="s">
        <v>4319</v>
      </c>
      <c r="I4315" s="125">
        <v>50</v>
      </c>
      <c r="J4315" s="125">
        <v>0</v>
      </c>
      <c r="K4315" s="126">
        <v>50</v>
      </c>
      <c r="L4315" s="100" t="s">
        <v>1324</v>
      </c>
    </row>
    <row r="4316" spans="1:12" ht="56.25" customHeight="1">
      <c r="A4316" s="97">
        <v>117</v>
      </c>
      <c r="B4316" s="122" t="s">
        <v>10105</v>
      </c>
      <c r="C4316" s="123">
        <v>42642</v>
      </c>
      <c r="D4316" s="97" t="s">
        <v>15093</v>
      </c>
      <c r="E4316" s="97" t="s">
        <v>11</v>
      </c>
      <c r="F4316" s="97">
        <v>865223</v>
      </c>
      <c r="G4316" s="97"/>
      <c r="H4316" s="124" t="s">
        <v>4309</v>
      </c>
      <c r="I4316" s="125">
        <v>50</v>
      </c>
      <c r="J4316" s="125">
        <v>0</v>
      </c>
      <c r="K4316" s="126">
        <v>50</v>
      </c>
      <c r="L4316" s="100" t="s">
        <v>1324</v>
      </c>
    </row>
    <row r="4317" spans="1:12" ht="56.25" customHeight="1">
      <c r="A4317" s="97">
        <v>117</v>
      </c>
      <c r="B4317" s="122" t="s">
        <v>10105</v>
      </c>
      <c r="C4317" s="123">
        <v>42642</v>
      </c>
      <c r="D4317" s="97" t="s">
        <v>15098</v>
      </c>
      <c r="E4317" s="97" t="s">
        <v>11</v>
      </c>
      <c r="F4317" s="97">
        <v>865323</v>
      </c>
      <c r="G4317" s="97"/>
      <c r="H4317" s="124" t="s">
        <v>4312</v>
      </c>
      <c r="I4317" s="125">
        <v>50</v>
      </c>
      <c r="J4317" s="125">
        <v>0</v>
      </c>
      <c r="K4317" s="126">
        <v>50</v>
      </c>
      <c r="L4317" s="100" t="s">
        <v>1324</v>
      </c>
    </row>
    <row r="4318" spans="1:12" ht="56.25" customHeight="1">
      <c r="A4318" s="97">
        <v>117</v>
      </c>
      <c r="B4318" s="122" t="s">
        <v>10105</v>
      </c>
      <c r="C4318" s="123">
        <v>42642</v>
      </c>
      <c r="D4318" s="97" t="s">
        <v>15099</v>
      </c>
      <c r="E4318" s="97" t="s">
        <v>11</v>
      </c>
      <c r="F4318" s="97">
        <v>865335</v>
      </c>
      <c r="G4318" s="97"/>
      <c r="H4318" s="124" t="s">
        <v>15100</v>
      </c>
      <c r="I4318" s="125">
        <v>50</v>
      </c>
      <c r="J4318" s="125">
        <v>0</v>
      </c>
      <c r="K4318" s="126">
        <v>50</v>
      </c>
      <c r="L4318" s="100" t="s">
        <v>1324</v>
      </c>
    </row>
    <row r="4319" spans="1:12" ht="56.25" customHeight="1">
      <c r="A4319" s="97">
        <v>117</v>
      </c>
      <c r="B4319" s="122" t="s">
        <v>10105</v>
      </c>
      <c r="C4319" s="123">
        <v>42643</v>
      </c>
      <c r="D4319" s="97" t="s">
        <v>15173</v>
      </c>
      <c r="E4319" s="97" t="s">
        <v>11</v>
      </c>
      <c r="F4319" s="97">
        <v>865599</v>
      </c>
      <c r="G4319" s="97"/>
      <c r="H4319" s="124" t="s">
        <v>4323</v>
      </c>
      <c r="I4319" s="125">
        <v>50</v>
      </c>
      <c r="J4319" s="125">
        <v>0</v>
      </c>
      <c r="K4319" s="126">
        <v>50</v>
      </c>
      <c r="L4319" s="100" t="s">
        <v>1324</v>
      </c>
    </row>
    <row r="4320" spans="1:12" ht="56.25" customHeight="1">
      <c r="A4320" s="97">
        <v>117</v>
      </c>
      <c r="B4320" s="122" t="s">
        <v>10105</v>
      </c>
      <c r="C4320" s="123">
        <v>42643</v>
      </c>
      <c r="D4320" s="97" t="s">
        <v>15174</v>
      </c>
      <c r="E4320" s="97" t="s">
        <v>11</v>
      </c>
      <c r="F4320" s="97">
        <v>865600</v>
      </c>
      <c r="G4320" s="97"/>
      <c r="H4320" s="124" t="s">
        <v>4324</v>
      </c>
      <c r="I4320" s="125">
        <v>50</v>
      </c>
      <c r="J4320" s="125">
        <v>0</v>
      </c>
      <c r="K4320" s="126">
        <v>50</v>
      </c>
      <c r="L4320" s="100" t="s">
        <v>1324</v>
      </c>
    </row>
    <row r="4321" spans="1:12" ht="56.25" customHeight="1">
      <c r="A4321" s="97">
        <v>117</v>
      </c>
      <c r="B4321" s="122" t="s">
        <v>9341</v>
      </c>
      <c r="C4321" s="123">
        <v>42646</v>
      </c>
      <c r="D4321" s="97" t="s">
        <v>15237</v>
      </c>
      <c r="E4321" s="97" t="s">
        <v>11</v>
      </c>
      <c r="F4321" s="97">
        <v>865749</v>
      </c>
      <c r="G4321" s="97"/>
      <c r="H4321" s="124" t="s">
        <v>9389</v>
      </c>
      <c r="I4321" s="125">
        <v>50</v>
      </c>
      <c r="J4321" s="125">
        <v>0</v>
      </c>
      <c r="K4321" s="126">
        <v>50</v>
      </c>
      <c r="L4321" s="100" t="s">
        <v>1324</v>
      </c>
    </row>
    <row r="4322" spans="1:12" ht="56.25" customHeight="1">
      <c r="A4322" s="97">
        <v>117</v>
      </c>
      <c r="B4322" s="122" t="s">
        <v>9341</v>
      </c>
      <c r="C4322" s="123">
        <v>42646</v>
      </c>
      <c r="D4322" s="97" t="s">
        <v>15235</v>
      </c>
      <c r="E4322" s="97" t="s">
        <v>11</v>
      </c>
      <c r="F4322" s="97">
        <v>865776</v>
      </c>
      <c r="G4322" s="97"/>
      <c r="H4322" s="124" t="s">
        <v>9387</v>
      </c>
      <c r="I4322" s="125">
        <v>50</v>
      </c>
      <c r="J4322" s="125">
        <v>0</v>
      </c>
      <c r="K4322" s="126">
        <v>50</v>
      </c>
      <c r="L4322" s="100" t="s">
        <v>1324</v>
      </c>
    </row>
    <row r="4323" spans="1:12" ht="56.25" customHeight="1">
      <c r="A4323" s="97">
        <v>117</v>
      </c>
      <c r="B4323" s="122" t="s">
        <v>9341</v>
      </c>
      <c r="C4323" s="123">
        <v>42650</v>
      </c>
      <c r="D4323" s="97" t="s">
        <v>15340</v>
      </c>
      <c r="E4323" s="97" t="s">
        <v>11</v>
      </c>
      <c r="F4323" s="97">
        <v>866429</v>
      </c>
      <c r="G4323" s="97"/>
      <c r="H4323" s="124" t="s">
        <v>9486</v>
      </c>
      <c r="I4323" s="125">
        <v>50</v>
      </c>
      <c r="J4323" s="125">
        <v>0</v>
      </c>
      <c r="K4323" s="126">
        <v>50</v>
      </c>
      <c r="L4323" s="100" t="s">
        <v>1324</v>
      </c>
    </row>
    <row r="4324" spans="1:12" ht="56.25" customHeight="1">
      <c r="A4324" s="97">
        <v>117</v>
      </c>
      <c r="B4324" s="122" t="s">
        <v>9341</v>
      </c>
      <c r="C4324" s="123">
        <v>42655</v>
      </c>
      <c r="D4324" s="97" t="s">
        <v>15412</v>
      </c>
      <c r="E4324" s="97" t="s">
        <v>11</v>
      </c>
      <c r="F4324" s="97">
        <v>866743</v>
      </c>
      <c r="G4324" s="97"/>
      <c r="H4324" s="124" t="s">
        <v>9558</v>
      </c>
      <c r="I4324" s="125">
        <v>50</v>
      </c>
      <c r="J4324" s="125">
        <v>0</v>
      </c>
      <c r="K4324" s="126">
        <v>50</v>
      </c>
      <c r="L4324" s="100" t="s">
        <v>1324</v>
      </c>
    </row>
    <row r="4325" spans="1:12" ht="56.25" customHeight="1">
      <c r="A4325" s="97">
        <v>117</v>
      </c>
      <c r="B4325" s="122" t="s">
        <v>9341</v>
      </c>
      <c r="C4325" s="123">
        <v>42656</v>
      </c>
      <c r="D4325" s="97" t="s">
        <v>15449</v>
      </c>
      <c r="E4325" s="97" t="s">
        <v>11</v>
      </c>
      <c r="F4325" s="97">
        <v>866853</v>
      </c>
      <c r="G4325" s="97"/>
      <c r="H4325" s="124" t="s">
        <v>9593</v>
      </c>
      <c r="I4325" s="125">
        <v>50</v>
      </c>
      <c r="J4325" s="125">
        <v>0</v>
      </c>
      <c r="K4325" s="126">
        <v>50</v>
      </c>
      <c r="L4325" s="100" t="s">
        <v>1324</v>
      </c>
    </row>
    <row r="4326" spans="1:12" ht="56.25" customHeight="1">
      <c r="A4326" s="97">
        <v>117</v>
      </c>
      <c r="B4326" s="122" t="s">
        <v>9341</v>
      </c>
      <c r="C4326" s="123">
        <v>42657</v>
      </c>
      <c r="D4326" s="97" t="s">
        <v>15471</v>
      </c>
      <c r="E4326" s="97" t="s">
        <v>11</v>
      </c>
      <c r="F4326" s="97">
        <v>867064</v>
      </c>
      <c r="G4326" s="97"/>
      <c r="H4326" s="124" t="s">
        <v>9615</v>
      </c>
      <c r="I4326" s="125">
        <v>50</v>
      </c>
      <c r="J4326" s="125">
        <v>0</v>
      </c>
      <c r="K4326" s="126">
        <v>50</v>
      </c>
      <c r="L4326" s="100" t="s">
        <v>1324</v>
      </c>
    </row>
    <row r="4327" spans="1:12" ht="56.25" customHeight="1">
      <c r="A4327" s="97">
        <v>117</v>
      </c>
      <c r="B4327" s="122" t="s">
        <v>9341</v>
      </c>
      <c r="C4327" s="123">
        <v>42660</v>
      </c>
      <c r="D4327" s="97" t="s">
        <v>15480</v>
      </c>
      <c r="E4327" s="97" t="s">
        <v>11</v>
      </c>
      <c r="F4327" s="97">
        <v>867116</v>
      </c>
      <c r="G4327" s="97"/>
      <c r="H4327" s="124" t="s">
        <v>9623</v>
      </c>
      <c r="I4327" s="125">
        <v>50</v>
      </c>
      <c r="J4327" s="125">
        <v>0</v>
      </c>
      <c r="K4327" s="126">
        <v>50</v>
      </c>
      <c r="L4327" s="100" t="s">
        <v>1324</v>
      </c>
    </row>
    <row r="4328" spans="1:12" ht="56.25" customHeight="1">
      <c r="A4328" s="97">
        <v>117</v>
      </c>
      <c r="B4328" s="122" t="s">
        <v>9341</v>
      </c>
      <c r="C4328" s="123">
        <v>42661</v>
      </c>
      <c r="D4328" s="97" t="s">
        <v>15493</v>
      </c>
      <c r="E4328" s="97" t="s">
        <v>11</v>
      </c>
      <c r="F4328" s="97">
        <v>867260</v>
      </c>
      <c r="G4328" s="97"/>
      <c r="H4328" s="124" t="s">
        <v>9633</v>
      </c>
      <c r="I4328" s="125">
        <v>50</v>
      </c>
      <c r="J4328" s="125">
        <v>0</v>
      </c>
      <c r="K4328" s="126">
        <v>50</v>
      </c>
      <c r="L4328" s="100" t="s">
        <v>1324</v>
      </c>
    </row>
    <row r="4329" spans="1:12" ht="56.25" customHeight="1">
      <c r="A4329" s="97">
        <v>117</v>
      </c>
      <c r="B4329" s="122" t="s">
        <v>9341</v>
      </c>
      <c r="C4329" s="123">
        <v>42662</v>
      </c>
      <c r="D4329" s="97" t="s">
        <v>15512</v>
      </c>
      <c r="E4329" s="97" t="s">
        <v>11</v>
      </c>
      <c r="F4329" s="97">
        <v>867418</v>
      </c>
      <c r="G4329" s="97"/>
      <c r="H4329" s="124" t="s">
        <v>9653</v>
      </c>
      <c r="I4329" s="125">
        <v>50</v>
      </c>
      <c r="J4329" s="125">
        <v>0</v>
      </c>
      <c r="K4329" s="126">
        <v>50</v>
      </c>
      <c r="L4329" s="100" t="s">
        <v>1324</v>
      </c>
    </row>
    <row r="4330" spans="1:12" ht="56.25" customHeight="1">
      <c r="A4330" s="97">
        <v>117</v>
      </c>
      <c r="B4330" s="122" t="s">
        <v>9341</v>
      </c>
      <c r="C4330" s="123">
        <v>42662</v>
      </c>
      <c r="D4330" s="97" t="s">
        <v>15511</v>
      </c>
      <c r="E4330" s="97" t="s">
        <v>11</v>
      </c>
      <c r="F4330" s="97">
        <v>867425</v>
      </c>
      <c r="G4330" s="97"/>
      <c r="H4330" s="124" t="s">
        <v>9652</v>
      </c>
      <c r="I4330" s="125">
        <v>50</v>
      </c>
      <c r="J4330" s="125">
        <v>0</v>
      </c>
      <c r="K4330" s="126">
        <v>50</v>
      </c>
      <c r="L4330" s="100" t="s">
        <v>1324</v>
      </c>
    </row>
    <row r="4331" spans="1:12" ht="56.25" customHeight="1">
      <c r="A4331" s="97">
        <v>117</v>
      </c>
      <c r="B4331" s="122" t="s">
        <v>9341</v>
      </c>
      <c r="C4331" s="123">
        <v>42663</v>
      </c>
      <c r="D4331" s="97" t="s">
        <v>15538</v>
      </c>
      <c r="E4331" s="97" t="s">
        <v>11</v>
      </c>
      <c r="F4331" s="97">
        <v>867457</v>
      </c>
      <c r="G4331" s="97"/>
      <c r="H4331" s="124" t="s">
        <v>9681</v>
      </c>
      <c r="I4331" s="125">
        <v>50</v>
      </c>
      <c r="J4331" s="125">
        <v>0</v>
      </c>
      <c r="K4331" s="126">
        <v>50</v>
      </c>
      <c r="L4331" s="100" t="s">
        <v>1324</v>
      </c>
    </row>
    <row r="4332" spans="1:12" ht="56.25" customHeight="1">
      <c r="A4332" s="97">
        <v>117</v>
      </c>
      <c r="B4332" s="122" t="s">
        <v>9341</v>
      </c>
      <c r="C4332" s="123">
        <v>42663</v>
      </c>
      <c r="D4332" s="97" t="s">
        <v>15540</v>
      </c>
      <c r="E4332" s="97" t="s">
        <v>11</v>
      </c>
      <c r="F4332" s="97">
        <v>867592</v>
      </c>
      <c r="G4332" s="97"/>
      <c r="H4332" s="124" t="s">
        <v>9683</v>
      </c>
      <c r="I4332" s="125">
        <v>50</v>
      </c>
      <c r="J4332" s="125">
        <v>0</v>
      </c>
      <c r="K4332" s="126">
        <v>50</v>
      </c>
      <c r="L4332" s="100" t="s">
        <v>1324</v>
      </c>
    </row>
    <row r="4333" spans="1:12" ht="56.25" customHeight="1">
      <c r="A4333" s="97">
        <v>117</v>
      </c>
      <c r="B4333" s="122" t="s">
        <v>9341</v>
      </c>
      <c r="C4333" s="123">
        <v>42664</v>
      </c>
      <c r="D4333" s="97" t="s">
        <v>15586</v>
      </c>
      <c r="E4333" s="97" t="s">
        <v>11</v>
      </c>
      <c r="F4333" s="97">
        <v>867657</v>
      </c>
      <c r="G4333" s="97"/>
      <c r="H4333" s="124" t="s">
        <v>9729</v>
      </c>
      <c r="I4333" s="125">
        <v>50</v>
      </c>
      <c r="J4333" s="125">
        <v>0</v>
      </c>
      <c r="K4333" s="126">
        <v>50</v>
      </c>
      <c r="L4333" s="100" t="s">
        <v>1324</v>
      </c>
    </row>
    <row r="4334" spans="1:12" ht="56.25" customHeight="1">
      <c r="A4334" s="97">
        <v>117</v>
      </c>
      <c r="B4334" s="122" t="s">
        <v>9341</v>
      </c>
      <c r="C4334" s="123">
        <v>42664</v>
      </c>
      <c r="D4334" s="97" t="s">
        <v>15592</v>
      </c>
      <c r="E4334" s="97" t="s">
        <v>11</v>
      </c>
      <c r="F4334" s="97">
        <v>867689</v>
      </c>
      <c r="G4334" s="97"/>
      <c r="H4334" s="124" t="s">
        <v>9735</v>
      </c>
      <c r="I4334" s="125">
        <v>50</v>
      </c>
      <c r="J4334" s="125">
        <v>0</v>
      </c>
      <c r="K4334" s="126">
        <v>50</v>
      </c>
      <c r="L4334" s="100" t="s">
        <v>1324</v>
      </c>
    </row>
    <row r="4335" spans="1:12" ht="56.25" customHeight="1">
      <c r="A4335" s="97">
        <v>117</v>
      </c>
      <c r="B4335" s="122" t="s">
        <v>9341</v>
      </c>
      <c r="C4335" s="123">
        <v>42664</v>
      </c>
      <c r="D4335" s="97" t="s">
        <v>15591</v>
      </c>
      <c r="E4335" s="97" t="s">
        <v>11</v>
      </c>
      <c r="F4335" s="97">
        <v>867767</v>
      </c>
      <c r="G4335" s="97"/>
      <c r="H4335" s="124" t="s">
        <v>9734</v>
      </c>
      <c r="I4335" s="125">
        <v>50</v>
      </c>
      <c r="J4335" s="125">
        <v>0</v>
      </c>
      <c r="K4335" s="126">
        <v>50</v>
      </c>
      <c r="L4335" s="100" t="s">
        <v>1324</v>
      </c>
    </row>
    <row r="4336" spans="1:12" ht="56.25" customHeight="1">
      <c r="A4336" s="97">
        <v>117</v>
      </c>
      <c r="B4336" s="122" t="s">
        <v>9341</v>
      </c>
      <c r="C4336" s="123">
        <v>42667</v>
      </c>
      <c r="D4336" s="97" t="s">
        <v>15642</v>
      </c>
      <c r="E4336" s="97" t="s">
        <v>11</v>
      </c>
      <c r="F4336" s="97">
        <v>867969</v>
      </c>
      <c r="G4336" s="97"/>
      <c r="H4336" s="124" t="s">
        <v>9784</v>
      </c>
      <c r="I4336" s="125">
        <v>50</v>
      </c>
      <c r="J4336" s="125">
        <v>0</v>
      </c>
      <c r="K4336" s="126">
        <v>50</v>
      </c>
      <c r="L4336" s="100" t="s">
        <v>1324</v>
      </c>
    </row>
    <row r="4337" spans="1:12" ht="56.25" customHeight="1">
      <c r="A4337" s="97">
        <v>117</v>
      </c>
      <c r="B4337" s="122" t="s">
        <v>9341</v>
      </c>
      <c r="C4337" s="123">
        <v>42668</v>
      </c>
      <c r="D4337" s="97" t="s">
        <v>15722</v>
      </c>
      <c r="E4337" s="97" t="s">
        <v>11</v>
      </c>
      <c r="F4337" s="97">
        <v>868017</v>
      </c>
      <c r="G4337" s="97"/>
      <c r="H4337" s="124" t="s">
        <v>9858</v>
      </c>
      <c r="I4337" s="125">
        <v>50</v>
      </c>
      <c r="J4337" s="125">
        <v>0</v>
      </c>
      <c r="K4337" s="126">
        <v>50</v>
      </c>
      <c r="L4337" s="100" t="s">
        <v>1324</v>
      </c>
    </row>
    <row r="4338" spans="1:12" ht="56.25" customHeight="1">
      <c r="A4338" s="97">
        <v>117</v>
      </c>
      <c r="B4338" s="122" t="s">
        <v>9341</v>
      </c>
      <c r="C4338" s="123">
        <v>42668</v>
      </c>
      <c r="D4338" s="97" t="s">
        <v>15725</v>
      </c>
      <c r="E4338" s="97" t="s">
        <v>11</v>
      </c>
      <c r="F4338" s="97">
        <v>868098</v>
      </c>
      <c r="G4338" s="97"/>
      <c r="H4338" s="124" t="s">
        <v>9861</v>
      </c>
      <c r="I4338" s="125">
        <v>50</v>
      </c>
      <c r="J4338" s="125">
        <v>0</v>
      </c>
      <c r="K4338" s="126">
        <v>50</v>
      </c>
      <c r="L4338" s="100" t="s">
        <v>1324</v>
      </c>
    </row>
    <row r="4339" spans="1:12" ht="56.25" customHeight="1">
      <c r="A4339" s="97">
        <v>117</v>
      </c>
      <c r="B4339" s="122" t="s">
        <v>9341</v>
      </c>
      <c r="C4339" s="123">
        <v>42669</v>
      </c>
      <c r="D4339" s="97" t="s">
        <v>15746</v>
      </c>
      <c r="E4339" s="97" t="s">
        <v>11</v>
      </c>
      <c r="F4339" s="97">
        <v>868337</v>
      </c>
      <c r="G4339" s="97"/>
      <c r="H4339" s="124" t="s">
        <v>9880</v>
      </c>
      <c r="I4339" s="125">
        <v>50</v>
      </c>
      <c r="J4339" s="125">
        <v>0</v>
      </c>
      <c r="K4339" s="126">
        <v>50</v>
      </c>
      <c r="L4339" s="100" t="s">
        <v>1324</v>
      </c>
    </row>
    <row r="4340" spans="1:12" ht="56.25" customHeight="1">
      <c r="A4340" s="97">
        <v>117</v>
      </c>
      <c r="B4340" s="122" t="s">
        <v>9341</v>
      </c>
      <c r="C4340" s="123">
        <v>42670</v>
      </c>
      <c r="D4340" s="97" t="s">
        <v>15763</v>
      </c>
      <c r="E4340" s="97" t="s">
        <v>11</v>
      </c>
      <c r="F4340" s="97">
        <v>868544</v>
      </c>
      <c r="G4340" s="97"/>
      <c r="H4340" s="124" t="s">
        <v>9897</v>
      </c>
      <c r="I4340" s="125">
        <v>50</v>
      </c>
      <c r="J4340" s="125">
        <v>0</v>
      </c>
      <c r="K4340" s="126">
        <v>50</v>
      </c>
      <c r="L4340" s="100" t="s">
        <v>1324</v>
      </c>
    </row>
    <row r="4341" spans="1:12" ht="56.25" customHeight="1">
      <c r="A4341" s="97">
        <v>117</v>
      </c>
      <c r="B4341" s="122" t="s">
        <v>9341</v>
      </c>
      <c r="C4341" s="123">
        <v>42670</v>
      </c>
      <c r="D4341" s="97" t="s">
        <v>15762</v>
      </c>
      <c r="E4341" s="97" t="s">
        <v>11</v>
      </c>
      <c r="F4341" s="97">
        <v>868546</v>
      </c>
      <c r="G4341" s="97"/>
      <c r="H4341" s="124" t="s">
        <v>9896</v>
      </c>
      <c r="I4341" s="125">
        <v>50</v>
      </c>
      <c r="J4341" s="125">
        <v>0</v>
      </c>
      <c r="K4341" s="126">
        <v>50</v>
      </c>
      <c r="L4341" s="100" t="s">
        <v>1324</v>
      </c>
    </row>
    <row r="4342" spans="1:12" ht="56.25" customHeight="1">
      <c r="A4342" s="97">
        <v>117</v>
      </c>
      <c r="B4342" s="122" t="s">
        <v>9341</v>
      </c>
      <c r="C4342" s="123">
        <v>42670</v>
      </c>
      <c r="D4342" s="97" t="s">
        <v>15761</v>
      </c>
      <c r="E4342" s="97" t="s">
        <v>11</v>
      </c>
      <c r="F4342" s="97">
        <v>868550</v>
      </c>
      <c r="G4342" s="97"/>
      <c r="H4342" s="124" t="s">
        <v>9895</v>
      </c>
      <c r="I4342" s="125">
        <v>50</v>
      </c>
      <c r="J4342" s="125">
        <v>0</v>
      </c>
      <c r="K4342" s="126">
        <v>50</v>
      </c>
      <c r="L4342" s="100" t="s">
        <v>1324</v>
      </c>
    </row>
    <row r="4343" spans="1:12" ht="56.25" customHeight="1">
      <c r="A4343" s="97">
        <v>117</v>
      </c>
      <c r="B4343" s="122" t="s">
        <v>9341</v>
      </c>
      <c r="C4343" s="123">
        <v>42671</v>
      </c>
      <c r="D4343" s="97" t="s">
        <v>15817</v>
      </c>
      <c r="E4343" s="97" t="s">
        <v>11</v>
      </c>
      <c r="F4343" s="97">
        <v>868829</v>
      </c>
      <c r="G4343" s="97"/>
      <c r="H4343" s="124" t="s">
        <v>9919</v>
      </c>
      <c r="I4343" s="125">
        <v>50</v>
      </c>
      <c r="J4343" s="125">
        <v>0</v>
      </c>
      <c r="K4343" s="126">
        <v>50</v>
      </c>
      <c r="L4343" s="100" t="s">
        <v>1324</v>
      </c>
    </row>
    <row r="4344" spans="1:12" ht="56.25" customHeight="1">
      <c r="A4344" s="97">
        <v>117</v>
      </c>
      <c r="B4344" s="122" t="s">
        <v>9341</v>
      </c>
      <c r="C4344" s="123">
        <v>42671</v>
      </c>
      <c r="D4344" s="97" t="s">
        <v>15816</v>
      </c>
      <c r="E4344" s="97" t="s">
        <v>11</v>
      </c>
      <c r="F4344" s="97">
        <v>868834</v>
      </c>
      <c r="G4344" s="97"/>
      <c r="H4344" s="124" t="s">
        <v>9918</v>
      </c>
      <c r="I4344" s="125">
        <v>50</v>
      </c>
      <c r="J4344" s="125">
        <v>0</v>
      </c>
      <c r="K4344" s="126">
        <v>50</v>
      </c>
      <c r="L4344" s="100" t="s">
        <v>1324</v>
      </c>
    </row>
    <row r="4345" spans="1:12" ht="56.25" customHeight="1">
      <c r="A4345" s="97">
        <v>117</v>
      </c>
      <c r="B4345" s="122" t="s">
        <v>9341</v>
      </c>
      <c r="C4345" s="123">
        <v>42674</v>
      </c>
      <c r="D4345" s="97" t="s">
        <v>15926</v>
      </c>
      <c r="E4345" s="97" t="s">
        <v>11</v>
      </c>
      <c r="F4345" s="97">
        <v>868869</v>
      </c>
      <c r="G4345" s="97"/>
      <c r="H4345" s="124" t="s">
        <v>9953</v>
      </c>
      <c r="I4345" s="125">
        <v>50</v>
      </c>
      <c r="J4345" s="125">
        <v>0</v>
      </c>
      <c r="K4345" s="126">
        <v>50</v>
      </c>
      <c r="L4345" s="100" t="s">
        <v>1324</v>
      </c>
    </row>
    <row r="4346" spans="1:12" ht="56.25" customHeight="1">
      <c r="A4346" s="97">
        <v>117</v>
      </c>
      <c r="B4346" s="122" t="s">
        <v>9341</v>
      </c>
      <c r="C4346" s="123">
        <v>42674</v>
      </c>
      <c r="D4346" s="97" t="s">
        <v>15924</v>
      </c>
      <c r="E4346" s="97" t="s">
        <v>11</v>
      </c>
      <c r="F4346" s="97">
        <v>869013</v>
      </c>
      <c r="G4346" s="97"/>
      <c r="H4346" s="124" t="s">
        <v>9951</v>
      </c>
      <c r="I4346" s="125">
        <v>50</v>
      </c>
      <c r="J4346" s="125">
        <v>0</v>
      </c>
      <c r="K4346" s="126">
        <v>50</v>
      </c>
      <c r="L4346" s="100" t="s">
        <v>1324</v>
      </c>
    </row>
    <row r="4347" spans="1:12" ht="56.25" customHeight="1">
      <c r="A4347" s="97">
        <v>117</v>
      </c>
      <c r="B4347" s="122" t="s">
        <v>9341</v>
      </c>
      <c r="C4347" s="123">
        <v>42677</v>
      </c>
      <c r="D4347" s="97" t="s">
        <v>15986</v>
      </c>
      <c r="E4347" s="97" t="s">
        <v>11</v>
      </c>
      <c r="F4347" s="97">
        <v>869179</v>
      </c>
      <c r="G4347" s="97"/>
      <c r="H4347" s="124" t="s">
        <v>15987</v>
      </c>
      <c r="I4347" s="125">
        <v>50</v>
      </c>
      <c r="J4347" s="125">
        <v>0</v>
      </c>
      <c r="K4347" s="126">
        <v>50</v>
      </c>
      <c r="L4347" s="100" t="s">
        <v>1324</v>
      </c>
    </row>
    <row r="4348" spans="1:12" ht="56.25" customHeight="1">
      <c r="A4348" s="97">
        <v>117</v>
      </c>
      <c r="B4348" s="122" t="s">
        <v>9341</v>
      </c>
      <c r="C4348" s="123">
        <v>42678</v>
      </c>
      <c r="D4348" s="97" t="s">
        <v>16056</v>
      </c>
      <c r="E4348" s="97" t="s">
        <v>11</v>
      </c>
      <c r="F4348" s="97">
        <v>869315</v>
      </c>
      <c r="G4348" s="97"/>
      <c r="H4348" s="124" t="s">
        <v>16057</v>
      </c>
      <c r="I4348" s="125">
        <v>50</v>
      </c>
      <c r="J4348" s="125">
        <v>0</v>
      </c>
      <c r="K4348" s="126">
        <v>50</v>
      </c>
      <c r="L4348" s="100" t="s">
        <v>1324</v>
      </c>
    </row>
    <row r="4349" spans="1:12" ht="56.25" customHeight="1">
      <c r="A4349" s="97">
        <v>117</v>
      </c>
      <c r="B4349" s="122" t="s">
        <v>9341</v>
      </c>
      <c r="C4349" s="123">
        <v>42682</v>
      </c>
      <c r="D4349" s="97" t="s">
        <v>16221</v>
      </c>
      <c r="E4349" s="97" t="s">
        <v>11</v>
      </c>
      <c r="F4349" s="97">
        <v>869514</v>
      </c>
      <c r="G4349" s="97"/>
      <c r="H4349" s="124" t="s">
        <v>16222</v>
      </c>
      <c r="I4349" s="125">
        <v>50</v>
      </c>
      <c r="J4349" s="125">
        <v>0</v>
      </c>
      <c r="K4349" s="126">
        <v>50</v>
      </c>
      <c r="L4349" s="100" t="s">
        <v>1324</v>
      </c>
    </row>
    <row r="4350" spans="1:12" ht="56.25" customHeight="1">
      <c r="A4350" s="97">
        <v>117</v>
      </c>
      <c r="B4350" s="122" t="s">
        <v>9341</v>
      </c>
      <c r="C4350" s="123">
        <v>42682</v>
      </c>
      <c r="D4350" s="97" t="s">
        <v>16189</v>
      </c>
      <c r="E4350" s="97" t="s">
        <v>11</v>
      </c>
      <c r="F4350" s="97">
        <v>869635</v>
      </c>
      <c r="G4350" s="97"/>
      <c r="H4350" s="124" t="s">
        <v>16190</v>
      </c>
      <c r="I4350" s="125">
        <v>50</v>
      </c>
      <c r="J4350" s="125">
        <v>0</v>
      </c>
      <c r="K4350" s="126">
        <v>50</v>
      </c>
      <c r="L4350" s="100" t="s">
        <v>1324</v>
      </c>
    </row>
    <row r="4351" spans="1:12" ht="56.25" customHeight="1">
      <c r="A4351" s="97">
        <v>117</v>
      </c>
      <c r="B4351" s="122" t="s">
        <v>9341</v>
      </c>
      <c r="C4351" s="123">
        <v>42684</v>
      </c>
      <c r="D4351" s="97" t="s">
        <v>16326</v>
      </c>
      <c r="E4351" s="97" t="s">
        <v>11</v>
      </c>
      <c r="F4351" s="97">
        <v>869979</v>
      </c>
      <c r="G4351" s="97"/>
      <c r="H4351" s="124" t="s">
        <v>16327</v>
      </c>
      <c r="I4351" s="125">
        <v>50</v>
      </c>
      <c r="J4351" s="125">
        <v>0</v>
      </c>
      <c r="K4351" s="126">
        <v>50</v>
      </c>
      <c r="L4351" s="100" t="s">
        <v>1324</v>
      </c>
    </row>
    <row r="4352" spans="1:12" ht="56.25" customHeight="1">
      <c r="A4352" s="97">
        <v>117</v>
      </c>
      <c r="B4352" s="122" t="s">
        <v>9341</v>
      </c>
      <c r="C4352" s="123">
        <v>42689</v>
      </c>
      <c r="D4352" s="97" t="s">
        <v>16568</v>
      </c>
      <c r="E4352" s="97" t="s">
        <v>11</v>
      </c>
      <c r="F4352" s="97">
        <v>870424</v>
      </c>
      <c r="G4352" s="97"/>
      <c r="H4352" s="124" t="s">
        <v>16569</v>
      </c>
      <c r="I4352" s="125">
        <v>50</v>
      </c>
      <c r="J4352" s="125">
        <v>0</v>
      </c>
      <c r="K4352" s="126">
        <v>50</v>
      </c>
      <c r="L4352" s="100" t="s">
        <v>1324</v>
      </c>
    </row>
    <row r="4353" spans="1:12" ht="56.25" customHeight="1">
      <c r="A4353" s="97">
        <v>117</v>
      </c>
      <c r="B4353" s="122" t="s">
        <v>9341</v>
      </c>
      <c r="C4353" s="123">
        <v>42689</v>
      </c>
      <c r="D4353" s="97" t="s">
        <v>16582</v>
      </c>
      <c r="E4353" s="97" t="s">
        <v>11</v>
      </c>
      <c r="F4353" s="97">
        <v>870527</v>
      </c>
      <c r="G4353" s="97"/>
      <c r="H4353" s="124" t="s">
        <v>16583</v>
      </c>
      <c r="I4353" s="125">
        <v>50</v>
      </c>
      <c r="J4353" s="125">
        <v>0</v>
      </c>
      <c r="K4353" s="126">
        <v>50</v>
      </c>
      <c r="L4353" s="100" t="s">
        <v>1324</v>
      </c>
    </row>
    <row r="4354" spans="1:12" ht="56.25" customHeight="1">
      <c r="A4354" s="97">
        <v>117</v>
      </c>
      <c r="B4354" s="122" t="s">
        <v>9341</v>
      </c>
      <c r="C4354" s="123">
        <v>42690</v>
      </c>
      <c r="D4354" s="97" t="s">
        <v>16684</v>
      </c>
      <c r="E4354" s="97" t="s">
        <v>11</v>
      </c>
      <c r="F4354" s="97">
        <v>870612</v>
      </c>
      <c r="G4354" s="97"/>
      <c r="H4354" s="124" t="s">
        <v>16685</v>
      </c>
      <c r="I4354" s="125">
        <v>50</v>
      </c>
      <c r="J4354" s="125">
        <v>0</v>
      </c>
      <c r="K4354" s="126">
        <v>50</v>
      </c>
      <c r="L4354" s="100" t="s">
        <v>1324</v>
      </c>
    </row>
    <row r="4355" spans="1:12" ht="56.25" customHeight="1">
      <c r="A4355" s="97">
        <v>117</v>
      </c>
      <c r="B4355" s="122" t="s">
        <v>9341</v>
      </c>
      <c r="C4355" s="123">
        <v>42695</v>
      </c>
      <c r="D4355" s="97" t="s">
        <v>16967</v>
      </c>
      <c r="E4355" s="97" t="s">
        <v>11</v>
      </c>
      <c r="F4355" s="97">
        <v>870895</v>
      </c>
      <c r="G4355" s="97"/>
      <c r="H4355" s="124" t="s">
        <v>16968</v>
      </c>
      <c r="I4355" s="125">
        <v>50</v>
      </c>
      <c r="J4355" s="125">
        <v>0</v>
      </c>
      <c r="K4355" s="126">
        <v>50</v>
      </c>
      <c r="L4355" s="100" t="s">
        <v>1324</v>
      </c>
    </row>
    <row r="4356" spans="1:12" ht="56.25" customHeight="1">
      <c r="A4356" s="97">
        <v>117</v>
      </c>
      <c r="B4356" s="122" t="s">
        <v>9341</v>
      </c>
      <c r="C4356" s="123">
        <v>42695</v>
      </c>
      <c r="D4356" s="97" t="s">
        <v>16930</v>
      </c>
      <c r="E4356" s="97" t="s">
        <v>11</v>
      </c>
      <c r="F4356" s="97">
        <v>870986</v>
      </c>
      <c r="G4356" s="97"/>
      <c r="H4356" s="124" t="s">
        <v>16931</v>
      </c>
      <c r="I4356" s="125">
        <v>50</v>
      </c>
      <c r="J4356" s="125">
        <v>0</v>
      </c>
      <c r="K4356" s="126">
        <v>50</v>
      </c>
      <c r="L4356" s="100" t="s">
        <v>1324</v>
      </c>
    </row>
    <row r="4357" spans="1:12" ht="56.25" customHeight="1">
      <c r="A4357" s="97">
        <v>117</v>
      </c>
      <c r="B4357" s="122" t="s">
        <v>9341</v>
      </c>
      <c r="C4357" s="123">
        <v>42697</v>
      </c>
      <c r="D4357" s="97" t="s">
        <v>17109</v>
      </c>
      <c r="E4357" s="97" t="s">
        <v>11</v>
      </c>
      <c r="F4357" s="97">
        <v>871178</v>
      </c>
      <c r="G4357" s="97"/>
      <c r="H4357" s="124" t="s">
        <v>17110</v>
      </c>
      <c r="I4357" s="125">
        <v>50</v>
      </c>
      <c r="J4357" s="125">
        <v>0</v>
      </c>
      <c r="K4357" s="126">
        <v>50</v>
      </c>
      <c r="L4357" s="100" t="s">
        <v>1324</v>
      </c>
    </row>
    <row r="4358" spans="1:12" ht="56.25" customHeight="1">
      <c r="A4358" s="97">
        <v>117</v>
      </c>
      <c r="B4358" s="122" t="s">
        <v>9341</v>
      </c>
      <c r="C4358" s="123">
        <v>42698</v>
      </c>
      <c r="D4358" s="97" t="s">
        <v>17199</v>
      </c>
      <c r="E4358" s="97" t="s">
        <v>11</v>
      </c>
      <c r="F4358" s="97">
        <v>871294</v>
      </c>
      <c r="G4358" s="97"/>
      <c r="H4358" s="124" t="s">
        <v>17200</v>
      </c>
      <c r="I4358" s="125">
        <v>50</v>
      </c>
      <c r="J4358" s="125">
        <v>0</v>
      </c>
      <c r="K4358" s="126">
        <v>50</v>
      </c>
      <c r="L4358" s="100" t="s">
        <v>1324</v>
      </c>
    </row>
    <row r="4359" spans="1:12" ht="56.25" customHeight="1">
      <c r="A4359" s="97">
        <v>117</v>
      </c>
      <c r="B4359" s="122" t="s">
        <v>9341</v>
      </c>
      <c r="C4359" s="123">
        <v>42699</v>
      </c>
      <c r="D4359" s="97" t="s">
        <v>17254</v>
      </c>
      <c r="E4359" s="97" t="s">
        <v>11</v>
      </c>
      <c r="F4359" s="97">
        <v>871503</v>
      </c>
      <c r="G4359" s="97"/>
      <c r="H4359" s="124" t="s">
        <v>17255</v>
      </c>
      <c r="I4359" s="125">
        <v>50</v>
      </c>
      <c r="J4359" s="125">
        <v>0</v>
      </c>
      <c r="K4359" s="126">
        <v>50</v>
      </c>
      <c r="L4359" s="100" t="s">
        <v>1324</v>
      </c>
    </row>
    <row r="4360" spans="1:12" ht="56.25" customHeight="1">
      <c r="A4360" s="97">
        <v>117</v>
      </c>
      <c r="B4360" s="122" t="s">
        <v>9341</v>
      </c>
      <c r="C4360" s="123">
        <v>42699</v>
      </c>
      <c r="D4360" s="97" t="s">
        <v>17256</v>
      </c>
      <c r="E4360" s="97" t="s">
        <v>11</v>
      </c>
      <c r="F4360" s="97">
        <v>871508</v>
      </c>
      <c r="G4360" s="97"/>
      <c r="H4360" s="124" t="s">
        <v>17257</v>
      </c>
      <c r="I4360" s="125">
        <v>50</v>
      </c>
      <c r="J4360" s="125">
        <v>0</v>
      </c>
      <c r="K4360" s="126">
        <v>50</v>
      </c>
      <c r="L4360" s="100" t="s">
        <v>1324</v>
      </c>
    </row>
    <row r="4361" spans="1:12" ht="56.25" customHeight="1">
      <c r="A4361" s="97">
        <v>117</v>
      </c>
      <c r="B4361" s="122" t="s">
        <v>9341</v>
      </c>
      <c r="C4361" s="123">
        <v>42702</v>
      </c>
      <c r="D4361" s="97" t="s">
        <v>17338</v>
      </c>
      <c r="E4361" s="97" t="s">
        <v>11</v>
      </c>
      <c r="F4361" s="97">
        <v>871594</v>
      </c>
      <c r="G4361" s="97"/>
      <c r="H4361" s="124" t="s">
        <v>17339</v>
      </c>
      <c r="I4361" s="125">
        <v>50</v>
      </c>
      <c r="J4361" s="125">
        <v>0</v>
      </c>
      <c r="K4361" s="126">
        <v>50</v>
      </c>
      <c r="L4361" s="100" t="s">
        <v>1324</v>
      </c>
    </row>
    <row r="4362" spans="1:12" ht="56.25" customHeight="1">
      <c r="A4362" s="97">
        <v>117</v>
      </c>
      <c r="B4362" s="122" t="s">
        <v>9341</v>
      </c>
      <c r="C4362" s="123">
        <v>42702</v>
      </c>
      <c r="D4362" s="97" t="s">
        <v>17340</v>
      </c>
      <c r="E4362" s="97" t="s">
        <v>11</v>
      </c>
      <c r="F4362" s="97">
        <v>871756</v>
      </c>
      <c r="G4362" s="97"/>
      <c r="H4362" s="124" t="s">
        <v>17341</v>
      </c>
      <c r="I4362" s="125">
        <v>50</v>
      </c>
      <c r="J4362" s="125">
        <v>0</v>
      </c>
      <c r="K4362" s="126">
        <v>50</v>
      </c>
      <c r="L4362" s="100" t="s">
        <v>1324</v>
      </c>
    </row>
    <row r="4363" spans="1:12" ht="56.25" customHeight="1">
      <c r="A4363" s="97">
        <v>117</v>
      </c>
      <c r="B4363" s="122" t="s">
        <v>9341</v>
      </c>
      <c r="C4363" s="123">
        <v>42703</v>
      </c>
      <c r="D4363" s="97" t="s">
        <v>17506</v>
      </c>
      <c r="E4363" s="97" t="s">
        <v>11</v>
      </c>
      <c r="F4363" s="97">
        <v>871902</v>
      </c>
      <c r="G4363" s="97"/>
      <c r="H4363" s="124" t="s">
        <v>17507</v>
      </c>
      <c r="I4363" s="125">
        <v>50</v>
      </c>
      <c r="J4363" s="125">
        <v>0</v>
      </c>
      <c r="K4363" s="126">
        <v>50</v>
      </c>
      <c r="L4363" s="100" t="s">
        <v>1324</v>
      </c>
    </row>
    <row r="4364" spans="1:12" ht="56.25" customHeight="1">
      <c r="A4364" s="97">
        <v>117</v>
      </c>
      <c r="B4364" s="122" t="s">
        <v>9341</v>
      </c>
      <c r="C4364" s="123">
        <v>42703</v>
      </c>
      <c r="D4364" s="97" t="s">
        <v>17508</v>
      </c>
      <c r="E4364" s="97" t="s">
        <v>11</v>
      </c>
      <c r="F4364" s="97">
        <v>871908</v>
      </c>
      <c r="G4364" s="97"/>
      <c r="H4364" s="124" t="s">
        <v>17509</v>
      </c>
      <c r="I4364" s="125">
        <v>50</v>
      </c>
      <c r="J4364" s="125">
        <v>0</v>
      </c>
      <c r="K4364" s="126">
        <v>50</v>
      </c>
      <c r="L4364" s="100" t="s">
        <v>1324</v>
      </c>
    </row>
    <row r="4365" spans="1:12" ht="56.25" customHeight="1">
      <c r="A4365" s="97">
        <v>117</v>
      </c>
      <c r="B4365" s="122" t="s">
        <v>9341</v>
      </c>
      <c r="C4365" s="123">
        <v>42703</v>
      </c>
      <c r="D4365" s="97" t="s">
        <v>17519</v>
      </c>
      <c r="E4365" s="97" t="s">
        <v>11</v>
      </c>
      <c r="F4365" s="97">
        <v>872059</v>
      </c>
      <c r="G4365" s="97"/>
      <c r="H4365" s="124" t="s">
        <v>17520</v>
      </c>
      <c r="I4365" s="125">
        <v>50</v>
      </c>
      <c r="J4365" s="125">
        <v>0</v>
      </c>
      <c r="K4365" s="126">
        <v>50</v>
      </c>
      <c r="L4365" s="100" t="s">
        <v>1324</v>
      </c>
    </row>
    <row r="4366" spans="1:12" ht="56.25" customHeight="1">
      <c r="A4366" s="97">
        <v>117</v>
      </c>
      <c r="B4366" s="122" t="s">
        <v>9341</v>
      </c>
      <c r="C4366" s="123">
        <v>42703</v>
      </c>
      <c r="D4366" s="97" t="s">
        <v>17521</v>
      </c>
      <c r="E4366" s="97" t="s">
        <v>11</v>
      </c>
      <c r="F4366" s="97">
        <v>872062</v>
      </c>
      <c r="G4366" s="97"/>
      <c r="H4366" s="124" t="s">
        <v>17522</v>
      </c>
      <c r="I4366" s="125">
        <v>50</v>
      </c>
      <c r="J4366" s="125">
        <v>0</v>
      </c>
      <c r="K4366" s="126">
        <v>50</v>
      </c>
      <c r="L4366" s="100" t="s">
        <v>1324</v>
      </c>
    </row>
    <row r="4367" spans="1:12" ht="56.25" customHeight="1">
      <c r="A4367" s="97">
        <v>117</v>
      </c>
      <c r="B4367" s="122" t="s">
        <v>9341</v>
      </c>
      <c r="C4367" s="123">
        <v>42704</v>
      </c>
      <c r="D4367" s="97" t="s">
        <v>17652</v>
      </c>
      <c r="E4367" s="97" t="s">
        <v>1313</v>
      </c>
      <c r="F4367" s="97">
        <v>11873680</v>
      </c>
      <c r="G4367" s="97"/>
      <c r="H4367" s="124" t="s">
        <v>17653</v>
      </c>
      <c r="I4367" s="125">
        <v>885</v>
      </c>
      <c r="J4367" s="125">
        <v>0</v>
      </c>
      <c r="K4367" s="126">
        <v>885</v>
      </c>
      <c r="L4367" s="100" t="s">
        <v>1324</v>
      </c>
    </row>
    <row r="4368" spans="1:12" ht="56.25" customHeight="1">
      <c r="A4368" s="97">
        <v>117</v>
      </c>
      <c r="B4368" s="122" t="s">
        <v>9341</v>
      </c>
      <c r="C4368" s="123">
        <v>42704</v>
      </c>
      <c r="D4368" s="97" t="s">
        <v>17598</v>
      </c>
      <c r="E4368" s="97" t="s">
        <v>11</v>
      </c>
      <c r="F4368" s="97">
        <v>872220</v>
      </c>
      <c r="G4368" s="97"/>
      <c r="H4368" s="124" t="s">
        <v>17599</v>
      </c>
      <c r="I4368" s="125">
        <v>50</v>
      </c>
      <c r="J4368" s="125">
        <v>0</v>
      </c>
      <c r="K4368" s="126">
        <v>50</v>
      </c>
      <c r="L4368" s="100" t="s">
        <v>1324</v>
      </c>
    </row>
    <row r="4369" spans="1:12" ht="56.25" customHeight="1">
      <c r="A4369" s="97">
        <v>117</v>
      </c>
      <c r="B4369" s="122" t="s">
        <v>9341</v>
      </c>
      <c r="C4369" s="123">
        <v>42705</v>
      </c>
      <c r="D4369" s="97" t="s">
        <v>27347</v>
      </c>
      <c r="E4369" s="97" t="s">
        <v>11</v>
      </c>
      <c r="F4369" s="97">
        <v>872306</v>
      </c>
      <c r="G4369" s="97"/>
      <c r="H4369" s="124" t="s">
        <v>27348</v>
      </c>
      <c r="I4369" s="125">
        <v>50</v>
      </c>
      <c r="J4369" s="125">
        <v>0</v>
      </c>
      <c r="K4369" s="126">
        <v>50</v>
      </c>
      <c r="L4369" s="100" t="s">
        <v>1324</v>
      </c>
    </row>
    <row r="4370" spans="1:12" ht="56.25" customHeight="1">
      <c r="A4370" s="97">
        <v>117</v>
      </c>
      <c r="B4370" s="122" t="s">
        <v>9341</v>
      </c>
      <c r="C4370" s="123">
        <v>42705</v>
      </c>
      <c r="D4370" s="97" t="s">
        <v>27349</v>
      </c>
      <c r="E4370" s="97" t="s">
        <v>11</v>
      </c>
      <c r="F4370" s="97">
        <v>872311</v>
      </c>
      <c r="G4370" s="97"/>
      <c r="H4370" s="124" t="s">
        <v>27350</v>
      </c>
      <c r="I4370" s="125">
        <v>50</v>
      </c>
      <c r="J4370" s="125">
        <v>0</v>
      </c>
      <c r="K4370" s="126">
        <v>50</v>
      </c>
      <c r="L4370" s="100" t="s">
        <v>1324</v>
      </c>
    </row>
    <row r="4371" spans="1:12" ht="56.25" customHeight="1">
      <c r="A4371" s="97">
        <v>117</v>
      </c>
      <c r="B4371" s="122" t="s">
        <v>9341</v>
      </c>
      <c r="C4371" s="123">
        <v>42706</v>
      </c>
      <c r="D4371" s="97" t="s">
        <v>27428</v>
      </c>
      <c r="E4371" s="97" t="s">
        <v>11</v>
      </c>
      <c r="F4371" s="97">
        <v>872452</v>
      </c>
      <c r="G4371" s="97"/>
      <c r="H4371" s="124" t="s">
        <v>27429</v>
      </c>
      <c r="I4371" s="125">
        <v>50</v>
      </c>
      <c r="J4371" s="125">
        <v>0</v>
      </c>
      <c r="K4371" s="126">
        <v>50</v>
      </c>
      <c r="L4371" s="100" t="s">
        <v>1324</v>
      </c>
    </row>
    <row r="4372" spans="1:12" ht="56.25" customHeight="1">
      <c r="A4372" s="97">
        <v>117</v>
      </c>
      <c r="B4372" s="122" t="s">
        <v>9341</v>
      </c>
      <c r="C4372" s="123">
        <v>42709</v>
      </c>
      <c r="D4372" s="97" t="s">
        <v>27569</v>
      </c>
      <c r="E4372" s="97" t="s">
        <v>11</v>
      </c>
      <c r="F4372" s="97">
        <v>872608</v>
      </c>
      <c r="G4372" s="97"/>
      <c r="H4372" s="124" t="s">
        <v>27570</v>
      </c>
      <c r="I4372" s="125">
        <v>50</v>
      </c>
      <c r="J4372" s="125">
        <v>0</v>
      </c>
      <c r="K4372" s="126">
        <v>50</v>
      </c>
      <c r="L4372" s="100" t="s">
        <v>1324</v>
      </c>
    </row>
    <row r="4373" spans="1:12" ht="56.25" customHeight="1">
      <c r="A4373" s="97">
        <v>117</v>
      </c>
      <c r="B4373" s="122" t="s">
        <v>9341</v>
      </c>
      <c r="C4373" s="123">
        <v>42712</v>
      </c>
      <c r="D4373" s="97" t="s">
        <v>27803</v>
      </c>
      <c r="E4373" s="97" t="s">
        <v>11</v>
      </c>
      <c r="F4373" s="97">
        <v>873019</v>
      </c>
      <c r="G4373" s="97"/>
      <c r="H4373" s="124" t="s">
        <v>27804</v>
      </c>
      <c r="I4373" s="125">
        <v>50</v>
      </c>
      <c r="J4373" s="125">
        <v>0</v>
      </c>
      <c r="K4373" s="126">
        <v>50</v>
      </c>
      <c r="L4373" s="100" t="s">
        <v>1324</v>
      </c>
    </row>
    <row r="4374" spans="1:12" ht="56.25" customHeight="1">
      <c r="A4374" s="97">
        <v>117</v>
      </c>
      <c r="B4374" s="122" t="s">
        <v>9341</v>
      </c>
      <c r="C4374" s="123">
        <v>42717</v>
      </c>
      <c r="D4374" s="97" t="s">
        <v>28058</v>
      </c>
      <c r="E4374" s="97" t="s">
        <v>11</v>
      </c>
      <c r="F4374" s="97">
        <v>873344</v>
      </c>
      <c r="G4374" s="97"/>
      <c r="H4374" s="124" t="s">
        <v>28059</v>
      </c>
      <c r="I4374" s="125">
        <v>50</v>
      </c>
      <c r="J4374" s="125">
        <v>0</v>
      </c>
      <c r="K4374" s="126">
        <v>50</v>
      </c>
      <c r="L4374" s="100" t="s">
        <v>1324</v>
      </c>
    </row>
    <row r="4375" spans="1:12" ht="56.25" customHeight="1">
      <c r="A4375" s="97">
        <v>117</v>
      </c>
      <c r="B4375" s="122" t="s">
        <v>9341</v>
      </c>
      <c r="C4375" s="123">
        <v>42718</v>
      </c>
      <c r="D4375" s="97" t="s">
        <v>28119</v>
      </c>
      <c r="E4375" s="97" t="s">
        <v>11</v>
      </c>
      <c r="F4375" s="97">
        <v>873514</v>
      </c>
      <c r="G4375" s="97"/>
      <c r="H4375" s="124" t="s">
        <v>28120</v>
      </c>
      <c r="I4375" s="125">
        <v>50</v>
      </c>
      <c r="J4375" s="125">
        <v>0</v>
      </c>
      <c r="K4375" s="126">
        <v>50</v>
      </c>
      <c r="L4375" s="100" t="s">
        <v>1324</v>
      </c>
    </row>
    <row r="4376" spans="1:12" ht="56.25" customHeight="1">
      <c r="A4376" s="97">
        <v>117</v>
      </c>
      <c r="B4376" s="122" t="s">
        <v>9341</v>
      </c>
      <c r="C4376" s="123">
        <v>42719</v>
      </c>
      <c r="D4376" s="97" t="s">
        <v>28204</v>
      </c>
      <c r="E4376" s="97" t="s">
        <v>11</v>
      </c>
      <c r="F4376" s="97">
        <v>873582</v>
      </c>
      <c r="G4376" s="97"/>
      <c r="H4376" s="124" t="s">
        <v>28205</v>
      </c>
      <c r="I4376" s="125">
        <v>50</v>
      </c>
      <c r="J4376" s="125">
        <v>0</v>
      </c>
      <c r="K4376" s="126">
        <v>50</v>
      </c>
      <c r="L4376" s="100" t="s">
        <v>1324</v>
      </c>
    </row>
    <row r="4377" spans="1:12" ht="56.25" customHeight="1">
      <c r="A4377" s="97">
        <v>117</v>
      </c>
      <c r="B4377" s="122" t="s">
        <v>9341</v>
      </c>
      <c r="C4377" s="123">
        <v>42719</v>
      </c>
      <c r="D4377" s="97" t="s">
        <v>28194</v>
      </c>
      <c r="E4377" s="97" t="s">
        <v>11</v>
      </c>
      <c r="F4377" s="97">
        <v>873636</v>
      </c>
      <c r="G4377" s="97"/>
      <c r="H4377" s="124" t="s">
        <v>28195</v>
      </c>
      <c r="I4377" s="125">
        <v>50</v>
      </c>
      <c r="J4377" s="125">
        <v>0</v>
      </c>
      <c r="K4377" s="126">
        <v>50</v>
      </c>
      <c r="L4377" s="100" t="s">
        <v>1324</v>
      </c>
    </row>
    <row r="4378" spans="1:12" ht="56.25" customHeight="1">
      <c r="A4378" s="97">
        <v>117</v>
      </c>
      <c r="B4378" s="122" t="s">
        <v>9341</v>
      </c>
      <c r="C4378" s="123">
        <v>42723</v>
      </c>
      <c r="D4378" s="97" t="s">
        <v>28336</v>
      </c>
      <c r="E4378" s="97" t="s">
        <v>11</v>
      </c>
      <c r="F4378" s="97">
        <v>873910</v>
      </c>
      <c r="G4378" s="97"/>
      <c r="H4378" s="124" t="s">
        <v>28337</v>
      </c>
      <c r="I4378" s="125">
        <v>50</v>
      </c>
      <c r="J4378" s="125">
        <v>0</v>
      </c>
      <c r="K4378" s="126">
        <v>50</v>
      </c>
      <c r="L4378" s="100" t="s">
        <v>1324</v>
      </c>
    </row>
    <row r="4379" spans="1:12" ht="56.25" customHeight="1">
      <c r="A4379" s="97">
        <v>117</v>
      </c>
      <c r="B4379" s="122" t="s">
        <v>9341</v>
      </c>
      <c r="C4379" s="123">
        <v>42724</v>
      </c>
      <c r="D4379" s="97" t="s">
        <v>28438</v>
      </c>
      <c r="E4379" s="97" t="s">
        <v>11</v>
      </c>
      <c r="F4379" s="97">
        <v>873977</v>
      </c>
      <c r="G4379" s="97"/>
      <c r="H4379" s="124" t="s">
        <v>28439</v>
      </c>
      <c r="I4379" s="125">
        <v>50</v>
      </c>
      <c r="J4379" s="125">
        <v>0</v>
      </c>
      <c r="K4379" s="126">
        <v>50</v>
      </c>
      <c r="L4379" s="100" t="s">
        <v>1324</v>
      </c>
    </row>
    <row r="4380" spans="1:12" ht="56.25" customHeight="1">
      <c r="A4380" s="97">
        <v>117</v>
      </c>
      <c r="B4380" s="122" t="s">
        <v>9341</v>
      </c>
      <c r="C4380" s="123">
        <v>42725</v>
      </c>
      <c r="D4380" s="97" t="s">
        <v>28516</v>
      </c>
      <c r="E4380" s="97" t="s">
        <v>11</v>
      </c>
      <c r="F4380" s="97">
        <v>874144</v>
      </c>
      <c r="G4380" s="97"/>
      <c r="H4380" s="124" t="s">
        <v>28517</v>
      </c>
      <c r="I4380" s="125">
        <v>50</v>
      </c>
      <c r="J4380" s="125">
        <v>0</v>
      </c>
      <c r="K4380" s="126">
        <v>50</v>
      </c>
      <c r="L4380" s="100" t="s">
        <v>1324</v>
      </c>
    </row>
    <row r="4381" spans="1:12" ht="56.25" customHeight="1">
      <c r="A4381" s="97">
        <v>117</v>
      </c>
      <c r="B4381" s="122" t="s">
        <v>9341</v>
      </c>
      <c r="C4381" s="123">
        <v>42725</v>
      </c>
      <c r="D4381" s="97" t="s">
        <v>28514</v>
      </c>
      <c r="E4381" s="97" t="s">
        <v>11</v>
      </c>
      <c r="F4381" s="97">
        <v>874209</v>
      </c>
      <c r="G4381" s="97"/>
      <c r="H4381" s="124" t="s">
        <v>28515</v>
      </c>
      <c r="I4381" s="125">
        <v>50</v>
      </c>
      <c r="J4381" s="125">
        <v>0</v>
      </c>
      <c r="K4381" s="126">
        <v>50</v>
      </c>
      <c r="L4381" s="100" t="s">
        <v>1324</v>
      </c>
    </row>
    <row r="4382" spans="1:12" ht="56.25" customHeight="1">
      <c r="A4382" s="97">
        <v>117</v>
      </c>
      <c r="B4382" s="122" t="s">
        <v>9341</v>
      </c>
      <c r="C4382" s="123">
        <v>42725</v>
      </c>
      <c r="D4382" s="97" t="s">
        <v>28508</v>
      </c>
      <c r="E4382" s="97" t="s">
        <v>11</v>
      </c>
      <c r="F4382" s="97">
        <v>874240</v>
      </c>
      <c r="G4382" s="97"/>
      <c r="H4382" s="124" t="s">
        <v>28509</v>
      </c>
      <c r="I4382" s="125">
        <v>50</v>
      </c>
      <c r="J4382" s="125">
        <v>0</v>
      </c>
      <c r="K4382" s="126">
        <v>50</v>
      </c>
      <c r="L4382" s="100" t="s">
        <v>1324</v>
      </c>
    </row>
    <row r="4383" spans="1:12" ht="56.25" customHeight="1">
      <c r="A4383" s="97">
        <v>117</v>
      </c>
      <c r="B4383" s="122" t="s">
        <v>9341</v>
      </c>
      <c r="C4383" s="123">
        <v>42726</v>
      </c>
      <c r="D4383" s="97" t="s">
        <v>28562</v>
      </c>
      <c r="E4383" s="97" t="s">
        <v>11</v>
      </c>
      <c r="F4383" s="97">
        <v>874405</v>
      </c>
      <c r="G4383" s="97"/>
      <c r="H4383" s="124" t="s">
        <v>28563</v>
      </c>
      <c r="I4383" s="125">
        <v>50</v>
      </c>
      <c r="J4383" s="125">
        <v>0</v>
      </c>
      <c r="K4383" s="126">
        <v>50</v>
      </c>
      <c r="L4383" s="100" t="s">
        <v>1324</v>
      </c>
    </row>
    <row r="4384" spans="1:12" ht="56.25" customHeight="1">
      <c r="A4384" s="97">
        <v>117</v>
      </c>
      <c r="B4384" s="122" t="s">
        <v>9341</v>
      </c>
      <c r="C4384" s="123">
        <v>42726</v>
      </c>
      <c r="D4384" s="97" t="s">
        <v>28558</v>
      </c>
      <c r="E4384" s="97" t="s">
        <v>11</v>
      </c>
      <c r="F4384" s="97">
        <v>874426</v>
      </c>
      <c r="G4384" s="97"/>
      <c r="H4384" s="124" t="s">
        <v>28559</v>
      </c>
      <c r="I4384" s="125">
        <v>50</v>
      </c>
      <c r="J4384" s="125">
        <v>0</v>
      </c>
      <c r="K4384" s="126">
        <v>50</v>
      </c>
      <c r="L4384" s="100" t="s">
        <v>1324</v>
      </c>
    </row>
    <row r="4385" spans="1:12" ht="56.25" customHeight="1">
      <c r="A4385" s="97">
        <v>117</v>
      </c>
      <c r="B4385" s="122" t="s">
        <v>9341</v>
      </c>
      <c r="C4385" s="123">
        <v>42727</v>
      </c>
      <c r="D4385" s="97" t="s">
        <v>28645</v>
      </c>
      <c r="E4385" s="97" t="s">
        <v>11</v>
      </c>
      <c r="F4385" s="97">
        <v>874591</v>
      </c>
      <c r="G4385" s="97"/>
      <c r="H4385" s="124" t="s">
        <v>28646</v>
      </c>
      <c r="I4385" s="125">
        <v>50</v>
      </c>
      <c r="J4385" s="125">
        <v>0</v>
      </c>
      <c r="K4385" s="126">
        <v>50</v>
      </c>
      <c r="L4385" s="100" t="s">
        <v>1324</v>
      </c>
    </row>
    <row r="4386" spans="1:12" ht="56.25" customHeight="1">
      <c r="A4386" s="97">
        <v>117</v>
      </c>
      <c r="B4386" s="122" t="s">
        <v>9341</v>
      </c>
      <c r="C4386" s="123">
        <v>42727</v>
      </c>
      <c r="D4386" s="97" t="s">
        <v>28643</v>
      </c>
      <c r="E4386" s="97" t="s">
        <v>11</v>
      </c>
      <c r="F4386" s="97">
        <v>874599</v>
      </c>
      <c r="G4386" s="97"/>
      <c r="H4386" s="124" t="s">
        <v>28644</v>
      </c>
      <c r="I4386" s="125">
        <v>50</v>
      </c>
      <c r="J4386" s="125">
        <v>0</v>
      </c>
      <c r="K4386" s="126">
        <v>50</v>
      </c>
      <c r="L4386" s="100" t="s">
        <v>1324</v>
      </c>
    </row>
    <row r="4387" spans="1:12" ht="56.25" customHeight="1">
      <c r="A4387" s="97">
        <v>117</v>
      </c>
      <c r="B4387" s="122" t="s">
        <v>9341</v>
      </c>
      <c r="C4387" s="123">
        <v>42727</v>
      </c>
      <c r="D4387" s="97" t="s">
        <v>28633</v>
      </c>
      <c r="E4387" s="97" t="s">
        <v>11</v>
      </c>
      <c r="F4387" s="97">
        <v>874609</v>
      </c>
      <c r="G4387" s="97"/>
      <c r="H4387" s="124" t="s">
        <v>28634</v>
      </c>
      <c r="I4387" s="125">
        <v>50</v>
      </c>
      <c r="J4387" s="125">
        <v>0</v>
      </c>
      <c r="K4387" s="126">
        <v>50</v>
      </c>
      <c r="L4387" s="100" t="s">
        <v>1324</v>
      </c>
    </row>
    <row r="4388" spans="1:12" ht="56.25" customHeight="1">
      <c r="A4388" s="97">
        <v>117</v>
      </c>
      <c r="B4388" s="122" t="s">
        <v>9341</v>
      </c>
      <c r="C4388" s="123">
        <v>42731</v>
      </c>
      <c r="D4388" s="97" t="s">
        <v>28694</v>
      </c>
      <c r="E4388" s="97" t="s">
        <v>11</v>
      </c>
      <c r="F4388" s="97">
        <v>874714</v>
      </c>
      <c r="G4388" s="97"/>
      <c r="H4388" s="124" t="s">
        <v>28695</v>
      </c>
      <c r="I4388" s="125">
        <v>50</v>
      </c>
      <c r="J4388" s="125">
        <v>0</v>
      </c>
      <c r="K4388" s="126">
        <v>50</v>
      </c>
      <c r="L4388" s="100" t="s">
        <v>1324</v>
      </c>
    </row>
    <row r="4389" spans="1:12" ht="56.25" customHeight="1">
      <c r="A4389" s="97">
        <v>117</v>
      </c>
      <c r="B4389" s="122" t="s">
        <v>9341</v>
      </c>
      <c r="C4389" s="123">
        <v>42731</v>
      </c>
      <c r="D4389" s="97" t="s">
        <v>28690</v>
      </c>
      <c r="E4389" s="97" t="s">
        <v>11</v>
      </c>
      <c r="F4389" s="97">
        <v>874888</v>
      </c>
      <c r="G4389" s="97"/>
      <c r="H4389" s="124" t="s">
        <v>28691</v>
      </c>
      <c r="I4389" s="125">
        <v>50</v>
      </c>
      <c r="J4389" s="125">
        <v>0</v>
      </c>
      <c r="K4389" s="126">
        <v>50</v>
      </c>
      <c r="L4389" s="100" t="s">
        <v>1324</v>
      </c>
    </row>
    <row r="4390" spans="1:12" ht="56.25" customHeight="1">
      <c r="A4390" s="97">
        <v>117</v>
      </c>
      <c r="B4390" s="122" t="s">
        <v>9341</v>
      </c>
      <c r="C4390" s="123">
        <v>42732</v>
      </c>
      <c r="D4390" s="97" t="s">
        <v>28818</v>
      </c>
      <c r="E4390" s="97" t="s">
        <v>11</v>
      </c>
      <c r="F4390" s="97">
        <v>875248</v>
      </c>
      <c r="G4390" s="97"/>
      <c r="H4390" s="124" t="s">
        <v>28819</v>
      </c>
      <c r="I4390" s="125">
        <v>50</v>
      </c>
      <c r="J4390" s="125">
        <v>0</v>
      </c>
      <c r="K4390" s="126">
        <v>50</v>
      </c>
      <c r="L4390" s="100" t="s">
        <v>1324</v>
      </c>
    </row>
    <row r="4391" spans="1:12" ht="56.25" customHeight="1">
      <c r="A4391" s="97">
        <v>117</v>
      </c>
      <c r="B4391" s="122" t="s">
        <v>9341</v>
      </c>
      <c r="C4391" s="123">
        <v>42732</v>
      </c>
      <c r="D4391" s="97" t="s">
        <v>28804</v>
      </c>
      <c r="E4391" s="97" t="s">
        <v>11</v>
      </c>
      <c r="F4391" s="97">
        <v>875299</v>
      </c>
      <c r="G4391" s="97"/>
      <c r="H4391" s="124" t="s">
        <v>28805</v>
      </c>
      <c r="I4391" s="125">
        <v>50</v>
      </c>
      <c r="J4391" s="125">
        <v>0</v>
      </c>
      <c r="K4391" s="126">
        <v>50</v>
      </c>
      <c r="L4391" s="100" t="s">
        <v>1324</v>
      </c>
    </row>
    <row r="4392" spans="1:12" ht="56.25" customHeight="1">
      <c r="A4392" s="97">
        <v>117</v>
      </c>
      <c r="B4392" s="122" t="s">
        <v>9341</v>
      </c>
      <c r="C4392" s="123">
        <v>42732</v>
      </c>
      <c r="D4392" s="97" t="s">
        <v>28806</v>
      </c>
      <c r="E4392" s="97" t="s">
        <v>11</v>
      </c>
      <c r="F4392" s="97">
        <v>875301</v>
      </c>
      <c r="G4392" s="97"/>
      <c r="H4392" s="124" t="s">
        <v>28807</v>
      </c>
      <c r="I4392" s="125">
        <v>50</v>
      </c>
      <c r="J4392" s="125">
        <v>0</v>
      </c>
      <c r="K4392" s="126">
        <v>50</v>
      </c>
      <c r="L4392" s="100" t="s">
        <v>1324</v>
      </c>
    </row>
    <row r="4393" spans="1:12" ht="56.25" customHeight="1">
      <c r="A4393" s="97">
        <v>117</v>
      </c>
      <c r="B4393" s="122" t="s">
        <v>9341</v>
      </c>
      <c r="C4393" s="123">
        <v>42732</v>
      </c>
      <c r="D4393" s="97" t="s">
        <v>28808</v>
      </c>
      <c r="E4393" s="97" t="s">
        <v>11</v>
      </c>
      <c r="F4393" s="97">
        <v>875302</v>
      </c>
      <c r="G4393" s="97"/>
      <c r="H4393" s="124" t="s">
        <v>28809</v>
      </c>
      <c r="I4393" s="125">
        <v>50</v>
      </c>
      <c r="J4393" s="125">
        <v>0</v>
      </c>
      <c r="K4393" s="126">
        <v>50</v>
      </c>
      <c r="L4393" s="100" t="s">
        <v>1324</v>
      </c>
    </row>
    <row r="4394" spans="1:12" ht="56.25" customHeight="1">
      <c r="A4394" s="97">
        <v>117</v>
      </c>
      <c r="B4394" s="122" t="s">
        <v>9341</v>
      </c>
      <c r="C4394" s="123">
        <v>42732</v>
      </c>
      <c r="D4394" s="97" t="s">
        <v>28810</v>
      </c>
      <c r="E4394" s="97" t="s">
        <v>11</v>
      </c>
      <c r="F4394" s="97">
        <v>875309</v>
      </c>
      <c r="G4394" s="97"/>
      <c r="H4394" s="124" t="s">
        <v>28811</v>
      </c>
      <c r="I4394" s="125">
        <v>50</v>
      </c>
      <c r="J4394" s="125">
        <v>0</v>
      </c>
      <c r="K4394" s="126">
        <v>50</v>
      </c>
      <c r="L4394" s="100" t="s">
        <v>1324</v>
      </c>
    </row>
    <row r="4395" spans="1:12" ht="56.25" customHeight="1">
      <c r="A4395" s="97">
        <v>117</v>
      </c>
      <c r="B4395" s="122" t="s">
        <v>9341</v>
      </c>
      <c r="C4395" s="123">
        <v>42733</v>
      </c>
      <c r="D4395" s="97" t="s">
        <v>28907</v>
      </c>
      <c r="E4395" s="97" t="s">
        <v>11</v>
      </c>
      <c r="F4395" s="97">
        <v>875481</v>
      </c>
      <c r="G4395" s="97"/>
      <c r="H4395" s="124" t="s">
        <v>28908</v>
      </c>
      <c r="I4395" s="125">
        <v>50</v>
      </c>
      <c r="J4395" s="125">
        <v>0</v>
      </c>
      <c r="K4395" s="126">
        <v>50</v>
      </c>
      <c r="L4395" s="100" t="s">
        <v>1324</v>
      </c>
    </row>
    <row r="4396" spans="1:12" ht="56.25" customHeight="1">
      <c r="A4396" s="97">
        <v>117</v>
      </c>
      <c r="B4396" s="122" t="s">
        <v>9341</v>
      </c>
      <c r="C4396" s="123">
        <v>42733</v>
      </c>
      <c r="D4396" s="97" t="s">
        <v>28972</v>
      </c>
      <c r="E4396" s="97" t="s">
        <v>11</v>
      </c>
      <c r="F4396" s="97">
        <v>875661</v>
      </c>
      <c r="G4396" s="97"/>
      <c r="H4396" s="124" t="s">
        <v>28973</v>
      </c>
      <c r="I4396" s="125">
        <v>50</v>
      </c>
      <c r="J4396" s="125">
        <v>0</v>
      </c>
      <c r="K4396" s="126">
        <v>50</v>
      </c>
      <c r="L4396" s="100" t="s">
        <v>1324</v>
      </c>
    </row>
    <row r="4397" spans="1:12" ht="56.25" customHeight="1">
      <c r="A4397" s="97">
        <v>117</v>
      </c>
      <c r="B4397" s="122" t="s">
        <v>9341</v>
      </c>
      <c r="C4397" s="123">
        <v>42733</v>
      </c>
      <c r="D4397" s="97" t="s">
        <v>28911</v>
      </c>
      <c r="E4397" s="97" t="s">
        <v>11</v>
      </c>
      <c r="F4397" s="97">
        <v>875677</v>
      </c>
      <c r="G4397" s="97"/>
      <c r="H4397" s="124" t="s">
        <v>28912</v>
      </c>
      <c r="I4397" s="125">
        <v>50</v>
      </c>
      <c r="J4397" s="125">
        <v>0</v>
      </c>
      <c r="K4397" s="126">
        <v>50</v>
      </c>
      <c r="L4397" s="100" t="s">
        <v>1324</v>
      </c>
    </row>
    <row r="4398" spans="1:12" ht="56.25" customHeight="1">
      <c r="A4398" s="97">
        <v>117</v>
      </c>
      <c r="B4398" s="122" t="s">
        <v>9341</v>
      </c>
      <c r="C4398" s="123">
        <v>42734</v>
      </c>
      <c r="D4398" s="97" t="s">
        <v>29162</v>
      </c>
      <c r="E4398" s="97" t="s">
        <v>11</v>
      </c>
      <c r="F4398" s="97">
        <v>875735</v>
      </c>
      <c r="G4398" s="97"/>
      <c r="H4398" s="124" t="s">
        <v>29163</v>
      </c>
      <c r="I4398" s="125">
        <v>50</v>
      </c>
      <c r="J4398" s="125">
        <v>0</v>
      </c>
      <c r="K4398" s="126">
        <v>50</v>
      </c>
      <c r="L4398" s="100" t="s">
        <v>1324</v>
      </c>
    </row>
    <row r="4399" spans="1:12" ht="56.25" customHeight="1">
      <c r="A4399" s="97">
        <v>117</v>
      </c>
      <c r="B4399" s="122" t="s">
        <v>9341</v>
      </c>
      <c r="C4399" s="123">
        <v>42734</v>
      </c>
      <c r="D4399" s="97" t="s">
        <v>29098</v>
      </c>
      <c r="E4399" s="97" t="s">
        <v>11</v>
      </c>
      <c r="F4399" s="97">
        <v>875858</v>
      </c>
      <c r="G4399" s="97"/>
      <c r="H4399" s="124" t="s">
        <v>29099</v>
      </c>
      <c r="I4399" s="125">
        <v>50</v>
      </c>
      <c r="J4399" s="125">
        <v>0</v>
      </c>
      <c r="K4399" s="126">
        <v>50</v>
      </c>
      <c r="L4399" s="100" t="s">
        <v>1324</v>
      </c>
    </row>
    <row r="4400" spans="1:12" ht="56.25" customHeight="1">
      <c r="A4400" s="97">
        <v>117</v>
      </c>
      <c r="B4400" s="122" t="s">
        <v>9341</v>
      </c>
      <c r="C4400" s="123">
        <v>42734</v>
      </c>
      <c r="D4400" s="97" t="s">
        <v>29116</v>
      </c>
      <c r="E4400" s="97" t="s">
        <v>11</v>
      </c>
      <c r="F4400" s="97">
        <v>876002</v>
      </c>
      <c r="G4400" s="97"/>
      <c r="H4400" s="124" t="s">
        <v>29117</v>
      </c>
      <c r="I4400" s="125">
        <v>50</v>
      </c>
      <c r="J4400" s="125">
        <v>0</v>
      </c>
      <c r="K4400" s="126">
        <v>50</v>
      </c>
      <c r="L4400" s="100" t="s">
        <v>1324</v>
      </c>
    </row>
    <row r="4401" spans="1:12" ht="56.25" customHeight="1">
      <c r="A4401" s="97">
        <v>119</v>
      </c>
      <c r="B4401" s="122" t="s">
        <v>24098</v>
      </c>
      <c r="C4401" s="123">
        <v>42716</v>
      </c>
      <c r="D4401" s="97" t="s">
        <v>24099</v>
      </c>
      <c r="E4401" s="97" t="s">
        <v>3</v>
      </c>
      <c r="F4401" s="97">
        <v>1450345</v>
      </c>
      <c r="G4401" s="97"/>
      <c r="H4401" s="124" t="s">
        <v>24100</v>
      </c>
      <c r="I4401" s="125">
        <v>0</v>
      </c>
      <c r="J4401" s="125">
        <v>2589</v>
      </c>
      <c r="K4401" s="126">
        <v>2589</v>
      </c>
      <c r="L4401" s="100" t="s">
        <v>1324</v>
      </c>
    </row>
    <row r="4402" spans="1:12" ht="56.25" customHeight="1">
      <c r="A4402" s="97">
        <v>119</v>
      </c>
      <c r="B4402" s="122" t="s">
        <v>28340</v>
      </c>
      <c r="C4402" s="123">
        <v>42723</v>
      </c>
      <c r="D4402" s="97" t="s">
        <v>28341</v>
      </c>
      <c r="E4402" s="97" t="s">
        <v>11</v>
      </c>
      <c r="F4402" s="97">
        <v>873825</v>
      </c>
      <c r="G4402" s="97"/>
      <c r="H4402" s="124" t="s">
        <v>28342</v>
      </c>
      <c r="I4402" s="125">
        <v>50</v>
      </c>
      <c r="J4402" s="125">
        <v>0</v>
      </c>
      <c r="K4402" s="126">
        <v>50</v>
      </c>
      <c r="L4402" s="100" t="s">
        <v>1324</v>
      </c>
    </row>
    <row r="4403" spans="1:12" ht="56.25" customHeight="1">
      <c r="A4403" s="97">
        <v>119</v>
      </c>
      <c r="B4403" s="122" t="s">
        <v>24098</v>
      </c>
      <c r="C4403" s="123">
        <v>42727</v>
      </c>
      <c r="D4403" s="97" t="s">
        <v>25590</v>
      </c>
      <c r="E4403" s="97" t="s">
        <v>3</v>
      </c>
      <c r="F4403" s="97">
        <v>1456994</v>
      </c>
      <c r="G4403" s="97"/>
      <c r="H4403" s="124" t="s">
        <v>25591</v>
      </c>
      <c r="I4403" s="125">
        <v>0</v>
      </c>
      <c r="J4403" s="125">
        <v>6321</v>
      </c>
      <c r="K4403" s="126">
        <v>6321</v>
      </c>
      <c r="L4403" s="100" t="s">
        <v>1324</v>
      </c>
    </row>
    <row r="4404" spans="1:12" ht="56.25" customHeight="1">
      <c r="A4404" s="97">
        <v>119</v>
      </c>
      <c r="B4404" s="122" t="s">
        <v>28340</v>
      </c>
      <c r="C4404" s="123">
        <v>42732</v>
      </c>
      <c r="D4404" s="97" t="s">
        <v>28816</v>
      </c>
      <c r="E4404" s="97" t="s">
        <v>11</v>
      </c>
      <c r="F4404" s="97">
        <v>875244</v>
      </c>
      <c r="G4404" s="97"/>
      <c r="H4404" s="124" t="s">
        <v>28817</v>
      </c>
      <c r="I4404" s="125">
        <v>50</v>
      </c>
      <c r="J4404" s="125">
        <v>0</v>
      </c>
      <c r="K4404" s="126">
        <v>50</v>
      </c>
      <c r="L4404" s="100" t="s">
        <v>1324</v>
      </c>
    </row>
    <row r="4405" spans="1:12" ht="56.25" customHeight="1">
      <c r="A4405" s="97">
        <v>119</v>
      </c>
      <c r="B4405" s="122" t="s">
        <v>28340</v>
      </c>
      <c r="C4405" s="123">
        <v>42734</v>
      </c>
      <c r="D4405" s="97" t="s">
        <v>29122</v>
      </c>
      <c r="E4405" s="97" t="s">
        <v>11</v>
      </c>
      <c r="F4405" s="97">
        <v>875995</v>
      </c>
      <c r="G4405" s="97"/>
      <c r="H4405" s="124" t="s">
        <v>29123</v>
      </c>
      <c r="I4405" s="125">
        <v>50</v>
      </c>
      <c r="J4405" s="125">
        <v>0</v>
      </c>
      <c r="K4405" s="126">
        <v>50</v>
      </c>
      <c r="L4405" s="100" t="s">
        <v>1324</v>
      </c>
    </row>
    <row r="4406" spans="1:12" ht="56.25" customHeight="1">
      <c r="A4406" s="97">
        <v>130</v>
      </c>
      <c r="B4406" s="122" t="s">
        <v>4375</v>
      </c>
      <c r="C4406" s="123">
        <v>42373</v>
      </c>
      <c r="D4406" s="97" t="s">
        <v>17673</v>
      </c>
      <c r="E4406" s="97" t="s">
        <v>3</v>
      </c>
      <c r="F4406" s="97">
        <v>1336756</v>
      </c>
      <c r="G4406" s="97"/>
      <c r="H4406" s="124" t="s">
        <v>4400</v>
      </c>
      <c r="I4406" s="125">
        <v>0</v>
      </c>
      <c r="J4406" s="125">
        <v>13083.08</v>
      </c>
      <c r="K4406" s="126">
        <v>13083.08</v>
      </c>
      <c r="L4406" s="100" t="s">
        <v>1324</v>
      </c>
    </row>
    <row r="4407" spans="1:12" ht="56.25" customHeight="1">
      <c r="A4407" s="97">
        <v>130</v>
      </c>
      <c r="B4407" s="122" t="s">
        <v>10940</v>
      </c>
      <c r="C4407" s="123">
        <v>42439</v>
      </c>
      <c r="D4407" s="97" t="s">
        <v>10941</v>
      </c>
      <c r="E4407" s="97" t="s">
        <v>6</v>
      </c>
      <c r="F4407" s="97">
        <v>844371</v>
      </c>
      <c r="G4407" s="97"/>
      <c r="H4407" s="124" t="s">
        <v>1872</v>
      </c>
      <c r="I4407" s="125">
        <v>0</v>
      </c>
      <c r="J4407" s="125">
        <v>943635.19</v>
      </c>
      <c r="K4407" s="126">
        <v>943635.19</v>
      </c>
      <c r="L4407" s="100" t="s">
        <v>1324</v>
      </c>
    </row>
    <row r="4408" spans="1:12" ht="56.25" customHeight="1">
      <c r="A4408" s="97">
        <v>130</v>
      </c>
      <c r="B4408" s="122" t="s">
        <v>4375</v>
      </c>
      <c r="C4408" s="123">
        <v>42447</v>
      </c>
      <c r="D4408" s="97" t="s">
        <v>18518</v>
      </c>
      <c r="E4408" s="97" t="s">
        <v>3</v>
      </c>
      <c r="F4408" s="97">
        <v>1360990</v>
      </c>
      <c r="G4408" s="97"/>
      <c r="H4408" s="124" t="s">
        <v>5280</v>
      </c>
      <c r="I4408" s="125">
        <v>0</v>
      </c>
      <c r="J4408" s="125">
        <v>10832.960000000001</v>
      </c>
      <c r="K4408" s="126">
        <v>10832.960000000001</v>
      </c>
      <c r="L4408" s="100" t="s">
        <v>1324</v>
      </c>
    </row>
    <row r="4409" spans="1:12" ht="56.25" customHeight="1">
      <c r="A4409" s="97">
        <v>130</v>
      </c>
      <c r="B4409" s="122" t="s">
        <v>4375</v>
      </c>
      <c r="C4409" s="123">
        <v>42461</v>
      </c>
      <c r="D4409" s="97" t="s">
        <v>18682</v>
      </c>
      <c r="E4409" s="97" t="s">
        <v>3</v>
      </c>
      <c r="F4409" s="97">
        <v>1365120</v>
      </c>
      <c r="G4409" s="97"/>
      <c r="H4409" s="124" t="s">
        <v>5445</v>
      </c>
      <c r="I4409" s="125">
        <v>0</v>
      </c>
      <c r="J4409" s="125">
        <v>177820.22</v>
      </c>
      <c r="K4409" s="126">
        <v>177820.22</v>
      </c>
      <c r="L4409" s="100" t="s">
        <v>1324</v>
      </c>
    </row>
    <row r="4410" spans="1:12" ht="56.25" customHeight="1">
      <c r="A4410" s="97">
        <v>130</v>
      </c>
      <c r="B4410" s="122" t="s">
        <v>4375</v>
      </c>
      <c r="C4410" s="123">
        <v>42481</v>
      </c>
      <c r="D4410" s="97" t="s">
        <v>18944</v>
      </c>
      <c r="E4410" s="97" t="s">
        <v>3</v>
      </c>
      <c r="F4410" s="97">
        <v>1371728</v>
      </c>
      <c r="G4410" s="97"/>
      <c r="H4410" s="124" t="s">
        <v>5698</v>
      </c>
      <c r="I4410" s="125">
        <v>0</v>
      </c>
      <c r="J4410" s="125">
        <v>104000</v>
      </c>
      <c r="K4410" s="126">
        <v>104000</v>
      </c>
      <c r="L4410" s="100" t="s">
        <v>1324</v>
      </c>
    </row>
    <row r="4411" spans="1:12" ht="56.25" customHeight="1">
      <c r="A4411" s="97">
        <v>130</v>
      </c>
      <c r="B4411" s="122" t="s">
        <v>4375</v>
      </c>
      <c r="C4411" s="123">
        <v>42481</v>
      </c>
      <c r="D4411" s="97" t="s">
        <v>18945</v>
      </c>
      <c r="E4411" s="97" t="s">
        <v>3</v>
      </c>
      <c r="F4411" s="97">
        <v>1371730</v>
      </c>
      <c r="G4411" s="97"/>
      <c r="H4411" s="124" t="s">
        <v>5699</v>
      </c>
      <c r="I4411" s="125">
        <v>0</v>
      </c>
      <c r="J4411" s="125">
        <v>104000</v>
      </c>
      <c r="K4411" s="126">
        <v>104000</v>
      </c>
      <c r="L4411" s="100" t="s">
        <v>1324</v>
      </c>
    </row>
    <row r="4412" spans="1:12" ht="56.25" customHeight="1">
      <c r="A4412" s="97">
        <v>130</v>
      </c>
      <c r="B4412" s="122" t="s">
        <v>4375</v>
      </c>
      <c r="C4412" s="123">
        <v>42486</v>
      </c>
      <c r="D4412" s="97" t="s">
        <v>19008</v>
      </c>
      <c r="E4412" s="97" t="s">
        <v>3</v>
      </c>
      <c r="F4412" s="97">
        <v>1372861</v>
      </c>
      <c r="G4412" s="97"/>
      <c r="H4412" s="124" t="s">
        <v>5761</v>
      </c>
      <c r="I4412" s="125">
        <v>0</v>
      </c>
      <c r="J4412" s="125">
        <v>11800</v>
      </c>
      <c r="K4412" s="126">
        <v>11800</v>
      </c>
      <c r="L4412" s="100" t="s">
        <v>1324</v>
      </c>
    </row>
    <row r="4413" spans="1:12" ht="56.25" customHeight="1">
      <c r="A4413" s="97">
        <v>130</v>
      </c>
      <c r="B4413" s="122" t="s">
        <v>4375</v>
      </c>
      <c r="C4413" s="123">
        <v>42510</v>
      </c>
      <c r="D4413" s="97" t="s">
        <v>19301</v>
      </c>
      <c r="E4413" s="97" t="s">
        <v>3</v>
      </c>
      <c r="F4413" s="97">
        <v>1380934</v>
      </c>
      <c r="G4413" s="97"/>
      <c r="H4413" s="124" t="s">
        <v>6042</v>
      </c>
      <c r="I4413" s="125">
        <v>0</v>
      </c>
      <c r="J4413" s="125">
        <v>740</v>
      </c>
      <c r="K4413" s="126">
        <v>740</v>
      </c>
      <c r="L4413" s="100" t="s">
        <v>1324</v>
      </c>
    </row>
    <row r="4414" spans="1:12" ht="56.25" customHeight="1">
      <c r="A4414" s="97">
        <v>130</v>
      </c>
      <c r="B4414" s="122" t="s">
        <v>4375</v>
      </c>
      <c r="C4414" s="123">
        <v>42537</v>
      </c>
      <c r="D4414" s="97" t="s">
        <v>19727</v>
      </c>
      <c r="E4414" s="97" t="s">
        <v>3</v>
      </c>
      <c r="F4414" s="97">
        <v>1389702</v>
      </c>
      <c r="G4414" s="97"/>
      <c r="H4414" s="124" t="s">
        <v>6464</v>
      </c>
      <c r="I4414" s="125">
        <v>0</v>
      </c>
      <c r="J4414" s="125">
        <v>309</v>
      </c>
      <c r="K4414" s="126">
        <v>309</v>
      </c>
      <c r="L4414" s="100" t="s">
        <v>1324</v>
      </c>
    </row>
    <row r="4415" spans="1:12" ht="56.25" customHeight="1">
      <c r="A4415" s="97">
        <v>130</v>
      </c>
      <c r="B4415" s="122" t="s">
        <v>4375</v>
      </c>
      <c r="C4415" s="123">
        <v>42538</v>
      </c>
      <c r="D4415" s="97" t="s">
        <v>19757</v>
      </c>
      <c r="E4415" s="97" t="s">
        <v>3</v>
      </c>
      <c r="F4415" s="97">
        <v>1390160</v>
      </c>
      <c r="G4415" s="97"/>
      <c r="H4415" s="124" t="s">
        <v>6493</v>
      </c>
      <c r="I4415" s="125">
        <v>0</v>
      </c>
      <c r="J4415" s="125">
        <v>40.5</v>
      </c>
      <c r="K4415" s="126">
        <v>40.5</v>
      </c>
      <c r="L4415" s="100" t="s">
        <v>1324</v>
      </c>
    </row>
    <row r="4416" spans="1:12" ht="56.25" customHeight="1">
      <c r="A4416" s="97">
        <v>130</v>
      </c>
      <c r="B4416" s="122" t="s">
        <v>4375</v>
      </c>
      <c r="C4416" s="123">
        <v>42543</v>
      </c>
      <c r="D4416" s="97" t="s">
        <v>19800</v>
      </c>
      <c r="E4416" s="97" t="s">
        <v>3</v>
      </c>
      <c r="F4416" s="97">
        <v>1391078</v>
      </c>
      <c r="G4416" s="97"/>
      <c r="H4416" s="124" t="s">
        <v>6533</v>
      </c>
      <c r="I4416" s="125">
        <v>0</v>
      </c>
      <c r="J4416" s="125">
        <v>9</v>
      </c>
      <c r="K4416" s="126">
        <v>9</v>
      </c>
      <c r="L4416" s="100" t="s">
        <v>1324</v>
      </c>
    </row>
    <row r="4417" spans="1:12" ht="56.25" customHeight="1">
      <c r="A4417" s="97">
        <v>130</v>
      </c>
      <c r="B4417" s="122" t="s">
        <v>4375</v>
      </c>
      <c r="C4417" s="123">
        <v>42557</v>
      </c>
      <c r="D4417" s="97" t="s">
        <v>20094</v>
      </c>
      <c r="E4417" s="97" t="s">
        <v>3</v>
      </c>
      <c r="F4417" s="97">
        <v>1395708</v>
      </c>
      <c r="G4417" s="97"/>
      <c r="H4417" s="124" t="s">
        <v>6821</v>
      </c>
      <c r="I4417" s="125">
        <v>0</v>
      </c>
      <c r="J4417" s="125">
        <v>19.600000000000001</v>
      </c>
      <c r="K4417" s="126">
        <v>19.600000000000001</v>
      </c>
      <c r="L4417" s="100" t="s">
        <v>1324</v>
      </c>
    </row>
    <row r="4418" spans="1:12" ht="56.25" customHeight="1">
      <c r="A4418" s="97">
        <v>130</v>
      </c>
      <c r="B4418" s="122" t="s">
        <v>4375</v>
      </c>
      <c r="C4418" s="123">
        <v>42571</v>
      </c>
      <c r="D4418" s="97" t="s">
        <v>20261</v>
      </c>
      <c r="E4418" s="97" t="s">
        <v>3</v>
      </c>
      <c r="F4418" s="97">
        <v>1399724</v>
      </c>
      <c r="G4418" s="97"/>
      <c r="H4418" s="124" t="s">
        <v>6976</v>
      </c>
      <c r="I4418" s="125">
        <v>0</v>
      </c>
      <c r="J4418" s="125">
        <v>94500</v>
      </c>
      <c r="K4418" s="126">
        <v>94500</v>
      </c>
      <c r="L4418" s="100" t="s">
        <v>1324</v>
      </c>
    </row>
    <row r="4419" spans="1:12" ht="56.25" customHeight="1">
      <c r="A4419" s="97">
        <v>130</v>
      </c>
      <c r="B4419" s="122" t="s">
        <v>4375</v>
      </c>
      <c r="C4419" s="123">
        <v>42576</v>
      </c>
      <c r="D4419" s="97" t="s">
        <v>20332</v>
      </c>
      <c r="E4419" s="97" t="s">
        <v>3</v>
      </c>
      <c r="F4419" s="97">
        <v>1401143</v>
      </c>
      <c r="G4419" s="97"/>
      <c r="H4419" s="124" t="s">
        <v>7047</v>
      </c>
      <c r="I4419" s="125">
        <v>0</v>
      </c>
      <c r="J4419" s="125">
        <v>160259.62</v>
      </c>
      <c r="K4419" s="126">
        <v>160259.62</v>
      </c>
      <c r="L4419" s="100" t="s">
        <v>1324</v>
      </c>
    </row>
    <row r="4420" spans="1:12" ht="56.25" customHeight="1">
      <c r="A4420" s="97">
        <v>130</v>
      </c>
      <c r="B4420" s="122" t="s">
        <v>4375</v>
      </c>
      <c r="C4420" s="123">
        <v>42584</v>
      </c>
      <c r="D4420" s="97" t="s">
        <v>20454</v>
      </c>
      <c r="E4420" s="97" t="s">
        <v>3</v>
      </c>
      <c r="F4420" s="97">
        <v>1403752</v>
      </c>
      <c r="G4420" s="97"/>
      <c r="H4420" s="124" t="s">
        <v>7169</v>
      </c>
      <c r="I4420" s="125">
        <v>0</v>
      </c>
      <c r="J4420" s="125">
        <v>1000</v>
      </c>
      <c r="K4420" s="126">
        <v>1000</v>
      </c>
      <c r="L4420" s="100" t="s">
        <v>1324</v>
      </c>
    </row>
    <row r="4421" spans="1:12" ht="56.25" customHeight="1">
      <c r="A4421" s="97">
        <v>130</v>
      </c>
      <c r="B4421" s="122" t="s">
        <v>4375</v>
      </c>
      <c r="C4421" s="123">
        <v>42584</v>
      </c>
      <c r="D4421" s="97" t="s">
        <v>20455</v>
      </c>
      <c r="E4421" s="97" t="s">
        <v>3</v>
      </c>
      <c r="F4421" s="97">
        <v>1403755</v>
      </c>
      <c r="G4421" s="97"/>
      <c r="H4421" s="124" t="s">
        <v>7169</v>
      </c>
      <c r="I4421" s="125">
        <v>0</v>
      </c>
      <c r="J4421" s="125">
        <v>200</v>
      </c>
      <c r="K4421" s="126">
        <v>200</v>
      </c>
      <c r="L4421" s="100" t="s">
        <v>1324</v>
      </c>
    </row>
    <row r="4422" spans="1:12" ht="56.25" customHeight="1">
      <c r="A4422" s="97">
        <v>130</v>
      </c>
      <c r="B4422" s="122" t="s">
        <v>4375</v>
      </c>
      <c r="C4422" s="123">
        <v>42584</v>
      </c>
      <c r="D4422" s="97" t="s">
        <v>20456</v>
      </c>
      <c r="E4422" s="97" t="s">
        <v>3</v>
      </c>
      <c r="F4422" s="97">
        <v>1403757</v>
      </c>
      <c r="G4422" s="97"/>
      <c r="H4422" s="124" t="s">
        <v>7169</v>
      </c>
      <c r="I4422" s="125">
        <v>0</v>
      </c>
      <c r="J4422" s="125">
        <v>36.5</v>
      </c>
      <c r="K4422" s="126">
        <v>36.5</v>
      </c>
      <c r="L4422" s="100" t="s">
        <v>1324</v>
      </c>
    </row>
    <row r="4423" spans="1:12" ht="56.25" customHeight="1">
      <c r="A4423" s="97">
        <v>130</v>
      </c>
      <c r="B4423" s="122" t="s">
        <v>4375</v>
      </c>
      <c r="C4423" s="123">
        <v>42591</v>
      </c>
      <c r="D4423" s="97" t="s">
        <v>20604</v>
      </c>
      <c r="E4423" s="97" t="s">
        <v>3</v>
      </c>
      <c r="F4423" s="97">
        <v>1406187</v>
      </c>
      <c r="G4423" s="97"/>
      <c r="H4423" s="124" t="s">
        <v>7310</v>
      </c>
      <c r="I4423" s="125">
        <v>0</v>
      </c>
      <c r="J4423" s="125">
        <v>200</v>
      </c>
      <c r="K4423" s="126">
        <v>200</v>
      </c>
      <c r="L4423" s="100" t="s">
        <v>1324</v>
      </c>
    </row>
    <row r="4424" spans="1:12" ht="56.25" customHeight="1">
      <c r="A4424" s="97">
        <v>130</v>
      </c>
      <c r="B4424" s="122" t="s">
        <v>4375</v>
      </c>
      <c r="C4424" s="123">
        <v>42591</v>
      </c>
      <c r="D4424" s="97" t="s">
        <v>20605</v>
      </c>
      <c r="E4424" s="97" t="s">
        <v>3</v>
      </c>
      <c r="F4424" s="97">
        <v>1406188</v>
      </c>
      <c r="G4424" s="97"/>
      <c r="H4424" s="124" t="s">
        <v>7311</v>
      </c>
      <c r="I4424" s="125">
        <v>0</v>
      </c>
      <c r="J4424" s="125">
        <v>687</v>
      </c>
      <c r="K4424" s="126">
        <v>687</v>
      </c>
      <c r="L4424" s="100" t="s">
        <v>1324</v>
      </c>
    </row>
    <row r="4425" spans="1:12" ht="56.25" customHeight="1">
      <c r="A4425" s="97">
        <v>130</v>
      </c>
      <c r="B4425" s="122" t="s">
        <v>4375</v>
      </c>
      <c r="C4425" s="123">
        <v>42594</v>
      </c>
      <c r="D4425" s="97" t="s">
        <v>20645</v>
      </c>
      <c r="E4425" s="97" t="s">
        <v>3</v>
      </c>
      <c r="F4425" s="97">
        <v>1407423</v>
      </c>
      <c r="G4425" s="97"/>
      <c r="H4425" s="124" t="s">
        <v>7346</v>
      </c>
      <c r="I4425" s="125">
        <v>0</v>
      </c>
      <c r="J4425" s="125">
        <v>177820.22</v>
      </c>
      <c r="K4425" s="126">
        <v>177820.22</v>
      </c>
      <c r="L4425" s="100" t="s">
        <v>1324</v>
      </c>
    </row>
    <row r="4426" spans="1:12" ht="56.25" customHeight="1">
      <c r="A4426" s="97">
        <v>130</v>
      </c>
      <c r="B4426" s="122" t="s">
        <v>4375</v>
      </c>
      <c r="C4426" s="123">
        <v>42594</v>
      </c>
      <c r="D4426" s="97" t="s">
        <v>20646</v>
      </c>
      <c r="E4426" s="97" t="s">
        <v>3</v>
      </c>
      <c r="F4426" s="97">
        <v>1407425</v>
      </c>
      <c r="G4426" s="97"/>
      <c r="H4426" s="124" t="s">
        <v>7347</v>
      </c>
      <c r="I4426" s="125">
        <v>0</v>
      </c>
      <c r="J4426" s="125">
        <v>137167.26999999999</v>
      </c>
      <c r="K4426" s="126">
        <v>137167.26999999999</v>
      </c>
      <c r="L4426" s="100" t="s">
        <v>1324</v>
      </c>
    </row>
    <row r="4427" spans="1:12" ht="56.25" customHeight="1">
      <c r="A4427" s="97">
        <v>130</v>
      </c>
      <c r="B4427" s="122" t="s">
        <v>4375</v>
      </c>
      <c r="C4427" s="123">
        <v>42594</v>
      </c>
      <c r="D4427" s="97" t="s">
        <v>20647</v>
      </c>
      <c r="E4427" s="97" t="s">
        <v>3</v>
      </c>
      <c r="F4427" s="97">
        <v>1407433</v>
      </c>
      <c r="G4427" s="97"/>
      <c r="H4427" s="124" t="s">
        <v>7348</v>
      </c>
      <c r="I4427" s="125">
        <v>0</v>
      </c>
      <c r="J4427" s="125">
        <v>9.9</v>
      </c>
      <c r="K4427" s="126">
        <v>9.9</v>
      </c>
      <c r="L4427" s="100" t="s">
        <v>1324</v>
      </c>
    </row>
    <row r="4428" spans="1:12" ht="56.25" customHeight="1">
      <c r="A4428" s="97">
        <v>130</v>
      </c>
      <c r="B4428" s="122" t="s">
        <v>4375</v>
      </c>
      <c r="C4428" s="123">
        <v>42594</v>
      </c>
      <c r="D4428" s="97" t="s">
        <v>20648</v>
      </c>
      <c r="E4428" s="97" t="s">
        <v>3</v>
      </c>
      <c r="F4428" s="97">
        <v>1407434</v>
      </c>
      <c r="G4428" s="97"/>
      <c r="H4428" s="124" t="s">
        <v>7349</v>
      </c>
      <c r="I4428" s="125">
        <v>0</v>
      </c>
      <c r="J4428" s="125">
        <v>275</v>
      </c>
      <c r="K4428" s="126">
        <v>275</v>
      </c>
      <c r="L4428" s="100" t="s">
        <v>1324</v>
      </c>
    </row>
    <row r="4429" spans="1:12" ht="56.25" customHeight="1">
      <c r="A4429" s="97">
        <v>130</v>
      </c>
      <c r="B4429" s="122" t="s">
        <v>4375</v>
      </c>
      <c r="C4429" s="123">
        <v>42613</v>
      </c>
      <c r="D4429" s="97" t="s">
        <v>20919</v>
      </c>
      <c r="E4429" s="97" t="s">
        <v>3</v>
      </c>
      <c r="F4429" s="97">
        <v>1414476</v>
      </c>
      <c r="G4429" s="97"/>
      <c r="H4429" s="124" t="s">
        <v>7615</v>
      </c>
      <c r="I4429" s="125">
        <v>0</v>
      </c>
      <c r="J4429" s="125">
        <v>79768.84</v>
      </c>
      <c r="K4429" s="126">
        <v>79768.84</v>
      </c>
      <c r="L4429" s="100" t="s">
        <v>1324</v>
      </c>
    </row>
    <row r="4430" spans="1:12" ht="56.25" customHeight="1">
      <c r="A4430" s="97">
        <v>130</v>
      </c>
      <c r="B4430" s="122" t="s">
        <v>4375</v>
      </c>
      <c r="C4430" s="123">
        <v>42619</v>
      </c>
      <c r="D4430" s="97" t="s">
        <v>21027</v>
      </c>
      <c r="E4430" s="97" t="s">
        <v>3</v>
      </c>
      <c r="F4430" s="97">
        <v>1416381</v>
      </c>
      <c r="G4430" s="97"/>
      <c r="H4430" s="124" t="s">
        <v>7713</v>
      </c>
      <c r="I4430" s="125">
        <v>0</v>
      </c>
      <c r="J4430" s="125">
        <v>93500</v>
      </c>
      <c r="K4430" s="126">
        <v>93500</v>
      </c>
      <c r="L4430" s="100" t="s">
        <v>1324</v>
      </c>
    </row>
    <row r="4431" spans="1:12" ht="56.25" customHeight="1">
      <c r="A4431" s="97">
        <v>130</v>
      </c>
      <c r="B4431" s="122" t="s">
        <v>4375</v>
      </c>
      <c r="C4431" s="123">
        <v>42627</v>
      </c>
      <c r="D4431" s="97" t="s">
        <v>21158</v>
      </c>
      <c r="E4431" s="97" t="s">
        <v>3</v>
      </c>
      <c r="F4431" s="97">
        <v>1419600</v>
      </c>
      <c r="G4431" s="97"/>
      <c r="H4431" s="124" t="s">
        <v>7840</v>
      </c>
      <c r="I4431" s="125">
        <v>0</v>
      </c>
      <c r="J4431" s="125">
        <v>137667.26999999999</v>
      </c>
      <c r="K4431" s="126">
        <v>137667.26999999999</v>
      </c>
      <c r="L4431" s="100" t="s">
        <v>1324</v>
      </c>
    </row>
    <row r="4432" spans="1:12" ht="56.25" customHeight="1">
      <c r="A4432" s="97">
        <v>130</v>
      </c>
      <c r="B4432" s="122" t="s">
        <v>4375</v>
      </c>
      <c r="C4432" s="123">
        <v>42627</v>
      </c>
      <c r="D4432" s="97" t="s">
        <v>21160</v>
      </c>
      <c r="E4432" s="97" t="s">
        <v>3</v>
      </c>
      <c r="F4432" s="97">
        <v>1419603</v>
      </c>
      <c r="G4432" s="97"/>
      <c r="H4432" s="124" t="s">
        <v>7842</v>
      </c>
      <c r="I4432" s="125">
        <v>0</v>
      </c>
      <c r="J4432" s="125">
        <v>177820.22</v>
      </c>
      <c r="K4432" s="126">
        <v>177820.22</v>
      </c>
      <c r="L4432" s="100" t="s">
        <v>1324</v>
      </c>
    </row>
    <row r="4433" spans="1:12" ht="56.25" customHeight="1">
      <c r="A4433" s="97">
        <v>130</v>
      </c>
      <c r="B4433" s="122" t="s">
        <v>4375</v>
      </c>
      <c r="C4433" s="123">
        <v>42627</v>
      </c>
      <c r="D4433" s="97" t="s">
        <v>21166</v>
      </c>
      <c r="E4433" s="97" t="s">
        <v>3</v>
      </c>
      <c r="F4433" s="97">
        <v>1419614</v>
      </c>
      <c r="G4433" s="97"/>
      <c r="H4433" s="124" t="s">
        <v>7848</v>
      </c>
      <c r="I4433" s="125">
        <v>0</v>
      </c>
      <c r="J4433" s="125">
        <v>480</v>
      </c>
      <c r="K4433" s="126">
        <v>480</v>
      </c>
      <c r="L4433" s="100" t="s">
        <v>1324</v>
      </c>
    </row>
    <row r="4434" spans="1:12" ht="56.25" customHeight="1">
      <c r="A4434" s="97">
        <v>130</v>
      </c>
      <c r="B4434" s="122" t="s">
        <v>4375</v>
      </c>
      <c r="C4434" s="123">
        <v>42627</v>
      </c>
      <c r="D4434" s="97" t="s">
        <v>21167</v>
      </c>
      <c r="E4434" s="97" t="s">
        <v>3</v>
      </c>
      <c r="F4434" s="97">
        <v>1419615</v>
      </c>
      <c r="G4434" s="97"/>
      <c r="H4434" s="124" t="s">
        <v>7849</v>
      </c>
      <c r="I4434" s="125">
        <v>0</v>
      </c>
      <c r="J4434" s="125">
        <v>150</v>
      </c>
      <c r="K4434" s="126">
        <v>150</v>
      </c>
      <c r="L4434" s="100" t="s">
        <v>1324</v>
      </c>
    </row>
    <row r="4435" spans="1:12" ht="56.25" customHeight="1">
      <c r="A4435" s="97">
        <v>130</v>
      </c>
      <c r="B4435" s="122" t="s">
        <v>4375</v>
      </c>
      <c r="C4435" s="123">
        <v>42633</v>
      </c>
      <c r="D4435" s="97" t="s">
        <v>21268</v>
      </c>
      <c r="E4435" s="97" t="s">
        <v>3</v>
      </c>
      <c r="F4435" s="97">
        <v>1421581</v>
      </c>
      <c r="G4435" s="97"/>
      <c r="H4435" s="124" t="s">
        <v>7947</v>
      </c>
      <c r="I4435" s="125">
        <v>0</v>
      </c>
      <c r="J4435" s="125">
        <v>155</v>
      </c>
      <c r="K4435" s="126">
        <v>155</v>
      </c>
      <c r="L4435" s="100" t="s">
        <v>1324</v>
      </c>
    </row>
    <row r="4436" spans="1:12" ht="56.25" customHeight="1">
      <c r="A4436" s="97">
        <v>130</v>
      </c>
      <c r="B4436" s="122" t="s">
        <v>4375</v>
      </c>
      <c r="C4436" s="123">
        <v>42633</v>
      </c>
      <c r="D4436" s="97" t="s">
        <v>21269</v>
      </c>
      <c r="E4436" s="97" t="s">
        <v>3</v>
      </c>
      <c r="F4436" s="97">
        <v>1421582</v>
      </c>
      <c r="G4436" s="97"/>
      <c r="H4436" s="124" t="s">
        <v>7948</v>
      </c>
      <c r="I4436" s="125">
        <v>0</v>
      </c>
      <c r="J4436" s="125">
        <v>100</v>
      </c>
      <c r="K4436" s="126">
        <v>100</v>
      </c>
      <c r="L4436" s="100" t="s">
        <v>1324</v>
      </c>
    </row>
    <row r="4437" spans="1:12" ht="56.25" customHeight="1">
      <c r="A4437" s="97">
        <v>130</v>
      </c>
      <c r="B4437" s="122" t="s">
        <v>4375</v>
      </c>
      <c r="C4437" s="123">
        <v>42647</v>
      </c>
      <c r="D4437" s="97" t="s">
        <v>21533</v>
      </c>
      <c r="E4437" s="97" t="s">
        <v>3</v>
      </c>
      <c r="F4437" s="97">
        <v>1426741</v>
      </c>
      <c r="G4437" s="97"/>
      <c r="H4437" s="124" t="s">
        <v>8896</v>
      </c>
      <c r="I4437" s="125">
        <v>0</v>
      </c>
      <c r="J4437" s="125">
        <v>78.92</v>
      </c>
      <c r="K4437" s="126">
        <v>78.92</v>
      </c>
      <c r="L4437" s="100" t="s">
        <v>1324</v>
      </c>
    </row>
    <row r="4438" spans="1:12" ht="56.25" customHeight="1">
      <c r="A4438" s="97">
        <v>130</v>
      </c>
      <c r="B4438" s="122" t="s">
        <v>4375</v>
      </c>
      <c r="C4438" s="123">
        <v>42655</v>
      </c>
      <c r="D4438" s="97" t="s">
        <v>21689</v>
      </c>
      <c r="E4438" s="97" t="s">
        <v>3</v>
      </c>
      <c r="F4438" s="97">
        <v>1429730</v>
      </c>
      <c r="G4438" s="97"/>
      <c r="H4438" s="124" t="s">
        <v>9045</v>
      </c>
      <c r="I4438" s="125">
        <v>0</v>
      </c>
      <c r="J4438" s="125">
        <v>183593.19</v>
      </c>
      <c r="K4438" s="126">
        <v>183593.19</v>
      </c>
      <c r="L4438" s="100" t="s">
        <v>1324</v>
      </c>
    </row>
    <row r="4439" spans="1:12" ht="56.25" customHeight="1">
      <c r="A4439" s="97">
        <v>130</v>
      </c>
      <c r="B4439" s="122" t="s">
        <v>4375</v>
      </c>
      <c r="C4439" s="123">
        <v>42655</v>
      </c>
      <c r="D4439" s="97" t="s">
        <v>21690</v>
      </c>
      <c r="E4439" s="97" t="s">
        <v>3</v>
      </c>
      <c r="F4439" s="97">
        <v>1429732</v>
      </c>
      <c r="G4439" s="97"/>
      <c r="H4439" s="124" t="s">
        <v>9046</v>
      </c>
      <c r="I4439" s="125">
        <v>0</v>
      </c>
      <c r="J4439" s="125">
        <v>688336.35</v>
      </c>
      <c r="K4439" s="126">
        <v>688336.35</v>
      </c>
      <c r="L4439" s="100" t="s">
        <v>1324</v>
      </c>
    </row>
    <row r="4440" spans="1:12" ht="56.25" customHeight="1">
      <c r="A4440" s="97">
        <v>130</v>
      </c>
      <c r="B4440" s="122" t="s">
        <v>4375</v>
      </c>
      <c r="C4440" s="123">
        <v>42662</v>
      </c>
      <c r="D4440" s="97" t="s">
        <v>21817</v>
      </c>
      <c r="E4440" s="97" t="s">
        <v>3</v>
      </c>
      <c r="F4440" s="97">
        <v>1432062</v>
      </c>
      <c r="G4440" s="97"/>
      <c r="H4440" s="124" t="s">
        <v>9167</v>
      </c>
      <c r="I4440" s="125">
        <v>0</v>
      </c>
      <c r="J4440" s="125">
        <v>123556.66</v>
      </c>
      <c r="K4440" s="126">
        <v>123556.66</v>
      </c>
      <c r="L4440" s="100" t="s">
        <v>1324</v>
      </c>
    </row>
    <row r="4441" spans="1:12" ht="56.25" customHeight="1">
      <c r="A4441" s="97">
        <v>130</v>
      </c>
      <c r="B4441" s="122" t="s">
        <v>4375</v>
      </c>
      <c r="C4441" s="123">
        <v>42662</v>
      </c>
      <c r="D4441" s="97" t="s">
        <v>21825</v>
      </c>
      <c r="E4441" s="97" t="s">
        <v>3</v>
      </c>
      <c r="F4441" s="97">
        <v>1432199</v>
      </c>
      <c r="G4441" s="97"/>
      <c r="H4441" s="124" t="s">
        <v>9176</v>
      </c>
      <c r="I4441" s="125">
        <v>0</v>
      </c>
      <c r="J4441" s="125">
        <v>93500</v>
      </c>
      <c r="K4441" s="126">
        <v>93500</v>
      </c>
      <c r="L4441" s="100" t="s">
        <v>1324</v>
      </c>
    </row>
    <row r="4442" spans="1:12" ht="56.25" customHeight="1">
      <c r="A4442" s="97">
        <v>130</v>
      </c>
      <c r="B4442" s="122" t="s">
        <v>4375</v>
      </c>
      <c r="C4442" s="123">
        <v>42663</v>
      </c>
      <c r="D4442" s="97" t="s">
        <v>21840</v>
      </c>
      <c r="E4442" s="97" t="s">
        <v>3</v>
      </c>
      <c r="F4442" s="97">
        <v>1432591</v>
      </c>
      <c r="G4442" s="97"/>
      <c r="H4442" s="124" t="s">
        <v>9191</v>
      </c>
      <c r="I4442" s="125">
        <v>0</v>
      </c>
      <c r="J4442" s="125">
        <v>90</v>
      </c>
      <c r="K4442" s="126">
        <v>90</v>
      </c>
      <c r="L4442" s="100" t="s">
        <v>1324</v>
      </c>
    </row>
    <row r="4443" spans="1:12" ht="56.25" customHeight="1">
      <c r="A4443" s="97">
        <v>130</v>
      </c>
      <c r="B4443" s="122" t="s">
        <v>4375</v>
      </c>
      <c r="C4443" s="123">
        <v>42669</v>
      </c>
      <c r="D4443" s="97" t="s">
        <v>21908</v>
      </c>
      <c r="E4443" s="97" t="s">
        <v>3</v>
      </c>
      <c r="F4443" s="97">
        <v>1434366</v>
      </c>
      <c r="G4443" s="97"/>
      <c r="H4443" s="124" t="s">
        <v>9262</v>
      </c>
      <c r="I4443" s="125">
        <v>0</v>
      </c>
      <c r="J4443" s="125">
        <v>600</v>
      </c>
      <c r="K4443" s="126">
        <v>600</v>
      </c>
      <c r="L4443" s="100" t="s">
        <v>1324</v>
      </c>
    </row>
    <row r="4444" spans="1:12" ht="56.25" customHeight="1">
      <c r="A4444" s="97">
        <v>130</v>
      </c>
      <c r="B4444" s="122" t="s">
        <v>4375</v>
      </c>
      <c r="C4444" s="123">
        <v>42675</v>
      </c>
      <c r="D4444" s="97" t="s">
        <v>22020</v>
      </c>
      <c r="E4444" s="97" t="s">
        <v>3</v>
      </c>
      <c r="F4444" s="97">
        <v>1436363</v>
      </c>
      <c r="G4444" s="97"/>
      <c r="H4444" s="124" t="s">
        <v>22021</v>
      </c>
      <c r="I4444" s="125">
        <v>0</v>
      </c>
      <c r="J4444" s="125">
        <v>162</v>
      </c>
      <c r="K4444" s="126">
        <v>162</v>
      </c>
      <c r="L4444" s="100" t="s">
        <v>1324</v>
      </c>
    </row>
    <row r="4445" spans="1:12" ht="56.25" customHeight="1">
      <c r="A4445" s="97">
        <v>130</v>
      </c>
      <c r="B4445" s="122" t="s">
        <v>4375</v>
      </c>
      <c r="C4445" s="123">
        <v>42675</v>
      </c>
      <c r="D4445" s="97" t="s">
        <v>22022</v>
      </c>
      <c r="E4445" s="97" t="s">
        <v>3</v>
      </c>
      <c r="F4445" s="97">
        <v>1436364</v>
      </c>
      <c r="G4445" s="97"/>
      <c r="H4445" s="124" t="s">
        <v>22023</v>
      </c>
      <c r="I4445" s="125">
        <v>0</v>
      </c>
      <c r="J4445" s="125">
        <v>1320</v>
      </c>
      <c r="K4445" s="126">
        <v>1320</v>
      </c>
      <c r="L4445" s="100" t="s">
        <v>1324</v>
      </c>
    </row>
    <row r="4446" spans="1:12" ht="56.25" customHeight="1">
      <c r="A4446" s="97">
        <v>130</v>
      </c>
      <c r="B4446" s="122" t="s">
        <v>4375</v>
      </c>
      <c r="C4446" s="123">
        <v>42678</v>
      </c>
      <c r="D4446" s="97" t="s">
        <v>22140</v>
      </c>
      <c r="E4446" s="97" t="s">
        <v>3</v>
      </c>
      <c r="F4446" s="97">
        <v>1437342</v>
      </c>
      <c r="G4446" s="97"/>
      <c r="H4446" s="124" t="s">
        <v>22141</v>
      </c>
      <c r="I4446" s="125">
        <v>0</v>
      </c>
      <c r="J4446" s="125">
        <v>250</v>
      </c>
      <c r="K4446" s="126">
        <v>250</v>
      </c>
      <c r="L4446" s="100" t="s">
        <v>1324</v>
      </c>
    </row>
    <row r="4447" spans="1:12" ht="56.25" customHeight="1">
      <c r="A4447" s="97">
        <v>130</v>
      </c>
      <c r="B4447" s="122" t="s">
        <v>4375</v>
      </c>
      <c r="C4447" s="123">
        <v>42678</v>
      </c>
      <c r="D4447" s="97" t="s">
        <v>22142</v>
      </c>
      <c r="E4447" s="97" t="s">
        <v>3</v>
      </c>
      <c r="F4447" s="97">
        <v>1437348</v>
      </c>
      <c r="G4447" s="97"/>
      <c r="H4447" s="124" t="s">
        <v>22143</v>
      </c>
      <c r="I4447" s="125">
        <v>0</v>
      </c>
      <c r="J4447" s="125">
        <v>124.3</v>
      </c>
      <c r="K4447" s="126">
        <v>124.3</v>
      </c>
      <c r="L4447" s="100" t="s">
        <v>1324</v>
      </c>
    </row>
    <row r="4448" spans="1:12" ht="56.25" customHeight="1">
      <c r="A4448" s="97">
        <v>130</v>
      </c>
      <c r="B4448" s="122" t="s">
        <v>4375</v>
      </c>
      <c r="C4448" s="123">
        <v>42678</v>
      </c>
      <c r="D4448" s="97" t="s">
        <v>22145</v>
      </c>
      <c r="E4448" s="97" t="s">
        <v>3</v>
      </c>
      <c r="F4448" s="97">
        <v>1437427</v>
      </c>
      <c r="G4448" s="97"/>
      <c r="H4448" s="124" t="s">
        <v>22146</v>
      </c>
      <c r="I4448" s="125">
        <v>0</v>
      </c>
      <c r="J4448" s="125">
        <v>585</v>
      </c>
      <c r="K4448" s="126">
        <v>585</v>
      </c>
      <c r="L4448" s="100" t="s">
        <v>1324</v>
      </c>
    </row>
    <row r="4449" spans="1:12" ht="56.25" customHeight="1">
      <c r="A4449" s="97">
        <v>130</v>
      </c>
      <c r="B4449" s="122" t="s">
        <v>4375</v>
      </c>
      <c r="C4449" s="123">
        <v>42681</v>
      </c>
      <c r="D4449" s="97" t="s">
        <v>22202</v>
      </c>
      <c r="E4449" s="97" t="s">
        <v>3</v>
      </c>
      <c r="F4449" s="97">
        <v>1437864</v>
      </c>
      <c r="G4449" s="97"/>
      <c r="H4449" s="124" t="s">
        <v>22203</v>
      </c>
      <c r="I4449" s="125">
        <v>0</v>
      </c>
      <c r="J4449" s="125">
        <v>93000</v>
      </c>
      <c r="K4449" s="126">
        <v>93000</v>
      </c>
      <c r="L4449" s="100" t="s">
        <v>1324</v>
      </c>
    </row>
    <row r="4450" spans="1:12" ht="56.25" customHeight="1">
      <c r="A4450" s="97">
        <v>130</v>
      </c>
      <c r="B4450" s="122" t="s">
        <v>4375</v>
      </c>
      <c r="C4450" s="123">
        <v>42682</v>
      </c>
      <c r="D4450" s="97" t="s">
        <v>22210</v>
      </c>
      <c r="E4450" s="97" t="s">
        <v>3</v>
      </c>
      <c r="F4450" s="97">
        <v>1438041</v>
      </c>
      <c r="G4450" s="97"/>
      <c r="H4450" s="124" t="s">
        <v>22211</v>
      </c>
      <c r="I4450" s="125">
        <v>0</v>
      </c>
      <c r="J4450" s="125">
        <v>688336.35</v>
      </c>
      <c r="K4450" s="126">
        <v>688336.35</v>
      </c>
      <c r="L4450" s="100" t="s">
        <v>1324</v>
      </c>
    </row>
    <row r="4451" spans="1:12" ht="56.25" customHeight="1">
      <c r="A4451" s="97">
        <v>130</v>
      </c>
      <c r="B4451" s="122" t="s">
        <v>4375</v>
      </c>
      <c r="C4451" s="123">
        <v>42682</v>
      </c>
      <c r="D4451" s="97" t="s">
        <v>22214</v>
      </c>
      <c r="E4451" s="97" t="s">
        <v>3</v>
      </c>
      <c r="F4451" s="97">
        <v>1438044</v>
      </c>
      <c r="G4451" s="97"/>
      <c r="H4451" s="124" t="s">
        <v>22215</v>
      </c>
      <c r="I4451" s="125">
        <v>0</v>
      </c>
      <c r="J4451" s="125">
        <v>164698.04999999999</v>
      </c>
      <c r="K4451" s="126">
        <v>164698.04999999999</v>
      </c>
      <c r="L4451" s="100" t="s">
        <v>1324</v>
      </c>
    </row>
    <row r="4452" spans="1:12" ht="56.25" customHeight="1">
      <c r="A4452" s="97">
        <v>130</v>
      </c>
      <c r="B4452" s="122" t="s">
        <v>4375</v>
      </c>
      <c r="C4452" s="123">
        <v>42691</v>
      </c>
      <c r="D4452" s="97" t="s">
        <v>22709</v>
      </c>
      <c r="E4452" s="97" t="s">
        <v>3</v>
      </c>
      <c r="F4452" s="97">
        <v>1441217</v>
      </c>
      <c r="G4452" s="97"/>
      <c r="H4452" s="124" t="s">
        <v>22710</v>
      </c>
      <c r="I4452" s="125">
        <v>0</v>
      </c>
      <c r="J4452" s="125">
        <v>120</v>
      </c>
      <c r="K4452" s="126">
        <v>120</v>
      </c>
      <c r="L4452" s="100" t="s">
        <v>1324</v>
      </c>
    </row>
    <row r="4453" spans="1:12" ht="56.25" customHeight="1">
      <c r="A4453" s="97">
        <v>130</v>
      </c>
      <c r="B4453" s="122" t="s">
        <v>4375</v>
      </c>
      <c r="C4453" s="123">
        <v>42692</v>
      </c>
      <c r="D4453" s="97" t="s">
        <v>22755</v>
      </c>
      <c r="E4453" s="97" t="s">
        <v>3</v>
      </c>
      <c r="F4453" s="97">
        <v>1441586</v>
      </c>
      <c r="G4453" s="97"/>
      <c r="H4453" s="124" t="s">
        <v>22756</v>
      </c>
      <c r="I4453" s="125">
        <v>0</v>
      </c>
      <c r="J4453" s="125">
        <v>124419.96</v>
      </c>
      <c r="K4453" s="126">
        <v>124419.96</v>
      </c>
      <c r="L4453" s="100" t="s">
        <v>1324</v>
      </c>
    </row>
    <row r="4454" spans="1:12" ht="56.25" customHeight="1">
      <c r="A4454" s="97">
        <v>130</v>
      </c>
      <c r="B4454" s="122" t="s">
        <v>4375</v>
      </c>
      <c r="C4454" s="123">
        <v>42709</v>
      </c>
      <c r="D4454" s="97" t="s">
        <v>23477</v>
      </c>
      <c r="E4454" s="97" t="s">
        <v>3</v>
      </c>
      <c r="F4454" s="97">
        <v>1447027</v>
      </c>
      <c r="G4454" s="97"/>
      <c r="H4454" s="124" t="s">
        <v>23478</v>
      </c>
      <c r="I4454" s="125">
        <v>0</v>
      </c>
      <c r="J4454" s="125">
        <v>320</v>
      </c>
      <c r="K4454" s="126">
        <v>320</v>
      </c>
      <c r="L4454" s="100" t="s">
        <v>1324</v>
      </c>
    </row>
    <row r="4455" spans="1:12" ht="56.25" customHeight="1">
      <c r="A4455" s="97">
        <v>130</v>
      </c>
      <c r="B4455" s="122" t="s">
        <v>4375</v>
      </c>
      <c r="C4455" s="123">
        <v>42709</v>
      </c>
      <c r="D4455" s="97" t="s">
        <v>23519</v>
      </c>
      <c r="E4455" s="97" t="s">
        <v>3</v>
      </c>
      <c r="F4455" s="97">
        <v>1447173</v>
      </c>
      <c r="G4455" s="97"/>
      <c r="H4455" s="124" t="s">
        <v>23520</v>
      </c>
      <c r="I4455" s="125">
        <v>0</v>
      </c>
      <c r="J4455" s="125">
        <v>174</v>
      </c>
      <c r="K4455" s="126">
        <v>174</v>
      </c>
      <c r="L4455" s="100" t="s">
        <v>1324</v>
      </c>
    </row>
    <row r="4456" spans="1:12" ht="56.25" customHeight="1">
      <c r="A4456" s="97">
        <v>130</v>
      </c>
      <c r="B4456" s="122" t="s">
        <v>4375</v>
      </c>
      <c r="C4456" s="123">
        <v>42726</v>
      </c>
      <c r="D4456" s="97" t="s">
        <v>25513</v>
      </c>
      <c r="E4456" s="97" t="s">
        <v>3</v>
      </c>
      <c r="F4456" s="97">
        <v>1456531</v>
      </c>
      <c r="G4456" s="97"/>
      <c r="H4456" s="124" t="s">
        <v>25514</v>
      </c>
      <c r="I4456" s="125">
        <v>0</v>
      </c>
      <c r="J4456" s="125">
        <v>200</v>
      </c>
      <c r="K4456" s="126">
        <v>200</v>
      </c>
      <c r="L4456" s="100" t="s">
        <v>1324</v>
      </c>
    </row>
    <row r="4457" spans="1:12" ht="56.25" customHeight="1">
      <c r="A4457" s="97">
        <v>130</v>
      </c>
      <c r="B4457" s="122" t="s">
        <v>4375</v>
      </c>
      <c r="C4457" s="123">
        <v>42731</v>
      </c>
      <c r="D4457" s="97" t="s">
        <v>25935</v>
      </c>
      <c r="E4457" s="97" t="s">
        <v>3</v>
      </c>
      <c r="F4457" s="97">
        <v>1457886</v>
      </c>
      <c r="G4457" s="97"/>
      <c r="H4457" s="124" t="s">
        <v>25936</v>
      </c>
      <c r="I4457" s="125">
        <v>0</v>
      </c>
      <c r="J4457" s="125">
        <v>123</v>
      </c>
      <c r="K4457" s="126">
        <v>123</v>
      </c>
      <c r="L4457" s="100" t="s">
        <v>1324</v>
      </c>
    </row>
    <row r="4458" spans="1:12" ht="56.25" customHeight="1">
      <c r="A4458" s="97">
        <v>130</v>
      </c>
      <c r="B4458" s="122" t="s">
        <v>4375</v>
      </c>
      <c r="C4458" s="123">
        <v>42733</v>
      </c>
      <c r="D4458" s="97" t="s">
        <v>26909</v>
      </c>
      <c r="E4458" s="97" t="s">
        <v>3</v>
      </c>
      <c r="F4458" s="97">
        <v>1460179</v>
      </c>
      <c r="G4458" s="97"/>
      <c r="H4458" s="124" t="s">
        <v>26910</v>
      </c>
      <c r="I4458" s="125">
        <v>0</v>
      </c>
      <c r="J4458" s="125">
        <v>263</v>
      </c>
      <c r="K4458" s="126">
        <v>263</v>
      </c>
      <c r="L4458" s="100" t="s">
        <v>1324</v>
      </c>
    </row>
    <row r="4459" spans="1:12" ht="56.25" customHeight="1">
      <c r="A4459" s="97">
        <v>130</v>
      </c>
      <c r="B4459" s="122" t="s">
        <v>4375</v>
      </c>
      <c r="C4459" s="123">
        <v>42733</v>
      </c>
      <c r="D4459" s="97" t="s">
        <v>26911</v>
      </c>
      <c r="E4459" s="97" t="s">
        <v>3</v>
      </c>
      <c r="F4459" s="97">
        <v>1460189</v>
      </c>
      <c r="G4459" s="97"/>
      <c r="H4459" s="124" t="s">
        <v>26912</v>
      </c>
      <c r="I4459" s="125">
        <v>0</v>
      </c>
      <c r="J4459" s="125">
        <v>321</v>
      </c>
      <c r="K4459" s="126">
        <v>321</v>
      </c>
      <c r="L4459" s="100" t="s">
        <v>1324</v>
      </c>
    </row>
    <row r="4460" spans="1:12" ht="56.25" customHeight="1">
      <c r="A4460" s="97">
        <v>130</v>
      </c>
      <c r="B4460" s="122" t="s">
        <v>4375</v>
      </c>
      <c r="C4460" s="123">
        <v>42733</v>
      </c>
      <c r="D4460" s="97" t="s">
        <v>26913</v>
      </c>
      <c r="E4460" s="97" t="s">
        <v>3</v>
      </c>
      <c r="F4460" s="97">
        <v>1460190</v>
      </c>
      <c r="G4460" s="97"/>
      <c r="H4460" s="124" t="s">
        <v>26914</v>
      </c>
      <c r="I4460" s="125">
        <v>0</v>
      </c>
      <c r="J4460" s="125">
        <v>212.2</v>
      </c>
      <c r="K4460" s="126">
        <v>212.2</v>
      </c>
      <c r="L4460" s="100" t="s">
        <v>1324</v>
      </c>
    </row>
    <row r="4461" spans="1:12" ht="56.25" customHeight="1">
      <c r="A4461" s="97">
        <v>130</v>
      </c>
      <c r="B4461" s="122" t="s">
        <v>4375</v>
      </c>
      <c r="C4461" s="123">
        <v>42733</v>
      </c>
      <c r="D4461" s="97" t="s">
        <v>26917</v>
      </c>
      <c r="E4461" s="97" t="s">
        <v>3</v>
      </c>
      <c r="F4461" s="97">
        <v>1460194</v>
      </c>
      <c r="G4461" s="97"/>
      <c r="H4461" s="124" t="s">
        <v>26912</v>
      </c>
      <c r="I4461" s="125">
        <v>0</v>
      </c>
      <c r="J4461" s="125">
        <v>260</v>
      </c>
      <c r="K4461" s="126">
        <v>260</v>
      </c>
      <c r="L4461" s="100" t="s">
        <v>1324</v>
      </c>
    </row>
    <row r="4462" spans="1:12" ht="56.25" customHeight="1">
      <c r="A4462" s="97">
        <v>130</v>
      </c>
      <c r="B4462" s="122" t="s">
        <v>4375</v>
      </c>
      <c r="C4462" s="123">
        <v>42734</v>
      </c>
      <c r="D4462" s="97" t="s">
        <v>27138</v>
      </c>
      <c r="E4462" s="97" t="s">
        <v>3</v>
      </c>
      <c r="F4462" s="97">
        <v>1460588</v>
      </c>
      <c r="G4462" s="97"/>
      <c r="H4462" s="124" t="s">
        <v>27139</v>
      </c>
      <c r="I4462" s="125">
        <v>0</v>
      </c>
      <c r="J4462" s="125">
        <v>108</v>
      </c>
      <c r="K4462" s="126">
        <v>108</v>
      </c>
      <c r="L4462" s="100" t="s">
        <v>1324</v>
      </c>
    </row>
    <row r="4463" spans="1:12" ht="56.25" customHeight="1">
      <c r="A4463" s="97">
        <v>132</v>
      </c>
      <c r="B4463" s="122" t="s">
        <v>10692</v>
      </c>
      <c r="C4463" s="123">
        <v>42425</v>
      </c>
      <c r="D4463" s="97" t="s">
        <v>10693</v>
      </c>
      <c r="E4463" s="97" t="s">
        <v>6</v>
      </c>
      <c r="F4463" s="97">
        <v>843036</v>
      </c>
      <c r="G4463" s="97"/>
      <c r="H4463" s="124" t="s">
        <v>1744</v>
      </c>
      <c r="I4463" s="125">
        <v>0</v>
      </c>
      <c r="J4463" s="125">
        <v>50808</v>
      </c>
      <c r="K4463" s="126">
        <v>50808</v>
      </c>
      <c r="L4463" s="100" t="s">
        <v>1324</v>
      </c>
    </row>
    <row r="4464" spans="1:12" ht="56.25" customHeight="1">
      <c r="A4464" s="97">
        <v>132</v>
      </c>
      <c r="B4464" s="122" t="s">
        <v>10692</v>
      </c>
      <c r="C4464" s="123">
        <v>42425</v>
      </c>
      <c r="D4464" s="97" t="s">
        <v>10694</v>
      </c>
      <c r="E4464" s="97" t="s">
        <v>6</v>
      </c>
      <c r="F4464" s="97">
        <v>843037</v>
      </c>
      <c r="G4464" s="97"/>
      <c r="H4464" s="124" t="s">
        <v>1744</v>
      </c>
      <c r="I4464" s="125">
        <v>0</v>
      </c>
      <c r="J4464" s="125">
        <v>82650.77</v>
      </c>
      <c r="K4464" s="126">
        <v>82650.77</v>
      </c>
      <c r="L4464" s="100" t="s">
        <v>1324</v>
      </c>
    </row>
    <row r="4465" spans="1:12" ht="56.25" customHeight="1">
      <c r="A4465" s="97">
        <v>132</v>
      </c>
      <c r="B4465" s="122" t="s">
        <v>5291</v>
      </c>
      <c r="C4465" s="123">
        <v>42450</v>
      </c>
      <c r="D4465" s="97" t="s">
        <v>18529</v>
      </c>
      <c r="E4465" s="97" t="s">
        <v>3</v>
      </c>
      <c r="F4465" s="97">
        <v>1361398</v>
      </c>
      <c r="G4465" s="97"/>
      <c r="H4465" s="124" t="s">
        <v>5292</v>
      </c>
      <c r="I4465" s="125">
        <v>0</v>
      </c>
      <c r="J4465" s="125">
        <v>30</v>
      </c>
      <c r="K4465" s="126">
        <v>30</v>
      </c>
      <c r="L4465" s="100" t="s">
        <v>1324</v>
      </c>
    </row>
    <row r="4466" spans="1:12" ht="56.25" customHeight="1">
      <c r="A4466" s="97">
        <v>132</v>
      </c>
      <c r="B4466" s="122" t="s">
        <v>5291</v>
      </c>
      <c r="C4466" s="123">
        <v>42450</v>
      </c>
      <c r="D4466" s="97" t="s">
        <v>18530</v>
      </c>
      <c r="E4466" s="97" t="s">
        <v>3</v>
      </c>
      <c r="F4466" s="97">
        <v>1361401</v>
      </c>
      <c r="G4466" s="97"/>
      <c r="H4466" s="124" t="s">
        <v>5293</v>
      </c>
      <c r="I4466" s="125">
        <v>0</v>
      </c>
      <c r="J4466" s="125">
        <v>14</v>
      </c>
      <c r="K4466" s="126">
        <v>14</v>
      </c>
      <c r="L4466" s="100" t="s">
        <v>1324</v>
      </c>
    </row>
    <row r="4467" spans="1:12" ht="56.25" customHeight="1">
      <c r="A4467" s="97">
        <v>132</v>
      </c>
      <c r="B4467" s="122" t="s">
        <v>5291</v>
      </c>
      <c r="C4467" s="123">
        <v>42459</v>
      </c>
      <c r="D4467" s="97" t="s">
        <v>18648</v>
      </c>
      <c r="E4467" s="97" t="s">
        <v>3</v>
      </c>
      <c r="F4467" s="97">
        <v>1364285</v>
      </c>
      <c r="G4467" s="97"/>
      <c r="H4467" s="124" t="s">
        <v>5411</v>
      </c>
      <c r="I4467" s="125">
        <v>0</v>
      </c>
      <c r="J4467" s="125">
        <v>3928.05</v>
      </c>
      <c r="K4467" s="126">
        <v>3928.05</v>
      </c>
      <c r="L4467" s="100" t="s">
        <v>1324</v>
      </c>
    </row>
    <row r="4468" spans="1:12" ht="56.25" customHeight="1">
      <c r="A4468" s="97">
        <v>132</v>
      </c>
      <c r="B4468" s="122" t="s">
        <v>10692</v>
      </c>
      <c r="C4468" s="123">
        <v>42460</v>
      </c>
      <c r="D4468" s="97" t="s">
        <v>11407</v>
      </c>
      <c r="E4468" s="97" t="s">
        <v>13</v>
      </c>
      <c r="F4468" s="97">
        <v>846564</v>
      </c>
      <c r="G4468" s="97"/>
      <c r="H4468" s="124" t="s">
        <v>2204</v>
      </c>
      <c r="I4468" s="125">
        <v>240784.32</v>
      </c>
      <c r="J4468" s="125">
        <v>0</v>
      </c>
      <c r="K4468" s="126">
        <v>240784.32</v>
      </c>
      <c r="L4468" s="100" t="s">
        <v>1324</v>
      </c>
    </row>
    <row r="4469" spans="1:12" ht="56.25" customHeight="1">
      <c r="A4469" s="97">
        <v>132</v>
      </c>
      <c r="B4469" s="122" t="s">
        <v>10692</v>
      </c>
      <c r="C4469" s="123">
        <v>42460</v>
      </c>
      <c r="D4469" s="97" t="s">
        <v>11408</v>
      </c>
      <c r="E4469" s="97" t="s">
        <v>11</v>
      </c>
      <c r="F4469" s="97">
        <v>846566</v>
      </c>
      <c r="G4469" s="97"/>
      <c r="H4469" s="124" t="s">
        <v>2205</v>
      </c>
      <c r="I4469" s="125">
        <v>50</v>
      </c>
      <c r="J4469" s="125">
        <v>0</v>
      </c>
      <c r="K4469" s="126">
        <v>50</v>
      </c>
      <c r="L4469" s="100" t="s">
        <v>1324</v>
      </c>
    </row>
    <row r="4470" spans="1:12" ht="56.25" customHeight="1">
      <c r="A4470" s="97">
        <v>132</v>
      </c>
      <c r="B4470" s="122" t="s">
        <v>10692</v>
      </c>
      <c r="C4470" s="123">
        <v>42507</v>
      </c>
      <c r="D4470" s="97" t="s">
        <v>12058</v>
      </c>
      <c r="E4470" s="97" t="s">
        <v>11</v>
      </c>
      <c r="F4470" s="97">
        <v>193755</v>
      </c>
      <c r="G4470" s="97"/>
      <c r="H4470" s="124" t="s">
        <v>2721</v>
      </c>
      <c r="I4470" s="125">
        <v>2671</v>
      </c>
      <c r="J4470" s="125">
        <v>0</v>
      </c>
      <c r="K4470" s="126">
        <v>2671</v>
      </c>
      <c r="L4470" s="100" t="s">
        <v>1324</v>
      </c>
    </row>
    <row r="4471" spans="1:12" ht="56.25" customHeight="1">
      <c r="A4471" s="97">
        <v>132</v>
      </c>
      <c r="B4471" s="122" t="s">
        <v>10692</v>
      </c>
      <c r="C4471" s="123">
        <v>42513</v>
      </c>
      <c r="D4471" s="97" t="s">
        <v>12140</v>
      </c>
      <c r="E4471" s="97" t="s">
        <v>11</v>
      </c>
      <c r="F4471" s="97">
        <v>194297</v>
      </c>
      <c r="G4471" s="97"/>
      <c r="H4471" s="124" t="s">
        <v>2794</v>
      </c>
      <c r="I4471" s="125">
        <v>1068.3</v>
      </c>
      <c r="J4471" s="125">
        <v>0</v>
      </c>
      <c r="K4471" s="126">
        <v>1068.3</v>
      </c>
      <c r="L4471" s="100" t="s">
        <v>1324</v>
      </c>
    </row>
    <row r="4472" spans="1:12" ht="56.25" customHeight="1">
      <c r="A4472" s="97">
        <v>132</v>
      </c>
      <c r="B4472" s="122" t="s">
        <v>5291</v>
      </c>
      <c r="C4472" s="123">
        <v>42528</v>
      </c>
      <c r="D4472" s="97" t="s">
        <v>19547</v>
      </c>
      <c r="E4472" s="97" t="s">
        <v>3</v>
      </c>
      <c r="F4472" s="97">
        <v>1386032</v>
      </c>
      <c r="G4472" s="97"/>
      <c r="H4472" s="124" t="s">
        <v>6286</v>
      </c>
      <c r="I4472" s="125">
        <v>0</v>
      </c>
      <c r="J4472" s="125">
        <v>11766</v>
      </c>
      <c r="K4472" s="126">
        <v>11766</v>
      </c>
      <c r="L4472" s="100" t="s">
        <v>1324</v>
      </c>
    </row>
    <row r="4473" spans="1:12" ht="56.25" customHeight="1">
      <c r="A4473" s="97">
        <v>132</v>
      </c>
      <c r="B4473" s="122" t="s">
        <v>10109</v>
      </c>
      <c r="C4473" s="123">
        <v>42529</v>
      </c>
      <c r="D4473" s="97" t="s">
        <v>12452</v>
      </c>
      <c r="E4473" s="97" t="s">
        <v>1313</v>
      </c>
      <c r="F4473" s="97">
        <v>10486011</v>
      </c>
      <c r="G4473" s="97"/>
      <c r="H4473" s="124" t="s">
        <v>2957</v>
      </c>
      <c r="I4473" s="125">
        <v>75</v>
      </c>
      <c r="J4473" s="125">
        <v>0</v>
      </c>
      <c r="K4473" s="126">
        <v>75</v>
      </c>
      <c r="L4473" s="100" t="s">
        <v>1324</v>
      </c>
    </row>
    <row r="4474" spans="1:12" ht="56.25" customHeight="1">
      <c r="A4474" s="97">
        <v>132</v>
      </c>
      <c r="B4474" s="122" t="s">
        <v>10692</v>
      </c>
      <c r="C4474" s="123">
        <v>42599</v>
      </c>
      <c r="D4474" s="97" t="s">
        <v>14060</v>
      </c>
      <c r="E4474" s="97" t="s">
        <v>11</v>
      </c>
      <c r="F4474" s="97">
        <v>861036</v>
      </c>
      <c r="G4474" s="97"/>
      <c r="H4474" s="124" t="s">
        <v>3833</v>
      </c>
      <c r="I4474" s="125">
        <v>490</v>
      </c>
      <c r="J4474" s="125">
        <v>0</v>
      </c>
      <c r="K4474" s="126">
        <v>490</v>
      </c>
      <c r="L4474" s="100" t="s">
        <v>1324</v>
      </c>
    </row>
    <row r="4475" spans="1:12" ht="56.25" customHeight="1">
      <c r="A4475" s="97">
        <v>132</v>
      </c>
      <c r="B4475" s="122" t="s">
        <v>10692</v>
      </c>
      <c r="C4475" s="123">
        <v>42613</v>
      </c>
      <c r="D4475" s="97" t="s">
        <v>14390</v>
      </c>
      <c r="E4475" s="97" t="s">
        <v>15</v>
      </c>
      <c r="F4475" s="97">
        <v>574</v>
      </c>
      <c r="G4475" s="97"/>
      <c r="H4475" s="124" t="s">
        <v>3991</v>
      </c>
      <c r="I4475" s="125">
        <v>15705</v>
      </c>
      <c r="J4475" s="125">
        <v>0</v>
      </c>
      <c r="K4475" s="126">
        <v>15705</v>
      </c>
      <c r="L4475" s="100" t="s">
        <v>1324</v>
      </c>
    </row>
    <row r="4476" spans="1:12" ht="56.25" customHeight="1">
      <c r="A4476" s="97">
        <v>132</v>
      </c>
      <c r="B4476" s="122" t="s">
        <v>10692</v>
      </c>
      <c r="C4476" s="123">
        <v>42613</v>
      </c>
      <c r="D4476" s="97" t="s">
        <v>14384</v>
      </c>
      <c r="E4476" s="97" t="s">
        <v>11</v>
      </c>
      <c r="F4476" s="97">
        <v>862548</v>
      </c>
      <c r="G4476" s="97"/>
      <c r="H4476" s="124" t="s">
        <v>14385</v>
      </c>
      <c r="I4476" s="125">
        <v>490</v>
      </c>
      <c r="J4476" s="125">
        <v>0</v>
      </c>
      <c r="K4476" s="126">
        <v>490</v>
      </c>
      <c r="L4476" s="100" t="s">
        <v>1324</v>
      </c>
    </row>
    <row r="4477" spans="1:12" ht="56.25" customHeight="1">
      <c r="A4477" s="97">
        <v>132</v>
      </c>
      <c r="B4477" s="122" t="s">
        <v>10692</v>
      </c>
      <c r="C4477" s="123">
        <v>42627</v>
      </c>
      <c r="D4477" s="97" t="s">
        <v>14667</v>
      </c>
      <c r="E4477" s="97" t="s">
        <v>11</v>
      </c>
      <c r="F4477" s="97">
        <v>863662</v>
      </c>
      <c r="G4477" s="97"/>
      <c r="H4477" s="124" t="s">
        <v>4171</v>
      </c>
      <c r="I4477" s="125">
        <v>270</v>
      </c>
      <c r="J4477" s="125">
        <v>0</v>
      </c>
      <c r="K4477" s="126">
        <v>270</v>
      </c>
      <c r="L4477" s="100" t="s">
        <v>1324</v>
      </c>
    </row>
    <row r="4478" spans="1:12" ht="56.25" customHeight="1">
      <c r="A4478" s="97">
        <v>132</v>
      </c>
      <c r="B4478" s="122" t="s">
        <v>9360</v>
      </c>
      <c r="C4478" s="123">
        <v>42647</v>
      </c>
      <c r="D4478" s="97" t="s">
        <v>15257</v>
      </c>
      <c r="E4478" s="97" t="s">
        <v>6</v>
      </c>
      <c r="F4478" s="97">
        <v>865861</v>
      </c>
      <c r="G4478" s="97"/>
      <c r="H4478" s="124" t="s">
        <v>9406</v>
      </c>
      <c r="I4478" s="125">
        <v>0</v>
      </c>
      <c r="J4478" s="125">
        <v>10446747.15</v>
      </c>
      <c r="K4478" s="126">
        <v>10446747.15</v>
      </c>
      <c r="L4478" s="100" t="s">
        <v>1324</v>
      </c>
    </row>
    <row r="4479" spans="1:12" ht="56.25" customHeight="1">
      <c r="A4479" s="97">
        <v>132</v>
      </c>
      <c r="B4479" s="122" t="s">
        <v>9360</v>
      </c>
      <c r="C4479" s="123">
        <v>42649</v>
      </c>
      <c r="D4479" s="97" t="s">
        <v>15325</v>
      </c>
      <c r="E4479" s="97" t="s">
        <v>11</v>
      </c>
      <c r="F4479" s="97">
        <v>866168</v>
      </c>
      <c r="G4479" s="97"/>
      <c r="H4479" s="124" t="s">
        <v>9472</v>
      </c>
      <c r="I4479" s="125">
        <v>270</v>
      </c>
      <c r="J4479" s="125">
        <v>0</v>
      </c>
      <c r="K4479" s="126">
        <v>270</v>
      </c>
      <c r="L4479" s="100" t="s">
        <v>1324</v>
      </c>
    </row>
    <row r="4480" spans="1:12" ht="56.25" customHeight="1">
      <c r="A4480" s="97">
        <v>132</v>
      </c>
      <c r="B4480" s="122" t="s">
        <v>9360</v>
      </c>
      <c r="C4480" s="123">
        <v>42649</v>
      </c>
      <c r="D4480" s="97" t="s">
        <v>15329</v>
      </c>
      <c r="E4480" s="97" t="s">
        <v>11</v>
      </c>
      <c r="F4480" s="97">
        <v>866197</v>
      </c>
      <c r="G4480" s="97"/>
      <c r="H4480" s="124" t="s">
        <v>9476</v>
      </c>
      <c r="I4480" s="125">
        <v>270</v>
      </c>
      <c r="J4480" s="125">
        <v>0</v>
      </c>
      <c r="K4480" s="126">
        <v>270</v>
      </c>
      <c r="L4480" s="100" t="s">
        <v>1324</v>
      </c>
    </row>
    <row r="4481" spans="1:12" ht="56.25" customHeight="1">
      <c r="A4481" s="97">
        <v>132</v>
      </c>
      <c r="B4481" s="122" t="s">
        <v>5291</v>
      </c>
      <c r="C4481" s="123">
        <v>42668</v>
      </c>
      <c r="D4481" s="97" t="s">
        <v>21898</v>
      </c>
      <c r="E4481" s="97" t="s">
        <v>3</v>
      </c>
      <c r="F4481" s="97">
        <v>1434014</v>
      </c>
      <c r="G4481" s="97"/>
      <c r="H4481" s="124" t="s">
        <v>9252</v>
      </c>
      <c r="I4481" s="125">
        <v>0</v>
      </c>
      <c r="J4481" s="125">
        <v>696</v>
      </c>
      <c r="K4481" s="126">
        <v>696</v>
      </c>
      <c r="L4481" s="100" t="s">
        <v>1324</v>
      </c>
    </row>
    <row r="4482" spans="1:12" ht="56.25" customHeight="1">
      <c r="A4482" s="97">
        <v>132</v>
      </c>
      <c r="B4482" s="122" t="s">
        <v>9360</v>
      </c>
      <c r="C4482" s="123">
        <v>42670</v>
      </c>
      <c r="D4482" s="97" t="s">
        <v>15766</v>
      </c>
      <c r="E4482" s="97" t="s">
        <v>11</v>
      </c>
      <c r="F4482" s="97">
        <v>868526</v>
      </c>
      <c r="G4482" s="97"/>
      <c r="H4482" s="124" t="s">
        <v>9900</v>
      </c>
      <c r="I4482" s="125">
        <v>270</v>
      </c>
      <c r="J4482" s="125">
        <v>0</v>
      </c>
      <c r="K4482" s="126">
        <v>270</v>
      </c>
      <c r="L4482" s="100" t="s">
        <v>1324</v>
      </c>
    </row>
    <row r="4483" spans="1:12" ht="56.25" customHeight="1">
      <c r="A4483" s="97">
        <v>132</v>
      </c>
      <c r="B4483" s="122" t="s">
        <v>9360</v>
      </c>
      <c r="C4483" s="123">
        <v>42671</v>
      </c>
      <c r="D4483" s="97" t="s">
        <v>15900</v>
      </c>
      <c r="E4483" s="97" t="s">
        <v>15</v>
      </c>
      <c r="F4483" s="97">
        <v>990</v>
      </c>
      <c r="G4483" s="97"/>
      <c r="H4483" s="124" t="s">
        <v>9928</v>
      </c>
      <c r="I4483" s="125">
        <v>2671</v>
      </c>
      <c r="J4483" s="125">
        <v>0</v>
      </c>
      <c r="K4483" s="126">
        <v>2671</v>
      </c>
      <c r="L4483" s="100" t="s">
        <v>1324</v>
      </c>
    </row>
    <row r="4484" spans="1:12" ht="56.25" customHeight="1">
      <c r="A4484" s="97">
        <v>132</v>
      </c>
      <c r="B4484" s="122" t="s">
        <v>9360</v>
      </c>
      <c r="C4484" s="123">
        <v>42684</v>
      </c>
      <c r="D4484" s="97" t="s">
        <v>16328</v>
      </c>
      <c r="E4484" s="97" t="s">
        <v>11</v>
      </c>
      <c r="F4484" s="97">
        <v>870042</v>
      </c>
      <c r="G4484" s="97"/>
      <c r="H4484" s="124" t="s">
        <v>16329</v>
      </c>
      <c r="I4484" s="125">
        <v>270</v>
      </c>
      <c r="J4484" s="125">
        <v>0</v>
      </c>
      <c r="K4484" s="126">
        <v>270</v>
      </c>
      <c r="L4484" s="100" t="s">
        <v>1324</v>
      </c>
    </row>
    <row r="4485" spans="1:12" ht="56.25" customHeight="1">
      <c r="A4485" s="97">
        <v>132</v>
      </c>
      <c r="B4485" s="122" t="s">
        <v>9360</v>
      </c>
      <c r="C4485" s="123">
        <v>42685</v>
      </c>
      <c r="D4485" s="97" t="s">
        <v>16405</v>
      </c>
      <c r="E4485" s="97" t="s">
        <v>11</v>
      </c>
      <c r="F4485" s="97">
        <v>870154</v>
      </c>
      <c r="G4485" s="97"/>
      <c r="H4485" s="124" t="s">
        <v>16406</v>
      </c>
      <c r="I4485" s="125">
        <v>270</v>
      </c>
      <c r="J4485" s="125">
        <v>0</v>
      </c>
      <c r="K4485" s="126">
        <v>270</v>
      </c>
      <c r="L4485" s="100" t="s">
        <v>1324</v>
      </c>
    </row>
    <row r="4486" spans="1:12" ht="56.25" customHeight="1">
      <c r="A4486" s="97">
        <v>132</v>
      </c>
      <c r="B4486" s="122" t="s">
        <v>9360</v>
      </c>
      <c r="C4486" s="123">
        <v>42691</v>
      </c>
      <c r="D4486" s="97" t="s">
        <v>16782</v>
      </c>
      <c r="E4486" s="97" t="s">
        <v>11</v>
      </c>
      <c r="F4486" s="97">
        <v>870735</v>
      </c>
      <c r="G4486" s="97"/>
      <c r="H4486" s="124" t="s">
        <v>16783</v>
      </c>
      <c r="I4486" s="125">
        <v>270</v>
      </c>
      <c r="J4486" s="125">
        <v>0</v>
      </c>
      <c r="K4486" s="126">
        <v>270</v>
      </c>
      <c r="L4486" s="100" t="s">
        <v>1324</v>
      </c>
    </row>
    <row r="4487" spans="1:12" ht="56.25" customHeight="1">
      <c r="A4487" s="97">
        <v>132</v>
      </c>
      <c r="B4487" s="122" t="s">
        <v>9360</v>
      </c>
      <c r="C4487" s="123">
        <v>42695</v>
      </c>
      <c r="D4487" s="97" t="s">
        <v>16977</v>
      </c>
      <c r="E4487" s="97" t="s">
        <v>11</v>
      </c>
      <c r="F4487" s="97">
        <v>870914</v>
      </c>
      <c r="G4487" s="97"/>
      <c r="H4487" s="124" t="s">
        <v>16978</v>
      </c>
      <c r="I4487" s="125">
        <v>270</v>
      </c>
      <c r="J4487" s="125">
        <v>0</v>
      </c>
      <c r="K4487" s="126">
        <v>270</v>
      </c>
      <c r="L4487" s="100" t="s">
        <v>1324</v>
      </c>
    </row>
    <row r="4488" spans="1:12" ht="56.25" customHeight="1">
      <c r="A4488" s="97">
        <v>132</v>
      </c>
      <c r="B4488" s="122" t="s">
        <v>9360</v>
      </c>
      <c r="C4488" s="123">
        <v>42696</v>
      </c>
      <c r="D4488" s="97" t="s">
        <v>17047</v>
      </c>
      <c r="E4488" s="97" t="s">
        <v>11</v>
      </c>
      <c r="F4488" s="97">
        <v>871023</v>
      </c>
      <c r="G4488" s="97"/>
      <c r="H4488" s="124" t="s">
        <v>17048</v>
      </c>
      <c r="I4488" s="125">
        <v>27785.46</v>
      </c>
      <c r="J4488" s="125">
        <v>0</v>
      </c>
      <c r="K4488" s="126">
        <v>27785.46</v>
      </c>
      <c r="L4488" s="100" t="s">
        <v>1324</v>
      </c>
    </row>
    <row r="4489" spans="1:12" ht="56.25" customHeight="1">
      <c r="A4489" s="97">
        <v>132</v>
      </c>
      <c r="B4489" s="122" t="s">
        <v>9360</v>
      </c>
      <c r="C4489" s="123">
        <v>42698</v>
      </c>
      <c r="D4489" s="97" t="s">
        <v>17189</v>
      </c>
      <c r="E4489" s="97" t="s">
        <v>11</v>
      </c>
      <c r="F4489" s="97">
        <v>871222</v>
      </c>
      <c r="G4489" s="97"/>
      <c r="H4489" s="124" t="s">
        <v>17190</v>
      </c>
      <c r="I4489" s="125">
        <v>12062.34</v>
      </c>
      <c r="J4489" s="125">
        <v>0</v>
      </c>
      <c r="K4489" s="126">
        <v>12062.34</v>
      </c>
      <c r="L4489" s="100" t="s">
        <v>1324</v>
      </c>
    </row>
    <row r="4490" spans="1:12" ht="56.25" customHeight="1">
      <c r="A4490" s="97">
        <v>132</v>
      </c>
      <c r="B4490" s="122" t="s">
        <v>9360</v>
      </c>
      <c r="C4490" s="123">
        <v>42698</v>
      </c>
      <c r="D4490" s="97" t="s">
        <v>17191</v>
      </c>
      <c r="E4490" s="97" t="s">
        <v>11</v>
      </c>
      <c r="F4490" s="97">
        <v>871224</v>
      </c>
      <c r="G4490" s="97"/>
      <c r="H4490" s="124" t="s">
        <v>17192</v>
      </c>
      <c r="I4490" s="125">
        <v>77445</v>
      </c>
      <c r="J4490" s="125">
        <v>0</v>
      </c>
      <c r="K4490" s="126">
        <v>77445</v>
      </c>
      <c r="L4490" s="100" t="s">
        <v>1324</v>
      </c>
    </row>
    <row r="4491" spans="1:12" ht="56.25" customHeight="1">
      <c r="A4491" s="97">
        <v>132</v>
      </c>
      <c r="B4491" s="122" t="s">
        <v>9360</v>
      </c>
      <c r="C4491" s="123">
        <v>42698</v>
      </c>
      <c r="D4491" s="97" t="s">
        <v>17193</v>
      </c>
      <c r="E4491" s="97" t="s">
        <v>11</v>
      </c>
      <c r="F4491" s="97">
        <v>871227</v>
      </c>
      <c r="G4491" s="97"/>
      <c r="H4491" s="124" t="s">
        <v>17194</v>
      </c>
      <c r="I4491" s="125">
        <v>31140</v>
      </c>
      <c r="J4491" s="125">
        <v>0</v>
      </c>
      <c r="K4491" s="126">
        <v>31140</v>
      </c>
      <c r="L4491" s="100" t="s">
        <v>1324</v>
      </c>
    </row>
    <row r="4492" spans="1:12" ht="56.25" customHeight="1">
      <c r="A4492" s="97">
        <v>132</v>
      </c>
      <c r="B4492" s="122" t="s">
        <v>9360</v>
      </c>
      <c r="C4492" s="123">
        <v>42699</v>
      </c>
      <c r="D4492" s="97" t="s">
        <v>17266</v>
      </c>
      <c r="E4492" s="97" t="s">
        <v>15</v>
      </c>
      <c r="F4492" s="97">
        <v>1155</v>
      </c>
      <c r="G4492" s="97"/>
      <c r="H4492" s="124" t="s">
        <v>17267</v>
      </c>
      <c r="I4492" s="125">
        <v>2397.9699999999998</v>
      </c>
      <c r="J4492" s="125">
        <v>0</v>
      </c>
      <c r="K4492" s="126">
        <v>2397.9699999999998</v>
      </c>
      <c r="L4492" s="100" t="s">
        <v>1324</v>
      </c>
    </row>
    <row r="4493" spans="1:12" ht="56.25" customHeight="1">
      <c r="A4493" s="97">
        <v>132</v>
      </c>
      <c r="B4493" s="122" t="s">
        <v>9360</v>
      </c>
      <c r="C4493" s="123">
        <v>42699</v>
      </c>
      <c r="D4493" s="97" t="s">
        <v>17297</v>
      </c>
      <c r="E4493" s="97" t="s">
        <v>15</v>
      </c>
      <c r="F4493" s="97">
        <v>1163</v>
      </c>
      <c r="G4493" s="97"/>
      <c r="H4493" s="124" t="s">
        <v>17298</v>
      </c>
      <c r="I4493" s="125">
        <v>320.08</v>
      </c>
      <c r="J4493" s="125">
        <v>0</v>
      </c>
      <c r="K4493" s="126">
        <v>320.08</v>
      </c>
      <c r="L4493" s="100" t="s">
        <v>1324</v>
      </c>
    </row>
    <row r="4494" spans="1:12" ht="56.25" customHeight="1">
      <c r="A4494" s="97">
        <v>132</v>
      </c>
      <c r="B4494" s="122" t="s">
        <v>9360</v>
      </c>
      <c r="C4494" s="123">
        <v>42705</v>
      </c>
      <c r="D4494" s="97" t="s">
        <v>27359</v>
      </c>
      <c r="E4494" s="97" t="s">
        <v>11</v>
      </c>
      <c r="F4494" s="97">
        <v>872350</v>
      </c>
      <c r="G4494" s="97"/>
      <c r="H4494" s="124" t="s">
        <v>27360</v>
      </c>
      <c r="I4494" s="125">
        <v>270</v>
      </c>
      <c r="J4494" s="125">
        <v>0</v>
      </c>
      <c r="K4494" s="126">
        <v>270</v>
      </c>
      <c r="L4494" s="100" t="s">
        <v>1324</v>
      </c>
    </row>
    <row r="4495" spans="1:12" ht="56.25" customHeight="1">
      <c r="A4495" s="97">
        <v>132</v>
      </c>
      <c r="B4495" s="122" t="s">
        <v>9360</v>
      </c>
      <c r="C4495" s="123">
        <v>42709</v>
      </c>
      <c r="D4495" s="97" t="s">
        <v>27559</v>
      </c>
      <c r="E4495" s="97" t="s">
        <v>11</v>
      </c>
      <c r="F4495" s="97">
        <v>872470</v>
      </c>
      <c r="G4495" s="97"/>
      <c r="H4495" s="124" t="s">
        <v>27560</v>
      </c>
      <c r="I4495" s="125">
        <v>50</v>
      </c>
      <c r="J4495" s="125">
        <v>0</v>
      </c>
      <c r="K4495" s="126">
        <v>50</v>
      </c>
      <c r="L4495" s="100" t="s">
        <v>1324</v>
      </c>
    </row>
    <row r="4496" spans="1:12" ht="56.25" customHeight="1">
      <c r="A4496" s="97">
        <v>132</v>
      </c>
      <c r="B4496" s="122" t="s">
        <v>9360</v>
      </c>
      <c r="C4496" s="123">
        <v>42709</v>
      </c>
      <c r="D4496" s="97" t="s">
        <v>27563</v>
      </c>
      <c r="E4496" s="97" t="s">
        <v>11</v>
      </c>
      <c r="F4496" s="97">
        <v>872521</v>
      </c>
      <c r="G4496" s="97"/>
      <c r="H4496" s="124" t="s">
        <v>27564</v>
      </c>
      <c r="I4496" s="125">
        <v>270</v>
      </c>
      <c r="J4496" s="125">
        <v>0</v>
      </c>
      <c r="K4496" s="126">
        <v>270</v>
      </c>
      <c r="L4496" s="100" t="s">
        <v>1324</v>
      </c>
    </row>
    <row r="4497" spans="1:12" ht="56.25" customHeight="1">
      <c r="A4497" s="97">
        <v>132</v>
      </c>
      <c r="B4497" s="122" t="s">
        <v>5291</v>
      </c>
      <c r="C4497" s="123">
        <v>42710</v>
      </c>
      <c r="D4497" s="97" t="s">
        <v>23619</v>
      </c>
      <c r="E4497" s="97" t="s">
        <v>3</v>
      </c>
      <c r="F4497" s="97">
        <v>1447766</v>
      </c>
      <c r="G4497" s="97"/>
      <c r="H4497" s="124" t="s">
        <v>23620</v>
      </c>
      <c r="I4497" s="125">
        <v>0</v>
      </c>
      <c r="J4497" s="125">
        <v>220</v>
      </c>
      <c r="K4497" s="126">
        <v>220</v>
      </c>
      <c r="L4497" s="100" t="s">
        <v>1324</v>
      </c>
    </row>
    <row r="4498" spans="1:12" ht="56.25" customHeight="1">
      <c r="A4498" s="97">
        <v>132</v>
      </c>
      <c r="B4498" s="122" t="s">
        <v>9360</v>
      </c>
      <c r="C4498" s="123">
        <v>42710</v>
      </c>
      <c r="D4498" s="97" t="s">
        <v>27665</v>
      </c>
      <c r="E4498" s="97" t="s">
        <v>11</v>
      </c>
      <c r="F4498" s="97">
        <v>872645</v>
      </c>
      <c r="G4498" s="97"/>
      <c r="H4498" s="124" t="s">
        <v>27666</v>
      </c>
      <c r="I4498" s="125">
        <v>270</v>
      </c>
      <c r="J4498" s="125">
        <v>0</v>
      </c>
      <c r="K4498" s="126">
        <v>270</v>
      </c>
      <c r="L4498" s="100" t="s">
        <v>1324</v>
      </c>
    </row>
    <row r="4499" spans="1:12" ht="56.25" customHeight="1">
      <c r="A4499" s="97">
        <v>132</v>
      </c>
      <c r="B4499" s="122" t="s">
        <v>9360</v>
      </c>
      <c r="C4499" s="123">
        <v>42711</v>
      </c>
      <c r="D4499" s="97" t="s">
        <v>27736</v>
      </c>
      <c r="E4499" s="97" t="s">
        <v>11</v>
      </c>
      <c r="F4499" s="97">
        <v>872841</v>
      </c>
      <c r="G4499" s="97"/>
      <c r="H4499" s="124" t="s">
        <v>27737</v>
      </c>
      <c r="I4499" s="125">
        <v>270</v>
      </c>
      <c r="J4499" s="125">
        <v>0</v>
      </c>
      <c r="K4499" s="126">
        <v>270</v>
      </c>
      <c r="L4499" s="100" t="s">
        <v>1324</v>
      </c>
    </row>
    <row r="4500" spans="1:12" ht="56.25" customHeight="1">
      <c r="A4500" s="97">
        <v>132</v>
      </c>
      <c r="B4500" s="122" t="s">
        <v>9360</v>
      </c>
      <c r="C4500" s="123">
        <v>42713</v>
      </c>
      <c r="D4500" s="97" t="s">
        <v>27849</v>
      </c>
      <c r="E4500" s="97" t="s">
        <v>11</v>
      </c>
      <c r="F4500" s="97">
        <v>873173</v>
      </c>
      <c r="G4500" s="97"/>
      <c r="H4500" s="124" t="s">
        <v>27850</v>
      </c>
      <c r="I4500" s="125">
        <v>270</v>
      </c>
      <c r="J4500" s="125">
        <v>0</v>
      </c>
      <c r="K4500" s="126">
        <v>270</v>
      </c>
      <c r="L4500" s="100" t="s">
        <v>1324</v>
      </c>
    </row>
    <row r="4501" spans="1:12" ht="56.25" customHeight="1">
      <c r="A4501" s="97">
        <v>132</v>
      </c>
      <c r="B4501" s="122" t="s">
        <v>5291</v>
      </c>
      <c r="C4501" s="123">
        <v>42716</v>
      </c>
      <c r="D4501" s="97" t="s">
        <v>24074</v>
      </c>
      <c r="E4501" s="97" t="s">
        <v>3</v>
      </c>
      <c r="F4501" s="97">
        <v>1450474</v>
      </c>
      <c r="G4501" s="97"/>
      <c r="H4501" s="124" t="s">
        <v>24075</v>
      </c>
      <c r="I4501" s="125">
        <v>0</v>
      </c>
      <c r="J4501" s="125">
        <v>578722.49</v>
      </c>
      <c r="K4501" s="126">
        <v>578722.49</v>
      </c>
      <c r="L4501" s="100" t="s">
        <v>1324</v>
      </c>
    </row>
    <row r="4502" spans="1:12" ht="56.25" customHeight="1">
      <c r="A4502" s="97">
        <v>132</v>
      </c>
      <c r="B4502" s="122" t="s">
        <v>9360</v>
      </c>
      <c r="C4502" s="123">
        <v>42717</v>
      </c>
      <c r="D4502" s="97" t="s">
        <v>28076</v>
      </c>
      <c r="E4502" s="97" t="s">
        <v>15</v>
      </c>
      <c r="F4502" s="97">
        <v>1305</v>
      </c>
      <c r="G4502" s="97"/>
      <c r="H4502" s="124" t="s">
        <v>28077</v>
      </c>
      <c r="I4502" s="125">
        <v>7686.62</v>
      </c>
      <c r="J4502" s="125">
        <v>0</v>
      </c>
      <c r="K4502" s="126">
        <v>7686.62</v>
      </c>
      <c r="L4502" s="100" t="s">
        <v>1324</v>
      </c>
    </row>
    <row r="4503" spans="1:12" ht="56.25" customHeight="1">
      <c r="A4503" s="97">
        <v>132</v>
      </c>
      <c r="B4503" s="122" t="s">
        <v>9360</v>
      </c>
      <c r="C4503" s="123">
        <v>42717</v>
      </c>
      <c r="D4503" s="97" t="s">
        <v>28078</v>
      </c>
      <c r="E4503" s="97" t="s">
        <v>15</v>
      </c>
      <c r="F4503" s="97">
        <v>1306</v>
      </c>
      <c r="G4503" s="97"/>
      <c r="H4503" s="124" t="s">
        <v>28079</v>
      </c>
      <c r="I4503" s="125">
        <v>1584.65</v>
      </c>
      <c r="J4503" s="125">
        <v>0</v>
      </c>
      <c r="K4503" s="126">
        <v>1584.65</v>
      </c>
      <c r="L4503" s="100" t="s">
        <v>1324</v>
      </c>
    </row>
    <row r="4504" spans="1:12" ht="56.25" customHeight="1">
      <c r="A4504" s="97">
        <v>132</v>
      </c>
      <c r="B4504" s="122" t="s">
        <v>9360</v>
      </c>
      <c r="C4504" s="123">
        <v>42717</v>
      </c>
      <c r="D4504" s="97" t="s">
        <v>28062</v>
      </c>
      <c r="E4504" s="97" t="s">
        <v>6</v>
      </c>
      <c r="F4504" s="97">
        <v>873368</v>
      </c>
      <c r="G4504" s="97"/>
      <c r="H4504" s="124" t="s">
        <v>28063</v>
      </c>
      <c r="I4504" s="125">
        <v>0</v>
      </c>
      <c r="J4504" s="125">
        <v>7022197.6100000003</v>
      </c>
      <c r="K4504" s="126">
        <v>7022197.6100000003</v>
      </c>
      <c r="L4504" s="100" t="s">
        <v>1324</v>
      </c>
    </row>
    <row r="4505" spans="1:12" ht="56.25" customHeight="1">
      <c r="A4505" s="97">
        <v>132</v>
      </c>
      <c r="B4505" s="122" t="s">
        <v>5291</v>
      </c>
      <c r="C4505" s="123">
        <v>42718</v>
      </c>
      <c r="D4505" s="97" t="s">
        <v>24475</v>
      </c>
      <c r="E4505" s="97" t="s">
        <v>3</v>
      </c>
      <c r="F4505" s="97">
        <v>1452021</v>
      </c>
      <c r="G4505" s="97"/>
      <c r="H4505" s="124" t="s">
        <v>24476</v>
      </c>
      <c r="I4505" s="125">
        <v>0</v>
      </c>
      <c r="J4505" s="125">
        <v>9000</v>
      </c>
      <c r="K4505" s="126">
        <v>9000</v>
      </c>
      <c r="L4505" s="100" t="s">
        <v>1324</v>
      </c>
    </row>
    <row r="4506" spans="1:12" ht="56.25" customHeight="1">
      <c r="A4506" s="97">
        <v>132</v>
      </c>
      <c r="B4506" s="122" t="s">
        <v>5291</v>
      </c>
      <c r="C4506" s="123">
        <v>42719</v>
      </c>
      <c r="D4506" s="97" t="s">
        <v>24562</v>
      </c>
      <c r="E4506" s="97" t="s">
        <v>3</v>
      </c>
      <c r="F4506" s="97">
        <v>1452691</v>
      </c>
      <c r="G4506" s="97"/>
      <c r="H4506" s="124" t="s">
        <v>24563</v>
      </c>
      <c r="I4506" s="125">
        <v>0</v>
      </c>
      <c r="J4506" s="125">
        <v>93</v>
      </c>
      <c r="K4506" s="126">
        <v>93</v>
      </c>
      <c r="L4506" s="100" t="s">
        <v>1324</v>
      </c>
    </row>
    <row r="4507" spans="1:12" ht="56.25" customHeight="1">
      <c r="A4507" s="97">
        <v>132</v>
      </c>
      <c r="B4507" s="122" t="s">
        <v>9360</v>
      </c>
      <c r="C4507" s="123">
        <v>42719</v>
      </c>
      <c r="D4507" s="97" t="s">
        <v>28198</v>
      </c>
      <c r="E4507" s="97" t="s">
        <v>11</v>
      </c>
      <c r="F4507" s="97">
        <v>873633</v>
      </c>
      <c r="G4507" s="97"/>
      <c r="H4507" s="124" t="s">
        <v>28199</v>
      </c>
      <c r="I4507" s="125">
        <v>490</v>
      </c>
      <c r="J4507" s="125">
        <v>0</v>
      </c>
      <c r="K4507" s="126">
        <v>490</v>
      </c>
      <c r="L4507" s="100" t="s">
        <v>1324</v>
      </c>
    </row>
    <row r="4508" spans="1:12" ht="56.25" customHeight="1">
      <c r="A4508" s="97">
        <v>132</v>
      </c>
      <c r="B4508" s="122" t="s">
        <v>9360</v>
      </c>
      <c r="C4508" s="123">
        <v>42719</v>
      </c>
      <c r="D4508" s="97" t="s">
        <v>28196</v>
      </c>
      <c r="E4508" s="97" t="s">
        <v>11</v>
      </c>
      <c r="F4508" s="97">
        <v>873634</v>
      </c>
      <c r="G4508" s="97"/>
      <c r="H4508" s="124" t="s">
        <v>28197</v>
      </c>
      <c r="I4508" s="125">
        <v>490</v>
      </c>
      <c r="J4508" s="125">
        <v>0</v>
      </c>
      <c r="K4508" s="126">
        <v>490</v>
      </c>
      <c r="L4508" s="100" t="s">
        <v>1324</v>
      </c>
    </row>
    <row r="4509" spans="1:12" ht="56.25" customHeight="1">
      <c r="A4509" s="97">
        <v>132</v>
      </c>
      <c r="B4509" s="122" t="s">
        <v>9360</v>
      </c>
      <c r="C4509" s="123">
        <v>42720</v>
      </c>
      <c r="D4509" s="97" t="s">
        <v>28289</v>
      </c>
      <c r="E4509" s="97" t="s">
        <v>11</v>
      </c>
      <c r="F4509" s="97">
        <v>873708</v>
      </c>
      <c r="G4509" s="97"/>
      <c r="H4509" s="124" t="s">
        <v>28290</v>
      </c>
      <c r="I4509" s="125">
        <v>270</v>
      </c>
      <c r="J4509" s="125">
        <v>0</v>
      </c>
      <c r="K4509" s="126">
        <v>270</v>
      </c>
      <c r="L4509" s="100" t="s">
        <v>1324</v>
      </c>
    </row>
    <row r="4510" spans="1:12" ht="56.25" customHeight="1">
      <c r="A4510" s="97">
        <v>132</v>
      </c>
      <c r="B4510" s="122" t="s">
        <v>5291</v>
      </c>
      <c r="C4510" s="123">
        <v>42724</v>
      </c>
      <c r="D4510" s="97" t="s">
        <v>25016</v>
      </c>
      <c r="E4510" s="97" t="s">
        <v>3</v>
      </c>
      <c r="F4510" s="97">
        <v>1454792</v>
      </c>
      <c r="G4510" s="97"/>
      <c r="H4510" s="124" t="s">
        <v>25017</v>
      </c>
      <c r="I4510" s="125">
        <v>0</v>
      </c>
      <c r="J4510" s="125">
        <v>3498</v>
      </c>
      <c r="K4510" s="126">
        <v>3498</v>
      </c>
      <c r="L4510" s="100" t="s">
        <v>1324</v>
      </c>
    </row>
    <row r="4511" spans="1:12" ht="56.25" customHeight="1">
      <c r="A4511" s="97">
        <v>132</v>
      </c>
      <c r="B4511" s="122" t="s">
        <v>9360</v>
      </c>
      <c r="C4511" s="123">
        <v>42724</v>
      </c>
      <c r="D4511" s="97" t="s">
        <v>28458</v>
      </c>
      <c r="E4511" s="97" t="s">
        <v>11</v>
      </c>
      <c r="F4511" s="97">
        <v>874077</v>
      </c>
      <c r="G4511" s="97"/>
      <c r="H4511" s="124" t="s">
        <v>28459</v>
      </c>
      <c r="I4511" s="125">
        <v>270</v>
      </c>
      <c r="J4511" s="125">
        <v>0</v>
      </c>
      <c r="K4511" s="126">
        <v>270</v>
      </c>
      <c r="L4511" s="100" t="s">
        <v>1324</v>
      </c>
    </row>
    <row r="4512" spans="1:12" ht="56.25" customHeight="1">
      <c r="A4512" s="97">
        <v>132</v>
      </c>
      <c r="B4512" s="122" t="s">
        <v>5291</v>
      </c>
      <c r="C4512" s="123">
        <v>42725</v>
      </c>
      <c r="D4512" s="97" t="s">
        <v>25293</v>
      </c>
      <c r="E4512" s="97" t="s">
        <v>3</v>
      </c>
      <c r="F4512" s="97">
        <v>1455823</v>
      </c>
      <c r="G4512" s="97"/>
      <c r="H4512" s="124" t="s">
        <v>25294</v>
      </c>
      <c r="I4512" s="125">
        <v>0</v>
      </c>
      <c r="J4512" s="125">
        <v>88</v>
      </c>
      <c r="K4512" s="126">
        <v>88</v>
      </c>
      <c r="L4512" s="100" t="s">
        <v>1324</v>
      </c>
    </row>
    <row r="4513" spans="1:12" ht="56.25" customHeight="1">
      <c r="A4513" s="97">
        <v>132</v>
      </c>
      <c r="B4513" s="122" t="s">
        <v>5291</v>
      </c>
      <c r="C4513" s="123">
        <v>42725</v>
      </c>
      <c r="D4513" s="97" t="s">
        <v>25295</v>
      </c>
      <c r="E4513" s="97" t="s">
        <v>3</v>
      </c>
      <c r="F4513" s="97">
        <v>1455826</v>
      </c>
      <c r="G4513" s="97"/>
      <c r="H4513" s="124" t="s">
        <v>25296</v>
      </c>
      <c r="I4513" s="125">
        <v>0</v>
      </c>
      <c r="J4513" s="125">
        <v>2420</v>
      </c>
      <c r="K4513" s="126">
        <v>2420</v>
      </c>
      <c r="L4513" s="100" t="s">
        <v>1324</v>
      </c>
    </row>
    <row r="4514" spans="1:12" ht="56.25" customHeight="1">
      <c r="A4514" s="97">
        <v>132</v>
      </c>
      <c r="B4514" s="122" t="s">
        <v>5291</v>
      </c>
      <c r="C4514" s="123">
        <v>42732</v>
      </c>
      <c r="D4514" s="97" t="s">
        <v>26302</v>
      </c>
      <c r="E4514" s="97" t="s">
        <v>3</v>
      </c>
      <c r="F4514" s="97">
        <v>1459125</v>
      </c>
      <c r="G4514" s="97"/>
      <c r="H4514" s="124" t="s">
        <v>26303</v>
      </c>
      <c r="I4514" s="125">
        <v>0</v>
      </c>
      <c r="J4514" s="125">
        <v>9687.9</v>
      </c>
      <c r="K4514" s="126">
        <v>9687.9</v>
      </c>
      <c r="L4514" s="100" t="s">
        <v>1324</v>
      </c>
    </row>
    <row r="4515" spans="1:12" ht="56.25" customHeight="1">
      <c r="A4515" s="97">
        <v>132</v>
      </c>
      <c r="B4515" s="122" t="s">
        <v>5291</v>
      </c>
      <c r="C4515" s="123">
        <v>42732</v>
      </c>
      <c r="D4515" s="97" t="s">
        <v>26304</v>
      </c>
      <c r="E4515" s="97" t="s">
        <v>3</v>
      </c>
      <c r="F4515" s="97">
        <v>1459126</v>
      </c>
      <c r="G4515" s="97"/>
      <c r="H4515" s="124" t="s">
        <v>26303</v>
      </c>
      <c r="I4515" s="125">
        <v>0</v>
      </c>
      <c r="J4515" s="125">
        <v>1926</v>
      </c>
      <c r="K4515" s="126">
        <v>1926</v>
      </c>
      <c r="L4515" s="100" t="s">
        <v>1324</v>
      </c>
    </row>
    <row r="4516" spans="1:12" ht="56.25" customHeight="1">
      <c r="A4516" s="97">
        <v>132</v>
      </c>
      <c r="B4516" s="122" t="s">
        <v>5291</v>
      </c>
      <c r="C4516" s="123">
        <v>42732</v>
      </c>
      <c r="D4516" s="97" t="s">
        <v>26305</v>
      </c>
      <c r="E4516" s="97" t="s">
        <v>3</v>
      </c>
      <c r="F4516" s="97">
        <v>1459131</v>
      </c>
      <c r="G4516" s="97"/>
      <c r="H4516" s="124" t="s">
        <v>26303</v>
      </c>
      <c r="I4516" s="125">
        <v>0</v>
      </c>
      <c r="J4516" s="125">
        <v>152</v>
      </c>
      <c r="K4516" s="126">
        <v>152</v>
      </c>
      <c r="L4516" s="100" t="s">
        <v>1324</v>
      </c>
    </row>
    <row r="4517" spans="1:12" ht="56.25" customHeight="1">
      <c r="A4517" s="97">
        <v>132</v>
      </c>
      <c r="B4517" s="122" t="s">
        <v>5291</v>
      </c>
      <c r="C4517" s="123">
        <v>42732</v>
      </c>
      <c r="D4517" s="97" t="s">
        <v>26306</v>
      </c>
      <c r="E4517" s="97" t="s">
        <v>3</v>
      </c>
      <c r="F4517" s="97">
        <v>1459138</v>
      </c>
      <c r="G4517" s="97"/>
      <c r="H4517" s="124" t="s">
        <v>26307</v>
      </c>
      <c r="I4517" s="125">
        <v>0</v>
      </c>
      <c r="J4517" s="125">
        <v>290</v>
      </c>
      <c r="K4517" s="126">
        <v>290</v>
      </c>
      <c r="L4517" s="100" t="s">
        <v>1324</v>
      </c>
    </row>
    <row r="4518" spans="1:12" ht="56.25" customHeight="1">
      <c r="A4518" s="97">
        <v>132</v>
      </c>
      <c r="B4518" s="122" t="s">
        <v>5291</v>
      </c>
      <c r="C4518" s="123">
        <v>42733</v>
      </c>
      <c r="D4518" s="97" t="s">
        <v>26764</v>
      </c>
      <c r="E4518" s="97" t="s">
        <v>3</v>
      </c>
      <c r="F4518" s="97">
        <v>1459585</v>
      </c>
      <c r="G4518" s="97"/>
      <c r="H4518" s="124" t="s">
        <v>26765</v>
      </c>
      <c r="I4518" s="125">
        <v>0</v>
      </c>
      <c r="J4518" s="125">
        <v>14</v>
      </c>
      <c r="K4518" s="126">
        <v>14</v>
      </c>
      <c r="L4518" s="100" t="s">
        <v>1324</v>
      </c>
    </row>
    <row r="4519" spans="1:12" ht="56.25" customHeight="1">
      <c r="A4519" s="97">
        <v>132</v>
      </c>
      <c r="B4519" s="122" t="s">
        <v>5291</v>
      </c>
      <c r="C4519" s="123">
        <v>42733</v>
      </c>
      <c r="D4519" s="97" t="s">
        <v>26837</v>
      </c>
      <c r="E4519" s="97" t="s">
        <v>3</v>
      </c>
      <c r="F4519" s="97">
        <v>1460025</v>
      </c>
      <c r="G4519" s="97"/>
      <c r="H4519" s="124" t="s">
        <v>26838</v>
      </c>
      <c r="I4519" s="125">
        <v>0</v>
      </c>
      <c r="J4519" s="125">
        <v>540</v>
      </c>
      <c r="K4519" s="126">
        <v>540</v>
      </c>
      <c r="L4519" s="100" t="s">
        <v>1324</v>
      </c>
    </row>
    <row r="4520" spans="1:12" ht="56.25" customHeight="1">
      <c r="A4520" s="97">
        <v>132</v>
      </c>
      <c r="B4520" s="122" t="s">
        <v>5291</v>
      </c>
      <c r="C4520" s="123">
        <v>42733</v>
      </c>
      <c r="D4520" s="97" t="s">
        <v>26841</v>
      </c>
      <c r="E4520" s="97" t="s">
        <v>3</v>
      </c>
      <c r="F4520" s="97">
        <v>1460063</v>
      </c>
      <c r="G4520" s="97"/>
      <c r="H4520" s="124" t="s">
        <v>26842</v>
      </c>
      <c r="I4520" s="125">
        <v>0</v>
      </c>
      <c r="J4520" s="125">
        <v>479</v>
      </c>
      <c r="K4520" s="126">
        <v>479</v>
      </c>
      <c r="L4520" s="100" t="s">
        <v>1324</v>
      </c>
    </row>
    <row r="4521" spans="1:12" ht="56.25" customHeight="1">
      <c r="A4521" s="97">
        <v>132</v>
      </c>
      <c r="B4521" s="122" t="s">
        <v>5291</v>
      </c>
      <c r="C4521" s="123">
        <v>42733</v>
      </c>
      <c r="D4521" s="97" t="s">
        <v>26845</v>
      </c>
      <c r="E4521" s="97" t="s">
        <v>3</v>
      </c>
      <c r="F4521" s="97">
        <v>1460068</v>
      </c>
      <c r="G4521" s="97"/>
      <c r="H4521" s="124" t="s">
        <v>26846</v>
      </c>
      <c r="I4521" s="125">
        <v>0</v>
      </c>
      <c r="J4521" s="125">
        <v>1569.7</v>
      </c>
      <c r="K4521" s="126">
        <v>1569.7</v>
      </c>
      <c r="L4521" s="100" t="s">
        <v>1324</v>
      </c>
    </row>
    <row r="4522" spans="1:12" ht="56.25" customHeight="1">
      <c r="A4522" s="97">
        <v>132</v>
      </c>
      <c r="B4522" s="122" t="s">
        <v>5291</v>
      </c>
      <c r="C4522" s="123">
        <v>42733</v>
      </c>
      <c r="D4522" s="97" t="s">
        <v>26849</v>
      </c>
      <c r="E4522" s="97" t="s">
        <v>3</v>
      </c>
      <c r="F4522" s="97">
        <v>1460074</v>
      </c>
      <c r="G4522" s="97"/>
      <c r="H4522" s="124" t="s">
        <v>26850</v>
      </c>
      <c r="I4522" s="125">
        <v>0</v>
      </c>
      <c r="J4522" s="125">
        <v>300</v>
      </c>
      <c r="K4522" s="126">
        <v>300</v>
      </c>
      <c r="L4522" s="100" t="s">
        <v>1324</v>
      </c>
    </row>
    <row r="4523" spans="1:12" ht="56.25" customHeight="1">
      <c r="A4523" s="97">
        <v>132</v>
      </c>
      <c r="B4523" s="122" t="s">
        <v>5291</v>
      </c>
      <c r="C4523" s="123">
        <v>42733</v>
      </c>
      <c r="D4523" s="97" t="s">
        <v>26851</v>
      </c>
      <c r="E4523" s="97" t="s">
        <v>3</v>
      </c>
      <c r="F4523" s="97">
        <v>1460080</v>
      </c>
      <c r="G4523" s="97"/>
      <c r="H4523" s="124" t="s">
        <v>26852</v>
      </c>
      <c r="I4523" s="125">
        <v>0</v>
      </c>
      <c r="J4523" s="125">
        <v>322</v>
      </c>
      <c r="K4523" s="126">
        <v>322</v>
      </c>
      <c r="L4523" s="100" t="s">
        <v>1324</v>
      </c>
    </row>
    <row r="4524" spans="1:12" ht="56.25" customHeight="1">
      <c r="A4524" s="97">
        <v>132</v>
      </c>
      <c r="B4524" s="122" t="s">
        <v>5291</v>
      </c>
      <c r="C4524" s="123">
        <v>42733</v>
      </c>
      <c r="D4524" s="97" t="s">
        <v>26891</v>
      </c>
      <c r="E4524" s="97" t="s">
        <v>3</v>
      </c>
      <c r="F4524" s="97">
        <v>1460154</v>
      </c>
      <c r="G4524" s="97"/>
      <c r="H4524" s="124" t="s">
        <v>26892</v>
      </c>
      <c r="I4524" s="125">
        <v>0</v>
      </c>
      <c r="J4524" s="125">
        <v>1205558.28</v>
      </c>
      <c r="K4524" s="126">
        <v>1205558.28</v>
      </c>
      <c r="L4524" s="100" t="s">
        <v>1324</v>
      </c>
    </row>
    <row r="4525" spans="1:12" ht="56.25" customHeight="1">
      <c r="A4525" s="97">
        <v>132</v>
      </c>
      <c r="B4525" s="122" t="s">
        <v>5291</v>
      </c>
      <c r="C4525" s="123">
        <v>42734</v>
      </c>
      <c r="D4525" s="97" t="s">
        <v>27022</v>
      </c>
      <c r="E4525" s="97" t="s">
        <v>3</v>
      </c>
      <c r="F4525" s="97">
        <v>1460658</v>
      </c>
      <c r="G4525" s="97"/>
      <c r="H4525" s="124" t="s">
        <v>27023</v>
      </c>
      <c r="I4525" s="125">
        <v>0</v>
      </c>
      <c r="J4525" s="125">
        <v>3418.5</v>
      </c>
      <c r="K4525" s="126">
        <v>3418.5</v>
      </c>
      <c r="L4525" s="100" t="s">
        <v>1324</v>
      </c>
    </row>
    <row r="4526" spans="1:12" ht="56.25" customHeight="1">
      <c r="A4526" s="97">
        <v>132</v>
      </c>
      <c r="B4526" s="122" t="s">
        <v>5291</v>
      </c>
      <c r="C4526" s="123">
        <v>42734</v>
      </c>
      <c r="D4526" s="97" t="s">
        <v>27024</v>
      </c>
      <c r="E4526" s="97" t="s">
        <v>3</v>
      </c>
      <c r="F4526" s="97">
        <v>1460659</v>
      </c>
      <c r="G4526" s="97"/>
      <c r="H4526" s="124" t="s">
        <v>27025</v>
      </c>
      <c r="I4526" s="125">
        <v>0</v>
      </c>
      <c r="J4526" s="125">
        <v>6539.71</v>
      </c>
      <c r="K4526" s="126">
        <v>6539.71</v>
      </c>
      <c r="L4526" s="100" t="s">
        <v>1324</v>
      </c>
    </row>
    <row r="4527" spans="1:12" ht="56.25" customHeight="1">
      <c r="A4527" s="97">
        <v>132</v>
      </c>
      <c r="B4527" s="122" t="s">
        <v>5291</v>
      </c>
      <c r="C4527" s="123">
        <v>42734</v>
      </c>
      <c r="D4527" s="97" t="s">
        <v>27026</v>
      </c>
      <c r="E4527" s="97" t="s">
        <v>3</v>
      </c>
      <c r="F4527" s="97">
        <v>1460662</v>
      </c>
      <c r="G4527" s="97"/>
      <c r="H4527" s="124" t="s">
        <v>27027</v>
      </c>
      <c r="I4527" s="125">
        <v>0</v>
      </c>
      <c r="J4527" s="125">
        <v>5010</v>
      </c>
      <c r="K4527" s="126">
        <v>5010</v>
      </c>
      <c r="L4527" s="100" t="s">
        <v>1324</v>
      </c>
    </row>
    <row r="4528" spans="1:12" ht="56.25" customHeight="1">
      <c r="A4528" s="97">
        <v>132</v>
      </c>
      <c r="B4528" s="122" t="s">
        <v>5291</v>
      </c>
      <c r="C4528" s="123">
        <v>42734</v>
      </c>
      <c r="D4528" s="97" t="s">
        <v>27034</v>
      </c>
      <c r="E4528" s="97" t="s">
        <v>3</v>
      </c>
      <c r="F4528" s="97">
        <v>1460725</v>
      </c>
      <c r="G4528" s="97"/>
      <c r="H4528" s="124" t="s">
        <v>27035</v>
      </c>
      <c r="I4528" s="125">
        <v>0</v>
      </c>
      <c r="J4528" s="125">
        <v>401.52</v>
      </c>
      <c r="K4528" s="126">
        <v>401.52</v>
      </c>
      <c r="L4528" s="100" t="s">
        <v>1324</v>
      </c>
    </row>
    <row r="4529" spans="1:12" ht="56.25" customHeight="1">
      <c r="A4529" s="97">
        <v>132</v>
      </c>
      <c r="B4529" s="122" t="s">
        <v>5291</v>
      </c>
      <c r="C4529" s="123">
        <v>42734</v>
      </c>
      <c r="D4529" s="97" t="s">
        <v>27282</v>
      </c>
      <c r="E4529" s="97" t="s">
        <v>3</v>
      </c>
      <c r="F4529" s="97">
        <v>1461082</v>
      </c>
      <c r="G4529" s="97"/>
      <c r="H4529" s="124" t="s">
        <v>27283</v>
      </c>
      <c r="I4529" s="125">
        <v>0</v>
      </c>
      <c r="J4529" s="125">
        <v>1400</v>
      </c>
      <c r="K4529" s="126">
        <v>1400</v>
      </c>
      <c r="L4529" s="100" t="s">
        <v>1324</v>
      </c>
    </row>
    <row r="4530" spans="1:12" ht="56.25" customHeight="1">
      <c r="A4530" s="97">
        <v>133</v>
      </c>
      <c r="B4530" s="122" t="s">
        <v>5077</v>
      </c>
      <c r="C4530" s="123">
        <v>42634</v>
      </c>
      <c r="D4530" s="97" t="s">
        <v>21285</v>
      </c>
      <c r="E4530" s="97" t="s">
        <v>3</v>
      </c>
      <c r="F4530" s="97">
        <v>1422063</v>
      </c>
      <c r="G4530" s="97"/>
      <c r="H4530" s="124" t="s">
        <v>7964</v>
      </c>
      <c r="I4530" s="125">
        <v>0</v>
      </c>
      <c r="J4530" s="125">
        <v>3800</v>
      </c>
      <c r="K4530" s="126">
        <v>3800</v>
      </c>
      <c r="L4530" s="100" t="s">
        <v>1324</v>
      </c>
    </row>
    <row r="4531" spans="1:12" ht="56.25" customHeight="1">
      <c r="A4531" s="97">
        <v>134</v>
      </c>
      <c r="B4531" s="122" t="s">
        <v>7926</v>
      </c>
      <c r="C4531" s="123">
        <v>42629</v>
      </c>
      <c r="D4531" s="97" t="s">
        <v>21247</v>
      </c>
      <c r="E4531" s="97" t="s">
        <v>3</v>
      </c>
      <c r="F4531" s="97">
        <v>1420806</v>
      </c>
      <c r="G4531" s="97"/>
      <c r="H4531" s="124" t="s">
        <v>7927</v>
      </c>
      <c r="I4531" s="125">
        <v>0</v>
      </c>
      <c r="J4531" s="125">
        <v>1065</v>
      </c>
      <c r="K4531" s="126">
        <v>1065</v>
      </c>
      <c r="L4531" s="100" t="s">
        <v>1324</v>
      </c>
    </row>
    <row r="4532" spans="1:12" ht="56.25" customHeight="1">
      <c r="A4532" s="97">
        <v>134</v>
      </c>
      <c r="B4532" s="122" t="s">
        <v>7926</v>
      </c>
      <c r="C4532" s="123">
        <v>42629</v>
      </c>
      <c r="D4532" s="97" t="s">
        <v>21248</v>
      </c>
      <c r="E4532" s="97" t="s">
        <v>3</v>
      </c>
      <c r="F4532" s="97">
        <v>1420807</v>
      </c>
      <c r="G4532" s="97"/>
      <c r="H4532" s="124" t="s">
        <v>7928</v>
      </c>
      <c r="I4532" s="125">
        <v>0</v>
      </c>
      <c r="J4532" s="125">
        <v>806.5</v>
      </c>
      <c r="K4532" s="126">
        <v>806.5</v>
      </c>
      <c r="L4532" s="100" t="s">
        <v>1324</v>
      </c>
    </row>
    <row r="4533" spans="1:12" ht="56.25" customHeight="1">
      <c r="A4533" s="97">
        <v>134</v>
      </c>
      <c r="B4533" s="122" t="s">
        <v>7926</v>
      </c>
      <c r="C4533" s="123">
        <v>42654</v>
      </c>
      <c r="D4533" s="97" t="s">
        <v>21671</v>
      </c>
      <c r="E4533" s="97" t="s">
        <v>3</v>
      </c>
      <c r="F4533" s="97">
        <v>1429388</v>
      </c>
      <c r="G4533" s="97"/>
      <c r="H4533" s="124" t="s">
        <v>9028</v>
      </c>
      <c r="I4533" s="125">
        <v>0</v>
      </c>
      <c r="J4533" s="125">
        <v>1739.4</v>
      </c>
      <c r="K4533" s="126">
        <v>1739.4</v>
      </c>
      <c r="L4533" s="100" t="s">
        <v>1324</v>
      </c>
    </row>
    <row r="4534" spans="1:12" ht="56.25" customHeight="1">
      <c r="A4534" s="97">
        <v>134</v>
      </c>
      <c r="B4534" s="122" t="s">
        <v>16923</v>
      </c>
      <c r="C4534" s="123">
        <v>42695</v>
      </c>
      <c r="D4534" s="97" t="s">
        <v>16924</v>
      </c>
      <c r="E4534" s="97" t="s">
        <v>6</v>
      </c>
      <c r="F4534" s="97">
        <v>870976</v>
      </c>
      <c r="G4534" s="97"/>
      <c r="H4534" s="124" t="s">
        <v>16925</v>
      </c>
      <c r="I4534" s="125">
        <v>0</v>
      </c>
      <c r="J4534" s="125">
        <v>718</v>
      </c>
      <c r="K4534" s="126">
        <v>718</v>
      </c>
      <c r="L4534" s="100" t="s">
        <v>1324</v>
      </c>
    </row>
    <row r="4535" spans="1:12" ht="56.25" customHeight="1">
      <c r="A4535" s="97">
        <v>134</v>
      </c>
      <c r="B4535" s="122" t="s">
        <v>7926</v>
      </c>
      <c r="C4535" s="123">
        <v>42719</v>
      </c>
      <c r="D4535" s="97" t="s">
        <v>24564</v>
      </c>
      <c r="E4535" s="97" t="s">
        <v>3</v>
      </c>
      <c r="F4535" s="97">
        <v>1452782</v>
      </c>
      <c r="G4535" s="97"/>
      <c r="H4535" s="124" t="s">
        <v>24565</v>
      </c>
      <c r="I4535" s="125">
        <v>0</v>
      </c>
      <c r="J4535" s="125">
        <v>144</v>
      </c>
      <c r="K4535" s="126">
        <v>144</v>
      </c>
      <c r="L4535" s="100" t="s">
        <v>1324</v>
      </c>
    </row>
    <row r="4536" spans="1:12" ht="56.25" customHeight="1">
      <c r="A4536" s="97">
        <v>139</v>
      </c>
      <c r="B4536" s="122" t="s">
        <v>5088</v>
      </c>
      <c r="C4536" s="123">
        <v>42431</v>
      </c>
      <c r="D4536" s="97" t="s">
        <v>18328</v>
      </c>
      <c r="E4536" s="97" t="s">
        <v>3</v>
      </c>
      <c r="F4536" s="97">
        <v>1355689</v>
      </c>
      <c r="G4536" s="97"/>
      <c r="H4536" s="124" t="s">
        <v>5089</v>
      </c>
      <c r="I4536" s="125">
        <v>0</v>
      </c>
      <c r="J4536" s="125">
        <v>169.14000000000001</v>
      </c>
      <c r="K4536" s="126">
        <v>169.14000000000001</v>
      </c>
      <c r="L4536" s="100" t="s">
        <v>1324</v>
      </c>
    </row>
    <row r="4537" spans="1:12" ht="56.25" customHeight="1">
      <c r="A4537" s="97">
        <v>139</v>
      </c>
      <c r="B4537" s="122" t="s">
        <v>5088</v>
      </c>
      <c r="C4537" s="123">
        <v>42499</v>
      </c>
      <c r="D4537" s="97" t="s">
        <v>19140</v>
      </c>
      <c r="E4537" s="97" t="s">
        <v>3</v>
      </c>
      <c r="F4537" s="97">
        <v>1376983</v>
      </c>
      <c r="G4537" s="97"/>
      <c r="H4537" s="124" t="s">
        <v>5889</v>
      </c>
      <c r="I4537" s="125">
        <v>0</v>
      </c>
      <c r="J4537" s="125">
        <v>5225.29</v>
      </c>
      <c r="K4537" s="126">
        <v>5225.29</v>
      </c>
      <c r="L4537" s="100" t="s">
        <v>1324</v>
      </c>
    </row>
    <row r="4538" spans="1:12" ht="56.25" customHeight="1">
      <c r="A4538" s="97">
        <v>139</v>
      </c>
      <c r="B4538" s="122" t="s">
        <v>5088</v>
      </c>
      <c r="C4538" s="123">
        <v>42500</v>
      </c>
      <c r="D4538" s="97" t="s">
        <v>19153</v>
      </c>
      <c r="E4538" s="97" t="s">
        <v>3</v>
      </c>
      <c r="F4538" s="97">
        <v>1377383</v>
      </c>
      <c r="G4538" s="97"/>
      <c r="H4538" s="124" t="s">
        <v>5902</v>
      </c>
      <c r="I4538" s="125">
        <v>0</v>
      </c>
      <c r="J4538" s="125">
        <v>2087</v>
      </c>
      <c r="K4538" s="126">
        <v>2087</v>
      </c>
      <c r="L4538" s="100" t="s">
        <v>1324</v>
      </c>
    </row>
    <row r="4539" spans="1:12" ht="56.25" customHeight="1">
      <c r="A4539" s="97">
        <v>139</v>
      </c>
      <c r="B4539" s="122" t="s">
        <v>5088</v>
      </c>
      <c r="C4539" s="123">
        <v>42528</v>
      </c>
      <c r="D4539" s="97" t="s">
        <v>19555</v>
      </c>
      <c r="E4539" s="97" t="s">
        <v>3</v>
      </c>
      <c r="F4539" s="97">
        <v>1386161</v>
      </c>
      <c r="G4539" s="97"/>
      <c r="H4539" s="124" t="s">
        <v>6294</v>
      </c>
      <c r="I4539" s="125">
        <v>0</v>
      </c>
      <c r="J4539" s="125">
        <v>5225.29</v>
      </c>
      <c r="K4539" s="126">
        <v>5225.29</v>
      </c>
      <c r="L4539" s="100" t="s">
        <v>1324</v>
      </c>
    </row>
    <row r="4540" spans="1:12" ht="56.25" customHeight="1">
      <c r="A4540" s="97">
        <v>139</v>
      </c>
      <c r="B4540" s="122" t="s">
        <v>5088</v>
      </c>
      <c r="C4540" s="123">
        <v>42528</v>
      </c>
      <c r="D4540" s="97" t="s">
        <v>19567</v>
      </c>
      <c r="E4540" s="97" t="s">
        <v>3</v>
      </c>
      <c r="F4540" s="97">
        <v>1386359</v>
      </c>
      <c r="G4540" s="97"/>
      <c r="H4540" s="124" t="s">
        <v>6306</v>
      </c>
      <c r="I4540" s="125">
        <v>0</v>
      </c>
      <c r="J4540" s="125">
        <v>1020</v>
      </c>
      <c r="K4540" s="126">
        <v>1020</v>
      </c>
      <c r="L4540" s="100" t="s">
        <v>1324</v>
      </c>
    </row>
    <row r="4541" spans="1:12" ht="56.25" customHeight="1">
      <c r="A4541" s="97">
        <v>139</v>
      </c>
      <c r="B4541" s="122" t="s">
        <v>5088</v>
      </c>
      <c r="C4541" s="123">
        <v>42531</v>
      </c>
      <c r="D4541" s="97" t="s">
        <v>19652</v>
      </c>
      <c r="E4541" s="97" t="s">
        <v>3</v>
      </c>
      <c r="F4541" s="97">
        <v>1387846</v>
      </c>
      <c r="G4541" s="97"/>
      <c r="H4541" s="124" t="s">
        <v>6389</v>
      </c>
      <c r="I4541" s="125">
        <v>0</v>
      </c>
      <c r="J4541" s="125">
        <v>2087</v>
      </c>
      <c r="K4541" s="126">
        <v>2087</v>
      </c>
      <c r="L4541" s="100" t="s">
        <v>1324</v>
      </c>
    </row>
    <row r="4542" spans="1:12" ht="56.25" customHeight="1">
      <c r="A4542" s="97">
        <v>139</v>
      </c>
      <c r="B4542" s="122" t="s">
        <v>5088</v>
      </c>
      <c r="C4542" s="123">
        <v>42562</v>
      </c>
      <c r="D4542" s="97" t="s">
        <v>20147</v>
      </c>
      <c r="E4542" s="97" t="s">
        <v>3</v>
      </c>
      <c r="F4542" s="97">
        <v>1396976</v>
      </c>
      <c r="G4542" s="97"/>
      <c r="H4542" s="124" t="s">
        <v>6872</v>
      </c>
      <c r="I4542" s="125">
        <v>0</v>
      </c>
      <c r="J4542" s="125">
        <v>2087</v>
      </c>
      <c r="K4542" s="126">
        <v>2087</v>
      </c>
      <c r="L4542" s="100" t="s">
        <v>1324</v>
      </c>
    </row>
    <row r="4543" spans="1:12" ht="56.25" customHeight="1">
      <c r="A4543" s="97">
        <v>139</v>
      </c>
      <c r="B4543" s="122" t="s">
        <v>5088</v>
      </c>
      <c r="C4543" s="123">
        <v>42578</v>
      </c>
      <c r="D4543" s="97" t="s">
        <v>20371</v>
      </c>
      <c r="E4543" s="97" t="s">
        <v>3</v>
      </c>
      <c r="F4543" s="97">
        <v>1401937</v>
      </c>
      <c r="G4543" s="97"/>
      <c r="H4543" s="124" t="s">
        <v>7086</v>
      </c>
      <c r="I4543" s="125">
        <v>0</v>
      </c>
      <c r="J4543" s="125">
        <v>68.67</v>
      </c>
      <c r="K4543" s="126">
        <v>68.67</v>
      </c>
      <c r="L4543" s="100" t="s">
        <v>1324</v>
      </c>
    </row>
    <row r="4544" spans="1:12" ht="56.25" customHeight="1">
      <c r="A4544" s="97">
        <v>139</v>
      </c>
      <c r="B4544" s="122" t="s">
        <v>5088</v>
      </c>
      <c r="C4544" s="123">
        <v>42592</v>
      </c>
      <c r="D4544" s="97" t="s">
        <v>20613</v>
      </c>
      <c r="E4544" s="97" t="s">
        <v>3</v>
      </c>
      <c r="F4544" s="97">
        <v>1406515</v>
      </c>
      <c r="G4544" s="97"/>
      <c r="H4544" s="124" t="s">
        <v>7318</v>
      </c>
      <c r="I4544" s="125">
        <v>0</v>
      </c>
      <c r="J4544" s="125">
        <v>2087</v>
      </c>
      <c r="K4544" s="126">
        <v>2087</v>
      </c>
      <c r="L4544" s="100" t="s">
        <v>1324</v>
      </c>
    </row>
    <row r="4545" spans="1:12" ht="56.25" customHeight="1">
      <c r="A4545" s="97">
        <v>139</v>
      </c>
      <c r="B4545" s="122" t="s">
        <v>5088</v>
      </c>
      <c r="C4545" s="123">
        <v>42615</v>
      </c>
      <c r="D4545" s="97" t="s">
        <v>20970</v>
      </c>
      <c r="E4545" s="97" t="s">
        <v>3</v>
      </c>
      <c r="F4545" s="97">
        <v>1415370</v>
      </c>
      <c r="G4545" s="97"/>
      <c r="H4545" s="124" t="s">
        <v>7660</v>
      </c>
      <c r="I4545" s="125">
        <v>0</v>
      </c>
      <c r="J4545" s="125">
        <v>268.01</v>
      </c>
      <c r="K4545" s="126">
        <v>268.01</v>
      </c>
      <c r="L4545" s="100" t="s">
        <v>1324</v>
      </c>
    </row>
    <row r="4546" spans="1:12" ht="56.25" customHeight="1">
      <c r="A4546" s="97">
        <v>139</v>
      </c>
      <c r="B4546" s="122" t="s">
        <v>5088</v>
      </c>
      <c r="C4546" s="123">
        <v>42653</v>
      </c>
      <c r="D4546" s="97" t="s">
        <v>21652</v>
      </c>
      <c r="E4546" s="97" t="s">
        <v>3</v>
      </c>
      <c r="F4546" s="97">
        <v>1428957</v>
      </c>
      <c r="G4546" s="97"/>
      <c r="H4546" s="124" t="s">
        <v>9008</v>
      </c>
      <c r="I4546" s="125">
        <v>0</v>
      </c>
      <c r="J4546" s="125">
        <v>2086</v>
      </c>
      <c r="K4546" s="126">
        <v>2086</v>
      </c>
      <c r="L4546" s="100" t="s">
        <v>1324</v>
      </c>
    </row>
    <row r="4547" spans="1:12" ht="56.25" customHeight="1">
      <c r="A4547" s="97">
        <v>139</v>
      </c>
      <c r="B4547" s="122" t="s">
        <v>5088</v>
      </c>
      <c r="C4547" s="123">
        <v>42710</v>
      </c>
      <c r="D4547" s="97" t="s">
        <v>23613</v>
      </c>
      <c r="E4547" s="97" t="s">
        <v>3</v>
      </c>
      <c r="F4547" s="97">
        <v>1447736</v>
      </c>
      <c r="G4547" s="97"/>
      <c r="H4547" s="124" t="s">
        <v>23614</v>
      </c>
      <c r="I4547" s="125">
        <v>0</v>
      </c>
      <c r="J4547" s="125">
        <v>5225.29</v>
      </c>
      <c r="K4547" s="126">
        <v>5225.29</v>
      </c>
      <c r="L4547" s="100" t="s">
        <v>1324</v>
      </c>
    </row>
    <row r="4548" spans="1:12" ht="56.25" customHeight="1">
      <c r="A4548" s="97">
        <v>140</v>
      </c>
      <c r="B4548" s="122" t="s">
        <v>4587</v>
      </c>
      <c r="C4548" s="123">
        <v>42384</v>
      </c>
      <c r="D4548" s="97" t="s">
        <v>17843</v>
      </c>
      <c r="E4548" s="97" t="s">
        <v>3</v>
      </c>
      <c r="F4548" s="97">
        <v>1341229</v>
      </c>
      <c r="G4548" s="97"/>
      <c r="H4548" s="124" t="s">
        <v>4588</v>
      </c>
      <c r="I4548" s="125">
        <v>0</v>
      </c>
      <c r="J4548" s="125">
        <v>1547.64</v>
      </c>
      <c r="K4548" s="126">
        <v>1547.64</v>
      </c>
      <c r="L4548" s="100" t="s">
        <v>1324</v>
      </c>
    </row>
    <row r="4549" spans="1:12" ht="56.25" customHeight="1">
      <c r="A4549" s="97">
        <v>140</v>
      </c>
      <c r="B4549" s="122" t="s">
        <v>4587</v>
      </c>
      <c r="C4549" s="123">
        <v>42481</v>
      </c>
      <c r="D4549" s="97" t="s">
        <v>18940</v>
      </c>
      <c r="E4549" s="97" t="s">
        <v>3</v>
      </c>
      <c r="F4549" s="97">
        <v>1371615</v>
      </c>
      <c r="G4549" s="97"/>
      <c r="H4549" s="124" t="s">
        <v>5694</v>
      </c>
      <c r="I4549" s="125">
        <v>0</v>
      </c>
      <c r="J4549" s="125">
        <v>213.54</v>
      </c>
      <c r="K4549" s="126">
        <v>213.54</v>
      </c>
      <c r="L4549" s="100" t="s">
        <v>1324</v>
      </c>
    </row>
    <row r="4550" spans="1:12" ht="56.25" customHeight="1">
      <c r="A4550" s="97">
        <v>140</v>
      </c>
      <c r="B4550" s="122" t="s">
        <v>4587</v>
      </c>
      <c r="C4550" s="123">
        <v>42481</v>
      </c>
      <c r="D4550" s="97" t="s">
        <v>18941</v>
      </c>
      <c r="E4550" s="97" t="s">
        <v>3</v>
      </c>
      <c r="F4550" s="97">
        <v>1371616</v>
      </c>
      <c r="G4550" s="97"/>
      <c r="H4550" s="124" t="s">
        <v>5695</v>
      </c>
      <c r="I4550" s="125">
        <v>0</v>
      </c>
      <c r="J4550" s="125">
        <v>214.37</v>
      </c>
      <c r="K4550" s="126">
        <v>214.37</v>
      </c>
      <c r="L4550" s="100" t="s">
        <v>1324</v>
      </c>
    </row>
    <row r="4551" spans="1:12" ht="56.25" customHeight="1">
      <c r="A4551" s="97">
        <v>140</v>
      </c>
      <c r="B4551" s="122" t="s">
        <v>4587</v>
      </c>
      <c r="C4551" s="123">
        <v>42716</v>
      </c>
      <c r="D4551" s="97" t="s">
        <v>24142</v>
      </c>
      <c r="E4551" s="97" t="s">
        <v>3</v>
      </c>
      <c r="F4551" s="97">
        <v>1450583</v>
      </c>
      <c r="G4551" s="97"/>
      <c r="H4551" s="124" t="s">
        <v>24143</v>
      </c>
      <c r="I4551" s="125">
        <v>0</v>
      </c>
      <c r="J4551" s="125">
        <v>3686.05</v>
      </c>
      <c r="K4551" s="126">
        <v>3686.05</v>
      </c>
      <c r="L4551" s="100" t="s">
        <v>1324</v>
      </c>
    </row>
    <row r="4552" spans="1:12" ht="56.25" customHeight="1">
      <c r="A4552" s="97">
        <v>140</v>
      </c>
      <c r="B4552" s="122" t="s">
        <v>4587</v>
      </c>
      <c r="C4552" s="123">
        <v>42718</v>
      </c>
      <c r="D4552" s="97" t="s">
        <v>24444</v>
      </c>
      <c r="E4552" s="97" t="s">
        <v>3</v>
      </c>
      <c r="F4552" s="97">
        <v>1451837</v>
      </c>
      <c r="G4552" s="97"/>
      <c r="H4552" s="124" t="s">
        <v>24445</v>
      </c>
      <c r="I4552" s="125">
        <v>0</v>
      </c>
      <c r="J4552" s="125">
        <v>4140.68</v>
      </c>
      <c r="K4552" s="126">
        <v>4140.68</v>
      </c>
      <c r="L4552" s="100" t="s">
        <v>1324</v>
      </c>
    </row>
    <row r="4553" spans="1:12" ht="56.25" customHeight="1">
      <c r="A4553" s="97">
        <v>140</v>
      </c>
      <c r="B4553" s="122" t="s">
        <v>4587</v>
      </c>
      <c r="C4553" s="123">
        <v>42733</v>
      </c>
      <c r="D4553" s="97" t="s">
        <v>26760</v>
      </c>
      <c r="E4553" s="97" t="s">
        <v>3</v>
      </c>
      <c r="F4553" s="97">
        <v>1459572</v>
      </c>
      <c r="G4553" s="97"/>
      <c r="H4553" s="124" t="s">
        <v>26761</v>
      </c>
      <c r="I4553" s="125">
        <v>0</v>
      </c>
      <c r="J4553" s="125">
        <v>2170</v>
      </c>
      <c r="K4553" s="126">
        <v>2170</v>
      </c>
      <c r="L4553" s="100" t="s">
        <v>1324</v>
      </c>
    </row>
    <row r="4554" spans="1:12" ht="56.25" customHeight="1">
      <c r="A4554" s="97">
        <v>144</v>
      </c>
      <c r="B4554" s="122" t="s">
        <v>7029</v>
      </c>
      <c r="C4554" s="123">
        <v>42573</v>
      </c>
      <c r="D4554" s="97" t="s">
        <v>20315</v>
      </c>
      <c r="E4554" s="97" t="s">
        <v>3</v>
      </c>
      <c r="F4554" s="97">
        <v>1400751</v>
      </c>
      <c r="G4554" s="97"/>
      <c r="H4554" s="124" t="s">
        <v>7030</v>
      </c>
      <c r="I4554" s="125">
        <v>0</v>
      </c>
      <c r="J4554" s="125">
        <v>1743.97</v>
      </c>
      <c r="K4554" s="126">
        <v>1743.97</v>
      </c>
      <c r="L4554" s="100" t="s">
        <v>1324</v>
      </c>
    </row>
    <row r="4555" spans="1:12" ht="56.25" customHeight="1">
      <c r="A4555" s="97">
        <v>144</v>
      </c>
      <c r="B4555" s="122" t="s">
        <v>7029</v>
      </c>
      <c r="C4555" s="123">
        <v>42573</v>
      </c>
      <c r="D4555" s="97" t="s">
        <v>20316</v>
      </c>
      <c r="E4555" s="97" t="s">
        <v>3</v>
      </c>
      <c r="F4555" s="97">
        <v>1400754</v>
      </c>
      <c r="G4555" s="97"/>
      <c r="H4555" s="124" t="s">
        <v>7031</v>
      </c>
      <c r="I4555" s="125">
        <v>0</v>
      </c>
      <c r="J4555" s="125">
        <v>1101.74</v>
      </c>
      <c r="K4555" s="126">
        <v>1101.74</v>
      </c>
      <c r="L4555" s="100" t="s">
        <v>1324</v>
      </c>
    </row>
    <row r="4556" spans="1:12" ht="56.25" customHeight="1">
      <c r="A4556" s="97">
        <v>144</v>
      </c>
      <c r="B4556" s="122" t="s">
        <v>7029</v>
      </c>
      <c r="C4556" s="123">
        <v>42573</v>
      </c>
      <c r="D4556" s="97" t="s">
        <v>20318</v>
      </c>
      <c r="E4556" s="97" t="s">
        <v>3</v>
      </c>
      <c r="F4556" s="97">
        <v>1400757</v>
      </c>
      <c r="G4556" s="97"/>
      <c r="H4556" s="124" t="s">
        <v>7033</v>
      </c>
      <c r="I4556" s="125">
        <v>0</v>
      </c>
      <c r="J4556" s="125">
        <v>144.79</v>
      </c>
      <c r="K4556" s="126">
        <v>144.79</v>
      </c>
      <c r="L4556" s="100" t="s">
        <v>1324</v>
      </c>
    </row>
    <row r="4557" spans="1:12" ht="56.25" customHeight="1">
      <c r="A4557" s="97">
        <v>144</v>
      </c>
      <c r="B4557" s="122" t="s">
        <v>7029</v>
      </c>
      <c r="C4557" s="123">
        <v>42591</v>
      </c>
      <c r="D4557" s="97" t="s">
        <v>20606</v>
      </c>
      <c r="E4557" s="97" t="s">
        <v>3</v>
      </c>
      <c r="F4557" s="97">
        <v>1406245</v>
      </c>
      <c r="G4557" s="97"/>
      <c r="H4557" s="124" t="s">
        <v>7312</v>
      </c>
      <c r="I4557" s="125">
        <v>0</v>
      </c>
      <c r="J4557" s="125">
        <v>378.37</v>
      </c>
      <c r="K4557" s="126">
        <v>378.37</v>
      </c>
      <c r="L4557" s="100" t="s">
        <v>1324</v>
      </c>
    </row>
    <row r="4558" spans="1:12" ht="56.25" customHeight="1">
      <c r="A4558" s="97">
        <v>144</v>
      </c>
      <c r="B4558" s="122" t="s">
        <v>7029</v>
      </c>
      <c r="C4558" s="123">
        <v>42619</v>
      </c>
      <c r="D4558" s="97" t="s">
        <v>21018</v>
      </c>
      <c r="E4558" s="97" t="s">
        <v>3</v>
      </c>
      <c r="F4558" s="97">
        <v>1416256</v>
      </c>
      <c r="G4558" s="97"/>
      <c r="H4558" s="124" t="s">
        <v>7704</v>
      </c>
      <c r="I4558" s="125">
        <v>0</v>
      </c>
      <c r="J4558" s="125">
        <v>1159.6300000000001</v>
      </c>
      <c r="K4558" s="126">
        <v>1159.6300000000001</v>
      </c>
      <c r="L4558" s="100" t="s">
        <v>1324</v>
      </c>
    </row>
    <row r="4559" spans="1:12" ht="56.25" customHeight="1">
      <c r="A4559" s="97">
        <v>144</v>
      </c>
      <c r="B4559" s="122" t="s">
        <v>7029</v>
      </c>
      <c r="C4559" s="123">
        <v>42619</v>
      </c>
      <c r="D4559" s="97" t="s">
        <v>21020</v>
      </c>
      <c r="E4559" s="97" t="s">
        <v>3</v>
      </c>
      <c r="F4559" s="97">
        <v>1416259</v>
      </c>
      <c r="G4559" s="97"/>
      <c r="H4559" s="124" t="s">
        <v>7706</v>
      </c>
      <c r="I4559" s="125">
        <v>0</v>
      </c>
      <c r="J4559" s="125">
        <v>944.30000000000007</v>
      </c>
      <c r="K4559" s="126">
        <v>944.30000000000007</v>
      </c>
      <c r="L4559" s="100" t="s">
        <v>1324</v>
      </c>
    </row>
    <row r="4560" spans="1:12" ht="56.25" customHeight="1">
      <c r="A4560" s="97">
        <v>144</v>
      </c>
      <c r="B4560" s="122" t="s">
        <v>7029</v>
      </c>
      <c r="C4560" s="123">
        <v>42704</v>
      </c>
      <c r="D4560" s="97" t="s">
        <v>23218</v>
      </c>
      <c r="E4560" s="97" t="s">
        <v>3</v>
      </c>
      <c r="F4560" s="97">
        <v>1445505</v>
      </c>
      <c r="G4560" s="97"/>
      <c r="H4560" s="124" t="s">
        <v>23219</v>
      </c>
      <c r="I4560" s="125">
        <v>0</v>
      </c>
      <c r="J4560" s="125">
        <v>1159.6300000000001</v>
      </c>
      <c r="K4560" s="126">
        <v>1159.6300000000001</v>
      </c>
      <c r="L4560" s="100" t="s">
        <v>1324</v>
      </c>
    </row>
    <row r="4561" spans="1:12" ht="56.25" customHeight="1">
      <c r="A4561" s="97">
        <v>149</v>
      </c>
      <c r="B4561" s="122" t="s">
        <v>5891</v>
      </c>
      <c r="C4561" s="123">
        <v>42499</v>
      </c>
      <c r="D4561" s="97" t="s">
        <v>19142</v>
      </c>
      <c r="E4561" s="97" t="s">
        <v>3</v>
      </c>
      <c r="F4561" s="97">
        <v>1377112</v>
      </c>
      <c r="G4561" s="97"/>
      <c r="H4561" s="124" t="s">
        <v>5892</v>
      </c>
      <c r="I4561" s="125">
        <v>0</v>
      </c>
      <c r="J4561" s="125">
        <v>48.72</v>
      </c>
      <c r="K4561" s="126">
        <v>48.72</v>
      </c>
      <c r="L4561" s="100" t="s">
        <v>1324</v>
      </c>
    </row>
    <row r="4562" spans="1:12" ht="56.25" customHeight="1">
      <c r="A4562" s="97">
        <v>149</v>
      </c>
      <c r="B4562" s="122" t="s">
        <v>5891</v>
      </c>
      <c r="C4562" s="123">
        <v>42499</v>
      </c>
      <c r="D4562" s="97" t="s">
        <v>19143</v>
      </c>
      <c r="E4562" s="97" t="s">
        <v>3</v>
      </c>
      <c r="F4562" s="97">
        <v>1377113</v>
      </c>
      <c r="G4562" s="97"/>
      <c r="H4562" s="124" t="s">
        <v>5893</v>
      </c>
      <c r="I4562" s="125">
        <v>0</v>
      </c>
      <c r="J4562" s="125">
        <v>34.800000000000004</v>
      </c>
      <c r="K4562" s="126">
        <v>34.800000000000004</v>
      </c>
      <c r="L4562" s="100" t="s">
        <v>1324</v>
      </c>
    </row>
    <row r="4563" spans="1:12" ht="56.25" customHeight="1">
      <c r="A4563" s="97">
        <v>149</v>
      </c>
      <c r="B4563" s="122" t="s">
        <v>9022</v>
      </c>
      <c r="C4563" s="123">
        <v>42654</v>
      </c>
      <c r="D4563" s="97" t="s">
        <v>21666</v>
      </c>
      <c r="E4563" s="97" t="s">
        <v>3</v>
      </c>
      <c r="F4563" s="97">
        <v>1429289</v>
      </c>
      <c r="G4563" s="97"/>
      <c r="H4563" s="124" t="s">
        <v>9023</v>
      </c>
      <c r="I4563" s="125">
        <v>0</v>
      </c>
      <c r="J4563" s="125">
        <v>20</v>
      </c>
      <c r="K4563" s="126">
        <v>20</v>
      </c>
      <c r="L4563" s="100" t="s">
        <v>1324</v>
      </c>
    </row>
    <row r="4564" spans="1:12" ht="56.25" customHeight="1">
      <c r="A4564" s="97">
        <v>149</v>
      </c>
      <c r="B4564" s="122" t="s">
        <v>5891</v>
      </c>
      <c r="C4564" s="123">
        <v>42723</v>
      </c>
      <c r="D4564" s="97" t="s">
        <v>24920</v>
      </c>
      <c r="E4564" s="97" t="s">
        <v>3</v>
      </c>
      <c r="F4564" s="97">
        <v>1454347</v>
      </c>
      <c r="G4564" s="97"/>
      <c r="H4564" s="124" t="s">
        <v>24921</v>
      </c>
      <c r="I4564" s="125">
        <v>0</v>
      </c>
      <c r="J4564" s="125">
        <v>1</v>
      </c>
      <c r="K4564" s="126">
        <v>1</v>
      </c>
      <c r="L4564" s="100" t="s">
        <v>1324</v>
      </c>
    </row>
    <row r="4565" spans="1:12" ht="56.25" customHeight="1">
      <c r="A4565" s="97">
        <v>155</v>
      </c>
      <c r="B4565" s="122" t="s">
        <v>5270</v>
      </c>
      <c r="C4565" s="123">
        <v>42446</v>
      </c>
      <c r="D4565" s="97" t="s">
        <v>18509</v>
      </c>
      <c r="E4565" s="97" t="s">
        <v>3</v>
      </c>
      <c r="F4565" s="97">
        <v>1360618</v>
      </c>
      <c r="G4565" s="97"/>
      <c r="H4565" s="124" t="s">
        <v>5271</v>
      </c>
      <c r="I4565" s="125">
        <v>0</v>
      </c>
      <c r="J4565" s="125">
        <v>4112.46</v>
      </c>
      <c r="K4565" s="126">
        <v>4112.46</v>
      </c>
      <c r="L4565" s="100" t="s">
        <v>1324</v>
      </c>
    </row>
    <row r="4566" spans="1:12" ht="56.25" customHeight="1">
      <c r="A4566" s="97">
        <v>155</v>
      </c>
      <c r="B4566" s="122" t="s">
        <v>5270</v>
      </c>
      <c r="C4566" s="123">
        <v>42506</v>
      </c>
      <c r="D4566" s="97" t="s">
        <v>19222</v>
      </c>
      <c r="E4566" s="97" t="s">
        <v>3</v>
      </c>
      <c r="F4566" s="97">
        <v>1379230</v>
      </c>
      <c r="G4566" s="97"/>
      <c r="H4566" s="124" t="s">
        <v>5969</v>
      </c>
      <c r="I4566" s="125">
        <v>0</v>
      </c>
      <c r="J4566" s="125">
        <v>814</v>
      </c>
      <c r="K4566" s="126">
        <v>814</v>
      </c>
      <c r="L4566" s="100" t="s">
        <v>1324</v>
      </c>
    </row>
    <row r="4567" spans="1:12" ht="56.25" customHeight="1">
      <c r="A4567" s="97">
        <v>163</v>
      </c>
      <c r="B4567" s="122" t="s">
        <v>5026</v>
      </c>
      <c r="C4567" s="123">
        <v>42705</v>
      </c>
      <c r="D4567" s="97" t="s">
        <v>23352</v>
      </c>
      <c r="E4567" s="97" t="s">
        <v>3</v>
      </c>
      <c r="F4567" s="97">
        <v>1445783</v>
      </c>
      <c r="G4567" s="97"/>
      <c r="H4567" s="124" t="s">
        <v>23353</v>
      </c>
      <c r="I4567" s="125">
        <v>0</v>
      </c>
      <c r="J4567" s="125">
        <v>1526</v>
      </c>
      <c r="K4567" s="126">
        <v>1526</v>
      </c>
      <c r="L4567" s="100" t="s">
        <v>1324</v>
      </c>
    </row>
    <row r="4568" spans="1:12" ht="56.25" customHeight="1">
      <c r="A4568" s="97">
        <v>163</v>
      </c>
      <c r="B4568" s="122" t="s">
        <v>5026</v>
      </c>
      <c r="C4568" s="123">
        <v>42718</v>
      </c>
      <c r="D4568" s="97" t="s">
        <v>24381</v>
      </c>
      <c r="E4568" s="97" t="s">
        <v>3</v>
      </c>
      <c r="F4568" s="97">
        <v>1451789</v>
      </c>
      <c r="G4568" s="97"/>
      <c r="H4568" s="124" t="s">
        <v>24382</v>
      </c>
      <c r="I4568" s="125">
        <v>0</v>
      </c>
      <c r="J4568" s="125">
        <v>380</v>
      </c>
      <c r="K4568" s="126">
        <v>380</v>
      </c>
      <c r="L4568" s="100" t="s">
        <v>1347</v>
      </c>
    </row>
    <row r="4569" spans="1:12" ht="56.25" customHeight="1">
      <c r="A4569" s="97">
        <v>163</v>
      </c>
      <c r="B4569" s="122" t="s">
        <v>5026</v>
      </c>
      <c r="C4569" s="123">
        <v>42718</v>
      </c>
      <c r="D4569" s="97" t="s">
        <v>24385</v>
      </c>
      <c r="E4569" s="97" t="s">
        <v>3</v>
      </c>
      <c r="F4569" s="97">
        <v>1451796</v>
      </c>
      <c r="G4569" s="97"/>
      <c r="H4569" s="124" t="s">
        <v>24386</v>
      </c>
      <c r="I4569" s="125">
        <v>0</v>
      </c>
      <c r="J4569" s="125">
        <v>2428</v>
      </c>
      <c r="K4569" s="126">
        <v>2428</v>
      </c>
      <c r="L4569" s="100" t="s">
        <v>1324</v>
      </c>
    </row>
    <row r="4570" spans="1:12" ht="56.25" customHeight="1">
      <c r="A4570" s="97">
        <v>163</v>
      </c>
      <c r="B4570" s="122" t="s">
        <v>5026</v>
      </c>
      <c r="C4570" s="123">
        <v>42718</v>
      </c>
      <c r="D4570" s="97" t="s">
        <v>24389</v>
      </c>
      <c r="E4570" s="97" t="s">
        <v>3</v>
      </c>
      <c r="F4570" s="97">
        <v>1451801</v>
      </c>
      <c r="G4570" s="97"/>
      <c r="H4570" s="124" t="s">
        <v>24390</v>
      </c>
      <c r="I4570" s="125">
        <v>0</v>
      </c>
      <c r="J4570" s="125">
        <v>980</v>
      </c>
      <c r="K4570" s="126">
        <v>980</v>
      </c>
      <c r="L4570" s="100" t="s">
        <v>1347</v>
      </c>
    </row>
    <row r="4571" spans="1:12" ht="56.25" customHeight="1">
      <c r="A4571" s="97">
        <v>163</v>
      </c>
      <c r="B4571" s="122" t="s">
        <v>5026</v>
      </c>
      <c r="C4571" s="123">
        <v>42720</v>
      </c>
      <c r="D4571" s="97" t="s">
        <v>24698</v>
      </c>
      <c r="E4571" s="97" t="s">
        <v>3</v>
      </c>
      <c r="F4571" s="97">
        <v>1453412</v>
      </c>
      <c r="G4571" s="97"/>
      <c r="H4571" s="124" t="s">
        <v>24699</v>
      </c>
      <c r="I4571" s="125">
        <v>0</v>
      </c>
      <c r="J4571" s="125">
        <v>30</v>
      </c>
      <c r="K4571" s="126">
        <v>30</v>
      </c>
      <c r="L4571" s="100" t="s">
        <v>1324</v>
      </c>
    </row>
    <row r="4572" spans="1:12" ht="56.25" customHeight="1">
      <c r="A4572" s="97">
        <v>163</v>
      </c>
      <c r="B4572" s="122" t="s">
        <v>5026</v>
      </c>
      <c r="C4572" s="123">
        <v>42731</v>
      </c>
      <c r="D4572" s="97" t="s">
        <v>25972</v>
      </c>
      <c r="E4572" s="97" t="s">
        <v>3</v>
      </c>
      <c r="F4572" s="97">
        <v>1458056</v>
      </c>
      <c r="G4572" s="97"/>
      <c r="H4572" s="124" t="s">
        <v>25973</v>
      </c>
      <c r="I4572" s="125">
        <v>0</v>
      </c>
      <c r="J4572" s="125">
        <v>23</v>
      </c>
      <c r="K4572" s="126">
        <v>23</v>
      </c>
      <c r="L4572" s="100" t="s">
        <v>1324</v>
      </c>
    </row>
    <row r="4573" spans="1:12" ht="56.25" customHeight="1">
      <c r="A4573" s="97">
        <v>163</v>
      </c>
      <c r="B4573" s="122" t="s">
        <v>5026</v>
      </c>
      <c r="C4573" s="123">
        <v>42733</v>
      </c>
      <c r="D4573" s="97" t="s">
        <v>26395</v>
      </c>
      <c r="E4573" s="97" t="s">
        <v>3</v>
      </c>
      <c r="F4573" s="97">
        <v>1459549</v>
      </c>
      <c r="G4573" s="97"/>
      <c r="H4573" s="124" t="s">
        <v>26396</v>
      </c>
      <c r="I4573" s="125">
        <v>0</v>
      </c>
      <c r="J4573" s="125">
        <v>126.7</v>
      </c>
      <c r="K4573" s="126">
        <v>126.7</v>
      </c>
      <c r="L4573" s="100" t="s">
        <v>1347</v>
      </c>
    </row>
    <row r="4574" spans="1:12" ht="56.25" customHeight="1">
      <c r="A4574" s="97">
        <v>163</v>
      </c>
      <c r="B4574" s="122" t="s">
        <v>5026</v>
      </c>
      <c r="C4574" s="123">
        <v>42733</v>
      </c>
      <c r="D4574" s="97" t="s">
        <v>26573</v>
      </c>
      <c r="E4574" s="97" t="s">
        <v>3</v>
      </c>
      <c r="F4574" s="97">
        <v>1459819</v>
      </c>
      <c r="G4574" s="97"/>
      <c r="H4574" s="124" t="s">
        <v>26574</v>
      </c>
      <c r="I4574" s="125">
        <v>0</v>
      </c>
      <c r="J4574" s="125">
        <v>4210.6000000000004</v>
      </c>
      <c r="K4574" s="126">
        <v>4210.6000000000004</v>
      </c>
      <c r="L4574" s="100" t="s">
        <v>1324</v>
      </c>
    </row>
    <row r="4575" spans="1:12" ht="56.25" customHeight="1">
      <c r="A4575" s="97">
        <v>163</v>
      </c>
      <c r="B4575" s="122" t="s">
        <v>28977</v>
      </c>
      <c r="C4575" s="123">
        <v>42733</v>
      </c>
      <c r="D4575" s="97" t="s">
        <v>28978</v>
      </c>
      <c r="E4575" s="97" t="s">
        <v>1313</v>
      </c>
      <c r="F4575" s="97">
        <v>12213517</v>
      </c>
      <c r="G4575" s="97"/>
      <c r="H4575" s="124" t="s">
        <v>28979</v>
      </c>
      <c r="I4575" s="125">
        <v>2364933.67</v>
      </c>
      <c r="J4575" s="125">
        <v>0</v>
      </c>
      <c r="K4575" s="126">
        <v>2364933.67</v>
      </c>
      <c r="L4575" s="100" t="s">
        <v>1324</v>
      </c>
    </row>
    <row r="4576" spans="1:12" ht="56.25" customHeight="1">
      <c r="A4576" s="97">
        <v>163</v>
      </c>
      <c r="B4576" s="122" t="s">
        <v>28977</v>
      </c>
      <c r="C4576" s="123">
        <v>42733</v>
      </c>
      <c r="D4576" s="97" t="s">
        <v>28980</v>
      </c>
      <c r="E4576" s="97" t="s">
        <v>1313</v>
      </c>
      <c r="F4576" s="97">
        <v>12216270</v>
      </c>
      <c r="G4576" s="97"/>
      <c r="H4576" s="124" t="s">
        <v>28981</v>
      </c>
      <c r="I4576" s="125">
        <v>159864.89000000001</v>
      </c>
      <c r="J4576" s="125">
        <v>0</v>
      </c>
      <c r="K4576" s="126">
        <v>159864.89000000001</v>
      </c>
      <c r="L4576" s="100" t="s">
        <v>1324</v>
      </c>
    </row>
    <row r="4577" spans="1:12" ht="56.25" customHeight="1">
      <c r="A4577" s="97">
        <v>163</v>
      </c>
      <c r="B4577" s="122" t="s">
        <v>5026</v>
      </c>
      <c r="C4577" s="123">
        <v>42733</v>
      </c>
      <c r="D4577" s="97" t="s">
        <v>26756</v>
      </c>
      <c r="E4577" s="97" t="s">
        <v>3</v>
      </c>
      <c r="F4577" s="97">
        <v>1459546</v>
      </c>
      <c r="G4577" s="97"/>
      <c r="H4577" s="124" t="s">
        <v>26757</v>
      </c>
      <c r="I4577" s="125">
        <v>0</v>
      </c>
      <c r="J4577" s="125">
        <v>15</v>
      </c>
      <c r="K4577" s="126">
        <v>15</v>
      </c>
      <c r="L4577" s="100" t="s">
        <v>1324</v>
      </c>
    </row>
    <row r="4578" spans="1:12" ht="56.25" customHeight="1">
      <c r="A4578" s="97">
        <v>169</v>
      </c>
      <c r="B4578" s="122" t="s">
        <v>4941</v>
      </c>
      <c r="C4578" s="123">
        <v>42725</v>
      </c>
      <c r="D4578" s="97" t="s">
        <v>25277</v>
      </c>
      <c r="E4578" s="97" t="s">
        <v>3</v>
      </c>
      <c r="F4578" s="97">
        <v>1455761</v>
      </c>
      <c r="G4578" s="97"/>
      <c r="H4578" s="124" t="s">
        <v>25278</v>
      </c>
      <c r="I4578" s="125">
        <v>0</v>
      </c>
      <c r="J4578" s="125">
        <v>18</v>
      </c>
      <c r="K4578" s="126">
        <v>18</v>
      </c>
      <c r="L4578" s="100" t="s">
        <v>1324</v>
      </c>
    </row>
    <row r="4579" spans="1:12" ht="56.25" customHeight="1">
      <c r="A4579" s="97">
        <v>190</v>
      </c>
      <c r="B4579" s="122" t="s">
        <v>4412</v>
      </c>
      <c r="C4579" s="123">
        <v>42712</v>
      </c>
      <c r="D4579" s="97" t="s">
        <v>23898</v>
      </c>
      <c r="E4579" s="97" t="s">
        <v>3</v>
      </c>
      <c r="F4579" s="97">
        <v>1449237</v>
      </c>
      <c r="G4579" s="97"/>
      <c r="H4579" s="124" t="s">
        <v>23899</v>
      </c>
      <c r="I4579" s="125">
        <v>0</v>
      </c>
      <c r="J4579" s="125">
        <v>631</v>
      </c>
      <c r="K4579" s="126">
        <v>631</v>
      </c>
      <c r="L4579" s="100" t="s">
        <v>1324</v>
      </c>
    </row>
    <row r="4580" spans="1:12" ht="56.25" customHeight="1">
      <c r="A4580" s="97">
        <v>190</v>
      </c>
      <c r="B4580" s="122" t="s">
        <v>4412</v>
      </c>
      <c r="C4580" s="123">
        <v>42719</v>
      </c>
      <c r="D4580" s="97" t="s">
        <v>24552</v>
      </c>
      <c r="E4580" s="97" t="s">
        <v>3</v>
      </c>
      <c r="F4580" s="97">
        <v>1452564</v>
      </c>
      <c r="G4580" s="97"/>
      <c r="H4580" s="124" t="s">
        <v>24553</v>
      </c>
      <c r="I4580" s="125">
        <v>0</v>
      </c>
      <c r="J4580" s="125">
        <v>200</v>
      </c>
      <c r="K4580" s="126">
        <v>200</v>
      </c>
      <c r="L4580" s="100" t="s">
        <v>1324</v>
      </c>
    </row>
    <row r="4581" spans="1:12" ht="56.25" customHeight="1">
      <c r="A4581" s="97">
        <v>190</v>
      </c>
      <c r="B4581" s="122" t="s">
        <v>4412</v>
      </c>
      <c r="C4581" s="123">
        <v>42732</v>
      </c>
      <c r="D4581" s="97" t="s">
        <v>26244</v>
      </c>
      <c r="E4581" s="97" t="s">
        <v>3</v>
      </c>
      <c r="F4581" s="97">
        <v>1458864</v>
      </c>
      <c r="G4581" s="97"/>
      <c r="H4581" s="124" t="s">
        <v>26245</v>
      </c>
      <c r="I4581" s="125">
        <v>0</v>
      </c>
      <c r="J4581" s="125">
        <v>10</v>
      </c>
      <c r="K4581" s="126">
        <v>10</v>
      </c>
      <c r="L4581" s="100" t="s">
        <v>1324</v>
      </c>
    </row>
    <row r="4582" spans="1:12" ht="56.25" customHeight="1">
      <c r="A4582" s="97">
        <v>190</v>
      </c>
      <c r="B4582" s="122" t="s">
        <v>28974</v>
      </c>
      <c r="C4582" s="123">
        <v>42733</v>
      </c>
      <c r="D4582" s="97" t="s">
        <v>28975</v>
      </c>
      <c r="E4582" s="97" t="s">
        <v>1283</v>
      </c>
      <c r="F4582" s="97">
        <v>12106470</v>
      </c>
      <c r="G4582" s="97"/>
      <c r="H4582" s="124" t="s">
        <v>28976</v>
      </c>
      <c r="I4582" s="125">
        <v>45561</v>
      </c>
      <c r="J4582" s="125">
        <v>0</v>
      </c>
      <c r="K4582" s="126">
        <v>45561</v>
      </c>
      <c r="L4582" s="100" t="s">
        <v>1324</v>
      </c>
    </row>
    <row r="4583" spans="1:12" ht="56.25" customHeight="1">
      <c r="A4583" s="97">
        <v>190</v>
      </c>
      <c r="B4583" s="122" t="s">
        <v>4412</v>
      </c>
      <c r="C4583" s="123">
        <v>42733</v>
      </c>
      <c r="D4583" s="97" t="s">
        <v>26863</v>
      </c>
      <c r="E4583" s="97" t="s">
        <v>3</v>
      </c>
      <c r="F4583" s="97">
        <v>1460093</v>
      </c>
      <c r="G4583" s="97"/>
      <c r="H4583" s="124" t="s">
        <v>26864</v>
      </c>
      <c r="I4583" s="125">
        <v>0</v>
      </c>
      <c r="J4583" s="125">
        <v>151.08000000000001</v>
      </c>
      <c r="K4583" s="126">
        <v>151.08000000000001</v>
      </c>
      <c r="L4583" s="100" t="s">
        <v>1324</v>
      </c>
    </row>
    <row r="4584" spans="1:12" ht="56.25" customHeight="1">
      <c r="A4584" s="97">
        <v>190</v>
      </c>
      <c r="B4584" s="122" t="s">
        <v>4412</v>
      </c>
      <c r="C4584" s="123">
        <v>42734</v>
      </c>
      <c r="D4584" s="97" t="s">
        <v>27330</v>
      </c>
      <c r="E4584" s="97" t="s">
        <v>3</v>
      </c>
      <c r="F4584" s="97">
        <v>1461175</v>
      </c>
      <c r="G4584" s="97"/>
      <c r="H4584" s="124" t="s">
        <v>27331</v>
      </c>
      <c r="I4584" s="125">
        <v>0</v>
      </c>
      <c r="J4584" s="125">
        <v>1350</v>
      </c>
      <c r="K4584" s="126">
        <v>1350</v>
      </c>
      <c r="L4584" s="100" t="s">
        <v>1324</v>
      </c>
    </row>
    <row r="4585" spans="1:12" ht="56.25" customHeight="1">
      <c r="A4585" s="97">
        <v>192</v>
      </c>
      <c r="B4585" s="122" t="s">
        <v>5379</v>
      </c>
      <c r="C4585" s="123">
        <v>42457</v>
      </c>
      <c r="D4585" s="97" t="s">
        <v>18614</v>
      </c>
      <c r="E4585" s="97" t="s">
        <v>3</v>
      </c>
      <c r="F4585" s="97">
        <v>1363256</v>
      </c>
      <c r="G4585" s="97"/>
      <c r="H4585" s="124" t="s">
        <v>5380</v>
      </c>
      <c r="I4585" s="125">
        <v>0</v>
      </c>
      <c r="J4585" s="125">
        <v>25</v>
      </c>
      <c r="K4585" s="126">
        <v>25</v>
      </c>
      <c r="L4585" s="100" t="s">
        <v>1324</v>
      </c>
    </row>
    <row r="4586" spans="1:12" ht="56.25" customHeight="1">
      <c r="A4586" s="97">
        <v>192</v>
      </c>
      <c r="B4586" s="122" t="s">
        <v>5379</v>
      </c>
      <c r="C4586" s="123">
        <v>42465</v>
      </c>
      <c r="D4586" s="97" t="s">
        <v>18714</v>
      </c>
      <c r="E4586" s="97" t="s">
        <v>3</v>
      </c>
      <c r="F4586" s="97">
        <v>1366026</v>
      </c>
      <c r="G4586" s="97"/>
      <c r="H4586" s="124" t="s">
        <v>5472</v>
      </c>
      <c r="I4586" s="125">
        <v>0</v>
      </c>
      <c r="J4586" s="125">
        <v>2</v>
      </c>
      <c r="K4586" s="126">
        <v>2</v>
      </c>
      <c r="L4586" s="100" t="s">
        <v>1324</v>
      </c>
    </row>
    <row r="4587" spans="1:12" ht="56.25" customHeight="1">
      <c r="A4587" s="97">
        <v>192</v>
      </c>
      <c r="B4587" s="122" t="s">
        <v>5379</v>
      </c>
      <c r="C4587" s="123">
        <v>42467</v>
      </c>
      <c r="D4587" s="97" t="s">
        <v>18741</v>
      </c>
      <c r="E4587" s="97" t="s">
        <v>3</v>
      </c>
      <c r="F4587" s="97">
        <v>1366868</v>
      </c>
      <c r="G4587" s="97"/>
      <c r="H4587" s="124" t="s">
        <v>5498</v>
      </c>
      <c r="I4587" s="125">
        <v>0</v>
      </c>
      <c r="J4587" s="125">
        <v>16.02</v>
      </c>
      <c r="K4587" s="126">
        <v>16.02</v>
      </c>
      <c r="L4587" s="100" t="s">
        <v>1324</v>
      </c>
    </row>
    <row r="4588" spans="1:12" ht="56.25" customHeight="1">
      <c r="A4588" s="97">
        <v>192</v>
      </c>
      <c r="B4588" s="122" t="s">
        <v>5379</v>
      </c>
      <c r="C4588" s="123">
        <v>42509</v>
      </c>
      <c r="D4588" s="97" t="s">
        <v>19281</v>
      </c>
      <c r="E4588" s="97" t="s">
        <v>3</v>
      </c>
      <c r="F4588" s="97">
        <v>1380466</v>
      </c>
      <c r="G4588" s="97"/>
      <c r="H4588" s="124" t="s">
        <v>6022</v>
      </c>
      <c r="I4588" s="125">
        <v>0</v>
      </c>
      <c r="J4588" s="125">
        <v>1</v>
      </c>
      <c r="K4588" s="126">
        <v>1</v>
      </c>
      <c r="L4588" s="100" t="s">
        <v>1324</v>
      </c>
    </row>
    <row r="4589" spans="1:12" ht="56.25" customHeight="1">
      <c r="A4589" s="97">
        <v>192</v>
      </c>
      <c r="B4589" s="122" t="s">
        <v>5379</v>
      </c>
      <c r="C4589" s="123">
        <v>42538</v>
      </c>
      <c r="D4589" s="97" t="s">
        <v>19758</v>
      </c>
      <c r="E4589" s="97" t="s">
        <v>3</v>
      </c>
      <c r="F4589" s="97">
        <v>1390163</v>
      </c>
      <c r="G4589" s="97"/>
      <c r="H4589" s="124" t="s">
        <v>6494</v>
      </c>
      <c r="I4589" s="125">
        <v>0</v>
      </c>
      <c r="J4589" s="125">
        <v>50</v>
      </c>
      <c r="K4589" s="126">
        <v>50</v>
      </c>
      <c r="L4589" s="100" t="s">
        <v>1324</v>
      </c>
    </row>
    <row r="4590" spans="1:12" ht="56.25" customHeight="1">
      <c r="A4590" s="97">
        <v>192</v>
      </c>
      <c r="B4590" s="122" t="s">
        <v>5379</v>
      </c>
      <c r="C4590" s="123">
        <v>42538</v>
      </c>
      <c r="D4590" s="97" t="s">
        <v>19759</v>
      </c>
      <c r="E4590" s="97" t="s">
        <v>3</v>
      </c>
      <c r="F4590" s="97">
        <v>1390165</v>
      </c>
      <c r="G4590" s="97"/>
      <c r="H4590" s="124" t="s">
        <v>6495</v>
      </c>
      <c r="I4590" s="125">
        <v>0</v>
      </c>
      <c r="J4590" s="125">
        <v>20</v>
      </c>
      <c r="K4590" s="126">
        <v>20</v>
      </c>
      <c r="L4590" s="100" t="s">
        <v>1324</v>
      </c>
    </row>
    <row r="4591" spans="1:12" ht="56.25" customHeight="1">
      <c r="A4591" s="97">
        <v>192</v>
      </c>
      <c r="B4591" s="122" t="s">
        <v>5379</v>
      </c>
      <c r="C4591" s="123">
        <v>42557</v>
      </c>
      <c r="D4591" s="97" t="s">
        <v>20095</v>
      </c>
      <c r="E4591" s="97" t="s">
        <v>3</v>
      </c>
      <c r="F4591" s="97">
        <v>1395712</v>
      </c>
      <c r="G4591" s="97"/>
      <c r="H4591" s="124" t="s">
        <v>6822</v>
      </c>
      <c r="I4591" s="125">
        <v>0</v>
      </c>
      <c r="J4591" s="125">
        <v>40</v>
      </c>
      <c r="K4591" s="126">
        <v>40</v>
      </c>
      <c r="L4591" s="100" t="s">
        <v>1324</v>
      </c>
    </row>
    <row r="4592" spans="1:12" ht="56.25" customHeight="1">
      <c r="A4592" s="97">
        <v>192</v>
      </c>
      <c r="B4592" s="122" t="s">
        <v>5379</v>
      </c>
      <c r="C4592" s="123">
        <v>42587</v>
      </c>
      <c r="D4592" s="97" t="s">
        <v>20544</v>
      </c>
      <c r="E4592" s="97" t="s">
        <v>3</v>
      </c>
      <c r="F4592" s="97">
        <v>1404923</v>
      </c>
      <c r="G4592" s="97"/>
      <c r="H4592" s="124" t="s">
        <v>7255</v>
      </c>
      <c r="I4592" s="125">
        <v>0</v>
      </c>
      <c r="J4592" s="125">
        <v>391</v>
      </c>
      <c r="K4592" s="126">
        <v>391</v>
      </c>
      <c r="L4592" s="100" t="s">
        <v>1324</v>
      </c>
    </row>
    <row r="4593" spans="1:12" ht="56.25" customHeight="1">
      <c r="A4593" s="97">
        <v>192</v>
      </c>
      <c r="B4593" s="122" t="s">
        <v>5379</v>
      </c>
      <c r="C4593" s="123">
        <v>42662</v>
      </c>
      <c r="D4593" s="97" t="s">
        <v>21823</v>
      </c>
      <c r="E4593" s="97" t="s">
        <v>3</v>
      </c>
      <c r="F4593" s="97">
        <v>1432174</v>
      </c>
      <c r="G4593" s="97"/>
      <c r="H4593" s="124" t="s">
        <v>9173</v>
      </c>
      <c r="I4593" s="125">
        <v>0</v>
      </c>
      <c r="J4593" s="125">
        <v>83</v>
      </c>
      <c r="K4593" s="126">
        <v>83</v>
      </c>
      <c r="L4593" s="100" t="s">
        <v>1324</v>
      </c>
    </row>
    <row r="4594" spans="1:12" ht="56.25" customHeight="1">
      <c r="A4594" s="97">
        <v>192</v>
      </c>
      <c r="B4594" s="122" t="s">
        <v>5379</v>
      </c>
      <c r="C4594" s="123">
        <v>42684</v>
      </c>
      <c r="D4594" s="97" t="s">
        <v>22395</v>
      </c>
      <c r="E4594" s="97" t="s">
        <v>3</v>
      </c>
      <c r="F4594" s="97">
        <v>1438976</v>
      </c>
      <c r="G4594" s="97"/>
      <c r="H4594" s="124" t="s">
        <v>22396</v>
      </c>
      <c r="I4594" s="125">
        <v>0</v>
      </c>
      <c r="J4594" s="125">
        <v>118</v>
      </c>
      <c r="K4594" s="126">
        <v>118</v>
      </c>
      <c r="L4594" s="100" t="s">
        <v>1324</v>
      </c>
    </row>
    <row r="4595" spans="1:12" ht="56.25" customHeight="1">
      <c r="A4595" s="97">
        <v>192</v>
      </c>
      <c r="B4595" s="122" t="s">
        <v>5379</v>
      </c>
      <c r="C4595" s="123">
        <v>42684</v>
      </c>
      <c r="D4595" s="97" t="s">
        <v>22397</v>
      </c>
      <c r="E4595" s="97" t="s">
        <v>3</v>
      </c>
      <c r="F4595" s="97">
        <v>1438977</v>
      </c>
      <c r="G4595" s="97"/>
      <c r="H4595" s="124" t="s">
        <v>22398</v>
      </c>
      <c r="I4595" s="125">
        <v>0</v>
      </c>
      <c r="J4595" s="125">
        <v>166</v>
      </c>
      <c r="K4595" s="126">
        <v>166</v>
      </c>
      <c r="L4595" s="100" t="s">
        <v>1324</v>
      </c>
    </row>
    <row r="4596" spans="1:12" ht="56.25" customHeight="1">
      <c r="A4596" s="97">
        <v>192</v>
      </c>
      <c r="B4596" s="122" t="s">
        <v>5379</v>
      </c>
      <c r="C4596" s="123">
        <v>42684</v>
      </c>
      <c r="D4596" s="97" t="s">
        <v>22399</v>
      </c>
      <c r="E4596" s="97" t="s">
        <v>3</v>
      </c>
      <c r="F4596" s="97">
        <v>1438978</v>
      </c>
      <c r="G4596" s="97"/>
      <c r="H4596" s="124" t="s">
        <v>22400</v>
      </c>
      <c r="I4596" s="125">
        <v>0</v>
      </c>
      <c r="J4596" s="125">
        <v>82</v>
      </c>
      <c r="K4596" s="126">
        <v>82</v>
      </c>
      <c r="L4596" s="100" t="s">
        <v>1324</v>
      </c>
    </row>
    <row r="4597" spans="1:12" ht="56.25" customHeight="1">
      <c r="A4597" s="97">
        <v>192</v>
      </c>
      <c r="B4597" s="122" t="s">
        <v>5379</v>
      </c>
      <c r="C4597" s="123">
        <v>42684</v>
      </c>
      <c r="D4597" s="97" t="s">
        <v>22401</v>
      </c>
      <c r="E4597" s="97" t="s">
        <v>3</v>
      </c>
      <c r="F4597" s="97">
        <v>1438980</v>
      </c>
      <c r="G4597" s="97"/>
      <c r="H4597" s="124" t="s">
        <v>22402</v>
      </c>
      <c r="I4597" s="125">
        <v>0</v>
      </c>
      <c r="J4597" s="125">
        <v>440</v>
      </c>
      <c r="K4597" s="126">
        <v>440</v>
      </c>
      <c r="L4597" s="100" t="s">
        <v>1324</v>
      </c>
    </row>
    <row r="4598" spans="1:12" ht="56.25" customHeight="1">
      <c r="A4598" s="97">
        <v>192</v>
      </c>
      <c r="B4598" s="122" t="s">
        <v>5379</v>
      </c>
      <c r="C4598" s="123">
        <v>42697</v>
      </c>
      <c r="D4598" s="97" t="s">
        <v>22921</v>
      </c>
      <c r="E4598" s="97" t="s">
        <v>3</v>
      </c>
      <c r="F4598" s="97">
        <v>1443154</v>
      </c>
      <c r="G4598" s="97"/>
      <c r="H4598" s="124" t="s">
        <v>22922</v>
      </c>
      <c r="I4598" s="125">
        <v>0</v>
      </c>
      <c r="J4598" s="125">
        <v>700</v>
      </c>
      <c r="K4598" s="126">
        <v>700</v>
      </c>
      <c r="L4598" s="100" t="s">
        <v>1324</v>
      </c>
    </row>
    <row r="4599" spans="1:12" ht="56.25" customHeight="1">
      <c r="A4599" s="97">
        <v>192</v>
      </c>
      <c r="B4599" s="122" t="s">
        <v>5379</v>
      </c>
      <c r="C4599" s="123">
        <v>42703</v>
      </c>
      <c r="D4599" s="97" t="s">
        <v>23147</v>
      </c>
      <c r="E4599" s="97" t="s">
        <v>3</v>
      </c>
      <c r="F4599" s="97">
        <v>1444895</v>
      </c>
      <c r="G4599" s="97"/>
      <c r="H4599" s="124" t="s">
        <v>23148</v>
      </c>
      <c r="I4599" s="125">
        <v>0</v>
      </c>
      <c r="J4599" s="125">
        <v>50</v>
      </c>
      <c r="K4599" s="126">
        <v>50</v>
      </c>
      <c r="L4599" s="100" t="s">
        <v>1324</v>
      </c>
    </row>
    <row r="4600" spans="1:12" ht="56.25" customHeight="1">
      <c r="A4600" s="97">
        <v>192</v>
      </c>
      <c r="B4600" s="122" t="s">
        <v>5379</v>
      </c>
      <c r="C4600" s="123">
        <v>42703</v>
      </c>
      <c r="D4600" s="97" t="s">
        <v>23149</v>
      </c>
      <c r="E4600" s="97" t="s">
        <v>3</v>
      </c>
      <c r="F4600" s="97">
        <v>1444897</v>
      </c>
      <c r="G4600" s="97"/>
      <c r="H4600" s="124" t="s">
        <v>23150</v>
      </c>
      <c r="I4600" s="125">
        <v>0</v>
      </c>
      <c r="J4600" s="125">
        <v>6308</v>
      </c>
      <c r="K4600" s="126">
        <v>6308</v>
      </c>
      <c r="L4600" s="100" t="s">
        <v>1324</v>
      </c>
    </row>
    <row r="4601" spans="1:12" ht="56.25" customHeight="1">
      <c r="A4601" s="97">
        <v>192</v>
      </c>
      <c r="B4601" s="122" t="s">
        <v>5379</v>
      </c>
      <c r="C4601" s="123">
        <v>42706</v>
      </c>
      <c r="D4601" s="97" t="s">
        <v>23419</v>
      </c>
      <c r="E4601" s="97" t="s">
        <v>3</v>
      </c>
      <c r="F4601" s="97">
        <v>1446401</v>
      </c>
      <c r="G4601" s="97"/>
      <c r="H4601" s="124" t="s">
        <v>23420</v>
      </c>
      <c r="I4601" s="125">
        <v>0</v>
      </c>
      <c r="J4601" s="125">
        <v>2860.45</v>
      </c>
      <c r="K4601" s="126">
        <v>2860.45</v>
      </c>
      <c r="L4601" s="100" t="s">
        <v>1324</v>
      </c>
    </row>
    <row r="4602" spans="1:12" ht="56.25" customHeight="1">
      <c r="A4602" s="97">
        <v>192</v>
      </c>
      <c r="B4602" s="122" t="s">
        <v>5379</v>
      </c>
      <c r="C4602" s="123">
        <v>42711</v>
      </c>
      <c r="D4602" s="97" t="s">
        <v>23762</v>
      </c>
      <c r="E4602" s="97" t="s">
        <v>3</v>
      </c>
      <c r="F4602" s="97">
        <v>1448526</v>
      </c>
      <c r="G4602" s="97"/>
      <c r="H4602" s="124" t="s">
        <v>23763</v>
      </c>
      <c r="I4602" s="125">
        <v>0</v>
      </c>
      <c r="J4602" s="125">
        <v>390</v>
      </c>
      <c r="K4602" s="126">
        <v>390</v>
      </c>
      <c r="L4602" s="100" t="s">
        <v>1324</v>
      </c>
    </row>
    <row r="4603" spans="1:12" ht="56.25" customHeight="1">
      <c r="A4603" s="97">
        <v>192</v>
      </c>
      <c r="B4603" s="122" t="s">
        <v>5379</v>
      </c>
      <c r="C4603" s="123">
        <v>42726</v>
      </c>
      <c r="D4603" s="97" t="s">
        <v>25480</v>
      </c>
      <c r="E4603" s="97" t="s">
        <v>3</v>
      </c>
      <c r="F4603" s="97">
        <v>1456410</v>
      </c>
      <c r="G4603" s="97"/>
      <c r="H4603" s="124" t="s">
        <v>25481</v>
      </c>
      <c r="I4603" s="125">
        <v>0</v>
      </c>
      <c r="J4603" s="125">
        <v>83</v>
      </c>
      <c r="K4603" s="126">
        <v>83</v>
      </c>
      <c r="L4603" s="100" t="s">
        <v>1324</v>
      </c>
    </row>
    <row r="4604" spans="1:12" ht="56.25" customHeight="1">
      <c r="A4604" s="97">
        <v>192</v>
      </c>
      <c r="B4604" s="122" t="s">
        <v>5379</v>
      </c>
      <c r="C4604" s="123">
        <v>42726</v>
      </c>
      <c r="D4604" s="97" t="s">
        <v>25482</v>
      </c>
      <c r="E4604" s="97" t="s">
        <v>3</v>
      </c>
      <c r="F4604" s="97">
        <v>1456414</v>
      </c>
      <c r="G4604" s="97"/>
      <c r="H4604" s="124" t="s">
        <v>25483</v>
      </c>
      <c r="I4604" s="125">
        <v>0</v>
      </c>
      <c r="J4604" s="125">
        <v>177</v>
      </c>
      <c r="K4604" s="126">
        <v>177</v>
      </c>
      <c r="L4604" s="100" t="s">
        <v>1324</v>
      </c>
    </row>
    <row r="4605" spans="1:12" ht="56.25" customHeight="1">
      <c r="A4605" s="97">
        <v>192</v>
      </c>
      <c r="B4605" s="122" t="s">
        <v>5379</v>
      </c>
      <c r="C4605" s="123">
        <v>42727</v>
      </c>
      <c r="D4605" s="97" t="s">
        <v>25730</v>
      </c>
      <c r="E4605" s="97" t="s">
        <v>3</v>
      </c>
      <c r="F4605" s="97">
        <v>1457283</v>
      </c>
      <c r="G4605" s="97"/>
      <c r="H4605" s="124" t="s">
        <v>25731</v>
      </c>
      <c r="I4605" s="125">
        <v>0</v>
      </c>
      <c r="J4605" s="125">
        <v>118</v>
      </c>
      <c r="K4605" s="126">
        <v>118</v>
      </c>
      <c r="L4605" s="100" t="s">
        <v>1324</v>
      </c>
    </row>
    <row r="4606" spans="1:12" ht="56.25" customHeight="1">
      <c r="A4606" s="97">
        <v>192</v>
      </c>
      <c r="B4606" s="122" t="s">
        <v>5379</v>
      </c>
      <c r="C4606" s="123">
        <v>42731</v>
      </c>
      <c r="D4606" s="97" t="s">
        <v>26012</v>
      </c>
      <c r="E4606" s="97" t="s">
        <v>3</v>
      </c>
      <c r="F4606" s="97">
        <v>1458192</v>
      </c>
      <c r="G4606" s="97"/>
      <c r="H4606" s="124" t="s">
        <v>26013</v>
      </c>
      <c r="I4606" s="125">
        <v>0</v>
      </c>
      <c r="J4606" s="125">
        <v>82</v>
      </c>
      <c r="K4606" s="126">
        <v>82</v>
      </c>
      <c r="L4606" s="100" t="s">
        <v>1324</v>
      </c>
    </row>
    <row r="4607" spans="1:12" ht="56.25" customHeight="1">
      <c r="A4607" s="97">
        <v>192</v>
      </c>
      <c r="B4607" s="122" t="s">
        <v>5379</v>
      </c>
      <c r="C4607" s="123">
        <v>42734</v>
      </c>
      <c r="D4607" s="97" t="s">
        <v>27211</v>
      </c>
      <c r="E4607" s="97" t="s">
        <v>3</v>
      </c>
      <c r="F4607" s="97">
        <v>1460891</v>
      </c>
      <c r="G4607" s="97"/>
      <c r="H4607" s="124" t="s">
        <v>27212</v>
      </c>
      <c r="I4607" s="125">
        <v>0</v>
      </c>
      <c r="J4607" s="125">
        <v>82</v>
      </c>
      <c r="K4607" s="126">
        <v>82</v>
      </c>
      <c r="L4607" s="100" t="s">
        <v>1324</v>
      </c>
    </row>
    <row r="4608" spans="1:12" ht="56.25" customHeight="1">
      <c r="A4608" s="97">
        <v>197</v>
      </c>
      <c r="B4608" s="122" t="s">
        <v>9379</v>
      </c>
      <c r="C4608" s="123">
        <v>42720</v>
      </c>
      <c r="D4608" s="97" t="s">
        <v>28297</v>
      </c>
      <c r="E4608" s="97" t="s">
        <v>15</v>
      </c>
      <c r="F4608" s="97">
        <v>1328</v>
      </c>
      <c r="G4608" s="97"/>
      <c r="H4608" s="124" t="s">
        <v>28298</v>
      </c>
      <c r="I4608" s="125">
        <v>407.2</v>
      </c>
      <c r="J4608" s="125">
        <v>0</v>
      </c>
      <c r="K4608" s="126">
        <v>407.2</v>
      </c>
      <c r="L4608" s="100" t="s">
        <v>1324</v>
      </c>
    </row>
    <row r="4609" spans="1:12" ht="56.25" customHeight="1">
      <c r="A4609" s="97">
        <v>197</v>
      </c>
      <c r="B4609" s="122" t="s">
        <v>9379</v>
      </c>
      <c r="C4609" s="123">
        <v>42732</v>
      </c>
      <c r="D4609" s="97" t="s">
        <v>28750</v>
      </c>
      <c r="E4609" s="97" t="s">
        <v>1303</v>
      </c>
      <c r="F4609" s="97">
        <v>1408</v>
      </c>
      <c r="G4609" s="97"/>
      <c r="H4609" s="124" t="s">
        <v>28751</v>
      </c>
      <c r="I4609" s="125">
        <v>1918.27</v>
      </c>
      <c r="J4609" s="125">
        <v>0</v>
      </c>
      <c r="K4609" s="126">
        <v>1918.27</v>
      </c>
      <c r="L4609" s="100" t="s">
        <v>1324</v>
      </c>
    </row>
    <row r="4610" spans="1:12" ht="56.25" customHeight="1">
      <c r="A4610" s="97">
        <v>197</v>
      </c>
      <c r="B4610" s="122" t="s">
        <v>9379</v>
      </c>
      <c r="C4610" s="123">
        <v>42732</v>
      </c>
      <c r="D4610" s="97" t="s">
        <v>28752</v>
      </c>
      <c r="E4610" s="97" t="s">
        <v>15</v>
      </c>
      <c r="F4610" s="97">
        <v>1408</v>
      </c>
      <c r="G4610" s="97"/>
      <c r="H4610" s="124" t="s">
        <v>28753</v>
      </c>
      <c r="I4610" s="125">
        <v>399.11</v>
      </c>
      <c r="J4610" s="125">
        <v>0</v>
      </c>
      <c r="K4610" s="126">
        <v>399.11</v>
      </c>
      <c r="L4610" s="100" t="s">
        <v>1324</v>
      </c>
    </row>
    <row r="4611" spans="1:12" ht="56.25" customHeight="1">
      <c r="A4611" s="97">
        <v>197</v>
      </c>
      <c r="B4611" s="122" t="s">
        <v>9379</v>
      </c>
      <c r="C4611" s="123">
        <v>42733</v>
      </c>
      <c r="D4611" s="97" t="s">
        <v>28996</v>
      </c>
      <c r="E4611" s="97" t="s">
        <v>15</v>
      </c>
      <c r="F4611" s="97">
        <v>1442</v>
      </c>
      <c r="G4611" s="97"/>
      <c r="H4611" s="124" t="s">
        <v>28997</v>
      </c>
      <c r="I4611" s="125">
        <v>537.88</v>
      </c>
      <c r="J4611" s="125">
        <v>0</v>
      </c>
      <c r="K4611" s="126">
        <v>537.88</v>
      </c>
      <c r="L4611" s="100" t="s">
        <v>1324</v>
      </c>
    </row>
    <row r="4612" spans="1:12" ht="56.25" customHeight="1">
      <c r="A4612" s="97">
        <v>197</v>
      </c>
      <c r="B4612" s="122" t="s">
        <v>9379</v>
      </c>
      <c r="C4612" s="123">
        <v>42733</v>
      </c>
      <c r="D4612" s="97" t="s">
        <v>29010</v>
      </c>
      <c r="E4612" s="97" t="s">
        <v>15</v>
      </c>
      <c r="F4612" s="97">
        <v>1450</v>
      </c>
      <c r="G4612" s="97"/>
      <c r="H4612" s="124" t="s">
        <v>29011</v>
      </c>
      <c r="I4612" s="125">
        <v>441.43</v>
      </c>
      <c r="J4612" s="125">
        <v>0</v>
      </c>
      <c r="K4612" s="126">
        <v>441.43</v>
      </c>
      <c r="L4612" s="100" t="s">
        <v>1324</v>
      </c>
    </row>
    <row r="4613" spans="1:12" ht="56.25" customHeight="1">
      <c r="A4613" s="97">
        <v>201</v>
      </c>
      <c r="B4613" s="122" t="s">
        <v>4676</v>
      </c>
      <c r="C4613" s="123">
        <v>42390</v>
      </c>
      <c r="D4613" s="97" t="s">
        <v>17932</v>
      </c>
      <c r="E4613" s="97" t="s">
        <v>3</v>
      </c>
      <c r="F4613" s="97">
        <v>1343438</v>
      </c>
      <c r="G4613" s="97"/>
      <c r="H4613" s="124" t="s">
        <v>4677</v>
      </c>
      <c r="I4613" s="125">
        <v>0</v>
      </c>
      <c r="J4613" s="125">
        <v>742</v>
      </c>
      <c r="K4613" s="126">
        <v>742</v>
      </c>
      <c r="L4613" s="100" t="s">
        <v>1324</v>
      </c>
    </row>
    <row r="4614" spans="1:12" ht="56.25" customHeight="1">
      <c r="A4614" s="97">
        <v>201</v>
      </c>
      <c r="B4614" s="122" t="s">
        <v>4676</v>
      </c>
      <c r="C4614" s="123">
        <v>42396</v>
      </c>
      <c r="D4614" s="97" t="s">
        <v>17967</v>
      </c>
      <c r="E4614" s="97" t="s">
        <v>3</v>
      </c>
      <c r="F4614" s="97">
        <v>1344789</v>
      </c>
      <c r="G4614" s="97"/>
      <c r="H4614" s="124" t="s">
        <v>4714</v>
      </c>
      <c r="I4614" s="125">
        <v>0</v>
      </c>
      <c r="J4614" s="125">
        <v>95215.25</v>
      </c>
      <c r="K4614" s="126">
        <v>95215.25</v>
      </c>
      <c r="L4614" s="100" t="s">
        <v>1324</v>
      </c>
    </row>
    <row r="4615" spans="1:12" ht="56.25" customHeight="1">
      <c r="A4615" s="97">
        <v>201</v>
      </c>
      <c r="B4615" s="122" t="s">
        <v>4676</v>
      </c>
      <c r="C4615" s="123">
        <v>42396</v>
      </c>
      <c r="D4615" s="97" t="s">
        <v>17968</v>
      </c>
      <c r="E4615" s="97" t="s">
        <v>3</v>
      </c>
      <c r="F4615" s="97">
        <v>1344793</v>
      </c>
      <c r="G4615" s="97"/>
      <c r="H4615" s="124" t="s">
        <v>4715</v>
      </c>
      <c r="I4615" s="125">
        <v>0</v>
      </c>
      <c r="J4615" s="125">
        <v>7770.4400000000005</v>
      </c>
      <c r="K4615" s="126">
        <v>7770.4400000000005</v>
      </c>
      <c r="L4615" s="100" t="s">
        <v>1324</v>
      </c>
    </row>
    <row r="4616" spans="1:12" ht="56.25" customHeight="1">
      <c r="A4616" s="97">
        <v>201</v>
      </c>
      <c r="B4616" s="122" t="s">
        <v>4676</v>
      </c>
      <c r="C4616" s="123">
        <v>42411</v>
      </c>
      <c r="D4616" s="97" t="s">
        <v>18101</v>
      </c>
      <c r="E4616" s="97" t="s">
        <v>3</v>
      </c>
      <c r="F4616" s="97">
        <v>1348740</v>
      </c>
      <c r="G4616" s="97"/>
      <c r="H4616" s="124" t="s">
        <v>4853</v>
      </c>
      <c r="I4616" s="125">
        <v>0</v>
      </c>
      <c r="J4616" s="125">
        <v>185.5</v>
      </c>
      <c r="K4616" s="126">
        <v>185.5</v>
      </c>
      <c r="L4616" s="100" t="s">
        <v>1324</v>
      </c>
    </row>
    <row r="4617" spans="1:12" ht="56.25" customHeight="1">
      <c r="A4617" s="97">
        <v>201</v>
      </c>
      <c r="B4617" s="122" t="s">
        <v>4676</v>
      </c>
      <c r="C4617" s="123">
        <v>42418</v>
      </c>
      <c r="D4617" s="97" t="s">
        <v>18150</v>
      </c>
      <c r="E4617" s="97" t="s">
        <v>3</v>
      </c>
      <c r="F4617" s="97">
        <v>1351589</v>
      </c>
      <c r="G4617" s="97"/>
      <c r="H4617" s="124" t="s">
        <v>4902</v>
      </c>
      <c r="I4617" s="125">
        <v>0</v>
      </c>
      <c r="J4617" s="125">
        <v>106.49000000000001</v>
      </c>
      <c r="K4617" s="126">
        <v>106.49000000000001</v>
      </c>
      <c r="L4617" s="100" t="s">
        <v>1324</v>
      </c>
    </row>
    <row r="4618" spans="1:12" ht="56.25" customHeight="1">
      <c r="A4618" s="97">
        <v>201</v>
      </c>
      <c r="B4618" s="122" t="s">
        <v>4676</v>
      </c>
      <c r="C4618" s="123">
        <v>42565</v>
      </c>
      <c r="D4618" s="97" t="s">
        <v>20204</v>
      </c>
      <c r="E4618" s="97" t="s">
        <v>3</v>
      </c>
      <c r="F4618" s="97">
        <v>1398364</v>
      </c>
      <c r="G4618" s="97"/>
      <c r="H4618" s="124" t="s">
        <v>6926</v>
      </c>
      <c r="I4618" s="125">
        <v>0</v>
      </c>
      <c r="J4618" s="125">
        <v>20</v>
      </c>
      <c r="K4618" s="126">
        <v>20</v>
      </c>
      <c r="L4618" s="100" t="s">
        <v>1347</v>
      </c>
    </row>
    <row r="4619" spans="1:12" ht="56.25" customHeight="1">
      <c r="A4619" s="97">
        <v>201</v>
      </c>
      <c r="B4619" s="122" t="s">
        <v>4676</v>
      </c>
      <c r="C4619" s="123">
        <v>42689</v>
      </c>
      <c r="D4619" s="97" t="s">
        <v>22586</v>
      </c>
      <c r="E4619" s="97" t="s">
        <v>3</v>
      </c>
      <c r="F4619" s="97">
        <v>1440412</v>
      </c>
      <c r="G4619" s="97"/>
      <c r="H4619" s="124" t="s">
        <v>22587</v>
      </c>
      <c r="I4619" s="125">
        <v>0</v>
      </c>
      <c r="J4619" s="125">
        <v>7.0000000000000007E-2</v>
      </c>
      <c r="K4619" s="126">
        <v>7.0000000000000007E-2</v>
      </c>
      <c r="L4619" s="100" t="s">
        <v>1347</v>
      </c>
    </row>
    <row r="4620" spans="1:12" ht="56.25" customHeight="1">
      <c r="A4620" s="97">
        <v>201</v>
      </c>
      <c r="B4620" s="122" t="s">
        <v>4676</v>
      </c>
      <c r="C4620" s="123">
        <v>42691</v>
      </c>
      <c r="D4620" s="97" t="s">
        <v>22698</v>
      </c>
      <c r="E4620" s="97" t="s">
        <v>3</v>
      </c>
      <c r="F4620" s="97">
        <v>1441142</v>
      </c>
      <c r="G4620" s="97"/>
      <c r="H4620" s="124" t="s">
        <v>22699</v>
      </c>
      <c r="I4620" s="125">
        <v>0</v>
      </c>
      <c r="J4620" s="125">
        <v>161.5</v>
      </c>
      <c r="K4620" s="126">
        <v>161.5</v>
      </c>
      <c r="L4620" s="100" t="s">
        <v>1324</v>
      </c>
    </row>
    <row r="4621" spans="1:12" ht="56.25" customHeight="1">
      <c r="A4621" s="97">
        <v>201</v>
      </c>
      <c r="B4621" s="122" t="s">
        <v>4676</v>
      </c>
      <c r="C4621" s="123">
        <v>42696</v>
      </c>
      <c r="D4621" s="97" t="s">
        <v>22855</v>
      </c>
      <c r="E4621" s="97" t="s">
        <v>3</v>
      </c>
      <c r="F4621" s="97">
        <v>1442637</v>
      </c>
      <c r="G4621" s="97"/>
      <c r="H4621" s="124" t="s">
        <v>22856</v>
      </c>
      <c r="I4621" s="125">
        <v>0</v>
      </c>
      <c r="J4621" s="125">
        <v>1011.5</v>
      </c>
      <c r="K4621" s="126">
        <v>1011.5</v>
      </c>
      <c r="L4621" s="100" t="s">
        <v>1324</v>
      </c>
    </row>
    <row r="4622" spans="1:12" ht="56.25" customHeight="1">
      <c r="A4622" s="97">
        <v>201</v>
      </c>
      <c r="B4622" s="122" t="s">
        <v>4676</v>
      </c>
      <c r="C4622" s="123">
        <v>42706</v>
      </c>
      <c r="D4622" s="97" t="s">
        <v>23417</v>
      </c>
      <c r="E4622" s="97" t="s">
        <v>3</v>
      </c>
      <c r="F4622" s="97">
        <v>1446400</v>
      </c>
      <c r="G4622" s="97"/>
      <c r="H4622" s="124" t="s">
        <v>23418</v>
      </c>
      <c r="I4622" s="125">
        <v>0</v>
      </c>
      <c r="J4622" s="125">
        <v>303</v>
      </c>
      <c r="K4622" s="126">
        <v>303</v>
      </c>
      <c r="L4622" s="100" t="s">
        <v>1324</v>
      </c>
    </row>
    <row r="4623" spans="1:12" ht="56.25" customHeight="1">
      <c r="A4623" s="97">
        <v>201</v>
      </c>
      <c r="B4623" s="122" t="s">
        <v>4676</v>
      </c>
      <c r="C4623" s="123">
        <v>42710</v>
      </c>
      <c r="D4623" s="97" t="s">
        <v>23567</v>
      </c>
      <c r="E4623" s="97" t="s">
        <v>3</v>
      </c>
      <c r="F4623" s="97">
        <v>1447593</v>
      </c>
      <c r="G4623" s="97"/>
      <c r="H4623" s="124" t="s">
        <v>23568</v>
      </c>
      <c r="I4623" s="125">
        <v>0</v>
      </c>
      <c r="J4623" s="125">
        <v>453.51</v>
      </c>
      <c r="K4623" s="126">
        <v>453.51</v>
      </c>
      <c r="L4623" s="100" t="s">
        <v>1324</v>
      </c>
    </row>
    <row r="4624" spans="1:12" ht="56.25" customHeight="1">
      <c r="A4624" s="97">
        <v>201</v>
      </c>
      <c r="B4624" s="122" t="s">
        <v>4676</v>
      </c>
      <c r="C4624" s="123">
        <v>42710</v>
      </c>
      <c r="D4624" s="97" t="s">
        <v>23573</v>
      </c>
      <c r="E4624" s="97" t="s">
        <v>3</v>
      </c>
      <c r="F4624" s="97">
        <v>1447597</v>
      </c>
      <c r="G4624" s="97"/>
      <c r="H4624" s="124" t="s">
        <v>23574</v>
      </c>
      <c r="I4624" s="125">
        <v>0</v>
      </c>
      <c r="J4624" s="125">
        <v>32183.8</v>
      </c>
      <c r="K4624" s="126">
        <v>32183.8</v>
      </c>
      <c r="L4624" s="100" t="s">
        <v>1324</v>
      </c>
    </row>
    <row r="4625" spans="1:12" ht="56.25" customHeight="1">
      <c r="A4625" s="97">
        <v>201</v>
      </c>
      <c r="B4625" s="122" t="s">
        <v>4676</v>
      </c>
      <c r="C4625" s="123">
        <v>42713</v>
      </c>
      <c r="D4625" s="97" t="s">
        <v>24018</v>
      </c>
      <c r="E4625" s="97" t="s">
        <v>3</v>
      </c>
      <c r="F4625" s="97">
        <v>1449946</v>
      </c>
      <c r="G4625" s="97"/>
      <c r="H4625" s="124" t="s">
        <v>24019</v>
      </c>
      <c r="I4625" s="125">
        <v>0</v>
      </c>
      <c r="J4625" s="125">
        <v>96</v>
      </c>
      <c r="K4625" s="126">
        <v>96</v>
      </c>
      <c r="L4625" s="100" t="s">
        <v>1324</v>
      </c>
    </row>
    <row r="4626" spans="1:12" ht="56.25" customHeight="1">
      <c r="A4626" s="97">
        <v>201</v>
      </c>
      <c r="B4626" s="122" t="s">
        <v>4676</v>
      </c>
      <c r="C4626" s="123">
        <v>42713</v>
      </c>
      <c r="D4626" s="97" t="s">
        <v>24020</v>
      </c>
      <c r="E4626" s="97" t="s">
        <v>3</v>
      </c>
      <c r="F4626" s="97">
        <v>1449948</v>
      </c>
      <c r="G4626" s="97"/>
      <c r="H4626" s="124" t="s">
        <v>24021</v>
      </c>
      <c r="I4626" s="125">
        <v>0</v>
      </c>
      <c r="J4626" s="125">
        <v>43</v>
      </c>
      <c r="K4626" s="126">
        <v>43</v>
      </c>
      <c r="L4626" s="100" t="s">
        <v>1324</v>
      </c>
    </row>
    <row r="4627" spans="1:12" ht="56.25" customHeight="1">
      <c r="A4627" s="97">
        <v>201</v>
      </c>
      <c r="B4627" s="122" t="s">
        <v>4676</v>
      </c>
      <c r="C4627" s="123">
        <v>42716</v>
      </c>
      <c r="D4627" s="97" t="s">
        <v>24060</v>
      </c>
      <c r="E4627" s="97" t="s">
        <v>3</v>
      </c>
      <c r="F4627" s="97">
        <v>1450423</v>
      </c>
      <c r="G4627" s="97"/>
      <c r="H4627" s="124" t="s">
        <v>24061</v>
      </c>
      <c r="I4627" s="125">
        <v>0</v>
      </c>
      <c r="J4627" s="125">
        <v>350</v>
      </c>
      <c r="K4627" s="126">
        <v>350</v>
      </c>
      <c r="L4627" s="100" t="s">
        <v>1324</v>
      </c>
    </row>
    <row r="4628" spans="1:12" ht="56.25" customHeight="1">
      <c r="A4628" s="97">
        <v>201</v>
      </c>
      <c r="B4628" s="122" t="s">
        <v>4676</v>
      </c>
      <c r="C4628" s="123">
        <v>42716</v>
      </c>
      <c r="D4628" s="97" t="s">
        <v>24064</v>
      </c>
      <c r="E4628" s="97" t="s">
        <v>3</v>
      </c>
      <c r="F4628" s="97">
        <v>1450429</v>
      </c>
      <c r="G4628" s="97"/>
      <c r="H4628" s="124" t="s">
        <v>24065</v>
      </c>
      <c r="I4628" s="125">
        <v>0</v>
      </c>
      <c r="J4628" s="125">
        <v>36853.919999999998</v>
      </c>
      <c r="K4628" s="126">
        <v>36853.919999999998</v>
      </c>
      <c r="L4628" s="100" t="s">
        <v>1324</v>
      </c>
    </row>
    <row r="4629" spans="1:12" ht="56.25" customHeight="1">
      <c r="A4629" s="97">
        <v>201</v>
      </c>
      <c r="B4629" s="122" t="s">
        <v>4676</v>
      </c>
      <c r="C4629" s="123">
        <v>42716</v>
      </c>
      <c r="D4629" s="97" t="s">
        <v>24066</v>
      </c>
      <c r="E4629" s="97" t="s">
        <v>3</v>
      </c>
      <c r="F4629" s="97">
        <v>1450433</v>
      </c>
      <c r="G4629" s="97"/>
      <c r="H4629" s="124" t="s">
        <v>24067</v>
      </c>
      <c r="I4629" s="125">
        <v>0</v>
      </c>
      <c r="J4629" s="125">
        <v>117</v>
      </c>
      <c r="K4629" s="126">
        <v>117</v>
      </c>
      <c r="L4629" s="100" t="s">
        <v>1324</v>
      </c>
    </row>
    <row r="4630" spans="1:12" ht="56.25" customHeight="1">
      <c r="A4630" s="97">
        <v>201</v>
      </c>
      <c r="B4630" s="122" t="s">
        <v>4676</v>
      </c>
      <c r="C4630" s="123">
        <v>42717</v>
      </c>
      <c r="D4630" s="97" t="s">
        <v>24314</v>
      </c>
      <c r="E4630" s="97" t="s">
        <v>3</v>
      </c>
      <c r="F4630" s="97">
        <v>1451388</v>
      </c>
      <c r="G4630" s="97"/>
      <c r="H4630" s="124" t="s">
        <v>24315</v>
      </c>
      <c r="I4630" s="125">
        <v>0</v>
      </c>
      <c r="J4630" s="125">
        <v>6</v>
      </c>
      <c r="K4630" s="126">
        <v>6</v>
      </c>
      <c r="L4630" s="100" t="s">
        <v>1324</v>
      </c>
    </row>
    <row r="4631" spans="1:12" ht="56.25" customHeight="1">
      <c r="A4631" s="97">
        <v>201</v>
      </c>
      <c r="B4631" s="122" t="s">
        <v>4676</v>
      </c>
      <c r="C4631" s="123">
        <v>42717</v>
      </c>
      <c r="D4631" s="97" t="s">
        <v>24316</v>
      </c>
      <c r="E4631" s="97" t="s">
        <v>3</v>
      </c>
      <c r="F4631" s="97">
        <v>1451390</v>
      </c>
      <c r="G4631" s="97"/>
      <c r="H4631" s="124" t="s">
        <v>24317</v>
      </c>
      <c r="I4631" s="125">
        <v>0</v>
      </c>
      <c r="J4631" s="125">
        <v>598.32000000000005</v>
      </c>
      <c r="K4631" s="126">
        <v>598.32000000000005</v>
      </c>
      <c r="L4631" s="100" t="s">
        <v>1324</v>
      </c>
    </row>
    <row r="4632" spans="1:12" ht="56.25" customHeight="1">
      <c r="A4632" s="97">
        <v>201</v>
      </c>
      <c r="B4632" s="122" t="s">
        <v>4676</v>
      </c>
      <c r="C4632" s="123">
        <v>42720</v>
      </c>
      <c r="D4632" s="97" t="s">
        <v>24734</v>
      </c>
      <c r="E4632" s="97" t="s">
        <v>3</v>
      </c>
      <c r="F4632" s="97">
        <v>1453616</v>
      </c>
      <c r="G4632" s="97"/>
      <c r="H4632" s="124" t="s">
        <v>24735</v>
      </c>
      <c r="I4632" s="125">
        <v>0</v>
      </c>
      <c r="J4632" s="125">
        <v>420</v>
      </c>
      <c r="K4632" s="126">
        <v>420</v>
      </c>
      <c r="L4632" s="100" t="s">
        <v>1324</v>
      </c>
    </row>
    <row r="4633" spans="1:12" ht="56.25" customHeight="1">
      <c r="A4633" s="97">
        <v>201</v>
      </c>
      <c r="B4633" s="122" t="s">
        <v>4676</v>
      </c>
      <c r="C4633" s="123">
        <v>42723</v>
      </c>
      <c r="D4633" s="97" t="s">
        <v>24851</v>
      </c>
      <c r="E4633" s="97" t="s">
        <v>3</v>
      </c>
      <c r="F4633" s="97">
        <v>1454057</v>
      </c>
      <c r="G4633" s="97"/>
      <c r="H4633" s="124" t="s">
        <v>24852</v>
      </c>
      <c r="I4633" s="125">
        <v>0</v>
      </c>
      <c r="J4633" s="125">
        <v>1399</v>
      </c>
      <c r="K4633" s="126">
        <v>1399</v>
      </c>
      <c r="L4633" s="100" t="s">
        <v>1324</v>
      </c>
    </row>
    <row r="4634" spans="1:12" ht="56.25" customHeight="1">
      <c r="A4634" s="97">
        <v>201</v>
      </c>
      <c r="B4634" s="122" t="s">
        <v>4676</v>
      </c>
      <c r="C4634" s="123">
        <v>42723</v>
      </c>
      <c r="D4634" s="97" t="s">
        <v>24855</v>
      </c>
      <c r="E4634" s="97" t="s">
        <v>3</v>
      </c>
      <c r="F4634" s="97">
        <v>1454072</v>
      </c>
      <c r="G4634" s="97"/>
      <c r="H4634" s="124" t="s">
        <v>24856</v>
      </c>
      <c r="I4634" s="125">
        <v>0</v>
      </c>
      <c r="J4634" s="125">
        <v>62.03</v>
      </c>
      <c r="K4634" s="126">
        <v>62.03</v>
      </c>
      <c r="L4634" s="100" t="s">
        <v>1324</v>
      </c>
    </row>
    <row r="4635" spans="1:12" ht="56.25" customHeight="1">
      <c r="A4635" s="97">
        <v>201</v>
      </c>
      <c r="B4635" s="122" t="s">
        <v>4676</v>
      </c>
      <c r="C4635" s="123">
        <v>42723</v>
      </c>
      <c r="D4635" s="97" t="s">
        <v>24889</v>
      </c>
      <c r="E4635" s="97" t="s">
        <v>3</v>
      </c>
      <c r="F4635" s="97">
        <v>1454200</v>
      </c>
      <c r="G4635" s="97"/>
      <c r="H4635" s="124" t="s">
        <v>24890</v>
      </c>
      <c r="I4635" s="125">
        <v>0</v>
      </c>
      <c r="J4635" s="125">
        <v>1980.8</v>
      </c>
      <c r="K4635" s="126">
        <v>1980.8</v>
      </c>
      <c r="L4635" s="100" t="s">
        <v>1324</v>
      </c>
    </row>
    <row r="4636" spans="1:12" ht="56.25" customHeight="1">
      <c r="A4636" s="97">
        <v>201</v>
      </c>
      <c r="B4636" s="122" t="s">
        <v>4676</v>
      </c>
      <c r="C4636" s="123">
        <v>42723</v>
      </c>
      <c r="D4636" s="97" t="s">
        <v>24891</v>
      </c>
      <c r="E4636" s="97" t="s">
        <v>3</v>
      </c>
      <c r="F4636" s="97">
        <v>1454202</v>
      </c>
      <c r="G4636" s="97"/>
      <c r="H4636" s="124" t="s">
        <v>24892</v>
      </c>
      <c r="I4636" s="125">
        <v>0</v>
      </c>
      <c r="J4636" s="125">
        <v>1492.56</v>
      </c>
      <c r="K4636" s="126">
        <v>1492.56</v>
      </c>
      <c r="L4636" s="100" t="s">
        <v>1324</v>
      </c>
    </row>
    <row r="4637" spans="1:12" ht="56.25" customHeight="1">
      <c r="A4637" s="97">
        <v>201</v>
      </c>
      <c r="B4637" s="122" t="s">
        <v>4676</v>
      </c>
      <c r="C4637" s="123">
        <v>42723</v>
      </c>
      <c r="D4637" s="97" t="s">
        <v>24893</v>
      </c>
      <c r="E4637" s="97" t="s">
        <v>3</v>
      </c>
      <c r="F4637" s="97">
        <v>1454203</v>
      </c>
      <c r="G4637" s="97"/>
      <c r="H4637" s="124" t="s">
        <v>24894</v>
      </c>
      <c r="I4637" s="125">
        <v>0</v>
      </c>
      <c r="J4637" s="125">
        <v>778.97</v>
      </c>
      <c r="K4637" s="126">
        <v>778.97</v>
      </c>
      <c r="L4637" s="100" t="s">
        <v>1324</v>
      </c>
    </row>
    <row r="4638" spans="1:12" ht="56.25" customHeight="1">
      <c r="A4638" s="97">
        <v>201</v>
      </c>
      <c r="B4638" s="122" t="s">
        <v>4676</v>
      </c>
      <c r="C4638" s="123">
        <v>42723</v>
      </c>
      <c r="D4638" s="97" t="s">
        <v>24895</v>
      </c>
      <c r="E4638" s="97" t="s">
        <v>3</v>
      </c>
      <c r="F4638" s="97">
        <v>1454205</v>
      </c>
      <c r="G4638" s="97"/>
      <c r="H4638" s="124" t="s">
        <v>24896</v>
      </c>
      <c r="I4638" s="125">
        <v>0</v>
      </c>
      <c r="J4638" s="125">
        <v>101.03</v>
      </c>
      <c r="K4638" s="126">
        <v>101.03</v>
      </c>
      <c r="L4638" s="100" t="s">
        <v>1324</v>
      </c>
    </row>
    <row r="4639" spans="1:12" ht="56.25" customHeight="1">
      <c r="A4639" s="97">
        <v>201</v>
      </c>
      <c r="B4639" s="122" t="s">
        <v>4676</v>
      </c>
      <c r="C4639" s="123">
        <v>42727</v>
      </c>
      <c r="D4639" s="97" t="s">
        <v>25671</v>
      </c>
      <c r="E4639" s="97" t="s">
        <v>3</v>
      </c>
      <c r="F4639" s="97">
        <v>1457259</v>
      </c>
      <c r="G4639" s="97"/>
      <c r="H4639" s="124" t="s">
        <v>25672</v>
      </c>
      <c r="I4639" s="125">
        <v>0</v>
      </c>
      <c r="J4639" s="125">
        <v>63.8</v>
      </c>
      <c r="K4639" s="126">
        <v>63.8</v>
      </c>
      <c r="L4639" s="100" t="s">
        <v>1324</v>
      </c>
    </row>
    <row r="4640" spans="1:12" ht="56.25" customHeight="1">
      <c r="A4640" s="97">
        <v>201</v>
      </c>
      <c r="B4640" s="122" t="s">
        <v>4676</v>
      </c>
      <c r="C4640" s="123">
        <v>42734</v>
      </c>
      <c r="D4640" s="97" t="s">
        <v>27227</v>
      </c>
      <c r="E4640" s="97" t="s">
        <v>3</v>
      </c>
      <c r="F4640" s="97">
        <v>1460937</v>
      </c>
      <c r="G4640" s="97"/>
      <c r="H4640" s="124" t="s">
        <v>27228</v>
      </c>
      <c r="I4640" s="125">
        <v>0</v>
      </c>
      <c r="J4640" s="125">
        <v>2775</v>
      </c>
      <c r="K4640" s="126">
        <v>2775</v>
      </c>
      <c r="L4640" s="100" t="s">
        <v>1324</v>
      </c>
    </row>
    <row r="4641" spans="1:12" ht="56.25" customHeight="1">
      <c r="A4641" s="97">
        <v>203</v>
      </c>
      <c r="B4641" s="122" t="s">
        <v>4537</v>
      </c>
      <c r="C4641" s="123">
        <v>42395</v>
      </c>
      <c r="D4641" s="97" t="s">
        <v>17961</v>
      </c>
      <c r="E4641" s="97" t="s">
        <v>3</v>
      </c>
      <c r="F4641" s="97">
        <v>1344374</v>
      </c>
      <c r="G4641" s="97"/>
      <c r="H4641" s="124" t="s">
        <v>4708</v>
      </c>
      <c r="I4641" s="125">
        <v>0</v>
      </c>
      <c r="J4641" s="125">
        <v>1145</v>
      </c>
      <c r="K4641" s="126">
        <v>1145</v>
      </c>
      <c r="L4641" s="100" t="s">
        <v>1324</v>
      </c>
    </row>
    <row r="4642" spans="1:12" ht="56.25" customHeight="1">
      <c r="A4642" s="97">
        <v>203</v>
      </c>
      <c r="B4642" s="122" t="s">
        <v>4537</v>
      </c>
      <c r="C4642" s="123">
        <v>42402</v>
      </c>
      <c r="D4642" s="97" t="s">
        <v>18048</v>
      </c>
      <c r="E4642" s="97" t="s">
        <v>3</v>
      </c>
      <c r="F4642" s="97">
        <v>1346969</v>
      </c>
      <c r="G4642" s="97"/>
      <c r="H4642" s="124" t="s">
        <v>4799</v>
      </c>
      <c r="I4642" s="125">
        <v>0</v>
      </c>
      <c r="J4642" s="125">
        <v>0.44</v>
      </c>
      <c r="K4642" s="126">
        <v>0.44</v>
      </c>
      <c r="L4642" s="100" t="s">
        <v>1324</v>
      </c>
    </row>
    <row r="4643" spans="1:12" ht="56.25" customHeight="1">
      <c r="A4643" s="97">
        <v>203</v>
      </c>
      <c r="B4643" s="122" t="s">
        <v>10457</v>
      </c>
      <c r="C4643" s="123">
        <v>42403</v>
      </c>
      <c r="D4643" s="97" t="s">
        <v>10458</v>
      </c>
      <c r="E4643" s="97" t="s">
        <v>13</v>
      </c>
      <c r="F4643" s="97">
        <v>840699</v>
      </c>
      <c r="G4643" s="97"/>
      <c r="H4643" s="124" t="s">
        <v>10459</v>
      </c>
      <c r="I4643" s="125">
        <v>180</v>
      </c>
      <c r="J4643" s="125">
        <v>0</v>
      </c>
      <c r="K4643" s="126">
        <v>180</v>
      </c>
      <c r="L4643" s="100" t="s">
        <v>1324</v>
      </c>
    </row>
    <row r="4644" spans="1:12" ht="56.25" customHeight="1">
      <c r="A4644" s="97">
        <v>203</v>
      </c>
      <c r="B4644" s="122" t="s">
        <v>4537</v>
      </c>
      <c r="C4644" s="123">
        <v>42404</v>
      </c>
      <c r="D4644" s="97" t="s">
        <v>18080</v>
      </c>
      <c r="E4644" s="97" t="s">
        <v>3</v>
      </c>
      <c r="F4644" s="97">
        <v>1347678</v>
      </c>
      <c r="G4644" s="97"/>
      <c r="H4644" s="124" t="s">
        <v>4832</v>
      </c>
      <c r="I4644" s="125">
        <v>0</v>
      </c>
      <c r="J4644" s="125">
        <v>143.22</v>
      </c>
      <c r="K4644" s="126">
        <v>143.22</v>
      </c>
      <c r="L4644" s="100" t="s">
        <v>1324</v>
      </c>
    </row>
    <row r="4645" spans="1:12" ht="56.25" customHeight="1">
      <c r="A4645" s="97">
        <v>203</v>
      </c>
      <c r="B4645" s="122" t="s">
        <v>4537</v>
      </c>
      <c r="C4645" s="123">
        <v>42417</v>
      </c>
      <c r="D4645" s="97" t="s">
        <v>18132</v>
      </c>
      <c r="E4645" s="97" t="s">
        <v>3</v>
      </c>
      <c r="F4645" s="97">
        <v>1351323</v>
      </c>
      <c r="G4645" s="97"/>
      <c r="H4645" s="124" t="s">
        <v>4887</v>
      </c>
      <c r="I4645" s="125">
        <v>0</v>
      </c>
      <c r="J4645" s="125">
        <v>0.5</v>
      </c>
      <c r="K4645" s="126">
        <v>0.5</v>
      </c>
      <c r="L4645" s="100" t="s">
        <v>1347</v>
      </c>
    </row>
    <row r="4646" spans="1:12" ht="56.25" customHeight="1">
      <c r="A4646" s="97">
        <v>203</v>
      </c>
      <c r="B4646" s="122" t="s">
        <v>4537</v>
      </c>
      <c r="C4646" s="123">
        <v>42527</v>
      </c>
      <c r="D4646" s="97" t="s">
        <v>19543</v>
      </c>
      <c r="E4646" s="97" t="s">
        <v>3</v>
      </c>
      <c r="F4646" s="97">
        <v>1385717</v>
      </c>
      <c r="G4646" s="97"/>
      <c r="H4646" s="124" t="s">
        <v>6282</v>
      </c>
      <c r="I4646" s="125">
        <v>0</v>
      </c>
      <c r="J4646" s="125">
        <v>700</v>
      </c>
      <c r="K4646" s="126">
        <v>700</v>
      </c>
      <c r="L4646" s="100" t="s">
        <v>1324</v>
      </c>
    </row>
    <row r="4647" spans="1:12" ht="56.25" customHeight="1">
      <c r="A4647" s="97">
        <v>203</v>
      </c>
      <c r="B4647" s="122" t="s">
        <v>4537</v>
      </c>
      <c r="C4647" s="123">
        <v>42550</v>
      </c>
      <c r="D4647" s="97" t="s">
        <v>19927</v>
      </c>
      <c r="E4647" s="97" t="s">
        <v>3</v>
      </c>
      <c r="F4647" s="97">
        <v>1393281</v>
      </c>
      <c r="G4647" s="97"/>
      <c r="H4647" s="124" t="s">
        <v>6658</v>
      </c>
      <c r="I4647" s="125">
        <v>0</v>
      </c>
      <c r="J4647" s="125">
        <v>700</v>
      </c>
      <c r="K4647" s="126">
        <v>700</v>
      </c>
      <c r="L4647" s="100" t="s">
        <v>1324</v>
      </c>
    </row>
    <row r="4648" spans="1:12" ht="56.25" customHeight="1">
      <c r="A4648" s="97">
        <v>203</v>
      </c>
      <c r="B4648" s="122" t="s">
        <v>4537</v>
      </c>
      <c r="C4648" s="123">
        <v>42594</v>
      </c>
      <c r="D4648" s="97" t="s">
        <v>20644</v>
      </c>
      <c r="E4648" s="97" t="s">
        <v>3</v>
      </c>
      <c r="F4648" s="97">
        <v>1407409</v>
      </c>
      <c r="G4648" s="97"/>
      <c r="H4648" s="124" t="s">
        <v>7345</v>
      </c>
      <c r="I4648" s="125">
        <v>0</v>
      </c>
      <c r="J4648" s="125">
        <v>7769.27</v>
      </c>
      <c r="K4648" s="126">
        <v>7769.27</v>
      </c>
      <c r="L4648" s="100" t="s">
        <v>1324</v>
      </c>
    </row>
    <row r="4649" spans="1:12" ht="56.25" customHeight="1">
      <c r="A4649" s="97">
        <v>203</v>
      </c>
      <c r="B4649" s="122" t="s">
        <v>4537</v>
      </c>
      <c r="C4649" s="123">
        <v>42621</v>
      </c>
      <c r="D4649" s="97" t="s">
        <v>21054</v>
      </c>
      <c r="E4649" s="97" t="s">
        <v>3</v>
      </c>
      <c r="F4649" s="97">
        <v>1417297</v>
      </c>
      <c r="G4649" s="97"/>
      <c r="H4649" s="124" t="s">
        <v>7738</v>
      </c>
      <c r="I4649" s="125">
        <v>0</v>
      </c>
      <c r="J4649" s="125">
        <v>240</v>
      </c>
      <c r="K4649" s="126">
        <v>240</v>
      </c>
      <c r="L4649" s="100" t="s">
        <v>1324</v>
      </c>
    </row>
    <row r="4650" spans="1:12" ht="56.25" customHeight="1">
      <c r="A4650" s="97">
        <v>203</v>
      </c>
      <c r="B4650" s="122" t="s">
        <v>4537</v>
      </c>
      <c r="C4650" s="123">
        <v>42621</v>
      </c>
      <c r="D4650" s="97" t="s">
        <v>21055</v>
      </c>
      <c r="E4650" s="97" t="s">
        <v>3</v>
      </c>
      <c r="F4650" s="97">
        <v>1417299</v>
      </c>
      <c r="G4650" s="97"/>
      <c r="H4650" s="124" t="s">
        <v>7739</v>
      </c>
      <c r="I4650" s="125">
        <v>0</v>
      </c>
      <c r="J4650" s="125">
        <v>11167.460000000001</v>
      </c>
      <c r="K4650" s="126">
        <v>11167.460000000001</v>
      </c>
      <c r="L4650" s="100" t="s">
        <v>1324</v>
      </c>
    </row>
    <row r="4651" spans="1:12" ht="56.25" customHeight="1">
      <c r="A4651" s="97">
        <v>203</v>
      </c>
      <c r="B4651" s="122" t="s">
        <v>4537</v>
      </c>
      <c r="C4651" s="123">
        <v>42682</v>
      </c>
      <c r="D4651" s="97" t="s">
        <v>22206</v>
      </c>
      <c r="E4651" s="97" t="s">
        <v>3</v>
      </c>
      <c r="F4651" s="97">
        <v>1438002</v>
      </c>
      <c r="G4651" s="97"/>
      <c r="H4651" s="124" t="s">
        <v>22207</v>
      </c>
      <c r="I4651" s="125">
        <v>0</v>
      </c>
      <c r="J4651" s="125">
        <v>2564.89</v>
      </c>
      <c r="K4651" s="126">
        <v>2564.89</v>
      </c>
      <c r="L4651" s="100" t="s">
        <v>1324</v>
      </c>
    </row>
    <row r="4652" spans="1:12" ht="56.25" customHeight="1">
      <c r="A4652" s="97">
        <v>203</v>
      </c>
      <c r="B4652" s="122" t="s">
        <v>4537</v>
      </c>
      <c r="C4652" s="123">
        <v>42682</v>
      </c>
      <c r="D4652" s="97" t="s">
        <v>22208</v>
      </c>
      <c r="E4652" s="97" t="s">
        <v>3</v>
      </c>
      <c r="F4652" s="97">
        <v>1438003</v>
      </c>
      <c r="G4652" s="97"/>
      <c r="H4652" s="124" t="s">
        <v>22209</v>
      </c>
      <c r="I4652" s="125">
        <v>0</v>
      </c>
      <c r="J4652" s="125">
        <v>24998.38</v>
      </c>
      <c r="K4652" s="126">
        <v>24998.38</v>
      </c>
      <c r="L4652" s="100" t="s">
        <v>1324</v>
      </c>
    </row>
    <row r="4653" spans="1:12" ht="56.25" customHeight="1">
      <c r="A4653" s="97">
        <v>203</v>
      </c>
      <c r="B4653" s="122" t="s">
        <v>9355</v>
      </c>
      <c r="C4653" s="123">
        <v>42684</v>
      </c>
      <c r="D4653" s="97" t="s">
        <v>16381</v>
      </c>
      <c r="E4653" s="97" t="s">
        <v>1313</v>
      </c>
      <c r="F4653" s="97">
        <v>11657324</v>
      </c>
      <c r="G4653" s="97"/>
      <c r="H4653" s="124" t="s">
        <v>16382</v>
      </c>
      <c r="I4653" s="125">
        <v>101296.95</v>
      </c>
      <c r="J4653" s="125">
        <v>0</v>
      </c>
      <c r="K4653" s="126">
        <v>101296.95</v>
      </c>
      <c r="L4653" s="100" t="s">
        <v>1324</v>
      </c>
    </row>
    <row r="4654" spans="1:12" ht="56.25" customHeight="1">
      <c r="A4654" s="97">
        <v>203</v>
      </c>
      <c r="B4654" s="122" t="s">
        <v>9355</v>
      </c>
      <c r="C4654" s="123">
        <v>42684</v>
      </c>
      <c r="D4654" s="97" t="s">
        <v>16383</v>
      </c>
      <c r="E4654" s="97" t="s">
        <v>1313</v>
      </c>
      <c r="F4654" s="97">
        <v>11657524</v>
      </c>
      <c r="G4654" s="97"/>
      <c r="H4654" s="124" t="s">
        <v>16384</v>
      </c>
      <c r="I4654" s="125">
        <v>11324.26</v>
      </c>
      <c r="J4654" s="125">
        <v>0</v>
      </c>
      <c r="K4654" s="126">
        <v>11324.26</v>
      </c>
      <c r="L4654" s="100" t="s">
        <v>1324</v>
      </c>
    </row>
    <row r="4655" spans="1:12" ht="56.25" customHeight="1">
      <c r="A4655" s="97">
        <v>203</v>
      </c>
      <c r="B4655" s="122" t="s">
        <v>9355</v>
      </c>
      <c r="C4655" s="123">
        <v>42688</v>
      </c>
      <c r="D4655" s="97" t="s">
        <v>16481</v>
      </c>
      <c r="E4655" s="97" t="s">
        <v>1313</v>
      </c>
      <c r="F4655" s="97">
        <v>11699170</v>
      </c>
      <c r="G4655" s="97"/>
      <c r="H4655" s="124" t="s">
        <v>16482</v>
      </c>
      <c r="I4655" s="125">
        <v>1425.47</v>
      </c>
      <c r="J4655" s="125">
        <v>0</v>
      </c>
      <c r="K4655" s="126">
        <v>1425.47</v>
      </c>
      <c r="L4655" s="100" t="s">
        <v>1324</v>
      </c>
    </row>
    <row r="4656" spans="1:12" ht="56.25" customHeight="1">
      <c r="A4656" s="97">
        <v>203</v>
      </c>
      <c r="B4656" s="122" t="s">
        <v>9355</v>
      </c>
      <c r="C4656" s="123">
        <v>42688</v>
      </c>
      <c r="D4656" s="97" t="s">
        <v>16483</v>
      </c>
      <c r="E4656" s="97" t="s">
        <v>1313</v>
      </c>
      <c r="F4656" s="97">
        <v>11696500</v>
      </c>
      <c r="G4656" s="97"/>
      <c r="H4656" s="124" t="s">
        <v>16484</v>
      </c>
      <c r="I4656" s="125">
        <v>317.92</v>
      </c>
      <c r="J4656" s="125">
        <v>0</v>
      </c>
      <c r="K4656" s="126">
        <v>317.92</v>
      </c>
      <c r="L4656" s="100" t="s">
        <v>1324</v>
      </c>
    </row>
    <row r="4657" spans="1:12" ht="56.25" customHeight="1">
      <c r="A4657" s="97">
        <v>203</v>
      </c>
      <c r="B4657" s="122" t="s">
        <v>9355</v>
      </c>
      <c r="C4657" s="123">
        <v>42691</v>
      </c>
      <c r="D4657" s="97" t="s">
        <v>16826</v>
      </c>
      <c r="E4657" s="97" t="s">
        <v>1313</v>
      </c>
      <c r="F4657" s="97">
        <v>11724999</v>
      </c>
      <c r="G4657" s="97"/>
      <c r="H4657" s="124" t="s">
        <v>16773</v>
      </c>
      <c r="I4657" s="125">
        <v>2518.2399999999998</v>
      </c>
      <c r="J4657" s="125">
        <v>0</v>
      </c>
      <c r="K4657" s="126">
        <v>2518.2399999999998</v>
      </c>
      <c r="L4657" s="100" t="s">
        <v>1324</v>
      </c>
    </row>
    <row r="4658" spans="1:12" ht="56.25" customHeight="1">
      <c r="A4658" s="97">
        <v>203</v>
      </c>
      <c r="B4658" s="122" t="s">
        <v>9355</v>
      </c>
      <c r="C4658" s="123">
        <v>42691</v>
      </c>
      <c r="D4658" s="97" t="s">
        <v>16827</v>
      </c>
      <c r="E4658" s="97" t="s">
        <v>1313</v>
      </c>
      <c r="F4658" s="97">
        <v>11725100</v>
      </c>
      <c r="G4658" s="97"/>
      <c r="H4658" s="124" t="s">
        <v>16769</v>
      </c>
      <c r="I4658" s="125">
        <v>170.57</v>
      </c>
      <c r="J4658" s="125">
        <v>0</v>
      </c>
      <c r="K4658" s="126">
        <v>170.57</v>
      </c>
      <c r="L4658" s="100" t="s">
        <v>1324</v>
      </c>
    </row>
    <row r="4659" spans="1:12" ht="56.25" customHeight="1">
      <c r="A4659" s="97">
        <v>203</v>
      </c>
      <c r="B4659" s="122" t="s">
        <v>9355</v>
      </c>
      <c r="C4659" s="123">
        <v>42691</v>
      </c>
      <c r="D4659" s="97" t="s">
        <v>16828</v>
      </c>
      <c r="E4659" s="97" t="s">
        <v>1313</v>
      </c>
      <c r="F4659" s="97">
        <v>11724998</v>
      </c>
      <c r="G4659" s="97"/>
      <c r="H4659" s="124" t="s">
        <v>16775</v>
      </c>
      <c r="I4659" s="125">
        <v>62960</v>
      </c>
      <c r="J4659" s="125">
        <v>0</v>
      </c>
      <c r="K4659" s="126">
        <v>62960</v>
      </c>
      <c r="L4659" s="100" t="s">
        <v>1324</v>
      </c>
    </row>
    <row r="4660" spans="1:12" ht="56.25" customHeight="1">
      <c r="A4660" s="97">
        <v>203</v>
      </c>
      <c r="B4660" s="122" t="s">
        <v>9355</v>
      </c>
      <c r="C4660" s="123">
        <v>42691</v>
      </c>
      <c r="D4660" s="97" t="s">
        <v>16829</v>
      </c>
      <c r="E4660" s="97" t="s">
        <v>1313</v>
      </c>
      <c r="F4660" s="97">
        <v>11724961</v>
      </c>
      <c r="G4660" s="97"/>
      <c r="H4660" s="124" t="s">
        <v>16777</v>
      </c>
      <c r="I4660" s="125">
        <v>1186.6199999999999</v>
      </c>
      <c r="J4660" s="125">
        <v>0</v>
      </c>
      <c r="K4660" s="126">
        <v>1186.6199999999999</v>
      </c>
      <c r="L4660" s="100" t="s">
        <v>1324</v>
      </c>
    </row>
    <row r="4661" spans="1:12" ht="56.25" customHeight="1">
      <c r="A4661" s="97">
        <v>203</v>
      </c>
      <c r="B4661" s="122" t="s">
        <v>9355</v>
      </c>
      <c r="C4661" s="123">
        <v>42691</v>
      </c>
      <c r="D4661" s="97" t="s">
        <v>16830</v>
      </c>
      <c r="E4661" s="97" t="s">
        <v>1313</v>
      </c>
      <c r="F4661" s="97">
        <v>11725096</v>
      </c>
      <c r="G4661" s="97"/>
      <c r="H4661" s="124" t="s">
        <v>16771</v>
      </c>
      <c r="I4661" s="125">
        <v>87697.31</v>
      </c>
      <c r="J4661" s="125">
        <v>0</v>
      </c>
      <c r="K4661" s="126">
        <v>87697.31</v>
      </c>
      <c r="L4661" s="100" t="s">
        <v>1324</v>
      </c>
    </row>
    <row r="4662" spans="1:12" ht="56.25" customHeight="1">
      <c r="A4662" s="97">
        <v>203</v>
      </c>
      <c r="B4662" s="122" t="s">
        <v>9355</v>
      </c>
      <c r="C4662" s="123">
        <v>42691</v>
      </c>
      <c r="D4662" s="97" t="s">
        <v>16768</v>
      </c>
      <c r="E4662" s="97" t="s">
        <v>1313</v>
      </c>
      <c r="F4662" s="97">
        <v>11725100</v>
      </c>
      <c r="G4662" s="97"/>
      <c r="H4662" s="124" t="s">
        <v>16769</v>
      </c>
      <c r="I4662" s="125">
        <v>170.57</v>
      </c>
      <c r="J4662" s="125">
        <v>0</v>
      </c>
      <c r="K4662" s="126">
        <v>170.57</v>
      </c>
      <c r="L4662" s="100" t="s">
        <v>1324</v>
      </c>
    </row>
    <row r="4663" spans="1:12" ht="56.25" customHeight="1">
      <c r="A4663" s="97">
        <v>203</v>
      </c>
      <c r="B4663" s="122" t="s">
        <v>9355</v>
      </c>
      <c r="C4663" s="123">
        <v>42691</v>
      </c>
      <c r="D4663" s="97" t="s">
        <v>16770</v>
      </c>
      <c r="E4663" s="97" t="s">
        <v>1313</v>
      </c>
      <c r="F4663" s="97">
        <v>11725096</v>
      </c>
      <c r="G4663" s="97"/>
      <c r="H4663" s="124" t="s">
        <v>16771</v>
      </c>
      <c r="I4663" s="125">
        <v>87697.31</v>
      </c>
      <c r="J4663" s="125">
        <v>0</v>
      </c>
      <c r="K4663" s="126">
        <v>87697.31</v>
      </c>
      <c r="L4663" s="100" t="s">
        <v>1324</v>
      </c>
    </row>
    <row r="4664" spans="1:12" ht="56.25" customHeight="1">
      <c r="A4664" s="97">
        <v>203</v>
      </c>
      <c r="B4664" s="122" t="s">
        <v>9355</v>
      </c>
      <c r="C4664" s="123">
        <v>42691</v>
      </c>
      <c r="D4664" s="97" t="s">
        <v>16772</v>
      </c>
      <c r="E4664" s="97" t="s">
        <v>1313</v>
      </c>
      <c r="F4664" s="97">
        <v>11724999</v>
      </c>
      <c r="G4664" s="97"/>
      <c r="H4664" s="124" t="s">
        <v>16773</v>
      </c>
      <c r="I4664" s="125">
        <v>2518.2399999999998</v>
      </c>
      <c r="J4664" s="125">
        <v>0</v>
      </c>
      <c r="K4664" s="126">
        <v>2518.2399999999998</v>
      </c>
      <c r="L4664" s="100" t="s">
        <v>1324</v>
      </c>
    </row>
    <row r="4665" spans="1:12" ht="56.25" customHeight="1">
      <c r="A4665" s="97">
        <v>203</v>
      </c>
      <c r="B4665" s="122" t="s">
        <v>9355</v>
      </c>
      <c r="C4665" s="123">
        <v>42691</v>
      </c>
      <c r="D4665" s="97" t="s">
        <v>16774</v>
      </c>
      <c r="E4665" s="97" t="s">
        <v>1313</v>
      </c>
      <c r="F4665" s="97">
        <v>11724998</v>
      </c>
      <c r="G4665" s="97"/>
      <c r="H4665" s="124" t="s">
        <v>16775</v>
      </c>
      <c r="I4665" s="125">
        <v>62960</v>
      </c>
      <c r="J4665" s="125">
        <v>0</v>
      </c>
      <c r="K4665" s="126">
        <v>62960</v>
      </c>
      <c r="L4665" s="100" t="s">
        <v>1324</v>
      </c>
    </row>
    <row r="4666" spans="1:12" ht="56.25" customHeight="1">
      <c r="A4666" s="97">
        <v>203</v>
      </c>
      <c r="B4666" s="122" t="s">
        <v>9355</v>
      </c>
      <c r="C4666" s="123">
        <v>42691</v>
      </c>
      <c r="D4666" s="97" t="s">
        <v>16776</v>
      </c>
      <c r="E4666" s="97" t="s">
        <v>1313</v>
      </c>
      <c r="F4666" s="97">
        <v>11724961</v>
      </c>
      <c r="G4666" s="97"/>
      <c r="H4666" s="124" t="s">
        <v>16777</v>
      </c>
      <c r="I4666" s="125">
        <v>1186.6199999999999</v>
      </c>
      <c r="J4666" s="125">
        <v>0</v>
      </c>
      <c r="K4666" s="126">
        <v>1186.6199999999999</v>
      </c>
      <c r="L4666" s="100" t="s">
        <v>1324</v>
      </c>
    </row>
    <row r="4667" spans="1:12" ht="56.25" customHeight="1">
      <c r="A4667" s="97">
        <v>203</v>
      </c>
      <c r="B4667" s="122" t="s">
        <v>9355</v>
      </c>
      <c r="C4667" s="123">
        <v>42692</v>
      </c>
      <c r="D4667" s="97" t="s">
        <v>16876</v>
      </c>
      <c r="E4667" s="97" t="s">
        <v>1313</v>
      </c>
      <c r="F4667" s="97">
        <v>11743664</v>
      </c>
      <c r="G4667" s="97"/>
      <c r="H4667" s="124" t="s">
        <v>16877</v>
      </c>
      <c r="I4667" s="125">
        <v>331.83</v>
      </c>
      <c r="J4667" s="125">
        <v>0</v>
      </c>
      <c r="K4667" s="126">
        <v>331.83</v>
      </c>
      <c r="L4667" s="100" t="s">
        <v>1324</v>
      </c>
    </row>
    <row r="4668" spans="1:12" ht="56.25" customHeight="1">
      <c r="A4668" s="97">
        <v>203</v>
      </c>
      <c r="B4668" s="122" t="s">
        <v>9355</v>
      </c>
      <c r="C4668" s="123">
        <v>42692</v>
      </c>
      <c r="D4668" s="97" t="s">
        <v>16878</v>
      </c>
      <c r="E4668" s="97" t="s">
        <v>1313</v>
      </c>
      <c r="F4668" s="97">
        <v>11743665</v>
      </c>
      <c r="G4668" s="97"/>
      <c r="H4668" s="124" t="s">
        <v>16879</v>
      </c>
      <c r="I4668" s="125">
        <v>1317.53</v>
      </c>
      <c r="J4668" s="125">
        <v>0</v>
      </c>
      <c r="K4668" s="126">
        <v>1317.53</v>
      </c>
      <c r="L4668" s="100" t="s">
        <v>1324</v>
      </c>
    </row>
    <row r="4669" spans="1:12" ht="56.25" customHeight="1">
      <c r="A4669" s="97">
        <v>203</v>
      </c>
      <c r="B4669" s="122" t="s">
        <v>9355</v>
      </c>
      <c r="C4669" s="123">
        <v>42692</v>
      </c>
      <c r="D4669" s="97" t="s">
        <v>16880</v>
      </c>
      <c r="E4669" s="97" t="s">
        <v>1313</v>
      </c>
      <c r="F4669" s="97">
        <v>11741945</v>
      </c>
      <c r="G4669" s="97"/>
      <c r="H4669" s="124" t="s">
        <v>16881</v>
      </c>
      <c r="I4669" s="125">
        <v>201.11</v>
      </c>
      <c r="J4669" s="125">
        <v>0</v>
      </c>
      <c r="K4669" s="126">
        <v>201.11</v>
      </c>
      <c r="L4669" s="100" t="s">
        <v>1324</v>
      </c>
    </row>
    <row r="4670" spans="1:12" ht="56.25" customHeight="1">
      <c r="A4670" s="97">
        <v>203</v>
      </c>
      <c r="B4670" s="122" t="s">
        <v>9355</v>
      </c>
      <c r="C4670" s="123">
        <v>42692</v>
      </c>
      <c r="D4670" s="97" t="s">
        <v>16882</v>
      </c>
      <c r="E4670" s="97" t="s">
        <v>1313</v>
      </c>
      <c r="F4670" s="97">
        <v>11743663</v>
      </c>
      <c r="G4670" s="97"/>
      <c r="H4670" s="124" t="s">
        <v>16883</v>
      </c>
      <c r="I4670" s="125">
        <v>4861.03</v>
      </c>
      <c r="J4670" s="125">
        <v>0</v>
      </c>
      <c r="K4670" s="126">
        <v>4861.03</v>
      </c>
      <c r="L4670" s="100" t="s">
        <v>1324</v>
      </c>
    </row>
    <row r="4671" spans="1:12" ht="56.25" customHeight="1">
      <c r="A4671" s="97">
        <v>203</v>
      </c>
      <c r="B4671" s="122" t="s">
        <v>9355</v>
      </c>
      <c r="C4671" s="123">
        <v>42695</v>
      </c>
      <c r="D4671" s="97" t="s">
        <v>16958</v>
      </c>
      <c r="E4671" s="97" t="s">
        <v>1313</v>
      </c>
      <c r="F4671" s="97">
        <v>11771722</v>
      </c>
      <c r="G4671" s="97"/>
      <c r="H4671" s="124" t="s">
        <v>16959</v>
      </c>
      <c r="I4671" s="125">
        <v>201.11</v>
      </c>
      <c r="J4671" s="125">
        <v>0</v>
      </c>
      <c r="K4671" s="126">
        <v>201.11</v>
      </c>
      <c r="L4671" s="100" t="s">
        <v>1324</v>
      </c>
    </row>
    <row r="4672" spans="1:12" ht="56.25" customHeight="1">
      <c r="A4672" s="97">
        <v>203</v>
      </c>
      <c r="B4672" s="122" t="s">
        <v>9355</v>
      </c>
      <c r="C4672" s="123">
        <v>42695</v>
      </c>
      <c r="D4672" s="97" t="s">
        <v>16960</v>
      </c>
      <c r="E4672" s="97" t="s">
        <v>1313</v>
      </c>
      <c r="F4672" s="97">
        <v>11771723</v>
      </c>
      <c r="G4672" s="97"/>
      <c r="H4672" s="124" t="s">
        <v>16883</v>
      </c>
      <c r="I4672" s="125">
        <v>4861.03</v>
      </c>
      <c r="J4672" s="125">
        <v>0</v>
      </c>
      <c r="K4672" s="126">
        <v>4861.03</v>
      </c>
      <c r="L4672" s="100" t="s">
        <v>1324</v>
      </c>
    </row>
    <row r="4673" spans="1:12" ht="56.25" customHeight="1">
      <c r="A4673" s="97">
        <v>203</v>
      </c>
      <c r="B4673" s="122" t="s">
        <v>9355</v>
      </c>
      <c r="C4673" s="123">
        <v>42695</v>
      </c>
      <c r="D4673" s="97" t="s">
        <v>16961</v>
      </c>
      <c r="E4673" s="97" t="s">
        <v>1313</v>
      </c>
      <c r="F4673" s="97">
        <v>11771724</v>
      </c>
      <c r="G4673" s="97"/>
      <c r="H4673" s="124" t="s">
        <v>16877</v>
      </c>
      <c r="I4673" s="125">
        <v>331.83</v>
      </c>
      <c r="J4673" s="125">
        <v>0</v>
      </c>
      <c r="K4673" s="126">
        <v>331.83</v>
      </c>
      <c r="L4673" s="100" t="s">
        <v>1324</v>
      </c>
    </row>
    <row r="4674" spans="1:12" ht="56.25" customHeight="1">
      <c r="A4674" s="97">
        <v>203</v>
      </c>
      <c r="B4674" s="122" t="s">
        <v>9355</v>
      </c>
      <c r="C4674" s="123">
        <v>42695</v>
      </c>
      <c r="D4674" s="97" t="s">
        <v>16962</v>
      </c>
      <c r="E4674" s="97" t="s">
        <v>1313</v>
      </c>
      <c r="F4674" s="97">
        <v>11772404</v>
      </c>
      <c r="G4674" s="97"/>
      <c r="H4674" s="124" t="s">
        <v>16879</v>
      </c>
      <c r="I4674" s="125">
        <v>1317.53</v>
      </c>
      <c r="J4674" s="125">
        <v>0</v>
      </c>
      <c r="K4674" s="126">
        <v>1317.53</v>
      </c>
      <c r="L4674" s="100" t="s">
        <v>1324</v>
      </c>
    </row>
    <row r="4675" spans="1:12" ht="56.25" customHeight="1">
      <c r="A4675" s="97">
        <v>203</v>
      </c>
      <c r="B4675" s="122" t="s">
        <v>9355</v>
      </c>
      <c r="C4675" s="123">
        <v>42695</v>
      </c>
      <c r="D4675" s="97" t="s">
        <v>16963</v>
      </c>
      <c r="E4675" s="97" t="s">
        <v>1313</v>
      </c>
      <c r="F4675" s="97">
        <v>11758180</v>
      </c>
      <c r="G4675" s="97"/>
      <c r="H4675" s="124" t="s">
        <v>16964</v>
      </c>
      <c r="I4675" s="125">
        <v>229.52</v>
      </c>
      <c r="J4675" s="125">
        <v>0</v>
      </c>
      <c r="K4675" s="126">
        <v>229.52</v>
      </c>
      <c r="L4675" s="100" t="s">
        <v>1324</v>
      </c>
    </row>
    <row r="4676" spans="1:12" ht="56.25" customHeight="1">
      <c r="A4676" s="97">
        <v>203</v>
      </c>
      <c r="B4676" s="122" t="s">
        <v>9355</v>
      </c>
      <c r="C4676" s="123">
        <v>42695</v>
      </c>
      <c r="D4676" s="97" t="s">
        <v>16965</v>
      </c>
      <c r="E4676" s="97" t="s">
        <v>1313</v>
      </c>
      <c r="F4676" s="97">
        <v>11758076</v>
      </c>
      <c r="G4676" s="97"/>
      <c r="H4676" s="124" t="s">
        <v>16966</v>
      </c>
      <c r="I4676" s="125">
        <v>27140.35</v>
      </c>
      <c r="J4676" s="125">
        <v>0</v>
      </c>
      <c r="K4676" s="126">
        <v>27140.35</v>
      </c>
      <c r="L4676" s="100" t="s">
        <v>1324</v>
      </c>
    </row>
    <row r="4677" spans="1:12" ht="56.25" customHeight="1">
      <c r="A4677" s="97">
        <v>203</v>
      </c>
      <c r="B4677" s="122" t="s">
        <v>4537</v>
      </c>
      <c r="C4677" s="123">
        <v>42703</v>
      </c>
      <c r="D4677" s="97" t="s">
        <v>23102</v>
      </c>
      <c r="E4677" s="97" t="s">
        <v>3</v>
      </c>
      <c r="F4677" s="97">
        <v>1444775</v>
      </c>
      <c r="G4677" s="97"/>
      <c r="H4677" s="124" t="s">
        <v>23103</v>
      </c>
      <c r="I4677" s="125">
        <v>0</v>
      </c>
      <c r="J4677" s="125">
        <v>48</v>
      </c>
      <c r="K4677" s="126">
        <v>48</v>
      </c>
      <c r="L4677" s="100" t="s">
        <v>1324</v>
      </c>
    </row>
    <row r="4678" spans="1:12" ht="56.25" customHeight="1">
      <c r="A4678" s="97">
        <v>203</v>
      </c>
      <c r="B4678" s="122" t="s">
        <v>4537</v>
      </c>
      <c r="C4678" s="123">
        <v>42703</v>
      </c>
      <c r="D4678" s="97" t="s">
        <v>23104</v>
      </c>
      <c r="E4678" s="97" t="s">
        <v>3</v>
      </c>
      <c r="F4678" s="97">
        <v>1444778</v>
      </c>
      <c r="G4678" s="97"/>
      <c r="H4678" s="124" t="s">
        <v>23105</v>
      </c>
      <c r="I4678" s="125">
        <v>0</v>
      </c>
      <c r="J4678" s="125">
        <v>48</v>
      </c>
      <c r="K4678" s="126">
        <v>48</v>
      </c>
      <c r="L4678" s="100" t="s">
        <v>1324</v>
      </c>
    </row>
    <row r="4679" spans="1:12" ht="56.25" customHeight="1">
      <c r="A4679" s="97">
        <v>203</v>
      </c>
      <c r="B4679" s="122" t="s">
        <v>4537</v>
      </c>
      <c r="C4679" s="123">
        <v>42718</v>
      </c>
      <c r="D4679" s="97" t="s">
        <v>24361</v>
      </c>
      <c r="E4679" s="97" t="s">
        <v>3</v>
      </c>
      <c r="F4679" s="97">
        <v>1451667</v>
      </c>
      <c r="G4679" s="97"/>
      <c r="H4679" s="124" t="s">
        <v>24362</v>
      </c>
      <c r="I4679" s="125">
        <v>0</v>
      </c>
      <c r="J4679" s="125">
        <v>17544.509999999998</v>
      </c>
      <c r="K4679" s="126">
        <v>17544.509999999998</v>
      </c>
      <c r="L4679" s="100" t="s">
        <v>1324</v>
      </c>
    </row>
    <row r="4680" spans="1:12" ht="56.25" customHeight="1">
      <c r="A4680" s="97">
        <v>203</v>
      </c>
      <c r="B4680" s="122" t="s">
        <v>9355</v>
      </c>
      <c r="C4680" s="123">
        <v>42725</v>
      </c>
      <c r="D4680" s="97" t="s">
        <v>28498</v>
      </c>
      <c r="E4680" s="97" t="s">
        <v>1313</v>
      </c>
      <c r="F4680" s="97">
        <v>12094638</v>
      </c>
      <c r="G4680" s="97"/>
      <c r="H4680" s="124" t="s">
        <v>28499</v>
      </c>
      <c r="I4680" s="125">
        <v>588.98</v>
      </c>
      <c r="J4680" s="125">
        <v>0</v>
      </c>
      <c r="K4680" s="126">
        <v>588.98</v>
      </c>
      <c r="L4680" s="100" t="s">
        <v>1324</v>
      </c>
    </row>
    <row r="4681" spans="1:12" ht="56.25" customHeight="1">
      <c r="A4681" s="97">
        <v>203</v>
      </c>
      <c r="B4681" s="122" t="s">
        <v>9355</v>
      </c>
      <c r="C4681" s="123">
        <v>42732</v>
      </c>
      <c r="D4681" s="97" t="s">
        <v>28772</v>
      </c>
      <c r="E4681" s="97" t="s">
        <v>1313</v>
      </c>
      <c r="F4681" s="97">
        <v>12072849</v>
      </c>
      <c r="G4681" s="97"/>
      <c r="H4681" s="124" t="s">
        <v>28773</v>
      </c>
      <c r="I4681" s="125">
        <v>20880</v>
      </c>
      <c r="J4681" s="125">
        <v>0</v>
      </c>
      <c r="K4681" s="126">
        <v>20880</v>
      </c>
      <c r="L4681" s="100" t="s">
        <v>1324</v>
      </c>
    </row>
    <row r="4682" spans="1:12" ht="56.25" customHeight="1">
      <c r="A4682" s="97">
        <v>206</v>
      </c>
      <c r="B4682" s="122" t="s">
        <v>4480</v>
      </c>
      <c r="C4682" s="123">
        <v>42377</v>
      </c>
      <c r="D4682" s="97" t="s">
        <v>17745</v>
      </c>
      <c r="E4682" s="97" t="s">
        <v>3</v>
      </c>
      <c r="F4682" s="97">
        <v>1338906</v>
      </c>
      <c r="G4682" s="97"/>
      <c r="H4682" s="124" t="s">
        <v>4481</v>
      </c>
      <c r="I4682" s="125">
        <v>0</v>
      </c>
      <c r="J4682" s="125">
        <v>62</v>
      </c>
      <c r="K4682" s="126">
        <v>62</v>
      </c>
      <c r="L4682" s="100" t="s">
        <v>1347</v>
      </c>
    </row>
    <row r="4683" spans="1:12" ht="56.25" customHeight="1">
      <c r="A4683" s="97">
        <v>206</v>
      </c>
      <c r="B4683" s="122" t="s">
        <v>4480</v>
      </c>
      <c r="C4683" s="123">
        <v>42397</v>
      </c>
      <c r="D4683" s="97" t="s">
        <v>17985</v>
      </c>
      <c r="E4683" s="97" t="s">
        <v>3</v>
      </c>
      <c r="F4683" s="97">
        <v>1345242</v>
      </c>
      <c r="G4683" s="97"/>
      <c r="H4683" s="124" t="s">
        <v>4736</v>
      </c>
      <c r="I4683" s="125">
        <v>0</v>
      </c>
      <c r="J4683" s="125">
        <v>72</v>
      </c>
      <c r="K4683" s="126">
        <v>72</v>
      </c>
      <c r="L4683" s="100" t="s">
        <v>1347</v>
      </c>
    </row>
    <row r="4684" spans="1:12" ht="56.25" customHeight="1">
      <c r="A4684" s="97">
        <v>206</v>
      </c>
      <c r="B4684" s="122" t="s">
        <v>4480</v>
      </c>
      <c r="C4684" s="123">
        <v>42416</v>
      </c>
      <c r="D4684" s="97" t="s">
        <v>18118</v>
      </c>
      <c r="E4684" s="97" t="s">
        <v>3</v>
      </c>
      <c r="F4684" s="97">
        <v>1350706</v>
      </c>
      <c r="G4684" s="97"/>
      <c r="H4684" s="124" t="s">
        <v>4872</v>
      </c>
      <c r="I4684" s="125">
        <v>0</v>
      </c>
      <c r="J4684" s="125">
        <v>3048.07</v>
      </c>
      <c r="K4684" s="126">
        <v>3048.07</v>
      </c>
      <c r="L4684" s="100" t="s">
        <v>1324</v>
      </c>
    </row>
    <row r="4685" spans="1:12" ht="56.25" customHeight="1">
      <c r="A4685" s="97">
        <v>206</v>
      </c>
      <c r="B4685" s="122" t="s">
        <v>4480</v>
      </c>
      <c r="C4685" s="123">
        <v>42541</v>
      </c>
      <c r="D4685" s="97" t="s">
        <v>19783</v>
      </c>
      <c r="E4685" s="97" t="s">
        <v>3</v>
      </c>
      <c r="F4685" s="97">
        <v>1390670</v>
      </c>
      <c r="G4685" s="97"/>
      <c r="H4685" s="124" t="s">
        <v>6516</v>
      </c>
      <c r="I4685" s="125">
        <v>0</v>
      </c>
      <c r="J4685" s="125">
        <v>10</v>
      </c>
      <c r="K4685" s="126">
        <v>10</v>
      </c>
      <c r="L4685" s="100" t="s">
        <v>1324</v>
      </c>
    </row>
    <row r="4686" spans="1:12" ht="56.25" customHeight="1">
      <c r="A4686" s="97">
        <v>206</v>
      </c>
      <c r="B4686" s="122" t="s">
        <v>4480</v>
      </c>
      <c r="C4686" s="123">
        <v>42550</v>
      </c>
      <c r="D4686" s="97" t="s">
        <v>19914</v>
      </c>
      <c r="E4686" s="97" t="s">
        <v>3</v>
      </c>
      <c r="F4686" s="97">
        <v>1393181</v>
      </c>
      <c r="G4686" s="97"/>
      <c r="H4686" s="124" t="s">
        <v>6645</v>
      </c>
      <c r="I4686" s="125">
        <v>0</v>
      </c>
      <c r="J4686" s="125">
        <v>144</v>
      </c>
      <c r="K4686" s="126">
        <v>144</v>
      </c>
      <c r="L4686" s="100" t="s">
        <v>1347</v>
      </c>
    </row>
    <row r="4687" spans="1:12" ht="56.25" customHeight="1">
      <c r="A4687" s="97">
        <v>206</v>
      </c>
      <c r="B4687" s="122" t="s">
        <v>4480</v>
      </c>
      <c r="C4687" s="123">
        <v>42556</v>
      </c>
      <c r="D4687" s="97" t="s">
        <v>20066</v>
      </c>
      <c r="E4687" s="97" t="s">
        <v>3</v>
      </c>
      <c r="F4687" s="97">
        <v>1395326</v>
      </c>
      <c r="G4687" s="97"/>
      <c r="H4687" s="124" t="s">
        <v>6795</v>
      </c>
      <c r="I4687" s="125">
        <v>0</v>
      </c>
      <c r="J4687" s="125">
        <v>35</v>
      </c>
      <c r="K4687" s="126">
        <v>35</v>
      </c>
      <c r="L4687" s="100" t="s">
        <v>1324</v>
      </c>
    </row>
    <row r="4688" spans="1:12" ht="56.25" customHeight="1">
      <c r="A4688" s="97">
        <v>206</v>
      </c>
      <c r="B4688" s="122" t="s">
        <v>4480</v>
      </c>
      <c r="C4688" s="123">
        <v>42601</v>
      </c>
      <c r="D4688" s="97" t="s">
        <v>20749</v>
      </c>
      <c r="E4688" s="97" t="s">
        <v>3</v>
      </c>
      <c r="F4688" s="97">
        <v>1410417</v>
      </c>
      <c r="G4688" s="97"/>
      <c r="H4688" s="124" t="s">
        <v>7446</v>
      </c>
      <c r="I4688" s="125">
        <v>0</v>
      </c>
      <c r="J4688" s="125">
        <v>85</v>
      </c>
      <c r="K4688" s="126">
        <v>85</v>
      </c>
      <c r="L4688" s="100" t="s">
        <v>1324</v>
      </c>
    </row>
    <row r="4689" spans="1:12" ht="56.25" customHeight="1">
      <c r="A4689" s="97">
        <v>206</v>
      </c>
      <c r="B4689" s="122" t="s">
        <v>4480</v>
      </c>
      <c r="C4689" s="123">
        <v>42726</v>
      </c>
      <c r="D4689" s="97" t="s">
        <v>25375</v>
      </c>
      <c r="E4689" s="97" t="s">
        <v>3</v>
      </c>
      <c r="F4689" s="97">
        <v>1456340</v>
      </c>
      <c r="G4689" s="97"/>
      <c r="H4689" s="124" t="s">
        <v>25376</v>
      </c>
      <c r="I4689" s="125">
        <v>0</v>
      </c>
      <c r="J4689" s="125">
        <v>779.42</v>
      </c>
      <c r="K4689" s="126">
        <v>779.42</v>
      </c>
      <c r="L4689" s="100" t="s">
        <v>1347</v>
      </c>
    </row>
    <row r="4690" spans="1:12" ht="56.25" customHeight="1">
      <c r="A4690" s="97">
        <v>206</v>
      </c>
      <c r="B4690" s="122" t="s">
        <v>4480</v>
      </c>
      <c r="C4690" s="123">
        <v>42726</v>
      </c>
      <c r="D4690" s="97" t="s">
        <v>25552</v>
      </c>
      <c r="E4690" s="97" t="s">
        <v>3</v>
      </c>
      <c r="F4690" s="97">
        <v>1456650</v>
      </c>
      <c r="G4690" s="97"/>
      <c r="H4690" s="124" t="s">
        <v>25553</v>
      </c>
      <c r="I4690" s="125">
        <v>0</v>
      </c>
      <c r="J4690" s="125">
        <v>5554.17</v>
      </c>
      <c r="K4690" s="126">
        <v>5554.17</v>
      </c>
      <c r="L4690" s="100" t="s">
        <v>1324</v>
      </c>
    </row>
    <row r="4691" spans="1:12" ht="56.25" customHeight="1">
      <c r="A4691" s="97">
        <v>206</v>
      </c>
      <c r="B4691" s="122" t="s">
        <v>4480</v>
      </c>
      <c r="C4691" s="123">
        <v>42726</v>
      </c>
      <c r="D4691" s="97" t="s">
        <v>25554</v>
      </c>
      <c r="E4691" s="97" t="s">
        <v>3</v>
      </c>
      <c r="F4691" s="97">
        <v>1456652</v>
      </c>
      <c r="G4691" s="97"/>
      <c r="H4691" s="124" t="s">
        <v>25555</v>
      </c>
      <c r="I4691" s="125">
        <v>0</v>
      </c>
      <c r="J4691" s="125">
        <v>5036.54</v>
      </c>
      <c r="K4691" s="126">
        <v>5036.54</v>
      </c>
      <c r="L4691" s="100" t="s">
        <v>1324</v>
      </c>
    </row>
    <row r="4692" spans="1:12" ht="56.25" customHeight="1">
      <c r="A4692" s="97">
        <v>206</v>
      </c>
      <c r="B4692" s="122" t="s">
        <v>4480</v>
      </c>
      <c r="C4692" s="123">
        <v>42726</v>
      </c>
      <c r="D4692" s="97" t="s">
        <v>25556</v>
      </c>
      <c r="E4692" s="97" t="s">
        <v>3</v>
      </c>
      <c r="F4692" s="97">
        <v>1456655</v>
      </c>
      <c r="G4692" s="97"/>
      <c r="H4692" s="124" t="s">
        <v>25557</v>
      </c>
      <c r="I4692" s="125">
        <v>0</v>
      </c>
      <c r="J4692" s="125">
        <v>4320</v>
      </c>
      <c r="K4692" s="126">
        <v>4320</v>
      </c>
      <c r="L4692" s="100" t="s">
        <v>1324</v>
      </c>
    </row>
    <row r="4693" spans="1:12" ht="56.25" customHeight="1">
      <c r="A4693" s="97">
        <v>206</v>
      </c>
      <c r="B4693" s="122" t="s">
        <v>4480</v>
      </c>
      <c r="C4693" s="123">
        <v>42732</v>
      </c>
      <c r="D4693" s="97" t="s">
        <v>26204</v>
      </c>
      <c r="E4693" s="97" t="s">
        <v>3</v>
      </c>
      <c r="F4693" s="97">
        <v>1459035</v>
      </c>
      <c r="G4693" s="97"/>
      <c r="H4693" s="124" t="s">
        <v>26205</v>
      </c>
      <c r="I4693" s="125">
        <v>0</v>
      </c>
      <c r="J4693" s="125">
        <v>697.5</v>
      </c>
      <c r="K4693" s="126">
        <v>697.5</v>
      </c>
      <c r="L4693" s="100" t="s">
        <v>1324</v>
      </c>
    </row>
    <row r="4694" spans="1:12" ht="56.25" customHeight="1">
      <c r="A4694" s="97">
        <v>206</v>
      </c>
      <c r="B4694" s="122" t="s">
        <v>4480</v>
      </c>
      <c r="C4694" s="123">
        <v>42733</v>
      </c>
      <c r="D4694" s="97" t="s">
        <v>26379</v>
      </c>
      <c r="E4694" s="97" t="s">
        <v>3</v>
      </c>
      <c r="F4694" s="97">
        <v>1459539</v>
      </c>
      <c r="G4694" s="97"/>
      <c r="H4694" s="124" t="s">
        <v>26380</v>
      </c>
      <c r="I4694" s="125">
        <v>0</v>
      </c>
      <c r="J4694" s="125">
        <v>112866.2</v>
      </c>
      <c r="K4694" s="126">
        <v>112866.2</v>
      </c>
      <c r="L4694" s="100" t="s">
        <v>1324</v>
      </c>
    </row>
    <row r="4695" spans="1:12" ht="56.25" customHeight="1">
      <c r="A4695" s="97">
        <v>206</v>
      </c>
      <c r="B4695" s="122" t="s">
        <v>4480</v>
      </c>
      <c r="C4695" s="123">
        <v>42733</v>
      </c>
      <c r="D4695" s="97" t="s">
        <v>26381</v>
      </c>
      <c r="E4695" s="97" t="s">
        <v>3</v>
      </c>
      <c r="F4695" s="97">
        <v>1459540</v>
      </c>
      <c r="G4695" s="97"/>
      <c r="H4695" s="124" t="s">
        <v>26382</v>
      </c>
      <c r="I4695" s="125">
        <v>0</v>
      </c>
      <c r="J4695" s="125">
        <v>760</v>
      </c>
      <c r="K4695" s="126">
        <v>760</v>
      </c>
      <c r="L4695" s="100" t="s">
        <v>1324</v>
      </c>
    </row>
    <row r="4696" spans="1:12" ht="56.25" customHeight="1">
      <c r="A4696" s="97">
        <v>206</v>
      </c>
      <c r="B4696" s="122" t="s">
        <v>4480</v>
      </c>
      <c r="C4696" s="123">
        <v>42733</v>
      </c>
      <c r="D4696" s="97" t="s">
        <v>26383</v>
      </c>
      <c r="E4696" s="97" t="s">
        <v>3</v>
      </c>
      <c r="F4696" s="97">
        <v>1459542</v>
      </c>
      <c r="G4696" s="97"/>
      <c r="H4696" s="124" t="s">
        <v>26384</v>
      </c>
      <c r="I4696" s="125">
        <v>0</v>
      </c>
      <c r="J4696" s="125">
        <v>22898.720000000001</v>
      </c>
      <c r="K4696" s="126">
        <v>22898.720000000001</v>
      </c>
      <c r="L4696" s="100" t="s">
        <v>1324</v>
      </c>
    </row>
    <row r="4697" spans="1:12" ht="56.25" customHeight="1">
      <c r="A4697" s="97">
        <v>206</v>
      </c>
      <c r="B4697" s="122" t="s">
        <v>4480</v>
      </c>
      <c r="C4697" s="123">
        <v>42733</v>
      </c>
      <c r="D4697" s="97" t="s">
        <v>26387</v>
      </c>
      <c r="E4697" s="97" t="s">
        <v>3</v>
      </c>
      <c r="F4697" s="97">
        <v>1459544</v>
      </c>
      <c r="G4697" s="97"/>
      <c r="H4697" s="124" t="s">
        <v>26388</v>
      </c>
      <c r="I4697" s="125">
        <v>0</v>
      </c>
      <c r="J4697" s="125">
        <v>91876.35</v>
      </c>
      <c r="K4697" s="126">
        <v>91876.35</v>
      </c>
      <c r="L4697" s="100" t="s">
        <v>1324</v>
      </c>
    </row>
    <row r="4698" spans="1:12" ht="56.25" customHeight="1">
      <c r="A4698" s="97">
        <v>206</v>
      </c>
      <c r="B4698" s="122" t="s">
        <v>4480</v>
      </c>
      <c r="C4698" s="123">
        <v>42733</v>
      </c>
      <c r="D4698" s="97" t="s">
        <v>26389</v>
      </c>
      <c r="E4698" s="97" t="s">
        <v>3</v>
      </c>
      <c r="F4698" s="97">
        <v>1459545</v>
      </c>
      <c r="G4698" s="97"/>
      <c r="H4698" s="124" t="s">
        <v>26390</v>
      </c>
      <c r="I4698" s="125">
        <v>0</v>
      </c>
      <c r="J4698" s="125">
        <v>8264</v>
      </c>
      <c r="K4698" s="126">
        <v>8264</v>
      </c>
      <c r="L4698" s="100" t="s">
        <v>1324</v>
      </c>
    </row>
    <row r="4699" spans="1:12" ht="56.25" customHeight="1">
      <c r="A4699" s="97">
        <v>206</v>
      </c>
      <c r="B4699" s="122" t="s">
        <v>4480</v>
      </c>
      <c r="C4699" s="123">
        <v>42733</v>
      </c>
      <c r="D4699" s="97" t="s">
        <v>26391</v>
      </c>
      <c r="E4699" s="97" t="s">
        <v>3</v>
      </c>
      <c r="F4699" s="97">
        <v>1459547</v>
      </c>
      <c r="G4699" s="97"/>
      <c r="H4699" s="124" t="s">
        <v>26392</v>
      </c>
      <c r="I4699" s="125">
        <v>0</v>
      </c>
      <c r="J4699" s="125">
        <v>2540</v>
      </c>
      <c r="K4699" s="126">
        <v>2540</v>
      </c>
      <c r="L4699" s="100" t="s">
        <v>1324</v>
      </c>
    </row>
    <row r="4700" spans="1:12" ht="56.25" customHeight="1">
      <c r="A4700" s="97">
        <v>206</v>
      </c>
      <c r="B4700" s="122" t="s">
        <v>4480</v>
      </c>
      <c r="C4700" s="123">
        <v>42733</v>
      </c>
      <c r="D4700" s="97" t="s">
        <v>26393</v>
      </c>
      <c r="E4700" s="97" t="s">
        <v>3</v>
      </c>
      <c r="F4700" s="97">
        <v>1459548</v>
      </c>
      <c r="G4700" s="97"/>
      <c r="H4700" s="124" t="s">
        <v>26394</v>
      </c>
      <c r="I4700" s="125">
        <v>0</v>
      </c>
      <c r="J4700" s="125">
        <v>4485.4799999999996</v>
      </c>
      <c r="K4700" s="126">
        <v>4485.4799999999996</v>
      </c>
      <c r="L4700" s="100" t="s">
        <v>1324</v>
      </c>
    </row>
    <row r="4701" spans="1:12" ht="56.25" customHeight="1">
      <c r="A4701" s="97">
        <v>206</v>
      </c>
      <c r="B4701" s="122" t="s">
        <v>4480</v>
      </c>
      <c r="C4701" s="123">
        <v>42733</v>
      </c>
      <c r="D4701" s="97" t="s">
        <v>26397</v>
      </c>
      <c r="E4701" s="97" t="s">
        <v>3</v>
      </c>
      <c r="F4701" s="97">
        <v>1459550</v>
      </c>
      <c r="G4701" s="97"/>
      <c r="H4701" s="124" t="s">
        <v>26398</v>
      </c>
      <c r="I4701" s="125">
        <v>0</v>
      </c>
      <c r="J4701" s="125">
        <v>2295</v>
      </c>
      <c r="K4701" s="126">
        <v>2295</v>
      </c>
      <c r="L4701" s="100" t="s">
        <v>1324</v>
      </c>
    </row>
    <row r="4702" spans="1:12" ht="56.25" customHeight="1">
      <c r="A4702" s="97">
        <v>206</v>
      </c>
      <c r="B4702" s="122" t="s">
        <v>4480</v>
      </c>
      <c r="C4702" s="123">
        <v>42733</v>
      </c>
      <c r="D4702" s="97" t="s">
        <v>26399</v>
      </c>
      <c r="E4702" s="97" t="s">
        <v>3</v>
      </c>
      <c r="F4702" s="97">
        <v>1459552</v>
      </c>
      <c r="G4702" s="97"/>
      <c r="H4702" s="124" t="s">
        <v>26400</v>
      </c>
      <c r="I4702" s="125">
        <v>0</v>
      </c>
      <c r="J4702" s="125">
        <v>1592</v>
      </c>
      <c r="K4702" s="126">
        <v>1592</v>
      </c>
      <c r="L4702" s="100" t="s">
        <v>1324</v>
      </c>
    </row>
    <row r="4703" spans="1:12" ht="56.25" customHeight="1">
      <c r="A4703" s="97">
        <v>206</v>
      </c>
      <c r="B4703" s="122" t="s">
        <v>4480</v>
      </c>
      <c r="C4703" s="123">
        <v>42733</v>
      </c>
      <c r="D4703" s="97" t="s">
        <v>26401</v>
      </c>
      <c r="E4703" s="97" t="s">
        <v>3</v>
      </c>
      <c r="F4703" s="97">
        <v>1459554</v>
      </c>
      <c r="G4703" s="97"/>
      <c r="H4703" s="124" t="s">
        <v>26402</v>
      </c>
      <c r="I4703" s="125">
        <v>0</v>
      </c>
      <c r="J4703" s="125">
        <v>42750.25</v>
      </c>
      <c r="K4703" s="126">
        <v>42750.25</v>
      </c>
      <c r="L4703" s="100" t="s">
        <v>1324</v>
      </c>
    </row>
    <row r="4704" spans="1:12" ht="56.25" customHeight="1">
      <c r="A4704" s="97">
        <v>206</v>
      </c>
      <c r="B4704" s="122" t="s">
        <v>4480</v>
      </c>
      <c r="C4704" s="123">
        <v>42733</v>
      </c>
      <c r="D4704" s="97" t="s">
        <v>26403</v>
      </c>
      <c r="E4704" s="97" t="s">
        <v>3</v>
      </c>
      <c r="F4704" s="97">
        <v>1459555</v>
      </c>
      <c r="G4704" s="97"/>
      <c r="H4704" s="124" t="s">
        <v>26404</v>
      </c>
      <c r="I4704" s="125">
        <v>0</v>
      </c>
      <c r="J4704" s="125">
        <v>40031</v>
      </c>
      <c r="K4704" s="126">
        <v>40031</v>
      </c>
      <c r="L4704" s="100" t="s">
        <v>1324</v>
      </c>
    </row>
    <row r="4705" spans="1:12" ht="56.25" customHeight="1">
      <c r="A4705" s="97">
        <v>206</v>
      </c>
      <c r="B4705" s="122" t="s">
        <v>4480</v>
      </c>
      <c r="C4705" s="123">
        <v>42733</v>
      </c>
      <c r="D4705" s="97" t="s">
        <v>26405</v>
      </c>
      <c r="E4705" s="97" t="s">
        <v>3</v>
      </c>
      <c r="F4705" s="97">
        <v>1459556</v>
      </c>
      <c r="G4705" s="97"/>
      <c r="H4705" s="124" t="s">
        <v>26406</v>
      </c>
      <c r="I4705" s="125">
        <v>0</v>
      </c>
      <c r="J4705" s="125">
        <v>380909.58</v>
      </c>
      <c r="K4705" s="126">
        <v>380909.58</v>
      </c>
      <c r="L4705" s="100" t="s">
        <v>1324</v>
      </c>
    </row>
    <row r="4706" spans="1:12" ht="56.25" customHeight="1">
      <c r="A4706" s="97">
        <v>206</v>
      </c>
      <c r="B4706" s="122" t="s">
        <v>4480</v>
      </c>
      <c r="C4706" s="123">
        <v>42733</v>
      </c>
      <c r="D4706" s="97" t="s">
        <v>26407</v>
      </c>
      <c r="E4706" s="97" t="s">
        <v>3</v>
      </c>
      <c r="F4706" s="97">
        <v>1459557</v>
      </c>
      <c r="G4706" s="97"/>
      <c r="H4706" s="124" t="s">
        <v>26408</v>
      </c>
      <c r="I4706" s="125">
        <v>0</v>
      </c>
      <c r="J4706" s="125">
        <v>6614.77</v>
      </c>
      <c r="K4706" s="126">
        <v>6614.77</v>
      </c>
      <c r="L4706" s="100" t="s">
        <v>1324</v>
      </c>
    </row>
    <row r="4707" spans="1:12" ht="56.25" customHeight="1">
      <c r="A4707" s="97">
        <v>206</v>
      </c>
      <c r="B4707" s="122" t="s">
        <v>4480</v>
      </c>
      <c r="C4707" s="123">
        <v>42733</v>
      </c>
      <c r="D4707" s="97" t="s">
        <v>26409</v>
      </c>
      <c r="E4707" s="97" t="s">
        <v>3</v>
      </c>
      <c r="F4707" s="97">
        <v>1459560</v>
      </c>
      <c r="G4707" s="97"/>
      <c r="H4707" s="124" t="s">
        <v>26410</v>
      </c>
      <c r="I4707" s="125">
        <v>0</v>
      </c>
      <c r="J4707" s="125">
        <v>11572.28</v>
      </c>
      <c r="K4707" s="126">
        <v>11572.28</v>
      </c>
      <c r="L4707" s="100" t="s">
        <v>1324</v>
      </c>
    </row>
    <row r="4708" spans="1:12" ht="56.25" customHeight="1">
      <c r="A4708" s="97">
        <v>206</v>
      </c>
      <c r="B4708" s="122" t="s">
        <v>4480</v>
      </c>
      <c r="C4708" s="123">
        <v>42733</v>
      </c>
      <c r="D4708" s="97" t="s">
        <v>26411</v>
      </c>
      <c r="E4708" s="97" t="s">
        <v>3</v>
      </c>
      <c r="F4708" s="97">
        <v>1459561</v>
      </c>
      <c r="G4708" s="97"/>
      <c r="H4708" s="124" t="s">
        <v>26412</v>
      </c>
      <c r="I4708" s="125">
        <v>0</v>
      </c>
      <c r="J4708" s="125">
        <v>13815.3</v>
      </c>
      <c r="K4708" s="126">
        <v>13815.3</v>
      </c>
      <c r="L4708" s="100" t="s">
        <v>1324</v>
      </c>
    </row>
    <row r="4709" spans="1:12" ht="56.25" customHeight="1">
      <c r="A4709" s="97">
        <v>206</v>
      </c>
      <c r="B4709" s="122" t="s">
        <v>4480</v>
      </c>
      <c r="C4709" s="123">
        <v>42733</v>
      </c>
      <c r="D4709" s="97" t="s">
        <v>26413</v>
      </c>
      <c r="E4709" s="97" t="s">
        <v>3</v>
      </c>
      <c r="F4709" s="97">
        <v>1459562</v>
      </c>
      <c r="G4709" s="97"/>
      <c r="H4709" s="124" t="s">
        <v>26414</v>
      </c>
      <c r="I4709" s="125">
        <v>0</v>
      </c>
      <c r="J4709" s="125">
        <v>1210</v>
      </c>
      <c r="K4709" s="126">
        <v>1210</v>
      </c>
      <c r="L4709" s="100" t="s">
        <v>1324</v>
      </c>
    </row>
    <row r="4710" spans="1:12" ht="56.25" customHeight="1">
      <c r="A4710" s="97">
        <v>206</v>
      </c>
      <c r="B4710" s="122" t="s">
        <v>4480</v>
      </c>
      <c r="C4710" s="123">
        <v>42733</v>
      </c>
      <c r="D4710" s="97" t="s">
        <v>26726</v>
      </c>
      <c r="E4710" s="97" t="s">
        <v>3</v>
      </c>
      <c r="F4710" s="97">
        <v>1459997</v>
      </c>
      <c r="G4710" s="97"/>
      <c r="H4710" s="124" t="s">
        <v>26727</v>
      </c>
      <c r="I4710" s="125">
        <v>0</v>
      </c>
      <c r="J4710" s="125">
        <v>120</v>
      </c>
      <c r="K4710" s="126">
        <v>120</v>
      </c>
      <c r="L4710" s="100" t="s">
        <v>1324</v>
      </c>
    </row>
    <row r="4711" spans="1:12" ht="56.25" customHeight="1">
      <c r="A4711" s="97">
        <v>206</v>
      </c>
      <c r="B4711" s="122" t="s">
        <v>4480</v>
      </c>
      <c r="C4711" s="123">
        <v>42733</v>
      </c>
      <c r="D4711" s="97" t="s">
        <v>26730</v>
      </c>
      <c r="E4711" s="97" t="s">
        <v>3</v>
      </c>
      <c r="F4711" s="97">
        <v>1459999</v>
      </c>
      <c r="G4711" s="97"/>
      <c r="H4711" s="124" t="s">
        <v>26731</v>
      </c>
      <c r="I4711" s="125">
        <v>0</v>
      </c>
      <c r="J4711" s="125">
        <v>8165.24</v>
      </c>
      <c r="K4711" s="126">
        <v>8165.24</v>
      </c>
      <c r="L4711" s="100" t="s">
        <v>1324</v>
      </c>
    </row>
    <row r="4712" spans="1:12" ht="56.25" customHeight="1">
      <c r="A4712" s="97">
        <v>206</v>
      </c>
      <c r="B4712" s="122" t="s">
        <v>4480</v>
      </c>
      <c r="C4712" s="123">
        <v>42733</v>
      </c>
      <c r="D4712" s="97" t="s">
        <v>26732</v>
      </c>
      <c r="E4712" s="97" t="s">
        <v>3</v>
      </c>
      <c r="F4712" s="97">
        <v>1460001</v>
      </c>
      <c r="G4712" s="97"/>
      <c r="H4712" s="124" t="s">
        <v>26733</v>
      </c>
      <c r="I4712" s="125">
        <v>0</v>
      </c>
      <c r="J4712" s="125">
        <v>64</v>
      </c>
      <c r="K4712" s="126">
        <v>64</v>
      </c>
      <c r="L4712" s="100" t="s">
        <v>1324</v>
      </c>
    </row>
    <row r="4713" spans="1:12" ht="56.25" customHeight="1">
      <c r="A4713" s="97">
        <v>206</v>
      </c>
      <c r="B4713" s="122" t="s">
        <v>4480</v>
      </c>
      <c r="C4713" s="123">
        <v>42733</v>
      </c>
      <c r="D4713" s="97" t="s">
        <v>26736</v>
      </c>
      <c r="E4713" s="97" t="s">
        <v>3</v>
      </c>
      <c r="F4713" s="97">
        <v>1460003</v>
      </c>
      <c r="G4713" s="97"/>
      <c r="H4713" s="124" t="s">
        <v>26737</v>
      </c>
      <c r="I4713" s="125">
        <v>0</v>
      </c>
      <c r="J4713" s="125">
        <v>240</v>
      </c>
      <c r="K4713" s="126">
        <v>240</v>
      </c>
      <c r="L4713" s="100" t="s">
        <v>1324</v>
      </c>
    </row>
    <row r="4714" spans="1:12" ht="56.25" customHeight="1">
      <c r="A4714" s="97">
        <v>206</v>
      </c>
      <c r="B4714" s="122" t="s">
        <v>4480</v>
      </c>
      <c r="C4714" s="123">
        <v>42733</v>
      </c>
      <c r="D4714" s="97" t="s">
        <v>26922</v>
      </c>
      <c r="E4714" s="97" t="s">
        <v>3</v>
      </c>
      <c r="F4714" s="97">
        <v>1460212</v>
      </c>
      <c r="G4714" s="97"/>
      <c r="H4714" s="124" t="s">
        <v>26923</v>
      </c>
      <c r="I4714" s="125">
        <v>0</v>
      </c>
      <c r="J4714" s="125">
        <v>1400</v>
      </c>
      <c r="K4714" s="126">
        <v>1400</v>
      </c>
      <c r="L4714" s="100" t="s">
        <v>1324</v>
      </c>
    </row>
    <row r="4715" spans="1:12" ht="56.25" customHeight="1">
      <c r="A4715" s="97">
        <v>206</v>
      </c>
      <c r="B4715" s="122" t="s">
        <v>4480</v>
      </c>
      <c r="C4715" s="123">
        <v>42733</v>
      </c>
      <c r="D4715" s="97" t="s">
        <v>26965</v>
      </c>
      <c r="E4715" s="97" t="s">
        <v>3</v>
      </c>
      <c r="F4715" s="97">
        <v>1460342</v>
      </c>
      <c r="G4715" s="97"/>
      <c r="H4715" s="124" t="s">
        <v>26966</v>
      </c>
      <c r="I4715" s="125">
        <v>0</v>
      </c>
      <c r="J4715" s="125">
        <v>470</v>
      </c>
      <c r="K4715" s="126">
        <v>470</v>
      </c>
      <c r="L4715" s="100" t="s">
        <v>1324</v>
      </c>
    </row>
    <row r="4716" spans="1:12" ht="56.25" customHeight="1">
      <c r="A4716" s="97">
        <v>212</v>
      </c>
      <c r="B4716" s="122" t="s">
        <v>4689</v>
      </c>
      <c r="C4716" s="123">
        <v>42395</v>
      </c>
      <c r="D4716" s="97" t="s">
        <v>17944</v>
      </c>
      <c r="E4716" s="97" t="s">
        <v>3</v>
      </c>
      <c r="F4716" s="97">
        <v>1344203</v>
      </c>
      <c r="G4716" s="97"/>
      <c r="H4716" s="124" t="s">
        <v>4690</v>
      </c>
      <c r="I4716" s="125">
        <v>0</v>
      </c>
      <c r="J4716" s="125">
        <v>178</v>
      </c>
      <c r="K4716" s="126">
        <v>178</v>
      </c>
      <c r="L4716" s="100" t="s">
        <v>1324</v>
      </c>
    </row>
    <row r="4717" spans="1:12" ht="56.25" customHeight="1">
      <c r="A4717" s="97">
        <v>212</v>
      </c>
      <c r="B4717" s="122" t="s">
        <v>4689</v>
      </c>
      <c r="C4717" s="123">
        <v>42395</v>
      </c>
      <c r="D4717" s="97" t="s">
        <v>17945</v>
      </c>
      <c r="E4717" s="97" t="s">
        <v>3</v>
      </c>
      <c r="F4717" s="97">
        <v>1344204</v>
      </c>
      <c r="G4717" s="97"/>
      <c r="H4717" s="124" t="s">
        <v>4691</v>
      </c>
      <c r="I4717" s="125">
        <v>0</v>
      </c>
      <c r="J4717" s="125">
        <v>3814</v>
      </c>
      <c r="K4717" s="126">
        <v>3814</v>
      </c>
      <c r="L4717" s="100" t="s">
        <v>1324</v>
      </c>
    </row>
    <row r="4718" spans="1:12" ht="56.25" customHeight="1">
      <c r="A4718" s="97">
        <v>212</v>
      </c>
      <c r="B4718" s="122" t="s">
        <v>4689</v>
      </c>
      <c r="C4718" s="123">
        <v>42395</v>
      </c>
      <c r="D4718" s="97" t="s">
        <v>17946</v>
      </c>
      <c r="E4718" s="97" t="s">
        <v>3</v>
      </c>
      <c r="F4718" s="97">
        <v>1344207</v>
      </c>
      <c r="G4718" s="97"/>
      <c r="H4718" s="124" t="s">
        <v>4692</v>
      </c>
      <c r="I4718" s="125">
        <v>0</v>
      </c>
      <c r="J4718" s="125">
        <v>178</v>
      </c>
      <c r="K4718" s="126">
        <v>178</v>
      </c>
      <c r="L4718" s="100" t="s">
        <v>1324</v>
      </c>
    </row>
    <row r="4719" spans="1:12" ht="56.25" customHeight="1">
      <c r="A4719" s="97">
        <v>212</v>
      </c>
      <c r="B4719" s="122" t="s">
        <v>4689</v>
      </c>
      <c r="C4719" s="123">
        <v>42422</v>
      </c>
      <c r="D4719" s="97" t="s">
        <v>18183</v>
      </c>
      <c r="E4719" s="97" t="s">
        <v>3</v>
      </c>
      <c r="F4719" s="97">
        <v>1352526</v>
      </c>
      <c r="G4719" s="97"/>
      <c r="H4719" s="124" t="s">
        <v>4938</v>
      </c>
      <c r="I4719" s="125">
        <v>0</v>
      </c>
      <c r="J4719" s="125">
        <v>150</v>
      </c>
      <c r="K4719" s="126">
        <v>150</v>
      </c>
      <c r="L4719" s="100" t="s">
        <v>1324</v>
      </c>
    </row>
    <row r="4720" spans="1:12" ht="56.25" customHeight="1">
      <c r="A4720" s="97">
        <v>212</v>
      </c>
      <c r="B4720" s="122" t="s">
        <v>4689</v>
      </c>
      <c r="C4720" s="123">
        <v>42426</v>
      </c>
      <c r="D4720" s="97" t="s">
        <v>18268</v>
      </c>
      <c r="E4720" s="97" t="s">
        <v>3</v>
      </c>
      <c r="F4720" s="97">
        <v>1354291</v>
      </c>
      <c r="G4720" s="97"/>
      <c r="H4720" s="124" t="s">
        <v>5025</v>
      </c>
      <c r="I4720" s="125">
        <v>0</v>
      </c>
      <c r="J4720" s="125">
        <v>189.5</v>
      </c>
      <c r="K4720" s="126">
        <v>189.5</v>
      </c>
      <c r="L4720" s="100" t="s">
        <v>1324</v>
      </c>
    </row>
    <row r="4721" spans="1:12" ht="56.25" customHeight="1">
      <c r="A4721" s="97">
        <v>212</v>
      </c>
      <c r="B4721" s="122" t="s">
        <v>4689</v>
      </c>
      <c r="C4721" s="123">
        <v>42438</v>
      </c>
      <c r="D4721" s="97" t="s">
        <v>18431</v>
      </c>
      <c r="E4721" s="97" t="s">
        <v>3</v>
      </c>
      <c r="F4721" s="97">
        <v>1358004</v>
      </c>
      <c r="G4721" s="97"/>
      <c r="H4721" s="124" t="s">
        <v>5192</v>
      </c>
      <c r="I4721" s="125">
        <v>0</v>
      </c>
      <c r="J4721" s="125">
        <v>178</v>
      </c>
      <c r="K4721" s="126">
        <v>178</v>
      </c>
      <c r="L4721" s="100" t="s">
        <v>1324</v>
      </c>
    </row>
    <row r="4722" spans="1:12" ht="56.25" customHeight="1">
      <c r="A4722" s="97">
        <v>212</v>
      </c>
      <c r="B4722" s="122" t="s">
        <v>4689</v>
      </c>
      <c r="C4722" s="123">
        <v>42438</v>
      </c>
      <c r="D4722" s="97" t="s">
        <v>18432</v>
      </c>
      <c r="E4722" s="97" t="s">
        <v>3</v>
      </c>
      <c r="F4722" s="97">
        <v>1358008</v>
      </c>
      <c r="G4722" s="97"/>
      <c r="H4722" s="124" t="s">
        <v>5193</v>
      </c>
      <c r="I4722" s="125">
        <v>0</v>
      </c>
      <c r="J4722" s="125">
        <v>30</v>
      </c>
      <c r="K4722" s="126">
        <v>30</v>
      </c>
      <c r="L4722" s="100" t="s">
        <v>1324</v>
      </c>
    </row>
    <row r="4723" spans="1:12" ht="56.25" customHeight="1">
      <c r="A4723" s="97">
        <v>212</v>
      </c>
      <c r="B4723" s="122" t="s">
        <v>4689</v>
      </c>
      <c r="C4723" s="123">
        <v>42466</v>
      </c>
      <c r="D4723" s="97" t="s">
        <v>18733</v>
      </c>
      <c r="E4723" s="97" t="s">
        <v>3</v>
      </c>
      <c r="F4723" s="97">
        <v>1366564</v>
      </c>
      <c r="G4723" s="97"/>
      <c r="H4723" s="124" t="s">
        <v>5489</v>
      </c>
      <c r="I4723" s="125">
        <v>0</v>
      </c>
      <c r="J4723" s="125">
        <v>0.3</v>
      </c>
      <c r="K4723" s="126">
        <v>0.3</v>
      </c>
      <c r="L4723" s="100" t="s">
        <v>1347</v>
      </c>
    </row>
    <row r="4724" spans="1:12" ht="56.25" customHeight="1">
      <c r="A4724" s="97">
        <v>212</v>
      </c>
      <c r="B4724" s="122" t="s">
        <v>4689</v>
      </c>
      <c r="C4724" s="123">
        <v>42467</v>
      </c>
      <c r="D4724" s="97" t="s">
        <v>18744</v>
      </c>
      <c r="E4724" s="97" t="s">
        <v>3</v>
      </c>
      <c r="F4724" s="97">
        <v>1366901</v>
      </c>
      <c r="G4724" s="97"/>
      <c r="H4724" s="124" t="s">
        <v>5501</v>
      </c>
      <c r="I4724" s="125">
        <v>0</v>
      </c>
      <c r="J4724" s="125">
        <v>2070</v>
      </c>
      <c r="K4724" s="126">
        <v>2070</v>
      </c>
      <c r="L4724" s="100" t="s">
        <v>1324</v>
      </c>
    </row>
    <row r="4725" spans="1:12" ht="56.25" customHeight="1">
      <c r="A4725" s="97">
        <v>212</v>
      </c>
      <c r="B4725" s="122" t="s">
        <v>11582</v>
      </c>
      <c r="C4725" s="123">
        <v>42475</v>
      </c>
      <c r="D4725" s="97" t="s">
        <v>11583</v>
      </c>
      <c r="E4725" s="97" t="s">
        <v>6</v>
      </c>
      <c r="F4725" s="97">
        <v>848253</v>
      </c>
      <c r="G4725" s="97"/>
      <c r="H4725" s="124" t="s">
        <v>2369</v>
      </c>
      <c r="I4725" s="125">
        <v>0</v>
      </c>
      <c r="J4725" s="125">
        <v>16028.1</v>
      </c>
      <c r="K4725" s="126">
        <v>16028.1</v>
      </c>
      <c r="L4725" s="100" t="s">
        <v>1324</v>
      </c>
    </row>
    <row r="4726" spans="1:12" ht="56.25" customHeight="1">
      <c r="A4726" s="97">
        <v>212</v>
      </c>
      <c r="B4726" s="122" t="s">
        <v>4689</v>
      </c>
      <c r="C4726" s="123">
        <v>42493</v>
      </c>
      <c r="D4726" s="97" t="s">
        <v>19082</v>
      </c>
      <c r="E4726" s="97" t="s">
        <v>3</v>
      </c>
      <c r="F4726" s="97">
        <v>1375143</v>
      </c>
      <c r="G4726" s="97"/>
      <c r="H4726" s="124" t="s">
        <v>5834</v>
      </c>
      <c r="I4726" s="125">
        <v>0</v>
      </c>
      <c r="J4726" s="125">
        <v>15</v>
      </c>
      <c r="K4726" s="126">
        <v>15</v>
      </c>
      <c r="L4726" s="100" t="s">
        <v>1324</v>
      </c>
    </row>
    <row r="4727" spans="1:12" ht="56.25" customHeight="1">
      <c r="A4727" s="97">
        <v>212</v>
      </c>
      <c r="B4727" s="122" t="s">
        <v>4689</v>
      </c>
      <c r="C4727" s="123">
        <v>42499</v>
      </c>
      <c r="D4727" s="97" t="s">
        <v>19144</v>
      </c>
      <c r="E4727" s="97" t="s">
        <v>3</v>
      </c>
      <c r="F4727" s="97">
        <v>1377137</v>
      </c>
      <c r="G4727" s="97"/>
      <c r="H4727" s="124" t="s">
        <v>5894</v>
      </c>
      <c r="I4727" s="125">
        <v>0</v>
      </c>
      <c r="J4727" s="125">
        <v>80</v>
      </c>
      <c r="K4727" s="126">
        <v>80</v>
      </c>
      <c r="L4727" s="100" t="s">
        <v>1347</v>
      </c>
    </row>
    <row r="4728" spans="1:12" ht="56.25" customHeight="1">
      <c r="A4728" s="97">
        <v>212</v>
      </c>
      <c r="B4728" s="122" t="s">
        <v>11582</v>
      </c>
      <c r="C4728" s="123">
        <v>42503</v>
      </c>
      <c r="D4728" s="97" t="s">
        <v>11990</v>
      </c>
      <c r="E4728" s="97" t="s">
        <v>6</v>
      </c>
      <c r="F4728" s="97">
        <v>851322</v>
      </c>
      <c r="G4728" s="97"/>
      <c r="H4728" s="124" t="s">
        <v>2653</v>
      </c>
      <c r="I4728" s="125">
        <v>0</v>
      </c>
      <c r="J4728" s="125">
        <v>8637.9</v>
      </c>
      <c r="K4728" s="126">
        <v>8637.9</v>
      </c>
      <c r="L4728" s="100" t="s">
        <v>1324</v>
      </c>
    </row>
    <row r="4729" spans="1:12" ht="56.25" customHeight="1">
      <c r="A4729" s="97">
        <v>212</v>
      </c>
      <c r="B4729" s="122" t="s">
        <v>4689</v>
      </c>
      <c r="C4729" s="123">
        <v>42507</v>
      </c>
      <c r="D4729" s="97" t="s">
        <v>19233</v>
      </c>
      <c r="E4729" s="97" t="s">
        <v>3</v>
      </c>
      <c r="F4729" s="97">
        <v>1379561</v>
      </c>
      <c r="G4729" s="97"/>
      <c r="H4729" s="124" t="s">
        <v>5979</v>
      </c>
      <c r="I4729" s="125">
        <v>0</v>
      </c>
      <c r="J4729" s="125">
        <v>2838</v>
      </c>
      <c r="K4729" s="126">
        <v>2838</v>
      </c>
      <c r="L4729" s="100" t="s">
        <v>1324</v>
      </c>
    </row>
    <row r="4730" spans="1:12" ht="56.25" customHeight="1">
      <c r="A4730" s="97">
        <v>212</v>
      </c>
      <c r="B4730" s="122" t="s">
        <v>4689</v>
      </c>
      <c r="C4730" s="123">
        <v>42509</v>
      </c>
      <c r="D4730" s="97" t="s">
        <v>19288</v>
      </c>
      <c r="E4730" s="97" t="s">
        <v>3</v>
      </c>
      <c r="F4730" s="97">
        <v>1380694</v>
      </c>
      <c r="G4730" s="97"/>
      <c r="H4730" s="124" t="s">
        <v>6029</v>
      </c>
      <c r="I4730" s="125">
        <v>0</v>
      </c>
      <c r="J4730" s="125">
        <v>1928</v>
      </c>
      <c r="K4730" s="126">
        <v>1928</v>
      </c>
      <c r="L4730" s="100" t="s">
        <v>1324</v>
      </c>
    </row>
    <row r="4731" spans="1:12" ht="56.25" customHeight="1">
      <c r="A4731" s="97">
        <v>212</v>
      </c>
      <c r="B4731" s="122" t="s">
        <v>4689</v>
      </c>
      <c r="C4731" s="123">
        <v>42522</v>
      </c>
      <c r="D4731" s="97" t="s">
        <v>19456</v>
      </c>
      <c r="E4731" s="97" t="s">
        <v>3</v>
      </c>
      <c r="F4731" s="97">
        <v>1383777</v>
      </c>
      <c r="G4731" s="97"/>
      <c r="H4731" s="124" t="s">
        <v>6195</v>
      </c>
      <c r="I4731" s="125">
        <v>0</v>
      </c>
      <c r="J4731" s="125">
        <v>30</v>
      </c>
      <c r="K4731" s="126">
        <v>30</v>
      </c>
      <c r="L4731" s="100" t="s">
        <v>1324</v>
      </c>
    </row>
    <row r="4732" spans="1:12" ht="56.25" customHeight="1">
      <c r="A4732" s="97">
        <v>212</v>
      </c>
      <c r="B4732" s="122" t="s">
        <v>4689</v>
      </c>
      <c r="C4732" s="123">
        <v>42523</v>
      </c>
      <c r="D4732" s="97" t="s">
        <v>19473</v>
      </c>
      <c r="E4732" s="97" t="s">
        <v>3</v>
      </c>
      <c r="F4732" s="97">
        <v>1384252</v>
      </c>
      <c r="G4732" s="97"/>
      <c r="H4732" s="124" t="s">
        <v>6212</v>
      </c>
      <c r="I4732" s="125">
        <v>0</v>
      </c>
      <c r="J4732" s="125">
        <v>910</v>
      </c>
      <c r="K4732" s="126">
        <v>910</v>
      </c>
      <c r="L4732" s="100" t="s">
        <v>1324</v>
      </c>
    </row>
    <row r="4733" spans="1:12" ht="56.25" customHeight="1">
      <c r="A4733" s="97">
        <v>212</v>
      </c>
      <c r="B4733" s="122" t="s">
        <v>4689</v>
      </c>
      <c r="C4733" s="123">
        <v>42529</v>
      </c>
      <c r="D4733" s="97" t="s">
        <v>19593</v>
      </c>
      <c r="E4733" s="97" t="s">
        <v>3</v>
      </c>
      <c r="F4733" s="97">
        <v>1386626</v>
      </c>
      <c r="G4733" s="97"/>
      <c r="H4733" s="124" t="s">
        <v>6330</v>
      </c>
      <c r="I4733" s="125">
        <v>0</v>
      </c>
      <c r="J4733" s="125">
        <v>300</v>
      </c>
      <c r="K4733" s="126">
        <v>300</v>
      </c>
      <c r="L4733" s="100" t="s">
        <v>1324</v>
      </c>
    </row>
    <row r="4734" spans="1:12" ht="56.25" customHeight="1">
      <c r="A4734" s="97">
        <v>212</v>
      </c>
      <c r="B4734" s="122" t="s">
        <v>4689</v>
      </c>
      <c r="C4734" s="123">
        <v>42531</v>
      </c>
      <c r="D4734" s="97" t="s">
        <v>19653</v>
      </c>
      <c r="E4734" s="97" t="s">
        <v>3</v>
      </c>
      <c r="F4734" s="97">
        <v>1387850</v>
      </c>
      <c r="G4734" s="97"/>
      <c r="H4734" s="124" t="s">
        <v>6390</v>
      </c>
      <c r="I4734" s="125">
        <v>0</v>
      </c>
      <c r="J4734" s="125">
        <v>142</v>
      </c>
      <c r="K4734" s="126">
        <v>142</v>
      </c>
      <c r="L4734" s="100" t="s">
        <v>1324</v>
      </c>
    </row>
    <row r="4735" spans="1:12" ht="56.25" customHeight="1">
      <c r="A4735" s="97">
        <v>212</v>
      </c>
      <c r="B4735" s="122" t="s">
        <v>4689</v>
      </c>
      <c r="C4735" s="123">
        <v>42557</v>
      </c>
      <c r="D4735" s="97" t="s">
        <v>20097</v>
      </c>
      <c r="E4735" s="97" t="s">
        <v>3</v>
      </c>
      <c r="F4735" s="97">
        <v>1395771</v>
      </c>
      <c r="G4735" s="97"/>
      <c r="H4735" s="124" t="s">
        <v>6824</v>
      </c>
      <c r="I4735" s="125">
        <v>0</v>
      </c>
      <c r="J4735" s="125">
        <v>0.27</v>
      </c>
      <c r="K4735" s="126">
        <v>0.27</v>
      </c>
      <c r="L4735" s="100" t="s">
        <v>1347</v>
      </c>
    </row>
    <row r="4736" spans="1:12" ht="56.25" customHeight="1">
      <c r="A4736" s="97">
        <v>212</v>
      </c>
      <c r="B4736" s="122" t="s">
        <v>4689</v>
      </c>
      <c r="C4736" s="123">
        <v>42570</v>
      </c>
      <c r="D4736" s="97" t="s">
        <v>20235</v>
      </c>
      <c r="E4736" s="97" t="s">
        <v>3</v>
      </c>
      <c r="F4736" s="97">
        <v>1399336</v>
      </c>
      <c r="G4736" s="97"/>
      <c r="H4736" s="124" t="s">
        <v>6958</v>
      </c>
      <c r="I4736" s="125">
        <v>0</v>
      </c>
      <c r="J4736" s="125">
        <v>99450</v>
      </c>
      <c r="K4736" s="126">
        <v>99450</v>
      </c>
      <c r="L4736" s="100" t="s">
        <v>1324</v>
      </c>
    </row>
    <row r="4737" spans="1:12" ht="56.25" customHeight="1">
      <c r="A4737" s="97">
        <v>212</v>
      </c>
      <c r="B4737" s="122" t="s">
        <v>4689</v>
      </c>
      <c r="C4737" s="123">
        <v>42584</v>
      </c>
      <c r="D4737" s="97" t="s">
        <v>20451</v>
      </c>
      <c r="E4737" s="97" t="s">
        <v>3</v>
      </c>
      <c r="F4737" s="97">
        <v>1403613</v>
      </c>
      <c r="G4737" s="97"/>
      <c r="H4737" s="124" t="s">
        <v>7166</v>
      </c>
      <c r="I4737" s="125">
        <v>0</v>
      </c>
      <c r="J4737" s="125">
        <v>4950</v>
      </c>
      <c r="K4737" s="126">
        <v>4950</v>
      </c>
      <c r="L4737" s="100" t="s">
        <v>1324</v>
      </c>
    </row>
    <row r="4738" spans="1:12" ht="56.25" customHeight="1">
      <c r="A4738" s="97">
        <v>212</v>
      </c>
      <c r="B4738" s="122" t="s">
        <v>4689</v>
      </c>
      <c r="C4738" s="123">
        <v>42591</v>
      </c>
      <c r="D4738" s="97" t="s">
        <v>20600</v>
      </c>
      <c r="E4738" s="97" t="s">
        <v>3</v>
      </c>
      <c r="F4738" s="97">
        <v>1406088</v>
      </c>
      <c r="G4738" s="97"/>
      <c r="H4738" s="124" t="s">
        <v>7306</v>
      </c>
      <c r="I4738" s="125">
        <v>0</v>
      </c>
      <c r="J4738" s="125">
        <v>111</v>
      </c>
      <c r="K4738" s="126">
        <v>111</v>
      </c>
      <c r="L4738" s="100" t="s">
        <v>1347</v>
      </c>
    </row>
    <row r="4739" spans="1:12" ht="56.25" customHeight="1">
      <c r="A4739" s="97">
        <v>212</v>
      </c>
      <c r="B4739" s="122" t="s">
        <v>4689</v>
      </c>
      <c r="C4739" s="123">
        <v>42598</v>
      </c>
      <c r="D4739" s="97" t="s">
        <v>20699</v>
      </c>
      <c r="E4739" s="97" t="s">
        <v>3</v>
      </c>
      <c r="F4739" s="97">
        <v>1408708</v>
      </c>
      <c r="G4739" s="97"/>
      <c r="H4739" s="124" t="s">
        <v>7399</v>
      </c>
      <c r="I4739" s="125">
        <v>0</v>
      </c>
      <c r="J4739" s="125">
        <v>4</v>
      </c>
      <c r="K4739" s="126">
        <v>4</v>
      </c>
      <c r="L4739" s="100" t="s">
        <v>1347</v>
      </c>
    </row>
    <row r="4740" spans="1:12" ht="56.25" customHeight="1">
      <c r="A4740" s="97">
        <v>212</v>
      </c>
      <c r="B4740" s="122" t="s">
        <v>4689</v>
      </c>
      <c r="C4740" s="123">
        <v>42600</v>
      </c>
      <c r="D4740" s="97" t="s">
        <v>20731</v>
      </c>
      <c r="E4740" s="97" t="s">
        <v>3</v>
      </c>
      <c r="F4740" s="97">
        <v>1409703</v>
      </c>
      <c r="G4740" s="97"/>
      <c r="H4740" s="124" t="s">
        <v>7429</v>
      </c>
      <c r="I4740" s="125">
        <v>0</v>
      </c>
      <c r="J4740" s="125">
        <v>30</v>
      </c>
      <c r="K4740" s="126">
        <v>30</v>
      </c>
      <c r="L4740" s="100" t="s">
        <v>1324</v>
      </c>
    </row>
    <row r="4741" spans="1:12" ht="56.25" customHeight="1">
      <c r="A4741" s="97">
        <v>212</v>
      </c>
      <c r="B4741" s="122" t="s">
        <v>4689</v>
      </c>
      <c r="C4741" s="123">
        <v>42606</v>
      </c>
      <c r="D4741" s="97" t="s">
        <v>20793</v>
      </c>
      <c r="E4741" s="97" t="s">
        <v>3</v>
      </c>
      <c r="F4741" s="97">
        <v>1411753</v>
      </c>
      <c r="G4741" s="97"/>
      <c r="H4741" s="124" t="s">
        <v>7491</v>
      </c>
      <c r="I4741" s="125">
        <v>0</v>
      </c>
      <c r="J4741" s="125">
        <v>1515</v>
      </c>
      <c r="K4741" s="126">
        <v>1515</v>
      </c>
      <c r="L4741" s="100" t="s">
        <v>1324</v>
      </c>
    </row>
    <row r="4742" spans="1:12" ht="56.25" customHeight="1">
      <c r="A4742" s="97">
        <v>212</v>
      </c>
      <c r="B4742" s="122" t="s">
        <v>4689</v>
      </c>
      <c r="C4742" s="123">
        <v>42613</v>
      </c>
      <c r="D4742" s="97" t="s">
        <v>20916</v>
      </c>
      <c r="E4742" s="97" t="s">
        <v>3</v>
      </c>
      <c r="F4742" s="97">
        <v>1414362</v>
      </c>
      <c r="G4742" s="97"/>
      <c r="H4742" s="124" t="s">
        <v>7612</v>
      </c>
      <c r="I4742" s="125">
        <v>0</v>
      </c>
      <c r="J4742" s="125">
        <v>72</v>
      </c>
      <c r="K4742" s="126">
        <v>72</v>
      </c>
      <c r="L4742" s="100" t="s">
        <v>1324</v>
      </c>
    </row>
    <row r="4743" spans="1:12" ht="56.25" customHeight="1">
      <c r="A4743" s="97">
        <v>212</v>
      </c>
      <c r="B4743" s="122" t="s">
        <v>4689</v>
      </c>
      <c r="C4743" s="123">
        <v>42648</v>
      </c>
      <c r="D4743" s="97" t="s">
        <v>21565</v>
      </c>
      <c r="E4743" s="97" t="s">
        <v>3</v>
      </c>
      <c r="F4743" s="97">
        <v>1427204</v>
      </c>
      <c r="G4743" s="97"/>
      <c r="H4743" s="124" t="s">
        <v>8925</v>
      </c>
      <c r="I4743" s="125">
        <v>0</v>
      </c>
      <c r="J4743" s="125">
        <v>12375</v>
      </c>
      <c r="K4743" s="126">
        <v>12375</v>
      </c>
      <c r="L4743" s="100" t="s">
        <v>1324</v>
      </c>
    </row>
    <row r="4744" spans="1:12" ht="56.25" customHeight="1">
      <c r="A4744" s="97">
        <v>212</v>
      </c>
      <c r="B4744" s="122" t="s">
        <v>4689</v>
      </c>
      <c r="C4744" s="123">
        <v>42654</v>
      </c>
      <c r="D4744" s="97" t="s">
        <v>21672</v>
      </c>
      <c r="E4744" s="97" t="s">
        <v>3</v>
      </c>
      <c r="F4744" s="97">
        <v>1429465</v>
      </c>
      <c r="G4744" s="97"/>
      <c r="H4744" s="124" t="s">
        <v>9029</v>
      </c>
      <c r="I4744" s="125">
        <v>0</v>
      </c>
      <c r="J4744" s="125">
        <v>1.04</v>
      </c>
      <c r="K4744" s="126">
        <v>1.04</v>
      </c>
      <c r="L4744" s="100" t="s">
        <v>1324</v>
      </c>
    </row>
    <row r="4745" spans="1:12" ht="56.25" customHeight="1">
      <c r="A4745" s="97">
        <v>212</v>
      </c>
      <c r="B4745" s="122" t="s">
        <v>4689</v>
      </c>
      <c r="C4745" s="123">
        <v>42654</v>
      </c>
      <c r="D4745" s="97" t="s">
        <v>21673</v>
      </c>
      <c r="E4745" s="97" t="s">
        <v>3</v>
      </c>
      <c r="F4745" s="97">
        <v>1429466</v>
      </c>
      <c r="G4745" s="97"/>
      <c r="H4745" s="124" t="s">
        <v>9029</v>
      </c>
      <c r="I4745" s="125">
        <v>0</v>
      </c>
      <c r="J4745" s="125">
        <v>1.0900000000000001</v>
      </c>
      <c r="K4745" s="126">
        <v>1.0900000000000001</v>
      </c>
      <c r="L4745" s="100" t="s">
        <v>1324</v>
      </c>
    </row>
    <row r="4746" spans="1:12" ht="56.25" customHeight="1">
      <c r="A4746" s="97">
        <v>212</v>
      </c>
      <c r="B4746" s="122" t="s">
        <v>4689</v>
      </c>
      <c r="C4746" s="123">
        <v>42662</v>
      </c>
      <c r="D4746" s="97" t="s">
        <v>21816</v>
      </c>
      <c r="E4746" s="97" t="s">
        <v>3</v>
      </c>
      <c r="F4746" s="97">
        <v>1432054</v>
      </c>
      <c r="G4746" s="97"/>
      <c r="H4746" s="124" t="s">
        <v>9166</v>
      </c>
      <c r="I4746" s="125">
        <v>0</v>
      </c>
      <c r="J4746" s="125">
        <v>60</v>
      </c>
      <c r="K4746" s="126">
        <v>60</v>
      </c>
      <c r="L4746" s="100" t="s">
        <v>1324</v>
      </c>
    </row>
    <row r="4747" spans="1:12" ht="56.25" customHeight="1">
      <c r="A4747" s="97">
        <v>212</v>
      </c>
      <c r="B4747" s="122" t="s">
        <v>4689</v>
      </c>
      <c r="C4747" s="123">
        <v>42664</v>
      </c>
      <c r="D4747" s="97" t="s">
        <v>21856</v>
      </c>
      <c r="E4747" s="97" t="s">
        <v>3</v>
      </c>
      <c r="F4747" s="97">
        <v>1433008</v>
      </c>
      <c r="G4747" s="97"/>
      <c r="H4747" s="124" t="s">
        <v>9210</v>
      </c>
      <c r="I4747" s="125">
        <v>0</v>
      </c>
      <c r="J4747" s="125">
        <v>444</v>
      </c>
      <c r="K4747" s="126">
        <v>444</v>
      </c>
      <c r="L4747" s="100" t="s">
        <v>1324</v>
      </c>
    </row>
    <row r="4748" spans="1:12" ht="56.25" customHeight="1">
      <c r="A4748" s="97">
        <v>212</v>
      </c>
      <c r="B4748" s="122" t="s">
        <v>4689</v>
      </c>
      <c r="C4748" s="123">
        <v>42667</v>
      </c>
      <c r="D4748" s="97" t="s">
        <v>21867</v>
      </c>
      <c r="E4748" s="97" t="s">
        <v>3</v>
      </c>
      <c r="F4748" s="97">
        <v>1433394</v>
      </c>
      <c r="G4748" s="97"/>
      <c r="H4748" s="124" t="s">
        <v>9223</v>
      </c>
      <c r="I4748" s="125">
        <v>0</v>
      </c>
      <c r="J4748" s="125">
        <v>369850</v>
      </c>
      <c r="K4748" s="126">
        <v>369850</v>
      </c>
      <c r="L4748" s="100" t="s">
        <v>1324</v>
      </c>
    </row>
    <row r="4749" spans="1:12" ht="56.25" customHeight="1">
      <c r="A4749" s="97">
        <v>212</v>
      </c>
      <c r="B4749" s="122" t="s">
        <v>4689</v>
      </c>
      <c r="C4749" s="123">
        <v>42677</v>
      </c>
      <c r="D4749" s="97" t="s">
        <v>22051</v>
      </c>
      <c r="E4749" s="97" t="s">
        <v>3</v>
      </c>
      <c r="F4749" s="97">
        <v>1436742</v>
      </c>
      <c r="G4749" s="97"/>
      <c r="H4749" s="124" t="s">
        <v>22052</v>
      </c>
      <c r="I4749" s="125">
        <v>0</v>
      </c>
      <c r="J4749" s="125">
        <v>30</v>
      </c>
      <c r="K4749" s="126">
        <v>30</v>
      </c>
      <c r="L4749" s="100" t="s">
        <v>1324</v>
      </c>
    </row>
    <row r="4750" spans="1:12" ht="56.25" customHeight="1">
      <c r="A4750" s="97">
        <v>212</v>
      </c>
      <c r="B4750" s="122" t="s">
        <v>4689</v>
      </c>
      <c r="C4750" s="123">
        <v>42683</v>
      </c>
      <c r="D4750" s="97" t="s">
        <v>22315</v>
      </c>
      <c r="E4750" s="97" t="s">
        <v>3</v>
      </c>
      <c r="F4750" s="97">
        <v>1438775</v>
      </c>
      <c r="G4750" s="97"/>
      <c r="H4750" s="124" t="s">
        <v>22316</v>
      </c>
      <c r="I4750" s="125">
        <v>0</v>
      </c>
      <c r="J4750" s="125">
        <v>60</v>
      </c>
      <c r="K4750" s="126">
        <v>60</v>
      </c>
      <c r="L4750" s="100" t="s">
        <v>1324</v>
      </c>
    </row>
    <row r="4751" spans="1:12" ht="56.25" customHeight="1">
      <c r="A4751" s="97">
        <v>212</v>
      </c>
      <c r="B4751" s="122" t="s">
        <v>4689</v>
      </c>
      <c r="C4751" s="123">
        <v>42690</v>
      </c>
      <c r="D4751" s="97" t="s">
        <v>22640</v>
      </c>
      <c r="E4751" s="97" t="s">
        <v>3</v>
      </c>
      <c r="F4751" s="97">
        <v>1440665</v>
      </c>
      <c r="G4751" s="97"/>
      <c r="H4751" s="124" t="s">
        <v>22641</v>
      </c>
      <c r="I4751" s="125">
        <v>0</v>
      </c>
      <c r="J4751" s="125">
        <v>60</v>
      </c>
      <c r="K4751" s="126">
        <v>60</v>
      </c>
      <c r="L4751" s="100" t="s">
        <v>1324</v>
      </c>
    </row>
    <row r="4752" spans="1:12" ht="56.25" customHeight="1">
      <c r="A4752" s="97">
        <v>212</v>
      </c>
      <c r="B4752" s="122" t="s">
        <v>4689</v>
      </c>
      <c r="C4752" s="123">
        <v>42695</v>
      </c>
      <c r="D4752" s="97" t="s">
        <v>22822</v>
      </c>
      <c r="E4752" s="97" t="s">
        <v>3</v>
      </c>
      <c r="F4752" s="97">
        <v>1442182</v>
      </c>
      <c r="G4752" s="97"/>
      <c r="H4752" s="124" t="s">
        <v>22823</v>
      </c>
      <c r="I4752" s="125">
        <v>0</v>
      </c>
      <c r="J4752" s="125">
        <v>60</v>
      </c>
      <c r="K4752" s="126">
        <v>60</v>
      </c>
      <c r="L4752" s="100" t="s">
        <v>1324</v>
      </c>
    </row>
    <row r="4753" spans="1:12" ht="56.25" customHeight="1">
      <c r="A4753" s="97">
        <v>212</v>
      </c>
      <c r="B4753" s="122" t="s">
        <v>4689</v>
      </c>
      <c r="C4753" s="123">
        <v>42697</v>
      </c>
      <c r="D4753" s="97" t="s">
        <v>22885</v>
      </c>
      <c r="E4753" s="97" t="s">
        <v>3</v>
      </c>
      <c r="F4753" s="97">
        <v>1442985</v>
      </c>
      <c r="G4753" s="97"/>
      <c r="H4753" s="124" t="s">
        <v>22886</v>
      </c>
      <c r="I4753" s="125">
        <v>0</v>
      </c>
      <c r="J4753" s="125">
        <v>13125</v>
      </c>
      <c r="K4753" s="126">
        <v>13125</v>
      </c>
      <c r="L4753" s="100" t="s">
        <v>1324</v>
      </c>
    </row>
    <row r="4754" spans="1:12" ht="56.25" customHeight="1">
      <c r="A4754" s="97">
        <v>212</v>
      </c>
      <c r="B4754" s="122" t="s">
        <v>4689</v>
      </c>
      <c r="C4754" s="123">
        <v>42699</v>
      </c>
      <c r="D4754" s="97" t="s">
        <v>22996</v>
      </c>
      <c r="E4754" s="97" t="s">
        <v>3</v>
      </c>
      <c r="F4754" s="97">
        <v>1444001</v>
      </c>
      <c r="G4754" s="97"/>
      <c r="H4754" s="124" t="s">
        <v>22997</v>
      </c>
      <c r="I4754" s="125">
        <v>0</v>
      </c>
      <c r="J4754" s="125">
        <v>90</v>
      </c>
      <c r="K4754" s="126">
        <v>90</v>
      </c>
      <c r="L4754" s="100" t="s">
        <v>1324</v>
      </c>
    </row>
    <row r="4755" spans="1:12" ht="56.25" customHeight="1">
      <c r="A4755" s="97">
        <v>212</v>
      </c>
      <c r="B4755" s="122" t="s">
        <v>4689</v>
      </c>
      <c r="C4755" s="123">
        <v>42699</v>
      </c>
      <c r="D4755" s="97" t="s">
        <v>23004</v>
      </c>
      <c r="E4755" s="97" t="s">
        <v>3</v>
      </c>
      <c r="F4755" s="97">
        <v>1444042</v>
      </c>
      <c r="G4755" s="97"/>
      <c r="H4755" s="124" t="s">
        <v>22053</v>
      </c>
      <c r="I4755" s="125">
        <v>0</v>
      </c>
      <c r="J4755" s="125">
        <v>245</v>
      </c>
      <c r="K4755" s="126">
        <v>245</v>
      </c>
      <c r="L4755" s="100" t="s">
        <v>1324</v>
      </c>
    </row>
    <row r="4756" spans="1:12" ht="56.25" customHeight="1">
      <c r="A4756" s="97">
        <v>212</v>
      </c>
      <c r="B4756" s="122" t="s">
        <v>4689</v>
      </c>
      <c r="C4756" s="123">
        <v>42703</v>
      </c>
      <c r="D4756" s="97" t="s">
        <v>23106</v>
      </c>
      <c r="E4756" s="97" t="s">
        <v>3</v>
      </c>
      <c r="F4756" s="97">
        <v>1444789</v>
      </c>
      <c r="G4756" s="97"/>
      <c r="H4756" s="124" t="s">
        <v>23107</v>
      </c>
      <c r="I4756" s="125">
        <v>0</v>
      </c>
      <c r="J4756" s="125">
        <v>135</v>
      </c>
      <c r="K4756" s="126">
        <v>135</v>
      </c>
      <c r="L4756" s="100" t="s">
        <v>1324</v>
      </c>
    </row>
    <row r="4757" spans="1:12" ht="56.25" customHeight="1">
      <c r="A4757" s="97">
        <v>212</v>
      </c>
      <c r="B4757" s="122" t="s">
        <v>4689</v>
      </c>
      <c r="C4757" s="123">
        <v>42703</v>
      </c>
      <c r="D4757" s="97" t="s">
        <v>23112</v>
      </c>
      <c r="E4757" s="97" t="s">
        <v>3</v>
      </c>
      <c r="F4757" s="97">
        <v>1444813</v>
      </c>
      <c r="G4757" s="97"/>
      <c r="H4757" s="124" t="s">
        <v>23113</v>
      </c>
      <c r="I4757" s="125">
        <v>0</v>
      </c>
      <c r="J4757" s="125">
        <v>620</v>
      </c>
      <c r="K4757" s="126">
        <v>620</v>
      </c>
      <c r="L4757" s="100" t="s">
        <v>1324</v>
      </c>
    </row>
    <row r="4758" spans="1:12" ht="56.25" customHeight="1">
      <c r="A4758" s="97">
        <v>212</v>
      </c>
      <c r="B4758" s="122" t="s">
        <v>4689</v>
      </c>
      <c r="C4758" s="123">
        <v>42703</v>
      </c>
      <c r="D4758" s="97" t="s">
        <v>23130</v>
      </c>
      <c r="E4758" s="97" t="s">
        <v>3</v>
      </c>
      <c r="F4758" s="97">
        <v>1444791</v>
      </c>
      <c r="G4758" s="97"/>
      <c r="H4758" s="124" t="s">
        <v>23131</v>
      </c>
      <c r="I4758" s="125">
        <v>0</v>
      </c>
      <c r="J4758" s="125">
        <v>508</v>
      </c>
      <c r="K4758" s="126">
        <v>508</v>
      </c>
      <c r="L4758" s="100" t="s">
        <v>1324</v>
      </c>
    </row>
    <row r="4759" spans="1:12" ht="56.25" customHeight="1">
      <c r="A4759" s="97">
        <v>212</v>
      </c>
      <c r="B4759" s="122" t="s">
        <v>4689</v>
      </c>
      <c r="C4759" s="123">
        <v>42703</v>
      </c>
      <c r="D4759" s="97" t="s">
        <v>23132</v>
      </c>
      <c r="E4759" s="97" t="s">
        <v>3</v>
      </c>
      <c r="F4759" s="97">
        <v>1444792</v>
      </c>
      <c r="G4759" s="97"/>
      <c r="H4759" s="124" t="s">
        <v>23133</v>
      </c>
      <c r="I4759" s="125">
        <v>0</v>
      </c>
      <c r="J4759" s="125">
        <v>159</v>
      </c>
      <c r="K4759" s="126">
        <v>159</v>
      </c>
      <c r="L4759" s="100" t="s">
        <v>1324</v>
      </c>
    </row>
    <row r="4760" spans="1:12" ht="56.25" customHeight="1">
      <c r="A4760" s="97">
        <v>212</v>
      </c>
      <c r="B4760" s="122" t="s">
        <v>4689</v>
      </c>
      <c r="C4760" s="123">
        <v>42706</v>
      </c>
      <c r="D4760" s="97" t="s">
        <v>23423</v>
      </c>
      <c r="E4760" s="97" t="s">
        <v>3</v>
      </c>
      <c r="F4760" s="97">
        <v>1446412</v>
      </c>
      <c r="G4760" s="97"/>
      <c r="H4760" s="124" t="s">
        <v>23424</v>
      </c>
      <c r="I4760" s="125">
        <v>0</v>
      </c>
      <c r="J4760" s="125">
        <v>60</v>
      </c>
      <c r="K4760" s="126">
        <v>60</v>
      </c>
      <c r="L4760" s="100" t="s">
        <v>1324</v>
      </c>
    </row>
    <row r="4761" spans="1:12" ht="56.25" customHeight="1">
      <c r="A4761" s="97">
        <v>212</v>
      </c>
      <c r="B4761" s="122" t="s">
        <v>4689</v>
      </c>
      <c r="C4761" s="123">
        <v>42706</v>
      </c>
      <c r="D4761" s="97" t="s">
        <v>23430</v>
      </c>
      <c r="E4761" s="97" t="s">
        <v>3</v>
      </c>
      <c r="F4761" s="97">
        <v>1446523</v>
      </c>
      <c r="G4761" s="97"/>
      <c r="H4761" s="124" t="s">
        <v>23431</v>
      </c>
      <c r="I4761" s="125">
        <v>0</v>
      </c>
      <c r="J4761" s="125">
        <v>150</v>
      </c>
      <c r="K4761" s="126">
        <v>150</v>
      </c>
      <c r="L4761" s="100" t="s">
        <v>1324</v>
      </c>
    </row>
    <row r="4762" spans="1:12" ht="56.25" customHeight="1">
      <c r="A4762" s="97">
        <v>212</v>
      </c>
      <c r="B4762" s="122" t="s">
        <v>4689</v>
      </c>
      <c r="C4762" s="123">
        <v>42709</v>
      </c>
      <c r="D4762" s="97" t="s">
        <v>23448</v>
      </c>
      <c r="E4762" s="97" t="s">
        <v>3</v>
      </c>
      <c r="F4762" s="97">
        <v>1446909</v>
      </c>
      <c r="G4762" s="97"/>
      <c r="H4762" s="124" t="s">
        <v>23449</v>
      </c>
      <c r="I4762" s="125">
        <v>0</v>
      </c>
      <c r="J4762" s="125">
        <v>458900</v>
      </c>
      <c r="K4762" s="126">
        <v>458900</v>
      </c>
      <c r="L4762" s="100" t="s">
        <v>1324</v>
      </c>
    </row>
    <row r="4763" spans="1:12" ht="56.25" customHeight="1">
      <c r="A4763" s="97">
        <v>212</v>
      </c>
      <c r="B4763" s="122" t="s">
        <v>4689</v>
      </c>
      <c r="C4763" s="123">
        <v>42709</v>
      </c>
      <c r="D4763" s="97" t="s">
        <v>23508</v>
      </c>
      <c r="E4763" s="97" t="s">
        <v>3</v>
      </c>
      <c r="F4763" s="97">
        <v>1447134</v>
      </c>
      <c r="G4763" s="97"/>
      <c r="H4763" s="124" t="s">
        <v>9192</v>
      </c>
      <c r="I4763" s="125">
        <v>0</v>
      </c>
      <c r="J4763" s="125">
        <v>378</v>
      </c>
      <c r="K4763" s="126">
        <v>378</v>
      </c>
      <c r="L4763" s="100" t="s">
        <v>1324</v>
      </c>
    </row>
    <row r="4764" spans="1:12" ht="56.25" customHeight="1">
      <c r="A4764" s="97">
        <v>212</v>
      </c>
      <c r="B4764" s="122" t="s">
        <v>4689</v>
      </c>
      <c r="C4764" s="123">
        <v>42709</v>
      </c>
      <c r="D4764" s="97" t="s">
        <v>23509</v>
      </c>
      <c r="E4764" s="97" t="s">
        <v>3</v>
      </c>
      <c r="F4764" s="97">
        <v>1447135</v>
      </c>
      <c r="G4764" s="97"/>
      <c r="H4764" s="124" t="s">
        <v>23510</v>
      </c>
      <c r="I4764" s="125">
        <v>0</v>
      </c>
      <c r="J4764" s="125">
        <v>1217.0999999999999</v>
      </c>
      <c r="K4764" s="126">
        <v>1217.0999999999999</v>
      </c>
      <c r="L4764" s="100" t="s">
        <v>1324</v>
      </c>
    </row>
    <row r="4765" spans="1:12" ht="56.25" customHeight="1">
      <c r="A4765" s="97">
        <v>212</v>
      </c>
      <c r="B4765" s="122" t="s">
        <v>4689</v>
      </c>
      <c r="C4765" s="123">
        <v>42709</v>
      </c>
      <c r="D4765" s="97" t="s">
        <v>23511</v>
      </c>
      <c r="E4765" s="97" t="s">
        <v>3</v>
      </c>
      <c r="F4765" s="97">
        <v>1447143</v>
      </c>
      <c r="G4765" s="97"/>
      <c r="H4765" s="124" t="s">
        <v>23512</v>
      </c>
      <c r="I4765" s="125">
        <v>0</v>
      </c>
      <c r="J4765" s="125">
        <v>1474</v>
      </c>
      <c r="K4765" s="126">
        <v>1474</v>
      </c>
      <c r="L4765" s="100" t="s">
        <v>1324</v>
      </c>
    </row>
    <row r="4766" spans="1:12" ht="56.25" customHeight="1">
      <c r="A4766" s="97">
        <v>212</v>
      </c>
      <c r="B4766" s="122" t="s">
        <v>4689</v>
      </c>
      <c r="C4766" s="123">
        <v>42709</v>
      </c>
      <c r="D4766" s="97" t="s">
        <v>23513</v>
      </c>
      <c r="E4766" s="97" t="s">
        <v>3</v>
      </c>
      <c r="F4766" s="97">
        <v>1447145</v>
      </c>
      <c r="G4766" s="97"/>
      <c r="H4766" s="124" t="s">
        <v>23514</v>
      </c>
      <c r="I4766" s="125">
        <v>0</v>
      </c>
      <c r="J4766" s="125">
        <v>222</v>
      </c>
      <c r="K4766" s="126">
        <v>222</v>
      </c>
      <c r="L4766" s="100" t="s">
        <v>1324</v>
      </c>
    </row>
    <row r="4767" spans="1:12" ht="56.25" customHeight="1">
      <c r="A4767" s="97">
        <v>212</v>
      </c>
      <c r="B4767" s="122" t="s">
        <v>4689</v>
      </c>
      <c r="C4767" s="123">
        <v>42709</v>
      </c>
      <c r="D4767" s="97" t="s">
        <v>23531</v>
      </c>
      <c r="E4767" s="97" t="s">
        <v>3</v>
      </c>
      <c r="F4767" s="97">
        <v>1447248</v>
      </c>
      <c r="G4767" s="97"/>
      <c r="H4767" s="124" t="s">
        <v>23532</v>
      </c>
      <c r="I4767" s="125">
        <v>0</v>
      </c>
      <c r="J4767" s="125">
        <v>378</v>
      </c>
      <c r="K4767" s="126">
        <v>378</v>
      </c>
      <c r="L4767" s="100" t="s">
        <v>1324</v>
      </c>
    </row>
    <row r="4768" spans="1:12" ht="56.25" customHeight="1">
      <c r="A4768" s="97">
        <v>212</v>
      </c>
      <c r="B4768" s="122" t="s">
        <v>4689</v>
      </c>
      <c r="C4768" s="123">
        <v>42709</v>
      </c>
      <c r="D4768" s="97" t="s">
        <v>23533</v>
      </c>
      <c r="E4768" s="97" t="s">
        <v>3</v>
      </c>
      <c r="F4768" s="97">
        <v>1447253</v>
      </c>
      <c r="G4768" s="97"/>
      <c r="H4768" s="124" t="s">
        <v>23534</v>
      </c>
      <c r="I4768" s="125">
        <v>0</v>
      </c>
      <c r="J4768" s="125">
        <v>20</v>
      </c>
      <c r="K4768" s="126">
        <v>20</v>
      </c>
      <c r="L4768" s="100" t="s">
        <v>1324</v>
      </c>
    </row>
    <row r="4769" spans="1:12" ht="56.25" customHeight="1">
      <c r="A4769" s="97">
        <v>212</v>
      </c>
      <c r="B4769" s="122" t="s">
        <v>4689</v>
      </c>
      <c r="C4769" s="123">
        <v>42711</v>
      </c>
      <c r="D4769" s="97" t="s">
        <v>23758</v>
      </c>
      <c r="E4769" s="97" t="s">
        <v>3</v>
      </c>
      <c r="F4769" s="97">
        <v>1448465</v>
      </c>
      <c r="G4769" s="97"/>
      <c r="H4769" s="124" t="s">
        <v>23759</v>
      </c>
      <c r="I4769" s="125">
        <v>0</v>
      </c>
      <c r="J4769" s="125">
        <v>100</v>
      </c>
      <c r="K4769" s="126">
        <v>100</v>
      </c>
      <c r="L4769" s="100" t="s">
        <v>1324</v>
      </c>
    </row>
    <row r="4770" spans="1:12" ht="56.25" customHeight="1">
      <c r="A4770" s="97">
        <v>212</v>
      </c>
      <c r="B4770" s="122" t="s">
        <v>4689</v>
      </c>
      <c r="C4770" s="123">
        <v>42711</v>
      </c>
      <c r="D4770" s="97" t="s">
        <v>23760</v>
      </c>
      <c r="E4770" s="97" t="s">
        <v>3</v>
      </c>
      <c r="F4770" s="97">
        <v>1448470</v>
      </c>
      <c r="G4770" s="97"/>
      <c r="H4770" s="124" t="s">
        <v>23761</v>
      </c>
      <c r="I4770" s="125">
        <v>0</v>
      </c>
      <c r="J4770" s="125">
        <v>333</v>
      </c>
      <c r="K4770" s="126">
        <v>333</v>
      </c>
      <c r="L4770" s="100" t="s">
        <v>1324</v>
      </c>
    </row>
    <row r="4771" spans="1:12" ht="56.25" customHeight="1">
      <c r="A4771" s="97">
        <v>212</v>
      </c>
      <c r="B4771" s="122" t="s">
        <v>4689</v>
      </c>
      <c r="C4771" s="123">
        <v>42711</v>
      </c>
      <c r="D4771" s="97" t="s">
        <v>23778</v>
      </c>
      <c r="E4771" s="97" t="s">
        <v>3</v>
      </c>
      <c r="F4771" s="97">
        <v>1448615</v>
      </c>
      <c r="G4771" s="97"/>
      <c r="H4771" s="124" t="s">
        <v>23779</v>
      </c>
      <c r="I4771" s="125">
        <v>0</v>
      </c>
      <c r="J4771" s="125">
        <v>235</v>
      </c>
      <c r="K4771" s="126">
        <v>235</v>
      </c>
      <c r="L4771" s="100" t="s">
        <v>1324</v>
      </c>
    </row>
    <row r="4772" spans="1:12" ht="56.25" customHeight="1">
      <c r="A4772" s="97">
        <v>212</v>
      </c>
      <c r="B4772" s="122" t="s">
        <v>4689</v>
      </c>
      <c r="C4772" s="123">
        <v>42712</v>
      </c>
      <c r="D4772" s="97" t="s">
        <v>23896</v>
      </c>
      <c r="E4772" s="97" t="s">
        <v>3</v>
      </c>
      <c r="F4772" s="97">
        <v>1449229</v>
      </c>
      <c r="G4772" s="97"/>
      <c r="H4772" s="124" t="s">
        <v>23897</v>
      </c>
      <c r="I4772" s="125">
        <v>0</v>
      </c>
      <c r="J4772" s="125">
        <v>328</v>
      </c>
      <c r="K4772" s="126">
        <v>328</v>
      </c>
      <c r="L4772" s="100" t="s">
        <v>1324</v>
      </c>
    </row>
    <row r="4773" spans="1:12" ht="56.25" customHeight="1">
      <c r="A4773" s="97">
        <v>212</v>
      </c>
      <c r="B4773" s="122" t="s">
        <v>4689</v>
      </c>
      <c r="C4773" s="123">
        <v>42713</v>
      </c>
      <c r="D4773" s="97" t="s">
        <v>23957</v>
      </c>
      <c r="E4773" s="97" t="s">
        <v>3</v>
      </c>
      <c r="F4773" s="97">
        <v>1449810</v>
      </c>
      <c r="G4773" s="97"/>
      <c r="H4773" s="124" t="s">
        <v>23958</v>
      </c>
      <c r="I4773" s="125">
        <v>0</v>
      </c>
      <c r="J4773" s="125">
        <v>70000</v>
      </c>
      <c r="K4773" s="126">
        <v>70000</v>
      </c>
      <c r="L4773" s="100" t="s">
        <v>1324</v>
      </c>
    </row>
    <row r="4774" spans="1:12" ht="56.25" customHeight="1">
      <c r="A4774" s="97">
        <v>212</v>
      </c>
      <c r="B4774" s="122" t="s">
        <v>4689</v>
      </c>
      <c r="C4774" s="123">
        <v>42716</v>
      </c>
      <c r="D4774" s="97" t="s">
        <v>24122</v>
      </c>
      <c r="E4774" s="97" t="s">
        <v>3</v>
      </c>
      <c r="F4774" s="97">
        <v>1450479</v>
      </c>
      <c r="G4774" s="97"/>
      <c r="H4774" s="124" t="s">
        <v>24123</v>
      </c>
      <c r="I4774" s="125">
        <v>0</v>
      </c>
      <c r="J4774" s="125">
        <v>50</v>
      </c>
      <c r="K4774" s="126">
        <v>50</v>
      </c>
      <c r="L4774" s="100" t="s">
        <v>1324</v>
      </c>
    </row>
    <row r="4775" spans="1:12" ht="56.25" customHeight="1">
      <c r="A4775" s="97">
        <v>212</v>
      </c>
      <c r="B4775" s="122" t="s">
        <v>4689</v>
      </c>
      <c r="C4775" s="123">
        <v>42716</v>
      </c>
      <c r="D4775" s="97" t="s">
        <v>24128</v>
      </c>
      <c r="E4775" s="97" t="s">
        <v>3</v>
      </c>
      <c r="F4775" s="97">
        <v>1450539</v>
      </c>
      <c r="G4775" s="97"/>
      <c r="H4775" s="124" t="s">
        <v>24129</v>
      </c>
      <c r="I4775" s="125">
        <v>0</v>
      </c>
      <c r="J4775" s="125">
        <v>300</v>
      </c>
      <c r="K4775" s="126">
        <v>300</v>
      </c>
      <c r="L4775" s="100" t="s">
        <v>1324</v>
      </c>
    </row>
    <row r="4776" spans="1:12" ht="56.25" customHeight="1">
      <c r="A4776" s="97">
        <v>212</v>
      </c>
      <c r="B4776" s="122" t="s">
        <v>4689</v>
      </c>
      <c r="C4776" s="123">
        <v>42716</v>
      </c>
      <c r="D4776" s="97" t="s">
        <v>24130</v>
      </c>
      <c r="E4776" s="97" t="s">
        <v>3</v>
      </c>
      <c r="F4776" s="97">
        <v>1450540</v>
      </c>
      <c r="G4776" s="97"/>
      <c r="H4776" s="124" t="s">
        <v>24131</v>
      </c>
      <c r="I4776" s="125">
        <v>0</v>
      </c>
      <c r="J4776" s="125">
        <v>999</v>
      </c>
      <c r="K4776" s="126">
        <v>999</v>
      </c>
      <c r="L4776" s="100" t="s">
        <v>1324</v>
      </c>
    </row>
    <row r="4777" spans="1:12" ht="56.25" customHeight="1">
      <c r="A4777" s="97">
        <v>212</v>
      </c>
      <c r="B4777" s="122" t="s">
        <v>4689</v>
      </c>
      <c r="C4777" s="123">
        <v>42716</v>
      </c>
      <c r="D4777" s="97" t="s">
        <v>24132</v>
      </c>
      <c r="E4777" s="97" t="s">
        <v>3</v>
      </c>
      <c r="F4777" s="97">
        <v>1450543</v>
      </c>
      <c r="G4777" s="97"/>
      <c r="H4777" s="124" t="s">
        <v>24133</v>
      </c>
      <c r="I4777" s="125">
        <v>0</v>
      </c>
      <c r="J4777" s="125">
        <v>999</v>
      </c>
      <c r="K4777" s="126">
        <v>999</v>
      </c>
      <c r="L4777" s="100" t="s">
        <v>1324</v>
      </c>
    </row>
    <row r="4778" spans="1:12" ht="56.25" customHeight="1">
      <c r="A4778" s="97">
        <v>212</v>
      </c>
      <c r="B4778" s="122" t="s">
        <v>4689</v>
      </c>
      <c r="C4778" s="123">
        <v>42716</v>
      </c>
      <c r="D4778" s="97" t="s">
        <v>24136</v>
      </c>
      <c r="E4778" s="97" t="s">
        <v>3</v>
      </c>
      <c r="F4778" s="97">
        <v>1450564</v>
      </c>
      <c r="G4778" s="97"/>
      <c r="H4778" s="124" t="s">
        <v>24137</v>
      </c>
      <c r="I4778" s="125">
        <v>0</v>
      </c>
      <c r="J4778" s="125">
        <v>371</v>
      </c>
      <c r="K4778" s="126">
        <v>371</v>
      </c>
      <c r="L4778" s="100" t="s">
        <v>1324</v>
      </c>
    </row>
    <row r="4779" spans="1:12" ht="56.25" customHeight="1">
      <c r="A4779" s="97">
        <v>212</v>
      </c>
      <c r="B4779" s="122" t="s">
        <v>4689</v>
      </c>
      <c r="C4779" s="123">
        <v>42718</v>
      </c>
      <c r="D4779" s="97" t="s">
        <v>24421</v>
      </c>
      <c r="E4779" s="97" t="s">
        <v>3</v>
      </c>
      <c r="F4779" s="97">
        <v>1451675</v>
      </c>
      <c r="G4779" s="97"/>
      <c r="H4779" s="124" t="s">
        <v>24422</v>
      </c>
      <c r="I4779" s="125">
        <v>0</v>
      </c>
      <c r="J4779" s="125">
        <v>999</v>
      </c>
      <c r="K4779" s="126">
        <v>999</v>
      </c>
      <c r="L4779" s="100" t="s">
        <v>1324</v>
      </c>
    </row>
    <row r="4780" spans="1:12" ht="56.25" customHeight="1">
      <c r="A4780" s="97">
        <v>212</v>
      </c>
      <c r="B4780" s="122" t="s">
        <v>4689</v>
      </c>
      <c r="C4780" s="123">
        <v>42718</v>
      </c>
      <c r="D4780" s="97" t="s">
        <v>24461</v>
      </c>
      <c r="E4780" s="97" t="s">
        <v>3</v>
      </c>
      <c r="F4780" s="97">
        <v>1451952</v>
      </c>
      <c r="G4780" s="97"/>
      <c r="H4780" s="124" t="s">
        <v>24462</v>
      </c>
      <c r="I4780" s="125">
        <v>0</v>
      </c>
      <c r="J4780" s="125">
        <v>2919</v>
      </c>
      <c r="K4780" s="126">
        <v>2919</v>
      </c>
      <c r="L4780" s="100" t="s">
        <v>1324</v>
      </c>
    </row>
    <row r="4781" spans="1:12" ht="56.25" customHeight="1">
      <c r="A4781" s="97">
        <v>212</v>
      </c>
      <c r="B4781" s="122" t="s">
        <v>4689</v>
      </c>
      <c r="C4781" s="123">
        <v>42719</v>
      </c>
      <c r="D4781" s="97" t="s">
        <v>24570</v>
      </c>
      <c r="E4781" s="97" t="s">
        <v>3</v>
      </c>
      <c r="F4781" s="97">
        <v>1452815</v>
      </c>
      <c r="G4781" s="97"/>
      <c r="H4781" s="124" t="s">
        <v>24571</v>
      </c>
      <c r="I4781" s="125">
        <v>0</v>
      </c>
      <c r="J4781" s="125">
        <v>1622</v>
      </c>
      <c r="K4781" s="126">
        <v>1622</v>
      </c>
      <c r="L4781" s="100" t="s">
        <v>1324</v>
      </c>
    </row>
    <row r="4782" spans="1:12" ht="56.25" customHeight="1">
      <c r="A4782" s="97">
        <v>212</v>
      </c>
      <c r="B4782" s="122" t="s">
        <v>4689</v>
      </c>
      <c r="C4782" s="123">
        <v>42720</v>
      </c>
      <c r="D4782" s="97" t="s">
        <v>24720</v>
      </c>
      <c r="E4782" s="97" t="s">
        <v>3</v>
      </c>
      <c r="F4782" s="97">
        <v>1453544</v>
      </c>
      <c r="G4782" s="97"/>
      <c r="H4782" s="124" t="s">
        <v>24721</v>
      </c>
      <c r="I4782" s="125">
        <v>0</v>
      </c>
      <c r="J4782" s="125">
        <v>304</v>
      </c>
      <c r="K4782" s="126">
        <v>304</v>
      </c>
      <c r="L4782" s="100" t="s">
        <v>1324</v>
      </c>
    </row>
    <row r="4783" spans="1:12" ht="56.25" customHeight="1">
      <c r="A4783" s="97">
        <v>212</v>
      </c>
      <c r="B4783" s="122" t="s">
        <v>4689</v>
      </c>
      <c r="C4783" s="123">
        <v>42720</v>
      </c>
      <c r="D4783" s="97" t="s">
        <v>24745</v>
      </c>
      <c r="E4783" s="97" t="s">
        <v>3</v>
      </c>
      <c r="F4783" s="97">
        <v>1453678</v>
      </c>
      <c r="G4783" s="97"/>
      <c r="H4783" s="124" t="s">
        <v>24746</v>
      </c>
      <c r="I4783" s="125">
        <v>0</v>
      </c>
      <c r="J4783" s="125">
        <v>25</v>
      </c>
      <c r="K4783" s="126">
        <v>25</v>
      </c>
      <c r="L4783" s="100" t="s">
        <v>1324</v>
      </c>
    </row>
    <row r="4784" spans="1:12" ht="56.25" customHeight="1">
      <c r="A4784" s="97">
        <v>212</v>
      </c>
      <c r="B4784" s="122" t="s">
        <v>4689</v>
      </c>
      <c r="C4784" s="123">
        <v>42723</v>
      </c>
      <c r="D4784" s="97" t="s">
        <v>24859</v>
      </c>
      <c r="E4784" s="97" t="s">
        <v>3</v>
      </c>
      <c r="F4784" s="97">
        <v>1454140</v>
      </c>
      <c r="G4784" s="97"/>
      <c r="H4784" s="124" t="s">
        <v>24860</v>
      </c>
      <c r="I4784" s="125">
        <v>0</v>
      </c>
      <c r="J4784" s="125">
        <v>60</v>
      </c>
      <c r="K4784" s="126">
        <v>60</v>
      </c>
      <c r="L4784" s="100" t="s">
        <v>1324</v>
      </c>
    </row>
    <row r="4785" spans="1:12" ht="56.25" customHeight="1">
      <c r="A4785" s="97">
        <v>212</v>
      </c>
      <c r="B4785" s="122" t="s">
        <v>4689</v>
      </c>
      <c r="C4785" s="123">
        <v>42724</v>
      </c>
      <c r="D4785" s="97" t="s">
        <v>24941</v>
      </c>
      <c r="E4785" s="97" t="s">
        <v>3</v>
      </c>
      <c r="F4785" s="97">
        <v>1454678</v>
      </c>
      <c r="G4785" s="97"/>
      <c r="H4785" s="124" t="s">
        <v>24942</v>
      </c>
      <c r="I4785" s="125">
        <v>0</v>
      </c>
      <c r="J4785" s="125">
        <v>2560</v>
      </c>
      <c r="K4785" s="126">
        <v>2560</v>
      </c>
      <c r="L4785" s="100" t="s">
        <v>1324</v>
      </c>
    </row>
    <row r="4786" spans="1:12" ht="56.25" customHeight="1">
      <c r="A4786" s="97">
        <v>212</v>
      </c>
      <c r="B4786" s="122" t="s">
        <v>4689</v>
      </c>
      <c r="C4786" s="123">
        <v>42725</v>
      </c>
      <c r="D4786" s="97" t="s">
        <v>25241</v>
      </c>
      <c r="E4786" s="97" t="s">
        <v>3</v>
      </c>
      <c r="F4786" s="97">
        <v>1455545</v>
      </c>
      <c r="G4786" s="97"/>
      <c r="H4786" s="124" t="s">
        <v>25242</v>
      </c>
      <c r="I4786" s="125">
        <v>0</v>
      </c>
      <c r="J4786" s="125">
        <v>110</v>
      </c>
      <c r="K4786" s="126">
        <v>110</v>
      </c>
      <c r="L4786" s="100" t="s">
        <v>1324</v>
      </c>
    </row>
    <row r="4787" spans="1:12" ht="56.25" customHeight="1">
      <c r="A4787" s="97">
        <v>212</v>
      </c>
      <c r="B4787" s="122" t="s">
        <v>4689</v>
      </c>
      <c r="C4787" s="123">
        <v>42725</v>
      </c>
      <c r="D4787" s="97" t="s">
        <v>25309</v>
      </c>
      <c r="E4787" s="97" t="s">
        <v>3</v>
      </c>
      <c r="F4787" s="97">
        <v>1455884</v>
      </c>
      <c r="G4787" s="97"/>
      <c r="H4787" s="124" t="s">
        <v>25310</v>
      </c>
      <c r="I4787" s="125">
        <v>0</v>
      </c>
      <c r="J4787" s="125">
        <v>565</v>
      </c>
      <c r="K4787" s="126">
        <v>565</v>
      </c>
      <c r="L4787" s="100" t="s">
        <v>1324</v>
      </c>
    </row>
    <row r="4788" spans="1:12" ht="56.25" customHeight="1">
      <c r="A4788" s="97">
        <v>212</v>
      </c>
      <c r="B4788" s="122" t="s">
        <v>4689</v>
      </c>
      <c r="C4788" s="123">
        <v>42725</v>
      </c>
      <c r="D4788" s="97" t="s">
        <v>25317</v>
      </c>
      <c r="E4788" s="97" t="s">
        <v>3</v>
      </c>
      <c r="F4788" s="97">
        <v>1455927</v>
      </c>
      <c r="G4788" s="97"/>
      <c r="H4788" s="124" t="s">
        <v>25318</v>
      </c>
      <c r="I4788" s="125">
        <v>0</v>
      </c>
      <c r="J4788" s="125">
        <v>501</v>
      </c>
      <c r="K4788" s="126">
        <v>501</v>
      </c>
      <c r="L4788" s="100" t="s">
        <v>1324</v>
      </c>
    </row>
    <row r="4789" spans="1:12" ht="56.25" customHeight="1">
      <c r="A4789" s="97">
        <v>212</v>
      </c>
      <c r="B4789" s="122" t="s">
        <v>4689</v>
      </c>
      <c r="C4789" s="123">
        <v>42726</v>
      </c>
      <c r="D4789" s="97" t="s">
        <v>25371</v>
      </c>
      <c r="E4789" s="97" t="s">
        <v>3</v>
      </c>
      <c r="F4789" s="97">
        <v>1456305</v>
      </c>
      <c r="G4789" s="97"/>
      <c r="H4789" s="124" t="s">
        <v>25372</v>
      </c>
      <c r="I4789" s="125">
        <v>0</v>
      </c>
      <c r="J4789" s="125">
        <v>2578</v>
      </c>
      <c r="K4789" s="126">
        <v>2578</v>
      </c>
      <c r="L4789" s="100" t="s">
        <v>1324</v>
      </c>
    </row>
    <row r="4790" spans="1:12" ht="56.25" customHeight="1">
      <c r="A4790" s="97">
        <v>212</v>
      </c>
      <c r="B4790" s="122" t="s">
        <v>4689</v>
      </c>
      <c r="C4790" s="123">
        <v>42726</v>
      </c>
      <c r="D4790" s="97" t="s">
        <v>25474</v>
      </c>
      <c r="E4790" s="97" t="s">
        <v>3</v>
      </c>
      <c r="F4790" s="97">
        <v>1456389</v>
      </c>
      <c r="G4790" s="97"/>
      <c r="H4790" s="124" t="s">
        <v>25475</v>
      </c>
      <c r="I4790" s="125">
        <v>0</v>
      </c>
      <c r="J4790" s="125">
        <v>1884.06</v>
      </c>
      <c r="K4790" s="126">
        <v>1884.06</v>
      </c>
      <c r="L4790" s="100" t="s">
        <v>1324</v>
      </c>
    </row>
    <row r="4791" spans="1:12" ht="56.25" customHeight="1">
      <c r="A4791" s="97">
        <v>212</v>
      </c>
      <c r="B4791" s="122" t="s">
        <v>4689</v>
      </c>
      <c r="C4791" s="123">
        <v>42731</v>
      </c>
      <c r="D4791" s="97" t="s">
        <v>25974</v>
      </c>
      <c r="E4791" s="97" t="s">
        <v>3</v>
      </c>
      <c r="F4791" s="97">
        <v>1458071</v>
      </c>
      <c r="G4791" s="97"/>
      <c r="H4791" s="124" t="s">
        <v>25975</v>
      </c>
      <c r="I4791" s="125">
        <v>0</v>
      </c>
      <c r="J4791" s="125">
        <v>444</v>
      </c>
      <c r="K4791" s="126">
        <v>444</v>
      </c>
      <c r="L4791" s="100" t="s">
        <v>1324</v>
      </c>
    </row>
    <row r="4792" spans="1:12" ht="56.25" customHeight="1">
      <c r="A4792" s="97">
        <v>212</v>
      </c>
      <c r="B4792" s="122" t="s">
        <v>4689</v>
      </c>
      <c r="C4792" s="123">
        <v>42731</v>
      </c>
      <c r="D4792" s="97" t="s">
        <v>25992</v>
      </c>
      <c r="E4792" s="97" t="s">
        <v>3</v>
      </c>
      <c r="F4792" s="97">
        <v>1458103</v>
      </c>
      <c r="G4792" s="97"/>
      <c r="H4792" s="124" t="s">
        <v>25993</v>
      </c>
      <c r="I4792" s="125">
        <v>0</v>
      </c>
      <c r="J4792" s="125">
        <v>111</v>
      </c>
      <c r="K4792" s="126">
        <v>111</v>
      </c>
      <c r="L4792" s="100" t="s">
        <v>1324</v>
      </c>
    </row>
    <row r="4793" spans="1:12" ht="56.25" customHeight="1">
      <c r="A4793" s="97">
        <v>212</v>
      </c>
      <c r="B4793" s="122" t="s">
        <v>4689</v>
      </c>
      <c r="C4793" s="123">
        <v>42731</v>
      </c>
      <c r="D4793" s="97" t="s">
        <v>26034</v>
      </c>
      <c r="E4793" s="97" t="s">
        <v>3</v>
      </c>
      <c r="F4793" s="97">
        <v>1458271</v>
      </c>
      <c r="G4793" s="97"/>
      <c r="H4793" s="124" t="s">
        <v>26035</v>
      </c>
      <c r="I4793" s="125">
        <v>0</v>
      </c>
      <c r="J4793" s="125">
        <v>111</v>
      </c>
      <c r="K4793" s="126">
        <v>111</v>
      </c>
      <c r="L4793" s="100" t="s">
        <v>1324</v>
      </c>
    </row>
    <row r="4794" spans="1:12" ht="56.25" customHeight="1">
      <c r="A4794" s="97">
        <v>212</v>
      </c>
      <c r="B4794" s="122" t="s">
        <v>4689</v>
      </c>
      <c r="C4794" s="123">
        <v>42732</v>
      </c>
      <c r="D4794" s="97" t="s">
        <v>26060</v>
      </c>
      <c r="E4794" s="97" t="s">
        <v>3</v>
      </c>
      <c r="F4794" s="97">
        <v>1458735</v>
      </c>
      <c r="G4794" s="97"/>
      <c r="H4794" s="124" t="s">
        <v>26061</v>
      </c>
      <c r="I4794" s="125">
        <v>0</v>
      </c>
      <c r="J4794" s="125">
        <v>9743.1200000000008</v>
      </c>
      <c r="K4794" s="126">
        <v>9743.1200000000008</v>
      </c>
      <c r="L4794" s="100" t="s">
        <v>1324</v>
      </c>
    </row>
    <row r="4795" spans="1:12" ht="56.25" customHeight="1">
      <c r="A4795" s="97">
        <v>212</v>
      </c>
      <c r="B4795" s="122" t="s">
        <v>4689</v>
      </c>
      <c r="C4795" s="123">
        <v>42732</v>
      </c>
      <c r="D4795" s="97" t="s">
        <v>26062</v>
      </c>
      <c r="E4795" s="97" t="s">
        <v>3</v>
      </c>
      <c r="F4795" s="97">
        <v>1458754</v>
      </c>
      <c r="G4795" s="97"/>
      <c r="H4795" s="124" t="s">
        <v>26063</v>
      </c>
      <c r="I4795" s="125">
        <v>0</v>
      </c>
      <c r="J4795" s="125">
        <v>71920</v>
      </c>
      <c r="K4795" s="126">
        <v>71920</v>
      </c>
      <c r="L4795" s="100" t="s">
        <v>1324</v>
      </c>
    </row>
    <row r="4796" spans="1:12" ht="56.25" customHeight="1">
      <c r="A4796" s="97">
        <v>212</v>
      </c>
      <c r="B4796" s="122" t="s">
        <v>4689</v>
      </c>
      <c r="C4796" s="123">
        <v>42732</v>
      </c>
      <c r="D4796" s="97" t="s">
        <v>26066</v>
      </c>
      <c r="E4796" s="97" t="s">
        <v>3</v>
      </c>
      <c r="F4796" s="97">
        <v>1458759</v>
      </c>
      <c r="G4796" s="97"/>
      <c r="H4796" s="124" t="s">
        <v>26067</v>
      </c>
      <c r="I4796" s="125">
        <v>0</v>
      </c>
      <c r="J4796" s="125">
        <v>122775</v>
      </c>
      <c r="K4796" s="126">
        <v>122775</v>
      </c>
      <c r="L4796" s="100" t="s">
        <v>1324</v>
      </c>
    </row>
    <row r="4797" spans="1:12" ht="56.25" customHeight="1">
      <c r="A4797" s="97">
        <v>212</v>
      </c>
      <c r="B4797" s="122" t="s">
        <v>4689</v>
      </c>
      <c r="C4797" s="123">
        <v>42732</v>
      </c>
      <c r="D4797" s="97" t="s">
        <v>26070</v>
      </c>
      <c r="E4797" s="97" t="s">
        <v>3</v>
      </c>
      <c r="F4797" s="97">
        <v>1458764</v>
      </c>
      <c r="G4797" s="97"/>
      <c r="H4797" s="124" t="s">
        <v>26071</v>
      </c>
      <c r="I4797" s="125">
        <v>0</v>
      </c>
      <c r="J4797" s="125">
        <v>103789.27</v>
      </c>
      <c r="K4797" s="126">
        <v>103789.27</v>
      </c>
      <c r="L4797" s="100" t="s">
        <v>1324</v>
      </c>
    </row>
    <row r="4798" spans="1:12" ht="56.25" customHeight="1">
      <c r="A4798" s="97">
        <v>212</v>
      </c>
      <c r="B4798" s="122" t="s">
        <v>4689</v>
      </c>
      <c r="C4798" s="123">
        <v>42732</v>
      </c>
      <c r="D4798" s="97" t="s">
        <v>26076</v>
      </c>
      <c r="E4798" s="97" t="s">
        <v>3</v>
      </c>
      <c r="F4798" s="97">
        <v>1458784</v>
      </c>
      <c r="G4798" s="97"/>
      <c r="H4798" s="124" t="s">
        <v>26077</v>
      </c>
      <c r="I4798" s="125">
        <v>0</v>
      </c>
      <c r="J4798" s="125">
        <v>4550</v>
      </c>
      <c r="K4798" s="126">
        <v>4550</v>
      </c>
      <c r="L4798" s="100" t="s">
        <v>1324</v>
      </c>
    </row>
    <row r="4799" spans="1:12" ht="56.25" customHeight="1">
      <c r="A4799" s="97">
        <v>212</v>
      </c>
      <c r="B4799" s="122" t="s">
        <v>4689</v>
      </c>
      <c r="C4799" s="123">
        <v>42732</v>
      </c>
      <c r="D4799" s="97" t="s">
        <v>26108</v>
      </c>
      <c r="E4799" s="97" t="s">
        <v>3</v>
      </c>
      <c r="F4799" s="97">
        <v>1458920</v>
      </c>
      <c r="G4799" s="97"/>
      <c r="H4799" s="124" t="s">
        <v>26109</v>
      </c>
      <c r="I4799" s="125">
        <v>0</v>
      </c>
      <c r="J4799" s="125">
        <v>100</v>
      </c>
      <c r="K4799" s="126">
        <v>100</v>
      </c>
      <c r="L4799" s="100" t="s">
        <v>1324</v>
      </c>
    </row>
    <row r="4800" spans="1:12" ht="56.25" customHeight="1">
      <c r="A4800" s="97">
        <v>212</v>
      </c>
      <c r="B4800" s="122" t="s">
        <v>4689</v>
      </c>
      <c r="C4800" s="123">
        <v>42732</v>
      </c>
      <c r="D4800" s="97" t="s">
        <v>26110</v>
      </c>
      <c r="E4800" s="97" t="s">
        <v>3</v>
      </c>
      <c r="F4800" s="97">
        <v>1458925</v>
      </c>
      <c r="G4800" s="97"/>
      <c r="H4800" s="124" t="s">
        <v>26111</v>
      </c>
      <c r="I4800" s="125">
        <v>0</v>
      </c>
      <c r="J4800" s="125">
        <v>10</v>
      </c>
      <c r="K4800" s="126">
        <v>10</v>
      </c>
      <c r="L4800" s="100" t="s">
        <v>1324</v>
      </c>
    </row>
    <row r="4801" spans="1:12" ht="56.25" customHeight="1">
      <c r="A4801" s="97">
        <v>212</v>
      </c>
      <c r="B4801" s="122" t="s">
        <v>4689</v>
      </c>
      <c r="C4801" s="123">
        <v>42732</v>
      </c>
      <c r="D4801" s="97" t="s">
        <v>26114</v>
      </c>
      <c r="E4801" s="97" t="s">
        <v>3</v>
      </c>
      <c r="F4801" s="97">
        <v>1458927</v>
      </c>
      <c r="G4801" s="97"/>
      <c r="H4801" s="124" t="s">
        <v>26115</v>
      </c>
      <c r="I4801" s="125">
        <v>0</v>
      </c>
      <c r="J4801" s="125">
        <v>25</v>
      </c>
      <c r="K4801" s="126">
        <v>25</v>
      </c>
      <c r="L4801" s="100" t="s">
        <v>1324</v>
      </c>
    </row>
    <row r="4802" spans="1:12" ht="56.25" customHeight="1">
      <c r="A4802" s="97">
        <v>212</v>
      </c>
      <c r="B4802" s="122" t="s">
        <v>4689</v>
      </c>
      <c r="C4802" s="123">
        <v>42732</v>
      </c>
      <c r="D4802" s="97" t="s">
        <v>26116</v>
      </c>
      <c r="E4802" s="97" t="s">
        <v>3</v>
      </c>
      <c r="F4802" s="97">
        <v>1458930</v>
      </c>
      <c r="G4802" s="97"/>
      <c r="H4802" s="124" t="s">
        <v>26117</v>
      </c>
      <c r="I4802" s="125">
        <v>0</v>
      </c>
      <c r="J4802" s="125">
        <v>48</v>
      </c>
      <c r="K4802" s="126">
        <v>48</v>
      </c>
      <c r="L4802" s="100" t="s">
        <v>1324</v>
      </c>
    </row>
    <row r="4803" spans="1:12" ht="56.25" customHeight="1">
      <c r="A4803" s="97">
        <v>212</v>
      </c>
      <c r="B4803" s="122" t="s">
        <v>4689</v>
      </c>
      <c r="C4803" s="123">
        <v>42733</v>
      </c>
      <c r="D4803" s="97" t="s">
        <v>26686</v>
      </c>
      <c r="E4803" s="97" t="s">
        <v>3</v>
      </c>
      <c r="F4803" s="97">
        <v>1459948</v>
      </c>
      <c r="G4803" s="97"/>
      <c r="H4803" s="124" t="s">
        <v>26687</v>
      </c>
      <c r="I4803" s="125">
        <v>0</v>
      </c>
      <c r="J4803" s="125">
        <v>17150</v>
      </c>
      <c r="K4803" s="126">
        <v>17150</v>
      </c>
      <c r="L4803" s="100" t="s">
        <v>1324</v>
      </c>
    </row>
    <row r="4804" spans="1:12" ht="56.25" customHeight="1">
      <c r="A4804" s="97">
        <v>212</v>
      </c>
      <c r="B4804" s="122" t="s">
        <v>4689</v>
      </c>
      <c r="C4804" s="123">
        <v>42733</v>
      </c>
      <c r="D4804" s="97" t="s">
        <v>26688</v>
      </c>
      <c r="E4804" s="97" t="s">
        <v>3</v>
      </c>
      <c r="F4804" s="97">
        <v>1459950</v>
      </c>
      <c r="G4804" s="97"/>
      <c r="H4804" s="124" t="s">
        <v>26689</v>
      </c>
      <c r="I4804" s="125">
        <v>0</v>
      </c>
      <c r="J4804" s="125">
        <v>60</v>
      </c>
      <c r="K4804" s="126">
        <v>60</v>
      </c>
      <c r="L4804" s="100" t="s">
        <v>1324</v>
      </c>
    </row>
    <row r="4805" spans="1:12" ht="56.25" customHeight="1">
      <c r="A4805" s="97">
        <v>212</v>
      </c>
      <c r="B4805" s="122" t="s">
        <v>4689</v>
      </c>
      <c r="C4805" s="123">
        <v>42733</v>
      </c>
      <c r="D4805" s="97" t="s">
        <v>26692</v>
      </c>
      <c r="E4805" s="97" t="s">
        <v>3</v>
      </c>
      <c r="F4805" s="97">
        <v>1459954</v>
      </c>
      <c r="G4805" s="97"/>
      <c r="H4805" s="124" t="s">
        <v>26693</v>
      </c>
      <c r="I4805" s="125">
        <v>0</v>
      </c>
      <c r="J4805" s="125">
        <v>17254.87</v>
      </c>
      <c r="K4805" s="126">
        <v>17254.87</v>
      </c>
      <c r="L4805" s="100" t="s">
        <v>1324</v>
      </c>
    </row>
    <row r="4806" spans="1:12" ht="56.25" customHeight="1">
      <c r="A4806" s="97">
        <v>212</v>
      </c>
      <c r="B4806" s="122" t="s">
        <v>4689</v>
      </c>
      <c r="C4806" s="123">
        <v>42733</v>
      </c>
      <c r="D4806" s="97" t="s">
        <v>26694</v>
      </c>
      <c r="E4806" s="97" t="s">
        <v>3</v>
      </c>
      <c r="F4806" s="97">
        <v>1459957</v>
      </c>
      <c r="G4806" s="97"/>
      <c r="H4806" s="124" t="s">
        <v>26695</v>
      </c>
      <c r="I4806" s="125">
        <v>0</v>
      </c>
      <c r="J4806" s="125">
        <v>32820</v>
      </c>
      <c r="K4806" s="126">
        <v>32820</v>
      </c>
      <c r="L4806" s="100" t="s">
        <v>1324</v>
      </c>
    </row>
    <row r="4807" spans="1:12" ht="56.25" customHeight="1">
      <c r="A4807" s="97">
        <v>212</v>
      </c>
      <c r="B4807" s="122" t="s">
        <v>4689</v>
      </c>
      <c r="C4807" s="123">
        <v>42733</v>
      </c>
      <c r="D4807" s="97" t="s">
        <v>26696</v>
      </c>
      <c r="E4807" s="97" t="s">
        <v>3</v>
      </c>
      <c r="F4807" s="97">
        <v>1459961</v>
      </c>
      <c r="G4807" s="97"/>
      <c r="H4807" s="124" t="s">
        <v>26697</v>
      </c>
      <c r="I4807" s="125">
        <v>0</v>
      </c>
      <c r="J4807" s="125">
        <v>539110.78</v>
      </c>
      <c r="K4807" s="126">
        <v>539110.78</v>
      </c>
      <c r="L4807" s="100" t="s">
        <v>1324</v>
      </c>
    </row>
    <row r="4808" spans="1:12" ht="56.25" customHeight="1">
      <c r="A4808" s="97">
        <v>212</v>
      </c>
      <c r="B4808" s="122" t="s">
        <v>4689</v>
      </c>
      <c r="C4808" s="123">
        <v>42733</v>
      </c>
      <c r="D4808" s="97" t="s">
        <v>26716</v>
      </c>
      <c r="E4808" s="97" t="s">
        <v>3</v>
      </c>
      <c r="F4808" s="97">
        <v>1459991</v>
      </c>
      <c r="G4808" s="97"/>
      <c r="H4808" s="124" t="s">
        <v>26717</v>
      </c>
      <c r="I4808" s="125">
        <v>0</v>
      </c>
      <c r="J4808" s="125">
        <v>563812</v>
      </c>
      <c r="K4808" s="126">
        <v>563812</v>
      </c>
      <c r="L4808" s="100" t="s">
        <v>1324</v>
      </c>
    </row>
    <row r="4809" spans="1:12" ht="56.25" customHeight="1">
      <c r="A4809" s="97">
        <v>212</v>
      </c>
      <c r="B4809" s="122" t="s">
        <v>4689</v>
      </c>
      <c r="C4809" s="123">
        <v>42733</v>
      </c>
      <c r="D4809" s="97" t="s">
        <v>26722</v>
      </c>
      <c r="E4809" s="97" t="s">
        <v>3</v>
      </c>
      <c r="F4809" s="97">
        <v>1459994</v>
      </c>
      <c r="G4809" s="97"/>
      <c r="H4809" s="124" t="s">
        <v>26723</v>
      </c>
      <c r="I4809" s="125">
        <v>0</v>
      </c>
      <c r="J4809" s="125">
        <v>82</v>
      </c>
      <c r="K4809" s="126">
        <v>82</v>
      </c>
      <c r="L4809" s="100" t="s">
        <v>1324</v>
      </c>
    </row>
    <row r="4810" spans="1:12" ht="56.25" customHeight="1">
      <c r="A4810" s="97">
        <v>212</v>
      </c>
      <c r="B4810" s="122" t="s">
        <v>4689</v>
      </c>
      <c r="C4810" s="123">
        <v>42733</v>
      </c>
      <c r="D4810" s="97" t="s">
        <v>26728</v>
      </c>
      <c r="E4810" s="97" t="s">
        <v>3</v>
      </c>
      <c r="F4810" s="97">
        <v>1459998</v>
      </c>
      <c r="G4810" s="97"/>
      <c r="H4810" s="124" t="s">
        <v>26729</v>
      </c>
      <c r="I4810" s="125">
        <v>0</v>
      </c>
      <c r="J4810" s="125">
        <v>333</v>
      </c>
      <c r="K4810" s="126">
        <v>333</v>
      </c>
      <c r="L4810" s="100" t="s">
        <v>1324</v>
      </c>
    </row>
    <row r="4811" spans="1:12" ht="56.25" customHeight="1">
      <c r="A4811" s="97">
        <v>212</v>
      </c>
      <c r="B4811" s="122" t="s">
        <v>4689</v>
      </c>
      <c r="C4811" s="123">
        <v>42733</v>
      </c>
      <c r="D4811" s="97" t="s">
        <v>26734</v>
      </c>
      <c r="E4811" s="97" t="s">
        <v>3</v>
      </c>
      <c r="F4811" s="97">
        <v>1460002</v>
      </c>
      <c r="G4811" s="97"/>
      <c r="H4811" s="124" t="s">
        <v>26735</v>
      </c>
      <c r="I4811" s="125">
        <v>0</v>
      </c>
      <c r="J4811" s="125">
        <v>374</v>
      </c>
      <c r="K4811" s="126">
        <v>374</v>
      </c>
      <c r="L4811" s="100" t="s">
        <v>1324</v>
      </c>
    </row>
    <row r="4812" spans="1:12" ht="56.25" customHeight="1">
      <c r="A4812" s="97">
        <v>212</v>
      </c>
      <c r="B4812" s="122" t="s">
        <v>4689</v>
      </c>
      <c r="C4812" s="123">
        <v>42733</v>
      </c>
      <c r="D4812" s="97" t="s">
        <v>26738</v>
      </c>
      <c r="E4812" s="97" t="s">
        <v>3</v>
      </c>
      <c r="F4812" s="97">
        <v>1460005</v>
      </c>
      <c r="G4812" s="97"/>
      <c r="H4812" s="124" t="s">
        <v>26739</v>
      </c>
      <c r="I4812" s="125">
        <v>0</v>
      </c>
      <c r="J4812" s="125">
        <v>1250</v>
      </c>
      <c r="K4812" s="126">
        <v>1250</v>
      </c>
      <c r="L4812" s="100" t="s">
        <v>1324</v>
      </c>
    </row>
    <row r="4813" spans="1:12" ht="56.25" customHeight="1">
      <c r="A4813" s="97">
        <v>212</v>
      </c>
      <c r="B4813" s="122" t="s">
        <v>4689</v>
      </c>
      <c r="C4813" s="123">
        <v>42733</v>
      </c>
      <c r="D4813" s="97" t="s">
        <v>26740</v>
      </c>
      <c r="E4813" s="97" t="s">
        <v>3</v>
      </c>
      <c r="F4813" s="97">
        <v>1460006</v>
      </c>
      <c r="G4813" s="97"/>
      <c r="H4813" s="124" t="s">
        <v>26741</v>
      </c>
      <c r="I4813" s="125">
        <v>0</v>
      </c>
      <c r="J4813" s="125">
        <v>155301</v>
      </c>
      <c r="K4813" s="126">
        <v>155301</v>
      </c>
      <c r="L4813" s="100" t="s">
        <v>1324</v>
      </c>
    </row>
    <row r="4814" spans="1:12" ht="56.25" customHeight="1">
      <c r="A4814" s="97">
        <v>212</v>
      </c>
      <c r="B4814" s="122" t="s">
        <v>4689</v>
      </c>
      <c r="C4814" s="123">
        <v>42733</v>
      </c>
      <c r="D4814" s="97" t="s">
        <v>26742</v>
      </c>
      <c r="E4814" s="97" t="s">
        <v>3</v>
      </c>
      <c r="F4814" s="97">
        <v>1460008</v>
      </c>
      <c r="G4814" s="97"/>
      <c r="H4814" s="124" t="s">
        <v>26743</v>
      </c>
      <c r="I4814" s="125">
        <v>0</v>
      </c>
      <c r="J4814" s="125">
        <v>184025.3</v>
      </c>
      <c r="K4814" s="126">
        <v>184025.3</v>
      </c>
      <c r="L4814" s="100" t="s">
        <v>1324</v>
      </c>
    </row>
    <row r="4815" spans="1:12" ht="56.25" customHeight="1">
      <c r="A4815" s="97">
        <v>212</v>
      </c>
      <c r="B4815" s="122" t="s">
        <v>4689</v>
      </c>
      <c r="C4815" s="123">
        <v>42733</v>
      </c>
      <c r="D4815" s="97" t="s">
        <v>26744</v>
      </c>
      <c r="E4815" s="97" t="s">
        <v>3</v>
      </c>
      <c r="F4815" s="97">
        <v>1460009</v>
      </c>
      <c r="G4815" s="97"/>
      <c r="H4815" s="124" t="s">
        <v>26745</v>
      </c>
      <c r="I4815" s="125">
        <v>0</v>
      </c>
      <c r="J4815" s="125">
        <v>133</v>
      </c>
      <c r="K4815" s="126">
        <v>133</v>
      </c>
      <c r="L4815" s="100" t="s">
        <v>1324</v>
      </c>
    </row>
    <row r="4816" spans="1:12" ht="56.25" customHeight="1">
      <c r="A4816" s="97">
        <v>212</v>
      </c>
      <c r="B4816" s="122" t="s">
        <v>4689</v>
      </c>
      <c r="C4816" s="123">
        <v>42733</v>
      </c>
      <c r="D4816" s="97" t="s">
        <v>26746</v>
      </c>
      <c r="E4816" s="97" t="s">
        <v>3</v>
      </c>
      <c r="F4816" s="97">
        <v>1460010</v>
      </c>
      <c r="G4816" s="97"/>
      <c r="H4816" s="124" t="s">
        <v>26747</v>
      </c>
      <c r="I4816" s="125">
        <v>0</v>
      </c>
      <c r="J4816" s="125">
        <v>222</v>
      </c>
      <c r="K4816" s="126">
        <v>222</v>
      </c>
      <c r="L4816" s="100" t="s">
        <v>1324</v>
      </c>
    </row>
    <row r="4817" spans="1:12" ht="56.25" customHeight="1">
      <c r="A4817" s="97">
        <v>212</v>
      </c>
      <c r="B4817" s="122" t="s">
        <v>4689</v>
      </c>
      <c r="C4817" s="123">
        <v>42733</v>
      </c>
      <c r="D4817" s="97" t="s">
        <v>26748</v>
      </c>
      <c r="E4817" s="97" t="s">
        <v>3</v>
      </c>
      <c r="F4817" s="97">
        <v>1460013</v>
      </c>
      <c r="G4817" s="97"/>
      <c r="H4817" s="124" t="s">
        <v>26749</v>
      </c>
      <c r="I4817" s="125">
        <v>0</v>
      </c>
      <c r="J4817" s="125">
        <v>414</v>
      </c>
      <c r="K4817" s="126">
        <v>414</v>
      </c>
      <c r="L4817" s="100" t="s">
        <v>1324</v>
      </c>
    </row>
    <row r="4818" spans="1:12" ht="56.25" customHeight="1">
      <c r="A4818" s="97">
        <v>212</v>
      </c>
      <c r="B4818" s="122" t="s">
        <v>4689</v>
      </c>
      <c r="C4818" s="123">
        <v>42733</v>
      </c>
      <c r="D4818" s="97" t="s">
        <v>26750</v>
      </c>
      <c r="E4818" s="97" t="s">
        <v>3</v>
      </c>
      <c r="F4818" s="97">
        <v>1460014</v>
      </c>
      <c r="G4818" s="97"/>
      <c r="H4818" s="124" t="s">
        <v>26751</v>
      </c>
      <c r="I4818" s="125">
        <v>0</v>
      </c>
      <c r="J4818" s="125">
        <v>19970</v>
      </c>
      <c r="K4818" s="126">
        <v>19970</v>
      </c>
      <c r="L4818" s="100" t="s">
        <v>1324</v>
      </c>
    </row>
    <row r="4819" spans="1:12" ht="56.25" customHeight="1">
      <c r="A4819" s="97">
        <v>212</v>
      </c>
      <c r="B4819" s="122" t="s">
        <v>4689</v>
      </c>
      <c r="C4819" s="123">
        <v>42733</v>
      </c>
      <c r="D4819" s="97" t="s">
        <v>26939</v>
      </c>
      <c r="E4819" s="97" t="s">
        <v>3</v>
      </c>
      <c r="F4819" s="97">
        <v>1460278</v>
      </c>
      <c r="G4819" s="97"/>
      <c r="H4819" s="124" t="s">
        <v>26940</v>
      </c>
      <c r="I4819" s="125">
        <v>0</v>
      </c>
      <c r="J4819" s="125">
        <v>7.0000000000000007E-2</v>
      </c>
      <c r="K4819" s="126">
        <v>7.0000000000000007E-2</v>
      </c>
      <c r="L4819" s="100" t="s">
        <v>1347</v>
      </c>
    </row>
    <row r="4820" spans="1:12" ht="56.25" customHeight="1">
      <c r="A4820" s="97">
        <v>212</v>
      </c>
      <c r="B4820" s="122" t="s">
        <v>4689</v>
      </c>
      <c r="C4820" s="123">
        <v>42733</v>
      </c>
      <c r="D4820" s="97" t="s">
        <v>26941</v>
      </c>
      <c r="E4820" s="97" t="s">
        <v>3</v>
      </c>
      <c r="F4820" s="97">
        <v>1460280</v>
      </c>
      <c r="G4820" s="97"/>
      <c r="H4820" s="124" t="s">
        <v>26942</v>
      </c>
      <c r="I4820" s="125">
        <v>0</v>
      </c>
      <c r="J4820" s="125">
        <v>7.0000000000000007E-2</v>
      </c>
      <c r="K4820" s="126">
        <v>7.0000000000000007E-2</v>
      </c>
      <c r="L4820" s="100" t="s">
        <v>1347</v>
      </c>
    </row>
    <row r="4821" spans="1:12" ht="56.25" customHeight="1">
      <c r="A4821" s="97">
        <v>212</v>
      </c>
      <c r="B4821" s="122" t="s">
        <v>4689</v>
      </c>
      <c r="C4821" s="123">
        <v>42734</v>
      </c>
      <c r="D4821" s="97" t="s">
        <v>27202</v>
      </c>
      <c r="E4821" s="97" t="s">
        <v>3</v>
      </c>
      <c r="F4821" s="97">
        <v>1460759</v>
      </c>
      <c r="G4821" s="97"/>
      <c r="H4821" s="124" t="s">
        <v>27203</v>
      </c>
      <c r="I4821" s="125">
        <v>0</v>
      </c>
      <c r="J4821" s="125">
        <v>70</v>
      </c>
      <c r="K4821" s="126">
        <v>70</v>
      </c>
      <c r="L4821" s="100" t="s">
        <v>1324</v>
      </c>
    </row>
    <row r="4822" spans="1:12" ht="56.25" customHeight="1">
      <c r="A4822" s="97">
        <v>212</v>
      </c>
      <c r="B4822" s="122" t="s">
        <v>4689</v>
      </c>
      <c r="C4822" s="123">
        <v>42734</v>
      </c>
      <c r="D4822" s="97" t="s">
        <v>27252</v>
      </c>
      <c r="E4822" s="97" t="s">
        <v>3</v>
      </c>
      <c r="F4822" s="97">
        <v>1461004</v>
      </c>
      <c r="G4822" s="97"/>
      <c r="H4822" s="124" t="s">
        <v>27253</v>
      </c>
      <c r="I4822" s="125">
        <v>0</v>
      </c>
      <c r="J4822" s="125">
        <v>594</v>
      </c>
      <c r="K4822" s="126">
        <v>594</v>
      </c>
      <c r="L4822" s="100" t="s">
        <v>1324</v>
      </c>
    </row>
    <row r="4823" spans="1:12" ht="56.25" customHeight="1">
      <c r="A4823" s="97">
        <v>212</v>
      </c>
      <c r="B4823" s="122" t="s">
        <v>4689</v>
      </c>
      <c r="C4823" s="123">
        <v>42734</v>
      </c>
      <c r="D4823" s="97" t="s">
        <v>27286</v>
      </c>
      <c r="E4823" s="97" t="s">
        <v>3</v>
      </c>
      <c r="F4823" s="97">
        <v>1461087</v>
      </c>
      <c r="G4823" s="97"/>
      <c r="H4823" s="124" t="s">
        <v>27287</v>
      </c>
      <c r="I4823" s="125">
        <v>0</v>
      </c>
      <c r="J4823" s="125">
        <v>332</v>
      </c>
      <c r="K4823" s="126">
        <v>332</v>
      </c>
      <c r="L4823" s="100" t="s">
        <v>1324</v>
      </c>
    </row>
    <row r="4824" spans="1:12" ht="56.25" customHeight="1">
      <c r="A4824" s="97">
        <v>212</v>
      </c>
      <c r="B4824" s="122" t="s">
        <v>4689</v>
      </c>
      <c r="C4824" s="123">
        <v>42734</v>
      </c>
      <c r="D4824" s="97" t="s">
        <v>27288</v>
      </c>
      <c r="E4824" s="97" t="s">
        <v>3</v>
      </c>
      <c r="F4824" s="97">
        <v>1461089</v>
      </c>
      <c r="G4824" s="97"/>
      <c r="H4824" s="124" t="s">
        <v>27289</v>
      </c>
      <c r="I4824" s="125">
        <v>0</v>
      </c>
      <c r="J4824" s="125">
        <v>222</v>
      </c>
      <c r="K4824" s="126">
        <v>222</v>
      </c>
      <c r="L4824" s="100" t="s">
        <v>1324</v>
      </c>
    </row>
    <row r="4825" spans="1:12" ht="56.25" customHeight="1">
      <c r="A4825" s="97">
        <v>212</v>
      </c>
      <c r="B4825" s="122" t="s">
        <v>4689</v>
      </c>
      <c r="C4825" s="123">
        <v>42734</v>
      </c>
      <c r="D4825" s="97" t="s">
        <v>27290</v>
      </c>
      <c r="E4825" s="97" t="s">
        <v>3</v>
      </c>
      <c r="F4825" s="97">
        <v>1461090</v>
      </c>
      <c r="G4825" s="97"/>
      <c r="H4825" s="124" t="s">
        <v>27291</v>
      </c>
      <c r="I4825" s="125">
        <v>0</v>
      </c>
      <c r="J4825" s="125">
        <v>222</v>
      </c>
      <c r="K4825" s="126">
        <v>222</v>
      </c>
      <c r="L4825" s="100" t="s">
        <v>1324</v>
      </c>
    </row>
    <row r="4826" spans="1:12" ht="56.25" customHeight="1">
      <c r="A4826" s="97">
        <v>212</v>
      </c>
      <c r="B4826" s="122" t="s">
        <v>4689</v>
      </c>
      <c r="C4826" s="123">
        <v>42734</v>
      </c>
      <c r="D4826" s="97" t="s">
        <v>27324</v>
      </c>
      <c r="E4826" s="97" t="s">
        <v>3</v>
      </c>
      <c r="F4826" s="97">
        <v>1461162</v>
      </c>
      <c r="G4826" s="97"/>
      <c r="H4826" s="124" t="s">
        <v>27325</v>
      </c>
      <c r="I4826" s="125">
        <v>0</v>
      </c>
      <c r="J4826" s="125">
        <v>0.37</v>
      </c>
      <c r="K4826" s="126">
        <v>0.37</v>
      </c>
      <c r="L4826" s="100" t="s">
        <v>1324</v>
      </c>
    </row>
    <row r="4827" spans="1:12" ht="56.25" customHeight="1">
      <c r="A4827" s="97">
        <v>221</v>
      </c>
      <c r="B4827" s="122" t="s">
        <v>4716</v>
      </c>
      <c r="C4827" s="123">
        <v>42396</v>
      </c>
      <c r="D4827" s="97" t="s">
        <v>17969</v>
      </c>
      <c r="E4827" s="97" t="s">
        <v>3</v>
      </c>
      <c r="F4827" s="97">
        <v>1344799</v>
      </c>
      <c r="G4827" s="97"/>
      <c r="H4827" s="124" t="s">
        <v>4717</v>
      </c>
      <c r="I4827" s="125">
        <v>0</v>
      </c>
      <c r="J4827" s="125">
        <v>550</v>
      </c>
      <c r="K4827" s="126">
        <v>550</v>
      </c>
      <c r="L4827" s="100" t="s">
        <v>1324</v>
      </c>
    </row>
    <row r="4828" spans="1:12" ht="56.25" customHeight="1">
      <c r="A4828" s="97">
        <v>221</v>
      </c>
      <c r="B4828" s="122" t="s">
        <v>4716</v>
      </c>
      <c r="C4828" s="123">
        <v>42439</v>
      </c>
      <c r="D4828" s="97" t="s">
        <v>18456</v>
      </c>
      <c r="E4828" s="97" t="s">
        <v>3</v>
      </c>
      <c r="F4828" s="97">
        <v>1358552</v>
      </c>
      <c r="G4828" s="97"/>
      <c r="H4828" s="124" t="s">
        <v>5218</v>
      </c>
      <c r="I4828" s="125">
        <v>0</v>
      </c>
      <c r="J4828" s="125">
        <v>220</v>
      </c>
      <c r="K4828" s="126">
        <v>220</v>
      </c>
      <c r="L4828" s="100" t="s">
        <v>1324</v>
      </c>
    </row>
    <row r="4829" spans="1:12" ht="56.25" customHeight="1">
      <c r="A4829" s="97">
        <v>221</v>
      </c>
      <c r="B4829" s="122" t="s">
        <v>4716</v>
      </c>
      <c r="C4829" s="123">
        <v>42551</v>
      </c>
      <c r="D4829" s="97" t="s">
        <v>19952</v>
      </c>
      <c r="E4829" s="97" t="s">
        <v>3</v>
      </c>
      <c r="F4829" s="97">
        <v>1393890</v>
      </c>
      <c r="G4829" s="97"/>
      <c r="H4829" s="124" t="s">
        <v>6683</v>
      </c>
      <c r="I4829" s="125">
        <v>0</v>
      </c>
      <c r="J4829" s="125">
        <v>986</v>
      </c>
      <c r="K4829" s="126">
        <v>986</v>
      </c>
      <c r="L4829" s="100" t="s">
        <v>1324</v>
      </c>
    </row>
    <row r="4830" spans="1:12" ht="56.25" customHeight="1">
      <c r="A4830" s="97">
        <v>221</v>
      </c>
      <c r="B4830" s="122" t="s">
        <v>4716</v>
      </c>
      <c r="C4830" s="123">
        <v>42565</v>
      </c>
      <c r="D4830" s="97" t="s">
        <v>20202</v>
      </c>
      <c r="E4830" s="97" t="s">
        <v>3</v>
      </c>
      <c r="F4830" s="97">
        <v>1398294</v>
      </c>
      <c r="G4830" s="97"/>
      <c r="H4830" s="124" t="s">
        <v>6925</v>
      </c>
      <c r="I4830" s="125">
        <v>0</v>
      </c>
      <c r="J4830" s="125">
        <v>460</v>
      </c>
      <c r="K4830" s="126">
        <v>460</v>
      </c>
      <c r="L4830" s="100" t="s">
        <v>1324</v>
      </c>
    </row>
    <row r="4831" spans="1:12" ht="56.25" customHeight="1">
      <c r="A4831" s="97">
        <v>221</v>
      </c>
      <c r="B4831" s="122" t="s">
        <v>4716</v>
      </c>
      <c r="C4831" s="123">
        <v>42606</v>
      </c>
      <c r="D4831" s="97" t="s">
        <v>20798</v>
      </c>
      <c r="E4831" s="97" t="s">
        <v>3</v>
      </c>
      <c r="F4831" s="97">
        <v>1411834</v>
      </c>
      <c r="G4831" s="97"/>
      <c r="H4831" s="124" t="s">
        <v>7496</v>
      </c>
      <c r="I4831" s="125">
        <v>0</v>
      </c>
      <c r="J4831" s="125">
        <v>1122</v>
      </c>
      <c r="K4831" s="126">
        <v>1122</v>
      </c>
      <c r="L4831" s="100" t="s">
        <v>1324</v>
      </c>
    </row>
    <row r="4832" spans="1:12" ht="56.25" customHeight="1">
      <c r="A4832" s="97">
        <v>221</v>
      </c>
      <c r="B4832" s="122" t="s">
        <v>4716</v>
      </c>
      <c r="C4832" s="123">
        <v>42611</v>
      </c>
      <c r="D4832" s="97" t="s">
        <v>20851</v>
      </c>
      <c r="E4832" s="97" t="s">
        <v>3</v>
      </c>
      <c r="F4832" s="97">
        <v>1413147</v>
      </c>
      <c r="G4832" s="97"/>
      <c r="H4832" s="124" t="s">
        <v>7549</v>
      </c>
      <c r="I4832" s="125">
        <v>0</v>
      </c>
      <c r="J4832" s="125">
        <v>3827</v>
      </c>
      <c r="K4832" s="126">
        <v>3827</v>
      </c>
      <c r="L4832" s="100" t="s">
        <v>1324</v>
      </c>
    </row>
    <row r="4833" spans="1:12" ht="56.25" customHeight="1">
      <c r="A4833" s="97">
        <v>221</v>
      </c>
      <c r="B4833" s="122" t="s">
        <v>4716</v>
      </c>
      <c r="C4833" s="123">
        <v>42611</v>
      </c>
      <c r="D4833" s="97" t="s">
        <v>20852</v>
      </c>
      <c r="E4833" s="97" t="s">
        <v>3</v>
      </c>
      <c r="F4833" s="97">
        <v>1413148</v>
      </c>
      <c r="G4833" s="97"/>
      <c r="H4833" s="124" t="s">
        <v>7550</v>
      </c>
      <c r="I4833" s="125">
        <v>0</v>
      </c>
      <c r="J4833" s="125">
        <v>960</v>
      </c>
      <c r="K4833" s="126">
        <v>960</v>
      </c>
      <c r="L4833" s="100" t="s">
        <v>1324</v>
      </c>
    </row>
    <row r="4834" spans="1:12" ht="56.25" customHeight="1">
      <c r="A4834" s="97">
        <v>221</v>
      </c>
      <c r="B4834" s="122" t="s">
        <v>9654</v>
      </c>
      <c r="C4834" s="123">
        <v>42662</v>
      </c>
      <c r="D4834" s="97" t="s">
        <v>15513</v>
      </c>
      <c r="E4834" s="97" t="s">
        <v>6</v>
      </c>
      <c r="F4834" s="97">
        <v>867386</v>
      </c>
      <c r="G4834" s="97"/>
      <c r="H4834" s="124" t="s">
        <v>9655</v>
      </c>
      <c r="I4834" s="125">
        <v>0</v>
      </c>
      <c r="J4834" s="125">
        <v>8446</v>
      </c>
      <c r="K4834" s="126">
        <v>8446</v>
      </c>
      <c r="L4834" s="100" t="s">
        <v>1324</v>
      </c>
    </row>
    <row r="4835" spans="1:12" ht="56.25" customHeight="1">
      <c r="A4835" s="97">
        <v>221</v>
      </c>
      <c r="B4835" s="122" t="s">
        <v>9204</v>
      </c>
      <c r="C4835" s="123">
        <v>42664</v>
      </c>
      <c r="D4835" s="97" t="s">
        <v>21851</v>
      </c>
      <c r="E4835" s="97" t="s">
        <v>3</v>
      </c>
      <c r="F4835" s="97">
        <v>1432861</v>
      </c>
      <c r="G4835" s="97"/>
      <c r="H4835" s="124" t="s">
        <v>9205</v>
      </c>
      <c r="I4835" s="125">
        <v>0</v>
      </c>
      <c r="J4835" s="125">
        <v>981.31</v>
      </c>
      <c r="K4835" s="126">
        <v>981.31</v>
      </c>
      <c r="L4835" s="100" t="s">
        <v>1324</v>
      </c>
    </row>
    <row r="4836" spans="1:12" ht="56.25" customHeight="1">
      <c r="A4836" s="97">
        <v>221</v>
      </c>
      <c r="B4836" s="122" t="s">
        <v>9204</v>
      </c>
      <c r="C4836" s="123">
        <v>42671</v>
      </c>
      <c r="D4836" s="97" t="s">
        <v>21934</v>
      </c>
      <c r="E4836" s="97" t="s">
        <v>3</v>
      </c>
      <c r="F4836" s="97">
        <v>1435242</v>
      </c>
      <c r="G4836" s="97"/>
      <c r="H4836" s="124" t="s">
        <v>9288</v>
      </c>
      <c r="I4836" s="125">
        <v>0</v>
      </c>
      <c r="J4836" s="125">
        <v>424</v>
      </c>
      <c r="K4836" s="126">
        <v>424</v>
      </c>
      <c r="L4836" s="100" t="s">
        <v>1324</v>
      </c>
    </row>
    <row r="4837" spans="1:12" ht="56.25" customHeight="1">
      <c r="A4837" s="97">
        <v>221</v>
      </c>
      <c r="B4837" s="122" t="s">
        <v>9204</v>
      </c>
      <c r="C4837" s="123">
        <v>42699</v>
      </c>
      <c r="D4837" s="97" t="s">
        <v>22985</v>
      </c>
      <c r="E4837" s="97" t="s">
        <v>3</v>
      </c>
      <c r="F4837" s="97">
        <v>1443814</v>
      </c>
      <c r="G4837" s="97"/>
      <c r="H4837" s="124" t="s">
        <v>22986</v>
      </c>
      <c r="I4837" s="125">
        <v>0</v>
      </c>
      <c r="J4837" s="125">
        <v>0.46</v>
      </c>
      <c r="K4837" s="126">
        <v>0.46</v>
      </c>
      <c r="L4837" s="100" t="s">
        <v>1324</v>
      </c>
    </row>
    <row r="4838" spans="1:12" ht="56.25" customHeight="1">
      <c r="A4838" s="97">
        <v>221</v>
      </c>
      <c r="B4838" s="122" t="s">
        <v>9204</v>
      </c>
      <c r="C4838" s="123">
        <v>42713</v>
      </c>
      <c r="D4838" s="97" t="s">
        <v>24036</v>
      </c>
      <c r="E4838" s="97" t="s">
        <v>3</v>
      </c>
      <c r="F4838" s="97">
        <v>1450103</v>
      </c>
      <c r="G4838" s="97"/>
      <c r="H4838" s="124" t="s">
        <v>24037</v>
      </c>
      <c r="I4838" s="125">
        <v>0</v>
      </c>
      <c r="J4838" s="125">
        <v>292</v>
      </c>
      <c r="K4838" s="126">
        <v>292</v>
      </c>
      <c r="L4838" s="100" t="s">
        <v>1324</v>
      </c>
    </row>
    <row r="4839" spans="1:12" ht="56.25" customHeight="1">
      <c r="A4839" s="97">
        <v>221</v>
      </c>
      <c r="B4839" s="122" t="s">
        <v>9204</v>
      </c>
      <c r="C4839" s="123">
        <v>42713</v>
      </c>
      <c r="D4839" s="97" t="s">
        <v>24040</v>
      </c>
      <c r="E4839" s="97" t="s">
        <v>3</v>
      </c>
      <c r="F4839" s="97">
        <v>1450110</v>
      </c>
      <c r="G4839" s="97"/>
      <c r="H4839" s="124" t="s">
        <v>24041</v>
      </c>
      <c r="I4839" s="125">
        <v>0</v>
      </c>
      <c r="J4839" s="125">
        <v>357</v>
      </c>
      <c r="K4839" s="126">
        <v>357</v>
      </c>
      <c r="L4839" s="100" t="s">
        <v>1324</v>
      </c>
    </row>
    <row r="4840" spans="1:12" ht="56.25" customHeight="1">
      <c r="A4840" s="97">
        <v>221</v>
      </c>
      <c r="B4840" s="122" t="s">
        <v>9204</v>
      </c>
      <c r="C4840" s="123">
        <v>42713</v>
      </c>
      <c r="D4840" s="97" t="s">
        <v>24042</v>
      </c>
      <c r="E4840" s="97" t="s">
        <v>3</v>
      </c>
      <c r="F4840" s="97">
        <v>1450113</v>
      </c>
      <c r="G4840" s="97"/>
      <c r="H4840" s="124" t="s">
        <v>24043</v>
      </c>
      <c r="I4840" s="125">
        <v>0</v>
      </c>
      <c r="J4840" s="125">
        <v>90</v>
      </c>
      <c r="K4840" s="126">
        <v>90</v>
      </c>
      <c r="L4840" s="100" t="s">
        <v>1324</v>
      </c>
    </row>
    <row r="4841" spans="1:12" ht="56.25" customHeight="1">
      <c r="A4841" s="97">
        <v>221</v>
      </c>
      <c r="B4841" s="122" t="s">
        <v>9204</v>
      </c>
      <c r="C4841" s="123">
        <v>42716</v>
      </c>
      <c r="D4841" s="97" t="s">
        <v>24146</v>
      </c>
      <c r="E4841" s="97" t="s">
        <v>3</v>
      </c>
      <c r="F4841" s="97">
        <v>1450585</v>
      </c>
      <c r="G4841" s="97"/>
      <c r="H4841" s="124" t="s">
        <v>24147</v>
      </c>
      <c r="I4841" s="125">
        <v>0</v>
      </c>
      <c r="J4841" s="125">
        <v>200</v>
      </c>
      <c r="K4841" s="126">
        <v>200</v>
      </c>
      <c r="L4841" s="100" t="s">
        <v>1324</v>
      </c>
    </row>
    <row r="4842" spans="1:12" ht="56.25" customHeight="1">
      <c r="A4842" s="97">
        <v>221</v>
      </c>
      <c r="B4842" s="122" t="s">
        <v>9204</v>
      </c>
      <c r="C4842" s="123">
        <v>42716</v>
      </c>
      <c r="D4842" s="97" t="s">
        <v>24148</v>
      </c>
      <c r="E4842" s="97" t="s">
        <v>3</v>
      </c>
      <c r="F4842" s="97">
        <v>1450588</v>
      </c>
      <c r="G4842" s="97"/>
      <c r="H4842" s="124" t="s">
        <v>24147</v>
      </c>
      <c r="I4842" s="125">
        <v>0</v>
      </c>
      <c r="J4842" s="125">
        <v>3040</v>
      </c>
      <c r="K4842" s="126">
        <v>3040</v>
      </c>
      <c r="L4842" s="100" t="s">
        <v>1324</v>
      </c>
    </row>
    <row r="4843" spans="1:12" ht="56.25" customHeight="1">
      <c r="A4843" s="97">
        <v>221</v>
      </c>
      <c r="B4843" s="122" t="s">
        <v>9204</v>
      </c>
      <c r="C4843" s="123">
        <v>42724</v>
      </c>
      <c r="D4843" s="97" t="s">
        <v>25074</v>
      </c>
      <c r="E4843" s="97" t="s">
        <v>3</v>
      </c>
      <c r="F4843" s="97">
        <v>1455129</v>
      </c>
      <c r="G4843" s="97"/>
      <c r="H4843" s="124" t="s">
        <v>25075</v>
      </c>
      <c r="I4843" s="125">
        <v>0</v>
      </c>
      <c r="J4843" s="125">
        <v>3790</v>
      </c>
      <c r="K4843" s="126">
        <v>3790</v>
      </c>
      <c r="L4843" s="100" t="s">
        <v>1324</v>
      </c>
    </row>
    <row r="4844" spans="1:12" ht="56.25" customHeight="1">
      <c r="A4844" s="97">
        <v>221</v>
      </c>
      <c r="B4844" s="122" t="s">
        <v>9204</v>
      </c>
      <c r="C4844" s="123">
        <v>42726</v>
      </c>
      <c r="D4844" s="97" t="s">
        <v>25347</v>
      </c>
      <c r="E4844" s="97" t="s">
        <v>3</v>
      </c>
      <c r="F4844" s="97">
        <v>1456224</v>
      </c>
      <c r="G4844" s="97"/>
      <c r="H4844" s="124" t="s">
        <v>25348</v>
      </c>
      <c r="I4844" s="125">
        <v>0</v>
      </c>
      <c r="J4844" s="125">
        <v>220</v>
      </c>
      <c r="K4844" s="126">
        <v>220</v>
      </c>
      <c r="L4844" s="100" t="s">
        <v>1324</v>
      </c>
    </row>
    <row r="4845" spans="1:12" ht="56.25" customHeight="1">
      <c r="A4845" s="97">
        <v>221</v>
      </c>
      <c r="B4845" s="122" t="s">
        <v>9204</v>
      </c>
      <c r="C4845" s="123">
        <v>42726</v>
      </c>
      <c r="D4845" s="97" t="s">
        <v>25349</v>
      </c>
      <c r="E4845" s="97" t="s">
        <v>3</v>
      </c>
      <c r="F4845" s="97">
        <v>1456226</v>
      </c>
      <c r="G4845" s="97"/>
      <c r="H4845" s="124" t="s">
        <v>25350</v>
      </c>
      <c r="I4845" s="125">
        <v>0</v>
      </c>
      <c r="J4845" s="125">
        <v>1138.5</v>
      </c>
      <c r="K4845" s="126">
        <v>1138.5</v>
      </c>
      <c r="L4845" s="100" t="s">
        <v>1324</v>
      </c>
    </row>
    <row r="4846" spans="1:12" ht="56.25" customHeight="1">
      <c r="A4846" s="97">
        <v>222</v>
      </c>
      <c r="B4846" s="122" t="s">
        <v>10112</v>
      </c>
      <c r="C4846" s="123">
        <v>42374</v>
      </c>
      <c r="D4846" s="97" t="s">
        <v>10113</v>
      </c>
      <c r="E4846" s="97" t="s">
        <v>11</v>
      </c>
      <c r="F4846" s="97">
        <v>838154</v>
      </c>
      <c r="G4846" s="97"/>
      <c r="H4846" s="124" t="s">
        <v>1335</v>
      </c>
      <c r="I4846" s="125">
        <v>354.24</v>
      </c>
      <c r="J4846" s="125">
        <v>0</v>
      </c>
      <c r="K4846" s="126">
        <v>354.24</v>
      </c>
      <c r="L4846" s="100" t="s">
        <v>1324</v>
      </c>
    </row>
    <row r="4847" spans="1:12" ht="56.25" customHeight="1">
      <c r="A4847" s="97">
        <v>222</v>
      </c>
      <c r="B4847" s="122" t="s">
        <v>4547</v>
      </c>
      <c r="C4847" s="123">
        <v>42382</v>
      </c>
      <c r="D4847" s="97" t="s">
        <v>17807</v>
      </c>
      <c r="E4847" s="97" t="s">
        <v>3</v>
      </c>
      <c r="F4847" s="97">
        <v>1340172</v>
      </c>
      <c r="G4847" s="97"/>
      <c r="H4847" s="124" t="s">
        <v>4548</v>
      </c>
      <c r="I4847" s="125">
        <v>0</v>
      </c>
      <c r="J4847" s="125">
        <v>1484</v>
      </c>
      <c r="K4847" s="126">
        <v>1484</v>
      </c>
      <c r="L4847" s="100" t="s">
        <v>1324</v>
      </c>
    </row>
    <row r="4848" spans="1:12" ht="56.25" customHeight="1">
      <c r="A4848" s="97">
        <v>222</v>
      </c>
      <c r="B4848" s="122" t="s">
        <v>4547</v>
      </c>
      <c r="C4848" s="123">
        <v>42382</v>
      </c>
      <c r="D4848" s="97" t="s">
        <v>17808</v>
      </c>
      <c r="E4848" s="97" t="s">
        <v>3</v>
      </c>
      <c r="F4848" s="97">
        <v>1340173</v>
      </c>
      <c r="G4848" s="97"/>
      <c r="H4848" s="124" t="s">
        <v>4549</v>
      </c>
      <c r="I4848" s="125">
        <v>0</v>
      </c>
      <c r="J4848" s="125">
        <v>1000</v>
      </c>
      <c r="K4848" s="126">
        <v>1000</v>
      </c>
      <c r="L4848" s="100" t="s">
        <v>1324</v>
      </c>
    </row>
    <row r="4849" spans="1:12" ht="56.25" customHeight="1">
      <c r="A4849" s="97">
        <v>222</v>
      </c>
      <c r="B4849" s="122" t="s">
        <v>4547</v>
      </c>
      <c r="C4849" s="123">
        <v>42382</v>
      </c>
      <c r="D4849" s="97" t="s">
        <v>17809</v>
      </c>
      <c r="E4849" s="97" t="s">
        <v>3</v>
      </c>
      <c r="F4849" s="97">
        <v>1340177</v>
      </c>
      <c r="G4849" s="97"/>
      <c r="H4849" s="124" t="s">
        <v>4550</v>
      </c>
      <c r="I4849" s="125">
        <v>0</v>
      </c>
      <c r="J4849" s="125">
        <v>1400</v>
      </c>
      <c r="K4849" s="126">
        <v>1400</v>
      </c>
      <c r="L4849" s="100" t="s">
        <v>1324</v>
      </c>
    </row>
    <row r="4850" spans="1:12" ht="56.25" customHeight="1">
      <c r="A4850" s="97">
        <v>222</v>
      </c>
      <c r="B4850" s="122" t="s">
        <v>4547</v>
      </c>
      <c r="C4850" s="123">
        <v>42382</v>
      </c>
      <c r="D4850" s="97" t="s">
        <v>17810</v>
      </c>
      <c r="E4850" s="97" t="s">
        <v>3</v>
      </c>
      <c r="F4850" s="97">
        <v>1340182</v>
      </c>
      <c r="G4850" s="97"/>
      <c r="H4850" s="124" t="s">
        <v>4551</v>
      </c>
      <c r="I4850" s="125">
        <v>0</v>
      </c>
      <c r="J4850" s="125">
        <v>3714.5</v>
      </c>
      <c r="K4850" s="126">
        <v>3714.5</v>
      </c>
      <c r="L4850" s="100" t="s">
        <v>1324</v>
      </c>
    </row>
    <row r="4851" spans="1:12" ht="56.25" customHeight="1">
      <c r="A4851" s="97">
        <v>222</v>
      </c>
      <c r="B4851" s="122" t="s">
        <v>4547</v>
      </c>
      <c r="C4851" s="123">
        <v>42382</v>
      </c>
      <c r="D4851" s="97" t="s">
        <v>17812</v>
      </c>
      <c r="E4851" s="97" t="s">
        <v>3</v>
      </c>
      <c r="F4851" s="97">
        <v>1340198</v>
      </c>
      <c r="G4851" s="97"/>
      <c r="H4851" s="124" t="s">
        <v>4553</v>
      </c>
      <c r="I4851" s="125">
        <v>0</v>
      </c>
      <c r="J4851" s="125">
        <v>2411.5</v>
      </c>
      <c r="K4851" s="126">
        <v>2411.5</v>
      </c>
      <c r="L4851" s="100" t="s">
        <v>1324</v>
      </c>
    </row>
    <row r="4852" spans="1:12" ht="56.25" customHeight="1">
      <c r="A4852" s="97">
        <v>222</v>
      </c>
      <c r="B4852" s="122" t="s">
        <v>4547</v>
      </c>
      <c r="C4852" s="123">
        <v>42382</v>
      </c>
      <c r="D4852" s="97" t="s">
        <v>17813</v>
      </c>
      <c r="E4852" s="97" t="s">
        <v>3</v>
      </c>
      <c r="F4852" s="97">
        <v>1340202</v>
      </c>
      <c r="G4852" s="97"/>
      <c r="H4852" s="124" t="s">
        <v>4554</v>
      </c>
      <c r="I4852" s="125">
        <v>0</v>
      </c>
      <c r="J4852" s="125">
        <v>1930</v>
      </c>
      <c r="K4852" s="126">
        <v>1930</v>
      </c>
      <c r="L4852" s="100" t="s">
        <v>1324</v>
      </c>
    </row>
    <row r="4853" spans="1:12" ht="56.25" customHeight="1">
      <c r="A4853" s="97">
        <v>222</v>
      </c>
      <c r="B4853" s="122" t="s">
        <v>4547</v>
      </c>
      <c r="C4853" s="123">
        <v>42382</v>
      </c>
      <c r="D4853" s="97" t="s">
        <v>17814</v>
      </c>
      <c r="E4853" s="97" t="s">
        <v>3</v>
      </c>
      <c r="F4853" s="97">
        <v>1340215</v>
      </c>
      <c r="G4853" s="97"/>
      <c r="H4853" s="124" t="s">
        <v>4555</v>
      </c>
      <c r="I4853" s="125">
        <v>0</v>
      </c>
      <c r="J4853" s="125">
        <v>1750</v>
      </c>
      <c r="K4853" s="126">
        <v>1750</v>
      </c>
      <c r="L4853" s="100" t="s">
        <v>1324</v>
      </c>
    </row>
    <row r="4854" spans="1:12" ht="56.25" customHeight="1">
      <c r="A4854" s="97">
        <v>222</v>
      </c>
      <c r="B4854" s="122" t="s">
        <v>4547</v>
      </c>
      <c r="C4854" s="123">
        <v>42383</v>
      </c>
      <c r="D4854" s="97" t="s">
        <v>17829</v>
      </c>
      <c r="E4854" s="97" t="s">
        <v>3</v>
      </c>
      <c r="F4854" s="97">
        <v>1340657</v>
      </c>
      <c r="G4854" s="97"/>
      <c r="H4854" s="124" t="s">
        <v>4571</v>
      </c>
      <c r="I4854" s="125">
        <v>0</v>
      </c>
      <c r="J4854" s="125">
        <v>17879.89</v>
      </c>
      <c r="K4854" s="126">
        <v>17879.89</v>
      </c>
      <c r="L4854" s="100" t="s">
        <v>1324</v>
      </c>
    </row>
    <row r="4855" spans="1:12" ht="56.25" customHeight="1">
      <c r="A4855" s="97">
        <v>222</v>
      </c>
      <c r="B4855" s="122" t="s">
        <v>4547</v>
      </c>
      <c r="C4855" s="123">
        <v>42383</v>
      </c>
      <c r="D4855" s="97" t="s">
        <v>17831</v>
      </c>
      <c r="E4855" s="97" t="s">
        <v>3</v>
      </c>
      <c r="F4855" s="97">
        <v>1340666</v>
      </c>
      <c r="G4855" s="97"/>
      <c r="H4855" s="124" t="s">
        <v>4574</v>
      </c>
      <c r="I4855" s="125">
        <v>0</v>
      </c>
      <c r="J4855" s="125">
        <v>50.660000000000004</v>
      </c>
      <c r="K4855" s="126">
        <v>50.660000000000004</v>
      </c>
      <c r="L4855" s="100" t="s">
        <v>1347</v>
      </c>
    </row>
    <row r="4856" spans="1:12" ht="56.25" customHeight="1">
      <c r="A4856" s="97">
        <v>222</v>
      </c>
      <c r="B4856" s="122" t="s">
        <v>10112</v>
      </c>
      <c r="C4856" s="123">
        <v>42387</v>
      </c>
      <c r="D4856" s="97" t="s">
        <v>10192</v>
      </c>
      <c r="E4856" s="97" t="s">
        <v>11</v>
      </c>
      <c r="F4856" s="97">
        <v>839083</v>
      </c>
      <c r="G4856" s="97"/>
      <c r="H4856" s="124" t="s">
        <v>1397</v>
      </c>
      <c r="I4856" s="125">
        <v>490</v>
      </c>
      <c r="J4856" s="125">
        <v>0</v>
      </c>
      <c r="K4856" s="126">
        <v>490</v>
      </c>
      <c r="L4856" s="100" t="s">
        <v>1324</v>
      </c>
    </row>
    <row r="4857" spans="1:12" ht="56.25" customHeight="1">
      <c r="A4857" s="97">
        <v>222</v>
      </c>
      <c r="B4857" s="122" t="s">
        <v>4547</v>
      </c>
      <c r="C4857" s="123">
        <v>42396</v>
      </c>
      <c r="D4857" s="97" t="s">
        <v>17970</v>
      </c>
      <c r="E4857" s="97" t="s">
        <v>3</v>
      </c>
      <c r="F4857" s="97">
        <v>1344815</v>
      </c>
      <c r="G4857" s="97"/>
      <c r="H4857" s="124" t="s">
        <v>4718</v>
      </c>
      <c r="I4857" s="125">
        <v>0</v>
      </c>
      <c r="J4857" s="125">
        <v>875</v>
      </c>
      <c r="K4857" s="126">
        <v>875</v>
      </c>
      <c r="L4857" s="100" t="s">
        <v>1324</v>
      </c>
    </row>
    <row r="4858" spans="1:12" ht="56.25" customHeight="1">
      <c r="A4858" s="97">
        <v>222</v>
      </c>
      <c r="B4858" s="122" t="s">
        <v>4547</v>
      </c>
      <c r="C4858" s="123">
        <v>42396</v>
      </c>
      <c r="D4858" s="97" t="s">
        <v>17973</v>
      </c>
      <c r="E4858" s="97" t="s">
        <v>3</v>
      </c>
      <c r="F4858" s="97">
        <v>1344851</v>
      </c>
      <c r="G4858" s="97"/>
      <c r="H4858" s="124" t="s">
        <v>4721</v>
      </c>
      <c r="I4858" s="125">
        <v>0</v>
      </c>
      <c r="J4858" s="125">
        <v>8.76</v>
      </c>
      <c r="K4858" s="126">
        <v>8.76</v>
      </c>
      <c r="L4858" s="100" t="s">
        <v>1347</v>
      </c>
    </row>
    <row r="4859" spans="1:12" ht="56.25" customHeight="1">
      <c r="A4859" s="97">
        <v>222</v>
      </c>
      <c r="B4859" s="122" t="s">
        <v>10112</v>
      </c>
      <c r="C4859" s="123">
        <v>42424</v>
      </c>
      <c r="D4859" s="97" t="s">
        <v>10683</v>
      </c>
      <c r="E4859" s="97" t="s">
        <v>11</v>
      </c>
      <c r="F4859" s="97">
        <v>842716</v>
      </c>
      <c r="G4859" s="97"/>
      <c r="H4859" s="124" t="s">
        <v>1736</v>
      </c>
      <c r="I4859" s="125">
        <v>943.72</v>
      </c>
      <c r="J4859" s="125">
        <v>0</v>
      </c>
      <c r="K4859" s="126">
        <v>943.72</v>
      </c>
      <c r="L4859" s="100" t="s">
        <v>1324</v>
      </c>
    </row>
    <row r="4860" spans="1:12" ht="56.25" customHeight="1">
      <c r="A4860" s="97">
        <v>222</v>
      </c>
      <c r="B4860" s="122" t="s">
        <v>10112</v>
      </c>
      <c r="C4860" s="123">
        <v>42438</v>
      </c>
      <c r="D4860" s="97" t="s">
        <v>10936</v>
      </c>
      <c r="E4860" s="97" t="s">
        <v>11</v>
      </c>
      <c r="F4860" s="97">
        <v>844129</v>
      </c>
      <c r="G4860" s="97"/>
      <c r="H4860" s="124" t="s">
        <v>1868</v>
      </c>
      <c r="I4860" s="125">
        <v>274.8</v>
      </c>
      <c r="J4860" s="125">
        <v>0</v>
      </c>
      <c r="K4860" s="126">
        <v>274.8</v>
      </c>
      <c r="L4860" s="100" t="s">
        <v>1324</v>
      </c>
    </row>
    <row r="4861" spans="1:12" ht="56.25" customHeight="1">
      <c r="A4861" s="97">
        <v>222</v>
      </c>
      <c r="B4861" s="122" t="s">
        <v>10112</v>
      </c>
      <c r="C4861" s="123">
        <v>42438</v>
      </c>
      <c r="D4861" s="97" t="s">
        <v>10936</v>
      </c>
      <c r="E4861" s="97" t="s">
        <v>17</v>
      </c>
      <c r="F4861" s="97">
        <v>844129</v>
      </c>
      <c r="G4861" s="97"/>
      <c r="H4861" s="124" t="s">
        <v>1868</v>
      </c>
      <c r="I4861" s="125">
        <v>68.41</v>
      </c>
      <c r="J4861" s="125">
        <v>0</v>
      </c>
      <c r="K4861" s="126">
        <v>68.41</v>
      </c>
      <c r="L4861" s="100" t="s">
        <v>1324</v>
      </c>
    </row>
    <row r="4862" spans="1:12" ht="56.25" customHeight="1">
      <c r="A4862" s="97">
        <v>222</v>
      </c>
      <c r="B4862" s="122" t="s">
        <v>10112</v>
      </c>
      <c r="C4862" s="123">
        <v>42445</v>
      </c>
      <c r="D4862" s="97" t="s">
        <v>11047</v>
      </c>
      <c r="E4862" s="97" t="s">
        <v>11</v>
      </c>
      <c r="F4862" s="97">
        <v>844992</v>
      </c>
      <c r="G4862" s="97"/>
      <c r="H4862" s="124" t="s">
        <v>1965</v>
      </c>
      <c r="I4862" s="125">
        <v>360.35</v>
      </c>
      <c r="J4862" s="125">
        <v>0</v>
      </c>
      <c r="K4862" s="126">
        <v>360.35</v>
      </c>
      <c r="L4862" s="100" t="s">
        <v>1324</v>
      </c>
    </row>
    <row r="4863" spans="1:12" ht="56.25" customHeight="1">
      <c r="A4863" s="97">
        <v>222</v>
      </c>
      <c r="B4863" s="122" t="s">
        <v>10112</v>
      </c>
      <c r="C4863" s="123">
        <v>42445</v>
      </c>
      <c r="D4863" s="97" t="s">
        <v>11047</v>
      </c>
      <c r="E4863" s="97" t="s">
        <v>17</v>
      </c>
      <c r="F4863" s="97">
        <v>844992</v>
      </c>
      <c r="G4863" s="97"/>
      <c r="H4863" s="124" t="s">
        <v>1965</v>
      </c>
      <c r="I4863" s="125">
        <v>2025.07</v>
      </c>
      <c r="J4863" s="125">
        <v>0</v>
      </c>
      <c r="K4863" s="126">
        <v>2025.07</v>
      </c>
      <c r="L4863" s="100" t="s">
        <v>1324</v>
      </c>
    </row>
    <row r="4864" spans="1:12" ht="56.25" customHeight="1">
      <c r="A4864" s="97">
        <v>222</v>
      </c>
      <c r="B4864" s="122" t="s">
        <v>4547</v>
      </c>
      <c r="C4864" s="123">
        <v>42446</v>
      </c>
      <c r="D4864" s="97" t="s">
        <v>18505</v>
      </c>
      <c r="E4864" s="97" t="s">
        <v>3</v>
      </c>
      <c r="F4864" s="97">
        <v>1360591</v>
      </c>
      <c r="G4864" s="97"/>
      <c r="H4864" s="124" t="s">
        <v>5266</v>
      </c>
      <c r="I4864" s="125">
        <v>0</v>
      </c>
      <c r="J4864" s="125">
        <v>20461.439999999999</v>
      </c>
      <c r="K4864" s="126">
        <v>20461.439999999999</v>
      </c>
      <c r="L4864" s="100" t="s">
        <v>1324</v>
      </c>
    </row>
    <row r="4865" spans="1:12" ht="56.25" customHeight="1">
      <c r="A4865" s="97">
        <v>222</v>
      </c>
      <c r="B4865" s="122" t="s">
        <v>4547</v>
      </c>
      <c r="C4865" s="123">
        <v>42480</v>
      </c>
      <c r="D4865" s="97" t="s">
        <v>18915</v>
      </c>
      <c r="E4865" s="97" t="s">
        <v>3</v>
      </c>
      <c r="F4865" s="97">
        <v>1371182</v>
      </c>
      <c r="G4865" s="97"/>
      <c r="H4865" s="124" t="s">
        <v>5669</v>
      </c>
      <c r="I4865" s="125">
        <v>0</v>
      </c>
      <c r="J4865" s="125">
        <v>19.400000000000002</v>
      </c>
      <c r="K4865" s="126">
        <v>19.400000000000002</v>
      </c>
      <c r="L4865" s="100" t="s">
        <v>1347</v>
      </c>
    </row>
    <row r="4866" spans="1:12" ht="56.25" customHeight="1">
      <c r="A4866" s="97">
        <v>222</v>
      </c>
      <c r="B4866" s="122" t="s">
        <v>4547</v>
      </c>
      <c r="C4866" s="123">
        <v>42480</v>
      </c>
      <c r="D4866" s="97" t="s">
        <v>18916</v>
      </c>
      <c r="E4866" s="97" t="s">
        <v>3</v>
      </c>
      <c r="F4866" s="97">
        <v>1371184</v>
      </c>
      <c r="G4866" s="97"/>
      <c r="H4866" s="124" t="s">
        <v>5670</v>
      </c>
      <c r="I4866" s="125">
        <v>0</v>
      </c>
      <c r="J4866" s="125">
        <v>2.92</v>
      </c>
      <c r="K4866" s="126">
        <v>2.92</v>
      </c>
      <c r="L4866" s="100" t="s">
        <v>1324</v>
      </c>
    </row>
    <row r="4867" spans="1:12" ht="56.25" customHeight="1">
      <c r="A4867" s="97">
        <v>222</v>
      </c>
      <c r="B4867" s="122" t="s">
        <v>4547</v>
      </c>
      <c r="C4867" s="123">
        <v>42480</v>
      </c>
      <c r="D4867" s="97" t="s">
        <v>18917</v>
      </c>
      <c r="E4867" s="97" t="s">
        <v>3</v>
      </c>
      <c r="F4867" s="97">
        <v>1371187</v>
      </c>
      <c r="G4867" s="97"/>
      <c r="H4867" s="124" t="s">
        <v>5671</v>
      </c>
      <c r="I4867" s="125">
        <v>0</v>
      </c>
      <c r="J4867" s="125">
        <v>2.64</v>
      </c>
      <c r="K4867" s="126">
        <v>2.64</v>
      </c>
      <c r="L4867" s="100" t="s">
        <v>1324</v>
      </c>
    </row>
    <row r="4868" spans="1:12" ht="56.25" customHeight="1">
      <c r="A4868" s="97">
        <v>222</v>
      </c>
      <c r="B4868" s="122" t="s">
        <v>4547</v>
      </c>
      <c r="C4868" s="123">
        <v>42488</v>
      </c>
      <c r="D4868" s="97" t="s">
        <v>19030</v>
      </c>
      <c r="E4868" s="97" t="s">
        <v>3</v>
      </c>
      <c r="F4868" s="97">
        <v>1373971</v>
      </c>
      <c r="G4868" s="97"/>
      <c r="H4868" s="124" t="s">
        <v>5783</v>
      </c>
      <c r="I4868" s="125">
        <v>0</v>
      </c>
      <c r="J4868" s="125">
        <v>153.12</v>
      </c>
      <c r="K4868" s="126">
        <v>153.12</v>
      </c>
      <c r="L4868" s="100" t="s">
        <v>1324</v>
      </c>
    </row>
    <row r="4869" spans="1:12" ht="56.25" customHeight="1">
      <c r="A4869" s="97">
        <v>222</v>
      </c>
      <c r="B4869" s="122" t="s">
        <v>4547</v>
      </c>
      <c r="C4869" s="123">
        <v>42489</v>
      </c>
      <c r="D4869" s="97" t="s">
        <v>19046</v>
      </c>
      <c r="E4869" s="97" t="s">
        <v>3</v>
      </c>
      <c r="F4869" s="97">
        <v>1374552</v>
      </c>
      <c r="G4869" s="97"/>
      <c r="H4869" s="124" t="s">
        <v>5800</v>
      </c>
      <c r="I4869" s="125">
        <v>0</v>
      </c>
      <c r="J4869" s="125">
        <v>4196.3</v>
      </c>
      <c r="K4869" s="126">
        <v>4196.3</v>
      </c>
      <c r="L4869" s="100" t="s">
        <v>1324</v>
      </c>
    </row>
    <row r="4870" spans="1:12" ht="56.25" customHeight="1">
      <c r="A4870" s="97">
        <v>222</v>
      </c>
      <c r="B4870" s="122" t="s">
        <v>4547</v>
      </c>
      <c r="C4870" s="123">
        <v>42495</v>
      </c>
      <c r="D4870" s="97" t="s">
        <v>19106</v>
      </c>
      <c r="E4870" s="97" t="s">
        <v>3</v>
      </c>
      <c r="F4870" s="97">
        <v>1375916</v>
      </c>
      <c r="G4870" s="97"/>
      <c r="H4870" s="124" t="s">
        <v>5856</v>
      </c>
      <c r="I4870" s="125">
        <v>0</v>
      </c>
      <c r="J4870" s="125">
        <v>1383.81</v>
      </c>
      <c r="K4870" s="126">
        <v>1383.81</v>
      </c>
      <c r="L4870" s="100" t="s">
        <v>1324</v>
      </c>
    </row>
    <row r="4871" spans="1:12" ht="56.25" customHeight="1">
      <c r="A4871" s="97">
        <v>222</v>
      </c>
      <c r="B4871" s="122" t="s">
        <v>4547</v>
      </c>
      <c r="C4871" s="123">
        <v>42495</v>
      </c>
      <c r="D4871" s="97" t="s">
        <v>19107</v>
      </c>
      <c r="E4871" s="97" t="s">
        <v>3</v>
      </c>
      <c r="F4871" s="97">
        <v>1375918</v>
      </c>
      <c r="G4871" s="97"/>
      <c r="H4871" s="124" t="s">
        <v>5857</v>
      </c>
      <c r="I4871" s="125">
        <v>0</v>
      </c>
      <c r="J4871" s="125">
        <v>1010</v>
      </c>
      <c r="K4871" s="126">
        <v>1010</v>
      </c>
      <c r="L4871" s="100" t="s">
        <v>1324</v>
      </c>
    </row>
    <row r="4872" spans="1:12" ht="56.25" customHeight="1">
      <c r="A4872" s="97">
        <v>222</v>
      </c>
      <c r="B4872" s="122" t="s">
        <v>4547</v>
      </c>
      <c r="C4872" s="123">
        <v>42496</v>
      </c>
      <c r="D4872" s="97" t="s">
        <v>19126</v>
      </c>
      <c r="E4872" s="97" t="s">
        <v>3</v>
      </c>
      <c r="F4872" s="97">
        <v>1376426</v>
      </c>
      <c r="G4872" s="97"/>
      <c r="H4872" s="124" t="s">
        <v>5876</v>
      </c>
      <c r="I4872" s="125">
        <v>0</v>
      </c>
      <c r="J4872" s="125">
        <v>69.75</v>
      </c>
      <c r="K4872" s="126">
        <v>69.75</v>
      </c>
      <c r="L4872" s="100" t="s">
        <v>1347</v>
      </c>
    </row>
    <row r="4873" spans="1:12" ht="56.25" customHeight="1">
      <c r="A4873" s="97">
        <v>222</v>
      </c>
      <c r="B4873" s="122" t="s">
        <v>4547</v>
      </c>
      <c r="C4873" s="123">
        <v>42501</v>
      </c>
      <c r="D4873" s="97" t="s">
        <v>19179</v>
      </c>
      <c r="E4873" s="97" t="s">
        <v>3</v>
      </c>
      <c r="F4873" s="97">
        <v>1377872</v>
      </c>
      <c r="G4873" s="97"/>
      <c r="H4873" s="124" t="s">
        <v>5783</v>
      </c>
      <c r="I4873" s="125">
        <v>0</v>
      </c>
      <c r="J4873" s="125">
        <v>96</v>
      </c>
      <c r="K4873" s="126">
        <v>96</v>
      </c>
      <c r="L4873" s="100" t="s">
        <v>1324</v>
      </c>
    </row>
    <row r="4874" spans="1:12" ht="56.25" customHeight="1">
      <c r="A4874" s="97">
        <v>222</v>
      </c>
      <c r="B4874" s="122" t="s">
        <v>4547</v>
      </c>
      <c r="C4874" s="123">
        <v>42509</v>
      </c>
      <c r="D4874" s="97" t="s">
        <v>19284</v>
      </c>
      <c r="E4874" s="97" t="s">
        <v>3</v>
      </c>
      <c r="F4874" s="97">
        <v>1380500</v>
      </c>
      <c r="G4874" s="97"/>
      <c r="H4874" s="124" t="s">
        <v>6025</v>
      </c>
      <c r="I4874" s="125">
        <v>0</v>
      </c>
      <c r="J4874" s="125">
        <v>3200</v>
      </c>
      <c r="K4874" s="126">
        <v>3200</v>
      </c>
      <c r="L4874" s="100" t="s">
        <v>1324</v>
      </c>
    </row>
    <row r="4875" spans="1:12" ht="56.25" customHeight="1">
      <c r="A4875" s="97">
        <v>222</v>
      </c>
      <c r="B4875" s="122" t="s">
        <v>4547</v>
      </c>
      <c r="C4875" s="123">
        <v>42520</v>
      </c>
      <c r="D4875" s="97" t="s">
        <v>19422</v>
      </c>
      <c r="E4875" s="97" t="s">
        <v>3</v>
      </c>
      <c r="F4875" s="97">
        <v>1383022</v>
      </c>
      <c r="G4875" s="97"/>
      <c r="H4875" s="124" t="s">
        <v>6162</v>
      </c>
      <c r="I4875" s="125">
        <v>0</v>
      </c>
      <c r="J4875" s="125">
        <v>13557.84</v>
      </c>
      <c r="K4875" s="126">
        <v>13557.84</v>
      </c>
      <c r="L4875" s="100" t="s">
        <v>1324</v>
      </c>
    </row>
    <row r="4876" spans="1:12" ht="56.25" customHeight="1">
      <c r="A4876" s="97">
        <v>222</v>
      </c>
      <c r="B4876" s="122" t="s">
        <v>4547</v>
      </c>
      <c r="C4876" s="123">
        <v>42522</v>
      </c>
      <c r="D4876" s="97" t="s">
        <v>19459</v>
      </c>
      <c r="E4876" s="97" t="s">
        <v>3</v>
      </c>
      <c r="F4876" s="97">
        <v>1383821</v>
      </c>
      <c r="G4876" s="97"/>
      <c r="H4876" s="124" t="s">
        <v>6198</v>
      </c>
      <c r="I4876" s="125">
        <v>0</v>
      </c>
      <c r="J4876" s="125">
        <v>37.590000000000003</v>
      </c>
      <c r="K4876" s="126">
        <v>37.590000000000003</v>
      </c>
      <c r="L4876" s="100" t="s">
        <v>1324</v>
      </c>
    </row>
    <row r="4877" spans="1:12" ht="56.25" customHeight="1">
      <c r="A4877" s="97">
        <v>222</v>
      </c>
      <c r="B4877" s="122" t="s">
        <v>4547</v>
      </c>
      <c r="C4877" s="123">
        <v>42522</v>
      </c>
      <c r="D4877" s="97" t="s">
        <v>19461</v>
      </c>
      <c r="E4877" s="97" t="s">
        <v>3</v>
      </c>
      <c r="F4877" s="97">
        <v>1383824</v>
      </c>
      <c r="G4877" s="97"/>
      <c r="H4877" s="124" t="s">
        <v>6200</v>
      </c>
      <c r="I4877" s="125">
        <v>0</v>
      </c>
      <c r="J4877" s="125">
        <v>2713.29</v>
      </c>
      <c r="K4877" s="126">
        <v>2713.29</v>
      </c>
      <c r="L4877" s="100" t="s">
        <v>1324</v>
      </c>
    </row>
    <row r="4878" spans="1:12" ht="56.25" customHeight="1">
      <c r="A4878" s="97">
        <v>222</v>
      </c>
      <c r="B4878" s="122" t="s">
        <v>4547</v>
      </c>
      <c r="C4878" s="123">
        <v>42536</v>
      </c>
      <c r="D4878" s="97" t="s">
        <v>19694</v>
      </c>
      <c r="E4878" s="97" t="s">
        <v>3</v>
      </c>
      <c r="F4878" s="97">
        <v>1389111</v>
      </c>
      <c r="G4878" s="97"/>
      <c r="H4878" s="124" t="s">
        <v>6432</v>
      </c>
      <c r="I4878" s="125">
        <v>0</v>
      </c>
      <c r="J4878" s="125">
        <v>48.550000000000004</v>
      </c>
      <c r="K4878" s="126">
        <v>48.550000000000004</v>
      </c>
      <c r="L4878" s="100" t="s">
        <v>1324</v>
      </c>
    </row>
    <row r="4879" spans="1:12" ht="56.25" customHeight="1">
      <c r="A4879" s="97">
        <v>222</v>
      </c>
      <c r="B4879" s="122" t="s">
        <v>4547</v>
      </c>
      <c r="C4879" s="123">
        <v>42536</v>
      </c>
      <c r="D4879" s="97" t="s">
        <v>19695</v>
      </c>
      <c r="E4879" s="97" t="s">
        <v>3</v>
      </c>
      <c r="F4879" s="97">
        <v>1389117</v>
      </c>
      <c r="G4879" s="97"/>
      <c r="H4879" s="124" t="s">
        <v>6433</v>
      </c>
      <c r="I4879" s="125">
        <v>0</v>
      </c>
      <c r="J4879" s="125">
        <v>337</v>
      </c>
      <c r="K4879" s="126">
        <v>337</v>
      </c>
      <c r="L4879" s="100" t="s">
        <v>1324</v>
      </c>
    </row>
    <row r="4880" spans="1:12" ht="56.25" customHeight="1">
      <c r="A4880" s="97">
        <v>222</v>
      </c>
      <c r="B4880" s="122" t="s">
        <v>4547</v>
      </c>
      <c r="C4880" s="123">
        <v>42537</v>
      </c>
      <c r="D4880" s="97" t="s">
        <v>19725</v>
      </c>
      <c r="E4880" s="97" t="s">
        <v>3</v>
      </c>
      <c r="F4880" s="97">
        <v>1389676</v>
      </c>
      <c r="G4880" s="97"/>
      <c r="H4880" s="124" t="s">
        <v>6462</v>
      </c>
      <c r="I4880" s="125">
        <v>0</v>
      </c>
      <c r="J4880" s="125">
        <v>4</v>
      </c>
      <c r="K4880" s="126">
        <v>4</v>
      </c>
      <c r="L4880" s="100" t="s">
        <v>1347</v>
      </c>
    </row>
    <row r="4881" spans="1:12" ht="56.25" customHeight="1">
      <c r="A4881" s="97">
        <v>222</v>
      </c>
      <c r="B4881" s="122" t="s">
        <v>4547</v>
      </c>
      <c r="C4881" s="123">
        <v>42538</v>
      </c>
      <c r="D4881" s="97" t="s">
        <v>19740</v>
      </c>
      <c r="E4881" s="97" t="s">
        <v>3</v>
      </c>
      <c r="F4881" s="97">
        <v>1389962</v>
      </c>
      <c r="G4881" s="97"/>
      <c r="H4881" s="124" t="s">
        <v>6477</v>
      </c>
      <c r="I4881" s="125">
        <v>0</v>
      </c>
      <c r="J4881" s="125">
        <v>1280.8</v>
      </c>
      <c r="K4881" s="126">
        <v>1280.8</v>
      </c>
      <c r="L4881" s="100" t="s">
        <v>1324</v>
      </c>
    </row>
    <row r="4882" spans="1:12" ht="56.25" customHeight="1">
      <c r="A4882" s="97">
        <v>222</v>
      </c>
      <c r="B4882" s="122" t="s">
        <v>4547</v>
      </c>
      <c r="C4882" s="123">
        <v>42549</v>
      </c>
      <c r="D4882" s="97" t="s">
        <v>19903</v>
      </c>
      <c r="E4882" s="97" t="s">
        <v>3</v>
      </c>
      <c r="F4882" s="97">
        <v>1392825</v>
      </c>
      <c r="G4882" s="97"/>
      <c r="H4882" s="124" t="s">
        <v>6634</v>
      </c>
      <c r="I4882" s="125">
        <v>0</v>
      </c>
      <c r="J4882" s="125">
        <v>144.70000000000002</v>
      </c>
      <c r="K4882" s="126">
        <v>144.70000000000002</v>
      </c>
      <c r="L4882" s="100" t="s">
        <v>1324</v>
      </c>
    </row>
    <row r="4883" spans="1:12" ht="56.25" customHeight="1">
      <c r="A4883" s="97">
        <v>222</v>
      </c>
      <c r="B4883" s="122" t="s">
        <v>10112</v>
      </c>
      <c r="C4883" s="123">
        <v>42549</v>
      </c>
      <c r="D4883" s="97" t="s">
        <v>12864</v>
      </c>
      <c r="E4883" s="97" t="s">
        <v>1303</v>
      </c>
      <c r="F4883" s="97">
        <v>84</v>
      </c>
      <c r="G4883" s="97"/>
      <c r="H4883" s="124" t="s">
        <v>12865</v>
      </c>
      <c r="I4883" s="125">
        <v>8.86</v>
      </c>
      <c r="J4883" s="125">
        <v>0</v>
      </c>
      <c r="K4883" s="126">
        <v>8.86</v>
      </c>
      <c r="L4883" s="100" t="s">
        <v>1324</v>
      </c>
    </row>
    <row r="4884" spans="1:12" ht="56.25" customHeight="1">
      <c r="A4884" s="97">
        <v>222</v>
      </c>
      <c r="B4884" s="122" t="s">
        <v>10112</v>
      </c>
      <c r="C4884" s="123">
        <v>42549</v>
      </c>
      <c r="D4884" s="97" t="s">
        <v>12866</v>
      </c>
      <c r="E4884" s="97" t="s">
        <v>15</v>
      </c>
      <c r="F4884" s="97">
        <v>84</v>
      </c>
      <c r="G4884" s="97"/>
      <c r="H4884" s="124" t="s">
        <v>12867</v>
      </c>
      <c r="I4884" s="125">
        <v>274.94</v>
      </c>
      <c r="J4884" s="125">
        <v>0</v>
      </c>
      <c r="K4884" s="126">
        <v>274.94</v>
      </c>
      <c r="L4884" s="100" t="s">
        <v>1324</v>
      </c>
    </row>
    <row r="4885" spans="1:12" ht="56.25" customHeight="1">
      <c r="A4885" s="97">
        <v>222</v>
      </c>
      <c r="B4885" s="122" t="s">
        <v>10109</v>
      </c>
      <c r="C4885" s="123">
        <v>42549</v>
      </c>
      <c r="D4885" s="97" t="s">
        <v>12876</v>
      </c>
      <c r="E4885" s="97" t="s">
        <v>1313</v>
      </c>
      <c r="F4885" s="97">
        <v>10562819</v>
      </c>
      <c r="G4885" s="97"/>
      <c r="H4885" s="124" t="s">
        <v>3227</v>
      </c>
      <c r="I4885" s="125">
        <v>75</v>
      </c>
      <c r="J4885" s="125">
        <v>0</v>
      </c>
      <c r="K4885" s="126">
        <v>75</v>
      </c>
      <c r="L4885" s="100" t="s">
        <v>1324</v>
      </c>
    </row>
    <row r="4886" spans="1:12" ht="56.25" customHeight="1">
      <c r="A4886" s="97">
        <v>222</v>
      </c>
      <c r="B4886" s="122" t="s">
        <v>4547</v>
      </c>
      <c r="C4886" s="123">
        <v>42550</v>
      </c>
      <c r="D4886" s="97" t="s">
        <v>19918</v>
      </c>
      <c r="E4886" s="97" t="s">
        <v>3</v>
      </c>
      <c r="F4886" s="97">
        <v>1393202</v>
      </c>
      <c r="G4886" s="97"/>
      <c r="H4886" s="124" t="s">
        <v>6649</v>
      </c>
      <c r="I4886" s="125">
        <v>0</v>
      </c>
      <c r="J4886" s="125">
        <v>141.27000000000001</v>
      </c>
      <c r="K4886" s="126">
        <v>141.27000000000001</v>
      </c>
      <c r="L4886" s="100" t="s">
        <v>1324</v>
      </c>
    </row>
    <row r="4887" spans="1:12" ht="56.25" customHeight="1">
      <c r="A4887" s="97">
        <v>222</v>
      </c>
      <c r="B4887" s="122" t="s">
        <v>10109</v>
      </c>
      <c r="C4887" s="123">
        <v>42558</v>
      </c>
      <c r="D4887" s="97" t="s">
        <v>13233</v>
      </c>
      <c r="E4887" s="97" t="s">
        <v>1313</v>
      </c>
      <c r="F4887" s="97">
        <v>10640231</v>
      </c>
      <c r="G4887" s="97"/>
      <c r="H4887" s="124" t="s">
        <v>3388</v>
      </c>
      <c r="I4887" s="125">
        <v>75</v>
      </c>
      <c r="J4887" s="125">
        <v>0</v>
      </c>
      <c r="K4887" s="126">
        <v>75</v>
      </c>
      <c r="L4887" s="100" t="s">
        <v>1324</v>
      </c>
    </row>
    <row r="4888" spans="1:12" ht="56.25" customHeight="1">
      <c r="A4888" s="97">
        <v>222</v>
      </c>
      <c r="B4888" s="122" t="s">
        <v>4547</v>
      </c>
      <c r="C4888" s="123">
        <v>42565</v>
      </c>
      <c r="D4888" s="97" t="s">
        <v>20191</v>
      </c>
      <c r="E4888" s="97" t="s">
        <v>3</v>
      </c>
      <c r="F4888" s="97">
        <v>1398143</v>
      </c>
      <c r="G4888" s="97"/>
      <c r="H4888" s="124" t="s">
        <v>6914</v>
      </c>
      <c r="I4888" s="125">
        <v>0</v>
      </c>
      <c r="J4888" s="125">
        <v>169</v>
      </c>
      <c r="K4888" s="126">
        <v>169</v>
      </c>
      <c r="L4888" s="100" t="s">
        <v>1347</v>
      </c>
    </row>
    <row r="4889" spans="1:12" ht="56.25" customHeight="1">
      <c r="A4889" s="97">
        <v>222</v>
      </c>
      <c r="B4889" s="122" t="s">
        <v>4547</v>
      </c>
      <c r="C4889" s="123">
        <v>42572</v>
      </c>
      <c r="D4889" s="97" t="s">
        <v>20299</v>
      </c>
      <c r="E4889" s="97" t="s">
        <v>3</v>
      </c>
      <c r="F4889" s="97">
        <v>1400243</v>
      </c>
      <c r="G4889" s="97"/>
      <c r="H4889" s="124" t="s">
        <v>7013</v>
      </c>
      <c r="I4889" s="125">
        <v>0</v>
      </c>
      <c r="J4889" s="125">
        <v>2068.5</v>
      </c>
      <c r="K4889" s="126">
        <v>2068.5</v>
      </c>
      <c r="L4889" s="100" t="s">
        <v>1324</v>
      </c>
    </row>
    <row r="4890" spans="1:12" ht="56.25" customHeight="1">
      <c r="A4890" s="97">
        <v>222</v>
      </c>
      <c r="B4890" s="122" t="s">
        <v>10109</v>
      </c>
      <c r="C4890" s="123">
        <v>42578</v>
      </c>
      <c r="D4890" s="97" t="s">
        <v>13545</v>
      </c>
      <c r="E4890" s="97" t="s">
        <v>1313</v>
      </c>
      <c r="F4890" s="97">
        <v>10742893</v>
      </c>
      <c r="G4890" s="97"/>
      <c r="H4890" s="124" t="s">
        <v>3578</v>
      </c>
      <c r="I4890" s="125">
        <v>75</v>
      </c>
      <c r="J4890" s="125">
        <v>0</v>
      </c>
      <c r="K4890" s="126">
        <v>75</v>
      </c>
      <c r="L4890" s="100" t="s">
        <v>1324</v>
      </c>
    </row>
    <row r="4891" spans="1:12" ht="56.25" customHeight="1">
      <c r="A4891" s="97">
        <v>222</v>
      </c>
      <c r="B4891" s="122" t="s">
        <v>9342</v>
      </c>
      <c r="C4891" s="123">
        <v>42585</v>
      </c>
      <c r="D4891" s="97" t="s">
        <v>15949</v>
      </c>
      <c r="E4891" s="97" t="s">
        <v>1283</v>
      </c>
      <c r="F4891" s="97">
        <v>10780637</v>
      </c>
      <c r="G4891" s="97"/>
      <c r="H4891" s="124" t="s">
        <v>3673</v>
      </c>
      <c r="I4891" s="125">
        <v>0</v>
      </c>
      <c r="J4891" s="125">
        <v>0</v>
      </c>
      <c r="K4891" s="126">
        <v>0</v>
      </c>
      <c r="L4891" s="100" t="s">
        <v>1347</v>
      </c>
    </row>
    <row r="4892" spans="1:12" ht="56.25" customHeight="1">
      <c r="A4892" s="97">
        <v>222</v>
      </c>
      <c r="B4892" s="122" t="s">
        <v>4547</v>
      </c>
      <c r="C4892" s="123">
        <v>42592</v>
      </c>
      <c r="D4892" s="97" t="s">
        <v>20617</v>
      </c>
      <c r="E4892" s="97" t="s">
        <v>3</v>
      </c>
      <c r="F4892" s="97">
        <v>1406560</v>
      </c>
      <c r="G4892" s="97"/>
      <c r="H4892" s="124" t="s">
        <v>7322</v>
      </c>
      <c r="I4892" s="125">
        <v>0</v>
      </c>
      <c r="J4892" s="125">
        <v>113.81</v>
      </c>
      <c r="K4892" s="126">
        <v>113.81</v>
      </c>
      <c r="L4892" s="100" t="s">
        <v>1347</v>
      </c>
    </row>
    <row r="4893" spans="1:12" ht="56.25" customHeight="1">
      <c r="A4893" s="97">
        <v>222</v>
      </c>
      <c r="B4893" s="122" t="s">
        <v>4547</v>
      </c>
      <c r="C4893" s="123">
        <v>42593</v>
      </c>
      <c r="D4893" s="97" t="s">
        <v>20636</v>
      </c>
      <c r="E4893" s="97" t="s">
        <v>3</v>
      </c>
      <c r="F4893" s="97">
        <v>1407025</v>
      </c>
      <c r="G4893" s="97"/>
      <c r="H4893" s="124" t="s">
        <v>7338</v>
      </c>
      <c r="I4893" s="125">
        <v>0</v>
      </c>
      <c r="J4893" s="125">
        <v>13.36</v>
      </c>
      <c r="K4893" s="126">
        <v>13.36</v>
      </c>
      <c r="L4893" s="100" t="s">
        <v>1347</v>
      </c>
    </row>
    <row r="4894" spans="1:12" ht="56.25" customHeight="1">
      <c r="A4894" s="97">
        <v>222</v>
      </c>
      <c r="B4894" s="122" t="s">
        <v>4547</v>
      </c>
      <c r="C4894" s="123">
        <v>42601</v>
      </c>
      <c r="D4894" s="97" t="s">
        <v>20739</v>
      </c>
      <c r="E4894" s="97" t="s">
        <v>3</v>
      </c>
      <c r="F4894" s="97">
        <v>1410031</v>
      </c>
      <c r="G4894" s="97"/>
      <c r="H4894" s="124" t="s">
        <v>7437</v>
      </c>
      <c r="I4894" s="125">
        <v>0</v>
      </c>
      <c r="J4894" s="125">
        <v>431903.4</v>
      </c>
      <c r="K4894" s="126">
        <v>431903.4</v>
      </c>
      <c r="L4894" s="100" t="s">
        <v>1324</v>
      </c>
    </row>
    <row r="4895" spans="1:12" ht="56.25" customHeight="1">
      <c r="A4895" s="97">
        <v>222</v>
      </c>
      <c r="B4895" s="122" t="s">
        <v>4547</v>
      </c>
      <c r="C4895" s="123">
        <v>42601</v>
      </c>
      <c r="D4895" s="97" t="s">
        <v>20740</v>
      </c>
      <c r="E4895" s="97" t="s">
        <v>3</v>
      </c>
      <c r="F4895" s="97">
        <v>1410038</v>
      </c>
      <c r="G4895" s="97"/>
      <c r="H4895" s="124" t="s">
        <v>7438</v>
      </c>
      <c r="I4895" s="125">
        <v>0</v>
      </c>
      <c r="J4895" s="125">
        <v>1</v>
      </c>
      <c r="K4895" s="126">
        <v>1</v>
      </c>
      <c r="L4895" s="100" t="s">
        <v>1324</v>
      </c>
    </row>
    <row r="4896" spans="1:12" ht="56.25" customHeight="1">
      <c r="A4896" s="97">
        <v>222</v>
      </c>
      <c r="B4896" s="122" t="s">
        <v>4547</v>
      </c>
      <c r="C4896" s="123">
        <v>42608</v>
      </c>
      <c r="D4896" s="97" t="s">
        <v>20828</v>
      </c>
      <c r="E4896" s="97" t="s">
        <v>3</v>
      </c>
      <c r="F4896" s="97">
        <v>1412486</v>
      </c>
      <c r="G4896" s="97"/>
      <c r="H4896" s="124" t="s">
        <v>7526</v>
      </c>
      <c r="I4896" s="125">
        <v>0</v>
      </c>
      <c r="J4896" s="125">
        <v>17197.95</v>
      </c>
      <c r="K4896" s="126">
        <v>17197.95</v>
      </c>
      <c r="L4896" s="100" t="s">
        <v>1324</v>
      </c>
    </row>
    <row r="4897" spans="1:12" ht="56.25" customHeight="1">
      <c r="A4897" s="97">
        <v>222</v>
      </c>
      <c r="B4897" s="122" t="s">
        <v>4547</v>
      </c>
      <c r="C4897" s="123">
        <v>42625</v>
      </c>
      <c r="D4897" s="97" t="s">
        <v>21117</v>
      </c>
      <c r="E4897" s="97" t="s">
        <v>3</v>
      </c>
      <c r="F4897" s="97">
        <v>1418498</v>
      </c>
      <c r="G4897" s="97"/>
      <c r="H4897" s="124" t="s">
        <v>7799</v>
      </c>
      <c r="I4897" s="125">
        <v>0</v>
      </c>
      <c r="J4897" s="125">
        <v>643.72</v>
      </c>
      <c r="K4897" s="126">
        <v>643.72</v>
      </c>
      <c r="L4897" s="100" t="s">
        <v>1324</v>
      </c>
    </row>
    <row r="4898" spans="1:12" ht="56.25" customHeight="1">
      <c r="A4898" s="97">
        <v>222</v>
      </c>
      <c r="B4898" s="122" t="s">
        <v>4547</v>
      </c>
      <c r="C4898" s="123">
        <v>42628</v>
      </c>
      <c r="D4898" s="97" t="s">
        <v>21210</v>
      </c>
      <c r="E4898" s="97" t="s">
        <v>3</v>
      </c>
      <c r="F4898" s="97">
        <v>1420134</v>
      </c>
      <c r="G4898" s="97"/>
      <c r="H4898" s="124" t="s">
        <v>7889</v>
      </c>
      <c r="I4898" s="125">
        <v>0</v>
      </c>
      <c r="J4898" s="125">
        <v>1232.26</v>
      </c>
      <c r="K4898" s="126">
        <v>1232.26</v>
      </c>
      <c r="L4898" s="100" t="s">
        <v>1324</v>
      </c>
    </row>
    <row r="4899" spans="1:12" ht="56.25" customHeight="1">
      <c r="A4899" s="97">
        <v>222</v>
      </c>
      <c r="B4899" s="122" t="s">
        <v>4547</v>
      </c>
      <c r="C4899" s="123">
        <v>42629</v>
      </c>
      <c r="D4899" s="97" t="s">
        <v>21243</v>
      </c>
      <c r="E4899" s="97" t="s">
        <v>3</v>
      </c>
      <c r="F4899" s="97">
        <v>1420696</v>
      </c>
      <c r="G4899" s="97"/>
      <c r="H4899" s="124" t="s">
        <v>7922</v>
      </c>
      <c r="I4899" s="125">
        <v>0</v>
      </c>
      <c r="J4899" s="125">
        <v>3000</v>
      </c>
      <c r="K4899" s="126">
        <v>3000</v>
      </c>
      <c r="L4899" s="100" t="s">
        <v>1324</v>
      </c>
    </row>
    <row r="4900" spans="1:12" ht="56.25" customHeight="1">
      <c r="A4900" s="97">
        <v>222</v>
      </c>
      <c r="B4900" s="122" t="s">
        <v>4547</v>
      </c>
      <c r="C4900" s="123">
        <v>42632</v>
      </c>
      <c r="D4900" s="97" t="s">
        <v>21258</v>
      </c>
      <c r="E4900" s="97" t="s">
        <v>3</v>
      </c>
      <c r="F4900" s="97">
        <v>1421217</v>
      </c>
      <c r="G4900" s="97"/>
      <c r="H4900" s="124" t="s">
        <v>7937</v>
      </c>
      <c r="I4900" s="125">
        <v>0</v>
      </c>
      <c r="J4900" s="125">
        <v>170565.48</v>
      </c>
      <c r="K4900" s="126">
        <v>170565.48</v>
      </c>
      <c r="L4900" s="100" t="s">
        <v>1324</v>
      </c>
    </row>
    <row r="4901" spans="1:12" ht="56.25" customHeight="1">
      <c r="A4901" s="97">
        <v>222</v>
      </c>
      <c r="B4901" s="122" t="s">
        <v>4547</v>
      </c>
      <c r="C4901" s="123">
        <v>42640</v>
      </c>
      <c r="D4901" s="97" t="s">
        <v>21389</v>
      </c>
      <c r="E4901" s="97" t="s">
        <v>3</v>
      </c>
      <c r="F4901" s="97">
        <v>1424056</v>
      </c>
      <c r="G4901" s="97"/>
      <c r="H4901" s="124" t="s">
        <v>8074</v>
      </c>
      <c r="I4901" s="125">
        <v>0</v>
      </c>
      <c r="J4901" s="125">
        <v>2525.9</v>
      </c>
      <c r="K4901" s="126">
        <v>2525.9</v>
      </c>
      <c r="L4901" s="100" t="s">
        <v>1324</v>
      </c>
    </row>
    <row r="4902" spans="1:12" ht="56.25" customHeight="1">
      <c r="A4902" s="97">
        <v>222</v>
      </c>
      <c r="B4902" s="122" t="s">
        <v>4547</v>
      </c>
      <c r="C4902" s="123">
        <v>42640</v>
      </c>
      <c r="D4902" s="97" t="s">
        <v>21390</v>
      </c>
      <c r="E4902" s="97" t="s">
        <v>3</v>
      </c>
      <c r="F4902" s="97">
        <v>1424059</v>
      </c>
      <c r="G4902" s="97"/>
      <c r="H4902" s="124" t="s">
        <v>8074</v>
      </c>
      <c r="I4902" s="125">
        <v>0</v>
      </c>
      <c r="J4902" s="125">
        <v>1253</v>
      </c>
      <c r="K4902" s="126">
        <v>1253</v>
      </c>
      <c r="L4902" s="100" t="s">
        <v>1324</v>
      </c>
    </row>
    <row r="4903" spans="1:12" ht="56.25" customHeight="1">
      <c r="A4903" s="97">
        <v>222</v>
      </c>
      <c r="B4903" s="122" t="s">
        <v>4547</v>
      </c>
      <c r="C4903" s="123">
        <v>42643</v>
      </c>
      <c r="D4903" s="97" t="s">
        <v>21482</v>
      </c>
      <c r="E4903" s="97" t="s">
        <v>3</v>
      </c>
      <c r="F4903" s="97">
        <v>1425740</v>
      </c>
      <c r="G4903" s="97"/>
      <c r="H4903" s="124" t="s">
        <v>8166</v>
      </c>
      <c r="I4903" s="125">
        <v>0</v>
      </c>
      <c r="J4903" s="125">
        <v>51270</v>
      </c>
      <c r="K4903" s="126">
        <v>51270</v>
      </c>
      <c r="L4903" s="100" t="s">
        <v>1324</v>
      </c>
    </row>
    <row r="4904" spans="1:12" ht="56.25" customHeight="1">
      <c r="A4904" s="97">
        <v>222</v>
      </c>
      <c r="B4904" s="122" t="s">
        <v>4547</v>
      </c>
      <c r="C4904" s="123">
        <v>42649</v>
      </c>
      <c r="D4904" s="97" t="s">
        <v>21603</v>
      </c>
      <c r="E4904" s="97" t="s">
        <v>3</v>
      </c>
      <c r="F4904" s="97">
        <v>1427737</v>
      </c>
      <c r="G4904" s="97"/>
      <c r="H4904" s="124" t="s">
        <v>8961</v>
      </c>
      <c r="I4904" s="125">
        <v>0</v>
      </c>
      <c r="J4904" s="125">
        <v>20.28</v>
      </c>
      <c r="K4904" s="126">
        <v>20.28</v>
      </c>
      <c r="L4904" s="100" t="s">
        <v>1324</v>
      </c>
    </row>
    <row r="4905" spans="1:12" ht="56.25" customHeight="1">
      <c r="A4905" s="97">
        <v>222</v>
      </c>
      <c r="B4905" s="122" t="s">
        <v>4547</v>
      </c>
      <c r="C4905" s="123">
        <v>42649</v>
      </c>
      <c r="D4905" s="97" t="s">
        <v>21604</v>
      </c>
      <c r="E4905" s="97" t="s">
        <v>3</v>
      </c>
      <c r="F4905" s="97">
        <v>1427739</v>
      </c>
      <c r="G4905" s="97"/>
      <c r="H4905" s="124" t="s">
        <v>8962</v>
      </c>
      <c r="I4905" s="125">
        <v>0</v>
      </c>
      <c r="J4905" s="125">
        <v>312</v>
      </c>
      <c r="K4905" s="126">
        <v>312</v>
      </c>
      <c r="L4905" s="100" t="s">
        <v>1347</v>
      </c>
    </row>
    <row r="4906" spans="1:12" ht="56.25" customHeight="1">
      <c r="A4906" s="97">
        <v>222</v>
      </c>
      <c r="B4906" s="122" t="s">
        <v>4547</v>
      </c>
      <c r="C4906" s="123">
        <v>42649</v>
      </c>
      <c r="D4906" s="97" t="s">
        <v>21609</v>
      </c>
      <c r="E4906" s="97" t="s">
        <v>3</v>
      </c>
      <c r="F4906" s="97">
        <v>1427822</v>
      </c>
      <c r="G4906" s="97"/>
      <c r="H4906" s="124" t="s">
        <v>8968</v>
      </c>
      <c r="I4906" s="125">
        <v>0</v>
      </c>
      <c r="J4906" s="125">
        <v>1050.1500000000001</v>
      </c>
      <c r="K4906" s="126">
        <v>1050.1500000000001</v>
      </c>
      <c r="L4906" s="100" t="s">
        <v>1324</v>
      </c>
    </row>
    <row r="4907" spans="1:12" ht="56.25" customHeight="1">
      <c r="A4907" s="97">
        <v>222</v>
      </c>
      <c r="B4907" s="122" t="s">
        <v>4547</v>
      </c>
      <c r="C4907" s="123">
        <v>42649</v>
      </c>
      <c r="D4907" s="97" t="s">
        <v>21610</v>
      </c>
      <c r="E4907" s="97" t="s">
        <v>3</v>
      </c>
      <c r="F4907" s="97">
        <v>1427825</v>
      </c>
      <c r="G4907" s="97"/>
      <c r="H4907" s="124" t="s">
        <v>8969</v>
      </c>
      <c r="I4907" s="125">
        <v>0</v>
      </c>
      <c r="J4907" s="125">
        <v>0.04</v>
      </c>
      <c r="K4907" s="126">
        <v>0.04</v>
      </c>
      <c r="L4907" s="100" t="s">
        <v>1347</v>
      </c>
    </row>
    <row r="4908" spans="1:12" ht="56.25" customHeight="1">
      <c r="A4908" s="97">
        <v>222</v>
      </c>
      <c r="B4908" s="122" t="s">
        <v>4547</v>
      </c>
      <c r="C4908" s="123">
        <v>42653</v>
      </c>
      <c r="D4908" s="97" t="s">
        <v>21641</v>
      </c>
      <c r="E4908" s="97" t="s">
        <v>3</v>
      </c>
      <c r="F4908" s="97">
        <v>1428710</v>
      </c>
      <c r="G4908" s="97"/>
      <c r="H4908" s="124" t="s">
        <v>8998</v>
      </c>
      <c r="I4908" s="125">
        <v>0</v>
      </c>
      <c r="J4908" s="125">
        <v>24267.85</v>
      </c>
      <c r="K4908" s="126">
        <v>24267.85</v>
      </c>
      <c r="L4908" s="100" t="s">
        <v>1324</v>
      </c>
    </row>
    <row r="4909" spans="1:12" ht="56.25" customHeight="1">
      <c r="A4909" s="97">
        <v>222</v>
      </c>
      <c r="B4909" s="122" t="s">
        <v>4547</v>
      </c>
      <c r="C4909" s="123">
        <v>42660</v>
      </c>
      <c r="D4909" s="97" t="s">
        <v>21743</v>
      </c>
      <c r="E4909" s="97" t="s">
        <v>3</v>
      </c>
      <c r="F4909" s="97">
        <v>1431168</v>
      </c>
      <c r="G4909" s="97"/>
      <c r="H4909" s="124" t="s">
        <v>9096</v>
      </c>
      <c r="I4909" s="125">
        <v>0</v>
      </c>
      <c r="J4909" s="125">
        <v>496</v>
      </c>
      <c r="K4909" s="126">
        <v>496</v>
      </c>
      <c r="L4909" s="100" t="s">
        <v>1324</v>
      </c>
    </row>
    <row r="4910" spans="1:12" ht="56.25" customHeight="1">
      <c r="A4910" s="97">
        <v>222</v>
      </c>
      <c r="B4910" s="122" t="s">
        <v>4547</v>
      </c>
      <c r="C4910" s="123">
        <v>42660</v>
      </c>
      <c r="D4910" s="97" t="s">
        <v>21744</v>
      </c>
      <c r="E4910" s="97" t="s">
        <v>3</v>
      </c>
      <c r="F4910" s="97">
        <v>1431171</v>
      </c>
      <c r="G4910" s="97"/>
      <c r="H4910" s="124" t="s">
        <v>9097</v>
      </c>
      <c r="I4910" s="125">
        <v>0</v>
      </c>
      <c r="J4910" s="125">
        <v>53</v>
      </c>
      <c r="K4910" s="126">
        <v>53</v>
      </c>
      <c r="L4910" s="100" t="s">
        <v>1324</v>
      </c>
    </row>
    <row r="4911" spans="1:12" ht="56.25" customHeight="1">
      <c r="A4911" s="97">
        <v>222</v>
      </c>
      <c r="B4911" s="122" t="s">
        <v>4547</v>
      </c>
      <c r="C4911" s="123">
        <v>42661</v>
      </c>
      <c r="D4911" s="97" t="s">
        <v>21802</v>
      </c>
      <c r="E4911" s="97" t="s">
        <v>3</v>
      </c>
      <c r="F4911" s="97">
        <v>1431708</v>
      </c>
      <c r="G4911" s="97"/>
      <c r="H4911" s="124" t="s">
        <v>9153</v>
      </c>
      <c r="I4911" s="125">
        <v>0</v>
      </c>
      <c r="J4911" s="125">
        <v>0.1</v>
      </c>
      <c r="K4911" s="126">
        <v>0.1</v>
      </c>
      <c r="L4911" s="100" t="s">
        <v>1324</v>
      </c>
    </row>
    <row r="4912" spans="1:12" ht="56.25" customHeight="1">
      <c r="A4912" s="97">
        <v>222</v>
      </c>
      <c r="B4912" s="122" t="s">
        <v>4547</v>
      </c>
      <c r="C4912" s="123">
        <v>42668</v>
      </c>
      <c r="D4912" s="97" t="s">
        <v>21894</v>
      </c>
      <c r="E4912" s="97" t="s">
        <v>3</v>
      </c>
      <c r="F4912" s="97">
        <v>1433924</v>
      </c>
      <c r="G4912" s="97"/>
      <c r="H4912" s="124" t="s">
        <v>9248</v>
      </c>
      <c r="I4912" s="125">
        <v>0</v>
      </c>
      <c r="J4912" s="125">
        <v>0.04</v>
      </c>
      <c r="K4912" s="126">
        <v>0.04</v>
      </c>
      <c r="L4912" s="100" t="s">
        <v>1347</v>
      </c>
    </row>
    <row r="4913" spans="1:12" ht="56.25" customHeight="1">
      <c r="A4913" s="97">
        <v>222</v>
      </c>
      <c r="B4913" s="122" t="s">
        <v>4547</v>
      </c>
      <c r="C4913" s="123">
        <v>42675</v>
      </c>
      <c r="D4913" s="97" t="s">
        <v>22006</v>
      </c>
      <c r="E4913" s="97" t="s">
        <v>3</v>
      </c>
      <c r="F4913" s="97">
        <v>1436283</v>
      </c>
      <c r="G4913" s="97"/>
      <c r="H4913" s="124" t="s">
        <v>22007</v>
      </c>
      <c r="I4913" s="125">
        <v>0</v>
      </c>
      <c r="J4913" s="125">
        <v>20000</v>
      </c>
      <c r="K4913" s="126">
        <v>20000</v>
      </c>
      <c r="L4913" s="100" t="s">
        <v>1324</v>
      </c>
    </row>
    <row r="4914" spans="1:12" ht="56.25" customHeight="1">
      <c r="A4914" s="97">
        <v>222</v>
      </c>
      <c r="B4914" s="122" t="s">
        <v>4547</v>
      </c>
      <c r="C4914" s="123">
        <v>42675</v>
      </c>
      <c r="D4914" s="97" t="s">
        <v>22008</v>
      </c>
      <c r="E4914" s="97" t="s">
        <v>3</v>
      </c>
      <c r="F4914" s="97">
        <v>1436287</v>
      </c>
      <c r="G4914" s="97"/>
      <c r="H4914" s="124" t="s">
        <v>22009</v>
      </c>
      <c r="I4914" s="125">
        <v>0</v>
      </c>
      <c r="J4914" s="125">
        <v>8000</v>
      </c>
      <c r="K4914" s="126">
        <v>8000</v>
      </c>
      <c r="L4914" s="100" t="s">
        <v>1324</v>
      </c>
    </row>
    <row r="4915" spans="1:12" ht="56.25" customHeight="1">
      <c r="A4915" s="97">
        <v>222</v>
      </c>
      <c r="B4915" s="122" t="s">
        <v>4547</v>
      </c>
      <c r="C4915" s="123">
        <v>42675</v>
      </c>
      <c r="D4915" s="97" t="s">
        <v>22016</v>
      </c>
      <c r="E4915" s="97" t="s">
        <v>3</v>
      </c>
      <c r="F4915" s="97">
        <v>1436299</v>
      </c>
      <c r="G4915" s="97"/>
      <c r="H4915" s="124" t="s">
        <v>22017</v>
      </c>
      <c r="I4915" s="125">
        <v>0</v>
      </c>
      <c r="J4915" s="125">
        <v>3</v>
      </c>
      <c r="K4915" s="126">
        <v>3</v>
      </c>
      <c r="L4915" s="100" t="s">
        <v>1324</v>
      </c>
    </row>
    <row r="4916" spans="1:12" ht="56.25" customHeight="1">
      <c r="A4916" s="97">
        <v>222</v>
      </c>
      <c r="B4916" s="122" t="s">
        <v>9342</v>
      </c>
      <c r="C4916" s="123">
        <v>42682</v>
      </c>
      <c r="D4916" s="97" t="s">
        <v>16191</v>
      </c>
      <c r="E4916" s="97" t="s">
        <v>1303</v>
      </c>
      <c r="F4916" s="97">
        <v>1011</v>
      </c>
      <c r="G4916" s="97"/>
      <c r="H4916" s="124" t="s">
        <v>16192</v>
      </c>
      <c r="I4916" s="125">
        <v>196.68</v>
      </c>
      <c r="J4916" s="125">
        <v>0</v>
      </c>
      <c r="K4916" s="126">
        <v>196.68</v>
      </c>
      <c r="L4916" s="100" t="s">
        <v>1324</v>
      </c>
    </row>
    <row r="4917" spans="1:12" ht="56.25" customHeight="1">
      <c r="A4917" s="97">
        <v>222</v>
      </c>
      <c r="B4917" s="122" t="s">
        <v>9342</v>
      </c>
      <c r="C4917" s="123">
        <v>42682</v>
      </c>
      <c r="D4917" s="97" t="s">
        <v>16193</v>
      </c>
      <c r="E4917" s="97" t="s">
        <v>15</v>
      </c>
      <c r="F4917" s="97">
        <v>1011</v>
      </c>
      <c r="G4917" s="97"/>
      <c r="H4917" s="124" t="s">
        <v>16194</v>
      </c>
      <c r="I4917" s="125">
        <v>275.01</v>
      </c>
      <c r="J4917" s="125">
        <v>0</v>
      </c>
      <c r="K4917" s="126">
        <v>275.01</v>
      </c>
      <c r="L4917" s="100" t="s">
        <v>1324</v>
      </c>
    </row>
    <row r="4918" spans="1:12" ht="56.25" customHeight="1">
      <c r="A4918" s="97">
        <v>222</v>
      </c>
      <c r="B4918" s="122" t="s">
        <v>9342</v>
      </c>
      <c r="C4918" s="123">
        <v>42682</v>
      </c>
      <c r="D4918" s="97" t="s">
        <v>16195</v>
      </c>
      <c r="E4918" s="97" t="s">
        <v>1303</v>
      </c>
      <c r="F4918" s="97">
        <v>1014</v>
      </c>
      <c r="G4918" s="97"/>
      <c r="H4918" s="124" t="s">
        <v>16196</v>
      </c>
      <c r="I4918" s="125">
        <v>1718.58</v>
      </c>
      <c r="J4918" s="125">
        <v>0</v>
      </c>
      <c r="K4918" s="126">
        <v>1718.58</v>
      </c>
      <c r="L4918" s="100" t="s">
        <v>1324</v>
      </c>
    </row>
    <row r="4919" spans="1:12" ht="56.25" customHeight="1">
      <c r="A4919" s="97">
        <v>222</v>
      </c>
      <c r="B4919" s="122" t="s">
        <v>9342</v>
      </c>
      <c r="C4919" s="123">
        <v>42682</v>
      </c>
      <c r="D4919" s="97" t="s">
        <v>16197</v>
      </c>
      <c r="E4919" s="97" t="s">
        <v>15</v>
      </c>
      <c r="F4919" s="97">
        <v>1014</v>
      </c>
      <c r="G4919" s="97"/>
      <c r="H4919" s="124" t="s">
        <v>16198</v>
      </c>
      <c r="I4919" s="125">
        <v>314.11</v>
      </c>
      <c r="J4919" s="125">
        <v>0</v>
      </c>
      <c r="K4919" s="126">
        <v>314.11</v>
      </c>
      <c r="L4919" s="100" t="s">
        <v>1324</v>
      </c>
    </row>
    <row r="4920" spans="1:12" ht="56.25" customHeight="1">
      <c r="A4920" s="97">
        <v>222</v>
      </c>
      <c r="B4920" s="122" t="s">
        <v>4547</v>
      </c>
      <c r="C4920" s="123">
        <v>42691</v>
      </c>
      <c r="D4920" s="97" t="s">
        <v>22688</v>
      </c>
      <c r="E4920" s="97" t="s">
        <v>3</v>
      </c>
      <c r="F4920" s="97">
        <v>1441238</v>
      </c>
      <c r="G4920" s="97"/>
      <c r="H4920" s="124" t="s">
        <v>22689</v>
      </c>
      <c r="I4920" s="125">
        <v>0</v>
      </c>
      <c r="J4920" s="125">
        <v>0.03</v>
      </c>
      <c r="K4920" s="126">
        <v>0.03</v>
      </c>
      <c r="L4920" s="100" t="s">
        <v>1347</v>
      </c>
    </row>
    <row r="4921" spans="1:12" ht="56.25" customHeight="1">
      <c r="A4921" s="97">
        <v>222</v>
      </c>
      <c r="B4921" s="122" t="s">
        <v>4547</v>
      </c>
      <c r="C4921" s="123">
        <v>42691</v>
      </c>
      <c r="D4921" s="97" t="s">
        <v>22713</v>
      </c>
      <c r="E4921" s="97" t="s">
        <v>3</v>
      </c>
      <c r="F4921" s="97">
        <v>1441257</v>
      </c>
      <c r="G4921" s="97"/>
      <c r="H4921" s="124" t="s">
        <v>22714</v>
      </c>
      <c r="I4921" s="125">
        <v>0</v>
      </c>
      <c r="J4921" s="125">
        <v>808</v>
      </c>
      <c r="K4921" s="126">
        <v>808</v>
      </c>
      <c r="L4921" s="100" t="s">
        <v>1324</v>
      </c>
    </row>
    <row r="4922" spans="1:12" ht="56.25" customHeight="1">
      <c r="A4922" s="97">
        <v>222</v>
      </c>
      <c r="B4922" s="122" t="s">
        <v>4547</v>
      </c>
      <c r="C4922" s="123">
        <v>42692</v>
      </c>
      <c r="D4922" s="97" t="s">
        <v>22741</v>
      </c>
      <c r="E4922" s="97" t="s">
        <v>3</v>
      </c>
      <c r="F4922" s="97">
        <v>1441637</v>
      </c>
      <c r="G4922" s="97"/>
      <c r="H4922" s="124" t="s">
        <v>22742</v>
      </c>
      <c r="I4922" s="125">
        <v>0</v>
      </c>
      <c r="J4922" s="125">
        <v>2480</v>
      </c>
      <c r="K4922" s="126">
        <v>2480</v>
      </c>
      <c r="L4922" s="100" t="s">
        <v>1324</v>
      </c>
    </row>
    <row r="4923" spans="1:12" ht="56.25" customHeight="1">
      <c r="A4923" s="97">
        <v>222</v>
      </c>
      <c r="B4923" s="122" t="s">
        <v>4547</v>
      </c>
      <c r="C4923" s="123">
        <v>42692</v>
      </c>
      <c r="D4923" s="97" t="s">
        <v>22749</v>
      </c>
      <c r="E4923" s="97" t="s">
        <v>3</v>
      </c>
      <c r="F4923" s="97">
        <v>1441643</v>
      </c>
      <c r="G4923" s="97"/>
      <c r="H4923" s="124" t="s">
        <v>22750</v>
      </c>
      <c r="I4923" s="125">
        <v>0</v>
      </c>
      <c r="J4923" s="125">
        <v>10547.85</v>
      </c>
      <c r="K4923" s="126">
        <v>10547.85</v>
      </c>
      <c r="L4923" s="100" t="s">
        <v>1324</v>
      </c>
    </row>
    <row r="4924" spans="1:12" ht="56.25" customHeight="1">
      <c r="A4924" s="97">
        <v>222</v>
      </c>
      <c r="B4924" s="122" t="s">
        <v>4547</v>
      </c>
      <c r="C4924" s="123">
        <v>42698</v>
      </c>
      <c r="D4924" s="97" t="s">
        <v>22936</v>
      </c>
      <c r="E4924" s="97" t="s">
        <v>3</v>
      </c>
      <c r="F4924" s="97">
        <v>1443453</v>
      </c>
      <c r="G4924" s="97"/>
      <c r="H4924" s="124" t="s">
        <v>22937</v>
      </c>
      <c r="I4924" s="125">
        <v>0</v>
      </c>
      <c r="J4924" s="125">
        <v>4309.93</v>
      </c>
      <c r="K4924" s="126">
        <v>4309.93</v>
      </c>
      <c r="L4924" s="100" t="s">
        <v>1324</v>
      </c>
    </row>
    <row r="4925" spans="1:12" ht="56.25" customHeight="1">
      <c r="A4925" s="97">
        <v>222</v>
      </c>
      <c r="B4925" s="122" t="s">
        <v>4547</v>
      </c>
      <c r="C4925" s="123">
        <v>42699</v>
      </c>
      <c r="D4925" s="97" t="s">
        <v>23000</v>
      </c>
      <c r="E4925" s="97" t="s">
        <v>3</v>
      </c>
      <c r="F4925" s="97">
        <v>1444017</v>
      </c>
      <c r="G4925" s="97"/>
      <c r="H4925" s="124" t="s">
        <v>23001</v>
      </c>
      <c r="I4925" s="125">
        <v>0</v>
      </c>
      <c r="J4925" s="125">
        <v>3847</v>
      </c>
      <c r="K4925" s="126">
        <v>3847</v>
      </c>
      <c r="L4925" s="100" t="s">
        <v>1324</v>
      </c>
    </row>
    <row r="4926" spans="1:12" ht="56.25" customHeight="1">
      <c r="A4926" s="97">
        <v>222</v>
      </c>
      <c r="B4926" s="122" t="s">
        <v>9342</v>
      </c>
      <c r="C4926" s="123">
        <v>42702</v>
      </c>
      <c r="D4926" s="97" t="s">
        <v>17356</v>
      </c>
      <c r="E4926" s="97" t="s">
        <v>1303</v>
      </c>
      <c r="F4926" s="97">
        <v>1162</v>
      </c>
      <c r="G4926" s="97"/>
      <c r="H4926" s="124" t="s">
        <v>17357</v>
      </c>
      <c r="I4926" s="125">
        <v>276.94</v>
      </c>
      <c r="J4926" s="125">
        <v>0</v>
      </c>
      <c r="K4926" s="126">
        <v>276.94</v>
      </c>
      <c r="L4926" s="100" t="s">
        <v>1324</v>
      </c>
    </row>
    <row r="4927" spans="1:12" ht="56.25" customHeight="1">
      <c r="A4927" s="97">
        <v>222</v>
      </c>
      <c r="B4927" s="122" t="s">
        <v>9342</v>
      </c>
      <c r="C4927" s="123">
        <v>42702</v>
      </c>
      <c r="D4927" s="97" t="s">
        <v>17358</v>
      </c>
      <c r="E4927" s="97" t="s">
        <v>15</v>
      </c>
      <c r="F4927" s="97">
        <v>1162</v>
      </c>
      <c r="G4927" s="97"/>
      <c r="H4927" s="124" t="s">
        <v>17359</v>
      </c>
      <c r="I4927" s="125">
        <v>291.81</v>
      </c>
      <c r="J4927" s="125">
        <v>0</v>
      </c>
      <c r="K4927" s="126">
        <v>291.81</v>
      </c>
      <c r="L4927" s="100" t="s">
        <v>1324</v>
      </c>
    </row>
    <row r="4928" spans="1:12" ht="56.25" customHeight="1">
      <c r="A4928" s="97">
        <v>222</v>
      </c>
      <c r="B4928" s="122" t="s">
        <v>4547</v>
      </c>
      <c r="C4928" s="123">
        <v>42703</v>
      </c>
      <c r="D4928" s="97" t="s">
        <v>23118</v>
      </c>
      <c r="E4928" s="97" t="s">
        <v>3</v>
      </c>
      <c r="F4928" s="97">
        <v>1444825</v>
      </c>
      <c r="G4928" s="97"/>
      <c r="H4928" s="124" t="s">
        <v>23119</v>
      </c>
      <c r="I4928" s="125">
        <v>0</v>
      </c>
      <c r="J4928" s="125">
        <v>103869.04</v>
      </c>
      <c r="K4928" s="126">
        <v>103869.04</v>
      </c>
      <c r="L4928" s="100" t="s">
        <v>1324</v>
      </c>
    </row>
    <row r="4929" spans="1:12" ht="56.25" customHeight="1">
      <c r="A4929" s="97">
        <v>222</v>
      </c>
      <c r="B4929" s="122" t="s">
        <v>4547</v>
      </c>
      <c r="C4929" s="123">
        <v>42710</v>
      </c>
      <c r="D4929" s="97" t="s">
        <v>23547</v>
      </c>
      <c r="E4929" s="97" t="s">
        <v>3</v>
      </c>
      <c r="F4929" s="97">
        <v>1447551</v>
      </c>
      <c r="G4929" s="97"/>
      <c r="H4929" s="124" t="s">
        <v>23548</v>
      </c>
      <c r="I4929" s="125">
        <v>0</v>
      </c>
      <c r="J4929" s="125">
        <v>20</v>
      </c>
      <c r="K4929" s="126">
        <v>20</v>
      </c>
      <c r="L4929" s="100" t="s">
        <v>1324</v>
      </c>
    </row>
    <row r="4930" spans="1:12" ht="56.25" customHeight="1">
      <c r="A4930" s="97">
        <v>222</v>
      </c>
      <c r="B4930" s="122" t="s">
        <v>4547</v>
      </c>
      <c r="C4930" s="123">
        <v>42710</v>
      </c>
      <c r="D4930" s="97" t="s">
        <v>23593</v>
      </c>
      <c r="E4930" s="97" t="s">
        <v>3</v>
      </c>
      <c r="F4930" s="97">
        <v>1447722</v>
      </c>
      <c r="G4930" s="97"/>
      <c r="H4930" s="124" t="s">
        <v>23594</v>
      </c>
      <c r="I4930" s="125">
        <v>0</v>
      </c>
      <c r="J4930" s="125">
        <v>189</v>
      </c>
      <c r="K4930" s="126">
        <v>189</v>
      </c>
      <c r="L4930" s="100" t="s">
        <v>1324</v>
      </c>
    </row>
    <row r="4931" spans="1:12" ht="56.25" customHeight="1">
      <c r="A4931" s="97">
        <v>222</v>
      </c>
      <c r="B4931" s="122" t="s">
        <v>4547</v>
      </c>
      <c r="C4931" s="123">
        <v>42710</v>
      </c>
      <c r="D4931" s="97" t="s">
        <v>23599</v>
      </c>
      <c r="E4931" s="97" t="s">
        <v>3</v>
      </c>
      <c r="F4931" s="97">
        <v>1447748</v>
      </c>
      <c r="G4931" s="97"/>
      <c r="H4931" s="124" t="s">
        <v>23600</v>
      </c>
      <c r="I4931" s="125">
        <v>0</v>
      </c>
      <c r="J4931" s="125">
        <v>12770</v>
      </c>
      <c r="K4931" s="126">
        <v>12770</v>
      </c>
      <c r="L4931" s="100" t="s">
        <v>1324</v>
      </c>
    </row>
    <row r="4932" spans="1:12" ht="56.25" customHeight="1">
      <c r="A4932" s="97">
        <v>222</v>
      </c>
      <c r="B4932" s="122" t="s">
        <v>4547</v>
      </c>
      <c r="C4932" s="123">
        <v>42710</v>
      </c>
      <c r="D4932" s="97" t="s">
        <v>23601</v>
      </c>
      <c r="E4932" s="97" t="s">
        <v>3</v>
      </c>
      <c r="F4932" s="97">
        <v>1447751</v>
      </c>
      <c r="G4932" s="97"/>
      <c r="H4932" s="124" t="s">
        <v>23602</v>
      </c>
      <c r="I4932" s="125">
        <v>0</v>
      </c>
      <c r="J4932" s="125">
        <v>10000</v>
      </c>
      <c r="K4932" s="126">
        <v>10000</v>
      </c>
      <c r="L4932" s="100" t="s">
        <v>1324</v>
      </c>
    </row>
    <row r="4933" spans="1:12" ht="56.25" customHeight="1">
      <c r="A4933" s="97">
        <v>222</v>
      </c>
      <c r="B4933" s="122" t="s">
        <v>4547</v>
      </c>
      <c r="C4933" s="123">
        <v>42710</v>
      </c>
      <c r="D4933" s="97" t="s">
        <v>23605</v>
      </c>
      <c r="E4933" s="97" t="s">
        <v>3</v>
      </c>
      <c r="F4933" s="97">
        <v>1447798</v>
      </c>
      <c r="G4933" s="97"/>
      <c r="H4933" s="124" t="s">
        <v>23606</v>
      </c>
      <c r="I4933" s="125">
        <v>0</v>
      </c>
      <c r="J4933" s="125">
        <v>6750</v>
      </c>
      <c r="K4933" s="126">
        <v>6750</v>
      </c>
      <c r="L4933" s="100" t="s">
        <v>1324</v>
      </c>
    </row>
    <row r="4934" spans="1:12" ht="56.25" customHeight="1">
      <c r="A4934" s="97">
        <v>222</v>
      </c>
      <c r="B4934" s="122" t="s">
        <v>4547</v>
      </c>
      <c r="C4934" s="123">
        <v>42711</v>
      </c>
      <c r="D4934" s="97" t="s">
        <v>23650</v>
      </c>
      <c r="E4934" s="97" t="s">
        <v>3</v>
      </c>
      <c r="F4934" s="97">
        <v>1448280</v>
      </c>
      <c r="G4934" s="97"/>
      <c r="H4934" s="124" t="s">
        <v>23651</v>
      </c>
      <c r="I4934" s="125">
        <v>0</v>
      </c>
      <c r="J4934" s="125">
        <v>5630</v>
      </c>
      <c r="K4934" s="126">
        <v>5630</v>
      </c>
      <c r="L4934" s="100" t="s">
        <v>1324</v>
      </c>
    </row>
    <row r="4935" spans="1:12" ht="56.25" customHeight="1">
      <c r="A4935" s="97">
        <v>222</v>
      </c>
      <c r="B4935" s="122" t="s">
        <v>4547</v>
      </c>
      <c r="C4935" s="123">
        <v>42711</v>
      </c>
      <c r="D4935" s="97" t="s">
        <v>23652</v>
      </c>
      <c r="E4935" s="97" t="s">
        <v>3</v>
      </c>
      <c r="F4935" s="97">
        <v>1448281</v>
      </c>
      <c r="G4935" s="97"/>
      <c r="H4935" s="124" t="s">
        <v>23653</v>
      </c>
      <c r="I4935" s="125">
        <v>0</v>
      </c>
      <c r="J4935" s="125">
        <v>7383.5</v>
      </c>
      <c r="K4935" s="126">
        <v>7383.5</v>
      </c>
      <c r="L4935" s="100" t="s">
        <v>1324</v>
      </c>
    </row>
    <row r="4936" spans="1:12" ht="56.25" customHeight="1">
      <c r="A4936" s="97">
        <v>222</v>
      </c>
      <c r="B4936" s="122" t="s">
        <v>4547</v>
      </c>
      <c r="C4936" s="123">
        <v>42711</v>
      </c>
      <c r="D4936" s="97" t="s">
        <v>23658</v>
      </c>
      <c r="E4936" s="97" t="s">
        <v>3</v>
      </c>
      <c r="F4936" s="97">
        <v>1448310</v>
      </c>
      <c r="G4936" s="97"/>
      <c r="H4936" s="124" t="s">
        <v>23659</v>
      </c>
      <c r="I4936" s="125">
        <v>0</v>
      </c>
      <c r="J4936" s="125">
        <v>62.5</v>
      </c>
      <c r="K4936" s="126">
        <v>62.5</v>
      </c>
      <c r="L4936" s="100" t="s">
        <v>1324</v>
      </c>
    </row>
    <row r="4937" spans="1:12" ht="56.25" customHeight="1">
      <c r="A4937" s="97">
        <v>222</v>
      </c>
      <c r="B4937" s="122" t="s">
        <v>4547</v>
      </c>
      <c r="C4937" s="123">
        <v>42711</v>
      </c>
      <c r="D4937" s="97" t="s">
        <v>23660</v>
      </c>
      <c r="E4937" s="97" t="s">
        <v>3</v>
      </c>
      <c r="F4937" s="97">
        <v>1448315</v>
      </c>
      <c r="G4937" s="97"/>
      <c r="H4937" s="124" t="s">
        <v>23661</v>
      </c>
      <c r="I4937" s="125">
        <v>0</v>
      </c>
      <c r="J4937" s="125">
        <v>1044.5</v>
      </c>
      <c r="K4937" s="126">
        <v>1044.5</v>
      </c>
      <c r="L4937" s="100" t="s">
        <v>1324</v>
      </c>
    </row>
    <row r="4938" spans="1:12" ht="56.25" customHeight="1">
      <c r="A4938" s="97">
        <v>222</v>
      </c>
      <c r="B4938" s="122" t="s">
        <v>4547</v>
      </c>
      <c r="C4938" s="123">
        <v>42711</v>
      </c>
      <c r="D4938" s="97" t="s">
        <v>23662</v>
      </c>
      <c r="E4938" s="97" t="s">
        <v>3</v>
      </c>
      <c r="F4938" s="97">
        <v>1448320</v>
      </c>
      <c r="G4938" s="97"/>
      <c r="H4938" s="124" t="s">
        <v>23663</v>
      </c>
      <c r="I4938" s="125">
        <v>0</v>
      </c>
      <c r="J4938" s="125">
        <v>8425</v>
      </c>
      <c r="K4938" s="126">
        <v>8425</v>
      </c>
      <c r="L4938" s="100" t="s">
        <v>1324</v>
      </c>
    </row>
    <row r="4939" spans="1:12" ht="56.25" customHeight="1">
      <c r="A4939" s="97">
        <v>222</v>
      </c>
      <c r="B4939" s="122" t="s">
        <v>4547</v>
      </c>
      <c r="C4939" s="123">
        <v>42711</v>
      </c>
      <c r="D4939" s="97" t="s">
        <v>23664</v>
      </c>
      <c r="E4939" s="97" t="s">
        <v>3</v>
      </c>
      <c r="F4939" s="97">
        <v>1448323</v>
      </c>
      <c r="G4939" s="97"/>
      <c r="H4939" s="124" t="s">
        <v>23665</v>
      </c>
      <c r="I4939" s="125">
        <v>0</v>
      </c>
      <c r="J4939" s="125">
        <v>1</v>
      </c>
      <c r="K4939" s="126">
        <v>1</v>
      </c>
      <c r="L4939" s="100" t="s">
        <v>1324</v>
      </c>
    </row>
    <row r="4940" spans="1:12" ht="56.25" customHeight="1">
      <c r="A4940" s="97">
        <v>222</v>
      </c>
      <c r="B4940" s="122" t="s">
        <v>4547</v>
      </c>
      <c r="C4940" s="123">
        <v>42711</v>
      </c>
      <c r="D4940" s="97" t="s">
        <v>23719</v>
      </c>
      <c r="E4940" s="97" t="s">
        <v>3</v>
      </c>
      <c r="F4940" s="97">
        <v>1448545</v>
      </c>
      <c r="G4940" s="97"/>
      <c r="H4940" s="124" t="s">
        <v>23720</v>
      </c>
      <c r="I4940" s="125">
        <v>0</v>
      </c>
      <c r="J4940" s="125">
        <v>9184.5</v>
      </c>
      <c r="K4940" s="126">
        <v>9184.5</v>
      </c>
      <c r="L4940" s="100" t="s">
        <v>1324</v>
      </c>
    </row>
    <row r="4941" spans="1:12" ht="56.25" customHeight="1">
      <c r="A4941" s="97">
        <v>222</v>
      </c>
      <c r="B4941" s="122" t="s">
        <v>4547</v>
      </c>
      <c r="C4941" s="123">
        <v>42711</v>
      </c>
      <c r="D4941" s="97" t="s">
        <v>23721</v>
      </c>
      <c r="E4941" s="97" t="s">
        <v>3</v>
      </c>
      <c r="F4941" s="97">
        <v>1448548</v>
      </c>
      <c r="G4941" s="97"/>
      <c r="H4941" s="124" t="s">
        <v>23722</v>
      </c>
      <c r="I4941" s="125">
        <v>0</v>
      </c>
      <c r="J4941" s="125">
        <v>1028.94</v>
      </c>
      <c r="K4941" s="126">
        <v>1028.94</v>
      </c>
      <c r="L4941" s="100" t="s">
        <v>1324</v>
      </c>
    </row>
    <row r="4942" spans="1:12" ht="56.25" customHeight="1">
      <c r="A4942" s="97">
        <v>222</v>
      </c>
      <c r="B4942" s="122" t="s">
        <v>4547</v>
      </c>
      <c r="C4942" s="123">
        <v>42711</v>
      </c>
      <c r="D4942" s="97" t="s">
        <v>23764</v>
      </c>
      <c r="E4942" s="97" t="s">
        <v>3</v>
      </c>
      <c r="F4942" s="97">
        <v>1448557</v>
      </c>
      <c r="G4942" s="97"/>
      <c r="H4942" s="124" t="s">
        <v>23765</v>
      </c>
      <c r="I4942" s="125">
        <v>0</v>
      </c>
      <c r="J4942" s="125">
        <v>705.2</v>
      </c>
      <c r="K4942" s="126">
        <v>705.2</v>
      </c>
      <c r="L4942" s="100" t="s">
        <v>1324</v>
      </c>
    </row>
    <row r="4943" spans="1:12" ht="56.25" customHeight="1">
      <c r="A4943" s="97">
        <v>222</v>
      </c>
      <c r="B4943" s="122" t="s">
        <v>4547</v>
      </c>
      <c r="C4943" s="123">
        <v>42712</v>
      </c>
      <c r="D4943" s="97" t="s">
        <v>23805</v>
      </c>
      <c r="E4943" s="97" t="s">
        <v>3</v>
      </c>
      <c r="F4943" s="97">
        <v>1448950</v>
      </c>
      <c r="G4943" s="97"/>
      <c r="H4943" s="124" t="s">
        <v>23806</v>
      </c>
      <c r="I4943" s="125">
        <v>0</v>
      </c>
      <c r="J4943" s="125">
        <v>42851.39</v>
      </c>
      <c r="K4943" s="126">
        <v>42851.39</v>
      </c>
      <c r="L4943" s="100" t="s">
        <v>1324</v>
      </c>
    </row>
    <row r="4944" spans="1:12" ht="56.25" customHeight="1">
      <c r="A4944" s="97">
        <v>222</v>
      </c>
      <c r="B4944" s="122" t="s">
        <v>4547</v>
      </c>
      <c r="C4944" s="123">
        <v>42712</v>
      </c>
      <c r="D4944" s="97" t="s">
        <v>23866</v>
      </c>
      <c r="E4944" s="97" t="s">
        <v>3</v>
      </c>
      <c r="F4944" s="97">
        <v>1449163</v>
      </c>
      <c r="G4944" s="97"/>
      <c r="H4944" s="124" t="s">
        <v>23867</v>
      </c>
      <c r="I4944" s="125">
        <v>0</v>
      </c>
      <c r="J4944" s="125">
        <v>187639.1</v>
      </c>
      <c r="K4944" s="126">
        <v>187639.1</v>
      </c>
      <c r="L4944" s="100" t="s">
        <v>1324</v>
      </c>
    </row>
    <row r="4945" spans="1:12" ht="56.25" customHeight="1">
      <c r="A4945" s="97">
        <v>222</v>
      </c>
      <c r="B4945" s="122" t="s">
        <v>4547</v>
      </c>
      <c r="C4945" s="123">
        <v>42717</v>
      </c>
      <c r="D4945" s="97" t="s">
        <v>24188</v>
      </c>
      <c r="E4945" s="97" t="s">
        <v>3</v>
      </c>
      <c r="F4945" s="97">
        <v>1450954</v>
      </c>
      <c r="G4945" s="97"/>
      <c r="H4945" s="124" t="s">
        <v>24189</v>
      </c>
      <c r="I4945" s="125">
        <v>0</v>
      </c>
      <c r="J4945" s="125">
        <v>10</v>
      </c>
      <c r="K4945" s="126">
        <v>10</v>
      </c>
      <c r="L4945" s="100" t="s">
        <v>1324</v>
      </c>
    </row>
    <row r="4946" spans="1:12" ht="56.25" customHeight="1">
      <c r="A4946" s="97">
        <v>222</v>
      </c>
      <c r="B4946" s="122" t="s">
        <v>4547</v>
      </c>
      <c r="C4946" s="123">
        <v>42717</v>
      </c>
      <c r="D4946" s="97" t="s">
        <v>24190</v>
      </c>
      <c r="E4946" s="97" t="s">
        <v>3</v>
      </c>
      <c r="F4946" s="97">
        <v>1450957</v>
      </c>
      <c r="G4946" s="97"/>
      <c r="H4946" s="124" t="s">
        <v>24191</v>
      </c>
      <c r="I4946" s="125">
        <v>0</v>
      </c>
      <c r="J4946" s="125">
        <v>200</v>
      </c>
      <c r="K4946" s="126">
        <v>200</v>
      </c>
      <c r="L4946" s="100" t="s">
        <v>1324</v>
      </c>
    </row>
    <row r="4947" spans="1:12" ht="56.25" customHeight="1">
      <c r="A4947" s="97">
        <v>222</v>
      </c>
      <c r="B4947" s="122" t="s">
        <v>4547</v>
      </c>
      <c r="C4947" s="123">
        <v>42717</v>
      </c>
      <c r="D4947" s="97" t="s">
        <v>24204</v>
      </c>
      <c r="E4947" s="97" t="s">
        <v>3</v>
      </c>
      <c r="F4947" s="97">
        <v>1451034</v>
      </c>
      <c r="G4947" s="97"/>
      <c r="H4947" s="124" t="s">
        <v>24205</v>
      </c>
      <c r="I4947" s="125">
        <v>0</v>
      </c>
      <c r="J4947" s="125">
        <v>23218.53</v>
      </c>
      <c r="K4947" s="126">
        <v>23218.53</v>
      </c>
      <c r="L4947" s="100" t="s">
        <v>1324</v>
      </c>
    </row>
    <row r="4948" spans="1:12" ht="56.25" customHeight="1">
      <c r="A4948" s="97">
        <v>222</v>
      </c>
      <c r="B4948" s="122" t="s">
        <v>4547</v>
      </c>
      <c r="C4948" s="123">
        <v>42717</v>
      </c>
      <c r="D4948" s="97" t="s">
        <v>24206</v>
      </c>
      <c r="E4948" s="97" t="s">
        <v>3</v>
      </c>
      <c r="F4948" s="97">
        <v>1451035</v>
      </c>
      <c r="G4948" s="97"/>
      <c r="H4948" s="124" t="s">
        <v>24207</v>
      </c>
      <c r="I4948" s="125">
        <v>0</v>
      </c>
      <c r="J4948" s="125">
        <v>9235.7999999999993</v>
      </c>
      <c r="K4948" s="126">
        <v>9235.7999999999993</v>
      </c>
      <c r="L4948" s="100" t="s">
        <v>1324</v>
      </c>
    </row>
    <row r="4949" spans="1:12" ht="56.25" customHeight="1">
      <c r="A4949" s="97">
        <v>222</v>
      </c>
      <c r="B4949" s="122" t="s">
        <v>9342</v>
      </c>
      <c r="C4949" s="123">
        <v>42717</v>
      </c>
      <c r="D4949" s="97" t="s">
        <v>28050</v>
      </c>
      <c r="E4949" s="97" t="s">
        <v>13</v>
      </c>
      <c r="F4949" s="97">
        <v>873337</v>
      </c>
      <c r="G4949" s="97"/>
      <c r="H4949" s="124" t="s">
        <v>28051</v>
      </c>
      <c r="I4949" s="125">
        <v>111.01</v>
      </c>
      <c r="J4949" s="125">
        <v>0</v>
      </c>
      <c r="K4949" s="126">
        <v>111.01</v>
      </c>
      <c r="L4949" s="100" t="s">
        <v>1324</v>
      </c>
    </row>
    <row r="4950" spans="1:12" ht="56.25" customHeight="1">
      <c r="A4950" s="97">
        <v>222</v>
      </c>
      <c r="B4950" s="122" t="s">
        <v>9342</v>
      </c>
      <c r="C4950" s="123">
        <v>42717</v>
      </c>
      <c r="D4950" s="97" t="s">
        <v>28052</v>
      </c>
      <c r="E4950" s="97" t="s">
        <v>11</v>
      </c>
      <c r="F4950" s="97">
        <v>873337</v>
      </c>
      <c r="G4950" s="97"/>
      <c r="H4950" s="124" t="s">
        <v>28053</v>
      </c>
      <c r="I4950" s="125">
        <v>50</v>
      </c>
      <c r="J4950" s="125">
        <v>0</v>
      </c>
      <c r="K4950" s="126">
        <v>50</v>
      </c>
      <c r="L4950" s="100" t="s">
        <v>1324</v>
      </c>
    </row>
    <row r="4951" spans="1:12" ht="56.25" customHeight="1">
      <c r="A4951" s="97">
        <v>222</v>
      </c>
      <c r="B4951" s="122" t="s">
        <v>4547</v>
      </c>
      <c r="C4951" s="123">
        <v>42718</v>
      </c>
      <c r="D4951" s="97" t="s">
        <v>24425</v>
      </c>
      <c r="E4951" s="97" t="s">
        <v>3</v>
      </c>
      <c r="F4951" s="97">
        <v>1451683</v>
      </c>
      <c r="G4951" s="97"/>
      <c r="H4951" s="124" t="s">
        <v>24426</v>
      </c>
      <c r="I4951" s="125">
        <v>0</v>
      </c>
      <c r="J4951" s="125">
        <v>1747</v>
      </c>
      <c r="K4951" s="126">
        <v>1747</v>
      </c>
      <c r="L4951" s="100" t="s">
        <v>1324</v>
      </c>
    </row>
    <row r="4952" spans="1:12" ht="56.25" customHeight="1">
      <c r="A4952" s="97">
        <v>222</v>
      </c>
      <c r="B4952" s="122" t="s">
        <v>4547</v>
      </c>
      <c r="C4952" s="123">
        <v>42719</v>
      </c>
      <c r="D4952" s="97" t="s">
        <v>24516</v>
      </c>
      <c r="E4952" s="97" t="s">
        <v>3</v>
      </c>
      <c r="F4952" s="97">
        <v>1452576</v>
      </c>
      <c r="G4952" s="97"/>
      <c r="H4952" s="124" t="s">
        <v>24517</v>
      </c>
      <c r="I4952" s="125">
        <v>0</v>
      </c>
      <c r="J4952" s="125">
        <v>352.5</v>
      </c>
      <c r="K4952" s="126">
        <v>352.5</v>
      </c>
      <c r="L4952" s="100" t="s">
        <v>1324</v>
      </c>
    </row>
    <row r="4953" spans="1:12" ht="56.25" customHeight="1">
      <c r="A4953" s="97">
        <v>222</v>
      </c>
      <c r="B4953" s="122" t="s">
        <v>4547</v>
      </c>
      <c r="C4953" s="123">
        <v>42719</v>
      </c>
      <c r="D4953" s="97" t="s">
        <v>24522</v>
      </c>
      <c r="E4953" s="97" t="s">
        <v>3</v>
      </c>
      <c r="F4953" s="97">
        <v>1452599</v>
      </c>
      <c r="G4953" s="97"/>
      <c r="H4953" s="124" t="s">
        <v>24523</v>
      </c>
      <c r="I4953" s="125">
        <v>0</v>
      </c>
      <c r="J4953" s="125">
        <v>1.99</v>
      </c>
      <c r="K4953" s="126">
        <v>1.99</v>
      </c>
      <c r="L4953" s="100" t="s">
        <v>1324</v>
      </c>
    </row>
    <row r="4954" spans="1:12" ht="56.25" customHeight="1">
      <c r="A4954" s="97">
        <v>222</v>
      </c>
      <c r="B4954" s="122" t="s">
        <v>4547</v>
      </c>
      <c r="C4954" s="123">
        <v>42719</v>
      </c>
      <c r="D4954" s="97" t="s">
        <v>24524</v>
      </c>
      <c r="E4954" s="97" t="s">
        <v>3</v>
      </c>
      <c r="F4954" s="97">
        <v>1452602</v>
      </c>
      <c r="G4954" s="97"/>
      <c r="H4954" s="124" t="s">
        <v>24525</v>
      </c>
      <c r="I4954" s="125">
        <v>0</v>
      </c>
      <c r="J4954" s="125">
        <v>3380</v>
      </c>
      <c r="K4954" s="126">
        <v>3380</v>
      </c>
      <c r="L4954" s="100" t="s">
        <v>1324</v>
      </c>
    </row>
    <row r="4955" spans="1:12" ht="56.25" customHeight="1">
      <c r="A4955" s="97">
        <v>222</v>
      </c>
      <c r="B4955" s="122" t="s">
        <v>4547</v>
      </c>
      <c r="C4955" s="123">
        <v>42719</v>
      </c>
      <c r="D4955" s="97" t="s">
        <v>24528</v>
      </c>
      <c r="E4955" s="97" t="s">
        <v>3</v>
      </c>
      <c r="F4955" s="97">
        <v>1452607</v>
      </c>
      <c r="G4955" s="97"/>
      <c r="H4955" s="124" t="s">
        <v>24529</v>
      </c>
      <c r="I4955" s="125">
        <v>0</v>
      </c>
      <c r="J4955" s="125">
        <v>147.41999999999999</v>
      </c>
      <c r="K4955" s="126">
        <v>147.41999999999999</v>
      </c>
      <c r="L4955" s="100" t="s">
        <v>1324</v>
      </c>
    </row>
    <row r="4956" spans="1:12" ht="56.25" customHeight="1">
      <c r="A4956" s="97">
        <v>222</v>
      </c>
      <c r="B4956" s="122" t="s">
        <v>4547</v>
      </c>
      <c r="C4956" s="123">
        <v>42720</v>
      </c>
      <c r="D4956" s="97" t="s">
        <v>24655</v>
      </c>
      <c r="E4956" s="97" t="s">
        <v>3</v>
      </c>
      <c r="F4956" s="97">
        <v>1453296</v>
      </c>
      <c r="G4956" s="97"/>
      <c r="H4956" s="124" t="s">
        <v>24656</v>
      </c>
      <c r="I4956" s="125">
        <v>0</v>
      </c>
      <c r="J4956" s="125">
        <v>348.65</v>
      </c>
      <c r="K4956" s="126">
        <v>348.65</v>
      </c>
      <c r="L4956" s="100" t="s">
        <v>1324</v>
      </c>
    </row>
    <row r="4957" spans="1:12" ht="56.25" customHeight="1">
      <c r="A4957" s="97">
        <v>222</v>
      </c>
      <c r="B4957" s="122" t="s">
        <v>4547</v>
      </c>
      <c r="C4957" s="123">
        <v>42723</v>
      </c>
      <c r="D4957" s="97" t="s">
        <v>24798</v>
      </c>
      <c r="E4957" s="97" t="s">
        <v>3</v>
      </c>
      <c r="F4957" s="97">
        <v>1454026</v>
      </c>
      <c r="G4957" s="97"/>
      <c r="H4957" s="124" t="s">
        <v>24799</v>
      </c>
      <c r="I4957" s="125">
        <v>0</v>
      </c>
      <c r="J4957" s="125">
        <v>6293.58</v>
      </c>
      <c r="K4957" s="126">
        <v>6293.58</v>
      </c>
      <c r="L4957" s="100" t="s">
        <v>1324</v>
      </c>
    </row>
    <row r="4958" spans="1:12" ht="56.25" customHeight="1">
      <c r="A4958" s="97">
        <v>222</v>
      </c>
      <c r="B4958" s="122" t="s">
        <v>4547</v>
      </c>
      <c r="C4958" s="123">
        <v>42723</v>
      </c>
      <c r="D4958" s="97" t="s">
        <v>24800</v>
      </c>
      <c r="E4958" s="97" t="s">
        <v>3</v>
      </c>
      <c r="F4958" s="97">
        <v>1454029</v>
      </c>
      <c r="G4958" s="97"/>
      <c r="H4958" s="124" t="s">
        <v>24801</v>
      </c>
      <c r="I4958" s="125">
        <v>0</v>
      </c>
      <c r="J4958" s="125">
        <v>994.48</v>
      </c>
      <c r="K4958" s="126">
        <v>994.48</v>
      </c>
      <c r="L4958" s="100" t="s">
        <v>1324</v>
      </c>
    </row>
    <row r="4959" spans="1:12" ht="56.25" customHeight="1">
      <c r="A4959" s="97">
        <v>222</v>
      </c>
      <c r="B4959" s="122" t="s">
        <v>4547</v>
      </c>
      <c r="C4959" s="123">
        <v>42723</v>
      </c>
      <c r="D4959" s="97" t="s">
        <v>24804</v>
      </c>
      <c r="E4959" s="97" t="s">
        <v>3</v>
      </c>
      <c r="F4959" s="97">
        <v>1454034</v>
      </c>
      <c r="G4959" s="97"/>
      <c r="H4959" s="124" t="s">
        <v>24805</v>
      </c>
      <c r="I4959" s="125">
        <v>0</v>
      </c>
      <c r="J4959" s="125">
        <v>146739.21</v>
      </c>
      <c r="K4959" s="126">
        <v>146739.21</v>
      </c>
      <c r="L4959" s="100" t="s">
        <v>1324</v>
      </c>
    </row>
    <row r="4960" spans="1:12" ht="56.25" customHeight="1">
      <c r="A4960" s="97">
        <v>222</v>
      </c>
      <c r="B4960" s="122" t="s">
        <v>4547</v>
      </c>
      <c r="C4960" s="123">
        <v>42723</v>
      </c>
      <c r="D4960" s="97" t="s">
        <v>24808</v>
      </c>
      <c r="E4960" s="97" t="s">
        <v>3</v>
      </c>
      <c r="F4960" s="97">
        <v>1454037</v>
      </c>
      <c r="G4960" s="97"/>
      <c r="H4960" s="124" t="s">
        <v>24809</v>
      </c>
      <c r="I4960" s="125">
        <v>0</v>
      </c>
      <c r="J4960" s="125">
        <v>54427.82</v>
      </c>
      <c r="K4960" s="126">
        <v>54427.82</v>
      </c>
      <c r="L4960" s="100" t="s">
        <v>1324</v>
      </c>
    </row>
    <row r="4961" spans="1:12" ht="56.25" customHeight="1">
      <c r="A4961" s="97">
        <v>222</v>
      </c>
      <c r="B4961" s="122" t="s">
        <v>4547</v>
      </c>
      <c r="C4961" s="123">
        <v>42723</v>
      </c>
      <c r="D4961" s="97" t="s">
        <v>24814</v>
      </c>
      <c r="E4961" s="97" t="s">
        <v>3</v>
      </c>
      <c r="F4961" s="97">
        <v>1454063</v>
      </c>
      <c r="G4961" s="97"/>
      <c r="H4961" s="124" t="s">
        <v>24815</v>
      </c>
      <c r="I4961" s="125">
        <v>0</v>
      </c>
      <c r="J4961" s="125">
        <v>20</v>
      </c>
      <c r="K4961" s="126">
        <v>20</v>
      </c>
      <c r="L4961" s="100" t="s">
        <v>1347</v>
      </c>
    </row>
    <row r="4962" spans="1:12" ht="56.25" customHeight="1">
      <c r="A4962" s="97">
        <v>222</v>
      </c>
      <c r="B4962" s="122" t="s">
        <v>4547</v>
      </c>
      <c r="C4962" s="123">
        <v>42723</v>
      </c>
      <c r="D4962" s="97" t="s">
        <v>24816</v>
      </c>
      <c r="E4962" s="97" t="s">
        <v>3</v>
      </c>
      <c r="F4962" s="97">
        <v>1454100</v>
      </c>
      <c r="G4962" s="97"/>
      <c r="H4962" s="124" t="s">
        <v>24817</v>
      </c>
      <c r="I4962" s="125">
        <v>0</v>
      </c>
      <c r="J4962" s="125">
        <v>40</v>
      </c>
      <c r="K4962" s="126">
        <v>40</v>
      </c>
      <c r="L4962" s="100" t="s">
        <v>1324</v>
      </c>
    </row>
    <row r="4963" spans="1:12" ht="56.25" customHeight="1">
      <c r="A4963" s="97">
        <v>222</v>
      </c>
      <c r="B4963" s="122" t="s">
        <v>4547</v>
      </c>
      <c r="C4963" s="123">
        <v>42723</v>
      </c>
      <c r="D4963" s="97" t="s">
        <v>24818</v>
      </c>
      <c r="E4963" s="97" t="s">
        <v>3</v>
      </c>
      <c r="F4963" s="97">
        <v>1454105</v>
      </c>
      <c r="G4963" s="97"/>
      <c r="H4963" s="124" t="s">
        <v>24819</v>
      </c>
      <c r="I4963" s="125">
        <v>0</v>
      </c>
      <c r="J4963" s="125">
        <v>1909</v>
      </c>
      <c r="K4963" s="126">
        <v>1909</v>
      </c>
      <c r="L4963" s="100" t="s">
        <v>1324</v>
      </c>
    </row>
    <row r="4964" spans="1:12" ht="56.25" customHeight="1">
      <c r="A4964" s="97">
        <v>222</v>
      </c>
      <c r="B4964" s="122" t="s">
        <v>4547</v>
      </c>
      <c r="C4964" s="123">
        <v>42723</v>
      </c>
      <c r="D4964" s="97" t="s">
        <v>24820</v>
      </c>
      <c r="E4964" s="97" t="s">
        <v>3</v>
      </c>
      <c r="F4964" s="97">
        <v>1454106</v>
      </c>
      <c r="G4964" s="97"/>
      <c r="H4964" s="124" t="s">
        <v>24821</v>
      </c>
      <c r="I4964" s="125">
        <v>0</v>
      </c>
      <c r="J4964" s="125">
        <v>6750</v>
      </c>
      <c r="K4964" s="126">
        <v>6750</v>
      </c>
      <c r="L4964" s="100" t="s">
        <v>1324</v>
      </c>
    </row>
    <row r="4965" spans="1:12" ht="56.25" customHeight="1">
      <c r="A4965" s="97">
        <v>222</v>
      </c>
      <c r="B4965" s="122" t="s">
        <v>4547</v>
      </c>
      <c r="C4965" s="123">
        <v>42723</v>
      </c>
      <c r="D4965" s="97" t="s">
        <v>24822</v>
      </c>
      <c r="E4965" s="97" t="s">
        <v>3</v>
      </c>
      <c r="F4965" s="97">
        <v>1454109</v>
      </c>
      <c r="G4965" s="97"/>
      <c r="H4965" s="124" t="s">
        <v>24823</v>
      </c>
      <c r="I4965" s="125">
        <v>0</v>
      </c>
      <c r="J4965" s="125">
        <v>146.04</v>
      </c>
      <c r="K4965" s="126">
        <v>146.04</v>
      </c>
      <c r="L4965" s="100" t="s">
        <v>1324</v>
      </c>
    </row>
    <row r="4966" spans="1:12" ht="56.25" customHeight="1">
      <c r="A4966" s="97">
        <v>222</v>
      </c>
      <c r="B4966" s="122" t="s">
        <v>4547</v>
      </c>
      <c r="C4966" s="123">
        <v>42723</v>
      </c>
      <c r="D4966" s="97" t="s">
        <v>24824</v>
      </c>
      <c r="E4966" s="97" t="s">
        <v>3</v>
      </c>
      <c r="F4966" s="97">
        <v>1454111</v>
      </c>
      <c r="G4966" s="97"/>
      <c r="H4966" s="124" t="s">
        <v>24825</v>
      </c>
      <c r="I4966" s="125">
        <v>0</v>
      </c>
      <c r="J4966" s="125">
        <v>0.96</v>
      </c>
      <c r="K4966" s="126">
        <v>0.96</v>
      </c>
      <c r="L4966" s="100" t="s">
        <v>1324</v>
      </c>
    </row>
    <row r="4967" spans="1:12" ht="56.25" customHeight="1">
      <c r="A4967" s="97">
        <v>222</v>
      </c>
      <c r="B4967" s="122" t="s">
        <v>4547</v>
      </c>
      <c r="C4967" s="123">
        <v>42724</v>
      </c>
      <c r="D4967" s="97" t="s">
        <v>24979</v>
      </c>
      <c r="E4967" s="97" t="s">
        <v>3</v>
      </c>
      <c r="F4967" s="97">
        <v>1454889</v>
      </c>
      <c r="G4967" s="97"/>
      <c r="H4967" s="124" t="s">
        <v>24980</v>
      </c>
      <c r="I4967" s="125">
        <v>0</v>
      </c>
      <c r="J4967" s="125">
        <v>620</v>
      </c>
      <c r="K4967" s="126">
        <v>620</v>
      </c>
      <c r="L4967" s="100" t="s">
        <v>1324</v>
      </c>
    </row>
    <row r="4968" spans="1:12" ht="56.25" customHeight="1">
      <c r="A4968" s="97">
        <v>222</v>
      </c>
      <c r="B4968" s="122" t="s">
        <v>4547</v>
      </c>
      <c r="C4968" s="123">
        <v>42724</v>
      </c>
      <c r="D4968" s="97" t="s">
        <v>24981</v>
      </c>
      <c r="E4968" s="97" t="s">
        <v>3</v>
      </c>
      <c r="F4968" s="97">
        <v>1454891</v>
      </c>
      <c r="G4968" s="97"/>
      <c r="H4968" s="124" t="s">
        <v>24982</v>
      </c>
      <c r="I4968" s="125">
        <v>0</v>
      </c>
      <c r="J4968" s="125">
        <v>4423</v>
      </c>
      <c r="K4968" s="126">
        <v>4423</v>
      </c>
      <c r="L4968" s="100" t="s">
        <v>1324</v>
      </c>
    </row>
    <row r="4969" spans="1:12" ht="56.25" customHeight="1">
      <c r="A4969" s="97">
        <v>222</v>
      </c>
      <c r="B4969" s="122" t="s">
        <v>4547</v>
      </c>
      <c r="C4969" s="123">
        <v>42724</v>
      </c>
      <c r="D4969" s="97" t="s">
        <v>24983</v>
      </c>
      <c r="E4969" s="97" t="s">
        <v>3</v>
      </c>
      <c r="F4969" s="97">
        <v>1454897</v>
      </c>
      <c r="G4969" s="97"/>
      <c r="H4969" s="124" t="s">
        <v>24984</v>
      </c>
      <c r="I4969" s="125">
        <v>0</v>
      </c>
      <c r="J4969" s="125">
        <v>19968</v>
      </c>
      <c r="K4969" s="126">
        <v>19968</v>
      </c>
      <c r="L4969" s="100" t="s">
        <v>1324</v>
      </c>
    </row>
    <row r="4970" spans="1:12" ht="56.25" customHeight="1">
      <c r="A4970" s="97">
        <v>222</v>
      </c>
      <c r="B4970" s="122" t="s">
        <v>4547</v>
      </c>
      <c r="C4970" s="123">
        <v>42724</v>
      </c>
      <c r="D4970" s="97" t="s">
        <v>25002</v>
      </c>
      <c r="E4970" s="97" t="s">
        <v>3</v>
      </c>
      <c r="F4970" s="97">
        <v>1454715</v>
      </c>
      <c r="G4970" s="97"/>
      <c r="H4970" s="124" t="s">
        <v>25003</v>
      </c>
      <c r="I4970" s="125">
        <v>0</v>
      </c>
      <c r="J4970" s="125">
        <v>2</v>
      </c>
      <c r="K4970" s="126">
        <v>2</v>
      </c>
      <c r="L4970" s="100" t="s">
        <v>1324</v>
      </c>
    </row>
    <row r="4971" spans="1:12" ht="56.25" customHeight="1">
      <c r="A4971" s="97">
        <v>222</v>
      </c>
      <c r="B4971" s="122" t="s">
        <v>4547</v>
      </c>
      <c r="C4971" s="123">
        <v>42725</v>
      </c>
      <c r="D4971" s="97" t="s">
        <v>25120</v>
      </c>
      <c r="E4971" s="97" t="s">
        <v>3</v>
      </c>
      <c r="F4971" s="97">
        <v>1455398</v>
      </c>
      <c r="G4971" s="97"/>
      <c r="H4971" s="124" t="s">
        <v>25121</v>
      </c>
      <c r="I4971" s="125">
        <v>0</v>
      </c>
      <c r="J4971" s="125">
        <v>17.8</v>
      </c>
      <c r="K4971" s="126">
        <v>17.8</v>
      </c>
      <c r="L4971" s="100" t="s">
        <v>1324</v>
      </c>
    </row>
    <row r="4972" spans="1:12" ht="56.25" customHeight="1">
      <c r="A4972" s="97">
        <v>222</v>
      </c>
      <c r="B4972" s="122" t="s">
        <v>4547</v>
      </c>
      <c r="C4972" s="123">
        <v>42725</v>
      </c>
      <c r="D4972" s="97" t="s">
        <v>25122</v>
      </c>
      <c r="E4972" s="97" t="s">
        <v>3</v>
      </c>
      <c r="F4972" s="97">
        <v>1455405</v>
      </c>
      <c r="G4972" s="97"/>
      <c r="H4972" s="124" t="s">
        <v>25123</v>
      </c>
      <c r="I4972" s="125">
        <v>0</v>
      </c>
      <c r="J4972" s="125">
        <v>157.91999999999999</v>
      </c>
      <c r="K4972" s="126">
        <v>157.91999999999999</v>
      </c>
      <c r="L4972" s="100" t="s">
        <v>1324</v>
      </c>
    </row>
    <row r="4973" spans="1:12" ht="56.25" customHeight="1">
      <c r="A4973" s="97">
        <v>222</v>
      </c>
      <c r="B4973" s="122" t="s">
        <v>4547</v>
      </c>
      <c r="C4973" s="123">
        <v>42725</v>
      </c>
      <c r="D4973" s="97" t="s">
        <v>25124</v>
      </c>
      <c r="E4973" s="97" t="s">
        <v>3</v>
      </c>
      <c r="F4973" s="97">
        <v>1455407</v>
      </c>
      <c r="G4973" s="97"/>
      <c r="H4973" s="124" t="s">
        <v>25125</v>
      </c>
      <c r="I4973" s="125">
        <v>0</v>
      </c>
      <c r="J4973" s="125">
        <v>266</v>
      </c>
      <c r="K4973" s="126">
        <v>266</v>
      </c>
      <c r="L4973" s="100" t="s">
        <v>1324</v>
      </c>
    </row>
    <row r="4974" spans="1:12" ht="56.25" customHeight="1">
      <c r="A4974" s="97">
        <v>222</v>
      </c>
      <c r="B4974" s="122" t="s">
        <v>4547</v>
      </c>
      <c r="C4974" s="123">
        <v>42725</v>
      </c>
      <c r="D4974" s="97" t="s">
        <v>25132</v>
      </c>
      <c r="E4974" s="97" t="s">
        <v>3</v>
      </c>
      <c r="F4974" s="97">
        <v>1455462</v>
      </c>
      <c r="G4974" s="97"/>
      <c r="H4974" s="124" t="s">
        <v>25133</v>
      </c>
      <c r="I4974" s="125">
        <v>0</v>
      </c>
      <c r="J4974" s="125">
        <v>900</v>
      </c>
      <c r="K4974" s="126">
        <v>900</v>
      </c>
      <c r="L4974" s="100" t="s">
        <v>1324</v>
      </c>
    </row>
    <row r="4975" spans="1:12" ht="56.25" customHeight="1">
      <c r="A4975" s="97">
        <v>222</v>
      </c>
      <c r="B4975" s="122" t="s">
        <v>4547</v>
      </c>
      <c r="C4975" s="123">
        <v>42725</v>
      </c>
      <c r="D4975" s="97" t="s">
        <v>25134</v>
      </c>
      <c r="E4975" s="97" t="s">
        <v>3</v>
      </c>
      <c r="F4975" s="97">
        <v>1455465</v>
      </c>
      <c r="G4975" s="97"/>
      <c r="H4975" s="124" t="s">
        <v>25135</v>
      </c>
      <c r="I4975" s="125">
        <v>0</v>
      </c>
      <c r="J4975" s="125">
        <v>6199.5</v>
      </c>
      <c r="K4975" s="126">
        <v>6199.5</v>
      </c>
      <c r="L4975" s="100" t="s">
        <v>1324</v>
      </c>
    </row>
    <row r="4976" spans="1:12" ht="56.25" customHeight="1">
      <c r="A4976" s="97">
        <v>222</v>
      </c>
      <c r="B4976" s="122" t="s">
        <v>4547</v>
      </c>
      <c r="C4976" s="123">
        <v>42725</v>
      </c>
      <c r="D4976" s="97" t="s">
        <v>25136</v>
      </c>
      <c r="E4976" s="97" t="s">
        <v>3</v>
      </c>
      <c r="F4976" s="97">
        <v>1455469</v>
      </c>
      <c r="G4976" s="97"/>
      <c r="H4976" s="124" t="s">
        <v>25137</v>
      </c>
      <c r="I4976" s="125">
        <v>0</v>
      </c>
      <c r="J4976" s="125">
        <v>1698</v>
      </c>
      <c r="K4976" s="126">
        <v>1698</v>
      </c>
      <c r="L4976" s="100" t="s">
        <v>1324</v>
      </c>
    </row>
    <row r="4977" spans="1:12" ht="56.25" customHeight="1">
      <c r="A4977" s="97">
        <v>222</v>
      </c>
      <c r="B4977" s="122" t="s">
        <v>4547</v>
      </c>
      <c r="C4977" s="123">
        <v>42725</v>
      </c>
      <c r="D4977" s="97" t="s">
        <v>25138</v>
      </c>
      <c r="E4977" s="97" t="s">
        <v>3</v>
      </c>
      <c r="F4977" s="97">
        <v>1455474</v>
      </c>
      <c r="G4977" s="97"/>
      <c r="H4977" s="124" t="s">
        <v>25139</v>
      </c>
      <c r="I4977" s="125">
        <v>0</v>
      </c>
      <c r="J4977" s="125">
        <v>2000</v>
      </c>
      <c r="K4977" s="126">
        <v>2000</v>
      </c>
      <c r="L4977" s="100" t="s">
        <v>1324</v>
      </c>
    </row>
    <row r="4978" spans="1:12" ht="56.25" customHeight="1">
      <c r="A4978" s="97">
        <v>222</v>
      </c>
      <c r="B4978" s="122" t="s">
        <v>4547</v>
      </c>
      <c r="C4978" s="123">
        <v>42725</v>
      </c>
      <c r="D4978" s="97" t="s">
        <v>25140</v>
      </c>
      <c r="E4978" s="97" t="s">
        <v>3</v>
      </c>
      <c r="F4978" s="97">
        <v>1455478</v>
      </c>
      <c r="G4978" s="97"/>
      <c r="H4978" s="124" t="s">
        <v>25141</v>
      </c>
      <c r="I4978" s="125">
        <v>0</v>
      </c>
      <c r="J4978" s="125">
        <v>1484</v>
      </c>
      <c r="K4978" s="126">
        <v>1484</v>
      </c>
      <c r="L4978" s="100" t="s">
        <v>1324</v>
      </c>
    </row>
    <row r="4979" spans="1:12" ht="56.25" customHeight="1">
      <c r="A4979" s="97">
        <v>222</v>
      </c>
      <c r="B4979" s="122" t="s">
        <v>4547</v>
      </c>
      <c r="C4979" s="123">
        <v>42725</v>
      </c>
      <c r="D4979" s="97" t="s">
        <v>25321</v>
      </c>
      <c r="E4979" s="97" t="s">
        <v>3</v>
      </c>
      <c r="F4979" s="97">
        <v>1455940</v>
      </c>
      <c r="G4979" s="97"/>
      <c r="H4979" s="124" t="s">
        <v>25322</v>
      </c>
      <c r="I4979" s="125">
        <v>0</v>
      </c>
      <c r="J4979" s="125">
        <v>900</v>
      </c>
      <c r="K4979" s="126">
        <v>900</v>
      </c>
      <c r="L4979" s="100" t="s">
        <v>1324</v>
      </c>
    </row>
    <row r="4980" spans="1:12" ht="56.25" customHeight="1">
      <c r="A4980" s="97">
        <v>222</v>
      </c>
      <c r="B4980" s="122" t="s">
        <v>4547</v>
      </c>
      <c r="C4980" s="123">
        <v>42726</v>
      </c>
      <c r="D4980" s="97" t="s">
        <v>25379</v>
      </c>
      <c r="E4980" s="97" t="s">
        <v>3</v>
      </c>
      <c r="F4980" s="97">
        <v>1456370</v>
      </c>
      <c r="G4980" s="97"/>
      <c r="H4980" s="124" t="s">
        <v>25380</v>
      </c>
      <c r="I4980" s="125">
        <v>0</v>
      </c>
      <c r="J4980" s="125">
        <v>7242.82</v>
      </c>
      <c r="K4980" s="126">
        <v>7242.82</v>
      </c>
      <c r="L4980" s="100" t="s">
        <v>1324</v>
      </c>
    </row>
    <row r="4981" spans="1:12" ht="56.25" customHeight="1">
      <c r="A4981" s="97">
        <v>222</v>
      </c>
      <c r="B4981" s="122" t="s">
        <v>4547</v>
      </c>
      <c r="C4981" s="123">
        <v>42726</v>
      </c>
      <c r="D4981" s="97" t="s">
        <v>25383</v>
      </c>
      <c r="E4981" s="97" t="s">
        <v>3</v>
      </c>
      <c r="F4981" s="97">
        <v>1456374</v>
      </c>
      <c r="G4981" s="97"/>
      <c r="H4981" s="124" t="s">
        <v>25384</v>
      </c>
      <c r="I4981" s="125">
        <v>0</v>
      </c>
      <c r="J4981" s="125">
        <v>3552</v>
      </c>
      <c r="K4981" s="126">
        <v>3552</v>
      </c>
      <c r="L4981" s="100" t="s">
        <v>1324</v>
      </c>
    </row>
    <row r="4982" spans="1:12" ht="56.25" customHeight="1">
      <c r="A4982" s="97">
        <v>222</v>
      </c>
      <c r="B4982" s="122" t="s">
        <v>4547</v>
      </c>
      <c r="C4982" s="123">
        <v>42726</v>
      </c>
      <c r="D4982" s="97" t="s">
        <v>25385</v>
      </c>
      <c r="E4982" s="97" t="s">
        <v>3</v>
      </c>
      <c r="F4982" s="97">
        <v>1456378</v>
      </c>
      <c r="G4982" s="97"/>
      <c r="H4982" s="124" t="s">
        <v>25386</v>
      </c>
      <c r="I4982" s="125">
        <v>0</v>
      </c>
      <c r="J4982" s="125">
        <v>51590.31</v>
      </c>
      <c r="K4982" s="126">
        <v>51590.31</v>
      </c>
      <c r="L4982" s="100" t="s">
        <v>1324</v>
      </c>
    </row>
    <row r="4983" spans="1:12" ht="56.25" customHeight="1">
      <c r="A4983" s="97">
        <v>222</v>
      </c>
      <c r="B4983" s="122" t="s">
        <v>4547</v>
      </c>
      <c r="C4983" s="123">
        <v>42726</v>
      </c>
      <c r="D4983" s="97" t="s">
        <v>25391</v>
      </c>
      <c r="E4983" s="97" t="s">
        <v>3</v>
      </c>
      <c r="F4983" s="97">
        <v>1456391</v>
      </c>
      <c r="G4983" s="97"/>
      <c r="H4983" s="124" t="s">
        <v>25392</v>
      </c>
      <c r="I4983" s="125">
        <v>0</v>
      </c>
      <c r="J4983" s="125">
        <v>7305</v>
      </c>
      <c r="K4983" s="126">
        <v>7305</v>
      </c>
      <c r="L4983" s="100" t="s">
        <v>1324</v>
      </c>
    </row>
    <row r="4984" spans="1:12" ht="56.25" customHeight="1">
      <c r="A4984" s="97">
        <v>222</v>
      </c>
      <c r="B4984" s="122" t="s">
        <v>4547</v>
      </c>
      <c r="C4984" s="123">
        <v>42726</v>
      </c>
      <c r="D4984" s="97" t="s">
        <v>25393</v>
      </c>
      <c r="E4984" s="97" t="s">
        <v>3</v>
      </c>
      <c r="F4984" s="97">
        <v>1456398</v>
      </c>
      <c r="G4984" s="97"/>
      <c r="H4984" s="124" t="s">
        <v>25394</v>
      </c>
      <c r="I4984" s="125">
        <v>0</v>
      </c>
      <c r="J4984" s="125">
        <v>3727</v>
      </c>
      <c r="K4984" s="126">
        <v>3727</v>
      </c>
      <c r="L4984" s="100" t="s">
        <v>1324</v>
      </c>
    </row>
    <row r="4985" spans="1:12" ht="56.25" customHeight="1">
      <c r="A4985" s="97">
        <v>222</v>
      </c>
      <c r="B4985" s="122" t="s">
        <v>4547</v>
      </c>
      <c r="C4985" s="123">
        <v>42726</v>
      </c>
      <c r="D4985" s="97" t="s">
        <v>25415</v>
      </c>
      <c r="E4985" s="97" t="s">
        <v>3</v>
      </c>
      <c r="F4985" s="97">
        <v>1456455</v>
      </c>
      <c r="G4985" s="97"/>
      <c r="H4985" s="124" t="s">
        <v>25416</v>
      </c>
      <c r="I4985" s="125">
        <v>0</v>
      </c>
      <c r="J4985" s="125">
        <v>24688.89</v>
      </c>
      <c r="K4985" s="126">
        <v>24688.89</v>
      </c>
      <c r="L4985" s="100" t="s">
        <v>1324</v>
      </c>
    </row>
    <row r="4986" spans="1:12" ht="56.25" customHeight="1">
      <c r="A4986" s="97">
        <v>222</v>
      </c>
      <c r="B4986" s="122" t="s">
        <v>4547</v>
      </c>
      <c r="C4986" s="123">
        <v>42731</v>
      </c>
      <c r="D4986" s="97" t="s">
        <v>25839</v>
      </c>
      <c r="E4986" s="97" t="s">
        <v>3</v>
      </c>
      <c r="F4986" s="97">
        <v>1457864</v>
      </c>
      <c r="G4986" s="97"/>
      <c r="H4986" s="124" t="s">
        <v>25840</v>
      </c>
      <c r="I4986" s="125">
        <v>0</v>
      </c>
      <c r="J4986" s="125">
        <v>522</v>
      </c>
      <c r="K4986" s="126">
        <v>522</v>
      </c>
      <c r="L4986" s="100" t="s">
        <v>1324</v>
      </c>
    </row>
    <row r="4987" spans="1:12" ht="56.25" customHeight="1">
      <c r="A4987" s="97">
        <v>222</v>
      </c>
      <c r="B4987" s="122" t="s">
        <v>4547</v>
      </c>
      <c r="C4987" s="123">
        <v>42731</v>
      </c>
      <c r="D4987" s="97" t="s">
        <v>25841</v>
      </c>
      <c r="E4987" s="97" t="s">
        <v>3</v>
      </c>
      <c r="F4987" s="97">
        <v>1457868</v>
      </c>
      <c r="G4987" s="97"/>
      <c r="H4987" s="124" t="s">
        <v>25842</v>
      </c>
      <c r="I4987" s="125">
        <v>0</v>
      </c>
      <c r="J4987" s="125">
        <v>7192</v>
      </c>
      <c r="K4987" s="126">
        <v>7192</v>
      </c>
      <c r="L4987" s="100" t="s">
        <v>1347</v>
      </c>
    </row>
    <row r="4988" spans="1:12" ht="56.25" customHeight="1">
      <c r="A4988" s="97">
        <v>222</v>
      </c>
      <c r="B4988" s="122" t="s">
        <v>4547</v>
      </c>
      <c r="C4988" s="123">
        <v>42731</v>
      </c>
      <c r="D4988" s="97" t="s">
        <v>25843</v>
      </c>
      <c r="E4988" s="97" t="s">
        <v>3</v>
      </c>
      <c r="F4988" s="97">
        <v>1457871</v>
      </c>
      <c r="G4988" s="97"/>
      <c r="H4988" s="124" t="s">
        <v>25844</v>
      </c>
      <c r="I4988" s="125">
        <v>0</v>
      </c>
      <c r="J4988" s="125">
        <v>4891.3999999999996</v>
      </c>
      <c r="K4988" s="126">
        <v>4891.3999999999996</v>
      </c>
      <c r="L4988" s="100" t="s">
        <v>1347</v>
      </c>
    </row>
    <row r="4989" spans="1:12" ht="56.25" customHeight="1">
      <c r="A4989" s="97">
        <v>222</v>
      </c>
      <c r="B4989" s="122" t="s">
        <v>4547</v>
      </c>
      <c r="C4989" s="123">
        <v>42731</v>
      </c>
      <c r="D4989" s="97" t="s">
        <v>25978</v>
      </c>
      <c r="E4989" s="97" t="s">
        <v>3</v>
      </c>
      <c r="F4989" s="97">
        <v>1458080</v>
      </c>
      <c r="G4989" s="97"/>
      <c r="H4989" s="124" t="s">
        <v>25979</v>
      </c>
      <c r="I4989" s="125">
        <v>0</v>
      </c>
      <c r="J4989" s="125">
        <v>8605.0400000000009</v>
      </c>
      <c r="K4989" s="126">
        <v>8605.0400000000009</v>
      </c>
      <c r="L4989" s="100" t="s">
        <v>1324</v>
      </c>
    </row>
    <row r="4990" spans="1:12" ht="56.25" customHeight="1">
      <c r="A4990" s="97">
        <v>222</v>
      </c>
      <c r="B4990" s="122" t="s">
        <v>4547</v>
      </c>
      <c r="C4990" s="123">
        <v>42732</v>
      </c>
      <c r="D4990" s="97" t="s">
        <v>26088</v>
      </c>
      <c r="E4990" s="97" t="s">
        <v>3</v>
      </c>
      <c r="F4990" s="97">
        <v>1458808</v>
      </c>
      <c r="G4990" s="97"/>
      <c r="H4990" s="124" t="s">
        <v>26089</v>
      </c>
      <c r="I4990" s="125">
        <v>0</v>
      </c>
      <c r="J4990" s="125">
        <v>3320</v>
      </c>
      <c r="K4990" s="126">
        <v>3320</v>
      </c>
      <c r="L4990" s="100" t="s">
        <v>1324</v>
      </c>
    </row>
    <row r="4991" spans="1:12" ht="56.25" customHeight="1">
      <c r="A4991" s="97">
        <v>222</v>
      </c>
      <c r="B4991" s="122" t="s">
        <v>4547</v>
      </c>
      <c r="C4991" s="123">
        <v>42732</v>
      </c>
      <c r="D4991" s="97" t="s">
        <v>26090</v>
      </c>
      <c r="E4991" s="97" t="s">
        <v>3</v>
      </c>
      <c r="F4991" s="97">
        <v>1458820</v>
      </c>
      <c r="G4991" s="97"/>
      <c r="H4991" s="124" t="s">
        <v>26091</v>
      </c>
      <c r="I4991" s="125">
        <v>0</v>
      </c>
      <c r="J4991" s="125">
        <v>153</v>
      </c>
      <c r="K4991" s="126">
        <v>153</v>
      </c>
      <c r="L4991" s="100" t="s">
        <v>1324</v>
      </c>
    </row>
    <row r="4992" spans="1:12" ht="56.25" customHeight="1">
      <c r="A4992" s="97">
        <v>222</v>
      </c>
      <c r="B4992" s="122" t="s">
        <v>4547</v>
      </c>
      <c r="C4992" s="123">
        <v>42732</v>
      </c>
      <c r="D4992" s="97" t="s">
        <v>26092</v>
      </c>
      <c r="E4992" s="97" t="s">
        <v>3</v>
      </c>
      <c r="F4992" s="97">
        <v>1458826</v>
      </c>
      <c r="G4992" s="97"/>
      <c r="H4992" s="124" t="s">
        <v>26093</v>
      </c>
      <c r="I4992" s="125">
        <v>0</v>
      </c>
      <c r="J4992" s="125">
        <v>84</v>
      </c>
      <c r="K4992" s="126">
        <v>84</v>
      </c>
      <c r="L4992" s="100" t="s">
        <v>1324</v>
      </c>
    </row>
    <row r="4993" spans="1:12" ht="56.25" customHeight="1">
      <c r="A4993" s="97">
        <v>222</v>
      </c>
      <c r="B4993" s="122" t="s">
        <v>4547</v>
      </c>
      <c r="C4993" s="123">
        <v>42732</v>
      </c>
      <c r="D4993" s="97" t="s">
        <v>26094</v>
      </c>
      <c r="E4993" s="97" t="s">
        <v>3</v>
      </c>
      <c r="F4993" s="97">
        <v>1458828</v>
      </c>
      <c r="G4993" s="97"/>
      <c r="H4993" s="124" t="s">
        <v>26095</v>
      </c>
      <c r="I4993" s="125">
        <v>0</v>
      </c>
      <c r="J4993" s="125">
        <v>182.5</v>
      </c>
      <c r="K4993" s="126">
        <v>182.5</v>
      </c>
      <c r="L4993" s="100" t="s">
        <v>1324</v>
      </c>
    </row>
    <row r="4994" spans="1:12" ht="56.25" customHeight="1">
      <c r="A4994" s="97">
        <v>222</v>
      </c>
      <c r="B4994" s="122" t="s">
        <v>4547</v>
      </c>
      <c r="C4994" s="123">
        <v>42732</v>
      </c>
      <c r="D4994" s="97" t="s">
        <v>26118</v>
      </c>
      <c r="E4994" s="97" t="s">
        <v>3</v>
      </c>
      <c r="F4994" s="97">
        <v>1458932</v>
      </c>
      <c r="G4994" s="97"/>
      <c r="H4994" s="124" t="s">
        <v>26119</v>
      </c>
      <c r="I4994" s="125">
        <v>0</v>
      </c>
      <c r="J4994" s="125">
        <v>64</v>
      </c>
      <c r="K4994" s="126">
        <v>64</v>
      </c>
      <c r="L4994" s="100" t="s">
        <v>1324</v>
      </c>
    </row>
    <row r="4995" spans="1:12" ht="56.25" customHeight="1">
      <c r="A4995" s="97">
        <v>222</v>
      </c>
      <c r="B4995" s="122" t="s">
        <v>4547</v>
      </c>
      <c r="C4995" s="123">
        <v>42732</v>
      </c>
      <c r="D4995" s="97" t="s">
        <v>26120</v>
      </c>
      <c r="E4995" s="97" t="s">
        <v>3</v>
      </c>
      <c r="F4995" s="97">
        <v>1458938</v>
      </c>
      <c r="G4995" s="97"/>
      <c r="H4995" s="124" t="s">
        <v>26121</v>
      </c>
      <c r="I4995" s="125">
        <v>0</v>
      </c>
      <c r="J4995" s="125">
        <v>80075.27</v>
      </c>
      <c r="K4995" s="126">
        <v>80075.27</v>
      </c>
      <c r="L4995" s="100" t="s">
        <v>1324</v>
      </c>
    </row>
    <row r="4996" spans="1:12" ht="56.25" customHeight="1">
      <c r="A4996" s="97">
        <v>222</v>
      </c>
      <c r="B4996" s="122" t="s">
        <v>4547</v>
      </c>
      <c r="C4996" s="123">
        <v>42732</v>
      </c>
      <c r="D4996" s="97" t="s">
        <v>26122</v>
      </c>
      <c r="E4996" s="97" t="s">
        <v>3</v>
      </c>
      <c r="F4996" s="97">
        <v>1458940</v>
      </c>
      <c r="G4996" s="97"/>
      <c r="H4996" s="124" t="s">
        <v>26123</v>
      </c>
      <c r="I4996" s="125">
        <v>0</v>
      </c>
      <c r="J4996" s="125">
        <v>484.19</v>
      </c>
      <c r="K4996" s="126">
        <v>484.19</v>
      </c>
      <c r="L4996" s="100" t="s">
        <v>1324</v>
      </c>
    </row>
    <row r="4997" spans="1:12" ht="56.25" customHeight="1">
      <c r="A4997" s="97">
        <v>222</v>
      </c>
      <c r="B4997" s="122" t="s">
        <v>4547</v>
      </c>
      <c r="C4997" s="123">
        <v>42732</v>
      </c>
      <c r="D4997" s="97" t="s">
        <v>26124</v>
      </c>
      <c r="E4997" s="97" t="s">
        <v>3</v>
      </c>
      <c r="F4997" s="97">
        <v>1458942</v>
      </c>
      <c r="G4997" s="97"/>
      <c r="H4997" s="124" t="s">
        <v>26125</v>
      </c>
      <c r="I4997" s="125">
        <v>0</v>
      </c>
      <c r="J4997" s="125">
        <v>260</v>
      </c>
      <c r="K4997" s="126">
        <v>260</v>
      </c>
      <c r="L4997" s="100" t="s">
        <v>1324</v>
      </c>
    </row>
    <row r="4998" spans="1:12" ht="56.25" customHeight="1">
      <c r="A4998" s="97">
        <v>222</v>
      </c>
      <c r="B4998" s="122" t="s">
        <v>4547</v>
      </c>
      <c r="C4998" s="123">
        <v>42732</v>
      </c>
      <c r="D4998" s="97" t="s">
        <v>26126</v>
      </c>
      <c r="E4998" s="97" t="s">
        <v>3</v>
      </c>
      <c r="F4998" s="97">
        <v>1458945</v>
      </c>
      <c r="G4998" s="97"/>
      <c r="H4998" s="124" t="s">
        <v>26127</v>
      </c>
      <c r="I4998" s="125">
        <v>0</v>
      </c>
      <c r="J4998" s="125">
        <v>426.51</v>
      </c>
      <c r="K4998" s="126">
        <v>426.51</v>
      </c>
      <c r="L4998" s="100" t="s">
        <v>1324</v>
      </c>
    </row>
    <row r="4999" spans="1:12" ht="56.25" customHeight="1">
      <c r="A4999" s="97">
        <v>222</v>
      </c>
      <c r="B4999" s="122" t="s">
        <v>4547</v>
      </c>
      <c r="C4999" s="123">
        <v>42732</v>
      </c>
      <c r="D4999" s="97" t="s">
        <v>26128</v>
      </c>
      <c r="E4999" s="97" t="s">
        <v>3</v>
      </c>
      <c r="F4999" s="97">
        <v>1458950</v>
      </c>
      <c r="G4999" s="97"/>
      <c r="H4999" s="124" t="s">
        <v>26129</v>
      </c>
      <c r="I4999" s="125">
        <v>0</v>
      </c>
      <c r="J4999" s="125">
        <v>861.9</v>
      </c>
      <c r="K4999" s="126">
        <v>861.9</v>
      </c>
      <c r="L4999" s="100" t="s">
        <v>1324</v>
      </c>
    </row>
    <row r="5000" spans="1:12" ht="56.25" customHeight="1">
      <c r="A5000" s="97">
        <v>222</v>
      </c>
      <c r="B5000" s="122" t="s">
        <v>4547</v>
      </c>
      <c r="C5000" s="123">
        <v>42732</v>
      </c>
      <c r="D5000" s="97" t="s">
        <v>26130</v>
      </c>
      <c r="E5000" s="97" t="s">
        <v>3</v>
      </c>
      <c r="F5000" s="97">
        <v>1458951</v>
      </c>
      <c r="G5000" s="97"/>
      <c r="H5000" s="124" t="s">
        <v>26131</v>
      </c>
      <c r="I5000" s="125">
        <v>0</v>
      </c>
      <c r="J5000" s="125">
        <v>105</v>
      </c>
      <c r="K5000" s="126">
        <v>105</v>
      </c>
      <c r="L5000" s="100" t="s">
        <v>1324</v>
      </c>
    </row>
    <row r="5001" spans="1:12" ht="56.25" customHeight="1">
      <c r="A5001" s="97">
        <v>222</v>
      </c>
      <c r="B5001" s="122" t="s">
        <v>4547</v>
      </c>
      <c r="C5001" s="123">
        <v>42732</v>
      </c>
      <c r="D5001" s="97" t="s">
        <v>26132</v>
      </c>
      <c r="E5001" s="97" t="s">
        <v>3</v>
      </c>
      <c r="F5001" s="97">
        <v>1458953</v>
      </c>
      <c r="G5001" s="97"/>
      <c r="H5001" s="124" t="s">
        <v>26133</v>
      </c>
      <c r="I5001" s="125">
        <v>0</v>
      </c>
      <c r="J5001" s="125">
        <v>3160</v>
      </c>
      <c r="K5001" s="126">
        <v>3160</v>
      </c>
      <c r="L5001" s="100" t="s">
        <v>1324</v>
      </c>
    </row>
    <row r="5002" spans="1:12" ht="56.25" customHeight="1">
      <c r="A5002" s="97">
        <v>222</v>
      </c>
      <c r="B5002" s="122" t="s">
        <v>4547</v>
      </c>
      <c r="C5002" s="123">
        <v>42732</v>
      </c>
      <c r="D5002" s="97" t="s">
        <v>26134</v>
      </c>
      <c r="E5002" s="97" t="s">
        <v>3</v>
      </c>
      <c r="F5002" s="97">
        <v>1458955</v>
      </c>
      <c r="G5002" s="97"/>
      <c r="H5002" s="124" t="s">
        <v>26135</v>
      </c>
      <c r="I5002" s="125">
        <v>0</v>
      </c>
      <c r="J5002" s="125">
        <v>4000</v>
      </c>
      <c r="K5002" s="126">
        <v>4000</v>
      </c>
      <c r="L5002" s="100" t="s">
        <v>1324</v>
      </c>
    </row>
    <row r="5003" spans="1:12" ht="56.25" customHeight="1">
      <c r="A5003" s="97">
        <v>222</v>
      </c>
      <c r="B5003" s="122" t="s">
        <v>4547</v>
      </c>
      <c r="C5003" s="123">
        <v>42732</v>
      </c>
      <c r="D5003" s="97" t="s">
        <v>26136</v>
      </c>
      <c r="E5003" s="97" t="s">
        <v>3</v>
      </c>
      <c r="F5003" s="97">
        <v>1458956</v>
      </c>
      <c r="G5003" s="97"/>
      <c r="H5003" s="124" t="s">
        <v>26137</v>
      </c>
      <c r="I5003" s="125">
        <v>0</v>
      </c>
      <c r="J5003" s="125">
        <v>195</v>
      </c>
      <c r="K5003" s="126">
        <v>195</v>
      </c>
      <c r="L5003" s="100" t="s">
        <v>1324</v>
      </c>
    </row>
    <row r="5004" spans="1:12" ht="56.25" customHeight="1">
      <c r="A5004" s="97">
        <v>222</v>
      </c>
      <c r="B5004" s="122" t="s">
        <v>4547</v>
      </c>
      <c r="C5004" s="123">
        <v>42732</v>
      </c>
      <c r="D5004" s="97" t="s">
        <v>26140</v>
      </c>
      <c r="E5004" s="97" t="s">
        <v>3</v>
      </c>
      <c r="F5004" s="97">
        <v>1458960</v>
      </c>
      <c r="G5004" s="97"/>
      <c r="H5004" s="124" t="s">
        <v>26141</v>
      </c>
      <c r="I5004" s="125">
        <v>0</v>
      </c>
      <c r="J5004" s="125">
        <v>2040</v>
      </c>
      <c r="K5004" s="126">
        <v>2040</v>
      </c>
      <c r="L5004" s="100" t="s">
        <v>1324</v>
      </c>
    </row>
    <row r="5005" spans="1:12" ht="56.25" customHeight="1">
      <c r="A5005" s="97">
        <v>222</v>
      </c>
      <c r="B5005" s="122" t="s">
        <v>4547</v>
      </c>
      <c r="C5005" s="123">
        <v>42732</v>
      </c>
      <c r="D5005" s="97" t="s">
        <v>26142</v>
      </c>
      <c r="E5005" s="97" t="s">
        <v>3</v>
      </c>
      <c r="F5005" s="97">
        <v>1458964</v>
      </c>
      <c r="G5005" s="97"/>
      <c r="H5005" s="124" t="s">
        <v>26143</v>
      </c>
      <c r="I5005" s="125">
        <v>0</v>
      </c>
      <c r="J5005" s="125">
        <v>59263.519999999997</v>
      </c>
      <c r="K5005" s="126">
        <v>59263.519999999997</v>
      </c>
      <c r="L5005" s="100" t="s">
        <v>1324</v>
      </c>
    </row>
    <row r="5006" spans="1:12" ht="56.25" customHeight="1">
      <c r="A5006" s="97">
        <v>222</v>
      </c>
      <c r="B5006" s="122" t="s">
        <v>4547</v>
      </c>
      <c r="C5006" s="123">
        <v>42732</v>
      </c>
      <c r="D5006" s="97" t="s">
        <v>26144</v>
      </c>
      <c r="E5006" s="97" t="s">
        <v>3</v>
      </c>
      <c r="F5006" s="97">
        <v>1458965</v>
      </c>
      <c r="G5006" s="97"/>
      <c r="H5006" s="124" t="s">
        <v>26145</v>
      </c>
      <c r="I5006" s="125">
        <v>0</v>
      </c>
      <c r="J5006" s="125">
        <v>1660</v>
      </c>
      <c r="K5006" s="126">
        <v>1660</v>
      </c>
      <c r="L5006" s="100" t="s">
        <v>1324</v>
      </c>
    </row>
    <row r="5007" spans="1:12" ht="56.25" customHeight="1">
      <c r="A5007" s="97">
        <v>222</v>
      </c>
      <c r="B5007" s="122" t="s">
        <v>4547</v>
      </c>
      <c r="C5007" s="123">
        <v>42732</v>
      </c>
      <c r="D5007" s="97" t="s">
        <v>26148</v>
      </c>
      <c r="E5007" s="97" t="s">
        <v>3</v>
      </c>
      <c r="F5007" s="97">
        <v>1458969</v>
      </c>
      <c r="G5007" s="97"/>
      <c r="H5007" s="124" t="s">
        <v>26149</v>
      </c>
      <c r="I5007" s="125">
        <v>0</v>
      </c>
      <c r="J5007" s="125">
        <v>229</v>
      </c>
      <c r="K5007" s="126">
        <v>229</v>
      </c>
      <c r="L5007" s="100" t="s">
        <v>1324</v>
      </c>
    </row>
    <row r="5008" spans="1:12" ht="56.25" customHeight="1">
      <c r="A5008" s="97">
        <v>222</v>
      </c>
      <c r="B5008" s="122" t="s">
        <v>4547</v>
      </c>
      <c r="C5008" s="123">
        <v>42732</v>
      </c>
      <c r="D5008" s="97" t="s">
        <v>26150</v>
      </c>
      <c r="E5008" s="97" t="s">
        <v>3</v>
      </c>
      <c r="F5008" s="97">
        <v>1458970</v>
      </c>
      <c r="G5008" s="97"/>
      <c r="H5008" s="124" t="s">
        <v>26151</v>
      </c>
      <c r="I5008" s="125">
        <v>0</v>
      </c>
      <c r="J5008" s="125">
        <v>2500</v>
      </c>
      <c r="K5008" s="126">
        <v>2500</v>
      </c>
      <c r="L5008" s="100" t="s">
        <v>1324</v>
      </c>
    </row>
    <row r="5009" spans="1:12" ht="56.25" customHeight="1">
      <c r="A5009" s="97">
        <v>222</v>
      </c>
      <c r="B5009" s="122" t="s">
        <v>4547</v>
      </c>
      <c r="C5009" s="123">
        <v>42732</v>
      </c>
      <c r="D5009" s="97" t="s">
        <v>26154</v>
      </c>
      <c r="E5009" s="97" t="s">
        <v>3</v>
      </c>
      <c r="F5009" s="97">
        <v>1458974</v>
      </c>
      <c r="G5009" s="97"/>
      <c r="H5009" s="124" t="s">
        <v>26155</v>
      </c>
      <c r="I5009" s="125">
        <v>0</v>
      </c>
      <c r="J5009" s="125">
        <v>10</v>
      </c>
      <c r="K5009" s="126">
        <v>10</v>
      </c>
      <c r="L5009" s="100" t="s">
        <v>1324</v>
      </c>
    </row>
    <row r="5010" spans="1:12" ht="56.25" customHeight="1">
      <c r="A5010" s="97">
        <v>222</v>
      </c>
      <c r="B5010" s="122" t="s">
        <v>4547</v>
      </c>
      <c r="C5010" s="123">
        <v>42732</v>
      </c>
      <c r="D5010" s="97" t="s">
        <v>26156</v>
      </c>
      <c r="E5010" s="97" t="s">
        <v>3</v>
      </c>
      <c r="F5010" s="97">
        <v>1458975</v>
      </c>
      <c r="G5010" s="97"/>
      <c r="H5010" s="124" t="s">
        <v>26157</v>
      </c>
      <c r="I5010" s="125">
        <v>0</v>
      </c>
      <c r="J5010" s="125">
        <v>46.5</v>
      </c>
      <c r="K5010" s="126">
        <v>46.5</v>
      </c>
      <c r="L5010" s="100" t="s">
        <v>1324</v>
      </c>
    </row>
    <row r="5011" spans="1:12" ht="56.25" customHeight="1">
      <c r="A5011" s="97">
        <v>222</v>
      </c>
      <c r="B5011" s="122" t="s">
        <v>4547</v>
      </c>
      <c r="C5011" s="123">
        <v>42732</v>
      </c>
      <c r="D5011" s="97" t="s">
        <v>26158</v>
      </c>
      <c r="E5011" s="97" t="s">
        <v>3</v>
      </c>
      <c r="F5011" s="97">
        <v>1458977</v>
      </c>
      <c r="G5011" s="97"/>
      <c r="H5011" s="124" t="s">
        <v>26159</v>
      </c>
      <c r="I5011" s="125">
        <v>0</v>
      </c>
      <c r="J5011" s="125">
        <v>88</v>
      </c>
      <c r="K5011" s="126">
        <v>88</v>
      </c>
      <c r="L5011" s="100" t="s">
        <v>1324</v>
      </c>
    </row>
    <row r="5012" spans="1:12" ht="56.25" customHeight="1">
      <c r="A5012" s="97">
        <v>222</v>
      </c>
      <c r="B5012" s="122" t="s">
        <v>4547</v>
      </c>
      <c r="C5012" s="123">
        <v>42732</v>
      </c>
      <c r="D5012" s="97" t="s">
        <v>26160</v>
      </c>
      <c r="E5012" s="97" t="s">
        <v>3</v>
      </c>
      <c r="F5012" s="97">
        <v>1458979</v>
      </c>
      <c r="G5012" s="97"/>
      <c r="H5012" s="124" t="s">
        <v>26161</v>
      </c>
      <c r="I5012" s="125">
        <v>0</v>
      </c>
      <c r="J5012" s="125">
        <v>32.9</v>
      </c>
      <c r="K5012" s="126">
        <v>32.9</v>
      </c>
      <c r="L5012" s="100" t="s">
        <v>1324</v>
      </c>
    </row>
    <row r="5013" spans="1:12" ht="56.25" customHeight="1">
      <c r="A5013" s="97">
        <v>222</v>
      </c>
      <c r="B5013" s="122" t="s">
        <v>4547</v>
      </c>
      <c r="C5013" s="123">
        <v>42732</v>
      </c>
      <c r="D5013" s="97" t="s">
        <v>26164</v>
      </c>
      <c r="E5013" s="97" t="s">
        <v>3</v>
      </c>
      <c r="F5013" s="97">
        <v>1458981</v>
      </c>
      <c r="G5013" s="97"/>
      <c r="H5013" s="124" t="s">
        <v>26165</v>
      </c>
      <c r="I5013" s="125">
        <v>0</v>
      </c>
      <c r="J5013" s="125">
        <v>3122</v>
      </c>
      <c r="K5013" s="126">
        <v>3122</v>
      </c>
      <c r="L5013" s="100" t="s">
        <v>1324</v>
      </c>
    </row>
    <row r="5014" spans="1:12" ht="56.25" customHeight="1">
      <c r="A5014" s="97">
        <v>222</v>
      </c>
      <c r="B5014" s="122" t="s">
        <v>4547</v>
      </c>
      <c r="C5014" s="123">
        <v>42732</v>
      </c>
      <c r="D5014" s="97" t="s">
        <v>26166</v>
      </c>
      <c r="E5014" s="97" t="s">
        <v>3</v>
      </c>
      <c r="F5014" s="97">
        <v>1458982</v>
      </c>
      <c r="G5014" s="97"/>
      <c r="H5014" s="124" t="s">
        <v>26167</v>
      </c>
      <c r="I5014" s="125">
        <v>0</v>
      </c>
      <c r="J5014" s="125">
        <v>69.5</v>
      </c>
      <c r="K5014" s="126">
        <v>69.5</v>
      </c>
      <c r="L5014" s="100" t="s">
        <v>1324</v>
      </c>
    </row>
    <row r="5015" spans="1:12" ht="56.25" customHeight="1">
      <c r="A5015" s="97">
        <v>222</v>
      </c>
      <c r="B5015" s="122" t="s">
        <v>4547</v>
      </c>
      <c r="C5015" s="123">
        <v>42732</v>
      </c>
      <c r="D5015" s="97" t="s">
        <v>26168</v>
      </c>
      <c r="E5015" s="97" t="s">
        <v>3</v>
      </c>
      <c r="F5015" s="97">
        <v>1458986</v>
      </c>
      <c r="G5015" s="97"/>
      <c r="H5015" s="124" t="s">
        <v>26169</v>
      </c>
      <c r="I5015" s="125">
        <v>0</v>
      </c>
      <c r="J5015" s="125">
        <v>16100</v>
      </c>
      <c r="K5015" s="126">
        <v>16100</v>
      </c>
      <c r="L5015" s="100" t="s">
        <v>1324</v>
      </c>
    </row>
    <row r="5016" spans="1:12" ht="56.25" customHeight="1">
      <c r="A5016" s="97">
        <v>222</v>
      </c>
      <c r="B5016" s="122" t="s">
        <v>4547</v>
      </c>
      <c r="C5016" s="123">
        <v>42732</v>
      </c>
      <c r="D5016" s="97" t="s">
        <v>26170</v>
      </c>
      <c r="E5016" s="97" t="s">
        <v>3</v>
      </c>
      <c r="F5016" s="97">
        <v>1458987</v>
      </c>
      <c r="G5016" s="97"/>
      <c r="H5016" s="124" t="s">
        <v>26171</v>
      </c>
      <c r="I5016" s="125">
        <v>0</v>
      </c>
      <c r="J5016" s="125">
        <v>175.21</v>
      </c>
      <c r="K5016" s="126">
        <v>175.21</v>
      </c>
      <c r="L5016" s="100" t="s">
        <v>1324</v>
      </c>
    </row>
    <row r="5017" spans="1:12" ht="56.25" customHeight="1">
      <c r="A5017" s="97">
        <v>222</v>
      </c>
      <c r="B5017" s="122" t="s">
        <v>4547</v>
      </c>
      <c r="C5017" s="123">
        <v>42732</v>
      </c>
      <c r="D5017" s="97" t="s">
        <v>26172</v>
      </c>
      <c r="E5017" s="97" t="s">
        <v>3</v>
      </c>
      <c r="F5017" s="97">
        <v>1458988</v>
      </c>
      <c r="G5017" s="97"/>
      <c r="H5017" s="124" t="s">
        <v>26173</v>
      </c>
      <c r="I5017" s="125">
        <v>0</v>
      </c>
      <c r="J5017" s="125">
        <v>17606.45</v>
      </c>
      <c r="K5017" s="126">
        <v>17606.45</v>
      </c>
      <c r="L5017" s="100" t="s">
        <v>1324</v>
      </c>
    </row>
    <row r="5018" spans="1:12" ht="56.25" customHeight="1">
      <c r="A5018" s="97">
        <v>222</v>
      </c>
      <c r="B5018" s="122" t="s">
        <v>4547</v>
      </c>
      <c r="C5018" s="123">
        <v>42732</v>
      </c>
      <c r="D5018" s="97" t="s">
        <v>26174</v>
      </c>
      <c r="E5018" s="97" t="s">
        <v>3</v>
      </c>
      <c r="F5018" s="97">
        <v>1458989</v>
      </c>
      <c r="G5018" s="97"/>
      <c r="H5018" s="124" t="s">
        <v>26175</v>
      </c>
      <c r="I5018" s="125">
        <v>0</v>
      </c>
      <c r="J5018" s="125">
        <v>3471</v>
      </c>
      <c r="K5018" s="126">
        <v>3471</v>
      </c>
      <c r="L5018" s="100" t="s">
        <v>1324</v>
      </c>
    </row>
    <row r="5019" spans="1:12" ht="56.25" customHeight="1">
      <c r="A5019" s="97">
        <v>222</v>
      </c>
      <c r="B5019" s="122" t="s">
        <v>4547</v>
      </c>
      <c r="C5019" s="123">
        <v>42732</v>
      </c>
      <c r="D5019" s="97" t="s">
        <v>26176</v>
      </c>
      <c r="E5019" s="97" t="s">
        <v>3</v>
      </c>
      <c r="F5019" s="97">
        <v>1458990</v>
      </c>
      <c r="G5019" s="97"/>
      <c r="H5019" s="124" t="s">
        <v>26177</v>
      </c>
      <c r="I5019" s="125">
        <v>0</v>
      </c>
      <c r="J5019" s="125">
        <v>5</v>
      </c>
      <c r="K5019" s="126">
        <v>5</v>
      </c>
      <c r="L5019" s="100" t="s">
        <v>1324</v>
      </c>
    </row>
    <row r="5020" spans="1:12" ht="56.25" customHeight="1">
      <c r="A5020" s="97">
        <v>222</v>
      </c>
      <c r="B5020" s="122" t="s">
        <v>4547</v>
      </c>
      <c r="C5020" s="123">
        <v>42732</v>
      </c>
      <c r="D5020" s="97" t="s">
        <v>26178</v>
      </c>
      <c r="E5020" s="97" t="s">
        <v>3</v>
      </c>
      <c r="F5020" s="97">
        <v>1458993</v>
      </c>
      <c r="G5020" s="97"/>
      <c r="H5020" s="124" t="s">
        <v>26179</v>
      </c>
      <c r="I5020" s="125">
        <v>0</v>
      </c>
      <c r="J5020" s="125">
        <v>1339.5</v>
      </c>
      <c r="K5020" s="126">
        <v>1339.5</v>
      </c>
      <c r="L5020" s="100" t="s">
        <v>1324</v>
      </c>
    </row>
    <row r="5021" spans="1:12" ht="56.25" customHeight="1">
      <c r="A5021" s="97">
        <v>222</v>
      </c>
      <c r="B5021" s="122" t="s">
        <v>4547</v>
      </c>
      <c r="C5021" s="123">
        <v>42732</v>
      </c>
      <c r="D5021" s="97" t="s">
        <v>26180</v>
      </c>
      <c r="E5021" s="97" t="s">
        <v>3</v>
      </c>
      <c r="F5021" s="97">
        <v>1458996</v>
      </c>
      <c r="G5021" s="97"/>
      <c r="H5021" s="124" t="s">
        <v>26181</v>
      </c>
      <c r="I5021" s="125">
        <v>0</v>
      </c>
      <c r="J5021" s="125">
        <v>462.5</v>
      </c>
      <c r="K5021" s="126">
        <v>462.5</v>
      </c>
      <c r="L5021" s="100" t="s">
        <v>1324</v>
      </c>
    </row>
    <row r="5022" spans="1:12" ht="56.25" customHeight="1">
      <c r="A5022" s="97">
        <v>222</v>
      </c>
      <c r="B5022" s="122" t="s">
        <v>4547</v>
      </c>
      <c r="C5022" s="123">
        <v>42732</v>
      </c>
      <c r="D5022" s="97" t="s">
        <v>26182</v>
      </c>
      <c r="E5022" s="97" t="s">
        <v>3</v>
      </c>
      <c r="F5022" s="97">
        <v>1458999</v>
      </c>
      <c r="G5022" s="97"/>
      <c r="H5022" s="124" t="s">
        <v>26183</v>
      </c>
      <c r="I5022" s="125">
        <v>0</v>
      </c>
      <c r="J5022" s="125">
        <v>860</v>
      </c>
      <c r="K5022" s="126">
        <v>860</v>
      </c>
      <c r="L5022" s="100" t="s">
        <v>1324</v>
      </c>
    </row>
    <row r="5023" spans="1:12" ht="56.25" customHeight="1">
      <c r="A5023" s="97">
        <v>222</v>
      </c>
      <c r="B5023" s="122" t="s">
        <v>4547</v>
      </c>
      <c r="C5023" s="123">
        <v>42732</v>
      </c>
      <c r="D5023" s="97" t="s">
        <v>26184</v>
      </c>
      <c r="E5023" s="97" t="s">
        <v>3</v>
      </c>
      <c r="F5023" s="97">
        <v>1459000</v>
      </c>
      <c r="G5023" s="97"/>
      <c r="H5023" s="124" t="s">
        <v>26185</v>
      </c>
      <c r="I5023" s="125">
        <v>0</v>
      </c>
      <c r="J5023" s="125">
        <v>0.5</v>
      </c>
      <c r="K5023" s="126">
        <v>0.5</v>
      </c>
      <c r="L5023" s="100" t="s">
        <v>1324</v>
      </c>
    </row>
    <row r="5024" spans="1:12" ht="56.25" customHeight="1">
      <c r="A5024" s="97">
        <v>222</v>
      </c>
      <c r="B5024" s="122" t="s">
        <v>4547</v>
      </c>
      <c r="C5024" s="123">
        <v>42732</v>
      </c>
      <c r="D5024" s="97" t="s">
        <v>26186</v>
      </c>
      <c r="E5024" s="97" t="s">
        <v>3</v>
      </c>
      <c r="F5024" s="97">
        <v>1459004</v>
      </c>
      <c r="G5024" s="97"/>
      <c r="H5024" s="124" t="s">
        <v>26187</v>
      </c>
      <c r="I5024" s="125">
        <v>0</v>
      </c>
      <c r="J5024" s="125">
        <v>42</v>
      </c>
      <c r="K5024" s="126">
        <v>42</v>
      </c>
      <c r="L5024" s="100" t="s">
        <v>1324</v>
      </c>
    </row>
    <row r="5025" spans="1:12" ht="56.25" customHeight="1">
      <c r="A5025" s="97">
        <v>222</v>
      </c>
      <c r="B5025" s="122" t="s">
        <v>4547</v>
      </c>
      <c r="C5025" s="123">
        <v>42732</v>
      </c>
      <c r="D5025" s="97" t="s">
        <v>26188</v>
      </c>
      <c r="E5025" s="97" t="s">
        <v>3</v>
      </c>
      <c r="F5025" s="97">
        <v>1459005</v>
      </c>
      <c r="G5025" s="97"/>
      <c r="H5025" s="124" t="s">
        <v>26189</v>
      </c>
      <c r="I5025" s="125">
        <v>0</v>
      </c>
      <c r="J5025" s="125">
        <v>300</v>
      </c>
      <c r="K5025" s="126">
        <v>300</v>
      </c>
      <c r="L5025" s="100" t="s">
        <v>1347</v>
      </c>
    </row>
    <row r="5026" spans="1:12" ht="56.25" customHeight="1">
      <c r="A5026" s="97">
        <v>222</v>
      </c>
      <c r="B5026" s="122" t="s">
        <v>4547</v>
      </c>
      <c r="C5026" s="123">
        <v>42732</v>
      </c>
      <c r="D5026" s="97" t="s">
        <v>26192</v>
      </c>
      <c r="E5026" s="97" t="s">
        <v>3</v>
      </c>
      <c r="F5026" s="97">
        <v>1459007</v>
      </c>
      <c r="G5026" s="97"/>
      <c r="H5026" s="124" t="s">
        <v>26193</v>
      </c>
      <c r="I5026" s="125">
        <v>0</v>
      </c>
      <c r="J5026" s="125">
        <v>5873</v>
      </c>
      <c r="K5026" s="126">
        <v>5873</v>
      </c>
      <c r="L5026" s="100" t="s">
        <v>1347</v>
      </c>
    </row>
    <row r="5027" spans="1:12" ht="56.25" customHeight="1">
      <c r="A5027" s="97">
        <v>222</v>
      </c>
      <c r="B5027" s="122" t="s">
        <v>4547</v>
      </c>
      <c r="C5027" s="123">
        <v>42733</v>
      </c>
      <c r="D5027" s="97" t="s">
        <v>26415</v>
      </c>
      <c r="E5027" s="97" t="s">
        <v>3</v>
      </c>
      <c r="F5027" s="97">
        <v>1459565</v>
      </c>
      <c r="G5027" s="97"/>
      <c r="H5027" s="124" t="s">
        <v>26416</v>
      </c>
      <c r="I5027" s="125">
        <v>0</v>
      </c>
      <c r="J5027" s="125">
        <v>4002</v>
      </c>
      <c r="K5027" s="126">
        <v>4002</v>
      </c>
      <c r="L5027" s="100" t="s">
        <v>1324</v>
      </c>
    </row>
    <row r="5028" spans="1:12" ht="56.25" customHeight="1">
      <c r="A5028" s="97">
        <v>222</v>
      </c>
      <c r="B5028" s="122" t="s">
        <v>4547</v>
      </c>
      <c r="C5028" s="123">
        <v>42733</v>
      </c>
      <c r="D5028" s="97" t="s">
        <v>26417</v>
      </c>
      <c r="E5028" s="97" t="s">
        <v>3</v>
      </c>
      <c r="F5028" s="97">
        <v>1459567</v>
      </c>
      <c r="G5028" s="97"/>
      <c r="H5028" s="124" t="s">
        <v>26418</v>
      </c>
      <c r="I5028" s="125">
        <v>0</v>
      </c>
      <c r="J5028" s="125">
        <v>5317.5</v>
      </c>
      <c r="K5028" s="126">
        <v>5317.5</v>
      </c>
      <c r="L5028" s="100" t="s">
        <v>1324</v>
      </c>
    </row>
    <row r="5029" spans="1:12" ht="56.25" customHeight="1">
      <c r="A5029" s="97">
        <v>222</v>
      </c>
      <c r="B5029" s="122" t="s">
        <v>4547</v>
      </c>
      <c r="C5029" s="123">
        <v>42733</v>
      </c>
      <c r="D5029" s="97" t="s">
        <v>26419</v>
      </c>
      <c r="E5029" s="97" t="s">
        <v>3</v>
      </c>
      <c r="F5029" s="97">
        <v>1459571</v>
      </c>
      <c r="G5029" s="97"/>
      <c r="H5029" s="124" t="s">
        <v>26420</v>
      </c>
      <c r="I5029" s="125">
        <v>0</v>
      </c>
      <c r="J5029" s="125">
        <v>560</v>
      </c>
      <c r="K5029" s="126">
        <v>560</v>
      </c>
      <c r="L5029" s="100" t="s">
        <v>1324</v>
      </c>
    </row>
    <row r="5030" spans="1:12" ht="56.25" customHeight="1">
      <c r="A5030" s="97">
        <v>222</v>
      </c>
      <c r="B5030" s="122" t="s">
        <v>4547</v>
      </c>
      <c r="C5030" s="123">
        <v>42733</v>
      </c>
      <c r="D5030" s="97" t="s">
        <v>26421</v>
      </c>
      <c r="E5030" s="97" t="s">
        <v>3</v>
      </c>
      <c r="F5030" s="97">
        <v>1459575</v>
      </c>
      <c r="G5030" s="97"/>
      <c r="H5030" s="124" t="s">
        <v>26422</v>
      </c>
      <c r="I5030" s="125">
        <v>0</v>
      </c>
      <c r="J5030" s="125">
        <v>4868</v>
      </c>
      <c r="K5030" s="126">
        <v>4868</v>
      </c>
      <c r="L5030" s="100" t="s">
        <v>1324</v>
      </c>
    </row>
    <row r="5031" spans="1:12" ht="56.25" customHeight="1">
      <c r="A5031" s="97">
        <v>222</v>
      </c>
      <c r="B5031" s="122" t="s">
        <v>4547</v>
      </c>
      <c r="C5031" s="123">
        <v>42733</v>
      </c>
      <c r="D5031" s="97" t="s">
        <v>26423</v>
      </c>
      <c r="E5031" s="97" t="s">
        <v>3</v>
      </c>
      <c r="F5031" s="97">
        <v>1459578</v>
      </c>
      <c r="G5031" s="97"/>
      <c r="H5031" s="124" t="s">
        <v>26424</v>
      </c>
      <c r="I5031" s="125">
        <v>0</v>
      </c>
      <c r="J5031" s="125">
        <v>440</v>
      </c>
      <c r="K5031" s="126">
        <v>440</v>
      </c>
      <c r="L5031" s="100" t="s">
        <v>1324</v>
      </c>
    </row>
    <row r="5032" spans="1:12" ht="56.25" customHeight="1">
      <c r="A5032" s="97">
        <v>222</v>
      </c>
      <c r="B5032" s="122" t="s">
        <v>4547</v>
      </c>
      <c r="C5032" s="123">
        <v>42733</v>
      </c>
      <c r="D5032" s="97" t="s">
        <v>26425</v>
      </c>
      <c r="E5032" s="97" t="s">
        <v>3</v>
      </c>
      <c r="F5032" s="97">
        <v>1459580</v>
      </c>
      <c r="G5032" s="97"/>
      <c r="H5032" s="124" t="s">
        <v>26426</v>
      </c>
      <c r="I5032" s="125">
        <v>0</v>
      </c>
      <c r="J5032" s="125">
        <v>1333.34</v>
      </c>
      <c r="K5032" s="126">
        <v>1333.34</v>
      </c>
      <c r="L5032" s="100" t="s">
        <v>1324</v>
      </c>
    </row>
    <row r="5033" spans="1:12" ht="56.25" customHeight="1">
      <c r="A5033" s="97">
        <v>222</v>
      </c>
      <c r="B5033" s="122" t="s">
        <v>4547</v>
      </c>
      <c r="C5033" s="123">
        <v>42733</v>
      </c>
      <c r="D5033" s="97" t="s">
        <v>26481</v>
      </c>
      <c r="E5033" s="97" t="s">
        <v>3</v>
      </c>
      <c r="F5033" s="97">
        <v>1459646</v>
      </c>
      <c r="G5033" s="97"/>
      <c r="H5033" s="124" t="s">
        <v>26482</v>
      </c>
      <c r="I5033" s="125">
        <v>0</v>
      </c>
      <c r="J5033" s="125">
        <v>85345.54</v>
      </c>
      <c r="K5033" s="126">
        <v>85345.54</v>
      </c>
      <c r="L5033" s="100" t="s">
        <v>1324</v>
      </c>
    </row>
    <row r="5034" spans="1:12" ht="56.25" customHeight="1">
      <c r="A5034" s="97">
        <v>222</v>
      </c>
      <c r="B5034" s="122" t="s">
        <v>4547</v>
      </c>
      <c r="C5034" s="123">
        <v>42733</v>
      </c>
      <c r="D5034" s="97" t="s">
        <v>26499</v>
      </c>
      <c r="E5034" s="97" t="s">
        <v>3</v>
      </c>
      <c r="F5034" s="97">
        <v>1459688</v>
      </c>
      <c r="G5034" s="97"/>
      <c r="H5034" s="124" t="s">
        <v>26500</v>
      </c>
      <c r="I5034" s="125">
        <v>0</v>
      </c>
      <c r="J5034" s="125">
        <v>124754.48</v>
      </c>
      <c r="K5034" s="126">
        <v>124754.48</v>
      </c>
      <c r="L5034" s="100" t="s">
        <v>1324</v>
      </c>
    </row>
    <row r="5035" spans="1:12" ht="56.25" customHeight="1">
      <c r="A5035" s="97">
        <v>222</v>
      </c>
      <c r="B5035" s="122" t="s">
        <v>4547</v>
      </c>
      <c r="C5035" s="123">
        <v>42733</v>
      </c>
      <c r="D5035" s="97" t="s">
        <v>26513</v>
      </c>
      <c r="E5035" s="97" t="s">
        <v>3</v>
      </c>
      <c r="F5035" s="97">
        <v>1459700</v>
      </c>
      <c r="G5035" s="97"/>
      <c r="H5035" s="124" t="s">
        <v>26514</v>
      </c>
      <c r="I5035" s="125">
        <v>0</v>
      </c>
      <c r="J5035" s="125">
        <v>100000</v>
      </c>
      <c r="K5035" s="126">
        <v>100000</v>
      </c>
      <c r="L5035" s="100" t="s">
        <v>1324</v>
      </c>
    </row>
    <row r="5036" spans="1:12" ht="56.25" customHeight="1">
      <c r="A5036" s="97">
        <v>222</v>
      </c>
      <c r="B5036" s="122" t="s">
        <v>4547</v>
      </c>
      <c r="C5036" s="123">
        <v>42733</v>
      </c>
      <c r="D5036" s="97" t="s">
        <v>26517</v>
      </c>
      <c r="E5036" s="97" t="s">
        <v>3</v>
      </c>
      <c r="F5036" s="97">
        <v>1459707</v>
      </c>
      <c r="G5036" s="97"/>
      <c r="H5036" s="124" t="s">
        <v>26518</v>
      </c>
      <c r="I5036" s="125">
        <v>0</v>
      </c>
      <c r="J5036" s="125">
        <v>125513.89</v>
      </c>
      <c r="K5036" s="126">
        <v>125513.89</v>
      </c>
      <c r="L5036" s="100" t="s">
        <v>1324</v>
      </c>
    </row>
    <row r="5037" spans="1:12" ht="56.25" customHeight="1">
      <c r="A5037" s="97">
        <v>222</v>
      </c>
      <c r="B5037" s="122" t="s">
        <v>4547</v>
      </c>
      <c r="C5037" s="123">
        <v>42733</v>
      </c>
      <c r="D5037" s="97" t="s">
        <v>26521</v>
      </c>
      <c r="E5037" s="97" t="s">
        <v>3</v>
      </c>
      <c r="F5037" s="97">
        <v>1459714</v>
      </c>
      <c r="G5037" s="97"/>
      <c r="H5037" s="124" t="s">
        <v>26522</v>
      </c>
      <c r="I5037" s="125">
        <v>0</v>
      </c>
      <c r="J5037" s="125">
        <v>100000</v>
      </c>
      <c r="K5037" s="126">
        <v>100000</v>
      </c>
      <c r="L5037" s="100" t="s">
        <v>1324</v>
      </c>
    </row>
    <row r="5038" spans="1:12" ht="56.25" customHeight="1">
      <c r="A5038" s="97">
        <v>222</v>
      </c>
      <c r="B5038" s="122" t="s">
        <v>4547</v>
      </c>
      <c r="C5038" s="123">
        <v>42733</v>
      </c>
      <c r="D5038" s="97" t="s">
        <v>26523</v>
      </c>
      <c r="E5038" s="97" t="s">
        <v>3</v>
      </c>
      <c r="F5038" s="97">
        <v>1459717</v>
      </c>
      <c r="G5038" s="97"/>
      <c r="H5038" s="124" t="s">
        <v>26524</v>
      </c>
      <c r="I5038" s="125">
        <v>0</v>
      </c>
      <c r="J5038" s="125">
        <v>59983.92</v>
      </c>
      <c r="K5038" s="126">
        <v>59983.92</v>
      </c>
      <c r="L5038" s="100" t="s">
        <v>1324</v>
      </c>
    </row>
    <row r="5039" spans="1:12" ht="56.25" customHeight="1">
      <c r="A5039" s="97">
        <v>222</v>
      </c>
      <c r="B5039" s="122" t="s">
        <v>4547</v>
      </c>
      <c r="C5039" s="123">
        <v>42733</v>
      </c>
      <c r="D5039" s="97" t="s">
        <v>26752</v>
      </c>
      <c r="E5039" s="97" t="s">
        <v>3</v>
      </c>
      <c r="F5039" s="97">
        <v>1459534</v>
      </c>
      <c r="G5039" s="97"/>
      <c r="H5039" s="124" t="s">
        <v>26753</v>
      </c>
      <c r="I5039" s="125">
        <v>0</v>
      </c>
      <c r="J5039" s="125">
        <v>3312</v>
      </c>
      <c r="K5039" s="126">
        <v>3312</v>
      </c>
      <c r="L5039" s="100" t="s">
        <v>1324</v>
      </c>
    </row>
    <row r="5040" spans="1:12" ht="56.25" customHeight="1">
      <c r="A5040" s="97">
        <v>222</v>
      </c>
      <c r="B5040" s="122" t="s">
        <v>4547</v>
      </c>
      <c r="C5040" s="123">
        <v>42734</v>
      </c>
      <c r="D5040" s="97" t="s">
        <v>27014</v>
      </c>
      <c r="E5040" s="97" t="s">
        <v>3</v>
      </c>
      <c r="F5040" s="97">
        <v>1460636</v>
      </c>
      <c r="G5040" s="97"/>
      <c r="H5040" s="124" t="s">
        <v>27015</v>
      </c>
      <c r="I5040" s="125">
        <v>0</v>
      </c>
      <c r="J5040" s="125">
        <v>591.5</v>
      </c>
      <c r="K5040" s="126">
        <v>591.5</v>
      </c>
      <c r="L5040" s="100" t="s">
        <v>1324</v>
      </c>
    </row>
    <row r="5041" spans="1:12" ht="56.25" customHeight="1">
      <c r="A5041" s="97">
        <v>222</v>
      </c>
      <c r="B5041" s="122" t="s">
        <v>4547</v>
      </c>
      <c r="C5041" s="123">
        <v>42734</v>
      </c>
      <c r="D5041" s="97" t="s">
        <v>27032</v>
      </c>
      <c r="E5041" s="97" t="s">
        <v>3</v>
      </c>
      <c r="F5041" s="97">
        <v>1460698</v>
      </c>
      <c r="G5041" s="97"/>
      <c r="H5041" s="124" t="s">
        <v>27033</v>
      </c>
      <c r="I5041" s="125">
        <v>0</v>
      </c>
      <c r="J5041" s="125">
        <v>26476.52</v>
      </c>
      <c r="K5041" s="126">
        <v>26476.52</v>
      </c>
      <c r="L5041" s="100" t="s">
        <v>1324</v>
      </c>
    </row>
    <row r="5042" spans="1:12" ht="56.25" customHeight="1">
      <c r="A5042" s="97">
        <v>222</v>
      </c>
      <c r="B5042" s="122" t="s">
        <v>4547</v>
      </c>
      <c r="C5042" s="123">
        <v>42734</v>
      </c>
      <c r="D5042" s="97" t="s">
        <v>27036</v>
      </c>
      <c r="E5042" s="97" t="s">
        <v>3</v>
      </c>
      <c r="F5042" s="97">
        <v>1460726</v>
      </c>
      <c r="G5042" s="97"/>
      <c r="H5042" s="124" t="s">
        <v>27037</v>
      </c>
      <c r="I5042" s="125">
        <v>0</v>
      </c>
      <c r="J5042" s="125">
        <v>85</v>
      </c>
      <c r="K5042" s="126">
        <v>85</v>
      </c>
      <c r="L5042" s="100" t="s">
        <v>1324</v>
      </c>
    </row>
    <row r="5043" spans="1:12" ht="56.25" customHeight="1">
      <c r="A5043" s="97">
        <v>222</v>
      </c>
      <c r="B5043" s="122" t="s">
        <v>4547</v>
      </c>
      <c r="C5043" s="123">
        <v>42734</v>
      </c>
      <c r="D5043" s="97" t="s">
        <v>27038</v>
      </c>
      <c r="E5043" s="97" t="s">
        <v>3</v>
      </c>
      <c r="F5043" s="97">
        <v>1460730</v>
      </c>
      <c r="G5043" s="97"/>
      <c r="H5043" s="124" t="s">
        <v>27039</v>
      </c>
      <c r="I5043" s="125">
        <v>0</v>
      </c>
      <c r="J5043" s="125">
        <v>71</v>
      </c>
      <c r="K5043" s="126">
        <v>71</v>
      </c>
      <c r="L5043" s="100" t="s">
        <v>1324</v>
      </c>
    </row>
    <row r="5044" spans="1:12" ht="56.25" customHeight="1">
      <c r="A5044" s="97">
        <v>222</v>
      </c>
      <c r="B5044" s="122" t="s">
        <v>4547</v>
      </c>
      <c r="C5044" s="123">
        <v>42734</v>
      </c>
      <c r="D5044" s="97" t="s">
        <v>27040</v>
      </c>
      <c r="E5044" s="97" t="s">
        <v>3</v>
      </c>
      <c r="F5044" s="97">
        <v>1460732</v>
      </c>
      <c r="G5044" s="97"/>
      <c r="H5044" s="124" t="s">
        <v>27041</v>
      </c>
      <c r="I5044" s="125">
        <v>0</v>
      </c>
      <c r="J5044" s="125">
        <v>4</v>
      </c>
      <c r="K5044" s="126">
        <v>4</v>
      </c>
      <c r="L5044" s="100" t="s">
        <v>1324</v>
      </c>
    </row>
    <row r="5045" spans="1:12" ht="56.25" customHeight="1">
      <c r="A5045" s="97">
        <v>222</v>
      </c>
      <c r="B5045" s="122" t="s">
        <v>4547</v>
      </c>
      <c r="C5045" s="123">
        <v>42734</v>
      </c>
      <c r="D5045" s="97" t="s">
        <v>27042</v>
      </c>
      <c r="E5045" s="97" t="s">
        <v>3</v>
      </c>
      <c r="F5045" s="97">
        <v>1460737</v>
      </c>
      <c r="G5045" s="97"/>
      <c r="H5045" s="124" t="s">
        <v>27043</v>
      </c>
      <c r="I5045" s="125">
        <v>0</v>
      </c>
      <c r="J5045" s="125">
        <v>12</v>
      </c>
      <c r="K5045" s="126">
        <v>12</v>
      </c>
      <c r="L5045" s="100" t="s">
        <v>1324</v>
      </c>
    </row>
    <row r="5046" spans="1:12" ht="56.25" customHeight="1">
      <c r="A5046" s="97">
        <v>222</v>
      </c>
      <c r="B5046" s="122" t="s">
        <v>4547</v>
      </c>
      <c r="C5046" s="123">
        <v>42734</v>
      </c>
      <c r="D5046" s="97" t="s">
        <v>27322</v>
      </c>
      <c r="E5046" s="97" t="s">
        <v>3</v>
      </c>
      <c r="F5046" s="97">
        <v>1461160</v>
      </c>
      <c r="G5046" s="97"/>
      <c r="H5046" s="124" t="s">
        <v>27323</v>
      </c>
      <c r="I5046" s="125">
        <v>0</v>
      </c>
      <c r="J5046" s="125">
        <v>31196.57</v>
      </c>
      <c r="K5046" s="126">
        <v>31196.57</v>
      </c>
      <c r="L5046" s="100" t="s">
        <v>1324</v>
      </c>
    </row>
    <row r="5047" spans="1:12" ht="56.25" customHeight="1">
      <c r="A5047" s="97">
        <v>222</v>
      </c>
      <c r="B5047" s="122" t="s">
        <v>4547</v>
      </c>
      <c r="C5047" s="123">
        <v>42734</v>
      </c>
      <c r="D5047" s="97" t="s">
        <v>27326</v>
      </c>
      <c r="E5047" s="97" t="s">
        <v>3</v>
      </c>
      <c r="F5047" s="97">
        <v>1461163</v>
      </c>
      <c r="G5047" s="97"/>
      <c r="H5047" s="124" t="s">
        <v>27327</v>
      </c>
      <c r="I5047" s="125">
        <v>0</v>
      </c>
      <c r="J5047" s="125">
        <v>3140.17</v>
      </c>
      <c r="K5047" s="126">
        <v>3140.17</v>
      </c>
      <c r="L5047" s="100" t="s">
        <v>1324</v>
      </c>
    </row>
    <row r="5048" spans="1:12" ht="56.25" customHeight="1">
      <c r="A5048" s="97">
        <v>222</v>
      </c>
      <c r="B5048" s="122" t="s">
        <v>4547</v>
      </c>
      <c r="C5048" s="123">
        <v>42734</v>
      </c>
      <c r="D5048" s="97" t="s">
        <v>27328</v>
      </c>
      <c r="E5048" s="97" t="s">
        <v>3</v>
      </c>
      <c r="F5048" s="97">
        <v>1461166</v>
      </c>
      <c r="G5048" s="97"/>
      <c r="H5048" s="124" t="s">
        <v>27329</v>
      </c>
      <c r="I5048" s="125">
        <v>0</v>
      </c>
      <c r="J5048" s="125">
        <v>364.7</v>
      </c>
      <c r="K5048" s="126">
        <v>364.7</v>
      </c>
      <c r="L5048" s="100" t="s">
        <v>1324</v>
      </c>
    </row>
    <row r="5049" spans="1:12" ht="56.25" customHeight="1">
      <c r="A5049" s="97">
        <v>223</v>
      </c>
      <c r="B5049" s="122" t="s">
        <v>4421</v>
      </c>
      <c r="C5049" s="123">
        <v>42375</v>
      </c>
      <c r="D5049" s="97" t="s">
        <v>17688</v>
      </c>
      <c r="E5049" s="97" t="s">
        <v>3</v>
      </c>
      <c r="F5049" s="97">
        <v>1337597</v>
      </c>
      <c r="G5049" s="97"/>
      <c r="H5049" s="124" t="s">
        <v>4422</v>
      </c>
      <c r="I5049" s="125">
        <v>0</v>
      </c>
      <c r="J5049" s="125">
        <v>1262.96</v>
      </c>
      <c r="K5049" s="126">
        <v>1262.96</v>
      </c>
      <c r="L5049" s="100" t="s">
        <v>1324</v>
      </c>
    </row>
    <row r="5050" spans="1:12" ht="56.25" customHeight="1">
      <c r="A5050" s="97">
        <v>223</v>
      </c>
      <c r="B5050" s="122" t="s">
        <v>4421</v>
      </c>
      <c r="C5050" s="123">
        <v>42375</v>
      </c>
      <c r="D5050" s="97" t="s">
        <v>17689</v>
      </c>
      <c r="E5050" s="97" t="s">
        <v>3</v>
      </c>
      <c r="F5050" s="97">
        <v>1337599</v>
      </c>
      <c r="G5050" s="97"/>
      <c r="H5050" s="124" t="s">
        <v>4423</v>
      </c>
      <c r="I5050" s="125">
        <v>0</v>
      </c>
      <c r="J5050" s="125">
        <v>1262.96</v>
      </c>
      <c r="K5050" s="126">
        <v>1262.96</v>
      </c>
      <c r="L5050" s="100" t="s">
        <v>1324</v>
      </c>
    </row>
    <row r="5051" spans="1:12" ht="56.25" customHeight="1">
      <c r="A5051" s="97">
        <v>223</v>
      </c>
      <c r="B5051" s="122" t="s">
        <v>10608</v>
      </c>
      <c r="C5051" s="123">
        <v>42417</v>
      </c>
      <c r="D5051" s="97" t="s">
        <v>10609</v>
      </c>
      <c r="E5051" s="97" t="s">
        <v>6</v>
      </c>
      <c r="F5051" s="97">
        <v>842071</v>
      </c>
      <c r="G5051" s="97"/>
      <c r="H5051" s="124" t="s">
        <v>1667</v>
      </c>
      <c r="I5051" s="125">
        <v>0</v>
      </c>
      <c r="J5051" s="125">
        <v>815702.33</v>
      </c>
      <c r="K5051" s="126">
        <v>815702.33</v>
      </c>
      <c r="L5051" s="100" t="s">
        <v>1324</v>
      </c>
    </row>
    <row r="5052" spans="1:12" ht="56.25" customHeight="1">
      <c r="A5052" s="97">
        <v>223</v>
      </c>
      <c r="B5052" s="122" t="s">
        <v>4421</v>
      </c>
      <c r="C5052" s="123">
        <v>42423</v>
      </c>
      <c r="D5052" s="97" t="s">
        <v>18215</v>
      </c>
      <c r="E5052" s="97" t="s">
        <v>3</v>
      </c>
      <c r="F5052" s="97">
        <v>1353045</v>
      </c>
      <c r="G5052" s="97"/>
      <c r="H5052" s="124" t="s">
        <v>4974</v>
      </c>
      <c r="I5052" s="125">
        <v>0</v>
      </c>
      <c r="J5052" s="125">
        <v>48.230000000000004</v>
      </c>
      <c r="K5052" s="126">
        <v>48.230000000000004</v>
      </c>
      <c r="L5052" s="100" t="s">
        <v>1324</v>
      </c>
    </row>
    <row r="5053" spans="1:12" ht="56.25" customHeight="1">
      <c r="A5053" s="97">
        <v>223</v>
      </c>
      <c r="B5053" s="122" t="s">
        <v>4421</v>
      </c>
      <c r="C5053" s="123">
        <v>42423</v>
      </c>
      <c r="D5053" s="97" t="s">
        <v>18216</v>
      </c>
      <c r="E5053" s="97" t="s">
        <v>3</v>
      </c>
      <c r="F5053" s="97">
        <v>1353047</v>
      </c>
      <c r="G5053" s="97"/>
      <c r="H5053" s="124" t="s">
        <v>4975</v>
      </c>
      <c r="I5053" s="125">
        <v>0</v>
      </c>
      <c r="J5053" s="125">
        <v>48</v>
      </c>
      <c r="K5053" s="126">
        <v>48</v>
      </c>
      <c r="L5053" s="100" t="s">
        <v>1347</v>
      </c>
    </row>
    <row r="5054" spans="1:12" ht="56.25" customHeight="1">
      <c r="A5054" s="97">
        <v>223</v>
      </c>
      <c r="B5054" s="122" t="s">
        <v>4421</v>
      </c>
      <c r="C5054" s="123">
        <v>42429</v>
      </c>
      <c r="D5054" s="97" t="s">
        <v>18306</v>
      </c>
      <c r="E5054" s="97" t="s">
        <v>3</v>
      </c>
      <c r="F5054" s="97">
        <v>1355049</v>
      </c>
      <c r="G5054" s="97"/>
      <c r="H5054" s="124" t="s">
        <v>5066</v>
      </c>
      <c r="I5054" s="125">
        <v>0</v>
      </c>
      <c r="J5054" s="125">
        <v>48.230000000000004</v>
      </c>
      <c r="K5054" s="126">
        <v>48.230000000000004</v>
      </c>
      <c r="L5054" s="100" t="s">
        <v>1324</v>
      </c>
    </row>
    <row r="5055" spans="1:12" ht="56.25" customHeight="1">
      <c r="A5055" s="97">
        <v>223</v>
      </c>
      <c r="B5055" s="122" t="s">
        <v>4421</v>
      </c>
      <c r="C5055" s="123">
        <v>42429</v>
      </c>
      <c r="D5055" s="97" t="s">
        <v>18307</v>
      </c>
      <c r="E5055" s="97" t="s">
        <v>3</v>
      </c>
      <c r="F5055" s="97">
        <v>1355052</v>
      </c>
      <c r="G5055" s="97"/>
      <c r="H5055" s="124" t="s">
        <v>5066</v>
      </c>
      <c r="I5055" s="125">
        <v>0</v>
      </c>
      <c r="J5055" s="125">
        <v>48</v>
      </c>
      <c r="K5055" s="126">
        <v>48</v>
      </c>
      <c r="L5055" s="100" t="s">
        <v>1347</v>
      </c>
    </row>
    <row r="5056" spans="1:12" ht="56.25" customHeight="1">
      <c r="A5056" s="97">
        <v>223</v>
      </c>
      <c r="B5056" s="122" t="s">
        <v>4421</v>
      </c>
      <c r="C5056" s="123">
        <v>42460</v>
      </c>
      <c r="D5056" s="97" t="s">
        <v>18675</v>
      </c>
      <c r="E5056" s="97" t="s">
        <v>3</v>
      </c>
      <c r="F5056" s="97">
        <v>1364876</v>
      </c>
      <c r="G5056" s="97"/>
      <c r="H5056" s="124" t="s">
        <v>5438</v>
      </c>
      <c r="I5056" s="125">
        <v>0</v>
      </c>
      <c r="J5056" s="125">
        <v>222</v>
      </c>
      <c r="K5056" s="126">
        <v>222</v>
      </c>
      <c r="L5056" s="100" t="s">
        <v>1324</v>
      </c>
    </row>
    <row r="5057" spans="1:12" ht="56.25" customHeight="1">
      <c r="A5057" s="97">
        <v>223</v>
      </c>
      <c r="B5057" s="122" t="s">
        <v>4421</v>
      </c>
      <c r="C5057" s="123">
        <v>42471</v>
      </c>
      <c r="D5057" s="97" t="s">
        <v>18784</v>
      </c>
      <c r="E5057" s="97" t="s">
        <v>3</v>
      </c>
      <c r="F5057" s="97">
        <v>1367898</v>
      </c>
      <c r="G5057" s="97"/>
      <c r="H5057" s="124" t="s">
        <v>5540</v>
      </c>
      <c r="I5057" s="125">
        <v>0</v>
      </c>
      <c r="J5057" s="125">
        <v>6250</v>
      </c>
      <c r="K5057" s="126">
        <v>6250</v>
      </c>
      <c r="L5057" s="100" t="s">
        <v>1324</v>
      </c>
    </row>
    <row r="5058" spans="1:12" ht="56.25" customHeight="1">
      <c r="A5058" s="97">
        <v>223</v>
      </c>
      <c r="B5058" s="122" t="s">
        <v>4421</v>
      </c>
      <c r="C5058" s="123">
        <v>42471</v>
      </c>
      <c r="D5058" s="97" t="s">
        <v>18785</v>
      </c>
      <c r="E5058" s="97" t="s">
        <v>3</v>
      </c>
      <c r="F5058" s="97">
        <v>1367901</v>
      </c>
      <c r="G5058" s="97"/>
      <c r="H5058" s="124" t="s">
        <v>5541</v>
      </c>
      <c r="I5058" s="125">
        <v>0</v>
      </c>
      <c r="J5058" s="125">
        <v>2019</v>
      </c>
      <c r="K5058" s="126">
        <v>2019</v>
      </c>
      <c r="L5058" s="100" t="s">
        <v>1324</v>
      </c>
    </row>
    <row r="5059" spans="1:12" ht="56.25" customHeight="1">
      <c r="A5059" s="97">
        <v>223</v>
      </c>
      <c r="B5059" s="122" t="s">
        <v>4421</v>
      </c>
      <c r="C5059" s="123">
        <v>42599</v>
      </c>
      <c r="D5059" s="97" t="s">
        <v>20719</v>
      </c>
      <c r="E5059" s="97" t="s">
        <v>3</v>
      </c>
      <c r="F5059" s="97">
        <v>1409388</v>
      </c>
      <c r="G5059" s="97"/>
      <c r="H5059" s="124" t="s">
        <v>7417</v>
      </c>
      <c r="I5059" s="125">
        <v>0</v>
      </c>
      <c r="J5059" s="125">
        <v>2667</v>
      </c>
      <c r="K5059" s="126">
        <v>2667</v>
      </c>
      <c r="L5059" s="100" t="s">
        <v>1324</v>
      </c>
    </row>
    <row r="5060" spans="1:12" ht="56.25" customHeight="1">
      <c r="A5060" s="97">
        <v>223</v>
      </c>
      <c r="B5060" s="122" t="s">
        <v>4421</v>
      </c>
      <c r="C5060" s="123">
        <v>42606</v>
      </c>
      <c r="D5060" s="97" t="s">
        <v>20801</v>
      </c>
      <c r="E5060" s="97" t="s">
        <v>3</v>
      </c>
      <c r="F5060" s="97">
        <v>1411893</v>
      </c>
      <c r="G5060" s="97"/>
      <c r="H5060" s="124" t="s">
        <v>7499</v>
      </c>
      <c r="I5060" s="125">
        <v>0</v>
      </c>
      <c r="J5060" s="125">
        <v>14738</v>
      </c>
      <c r="K5060" s="126">
        <v>14738</v>
      </c>
      <c r="L5060" s="100" t="s">
        <v>1324</v>
      </c>
    </row>
    <row r="5061" spans="1:12" ht="56.25" customHeight="1">
      <c r="A5061" s="97">
        <v>223</v>
      </c>
      <c r="B5061" s="122" t="s">
        <v>4421</v>
      </c>
      <c r="C5061" s="123">
        <v>42612</v>
      </c>
      <c r="D5061" s="97" t="s">
        <v>20892</v>
      </c>
      <c r="E5061" s="97" t="s">
        <v>3</v>
      </c>
      <c r="F5061" s="97">
        <v>1414011</v>
      </c>
      <c r="G5061" s="97"/>
      <c r="H5061" s="124" t="s">
        <v>7499</v>
      </c>
      <c r="I5061" s="125">
        <v>0</v>
      </c>
      <c r="J5061" s="125">
        <v>451.47</v>
      </c>
      <c r="K5061" s="126">
        <v>451.47</v>
      </c>
      <c r="L5061" s="100" t="s">
        <v>1324</v>
      </c>
    </row>
    <row r="5062" spans="1:12" ht="56.25" customHeight="1">
      <c r="A5062" s="97">
        <v>223</v>
      </c>
      <c r="B5062" s="122" t="s">
        <v>4421</v>
      </c>
      <c r="C5062" s="123">
        <v>42689</v>
      </c>
      <c r="D5062" s="97" t="s">
        <v>22554</v>
      </c>
      <c r="E5062" s="97" t="s">
        <v>3</v>
      </c>
      <c r="F5062" s="97">
        <v>1440244</v>
      </c>
      <c r="G5062" s="97"/>
      <c r="H5062" s="124" t="s">
        <v>22555</v>
      </c>
      <c r="I5062" s="125">
        <v>0</v>
      </c>
      <c r="J5062" s="125">
        <v>241.15</v>
      </c>
      <c r="K5062" s="126">
        <v>241.15</v>
      </c>
      <c r="L5062" s="100" t="s">
        <v>1347</v>
      </c>
    </row>
    <row r="5063" spans="1:12" ht="56.25" customHeight="1">
      <c r="A5063" s="97">
        <v>223</v>
      </c>
      <c r="B5063" s="122" t="s">
        <v>4421</v>
      </c>
      <c r="C5063" s="123">
        <v>42689</v>
      </c>
      <c r="D5063" s="97" t="s">
        <v>22580</v>
      </c>
      <c r="E5063" s="97" t="s">
        <v>3</v>
      </c>
      <c r="F5063" s="97">
        <v>1440371</v>
      </c>
      <c r="G5063" s="97"/>
      <c r="H5063" s="124" t="s">
        <v>22581</v>
      </c>
      <c r="I5063" s="125">
        <v>0</v>
      </c>
      <c r="J5063" s="125">
        <v>100</v>
      </c>
      <c r="K5063" s="126">
        <v>100</v>
      </c>
      <c r="L5063" s="100" t="s">
        <v>1347</v>
      </c>
    </row>
    <row r="5064" spans="1:12" ht="56.25" customHeight="1">
      <c r="A5064" s="97">
        <v>223</v>
      </c>
      <c r="B5064" s="122" t="s">
        <v>4421</v>
      </c>
      <c r="C5064" s="123">
        <v>42695</v>
      </c>
      <c r="D5064" s="97" t="s">
        <v>22806</v>
      </c>
      <c r="E5064" s="97" t="s">
        <v>3</v>
      </c>
      <c r="F5064" s="97">
        <v>1442080</v>
      </c>
      <c r="G5064" s="97"/>
      <c r="H5064" s="124" t="s">
        <v>22807</v>
      </c>
      <c r="I5064" s="125">
        <v>0</v>
      </c>
      <c r="J5064" s="125">
        <v>371</v>
      </c>
      <c r="K5064" s="126">
        <v>371</v>
      </c>
      <c r="L5064" s="100" t="s">
        <v>1324</v>
      </c>
    </row>
    <row r="5065" spans="1:12" ht="56.25" customHeight="1">
      <c r="A5065" s="97">
        <v>223</v>
      </c>
      <c r="B5065" s="122" t="s">
        <v>4421</v>
      </c>
      <c r="C5065" s="123">
        <v>42713</v>
      </c>
      <c r="D5065" s="97" t="s">
        <v>24034</v>
      </c>
      <c r="E5065" s="97" t="s">
        <v>3</v>
      </c>
      <c r="F5065" s="97">
        <v>1450102</v>
      </c>
      <c r="G5065" s="97"/>
      <c r="H5065" s="124" t="s">
        <v>24035</v>
      </c>
      <c r="I5065" s="125">
        <v>0</v>
      </c>
      <c r="J5065" s="125">
        <v>1501</v>
      </c>
      <c r="K5065" s="126">
        <v>1501</v>
      </c>
      <c r="L5065" s="100" t="s">
        <v>1324</v>
      </c>
    </row>
    <row r="5066" spans="1:12" ht="56.25" customHeight="1">
      <c r="A5066" s="97">
        <v>223</v>
      </c>
      <c r="B5066" s="122" t="s">
        <v>4421</v>
      </c>
      <c r="C5066" s="123">
        <v>42713</v>
      </c>
      <c r="D5066" s="97" t="s">
        <v>24038</v>
      </c>
      <c r="E5066" s="97" t="s">
        <v>3</v>
      </c>
      <c r="F5066" s="97">
        <v>1450108</v>
      </c>
      <c r="G5066" s="97"/>
      <c r="H5066" s="124" t="s">
        <v>24039</v>
      </c>
      <c r="I5066" s="125">
        <v>0</v>
      </c>
      <c r="J5066" s="125">
        <v>30.5</v>
      </c>
      <c r="K5066" s="126">
        <v>30.5</v>
      </c>
      <c r="L5066" s="100" t="s">
        <v>1347</v>
      </c>
    </row>
    <row r="5067" spans="1:12" ht="56.25" customHeight="1">
      <c r="A5067" s="97">
        <v>223</v>
      </c>
      <c r="B5067" s="122" t="s">
        <v>4421</v>
      </c>
      <c r="C5067" s="123">
        <v>42717</v>
      </c>
      <c r="D5067" s="97" t="s">
        <v>24308</v>
      </c>
      <c r="E5067" s="97" t="s">
        <v>3</v>
      </c>
      <c r="F5067" s="97">
        <v>1451340</v>
      </c>
      <c r="G5067" s="97"/>
      <c r="H5067" s="124" t="s">
        <v>24309</v>
      </c>
      <c r="I5067" s="125">
        <v>0</v>
      </c>
      <c r="J5067" s="125">
        <v>144.69</v>
      </c>
      <c r="K5067" s="126">
        <v>144.69</v>
      </c>
      <c r="L5067" s="100" t="s">
        <v>1347</v>
      </c>
    </row>
    <row r="5068" spans="1:12" ht="56.25" customHeight="1">
      <c r="A5068" s="97">
        <v>223</v>
      </c>
      <c r="B5068" s="122" t="s">
        <v>4421</v>
      </c>
      <c r="C5068" s="123">
        <v>42717</v>
      </c>
      <c r="D5068" s="97" t="s">
        <v>24324</v>
      </c>
      <c r="E5068" s="97" t="s">
        <v>3</v>
      </c>
      <c r="F5068" s="97">
        <v>1451462</v>
      </c>
      <c r="G5068" s="97"/>
      <c r="H5068" s="124" t="s">
        <v>24325</v>
      </c>
      <c r="I5068" s="125">
        <v>0</v>
      </c>
      <c r="J5068" s="125">
        <v>1000</v>
      </c>
      <c r="K5068" s="126">
        <v>1000</v>
      </c>
      <c r="L5068" s="100" t="s">
        <v>1347</v>
      </c>
    </row>
    <row r="5069" spans="1:12" ht="56.25" customHeight="1">
      <c r="A5069" s="97">
        <v>224</v>
      </c>
      <c r="B5069" s="122" t="s">
        <v>11589</v>
      </c>
      <c r="C5069" s="123">
        <v>42475</v>
      </c>
      <c r="D5069" s="97" t="s">
        <v>11590</v>
      </c>
      <c r="E5069" s="97" t="s">
        <v>11</v>
      </c>
      <c r="F5069" s="97">
        <v>191153</v>
      </c>
      <c r="G5069" s="97"/>
      <c r="H5069" s="124" t="s">
        <v>2375</v>
      </c>
      <c r="I5069" s="125">
        <v>444.59</v>
      </c>
      <c r="J5069" s="125">
        <v>0</v>
      </c>
      <c r="K5069" s="126">
        <v>444.59</v>
      </c>
      <c r="L5069" s="100" t="s">
        <v>1324</v>
      </c>
    </row>
    <row r="5070" spans="1:12" ht="56.25" customHeight="1">
      <c r="A5070" s="97">
        <v>224</v>
      </c>
      <c r="B5070" s="122" t="s">
        <v>5788</v>
      </c>
      <c r="C5070" s="123">
        <v>42508</v>
      </c>
      <c r="D5070" s="97" t="s">
        <v>19262</v>
      </c>
      <c r="E5070" s="97" t="s">
        <v>3</v>
      </c>
      <c r="F5070" s="97">
        <v>1380086</v>
      </c>
      <c r="G5070" s="97"/>
      <c r="H5070" s="124" t="s">
        <v>6003</v>
      </c>
      <c r="I5070" s="125">
        <v>0</v>
      </c>
      <c r="J5070" s="125">
        <v>4854.6000000000004</v>
      </c>
      <c r="K5070" s="126">
        <v>4854.6000000000004</v>
      </c>
      <c r="L5070" s="100" t="s">
        <v>1324</v>
      </c>
    </row>
    <row r="5071" spans="1:12" ht="56.25" customHeight="1">
      <c r="A5071" s="97">
        <v>224</v>
      </c>
      <c r="B5071" s="122" t="s">
        <v>5788</v>
      </c>
      <c r="C5071" s="123">
        <v>42508</v>
      </c>
      <c r="D5071" s="97" t="s">
        <v>19263</v>
      </c>
      <c r="E5071" s="97" t="s">
        <v>3</v>
      </c>
      <c r="F5071" s="97">
        <v>1380088</v>
      </c>
      <c r="G5071" s="97"/>
      <c r="H5071" s="124" t="s">
        <v>6004</v>
      </c>
      <c r="I5071" s="125">
        <v>0</v>
      </c>
      <c r="J5071" s="125">
        <v>8360.7000000000007</v>
      </c>
      <c r="K5071" s="126">
        <v>8360.7000000000007</v>
      </c>
      <c r="L5071" s="100" t="s">
        <v>1324</v>
      </c>
    </row>
    <row r="5072" spans="1:12" ht="56.25" customHeight="1">
      <c r="A5072" s="97">
        <v>224</v>
      </c>
      <c r="B5072" s="122" t="s">
        <v>5788</v>
      </c>
      <c r="C5072" s="123">
        <v>42549</v>
      </c>
      <c r="D5072" s="97" t="s">
        <v>19897</v>
      </c>
      <c r="E5072" s="97" t="s">
        <v>3</v>
      </c>
      <c r="F5072" s="97">
        <v>1392754</v>
      </c>
      <c r="G5072" s="97"/>
      <c r="H5072" s="124" t="s">
        <v>6628</v>
      </c>
      <c r="I5072" s="125">
        <v>0</v>
      </c>
      <c r="J5072" s="125">
        <v>4854.6000000000004</v>
      </c>
      <c r="K5072" s="126">
        <v>4854.6000000000004</v>
      </c>
      <c r="L5072" s="100" t="s">
        <v>1324</v>
      </c>
    </row>
    <row r="5073" spans="1:12" ht="56.25" customHeight="1">
      <c r="A5073" s="97">
        <v>224</v>
      </c>
      <c r="B5073" s="122" t="s">
        <v>5788</v>
      </c>
      <c r="C5073" s="123">
        <v>42569</v>
      </c>
      <c r="D5073" s="97" t="s">
        <v>20231</v>
      </c>
      <c r="E5073" s="97" t="s">
        <v>3</v>
      </c>
      <c r="F5073" s="97">
        <v>1399143</v>
      </c>
      <c r="G5073" s="97"/>
      <c r="H5073" s="124" t="s">
        <v>6954</v>
      </c>
      <c r="I5073" s="125">
        <v>0</v>
      </c>
      <c r="J5073" s="125">
        <v>20</v>
      </c>
      <c r="K5073" s="126">
        <v>20</v>
      </c>
      <c r="L5073" s="100" t="s">
        <v>1324</v>
      </c>
    </row>
    <row r="5074" spans="1:12" ht="56.25" customHeight="1">
      <c r="A5074" s="97">
        <v>224</v>
      </c>
      <c r="B5074" s="122" t="s">
        <v>11589</v>
      </c>
      <c r="C5074" s="123">
        <v>42570</v>
      </c>
      <c r="D5074" s="97" t="s">
        <v>13426</v>
      </c>
      <c r="E5074" s="97" t="s">
        <v>15</v>
      </c>
      <c r="F5074" s="97">
        <v>283</v>
      </c>
      <c r="G5074" s="97"/>
      <c r="H5074" s="124" t="s">
        <v>3498</v>
      </c>
      <c r="I5074" s="125">
        <v>315.62</v>
      </c>
      <c r="J5074" s="125">
        <v>0</v>
      </c>
      <c r="K5074" s="126">
        <v>315.62</v>
      </c>
      <c r="L5074" s="100" t="s">
        <v>1324</v>
      </c>
    </row>
    <row r="5075" spans="1:12" ht="56.25" customHeight="1">
      <c r="A5075" s="97">
        <v>224</v>
      </c>
      <c r="B5075" s="122" t="s">
        <v>5788</v>
      </c>
      <c r="C5075" s="123">
        <v>42573</v>
      </c>
      <c r="D5075" s="97" t="s">
        <v>20305</v>
      </c>
      <c r="E5075" s="97" t="s">
        <v>3</v>
      </c>
      <c r="F5075" s="97">
        <v>1400564</v>
      </c>
      <c r="G5075" s="97"/>
      <c r="H5075" s="124" t="s">
        <v>7019</v>
      </c>
      <c r="I5075" s="125">
        <v>0</v>
      </c>
      <c r="J5075" s="125">
        <v>539.4</v>
      </c>
      <c r="K5075" s="126">
        <v>539.4</v>
      </c>
      <c r="L5075" s="100" t="s">
        <v>1324</v>
      </c>
    </row>
    <row r="5076" spans="1:12" ht="56.25" customHeight="1">
      <c r="A5076" s="97">
        <v>224</v>
      </c>
      <c r="B5076" s="122" t="s">
        <v>5788</v>
      </c>
      <c r="C5076" s="123">
        <v>42611</v>
      </c>
      <c r="D5076" s="97" t="s">
        <v>20853</v>
      </c>
      <c r="E5076" s="97" t="s">
        <v>3</v>
      </c>
      <c r="F5076" s="97">
        <v>1413155</v>
      </c>
      <c r="G5076" s="97"/>
      <c r="H5076" s="124" t="s">
        <v>7551</v>
      </c>
      <c r="I5076" s="125">
        <v>0</v>
      </c>
      <c r="J5076" s="125">
        <v>539.4</v>
      </c>
      <c r="K5076" s="126">
        <v>539.4</v>
      </c>
      <c r="L5076" s="100" t="s">
        <v>1324</v>
      </c>
    </row>
    <row r="5077" spans="1:12" ht="56.25" customHeight="1">
      <c r="A5077" s="97">
        <v>224</v>
      </c>
      <c r="B5077" s="122" t="s">
        <v>5788</v>
      </c>
      <c r="C5077" s="123">
        <v>42641</v>
      </c>
      <c r="D5077" s="97" t="s">
        <v>21407</v>
      </c>
      <c r="E5077" s="97" t="s">
        <v>3</v>
      </c>
      <c r="F5077" s="97">
        <v>1424524</v>
      </c>
      <c r="G5077" s="97"/>
      <c r="H5077" s="124" t="s">
        <v>8092</v>
      </c>
      <c r="I5077" s="125">
        <v>0</v>
      </c>
      <c r="J5077" s="125">
        <v>4315.2</v>
      </c>
      <c r="K5077" s="126">
        <v>4315.2</v>
      </c>
      <c r="L5077" s="100" t="s">
        <v>1324</v>
      </c>
    </row>
    <row r="5078" spans="1:12" ht="56.25" customHeight="1">
      <c r="A5078" s="97">
        <v>224</v>
      </c>
      <c r="B5078" s="122" t="s">
        <v>5788</v>
      </c>
      <c r="C5078" s="123">
        <v>42718</v>
      </c>
      <c r="D5078" s="97" t="s">
        <v>24401</v>
      </c>
      <c r="E5078" s="97" t="s">
        <v>3</v>
      </c>
      <c r="F5078" s="97">
        <v>1451907</v>
      </c>
      <c r="G5078" s="97"/>
      <c r="H5078" s="124" t="s">
        <v>24402</v>
      </c>
      <c r="I5078" s="125">
        <v>0</v>
      </c>
      <c r="J5078" s="125">
        <v>29075.01</v>
      </c>
      <c r="K5078" s="126">
        <v>29075.01</v>
      </c>
      <c r="L5078" s="100" t="s">
        <v>1324</v>
      </c>
    </row>
    <row r="5079" spans="1:12" ht="56.25" customHeight="1">
      <c r="A5079" s="97">
        <v>224</v>
      </c>
      <c r="B5079" s="122" t="s">
        <v>5788</v>
      </c>
      <c r="C5079" s="123">
        <v>42718</v>
      </c>
      <c r="D5079" s="97" t="s">
        <v>24403</v>
      </c>
      <c r="E5079" s="97" t="s">
        <v>3</v>
      </c>
      <c r="F5079" s="97">
        <v>1451912</v>
      </c>
      <c r="G5079" s="97"/>
      <c r="H5079" s="124" t="s">
        <v>24404</v>
      </c>
      <c r="I5079" s="125">
        <v>0</v>
      </c>
      <c r="J5079" s="125">
        <v>1899.85</v>
      </c>
      <c r="K5079" s="126">
        <v>1899.85</v>
      </c>
      <c r="L5079" s="100" t="s">
        <v>1324</v>
      </c>
    </row>
    <row r="5080" spans="1:12" ht="56.25" customHeight="1">
      <c r="A5080" s="97">
        <v>224</v>
      </c>
      <c r="B5080" s="122" t="s">
        <v>5788</v>
      </c>
      <c r="C5080" s="123">
        <v>42732</v>
      </c>
      <c r="D5080" s="97" t="s">
        <v>26196</v>
      </c>
      <c r="E5080" s="97" t="s">
        <v>3</v>
      </c>
      <c r="F5080" s="97">
        <v>1459013</v>
      </c>
      <c r="G5080" s="97"/>
      <c r="H5080" s="124" t="s">
        <v>26197</v>
      </c>
      <c r="I5080" s="125">
        <v>0</v>
      </c>
      <c r="J5080" s="125">
        <v>700000</v>
      </c>
      <c r="K5080" s="126">
        <v>700000</v>
      </c>
      <c r="L5080" s="100" t="s">
        <v>1324</v>
      </c>
    </row>
    <row r="5081" spans="1:12" ht="56.25" customHeight="1">
      <c r="A5081" s="97">
        <v>224</v>
      </c>
      <c r="B5081" s="122" t="s">
        <v>5788</v>
      </c>
      <c r="C5081" s="123">
        <v>42733</v>
      </c>
      <c r="D5081" s="97" t="s">
        <v>26539</v>
      </c>
      <c r="E5081" s="97" t="s">
        <v>3</v>
      </c>
      <c r="F5081" s="97">
        <v>1459752</v>
      </c>
      <c r="G5081" s="97"/>
      <c r="H5081" s="124" t="s">
        <v>26540</v>
      </c>
      <c r="I5081" s="125">
        <v>0</v>
      </c>
      <c r="J5081" s="125">
        <v>3000000</v>
      </c>
      <c r="K5081" s="126">
        <v>3000000</v>
      </c>
      <c r="L5081" s="100" t="s">
        <v>1324</v>
      </c>
    </row>
    <row r="5082" spans="1:12" ht="56.25" customHeight="1">
      <c r="A5082" s="97">
        <v>224</v>
      </c>
      <c r="B5082" s="122" t="s">
        <v>5788</v>
      </c>
      <c r="C5082" s="123">
        <v>42733</v>
      </c>
      <c r="D5082" s="97" t="s">
        <v>26547</v>
      </c>
      <c r="E5082" s="97" t="s">
        <v>3</v>
      </c>
      <c r="F5082" s="97">
        <v>1459761</v>
      </c>
      <c r="G5082" s="97"/>
      <c r="H5082" s="124" t="s">
        <v>26548</v>
      </c>
      <c r="I5082" s="125">
        <v>0</v>
      </c>
      <c r="J5082" s="125">
        <v>2000000</v>
      </c>
      <c r="K5082" s="126">
        <v>2000000</v>
      </c>
      <c r="L5082" s="100" t="s">
        <v>1324</v>
      </c>
    </row>
    <row r="5083" spans="1:12" ht="56.25" customHeight="1">
      <c r="A5083" s="97">
        <v>224</v>
      </c>
      <c r="B5083" s="122" t="s">
        <v>5788</v>
      </c>
      <c r="C5083" s="123">
        <v>42733</v>
      </c>
      <c r="D5083" s="97" t="s">
        <v>26551</v>
      </c>
      <c r="E5083" s="97" t="s">
        <v>3</v>
      </c>
      <c r="F5083" s="97">
        <v>1459767</v>
      </c>
      <c r="G5083" s="97"/>
      <c r="H5083" s="124" t="s">
        <v>26552</v>
      </c>
      <c r="I5083" s="125">
        <v>0</v>
      </c>
      <c r="J5083" s="125">
        <v>2000000</v>
      </c>
      <c r="K5083" s="126">
        <v>2000000</v>
      </c>
      <c r="L5083" s="100" t="s">
        <v>1324</v>
      </c>
    </row>
    <row r="5084" spans="1:12" ht="56.25" customHeight="1">
      <c r="A5084" s="97">
        <v>225</v>
      </c>
      <c r="B5084" s="122" t="s">
        <v>11073</v>
      </c>
      <c r="C5084" s="123">
        <v>42447</v>
      </c>
      <c r="D5084" s="97" t="s">
        <v>11074</v>
      </c>
      <c r="E5084" s="97" t="s">
        <v>6</v>
      </c>
      <c r="F5084" s="97">
        <v>845336</v>
      </c>
      <c r="G5084" s="97"/>
      <c r="H5084" s="124" t="s">
        <v>1991</v>
      </c>
      <c r="I5084" s="125">
        <v>0</v>
      </c>
      <c r="J5084" s="125">
        <v>104000</v>
      </c>
      <c r="K5084" s="126">
        <v>104000</v>
      </c>
      <c r="L5084" s="100" t="s">
        <v>1324</v>
      </c>
    </row>
    <row r="5085" spans="1:12" ht="56.25" customHeight="1">
      <c r="A5085" s="97">
        <v>225</v>
      </c>
      <c r="B5085" s="122" t="s">
        <v>5613</v>
      </c>
      <c r="C5085" s="123">
        <v>42475</v>
      </c>
      <c r="D5085" s="97" t="s">
        <v>18859</v>
      </c>
      <c r="E5085" s="97" t="s">
        <v>3</v>
      </c>
      <c r="F5085" s="97">
        <v>1369926</v>
      </c>
      <c r="G5085" s="97"/>
      <c r="H5085" s="124" t="s">
        <v>5614</v>
      </c>
      <c r="I5085" s="125">
        <v>0</v>
      </c>
      <c r="J5085" s="125">
        <v>26.35</v>
      </c>
      <c r="K5085" s="126">
        <v>26.35</v>
      </c>
      <c r="L5085" s="100" t="s">
        <v>1324</v>
      </c>
    </row>
    <row r="5086" spans="1:12" ht="56.25" customHeight="1">
      <c r="A5086" s="97">
        <v>225</v>
      </c>
      <c r="B5086" s="122" t="s">
        <v>5613</v>
      </c>
      <c r="C5086" s="123">
        <v>42530</v>
      </c>
      <c r="D5086" s="97" t="s">
        <v>19625</v>
      </c>
      <c r="E5086" s="97" t="s">
        <v>3</v>
      </c>
      <c r="F5086" s="97">
        <v>1387011</v>
      </c>
      <c r="G5086" s="97"/>
      <c r="H5086" s="124" t="s">
        <v>6361</v>
      </c>
      <c r="I5086" s="125">
        <v>0</v>
      </c>
      <c r="J5086" s="125">
        <v>2919.75</v>
      </c>
      <c r="K5086" s="126">
        <v>2919.75</v>
      </c>
      <c r="L5086" s="100" t="s">
        <v>1324</v>
      </c>
    </row>
    <row r="5087" spans="1:12" ht="56.25" customHeight="1">
      <c r="A5087" s="97">
        <v>225</v>
      </c>
      <c r="B5087" s="122" t="s">
        <v>5613</v>
      </c>
      <c r="C5087" s="123">
        <v>42559</v>
      </c>
      <c r="D5087" s="97" t="s">
        <v>20137</v>
      </c>
      <c r="E5087" s="97" t="s">
        <v>3</v>
      </c>
      <c r="F5087" s="97">
        <v>1396534</v>
      </c>
      <c r="G5087" s="97"/>
      <c r="H5087" s="124" t="s">
        <v>6863</v>
      </c>
      <c r="I5087" s="125">
        <v>0</v>
      </c>
      <c r="J5087" s="125">
        <v>2389.8200000000002</v>
      </c>
      <c r="K5087" s="126">
        <v>2389.8200000000002</v>
      </c>
      <c r="L5087" s="100" t="s">
        <v>1324</v>
      </c>
    </row>
    <row r="5088" spans="1:12" ht="56.25" customHeight="1">
      <c r="A5088" s="97">
        <v>225</v>
      </c>
      <c r="B5088" s="122" t="s">
        <v>5613</v>
      </c>
      <c r="C5088" s="123">
        <v>42563</v>
      </c>
      <c r="D5088" s="97" t="s">
        <v>20165</v>
      </c>
      <c r="E5088" s="97" t="s">
        <v>3</v>
      </c>
      <c r="F5088" s="97">
        <v>1397411</v>
      </c>
      <c r="G5088" s="97"/>
      <c r="H5088" s="124" t="s">
        <v>6890</v>
      </c>
      <c r="I5088" s="125">
        <v>0</v>
      </c>
      <c r="J5088" s="125">
        <v>0.49</v>
      </c>
      <c r="K5088" s="126">
        <v>0.49</v>
      </c>
      <c r="L5088" s="100" t="s">
        <v>1324</v>
      </c>
    </row>
    <row r="5089" spans="1:12" ht="56.25" customHeight="1">
      <c r="A5089" s="97">
        <v>225</v>
      </c>
      <c r="B5089" s="122" t="s">
        <v>5613</v>
      </c>
      <c r="C5089" s="123">
        <v>42563</v>
      </c>
      <c r="D5089" s="97" t="s">
        <v>20166</v>
      </c>
      <c r="E5089" s="97" t="s">
        <v>3</v>
      </c>
      <c r="F5089" s="97">
        <v>1397412</v>
      </c>
      <c r="G5089" s="97"/>
      <c r="H5089" s="124" t="s">
        <v>6891</v>
      </c>
      <c r="I5089" s="125">
        <v>0</v>
      </c>
      <c r="J5089" s="125">
        <v>120.71000000000001</v>
      </c>
      <c r="K5089" s="126">
        <v>120.71000000000001</v>
      </c>
      <c r="L5089" s="100" t="s">
        <v>1324</v>
      </c>
    </row>
    <row r="5090" spans="1:12" ht="56.25" customHeight="1">
      <c r="A5090" s="97">
        <v>225</v>
      </c>
      <c r="B5090" s="122" t="s">
        <v>5613</v>
      </c>
      <c r="C5090" s="123">
        <v>42570</v>
      </c>
      <c r="D5090" s="97" t="s">
        <v>20250</v>
      </c>
      <c r="E5090" s="97" t="s">
        <v>3</v>
      </c>
      <c r="F5090" s="97">
        <v>1399524</v>
      </c>
      <c r="G5090" s="97"/>
      <c r="H5090" s="124" t="s">
        <v>6966</v>
      </c>
      <c r="I5090" s="125">
        <v>0</v>
      </c>
      <c r="J5090" s="125">
        <v>92</v>
      </c>
      <c r="K5090" s="126">
        <v>92</v>
      </c>
      <c r="L5090" s="100" t="s">
        <v>1324</v>
      </c>
    </row>
    <row r="5091" spans="1:12" ht="56.25" customHeight="1">
      <c r="A5091" s="97">
        <v>225</v>
      </c>
      <c r="B5091" s="122" t="s">
        <v>5613</v>
      </c>
      <c r="C5091" s="123">
        <v>42570</v>
      </c>
      <c r="D5091" s="97" t="s">
        <v>20251</v>
      </c>
      <c r="E5091" s="97" t="s">
        <v>3</v>
      </c>
      <c r="F5091" s="97">
        <v>1399526</v>
      </c>
      <c r="G5091" s="97"/>
      <c r="H5091" s="124" t="s">
        <v>6967</v>
      </c>
      <c r="I5091" s="125">
        <v>0</v>
      </c>
      <c r="J5091" s="125">
        <v>1040</v>
      </c>
      <c r="K5091" s="126">
        <v>1040</v>
      </c>
      <c r="L5091" s="100" t="s">
        <v>1324</v>
      </c>
    </row>
    <row r="5092" spans="1:12" ht="56.25" customHeight="1">
      <c r="A5092" s="97">
        <v>225</v>
      </c>
      <c r="B5092" s="122" t="s">
        <v>5613</v>
      </c>
      <c r="C5092" s="123">
        <v>42570</v>
      </c>
      <c r="D5092" s="97" t="s">
        <v>20252</v>
      </c>
      <c r="E5092" s="97" t="s">
        <v>3</v>
      </c>
      <c r="F5092" s="97">
        <v>1399527</v>
      </c>
      <c r="G5092" s="97"/>
      <c r="H5092" s="124" t="s">
        <v>6968</v>
      </c>
      <c r="I5092" s="125">
        <v>0</v>
      </c>
      <c r="J5092" s="125">
        <v>216</v>
      </c>
      <c r="K5092" s="126">
        <v>216</v>
      </c>
      <c r="L5092" s="100" t="s">
        <v>1324</v>
      </c>
    </row>
    <row r="5093" spans="1:12" ht="56.25" customHeight="1">
      <c r="A5093" s="97">
        <v>225</v>
      </c>
      <c r="B5093" s="122" t="s">
        <v>5613</v>
      </c>
      <c r="C5093" s="123">
        <v>42570</v>
      </c>
      <c r="D5093" s="97" t="s">
        <v>20253</v>
      </c>
      <c r="E5093" s="97" t="s">
        <v>3</v>
      </c>
      <c r="F5093" s="97">
        <v>1399528</v>
      </c>
      <c r="G5093" s="97"/>
      <c r="H5093" s="124" t="s">
        <v>6969</v>
      </c>
      <c r="I5093" s="125">
        <v>0</v>
      </c>
      <c r="J5093" s="125">
        <v>51.84</v>
      </c>
      <c r="K5093" s="126">
        <v>51.84</v>
      </c>
      <c r="L5093" s="100" t="s">
        <v>1324</v>
      </c>
    </row>
    <row r="5094" spans="1:12" ht="56.25" customHeight="1">
      <c r="A5094" s="97">
        <v>225</v>
      </c>
      <c r="B5094" s="122" t="s">
        <v>5613</v>
      </c>
      <c r="C5094" s="123">
        <v>42570</v>
      </c>
      <c r="D5094" s="97" t="s">
        <v>20254</v>
      </c>
      <c r="E5094" s="97" t="s">
        <v>3</v>
      </c>
      <c r="F5094" s="97">
        <v>1399529</v>
      </c>
      <c r="G5094" s="97"/>
      <c r="H5094" s="124" t="s">
        <v>6968</v>
      </c>
      <c r="I5094" s="125">
        <v>0</v>
      </c>
      <c r="J5094" s="125">
        <v>1040</v>
      </c>
      <c r="K5094" s="126">
        <v>1040</v>
      </c>
      <c r="L5094" s="100" t="s">
        <v>1324</v>
      </c>
    </row>
    <row r="5095" spans="1:12" ht="56.25" customHeight="1">
      <c r="A5095" s="97">
        <v>225</v>
      </c>
      <c r="B5095" s="122" t="s">
        <v>5613</v>
      </c>
      <c r="C5095" s="123">
        <v>42570</v>
      </c>
      <c r="D5095" s="97" t="s">
        <v>20255</v>
      </c>
      <c r="E5095" s="97" t="s">
        <v>3</v>
      </c>
      <c r="F5095" s="97">
        <v>1399530</v>
      </c>
      <c r="G5095" s="97"/>
      <c r="H5095" s="124" t="s">
        <v>6968</v>
      </c>
      <c r="I5095" s="125">
        <v>0</v>
      </c>
      <c r="J5095" s="125">
        <v>8</v>
      </c>
      <c r="K5095" s="126">
        <v>8</v>
      </c>
      <c r="L5095" s="100" t="s">
        <v>1324</v>
      </c>
    </row>
    <row r="5096" spans="1:12" ht="56.25" customHeight="1">
      <c r="A5096" s="97">
        <v>225</v>
      </c>
      <c r="B5096" s="122" t="s">
        <v>5613</v>
      </c>
      <c r="C5096" s="123">
        <v>42576</v>
      </c>
      <c r="D5096" s="97" t="s">
        <v>20333</v>
      </c>
      <c r="E5096" s="97" t="s">
        <v>3</v>
      </c>
      <c r="F5096" s="97">
        <v>1401165</v>
      </c>
      <c r="G5096" s="97"/>
      <c r="H5096" s="124" t="s">
        <v>7048</v>
      </c>
      <c r="I5096" s="125">
        <v>0</v>
      </c>
      <c r="J5096" s="125">
        <v>340</v>
      </c>
      <c r="K5096" s="126">
        <v>340</v>
      </c>
      <c r="L5096" s="100" t="s">
        <v>1324</v>
      </c>
    </row>
    <row r="5097" spans="1:12" ht="56.25" customHeight="1">
      <c r="A5097" s="97">
        <v>225</v>
      </c>
      <c r="B5097" s="122" t="s">
        <v>5613</v>
      </c>
      <c r="C5097" s="123">
        <v>42584</v>
      </c>
      <c r="D5097" s="97" t="s">
        <v>20457</v>
      </c>
      <c r="E5097" s="97" t="s">
        <v>3</v>
      </c>
      <c r="F5097" s="97">
        <v>1403758</v>
      </c>
      <c r="G5097" s="97"/>
      <c r="H5097" s="124" t="s">
        <v>7170</v>
      </c>
      <c r="I5097" s="125">
        <v>0</v>
      </c>
      <c r="J5097" s="125">
        <v>150.44</v>
      </c>
      <c r="K5097" s="126">
        <v>150.44</v>
      </c>
      <c r="L5097" s="100" t="s">
        <v>1324</v>
      </c>
    </row>
    <row r="5098" spans="1:12" ht="56.25" customHeight="1">
      <c r="A5098" s="97">
        <v>225</v>
      </c>
      <c r="B5098" s="122" t="s">
        <v>5613</v>
      </c>
      <c r="C5098" s="123">
        <v>42584</v>
      </c>
      <c r="D5098" s="97" t="s">
        <v>20458</v>
      </c>
      <c r="E5098" s="97" t="s">
        <v>3</v>
      </c>
      <c r="F5098" s="97">
        <v>1403761</v>
      </c>
      <c r="G5098" s="97"/>
      <c r="H5098" s="124" t="s">
        <v>7171</v>
      </c>
      <c r="I5098" s="125">
        <v>0</v>
      </c>
      <c r="J5098" s="125">
        <v>10.99</v>
      </c>
      <c r="K5098" s="126">
        <v>10.99</v>
      </c>
      <c r="L5098" s="100" t="s">
        <v>1324</v>
      </c>
    </row>
    <row r="5099" spans="1:12" ht="56.25" customHeight="1">
      <c r="A5099" s="97">
        <v>225</v>
      </c>
      <c r="B5099" s="122" t="s">
        <v>5613</v>
      </c>
      <c r="C5099" s="123">
        <v>42584</v>
      </c>
      <c r="D5099" s="97" t="s">
        <v>20459</v>
      </c>
      <c r="E5099" s="97" t="s">
        <v>3</v>
      </c>
      <c r="F5099" s="97">
        <v>1403765</v>
      </c>
      <c r="G5099" s="97"/>
      <c r="H5099" s="124" t="s">
        <v>7172</v>
      </c>
      <c r="I5099" s="125">
        <v>0</v>
      </c>
      <c r="J5099" s="125">
        <v>388.57</v>
      </c>
      <c r="K5099" s="126">
        <v>388.57</v>
      </c>
      <c r="L5099" s="100" t="s">
        <v>1324</v>
      </c>
    </row>
    <row r="5100" spans="1:12" ht="56.25" customHeight="1">
      <c r="A5100" s="97">
        <v>225</v>
      </c>
      <c r="B5100" s="122" t="s">
        <v>5613</v>
      </c>
      <c r="C5100" s="123">
        <v>42586</v>
      </c>
      <c r="D5100" s="97" t="s">
        <v>20528</v>
      </c>
      <c r="E5100" s="97" t="s">
        <v>3</v>
      </c>
      <c r="F5100" s="97">
        <v>1404512</v>
      </c>
      <c r="G5100" s="97"/>
      <c r="H5100" s="124" t="s">
        <v>7241</v>
      </c>
      <c r="I5100" s="125">
        <v>0</v>
      </c>
      <c r="J5100" s="125">
        <v>0.64</v>
      </c>
      <c r="K5100" s="126">
        <v>0.64</v>
      </c>
      <c r="L5100" s="100" t="s">
        <v>1324</v>
      </c>
    </row>
    <row r="5101" spans="1:12" ht="56.25" customHeight="1">
      <c r="A5101" s="97">
        <v>225</v>
      </c>
      <c r="B5101" s="122" t="s">
        <v>5613</v>
      </c>
      <c r="C5101" s="123">
        <v>42586</v>
      </c>
      <c r="D5101" s="97" t="s">
        <v>20531</v>
      </c>
      <c r="E5101" s="97" t="s">
        <v>3</v>
      </c>
      <c r="F5101" s="97">
        <v>1404583</v>
      </c>
      <c r="G5101" s="97"/>
      <c r="H5101" s="124" t="s">
        <v>7244</v>
      </c>
      <c r="I5101" s="125">
        <v>0</v>
      </c>
      <c r="J5101" s="125">
        <v>227</v>
      </c>
      <c r="K5101" s="126">
        <v>227</v>
      </c>
      <c r="L5101" s="100" t="s">
        <v>1324</v>
      </c>
    </row>
    <row r="5102" spans="1:12" ht="56.25" customHeight="1">
      <c r="A5102" s="97">
        <v>225</v>
      </c>
      <c r="B5102" s="122" t="s">
        <v>5613</v>
      </c>
      <c r="C5102" s="123">
        <v>42592</v>
      </c>
      <c r="D5102" s="97" t="s">
        <v>20619</v>
      </c>
      <c r="E5102" s="97" t="s">
        <v>3</v>
      </c>
      <c r="F5102" s="97">
        <v>1406601</v>
      </c>
      <c r="G5102" s="97"/>
      <c r="H5102" s="124" t="s">
        <v>7324</v>
      </c>
      <c r="I5102" s="125">
        <v>0</v>
      </c>
      <c r="J5102" s="125">
        <v>4386.45</v>
      </c>
      <c r="K5102" s="126">
        <v>4386.45</v>
      </c>
      <c r="L5102" s="100" t="s">
        <v>1324</v>
      </c>
    </row>
    <row r="5103" spans="1:12" ht="56.25" customHeight="1">
      <c r="A5103" s="97">
        <v>225</v>
      </c>
      <c r="B5103" s="122" t="s">
        <v>5613</v>
      </c>
      <c r="C5103" s="123">
        <v>42594</v>
      </c>
      <c r="D5103" s="97" t="s">
        <v>20664</v>
      </c>
      <c r="E5103" s="97" t="s">
        <v>3</v>
      </c>
      <c r="F5103" s="97">
        <v>1407814</v>
      </c>
      <c r="G5103" s="97"/>
      <c r="H5103" s="124" t="s">
        <v>7365</v>
      </c>
      <c r="I5103" s="125">
        <v>0</v>
      </c>
      <c r="J5103" s="125">
        <v>1943.47</v>
      </c>
      <c r="K5103" s="126">
        <v>1943.47</v>
      </c>
      <c r="L5103" s="100" t="s">
        <v>1324</v>
      </c>
    </row>
    <row r="5104" spans="1:12" ht="56.25" customHeight="1">
      <c r="A5104" s="97">
        <v>225</v>
      </c>
      <c r="B5104" s="122" t="s">
        <v>5613</v>
      </c>
      <c r="C5104" s="123">
        <v>42628</v>
      </c>
      <c r="D5104" s="97" t="s">
        <v>21204</v>
      </c>
      <c r="E5104" s="97" t="s">
        <v>3</v>
      </c>
      <c r="F5104" s="97">
        <v>1420062</v>
      </c>
      <c r="G5104" s="97"/>
      <c r="H5104" s="124" t="s">
        <v>7883</v>
      </c>
      <c r="I5104" s="125">
        <v>0</v>
      </c>
      <c r="J5104" s="125">
        <v>155</v>
      </c>
      <c r="K5104" s="126">
        <v>155</v>
      </c>
      <c r="L5104" s="100" t="s">
        <v>1324</v>
      </c>
    </row>
    <row r="5105" spans="1:12" ht="56.25" customHeight="1">
      <c r="A5105" s="97">
        <v>225</v>
      </c>
      <c r="B5105" s="122" t="s">
        <v>5613</v>
      </c>
      <c r="C5105" s="123">
        <v>42628</v>
      </c>
      <c r="D5105" s="97" t="s">
        <v>21205</v>
      </c>
      <c r="E5105" s="97" t="s">
        <v>3</v>
      </c>
      <c r="F5105" s="97">
        <v>1420063</v>
      </c>
      <c r="G5105" s="97"/>
      <c r="H5105" s="124" t="s">
        <v>7884</v>
      </c>
      <c r="I5105" s="125">
        <v>0</v>
      </c>
      <c r="J5105" s="125">
        <v>480</v>
      </c>
      <c r="K5105" s="126">
        <v>480</v>
      </c>
      <c r="L5105" s="100" t="s">
        <v>1324</v>
      </c>
    </row>
    <row r="5106" spans="1:12" ht="56.25" customHeight="1">
      <c r="A5106" s="97">
        <v>225</v>
      </c>
      <c r="B5106" s="122" t="s">
        <v>5613</v>
      </c>
      <c r="C5106" s="123">
        <v>42629</v>
      </c>
      <c r="D5106" s="97" t="s">
        <v>21251</v>
      </c>
      <c r="E5106" s="97" t="s">
        <v>3</v>
      </c>
      <c r="F5106" s="97">
        <v>1420864</v>
      </c>
      <c r="G5106" s="97"/>
      <c r="H5106" s="124" t="s">
        <v>7930</v>
      </c>
      <c r="I5106" s="125">
        <v>0</v>
      </c>
      <c r="J5106" s="125">
        <v>73</v>
      </c>
      <c r="K5106" s="126">
        <v>73</v>
      </c>
      <c r="L5106" s="100" t="s">
        <v>1324</v>
      </c>
    </row>
    <row r="5107" spans="1:12" ht="56.25" customHeight="1">
      <c r="A5107" s="97">
        <v>225</v>
      </c>
      <c r="B5107" s="122" t="s">
        <v>5613</v>
      </c>
      <c r="C5107" s="123">
        <v>42632</v>
      </c>
      <c r="D5107" s="97" t="s">
        <v>21264</v>
      </c>
      <c r="E5107" s="97" t="s">
        <v>3</v>
      </c>
      <c r="F5107" s="97">
        <v>1421380</v>
      </c>
      <c r="G5107" s="97"/>
      <c r="H5107" s="124" t="s">
        <v>7942</v>
      </c>
      <c r="I5107" s="125">
        <v>0</v>
      </c>
      <c r="J5107" s="125">
        <v>28</v>
      </c>
      <c r="K5107" s="126">
        <v>28</v>
      </c>
      <c r="L5107" s="100" t="s">
        <v>1324</v>
      </c>
    </row>
    <row r="5108" spans="1:12" ht="56.25" customHeight="1">
      <c r="A5108" s="97">
        <v>225</v>
      </c>
      <c r="B5108" s="122" t="s">
        <v>5613</v>
      </c>
      <c r="C5108" s="123">
        <v>42639</v>
      </c>
      <c r="D5108" s="97" t="s">
        <v>21380</v>
      </c>
      <c r="E5108" s="97" t="s">
        <v>3</v>
      </c>
      <c r="F5108" s="97">
        <v>1423763</v>
      </c>
      <c r="G5108" s="97"/>
      <c r="H5108" s="124" t="s">
        <v>8065</v>
      </c>
      <c r="I5108" s="125">
        <v>0</v>
      </c>
      <c r="J5108" s="125">
        <v>293.49</v>
      </c>
      <c r="K5108" s="126">
        <v>293.49</v>
      </c>
      <c r="L5108" s="100" t="s">
        <v>1324</v>
      </c>
    </row>
    <row r="5109" spans="1:12" ht="56.25" customHeight="1">
      <c r="A5109" s="97">
        <v>225</v>
      </c>
      <c r="B5109" s="122" t="s">
        <v>5613</v>
      </c>
      <c r="C5109" s="123">
        <v>42639</v>
      </c>
      <c r="D5109" s="97" t="s">
        <v>21381</v>
      </c>
      <c r="E5109" s="97" t="s">
        <v>3</v>
      </c>
      <c r="F5109" s="97">
        <v>1423764</v>
      </c>
      <c r="G5109" s="97"/>
      <c r="H5109" s="124" t="s">
        <v>8066</v>
      </c>
      <c r="I5109" s="125">
        <v>0</v>
      </c>
      <c r="J5109" s="125">
        <v>73.91</v>
      </c>
      <c r="K5109" s="126">
        <v>73.91</v>
      </c>
      <c r="L5109" s="100" t="s">
        <v>1324</v>
      </c>
    </row>
    <row r="5110" spans="1:12" ht="56.25" customHeight="1">
      <c r="A5110" s="97">
        <v>225</v>
      </c>
      <c r="B5110" s="122" t="s">
        <v>5613</v>
      </c>
      <c r="C5110" s="123">
        <v>42639</v>
      </c>
      <c r="D5110" s="97" t="s">
        <v>21382</v>
      </c>
      <c r="E5110" s="97" t="s">
        <v>3</v>
      </c>
      <c r="F5110" s="97">
        <v>1423765</v>
      </c>
      <c r="G5110" s="97"/>
      <c r="H5110" s="124" t="s">
        <v>8067</v>
      </c>
      <c r="I5110" s="125">
        <v>0</v>
      </c>
      <c r="J5110" s="125">
        <v>215.83</v>
      </c>
      <c r="K5110" s="126">
        <v>215.83</v>
      </c>
      <c r="L5110" s="100" t="s">
        <v>1324</v>
      </c>
    </row>
    <row r="5111" spans="1:12" ht="56.25" customHeight="1">
      <c r="A5111" s="97">
        <v>225</v>
      </c>
      <c r="B5111" s="122" t="s">
        <v>11073</v>
      </c>
      <c r="C5111" s="123">
        <v>42640</v>
      </c>
      <c r="D5111" s="97" t="s">
        <v>14882</v>
      </c>
      <c r="E5111" s="97" t="s">
        <v>6</v>
      </c>
      <c r="F5111" s="97">
        <v>864815</v>
      </c>
      <c r="G5111" s="97"/>
      <c r="H5111" s="124" t="s">
        <v>14883</v>
      </c>
      <c r="I5111" s="125">
        <v>0</v>
      </c>
      <c r="J5111" s="125">
        <v>167733.6</v>
      </c>
      <c r="K5111" s="126">
        <v>167733.6</v>
      </c>
      <c r="L5111" s="100" t="s">
        <v>1324</v>
      </c>
    </row>
    <row r="5112" spans="1:12" ht="56.25" customHeight="1">
      <c r="A5112" s="97">
        <v>225</v>
      </c>
      <c r="B5112" s="122" t="s">
        <v>11073</v>
      </c>
      <c r="C5112" s="123">
        <v>42640</v>
      </c>
      <c r="D5112" s="97" t="s">
        <v>14884</v>
      </c>
      <c r="E5112" s="97" t="s">
        <v>6</v>
      </c>
      <c r="F5112" s="97">
        <v>864819</v>
      </c>
      <c r="G5112" s="97"/>
      <c r="H5112" s="124" t="s">
        <v>14885</v>
      </c>
      <c r="I5112" s="125">
        <v>0</v>
      </c>
      <c r="J5112" s="125">
        <v>85756</v>
      </c>
      <c r="K5112" s="126">
        <v>85756</v>
      </c>
      <c r="L5112" s="100" t="s">
        <v>1324</v>
      </c>
    </row>
    <row r="5113" spans="1:12" ht="56.25" customHeight="1">
      <c r="A5113" s="97">
        <v>225</v>
      </c>
      <c r="B5113" s="122" t="s">
        <v>11073</v>
      </c>
      <c r="C5113" s="123">
        <v>42640</v>
      </c>
      <c r="D5113" s="97" t="s">
        <v>14886</v>
      </c>
      <c r="E5113" s="97" t="s">
        <v>6</v>
      </c>
      <c r="F5113" s="97">
        <v>864822</v>
      </c>
      <c r="G5113" s="97"/>
      <c r="H5113" s="124" t="s">
        <v>4281</v>
      </c>
      <c r="I5113" s="125">
        <v>0</v>
      </c>
      <c r="J5113" s="125">
        <v>167110.39999999999</v>
      </c>
      <c r="K5113" s="126">
        <v>167110.39999999999</v>
      </c>
      <c r="L5113" s="100" t="s">
        <v>1324</v>
      </c>
    </row>
    <row r="5114" spans="1:12" ht="56.25" customHeight="1">
      <c r="A5114" s="97">
        <v>225</v>
      </c>
      <c r="B5114" s="122" t="s">
        <v>5613</v>
      </c>
      <c r="C5114" s="123">
        <v>42660</v>
      </c>
      <c r="D5114" s="97" t="s">
        <v>21750</v>
      </c>
      <c r="E5114" s="97" t="s">
        <v>3</v>
      </c>
      <c r="F5114" s="97">
        <v>1431100</v>
      </c>
      <c r="G5114" s="97"/>
      <c r="H5114" s="124" t="s">
        <v>9103</v>
      </c>
      <c r="I5114" s="125">
        <v>0</v>
      </c>
      <c r="J5114" s="125">
        <v>140</v>
      </c>
      <c r="K5114" s="126">
        <v>140</v>
      </c>
      <c r="L5114" s="100" t="s">
        <v>1324</v>
      </c>
    </row>
    <row r="5115" spans="1:12" ht="56.25" customHeight="1">
      <c r="A5115" s="97">
        <v>225</v>
      </c>
      <c r="B5115" s="122" t="s">
        <v>5613</v>
      </c>
      <c r="C5115" s="123">
        <v>42660</v>
      </c>
      <c r="D5115" s="97" t="s">
        <v>21756</v>
      </c>
      <c r="E5115" s="97" t="s">
        <v>3</v>
      </c>
      <c r="F5115" s="97">
        <v>1431328</v>
      </c>
      <c r="G5115" s="97"/>
      <c r="H5115" s="124" t="s">
        <v>9108</v>
      </c>
      <c r="I5115" s="125">
        <v>0</v>
      </c>
      <c r="J5115" s="125">
        <v>296.39999999999998</v>
      </c>
      <c r="K5115" s="126">
        <v>296.39999999999998</v>
      </c>
      <c r="L5115" s="100" t="s">
        <v>1324</v>
      </c>
    </row>
    <row r="5116" spans="1:12" ht="56.25" customHeight="1">
      <c r="A5116" s="97">
        <v>225</v>
      </c>
      <c r="B5116" s="122" t="s">
        <v>5613</v>
      </c>
      <c r="C5116" s="123">
        <v>42668</v>
      </c>
      <c r="D5116" s="97" t="s">
        <v>21895</v>
      </c>
      <c r="E5116" s="97" t="s">
        <v>3</v>
      </c>
      <c r="F5116" s="97">
        <v>1433953</v>
      </c>
      <c r="G5116" s="97"/>
      <c r="H5116" s="124" t="s">
        <v>9249</v>
      </c>
      <c r="I5116" s="125">
        <v>0</v>
      </c>
      <c r="J5116" s="125">
        <v>34.840000000000003</v>
      </c>
      <c r="K5116" s="126">
        <v>34.840000000000003</v>
      </c>
      <c r="L5116" s="100" t="s">
        <v>1324</v>
      </c>
    </row>
    <row r="5117" spans="1:12" ht="56.25" customHeight="1">
      <c r="A5117" s="97">
        <v>225</v>
      </c>
      <c r="B5117" s="122" t="s">
        <v>5613</v>
      </c>
      <c r="C5117" s="123">
        <v>42669</v>
      </c>
      <c r="D5117" s="97" t="s">
        <v>21910</v>
      </c>
      <c r="E5117" s="97" t="s">
        <v>3</v>
      </c>
      <c r="F5117" s="97">
        <v>1434506</v>
      </c>
      <c r="G5117" s="97"/>
      <c r="H5117" s="124" t="s">
        <v>9264</v>
      </c>
      <c r="I5117" s="125">
        <v>0</v>
      </c>
      <c r="J5117" s="125">
        <v>807.8</v>
      </c>
      <c r="K5117" s="126">
        <v>807.8</v>
      </c>
      <c r="L5117" s="100" t="s">
        <v>1324</v>
      </c>
    </row>
    <row r="5118" spans="1:12" ht="56.25" customHeight="1">
      <c r="A5118" s="97">
        <v>225</v>
      </c>
      <c r="B5118" s="122" t="s">
        <v>5613</v>
      </c>
      <c r="C5118" s="123">
        <v>42692</v>
      </c>
      <c r="D5118" s="97" t="s">
        <v>22769</v>
      </c>
      <c r="E5118" s="97" t="s">
        <v>3</v>
      </c>
      <c r="F5118" s="97">
        <v>1441828</v>
      </c>
      <c r="G5118" s="97"/>
      <c r="H5118" s="124" t="s">
        <v>8067</v>
      </c>
      <c r="I5118" s="125">
        <v>0</v>
      </c>
      <c r="J5118" s="125">
        <v>185.22</v>
      </c>
      <c r="K5118" s="126">
        <v>185.22</v>
      </c>
      <c r="L5118" s="100" t="s">
        <v>1324</v>
      </c>
    </row>
    <row r="5119" spans="1:12" ht="56.25" customHeight="1">
      <c r="A5119" s="97">
        <v>225</v>
      </c>
      <c r="B5119" s="122" t="s">
        <v>5613</v>
      </c>
      <c r="C5119" s="123">
        <v>42692</v>
      </c>
      <c r="D5119" s="97" t="s">
        <v>22770</v>
      </c>
      <c r="E5119" s="97" t="s">
        <v>3</v>
      </c>
      <c r="F5119" s="97">
        <v>1441829</v>
      </c>
      <c r="G5119" s="97"/>
      <c r="H5119" s="124" t="s">
        <v>7171</v>
      </c>
      <c r="I5119" s="125">
        <v>0</v>
      </c>
      <c r="J5119" s="125">
        <v>114.78</v>
      </c>
      <c r="K5119" s="126">
        <v>114.78</v>
      </c>
      <c r="L5119" s="100" t="s">
        <v>1324</v>
      </c>
    </row>
    <row r="5120" spans="1:12" ht="56.25" customHeight="1">
      <c r="A5120" s="97">
        <v>225</v>
      </c>
      <c r="B5120" s="122" t="s">
        <v>9364</v>
      </c>
      <c r="C5120" s="123">
        <v>42695</v>
      </c>
      <c r="D5120" s="97" t="s">
        <v>16954</v>
      </c>
      <c r="E5120" s="97" t="s">
        <v>11</v>
      </c>
      <c r="F5120" s="97">
        <v>318248</v>
      </c>
      <c r="G5120" s="97"/>
      <c r="H5120" s="124" t="s">
        <v>16955</v>
      </c>
      <c r="I5120" s="125">
        <v>50</v>
      </c>
      <c r="J5120" s="125">
        <v>0</v>
      </c>
      <c r="K5120" s="126">
        <v>50</v>
      </c>
      <c r="L5120" s="100" t="s">
        <v>1324</v>
      </c>
    </row>
    <row r="5121" spans="1:12" ht="56.25" customHeight="1">
      <c r="A5121" s="97">
        <v>225</v>
      </c>
      <c r="B5121" s="122" t="s">
        <v>9364</v>
      </c>
      <c r="C5121" s="123">
        <v>42695</v>
      </c>
      <c r="D5121" s="97" t="s">
        <v>16956</v>
      </c>
      <c r="E5121" s="97" t="s">
        <v>11</v>
      </c>
      <c r="F5121" s="97">
        <v>318249</v>
      </c>
      <c r="G5121" s="97"/>
      <c r="H5121" s="124" t="s">
        <v>16957</v>
      </c>
      <c r="I5121" s="125">
        <v>50</v>
      </c>
      <c r="J5121" s="125">
        <v>0</v>
      </c>
      <c r="K5121" s="126">
        <v>50</v>
      </c>
      <c r="L5121" s="100" t="s">
        <v>1324</v>
      </c>
    </row>
    <row r="5122" spans="1:12" ht="56.25" customHeight="1">
      <c r="A5122" s="97">
        <v>225</v>
      </c>
      <c r="B5122" s="122" t="s">
        <v>5613</v>
      </c>
      <c r="C5122" s="123">
        <v>42696</v>
      </c>
      <c r="D5122" s="97" t="s">
        <v>22839</v>
      </c>
      <c r="E5122" s="97" t="s">
        <v>3</v>
      </c>
      <c r="F5122" s="97">
        <v>1442505</v>
      </c>
      <c r="G5122" s="97"/>
      <c r="H5122" s="124" t="s">
        <v>22840</v>
      </c>
      <c r="I5122" s="125">
        <v>0</v>
      </c>
      <c r="J5122" s="125">
        <v>352</v>
      </c>
      <c r="K5122" s="126">
        <v>352</v>
      </c>
      <c r="L5122" s="100" t="s">
        <v>1324</v>
      </c>
    </row>
    <row r="5123" spans="1:12" ht="56.25" customHeight="1">
      <c r="A5123" s="97">
        <v>225</v>
      </c>
      <c r="B5123" s="122" t="s">
        <v>5613</v>
      </c>
      <c r="C5123" s="123">
        <v>42696</v>
      </c>
      <c r="D5123" s="97" t="s">
        <v>22841</v>
      </c>
      <c r="E5123" s="97" t="s">
        <v>3</v>
      </c>
      <c r="F5123" s="97">
        <v>1442506</v>
      </c>
      <c r="G5123" s="97"/>
      <c r="H5123" s="124" t="s">
        <v>22842</v>
      </c>
      <c r="I5123" s="125">
        <v>0</v>
      </c>
      <c r="J5123" s="125">
        <v>296</v>
      </c>
      <c r="K5123" s="126">
        <v>296</v>
      </c>
      <c r="L5123" s="100" t="s">
        <v>1324</v>
      </c>
    </row>
    <row r="5124" spans="1:12" ht="56.25" customHeight="1">
      <c r="A5124" s="97">
        <v>225</v>
      </c>
      <c r="B5124" s="122" t="s">
        <v>5613</v>
      </c>
      <c r="C5124" s="123">
        <v>42696</v>
      </c>
      <c r="D5124" s="97" t="s">
        <v>22843</v>
      </c>
      <c r="E5124" s="97" t="s">
        <v>3</v>
      </c>
      <c r="F5124" s="97">
        <v>1442507</v>
      </c>
      <c r="G5124" s="97"/>
      <c r="H5124" s="124" t="s">
        <v>22844</v>
      </c>
      <c r="I5124" s="125">
        <v>0</v>
      </c>
      <c r="J5124" s="125">
        <v>108.5</v>
      </c>
      <c r="K5124" s="126">
        <v>108.5</v>
      </c>
      <c r="L5124" s="100" t="s">
        <v>1324</v>
      </c>
    </row>
    <row r="5125" spans="1:12" ht="56.25" customHeight="1">
      <c r="A5125" s="97">
        <v>225</v>
      </c>
      <c r="B5125" s="122" t="s">
        <v>5613</v>
      </c>
      <c r="C5125" s="123">
        <v>42702</v>
      </c>
      <c r="D5125" s="97" t="s">
        <v>23088</v>
      </c>
      <c r="E5125" s="97" t="s">
        <v>3</v>
      </c>
      <c r="F5125" s="97">
        <v>1444542</v>
      </c>
      <c r="G5125" s="97"/>
      <c r="H5125" s="124" t="s">
        <v>23089</v>
      </c>
      <c r="I5125" s="125">
        <v>0</v>
      </c>
      <c r="J5125" s="125">
        <v>390</v>
      </c>
      <c r="K5125" s="126">
        <v>390</v>
      </c>
      <c r="L5125" s="100" t="s">
        <v>1324</v>
      </c>
    </row>
    <row r="5126" spans="1:12" ht="56.25" customHeight="1">
      <c r="A5126" s="97">
        <v>225</v>
      </c>
      <c r="B5126" s="122" t="s">
        <v>5613</v>
      </c>
      <c r="C5126" s="123">
        <v>42706</v>
      </c>
      <c r="D5126" s="97" t="s">
        <v>23396</v>
      </c>
      <c r="E5126" s="97" t="s">
        <v>3</v>
      </c>
      <c r="F5126" s="97">
        <v>1446090</v>
      </c>
      <c r="G5126" s="97"/>
      <c r="H5126" s="124" t="s">
        <v>23397</v>
      </c>
      <c r="I5126" s="125">
        <v>0</v>
      </c>
      <c r="J5126" s="125">
        <v>500</v>
      </c>
      <c r="K5126" s="126">
        <v>500</v>
      </c>
      <c r="L5126" s="100" t="s">
        <v>1324</v>
      </c>
    </row>
    <row r="5127" spans="1:12" ht="56.25" customHeight="1">
      <c r="A5127" s="97">
        <v>225</v>
      </c>
      <c r="B5127" s="122" t="s">
        <v>5613</v>
      </c>
      <c r="C5127" s="123">
        <v>42706</v>
      </c>
      <c r="D5127" s="97" t="s">
        <v>23398</v>
      </c>
      <c r="E5127" s="97" t="s">
        <v>3</v>
      </c>
      <c r="F5127" s="97">
        <v>1446094</v>
      </c>
      <c r="G5127" s="97"/>
      <c r="H5127" s="124" t="s">
        <v>23399</v>
      </c>
      <c r="I5127" s="125">
        <v>0</v>
      </c>
      <c r="J5127" s="125">
        <v>155</v>
      </c>
      <c r="K5127" s="126">
        <v>155</v>
      </c>
      <c r="L5127" s="100" t="s">
        <v>1324</v>
      </c>
    </row>
    <row r="5128" spans="1:12" ht="56.25" customHeight="1">
      <c r="A5128" s="97">
        <v>225</v>
      </c>
      <c r="B5128" s="122" t="s">
        <v>9364</v>
      </c>
      <c r="C5128" s="123">
        <v>42717</v>
      </c>
      <c r="D5128" s="97" t="s">
        <v>28064</v>
      </c>
      <c r="E5128" s="97" t="s">
        <v>6</v>
      </c>
      <c r="F5128" s="97">
        <v>873387</v>
      </c>
      <c r="G5128" s="97"/>
      <c r="H5128" s="124" t="s">
        <v>28065</v>
      </c>
      <c r="I5128" s="125">
        <v>0</v>
      </c>
      <c r="J5128" s="125">
        <v>133374.85</v>
      </c>
      <c r="K5128" s="126">
        <v>133374.85</v>
      </c>
      <c r="L5128" s="100" t="s">
        <v>1324</v>
      </c>
    </row>
    <row r="5129" spans="1:12" ht="56.25" customHeight="1">
      <c r="A5129" s="97">
        <v>225</v>
      </c>
      <c r="B5129" s="122" t="s">
        <v>5613</v>
      </c>
      <c r="C5129" s="123">
        <v>42718</v>
      </c>
      <c r="D5129" s="97" t="s">
        <v>24467</v>
      </c>
      <c r="E5129" s="97" t="s">
        <v>3</v>
      </c>
      <c r="F5129" s="97">
        <v>1451980</v>
      </c>
      <c r="G5129" s="97"/>
      <c r="H5129" s="124" t="s">
        <v>24468</v>
      </c>
      <c r="I5129" s="125">
        <v>0</v>
      </c>
      <c r="J5129" s="125">
        <v>227.3</v>
      </c>
      <c r="K5129" s="126">
        <v>227.3</v>
      </c>
      <c r="L5129" s="100" t="s">
        <v>1324</v>
      </c>
    </row>
    <row r="5130" spans="1:12" ht="56.25" customHeight="1">
      <c r="A5130" s="97">
        <v>225</v>
      </c>
      <c r="B5130" s="122" t="s">
        <v>5613</v>
      </c>
      <c r="C5130" s="123">
        <v>42718</v>
      </c>
      <c r="D5130" s="97" t="s">
        <v>24485</v>
      </c>
      <c r="E5130" s="97" t="s">
        <v>3</v>
      </c>
      <c r="F5130" s="97">
        <v>1452092</v>
      </c>
      <c r="G5130" s="97"/>
      <c r="H5130" s="124" t="s">
        <v>24486</v>
      </c>
      <c r="I5130" s="125">
        <v>0</v>
      </c>
      <c r="J5130" s="125">
        <v>78</v>
      </c>
      <c r="K5130" s="126">
        <v>78</v>
      </c>
      <c r="L5130" s="100" t="s">
        <v>1324</v>
      </c>
    </row>
    <row r="5131" spans="1:12" ht="56.25" customHeight="1">
      <c r="A5131" s="97">
        <v>225</v>
      </c>
      <c r="B5131" s="122" t="s">
        <v>5613</v>
      </c>
      <c r="C5131" s="123">
        <v>42718</v>
      </c>
      <c r="D5131" s="97" t="s">
        <v>24487</v>
      </c>
      <c r="E5131" s="97" t="s">
        <v>3</v>
      </c>
      <c r="F5131" s="97">
        <v>1452094</v>
      </c>
      <c r="G5131" s="97"/>
      <c r="H5131" s="124" t="s">
        <v>24488</v>
      </c>
      <c r="I5131" s="125">
        <v>0</v>
      </c>
      <c r="J5131" s="125">
        <v>470</v>
      </c>
      <c r="K5131" s="126">
        <v>470</v>
      </c>
      <c r="L5131" s="100" t="s">
        <v>1324</v>
      </c>
    </row>
    <row r="5132" spans="1:12" ht="56.25" customHeight="1">
      <c r="A5132" s="97">
        <v>225</v>
      </c>
      <c r="B5132" s="122" t="s">
        <v>5613</v>
      </c>
      <c r="C5132" s="123">
        <v>42718</v>
      </c>
      <c r="D5132" s="97" t="s">
        <v>24489</v>
      </c>
      <c r="E5132" s="97" t="s">
        <v>3</v>
      </c>
      <c r="F5132" s="97">
        <v>1452096</v>
      </c>
      <c r="G5132" s="97"/>
      <c r="H5132" s="124" t="s">
        <v>24490</v>
      </c>
      <c r="I5132" s="125">
        <v>0</v>
      </c>
      <c r="J5132" s="125">
        <v>1870</v>
      </c>
      <c r="K5132" s="126">
        <v>1870</v>
      </c>
      <c r="L5132" s="100" t="s">
        <v>1324</v>
      </c>
    </row>
    <row r="5133" spans="1:12" ht="56.25" customHeight="1">
      <c r="A5133" s="97">
        <v>225</v>
      </c>
      <c r="B5133" s="122" t="s">
        <v>5613</v>
      </c>
      <c r="C5133" s="123">
        <v>42724</v>
      </c>
      <c r="D5133" s="97" t="s">
        <v>25022</v>
      </c>
      <c r="E5133" s="97" t="s">
        <v>3</v>
      </c>
      <c r="F5133" s="97">
        <v>1454830</v>
      </c>
      <c r="G5133" s="97"/>
      <c r="H5133" s="124" t="s">
        <v>25023</v>
      </c>
      <c r="I5133" s="125">
        <v>0</v>
      </c>
      <c r="J5133" s="125">
        <v>1253.51</v>
      </c>
      <c r="K5133" s="126">
        <v>1253.51</v>
      </c>
      <c r="L5133" s="100" t="s">
        <v>1324</v>
      </c>
    </row>
    <row r="5134" spans="1:12" ht="56.25" customHeight="1">
      <c r="A5134" s="97">
        <v>225</v>
      </c>
      <c r="B5134" s="122" t="s">
        <v>5613</v>
      </c>
      <c r="C5134" s="123">
        <v>42731</v>
      </c>
      <c r="D5134" s="97" t="s">
        <v>25863</v>
      </c>
      <c r="E5134" s="97" t="s">
        <v>3</v>
      </c>
      <c r="F5134" s="97">
        <v>1457910</v>
      </c>
      <c r="G5134" s="97"/>
      <c r="H5134" s="124" t="s">
        <v>25864</v>
      </c>
      <c r="I5134" s="125">
        <v>0</v>
      </c>
      <c r="J5134" s="125">
        <v>83700</v>
      </c>
      <c r="K5134" s="126">
        <v>83700</v>
      </c>
      <c r="L5134" s="100" t="s">
        <v>1324</v>
      </c>
    </row>
    <row r="5135" spans="1:12" ht="56.25" customHeight="1">
      <c r="A5135" s="97">
        <v>225</v>
      </c>
      <c r="B5135" s="122" t="s">
        <v>5613</v>
      </c>
      <c r="C5135" s="123">
        <v>42732</v>
      </c>
      <c r="D5135" s="97" t="s">
        <v>26104</v>
      </c>
      <c r="E5135" s="97" t="s">
        <v>3</v>
      </c>
      <c r="F5135" s="97">
        <v>1458906</v>
      </c>
      <c r="G5135" s="97"/>
      <c r="H5135" s="124" t="s">
        <v>26105</v>
      </c>
      <c r="I5135" s="125">
        <v>0</v>
      </c>
      <c r="J5135" s="125">
        <v>100000</v>
      </c>
      <c r="K5135" s="126">
        <v>100000</v>
      </c>
      <c r="L5135" s="100" t="s">
        <v>1324</v>
      </c>
    </row>
    <row r="5136" spans="1:12" ht="56.25" customHeight="1">
      <c r="A5136" s="97">
        <v>225</v>
      </c>
      <c r="B5136" s="122" t="s">
        <v>5613</v>
      </c>
      <c r="C5136" s="123">
        <v>42732</v>
      </c>
      <c r="D5136" s="97" t="s">
        <v>26288</v>
      </c>
      <c r="E5136" s="97" t="s">
        <v>3</v>
      </c>
      <c r="F5136" s="97">
        <v>1459109</v>
      </c>
      <c r="G5136" s="97"/>
      <c r="H5136" s="124" t="s">
        <v>26289</v>
      </c>
      <c r="I5136" s="125">
        <v>0</v>
      </c>
      <c r="J5136" s="125">
        <v>400</v>
      </c>
      <c r="K5136" s="126">
        <v>400</v>
      </c>
      <c r="L5136" s="100" t="s">
        <v>1324</v>
      </c>
    </row>
    <row r="5137" spans="1:12" ht="56.25" customHeight="1">
      <c r="A5137" s="97">
        <v>225</v>
      </c>
      <c r="B5137" s="122" t="s">
        <v>9364</v>
      </c>
      <c r="C5137" s="123">
        <v>42734</v>
      </c>
      <c r="D5137" s="97" t="s">
        <v>29128</v>
      </c>
      <c r="E5137" s="97" t="s">
        <v>6</v>
      </c>
      <c r="F5137" s="97">
        <v>875985</v>
      </c>
      <c r="G5137" s="97"/>
      <c r="H5137" s="124" t="s">
        <v>29129</v>
      </c>
      <c r="I5137" s="125">
        <v>0</v>
      </c>
      <c r="J5137" s="125">
        <v>40000</v>
      </c>
      <c r="K5137" s="126">
        <v>40000</v>
      </c>
      <c r="L5137" s="100" t="s">
        <v>1324</v>
      </c>
    </row>
    <row r="5138" spans="1:12" ht="56.25" customHeight="1">
      <c r="A5138" s="97">
        <v>226</v>
      </c>
      <c r="B5138" s="122" t="s">
        <v>23331</v>
      </c>
      <c r="C5138" s="123">
        <v>42489</v>
      </c>
      <c r="D5138" s="97" t="s">
        <v>19049</v>
      </c>
      <c r="E5138" s="97" t="s">
        <v>3</v>
      </c>
      <c r="F5138" s="97">
        <v>1374569</v>
      </c>
      <c r="G5138" s="97"/>
      <c r="H5138" s="124" t="s">
        <v>5803</v>
      </c>
      <c r="I5138" s="125">
        <v>0</v>
      </c>
      <c r="J5138" s="125">
        <v>16035.51</v>
      </c>
      <c r="K5138" s="126">
        <v>16035.51</v>
      </c>
      <c r="L5138" s="100" t="s">
        <v>1324</v>
      </c>
    </row>
    <row r="5139" spans="1:12" ht="56.25" customHeight="1">
      <c r="A5139" s="97">
        <v>226</v>
      </c>
      <c r="B5139" s="122" t="s">
        <v>23331</v>
      </c>
      <c r="C5139" s="123">
        <v>42544</v>
      </c>
      <c r="D5139" s="97" t="s">
        <v>19809</v>
      </c>
      <c r="E5139" s="97" t="s">
        <v>3</v>
      </c>
      <c r="F5139" s="97">
        <v>1391319</v>
      </c>
      <c r="G5139" s="97"/>
      <c r="H5139" s="124" t="s">
        <v>6542</v>
      </c>
      <c r="I5139" s="125">
        <v>0</v>
      </c>
      <c r="J5139" s="125">
        <v>3505.62</v>
      </c>
      <c r="K5139" s="126">
        <v>3505.62</v>
      </c>
      <c r="L5139" s="100" t="s">
        <v>1324</v>
      </c>
    </row>
    <row r="5140" spans="1:12" ht="56.25" customHeight="1">
      <c r="A5140" s="97">
        <v>227</v>
      </c>
      <c r="B5140" s="122" t="s">
        <v>14140</v>
      </c>
      <c r="C5140" s="123">
        <v>42605</v>
      </c>
      <c r="D5140" s="97" t="s">
        <v>14141</v>
      </c>
      <c r="E5140" s="97" t="s">
        <v>1313</v>
      </c>
      <c r="F5140" s="97">
        <v>10866831</v>
      </c>
      <c r="G5140" s="97"/>
      <c r="H5140" s="124" t="s">
        <v>14142</v>
      </c>
      <c r="I5140" s="125">
        <v>13358.6</v>
      </c>
      <c r="J5140" s="125">
        <v>0</v>
      </c>
      <c r="K5140" s="126">
        <v>13358.6</v>
      </c>
      <c r="L5140" s="100" t="s">
        <v>1324</v>
      </c>
    </row>
    <row r="5141" spans="1:12" ht="56.25" customHeight="1">
      <c r="A5141" s="97">
        <v>234</v>
      </c>
      <c r="B5141" s="122" t="s">
        <v>5387</v>
      </c>
      <c r="C5141" s="123">
        <v>42657</v>
      </c>
      <c r="D5141" s="97" t="s">
        <v>21722</v>
      </c>
      <c r="E5141" s="97" t="s">
        <v>3</v>
      </c>
      <c r="F5141" s="97">
        <v>1430583</v>
      </c>
      <c r="G5141" s="97"/>
      <c r="H5141" s="124" t="s">
        <v>9078</v>
      </c>
      <c r="I5141" s="125">
        <v>0</v>
      </c>
      <c r="J5141" s="125">
        <v>1</v>
      </c>
      <c r="K5141" s="126">
        <v>1</v>
      </c>
      <c r="L5141" s="100" t="s">
        <v>1324</v>
      </c>
    </row>
    <row r="5142" spans="1:12" ht="56.25" customHeight="1">
      <c r="A5142" s="97">
        <v>234</v>
      </c>
      <c r="B5142" s="122" t="s">
        <v>5387</v>
      </c>
      <c r="C5142" s="123">
        <v>42668</v>
      </c>
      <c r="D5142" s="97" t="s">
        <v>21892</v>
      </c>
      <c r="E5142" s="97" t="s">
        <v>3</v>
      </c>
      <c r="F5142" s="97">
        <v>1433904</v>
      </c>
      <c r="G5142" s="97"/>
      <c r="H5142" s="124" t="s">
        <v>9246</v>
      </c>
      <c r="I5142" s="125">
        <v>0</v>
      </c>
      <c r="J5142" s="125">
        <v>13000</v>
      </c>
      <c r="K5142" s="126">
        <v>13000</v>
      </c>
      <c r="L5142" s="100" t="s">
        <v>1324</v>
      </c>
    </row>
    <row r="5143" spans="1:12" ht="56.25" customHeight="1">
      <c r="A5143" s="97">
        <v>234</v>
      </c>
      <c r="B5143" s="122" t="s">
        <v>5387</v>
      </c>
      <c r="C5143" s="123">
        <v>42668</v>
      </c>
      <c r="D5143" s="97" t="s">
        <v>21893</v>
      </c>
      <c r="E5143" s="97" t="s">
        <v>3</v>
      </c>
      <c r="F5143" s="97">
        <v>1433907</v>
      </c>
      <c r="G5143" s="97"/>
      <c r="H5143" s="124" t="s">
        <v>9247</v>
      </c>
      <c r="I5143" s="125">
        <v>0</v>
      </c>
      <c r="J5143" s="125">
        <v>7000</v>
      </c>
      <c r="K5143" s="126">
        <v>7000</v>
      </c>
      <c r="L5143" s="100" t="s">
        <v>1324</v>
      </c>
    </row>
    <row r="5144" spans="1:12" ht="56.25" customHeight="1">
      <c r="A5144" s="97">
        <v>234</v>
      </c>
      <c r="B5144" s="122" t="s">
        <v>5387</v>
      </c>
      <c r="C5144" s="123">
        <v>42671</v>
      </c>
      <c r="D5144" s="97" t="s">
        <v>21946</v>
      </c>
      <c r="E5144" s="97" t="s">
        <v>3</v>
      </c>
      <c r="F5144" s="97">
        <v>1435222</v>
      </c>
      <c r="G5144" s="97"/>
      <c r="H5144" s="124" t="s">
        <v>9300</v>
      </c>
      <c r="I5144" s="125">
        <v>0</v>
      </c>
      <c r="J5144" s="125">
        <v>39</v>
      </c>
      <c r="K5144" s="126">
        <v>39</v>
      </c>
      <c r="L5144" s="100" t="s">
        <v>1324</v>
      </c>
    </row>
    <row r="5145" spans="1:12" ht="56.25" customHeight="1">
      <c r="A5145" s="97">
        <v>234</v>
      </c>
      <c r="B5145" s="122" t="s">
        <v>5387</v>
      </c>
      <c r="C5145" s="123">
        <v>42697</v>
      </c>
      <c r="D5145" s="97" t="s">
        <v>22917</v>
      </c>
      <c r="E5145" s="97" t="s">
        <v>3</v>
      </c>
      <c r="F5145" s="97">
        <v>1443142</v>
      </c>
      <c r="G5145" s="97"/>
      <c r="H5145" s="124" t="s">
        <v>22918</v>
      </c>
      <c r="I5145" s="125">
        <v>0</v>
      </c>
      <c r="J5145" s="125">
        <v>2</v>
      </c>
      <c r="K5145" s="126">
        <v>2</v>
      </c>
      <c r="L5145" s="100" t="s">
        <v>1324</v>
      </c>
    </row>
    <row r="5146" spans="1:12" ht="56.25" customHeight="1">
      <c r="A5146" s="97">
        <v>234</v>
      </c>
      <c r="B5146" s="122" t="s">
        <v>5387</v>
      </c>
      <c r="C5146" s="123">
        <v>42703</v>
      </c>
      <c r="D5146" s="97" t="s">
        <v>23161</v>
      </c>
      <c r="E5146" s="97" t="s">
        <v>3</v>
      </c>
      <c r="F5146" s="97">
        <v>1445002</v>
      </c>
      <c r="G5146" s="97"/>
      <c r="H5146" s="124" t="s">
        <v>23162</v>
      </c>
      <c r="I5146" s="125">
        <v>0</v>
      </c>
      <c r="J5146" s="125">
        <v>2240</v>
      </c>
      <c r="K5146" s="126">
        <v>2240</v>
      </c>
      <c r="L5146" s="100" t="s">
        <v>1324</v>
      </c>
    </row>
    <row r="5147" spans="1:12" ht="56.25" customHeight="1">
      <c r="A5147" s="97">
        <v>234</v>
      </c>
      <c r="B5147" s="122" t="s">
        <v>9376</v>
      </c>
      <c r="C5147" s="123">
        <v>42704</v>
      </c>
      <c r="D5147" s="97" t="s">
        <v>17574</v>
      </c>
      <c r="E5147" s="97" t="s">
        <v>1313</v>
      </c>
      <c r="F5147" s="97">
        <v>11875333</v>
      </c>
      <c r="G5147" s="97"/>
      <c r="H5147" s="124" t="s">
        <v>17575</v>
      </c>
      <c r="I5147" s="125">
        <v>0</v>
      </c>
      <c r="J5147" s="125">
        <v>40</v>
      </c>
      <c r="K5147" s="126">
        <v>40</v>
      </c>
      <c r="L5147" s="100" t="s">
        <v>1324</v>
      </c>
    </row>
    <row r="5148" spans="1:12" ht="56.25" customHeight="1">
      <c r="A5148" s="97">
        <v>234</v>
      </c>
      <c r="B5148" s="122" t="s">
        <v>5387</v>
      </c>
      <c r="C5148" s="123">
        <v>42712</v>
      </c>
      <c r="D5148" s="97" t="s">
        <v>23811</v>
      </c>
      <c r="E5148" s="97" t="s">
        <v>3</v>
      </c>
      <c r="F5148" s="97">
        <v>1449013</v>
      </c>
      <c r="G5148" s="97"/>
      <c r="H5148" s="124" t="s">
        <v>23812</v>
      </c>
      <c r="I5148" s="125">
        <v>0</v>
      </c>
      <c r="J5148" s="125">
        <v>179.87</v>
      </c>
      <c r="K5148" s="126">
        <v>179.87</v>
      </c>
      <c r="L5148" s="100" t="s">
        <v>1324</v>
      </c>
    </row>
    <row r="5149" spans="1:12" ht="56.25" customHeight="1">
      <c r="A5149" s="97">
        <v>234</v>
      </c>
      <c r="B5149" s="122" t="s">
        <v>5387</v>
      </c>
      <c r="C5149" s="123">
        <v>42712</v>
      </c>
      <c r="D5149" s="97" t="s">
        <v>23813</v>
      </c>
      <c r="E5149" s="97" t="s">
        <v>3</v>
      </c>
      <c r="F5149" s="97">
        <v>1449021</v>
      </c>
      <c r="G5149" s="97"/>
      <c r="H5149" s="124" t="s">
        <v>23814</v>
      </c>
      <c r="I5149" s="125">
        <v>0</v>
      </c>
      <c r="J5149" s="125">
        <v>16</v>
      </c>
      <c r="K5149" s="126">
        <v>16</v>
      </c>
      <c r="L5149" s="100" t="s">
        <v>1324</v>
      </c>
    </row>
    <row r="5150" spans="1:12" ht="56.25" customHeight="1">
      <c r="A5150" s="97">
        <v>234</v>
      </c>
      <c r="B5150" s="122" t="s">
        <v>5387</v>
      </c>
      <c r="C5150" s="123">
        <v>42716</v>
      </c>
      <c r="D5150" s="97" t="s">
        <v>24161</v>
      </c>
      <c r="E5150" s="97" t="s">
        <v>3</v>
      </c>
      <c r="F5150" s="97">
        <v>1450631</v>
      </c>
      <c r="G5150" s="97"/>
      <c r="H5150" s="124" t="s">
        <v>24162</v>
      </c>
      <c r="I5150" s="125">
        <v>0</v>
      </c>
      <c r="J5150" s="125">
        <v>108</v>
      </c>
      <c r="K5150" s="126">
        <v>108</v>
      </c>
      <c r="L5150" s="100" t="s">
        <v>1324</v>
      </c>
    </row>
    <row r="5151" spans="1:12" ht="56.25" customHeight="1">
      <c r="A5151" s="97">
        <v>234</v>
      </c>
      <c r="B5151" s="122" t="s">
        <v>5387</v>
      </c>
      <c r="C5151" s="123">
        <v>42718</v>
      </c>
      <c r="D5151" s="97" t="s">
        <v>24377</v>
      </c>
      <c r="E5151" s="97" t="s">
        <v>3</v>
      </c>
      <c r="F5151" s="97">
        <v>1451776</v>
      </c>
      <c r="G5151" s="97"/>
      <c r="H5151" s="124" t="s">
        <v>24378</v>
      </c>
      <c r="I5151" s="125">
        <v>0</v>
      </c>
      <c r="J5151" s="125">
        <v>500000</v>
      </c>
      <c r="K5151" s="126">
        <v>500000</v>
      </c>
      <c r="L5151" s="100" t="s">
        <v>1324</v>
      </c>
    </row>
    <row r="5152" spans="1:12" ht="56.25" customHeight="1">
      <c r="A5152" s="97">
        <v>234</v>
      </c>
      <c r="B5152" s="122" t="s">
        <v>5387</v>
      </c>
      <c r="C5152" s="123">
        <v>42726</v>
      </c>
      <c r="D5152" s="97" t="s">
        <v>25457</v>
      </c>
      <c r="E5152" s="97" t="s">
        <v>3</v>
      </c>
      <c r="F5152" s="97">
        <v>1456286</v>
      </c>
      <c r="G5152" s="97"/>
      <c r="H5152" s="124" t="s">
        <v>25458</v>
      </c>
      <c r="I5152" s="125">
        <v>0</v>
      </c>
      <c r="J5152" s="125">
        <v>300</v>
      </c>
      <c r="K5152" s="126">
        <v>300</v>
      </c>
      <c r="L5152" s="100" t="s">
        <v>1324</v>
      </c>
    </row>
    <row r="5153" spans="1:12" ht="56.25" customHeight="1">
      <c r="A5153" s="97">
        <v>234</v>
      </c>
      <c r="B5153" s="122" t="s">
        <v>5387</v>
      </c>
      <c r="C5153" s="123">
        <v>42731</v>
      </c>
      <c r="D5153" s="97" t="s">
        <v>25930</v>
      </c>
      <c r="E5153" s="97" t="s">
        <v>3</v>
      </c>
      <c r="F5153" s="97">
        <v>1457826</v>
      </c>
      <c r="G5153" s="97"/>
      <c r="H5153" s="124" t="s">
        <v>25931</v>
      </c>
      <c r="I5153" s="125">
        <v>0</v>
      </c>
      <c r="J5153" s="125">
        <v>90</v>
      </c>
      <c r="K5153" s="126">
        <v>90</v>
      </c>
      <c r="L5153" s="100" t="s">
        <v>1324</v>
      </c>
    </row>
    <row r="5154" spans="1:12" ht="56.25" customHeight="1">
      <c r="A5154" s="97">
        <v>234</v>
      </c>
      <c r="B5154" s="122" t="s">
        <v>5387</v>
      </c>
      <c r="C5154" s="123">
        <v>42732</v>
      </c>
      <c r="D5154" s="97" t="s">
        <v>26341</v>
      </c>
      <c r="E5154" s="97" t="s">
        <v>3</v>
      </c>
      <c r="F5154" s="97">
        <v>1459257</v>
      </c>
      <c r="G5154" s="97"/>
      <c r="H5154" s="124" t="s">
        <v>26342</v>
      </c>
      <c r="I5154" s="125">
        <v>0</v>
      </c>
      <c r="J5154" s="125">
        <v>10</v>
      </c>
      <c r="K5154" s="126">
        <v>10</v>
      </c>
      <c r="L5154" s="100" t="s">
        <v>1324</v>
      </c>
    </row>
    <row r="5155" spans="1:12" ht="56.25" customHeight="1">
      <c r="A5155" s="97">
        <v>234</v>
      </c>
      <c r="B5155" s="122" t="s">
        <v>5387</v>
      </c>
      <c r="C5155" s="123">
        <v>42733</v>
      </c>
      <c r="D5155" s="97" t="s">
        <v>26777</v>
      </c>
      <c r="E5155" s="97" t="s">
        <v>3</v>
      </c>
      <c r="F5155" s="97">
        <v>1459728</v>
      </c>
      <c r="G5155" s="97"/>
      <c r="H5155" s="124" t="s">
        <v>26778</v>
      </c>
      <c r="I5155" s="125">
        <v>0</v>
      </c>
      <c r="J5155" s="125">
        <v>185.5</v>
      </c>
      <c r="K5155" s="126">
        <v>185.5</v>
      </c>
      <c r="L5155" s="100" t="s">
        <v>1324</v>
      </c>
    </row>
    <row r="5156" spans="1:12" ht="56.25" customHeight="1">
      <c r="A5156" s="97">
        <v>234</v>
      </c>
      <c r="B5156" s="122" t="s">
        <v>5387</v>
      </c>
      <c r="C5156" s="123">
        <v>42733</v>
      </c>
      <c r="D5156" s="97" t="s">
        <v>26847</v>
      </c>
      <c r="E5156" s="97" t="s">
        <v>3</v>
      </c>
      <c r="F5156" s="97">
        <v>1460073</v>
      </c>
      <c r="G5156" s="97"/>
      <c r="H5156" s="124" t="s">
        <v>26848</v>
      </c>
      <c r="I5156" s="125">
        <v>0</v>
      </c>
      <c r="J5156" s="125">
        <v>14</v>
      </c>
      <c r="K5156" s="126">
        <v>14</v>
      </c>
      <c r="L5156" s="100" t="s">
        <v>1324</v>
      </c>
    </row>
    <row r="5157" spans="1:12" ht="56.25" customHeight="1">
      <c r="A5157" s="97">
        <v>234</v>
      </c>
      <c r="B5157" s="122" t="s">
        <v>5387</v>
      </c>
      <c r="C5157" s="123">
        <v>42733</v>
      </c>
      <c r="D5157" s="97" t="s">
        <v>26953</v>
      </c>
      <c r="E5157" s="97" t="s">
        <v>3</v>
      </c>
      <c r="F5157" s="97">
        <v>1460303</v>
      </c>
      <c r="G5157" s="97"/>
      <c r="H5157" s="124" t="s">
        <v>26954</v>
      </c>
      <c r="I5157" s="125">
        <v>0</v>
      </c>
      <c r="J5157" s="125">
        <v>232.5</v>
      </c>
      <c r="K5157" s="126">
        <v>232.5</v>
      </c>
      <c r="L5157" s="100" t="s">
        <v>1324</v>
      </c>
    </row>
    <row r="5158" spans="1:12" ht="56.25" customHeight="1">
      <c r="A5158" s="97">
        <v>234</v>
      </c>
      <c r="B5158" s="122" t="s">
        <v>5387</v>
      </c>
      <c r="C5158" s="123">
        <v>42734</v>
      </c>
      <c r="D5158" s="97" t="s">
        <v>27192</v>
      </c>
      <c r="E5158" s="97" t="s">
        <v>3</v>
      </c>
      <c r="F5158" s="97">
        <v>1460736</v>
      </c>
      <c r="G5158" s="97"/>
      <c r="H5158" s="124" t="s">
        <v>27193</v>
      </c>
      <c r="I5158" s="125">
        <v>0</v>
      </c>
      <c r="J5158" s="125">
        <v>1130</v>
      </c>
      <c r="K5158" s="126">
        <v>1130</v>
      </c>
      <c r="L5158" s="100" t="s">
        <v>1324</v>
      </c>
    </row>
    <row r="5159" spans="1:12" ht="56.25" customHeight="1">
      <c r="A5159" s="97">
        <v>234</v>
      </c>
      <c r="B5159" s="122" t="s">
        <v>5387</v>
      </c>
      <c r="C5159" s="123">
        <v>42734</v>
      </c>
      <c r="D5159" s="97" t="s">
        <v>27194</v>
      </c>
      <c r="E5159" s="97" t="s">
        <v>3</v>
      </c>
      <c r="F5159" s="97">
        <v>1460739</v>
      </c>
      <c r="G5159" s="97"/>
      <c r="H5159" s="124" t="s">
        <v>27195</v>
      </c>
      <c r="I5159" s="125">
        <v>0</v>
      </c>
      <c r="J5159" s="125">
        <v>120</v>
      </c>
      <c r="K5159" s="126">
        <v>120</v>
      </c>
      <c r="L5159" s="100" t="s">
        <v>1324</v>
      </c>
    </row>
    <row r="5160" spans="1:12" ht="56.25" customHeight="1">
      <c r="A5160" s="97">
        <v>234</v>
      </c>
      <c r="B5160" s="122" t="s">
        <v>5387</v>
      </c>
      <c r="C5160" s="123">
        <v>42734</v>
      </c>
      <c r="D5160" s="97" t="s">
        <v>27217</v>
      </c>
      <c r="E5160" s="97" t="s">
        <v>3</v>
      </c>
      <c r="F5160" s="97">
        <v>1460914</v>
      </c>
      <c r="G5160" s="97"/>
      <c r="H5160" s="124" t="s">
        <v>27218</v>
      </c>
      <c r="I5160" s="125">
        <v>0</v>
      </c>
      <c r="J5160" s="125">
        <v>450</v>
      </c>
      <c r="K5160" s="126">
        <v>450</v>
      </c>
      <c r="L5160" s="100" t="s">
        <v>1324</v>
      </c>
    </row>
    <row r="5161" spans="1:12" ht="56.25" customHeight="1">
      <c r="A5161" s="97">
        <v>245</v>
      </c>
      <c r="B5161" s="122" t="s">
        <v>9427</v>
      </c>
      <c r="C5161" s="123">
        <v>42647</v>
      </c>
      <c r="D5161" s="97" t="s">
        <v>15283</v>
      </c>
      <c r="E5161" s="97" t="s">
        <v>1302</v>
      </c>
      <c r="F5161" s="97">
        <v>11289338</v>
      </c>
      <c r="G5161" s="97"/>
      <c r="H5161" s="124" t="s">
        <v>9428</v>
      </c>
      <c r="I5161" s="125">
        <v>0</v>
      </c>
      <c r="J5161" s="125">
        <v>237.47</v>
      </c>
      <c r="K5161" s="126">
        <v>237.47</v>
      </c>
      <c r="L5161" s="100" t="s">
        <v>1324</v>
      </c>
    </row>
    <row r="5162" spans="1:12" ht="56.25" customHeight="1">
      <c r="A5162" s="97">
        <v>249</v>
      </c>
      <c r="B5162" s="122" t="s">
        <v>10205</v>
      </c>
      <c r="C5162" s="123">
        <v>42388</v>
      </c>
      <c r="D5162" s="97" t="s">
        <v>10206</v>
      </c>
      <c r="E5162" s="97" t="s">
        <v>11</v>
      </c>
      <c r="F5162" s="97">
        <v>839159</v>
      </c>
      <c r="G5162" s="97"/>
      <c r="H5162" s="124" t="s">
        <v>1409</v>
      </c>
      <c r="I5162" s="125">
        <v>465.65</v>
      </c>
      <c r="J5162" s="125">
        <v>0</v>
      </c>
      <c r="K5162" s="126">
        <v>465.65</v>
      </c>
      <c r="L5162" s="100" t="s">
        <v>1324</v>
      </c>
    </row>
    <row r="5163" spans="1:12" ht="56.25" customHeight="1">
      <c r="A5163" s="97">
        <v>249</v>
      </c>
      <c r="B5163" s="122" t="s">
        <v>10205</v>
      </c>
      <c r="C5163" s="123">
        <v>42388</v>
      </c>
      <c r="D5163" s="97" t="s">
        <v>10209</v>
      </c>
      <c r="E5163" s="97" t="s">
        <v>11</v>
      </c>
      <c r="F5163" s="97">
        <v>839207</v>
      </c>
      <c r="G5163" s="97"/>
      <c r="H5163" s="124" t="s">
        <v>1412</v>
      </c>
      <c r="I5163" s="125">
        <v>798.56</v>
      </c>
      <c r="J5163" s="125">
        <v>0</v>
      </c>
      <c r="K5163" s="126">
        <v>798.56</v>
      </c>
      <c r="L5163" s="100" t="s">
        <v>1324</v>
      </c>
    </row>
    <row r="5164" spans="1:12" ht="56.25" customHeight="1">
      <c r="A5164" s="97">
        <v>249</v>
      </c>
      <c r="B5164" s="122" t="s">
        <v>10205</v>
      </c>
      <c r="C5164" s="123">
        <v>42401</v>
      </c>
      <c r="D5164" s="97" t="s">
        <v>10427</v>
      </c>
      <c r="E5164" s="97" t="s">
        <v>11</v>
      </c>
      <c r="F5164" s="97">
        <v>840373</v>
      </c>
      <c r="G5164" s="97"/>
      <c r="H5164" s="124" t="s">
        <v>1511</v>
      </c>
      <c r="I5164" s="125">
        <v>798.56</v>
      </c>
      <c r="J5164" s="125">
        <v>0</v>
      </c>
      <c r="K5164" s="126">
        <v>798.56</v>
      </c>
      <c r="L5164" s="100" t="s">
        <v>1324</v>
      </c>
    </row>
    <row r="5165" spans="1:12" ht="56.25" customHeight="1">
      <c r="A5165" s="97">
        <v>249</v>
      </c>
      <c r="B5165" s="122" t="s">
        <v>10205</v>
      </c>
      <c r="C5165" s="123">
        <v>42401</v>
      </c>
      <c r="D5165" s="97" t="s">
        <v>10429</v>
      </c>
      <c r="E5165" s="97" t="s">
        <v>11</v>
      </c>
      <c r="F5165" s="97">
        <v>840392</v>
      </c>
      <c r="G5165" s="97"/>
      <c r="H5165" s="124" t="s">
        <v>10430</v>
      </c>
      <c r="I5165" s="125">
        <v>521.69000000000005</v>
      </c>
      <c r="J5165" s="125">
        <v>0</v>
      </c>
      <c r="K5165" s="126">
        <v>521.69000000000005</v>
      </c>
      <c r="L5165" s="100" t="s">
        <v>1324</v>
      </c>
    </row>
    <row r="5166" spans="1:12" ht="56.25" customHeight="1">
      <c r="A5166" s="97">
        <v>249</v>
      </c>
      <c r="B5166" s="122" t="s">
        <v>10205</v>
      </c>
      <c r="C5166" s="123">
        <v>42412</v>
      </c>
      <c r="D5166" s="97" t="s">
        <v>10552</v>
      </c>
      <c r="E5166" s="97" t="s">
        <v>13</v>
      </c>
      <c r="F5166" s="97">
        <v>841705</v>
      </c>
      <c r="G5166" s="97"/>
      <c r="H5166" s="124" t="s">
        <v>1617</v>
      </c>
      <c r="I5166" s="125">
        <v>141.97999999999999</v>
      </c>
      <c r="J5166" s="125">
        <v>0</v>
      </c>
      <c r="K5166" s="126">
        <v>141.97999999999999</v>
      </c>
      <c r="L5166" s="100" t="s">
        <v>1324</v>
      </c>
    </row>
    <row r="5167" spans="1:12" ht="56.25" customHeight="1">
      <c r="A5167" s="97">
        <v>249</v>
      </c>
      <c r="B5167" s="122" t="s">
        <v>10205</v>
      </c>
      <c r="C5167" s="123">
        <v>42412</v>
      </c>
      <c r="D5167" s="97" t="s">
        <v>10553</v>
      </c>
      <c r="E5167" s="97" t="s">
        <v>11</v>
      </c>
      <c r="F5167" s="97">
        <v>841705</v>
      </c>
      <c r="G5167" s="97"/>
      <c r="H5167" s="124" t="s">
        <v>1618</v>
      </c>
      <c r="I5167" s="125">
        <v>50</v>
      </c>
      <c r="J5167" s="125">
        <v>0</v>
      </c>
      <c r="K5167" s="126">
        <v>50</v>
      </c>
      <c r="L5167" s="100" t="s">
        <v>1324</v>
      </c>
    </row>
    <row r="5168" spans="1:12" ht="56.25" customHeight="1">
      <c r="A5168" s="97">
        <v>249</v>
      </c>
      <c r="B5168" s="122" t="s">
        <v>10205</v>
      </c>
      <c r="C5168" s="123">
        <v>42418</v>
      </c>
      <c r="D5168" s="97" t="s">
        <v>10632</v>
      </c>
      <c r="E5168" s="97" t="s">
        <v>11</v>
      </c>
      <c r="F5168" s="97">
        <v>842218</v>
      </c>
      <c r="G5168" s="97"/>
      <c r="H5168" s="124" t="s">
        <v>1689</v>
      </c>
      <c r="I5168" s="125">
        <v>516.69000000000005</v>
      </c>
      <c r="J5168" s="125">
        <v>0</v>
      </c>
      <c r="K5168" s="126">
        <v>516.69000000000005</v>
      </c>
      <c r="L5168" s="100" t="s">
        <v>1324</v>
      </c>
    </row>
    <row r="5169" spans="1:12" ht="56.25" customHeight="1">
      <c r="A5169" s="97">
        <v>249</v>
      </c>
      <c r="B5169" s="122" t="s">
        <v>10205</v>
      </c>
      <c r="C5169" s="123">
        <v>42423</v>
      </c>
      <c r="D5169" s="97" t="s">
        <v>10668</v>
      </c>
      <c r="E5169" s="97" t="s">
        <v>11</v>
      </c>
      <c r="F5169" s="97">
        <v>842525</v>
      </c>
      <c r="G5169" s="97"/>
      <c r="H5169" s="124" t="s">
        <v>1723</v>
      </c>
      <c r="I5169" s="125">
        <v>389.16</v>
      </c>
      <c r="J5169" s="125">
        <v>0</v>
      </c>
      <c r="K5169" s="126">
        <v>389.16</v>
      </c>
      <c r="L5169" s="100" t="s">
        <v>1324</v>
      </c>
    </row>
    <row r="5170" spans="1:12" ht="56.25" customHeight="1">
      <c r="A5170" s="97">
        <v>249</v>
      </c>
      <c r="B5170" s="122" t="s">
        <v>10205</v>
      </c>
      <c r="C5170" s="123">
        <v>42425</v>
      </c>
      <c r="D5170" s="97" t="s">
        <v>10705</v>
      </c>
      <c r="E5170" s="97" t="s">
        <v>11</v>
      </c>
      <c r="F5170" s="97">
        <v>842917</v>
      </c>
      <c r="G5170" s="97"/>
      <c r="H5170" s="124" t="s">
        <v>1755</v>
      </c>
      <c r="I5170" s="125">
        <v>324.88</v>
      </c>
      <c r="J5170" s="125">
        <v>0</v>
      </c>
      <c r="K5170" s="126">
        <v>324.88</v>
      </c>
      <c r="L5170" s="100" t="s">
        <v>1324</v>
      </c>
    </row>
    <row r="5171" spans="1:12" ht="56.25" customHeight="1">
      <c r="A5171" s="97">
        <v>249</v>
      </c>
      <c r="B5171" s="122" t="s">
        <v>5138</v>
      </c>
      <c r="C5171" s="123">
        <v>42433</v>
      </c>
      <c r="D5171" s="97" t="s">
        <v>18379</v>
      </c>
      <c r="E5171" s="97" t="s">
        <v>3</v>
      </c>
      <c r="F5171" s="97">
        <v>1356815</v>
      </c>
      <c r="G5171" s="97"/>
      <c r="H5171" s="124" t="s">
        <v>5139</v>
      </c>
      <c r="I5171" s="125">
        <v>0</v>
      </c>
      <c r="J5171" s="125">
        <v>3999.02</v>
      </c>
      <c r="K5171" s="126">
        <v>3999.02</v>
      </c>
      <c r="L5171" s="100" t="s">
        <v>1324</v>
      </c>
    </row>
    <row r="5172" spans="1:12" ht="56.25" customHeight="1">
      <c r="A5172" s="97">
        <v>249</v>
      </c>
      <c r="B5172" s="122" t="s">
        <v>10205</v>
      </c>
      <c r="C5172" s="123">
        <v>42436</v>
      </c>
      <c r="D5172" s="97" t="s">
        <v>10917</v>
      </c>
      <c r="E5172" s="97" t="s">
        <v>11</v>
      </c>
      <c r="F5172" s="97">
        <v>843943</v>
      </c>
      <c r="G5172" s="97"/>
      <c r="H5172" s="124" t="s">
        <v>1849</v>
      </c>
      <c r="I5172" s="125">
        <v>526.29</v>
      </c>
      <c r="J5172" s="125">
        <v>0</v>
      </c>
      <c r="K5172" s="126">
        <v>526.29</v>
      </c>
      <c r="L5172" s="100" t="s">
        <v>1324</v>
      </c>
    </row>
    <row r="5173" spans="1:12" ht="56.25" customHeight="1">
      <c r="A5173" s="97">
        <v>249</v>
      </c>
      <c r="B5173" s="122" t="s">
        <v>10205</v>
      </c>
      <c r="C5173" s="123">
        <v>42445</v>
      </c>
      <c r="D5173" s="97" t="s">
        <v>11049</v>
      </c>
      <c r="E5173" s="97" t="s">
        <v>13</v>
      </c>
      <c r="F5173" s="97">
        <v>844998</v>
      </c>
      <c r="G5173" s="97"/>
      <c r="H5173" s="124" t="s">
        <v>1967</v>
      </c>
      <c r="I5173" s="125">
        <v>46.42</v>
      </c>
      <c r="J5173" s="125">
        <v>0</v>
      </c>
      <c r="K5173" s="126">
        <v>46.42</v>
      </c>
      <c r="L5173" s="100" t="s">
        <v>1324</v>
      </c>
    </row>
    <row r="5174" spans="1:12" ht="56.25" customHeight="1">
      <c r="A5174" s="97">
        <v>249</v>
      </c>
      <c r="B5174" s="122" t="s">
        <v>10205</v>
      </c>
      <c r="C5174" s="123">
        <v>42445</v>
      </c>
      <c r="D5174" s="97" t="s">
        <v>11048</v>
      </c>
      <c r="E5174" s="97" t="s">
        <v>11</v>
      </c>
      <c r="F5174" s="97">
        <v>844998</v>
      </c>
      <c r="G5174" s="97"/>
      <c r="H5174" s="124" t="s">
        <v>1966</v>
      </c>
      <c r="I5174" s="125">
        <v>50</v>
      </c>
      <c r="J5174" s="125">
        <v>0</v>
      </c>
      <c r="K5174" s="126">
        <v>50</v>
      </c>
      <c r="L5174" s="100" t="s">
        <v>1324</v>
      </c>
    </row>
    <row r="5175" spans="1:12" ht="56.25" customHeight="1">
      <c r="A5175" s="97">
        <v>249</v>
      </c>
      <c r="B5175" s="122" t="s">
        <v>10205</v>
      </c>
      <c r="C5175" s="123">
        <v>42465</v>
      </c>
      <c r="D5175" s="97" t="s">
        <v>11452</v>
      </c>
      <c r="E5175" s="97" t="s">
        <v>11</v>
      </c>
      <c r="F5175" s="97">
        <v>847062</v>
      </c>
      <c r="G5175" s="97"/>
      <c r="H5175" s="124" t="s">
        <v>2246</v>
      </c>
      <c r="I5175" s="125">
        <v>779.22</v>
      </c>
      <c r="J5175" s="125">
        <v>0</v>
      </c>
      <c r="K5175" s="126">
        <v>779.22</v>
      </c>
      <c r="L5175" s="100" t="s">
        <v>1324</v>
      </c>
    </row>
    <row r="5176" spans="1:12" ht="56.25" customHeight="1">
      <c r="A5176" s="97">
        <v>249</v>
      </c>
      <c r="B5176" s="122" t="s">
        <v>10205</v>
      </c>
      <c r="C5176" s="123">
        <v>42478</v>
      </c>
      <c r="D5176" s="97" t="s">
        <v>11611</v>
      </c>
      <c r="E5176" s="97" t="s">
        <v>11</v>
      </c>
      <c r="F5176" s="97">
        <v>848394</v>
      </c>
      <c r="G5176" s="97"/>
      <c r="H5176" s="124" t="s">
        <v>2396</v>
      </c>
      <c r="I5176" s="125">
        <v>324.88</v>
      </c>
      <c r="J5176" s="125">
        <v>0</v>
      </c>
      <c r="K5176" s="126">
        <v>324.88</v>
      </c>
      <c r="L5176" s="100" t="s">
        <v>1324</v>
      </c>
    </row>
    <row r="5177" spans="1:12" ht="56.25" customHeight="1">
      <c r="A5177" s="97">
        <v>249</v>
      </c>
      <c r="B5177" s="122" t="s">
        <v>5138</v>
      </c>
      <c r="C5177" s="123">
        <v>42481</v>
      </c>
      <c r="D5177" s="97" t="s">
        <v>18942</v>
      </c>
      <c r="E5177" s="97" t="s">
        <v>3</v>
      </c>
      <c r="F5177" s="97">
        <v>1371656</v>
      </c>
      <c r="G5177" s="97"/>
      <c r="H5177" s="124" t="s">
        <v>5696</v>
      </c>
      <c r="I5177" s="125">
        <v>0</v>
      </c>
      <c r="J5177" s="125">
        <v>1308.49</v>
      </c>
      <c r="K5177" s="126">
        <v>1308.49</v>
      </c>
      <c r="L5177" s="100" t="s">
        <v>1324</v>
      </c>
    </row>
    <row r="5178" spans="1:12" ht="56.25" customHeight="1">
      <c r="A5178" s="97">
        <v>249</v>
      </c>
      <c r="B5178" s="122" t="s">
        <v>10205</v>
      </c>
      <c r="C5178" s="123">
        <v>42514</v>
      </c>
      <c r="D5178" s="97" t="s">
        <v>12167</v>
      </c>
      <c r="E5178" s="97" t="s">
        <v>11</v>
      </c>
      <c r="F5178" s="97">
        <v>852414</v>
      </c>
      <c r="G5178" s="97"/>
      <c r="H5178" s="124" t="s">
        <v>2821</v>
      </c>
      <c r="I5178" s="125">
        <v>465.65</v>
      </c>
      <c r="J5178" s="125">
        <v>0</v>
      </c>
      <c r="K5178" s="126">
        <v>465.65</v>
      </c>
      <c r="L5178" s="100" t="s">
        <v>1324</v>
      </c>
    </row>
    <row r="5179" spans="1:12" ht="56.25" customHeight="1">
      <c r="A5179" s="97">
        <v>249</v>
      </c>
      <c r="B5179" s="122" t="s">
        <v>5138</v>
      </c>
      <c r="C5179" s="123">
        <v>42590</v>
      </c>
      <c r="D5179" s="97" t="s">
        <v>20591</v>
      </c>
      <c r="E5179" s="97" t="s">
        <v>3</v>
      </c>
      <c r="F5179" s="97">
        <v>1405805</v>
      </c>
      <c r="G5179" s="97"/>
      <c r="H5179" s="124" t="s">
        <v>7297</v>
      </c>
      <c r="I5179" s="125">
        <v>0</v>
      </c>
      <c r="J5179" s="125">
        <v>159.62</v>
      </c>
      <c r="K5179" s="126">
        <v>159.62</v>
      </c>
      <c r="L5179" s="100" t="s">
        <v>1324</v>
      </c>
    </row>
    <row r="5180" spans="1:12" ht="56.25" customHeight="1">
      <c r="A5180" s="97">
        <v>249</v>
      </c>
      <c r="B5180" s="122" t="s">
        <v>5138</v>
      </c>
      <c r="C5180" s="123">
        <v>42664</v>
      </c>
      <c r="D5180" s="97" t="s">
        <v>21865</v>
      </c>
      <c r="E5180" s="97" t="s">
        <v>3</v>
      </c>
      <c r="F5180" s="97">
        <v>1433128</v>
      </c>
      <c r="G5180" s="97"/>
      <c r="H5180" s="124" t="s">
        <v>9220</v>
      </c>
      <c r="I5180" s="125">
        <v>0</v>
      </c>
      <c r="J5180" s="125">
        <v>1037</v>
      </c>
      <c r="K5180" s="126">
        <v>1037</v>
      </c>
      <c r="L5180" s="100" t="s">
        <v>1324</v>
      </c>
    </row>
    <row r="5181" spans="1:12" ht="56.25" customHeight="1">
      <c r="A5181" s="97">
        <v>249</v>
      </c>
      <c r="B5181" s="122" t="s">
        <v>5138</v>
      </c>
      <c r="C5181" s="123">
        <v>42664</v>
      </c>
      <c r="D5181" s="97" t="s">
        <v>21866</v>
      </c>
      <c r="E5181" s="97" t="s">
        <v>3</v>
      </c>
      <c r="F5181" s="97">
        <v>1433132</v>
      </c>
      <c r="G5181" s="97"/>
      <c r="H5181" s="124" t="s">
        <v>9221</v>
      </c>
      <c r="I5181" s="125">
        <v>0</v>
      </c>
      <c r="J5181" s="125">
        <v>165</v>
      </c>
      <c r="K5181" s="126">
        <v>165</v>
      </c>
      <c r="L5181" s="100" t="s">
        <v>1324</v>
      </c>
    </row>
    <row r="5182" spans="1:12" ht="56.25" customHeight="1">
      <c r="A5182" s="97">
        <v>249</v>
      </c>
      <c r="B5182" s="122" t="s">
        <v>5138</v>
      </c>
      <c r="C5182" s="123">
        <v>42689</v>
      </c>
      <c r="D5182" s="97" t="s">
        <v>22552</v>
      </c>
      <c r="E5182" s="97" t="s">
        <v>3</v>
      </c>
      <c r="F5182" s="97">
        <v>1440242</v>
      </c>
      <c r="G5182" s="97"/>
      <c r="H5182" s="124" t="s">
        <v>22553</v>
      </c>
      <c r="I5182" s="125">
        <v>0</v>
      </c>
      <c r="J5182" s="125">
        <v>91</v>
      </c>
      <c r="K5182" s="126">
        <v>91</v>
      </c>
      <c r="L5182" s="100" t="s">
        <v>1324</v>
      </c>
    </row>
    <row r="5183" spans="1:12" ht="56.25" customHeight="1">
      <c r="A5183" s="97">
        <v>249</v>
      </c>
      <c r="B5183" s="122" t="s">
        <v>27677</v>
      </c>
      <c r="C5183" s="123">
        <v>42710</v>
      </c>
      <c r="D5183" s="97" t="s">
        <v>27678</v>
      </c>
      <c r="E5183" s="97" t="s">
        <v>11</v>
      </c>
      <c r="F5183" s="97">
        <v>872770</v>
      </c>
      <c r="G5183" s="97"/>
      <c r="H5183" s="124" t="s">
        <v>27679</v>
      </c>
      <c r="I5183" s="125">
        <v>540.76</v>
      </c>
      <c r="J5183" s="125">
        <v>0</v>
      </c>
      <c r="K5183" s="126">
        <v>540.76</v>
      </c>
      <c r="L5183" s="100" t="s">
        <v>1324</v>
      </c>
    </row>
    <row r="5184" spans="1:12" ht="56.25" customHeight="1">
      <c r="A5184" s="97">
        <v>249</v>
      </c>
      <c r="B5184" s="122" t="s">
        <v>27677</v>
      </c>
      <c r="C5184" s="123">
        <v>42711</v>
      </c>
      <c r="D5184" s="97" t="s">
        <v>27738</v>
      </c>
      <c r="E5184" s="97" t="s">
        <v>11</v>
      </c>
      <c r="F5184" s="97">
        <v>872882</v>
      </c>
      <c r="G5184" s="97"/>
      <c r="H5184" s="124" t="s">
        <v>27739</v>
      </c>
      <c r="I5184" s="125">
        <v>415.57</v>
      </c>
      <c r="J5184" s="125">
        <v>0</v>
      </c>
      <c r="K5184" s="126">
        <v>415.57</v>
      </c>
      <c r="L5184" s="100" t="s">
        <v>1324</v>
      </c>
    </row>
    <row r="5185" spans="1:12" ht="56.25" customHeight="1">
      <c r="A5185" s="97">
        <v>249</v>
      </c>
      <c r="B5185" s="122" t="s">
        <v>5138</v>
      </c>
      <c r="C5185" s="123">
        <v>42716</v>
      </c>
      <c r="D5185" s="97" t="s">
        <v>24173</v>
      </c>
      <c r="E5185" s="97" t="s">
        <v>3</v>
      </c>
      <c r="F5185" s="97">
        <v>1450687</v>
      </c>
      <c r="G5185" s="97"/>
      <c r="H5185" s="124" t="s">
        <v>24174</v>
      </c>
      <c r="I5185" s="125">
        <v>0</v>
      </c>
      <c r="J5185" s="125">
        <v>1038</v>
      </c>
      <c r="K5185" s="126">
        <v>1038</v>
      </c>
      <c r="L5185" s="100" t="s">
        <v>1324</v>
      </c>
    </row>
    <row r="5186" spans="1:12" ht="56.25" customHeight="1">
      <c r="A5186" s="97">
        <v>249</v>
      </c>
      <c r="B5186" s="122" t="s">
        <v>5138</v>
      </c>
      <c r="C5186" s="123">
        <v>42720</v>
      </c>
      <c r="D5186" s="97" t="s">
        <v>24609</v>
      </c>
      <c r="E5186" s="97" t="s">
        <v>3</v>
      </c>
      <c r="F5186" s="97">
        <v>1453171</v>
      </c>
      <c r="G5186" s="97"/>
      <c r="H5186" s="124" t="s">
        <v>24610</v>
      </c>
      <c r="I5186" s="125">
        <v>0</v>
      </c>
      <c r="J5186" s="125">
        <v>118032.02</v>
      </c>
      <c r="K5186" s="126">
        <v>118032.02</v>
      </c>
      <c r="L5186" s="100" t="s">
        <v>1347</v>
      </c>
    </row>
    <row r="5187" spans="1:12" ht="56.25" customHeight="1">
      <c r="A5187" s="97">
        <v>249</v>
      </c>
      <c r="B5187" s="122" t="s">
        <v>5138</v>
      </c>
      <c r="C5187" s="123">
        <v>42731</v>
      </c>
      <c r="D5187" s="97" t="s">
        <v>26042</v>
      </c>
      <c r="E5187" s="97" t="s">
        <v>3</v>
      </c>
      <c r="F5187" s="97">
        <v>1458308</v>
      </c>
      <c r="G5187" s="97"/>
      <c r="H5187" s="124" t="s">
        <v>26043</v>
      </c>
      <c r="I5187" s="125">
        <v>0</v>
      </c>
      <c r="J5187" s="125">
        <v>1500</v>
      </c>
      <c r="K5187" s="126">
        <v>1500</v>
      </c>
      <c r="L5187" s="100" t="s">
        <v>1324</v>
      </c>
    </row>
    <row r="5188" spans="1:12" ht="56.25" customHeight="1">
      <c r="A5188" s="97">
        <v>249</v>
      </c>
      <c r="B5188" s="122" t="s">
        <v>27677</v>
      </c>
      <c r="C5188" s="123">
        <v>42733</v>
      </c>
      <c r="D5188" s="97" t="s">
        <v>29022</v>
      </c>
      <c r="E5188" s="97" t="s">
        <v>15</v>
      </c>
      <c r="F5188" s="97">
        <v>1438</v>
      </c>
      <c r="G5188" s="97"/>
      <c r="H5188" s="124" t="s">
        <v>29023</v>
      </c>
      <c r="I5188" s="125">
        <v>3415.31</v>
      </c>
      <c r="J5188" s="125">
        <v>0</v>
      </c>
      <c r="K5188" s="126">
        <v>3415.31</v>
      </c>
      <c r="L5188" s="100" t="s">
        <v>1324</v>
      </c>
    </row>
    <row r="5189" spans="1:12" ht="56.25" customHeight="1">
      <c r="A5189" s="97">
        <v>251</v>
      </c>
      <c r="B5189" s="122" t="s">
        <v>23863</v>
      </c>
      <c r="C5189" s="123">
        <v>42712</v>
      </c>
      <c r="D5189" s="97" t="s">
        <v>23864</v>
      </c>
      <c r="E5189" s="97" t="s">
        <v>3</v>
      </c>
      <c r="F5189" s="97">
        <v>1449110</v>
      </c>
      <c r="G5189" s="97"/>
      <c r="H5189" s="124" t="s">
        <v>23865</v>
      </c>
      <c r="I5189" s="125">
        <v>0</v>
      </c>
      <c r="J5189" s="125">
        <v>323000</v>
      </c>
      <c r="K5189" s="126">
        <v>323000</v>
      </c>
      <c r="L5189" s="100" t="s">
        <v>1324</v>
      </c>
    </row>
    <row r="5190" spans="1:12" ht="56.25" customHeight="1">
      <c r="A5190" s="97">
        <v>253</v>
      </c>
      <c r="B5190" s="122" t="s">
        <v>9374</v>
      </c>
      <c r="C5190" s="123">
        <v>42585</v>
      </c>
      <c r="D5190" s="97" t="s">
        <v>15949</v>
      </c>
      <c r="E5190" s="97" t="s">
        <v>1283</v>
      </c>
      <c r="F5190" s="97">
        <v>10780637</v>
      </c>
      <c r="G5190" s="97"/>
      <c r="H5190" s="124" t="s">
        <v>3673</v>
      </c>
      <c r="I5190" s="125">
        <v>0</v>
      </c>
      <c r="J5190" s="125">
        <v>18231.36</v>
      </c>
      <c r="K5190" s="126">
        <v>18231.36</v>
      </c>
      <c r="L5190" s="100" t="s">
        <v>1347</v>
      </c>
    </row>
    <row r="5191" spans="1:12" ht="56.25" customHeight="1">
      <c r="A5191" s="97">
        <v>254</v>
      </c>
      <c r="B5191" s="122" t="s">
        <v>4734</v>
      </c>
      <c r="C5191" s="123">
        <v>42397</v>
      </c>
      <c r="D5191" s="97" t="s">
        <v>17984</v>
      </c>
      <c r="E5191" s="97" t="s">
        <v>3</v>
      </c>
      <c r="F5191" s="97">
        <v>1345231</v>
      </c>
      <c r="G5191" s="97"/>
      <c r="H5191" s="124" t="s">
        <v>4735</v>
      </c>
      <c r="I5191" s="125">
        <v>0</v>
      </c>
      <c r="J5191" s="125">
        <v>36</v>
      </c>
      <c r="K5191" s="126">
        <v>36</v>
      </c>
      <c r="L5191" s="100" t="s">
        <v>1324</v>
      </c>
    </row>
    <row r="5192" spans="1:12" ht="56.25" customHeight="1">
      <c r="A5192" s="97">
        <v>254</v>
      </c>
      <c r="B5192" s="122" t="s">
        <v>4734</v>
      </c>
      <c r="C5192" s="123">
        <v>42726</v>
      </c>
      <c r="D5192" s="97" t="s">
        <v>25560</v>
      </c>
      <c r="E5192" s="97" t="s">
        <v>3</v>
      </c>
      <c r="F5192" s="97">
        <v>1456675</v>
      </c>
      <c r="G5192" s="97"/>
      <c r="H5192" s="124" t="s">
        <v>25561</v>
      </c>
      <c r="I5192" s="125">
        <v>0</v>
      </c>
      <c r="J5192" s="125">
        <v>8400</v>
      </c>
      <c r="K5192" s="126">
        <v>8400</v>
      </c>
      <c r="L5192" s="100" t="s">
        <v>1324</v>
      </c>
    </row>
    <row r="5193" spans="1:12" ht="56.25" customHeight="1">
      <c r="A5193" s="97">
        <v>254</v>
      </c>
      <c r="B5193" s="122" t="s">
        <v>4734</v>
      </c>
      <c r="C5193" s="123">
        <v>42727</v>
      </c>
      <c r="D5193" s="97" t="s">
        <v>25761</v>
      </c>
      <c r="E5193" s="97" t="s">
        <v>3</v>
      </c>
      <c r="F5193" s="97">
        <v>1457443</v>
      </c>
      <c r="G5193" s="97"/>
      <c r="H5193" s="124" t="s">
        <v>25762</v>
      </c>
      <c r="I5193" s="125">
        <v>0</v>
      </c>
      <c r="J5193" s="125">
        <v>5571.7</v>
      </c>
      <c r="K5193" s="126">
        <v>5571.7</v>
      </c>
      <c r="L5193" s="100" t="s">
        <v>1324</v>
      </c>
    </row>
    <row r="5194" spans="1:12" ht="56.25" customHeight="1">
      <c r="A5194" s="97">
        <v>254</v>
      </c>
      <c r="B5194" s="122" t="s">
        <v>4734</v>
      </c>
      <c r="C5194" s="123">
        <v>42731</v>
      </c>
      <c r="D5194" s="97" t="s">
        <v>25919</v>
      </c>
      <c r="E5194" s="97" t="s">
        <v>3</v>
      </c>
      <c r="F5194" s="97">
        <v>1457766</v>
      </c>
      <c r="G5194" s="97"/>
      <c r="H5194" s="124" t="s">
        <v>25920</v>
      </c>
      <c r="I5194" s="125">
        <v>0</v>
      </c>
      <c r="J5194" s="125">
        <v>9750</v>
      </c>
      <c r="K5194" s="126">
        <v>9750</v>
      </c>
      <c r="L5194" s="100" t="s">
        <v>1324</v>
      </c>
    </row>
    <row r="5195" spans="1:12" ht="56.25" customHeight="1">
      <c r="A5195" s="97">
        <v>254</v>
      </c>
      <c r="B5195" s="122" t="s">
        <v>4734</v>
      </c>
      <c r="C5195" s="123">
        <v>42731</v>
      </c>
      <c r="D5195" s="97" t="s">
        <v>25921</v>
      </c>
      <c r="E5195" s="97" t="s">
        <v>3</v>
      </c>
      <c r="F5195" s="97">
        <v>1457771</v>
      </c>
      <c r="G5195" s="97"/>
      <c r="H5195" s="124" t="s">
        <v>25922</v>
      </c>
      <c r="I5195" s="125">
        <v>0</v>
      </c>
      <c r="J5195" s="125">
        <v>2547.4</v>
      </c>
      <c r="K5195" s="126">
        <v>2547.4</v>
      </c>
      <c r="L5195" s="100" t="s">
        <v>1324</v>
      </c>
    </row>
    <row r="5196" spans="1:12" ht="56.25" customHeight="1">
      <c r="A5196" s="97">
        <v>254</v>
      </c>
      <c r="B5196" s="122" t="s">
        <v>4734</v>
      </c>
      <c r="C5196" s="123">
        <v>42731</v>
      </c>
      <c r="D5196" s="97" t="s">
        <v>25923</v>
      </c>
      <c r="E5196" s="97" t="s">
        <v>3</v>
      </c>
      <c r="F5196" s="97">
        <v>1457775</v>
      </c>
      <c r="G5196" s="97"/>
      <c r="H5196" s="124" t="s">
        <v>25922</v>
      </c>
      <c r="I5196" s="125">
        <v>0</v>
      </c>
      <c r="J5196" s="125">
        <v>4680</v>
      </c>
      <c r="K5196" s="126">
        <v>4680</v>
      </c>
      <c r="L5196" s="100" t="s">
        <v>1324</v>
      </c>
    </row>
    <row r="5197" spans="1:12" ht="56.25" customHeight="1">
      <c r="A5197" s="97">
        <v>254</v>
      </c>
      <c r="B5197" s="122" t="s">
        <v>4734</v>
      </c>
      <c r="C5197" s="123">
        <v>42731</v>
      </c>
      <c r="D5197" s="97" t="s">
        <v>25937</v>
      </c>
      <c r="E5197" s="97" t="s">
        <v>3</v>
      </c>
      <c r="F5197" s="97">
        <v>1457900</v>
      </c>
      <c r="G5197" s="97"/>
      <c r="H5197" s="124" t="s">
        <v>25561</v>
      </c>
      <c r="I5197" s="125">
        <v>0</v>
      </c>
      <c r="J5197" s="125">
        <v>28165</v>
      </c>
      <c r="K5197" s="126">
        <v>28165</v>
      </c>
      <c r="L5197" s="100" t="s">
        <v>1324</v>
      </c>
    </row>
    <row r="5198" spans="1:12" ht="56.25" customHeight="1">
      <c r="A5198" s="97">
        <v>254</v>
      </c>
      <c r="B5198" s="122" t="s">
        <v>4734</v>
      </c>
      <c r="C5198" s="123">
        <v>42731</v>
      </c>
      <c r="D5198" s="97" t="s">
        <v>25940</v>
      </c>
      <c r="E5198" s="97" t="s">
        <v>3</v>
      </c>
      <c r="F5198" s="97">
        <v>1457909</v>
      </c>
      <c r="G5198" s="97"/>
      <c r="H5198" s="124" t="s">
        <v>25941</v>
      </c>
      <c r="I5198" s="125">
        <v>0</v>
      </c>
      <c r="J5198" s="125">
        <v>10714</v>
      </c>
      <c r="K5198" s="126">
        <v>10714</v>
      </c>
      <c r="L5198" s="100" t="s">
        <v>1324</v>
      </c>
    </row>
    <row r="5199" spans="1:12" ht="56.25" customHeight="1">
      <c r="A5199" s="97">
        <v>254</v>
      </c>
      <c r="B5199" s="122" t="s">
        <v>4734</v>
      </c>
      <c r="C5199" s="123">
        <v>42732</v>
      </c>
      <c r="D5199" s="97" t="s">
        <v>26102</v>
      </c>
      <c r="E5199" s="97" t="s">
        <v>3</v>
      </c>
      <c r="F5199" s="97">
        <v>1458879</v>
      </c>
      <c r="G5199" s="97"/>
      <c r="H5199" s="124" t="s">
        <v>26103</v>
      </c>
      <c r="I5199" s="125">
        <v>0</v>
      </c>
      <c r="J5199" s="125">
        <v>30725</v>
      </c>
      <c r="K5199" s="126">
        <v>30725</v>
      </c>
      <c r="L5199" s="100" t="s">
        <v>1324</v>
      </c>
    </row>
    <row r="5200" spans="1:12" ht="56.25" customHeight="1">
      <c r="A5200" s="97">
        <v>254</v>
      </c>
      <c r="B5200" s="122" t="s">
        <v>4734</v>
      </c>
      <c r="C5200" s="123">
        <v>42732</v>
      </c>
      <c r="D5200" s="97" t="s">
        <v>26222</v>
      </c>
      <c r="E5200" s="97" t="s">
        <v>3</v>
      </c>
      <c r="F5200" s="97">
        <v>1458727</v>
      </c>
      <c r="G5200" s="97"/>
      <c r="H5200" s="124" t="s">
        <v>25941</v>
      </c>
      <c r="I5200" s="125">
        <v>0</v>
      </c>
      <c r="J5200" s="125">
        <v>15525</v>
      </c>
      <c r="K5200" s="126">
        <v>15525</v>
      </c>
      <c r="L5200" s="100" t="s">
        <v>1324</v>
      </c>
    </row>
    <row r="5201" spans="1:12" ht="56.25" customHeight="1">
      <c r="A5201" s="97">
        <v>254</v>
      </c>
      <c r="B5201" s="122" t="s">
        <v>4734</v>
      </c>
      <c r="C5201" s="123">
        <v>42732</v>
      </c>
      <c r="D5201" s="97" t="s">
        <v>26223</v>
      </c>
      <c r="E5201" s="97" t="s">
        <v>3</v>
      </c>
      <c r="F5201" s="97">
        <v>1458729</v>
      </c>
      <c r="G5201" s="97"/>
      <c r="H5201" s="124" t="s">
        <v>25941</v>
      </c>
      <c r="I5201" s="125">
        <v>0</v>
      </c>
      <c r="J5201" s="125">
        <v>930</v>
      </c>
      <c r="K5201" s="126">
        <v>930</v>
      </c>
      <c r="L5201" s="100" t="s">
        <v>1324</v>
      </c>
    </row>
    <row r="5202" spans="1:12" ht="56.25" customHeight="1">
      <c r="A5202" s="97">
        <v>254</v>
      </c>
      <c r="B5202" s="122" t="s">
        <v>4734</v>
      </c>
      <c r="C5202" s="123">
        <v>42732</v>
      </c>
      <c r="D5202" s="97" t="s">
        <v>26224</v>
      </c>
      <c r="E5202" s="97" t="s">
        <v>3</v>
      </c>
      <c r="F5202" s="97">
        <v>1458734</v>
      </c>
      <c r="G5202" s="97"/>
      <c r="H5202" s="124" t="s">
        <v>25941</v>
      </c>
      <c r="I5202" s="125">
        <v>0</v>
      </c>
      <c r="J5202" s="125">
        <v>2850</v>
      </c>
      <c r="K5202" s="126">
        <v>2850</v>
      </c>
      <c r="L5202" s="100" t="s">
        <v>1324</v>
      </c>
    </row>
    <row r="5203" spans="1:12" ht="56.25" customHeight="1">
      <c r="A5203" s="97">
        <v>254</v>
      </c>
      <c r="B5203" s="122" t="s">
        <v>4734</v>
      </c>
      <c r="C5203" s="123">
        <v>42732</v>
      </c>
      <c r="D5203" s="97" t="s">
        <v>26225</v>
      </c>
      <c r="E5203" s="97" t="s">
        <v>3</v>
      </c>
      <c r="F5203" s="97">
        <v>1458741</v>
      </c>
      <c r="G5203" s="97"/>
      <c r="H5203" s="124" t="s">
        <v>25941</v>
      </c>
      <c r="I5203" s="125">
        <v>0</v>
      </c>
      <c r="J5203" s="125">
        <v>16500</v>
      </c>
      <c r="K5203" s="126">
        <v>16500</v>
      </c>
      <c r="L5203" s="100" t="s">
        <v>1324</v>
      </c>
    </row>
    <row r="5204" spans="1:12" ht="56.25" customHeight="1">
      <c r="A5204" s="97">
        <v>254</v>
      </c>
      <c r="B5204" s="122" t="s">
        <v>4734</v>
      </c>
      <c r="C5204" s="123">
        <v>42732</v>
      </c>
      <c r="D5204" s="97" t="s">
        <v>26228</v>
      </c>
      <c r="E5204" s="97" t="s">
        <v>3</v>
      </c>
      <c r="F5204" s="97">
        <v>1458747</v>
      </c>
      <c r="G5204" s="97"/>
      <c r="H5204" s="124" t="s">
        <v>25561</v>
      </c>
      <c r="I5204" s="125">
        <v>0</v>
      </c>
      <c r="J5204" s="125">
        <v>7755</v>
      </c>
      <c r="K5204" s="126">
        <v>7755</v>
      </c>
      <c r="L5204" s="100" t="s">
        <v>1324</v>
      </c>
    </row>
    <row r="5205" spans="1:12" ht="56.25" customHeight="1">
      <c r="A5205" s="97">
        <v>254</v>
      </c>
      <c r="B5205" s="122" t="s">
        <v>4734</v>
      </c>
      <c r="C5205" s="123">
        <v>42733</v>
      </c>
      <c r="D5205" s="97" t="s">
        <v>26453</v>
      </c>
      <c r="E5205" s="97" t="s">
        <v>3</v>
      </c>
      <c r="F5205" s="97">
        <v>1459616</v>
      </c>
      <c r="G5205" s="97"/>
      <c r="H5205" s="124" t="s">
        <v>26454</v>
      </c>
      <c r="I5205" s="125">
        <v>0</v>
      </c>
      <c r="J5205" s="125">
        <v>475.23</v>
      </c>
      <c r="K5205" s="126">
        <v>475.23</v>
      </c>
      <c r="L5205" s="100" t="s">
        <v>1324</v>
      </c>
    </row>
    <row r="5206" spans="1:12" ht="56.25" customHeight="1">
      <c r="A5206" s="97">
        <v>254</v>
      </c>
      <c r="B5206" s="122" t="s">
        <v>4734</v>
      </c>
      <c r="C5206" s="123">
        <v>42733</v>
      </c>
      <c r="D5206" s="97" t="s">
        <v>26459</v>
      </c>
      <c r="E5206" s="97" t="s">
        <v>3</v>
      </c>
      <c r="F5206" s="97">
        <v>1459622</v>
      </c>
      <c r="G5206" s="97"/>
      <c r="H5206" s="124" t="s">
        <v>26460</v>
      </c>
      <c r="I5206" s="125">
        <v>0</v>
      </c>
      <c r="J5206" s="125">
        <v>2191</v>
      </c>
      <c r="K5206" s="126">
        <v>2191</v>
      </c>
      <c r="L5206" s="100" t="s">
        <v>1324</v>
      </c>
    </row>
    <row r="5207" spans="1:12" ht="56.25" customHeight="1">
      <c r="A5207" s="97">
        <v>254</v>
      </c>
      <c r="B5207" s="122" t="s">
        <v>4734</v>
      </c>
      <c r="C5207" s="123">
        <v>42733</v>
      </c>
      <c r="D5207" s="97" t="s">
        <v>26465</v>
      </c>
      <c r="E5207" s="97" t="s">
        <v>3</v>
      </c>
      <c r="F5207" s="97">
        <v>1459628</v>
      </c>
      <c r="G5207" s="97"/>
      <c r="H5207" s="124" t="s">
        <v>26466</v>
      </c>
      <c r="I5207" s="125">
        <v>0</v>
      </c>
      <c r="J5207" s="125">
        <v>2002.02</v>
      </c>
      <c r="K5207" s="126">
        <v>2002.02</v>
      </c>
      <c r="L5207" s="100" t="s">
        <v>1324</v>
      </c>
    </row>
    <row r="5208" spans="1:12" ht="56.25" customHeight="1">
      <c r="A5208" s="97">
        <v>254</v>
      </c>
      <c r="B5208" s="122" t="s">
        <v>4734</v>
      </c>
      <c r="C5208" s="123">
        <v>42733</v>
      </c>
      <c r="D5208" s="97" t="s">
        <v>26471</v>
      </c>
      <c r="E5208" s="97" t="s">
        <v>3</v>
      </c>
      <c r="F5208" s="97">
        <v>1459633</v>
      </c>
      <c r="G5208" s="97"/>
      <c r="H5208" s="124" t="s">
        <v>26472</v>
      </c>
      <c r="I5208" s="125">
        <v>0</v>
      </c>
      <c r="J5208" s="125">
        <v>10398.34</v>
      </c>
      <c r="K5208" s="126">
        <v>10398.34</v>
      </c>
      <c r="L5208" s="100" t="s">
        <v>1324</v>
      </c>
    </row>
    <row r="5209" spans="1:12" ht="56.25" customHeight="1">
      <c r="A5209" s="97">
        <v>254</v>
      </c>
      <c r="B5209" s="122" t="s">
        <v>4734</v>
      </c>
      <c r="C5209" s="123">
        <v>42733</v>
      </c>
      <c r="D5209" s="97" t="s">
        <v>26475</v>
      </c>
      <c r="E5209" s="97" t="s">
        <v>3</v>
      </c>
      <c r="F5209" s="97">
        <v>1459638</v>
      </c>
      <c r="G5209" s="97"/>
      <c r="H5209" s="124" t="s">
        <v>26476</v>
      </c>
      <c r="I5209" s="125">
        <v>0</v>
      </c>
      <c r="J5209" s="125">
        <v>6806</v>
      </c>
      <c r="K5209" s="126">
        <v>6806</v>
      </c>
      <c r="L5209" s="100" t="s">
        <v>1324</v>
      </c>
    </row>
    <row r="5210" spans="1:12" ht="56.25" customHeight="1">
      <c r="A5210" s="97">
        <v>254</v>
      </c>
      <c r="B5210" s="122" t="s">
        <v>4734</v>
      </c>
      <c r="C5210" s="123">
        <v>42733</v>
      </c>
      <c r="D5210" s="97" t="s">
        <v>26529</v>
      </c>
      <c r="E5210" s="97" t="s">
        <v>3</v>
      </c>
      <c r="F5210" s="97">
        <v>1459729</v>
      </c>
      <c r="G5210" s="97"/>
      <c r="H5210" s="124" t="s">
        <v>26530</v>
      </c>
      <c r="I5210" s="125">
        <v>0</v>
      </c>
      <c r="J5210" s="125">
        <v>750</v>
      </c>
      <c r="K5210" s="126">
        <v>750</v>
      </c>
      <c r="L5210" s="100" t="s">
        <v>1324</v>
      </c>
    </row>
    <row r="5211" spans="1:12" ht="56.25" customHeight="1">
      <c r="A5211" s="97">
        <v>254</v>
      </c>
      <c r="B5211" s="122" t="s">
        <v>4734</v>
      </c>
      <c r="C5211" s="123">
        <v>42733</v>
      </c>
      <c r="D5211" s="97" t="s">
        <v>26577</v>
      </c>
      <c r="E5211" s="97" t="s">
        <v>3</v>
      </c>
      <c r="F5211" s="97">
        <v>1459823</v>
      </c>
      <c r="G5211" s="97"/>
      <c r="H5211" s="124" t="s">
        <v>26578</v>
      </c>
      <c r="I5211" s="125">
        <v>0</v>
      </c>
      <c r="J5211" s="125">
        <v>46.04</v>
      </c>
      <c r="K5211" s="126">
        <v>46.04</v>
      </c>
      <c r="L5211" s="100" t="s">
        <v>1324</v>
      </c>
    </row>
    <row r="5212" spans="1:12" ht="56.25" customHeight="1">
      <c r="A5212" s="97">
        <v>254</v>
      </c>
      <c r="B5212" s="122" t="s">
        <v>4734</v>
      </c>
      <c r="C5212" s="123">
        <v>42733</v>
      </c>
      <c r="D5212" s="97" t="s">
        <v>26579</v>
      </c>
      <c r="E5212" s="97" t="s">
        <v>3</v>
      </c>
      <c r="F5212" s="97">
        <v>1459827</v>
      </c>
      <c r="G5212" s="97"/>
      <c r="H5212" s="124" t="s">
        <v>26580</v>
      </c>
      <c r="I5212" s="125">
        <v>0</v>
      </c>
      <c r="J5212" s="125">
        <v>37925</v>
      </c>
      <c r="K5212" s="126">
        <v>37925</v>
      </c>
      <c r="L5212" s="100" t="s">
        <v>1324</v>
      </c>
    </row>
    <row r="5213" spans="1:12" ht="56.25" customHeight="1">
      <c r="A5213" s="97">
        <v>254</v>
      </c>
      <c r="B5213" s="122" t="s">
        <v>4734</v>
      </c>
      <c r="C5213" s="123">
        <v>42733</v>
      </c>
      <c r="D5213" s="97" t="s">
        <v>26581</v>
      </c>
      <c r="E5213" s="97" t="s">
        <v>3</v>
      </c>
      <c r="F5213" s="97">
        <v>1459829</v>
      </c>
      <c r="G5213" s="97"/>
      <c r="H5213" s="124" t="s">
        <v>26582</v>
      </c>
      <c r="I5213" s="125">
        <v>0</v>
      </c>
      <c r="J5213" s="125">
        <v>5054</v>
      </c>
      <c r="K5213" s="126">
        <v>5054</v>
      </c>
      <c r="L5213" s="100" t="s">
        <v>1324</v>
      </c>
    </row>
    <row r="5214" spans="1:12" ht="56.25" customHeight="1">
      <c r="A5214" s="97">
        <v>254</v>
      </c>
      <c r="B5214" s="122" t="s">
        <v>4734</v>
      </c>
      <c r="C5214" s="123">
        <v>42733</v>
      </c>
      <c r="D5214" s="97" t="s">
        <v>26583</v>
      </c>
      <c r="E5214" s="97" t="s">
        <v>3</v>
      </c>
      <c r="F5214" s="97">
        <v>1459830</v>
      </c>
      <c r="G5214" s="97"/>
      <c r="H5214" s="124" t="s">
        <v>26584</v>
      </c>
      <c r="I5214" s="125">
        <v>0</v>
      </c>
      <c r="J5214" s="125">
        <v>9456.7000000000007</v>
      </c>
      <c r="K5214" s="126">
        <v>9456.7000000000007</v>
      </c>
      <c r="L5214" s="100" t="s">
        <v>1324</v>
      </c>
    </row>
    <row r="5215" spans="1:12" ht="56.25" customHeight="1">
      <c r="A5215" s="97">
        <v>254</v>
      </c>
      <c r="B5215" s="122" t="s">
        <v>4734</v>
      </c>
      <c r="C5215" s="123">
        <v>42733</v>
      </c>
      <c r="D5215" s="97" t="s">
        <v>26585</v>
      </c>
      <c r="E5215" s="97" t="s">
        <v>3</v>
      </c>
      <c r="F5215" s="97">
        <v>1459832</v>
      </c>
      <c r="G5215" s="97"/>
      <c r="H5215" s="124" t="s">
        <v>26586</v>
      </c>
      <c r="I5215" s="125">
        <v>0</v>
      </c>
      <c r="J5215" s="125">
        <v>5625</v>
      </c>
      <c r="K5215" s="126">
        <v>5625</v>
      </c>
      <c r="L5215" s="100" t="s">
        <v>1324</v>
      </c>
    </row>
    <row r="5216" spans="1:12" ht="56.25" customHeight="1">
      <c r="A5216" s="97">
        <v>254</v>
      </c>
      <c r="B5216" s="122" t="s">
        <v>4734</v>
      </c>
      <c r="C5216" s="123">
        <v>42733</v>
      </c>
      <c r="D5216" s="97" t="s">
        <v>26587</v>
      </c>
      <c r="E5216" s="97" t="s">
        <v>3</v>
      </c>
      <c r="F5216" s="97">
        <v>1459833</v>
      </c>
      <c r="G5216" s="97"/>
      <c r="H5216" s="124" t="s">
        <v>26588</v>
      </c>
      <c r="I5216" s="125">
        <v>0</v>
      </c>
      <c r="J5216" s="125">
        <v>4040</v>
      </c>
      <c r="K5216" s="126">
        <v>4040</v>
      </c>
      <c r="L5216" s="100" t="s">
        <v>1324</v>
      </c>
    </row>
    <row r="5217" spans="1:12" ht="56.25" customHeight="1">
      <c r="A5217" s="97">
        <v>254</v>
      </c>
      <c r="B5217" s="122" t="s">
        <v>4734</v>
      </c>
      <c r="C5217" s="123">
        <v>42733</v>
      </c>
      <c r="D5217" s="97" t="s">
        <v>26589</v>
      </c>
      <c r="E5217" s="97" t="s">
        <v>3</v>
      </c>
      <c r="F5217" s="97">
        <v>1459834</v>
      </c>
      <c r="G5217" s="97"/>
      <c r="H5217" s="124" t="s">
        <v>26590</v>
      </c>
      <c r="I5217" s="125">
        <v>0</v>
      </c>
      <c r="J5217" s="125">
        <v>3355.62</v>
      </c>
      <c r="K5217" s="126">
        <v>3355.62</v>
      </c>
      <c r="L5217" s="100" t="s">
        <v>1324</v>
      </c>
    </row>
    <row r="5218" spans="1:12" ht="56.25" customHeight="1">
      <c r="A5218" s="97">
        <v>254</v>
      </c>
      <c r="B5218" s="122" t="s">
        <v>4734</v>
      </c>
      <c r="C5218" s="123">
        <v>42733</v>
      </c>
      <c r="D5218" s="97" t="s">
        <v>26591</v>
      </c>
      <c r="E5218" s="97" t="s">
        <v>3</v>
      </c>
      <c r="F5218" s="97">
        <v>1459835</v>
      </c>
      <c r="G5218" s="97"/>
      <c r="H5218" s="124" t="s">
        <v>26592</v>
      </c>
      <c r="I5218" s="125">
        <v>0</v>
      </c>
      <c r="J5218" s="125">
        <v>22401.1</v>
      </c>
      <c r="K5218" s="126">
        <v>22401.1</v>
      </c>
      <c r="L5218" s="100" t="s">
        <v>1324</v>
      </c>
    </row>
    <row r="5219" spans="1:12" ht="56.25" customHeight="1">
      <c r="A5219" s="97">
        <v>254</v>
      </c>
      <c r="B5219" s="122" t="s">
        <v>4734</v>
      </c>
      <c r="C5219" s="123">
        <v>42733</v>
      </c>
      <c r="D5219" s="97" t="s">
        <v>26593</v>
      </c>
      <c r="E5219" s="97" t="s">
        <v>3</v>
      </c>
      <c r="F5219" s="97">
        <v>1459837</v>
      </c>
      <c r="G5219" s="97"/>
      <c r="H5219" s="124" t="s">
        <v>26594</v>
      </c>
      <c r="I5219" s="125">
        <v>0</v>
      </c>
      <c r="J5219" s="125">
        <v>20132</v>
      </c>
      <c r="K5219" s="126">
        <v>20132</v>
      </c>
      <c r="L5219" s="100" t="s">
        <v>1324</v>
      </c>
    </row>
    <row r="5220" spans="1:12" ht="56.25" customHeight="1">
      <c r="A5220" s="97">
        <v>254</v>
      </c>
      <c r="B5220" s="122" t="s">
        <v>4734</v>
      </c>
      <c r="C5220" s="123">
        <v>42733</v>
      </c>
      <c r="D5220" s="97" t="s">
        <v>26595</v>
      </c>
      <c r="E5220" s="97" t="s">
        <v>3</v>
      </c>
      <c r="F5220" s="97">
        <v>1459838</v>
      </c>
      <c r="G5220" s="97"/>
      <c r="H5220" s="124" t="s">
        <v>26596</v>
      </c>
      <c r="I5220" s="125">
        <v>0</v>
      </c>
      <c r="J5220" s="125">
        <v>21635.3</v>
      </c>
      <c r="K5220" s="126">
        <v>21635.3</v>
      </c>
      <c r="L5220" s="100" t="s">
        <v>1324</v>
      </c>
    </row>
    <row r="5221" spans="1:12" ht="56.25" customHeight="1">
      <c r="A5221" s="97">
        <v>254</v>
      </c>
      <c r="B5221" s="122" t="s">
        <v>4734</v>
      </c>
      <c r="C5221" s="123">
        <v>42733</v>
      </c>
      <c r="D5221" s="97" t="s">
        <v>26599</v>
      </c>
      <c r="E5221" s="97" t="s">
        <v>3</v>
      </c>
      <c r="F5221" s="97">
        <v>1459841</v>
      </c>
      <c r="G5221" s="97"/>
      <c r="H5221" s="124" t="s">
        <v>26600</v>
      </c>
      <c r="I5221" s="125">
        <v>0</v>
      </c>
      <c r="J5221" s="125">
        <v>9998.26</v>
      </c>
      <c r="K5221" s="126">
        <v>9998.26</v>
      </c>
      <c r="L5221" s="100" t="s">
        <v>1324</v>
      </c>
    </row>
    <row r="5222" spans="1:12" ht="56.25" customHeight="1">
      <c r="A5222" s="97">
        <v>254</v>
      </c>
      <c r="B5222" s="122" t="s">
        <v>4734</v>
      </c>
      <c r="C5222" s="123">
        <v>42733</v>
      </c>
      <c r="D5222" s="97" t="s">
        <v>26601</v>
      </c>
      <c r="E5222" s="97" t="s">
        <v>3</v>
      </c>
      <c r="F5222" s="97">
        <v>1459842</v>
      </c>
      <c r="G5222" s="97"/>
      <c r="H5222" s="124" t="s">
        <v>26602</v>
      </c>
      <c r="I5222" s="125">
        <v>0</v>
      </c>
      <c r="J5222" s="125">
        <v>5299.01</v>
      </c>
      <c r="K5222" s="126">
        <v>5299.01</v>
      </c>
      <c r="L5222" s="100" t="s">
        <v>1324</v>
      </c>
    </row>
    <row r="5223" spans="1:12" ht="56.25" customHeight="1">
      <c r="A5223" s="97">
        <v>254</v>
      </c>
      <c r="B5223" s="122" t="s">
        <v>4734</v>
      </c>
      <c r="C5223" s="123">
        <v>42733</v>
      </c>
      <c r="D5223" s="97" t="s">
        <v>26603</v>
      </c>
      <c r="E5223" s="97" t="s">
        <v>3</v>
      </c>
      <c r="F5223" s="97">
        <v>1459843</v>
      </c>
      <c r="G5223" s="97"/>
      <c r="H5223" s="124" t="s">
        <v>26604</v>
      </c>
      <c r="I5223" s="125">
        <v>0</v>
      </c>
      <c r="J5223" s="125">
        <v>46967.45</v>
      </c>
      <c r="K5223" s="126">
        <v>46967.45</v>
      </c>
      <c r="L5223" s="100" t="s">
        <v>1324</v>
      </c>
    </row>
    <row r="5224" spans="1:12" ht="56.25" customHeight="1">
      <c r="A5224" s="97">
        <v>254</v>
      </c>
      <c r="B5224" s="122" t="s">
        <v>4734</v>
      </c>
      <c r="C5224" s="123">
        <v>42733</v>
      </c>
      <c r="D5224" s="97" t="s">
        <v>26605</v>
      </c>
      <c r="E5224" s="97" t="s">
        <v>3</v>
      </c>
      <c r="F5224" s="97">
        <v>1459845</v>
      </c>
      <c r="G5224" s="97"/>
      <c r="H5224" s="124" t="s">
        <v>26606</v>
      </c>
      <c r="I5224" s="125">
        <v>0</v>
      </c>
      <c r="J5224" s="125">
        <v>17473.96</v>
      </c>
      <c r="K5224" s="126">
        <v>17473.96</v>
      </c>
      <c r="L5224" s="100" t="s">
        <v>1324</v>
      </c>
    </row>
    <row r="5225" spans="1:12" ht="56.25" customHeight="1">
      <c r="A5225" s="97">
        <v>254</v>
      </c>
      <c r="B5225" s="122" t="s">
        <v>4734</v>
      </c>
      <c r="C5225" s="123">
        <v>42733</v>
      </c>
      <c r="D5225" s="97" t="s">
        <v>26607</v>
      </c>
      <c r="E5225" s="97" t="s">
        <v>3</v>
      </c>
      <c r="F5225" s="97">
        <v>1459847</v>
      </c>
      <c r="G5225" s="97"/>
      <c r="H5225" s="124" t="s">
        <v>26608</v>
      </c>
      <c r="I5225" s="125">
        <v>0</v>
      </c>
      <c r="J5225" s="125">
        <v>2363.12</v>
      </c>
      <c r="K5225" s="126">
        <v>2363.12</v>
      </c>
      <c r="L5225" s="100" t="s">
        <v>1324</v>
      </c>
    </row>
    <row r="5226" spans="1:12" ht="56.25" customHeight="1">
      <c r="A5226" s="97">
        <v>254</v>
      </c>
      <c r="B5226" s="122" t="s">
        <v>4734</v>
      </c>
      <c r="C5226" s="123">
        <v>42733</v>
      </c>
      <c r="D5226" s="97" t="s">
        <v>26609</v>
      </c>
      <c r="E5226" s="97" t="s">
        <v>3</v>
      </c>
      <c r="F5226" s="97">
        <v>1459848</v>
      </c>
      <c r="G5226" s="97"/>
      <c r="H5226" s="124" t="s">
        <v>26610</v>
      </c>
      <c r="I5226" s="125">
        <v>0</v>
      </c>
      <c r="J5226" s="125">
        <v>47000</v>
      </c>
      <c r="K5226" s="126">
        <v>47000</v>
      </c>
      <c r="L5226" s="100" t="s">
        <v>1324</v>
      </c>
    </row>
    <row r="5227" spans="1:12" ht="56.25" customHeight="1">
      <c r="A5227" s="97">
        <v>254</v>
      </c>
      <c r="B5227" s="122" t="s">
        <v>4734</v>
      </c>
      <c r="C5227" s="123">
        <v>42733</v>
      </c>
      <c r="D5227" s="97" t="s">
        <v>26611</v>
      </c>
      <c r="E5227" s="97" t="s">
        <v>3</v>
      </c>
      <c r="F5227" s="97">
        <v>1459849</v>
      </c>
      <c r="G5227" s="97"/>
      <c r="H5227" s="124" t="s">
        <v>26612</v>
      </c>
      <c r="I5227" s="125">
        <v>0</v>
      </c>
      <c r="J5227" s="125">
        <v>11028.11</v>
      </c>
      <c r="K5227" s="126">
        <v>11028.11</v>
      </c>
      <c r="L5227" s="100" t="s">
        <v>1324</v>
      </c>
    </row>
    <row r="5228" spans="1:12" ht="56.25" customHeight="1">
      <c r="A5228" s="97">
        <v>254</v>
      </c>
      <c r="B5228" s="122" t="s">
        <v>4734</v>
      </c>
      <c r="C5228" s="123">
        <v>42733</v>
      </c>
      <c r="D5228" s="97" t="s">
        <v>26613</v>
      </c>
      <c r="E5228" s="97" t="s">
        <v>3</v>
      </c>
      <c r="F5228" s="97">
        <v>1459851</v>
      </c>
      <c r="G5228" s="97"/>
      <c r="H5228" s="124" t="s">
        <v>26614</v>
      </c>
      <c r="I5228" s="125">
        <v>0</v>
      </c>
      <c r="J5228" s="125">
        <v>35536.080000000002</v>
      </c>
      <c r="K5228" s="126">
        <v>35536.080000000002</v>
      </c>
      <c r="L5228" s="100" t="s">
        <v>1324</v>
      </c>
    </row>
    <row r="5229" spans="1:12" ht="56.25" customHeight="1">
      <c r="A5229" s="97">
        <v>254</v>
      </c>
      <c r="B5229" s="122" t="s">
        <v>4734</v>
      </c>
      <c r="C5229" s="123">
        <v>42733</v>
      </c>
      <c r="D5229" s="97" t="s">
        <v>26615</v>
      </c>
      <c r="E5229" s="97" t="s">
        <v>3</v>
      </c>
      <c r="F5229" s="97">
        <v>1459853</v>
      </c>
      <c r="G5229" s="97"/>
      <c r="H5229" s="124" t="s">
        <v>26616</v>
      </c>
      <c r="I5229" s="125">
        <v>0</v>
      </c>
      <c r="J5229" s="125">
        <v>49446.41</v>
      </c>
      <c r="K5229" s="126">
        <v>49446.41</v>
      </c>
      <c r="L5229" s="100" t="s">
        <v>1324</v>
      </c>
    </row>
    <row r="5230" spans="1:12" ht="56.25" customHeight="1">
      <c r="A5230" s="97">
        <v>254</v>
      </c>
      <c r="B5230" s="122" t="s">
        <v>4734</v>
      </c>
      <c r="C5230" s="123">
        <v>42733</v>
      </c>
      <c r="D5230" s="97" t="s">
        <v>26617</v>
      </c>
      <c r="E5230" s="97" t="s">
        <v>3</v>
      </c>
      <c r="F5230" s="97">
        <v>1459854</v>
      </c>
      <c r="G5230" s="97"/>
      <c r="H5230" s="124" t="s">
        <v>26618</v>
      </c>
      <c r="I5230" s="125">
        <v>0</v>
      </c>
      <c r="J5230" s="125">
        <v>73790.92</v>
      </c>
      <c r="K5230" s="126">
        <v>73790.92</v>
      </c>
      <c r="L5230" s="100" t="s">
        <v>1324</v>
      </c>
    </row>
    <row r="5231" spans="1:12" ht="56.25" customHeight="1">
      <c r="A5231" s="97">
        <v>254</v>
      </c>
      <c r="B5231" s="122" t="s">
        <v>4734</v>
      </c>
      <c r="C5231" s="123">
        <v>42733</v>
      </c>
      <c r="D5231" s="97" t="s">
        <v>26619</v>
      </c>
      <c r="E5231" s="97" t="s">
        <v>3</v>
      </c>
      <c r="F5231" s="97">
        <v>1459859</v>
      </c>
      <c r="G5231" s="97"/>
      <c r="H5231" s="124" t="s">
        <v>26620</v>
      </c>
      <c r="I5231" s="125">
        <v>0</v>
      </c>
      <c r="J5231" s="125">
        <v>13039.21</v>
      </c>
      <c r="K5231" s="126">
        <v>13039.21</v>
      </c>
      <c r="L5231" s="100" t="s">
        <v>1324</v>
      </c>
    </row>
    <row r="5232" spans="1:12" ht="56.25" customHeight="1">
      <c r="A5232" s="97">
        <v>254</v>
      </c>
      <c r="B5232" s="122" t="s">
        <v>4734</v>
      </c>
      <c r="C5232" s="123">
        <v>42733</v>
      </c>
      <c r="D5232" s="97" t="s">
        <v>26621</v>
      </c>
      <c r="E5232" s="97" t="s">
        <v>3</v>
      </c>
      <c r="F5232" s="97">
        <v>1459860</v>
      </c>
      <c r="G5232" s="97"/>
      <c r="H5232" s="124" t="s">
        <v>26622</v>
      </c>
      <c r="I5232" s="125">
        <v>0</v>
      </c>
      <c r="J5232" s="125">
        <v>98000</v>
      </c>
      <c r="K5232" s="126">
        <v>98000</v>
      </c>
      <c r="L5232" s="100" t="s">
        <v>1324</v>
      </c>
    </row>
    <row r="5233" spans="1:12" ht="56.25" customHeight="1">
      <c r="A5233" s="97">
        <v>254</v>
      </c>
      <c r="B5233" s="122" t="s">
        <v>4734</v>
      </c>
      <c r="C5233" s="123">
        <v>42733</v>
      </c>
      <c r="D5233" s="97" t="s">
        <v>26623</v>
      </c>
      <c r="E5233" s="97" t="s">
        <v>3</v>
      </c>
      <c r="F5233" s="97">
        <v>1459862</v>
      </c>
      <c r="G5233" s="97"/>
      <c r="H5233" s="124" t="s">
        <v>26624</v>
      </c>
      <c r="I5233" s="125">
        <v>0</v>
      </c>
      <c r="J5233" s="125">
        <v>76007.75</v>
      </c>
      <c r="K5233" s="126">
        <v>76007.75</v>
      </c>
      <c r="L5233" s="100" t="s">
        <v>1324</v>
      </c>
    </row>
    <row r="5234" spans="1:12" ht="56.25" customHeight="1">
      <c r="A5234" s="97">
        <v>254</v>
      </c>
      <c r="B5234" s="122" t="s">
        <v>4734</v>
      </c>
      <c r="C5234" s="123">
        <v>42733</v>
      </c>
      <c r="D5234" s="97" t="s">
        <v>26625</v>
      </c>
      <c r="E5234" s="97" t="s">
        <v>3</v>
      </c>
      <c r="F5234" s="97">
        <v>1459866</v>
      </c>
      <c r="G5234" s="97"/>
      <c r="H5234" s="124" t="s">
        <v>26626</v>
      </c>
      <c r="I5234" s="125">
        <v>0</v>
      </c>
      <c r="J5234" s="125">
        <v>54194.07</v>
      </c>
      <c r="K5234" s="126">
        <v>54194.07</v>
      </c>
      <c r="L5234" s="100" t="s">
        <v>1324</v>
      </c>
    </row>
    <row r="5235" spans="1:12" ht="56.25" customHeight="1">
      <c r="A5235" s="97">
        <v>254</v>
      </c>
      <c r="B5235" s="122" t="s">
        <v>4734</v>
      </c>
      <c r="C5235" s="123">
        <v>42733</v>
      </c>
      <c r="D5235" s="97" t="s">
        <v>26627</v>
      </c>
      <c r="E5235" s="97" t="s">
        <v>3</v>
      </c>
      <c r="F5235" s="97">
        <v>1459871</v>
      </c>
      <c r="G5235" s="97"/>
      <c r="H5235" s="124" t="s">
        <v>26628</v>
      </c>
      <c r="I5235" s="125">
        <v>0</v>
      </c>
      <c r="J5235" s="125">
        <v>12648.22</v>
      </c>
      <c r="K5235" s="126">
        <v>12648.22</v>
      </c>
      <c r="L5235" s="100" t="s">
        <v>1324</v>
      </c>
    </row>
    <row r="5236" spans="1:12" ht="56.25" customHeight="1">
      <c r="A5236" s="97">
        <v>254</v>
      </c>
      <c r="B5236" s="122" t="s">
        <v>4734</v>
      </c>
      <c r="C5236" s="123">
        <v>42733</v>
      </c>
      <c r="D5236" s="97" t="s">
        <v>26656</v>
      </c>
      <c r="E5236" s="97" t="s">
        <v>3</v>
      </c>
      <c r="F5236" s="97">
        <v>1459909</v>
      </c>
      <c r="G5236" s="97"/>
      <c r="H5236" s="124" t="s">
        <v>26657</v>
      </c>
      <c r="I5236" s="125">
        <v>0</v>
      </c>
      <c r="J5236" s="125">
        <v>5</v>
      </c>
      <c r="K5236" s="126">
        <v>5</v>
      </c>
      <c r="L5236" s="100" t="s">
        <v>1324</v>
      </c>
    </row>
    <row r="5237" spans="1:12" ht="56.25" customHeight="1">
      <c r="A5237" s="97">
        <v>254</v>
      </c>
      <c r="B5237" s="122" t="s">
        <v>4734</v>
      </c>
      <c r="C5237" s="123">
        <v>42733</v>
      </c>
      <c r="D5237" s="97" t="s">
        <v>26662</v>
      </c>
      <c r="E5237" s="97" t="s">
        <v>3</v>
      </c>
      <c r="F5237" s="97">
        <v>1459913</v>
      </c>
      <c r="G5237" s="97"/>
      <c r="H5237" s="124" t="s">
        <v>26663</v>
      </c>
      <c r="I5237" s="125">
        <v>0</v>
      </c>
      <c r="J5237" s="125">
        <v>6859</v>
      </c>
      <c r="K5237" s="126">
        <v>6859</v>
      </c>
      <c r="L5237" s="100" t="s">
        <v>1324</v>
      </c>
    </row>
    <row r="5238" spans="1:12" ht="56.25" customHeight="1">
      <c r="A5238" s="97">
        <v>254</v>
      </c>
      <c r="B5238" s="122" t="s">
        <v>4734</v>
      </c>
      <c r="C5238" s="123">
        <v>42733</v>
      </c>
      <c r="D5238" s="97" t="s">
        <v>26666</v>
      </c>
      <c r="E5238" s="97" t="s">
        <v>3</v>
      </c>
      <c r="F5238" s="97">
        <v>1459916</v>
      </c>
      <c r="G5238" s="97"/>
      <c r="H5238" s="124" t="s">
        <v>26667</v>
      </c>
      <c r="I5238" s="125">
        <v>0</v>
      </c>
      <c r="J5238" s="125">
        <v>3785</v>
      </c>
      <c r="K5238" s="126">
        <v>3785</v>
      </c>
      <c r="L5238" s="100" t="s">
        <v>1324</v>
      </c>
    </row>
    <row r="5239" spans="1:12" ht="56.25" customHeight="1">
      <c r="A5239" s="97">
        <v>254</v>
      </c>
      <c r="B5239" s="122" t="s">
        <v>4734</v>
      </c>
      <c r="C5239" s="123">
        <v>42733</v>
      </c>
      <c r="D5239" s="97" t="s">
        <v>26670</v>
      </c>
      <c r="E5239" s="97" t="s">
        <v>3</v>
      </c>
      <c r="F5239" s="97">
        <v>1459920</v>
      </c>
      <c r="G5239" s="97"/>
      <c r="H5239" s="124" t="s">
        <v>26671</v>
      </c>
      <c r="I5239" s="125">
        <v>0</v>
      </c>
      <c r="J5239" s="125">
        <v>5816</v>
      </c>
      <c r="K5239" s="126">
        <v>5816</v>
      </c>
      <c r="L5239" s="100" t="s">
        <v>1324</v>
      </c>
    </row>
    <row r="5240" spans="1:12" ht="56.25" customHeight="1">
      <c r="A5240" s="97">
        <v>254</v>
      </c>
      <c r="B5240" s="122" t="s">
        <v>4734</v>
      </c>
      <c r="C5240" s="123">
        <v>42733</v>
      </c>
      <c r="D5240" s="97" t="s">
        <v>26672</v>
      </c>
      <c r="E5240" s="97" t="s">
        <v>3</v>
      </c>
      <c r="F5240" s="97">
        <v>1459921</v>
      </c>
      <c r="G5240" s="97"/>
      <c r="H5240" s="124" t="s">
        <v>26673</v>
      </c>
      <c r="I5240" s="125">
        <v>0</v>
      </c>
      <c r="J5240" s="125">
        <v>4</v>
      </c>
      <c r="K5240" s="126">
        <v>4</v>
      </c>
      <c r="L5240" s="100" t="s">
        <v>1324</v>
      </c>
    </row>
    <row r="5241" spans="1:12" ht="56.25" customHeight="1">
      <c r="A5241" s="97">
        <v>254</v>
      </c>
      <c r="B5241" s="122" t="s">
        <v>4734</v>
      </c>
      <c r="C5241" s="123">
        <v>42733</v>
      </c>
      <c r="D5241" s="97" t="s">
        <v>26768</v>
      </c>
      <c r="E5241" s="97" t="s">
        <v>3</v>
      </c>
      <c r="F5241" s="97">
        <v>1459675</v>
      </c>
      <c r="G5241" s="97"/>
      <c r="H5241" s="124" t="s">
        <v>25561</v>
      </c>
      <c r="I5241" s="125">
        <v>0</v>
      </c>
      <c r="J5241" s="125">
        <v>7557.5</v>
      </c>
      <c r="K5241" s="126">
        <v>7557.5</v>
      </c>
      <c r="L5241" s="100" t="s">
        <v>1324</v>
      </c>
    </row>
    <row r="5242" spans="1:12" ht="56.25" customHeight="1">
      <c r="A5242" s="97">
        <v>254</v>
      </c>
      <c r="B5242" s="122" t="s">
        <v>4734</v>
      </c>
      <c r="C5242" s="123">
        <v>42733</v>
      </c>
      <c r="D5242" s="97" t="s">
        <v>26769</v>
      </c>
      <c r="E5242" s="97" t="s">
        <v>3</v>
      </c>
      <c r="F5242" s="97">
        <v>1459679</v>
      </c>
      <c r="G5242" s="97"/>
      <c r="H5242" s="124" t="s">
        <v>25561</v>
      </c>
      <c r="I5242" s="125">
        <v>0</v>
      </c>
      <c r="J5242" s="125">
        <v>2875</v>
      </c>
      <c r="K5242" s="126">
        <v>2875</v>
      </c>
      <c r="L5242" s="100" t="s">
        <v>1324</v>
      </c>
    </row>
    <row r="5243" spans="1:12" ht="56.25" customHeight="1">
      <c r="A5243" s="97">
        <v>254</v>
      </c>
      <c r="B5243" s="122" t="s">
        <v>4734</v>
      </c>
      <c r="C5243" s="123">
        <v>42733</v>
      </c>
      <c r="D5243" s="97" t="s">
        <v>26770</v>
      </c>
      <c r="E5243" s="97" t="s">
        <v>3</v>
      </c>
      <c r="F5243" s="97">
        <v>1459683</v>
      </c>
      <c r="G5243" s="97"/>
      <c r="H5243" s="124" t="s">
        <v>25941</v>
      </c>
      <c r="I5243" s="125">
        <v>0</v>
      </c>
      <c r="J5243" s="125">
        <v>12500</v>
      </c>
      <c r="K5243" s="126">
        <v>12500</v>
      </c>
      <c r="L5243" s="100" t="s">
        <v>1324</v>
      </c>
    </row>
    <row r="5244" spans="1:12" ht="56.25" customHeight="1">
      <c r="A5244" s="97">
        <v>254</v>
      </c>
      <c r="B5244" s="122" t="s">
        <v>4734</v>
      </c>
      <c r="C5244" s="123">
        <v>42733</v>
      </c>
      <c r="D5244" s="97" t="s">
        <v>26771</v>
      </c>
      <c r="E5244" s="97" t="s">
        <v>3</v>
      </c>
      <c r="F5244" s="97">
        <v>1459686</v>
      </c>
      <c r="G5244" s="97"/>
      <c r="H5244" s="124" t="s">
        <v>25941</v>
      </c>
      <c r="I5244" s="125">
        <v>0</v>
      </c>
      <c r="J5244" s="125">
        <v>3750</v>
      </c>
      <c r="K5244" s="126">
        <v>3750</v>
      </c>
      <c r="L5244" s="100" t="s">
        <v>1324</v>
      </c>
    </row>
    <row r="5245" spans="1:12" ht="56.25" customHeight="1">
      <c r="A5245" s="97">
        <v>254</v>
      </c>
      <c r="B5245" s="122" t="s">
        <v>4734</v>
      </c>
      <c r="C5245" s="123">
        <v>42733</v>
      </c>
      <c r="D5245" s="97" t="s">
        <v>26779</v>
      </c>
      <c r="E5245" s="97" t="s">
        <v>3</v>
      </c>
      <c r="F5245" s="97">
        <v>1459737</v>
      </c>
      <c r="G5245" s="97"/>
      <c r="H5245" s="124" t="s">
        <v>26780</v>
      </c>
      <c r="I5245" s="125">
        <v>0</v>
      </c>
      <c r="J5245" s="125">
        <v>28180</v>
      </c>
      <c r="K5245" s="126">
        <v>28180</v>
      </c>
      <c r="L5245" s="100" t="s">
        <v>1324</v>
      </c>
    </row>
    <row r="5246" spans="1:12" ht="56.25" customHeight="1">
      <c r="A5246" s="97">
        <v>254</v>
      </c>
      <c r="B5246" s="122" t="s">
        <v>4734</v>
      </c>
      <c r="C5246" s="123">
        <v>42733</v>
      </c>
      <c r="D5246" s="97" t="s">
        <v>26886</v>
      </c>
      <c r="E5246" s="97" t="s">
        <v>3</v>
      </c>
      <c r="F5246" s="97">
        <v>1460147</v>
      </c>
      <c r="G5246" s="97"/>
      <c r="H5246" s="124" t="s">
        <v>25920</v>
      </c>
      <c r="I5246" s="125">
        <v>0</v>
      </c>
      <c r="J5246" s="125">
        <v>2500</v>
      </c>
      <c r="K5246" s="126">
        <v>2500</v>
      </c>
      <c r="L5246" s="100" t="s">
        <v>1324</v>
      </c>
    </row>
    <row r="5247" spans="1:12" ht="56.25" customHeight="1">
      <c r="A5247" s="97">
        <v>254</v>
      </c>
      <c r="B5247" s="122" t="s">
        <v>4734</v>
      </c>
      <c r="C5247" s="123">
        <v>42734</v>
      </c>
      <c r="D5247" s="97" t="s">
        <v>27062</v>
      </c>
      <c r="E5247" s="97" t="s">
        <v>3</v>
      </c>
      <c r="F5247" s="97">
        <v>1460771</v>
      </c>
      <c r="G5247" s="97"/>
      <c r="H5247" s="124" t="s">
        <v>27063</v>
      </c>
      <c r="I5247" s="125">
        <v>0</v>
      </c>
      <c r="J5247" s="125">
        <v>30000</v>
      </c>
      <c r="K5247" s="126">
        <v>30000</v>
      </c>
      <c r="L5247" s="100" t="s">
        <v>1324</v>
      </c>
    </row>
    <row r="5248" spans="1:12" ht="56.25" customHeight="1">
      <c r="A5248" s="97">
        <v>254</v>
      </c>
      <c r="B5248" s="122" t="s">
        <v>4734</v>
      </c>
      <c r="C5248" s="123">
        <v>42734</v>
      </c>
      <c r="D5248" s="97" t="s">
        <v>27064</v>
      </c>
      <c r="E5248" s="97" t="s">
        <v>3</v>
      </c>
      <c r="F5248" s="97">
        <v>1460772</v>
      </c>
      <c r="G5248" s="97"/>
      <c r="H5248" s="124" t="s">
        <v>27065</v>
      </c>
      <c r="I5248" s="125">
        <v>0</v>
      </c>
      <c r="J5248" s="125">
        <v>36999</v>
      </c>
      <c r="K5248" s="126">
        <v>36999</v>
      </c>
      <c r="L5248" s="100" t="s">
        <v>1324</v>
      </c>
    </row>
    <row r="5249" spans="1:12" ht="56.25" customHeight="1">
      <c r="A5249" s="97">
        <v>254</v>
      </c>
      <c r="B5249" s="122" t="s">
        <v>4734</v>
      </c>
      <c r="C5249" s="123">
        <v>42734</v>
      </c>
      <c r="D5249" s="97" t="s">
        <v>27066</v>
      </c>
      <c r="E5249" s="97" t="s">
        <v>3</v>
      </c>
      <c r="F5249" s="97">
        <v>1460776</v>
      </c>
      <c r="G5249" s="97"/>
      <c r="H5249" s="124" t="s">
        <v>27067</v>
      </c>
      <c r="I5249" s="125">
        <v>0</v>
      </c>
      <c r="J5249" s="125">
        <v>31853</v>
      </c>
      <c r="K5249" s="126">
        <v>31853</v>
      </c>
      <c r="L5249" s="100" t="s">
        <v>1324</v>
      </c>
    </row>
    <row r="5250" spans="1:12" ht="56.25" customHeight="1">
      <c r="A5250" s="97">
        <v>254</v>
      </c>
      <c r="B5250" s="122" t="s">
        <v>4734</v>
      </c>
      <c r="C5250" s="123">
        <v>42734</v>
      </c>
      <c r="D5250" s="97" t="s">
        <v>27070</v>
      </c>
      <c r="E5250" s="97" t="s">
        <v>3</v>
      </c>
      <c r="F5250" s="97">
        <v>1460779</v>
      </c>
      <c r="G5250" s="97"/>
      <c r="H5250" s="124" t="s">
        <v>27071</v>
      </c>
      <c r="I5250" s="125">
        <v>0</v>
      </c>
      <c r="J5250" s="125">
        <v>34000.94</v>
      </c>
      <c r="K5250" s="126">
        <v>34000.94</v>
      </c>
      <c r="L5250" s="100" t="s">
        <v>1324</v>
      </c>
    </row>
    <row r="5251" spans="1:12" ht="56.25" customHeight="1">
      <c r="A5251" s="97">
        <v>254</v>
      </c>
      <c r="B5251" s="122" t="s">
        <v>4734</v>
      </c>
      <c r="C5251" s="123">
        <v>42734</v>
      </c>
      <c r="D5251" s="97" t="s">
        <v>27072</v>
      </c>
      <c r="E5251" s="97" t="s">
        <v>3</v>
      </c>
      <c r="F5251" s="97">
        <v>1460781</v>
      </c>
      <c r="G5251" s="97"/>
      <c r="H5251" s="124" t="s">
        <v>27073</v>
      </c>
      <c r="I5251" s="125">
        <v>0</v>
      </c>
      <c r="J5251" s="125">
        <v>30387.94</v>
      </c>
      <c r="K5251" s="126">
        <v>30387.94</v>
      </c>
      <c r="L5251" s="100" t="s">
        <v>1324</v>
      </c>
    </row>
    <row r="5252" spans="1:12" ht="56.25" customHeight="1">
      <c r="A5252" s="97">
        <v>266</v>
      </c>
      <c r="B5252" s="122" t="s">
        <v>9175</v>
      </c>
      <c r="C5252" s="123">
        <v>42718</v>
      </c>
      <c r="D5252" s="97" t="s">
        <v>24499</v>
      </c>
      <c r="E5252" s="97" t="s">
        <v>3</v>
      </c>
      <c r="F5252" s="97">
        <v>1452154</v>
      </c>
      <c r="G5252" s="97"/>
      <c r="H5252" s="124" t="s">
        <v>24500</v>
      </c>
      <c r="I5252" s="125">
        <v>0</v>
      </c>
      <c r="J5252" s="125">
        <v>1218</v>
      </c>
      <c r="K5252" s="126">
        <v>1218</v>
      </c>
      <c r="L5252" s="100" t="s">
        <v>1324</v>
      </c>
    </row>
    <row r="5253" spans="1:12" ht="56.25" customHeight="1">
      <c r="A5253" s="97">
        <v>266</v>
      </c>
      <c r="B5253" s="122" t="s">
        <v>9175</v>
      </c>
      <c r="C5253" s="123">
        <v>42733</v>
      </c>
      <c r="D5253" s="97" t="s">
        <v>26783</v>
      </c>
      <c r="E5253" s="97" t="s">
        <v>3</v>
      </c>
      <c r="F5253" s="97">
        <v>1459744</v>
      </c>
      <c r="G5253" s="97"/>
      <c r="H5253" s="124" t="s">
        <v>26784</v>
      </c>
      <c r="I5253" s="125">
        <v>0</v>
      </c>
      <c r="J5253" s="125">
        <v>24821.77</v>
      </c>
      <c r="K5253" s="126">
        <v>24821.77</v>
      </c>
      <c r="L5253" s="100" t="s">
        <v>1324</v>
      </c>
    </row>
    <row r="5254" spans="1:12" ht="56.25" customHeight="1">
      <c r="A5254" s="97">
        <v>268</v>
      </c>
      <c r="B5254" s="122" t="s">
        <v>9668</v>
      </c>
      <c r="C5254" s="123">
        <v>42662</v>
      </c>
      <c r="D5254" s="97" t="s">
        <v>15526</v>
      </c>
      <c r="E5254" s="97" t="s">
        <v>1313</v>
      </c>
      <c r="F5254" s="97">
        <v>11440315</v>
      </c>
      <c r="G5254" s="97"/>
      <c r="H5254" s="124" t="s">
        <v>9669</v>
      </c>
      <c r="I5254" s="125">
        <v>75</v>
      </c>
      <c r="J5254" s="125">
        <v>0</v>
      </c>
      <c r="K5254" s="126">
        <v>75</v>
      </c>
      <c r="L5254" s="100" t="s">
        <v>1324</v>
      </c>
    </row>
    <row r="5255" spans="1:12" ht="56.25" customHeight="1">
      <c r="A5255" s="97">
        <v>271</v>
      </c>
      <c r="B5255" s="122" t="s">
        <v>22623</v>
      </c>
      <c r="C5255" s="123">
        <v>42705</v>
      </c>
      <c r="D5255" s="97" t="s">
        <v>23342</v>
      </c>
      <c r="E5255" s="97" t="s">
        <v>3</v>
      </c>
      <c r="F5255" s="97">
        <v>1445732</v>
      </c>
      <c r="G5255" s="97"/>
      <c r="H5255" s="124" t="s">
        <v>23343</v>
      </c>
      <c r="I5255" s="125">
        <v>0</v>
      </c>
      <c r="J5255" s="125">
        <v>2716.15</v>
      </c>
      <c r="K5255" s="126">
        <v>2716.15</v>
      </c>
      <c r="L5255" s="100" t="s">
        <v>1324</v>
      </c>
    </row>
    <row r="5256" spans="1:12" ht="56.25" customHeight="1">
      <c r="A5256" s="97">
        <v>271</v>
      </c>
      <c r="B5256" s="122" t="s">
        <v>22623</v>
      </c>
      <c r="C5256" s="123">
        <v>42734</v>
      </c>
      <c r="D5256" s="97" t="s">
        <v>27028</v>
      </c>
      <c r="E5256" s="97" t="s">
        <v>3</v>
      </c>
      <c r="F5256" s="97">
        <v>1460686</v>
      </c>
      <c r="G5256" s="97"/>
      <c r="H5256" s="124" t="s">
        <v>27029</v>
      </c>
      <c r="I5256" s="125">
        <v>0</v>
      </c>
      <c r="J5256" s="125">
        <v>1942.65</v>
      </c>
      <c r="K5256" s="126">
        <v>1942.65</v>
      </c>
      <c r="L5256" s="100" t="s">
        <v>1324</v>
      </c>
    </row>
    <row r="5257" spans="1:12" ht="56.25" customHeight="1">
      <c r="A5257" s="97">
        <v>283</v>
      </c>
      <c r="B5257" s="122" t="s">
        <v>5056</v>
      </c>
      <c r="C5257" s="123">
        <v>42458</v>
      </c>
      <c r="D5257" s="97" t="s">
        <v>18628</v>
      </c>
      <c r="E5257" s="97" t="s">
        <v>3</v>
      </c>
      <c r="F5257" s="97">
        <v>1363739</v>
      </c>
      <c r="G5257" s="97"/>
      <c r="H5257" s="124" t="s">
        <v>5395</v>
      </c>
      <c r="I5257" s="125">
        <v>0</v>
      </c>
      <c r="J5257" s="125">
        <v>797.39</v>
      </c>
      <c r="K5257" s="126">
        <v>797.39</v>
      </c>
      <c r="L5257" s="100" t="s">
        <v>1347</v>
      </c>
    </row>
    <row r="5258" spans="1:12" ht="56.25" customHeight="1">
      <c r="A5258" s="97">
        <v>283</v>
      </c>
      <c r="B5258" s="122" t="s">
        <v>5056</v>
      </c>
      <c r="C5258" s="123">
        <v>42468</v>
      </c>
      <c r="D5258" s="97" t="s">
        <v>18754</v>
      </c>
      <c r="E5258" s="97" t="s">
        <v>3</v>
      </c>
      <c r="F5258" s="97">
        <v>1367355</v>
      </c>
      <c r="G5258" s="97"/>
      <c r="H5258" s="124" t="s">
        <v>5511</v>
      </c>
      <c r="I5258" s="125">
        <v>0</v>
      </c>
      <c r="J5258" s="125">
        <v>191.93</v>
      </c>
      <c r="K5258" s="126">
        <v>191.93</v>
      </c>
      <c r="L5258" s="100" t="s">
        <v>1324</v>
      </c>
    </row>
    <row r="5259" spans="1:12" ht="56.25" customHeight="1">
      <c r="A5259" s="97">
        <v>283</v>
      </c>
      <c r="B5259" s="122" t="s">
        <v>5056</v>
      </c>
      <c r="C5259" s="123">
        <v>42471</v>
      </c>
      <c r="D5259" s="97" t="s">
        <v>18790</v>
      </c>
      <c r="E5259" s="97" t="s">
        <v>3</v>
      </c>
      <c r="F5259" s="97">
        <v>1367935</v>
      </c>
      <c r="G5259" s="97"/>
      <c r="H5259" s="124" t="s">
        <v>5546</v>
      </c>
      <c r="I5259" s="125">
        <v>0</v>
      </c>
      <c r="J5259" s="125">
        <v>196</v>
      </c>
      <c r="K5259" s="126">
        <v>196</v>
      </c>
      <c r="L5259" s="100" t="s">
        <v>1324</v>
      </c>
    </row>
    <row r="5260" spans="1:12" ht="56.25" customHeight="1">
      <c r="A5260" s="97">
        <v>283</v>
      </c>
      <c r="B5260" s="122" t="s">
        <v>5056</v>
      </c>
      <c r="C5260" s="123">
        <v>42471</v>
      </c>
      <c r="D5260" s="97" t="s">
        <v>18791</v>
      </c>
      <c r="E5260" s="97" t="s">
        <v>3</v>
      </c>
      <c r="F5260" s="97">
        <v>1367936</v>
      </c>
      <c r="G5260" s="97"/>
      <c r="H5260" s="124" t="s">
        <v>5547</v>
      </c>
      <c r="I5260" s="125">
        <v>0</v>
      </c>
      <c r="J5260" s="125">
        <v>10.5</v>
      </c>
      <c r="K5260" s="126">
        <v>10.5</v>
      </c>
      <c r="L5260" s="100" t="s">
        <v>1324</v>
      </c>
    </row>
    <row r="5261" spans="1:12" ht="56.25" customHeight="1">
      <c r="A5261" s="97">
        <v>283</v>
      </c>
      <c r="B5261" s="122" t="s">
        <v>5056</v>
      </c>
      <c r="C5261" s="123">
        <v>42531</v>
      </c>
      <c r="D5261" s="97" t="s">
        <v>19646</v>
      </c>
      <c r="E5261" s="97" t="s">
        <v>3</v>
      </c>
      <c r="F5261" s="97">
        <v>1387774</v>
      </c>
      <c r="G5261" s="97"/>
      <c r="H5261" s="124" t="s">
        <v>6383</v>
      </c>
      <c r="I5261" s="125">
        <v>0</v>
      </c>
      <c r="J5261" s="125">
        <v>742</v>
      </c>
      <c r="K5261" s="126">
        <v>742</v>
      </c>
      <c r="L5261" s="100" t="s">
        <v>1324</v>
      </c>
    </row>
    <row r="5262" spans="1:12" ht="56.25" customHeight="1">
      <c r="A5262" s="97">
        <v>283</v>
      </c>
      <c r="B5262" s="122" t="s">
        <v>5056</v>
      </c>
      <c r="C5262" s="123">
        <v>42543</v>
      </c>
      <c r="D5262" s="97" t="s">
        <v>19793</v>
      </c>
      <c r="E5262" s="97" t="s">
        <v>3</v>
      </c>
      <c r="F5262" s="97">
        <v>1390898</v>
      </c>
      <c r="G5262" s="97"/>
      <c r="H5262" s="124" t="s">
        <v>6526</v>
      </c>
      <c r="I5262" s="125">
        <v>0</v>
      </c>
      <c r="J5262" s="125">
        <v>723.23</v>
      </c>
      <c r="K5262" s="126">
        <v>723.23</v>
      </c>
      <c r="L5262" s="100" t="s">
        <v>1324</v>
      </c>
    </row>
    <row r="5263" spans="1:12" ht="56.25" customHeight="1">
      <c r="A5263" s="97">
        <v>283</v>
      </c>
      <c r="B5263" s="122" t="s">
        <v>5056</v>
      </c>
      <c r="C5263" s="123">
        <v>42550</v>
      </c>
      <c r="D5263" s="97" t="s">
        <v>19933</v>
      </c>
      <c r="E5263" s="97" t="s">
        <v>3</v>
      </c>
      <c r="F5263" s="97">
        <v>1393434</v>
      </c>
      <c r="G5263" s="97"/>
      <c r="H5263" s="124" t="s">
        <v>6664</v>
      </c>
      <c r="I5263" s="125">
        <v>0</v>
      </c>
      <c r="J5263" s="125">
        <v>1556</v>
      </c>
      <c r="K5263" s="126">
        <v>1556</v>
      </c>
      <c r="L5263" s="100" t="s">
        <v>1324</v>
      </c>
    </row>
    <row r="5264" spans="1:12" ht="56.25" customHeight="1">
      <c r="A5264" s="97">
        <v>283</v>
      </c>
      <c r="B5264" s="122" t="s">
        <v>5056</v>
      </c>
      <c r="C5264" s="123">
        <v>42599</v>
      </c>
      <c r="D5264" s="97" t="s">
        <v>20712</v>
      </c>
      <c r="E5264" s="97" t="s">
        <v>3</v>
      </c>
      <c r="F5264" s="97">
        <v>1409218</v>
      </c>
      <c r="G5264" s="97"/>
      <c r="H5264" s="124" t="s">
        <v>7411</v>
      </c>
      <c r="I5264" s="125">
        <v>0</v>
      </c>
      <c r="J5264" s="125">
        <v>466</v>
      </c>
      <c r="K5264" s="126">
        <v>466</v>
      </c>
      <c r="L5264" s="100" t="s">
        <v>1324</v>
      </c>
    </row>
    <row r="5265" spans="1:12" ht="56.25" customHeight="1">
      <c r="A5265" s="97">
        <v>283</v>
      </c>
      <c r="B5265" s="122" t="s">
        <v>15206</v>
      </c>
      <c r="C5265" s="123">
        <v>42643</v>
      </c>
      <c r="D5265" s="97" t="s">
        <v>15207</v>
      </c>
      <c r="E5265" s="97" t="s">
        <v>15</v>
      </c>
      <c r="F5265" s="97">
        <v>797</v>
      </c>
      <c r="G5265" s="97"/>
      <c r="H5265" s="124" t="s">
        <v>4352</v>
      </c>
      <c r="I5265" s="125">
        <v>521.21</v>
      </c>
      <c r="J5265" s="125">
        <v>0</v>
      </c>
      <c r="K5265" s="126">
        <v>521.21</v>
      </c>
      <c r="L5265" s="100" t="s">
        <v>1324</v>
      </c>
    </row>
    <row r="5266" spans="1:12" ht="56.25" customHeight="1">
      <c r="A5266" s="97">
        <v>283</v>
      </c>
      <c r="B5266" s="122" t="s">
        <v>5056</v>
      </c>
      <c r="C5266" s="123">
        <v>42663</v>
      </c>
      <c r="D5266" s="97" t="s">
        <v>21838</v>
      </c>
      <c r="E5266" s="97" t="s">
        <v>3</v>
      </c>
      <c r="F5266" s="97">
        <v>1432510</v>
      </c>
      <c r="G5266" s="97"/>
      <c r="H5266" s="124" t="s">
        <v>9189</v>
      </c>
      <c r="I5266" s="125">
        <v>0</v>
      </c>
      <c r="J5266" s="125">
        <v>521</v>
      </c>
      <c r="K5266" s="126">
        <v>521</v>
      </c>
      <c r="L5266" s="100" t="s">
        <v>1347</v>
      </c>
    </row>
    <row r="5267" spans="1:12" ht="56.25" customHeight="1">
      <c r="A5267" s="97">
        <v>283</v>
      </c>
      <c r="B5267" s="122" t="s">
        <v>9386</v>
      </c>
      <c r="C5267" s="123">
        <v>42681</v>
      </c>
      <c r="D5267" s="97" t="s">
        <v>16150</v>
      </c>
      <c r="E5267" s="97" t="s">
        <v>15</v>
      </c>
      <c r="F5267" s="97">
        <v>1017</v>
      </c>
      <c r="G5267" s="97"/>
      <c r="H5267" s="124" t="s">
        <v>16151</v>
      </c>
      <c r="I5267" s="125">
        <v>521.21</v>
      </c>
      <c r="J5267" s="125">
        <v>0</v>
      </c>
      <c r="K5267" s="126">
        <v>521.21</v>
      </c>
      <c r="L5267" s="100" t="s">
        <v>1324</v>
      </c>
    </row>
    <row r="5268" spans="1:12" ht="56.25" customHeight="1">
      <c r="A5268" s="97">
        <v>283</v>
      </c>
      <c r="B5268" s="122" t="s">
        <v>5056</v>
      </c>
      <c r="C5268" s="123">
        <v>42689</v>
      </c>
      <c r="D5268" s="97" t="s">
        <v>22544</v>
      </c>
      <c r="E5268" s="97" t="s">
        <v>3</v>
      </c>
      <c r="F5268" s="97">
        <v>1440324</v>
      </c>
      <c r="G5268" s="97"/>
      <c r="H5268" s="124" t="s">
        <v>22545</v>
      </c>
      <c r="I5268" s="125">
        <v>0</v>
      </c>
      <c r="J5268" s="125">
        <v>60</v>
      </c>
      <c r="K5268" s="126">
        <v>60</v>
      </c>
      <c r="L5268" s="100" t="s">
        <v>1347</v>
      </c>
    </row>
    <row r="5269" spans="1:12" ht="56.25" customHeight="1">
      <c r="A5269" s="97">
        <v>283</v>
      </c>
      <c r="B5269" s="122" t="s">
        <v>9386</v>
      </c>
      <c r="C5269" s="123">
        <v>42697</v>
      </c>
      <c r="D5269" s="97" t="s">
        <v>17107</v>
      </c>
      <c r="E5269" s="97" t="s">
        <v>6</v>
      </c>
      <c r="F5269" s="97">
        <v>871214</v>
      </c>
      <c r="G5269" s="97"/>
      <c r="H5269" s="124" t="s">
        <v>17108</v>
      </c>
      <c r="I5269" s="125">
        <v>0</v>
      </c>
      <c r="J5269" s="125">
        <v>2375</v>
      </c>
      <c r="K5269" s="126">
        <v>2375</v>
      </c>
      <c r="L5269" s="100" t="s">
        <v>1324</v>
      </c>
    </row>
    <row r="5270" spans="1:12" ht="56.25" customHeight="1">
      <c r="A5270" s="97">
        <v>283</v>
      </c>
      <c r="B5270" s="122" t="s">
        <v>9386</v>
      </c>
      <c r="C5270" s="123">
        <v>42704</v>
      </c>
      <c r="D5270" s="97" t="s">
        <v>17642</v>
      </c>
      <c r="E5270" s="97" t="s">
        <v>15</v>
      </c>
      <c r="F5270" s="97">
        <v>1210</v>
      </c>
      <c r="G5270" s="97"/>
      <c r="H5270" s="124" t="s">
        <v>17643</v>
      </c>
      <c r="I5270" s="125">
        <v>521.21</v>
      </c>
      <c r="J5270" s="125">
        <v>0</v>
      </c>
      <c r="K5270" s="126">
        <v>521.21</v>
      </c>
      <c r="L5270" s="100" t="s">
        <v>1324</v>
      </c>
    </row>
    <row r="5271" spans="1:12" ht="56.25" customHeight="1">
      <c r="A5271" s="97">
        <v>283</v>
      </c>
      <c r="B5271" s="122" t="s">
        <v>9386</v>
      </c>
      <c r="C5271" s="123">
        <v>42704</v>
      </c>
      <c r="D5271" s="97" t="s">
        <v>17644</v>
      </c>
      <c r="E5271" s="97" t="s">
        <v>15</v>
      </c>
      <c r="F5271" s="97">
        <v>1211</v>
      </c>
      <c r="G5271" s="97"/>
      <c r="H5271" s="124" t="s">
        <v>17645</v>
      </c>
      <c r="I5271" s="125">
        <v>496.86</v>
      </c>
      <c r="J5271" s="125">
        <v>0</v>
      </c>
      <c r="K5271" s="126">
        <v>496.86</v>
      </c>
      <c r="L5271" s="100" t="s">
        <v>1324</v>
      </c>
    </row>
    <row r="5272" spans="1:12" ht="56.25" customHeight="1">
      <c r="A5272" s="97">
        <v>283</v>
      </c>
      <c r="B5272" s="122" t="s">
        <v>5056</v>
      </c>
      <c r="C5272" s="123">
        <v>42706</v>
      </c>
      <c r="D5272" s="97" t="s">
        <v>23392</v>
      </c>
      <c r="E5272" s="97" t="s">
        <v>3</v>
      </c>
      <c r="F5272" s="97">
        <v>1446294</v>
      </c>
      <c r="G5272" s="97"/>
      <c r="H5272" s="124" t="s">
        <v>23393</v>
      </c>
      <c r="I5272" s="125">
        <v>0</v>
      </c>
      <c r="J5272" s="125">
        <v>1413</v>
      </c>
      <c r="K5272" s="126">
        <v>1413</v>
      </c>
      <c r="L5272" s="100" t="s">
        <v>1347</v>
      </c>
    </row>
    <row r="5273" spans="1:12" ht="56.25" customHeight="1">
      <c r="A5273" s="97">
        <v>283</v>
      </c>
      <c r="B5273" s="122" t="s">
        <v>5056</v>
      </c>
      <c r="C5273" s="123">
        <v>42723</v>
      </c>
      <c r="D5273" s="97" t="s">
        <v>24810</v>
      </c>
      <c r="E5273" s="97" t="s">
        <v>3</v>
      </c>
      <c r="F5273" s="97">
        <v>1454040</v>
      </c>
      <c r="G5273" s="97"/>
      <c r="H5273" s="124" t="s">
        <v>24811</v>
      </c>
      <c r="I5273" s="125">
        <v>0</v>
      </c>
      <c r="J5273" s="125">
        <v>3588.54</v>
      </c>
      <c r="K5273" s="126">
        <v>3588.54</v>
      </c>
      <c r="L5273" s="100" t="s">
        <v>1324</v>
      </c>
    </row>
    <row r="5274" spans="1:12" ht="56.25" customHeight="1">
      <c r="A5274" s="97">
        <v>283</v>
      </c>
      <c r="B5274" s="122" t="s">
        <v>5056</v>
      </c>
      <c r="C5274" s="123">
        <v>42723</v>
      </c>
      <c r="D5274" s="97" t="s">
        <v>24812</v>
      </c>
      <c r="E5274" s="97" t="s">
        <v>3</v>
      </c>
      <c r="F5274" s="97">
        <v>1454043</v>
      </c>
      <c r="G5274" s="97"/>
      <c r="H5274" s="124" t="s">
        <v>24813</v>
      </c>
      <c r="I5274" s="125">
        <v>0</v>
      </c>
      <c r="J5274" s="125">
        <v>909.24</v>
      </c>
      <c r="K5274" s="126">
        <v>909.24</v>
      </c>
      <c r="L5274" s="100" t="s">
        <v>1324</v>
      </c>
    </row>
    <row r="5275" spans="1:12" ht="56.25" customHeight="1">
      <c r="A5275" s="97">
        <v>283</v>
      </c>
      <c r="B5275" s="122" t="s">
        <v>5056</v>
      </c>
      <c r="C5275" s="123">
        <v>42724</v>
      </c>
      <c r="D5275" s="97" t="s">
        <v>24953</v>
      </c>
      <c r="E5275" s="97" t="s">
        <v>3</v>
      </c>
      <c r="F5275" s="97">
        <v>1454737</v>
      </c>
      <c r="G5275" s="97"/>
      <c r="H5275" s="124" t="s">
        <v>24954</v>
      </c>
      <c r="I5275" s="125">
        <v>0</v>
      </c>
      <c r="J5275" s="125">
        <v>136</v>
      </c>
      <c r="K5275" s="126">
        <v>136</v>
      </c>
      <c r="L5275" s="100" t="s">
        <v>1324</v>
      </c>
    </row>
    <row r="5276" spans="1:12" ht="56.25" customHeight="1">
      <c r="A5276" s="97">
        <v>283</v>
      </c>
      <c r="B5276" s="122" t="s">
        <v>5056</v>
      </c>
      <c r="C5276" s="123">
        <v>42724</v>
      </c>
      <c r="D5276" s="97" t="s">
        <v>25053</v>
      </c>
      <c r="E5276" s="97" t="s">
        <v>3</v>
      </c>
      <c r="F5276" s="97">
        <v>1454983</v>
      </c>
      <c r="G5276" s="97"/>
      <c r="H5276" s="124" t="s">
        <v>25054</v>
      </c>
      <c r="I5276" s="125">
        <v>0</v>
      </c>
      <c r="J5276" s="125">
        <v>20</v>
      </c>
      <c r="K5276" s="126">
        <v>20</v>
      </c>
      <c r="L5276" s="100" t="s">
        <v>1324</v>
      </c>
    </row>
    <row r="5277" spans="1:12" ht="56.25" customHeight="1">
      <c r="A5277" s="97">
        <v>283</v>
      </c>
      <c r="B5277" s="122" t="s">
        <v>5056</v>
      </c>
      <c r="C5277" s="123">
        <v>42724</v>
      </c>
      <c r="D5277" s="97" t="s">
        <v>25060</v>
      </c>
      <c r="E5277" s="97" t="s">
        <v>3</v>
      </c>
      <c r="F5277" s="97">
        <v>1455023</v>
      </c>
      <c r="G5277" s="97"/>
      <c r="H5277" s="124" t="s">
        <v>25061</v>
      </c>
      <c r="I5277" s="125">
        <v>0</v>
      </c>
      <c r="J5277" s="125">
        <v>24805</v>
      </c>
      <c r="K5277" s="126">
        <v>24805</v>
      </c>
      <c r="L5277" s="100" t="s">
        <v>1324</v>
      </c>
    </row>
    <row r="5278" spans="1:12" ht="56.25" customHeight="1">
      <c r="A5278" s="97">
        <v>283</v>
      </c>
      <c r="B5278" s="122" t="s">
        <v>5056</v>
      </c>
      <c r="C5278" s="123">
        <v>42724</v>
      </c>
      <c r="D5278" s="97" t="s">
        <v>25062</v>
      </c>
      <c r="E5278" s="97" t="s">
        <v>3</v>
      </c>
      <c r="F5278" s="97">
        <v>1455025</v>
      </c>
      <c r="G5278" s="97"/>
      <c r="H5278" s="124" t="s">
        <v>25063</v>
      </c>
      <c r="I5278" s="125">
        <v>0</v>
      </c>
      <c r="J5278" s="125">
        <v>3540</v>
      </c>
      <c r="K5278" s="126">
        <v>3540</v>
      </c>
      <c r="L5278" s="100" t="s">
        <v>1324</v>
      </c>
    </row>
    <row r="5279" spans="1:12" ht="56.25" customHeight="1">
      <c r="A5279" s="97">
        <v>283</v>
      </c>
      <c r="B5279" s="122" t="s">
        <v>5056</v>
      </c>
      <c r="C5279" s="123">
        <v>42725</v>
      </c>
      <c r="D5279" s="97" t="s">
        <v>25126</v>
      </c>
      <c r="E5279" s="97" t="s">
        <v>3</v>
      </c>
      <c r="F5279" s="97">
        <v>1455410</v>
      </c>
      <c r="G5279" s="97"/>
      <c r="H5279" s="124" t="s">
        <v>25127</v>
      </c>
      <c r="I5279" s="125">
        <v>0</v>
      </c>
      <c r="J5279" s="125">
        <v>13173.7</v>
      </c>
      <c r="K5279" s="126">
        <v>13173.7</v>
      </c>
      <c r="L5279" s="100" t="s">
        <v>1324</v>
      </c>
    </row>
    <row r="5280" spans="1:12" ht="56.25" customHeight="1">
      <c r="A5280" s="97">
        <v>283</v>
      </c>
      <c r="B5280" s="122" t="s">
        <v>5056</v>
      </c>
      <c r="C5280" s="123">
        <v>42725</v>
      </c>
      <c r="D5280" s="97" t="s">
        <v>25128</v>
      </c>
      <c r="E5280" s="97" t="s">
        <v>3</v>
      </c>
      <c r="F5280" s="97">
        <v>1455413</v>
      </c>
      <c r="G5280" s="97"/>
      <c r="H5280" s="124" t="s">
        <v>25129</v>
      </c>
      <c r="I5280" s="125">
        <v>0</v>
      </c>
      <c r="J5280" s="125">
        <v>98748.3</v>
      </c>
      <c r="K5280" s="126">
        <v>98748.3</v>
      </c>
      <c r="L5280" s="100" t="s">
        <v>1324</v>
      </c>
    </row>
    <row r="5281" spans="1:12" ht="56.25" customHeight="1">
      <c r="A5281" s="97">
        <v>283</v>
      </c>
      <c r="B5281" s="122" t="s">
        <v>5056</v>
      </c>
      <c r="C5281" s="123">
        <v>42727</v>
      </c>
      <c r="D5281" s="97" t="s">
        <v>25605</v>
      </c>
      <c r="E5281" s="97" t="s">
        <v>3</v>
      </c>
      <c r="F5281" s="97">
        <v>1457097</v>
      </c>
      <c r="G5281" s="97"/>
      <c r="H5281" s="124" t="s">
        <v>25606</v>
      </c>
      <c r="I5281" s="125">
        <v>0</v>
      </c>
      <c r="J5281" s="125">
        <v>332</v>
      </c>
      <c r="K5281" s="126">
        <v>332</v>
      </c>
      <c r="L5281" s="100" t="s">
        <v>1324</v>
      </c>
    </row>
    <row r="5282" spans="1:12" ht="56.25" customHeight="1">
      <c r="A5282" s="97">
        <v>283</v>
      </c>
      <c r="B5282" s="122" t="s">
        <v>5056</v>
      </c>
      <c r="C5282" s="123">
        <v>42731</v>
      </c>
      <c r="D5282" s="97" t="s">
        <v>25879</v>
      </c>
      <c r="E5282" s="97" t="s">
        <v>3</v>
      </c>
      <c r="F5282" s="97">
        <v>1457939</v>
      </c>
      <c r="G5282" s="97"/>
      <c r="H5282" s="124" t="s">
        <v>25880</v>
      </c>
      <c r="I5282" s="125">
        <v>0</v>
      </c>
      <c r="J5282" s="125">
        <v>2447</v>
      </c>
      <c r="K5282" s="126">
        <v>2447</v>
      </c>
      <c r="L5282" s="100" t="s">
        <v>1324</v>
      </c>
    </row>
    <row r="5283" spans="1:12" ht="56.25" customHeight="1">
      <c r="A5283" s="97">
        <v>283</v>
      </c>
      <c r="B5283" s="122" t="s">
        <v>5056</v>
      </c>
      <c r="C5283" s="123">
        <v>42733</v>
      </c>
      <c r="D5283" s="97" t="s">
        <v>26531</v>
      </c>
      <c r="E5283" s="97" t="s">
        <v>3</v>
      </c>
      <c r="F5283" s="97">
        <v>1459742</v>
      </c>
      <c r="G5283" s="97"/>
      <c r="H5283" s="124" t="s">
        <v>26532</v>
      </c>
      <c r="I5283" s="125">
        <v>0</v>
      </c>
      <c r="J5283" s="125">
        <v>97</v>
      </c>
      <c r="K5283" s="126">
        <v>97</v>
      </c>
      <c r="L5283" s="100" t="s">
        <v>1347</v>
      </c>
    </row>
    <row r="5284" spans="1:12" ht="56.25" customHeight="1">
      <c r="A5284" s="97">
        <v>283</v>
      </c>
      <c r="B5284" s="122" t="s">
        <v>5056</v>
      </c>
      <c r="C5284" s="123">
        <v>42733</v>
      </c>
      <c r="D5284" s="97" t="s">
        <v>26535</v>
      </c>
      <c r="E5284" s="97" t="s">
        <v>3</v>
      </c>
      <c r="F5284" s="97">
        <v>1459748</v>
      </c>
      <c r="G5284" s="97"/>
      <c r="H5284" s="124" t="s">
        <v>26536</v>
      </c>
      <c r="I5284" s="125">
        <v>0</v>
      </c>
      <c r="J5284" s="125">
        <v>672</v>
      </c>
      <c r="K5284" s="126">
        <v>672</v>
      </c>
      <c r="L5284" s="100" t="s">
        <v>1324</v>
      </c>
    </row>
    <row r="5285" spans="1:12" ht="56.25" customHeight="1">
      <c r="A5285" s="97">
        <v>283</v>
      </c>
      <c r="B5285" s="122" t="s">
        <v>5056</v>
      </c>
      <c r="C5285" s="123">
        <v>42733</v>
      </c>
      <c r="D5285" s="97" t="s">
        <v>26541</v>
      </c>
      <c r="E5285" s="97" t="s">
        <v>3</v>
      </c>
      <c r="F5285" s="97">
        <v>1459754</v>
      </c>
      <c r="G5285" s="97"/>
      <c r="H5285" s="124" t="s">
        <v>26542</v>
      </c>
      <c r="I5285" s="125">
        <v>0</v>
      </c>
      <c r="J5285" s="125">
        <v>2541</v>
      </c>
      <c r="K5285" s="126">
        <v>2541</v>
      </c>
      <c r="L5285" s="100" t="s">
        <v>1324</v>
      </c>
    </row>
    <row r="5286" spans="1:12" ht="56.25" customHeight="1">
      <c r="A5286" s="97">
        <v>283</v>
      </c>
      <c r="B5286" s="122" t="s">
        <v>5056</v>
      </c>
      <c r="C5286" s="123">
        <v>42733</v>
      </c>
      <c r="D5286" s="97" t="s">
        <v>26545</v>
      </c>
      <c r="E5286" s="97" t="s">
        <v>3</v>
      </c>
      <c r="F5286" s="97">
        <v>1459759</v>
      </c>
      <c r="G5286" s="97"/>
      <c r="H5286" s="124" t="s">
        <v>26546</v>
      </c>
      <c r="I5286" s="125">
        <v>0</v>
      </c>
      <c r="J5286" s="125">
        <v>2832</v>
      </c>
      <c r="K5286" s="126">
        <v>2832</v>
      </c>
      <c r="L5286" s="100" t="s">
        <v>1324</v>
      </c>
    </row>
    <row r="5287" spans="1:12" ht="56.25" customHeight="1">
      <c r="A5287" s="97">
        <v>283</v>
      </c>
      <c r="B5287" s="122" t="s">
        <v>5056</v>
      </c>
      <c r="C5287" s="123">
        <v>42733</v>
      </c>
      <c r="D5287" s="97" t="s">
        <v>26549</v>
      </c>
      <c r="E5287" s="97" t="s">
        <v>3</v>
      </c>
      <c r="F5287" s="97">
        <v>1459763</v>
      </c>
      <c r="G5287" s="97"/>
      <c r="H5287" s="124" t="s">
        <v>26550</v>
      </c>
      <c r="I5287" s="125">
        <v>0</v>
      </c>
      <c r="J5287" s="125">
        <v>378830.4</v>
      </c>
      <c r="K5287" s="126">
        <v>378830.4</v>
      </c>
      <c r="L5287" s="100" t="s">
        <v>1324</v>
      </c>
    </row>
    <row r="5288" spans="1:12" ht="56.25" customHeight="1">
      <c r="A5288" s="97">
        <v>283</v>
      </c>
      <c r="B5288" s="122" t="s">
        <v>5056</v>
      </c>
      <c r="C5288" s="123">
        <v>42733</v>
      </c>
      <c r="D5288" s="97" t="s">
        <v>26553</v>
      </c>
      <c r="E5288" s="97" t="s">
        <v>3</v>
      </c>
      <c r="F5288" s="97">
        <v>1459768</v>
      </c>
      <c r="G5288" s="97"/>
      <c r="H5288" s="124" t="s">
        <v>26554</v>
      </c>
      <c r="I5288" s="125">
        <v>0</v>
      </c>
      <c r="J5288" s="125">
        <v>13.09</v>
      </c>
      <c r="K5288" s="126">
        <v>13.09</v>
      </c>
      <c r="L5288" s="100" t="s">
        <v>1324</v>
      </c>
    </row>
    <row r="5289" spans="1:12" ht="56.25" customHeight="1">
      <c r="A5289" s="97">
        <v>283</v>
      </c>
      <c r="B5289" s="122" t="s">
        <v>5056</v>
      </c>
      <c r="C5289" s="123">
        <v>42733</v>
      </c>
      <c r="D5289" s="97" t="s">
        <v>26557</v>
      </c>
      <c r="E5289" s="97" t="s">
        <v>3</v>
      </c>
      <c r="F5289" s="97">
        <v>1459773</v>
      </c>
      <c r="G5289" s="97"/>
      <c r="H5289" s="124" t="s">
        <v>26558</v>
      </c>
      <c r="I5289" s="125">
        <v>0</v>
      </c>
      <c r="J5289" s="125">
        <v>10153.84</v>
      </c>
      <c r="K5289" s="126">
        <v>10153.84</v>
      </c>
      <c r="L5289" s="100" t="s">
        <v>1324</v>
      </c>
    </row>
    <row r="5290" spans="1:12" ht="56.25" customHeight="1">
      <c r="A5290" s="97">
        <v>283</v>
      </c>
      <c r="B5290" s="122" t="s">
        <v>5056</v>
      </c>
      <c r="C5290" s="123">
        <v>42733</v>
      </c>
      <c r="D5290" s="97" t="s">
        <v>26629</v>
      </c>
      <c r="E5290" s="97" t="s">
        <v>3</v>
      </c>
      <c r="F5290" s="97">
        <v>1459876</v>
      </c>
      <c r="G5290" s="97"/>
      <c r="H5290" s="124" t="s">
        <v>26630</v>
      </c>
      <c r="I5290" s="125">
        <v>0</v>
      </c>
      <c r="J5290" s="125">
        <v>5590</v>
      </c>
      <c r="K5290" s="126">
        <v>5590</v>
      </c>
      <c r="L5290" s="100" t="s">
        <v>1324</v>
      </c>
    </row>
    <row r="5291" spans="1:12" ht="56.25" customHeight="1">
      <c r="A5291" s="97">
        <v>283</v>
      </c>
      <c r="B5291" s="122" t="s">
        <v>5056</v>
      </c>
      <c r="C5291" s="123">
        <v>42733</v>
      </c>
      <c r="D5291" s="97" t="s">
        <v>26633</v>
      </c>
      <c r="E5291" s="97" t="s">
        <v>3</v>
      </c>
      <c r="F5291" s="97">
        <v>1459878</v>
      </c>
      <c r="G5291" s="97"/>
      <c r="H5291" s="124" t="s">
        <v>26634</v>
      </c>
      <c r="I5291" s="125">
        <v>0</v>
      </c>
      <c r="J5291" s="125">
        <v>2065.4499999999998</v>
      </c>
      <c r="K5291" s="126">
        <v>2065.4499999999998</v>
      </c>
      <c r="L5291" s="100" t="s">
        <v>1324</v>
      </c>
    </row>
    <row r="5292" spans="1:12" ht="56.25" customHeight="1">
      <c r="A5292" s="97">
        <v>283</v>
      </c>
      <c r="B5292" s="122" t="s">
        <v>5056</v>
      </c>
      <c r="C5292" s="123">
        <v>42734</v>
      </c>
      <c r="D5292" s="97" t="s">
        <v>27136</v>
      </c>
      <c r="E5292" s="97" t="s">
        <v>3</v>
      </c>
      <c r="F5292" s="97">
        <v>1460580</v>
      </c>
      <c r="G5292" s="97"/>
      <c r="H5292" s="124" t="s">
        <v>27137</v>
      </c>
      <c r="I5292" s="125">
        <v>0</v>
      </c>
      <c r="J5292" s="125">
        <v>391</v>
      </c>
      <c r="K5292" s="126">
        <v>391</v>
      </c>
      <c r="L5292" s="100" t="s">
        <v>1324</v>
      </c>
    </row>
    <row r="5293" spans="1:12" ht="56.25" customHeight="1">
      <c r="A5293" s="97">
        <v>287</v>
      </c>
      <c r="B5293" s="122" t="s">
        <v>4630</v>
      </c>
      <c r="C5293" s="123">
        <v>42388</v>
      </c>
      <c r="D5293" s="97" t="s">
        <v>17886</v>
      </c>
      <c r="E5293" s="97" t="s">
        <v>3</v>
      </c>
      <c r="F5293" s="97">
        <v>1342209</v>
      </c>
      <c r="G5293" s="97"/>
      <c r="H5293" s="124" t="s">
        <v>4631</v>
      </c>
      <c r="I5293" s="125">
        <v>0</v>
      </c>
      <c r="J5293" s="125">
        <v>399.86</v>
      </c>
      <c r="K5293" s="126">
        <v>399.86</v>
      </c>
      <c r="L5293" s="100" t="s">
        <v>1324</v>
      </c>
    </row>
    <row r="5294" spans="1:12" ht="56.25" customHeight="1">
      <c r="A5294" s="97">
        <v>287</v>
      </c>
      <c r="B5294" s="122" t="s">
        <v>4630</v>
      </c>
      <c r="C5294" s="123">
        <v>42388</v>
      </c>
      <c r="D5294" s="97" t="s">
        <v>17887</v>
      </c>
      <c r="E5294" s="97" t="s">
        <v>3</v>
      </c>
      <c r="F5294" s="97">
        <v>1342212</v>
      </c>
      <c r="G5294" s="97"/>
      <c r="H5294" s="124" t="s">
        <v>4632</v>
      </c>
      <c r="I5294" s="125">
        <v>0</v>
      </c>
      <c r="J5294" s="125">
        <v>10</v>
      </c>
      <c r="K5294" s="126">
        <v>10</v>
      </c>
      <c r="L5294" s="100" t="s">
        <v>1324</v>
      </c>
    </row>
    <row r="5295" spans="1:12" ht="56.25" customHeight="1">
      <c r="A5295" s="97">
        <v>287</v>
      </c>
      <c r="B5295" s="122" t="s">
        <v>4630</v>
      </c>
      <c r="C5295" s="123">
        <v>42388</v>
      </c>
      <c r="D5295" s="97" t="s">
        <v>17888</v>
      </c>
      <c r="E5295" s="97" t="s">
        <v>3</v>
      </c>
      <c r="F5295" s="97">
        <v>1342214</v>
      </c>
      <c r="G5295" s="97"/>
      <c r="H5295" s="124" t="s">
        <v>4633</v>
      </c>
      <c r="I5295" s="125">
        <v>0</v>
      </c>
      <c r="J5295" s="125">
        <v>129.94999999999999</v>
      </c>
      <c r="K5295" s="126">
        <v>129.94999999999999</v>
      </c>
      <c r="L5295" s="100" t="s">
        <v>1324</v>
      </c>
    </row>
    <row r="5296" spans="1:12" ht="56.25" customHeight="1">
      <c r="A5296" s="97">
        <v>287</v>
      </c>
      <c r="B5296" s="122" t="s">
        <v>4630</v>
      </c>
      <c r="C5296" s="123">
        <v>42424</v>
      </c>
      <c r="D5296" s="97" t="s">
        <v>18249</v>
      </c>
      <c r="E5296" s="97" t="s">
        <v>3</v>
      </c>
      <c r="F5296" s="97">
        <v>1353672</v>
      </c>
      <c r="G5296" s="97"/>
      <c r="H5296" s="124" t="s">
        <v>5006</v>
      </c>
      <c r="I5296" s="125">
        <v>0</v>
      </c>
      <c r="J5296" s="125">
        <v>70</v>
      </c>
      <c r="K5296" s="126">
        <v>70</v>
      </c>
      <c r="L5296" s="100" t="s">
        <v>1324</v>
      </c>
    </row>
    <row r="5297" spans="1:12" ht="56.25" customHeight="1">
      <c r="A5297" s="97">
        <v>287</v>
      </c>
      <c r="B5297" s="122" t="s">
        <v>4630</v>
      </c>
      <c r="C5297" s="123">
        <v>42431</v>
      </c>
      <c r="D5297" s="97" t="s">
        <v>18335</v>
      </c>
      <c r="E5297" s="97" t="s">
        <v>3</v>
      </c>
      <c r="F5297" s="97">
        <v>1355754</v>
      </c>
      <c r="G5297" s="97"/>
      <c r="H5297" s="124" t="s">
        <v>5095</v>
      </c>
      <c r="I5297" s="125">
        <v>0</v>
      </c>
      <c r="J5297" s="125">
        <v>69389.83</v>
      </c>
      <c r="K5297" s="126">
        <v>69389.83</v>
      </c>
      <c r="L5297" s="100" t="s">
        <v>1324</v>
      </c>
    </row>
    <row r="5298" spans="1:12" ht="56.25" customHeight="1">
      <c r="A5298" s="97">
        <v>287</v>
      </c>
      <c r="B5298" s="122" t="s">
        <v>4630</v>
      </c>
      <c r="C5298" s="123">
        <v>42444</v>
      </c>
      <c r="D5298" s="97" t="s">
        <v>18487</v>
      </c>
      <c r="E5298" s="97" t="s">
        <v>3</v>
      </c>
      <c r="F5298" s="97">
        <v>1359773</v>
      </c>
      <c r="G5298" s="97"/>
      <c r="H5298" s="124" t="s">
        <v>5248</v>
      </c>
      <c r="I5298" s="125">
        <v>0</v>
      </c>
      <c r="J5298" s="125">
        <v>46896.03</v>
      </c>
      <c r="K5298" s="126">
        <v>46896.03</v>
      </c>
      <c r="L5298" s="100" t="s">
        <v>1324</v>
      </c>
    </row>
    <row r="5299" spans="1:12" ht="56.25" customHeight="1">
      <c r="A5299" s="97">
        <v>287</v>
      </c>
      <c r="B5299" s="122" t="s">
        <v>4630</v>
      </c>
      <c r="C5299" s="123">
        <v>42489</v>
      </c>
      <c r="D5299" s="97" t="s">
        <v>19048</v>
      </c>
      <c r="E5299" s="97" t="s">
        <v>3</v>
      </c>
      <c r="F5299" s="97">
        <v>1374566</v>
      </c>
      <c r="G5299" s="97"/>
      <c r="H5299" s="124" t="s">
        <v>5802</v>
      </c>
      <c r="I5299" s="125">
        <v>0</v>
      </c>
      <c r="J5299" s="125">
        <v>1154.6000000000001</v>
      </c>
      <c r="K5299" s="126">
        <v>1154.6000000000001</v>
      </c>
      <c r="L5299" s="100" t="s">
        <v>1324</v>
      </c>
    </row>
    <row r="5300" spans="1:12" ht="56.25" customHeight="1">
      <c r="A5300" s="97">
        <v>287</v>
      </c>
      <c r="B5300" s="122" t="s">
        <v>4630</v>
      </c>
      <c r="C5300" s="123">
        <v>42531</v>
      </c>
      <c r="D5300" s="97" t="s">
        <v>19644</v>
      </c>
      <c r="E5300" s="97" t="s">
        <v>3</v>
      </c>
      <c r="F5300" s="97">
        <v>1387747</v>
      </c>
      <c r="G5300" s="97"/>
      <c r="H5300" s="124" t="s">
        <v>6381</v>
      </c>
      <c r="I5300" s="125">
        <v>0</v>
      </c>
      <c r="J5300" s="125">
        <v>1042.1500000000001</v>
      </c>
      <c r="K5300" s="126">
        <v>1042.1500000000001</v>
      </c>
      <c r="L5300" s="100" t="s">
        <v>1324</v>
      </c>
    </row>
    <row r="5301" spans="1:12" ht="56.25" customHeight="1">
      <c r="A5301" s="97">
        <v>287</v>
      </c>
      <c r="B5301" s="122" t="s">
        <v>9344</v>
      </c>
      <c r="C5301" s="123">
        <v>42668</v>
      </c>
      <c r="D5301" s="97" t="s">
        <v>15742</v>
      </c>
      <c r="E5301" s="97" t="s">
        <v>1303</v>
      </c>
      <c r="F5301" s="97">
        <v>928</v>
      </c>
      <c r="G5301" s="97"/>
      <c r="H5301" s="124" t="s">
        <v>9878</v>
      </c>
      <c r="I5301" s="125">
        <v>27048.47</v>
      </c>
      <c r="J5301" s="125">
        <v>0</v>
      </c>
      <c r="K5301" s="126">
        <v>27048.47</v>
      </c>
      <c r="L5301" s="100" t="s">
        <v>1324</v>
      </c>
    </row>
    <row r="5302" spans="1:12" ht="56.25" customHeight="1">
      <c r="A5302" s="97">
        <v>287</v>
      </c>
      <c r="B5302" s="122" t="s">
        <v>9344</v>
      </c>
      <c r="C5302" s="123">
        <v>42668</v>
      </c>
      <c r="D5302" s="97" t="s">
        <v>15741</v>
      </c>
      <c r="E5302" s="97" t="s">
        <v>15</v>
      </c>
      <c r="F5302" s="97">
        <v>928</v>
      </c>
      <c r="G5302" s="97"/>
      <c r="H5302" s="124" t="s">
        <v>9877</v>
      </c>
      <c r="I5302" s="125">
        <v>5050.87</v>
      </c>
      <c r="J5302" s="125">
        <v>0</v>
      </c>
      <c r="K5302" s="126">
        <v>5050.87</v>
      </c>
      <c r="L5302" s="100" t="s">
        <v>1324</v>
      </c>
    </row>
    <row r="5303" spans="1:12" ht="56.25" customHeight="1">
      <c r="A5303" s="97">
        <v>287</v>
      </c>
      <c r="B5303" s="122" t="s">
        <v>4630</v>
      </c>
      <c r="C5303" s="123">
        <v>42699</v>
      </c>
      <c r="D5303" s="97" t="s">
        <v>22954</v>
      </c>
      <c r="E5303" s="97" t="s">
        <v>3</v>
      </c>
      <c r="F5303" s="97">
        <v>1443748</v>
      </c>
      <c r="G5303" s="97"/>
      <c r="H5303" s="124" t="s">
        <v>22955</v>
      </c>
      <c r="I5303" s="125">
        <v>0</v>
      </c>
      <c r="J5303" s="125">
        <v>35356.839999999997</v>
      </c>
      <c r="K5303" s="126">
        <v>35356.839999999997</v>
      </c>
      <c r="L5303" s="100" t="s">
        <v>1324</v>
      </c>
    </row>
    <row r="5304" spans="1:12" ht="56.25" customHeight="1">
      <c r="A5304" s="97">
        <v>287</v>
      </c>
      <c r="B5304" s="122" t="s">
        <v>4630</v>
      </c>
      <c r="C5304" s="123">
        <v>42699</v>
      </c>
      <c r="D5304" s="97" t="s">
        <v>22956</v>
      </c>
      <c r="E5304" s="97" t="s">
        <v>3</v>
      </c>
      <c r="F5304" s="97">
        <v>1443751</v>
      </c>
      <c r="G5304" s="97"/>
      <c r="H5304" s="124" t="s">
        <v>22957</v>
      </c>
      <c r="I5304" s="125">
        <v>0</v>
      </c>
      <c r="J5304" s="125">
        <v>10843.18</v>
      </c>
      <c r="K5304" s="126">
        <v>10843.18</v>
      </c>
      <c r="L5304" s="100" t="s">
        <v>1324</v>
      </c>
    </row>
    <row r="5305" spans="1:12" ht="56.25" customHeight="1">
      <c r="A5305" s="97">
        <v>287</v>
      </c>
      <c r="B5305" s="122" t="s">
        <v>9344</v>
      </c>
      <c r="C5305" s="123">
        <v>42718</v>
      </c>
      <c r="D5305" s="97" t="s">
        <v>28131</v>
      </c>
      <c r="E5305" s="97" t="s">
        <v>11</v>
      </c>
      <c r="F5305" s="97">
        <v>873469</v>
      </c>
      <c r="G5305" s="97"/>
      <c r="H5305" s="124" t="s">
        <v>28132</v>
      </c>
      <c r="I5305" s="125">
        <v>50</v>
      </c>
      <c r="J5305" s="125">
        <v>0</v>
      </c>
      <c r="K5305" s="126">
        <v>50</v>
      </c>
      <c r="L5305" s="100" t="s">
        <v>1324</v>
      </c>
    </row>
    <row r="5306" spans="1:12" ht="56.25" customHeight="1">
      <c r="A5306" s="97">
        <v>287</v>
      </c>
      <c r="B5306" s="122" t="s">
        <v>9344</v>
      </c>
      <c r="C5306" s="123">
        <v>42718</v>
      </c>
      <c r="D5306" s="97" t="s">
        <v>28127</v>
      </c>
      <c r="E5306" s="97" t="s">
        <v>11</v>
      </c>
      <c r="F5306" s="97">
        <v>873488</v>
      </c>
      <c r="G5306" s="97"/>
      <c r="H5306" s="124" t="s">
        <v>28128</v>
      </c>
      <c r="I5306" s="125">
        <v>50</v>
      </c>
      <c r="J5306" s="125">
        <v>0</v>
      </c>
      <c r="K5306" s="126">
        <v>50</v>
      </c>
      <c r="L5306" s="100" t="s">
        <v>1324</v>
      </c>
    </row>
    <row r="5307" spans="1:12" ht="56.25" customHeight="1">
      <c r="A5307" s="97">
        <v>287</v>
      </c>
      <c r="B5307" s="122" t="s">
        <v>4630</v>
      </c>
      <c r="C5307" s="123">
        <v>42725</v>
      </c>
      <c r="D5307" s="97" t="s">
        <v>25249</v>
      </c>
      <c r="E5307" s="97" t="s">
        <v>3</v>
      </c>
      <c r="F5307" s="97">
        <v>1455576</v>
      </c>
      <c r="G5307" s="97"/>
      <c r="H5307" s="124" t="s">
        <v>25250</v>
      </c>
      <c r="I5307" s="125">
        <v>0</v>
      </c>
      <c r="J5307" s="125">
        <v>899.41</v>
      </c>
      <c r="K5307" s="126">
        <v>899.41</v>
      </c>
      <c r="L5307" s="100" t="s">
        <v>1324</v>
      </c>
    </row>
    <row r="5308" spans="1:12" ht="56.25" customHeight="1">
      <c r="A5308" s="97">
        <v>287</v>
      </c>
      <c r="B5308" s="122" t="s">
        <v>4630</v>
      </c>
      <c r="C5308" s="123">
        <v>42727</v>
      </c>
      <c r="D5308" s="97" t="s">
        <v>25769</v>
      </c>
      <c r="E5308" s="97" t="s">
        <v>3</v>
      </c>
      <c r="F5308" s="97">
        <v>1457570</v>
      </c>
      <c r="G5308" s="97"/>
      <c r="H5308" s="124" t="s">
        <v>25770</v>
      </c>
      <c r="I5308" s="125">
        <v>0</v>
      </c>
      <c r="J5308" s="125">
        <v>68.97</v>
      </c>
      <c r="K5308" s="126">
        <v>68.97</v>
      </c>
      <c r="L5308" s="100" t="s">
        <v>1324</v>
      </c>
    </row>
    <row r="5309" spans="1:12" ht="56.25" customHeight="1">
      <c r="A5309" s="97">
        <v>287</v>
      </c>
      <c r="B5309" s="122" t="s">
        <v>4630</v>
      </c>
      <c r="C5309" s="123">
        <v>42727</v>
      </c>
      <c r="D5309" s="97" t="s">
        <v>25771</v>
      </c>
      <c r="E5309" s="97" t="s">
        <v>3</v>
      </c>
      <c r="F5309" s="97">
        <v>1457577</v>
      </c>
      <c r="G5309" s="97"/>
      <c r="H5309" s="124" t="s">
        <v>25772</v>
      </c>
      <c r="I5309" s="125">
        <v>0</v>
      </c>
      <c r="J5309" s="125">
        <v>68.97</v>
      </c>
      <c r="K5309" s="126">
        <v>68.97</v>
      </c>
      <c r="L5309" s="100" t="s">
        <v>1324</v>
      </c>
    </row>
    <row r="5310" spans="1:12" ht="56.25" customHeight="1">
      <c r="A5310" s="97">
        <v>287</v>
      </c>
      <c r="B5310" s="122" t="s">
        <v>4630</v>
      </c>
      <c r="C5310" s="123">
        <v>42731</v>
      </c>
      <c r="D5310" s="97" t="s">
        <v>26048</v>
      </c>
      <c r="E5310" s="97" t="s">
        <v>3</v>
      </c>
      <c r="F5310" s="97">
        <v>1458350</v>
      </c>
      <c r="G5310" s="97"/>
      <c r="H5310" s="124" t="s">
        <v>26049</v>
      </c>
      <c r="I5310" s="125">
        <v>0</v>
      </c>
      <c r="J5310" s="125">
        <v>115</v>
      </c>
      <c r="K5310" s="126">
        <v>115</v>
      </c>
      <c r="L5310" s="100" t="s">
        <v>1324</v>
      </c>
    </row>
    <row r="5311" spans="1:12" ht="56.25" customHeight="1">
      <c r="A5311" s="97">
        <v>287</v>
      </c>
      <c r="B5311" s="122" t="s">
        <v>9344</v>
      </c>
      <c r="C5311" s="123">
        <v>42733</v>
      </c>
      <c r="D5311" s="97" t="s">
        <v>28982</v>
      </c>
      <c r="E5311" s="97" t="s">
        <v>1313</v>
      </c>
      <c r="F5311" s="97">
        <v>12193897</v>
      </c>
      <c r="G5311" s="97"/>
      <c r="H5311" s="124" t="s">
        <v>28983</v>
      </c>
      <c r="I5311" s="125">
        <v>30681.15</v>
      </c>
      <c r="J5311" s="125">
        <v>0</v>
      </c>
      <c r="K5311" s="126">
        <v>30681.15</v>
      </c>
      <c r="L5311" s="100" t="s">
        <v>1324</v>
      </c>
    </row>
    <row r="5312" spans="1:12" ht="56.25" customHeight="1">
      <c r="A5312" s="97">
        <v>287</v>
      </c>
      <c r="B5312" s="122" t="s">
        <v>9344</v>
      </c>
      <c r="C5312" s="123">
        <v>42733</v>
      </c>
      <c r="D5312" s="97" t="s">
        <v>28984</v>
      </c>
      <c r="E5312" s="97" t="s">
        <v>1313</v>
      </c>
      <c r="F5312" s="97">
        <v>12193896</v>
      </c>
      <c r="G5312" s="97"/>
      <c r="H5312" s="124" t="s">
        <v>28985</v>
      </c>
      <c r="I5312" s="125">
        <v>8621.26</v>
      </c>
      <c r="J5312" s="125">
        <v>0</v>
      </c>
      <c r="K5312" s="126">
        <v>8621.26</v>
      </c>
      <c r="L5312" s="100" t="s">
        <v>1324</v>
      </c>
    </row>
    <row r="5313" spans="1:12" ht="56.25" customHeight="1">
      <c r="A5313" s="97">
        <v>287</v>
      </c>
      <c r="B5313" s="122" t="s">
        <v>9344</v>
      </c>
      <c r="C5313" s="123">
        <v>42733</v>
      </c>
      <c r="D5313" s="97" t="s">
        <v>28986</v>
      </c>
      <c r="E5313" s="97" t="s">
        <v>1313</v>
      </c>
      <c r="F5313" s="97">
        <v>12189475</v>
      </c>
      <c r="G5313" s="97"/>
      <c r="H5313" s="124" t="s">
        <v>28987</v>
      </c>
      <c r="I5313" s="125">
        <v>71424</v>
      </c>
      <c r="J5313" s="125">
        <v>0</v>
      </c>
      <c r="K5313" s="126">
        <v>71424</v>
      </c>
      <c r="L5313" s="100" t="s">
        <v>1324</v>
      </c>
    </row>
    <row r="5314" spans="1:12" ht="56.25" customHeight="1">
      <c r="A5314" s="97">
        <v>287</v>
      </c>
      <c r="B5314" s="122" t="s">
        <v>9344</v>
      </c>
      <c r="C5314" s="123">
        <v>42733</v>
      </c>
      <c r="D5314" s="97" t="s">
        <v>28988</v>
      </c>
      <c r="E5314" s="97" t="s">
        <v>1313</v>
      </c>
      <c r="F5314" s="97">
        <v>12189316</v>
      </c>
      <c r="G5314" s="97"/>
      <c r="H5314" s="124" t="s">
        <v>28989</v>
      </c>
      <c r="I5314" s="125">
        <v>3841.83</v>
      </c>
      <c r="J5314" s="125">
        <v>0</v>
      </c>
      <c r="K5314" s="126">
        <v>3841.83</v>
      </c>
      <c r="L5314" s="100" t="s">
        <v>1324</v>
      </c>
    </row>
    <row r="5315" spans="1:12" ht="56.25" customHeight="1">
      <c r="A5315" s="97">
        <v>287</v>
      </c>
      <c r="B5315" s="122" t="s">
        <v>9344</v>
      </c>
      <c r="C5315" s="123">
        <v>42733</v>
      </c>
      <c r="D5315" s="97" t="s">
        <v>28990</v>
      </c>
      <c r="E5315" s="97" t="s">
        <v>1313</v>
      </c>
      <c r="F5315" s="97">
        <v>12167991</v>
      </c>
      <c r="G5315" s="97"/>
      <c r="H5315" s="124" t="s">
        <v>28991</v>
      </c>
      <c r="I5315" s="125">
        <v>178730.64</v>
      </c>
      <c r="J5315" s="125">
        <v>0</v>
      </c>
      <c r="K5315" s="126">
        <v>178730.64</v>
      </c>
      <c r="L5315" s="100" t="s">
        <v>1324</v>
      </c>
    </row>
    <row r="5316" spans="1:12" ht="56.25" customHeight="1">
      <c r="A5316" s="97">
        <v>287</v>
      </c>
      <c r="B5316" s="122" t="s">
        <v>4630</v>
      </c>
      <c r="C5316" s="123">
        <v>42733</v>
      </c>
      <c r="D5316" s="97" t="s">
        <v>26799</v>
      </c>
      <c r="E5316" s="97" t="s">
        <v>3</v>
      </c>
      <c r="F5316" s="97">
        <v>1459812</v>
      </c>
      <c r="G5316" s="97"/>
      <c r="H5316" s="124" t="s">
        <v>26800</v>
      </c>
      <c r="I5316" s="125">
        <v>0</v>
      </c>
      <c r="J5316" s="125">
        <v>836.65</v>
      </c>
      <c r="K5316" s="126">
        <v>836.65</v>
      </c>
      <c r="L5316" s="100" t="s">
        <v>1324</v>
      </c>
    </row>
    <row r="5317" spans="1:12" ht="56.25" customHeight="1">
      <c r="A5317" s="97">
        <v>287</v>
      </c>
      <c r="B5317" s="122" t="s">
        <v>4630</v>
      </c>
      <c r="C5317" s="123">
        <v>42734</v>
      </c>
      <c r="D5317" s="97" t="s">
        <v>27126</v>
      </c>
      <c r="E5317" s="97" t="s">
        <v>3</v>
      </c>
      <c r="F5317" s="97">
        <v>1460879</v>
      </c>
      <c r="G5317" s="97"/>
      <c r="H5317" s="124" t="s">
        <v>27127</v>
      </c>
      <c r="I5317" s="125">
        <v>0</v>
      </c>
      <c r="J5317" s="125">
        <v>23780.86</v>
      </c>
      <c r="K5317" s="126">
        <v>23780.86</v>
      </c>
      <c r="L5317" s="100" t="s">
        <v>1324</v>
      </c>
    </row>
    <row r="5318" spans="1:12" ht="56.25" customHeight="1">
      <c r="A5318" s="97">
        <v>287</v>
      </c>
      <c r="B5318" s="122" t="s">
        <v>4630</v>
      </c>
      <c r="C5318" s="123">
        <v>42734</v>
      </c>
      <c r="D5318" s="97" t="s">
        <v>27299</v>
      </c>
      <c r="E5318" s="97" t="s">
        <v>3</v>
      </c>
      <c r="F5318" s="97">
        <v>1461097</v>
      </c>
      <c r="G5318" s="97"/>
      <c r="H5318" s="124" t="s">
        <v>27300</v>
      </c>
      <c r="I5318" s="125">
        <v>0</v>
      </c>
      <c r="J5318" s="125">
        <v>74</v>
      </c>
      <c r="K5318" s="126">
        <v>74</v>
      </c>
      <c r="L5318" s="100" t="s">
        <v>1324</v>
      </c>
    </row>
    <row r="5319" spans="1:12" ht="56.25" customHeight="1">
      <c r="A5319" s="97">
        <v>287</v>
      </c>
      <c r="B5319" s="122" t="s">
        <v>4630</v>
      </c>
      <c r="C5319" s="123">
        <v>42734</v>
      </c>
      <c r="D5319" s="97" t="s">
        <v>27303</v>
      </c>
      <c r="E5319" s="97" t="s">
        <v>3</v>
      </c>
      <c r="F5319" s="97">
        <v>1461109</v>
      </c>
      <c r="G5319" s="97"/>
      <c r="H5319" s="124" t="s">
        <v>27304</v>
      </c>
      <c r="I5319" s="125">
        <v>0</v>
      </c>
      <c r="J5319" s="125">
        <v>2490</v>
      </c>
      <c r="K5319" s="126">
        <v>2490</v>
      </c>
      <c r="L5319" s="100" t="s">
        <v>1324</v>
      </c>
    </row>
    <row r="5320" spans="1:12" ht="56.25" customHeight="1">
      <c r="A5320" s="97">
        <v>288</v>
      </c>
      <c r="B5320" s="122" t="s">
        <v>5366</v>
      </c>
      <c r="C5320" s="123">
        <v>42453</v>
      </c>
      <c r="D5320" s="97" t="s">
        <v>18602</v>
      </c>
      <c r="E5320" s="97" t="s">
        <v>3</v>
      </c>
      <c r="F5320" s="97">
        <v>1362790</v>
      </c>
      <c r="G5320" s="97"/>
      <c r="H5320" s="124" t="s">
        <v>5367</v>
      </c>
      <c r="I5320" s="125">
        <v>0</v>
      </c>
      <c r="J5320" s="125">
        <v>367.69</v>
      </c>
      <c r="K5320" s="126">
        <v>367.69</v>
      </c>
      <c r="L5320" s="100" t="s">
        <v>1324</v>
      </c>
    </row>
    <row r="5321" spans="1:12" ht="56.25" customHeight="1">
      <c r="A5321" s="97">
        <v>288</v>
      </c>
      <c r="B5321" s="122" t="s">
        <v>26813</v>
      </c>
      <c r="C5321" s="123">
        <v>42733</v>
      </c>
      <c r="D5321" s="97" t="s">
        <v>26814</v>
      </c>
      <c r="E5321" s="97" t="s">
        <v>3</v>
      </c>
      <c r="F5321" s="97">
        <v>1459896</v>
      </c>
      <c r="G5321" s="97"/>
      <c r="H5321" s="124" t="s">
        <v>26815</v>
      </c>
      <c r="I5321" s="125">
        <v>0</v>
      </c>
      <c r="J5321" s="125">
        <v>500</v>
      </c>
      <c r="K5321" s="126">
        <v>500</v>
      </c>
      <c r="L5321" s="100" t="s">
        <v>1324</v>
      </c>
    </row>
    <row r="5322" spans="1:12" ht="56.25" customHeight="1">
      <c r="A5322" s="97">
        <v>290</v>
      </c>
      <c r="B5322" s="122" t="s">
        <v>9370</v>
      </c>
      <c r="C5322" s="123">
        <v>42530</v>
      </c>
      <c r="D5322" s="97" t="s">
        <v>15946</v>
      </c>
      <c r="E5322" s="97" t="s">
        <v>1283</v>
      </c>
      <c r="F5322" s="97">
        <v>10486225</v>
      </c>
      <c r="G5322" s="97"/>
      <c r="H5322" s="124" t="s">
        <v>9369</v>
      </c>
      <c r="I5322" s="125">
        <v>0</v>
      </c>
      <c r="J5322" s="125">
        <v>0</v>
      </c>
      <c r="K5322" s="126">
        <v>0</v>
      </c>
      <c r="L5322" s="100" t="s">
        <v>1347</v>
      </c>
    </row>
    <row r="5323" spans="1:12" ht="56.25" customHeight="1">
      <c r="A5323" s="97">
        <v>290</v>
      </c>
      <c r="B5323" s="122" t="s">
        <v>4882</v>
      </c>
      <c r="C5323" s="123">
        <v>42592</v>
      </c>
      <c r="D5323" s="97" t="s">
        <v>20620</v>
      </c>
      <c r="E5323" s="97" t="s">
        <v>3</v>
      </c>
      <c r="F5323" s="97">
        <v>1406625</v>
      </c>
      <c r="G5323" s="97"/>
      <c r="H5323" s="124" t="s">
        <v>7325</v>
      </c>
      <c r="I5323" s="125">
        <v>0</v>
      </c>
      <c r="J5323" s="125">
        <v>222</v>
      </c>
      <c r="K5323" s="126">
        <v>222</v>
      </c>
      <c r="L5323" s="100" t="s">
        <v>1324</v>
      </c>
    </row>
    <row r="5324" spans="1:12" ht="56.25" customHeight="1">
      <c r="A5324" s="97">
        <v>290</v>
      </c>
      <c r="B5324" s="122" t="s">
        <v>4882</v>
      </c>
      <c r="C5324" s="123">
        <v>42614</v>
      </c>
      <c r="D5324" s="97" t="s">
        <v>20923</v>
      </c>
      <c r="E5324" s="97" t="s">
        <v>3</v>
      </c>
      <c r="F5324" s="97">
        <v>1414762</v>
      </c>
      <c r="G5324" s="97"/>
      <c r="H5324" s="124" t="s">
        <v>7619</v>
      </c>
      <c r="I5324" s="125">
        <v>0</v>
      </c>
      <c r="J5324" s="125">
        <v>1230</v>
      </c>
      <c r="K5324" s="126">
        <v>1230</v>
      </c>
      <c r="L5324" s="100" t="s">
        <v>1324</v>
      </c>
    </row>
    <row r="5325" spans="1:12" ht="56.25" customHeight="1">
      <c r="A5325" s="97">
        <v>290</v>
      </c>
      <c r="B5325" s="122" t="s">
        <v>4882</v>
      </c>
      <c r="C5325" s="123">
        <v>42614</v>
      </c>
      <c r="D5325" s="97" t="s">
        <v>20924</v>
      </c>
      <c r="E5325" s="97" t="s">
        <v>3</v>
      </c>
      <c r="F5325" s="97">
        <v>1414767</v>
      </c>
      <c r="G5325" s="97"/>
      <c r="H5325" s="124" t="s">
        <v>7620</v>
      </c>
      <c r="I5325" s="125">
        <v>0</v>
      </c>
      <c r="J5325" s="125">
        <v>1397</v>
      </c>
      <c r="K5325" s="126">
        <v>1397</v>
      </c>
      <c r="L5325" s="100" t="s">
        <v>1324</v>
      </c>
    </row>
    <row r="5326" spans="1:12" ht="56.25" customHeight="1">
      <c r="A5326" s="97">
        <v>290</v>
      </c>
      <c r="B5326" s="122" t="s">
        <v>14622</v>
      </c>
      <c r="C5326" s="123">
        <v>42625</v>
      </c>
      <c r="D5326" s="97" t="s">
        <v>14623</v>
      </c>
      <c r="E5326" s="97" t="s">
        <v>1313</v>
      </c>
      <c r="F5326" s="97">
        <v>11043482</v>
      </c>
      <c r="G5326" s="97"/>
      <c r="H5326" s="124" t="s">
        <v>4155</v>
      </c>
      <c r="I5326" s="125">
        <v>75</v>
      </c>
      <c r="J5326" s="125">
        <v>0</v>
      </c>
      <c r="K5326" s="126">
        <v>75</v>
      </c>
      <c r="L5326" s="100" t="s">
        <v>1324</v>
      </c>
    </row>
    <row r="5327" spans="1:12" ht="56.25" customHeight="1">
      <c r="A5327" s="97">
        <v>290</v>
      </c>
      <c r="B5327" s="122" t="s">
        <v>4882</v>
      </c>
      <c r="C5327" s="123">
        <v>42626</v>
      </c>
      <c r="D5327" s="97" t="s">
        <v>21143</v>
      </c>
      <c r="E5327" s="97" t="s">
        <v>3</v>
      </c>
      <c r="F5327" s="97">
        <v>1418994</v>
      </c>
      <c r="G5327" s="97"/>
      <c r="H5327" s="124" t="s">
        <v>7825</v>
      </c>
      <c r="I5327" s="125">
        <v>0</v>
      </c>
      <c r="J5327" s="125">
        <v>444</v>
      </c>
      <c r="K5327" s="126">
        <v>444</v>
      </c>
      <c r="L5327" s="100" t="s">
        <v>1324</v>
      </c>
    </row>
    <row r="5328" spans="1:12" ht="56.25" customHeight="1">
      <c r="A5328" s="97">
        <v>290</v>
      </c>
      <c r="B5328" s="122" t="s">
        <v>4882</v>
      </c>
      <c r="C5328" s="123">
        <v>42648</v>
      </c>
      <c r="D5328" s="97" t="s">
        <v>21987</v>
      </c>
      <c r="E5328" s="97" t="s">
        <v>3</v>
      </c>
      <c r="F5328" s="97">
        <v>1427242</v>
      </c>
      <c r="G5328" s="97"/>
      <c r="H5328" s="124" t="s">
        <v>9337</v>
      </c>
      <c r="I5328" s="125">
        <v>0</v>
      </c>
      <c r="J5328" s="125">
        <v>628</v>
      </c>
      <c r="K5328" s="126">
        <v>628</v>
      </c>
      <c r="L5328" s="100" t="s">
        <v>1347</v>
      </c>
    </row>
    <row r="5329" spans="1:12" ht="56.25" customHeight="1">
      <c r="A5329" s="97">
        <v>290</v>
      </c>
      <c r="B5329" s="122" t="s">
        <v>4882</v>
      </c>
      <c r="C5329" s="123">
        <v>42661</v>
      </c>
      <c r="D5329" s="97" t="s">
        <v>21814</v>
      </c>
      <c r="E5329" s="97" t="s">
        <v>3</v>
      </c>
      <c r="F5329" s="97">
        <v>1431839</v>
      </c>
      <c r="G5329" s="97"/>
      <c r="H5329" s="124" t="s">
        <v>9164</v>
      </c>
      <c r="I5329" s="125">
        <v>0</v>
      </c>
      <c r="J5329" s="125">
        <v>20</v>
      </c>
      <c r="K5329" s="126">
        <v>20</v>
      </c>
      <c r="L5329" s="100" t="s">
        <v>1347</v>
      </c>
    </row>
    <row r="5330" spans="1:12" ht="56.25" customHeight="1">
      <c r="A5330" s="97">
        <v>290</v>
      </c>
      <c r="B5330" s="122" t="s">
        <v>4882</v>
      </c>
      <c r="C5330" s="123">
        <v>42675</v>
      </c>
      <c r="D5330" s="97" t="s">
        <v>22004</v>
      </c>
      <c r="E5330" s="97" t="s">
        <v>3</v>
      </c>
      <c r="F5330" s="97">
        <v>1436273</v>
      </c>
      <c r="G5330" s="97"/>
      <c r="H5330" s="124" t="s">
        <v>22005</v>
      </c>
      <c r="I5330" s="125">
        <v>0</v>
      </c>
      <c r="J5330" s="125">
        <v>4162</v>
      </c>
      <c r="K5330" s="126">
        <v>4162</v>
      </c>
      <c r="L5330" s="100" t="s">
        <v>1324</v>
      </c>
    </row>
    <row r="5331" spans="1:12" ht="56.25" customHeight="1">
      <c r="A5331" s="97">
        <v>290</v>
      </c>
      <c r="B5331" s="122" t="s">
        <v>4882</v>
      </c>
      <c r="C5331" s="123">
        <v>42684</v>
      </c>
      <c r="D5331" s="97" t="s">
        <v>22383</v>
      </c>
      <c r="E5331" s="97" t="s">
        <v>3</v>
      </c>
      <c r="F5331" s="97">
        <v>1439043</v>
      </c>
      <c r="G5331" s="97"/>
      <c r="H5331" s="124" t="s">
        <v>22384</v>
      </c>
      <c r="I5331" s="125">
        <v>0</v>
      </c>
      <c r="J5331" s="125">
        <v>4286</v>
      </c>
      <c r="K5331" s="126">
        <v>4286</v>
      </c>
      <c r="L5331" s="100" t="s">
        <v>1324</v>
      </c>
    </row>
    <row r="5332" spans="1:12" ht="56.25" customHeight="1">
      <c r="A5332" s="97">
        <v>290</v>
      </c>
      <c r="B5332" s="122" t="s">
        <v>4882</v>
      </c>
      <c r="C5332" s="123">
        <v>42689</v>
      </c>
      <c r="D5332" s="97" t="s">
        <v>22578</v>
      </c>
      <c r="E5332" s="97" t="s">
        <v>3</v>
      </c>
      <c r="F5332" s="97">
        <v>1440370</v>
      </c>
      <c r="G5332" s="97"/>
      <c r="H5332" s="124" t="s">
        <v>22579</v>
      </c>
      <c r="I5332" s="125">
        <v>0</v>
      </c>
      <c r="J5332" s="125">
        <v>50</v>
      </c>
      <c r="K5332" s="126">
        <v>50</v>
      </c>
      <c r="L5332" s="100" t="s">
        <v>1324</v>
      </c>
    </row>
    <row r="5333" spans="1:12" ht="56.25" customHeight="1">
      <c r="A5333" s="97">
        <v>290</v>
      </c>
      <c r="B5333" s="122" t="s">
        <v>4882</v>
      </c>
      <c r="C5333" s="123">
        <v>42691</v>
      </c>
      <c r="D5333" s="97" t="s">
        <v>22725</v>
      </c>
      <c r="E5333" s="97" t="s">
        <v>3</v>
      </c>
      <c r="F5333" s="97">
        <v>1441409</v>
      </c>
      <c r="G5333" s="97"/>
      <c r="H5333" s="124" t="s">
        <v>22726</v>
      </c>
      <c r="I5333" s="125">
        <v>0</v>
      </c>
      <c r="J5333" s="125">
        <v>15</v>
      </c>
      <c r="K5333" s="126">
        <v>15</v>
      </c>
      <c r="L5333" s="100" t="s">
        <v>1324</v>
      </c>
    </row>
    <row r="5334" spans="1:12" ht="56.25" customHeight="1">
      <c r="A5334" s="97">
        <v>290</v>
      </c>
      <c r="B5334" s="122" t="s">
        <v>4882</v>
      </c>
      <c r="C5334" s="123">
        <v>42691</v>
      </c>
      <c r="D5334" s="97" t="s">
        <v>22727</v>
      </c>
      <c r="E5334" s="97" t="s">
        <v>3</v>
      </c>
      <c r="F5334" s="97">
        <v>1441411</v>
      </c>
      <c r="G5334" s="97"/>
      <c r="H5334" s="124" t="s">
        <v>22728</v>
      </c>
      <c r="I5334" s="125">
        <v>0</v>
      </c>
      <c r="J5334" s="125">
        <v>15</v>
      </c>
      <c r="K5334" s="126">
        <v>15</v>
      </c>
      <c r="L5334" s="100" t="s">
        <v>1324</v>
      </c>
    </row>
    <row r="5335" spans="1:12" ht="56.25" customHeight="1">
      <c r="A5335" s="97">
        <v>290</v>
      </c>
      <c r="B5335" s="122" t="s">
        <v>9370</v>
      </c>
      <c r="C5335" s="123">
        <v>42702</v>
      </c>
      <c r="D5335" s="97" t="s">
        <v>17342</v>
      </c>
      <c r="E5335" s="97" t="s">
        <v>11</v>
      </c>
      <c r="F5335" s="97">
        <v>871761</v>
      </c>
      <c r="G5335" s="97"/>
      <c r="H5335" s="124" t="s">
        <v>17343</v>
      </c>
      <c r="I5335" s="125">
        <v>50</v>
      </c>
      <c r="J5335" s="125">
        <v>0</v>
      </c>
      <c r="K5335" s="126">
        <v>50</v>
      </c>
      <c r="L5335" s="100" t="s">
        <v>1324</v>
      </c>
    </row>
    <row r="5336" spans="1:12" ht="56.25" customHeight="1">
      <c r="A5336" s="97">
        <v>290</v>
      </c>
      <c r="B5336" s="122" t="s">
        <v>4882</v>
      </c>
      <c r="C5336" s="123">
        <v>42703</v>
      </c>
      <c r="D5336" s="97" t="s">
        <v>23169</v>
      </c>
      <c r="E5336" s="97" t="s">
        <v>3</v>
      </c>
      <c r="F5336" s="97">
        <v>1445090</v>
      </c>
      <c r="G5336" s="97"/>
      <c r="H5336" s="124" t="s">
        <v>23170</v>
      </c>
      <c r="I5336" s="125">
        <v>0</v>
      </c>
      <c r="J5336" s="125">
        <v>15</v>
      </c>
      <c r="K5336" s="126">
        <v>15</v>
      </c>
      <c r="L5336" s="100" t="s">
        <v>1324</v>
      </c>
    </row>
    <row r="5337" spans="1:12" ht="56.25" customHeight="1">
      <c r="A5337" s="97">
        <v>290</v>
      </c>
      <c r="B5337" s="122" t="s">
        <v>4882</v>
      </c>
      <c r="C5337" s="123">
        <v>42709</v>
      </c>
      <c r="D5337" s="97" t="s">
        <v>23480</v>
      </c>
      <c r="E5337" s="97" t="s">
        <v>3</v>
      </c>
      <c r="F5337" s="97">
        <v>1447041</v>
      </c>
      <c r="G5337" s="97"/>
      <c r="H5337" s="124" t="s">
        <v>23481</v>
      </c>
      <c r="I5337" s="125">
        <v>0</v>
      </c>
      <c r="J5337" s="125">
        <v>391</v>
      </c>
      <c r="K5337" s="126">
        <v>391</v>
      </c>
      <c r="L5337" s="100" t="s">
        <v>1324</v>
      </c>
    </row>
    <row r="5338" spans="1:12" ht="56.25" customHeight="1">
      <c r="A5338" s="97">
        <v>290</v>
      </c>
      <c r="B5338" s="122" t="s">
        <v>4882</v>
      </c>
      <c r="C5338" s="123">
        <v>42710</v>
      </c>
      <c r="D5338" s="97" t="s">
        <v>23642</v>
      </c>
      <c r="E5338" s="97" t="s">
        <v>3</v>
      </c>
      <c r="F5338" s="97">
        <v>1447986</v>
      </c>
      <c r="G5338" s="97"/>
      <c r="H5338" s="124" t="s">
        <v>23643</v>
      </c>
      <c r="I5338" s="125">
        <v>0</v>
      </c>
      <c r="J5338" s="125">
        <v>3588.5</v>
      </c>
      <c r="K5338" s="126">
        <v>3588.5</v>
      </c>
      <c r="L5338" s="100" t="s">
        <v>1324</v>
      </c>
    </row>
    <row r="5339" spans="1:12" ht="56.25" customHeight="1">
      <c r="A5339" s="97">
        <v>290</v>
      </c>
      <c r="B5339" s="122" t="s">
        <v>4882</v>
      </c>
      <c r="C5339" s="123">
        <v>42711</v>
      </c>
      <c r="D5339" s="97" t="s">
        <v>23740</v>
      </c>
      <c r="E5339" s="97" t="s">
        <v>3</v>
      </c>
      <c r="F5339" s="97">
        <v>1448407</v>
      </c>
      <c r="G5339" s="97"/>
      <c r="H5339" s="124" t="s">
        <v>23741</v>
      </c>
      <c r="I5339" s="125">
        <v>0</v>
      </c>
      <c r="J5339" s="125">
        <v>15</v>
      </c>
      <c r="K5339" s="126">
        <v>15</v>
      </c>
      <c r="L5339" s="100" t="s">
        <v>1324</v>
      </c>
    </row>
    <row r="5340" spans="1:12" ht="56.25" customHeight="1">
      <c r="A5340" s="97">
        <v>290</v>
      </c>
      <c r="B5340" s="122" t="s">
        <v>4882</v>
      </c>
      <c r="C5340" s="123">
        <v>42711</v>
      </c>
      <c r="D5340" s="97" t="s">
        <v>23766</v>
      </c>
      <c r="E5340" s="97" t="s">
        <v>3</v>
      </c>
      <c r="F5340" s="97">
        <v>1448565</v>
      </c>
      <c r="G5340" s="97"/>
      <c r="H5340" s="124" t="s">
        <v>23767</v>
      </c>
      <c r="I5340" s="125">
        <v>0</v>
      </c>
      <c r="J5340" s="125">
        <v>16167</v>
      </c>
      <c r="K5340" s="126">
        <v>16167</v>
      </c>
      <c r="L5340" s="100" t="s">
        <v>1324</v>
      </c>
    </row>
    <row r="5341" spans="1:12" ht="56.25" customHeight="1">
      <c r="A5341" s="97">
        <v>290</v>
      </c>
      <c r="B5341" s="122" t="s">
        <v>4882</v>
      </c>
      <c r="C5341" s="123">
        <v>42713</v>
      </c>
      <c r="D5341" s="97" t="s">
        <v>23923</v>
      </c>
      <c r="E5341" s="97" t="s">
        <v>3</v>
      </c>
      <c r="F5341" s="97">
        <v>1449600</v>
      </c>
      <c r="G5341" s="97"/>
      <c r="H5341" s="124" t="s">
        <v>23924</v>
      </c>
      <c r="I5341" s="125">
        <v>0</v>
      </c>
      <c r="J5341" s="125">
        <v>1000</v>
      </c>
      <c r="K5341" s="126">
        <v>1000</v>
      </c>
      <c r="L5341" s="100" t="s">
        <v>1324</v>
      </c>
    </row>
    <row r="5342" spans="1:12" ht="56.25" customHeight="1">
      <c r="A5342" s="97">
        <v>290</v>
      </c>
      <c r="B5342" s="122" t="s">
        <v>4882</v>
      </c>
      <c r="C5342" s="123">
        <v>42713</v>
      </c>
      <c r="D5342" s="97" t="s">
        <v>23947</v>
      </c>
      <c r="E5342" s="97" t="s">
        <v>3</v>
      </c>
      <c r="F5342" s="97">
        <v>1449728</v>
      </c>
      <c r="G5342" s="97"/>
      <c r="H5342" s="124" t="s">
        <v>23948</v>
      </c>
      <c r="I5342" s="125">
        <v>0</v>
      </c>
      <c r="J5342" s="125">
        <v>259</v>
      </c>
      <c r="K5342" s="126">
        <v>259</v>
      </c>
      <c r="L5342" s="100" t="s">
        <v>1324</v>
      </c>
    </row>
    <row r="5343" spans="1:12" ht="56.25" customHeight="1">
      <c r="A5343" s="97">
        <v>290</v>
      </c>
      <c r="B5343" s="122" t="s">
        <v>4882</v>
      </c>
      <c r="C5343" s="123">
        <v>42713</v>
      </c>
      <c r="D5343" s="97" t="s">
        <v>23951</v>
      </c>
      <c r="E5343" s="97" t="s">
        <v>3</v>
      </c>
      <c r="F5343" s="97">
        <v>1449736</v>
      </c>
      <c r="G5343" s="97"/>
      <c r="H5343" s="124" t="s">
        <v>23952</v>
      </c>
      <c r="I5343" s="125">
        <v>0</v>
      </c>
      <c r="J5343" s="125">
        <v>2229.27</v>
      </c>
      <c r="K5343" s="126">
        <v>2229.27</v>
      </c>
      <c r="L5343" s="100" t="s">
        <v>1347</v>
      </c>
    </row>
    <row r="5344" spans="1:12" ht="56.25" customHeight="1">
      <c r="A5344" s="97">
        <v>290</v>
      </c>
      <c r="B5344" s="122" t="s">
        <v>4882</v>
      </c>
      <c r="C5344" s="123">
        <v>42716</v>
      </c>
      <c r="D5344" s="97" t="s">
        <v>24068</v>
      </c>
      <c r="E5344" s="97" t="s">
        <v>3</v>
      </c>
      <c r="F5344" s="97">
        <v>1450455</v>
      </c>
      <c r="G5344" s="97"/>
      <c r="H5344" s="124" t="s">
        <v>24069</v>
      </c>
      <c r="I5344" s="125">
        <v>0</v>
      </c>
      <c r="J5344" s="125">
        <v>1050</v>
      </c>
      <c r="K5344" s="126">
        <v>1050</v>
      </c>
      <c r="L5344" s="100" t="s">
        <v>1324</v>
      </c>
    </row>
    <row r="5345" spans="1:12" ht="56.25" customHeight="1">
      <c r="A5345" s="97">
        <v>290</v>
      </c>
      <c r="B5345" s="122" t="s">
        <v>4882</v>
      </c>
      <c r="C5345" s="123">
        <v>42716</v>
      </c>
      <c r="D5345" s="97" t="s">
        <v>24070</v>
      </c>
      <c r="E5345" s="97" t="s">
        <v>3</v>
      </c>
      <c r="F5345" s="97">
        <v>1450458</v>
      </c>
      <c r="G5345" s="97"/>
      <c r="H5345" s="124" t="s">
        <v>24071</v>
      </c>
      <c r="I5345" s="125">
        <v>0</v>
      </c>
      <c r="J5345" s="125">
        <v>1949</v>
      </c>
      <c r="K5345" s="126">
        <v>1949</v>
      </c>
      <c r="L5345" s="100" t="s">
        <v>1324</v>
      </c>
    </row>
    <row r="5346" spans="1:12" ht="56.25" customHeight="1">
      <c r="A5346" s="97">
        <v>290</v>
      </c>
      <c r="B5346" s="122" t="s">
        <v>4882</v>
      </c>
      <c r="C5346" s="123">
        <v>42717</v>
      </c>
      <c r="D5346" s="97" t="s">
        <v>24288</v>
      </c>
      <c r="E5346" s="97" t="s">
        <v>3</v>
      </c>
      <c r="F5346" s="97">
        <v>1451217</v>
      </c>
      <c r="G5346" s="97"/>
      <c r="H5346" s="124" t="s">
        <v>24289</v>
      </c>
      <c r="I5346" s="125">
        <v>0</v>
      </c>
      <c r="J5346" s="125">
        <v>30</v>
      </c>
      <c r="K5346" s="126">
        <v>30</v>
      </c>
      <c r="L5346" s="100" t="s">
        <v>1324</v>
      </c>
    </row>
    <row r="5347" spans="1:12" ht="56.25" customHeight="1">
      <c r="A5347" s="97">
        <v>290</v>
      </c>
      <c r="B5347" s="122" t="s">
        <v>4882</v>
      </c>
      <c r="C5347" s="123">
        <v>42718</v>
      </c>
      <c r="D5347" s="97" t="s">
        <v>24457</v>
      </c>
      <c r="E5347" s="97" t="s">
        <v>3</v>
      </c>
      <c r="F5347" s="97">
        <v>1451896</v>
      </c>
      <c r="G5347" s="97"/>
      <c r="H5347" s="124" t="s">
        <v>24458</v>
      </c>
      <c r="I5347" s="125">
        <v>0</v>
      </c>
      <c r="J5347" s="125">
        <v>371</v>
      </c>
      <c r="K5347" s="126">
        <v>371</v>
      </c>
      <c r="L5347" s="100" t="s">
        <v>1324</v>
      </c>
    </row>
    <row r="5348" spans="1:12" ht="56.25" customHeight="1">
      <c r="A5348" s="97">
        <v>290</v>
      </c>
      <c r="B5348" s="122" t="s">
        <v>4882</v>
      </c>
      <c r="C5348" s="123">
        <v>42718</v>
      </c>
      <c r="D5348" s="97" t="s">
        <v>24479</v>
      </c>
      <c r="E5348" s="97" t="s">
        <v>3</v>
      </c>
      <c r="F5348" s="97">
        <v>1452073</v>
      </c>
      <c r="G5348" s="97"/>
      <c r="H5348" s="124" t="s">
        <v>24480</v>
      </c>
      <c r="I5348" s="125">
        <v>0</v>
      </c>
      <c r="J5348" s="125">
        <v>50</v>
      </c>
      <c r="K5348" s="126">
        <v>50</v>
      </c>
      <c r="L5348" s="100" t="s">
        <v>1324</v>
      </c>
    </row>
    <row r="5349" spans="1:12" ht="56.25" customHeight="1">
      <c r="A5349" s="97">
        <v>290</v>
      </c>
      <c r="B5349" s="122" t="s">
        <v>4882</v>
      </c>
      <c r="C5349" s="123">
        <v>42718</v>
      </c>
      <c r="D5349" s="97" t="s">
        <v>24481</v>
      </c>
      <c r="E5349" s="97" t="s">
        <v>3</v>
      </c>
      <c r="F5349" s="97">
        <v>1452076</v>
      </c>
      <c r="G5349" s="97"/>
      <c r="H5349" s="124" t="s">
        <v>24482</v>
      </c>
      <c r="I5349" s="125">
        <v>0</v>
      </c>
      <c r="J5349" s="125">
        <v>55</v>
      </c>
      <c r="K5349" s="126">
        <v>55</v>
      </c>
      <c r="L5349" s="100" t="s">
        <v>1347</v>
      </c>
    </row>
    <row r="5350" spans="1:12" ht="56.25" customHeight="1">
      <c r="A5350" s="97">
        <v>290</v>
      </c>
      <c r="B5350" s="122" t="s">
        <v>4882</v>
      </c>
      <c r="C5350" s="123">
        <v>42718</v>
      </c>
      <c r="D5350" s="97" t="s">
        <v>24509</v>
      </c>
      <c r="E5350" s="97" t="s">
        <v>3</v>
      </c>
      <c r="F5350" s="97">
        <v>1452249</v>
      </c>
      <c r="G5350" s="97"/>
      <c r="H5350" s="124" t="s">
        <v>24510</v>
      </c>
      <c r="I5350" s="125">
        <v>0</v>
      </c>
      <c r="J5350" s="125">
        <v>0.1</v>
      </c>
      <c r="K5350" s="126">
        <v>0.1</v>
      </c>
      <c r="L5350" s="100" t="s">
        <v>1324</v>
      </c>
    </row>
    <row r="5351" spans="1:12" ht="56.25" customHeight="1">
      <c r="A5351" s="97">
        <v>290</v>
      </c>
      <c r="B5351" s="122" t="s">
        <v>4882</v>
      </c>
      <c r="C5351" s="123">
        <v>42720</v>
      </c>
      <c r="D5351" s="97" t="s">
        <v>24679</v>
      </c>
      <c r="E5351" s="97" t="s">
        <v>3</v>
      </c>
      <c r="F5351" s="97">
        <v>1453256</v>
      </c>
      <c r="G5351" s="97"/>
      <c r="H5351" s="124" t="s">
        <v>24680</v>
      </c>
      <c r="I5351" s="125">
        <v>0</v>
      </c>
      <c r="J5351" s="125">
        <v>11800</v>
      </c>
      <c r="K5351" s="126">
        <v>11800</v>
      </c>
      <c r="L5351" s="100" t="s">
        <v>1324</v>
      </c>
    </row>
    <row r="5352" spans="1:12" ht="56.25" customHeight="1">
      <c r="A5352" s="97">
        <v>290</v>
      </c>
      <c r="B5352" s="122" t="s">
        <v>4882</v>
      </c>
      <c r="C5352" s="123">
        <v>42720</v>
      </c>
      <c r="D5352" s="97" t="s">
        <v>24681</v>
      </c>
      <c r="E5352" s="97" t="s">
        <v>3</v>
      </c>
      <c r="F5352" s="97">
        <v>1453259</v>
      </c>
      <c r="G5352" s="97"/>
      <c r="H5352" s="124" t="s">
        <v>24682</v>
      </c>
      <c r="I5352" s="125">
        <v>0</v>
      </c>
      <c r="J5352" s="125">
        <v>1559</v>
      </c>
      <c r="K5352" s="126">
        <v>1559</v>
      </c>
      <c r="L5352" s="100" t="s">
        <v>1324</v>
      </c>
    </row>
    <row r="5353" spans="1:12" ht="56.25" customHeight="1">
      <c r="A5353" s="97">
        <v>290</v>
      </c>
      <c r="B5353" s="122" t="s">
        <v>4882</v>
      </c>
      <c r="C5353" s="123">
        <v>42720</v>
      </c>
      <c r="D5353" s="97" t="s">
        <v>24683</v>
      </c>
      <c r="E5353" s="97" t="s">
        <v>3</v>
      </c>
      <c r="F5353" s="97">
        <v>1453263</v>
      </c>
      <c r="G5353" s="97"/>
      <c r="H5353" s="124" t="s">
        <v>24684</v>
      </c>
      <c r="I5353" s="125">
        <v>0</v>
      </c>
      <c r="J5353" s="125">
        <v>55</v>
      </c>
      <c r="K5353" s="126">
        <v>55</v>
      </c>
      <c r="L5353" s="100" t="s">
        <v>1324</v>
      </c>
    </row>
    <row r="5354" spans="1:12" ht="56.25" customHeight="1">
      <c r="A5354" s="97">
        <v>290</v>
      </c>
      <c r="B5354" s="122" t="s">
        <v>4882</v>
      </c>
      <c r="C5354" s="123">
        <v>42720</v>
      </c>
      <c r="D5354" s="97" t="s">
        <v>24687</v>
      </c>
      <c r="E5354" s="97" t="s">
        <v>3</v>
      </c>
      <c r="F5354" s="97">
        <v>1453268</v>
      </c>
      <c r="G5354" s="97"/>
      <c r="H5354" s="124" t="s">
        <v>24688</v>
      </c>
      <c r="I5354" s="125">
        <v>0</v>
      </c>
      <c r="J5354" s="125">
        <v>1159.2</v>
      </c>
      <c r="K5354" s="126">
        <v>1159.2</v>
      </c>
      <c r="L5354" s="100" t="s">
        <v>1324</v>
      </c>
    </row>
    <row r="5355" spans="1:12" ht="56.25" customHeight="1">
      <c r="A5355" s="97">
        <v>290</v>
      </c>
      <c r="B5355" s="122" t="s">
        <v>4882</v>
      </c>
      <c r="C5355" s="123">
        <v>42720</v>
      </c>
      <c r="D5355" s="97" t="s">
        <v>24689</v>
      </c>
      <c r="E5355" s="97" t="s">
        <v>3</v>
      </c>
      <c r="F5355" s="97">
        <v>1453270</v>
      </c>
      <c r="G5355" s="97"/>
      <c r="H5355" s="124" t="s">
        <v>24690</v>
      </c>
      <c r="I5355" s="125">
        <v>0</v>
      </c>
      <c r="J5355" s="125">
        <v>310</v>
      </c>
      <c r="K5355" s="126">
        <v>310</v>
      </c>
      <c r="L5355" s="100" t="s">
        <v>1324</v>
      </c>
    </row>
    <row r="5356" spans="1:12" ht="56.25" customHeight="1">
      <c r="A5356" s="97">
        <v>290</v>
      </c>
      <c r="B5356" s="122" t="s">
        <v>4882</v>
      </c>
      <c r="C5356" s="123">
        <v>42720</v>
      </c>
      <c r="D5356" s="97" t="s">
        <v>24722</v>
      </c>
      <c r="E5356" s="97" t="s">
        <v>3</v>
      </c>
      <c r="F5356" s="97">
        <v>1453558</v>
      </c>
      <c r="G5356" s="97"/>
      <c r="H5356" s="124" t="s">
        <v>24723</v>
      </c>
      <c r="I5356" s="125">
        <v>0</v>
      </c>
      <c r="J5356" s="125">
        <v>845</v>
      </c>
      <c r="K5356" s="126">
        <v>845</v>
      </c>
      <c r="L5356" s="100" t="s">
        <v>1324</v>
      </c>
    </row>
    <row r="5357" spans="1:12" ht="56.25" customHeight="1">
      <c r="A5357" s="97">
        <v>290</v>
      </c>
      <c r="B5357" s="122" t="s">
        <v>4882</v>
      </c>
      <c r="C5357" s="123">
        <v>42724</v>
      </c>
      <c r="D5357" s="97" t="s">
        <v>25081</v>
      </c>
      <c r="E5357" s="97" t="s">
        <v>3</v>
      </c>
      <c r="F5357" s="97">
        <v>1455137</v>
      </c>
      <c r="G5357" s="97"/>
      <c r="H5357" s="124" t="s">
        <v>25082</v>
      </c>
      <c r="I5357" s="125">
        <v>0</v>
      </c>
      <c r="J5357" s="125">
        <v>15</v>
      </c>
      <c r="K5357" s="126">
        <v>15</v>
      </c>
      <c r="L5357" s="100" t="s">
        <v>1324</v>
      </c>
    </row>
    <row r="5358" spans="1:12" ht="56.25" customHeight="1">
      <c r="A5358" s="97">
        <v>290</v>
      </c>
      <c r="B5358" s="122" t="s">
        <v>4882</v>
      </c>
      <c r="C5358" s="123">
        <v>42725</v>
      </c>
      <c r="D5358" s="97" t="s">
        <v>25239</v>
      </c>
      <c r="E5358" s="97" t="s">
        <v>3</v>
      </c>
      <c r="F5358" s="97">
        <v>1455532</v>
      </c>
      <c r="G5358" s="97"/>
      <c r="H5358" s="124" t="s">
        <v>25240</v>
      </c>
      <c r="I5358" s="125">
        <v>0</v>
      </c>
      <c r="J5358" s="125">
        <v>15</v>
      </c>
      <c r="K5358" s="126">
        <v>15</v>
      </c>
      <c r="L5358" s="100" t="s">
        <v>1324</v>
      </c>
    </row>
    <row r="5359" spans="1:12" ht="56.25" customHeight="1">
      <c r="A5359" s="97">
        <v>290</v>
      </c>
      <c r="B5359" s="122" t="s">
        <v>4882</v>
      </c>
      <c r="C5359" s="123">
        <v>42725</v>
      </c>
      <c r="D5359" s="97" t="s">
        <v>25303</v>
      </c>
      <c r="E5359" s="97" t="s">
        <v>3</v>
      </c>
      <c r="F5359" s="97">
        <v>1455870</v>
      </c>
      <c r="G5359" s="97"/>
      <c r="H5359" s="124" t="s">
        <v>25304</v>
      </c>
      <c r="I5359" s="125">
        <v>0</v>
      </c>
      <c r="J5359" s="125">
        <v>2.98</v>
      </c>
      <c r="K5359" s="126">
        <v>2.98</v>
      </c>
      <c r="L5359" s="100" t="s">
        <v>1324</v>
      </c>
    </row>
    <row r="5360" spans="1:12" ht="56.25" customHeight="1">
      <c r="A5360" s="97">
        <v>290</v>
      </c>
      <c r="B5360" s="122" t="s">
        <v>4882</v>
      </c>
      <c r="C5360" s="123">
        <v>42725</v>
      </c>
      <c r="D5360" s="97" t="s">
        <v>25305</v>
      </c>
      <c r="E5360" s="97" t="s">
        <v>3</v>
      </c>
      <c r="F5360" s="97">
        <v>1455877</v>
      </c>
      <c r="G5360" s="97"/>
      <c r="H5360" s="124" t="s">
        <v>25304</v>
      </c>
      <c r="I5360" s="125">
        <v>0</v>
      </c>
      <c r="J5360" s="125">
        <v>1441.46</v>
      </c>
      <c r="K5360" s="126">
        <v>1441.46</v>
      </c>
      <c r="L5360" s="100" t="s">
        <v>1324</v>
      </c>
    </row>
    <row r="5361" spans="1:12" ht="56.25" customHeight="1">
      <c r="A5361" s="97">
        <v>290</v>
      </c>
      <c r="B5361" s="122" t="s">
        <v>4882</v>
      </c>
      <c r="C5361" s="123">
        <v>42725</v>
      </c>
      <c r="D5361" s="97" t="s">
        <v>25306</v>
      </c>
      <c r="E5361" s="97" t="s">
        <v>3</v>
      </c>
      <c r="F5361" s="97">
        <v>1455878</v>
      </c>
      <c r="G5361" s="97"/>
      <c r="H5361" s="124" t="s">
        <v>25307</v>
      </c>
      <c r="I5361" s="125">
        <v>0</v>
      </c>
      <c r="J5361" s="125">
        <v>4000</v>
      </c>
      <c r="K5361" s="126">
        <v>4000</v>
      </c>
      <c r="L5361" s="100" t="s">
        <v>1324</v>
      </c>
    </row>
    <row r="5362" spans="1:12" ht="56.25" customHeight="1">
      <c r="A5362" s="97">
        <v>290</v>
      </c>
      <c r="B5362" s="122" t="s">
        <v>4882</v>
      </c>
      <c r="C5362" s="123">
        <v>42725</v>
      </c>
      <c r="D5362" s="97" t="s">
        <v>25308</v>
      </c>
      <c r="E5362" s="97" t="s">
        <v>3</v>
      </c>
      <c r="F5362" s="97">
        <v>1455880</v>
      </c>
      <c r="G5362" s="97"/>
      <c r="H5362" s="124" t="s">
        <v>25307</v>
      </c>
      <c r="I5362" s="125">
        <v>0</v>
      </c>
      <c r="J5362" s="125">
        <v>901.9</v>
      </c>
      <c r="K5362" s="126">
        <v>901.9</v>
      </c>
      <c r="L5362" s="100" t="s">
        <v>1324</v>
      </c>
    </row>
    <row r="5363" spans="1:12" ht="56.25" customHeight="1">
      <c r="A5363" s="97">
        <v>290</v>
      </c>
      <c r="B5363" s="122" t="s">
        <v>4882</v>
      </c>
      <c r="C5363" s="123">
        <v>42726</v>
      </c>
      <c r="D5363" s="97" t="s">
        <v>25574</v>
      </c>
      <c r="E5363" s="97" t="s">
        <v>3</v>
      </c>
      <c r="F5363" s="97">
        <v>1456709</v>
      </c>
      <c r="G5363" s="97"/>
      <c r="H5363" s="124" t="s">
        <v>25575</v>
      </c>
      <c r="I5363" s="125">
        <v>0</v>
      </c>
      <c r="J5363" s="125">
        <v>284.89999999999998</v>
      </c>
      <c r="K5363" s="126">
        <v>284.89999999999998</v>
      </c>
      <c r="L5363" s="100" t="s">
        <v>1324</v>
      </c>
    </row>
    <row r="5364" spans="1:12" ht="56.25" customHeight="1">
      <c r="A5364" s="97">
        <v>290</v>
      </c>
      <c r="B5364" s="122" t="s">
        <v>4882</v>
      </c>
      <c r="C5364" s="123">
        <v>42727</v>
      </c>
      <c r="D5364" s="97" t="s">
        <v>25713</v>
      </c>
      <c r="E5364" s="97" t="s">
        <v>3</v>
      </c>
      <c r="F5364" s="97">
        <v>1457068</v>
      </c>
      <c r="G5364" s="97"/>
      <c r="H5364" s="124" t="s">
        <v>25714</v>
      </c>
      <c r="I5364" s="125">
        <v>0</v>
      </c>
      <c r="J5364" s="125">
        <v>222</v>
      </c>
      <c r="K5364" s="126">
        <v>222</v>
      </c>
      <c r="L5364" s="100" t="s">
        <v>1324</v>
      </c>
    </row>
    <row r="5365" spans="1:12" ht="56.25" customHeight="1">
      <c r="A5365" s="97">
        <v>290</v>
      </c>
      <c r="B5365" s="122" t="s">
        <v>4882</v>
      </c>
      <c r="C5365" s="123">
        <v>42731</v>
      </c>
      <c r="D5365" s="97" t="s">
        <v>25924</v>
      </c>
      <c r="E5365" s="97" t="s">
        <v>3</v>
      </c>
      <c r="F5365" s="97">
        <v>1457784</v>
      </c>
      <c r="G5365" s="97"/>
      <c r="H5365" s="124" t="s">
        <v>25925</v>
      </c>
      <c r="I5365" s="125">
        <v>0</v>
      </c>
      <c r="J5365" s="125">
        <v>30</v>
      </c>
      <c r="K5365" s="126">
        <v>30</v>
      </c>
      <c r="L5365" s="100" t="s">
        <v>1324</v>
      </c>
    </row>
    <row r="5366" spans="1:12" ht="56.25" customHeight="1">
      <c r="A5366" s="97">
        <v>290</v>
      </c>
      <c r="B5366" s="122" t="s">
        <v>4882</v>
      </c>
      <c r="C5366" s="123">
        <v>42731</v>
      </c>
      <c r="D5366" s="97" t="s">
        <v>25926</v>
      </c>
      <c r="E5366" s="97" t="s">
        <v>3</v>
      </c>
      <c r="F5366" s="97">
        <v>1457785</v>
      </c>
      <c r="G5366" s="97"/>
      <c r="H5366" s="124" t="s">
        <v>25927</v>
      </c>
      <c r="I5366" s="125">
        <v>0</v>
      </c>
      <c r="J5366" s="125">
        <v>15</v>
      </c>
      <c r="K5366" s="126">
        <v>15</v>
      </c>
      <c r="L5366" s="100" t="s">
        <v>1324</v>
      </c>
    </row>
    <row r="5367" spans="1:12" ht="56.25" customHeight="1">
      <c r="A5367" s="97">
        <v>290</v>
      </c>
      <c r="B5367" s="122" t="s">
        <v>4882</v>
      </c>
      <c r="C5367" s="123">
        <v>42731</v>
      </c>
      <c r="D5367" s="97" t="s">
        <v>26038</v>
      </c>
      <c r="E5367" s="97" t="s">
        <v>3</v>
      </c>
      <c r="F5367" s="97">
        <v>1458293</v>
      </c>
      <c r="G5367" s="97"/>
      <c r="H5367" s="124" t="s">
        <v>26039</v>
      </c>
      <c r="I5367" s="125">
        <v>0</v>
      </c>
      <c r="J5367" s="125">
        <v>2536.6</v>
      </c>
      <c r="K5367" s="126">
        <v>2536.6</v>
      </c>
      <c r="L5367" s="100" t="s">
        <v>1324</v>
      </c>
    </row>
    <row r="5368" spans="1:12" ht="56.25" customHeight="1">
      <c r="A5368" s="97">
        <v>290</v>
      </c>
      <c r="B5368" s="122" t="s">
        <v>4882</v>
      </c>
      <c r="C5368" s="123">
        <v>42731</v>
      </c>
      <c r="D5368" s="97" t="s">
        <v>26046</v>
      </c>
      <c r="E5368" s="97" t="s">
        <v>3</v>
      </c>
      <c r="F5368" s="97">
        <v>1458310</v>
      </c>
      <c r="G5368" s="97"/>
      <c r="H5368" s="124" t="s">
        <v>26047</v>
      </c>
      <c r="I5368" s="125">
        <v>0</v>
      </c>
      <c r="J5368" s="125">
        <v>1205.2</v>
      </c>
      <c r="K5368" s="126">
        <v>1205.2</v>
      </c>
      <c r="L5368" s="100" t="s">
        <v>1324</v>
      </c>
    </row>
    <row r="5369" spans="1:12" ht="56.25" customHeight="1">
      <c r="A5369" s="97">
        <v>290</v>
      </c>
      <c r="B5369" s="122" t="s">
        <v>4882</v>
      </c>
      <c r="C5369" s="123">
        <v>42732</v>
      </c>
      <c r="D5369" s="97" t="s">
        <v>26084</v>
      </c>
      <c r="E5369" s="97" t="s">
        <v>3</v>
      </c>
      <c r="F5369" s="97">
        <v>1458793</v>
      </c>
      <c r="G5369" s="97"/>
      <c r="H5369" s="124" t="s">
        <v>26085</v>
      </c>
      <c r="I5369" s="125">
        <v>0</v>
      </c>
      <c r="J5369" s="125">
        <v>107904.39</v>
      </c>
      <c r="K5369" s="126">
        <v>107904.39</v>
      </c>
      <c r="L5369" s="100" t="s">
        <v>1324</v>
      </c>
    </row>
    <row r="5370" spans="1:12" ht="56.25" customHeight="1">
      <c r="A5370" s="97">
        <v>290</v>
      </c>
      <c r="B5370" s="122" t="s">
        <v>4882</v>
      </c>
      <c r="C5370" s="123">
        <v>42732</v>
      </c>
      <c r="D5370" s="97" t="s">
        <v>26231</v>
      </c>
      <c r="E5370" s="97" t="s">
        <v>3</v>
      </c>
      <c r="F5370" s="97">
        <v>1458796</v>
      </c>
      <c r="G5370" s="97"/>
      <c r="H5370" s="124" t="s">
        <v>26232</v>
      </c>
      <c r="I5370" s="125">
        <v>0</v>
      </c>
      <c r="J5370" s="125">
        <v>15</v>
      </c>
      <c r="K5370" s="126">
        <v>15</v>
      </c>
      <c r="L5370" s="100" t="s">
        <v>1324</v>
      </c>
    </row>
    <row r="5371" spans="1:12" ht="56.25" customHeight="1">
      <c r="A5371" s="97">
        <v>290</v>
      </c>
      <c r="B5371" s="122" t="s">
        <v>4882</v>
      </c>
      <c r="C5371" s="123">
        <v>42733</v>
      </c>
      <c r="D5371" s="97" t="s">
        <v>26698</v>
      </c>
      <c r="E5371" s="97" t="s">
        <v>3</v>
      </c>
      <c r="F5371" s="97">
        <v>1459972</v>
      </c>
      <c r="G5371" s="97"/>
      <c r="H5371" s="124" t="s">
        <v>26699</v>
      </c>
      <c r="I5371" s="125">
        <v>0</v>
      </c>
      <c r="J5371" s="125">
        <v>24693.98</v>
      </c>
      <c r="K5371" s="126">
        <v>24693.98</v>
      </c>
      <c r="L5371" s="100" t="s">
        <v>1324</v>
      </c>
    </row>
    <row r="5372" spans="1:12" ht="56.25" customHeight="1">
      <c r="A5372" s="97">
        <v>290</v>
      </c>
      <c r="B5372" s="122" t="s">
        <v>4882</v>
      </c>
      <c r="C5372" s="123">
        <v>42733</v>
      </c>
      <c r="D5372" s="97" t="s">
        <v>26718</v>
      </c>
      <c r="E5372" s="97" t="s">
        <v>3</v>
      </c>
      <c r="F5372" s="97">
        <v>1459992</v>
      </c>
      <c r="G5372" s="97"/>
      <c r="H5372" s="124" t="s">
        <v>26719</v>
      </c>
      <c r="I5372" s="125">
        <v>0</v>
      </c>
      <c r="J5372" s="125">
        <v>3924.97</v>
      </c>
      <c r="K5372" s="126">
        <v>3924.97</v>
      </c>
      <c r="L5372" s="100" t="s">
        <v>1324</v>
      </c>
    </row>
    <row r="5373" spans="1:12" ht="56.25" customHeight="1">
      <c r="A5373" s="97">
        <v>290</v>
      </c>
      <c r="B5373" s="122" t="s">
        <v>4882</v>
      </c>
      <c r="C5373" s="123">
        <v>42733</v>
      </c>
      <c r="D5373" s="97" t="s">
        <v>26893</v>
      </c>
      <c r="E5373" s="97" t="s">
        <v>3</v>
      </c>
      <c r="F5373" s="97">
        <v>1460156</v>
      </c>
      <c r="G5373" s="97"/>
      <c r="H5373" s="124" t="s">
        <v>26894</v>
      </c>
      <c r="I5373" s="125">
        <v>0</v>
      </c>
      <c r="J5373" s="125">
        <v>18454</v>
      </c>
      <c r="K5373" s="126">
        <v>18454</v>
      </c>
      <c r="L5373" s="100" t="s">
        <v>1324</v>
      </c>
    </row>
    <row r="5374" spans="1:12" ht="56.25" customHeight="1">
      <c r="A5374" s="97">
        <v>290</v>
      </c>
      <c r="B5374" s="122" t="s">
        <v>4882</v>
      </c>
      <c r="C5374" s="123">
        <v>42733</v>
      </c>
      <c r="D5374" s="97" t="s">
        <v>26991</v>
      </c>
      <c r="E5374" s="97" t="s">
        <v>3</v>
      </c>
      <c r="F5374" s="97">
        <v>1460423</v>
      </c>
      <c r="G5374" s="97"/>
      <c r="H5374" s="124" t="s">
        <v>26992</v>
      </c>
      <c r="I5374" s="125">
        <v>0</v>
      </c>
      <c r="J5374" s="125">
        <v>1168</v>
      </c>
      <c r="K5374" s="126">
        <v>1168</v>
      </c>
      <c r="L5374" s="100" t="s">
        <v>1324</v>
      </c>
    </row>
    <row r="5375" spans="1:12" ht="56.25" customHeight="1">
      <c r="A5375" s="97">
        <v>290</v>
      </c>
      <c r="B5375" s="122" t="s">
        <v>4882</v>
      </c>
      <c r="C5375" s="123">
        <v>42734</v>
      </c>
      <c r="D5375" s="97" t="s">
        <v>27088</v>
      </c>
      <c r="E5375" s="97" t="s">
        <v>3</v>
      </c>
      <c r="F5375" s="97">
        <v>1460813</v>
      </c>
      <c r="G5375" s="97"/>
      <c r="H5375" s="124" t="s">
        <v>27089</v>
      </c>
      <c r="I5375" s="125">
        <v>0</v>
      </c>
      <c r="J5375" s="125">
        <v>2385</v>
      </c>
      <c r="K5375" s="126">
        <v>2385</v>
      </c>
      <c r="L5375" s="100" t="s">
        <v>1324</v>
      </c>
    </row>
    <row r="5376" spans="1:12" ht="56.25" customHeight="1">
      <c r="A5376" s="97">
        <v>290</v>
      </c>
      <c r="B5376" s="122" t="s">
        <v>4882</v>
      </c>
      <c r="C5376" s="123">
        <v>42734</v>
      </c>
      <c r="D5376" s="97" t="s">
        <v>27092</v>
      </c>
      <c r="E5376" s="97" t="s">
        <v>3</v>
      </c>
      <c r="F5376" s="97">
        <v>1460822</v>
      </c>
      <c r="G5376" s="97"/>
      <c r="H5376" s="124" t="s">
        <v>27093</v>
      </c>
      <c r="I5376" s="125">
        <v>0</v>
      </c>
      <c r="J5376" s="125">
        <v>408.8</v>
      </c>
      <c r="K5376" s="126">
        <v>408.8</v>
      </c>
      <c r="L5376" s="100" t="s">
        <v>1324</v>
      </c>
    </row>
    <row r="5377" spans="1:12" ht="56.25" customHeight="1">
      <c r="A5377" s="97">
        <v>290</v>
      </c>
      <c r="B5377" s="122" t="s">
        <v>4882</v>
      </c>
      <c r="C5377" s="123">
        <v>42734</v>
      </c>
      <c r="D5377" s="97" t="s">
        <v>27094</v>
      </c>
      <c r="E5377" s="97" t="s">
        <v>3</v>
      </c>
      <c r="F5377" s="97">
        <v>1460826</v>
      </c>
      <c r="G5377" s="97"/>
      <c r="H5377" s="124" t="s">
        <v>27095</v>
      </c>
      <c r="I5377" s="125">
        <v>0</v>
      </c>
      <c r="J5377" s="125">
        <v>960</v>
      </c>
      <c r="K5377" s="126">
        <v>960</v>
      </c>
      <c r="L5377" s="100" t="s">
        <v>1324</v>
      </c>
    </row>
    <row r="5378" spans="1:12" ht="56.25" customHeight="1">
      <c r="A5378" s="97">
        <v>290</v>
      </c>
      <c r="B5378" s="122" t="s">
        <v>4882</v>
      </c>
      <c r="C5378" s="123">
        <v>42734</v>
      </c>
      <c r="D5378" s="97" t="s">
        <v>27096</v>
      </c>
      <c r="E5378" s="97" t="s">
        <v>3</v>
      </c>
      <c r="F5378" s="97">
        <v>1460827</v>
      </c>
      <c r="G5378" s="97"/>
      <c r="H5378" s="124" t="s">
        <v>27097</v>
      </c>
      <c r="I5378" s="125">
        <v>0</v>
      </c>
      <c r="J5378" s="125">
        <v>15349.86</v>
      </c>
      <c r="K5378" s="126">
        <v>15349.86</v>
      </c>
      <c r="L5378" s="100" t="s">
        <v>1324</v>
      </c>
    </row>
    <row r="5379" spans="1:12" ht="56.25" customHeight="1">
      <c r="A5379" s="97">
        <v>290</v>
      </c>
      <c r="B5379" s="122" t="s">
        <v>4882</v>
      </c>
      <c r="C5379" s="123">
        <v>42734</v>
      </c>
      <c r="D5379" s="97" t="s">
        <v>27100</v>
      </c>
      <c r="E5379" s="97" t="s">
        <v>3</v>
      </c>
      <c r="F5379" s="97">
        <v>1460832</v>
      </c>
      <c r="G5379" s="97"/>
      <c r="H5379" s="124" t="s">
        <v>27101</v>
      </c>
      <c r="I5379" s="125">
        <v>0</v>
      </c>
      <c r="J5379" s="125">
        <v>1174.27</v>
      </c>
      <c r="K5379" s="126">
        <v>1174.27</v>
      </c>
      <c r="L5379" s="100" t="s">
        <v>1324</v>
      </c>
    </row>
    <row r="5380" spans="1:12" ht="56.25" customHeight="1">
      <c r="A5380" s="97">
        <v>290</v>
      </c>
      <c r="B5380" s="122" t="s">
        <v>4882</v>
      </c>
      <c r="C5380" s="123">
        <v>42734</v>
      </c>
      <c r="D5380" s="97" t="s">
        <v>27102</v>
      </c>
      <c r="E5380" s="97" t="s">
        <v>3</v>
      </c>
      <c r="F5380" s="97">
        <v>1460833</v>
      </c>
      <c r="G5380" s="97"/>
      <c r="H5380" s="124" t="s">
        <v>27103</v>
      </c>
      <c r="I5380" s="125">
        <v>0</v>
      </c>
      <c r="J5380" s="125">
        <v>57.5</v>
      </c>
      <c r="K5380" s="126">
        <v>57.5</v>
      </c>
      <c r="L5380" s="100" t="s">
        <v>1324</v>
      </c>
    </row>
    <row r="5381" spans="1:12" ht="56.25" customHeight="1">
      <c r="A5381" s="97">
        <v>290</v>
      </c>
      <c r="B5381" s="122" t="s">
        <v>4882</v>
      </c>
      <c r="C5381" s="123">
        <v>42734</v>
      </c>
      <c r="D5381" s="97" t="s">
        <v>27280</v>
      </c>
      <c r="E5381" s="97" t="s">
        <v>3</v>
      </c>
      <c r="F5381" s="97">
        <v>1461067</v>
      </c>
      <c r="G5381" s="97"/>
      <c r="H5381" s="124" t="s">
        <v>27281</v>
      </c>
      <c r="I5381" s="125">
        <v>0</v>
      </c>
      <c r="J5381" s="125">
        <v>348</v>
      </c>
      <c r="K5381" s="126">
        <v>348</v>
      </c>
      <c r="L5381" s="100" t="s">
        <v>1324</v>
      </c>
    </row>
    <row r="5382" spans="1:12" ht="56.25" customHeight="1">
      <c r="A5382" s="97">
        <v>290</v>
      </c>
      <c r="B5382" s="122" t="s">
        <v>9370</v>
      </c>
      <c r="C5382" s="123">
        <v>42734</v>
      </c>
      <c r="D5382" s="97" t="s">
        <v>29068</v>
      </c>
      <c r="E5382" s="97" t="s">
        <v>6</v>
      </c>
      <c r="F5382" s="97">
        <v>875922</v>
      </c>
      <c r="G5382" s="97"/>
      <c r="H5382" s="124" t="s">
        <v>29069</v>
      </c>
      <c r="I5382" s="125">
        <v>0</v>
      </c>
      <c r="J5382" s="125">
        <v>15240.37</v>
      </c>
      <c r="K5382" s="126">
        <v>15240.37</v>
      </c>
      <c r="L5382" s="100" t="s">
        <v>1324</v>
      </c>
    </row>
    <row r="5383" spans="1:12" ht="56.25" customHeight="1">
      <c r="A5383" s="97">
        <v>291</v>
      </c>
      <c r="B5383" s="122" t="s">
        <v>4403</v>
      </c>
      <c r="C5383" s="123">
        <v>42373</v>
      </c>
      <c r="D5383" s="97" t="s">
        <v>17676</v>
      </c>
      <c r="E5383" s="97" t="s">
        <v>3</v>
      </c>
      <c r="F5383" s="97">
        <v>1336810</v>
      </c>
      <c r="G5383" s="97"/>
      <c r="H5383" s="124" t="s">
        <v>4404</v>
      </c>
      <c r="I5383" s="125">
        <v>0</v>
      </c>
      <c r="J5383" s="125">
        <v>926104.56</v>
      </c>
      <c r="K5383" s="126">
        <v>926104.56</v>
      </c>
      <c r="L5383" s="100" t="s">
        <v>1324</v>
      </c>
    </row>
    <row r="5384" spans="1:12" ht="56.25" customHeight="1">
      <c r="A5384" s="97">
        <v>291</v>
      </c>
      <c r="B5384" s="122" t="s">
        <v>4403</v>
      </c>
      <c r="C5384" s="123">
        <v>42404</v>
      </c>
      <c r="D5384" s="97" t="s">
        <v>18072</v>
      </c>
      <c r="E5384" s="97" t="s">
        <v>3</v>
      </c>
      <c r="F5384" s="97">
        <v>1347599</v>
      </c>
      <c r="G5384" s="97"/>
      <c r="H5384" s="124" t="s">
        <v>4823</v>
      </c>
      <c r="I5384" s="125">
        <v>0</v>
      </c>
      <c r="J5384" s="125">
        <v>4226.8999999999996</v>
      </c>
      <c r="K5384" s="126">
        <v>4226.8999999999996</v>
      </c>
      <c r="L5384" s="100" t="s">
        <v>1324</v>
      </c>
    </row>
    <row r="5385" spans="1:12" ht="56.25" customHeight="1">
      <c r="A5385" s="97">
        <v>291</v>
      </c>
      <c r="B5385" s="122" t="s">
        <v>4403</v>
      </c>
      <c r="C5385" s="123">
        <v>42429</v>
      </c>
      <c r="D5385" s="97" t="s">
        <v>18308</v>
      </c>
      <c r="E5385" s="97" t="s">
        <v>3</v>
      </c>
      <c r="F5385" s="97">
        <v>1355104</v>
      </c>
      <c r="G5385" s="97"/>
      <c r="H5385" s="124" t="s">
        <v>5067</v>
      </c>
      <c r="I5385" s="125">
        <v>0</v>
      </c>
      <c r="J5385" s="125">
        <v>15.5</v>
      </c>
      <c r="K5385" s="126">
        <v>15.5</v>
      </c>
      <c r="L5385" s="100" t="s">
        <v>1324</v>
      </c>
    </row>
    <row r="5386" spans="1:12" ht="56.25" customHeight="1">
      <c r="A5386" s="97">
        <v>291</v>
      </c>
      <c r="B5386" s="122" t="s">
        <v>4403</v>
      </c>
      <c r="C5386" s="123">
        <v>42431</v>
      </c>
      <c r="D5386" s="97" t="s">
        <v>18331</v>
      </c>
      <c r="E5386" s="97" t="s">
        <v>3</v>
      </c>
      <c r="F5386" s="97">
        <v>1355734</v>
      </c>
      <c r="G5386" s="97"/>
      <c r="H5386" s="124" t="s">
        <v>5092</v>
      </c>
      <c r="I5386" s="125">
        <v>0</v>
      </c>
      <c r="J5386" s="125">
        <v>864542.93</v>
      </c>
      <c r="K5386" s="126">
        <v>864542.93</v>
      </c>
      <c r="L5386" s="100" t="s">
        <v>1324</v>
      </c>
    </row>
    <row r="5387" spans="1:12" ht="56.25" customHeight="1">
      <c r="A5387" s="97">
        <v>291</v>
      </c>
      <c r="B5387" s="122" t="s">
        <v>4403</v>
      </c>
      <c r="C5387" s="123">
        <v>42443</v>
      </c>
      <c r="D5387" s="97" t="s">
        <v>18473</v>
      </c>
      <c r="E5387" s="97" t="s">
        <v>3</v>
      </c>
      <c r="F5387" s="97">
        <v>1359354</v>
      </c>
      <c r="G5387" s="97"/>
      <c r="H5387" s="124" t="s">
        <v>5234</v>
      </c>
      <c r="I5387" s="125">
        <v>0</v>
      </c>
      <c r="J5387" s="125">
        <v>35</v>
      </c>
      <c r="K5387" s="126">
        <v>35</v>
      </c>
      <c r="L5387" s="100" t="s">
        <v>1324</v>
      </c>
    </row>
    <row r="5388" spans="1:12" ht="56.25" customHeight="1">
      <c r="A5388" s="97">
        <v>291</v>
      </c>
      <c r="B5388" s="122" t="s">
        <v>10851</v>
      </c>
      <c r="C5388" s="123">
        <v>42444</v>
      </c>
      <c r="D5388" s="97" t="s">
        <v>11037</v>
      </c>
      <c r="E5388" s="97" t="s">
        <v>11</v>
      </c>
      <c r="F5388" s="97">
        <v>844913</v>
      </c>
      <c r="G5388" s="97"/>
      <c r="H5388" s="124" t="s">
        <v>1956</v>
      </c>
      <c r="I5388" s="125">
        <v>50</v>
      </c>
      <c r="J5388" s="125">
        <v>0</v>
      </c>
      <c r="K5388" s="126">
        <v>50</v>
      </c>
      <c r="L5388" s="100" t="s">
        <v>1324</v>
      </c>
    </row>
    <row r="5389" spans="1:12" ht="56.25" customHeight="1">
      <c r="A5389" s="97">
        <v>291</v>
      </c>
      <c r="B5389" s="122" t="s">
        <v>4403</v>
      </c>
      <c r="C5389" s="123">
        <v>42451</v>
      </c>
      <c r="D5389" s="97" t="s">
        <v>18545</v>
      </c>
      <c r="E5389" s="97" t="s">
        <v>3</v>
      </c>
      <c r="F5389" s="97">
        <v>1361812</v>
      </c>
      <c r="G5389" s="97"/>
      <c r="H5389" s="124" t="s">
        <v>5309</v>
      </c>
      <c r="I5389" s="125">
        <v>0</v>
      </c>
      <c r="J5389" s="125">
        <v>35</v>
      </c>
      <c r="K5389" s="126">
        <v>35</v>
      </c>
      <c r="L5389" s="100" t="s">
        <v>1324</v>
      </c>
    </row>
    <row r="5390" spans="1:12" ht="56.25" customHeight="1">
      <c r="A5390" s="97">
        <v>291</v>
      </c>
      <c r="B5390" s="122" t="s">
        <v>4403</v>
      </c>
      <c r="C5390" s="123">
        <v>42464</v>
      </c>
      <c r="D5390" s="97" t="s">
        <v>18700</v>
      </c>
      <c r="E5390" s="97" t="s">
        <v>3</v>
      </c>
      <c r="F5390" s="97">
        <v>1365748</v>
      </c>
      <c r="G5390" s="97"/>
      <c r="H5390" s="124" t="s">
        <v>5459</v>
      </c>
      <c r="I5390" s="125">
        <v>0</v>
      </c>
      <c r="J5390" s="125">
        <v>25</v>
      </c>
      <c r="K5390" s="126">
        <v>25</v>
      </c>
      <c r="L5390" s="100" t="s">
        <v>1324</v>
      </c>
    </row>
    <row r="5391" spans="1:12" ht="56.25" customHeight="1">
      <c r="A5391" s="97">
        <v>291</v>
      </c>
      <c r="B5391" s="122" t="s">
        <v>4403</v>
      </c>
      <c r="C5391" s="123">
        <v>42464</v>
      </c>
      <c r="D5391" s="97" t="s">
        <v>18701</v>
      </c>
      <c r="E5391" s="97" t="s">
        <v>3</v>
      </c>
      <c r="F5391" s="97">
        <v>1365749</v>
      </c>
      <c r="G5391" s="97"/>
      <c r="H5391" s="124" t="s">
        <v>5460</v>
      </c>
      <c r="I5391" s="125">
        <v>0</v>
      </c>
      <c r="J5391" s="125">
        <v>8</v>
      </c>
      <c r="K5391" s="126">
        <v>8</v>
      </c>
      <c r="L5391" s="100" t="s">
        <v>1324</v>
      </c>
    </row>
    <row r="5392" spans="1:12" ht="56.25" customHeight="1">
      <c r="A5392" s="97">
        <v>291</v>
      </c>
      <c r="B5392" s="122" t="s">
        <v>4403</v>
      </c>
      <c r="C5392" s="123">
        <v>42465</v>
      </c>
      <c r="D5392" s="97" t="s">
        <v>18704</v>
      </c>
      <c r="E5392" s="97" t="s">
        <v>3</v>
      </c>
      <c r="F5392" s="97">
        <v>1365941</v>
      </c>
      <c r="G5392" s="97"/>
      <c r="H5392" s="124" t="s">
        <v>5463</v>
      </c>
      <c r="I5392" s="125">
        <v>0</v>
      </c>
      <c r="J5392" s="125">
        <v>17.8</v>
      </c>
      <c r="K5392" s="126">
        <v>17.8</v>
      </c>
      <c r="L5392" s="100" t="s">
        <v>1324</v>
      </c>
    </row>
    <row r="5393" spans="1:12" ht="56.25" customHeight="1">
      <c r="A5393" s="97">
        <v>291</v>
      </c>
      <c r="B5393" s="122" t="s">
        <v>4403</v>
      </c>
      <c r="C5393" s="123">
        <v>42465</v>
      </c>
      <c r="D5393" s="97" t="s">
        <v>18705</v>
      </c>
      <c r="E5393" s="97" t="s">
        <v>3</v>
      </c>
      <c r="F5393" s="97">
        <v>1365942</v>
      </c>
      <c r="G5393" s="97"/>
      <c r="H5393" s="124" t="s">
        <v>5464</v>
      </c>
      <c r="I5393" s="125">
        <v>0</v>
      </c>
      <c r="J5393" s="125">
        <v>58.93</v>
      </c>
      <c r="K5393" s="126">
        <v>58.93</v>
      </c>
      <c r="L5393" s="100" t="s">
        <v>1324</v>
      </c>
    </row>
    <row r="5394" spans="1:12" ht="56.25" customHeight="1">
      <c r="A5394" s="97">
        <v>291</v>
      </c>
      <c r="B5394" s="122" t="s">
        <v>4403</v>
      </c>
      <c r="C5394" s="123">
        <v>42467</v>
      </c>
      <c r="D5394" s="97" t="s">
        <v>18739</v>
      </c>
      <c r="E5394" s="97" t="s">
        <v>3</v>
      </c>
      <c r="F5394" s="97">
        <v>1366836</v>
      </c>
      <c r="G5394" s="97"/>
      <c r="H5394" s="124" t="s">
        <v>5495</v>
      </c>
      <c r="I5394" s="125">
        <v>0</v>
      </c>
      <c r="J5394" s="125">
        <v>348000</v>
      </c>
      <c r="K5394" s="126">
        <v>348000</v>
      </c>
      <c r="L5394" s="100" t="s">
        <v>1324</v>
      </c>
    </row>
    <row r="5395" spans="1:12" ht="56.25" customHeight="1">
      <c r="A5395" s="97">
        <v>291</v>
      </c>
      <c r="B5395" s="122" t="s">
        <v>4403</v>
      </c>
      <c r="C5395" s="123">
        <v>42485</v>
      </c>
      <c r="D5395" s="97" t="s">
        <v>18974</v>
      </c>
      <c r="E5395" s="97" t="s">
        <v>3</v>
      </c>
      <c r="F5395" s="97">
        <v>1372326</v>
      </c>
      <c r="G5395" s="97"/>
      <c r="H5395" s="124" t="s">
        <v>5727</v>
      </c>
      <c r="I5395" s="125">
        <v>0</v>
      </c>
      <c r="J5395" s="125">
        <v>7919.7300000000005</v>
      </c>
      <c r="K5395" s="126">
        <v>7919.7300000000005</v>
      </c>
      <c r="L5395" s="100" t="s">
        <v>1324</v>
      </c>
    </row>
    <row r="5396" spans="1:12" ht="56.25" customHeight="1">
      <c r="A5396" s="97">
        <v>291</v>
      </c>
      <c r="B5396" s="122" t="s">
        <v>4403</v>
      </c>
      <c r="C5396" s="123">
        <v>42501</v>
      </c>
      <c r="D5396" s="97" t="s">
        <v>19172</v>
      </c>
      <c r="E5396" s="97" t="s">
        <v>3</v>
      </c>
      <c r="F5396" s="97">
        <v>1377731</v>
      </c>
      <c r="G5396" s="97"/>
      <c r="H5396" s="124" t="s">
        <v>5920</v>
      </c>
      <c r="I5396" s="125">
        <v>0</v>
      </c>
      <c r="J5396" s="125">
        <v>45.7</v>
      </c>
      <c r="K5396" s="126">
        <v>45.7</v>
      </c>
      <c r="L5396" s="100" t="s">
        <v>1324</v>
      </c>
    </row>
    <row r="5397" spans="1:12" ht="56.25" customHeight="1">
      <c r="A5397" s="97">
        <v>291</v>
      </c>
      <c r="B5397" s="122" t="s">
        <v>4403</v>
      </c>
      <c r="C5397" s="123">
        <v>42507</v>
      </c>
      <c r="D5397" s="97" t="s">
        <v>19245</v>
      </c>
      <c r="E5397" s="97" t="s">
        <v>3</v>
      </c>
      <c r="F5397" s="97">
        <v>1379691</v>
      </c>
      <c r="G5397" s="97"/>
      <c r="H5397" s="124" t="s">
        <v>5989</v>
      </c>
      <c r="I5397" s="125">
        <v>0</v>
      </c>
      <c r="J5397" s="125">
        <v>53.02</v>
      </c>
      <c r="K5397" s="126">
        <v>53.02</v>
      </c>
      <c r="L5397" s="100" t="s">
        <v>1324</v>
      </c>
    </row>
    <row r="5398" spans="1:12" ht="56.25" customHeight="1">
      <c r="A5398" s="97">
        <v>291</v>
      </c>
      <c r="B5398" s="122" t="s">
        <v>4403</v>
      </c>
      <c r="C5398" s="123">
        <v>42530</v>
      </c>
      <c r="D5398" s="97" t="s">
        <v>19622</v>
      </c>
      <c r="E5398" s="97" t="s">
        <v>3</v>
      </c>
      <c r="F5398" s="97">
        <v>1386920</v>
      </c>
      <c r="G5398" s="97"/>
      <c r="H5398" s="124" t="s">
        <v>6358</v>
      </c>
      <c r="I5398" s="125">
        <v>0</v>
      </c>
      <c r="J5398" s="125">
        <v>14</v>
      </c>
      <c r="K5398" s="126">
        <v>14</v>
      </c>
      <c r="L5398" s="100" t="s">
        <v>1324</v>
      </c>
    </row>
    <row r="5399" spans="1:12" ht="56.25" customHeight="1">
      <c r="A5399" s="97">
        <v>291</v>
      </c>
      <c r="B5399" s="122" t="s">
        <v>4403</v>
      </c>
      <c r="C5399" s="123">
        <v>42537</v>
      </c>
      <c r="D5399" s="97" t="s">
        <v>19716</v>
      </c>
      <c r="E5399" s="97" t="s">
        <v>3</v>
      </c>
      <c r="F5399" s="97">
        <v>1389470</v>
      </c>
      <c r="G5399" s="97"/>
      <c r="H5399" s="124" t="s">
        <v>6453</v>
      </c>
      <c r="I5399" s="125">
        <v>0</v>
      </c>
      <c r="J5399" s="125">
        <v>14052.5</v>
      </c>
      <c r="K5399" s="126">
        <v>14052.5</v>
      </c>
      <c r="L5399" s="100" t="s">
        <v>1324</v>
      </c>
    </row>
    <row r="5400" spans="1:12" ht="56.25" customHeight="1">
      <c r="A5400" s="97">
        <v>291</v>
      </c>
      <c r="B5400" s="122" t="s">
        <v>10851</v>
      </c>
      <c r="C5400" s="123">
        <v>42548</v>
      </c>
      <c r="D5400" s="97" t="s">
        <v>12852</v>
      </c>
      <c r="E5400" s="97" t="s">
        <v>6</v>
      </c>
      <c r="F5400" s="97">
        <v>715958</v>
      </c>
      <c r="G5400" s="97"/>
      <c r="H5400" s="124" t="s">
        <v>12853</v>
      </c>
      <c r="I5400" s="125">
        <v>0</v>
      </c>
      <c r="J5400" s="125">
        <v>5022076.0599999996</v>
      </c>
      <c r="K5400" s="126">
        <v>5022076.0599999996</v>
      </c>
      <c r="L5400" s="100" t="s">
        <v>1324</v>
      </c>
    </row>
    <row r="5401" spans="1:12" ht="56.25" customHeight="1">
      <c r="A5401" s="97">
        <v>291</v>
      </c>
      <c r="B5401" s="122" t="s">
        <v>4403</v>
      </c>
      <c r="C5401" s="123">
        <v>42550</v>
      </c>
      <c r="D5401" s="97" t="s">
        <v>19916</v>
      </c>
      <c r="E5401" s="97" t="s">
        <v>3</v>
      </c>
      <c r="F5401" s="97">
        <v>1393197</v>
      </c>
      <c r="G5401" s="97"/>
      <c r="H5401" s="124" t="s">
        <v>6647</v>
      </c>
      <c r="I5401" s="125">
        <v>0</v>
      </c>
      <c r="J5401" s="125">
        <v>1200</v>
      </c>
      <c r="K5401" s="126">
        <v>1200</v>
      </c>
      <c r="L5401" s="100" t="s">
        <v>1324</v>
      </c>
    </row>
    <row r="5402" spans="1:12" ht="56.25" customHeight="1">
      <c r="A5402" s="97">
        <v>291</v>
      </c>
      <c r="B5402" s="122" t="s">
        <v>10851</v>
      </c>
      <c r="C5402" s="123">
        <v>42550</v>
      </c>
      <c r="D5402" s="97" t="s">
        <v>12940</v>
      </c>
      <c r="E5402" s="97" t="s">
        <v>6</v>
      </c>
      <c r="F5402" s="97">
        <v>717260</v>
      </c>
      <c r="G5402" s="97"/>
      <c r="H5402" s="124" t="s">
        <v>12941</v>
      </c>
      <c r="I5402" s="125">
        <v>0</v>
      </c>
      <c r="J5402" s="125">
        <v>243355.78</v>
      </c>
      <c r="K5402" s="126">
        <v>243355.78</v>
      </c>
      <c r="L5402" s="100" t="s">
        <v>1324</v>
      </c>
    </row>
    <row r="5403" spans="1:12" ht="56.25" customHeight="1">
      <c r="A5403" s="97">
        <v>291</v>
      </c>
      <c r="B5403" s="122" t="s">
        <v>10851</v>
      </c>
      <c r="C5403" s="123">
        <v>42550</v>
      </c>
      <c r="D5403" s="97" t="s">
        <v>12942</v>
      </c>
      <c r="E5403" s="97" t="s">
        <v>6</v>
      </c>
      <c r="F5403" s="97">
        <v>717261</v>
      </c>
      <c r="G5403" s="97"/>
      <c r="H5403" s="124" t="s">
        <v>12943</v>
      </c>
      <c r="I5403" s="125">
        <v>0</v>
      </c>
      <c r="J5403" s="125">
        <v>243355.78</v>
      </c>
      <c r="K5403" s="126">
        <v>243355.78</v>
      </c>
      <c r="L5403" s="100" t="s">
        <v>1324</v>
      </c>
    </row>
    <row r="5404" spans="1:12" ht="56.25" customHeight="1">
      <c r="A5404" s="97">
        <v>291</v>
      </c>
      <c r="B5404" s="122" t="s">
        <v>10851</v>
      </c>
      <c r="C5404" s="123">
        <v>42550</v>
      </c>
      <c r="D5404" s="97" t="s">
        <v>12944</v>
      </c>
      <c r="E5404" s="97" t="s">
        <v>6</v>
      </c>
      <c r="F5404" s="97">
        <v>717262</v>
      </c>
      <c r="G5404" s="97"/>
      <c r="H5404" s="124" t="s">
        <v>12945</v>
      </c>
      <c r="I5404" s="125">
        <v>0</v>
      </c>
      <c r="J5404" s="125">
        <v>243355.78</v>
      </c>
      <c r="K5404" s="126">
        <v>243355.78</v>
      </c>
      <c r="L5404" s="100" t="s">
        <v>1324</v>
      </c>
    </row>
    <row r="5405" spans="1:12" ht="56.25" customHeight="1">
      <c r="A5405" s="97">
        <v>291</v>
      </c>
      <c r="B5405" s="122" t="s">
        <v>10109</v>
      </c>
      <c r="C5405" s="123">
        <v>42552</v>
      </c>
      <c r="D5405" s="97" t="s">
        <v>13133</v>
      </c>
      <c r="E5405" s="97" t="s">
        <v>1313</v>
      </c>
      <c r="F5405" s="97">
        <v>10570884</v>
      </c>
      <c r="G5405" s="97"/>
      <c r="H5405" s="124" t="s">
        <v>3327</v>
      </c>
      <c r="I5405" s="125">
        <v>75</v>
      </c>
      <c r="J5405" s="125">
        <v>0</v>
      </c>
      <c r="K5405" s="126">
        <v>75</v>
      </c>
      <c r="L5405" s="100" t="s">
        <v>1324</v>
      </c>
    </row>
    <row r="5406" spans="1:12" ht="56.25" customHeight="1">
      <c r="A5406" s="97">
        <v>291</v>
      </c>
      <c r="B5406" s="122" t="s">
        <v>10109</v>
      </c>
      <c r="C5406" s="123">
        <v>42552</v>
      </c>
      <c r="D5406" s="97" t="s">
        <v>13134</v>
      </c>
      <c r="E5406" s="97" t="s">
        <v>1313</v>
      </c>
      <c r="F5406" s="97">
        <v>10570914</v>
      </c>
      <c r="G5406" s="97"/>
      <c r="H5406" s="124" t="s">
        <v>3328</v>
      </c>
      <c r="I5406" s="125">
        <v>75</v>
      </c>
      <c r="J5406" s="125">
        <v>0</v>
      </c>
      <c r="K5406" s="126">
        <v>75</v>
      </c>
      <c r="L5406" s="100" t="s">
        <v>1324</v>
      </c>
    </row>
    <row r="5407" spans="1:12" ht="56.25" customHeight="1">
      <c r="A5407" s="97">
        <v>291</v>
      </c>
      <c r="B5407" s="122" t="s">
        <v>4403</v>
      </c>
      <c r="C5407" s="123">
        <v>42558</v>
      </c>
      <c r="D5407" s="97" t="s">
        <v>20107</v>
      </c>
      <c r="E5407" s="97" t="s">
        <v>3</v>
      </c>
      <c r="F5407" s="97">
        <v>1396091</v>
      </c>
      <c r="G5407" s="97"/>
      <c r="H5407" s="124" t="s">
        <v>6833</v>
      </c>
      <c r="I5407" s="125">
        <v>0</v>
      </c>
      <c r="J5407" s="125">
        <v>35</v>
      </c>
      <c r="K5407" s="126">
        <v>35</v>
      </c>
      <c r="L5407" s="100" t="s">
        <v>1324</v>
      </c>
    </row>
    <row r="5408" spans="1:12" ht="56.25" customHeight="1">
      <c r="A5408" s="97">
        <v>291</v>
      </c>
      <c r="B5408" s="122" t="s">
        <v>4403</v>
      </c>
      <c r="C5408" s="123">
        <v>42569</v>
      </c>
      <c r="D5408" s="97" t="s">
        <v>20226</v>
      </c>
      <c r="E5408" s="97" t="s">
        <v>3</v>
      </c>
      <c r="F5408" s="97">
        <v>1398958</v>
      </c>
      <c r="G5408" s="97"/>
      <c r="H5408" s="124" t="s">
        <v>6951</v>
      </c>
      <c r="I5408" s="125">
        <v>0</v>
      </c>
      <c r="J5408" s="125">
        <v>556800</v>
      </c>
      <c r="K5408" s="126">
        <v>556800</v>
      </c>
      <c r="L5408" s="100" t="s">
        <v>1324</v>
      </c>
    </row>
    <row r="5409" spans="1:12" ht="56.25" customHeight="1">
      <c r="A5409" s="97">
        <v>291</v>
      </c>
      <c r="B5409" s="122" t="s">
        <v>4403</v>
      </c>
      <c r="C5409" s="123">
        <v>42571</v>
      </c>
      <c r="D5409" s="97" t="s">
        <v>20275</v>
      </c>
      <c r="E5409" s="97" t="s">
        <v>3</v>
      </c>
      <c r="F5409" s="97">
        <v>1399811</v>
      </c>
      <c r="G5409" s="97"/>
      <c r="H5409" s="124" t="s">
        <v>6989</v>
      </c>
      <c r="I5409" s="125">
        <v>0</v>
      </c>
      <c r="J5409" s="125">
        <v>35</v>
      </c>
      <c r="K5409" s="126">
        <v>35</v>
      </c>
      <c r="L5409" s="100" t="s">
        <v>1324</v>
      </c>
    </row>
    <row r="5410" spans="1:12" ht="56.25" customHeight="1">
      <c r="A5410" s="97">
        <v>291</v>
      </c>
      <c r="B5410" s="122" t="s">
        <v>10109</v>
      </c>
      <c r="C5410" s="123">
        <v>42578</v>
      </c>
      <c r="D5410" s="97" t="s">
        <v>13546</v>
      </c>
      <c r="E5410" s="97" t="s">
        <v>1313</v>
      </c>
      <c r="F5410" s="97">
        <v>10737639</v>
      </c>
      <c r="G5410" s="97"/>
      <c r="H5410" s="124" t="s">
        <v>3579</v>
      </c>
      <c r="I5410" s="125">
        <v>75</v>
      </c>
      <c r="J5410" s="125">
        <v>0</v>
      </c>
      <c r="K5410" s="126">
        <v>75</v>
      </c>
      <c r="L5410" s="100" t="s">
        <v>1324</v>
      </c>
    </row>
    <row r="5411" spans="1:12" ht="56.25" customHeight="1">
      <c r="A5411" s="97">
        <v>291</v>
      </c>
      <c r="B5411" s="122" t="s">
        <v>10109</v>
      </c>
      <c r="C5411" s="123">
        <v>42580</v>
      </c>
      <c r="D5411" s="97" t="s">
        <v>13640</v>
      </c>
      <c r="E5411" s="97" t="s">
        <v>1313</v>
      </c>
      <c r="F5411" s="97">
        <v>10748409</v>
      </c>
      <c r="G5411" s="97"/>
      <c r="H5411" s="124" t="s">
        <v>3632</v>
      </c>
      <c r="I5411" s="125">
        <v>75</v>
      </c>
      <c r="J5411" s="125">
        <v>0</v>
      </c>
      <c r="K5411" s="126">
        <v>75</v>
      </c>
      <c r="L5411" s="100" t="s">
        <v>1324</v>
      </c>
    </row>
    <row r="5412" spans="1:12" ht="56.25" customHeight="1">
      <c r="A5412" s="97">
        <v>291</v>
      </c>
      <c r="B5412" s="122" t="s">
        <v>4403</v>
      </c>
      <c r="C5412" s="123">
        <v>42580</v>
      </c>
      <c r="D5412" s="97" t="s">
        <v>20418</v>
      </c>
      <c r="E5412" s="97" t="s">
        <v>3</v>
      </c>
      <c r="F5412" s="97">
        <v>1402741</v>
      </c>
      <c r="G5412" s="97"/>
      <c r="H5412" s="124" t="s">
        <v>7134</v>
      </c>
      <c r="I5412" s="125">
        <v>0</v>
      </c>
      <c r="J5412" s="125">
        <v>25</v>
      </c>
      <c r="K5412" s="126">
        <v>25</v>
      </c>
      <c r="L5412" s="100" t="s">
        <v>1324</v>
      </c>
    </row>
    <row r="5413" spans="1:12" ht="56.25" customHeight="1">
      <c r="A5413" s="97">
        <v>291</v>
      </c>
      <c r="B5413" s="122" t="s">
        <v>4403</v>
      </c>
      <c r="C5413" s="123">
        <v>42594</v>
      </c>
      <c r="D5413" s="97" t="s">
        <v>20649</v>
      </c>
      <c r="E5413" s="97" t="s">
        <v>3</v>
      </c>
      <c r="F5413" s="97">
        <v>1407448</v>
      </c>
      <c r="G5413" s="97"/>
      <c r="H5413" s="124" t="s">
        <v>7350</v>
      </c>
      <c r="I5413" s="125">
        <v>0</v>
      </c>
      <c r="J5413" s="125">
        <v>380.27</v>
      </c>
      <c r="K5413" s="126">
        <v>380.27</v>
      </c>
      <c r="L5413" s="100" t="s">
        <v>1324</v>
      </c>
    </row>
    <row r="5414" spans="1:12" ht="56.25" customHeight="1">
      <c r="A5414" s="97">
        <v>291</v>
      </c>
      <c r="B5414" s="122" t="s">
        <v>4403</v>
      </c>
      <c r="C5414" s="123">
        <v>42594</v>
      </c>
      <c r="D5414" s="97" t="s">
        <v>20650</v>
      </c>
      <c r="E5414" s="97" t="s">
        <v>3</v>
      </c>
      <c r="F5414" s="97">
        <v>1407450</v>
      </c>
      <c r="G5414" s="97"/>
      <c r="H5414" s="124" t="s">
        <v>7351</v>
      </c>
      <c r="I5414" s="125">
        <v>0</v>
      </c>
      <c r="J5414" s="125">
        <v>20024.2</v>
      </c>
      <c r="K5414" s="126">
        <v>20024.2</v>
      </c>
      <c r="L5414" s="100" t="s">
        <v>1324</v>
      </c>
    </row>
    <row r="5415" spans="1:12" ht="56.25" customHeight="1">
      <c r="A5415" s="97">
        <v>291</v>
      </c>
      <c r="B5415" s="122" t="s">
        <v>4403</v>
      </c>
      <c r="C5415" s="123">
        <v>42600</v>
      </c>
      <c r="D5415" s="97" t="s">
        <v>20728</v>
      </c>
      <c r="E5415" s="97" t="s">
        <v>3</v>
      </c>
      <c r="F5415" s="97">
        <v>1409642</v>
      </c>
      <c r="G5415" s="97"/>
      <c r="H5415" s="124" t="s">
        <v>7426</v>
      </c>
      <c r="I5415" s="125">
        <v>0</v>
      </c>
      <c r="J5415" s="125">
        <v>150</v>
      </c>
      <c r="K5415" s="126">
        <v>150</v>
      </c>
      <c r="L5415" s="100" t="s">
        <v>1324</v>
      </c>
    </row>
    <row r="5416" spans="1:12" ht="56.25" customHeight="1">
      <c r="A5416" s="97">
        <v>291</v>
      </c>
      <c r="B5416" s="122" t="s">
        <v>4403</v>
      </c>
      <c r="C5416" s="123">
        <v>42612</v>
      </c>
      <c r="D5416" s="97" t="s">
        <v>20877</v>
      </c>
      <c r="E5416" s="97" t="s">
        <v>3</v>
      </c>
      <c r="F5416" s="97">
        <v>1413817</v>
      </c>
      <c r="G5416" s="97"/>
      <c r="H5416" s="124" t="s">
        <v>7575</v>
      </c>
      <c r="I5416" s="125">
        <v>0</v>
      </c>
      <c r="J5416" s="125">
        <v>23228.600000000002</v>
      </c>
      <c r="K5416" s="126">
        <v>23228.600000000002</v>
      </c>
      <c r="L5416" s="100" t="s">
        <v>1324</v>
      </c>
    </row>
    <row r="5417" spans="1:12" ht="56.25" customHeight="1">
      <c r="A5417" s="97">
        <v>291</v>
      </c>
      <c r="B5417" s="122" t="s">
        <v>4403</v>
      </c>
      <c r="C5417" s="123">
        <v>42613</v>
      </c>
      <c r="D5417" s="97" t="s">
        <v>20921</v>
      </c>
      <c r="E5417" s="97" t="s">
        <v>3</v>
      </c>
      <c r="F5417" s="97">
        <v>1414528</v>
      </c>
      <c r="G5417" s="97"/>
      <c r="H5417" s="124" t="s">
        <v>7617</v>
      </c>
      <c r="I5417" s="125">
        <v>0</v>
      </c>
      <c r="J5417" s="125">
        <v>1063.03</v>
      </c>
      <c r="K5417" s="126">
        <v>1063.03</v>
      </c>
      <c r="L5417" s="100" t="s">
        <v>1324</v>
      </c>
    </row>
    <row r="5418" spans="1:12" ht="56.25" customHeight="1">
      <c r="A5418" s="97">
        <v>291</v>
      </c>
      <c r="B5418" s="122" t="s">
        <v>10851</v>
      </c>
      <c r="C5418" s="123">
        <v>42614</v>
      </c>
      <c r="D5418" s="97" t="s">
        <v>14395</v>
      </c>
      <c r="E5418" s="97" t="s">
        <v>6</v>
      </c>
      <c r="F5418" s="97">
        <v>739526</v>
      </c>
      <c r="G5418" s="97"/>
      <c r="H5418" s="124" t="s">
        <v>14396</v>
      </c>
      <c r="I5418" s="125">
        <v>0</v>
      </c>
      <c r="J5418" s="125">
        <v>28610643.039999999</v>
      </c>
      <c r="K5418" s="126">
        <v>28610643.039999999</v>
      </c>
      <c r="L5418" s="100" t="s">
        <v>1324</v>
      </c>
    </row>
    <row r="5419" spans="1:12" ht="56.25" customHeight="1">
      <c r="A5419" s="97">
        <v>291</v>
      </c>
      <c r="B5419" s="122" t="s">
        <v>4403</v>
      </c>
      <c r="C5419" s="123">
        <v>42627</v>
      </c>
      <c r="D5419" s="97" t="s">
        <v>21157</v>
      </c>
      <c r="E5419" s="97" t="s">
        <v>3</v>
      </c>
      <c r="F5419" s="97">
        <v>1419570</v>
      </c>
      <c r="G5419" s="97"/>
      <c r="H5419" s="124" t="s">
        <v>7839</v>
      </c>
      <c r="I5419" s="125">
        <v>0</v>
      </c>
      <c r="J5419" s="125">
        <v>59436.160000000003</v>
      </c>
      <c r="K5419" s="126">
        <v>59436.160000000003</v>
      </c>
      <c r="L5419" s="100" t="s">
        <v>1324</v>
      </c>
    </row>
    <row r="5420" spans="1:12" ht="56.25" customHeight="1">
      <c r="A5420" s="97">
        <v>291</v>
      </c>
      <c r="B5420" s="122" t="s">
        <v>4403</v>
      </c>
      <c r="C5420" s="123">
        <v>42628</v>
      </c>
      <c r="D5420" s="97" t="s">
        <v>21206</v>
      </c>
      <c r="E5420" s="97" t="s">
        <v>3</v>
      </c>
      <c r="F5420" s="97">
        <v>1420098</v>
      </c>
      <c r="G5420" s="97"/>
      <c r="H5420" s="124" t="s">
        <v>7885</v>
      </c>
      <c r="I5420" s="125">
        <v>0</v>
      </c>
      <c r="J5420" s="125">
        <v>21</v>
      </c>
      <c r="K5420" s="126">
        <v>21</v>
      </c>
      <c r="L5420" s="100" t="s">
        <v>1324</v>
      </c>
    </row>
    <row r="5421" spans="1:12" ht="56.25" customHeight="1">
      <c r="A5421" s="97">
        <v>291</v>
      </c>
      <c r="B5421" s="122" t="s">
        <v>4403</v>
      </c>
      <c r="C5421" s="123">
        <v>42633</v>
      </c>
      <c r="D5421" s="97" t="s">
        <v>21284</v>
      </c>
      <c r="E5421" s="97" t="s">
        <v>3</v>
      </c>
      <c r="F5421" s="97">
        <v>1421804</v>
      </c>
      <c r="G5421" s="97"/>
      <c r="H5421" s="124" t="s">
        <v>7963</v>
      </c>
      <c r="I5421" s="125">
        <v>0</v>
      </c>
      <c r="J5421" s="125">
        <v>0.2</v>
      </c>
      <c r="K5421" s="126">
        <v>0.2</v>
      </c>
      <c r="L5421" s="100" t="s">
        <v>1324</v>
      </c>
    </row>
    <row r="5422" spans="1:12" ht="56.25" customHeight="1">
      <c r="A5422" s="97">
        <v>291</v>
      </c>
      <c r="B5422" s="122" t="s">
        <v>7987</v>
      </c>
      <c r="C5422" s="123">
        <v>42635</v>
      </c>
      <c r="D5422" s="97" t="s">
        <v>21304</v>
      </c>
      <c r="E5422" s="97" t="s">
        <v>3</v>
      </c>
      <c r="F5422" s="97">
        <v>1422591</v>
      </c>
      <c r="G5422" s="97"/>
      <c r="H5422" s="124" t="s">
        <v>7988</v>
      </c>
      <c r="I5422" s="125">
        <v>0</v>
      </c>
      <c r="J5422" s="125">
        <v>25000</v>
      </c>
      <c r="K5422" s="126">
        <v>25000</v>
      </c>
      <c r="L5422" s="100" t="s">
        <v>1324</v>
      </c>
    </row>
    <row r="5423" spans="1:12" ht="56.25" customHeight="1">
      <c r="A5423" s="97">
        <v>291</v>
      </c>
      <c r="B5423" s="122" t="s">
        <v>7987</v>
      </c>
      <c r="C5423" s="123">
        <v>42635</v>
      </c>
      <c r="D5423" s="97" t="s">
        <v>21305</v>
      </c>
      <c r="E5423" s="97" t="s">
        <v>3</v>
      </c>
      <c r="F5423" s="97">
        <v>1422592</v>
      </c>
      <c r="G5423" s="97"/>
      <c r="H5423" s="124" t="s">
        <v>7989</v>
      </c>
      <c r="I5423" s="125">
        <v>0</v>
      </c>
      <c r="J5423" s="125">
        <v>6903.79</v>
      </c>
      <c r="K5423" s="126">
        <v>6903.79</v>
      </c>
      <c r="L5423" s="100" t="s">
        <v>1324</v>
      </c>
    </row>
    <row r="5424" spans="1:12" ht="56.25" customHeight="1">
      <c r="A5424" s="97">
        <v>291</v>
      </c>
      <c r="B5424" s="122" t="s">
        <v>7987</v>
      </c>
      <c r="C5424" s="123">
        <v>42635</v>
      </c>
      <c r="D5424" s="97" t="s">
        <v>21316</v>
      </c>
      <c r="E5424" s="97" t="s">
        <v>3</v>
      </c>
      <c r="F5424" s="97">
        <v>1422698</v>
      </c>
      <c r="G5424" s="97"/>
      <c r="H5424" s="124" t="s">
        <v>8003</v>
      </c>
      <c r="I5424" s="125">
        <v>0</v>
      </c>
      <c r="J5424" s="125">
        <v>30.17</v>
      </c>
      <c r="K5424" s="126">
        <v>30.17</v>
      </c>
      <c r="L5424" s="100" t="s">
        <v>1324</v>
      </c>
    </row>
    <row r="5425" spans="1:12" ht="56.25" customHeight="1">
      <c r="A5425" s="97">
        <v>291</v>
      </c>
      <c r="B5425" s="122" t="s">
        <v>7987</v>
      </c>
      <c r="C5425" s="123">
        <v>42635</v>
      </c>
      <c r="D5425" s="97" t="s">
        <v>21317</v>
      </c>
      <c r="E5425" s="97" t="s">
        <v>3</v>
      </c>
      <c r="F5425" s="97">
        <v>1422699</v>
      </c>
      <c r="G5425" s="97"/>
      <c r="H5425" s="124" t="s">
        <v>8004</v>
      </c>
      <c r="I5425" s="125">
        <v>0</v>
      </c>
      <c r="J5425" s="125">
        <v>5</v>
      </c>
      <c r="K5425" s="126">
        <v>5</v>
      </c>
      <c r="L5425" s="100" t="s">
        <v>1324</v>
      </c>
    </row>
    <row r="5426" spans="1:12" ht="56.25" customHeight="1">
      <c r="A5426" s="97">
        <v>291</v>
      </c>
      <c r="B5426" s="122" t="s">
        <v>9339</v>
      </c>
      <c r="C5426" s="123">
        <v>42653</v>
      </c>
      <c r="D5426" s="97" t="s">
        <v>15374</v>
      </c>
      <c r="E5426" s="97" t="s">
        <v>1313</v>
      </c>
      <c r="F5426" s="97">
        <v>11357754</v>
      </c>
      <c r="G5426" s="97"/>
      <c r="H5426" s="124" t="s">
        <v>9519</v>
      </c>
      <c r="I5426" s="125">
        <v>75</v>
      </c>
      <c r="J5426" s="125">
        <v>0</v>
      </c>
      <c r="K5426" s="126">
        <v>75</v>
      </c>
      <c r="L5426" s="100" t="s">
        <v>1324</v>
      </c>
    </row>
    <row r="5427" spans="1:12" ht="56.25" customHeight="1">
      <c r="A5427" s="97">
        <v>291</v>
      </c>
      <c r="B5427" s="122" t="s">
        <v>7987</v>
      </c>
      <c r="C5427" s="123">
        <v>42655</v>
      </c>
      <c r="D5427" s="97" t="s">
        <v>21681</v>
      </c>
      <c r="E5427" s="97" t="s">
        <v>3</v>
      </c>
      <c r="F5427" s="97">
        <v>1429664</v>
      </c>
      <c r="G5427" s="97"/>
      <c r="H5427" s="124" t="s">
        <v>9037</v>
      </c>
      <c r="I5427" s="125">
        <v>0</v>
      </c>
      <c r="J5427" s="125">
        <v>30.22</v>
      </c>
      <c r="K5427" s="126">
        <v>30.22</v>
      </c>
      <c r="L5427" s="100" t="s">
        <v>1324</v>
      </c>
    </row>
    <row r="5428" spans="1:12" ht="56.25" customHeight="1">
      <c r="A5428" s="97">
        <v>291</v>
      </c>
      <c r="B5428" s="122" t="s">
        <v>7987</v>
      </c>
      <c r="C5428" s="123">
        <v>42661</v>
      </c>
      <c r="D5428" s="97" t="s">
        <v>21806</v>
      </c>
      <c r="E5428" s="97" t="s">
        <v>3</v>
      </c>
      <c r="F5428" s="97">
        <v>1431716</v>
      </c>
      <c r="G5428" s="97"/>
      <c r="H5428" s="124" t="s">
        <v>9156</v>
      </c>
      <c r="I5428" s="125">
        <v>0</v>
      </c>
      <c r="J5428" s="125">
        <v>1611.9</v>
      </c>
      <c r="K5428" s="126">
        <v>1611.9</v>
      </c>
      <c r="L5428" s="100" t="s">
        <v>1324</v>
      </c>
    </row>
    <row r="5429" spans="1:12" ht="56.25" customHeight="1">
      <c r="A5429" s="97">
        <v>291</v>
      </c>
      <c r="B5429" s="122" t="s">
        <v>9339</v>
      </c>
      <c r="C5429" s="123">
        <v>42678</v>
      </c>
      <c r="D5429" s="97" t="s">
        <v>16070</v>
      </c>
      <c r="E5429" s="97" t="s">
        <v>11</v>
      </c>
      <c r="F5429" s="97">
        <v>306659</v>
      </c>
      <c r="G5429" s="97"/>
      <c r="H5429" s="124" t="s">
        <v>16071</v>
      </c>
      <c r="I5429" s="125">
        <v>50</v>
      </c>
      <c r="J5429" s="125">
        <v>0</v>
      </c>
      <c r="K5429" s="126">
        <v>50</v>
      </c>
      <c r="L5429" s="100" t="s">
        <v>1324</v>
      </c>
    </row>
    <row r="5430" spans="1:12" ht="56.25" customHeight="1">
      <c r="A5430" s="97">
        <v>291</v>
      </c>
      <c r="B5430" s="122" t="s">
        <v>7987</v>
      </c>
      <c r="C5430" s="123">
        <v>42681</v>
      </c>
      <c r="D5430" s="97" t="s">
        <v>22155</v>
      </c>
      <c r="E5430" s="97" t="s">
        <v>3</v>
      </c>
      <c r="F5430" s="97">
        <v>1437588</v>
      </c>
      <c r="G5430" s="97"/>
      <c r="H5430" s="124" t="s">
        <v>22156</v>
      </c>
      <c r="I5430" s="125">
        <v>0</v>
      </c>
      <c r="J5430" s="125">
        <v>40571240.270000003</v>
      </c>
      <c r="K5430" s="126">
        <v>40571240.270000003</v>
      </c>
      <c r="L5430" s="100" t="s">
        <v>1324</v>
      </c>
    </row>
    <row r="5431" spans="1:12" ht="56.25" customHeight="1">
      <c r="A5431" s="97">
        <v>291</v>
      </c>
      <c r="B5431" s="122" t="s">
        <v>7987</v>
      </c>
      <c r="C5431" s="123">
        <v>42681</v>
      </c>
      <c r="D5431" s="97" t="s">
        <v>22157</v>
      </c>
      <c r="E5431" s="97" t="s">
        <v>3</v>
      </c>
      <c r="F5431" s="97">
        <v>1437589</v>
      </c>
      <c r="G5431" s="97"/>
      <c r="H5431" s="124" t="s">
        <v>22158</v>
      </c>
      <c r="I5431" s="125">
        <v>0</v>
      </c>
      <c r="J5431" s="125">
        <v>66495250.82</v>
      </c>
      <c r="K5431" s="126">
        <v>66495250.82</v>
      </c>
      <c r="L5431" s="100" t="s">
        <v>1324</v>
      </c>
    </row>
    <row r="5432" spans="1:12" ht="56.25" customHeight="1">
      <c r="A5432" s="97">
        <v>291</v>
      </c>
      <c r="B5432" s="122" t="s">
        <v>7987</v>
      </c>
      <c r="C5432" s="123">
        <v>42682</v>
      </c>
      <c r="D5432" s="97" t="s">
        <v>22240</v>
      </c>
      <c r="E5432" s="97" t="s">
        <v>3</v>
      </c>
      <c r="F5432" s="97">
        <v>1438123</v>
      </c>
      <c r="G5432" s="97"/>
      <c r="H5432" s="124" t="s">
        <v>22241</v>
      </c>
      <c r="I5432" s="125">
        <v>0</v>
      </c>
      <c r="J5432" s="125">
        <v>30000</v>
      </c>
      <c r="K5432" s="126">
        <v>30000</v>
      </c>
      <c r="L5432" s="100" t="s">
        <v>1324</v>
      </c>
    </row>
    <row r="5433" spans="1:12" ht="56.25" customHeight="1">
      <c r="A5433" s="97">
        <v>291</v>
      </c>
      <c r="B5433" s="122" t="s">
        <v>9339</v>
      </c>
      <c r="C5433" s="123">
        <v>42688</v>
      </c>
      <c r="D5433" s="97" t="s">
        <v>16531</v>
      </c>
      <c r="E5433" s="97" t="s">
        <v>11</v>
      </c>
      <c r="F5433" s="97">
        <v>313129</v>
      </c>
      <c r="G5433" s="97"/>
      <c r="H5433" s="124" t="s">
        <v>16532</v>
      </c>
      <c r="I5433" s="125">
        <v>50</v>
      </c>
      <c r="J5433" s="125">
        <v>0</v>
      </c>
      <c r="K5433" s="126">
        <v>50</v>
      </c>
      <c r="L5433" s="100" t="s">
        <v>1324</v>
      </c>
    </row>
    <row r="5434" spans="1:12" ht="56.25" customHeight="1">
      <c r="A5434" s="97">
        <v>291</v>
      </c>
      <c r="B5434" s="122" t="s">
        <v>9339</v>
      </c>
      <c r="C5434" s="123">
        <v>42691</v>
      </c>
      <c r="D5434" s="97" t="s">
        <v>16798</v>
      </c>
      <c r="E5434" s="97" t="s">
        <v>11</v>
      </c>
      <c r="F5434" s="97">
        <v>316217</v>
      </c>
      <c r="G5434" s="97"/>
      <c r="H5434" s="124" t="s">
        <v>16799</v>
      </c>
      <c r="I5434" s="125">
        <v>50</v>
      </c>
      <c r="J5434" s="125">
        <v>0</v>
      </c>
      <c r="K5434" s="126">
        <v>50</v>
      </c>
      <c r="L5434" s="100" t="s">
        <v>1324</v>
      </c>
    </row>
    <row r="5435" spans="1:12" ht="56.25" customHeight="1">
      <c r="A5435" s="97">
        <v>291</v>
      </c>
      <c r="B5435" s="122" t="s">
        <v>9339</v>
      </c>
      <c r="C5435" s="123">
        <v>42691</v>
      </c>
      <c r="D5435" s="97" t="s">
        <v>16800</v>
      </c>
      <c r="E5435" s="97" t="s">
        <v>11</v>
      </c>
      <c r="F5435" s="97">
        <v>316221</v>
      </c>
      <c r="G5435" s="97"/>
      <c r="H5435" s="124" t="s">
        <v>16801</v>
      </c>
      <c r="I5435" s="125">
        <v>50</v>
      </c>
      <c r="J5435" s="125">
        <v>0</v>
      </c>
      <c r="K5435" s="126">
        <v>50</v>
      </c>
      <c r="L5435" s="100" t="s">
        <v>1324</v>
      </c>
    </row>
    <row r="5436" spans="1:12" ht="56.25" customHeight="1">
      <c r="A5436" s="97">
        <v>291</v>
      </c>
      <c r="B5436" s="122" t="s">
        <v>7987</v>
      </c>
      <c r="C5436" s="123">
        <v>42691</v>
      </c>
      <c r="D5436" s="97" t="s">
        <v>22711</v>
      </c>
      <c r="E5436" s="97" t="s">
        <v>3</v>
      </c>
      <c r="F5436" s="97">
        <v>1441222</v>
      </c>
      <c r="G5436" s="97"/>
      <c r="H5436" s="124" t="s">
        <v>22712</v>
      </c>
      <c r="I5436" s="125">
        <v>0</v>
      </c>
      <c r="J5436" s="125">
        <v>35</v>
      </c>
      <c r="K5436" s="126">
        <v>35</v>
      </c>
      <c r="L5436" s="100" t="s">
        <v>1324</v>
      </c>
    </row>
    <row r="5437" spans="1:12" ht="56.25" customHeight="1">
      <c r="A5437" s="97">
        <v>291</v>
      </c>
      <c r="B5437" s="122" t="s">
        <v>7987</v>
      </c>
      <c r="C5437" s="123">
        <v>42692</v>
      </c>
      <c r="D5437" s="97" t="s">
        <v>22739</v>
      </c>
      <c r="E5437" s="97" t="s">
        <v>3</v>
      </c>
      <c r="F5437" s="97">
        <v>1441636</v>
      </c>
      <c r="G5437" s="97"/>
      <c r="H5437" s="124" t="s">
        <v>22740</v>
      </c>
      <c r="I5437" s="125">
        <v>0</v>
      </c>
      <c r="J5437" s="125">
        <v>56171.35</v>
      </c>
      <c r="K5437" s="126">
        <v>56171.35</v>
      </c>
      <c r="L5437" s="100" t="s">
        <v>1324</v>
      </c>
    </row>
    <row r="5438" spans="1:12" ht="56.25" customHeight="1">
      <c r="A5438" s="97">
        <v>291</v>
      </c>
      <c r="B5438" s="122" t="s">
        <v>9339</v>
      </c>
      <c r="C5438" s="123">
        <v>42695</v>
      </c>
      <c r="D5438" s="97" t="s">
        <v>16950</v>
      </c>
      <c r="E5438" s="97" t="s">
        <v>11</v>
      </c>
      <c r="F5438" s="97">
        <v>318009</v>
      </c>
      <c r="G5438" s="97"/>
      <c r="H5438" s="124" t="s">
        <v>16951</v>
      </c>
      <c r="I5438" s="125">
        <v>50</v>
      </c>
      <c r="J5438" s="125">
        <v>0</v>
      </c>
      <c r="K5438" s="126">
        <v>50</v>
      </c>
      <c r="L5438" s="100" t="s">
        <v>1324</v>
      </c>
    </row>
    <row r="5439" spans="1:12" ht="56.25" customHeight="1">
      <c r="A5439" s="97">
        <v>291</v>
      </c>
      <c r="B5439" s="122" t="s">
        <v>9339</v>
      </c>
      <c r="C5439" s="123">
        <v>42696</v>
      </c>
      <c r="D5439" s="97" t="s">
        <v>17059</v>
      </c>
      <c r="E5439" s="97" t="s">
        <v>11</v>
      </c>
      <c r="F5439" s="97">
        <v>318749</v>
      </c>
      <c r="G5439" s="97"/>
      <c r="H5439" s="124" t="s">
        <v>17060</v>
      </c>
      <c r="I5439" s="125">
        <v>50</v>
      </c>
      <c r="J5439" s="125">
        <v>0</v>
      </c>
      <c r="K5439" s="126">
        <v>50</v>
      </c>
      <c r="L5439" s="100" t="s">
        <v>1324</v>
      </c>
    </row>
    <row r="5440" spans="1:12" ht="56.25" customHeight="1">
      <c r="A5440" s="97">
        <v>291</v>
      </c>
      <c r="B5440" s="122" t="s">
        <v>9339</v>
      </c>
      <c r="C5440" s="123">
        <v>42696</v>
      </c>
      <c r="D5440" s="97" t="s">
        <v>17061</v>
      </c>
      <c r="E5440" s="97" t="s">
        <v>11</v>
      </c>
      <c r="F5440" s="97">
        <v>318750</v>
      </c>
      <c r="G5440" s="97"/>
      <c r="H5440" s="124" t="s">
        <v>17062</v>
      </c>
      <c r="I5440" s="125">
        <v>50</v>
      </c>
      <c r="J5440" s="125">
        <v>0</v>
      </c>
      <c r="K5440" s="126">
        <v>50</v>
      </c>
      <c r="L5440" s="100" t="s">
        <v>1324</v>
      </c>
    </row>
    <row r="5441" spans="1:12" ht="56.25" customHeight="1">
      <c r="A5441" s="97">
        <v>291</v>
      </c>
      <c r="B5441" s="122" t="s">
        <v>9339</v>
      </c>
      <c r="C5441" s="123">
        <v>42696</v>
      </c>
      <c r="D5441" s="97" t="s">
        <v>17065</v>
      </c>
      <c r="E5441" s="97" t="s">
        <v>11</v>
      </c>
      <c r="F5441" s="97">
        <v>318942</v>
      </c>
      <c r="G5441" s="97"/>
      <c r="H5441" s="124" t="s">
        <v>17066</v>
      </c>
      <c r="I5441" s="125">
        <v>50</v>
      </c>
      <c r="J5441" s="125">
        <v>0</v>
      </c>
      <c r="K5441" s="126">
        <v>50</v>
      </c>
      <c r="L5441" s="100" t="s">
        <v>1324</v>
      </c>
    </row>
    <row r="5442" spans="1:12" ht="56.25" customHeight="1">
      <c r="A5442" s="97">
        <v>291</v>
      </c>
      <c r="B5442" s="122" t="s">
        <v>9339</v>
      </c>
      <c r="C5442" s="123">
        <v>42699</v>
      </c>
      <c r="D5442" s="97" t="s">
        <v>17250</v>
      </c>
      <c r="E5442" s="97" t="s">
        <v>6</v>
      </c>
      <c r="F5442" s="97">
        <v>871470</v>
      </c>
      <c r="G5442" s="97"/>
      <c r="H5442" s="124" t="s">
        <v>17251</v>
      </c>
      <c r="I5442" s="125">
        <v>0</v>
      </c>
      <c r="J5442" s="125">
        <v>2000000</v>
      </c>
      <c r="K5442" s="126">
        <v>2000000</v>
      </c>
      <c r="L5442" s="100" t="s">
        <v>1324</v>
      </c>
    </row>
    <row r="5443" spans="1:12" ht="56.25" customHeight="1">
      <c r="A5443" s="97">
        <v>291</v>
      </c>
      <c r="B5443" s="122" t="s">
        <v>9339</v>
      </c>
      <c r="C5443" s="123">
        <v>42703</v>
      </c>
      <c r="D5443" s="97" t="s">
        <v>17560</v>
      </c>
      <c r="E5443" s="97" t="s">
        <v>11</v>
      </c>
      <c r="F5443" s="97">
        <v>324348</v>
      </c>
      <c r="G5443" s="97"/>
      <c r="H5443" s="124" t="s">
        <v>17561</v>
      </c>
      <c r="I5443" s="125">
        <v>50</v>
      </c>
      <c r="J5443" s="125">
        <v>0</v>
      </c>
      <c r="K5443" s="126">
        <v>50</v>
      </c>
      <c r="L5443" s="100" t="s">
        <v>1324</v>
      </c>
    </row>
    <row r="5444" spans="1:12" ht="56.25" customHeight="1">
      <c r="A5444" s="97">
        <v>291</v>
      </c>
      <c r="B5444" s="122" t="s">
        <v>9339</v>
      </c>
      <c r="C5444" s="123">
        <v>42703</v>
      </c>
      <c r="D5444" s="97" t="s">
        <v>17564</v>
      </c>
      <c r="E5444" s="97" t="s">
        <v>11</v>
      </c>
      <c r="F5444" s="97">
        <v>324350</v>
      </c>
      <c r="G5444" s="97"/>
      <c r="H5444" s="124" t="s">
        <v>17565</v>
      </c>
      <c r="I5444" s="125">
        <v>50</v>
      </c>
      <c r="J5444" s="125">
        <v>0</v>
      </c>
      <c r="K5444" s="126">
        <v>50</v>
      </c>
      <c r="L5444" s="100" t="s">
        <v>1324</v>
      </c>
    </row>
    <row r="5445" spans="1:12" ht="56.25" customHeight="1">
      <c r="A5445" s="97">
        <v>291</v>
      </c>
      <c r="B5445" s="122" t="s">
        <v>7987</v>
      </c>
      <c r="C5445" s="123">
        <v>42704</v>
      </c>
      <c r="D5445" s="97" t="s">
        <v>23214</v>
      </c>
      <c r="E5445" s="97" t="s">
        <v>3</v>
      </c>
      <c r="F5445" s="97">
        <v>1445436</v>
      </c>
      <c r="G5445" s="97"/>
      <c r="H5445" s="124" t="s">
        <v>23215</v>
      </c>
      <c r="I5445" s="125">
        <v>0</v>
      </c>
      <c r="J5445" s="125">
        <v>3480</v>
      </c>
      <c r="K5445" s="126">
        <v>3480</v>
      </c>
      <c r="L5445" s="100" t="s">
        <v>1324</v>
      </c>
    </row>
    <row r="5446" spans="1:12" ht="56.25" customHeight="1">
      <c r="A5446" s="97">
        <v>291</v>
      </c>
      <c r="B5446" s="122" t="s">
        <v>9339</v>
      </c>
      <c r="C5446" s="123">
        <v>42711</v>
      </c>
      <c r="D5446" s="97" t="s">
        <v>27752</v>
      </c>
      <c r="E5446" s="97" t="s">
        <v>11</v>
      </c>
      <c r="F5446" s="97">
        <v>330604</v>
      </c>
      <c r="G5446" s="97"/>
      <c r="H5446" s="124" t="s">
        <v>27753</v>
      </c>
      <c r="I5446" s="125">
        <v>50</v>
      </c>
      <c r="J5446" s="125">
        <v>0</v>
      </c>
      <c r="K5446" s="126">
        <v>50</v>
      </c>
      <c r="L5446" s="100" t="s">
        <v>1324</v>
      </c>
    </row>
    <row r="5447" spans="1:12" ht="56.25" customHeight="1">
      <c r="A5447" s="97">
        <v>291</v>
      </c>
      <c r="B5447" s="122" t="s">
        <v>9339</v>
      </c>
      <c r="C5447" s="123">
        <v>42711</v>
      </c>
      <c r="D5447" s="97" t="s">
        <v>27754</v>
      </c>
      <c r="E5447" s="97" t="s">
        <v>11</v>
      </c>
      <c r="F5447" s="97">
        <v>330605</v>
      </c>
      <c r="G5447" s="97"/>
      <c r="H5447" s="124" t="s">
        <v>27755</v>
      </c>
      <c r="I5447" s="125">
        <v>50</v>
      </c>
      <c r="J5447" s="125">
        <v>0</v>
      </c>
      <c r="K5447" s="126">
        <v>50</v>
      </c>
      <c r="L5447" s="100" t="s">
        <v>1324</v>
      </c>
    </row>
    <row r="5448" spans="1:12" ht="56.25" customHeight="1">
      <c r="A5448" s="97">
        <v>291</v>
      </c>
      <c r="B5448" s="122" t="s">
        <v>9339</v>
      </c>
      <c r="C5448" s="123">
        <v>42717</v>
      </c>
      <c r="D5448" s="97" t="s">
        <v>28094</v>
      </c>
      <c r="E5448" s="97" t="s">
        <v>11</v>
      </c>
      <c r="F5448" s="97">
        <v>333976</v>
      </c>
      <c r="G5448" s="97"/>
      <c r="H5448" s="124" t="s">
        <v>28095</v>
      </c>
      <c r="I5448" s="125">
        <v>50</v>
      </c>
      <c r="J5448" s="125">
        <v>0</v>
      </c>
      <c r="K5448" s="126">
        <v>50</v>
      </c>
      <c r="L5448" s="100" t="s">
        <v>1324</v>
      </c>
    </row>
    <row r="5449" spans="1:12" ht="56.25" customHeight="1">
      <c r="A5449" s="97">
        <v>291</v>
      </c>
      <c r="B5449" s="122" t="s">
        <v>7987</v>
      </c>
      <c r="C5449" s="123">
        <v>42717</v>
      </c>
      <c r="D5449" s="97" t="s">
        <v>24260</v>
      </c>
      <c r="E5449" s="97" t="s">
        <v>3</v>
      </c>
      <c r="F5449" s="97">
        <v>1450953</v>
      </c>
      <c r="G5449" s="97"/>
      <c r="H5449" s="124" t="s">
        <v>24261</v>
      </c>
      <c r="I5449" s="125">
        <v>0</v>
      </c>
      <c r="J5449" s="125">
        <v>954.9</v>
      </c>
      <c r="K5449" s="126">
        <v>954.9</v>
      </c>
      <c r="L5449" s="100" t="s">
        <v>1324</v>
      </c>
    </row>
    <row r="5450" spans="1:12" ht="56.25" customHeight="1">
      <c r="A5450" s="97">
        <v>291</v>
      </c>
      <c r="B5450" s="122" t="s">
        <v>7987</v>
      </c>
      <c r="C5450" s="123">
        <v>42718</v>
      </c>
      <c r="D5450" s="97" t="s">
        <v>24399</v>
      </c>
      <c r="E5450" s="97" t="s">
        <v>3</v>
      </c>
      <c r="F5450" s="97">
        <v>1451887</v>
      </c>
      <c r="G5450" s="97"/>
      <c r="H5450" s="124" t="s">
        <v>24400</v>
      </c>
      <c r="I5450" s="125">
        <v>0</v>
      </c>
      <c r="J5450" s="125">
        <v>91778.79</v>
      </c>
      <c r="K5450" s="126">
        <v>91778.79</v>
      </c>
      <c r="L5450" s="100" t="s">
        <v>1324</v>
      </c>
    </row>
    <row r="5451" spans="1:12" ht="56.25" customHeight="1">
      <c r="A5451" s="97">
        <v>291</v>
      </c>
      <c r="B5451" s="122" t="s">
        <v>9339</v>
      </c>
      <c r="C5451" s="123">
        <v>42719</v>
      </c>
      <c r="D5451" s="97" t="s">
        <v>28248</v>
      </c>
      <c r="E5451" s="97" t="s">
        <v>11</v>
      </c>
      <c r="F5451" s="97">
        <v>336213</v>
      </c>
      <c r="G5451" s="97"/>
      <c r="H5451" s="124" t="s">
        <v>28249</v>
      </c>
      <c r="I5451" s="125">
        <v>50</v>
      </c>
      <c r="J5451" s="125">
        <v>0</v>
      </c>
      <c r="K5451" s="126">
        <v>50</v>
      </c>
      <c r="L5451" s="100" t="s">
        <v>1324</v>
      </c>
    </row>
    <row r="5452" spans="1:12" ht="56.25" customHeight="1">
      <c r="A5452" s="97">
        <v>291</v>
      </c>
      <c r="B5452" s="122" t="s">
        <v>9339</v>
      </c>
      <c r="C5452" s="123">
        <v>42720</v>
      </c>
      <c r="D5452" s="97" t="s">
        <v>28327</v>
      </c>
      <c r="E5452" s="97" t="s">
        <v>11</v>
      </c>
      <c r="F5452" s="97">
        <v>337297</v>
      </c>
      <c r="G5452" s="97"/>
      <c r="H5452" s="124" t="s">
        <v>28328</v>
      </c>
      <c r="I5452" s="125">
        <v>50</v>
      </c>
      <c r="J5452" s="125">
        <v>0</v>
      </c>
      <c r="K5452" s="126">
        <v>50</v>
      </c>
      <c r="L5452" s="100" t="s">
        <v>1324</v>
      </c>
    </row>
    <row r="5453" spans="1:12" ht="56.25" customHeight="1">
      <c r="A5453" s="97">
        <v>291</v>
      </c>
      <c r="B5453" s="122" t="s">
        <v>9339</v>
      </c>
      <c r="C5453" s="123">
        <v>42720</v>
      </c>
      <c r="D5453" s="97" t="s">
        <v>28329</v>
      </c>
      <c r="E5453" s="97" t="s">
        <v>11</v>
      </c>
      <c r="F5453" s="97">
        <v>337303</v>
      </c>
      <c r="G5453" s="97"/>
      <c r="H5453" s="124" t="s">
        <v>28330</v>
      </c>
      <c r="I5453" s="125">
        <v>50</v>
      </c>
      <c r="J5453" s="125">
        <v>0</v>
      </c>
      <c r="K5453" s="126">
        <v>50</v>
      </c>
      <c r="L5453" s="100" t="s">
        <v>1324</v>
      </c>
    </row>
    <row r="5454" spans="1:12" ht="56.25" customHeight="1">
      <c r="A5454" s="97">
        <v>291</v>
      </c>
      <c r="B5454" s="122" t="s">
        <v>7987</v>
      </c>
      <c r="C5454" s="123">
        <v>42723</v>
      </c>
      <c r="D5454" s="97" t="s">
        <v>24770</v>
      </c>
      <c r="E5454" s="97" t="s">
        <v>3</v>
      </c>
      <c r="F5454" s="97">
        <v>1453921</v>
      </c>
      <c r="G5454" s="97"/>
      <c r="H5454" s="124" t="s">
        <v>24771</v>
      </c>
      <c r="I5454" s="125">
        <v>0</v>
      </c>
      <c r="J5454" s="125">
        <v>9725.4599999999991</v>
      </c>
      <c r="K5454" s="126">
        <v>9725.4599999999991</v>
      </c>
      <c r="L5454" s="100" t="s">
        <v>1324</v>
      </c>
    </row>
    <row r="5455" spans="1:12" ht="56.25" customHeight="1">
      <c r="A5455" s="97">
        <v>291</v>
      </c>
      <c r="B5455" s="122" t="s">
        <v>7987</v>
      </c>
      <c r="C5455" s="123">
        <v>42723</v>
      </c>
      <c r="D5455" s="97" t="s">
        <v>24772</v>
      </c>
      <c r="E5455" s="97" t="s">
        <v>3</v>
      </c>
      <c r="F5455" s="97">
        <v>1453924</v>
      </c>
      <c r="G5455" s="97"/>
      <c r="H5455" s="124" t="s">
        <v>24773</v>
      </c>
      <c r="I5455" s="125">
        <v>0</v>
      </c>
      <c r="J5455" s="125">
        <v>6652.65</v>
      </c>
      <c r="K5455" s="126">
        <v>6652.65</v>
      </c>
      <c r="L5455" s="100" t="s">
        <v>1324</v>
      </c>
    </row>
    <row r="5456" spans="1:12" ht="56.25" customHeight="1">
      <c r="A5456" s="97">
        <v>291</v>
      </c>
      <c r="B5456" s="122" t="s">
        <v>9339</v>
      </c>
      <c r="C5456" s="123">
        <v>42723</v>
      </c>
      <c r="D5456" s="97" t="s">
        <v>28395</v>
      </c>
      <c r="E5456" s="97" t="s">
        <v>11</v>
      </c>
      <c r="F5456" s="97">
        <v>337763</v>
      </c>
      <c r="G5456" s="97"/>
      <c r="H5456" s="124" t="s">
        <v>28396</v>
      </c>
      <c r="I5456" s="125">
        <v>50</v>
      </c>
      <c r="J5456" s="125">
        <v>0</v>
      </c>
      <c r="K5456" s="126">
        <v>50</v>
      </c>
      <c r="L5456" s="100" t="s">
        <v>1324</v>
      </c>
    </row>
    <row r="5457" spans="1:12" ht="56.25" customHeight="1">
      <c r="A5457" s="97">
        <v>291</v>
      </c>
      <c r="B5457" s="122" t="s">
        <v>9339</v>
      </c>
      <c r="C5457" s="123">
        <v>42723</v>
      </c>
      <c r="D5457" s="97" t="s">
        <v>28393</v>
      </c>
      <c r="E5457" s="97" t="s">
        <v>11</v>
      </c>
      <c r="F5457" s="97">
        <v>337765</v>
      </c>
      <c r="G5457" s="97"/>
      <c r="H5457" s="124" t="s">
        <v>28394</v>
      </c>
      <c r="I5457" s="125">
        <v>50</v>
      </c>
      <c r="J5457" s="125">
        <v>0</v>
      </c>
      <c r="K5457" s="126">
        <v>50</v>
      </c>
      <c r="L5457" s="100" t="s">
        <v>1324</v>
      </c>
    </row>
    <row r="5458" spans="1:12" ht="56.25" customHeight="1">
      <c r="A5458" s="97">
        <v>291</v>
      </c>
      <c r="B5458" s="122" t="s">
        <v>9339</v>
      </c>
      <c r="C5458" s="123">
        <v>42723</v>
      </c>
      <c r="D5458" s="97" t="s">
        <v>28391</v>
      </c>
      <c r="E5458" s="97" t="s">
        <v>11</v>
      </c>
      <c r="F5458" s="97">
        <v>337869</v>
      </c>
      <c r="G5458" s="97"/>
      <c r="H5458" s="124" t="s">
        <v>28392</v>
      </c>
      <c r="I5458" s="125">
        <v>50</v>
      </c>
      <c r="J5458" s="125">
        <v>0</v>
      </c>
      <c r="K5458" s="126">
        <v>50</v>
      </c>
      <c r="L5458" s="100" t="s">
        <v>1324</v>
      </c>
    </row>
    <row r="5459" spans="1:12" ht="56.25" customHeight="1">
      <c r="A5459" s="97">
        <v>291</v>
      </c>
      <c r="B5459" s="122" t="s">
        <v>9339</v>
      </c>
      <c r="C5459" s="123">
        <v>42723</v>
      </c>
      <c r="D5459" s="97" t="s">
        <v>28389</v>
      </c>
      <c r="E5459" s="97" t="s">
        <v>11</v>
      </c>
      <c r="F5459" s="97">
        <v>337870</v>
      </c>
      <c r="G5459" s="97"/>
      <c r="H5459" s="124" t="s">
        <v>28390</v>
      </c>
      <c r="I5459" s="125">
        <v>50</v>
      </c>
      <c r="J5459" s="125">
        <v>0</v>
      </c>
      <c r="K5459" s="126">
        <v>50</v>
      </c>
      <c r="L5459" s="100" t="s">
        <v>1324</v>
      </c>
    </row>
    <row r="5460" spans="1:12" ht="56.25" customHeight="1">
      <c r="A5460" s="97">
        <v>291</v>
      </c>
      <c r="B5460" s="122" t="s">
        <v>9339</v>
      </c>
      <c r="C5460" s="123">
        <v>42723</v>
      </c>
      <c r="D5460" s="97" t="s">
        <v>28334</v>
      </c>
      <c r="E5460" s="97" t="s">
        <v>6</v>
      </c>
      <c r="F5460" s="97">
        <v>779624</v>
      </c>
      <c r="G5460" s="97"/>
      <c r="H5460" s="124" t="s">
        <v>28335</v>
      </c>
      <c r="I5460" s="125">
        <v>0</v>
      </c>
      <c r="J5460" s="125">
        <v>50000</v>
      </c>
      <c r="K5460" s="126">
        <v>50000</v>
      </c>
      <c r="L5460" s="100" t="s">
        <v>1324</v>
      </c>
    </row>
    <row r="5461" spans="1:12" ht="56.25" customHeight="1">
      <c r="A5461" s="97">
        <v>291</v>
      </c>
      <c r="B5461" s="122" t="s">
        <v>9339</v>
      </c>
      <c r="C5461" s="123">
        <v>42724</v>
      </c>
      <c r="D5461" s="97" t="s">
        <v>28478</v>
      </c>
      <c r="E5461" s="97" t="s">
        <v>11</v>
      </c>
      <c r="F5461" s="97">
        <v>339480</v>
      </c>
      <c r="G5461" s="97"/>
      <c r="H5461" s="124" t="s">
        <v>28479</v>
      </c>
      <c r="I5461" s="125">
        <v>50</v>
      </c>
      <c r="J5461" s="125">
        <v>0</v>
      </c>
      <c r="K5461" s="126">
        <v>50</v>
      </c>
      <c r="L5461" s="100" t="s">
        <v>1324</v>
      </c>
    </row>
    <row r="5462" spans="1:12" ht="56.25" customHeight="1">
      <c r="A5462" s="97">
        <v>291</v>
      </c>
      <c r="B5462" s="122" t="s">
        <v>9339</v>
      </c>
      <c r="C5462" s="123">
        <v>42724</v>
      </c>
      <c r="D5462" s="97" t="s">
        <v>28476</v>
      </c>
      <c r="E5462" s="97" t="s">
        <v>11</v>
      </c>
      <c r="F5462" s="97">
        <v>339580</v>
      </c>
      <c r="G5462" s="97"/>
      <c r="H5462" s="124" t="s">
        <v>28477</v>
      </c>
      <c r="I5462" s="125">
        <v>50</v>
      </c>
      <c r="J5462" s="125">
        <v>0</v>
      </c>
      <c r="K5462" s="126">
        <v>50</v>
      </c>
      <c r="L5462" s="100" t="s">
        <v>1324</v>
      </c>
    </row>
    <row r="5463" spans="1:12" ht="56.25" customHeight="1">
      <c r="A5463" s="97">
        <v>291</v>
      </c>
      <c r="B5463" s="122" t="s">
        <v>9339</v>
      </c>
      <c r="C5463" s="123">
        <v>42724</v>
      </c>
      <c r="D5463" s="97" t="s">
        <v>28474</v>
      </c>
      <c r="E5463" s="97" t="s">
        <v>11</v>
      </c>
      <c r="F5463" s="97">
        <v>339581</v>
      </c>
      <c r="G5463" s="97"/>
      <c r="H5463" s="124" t="s">
        <v>28475</v>
      </c>
      <c r="I5463" s="125">
        <v>50</v>
      </c>
      <c r="J5463" s="125">
        <v>0</v>
      </c>
      <c r="K5463" s="126">
        <v>50</v>
      </c>
      <c r="L5463" s="100" t="s">
        <v>1324</v>
      </c>
    </row>
    <row r="5464" spans="1:12" ht="56.25" customHeight="1">
      <c r="A5464" s="97">
        <v>291</v>
      </c>
      <c r="B5464" s="122" t="s">
        <v>9339</v>
      </c>
      <c r="C5464" s="123">
        <v>42724</v>
      </c>
      <c r="D5464" s="97" t="s">
        <v>28472</v>
      </c>
      <c r="E5464" s="97" t="s">
        <v>11</v>
      </c>
      <c r="F5464" s="97">
        <v>339582</v>
      </c>
      <c r="G5464" s="97"/>
      <c r="H5464" s="124" t="s">
        <v>28473</v>
      </c>
      <c r="I5464" s="125">
        <v>50</v>
      </c>
      <c r="J5464" s="125">
        <v>0</v>
      </c>
      <c r="K5464" s="126">
        <v>50</v>
      </c>
      <c r="L5464" s="100" t="s">
        <v>1324</v>
      </c>
    </row>
    <row r="5465" spans="1:12" ht="56.25" customHeight="1">
      <c r="A5465" s="97">
        <v>291</v>
      </c>
      <c r="B5465" s="122" t="s">
        <v>9339</v>
      </c>
      <c r="C5465" s="123">
        <v>42724</v>
      </c>
      <c r="D5465" s="97" t="s">
        <v>28440</v>
      </c>
      <c r="E5465" s="97" t="s">
        <v>6</v>
      </c>
      <c r="F5465" s="97">
        <v>873976</v>
      </c>
      <c r="G5465" s="97"/>
      <c r="H5465" s="124" t="s">
        <v>28441</v>
      </c>
      <c r="I5465" s="125">
        <v>0</v>
      </c>
      <c r="J5465" s="125">
        <v>12656141.33</v>
      </c>
      <c r="K5465" s="126">
        <v>12656141.33</v>
      </c>
      <c r="L5465" s="100" t="s">
        <v>1324</v>
      </c>
    </row>
    <row r="5466" spans="1:12" ht="56.25" customHeight="1">
      <c r="A5466" s="97">
        <v>291</v>
      </c>
      <c r="B5466" s="122" t="s">
        <v>9339</v>
      </c>
      <c r="C5466" s="123">
        <v>42725</v>
      </c>
      <c r="D5466" s="97" t="s">
        <v>28522</v>
      </c>
      <c r="E5466" s="97" t="s">
        <v>11</v>
      </c>
      <c r="F5466" s="97">
        <v>340395</v>
      </c>
      <c r="G5466" s="97"/>
      <c r="H5466" s="124" t="s">
        <v>28523</v>
      </c>
      <c r="I5466" s="125">
        <v>50</v>
      </c>
      <c r="J5466" s="125">
        <v>0</v>
      </c>
      <c r="K5466" s="126">
        <v>50</v>
      </c>
      <c r="L5466" s="100" t="s">
        <v>1324</v>
      </c>
    </row>
    <row r="5467" spans="1:12" ht="56.25" customHeight="1">
      <c r="A5467" s="97">
        <v>291</v>
      </c>
      <c r="B5467" s="122" t="s">
        <v>9339</v>
      </c>
      <c r="C5467" s="123">
        <v>42725</v>
      </c>
      <c r="D5467" s="97" t="s">
        <v>28504</v>
      </c>
      <c r="E5467" s="97" t="s">
        <v>11</v>
      </c>
      <c r="F5467" s="97">
        <v>340396</v>
      </c>
      <c r="G5467" s="97"/>
      <c r="H5467" s="124" t="s">
        <v>28505</v>
      </c>
      <c r="I5467" s="125">
        <v>50</v>
      </c>
      <c r="J5467" s="125">
        <v>0</v>
      </c>
      <c r="K5467" s="126">
        <v>50</v>
      </c>
      <c r="L5467" s="100" t="s">
        <v>1324</v>
      </c>
    </row>
    <row r="5468" spans="1:12" ht="56.25" customHeight="1">
      <c r="A5468" s="97">
        <v>291</v>
      </c>
      <c r="B5468" s="122" t="s">
        <v>9339</v>
      </c>
      <c r="C5468" s="123">
        <v>42725</v>
      </c>
      <c r="D5468" s="97" t="s">
        <v>28502</v>
      </c>
      <c r="E5468" s="97" t="s">
        <v>11</v>
      </c>
      <c r="F5468" s="97">
        <v>340397</v>
      </c>
      <c r="G5468" s="97"/>
      <c r="H5468" s="124" t="s">
        <v>28503</v>
      </c>
      <c r="I5468" s="125">
        <v>50</v>
      </c>
      <c r="J5468" s="125">
        <v>0</v>
      </c>
      <c r="K5468" s="126">
        <v>50</v>
      </c>
      <c r="L5468" s="100" t="s">
        <v>1324</v>
      </c>
    </row>
    <row r="5469" spans="1:12" ht="56.25" customHeight="1">
      <c r="A5469" s="97">
        <v>291</v>
      </c>
      <c r="B5469" s="122" t="s">
        <v>7987</v>
      </c>
      <c r="C5469" s="123">
        <v>42725</v>
      </c>
      <c r="D5469" s="97" t="s">
        <v>25313</v>
      </c>
      <c r="E5469" s="97" t="s">
        <v>3</v>
      </c>
      <c r="F5469" s="97">
        <v>1455918</v>
      </c>
      <c r="G5469" s="97"/>
      <c r="H5469" s="124" t="s">
        <v>25314</v>
      </c>
      <c r="I5469" s="125">
        <v>0</v>
      </c>
      <c r="J5469" s="125">
        <v>5725</v>
      </c>
      <c r="K5469" s="126">
        <v>5725</v>
      </c>
      <c r="L5469" s="100" t="s">
        <v>1324</v>
      </c>
    </row>
    <row r="5470" spans="1:12" ht="56.25" customHeight="1">
      <c r="A5470" s="97">
        <v>291</v>
      </c>
      <c r="B5470" s="122" t="s">
        <v>7987</v>
      </c>
      <c r="C5470" s="123">
        <v>42725</v>
      </c>
      <c r="D5470" s="97" t="s">
        <v>25315</v>
      </c>
      <c r="E5470" s="97" t="s">
        <v>3</v>
      </c>
      <c r="F5470" s="97">
        <v>1455924</v>
      </c>
      <c r="G5470" s="97"/>
      <c r="H5470" s="124" t="s">
        <v>25316</v>
      </c>
      <c r="I5470" s="125">
        <v>0</v>
      </c>
      <c r="J5470" s="125">
        <v>270</v>
      </c>
      <c r="K5470" s="126">
        <v>270</v>
      </c>
      <c r="L5470" s="100" t="s">
        <v>1324</v>
      </c>
    </row>
    <row r="5471" spans="1:12" ht="56.25" customHeight="1">
      <c r="A5471" s="97">
        <v>291</v>
      </c>
      <c r="B5471" s="122" t="s">
        <v>9339</v>
      </c>
      <c r="C5471" s="123">
        <v>42726</v>
      </c>
      <c r="D5471" s="97" t="s">
        <v>28554</v>
      </c>
      <c r="E5471" s="97" t="s">
        <v>6</v>
      </c>
      <c r="F5471" s="97">
        <v>781426</v>
      </c>
      <c r="G5471" s="97"/>
      <c r="H5471" s="124" t="s">
        <v>28555</v>
      </c>
      <c r="I5471" s="125">
        <v>0</v>
      </c>
      <c r="J5471" s="125">
        <v>50000</v>
      </c>
      <c r="K5471" s="126">
        <v>50000</v>
      </c>
      <c r="L5471" s="100" t="s">
        <v>1324</v>
      </c>
    </row>
    <row r="5472" spans="1:12" ht="56.25" customHeight="1">
      <c r="A5472" s="97">
        <v>291</v>
      </c>
      <c r="B5472" s="122" t="s">
        <v>9339</v>
      </c>
      <c r="C5472" s="123">
        <v>42726</v>
      </c>
      <c r="D5472" s="97" t="s">
        <v>28556</v>
      </c>
      <c r="E5472" s="97" t="s">
        <v>6</v>
      </c>
      <c r="F5472" s="97">
        <v>874436</v>
      </c>
      <c r="G5472" s="97"/>
      <c r="H5472" s="124" t="s">
        <v>28557</v>
      </c>
      <c r="I5472" s="125">
        <v>0</v>
      </c>
      <c r="J5472" s="125">
        <v>1038813.58</v>
      </c>
      <c r="K5472" s="126">
        <v>1038813.58</v>
      </c>
      <c r="L5472" s="100" t="s">
        <v>1324</v>
      </c>
    </row>
    <row r="5473" spans="1:12" ht="56.25" customHeight="1">
      <c r="A5473" s="97">
        <v>291</v>
      </c>
      <c r="B5473" s="122" t="s">
        <v>7987</v>
      </c>
      <c r="C5473" s="123">
        <v>42727</v>
      </c>
      <c r="D5473" s="97" t="s">
        <v>25641</v>
      </c>
      <c r="E5473" s="97" t="s">
        <v>3</v>
      </c>
      <c r="F5473" s="97">
        <v>1457174</v>
      </c>
      <c r="G5473" s="97"/>
      <c r="H5473" s="124" t="s">
        <v>25642</v>
      </c>
      <c r="I5473" s="125">
        <v>0</v>
      </c>
      <c r="J5473" s="125">
        <v>34800</v>
      </c>
      <c r="K5473" s="126">
        <v>34800</v>
      </c>
      <c r="L5473" s="100" t="s">
        <v>1324</v>
      </c>
    </row>
    <row r="5474" spans="1:12" ht="56.25" customHeight="1">
      <c r="A5474" s="97">
        <v>291</v>
      </c>
      <c r="B5474" s="122" t="s">
        <v>9339</v>
      </c>
      <c r="C5474" s="123">
        <v>42727</v>
      </c>
      <c r="D5474" s="97" t="s">
        <v>28661</v>
      </c>
      <c r="E5474" s="97" t="s">
        <v>11</v>
      </c>
      <c r="F5474" s="97">
        <v>342737</v>
      </c>
      <c r="G5474" s="97"/>
      <c r="H5474" s="124" t="s">
        <v>28662</v>
      </c>
      <c r="I5474" s="125">
        <v>50</v>
      </c>
      <c r="J5474" s="125">
        <v>0</v>
      </c>
      <c r="K5474" s="126">
        <v>50</v>
      </c>
      <c r="L5474" s="100" t="s">
        <v>1324</v>
      </c>
    </row>
    <row r="5475" spans="1:12" ht="56.25" customHeight="1">
      <c r="A5475" s="97">
        <v>291</v>
      </c>
      <c r="B5475" s="122" t="s">
        <v>9339</v>
      </c>
      <c r="C5475" s="123">
        <v>42727</v>
      </c>
      <c r="D5475" s="97" t="s">
        <v>28659</v>
      </c>
      <c r="E5475" s="97" t="s">
        <v>11</v>
      </c>
      <c r="F5475" s="97">
        <v>342738</v>
      </c>
      <c r="G5475" s="97"/>
      <c r="H5475" s="124" t="s">
        <v>28660</v>
      </c>
      <c r="I5475" s="125">
        <v>50</v>
      </c>
      <c r="J5475" s="125">
        <v>0</v>
      </c>
      <c r="K5475" s="126">
        <v>50</v>
      </c>
      <c r="L5475" s="100" t="s">
        <v>1324</v>
      </c>
    </row>
    <row r="5476" spans="1:12" ht="56.25" customHeight="1">
      <c r="A5476" s="97">
        <v>291</v>
      </c>
      <c r="B5476" s="122" t="s">
        <v>7987</v>
      </c>
      <c r="C5476" s="123">
        <v>42731</v>
      </c>
      <c r="D5476" s="97" t="s">
        <v>25877</v>
      </c>
      <c r="E5476" s="97" t="s">
        <v>3</v>
      </c>
      <c r="F5476" s="97">
        <v>1457936</v>
      </c>
      <c r="G5476" s="97"/>
      <c r="H5476" s="124" t="s">
        <v>25878</v>
      </c>
      <c r="I5476" s="125">
        <v>0</v>
      </c>
      <c r="J5476" s="125">
        <v>384290.88</v>
      </c>
      <c r="K5476" s="126">
        <v>384290.88</v>
      </c>
      <c r="L5476" s="100" t="s">
        <v>1324</v>
      </c>
    </row>
    <row r="5477" spans="1:12" ht="56.25" customHeight="1">
      <c r="A5477" s="97">
        <v>291</v>
      </c>
      <c r="B5477" s="122" t="s">
        <v>7987</v>
      </c>
      <c r="C5477" s="123">
        <v>42732</v>
      </c>
      <c r="D5477" s="97" t="s">
        <v>26298</v>
      </c>
      <c r="E5477" s="97" t="s">
        <v>3</v>
      </c>
      <c r="F5477" s="97">
        <v>1459117</v>
      </c>
      <c r="G5477" s="97"/>
      <c r="H5477" s="124" t="s">
        <v>26299</v>
      </c>
      <c r="I5477" s="125">
        <v>0</v>
      </c>
      <c r="J5477" s="125">
        <v>35</v>
      </c>
      <c r="K5477" s="126">
        <v>35</v>
      </c>
      <c r="L5477" s="100" t="s">
        <v>1324</v>
      </c>
    </row>
    <row r="5478" spans="1:12" ht="56.25" customHeight="1">
      <c r="A5478" s="97">
        <v>291</v>
      </c>
      <c r="B5478" s="122" t="s">
        <v>7987</v>
      </c>
      <c r="C5478" s="123">
        <v>42733</v>
      </c>
      <c r="D5478" s="97" t="s">
        <v>26869</v>
      </c>
      <c r="E5478" s="97" t="s">
        <v>3</v>
      </c>
      <c r="F5478" s="97">
        <v>1460109</v>
      </c>
      <c r="G5478" s="97"/>
      <c r="H5478" s="124" t="s">
        <v>26870</v>
      </c>
      <c r="I5478" s="125">
        <v>0</v>
      </c>
      <c r="J5478" s="125">
        <v>115.4</v>
      </c>
      <c r="K5478" s="126">
        <v>115.4</v>
      </c>
      <c r="L5478" s="100" t="s">
        <v>1324</v>
      </c>
    </row>
    <row r="5479" spans="1:12" ht="56.25" customHeight="1">
      <c r="A5479" s="97">
        <v>291</v>
      </c>
      <c r="B5479" s="122" t="s">
        <v>7987</v>
      </c>
      <c r="C5479" s="123">
        <v>42734</v>
      </c>
      <c r="D5479" s="97" t="s">
        <v>27060</v>
      </c>
      <c r="E5479" s="97" t="s">
        <v>3</v>
      </c>
      <c r="F5479" s="97">
        <v>1460764</v>
      </c>
      <c r="G5479" s="97"/>
      <c r="H5479" s="124" t="s">
        <v>27061</v>
      </c>
      <c r="I5479" s="125">
        <v>0</v>
      </c>
      <c r="J5479" s="125">
        <v>60836</v>
      </c>
      <c r="K5479" s="126">
        <v>60836</v>
      </c>
      <c r="L5479" s="100" t="s">
        <v>1324</v>
      </c>
    </row>
    <row r="5480" spans="1:12" ht="56.25" customHeight="1">
      <c r="A5480" s="97">
        <v>291</v>
      </c>
      <c r="B5480" s="122" t="s">
        <v>7987</v>
      </c>
      <c r="C5480" s="123">
        <v>42734</v>
      </c>
      <c r="D5480" s="97" t="s">
        <v>27295</v>
      </c>
      <c r="E5480" s="97" t="s">
        <v>3</v>
      </c>
      <c r="F5480" s="97">
        <v>1461093</v>
      </c>
      <c r="G5480" s="97"/>
      <c r="H5480" s="124" t="s">
        <v>27296</v>
      </c>
      <c r="I5480" s="125">
        <v>0</v>
      </c>
      <c r="J5480" s="125">
        <v>1246</v>
      </c>
      <c r="K5480" s="126">
        <v>1246</v>
      </c>
      <c r="L5480" s="100" t="s">
        <v>1324</v>
      </c>
    </row>
    <row r="5481" spans="1:12" ht="56.25" customHeight="1">
      <c r="A5481" s="97">
        <v>292</v>
      </c>
      <c r="B5481" s="122" t="s">
        <v>4703</v>
      </c>
      <c r="C5481" s="123">
        <v>42395</v>
      </c>
      <c r="D5481" s="97" t="s">
        <v>17957</v>
      </c>
      <c r="E5481" s="97" t="s">
        <v>3</v>
      </c>
      <c r="F5481" s="97">
        <v>1344260</v>
      </c>
      <c r="G5481" s="97"/>
      <c r="H5481" s="124" t="s">
        <v>4704</v>
      </c>
      <c r="I5481" s="125">
        <v>0</v>
      </c>
      <c r="J5481" s="125">
        <v>1002.5</v>
      </c>
      <c r="K5481" s="126">
        <v>1002.5</v>
      </c>
      <c r="L5481" s="100" t="s">
        <v>1324</v>
      </c>
    </row>
    <row r="5482" spans="1:12" ht="56.25" customHeight="1">
      <c r="A5482" s="97">
        <v>292</v>
      </c>
      <c r="B5482" s="122" t="s">
        <v>4703</v>
      </c>
      <c r="C5482" s="123">
        <v>42397</v>
      </c>
      <c r="D5482" s="97" t="s">
        <v>17988</v>
      </c>
      <c r="E5482" s="97" t="s">
        <v>3</v>
      </c>
      <c r="F5482" s="97">
        <v>1345299</v>
      </c>
      <c r="G5482" s="97"/>
      <c r="H5482" s="124" t="s">
        <v>4739</v>
      </c>
      <c r="I5482" s="125">
        <v>0</v>
      </c>
      <c r="J5482" s="125">
        <v>30</v>
      </c>
      <c r="K5482" s="126">
        <v>30</v>
      </c>
      <c r="L5482" s="100" t="s">
        <v>1324</v>
      </c>
    </row>
    <row r="5483" spans="1:12" ht="56.25" customHeight="1">
      <c r="A5483" s="97">
        <v>292</v>
      </c>
      <c r="B5483" s="122" t="s">
        <v>4970</v>
      </c>
      <c r="C5483" s="123">
        <v>42460</v>
      </c>
      <c r="D5483" s="97" t="s">
        <v>18664</v>
      </c>
      <c r="E5483" s="97" t="s">
        <v>3</v>
      </c>
      <c r="F5483" s="97">
        <v>1364662</v>
      </c>
      <c r="G5483" s="97"/>
      <c r="H5483" s="124" t="s">
        <v>5427</v>
      </c>
      <c r="I5483" s="125">
        <v>0</v>
      </c>
      <c r="J5483" s="125">
        <v>1860.77</v>
      </c>
      <c r="K5483" s="126">
        <v>1860.77</v>
      </c>
      <c r="L5483" s="100" t="s">
        <v>1324</v>
      </c>
    </row>
    <row r="5484" spans="1:12" ht="56.25" customHeight="1">
      <c r="A5484" s="97">
        <v>292</v>
      </c>
      <c r="B5484" s="122" t="s">
        <v>4970</v>
      </c>
      <c r="C5484" s="123">
        <v>42460</v>
      </c>
      <c r="D5484" s="97" t="s">
        <v>18665</v>
      </c>
      <c r="E5484" s="97" t="s">
        <v>3</v>
      </c>
      <c r="F5484" s="97">
        <v>1364665</v>
      </c>
      <c r="G5484" s="97"/>
      <c r="H5484" s="124" t="s">
        <v>5428</v>
      </c>
      <c r="I5484" s="125">
        <v>0</v>
      </c>
      <c r="J5484" s="125">
        <v>123.27</v>
      </c>
      <c r="K5484" s="126">
        <v>123.27</v>
      </c>
      <c r="L5484" s="100" t="s">
        <v>1324</v>
      </c>
    </row>
    <row r="5485" spans="1:12" ht="56.25" customHeight="1">
      <c r="A5485" s="97">
        <v>292</v>
      </c>
      <c r="B5485" s="122" t="s">
        <v>4970</v>
      </c>
      <c r="C5485" s="123">
        <v>42479</v>
      </c>
      <c r="D5485" s="97" t="s">
        <v>18901</v>
      </c>
      <c r="E5485" s="97" t="s">
        <v>3</v>
      </c>
      <c r="F5485" s="97">
        <v>1370890</v>
      </c>
      <c r="G5485" s="97"/>
      <c r="H5485" s="124" t="s">
        <v>5655</v>
      </c>
      <c r="I5485" s="125">
        <v>0</v>
      </c>
      <c r="J5485" s="125">
        <v>400</v>
      </c>
      <c r="K5485" s="126">
        <v>400</v>
      </c>
      <c r="L5485" s="100" t="s">
        <v>1324</v>
      </c>
    </row>
    <row r="5486" spans="1:12" ht="56.25" customHeight="1">
      <c r="A5486" s="97">
        <v>292</v>
      </c>
      <c r="B5486" s="122" t="s">
        <v>4970</v>
      </c>
      <c r="C5486" s="123">
        <v>42479</v>
      </c>
      <c r="D5486" s="97" t="s">
        <v>18902</v>
      </c>
      <c r="E5486" s="97" t="s">
        <v>3</v>
      </c>
      <c r="F5486" s="97">
        <v>1370893</v>
      </c>
      <c r="G5486" s="97"/>
      <c r="H5486" s="124" t="s">
        <v>5656</v>
      </c>
      <c r="I5486" s="125">
        <v>0</v>
      </c>
      <c r="J5486" s="125">
        <v>700</v>
      </c>
      <c r="K5486" s="126">
        <v>700</v>
      </c>
      <c r="L5486" s="100" t="s">
        <v>1324</v>
      </c>
    </row>
    <row r="5487" spans="1:12" ht="56.25" customHeight="1">
      <c r="A5487" s="97">
        <v>292</v>
      </c>
      <c r="B5487" s="122" t="s">
        <v>4970</v>
      </c>
      <c r="C5487" s="123">
        <v>42479</v>
      </c>
      <c r="D5487" s="97" t="s">
        <v>18903</v>
      </c>
      <c r="E5487" s="97" t="s">
        <v>3</v>
      </c>
      <c r="F5487" s="97">
        <v>1370896</v>
      </c>
      <c r="G5487" s="97"/>
      <c r="H5487" s="124" t="s">
        <v>5657</v>
      </c>
      <c r="I5487" s="125">
        <v>0</v>
      </c>
      <c r="J5487" s="125">
        <v>50</v>
      </c>
      <c r="K5487" s="126">
        <v>50</v>
      </c>
      <c r="L5487" s="100" t="s">
        <v>1324</v>
      </c>
    </row>
    <row r="5488" spans="1:12" ht="56.25" customHeight="1">
      <c r="A5488" s="97">
        <v>292</v>
      </c>
      <c r="B5488" s="122" t="s">
        <v>4970</v>
      </c>
      <c r="C5488" s="123">
        <v>42479</v>
      </c>
      <c r="D5488" s="97" t="s">
        <v>18904</v>
      </c>
      <c r="E5488" s="97" t="s">
        <v>3</v>
      </c>
      <c r="F5488" s="97">
        <v>1370899</v>
      </c>
      <c r="G5488" s="97"/>
      <c r="H5488" s="124" t="s">
        <v>5658</v>
      </c>
      <c r="I5488" s="125">
        <v>0</v>
      </c>
      <c r="J5488" s="125">
        <v>80</v>
      </c>
      <c r="K5488" s="126">
        <v>80</v>
      </c>
      <c r="L5488" s="100" t="s">
        <v>1324</v>
      </c>
    </row>
    <row r="5489" spans="1:12" ht="56.25" customHeight="1">
      <c r="A5489" s="97">
        <v>292</v>
      </c>
      <c r="B5489" s="122" t="s">
        <v>4970</v>
      </c>
      <c r="C5489" s="123">
        <v>42480</v>
      </c>
      <c r="D5489" s="97" t="s">
        <v>18925</v>
      </c>
      <c r="E5489" s="97" t="s">
        <v>3</v>
      </c>
      <c r="F5489" s="97">
        <v>1371312</v>
      </c>
      <c r="G5489" s="97"/>
      <c r="H5489" s="124" t="s">
        <v>5679</v>
      </c>
      <c r="I5489" s="125">
        <v>0</v>
      </c>
      <c r="J5489" s="125">
        <v>500</v>
      </c>
      <c r="K5489" s="126">
        <v>500</v>
      </c>
      <c r="L5489" s="100" t="s">
        <v>1324</v>
      </c>
    </row>
    <row r="5490" spans="1:12" ht="56.25" customHeight="1">
      <c r="A5490" s="97">
        <v>292</v>
      </c>
      <c r="B5490" s="122" t="s">
        <v>4970</v>
      </c>
      <c r="C5490" s="123">
        <v>42549</v>
      </c>
      <c r="D5490" s="97" t="s">
        <v>19896</v>
      </c>
      <c r="E5490" s="97" t="s">
        <v>3</v>
      </c>
      <c r="F5490" s="97">
        <v>1392752</v>
      </c>
      <c r="G5490" s="97"/>
      <c r="H5490" s="124" t="s">
        <v>6627</v>
      </c>
      <c r="I5490" s="125">
        <v>0</v>
      </c>
      <c r="J5490" s="125">
        <v>200</v>
      </c>
      <c r="K5490" s="126">
        <v>200</v>
      </c>
      <c r="L5490" s="100" t="s">
        <v>1324</v>
      </c>
    </row>
    <row r="5491" spans="1:12" ht="56.25" customHeight="1">
      <c r="A5491" s="97">
        <v>292</v>
      </c>
      <c r="B5491" s="122" t="s">
        <v>4970</v>
      </c>
      <c r="C5491" s="123">
        <v>42571</v>
      </c>
      <c r="D5491" s="97" t="s">
        <v>20287</v>
      </c>
      <c r="E5491" s="97" t="s">
        <v>3</v>
      </c>
      <c r="F5491" s="97">
        <v>1400026</v>
      </c>
      <c r="G5491" s="97"/>
      <c r="H5491" s="124" t="s">
        <v>7001</v>
      </c>
      <c r="I5491" s="125">
        <v>0</v>
      </c>
      <c r="J5491" s="125">
        <v>1833.0900000000001</v>
      </c>
      <c r="K5491" s="126">
        <v>1833.0900000000001</v>
      </c>
      <c r="L5491" s="100" t="s">
        <v>1324</v>
      </c>
    </row>
    <row r="5492" spans="1:12" ht="56.25" customHeight="1">
      <c r="A5492" s="97">
        <v>292</v>
      </c>
      <c r="B5492" s="122" t="s">
        <v>4970</v>
      </c>
      <c r="C5492" s="123">
        <v>42580</v>
      </c>
      <c r="D5492" s="97" t="s">
        <v>20409</v>
      </c>
      <c r="E5492" s="97" t="s">
        <v>3</v>
      </c>
      <c r="F5492" s="97">
        <v>1402654</v>
      </c>
      <c r="G5492" s="97"/>
      <c r="H5492" s="124" t="s">
        <v>7124</v>
      </c>
      <c r="I5492" s="125">
        <v>0</v>
      </c>
      <c r="J5492" s="125">
        <v>10</v>
      </c>
      <c r="K5492" s="126">
        <v>10</v>
      </c>
      <c r="L5492" s="100" t="s">
        <v>1324</v>
      </c>
    </row>
    <row r="5493" spans="1:12" ht="56.25" customHeight="1">
      <c r="A5493" s="97">
        <v>292</v>
      </c>
      <c r="B5493" s="122" t="s">
        <v>4970</v>
      </c>
      <c r="C5493" s="123">
        <v>42626</v>
      </c>
      <c r="D5493" s="97" t="s">
        <v>21154</v>
      </c>
      <c r="E5493" s="97" t="s">
        <v>3</v>
      </c>
      <c r="F5493" s="97">
        <v>1419343</v>
      </c>
      <c r="G5493" s="97"/>
      <c r="H5493" s="124" t="s">
        <v>7836</v>
      </c>
      <c r="I5493" s="125">
        <v>0</v>
      </c>
      <c r="J5493" s="125">
        <v>3.5</v>
      </c>
      <c r="K5493" s="126">
        <v>3.5</v>
      </c>
      <c r="L5493" s="100" t="s">
        <v>1324</v>
      </c>
    </row>
    <row r="5494" spans="1:12" ht="56.25" customHeight="1">
      <c r="A5494" s="97">
        <v>292</v>
      </c>
      <c r="B5494" s="122" t="s">
        <v>4970</v>
      </c>
      <c r="C5494" s="123">
        <v>42636</v>
      </c>
      <c r="D5494" s="97" t="s">
        <v>21336</v>
      </c>
      <c r="E5494" s="97" t="s">
        <v>3</v>
      </c>
      <c r="F5494" s="97">
        <v>1423237</v>
      </c>
      <c r="G5494" s="97"/>
      <c r="H5494" s="124" t="s">
        <v>8023</v>
      </c>
      <c r="I5494" s="125">
        <v>0</v>
      </c>
      <c r="J5494" s="125">
        <v>61.5</v>
      </c>
      <c r="K5494" s="126">
        <v>61.5</v>
      </c>
      <c r="L5494" s="100" t="s">
        <v>1324</v>
      </c>
    </row>
    <row r="5495" spans="1:12" ht="56.25" customHeight="1">
      <c r="A5495" s="97">
        <v>292</v>
      </c>
      <c r="B5495" s="122" t="s">
        <v>4970</v>
      </c>
      <c r="C5495" s="123">
        <v>42649</v>
      </c>
      <c r="D5495" s="97" t="s">
        <v>21616</v>
      </c>
      <c r="E5495" s="97" t="s">
        <v>3</v>
      </c>
      <c r="F5495" s="97">
        <v>1427844</v>
      </c>
      <c r="G5495" s="97"/>
      <c r="H5495" s="124" t="s">
        <v>8975</v>
      </c>
      <c r="I5495" s="125">
        <v>0</v>
      </c>
      <c r="J5495" s="125">
        <v>228</v>
      </c>
      <c r="K5495" s="126">
        <v>228</v>
      </c>
      <c r="L5495" s="100" t="s">
        <v>1324</v>
      </c>
    </row>
    <row r="5496" spans="1:12" ht="56.25" customHeight="1">
      <c r="A5496" s="97">
        <v>292</v>
      </c>
      <c r="B5496" s="122" t="s">
        <v>4970</v>
      </c>
      <c r="C5496" s="123">
        <v>42664</v>
      </c>
      <c r="D5496" s="97" t="s">
        <v>21849</v>
      </c>
      <c r="E5496" s="97" t="s">
        <v>3</v>
      </c>
      <c r="F5496" s="97">
        <v>1432833</v>
      </c>
      <c r="G5496" s="97"/>
      <c r="H5496" s="124" t="s">
        <v>9202</v>
      </c>
      <c r="I5496" s="125">
        <v>0</v>
      </c>
      <c r="J5496" s="125">
        <v>61</v>
      </c>
      <c r="K5496" s="126">
        <v>61</v>
      </c>
      <c r="L5496" s="100" t="s">
        <v>1324</v>
      </c>
    </row>
    <row r="5497" spans="1:12" ht="56.25" customHeight="1">
      <c r="A5497" s="97">
        <v>292</v>
      </c>
      <c r="B5497" s="122" t="s">
        <v>4970</v>
      </c>
      <c r="C5497" s="123">
        <v>42664</v>
      </c>
      <c r="D5497" s="97" t="s">
        <v>21857</v>
      </c>
      <c r="E5497" s="97" t="s">
        <v>3</v>
      </c>
      <c r="F5497" s="97">
        <v>1433028</v>
      </c>
      <c r="G5497" s="97"/>
      <c r="H5497" s="124" t="s">
        <v>9211</v>
      </c>
      <c r="I5497" s="125">
        <v>0</v>
      </c>
      <c r="J5497" s="125">
        <v>71</v>
      </c>
      <c r="K5497" s="126">
        <v>71</v>
      </c>
      <c r="L5497" s="100" t="s">
        <v>1324</v>
      </c>
    </row>
    <row r="5498" spans="1:12" ht="56.25" customHeight="1">
      <c r="A5498" s="97">
        <v>292</v>
      </c>
      <c r="B5498" s="122" t="s">
        <v>4970</v>
      </c>
      <c r="C5498" s="123">
        <v>42664</v>
      </c>
      <c r="D5498" s="97" t="s">
        <v>21861</v>
      </c>
      <c r="E5498" s="97" t="s">
        <v>3</v>
      </c>
      <c r="F5498" s="97">
        <v>1433112</v>
      </c>
      <c r="G5498" s="97"/>
      <c r="H5498" s="124" t="s">
        <v>9216</v>
      </c>
      <c r="I5498" s="125">
        <v>0</v>
      </c>
      <c r="J5498" s="125">
        <v>228</v>
      </c>
      <c r="K5498" s="126">
        <v>228</v>
      </c>
      <c r="L5498" s="100" t="s">
        <v>1324</v>
      </c>
    </row>
    <row r="5499" spans="1:12" ht="56.25" customHeight="1">
      <c r="A5499" s="97">
        <v>292</v>
      </c>
      <c r="B5499" s="122" t="s">
        <v>4970</v>
      </c>
      <c r="C5499" s="123">
        <v>42670</v>
      </c>
      <c r="D5499" s="97" t="s">
        <v>21926</v>
      </c>
      <c r="E5499" s="97" t="s">
        <v>3</v>
      </c>
      <c r="F5499" s="97">
        <v>1434729</v>
      </c>
      <c r="G5499" s="97"/>
      <c r="H5499" s="124" t="s">
        <v>9280</v>
      </c>
      <c r="I5499" s="125">
        <v>0</v>
      </c>
      <c r="J5499" s="125">
        <v>138</v>
      </c>
      <c r="K5499" s="126">
        <v>138</v>
      </c>
      <c r="L5499" s="100" t="s">
        <v>1324</v>
      </c>
    </row>
    <row r="5500" spans="1:12" ht="56.25" customHeight="1">
      <c r="A5500" s="97">
        <v>292</v>
      </c>
      <c r="B5500" s="122" t="s">
        <v>4970</v>
      </c>
      <c r="C5500" s="123">
        <v>42702</v>
      </c>
      <c r="D5500" s="97" t="s">
        <v>23084</v>
      </c>
      <c r="E5500" s="97" t="s">
        <v>3</v>
      </c>
      <c r="F5500" s="97">
        <v>1444497</v>
      </c>
      <c r="G5500" s="97"/>
      <c r="H5500" s="124" t="s">
        <v>23085</v>
      </c>
      <c r="I5500" s="125">
        <v>0</v>
      </c>
      <c r="J5500" s="125">
        <v>42.93</v>
      </c>
      <c r="K5500" s="126">
        <v>42.93</v>
      </c>
      <c r="L5500" s="100" t="s">
        <v>1324</v>
      </c>
    </row>
    <row r="5501" spans="1:12" ht="56.25" customHeight="1">
      <c r="A5501" s="97">
        <v>292</v>
      </c>
      <c r="B5501" s="122" t="s">
        <v>27425</v>
      </c>
      <c r="C5501" s="123">
        <v>42706</v>
      </c>
      <c r="D5501" s="97" t="s">
        <v>27426</v>
      </c>
      <c r="E5501" s="97" t="s">
        <v>6</v>
      </c>
      <c r="F5501" s="97">
        <v>872428</v>
      </c>
      <c r="G5501" s="97"/>
      <c r="H5501" s="124" t="s">
        <v>27427</v>
      </c>
      <c r="I5501" s="125">
        <v>0</v>
      </c>
      <c r="J5501" s="125">
        <v>1218.6000000000001</v>
      </c>
      <c r="K5501" s="126">
        <v>1218.6000000000001</v>
      </c>
      <c r="L5501" s="100" t="s">
        <v>1324</v>
      </c>
    </row>
    <row r="5502" spans="1:12" ht="56.25" customHeight="1">
      <c r="A5502" s="97">
        <v>292</v>
      </c>
      <c r="B5502" s="122" t="s">
        <v>4970</v>
      </c>
      <c r="C5502" s="123">
        <v>42716</v>
      </c>
      <c r="D5502" s="97" t="s">
        <v>24072</v>
      </c>
      <c r="E5502" s="97" t="s">
        <v>3</v>
      </c>
      <c r="F5502" s="97">
        <v>1450459</v>
      </c>
      <c r="G5502" s="97"/>
      <c r="H5502" s="124" t="s">
        <v>24073</v>
      </c>
      <c r="I5502" s="125">
        <v>0</v>
      </c>
      <c r="J5502" s="125">
        <v>200</v>
      </c>
      <c r="K5502" s="126">
        <v>200</v>
      </c>
      <c r="L5502" s="100" t="s">
        <v>1324</v>
      </c>
    </row>
    <row r="5503" spans="1:12" ht="56.25" customHeight="1">
      <c r="A5503" s="97">
        <v>292</v>
      </c>
      <c r="B5503" s="122" t="s">
        <v>27425</v>
      </c>
      <c r="C5503" s="123">
        <v>42718</v>
      </c>
      <c r="D5503" s="97" t="s">
        <v>28155</v>
      </c>
      <c r="E5503" s="97" t="s">
        <v>1313</v>
      </c>
      <c r="F5503" s="97">
        <v>12008678</v>
      </c>
      <c r="G5503" s="97"/>
      <c r="H5503" s="124" t="s">
        <v>28156</v>
      </c>
      <c r="I5503" s="125">
        <v>0</v>
      </c>
      <c r="J5503" s="125">
        <v>1829.73</v>
      </c>
      <c r="K5503" s="126">
        <v>1829.73</v>
      </c>
      <c r="L5503" s="100" t="s">
        <v>1347</v>
      </c>
    </row>
    <row r="5504" spans="1:12" ht="56.25" customHeight="1">
      <c r="A5504" s="97">
        <v>292</v>
      </c>
      <c r="B5504" s="122" t="s">
        <v>4970</v>
      </c>
      <c r="C5504" s="123">
        <v>42720</v>
      </c>
      <c r="D5504" s="97" t="s">
        <v>24704</v>
      </c>
      <c r="E5504" s="97" t="s">
        <v>3</v>
      </c>
      <c r="F5504" s="97">
        <v>1453468</v>
      </c>
      <c r="G5504" s="97"/>
      <c r="H5504" s="124" t="s">
        <v>24705</v>
      </c>
      <c r="I5504" s="125">
        <v>0</v>
      </c>
      <c r="J5504" s="125">
        <v>400</v>
      </c>
      <c r="K5504" s="126">
        <v>400</v>
      </c>
      <c r="L5504" s="100" t="s">
        <v>1324</v>
      </c>
    </row>
    <row r="5505" spans="1:12" ht="56.25" customHeight="1">
      <c r="A5505" s="97">
        <v>292</v>
      </c>
      <c r="B5505" s="122" t="s">
        <v>27425</v>
      </c>
      <c r="C5505" s="123">
        <v>42724</v>
      </c>
      <c r="D5505" s="97" t="s">
        <v>28464</v>
      </c>
      <c r="E5505" s="97" t="s">
        <v>1313</v>
      </c>
      <c r="F5505" s="97">
        <v>12089536</v>
      </c>
      <c r="G5505" s="97"/>
      <c r="H5505" s="124" t="s">
        <v>28465</v>
      </c>
      <c r="I5505" s="125">
        <v>0</v>
      </c>
      <c r="J5505" s="125">
        <v>1222</v>
      </c>
      <c r="K5505" s="126">
        <v>1222</v>
      </c>
      <c r="L5505" s="100" t="s">
        <v>1324</v>
      </c>
    </row>
    <row r="5506" spans="1:12" ht="56.25" customHeight="1">
      <c r="A5506" s="97">
        <v>292</v>
      </c>
      <c r="B5506" s="122" t="s">
        <v>4970</v>
      </c>
      <c r="C5506" s="123">
        <v>42724</v>
      </c>
      <c r="D5506" s="97" t="s">
        <v>25057</v>
      </c>
      <c r="E5506" s="97" t="s">
        <v>3</v>
      </c>
      <c r="F5506" s="97">
        <v>1455017</v>
      </c>
      <c r="G5506" s="97"/>
      <c r="H5506" s="124" t="s">
        <v>25058</v>
      </c>
      <c r="I5506" s="125">
        <v>0</v>
      </c>
      <c r="J5506" s="125">
        <v>19.899999999999999</v>
      </c>
      <c r="K5506" s="126">
        <v>19.899999999999999</v>
      </c>
      <c r="L5506" s="100" t="s">
        <v>1324</v>
      </c>
    </row>
    <row r="5507" spans="1:12" ht="56.25" customHeight="1">
      <c r="A5507" s="97">
        <v>292</v>
      </c>
      <c r="B5507" s="122" t="s">
        <v>4970</v>
      </c>
      <c r="C5507" s="123">
        <v>42731</v>
      </c>
      <c r="D5507" s="97" t="s">
        <v>25933</v>
      </c>
      <c r="E5507" s="97" t="s">
        <v>3</v>
      </c>
      <c r="F5507" s="97">
        <v>1457850</v>
      </c>
      <c r="G5507" s="97"/>
      <c r="H5507" s="124" t="s">
        <v>25934</v>
      </c>
      <c r="I5507" s="125">
        <v>0</v>
      </c>
      <c r="J5507" s="125">
        <v>159.91</v>
      </c>
      <c r="K5507" s="126">
        <v>159.91</v>
      </c>
      <c r="L5507" s="100" t="s">
        <v>1324</v>
      </c>
    </row>
    <row r="5508" spans="1:12" ht="56.25" customHeight="1">
      <c r="A5508" s="97">
        <v>293</v>
      </c>
      <c r="B5508" s="122" t="s">
        <v>10289</v>
      </c>
      <c r="C5508" s="123">
        <v>42397</v>
      </c>
      <c r="D5508" s="97" t="s">
        <v>10290</v>
      </c>
      <c r="E5508" s="97" t="s">
        <v>11</v>
      </c>
      <c r="F5508" s="97">
        <v>840080</v>
      </c>
      <c r="G5508" s="97"/>
      <c r="H5508" s="124" t="s">
        <v>1482</v>
      </c>
      <c r="I5508" s="125">
        <v>50</v>
      </c>
      <c r="J5508" s="125">
        <v>0</v>
      </c>
      <c r="K5508" s="126">
        <v>50</v>
      </c>
      <c r="L5508" s="100" t="s">
        <v>1324</v>
      </c>
    </row>
    <row r="5509" spans="1:12" ht="56.25" customHeight="1">
      <c r="A5509" s="97">
        <v>299</v>
      </c>
      <c r="B5509" s="122" t="s">
        <v>9212</v>
      </c>
      <c r="C5509" s="123">
        <v>42675</v>
      </c>
      <c r="D5509" s="97" t="s">
        <v>22018</v>
      </c>
      <c r="E5509" s="97" t="s">
        <v>3</v>
      </c>
      <c r="F5509" s="97">
        <v>1436333</v>
      </c>
      <c r="G5509" s="97"/>
      <c r="H5509" s="124" t="s">
        <v>22019</v>
      </c>
      <c r="I5509" s="125">
        <v>0</v>
      </c>
      <c r="J5509" s="125">
        <v>0.02</v>
      </c>
      <c r="K5509" s="126">
        <v>0.02</v>
      </c>
      <c r="L5509" s="100" t="s">
        <v>1347</v>
      </c>
    </row>
    <row r="5510" spans="1:12" ht="56.25" customHeight="1">
      <c r="A5510" s="97">
        <v>302</v>
      </c>
      <c r="B5510" s="122" t="s">
        <v>25596</v>
      </c>
      <c r="C5510" s="123">
        <v>42727</v>
      </c>
      <c r="D5510" s="97" t="s">
        <v>25597</v>
      </c>
      <c r="E5510" s="97" t="s">
        <v>3</v>
      </c>
      <c r="F5510" s="97">
        <v>1457001</v>
      </c>
      <c r="G5510" s="97"/>
      <c r="H5510" s="124" t="s">
        <v>25598</v>
      </c>
      <c r="I5510" s="125">
        <v>0</v>
      </c>
      <c r="J5510" s="125">
        <v>68.06</v>
      </c>
      <c r="K5510" s="126">
        <v>68.06</v>
      </c>
      <c r="L5510" s="100" t="s">
        <v>1324</v>
      </c>
    </row>
    <row r="5511" spans="1:12" ht="56.25" customHeight="1">
      <c r="A5511" s="97">
        <v>309</v>
      </c>
      <c r="B5511" s="122" t="s">
        <v>22509</v>
      </c>
      <c r="C5511" s="123">
        <v>42688</v>
      </c>
      <c r="D5511" s="97" t="s">
        <v>22510</v>
      </c>
      <c r="E5511" s="97" t="s">
        <v>3</v>
      </c>
      <c r="F5511" s="97">
        <v>1439932</v>
      </c>
      <c r="G5511" s="97"/>
      <c r="H5511" s="124" t="s">
        <v>22511</v>
      </c>
      <c r="I5511" s="125">
        <v>0</v>
      </c>
      <c r="J5511" s="125">
        <v>11964.92</v>
      </c>
      <c r="K5511" s="126">
        <v>11964.92</v>
      </c>
      <c r="L5511" s="100" t="s">
        <v>1324</v>
      </c>
    </row>
    <row r="5512" spans="1:12" ht="56.25" customHeight="1">
      <c r="A5512" s="97">
        <v>309</v>
      </c>
      <c r="B5512" s="122" t="s">
        <v>22509</v>
      </c>
      <c r="C5512" s="123">
        <v>42688</v>
      </c>
      <c r="D5512" s="97" t="s">
        <v>22512</v>
      </c>
      <c r="E5512" s="97" t="s">
        <v>3</v>
      </c>
      <c r="F5512" s="97">
        <v>1439933</v>
      </c>
      <c r="G5512" s="97"/>
      <c r="H5512" s="124" t="s">
        <v>22513</v>
      </c>
      <c r="I5512" s="125">
        <v>0</v>
      </c>
      <c r="J5512" s="125">
        <v>17197.7</v>
      </c>
      <c r="K5512" s="126">
        <v>17197.7</v>
      </c>
      <c r="L5512" s="100" t="s">
        <v>1324</v>
      </c>
    </row>
    <row r="5513" spans="1:12" ht="56.25" customHeight="1">
      <c r="A5513" s="97">
        <v>309</v>
      </c>
      <c r="B5513" s="122" t="s">
        <v>22509</v>
      </c>
      <c r="C5513" s="123">
        <v>42725</v>
      </c>
      <c r="D5513" s="97" t="s">
        <v>25261</v>
      </c>
      <c r="E5513" s="97" t="s">
        <v>3</v>
      </c>
      <c r="F5513" s="97">
        <v>1455689</v>
      </c>
      <c r="G5513" s="97"/>
      <c r="H5513" s="124" t="s">
        <v>25262</v>
      </c>
      <c r="I5513" s="125">
        <v>0</v>
      </c>
      <c r="J5513" s="125">
        <v>605.37</v>
      </c>
      <c r="K5513" s="126">
        <v>605.37</v>
      </c>
      <c r="L5513" s="100" t="s">
        <v>1324</v>
      </c>
    </row>
    <row r="5514" spans="1:12" ht="56.25" customHeight="1">
      <c r="A5514" s="97">
        <v>309</v>
      </c>
      <c r="B5514" s="122" t="s">
        <v>22509</v>
      </c>
      <c r="C5514" s="123">
        <v>42725</v>
      </c>
      <c r="D5514" s="97" t="s">
        <v>25263</v>
      </c>
      <c r="E5514" s="97" t="s">
        <v>3</v>
      </c>
      <c r="F5514" s="97">
        <v>1455691</v>
      </c>
      <c r="G5514" s="97"/>
      <c r="H5514" s="124" t="s">
        <v>25264</v>
      </c>
      <c r="I5514" s="125">
        <v>0</v>
      </c>
      <c r="J5514" s="125">
        <v>2035.4</v>
      </c>
      <c r="K5514" s="126">
        <v>2035.4</v>
      </c>
      <c r="L5514" s="100" t="s">
        <v>1324</v>
      </c>
    </row>
    <row r="5515" spans="1:12" ht="56.25" customHeight="1">
      <c r="A5515" s="97">
        <v>309</v>
      </c>
      <c r="B5515" s="122" t="s">
        <v>22509</v>
      </c>
      <c r="C5515" s="123">
        <v>42725</v>
      </c>
      <c r="D5515" s="97" t="s">
        <v>25265</v>
      </c>
      <c r="E5515" s="97" t="s">
        <v>3</v>
      </c>
      <c r="F5515" s="97">
        <v>1455692</v>
      </c>
      <c r="G5515" s="97"/>
      <c r="H5515" s="124" t="s">
        <v>25266</v>
      </c>
      <c r="I5515" s="125">
        <v>0</v>
      </c>
      <c r="J5515" s="125">
        <v>3479.03</v>
      </c>
      <c r="K5515" s="126">
        <v>3479.03</v>
      </c>
      <c r="L5515" s="100" t="s">
        <v>1324</v>
      </c>
    </row>
    <row r="5516" spans="1:12" ht="56.25" customHeight="1">
      <c r="A5516" s="97">
        <v>309</v>
      </c>
      <c r="B5516" s="122" t="s">
        <v>22509</v>
      </c>
      <c r="C5516" s="123">
        <v>42731</v>
      </c>
      <c r="D5516" s="97" t="s">
        <v>25970</v>
      </c>
      <c r="E5516" s="97" t="s">
        <v>3</v>
      </c>
      <c r="F5516" s="97">
        <v>1458055</v>
      </c>
      <c r="G5516" s="97"/>
      <c r="H5516" s="124" t="s">
        <v>25971</v>
      </c>
      <c r="I5516" s="125">
        <v>0</v>
      </c>
      <c r="J5516" s="125">
        <v>3916.8</v>
      </c>
      <c r="K5516" s="126">
        <v>3916.8</v>
      </c>
      <c r="L5516" s="100" t="s">
        <v>1324</v>
      </c>
    </row>
    <row r="5517" spans="1:12" ht="56.25" customHeight="1">
      <c r="A5517" s="97">
        <v>309</v>
      </c>
      <c r="B5517" s="122" t="s">
        <v>22509</v>
      </c>
      <c r="C5517" s="123">
        <v>42733</v>
      </c>
      <c r="D5517" s="97" t="s">
        <v>26945</v>
      </c>
      <c r="E5517" s="97" t="s">
        <v>3</v>
      </c>
      <c r="F5517" s="97">
        <v>1460287</v>
      </c>
      <c r="G5517" s="97"/>
      <c r="H5517" s="124" t="s">
        <v>26946</v>
      </c>
      <c r="I5517" s="125">
        <v>0</v>
      </c>
      <c r="J5517" s="125">
        <v>15483.38</v>
      </c>
      <c r="K5517" s="126">
        <v>15483.38</v>
      </c>
      <c r="L5517" s="100" t="s">
        <v>1324</v>
      </c>
    </row>
    <row r="5518" spans="1:12" ht="56.25" customHeight="1">
      <c r="A5518" s="97">
        <v>310</v>
      </c>
      <c r="B5518" s="122" t="s">
        <v>4939</v>
      </c>
      <c r="C5518" s="123">
        <v>42422</v>
      </c>
      <c r="D5518" s="97" t="s">
        <v>18184</v>
      </c>
      <c r="E5518" s="97" t="s">
        <v>3</v>
      </c>
      <c r="F5518" s="97">
        <v>1352529</v>
      </c>
      <c r="G5518" s="97"/>
      <c r="H5518" s="124" t="s">
        <v>4940</v>
      </c>
      <c r="I5518" s="125">
        <v>0</v>
      </c>
      <c r="J5518" s="125">
        <v>42.9</v>
      </c>
      <c r="K5518" s="126">
        <v>42.9</v>
      </c>
      <c r="L5518" s="100" t="s">
        <v>1324</v>
      </c>
    </row>
    <row r="5519" spans="1:12" ht="56.25" customHeight="1">
      <c r="A5519" s="97">
        <v>310</v>
      </c>
      <c r="B5519" s="122" t="s">
        <v>10893</v>
      </c>
      <c r="C5519" s="123">
        <v>42433</v>
      </c>
      <c r="D5519" s="97" t="s">
        <v>10894</v>
      </c>
      <c r="E5519" s="97" t="s">
        <v>11</v>
      </c>
      <c r="F5519" s="97">
        <v>843769</v>
      </c>
      <c r="G5519" s="97"/>
      <c r="H5519" s="124" t="s">
        <v>1827</v>
      </c>
      <c r="I5519" s="125">
        <v>815.92</v>
      </c>
      <c r="J5519" s="125">
        <v>0</v>
      </c>
      <c r="K5519" s="126">
        <v>815.92</v>
      </c>
      <c r="L5519" s="100" t="s">
        <v>1324</v>
      </c>
    </row>
    <row r="5520" spans="1:12" ht="56.25" customHeight="1">
      <c r="A5520" s="97">
        <v>310</v>
      </c>
      <c r="B5520" s="122" t="s">
        <v>10893</v>
      </c>
      <c r="C5520" s="123">
        <v>42433</v>
      </c>
      <c r="D5520" s="97" t="s">
        <v>10894</v>
      </c>
      <c r="E5520" s="97" t="s">
        <v>17</v>
      </c>
      <c r="F5520" s="97">
        <v>843769</v>
      </c>
      <c r="G5520" s="97"/>
      <c r="H5520" s="124" t="s">
        <v>1827</v>
      </c>
      <c r="I5520" s="125">
        <v>1879.94</v>
      </c>
      <c r="J5520" s="125">
        <v>0</v>
      </c>
      <c r="K5520" s="126">
        <v>1879.94</v>
      </c>
      <c r="L5520" s="100" t="s">
        <v>1324</v>
      </c>
    </row>
    <row r="5521" spans="1:12" ht="56.25" customHeight="1">
      <c r="A5521" s="97">
        <v>310</v>
      </c>
      <c r="B5521" s="122" t="s">
        <v>10893</v>
      </c>
      <c r="C5521" s="123">
        <v>42433</v>
      </c>
      <c r="D5521" s="97" t="s">
        <v>10895</v>
      </c>
      <c r="E5521" s="97" t="s">
        <v>17</v>
      </c>
      <c r="F5521" s="97">
        <v>843783</v>
      </c>
      <c r="G5521" s="97"/>
      <c r="H5521" s="124" t="s">
        <v>1828</v>
      </c>
      <c r="I5521" s="125">
        <v>7309.09</v>
      </c>
      <c r="J5521" s="125">
        <v>0</v>
      </c>
      <c r="K5521" s="126">
        <v>7309.09</v>
      </c>
      <c r="L5521" s="100" t="s">
        <v>1324</v>
      </c>
    </row>
    <row r="5522" spans="1:12" ht="56.25" customHeight="1">
      <c r="A5522" s="97">
        <v>310</v>
      </c>
      <c r="B5522" s="122" t="s">
        <v>10893</v>
      </c>
      <c r="C5522" s="123">
        <v>42433</v>
      </c>
      <c r="D5522" s="97" t="s">
        <v>10895</v>
      </c>
      <c r="E5522" s="97" t="s">
        <v>11</v>
      </c>
      <c r="F5522" s="97">
        <v>843783</v>
      </c>
      <c r="G5522" s="97"/>
      <c r="H5522" s="124" t="s">
        <v>1828</v>
      </c>
      <c r="I5522" s="125">
        <v>2525.09</v>
      </c>
      <c r="J5522" s="125">
        <v>0</v>
      </c>
      <c r="K5522" s="126">
        <v>2525.09</v>
      </c>
      <c r="L5522" s="100" t="s">
        <v>1324</v>
      </c>
    </row>
    <row r="5523" spans="1:12" ht="56.25" customHeight="1">
      <c r="A5523" s="97">
        <v>310</v>
      </c>
      <c r="B5523" s="122" t="s">
        <v>4939</v>
      </c>
      <c r="C5523" s="123">
        <v>42495</v>
      </c>
      <c r="D5523" s="97" t="s">
        <v>19105</v>
      </c>
      <c r="E5523" s="97" t="s">
        <v>3</v>
      </c>
      <c r="F5523" s="97">
        <v>1375899</v>
      </c>
      <c r="G5523" s="97"/>
      <c r="H5523" s="124" t="s">
        <v>5855</v>
      </c>
      <c r="I5523" s="125">
        <v>0</v>
      </c>
      <c r="J5523" s="125">
        <v>70</v>
      </c>
      <c r="K5523" s="126">
        <v>70</v>
      </c>
      <c r="L5523" s="100" t="s">
        <v>1324</v>
      </c>
    </row>
    <row r="5524" spans="1:12" ht="56.25" customHeight="1">
      <c r="A5524" s="97">
        <v>310</v>
      </c>
      <c r="B5524" s="122" t="s">
        <v>4939</v>
      </c>
      <c r="C5524" s="123">
        <v>42502</v>
      </c>
      <c r="D5524" s="97" t="s">
        <v>19197</v>
      </c>
      <c r="E5524" s="97" t="s">
        <v>3</v>
      </c>
      <c r="F5524" s="97">
        <v>1378345</v>
      </c>
      <c r="G5524" s="97"/>
      <c r="H5524" s="124" t="s">
        <v>5945</v>
      </c>
      <c r="I5524" s="125">
        <v>0</v>
      </c>
      <c r="J5524" s="125">
        <v>113.72</v>
      </c>
      <c r="K5524" s="126">
        <v>113.72</v>
      </c>
      <c r="L5524" s="100" t="s">
        <v>1324</v>
      </c>
    </row>
    <row r="5525" spans="1:12" ht="56.25" customHeight="1">
      <c r="A5525" s="97">
        <v>310</v>
      </c>
      <c r="B5525" s="122" t="s">
        <v>4939</v>
      </c>
      <c r="C5525" s="123">
        <v>42509</v>
      </c>
      <c r="D5525" s="97" t="s">
        <v>19283</v>
      </c>
      <c r="E5525" s="97" t="s">
        <v>3</v>
      </c>
      <c r="F5525" s="97">
        <v>1380483</v>
      </c>
      <c r="G5525" s="97"/>
      <c r="H5525" s="124" t="s">
        <v>6024</v>
      </c>
      <c r="I5525" s="125">
        <v>0</v>
      </c>
      <c r="J5525" s="125">
        <v>61.1</v>
      </c>
      <c r="K5525" s="126">
        <v>61.1</v>
      </c>
      <c r="L5525" s="100" t="s">
        <v>1324</v>
      </c>
    </row>
    <row r="5526" spans="1:12" ht="56.25" customHeight="1">
      <c r="A5526" s="97">
        <v>310</v>
      </c>
      <c r="B5526" s="122" t="s">
        <v>4939</v>
      </c>
      <c r="C5526" s="123">
        <v>42548</v>
      </c>
      <c r="D5526" s="97" t="s">
        <v>19871</v>
      </c>
      <c r="E5526" s="97" t="s">
        <v>3</v>
      </c>
      <c r="F5526" s="97">
        <v>1392306</v>
      </c>
      <c r="G5526" s="97"/>
      <c r="H5526" s="124" t="s">
        <v>6602</v>
      </c>
      <c r="I5526" s="125">
        <v>0</v>
      </c>
      <c r="J5526" s="125">
        <v>830</v>
      </c>
      <c r="K5526" s="126">
        <v>830</v>
      </c>
      <c r="L5526" s="100" t="s">
        <v>1324</v>
      </c>
    </row>
    <row r="5527" spans="1:12" ht="56.25" customHeight="1">
      <c r="A5527" s="97">
        <v>310</v>
      </c>
      <c r="B5527" s="122" t="s">
        <v>4939</v>
      </c>
      <c r="C5527" s="123">
        <v>42557</v>
      </c>
      <c r="D5527" s="97" t="s">
        <v>20070</v>
      </c>
      <c r="E5527" s="97" t="s">
        <v>3</v>
      </c>
      <c r="F5527" s="97">
        <v>1395505</v>
      </c>
      <c r="G5527" s="97"/>
      <c r="H5527" s="124" t="s">
        <v>6798</v>
      </c>
      <c r="I5527" s="125">
        <v>0</v>
      </c>
      <c r="J5527" s="125">
        <v>70</v>
      </c>
      <c r="K5527" s="126">
        <v>70</v>
      </c>
      <c r="L5527" s="100" t="s">
        <v>1324</v>
      </c>
    </row>
    <row r="5528" spans="1:12" ht="56.25" customHeight="1">
      <c r="A5528" s="97">
        <v>310</v>
      </c>
      <c r="B5528" s="122" t="s">
        <v>4939</v>
      </c>
      <c r="C5528" s="123">
        <v>42573</v>
      </c>
      <c r="D5528" s="97" t="s">
        <v>20306</v>
      </c>
      <c r="E5528" s="97" t="s">
        <v>3</v>
      </c>
      <c r="F5528" s="97">
        <v>1400577</v>
      </c>
      <c r="G5528" s="97"/>
      <c r="H5528" s="124" t="s">
        <v>7020</v>
      </c>
      <c r="I5528" s="125">
        <v>0</v>
      </c>
      <c r="J5528" s="125">
        <v>25.12</v>
      </c>
      <c r="K5528" s="126">
        <v>25.12</v>
      </c>
      <c r="L5528" s="100" t="s">
        <v>1324</v>
      </c>
    </row>
    <row r="5529" spans="1:12" ht="56.25" customHeight="1">
      <c r="A5529" s="97">
        <v>310</v>
      </c>
      <c r="B5529" s="122" t="s">
        <v>10893</v>
      </c>
      <c r="C5529" s="123">
        <v>42579</v>
      </c>
      <c r="D5529" s="97" t="s">
        <v>13575</v>
      </c>
      <c r="E5529" s="97" t="s">
        <v>15</v>
      </c>
      <c r="F5529" s="97">
        <v>332</v>
      </c>
      <c r="G5529" s="97"/>
      <c r="H5529" s="124" t="s">
        <v>3590</v>
      </c>
      <c r="I5529" s="125">
        <v>272.06</v>
      </c>
      <c r="J5529" s="125">
        <v>0</v>
      </c>
      <c r="K5529" s="126">
        <v>272.06</v>
      </c>
      <c r="L5529" s="100" t="s">
        <v>1324</v>
      </c>
    </row>
    <row r="5530" spans="1:12" ht="56.25" customHeight="1">
      <c r="A5530" s="97">
        <v>310</v>
      </c>
      <c r="B5530" s="122" t="s">
        <v>4939</v>
      </c>
      <c r="C5530" s="123">
        <v>42599</v>
      </c>
      <c r="D5530" s="97" t="s">
        <v>20707</v>
      </c>
      <c r="E5530" s="97" t="s">
        <v>3</v>
      </c>
      <c r="F5530" s="97">
        <v>1409112</v>
      </c>
      <c r="G5530" s="97"/>
      <c r="H5530" s="124" t="s">
        <v>7406</v>
      </c>
      <c r="I5530" s="125">
        <v>0</v>
      </c>
      <c r="J5530" s="125">
        <v>61.34</v>
      </c>
      <c r="K5530" s="126">
        <v>61.34</v>
      </c>
      <c r="L5530" s="100" t="s">
        <v>1324</v>
      </c>
    </row>
    <row r="5531" spans="1:12" ht="56.25" customHeight="1">
      <c r="A5531" s="97">
        <v>310</v>
      </c>
      <c r="B5531" s="122" t="s">
        <v>4939</v>
      </c>
      <c r="C5531" s="123">
        <v>42599</v>
      </c>
      <c r="D5531" s="97" t="s">
        <v>20708</v>
      </c>
      <c r="E5531" s="97" t="s">
        <v>3</v>
      </c>
      <c r="F5531" s="97">
        <v>1409115</v>
      </c>
      <c r="G5531" s="97"/>
      <c r="H5531" s="124" t="s">
        <v>7407</v>
      </c>
      <c r="I5531" s="125">
        <v>0</v>
      </c>
      <c r="J5531" s="125">
        <v>120.04</v>
      </c>
      <c r="K5531" s="126">
        <v>120.04</v>
      </c>
      <c r="L5531" s="100" t="s">
        <v>1324</v>
      </c>
    </row>
    <row r="5532" spans="1:12" ht="56.25" customHeight="1">
      <c r="A5532" s="97">
        <v>310</v>
      </c>
      <c r="B5532" s="122" t="s">
        <v>4939</v>
      </c>
      <c r="C5532" s="123">
        <v>42600</v>
      </c>
      <c r="D5532" s="97" t="s">
        <v>20727</v>
      </c>
      <c r="E5532" s="97" t="s">
        <v>3</v>
      </c>
      <c r="F5532" s="97">
        <v>1409634</v>
      </c>
      <c r="G5532" s="97"/>
      <c r="H5532" s="124" t="s">
        <v>7425</v>
      </c>
      <c r="I5532" s="125">
        <v>0</v>
      </c>
      <c r="J5532" s="125">
        <v>116.64</v>
      </c>
      <c r="K5532" s="126">
        <v>116.64</v>
      </c>
      <c r="L5532" s="100" t="s">
        <v>1324</v>
      </c>
    </row>
    <row r="5533" spans="1:12" ht="56.25" customHeight="1">
      <c r="A5533" s="97">
        <v>310</v>
      </c>
      <c r="B5533" s="122" t="s">
        <v>10893</v>
      </c>
      <c r="C5533" s="123">
        <v>42625</v>
      </c>
      <c r="D5533" s="97" t="s">
        <v>14601</v>
      </c>
      <c r="E5533" s="97" t="s">
        <v>13</v>
      </c>
      <c r="F5533" s="97">
        <v>863424</v>
      </c>
      <c r="G5533" s="97"/>
      <c r="H5533" s="124" t="s">
        <v>14602</v>
      </c>
      <c r="I5533" s="125">
        <v>343</v>
      </c>
      <c r="J5533" s="125">
        <v>0</v>
      </c>
      <c r="K5533" s="126">
        <v>343</v>
      </c>
      <c r="L5533" s="100" t="s">
        <v>1324</v>
      </c>
    </row>
    <row r="5534" spans="1:12" ht="56.25" customHeight="1">
      <c r="A5534" s="97">
        <v>310</v>
      </c>
      <c r="B5534" s="122" t="s">
        <v>10893</v>
      </c>
      <c r="C5534" s="123">
        <v>42625</v>
      </c>
      <c r="D5534" s="97" t="s">
        <v>14603</v>
      </c>
      <c r="E5534" s="97" t="s">
        <v>11</v>
      </c>
      <c r="F5534" s="97">
        <v>863445</v>
      </c>
      <c r="G5534" s="97"/>
      <c r="H5534" s="124" t="s">
        <v>4139</v>
      </c>
      <c r="I5534" s="125">
        <v>50</v>
      </c>
      <c r="J5534" s="125">
        <v>0</v>
      </c>
      <c r="K5534" s="126">
        <v>50</v>
      </c>
      <c r="L5534" s="100" t="s">
        <v>1324</v>
      </c>
    </row>
    <row r="5535" spans="1:12" ht="56.25" customHeight="1">
      <c r="A5535" s="97">
        <v>310</v>
      </c>
      <c r="B5535" s="122" t="s">
        <v>8038</v>
      </c>
      <c r="C5535" s="123">
        <v>42639</v>
      </c>
      <c r="D5535" s="97" t="s">
        <v>21371</v>
      </c>
      <c r="E5535" s="97" t="s">
        <v>3</v>
      </c>
      <c r="F5535" s="97">
        <v>1423651</v>
      </c>
      <c r="G5535" s="97"/>
      <c r="H5535" s="124" t="s">
        <v>8058</v>
      </c>
      <c r="I5535" s="125">
        <v>0</v>
      </c>
      <c r="J5535" s="125">
        <v>70</v>
      </c>
      <c r="K5535" s="126">
        <v>70</v>
      </c>
      <c r="L5535" s="100" t="s">
        <v>1324</v>
      </c>
    </row>
    <row r="5536" spans="1:12" ht="56.25" customHeight="1">
      <c r="A5536" s="97">
        <v>310</v>
      </c>
      <c r="B5536" s="122" t="s">
        <v>8038</v>
      </c>
      <c r="C5536" s="123">
        <v>42660</v>
      </c>
      <c r="D5536" s="97" t="s">
        <v>21757</v>
      </c>
      <c r="E5536" s="97" t="s">
        <v>3</v>
      </c>
      <c r="F5536" s="97">
        <v>1431341</v>
      </c>
      <c r="G5536" s="97"/>
      <c r="H5536" s="124" t="s">
        <v>9109</v>
      </c>
      <c r="I5536" s="125">
        <v>0</v>
      </c>
      <c r="J5536" s="125">
        <v>70</v>
      </c>
      <c r="K5536" s="126">
        <v>70</v>
      </c>
      <c r="L5536" s="100" t="s">
        <v>1324</v>
      </c>
    </row>
    <row r="5537" spans="1:12" ht="56.25" customHeight="1">
      <c r="A5537" s="97">
        <v>310</v>
      </c>
      <c r="B5537" s="122" t="s">
        <v>8038</v>
      </c>
      <c r="C5537" s="123">
        <v>42660</v>
      </c>
      <c r="D5537" s="97" t="s">
        <v>21758</v>
      </c>
      <c r="E5537" s="97" t="s">
        <v>3</v>
      </c>
      <c r="F5537" s="97">
        <v>1431343</v>
      </c>
      <c r="G5537" s="97"/>
      <c r="H5537" s="124" t="s">
        <v>9110</v>
      </c>
      <c r="I5537" s="125">
        <v>0</v>
      </c>
      <c r="J5537" s="125">
        <v>70</v>
      </c>
      <c r="K5537" s="126">
        <v>70</v>
      </c>
      <c r="L5537" s="100" t="s">
        <v>1324</v>
      </c>
    </row>
    <row r="5538" spans="1:12" ht="56.25" customHeight="1">
      <c r="A5538" s="97">
        <v>310</v>
      </c>
      <c r="B5538" s="122" t="s">
        <v>9362</v>
      </c>
      <c r="C5538" s="123">
        <v>42691</v>
      </c>
      <c r="D5538" s="97" t="s">
        <v>16788</v>
      </c>
      <c r="E5538" s="97" t="s">
        <v>15</v>
      </c>
      <c r="F5538" s="97">
        <v>1113</v>
      </c>
      <c r="G5538" s="97"/>
      <c r="H5538" s="124" t="s">
        <v>16789</v>
      </c>
      <c r="I5538" s="125">
        <v>578.08000000000004</v>
      </c>
      <c r="J5538" s="125">
        <v>0</v>
      </c>
      <c r="K5538" s="126">
        <v>578.08000000000004</v>
      </c>
      <c r="L5538" s="100" t="s">
        <v>1324</v>
      </c>
    </row>
    <row r="5539" spans="1:12" ht="56.25" customHeight="1">
      <c r="A5539" s="97">
        <v>310</v>
      </c>
      <c r="B5539" s="122" t="s">
        <v>8038</v>
      </c>
      <c r="C5539" s="123">
        <v>42703</v>
      </c>
      <c r="D5539" s="97" t="s">
        <v>23108</v>
      </c>
      <c r="E5539" s="97" t="s">
        <v>3</v>
      </c>
      <c r="F5539" s="97">
        <v>1444793</v>
      </c>
      <c r="G5539" s="97"/>
      <c r="H5539" s="124" t="s">
        <v>23109</v>
      </c>
      <c r="I5539" s="125">
        <v>0</v>
      </c>
      <c r="J5539" s="125">
        <v>855.3</v>
      </c>
      <c r="K5539" s="126">
        <v>855.3</v>
      </c>
      <c r="L5539" s="100" t="s">
        <v>1324</v>
      </c>
    </row>
    <row r="5540" spans="1:12" ht="56.25" customHeight="1">
      <c r="A5540" s="97">
        <v>311</v>
      </c>
      <c r="B5540" s="122" t="s">
        <v>5031</v>
      </c>
      <c r="C5540" s="123">
        <v>42429</v>
      </c>
      <c r="D5540" s="97" t="s">
        <v>18295</v>
      </c>
      <c r="E5540" s="97" t="s">
        <v>3</v>
      </c>
      <c r="F5540" s="97">
        <v>1354856</v>
      </c>
      <c r="G5540" s="97"/>
      <c r="H5540" s="124" t="s">
        <v>5054</v>
      </c>
      <c r="I5540" s="125">
        <v>0</v>
      </c>
      <c r="J5540" s="125">
        <v>5137.5</v>
      </c>
      <c r="K5540" s="126">
        <v>5137.5</v>
      </c>
      <c r="L5540" s="100" t="s">
        <v>1324</v>
      </c>
    </row>
    <row r="5541" spans="1:12" ht="56.25" customHeight="1">
      <c r="A5541" s="97">
        <v>312</v>
      </c>
      <c r="B5541" s="122" t="s">
        <v>5931</v>
      </c>
      <c r="C5541" s="123">
        <v>42527</v>
      </c>
      <c r="D5541" s="97" t="s">
        <v>19537</v>
      </c>
      <c r="E5541" s="97" t="s">
        <v>3</v>
      </c>
      <c r="F5541" s="97">
        <v>1385552</v>
      </c>
      <c r="G5541" s="97"/>
      <c r="H5541" s="124" t="s">
        <v>6276</v>
      </c>
      <c r="I5541" s="125">
        <v>0</v>
      </c>
      <c r="J5541" s="125">
        <v>1398.8600000000001</v>
      </c>
      <c r="K5541" s="126">
        <v>1398.8600000000001</v>
      </c>
      <c r="L5541" s="100" t="s">
        <v>1324</v>
      </c>
    </row>
    <row r="5542" spans="1:12" ht="56.25" customHeight="1">
      <c r="A5542" s="97">
        <v>312</v>
      </c>
      <c r="B5542" s="122" t="s">
        <v>5931</v>
      </c>
      <c r="C5542" s="123">
        <v>42527</v>
      </c>
      <c r="D5542" s="97" t="s">
        <v>19538</v>
      </c>
      <c r="E5542" s="97" t="s">
        <v>3</v>
      </c>
      <c r="F5542" s="97">
        <v>1385558</v>
      </c>
      <c r="G5542" s="97"/>
      <c r="H5542" s="124" t="s">
        <v>6277</v>
      </c>
      <c r="I5542" s="125">
        <v>0</v>
      </c>
      <c r="J5542" s="125">
        <v>124.71000000000001</v>
      </c>
      <c r="K5542" s="126">
        <v>124.71000000000001</v>
      </c>
      <c r="L5542" s="100" t="s">
        <v>1324</v>
      </c>
    </row>
    <row r="5543" spans="1:12" ht="56.25" customHeight="1">
      <c r="A5543" s="97">
        <v>312</v>
      </c>
      <c r="B5543" s="122" t="s">
        <v>5931</v>
      </c>
      <c r="C5543" s="123">
        <v>42527</v>
      </c>
      <c r="D5543" s="97" t="s">
        <v>19539</v>
      </c>
      <c r="E5543" s="97" t="s">
        <v>3</v>
      </c>
      <c r="F5543" s="97">
        <v>1385559</v>
      </c>
      <c r="G5543" s="97"/>
      <c r="H5543" s="124" t="s">
        <v>6278</v>
      </c>
      <c r="I5543" s="125">
        <v>0</v>
      </c>
      <c r="J5543" s="125">
        <v>10</v>
      </c>
      <c r="K5543" s="126">
        <v>10</v>
      </c>
      <c r="L5543" s="100" t="s">
        <v>1324</v>
      </c>
    </row>
    <row r="5544" spans="1:12" ht="56.25" customHeight="1">
      <c r="A5544" s="97">
        <v>312</v>
      </c>
      <c r="B5544" s="122" t="s">
        <v>5931</v>
      </c>
      <c r="C5544" s="123">
        <v>42569</v>
      </c>
      <c r="D5544" s="97" t="s">
        <v>20232</v>
      </c>
      <c r="E5544" s="97" t="s">
        <v>3</v>
      </c>
      <c r="F5544" s="97">
        <v>1399149</v>
      </c>
      <c r="G5544" s="97"/>
      <c r="H5544" s="124" t="s">
        <v>6955</v>
      </c>
      <c r="I5544" s="125">
        <v>0</v>
      </c>
      <c r="J5544" s="125">
        <v>80</v>
      </c>
      <c r="K5544" s="126">
        <v>80</v>
      </c>
      <c r="L5544" s="100" t="s">
        <v>1324</v>
      </c>
    </row>
    <row r="5545" spans="1:12" ht="56.25" customHeight="1">
      <c r="A5545" s="97">
        <v>312</v>
      </c>
      <c r="B5545" s="122" t="s">
        <v>5931</v>
      </c>
      <c r="C5545" s="123">
        <v>42640</v>
      </c>
      <c r="D5545" s="97" t="s">
        <v>21387</v>
      </c>
      <c r="E5545" s="97" t="s">
        <v>3</v>
      </c>
      <c r="F5545" s="97">
        <v>1424052</v>
      </c>
      <c r="G5545" s="97"/>
      <c r="H5545" s="124" t="s">
        <v>8072</v>
      </c>
      <c r="I5545" s="125">
        <v>0</v>
      </c>
      <c r="J5545" s="125">
        <v>4730</v>
      </c>
      <c r="K5545" s="126">
        <v>4730</v>
      </c>
      <c r="L5545" s="100" t="s">
        <v>1324</v>
      </c>
    </row>
    <row r="5546" spans="1:12" ht="56.25" customHeight="1">
      <c r="A5546" s="97">
        <v>312</v>
      </c>
      <c r="B5546" s="122" t="s">
        <v>5931</v>
      </c>
      <c r="C5546" s="123">
        <v>42640</v>
      </c>
      <c r="D5546" s="97" t="s">
        <v>21388</v>
      </c>
      <c r="E5546" s="97" t="s">
        <v>3</v>
      </c>
      <c r="F5546" s="97">
        <v>1424055</v>
      </c>
      <c r="G5546" s="97"/>
      <c r="H5546" s="124" t="s">
        <v>8073</v>
      </c>
      <c r="I5546" s="125">
        <v>0</v>
      </c>
      <c r="J5546" s="125">
        <v>4730</v>
      </c>
      <c r="K5546" s="126">
        <v>4730</v>
      </c>
      <c r="L5546" s="100" t="s">
        <v>1324</v>
      </c>
    </row>
    <row r="5547" spans="1:12" ht="56.25" customHeight="1">
      <c r="A5547" s="97">
        <v>312</v>
      </c>
      <c r="B5547" s="122" t="s">
        <v>5931</v>
      </c>
      <c r="C5547" s="123">
        <v>42653</v>
      </c>
      <c r="D5547" s="97" t="s">
        <v>21650</v>
      </c>
      <c r="E5547" s="97" t="s">
        <v>3</v>
      </c>
      <c r="F5547" s="97">
        <v>1428953</v>
      </c>
      <c r="G5547" s="97"/>
      <c r="H5547" s="124" t="s">
        <v>9006</v>
      </c>
      <c r="I5547" s="125">
        <v>0</v>
      </c>
      <c r="J5547" s="125">
        <v>60</v>
      </c>
      <c r="K5547" s="126">
        <v>60</v>
      </c>
      <c r="L5547" s="100" t="s">
        <v>1324</v>
      </c>
    </row>
    <row r="5548" spans="1:12" ht="56.25" customHeight="1">
      <c r="A5548" s="97">
        <v>312</v>
      </c>
      <c r="B5548" s="122" t="s">
        <v>5931</v>
      </c>
      <c r="C5548" s="123">
        <v>42653</v>
      </c>
      <c r="D5548" s="97" t="s">
        <v>21651</v>
      </c>
      <c r="E5548" s="97" t="s">
        <v>3</v>
      </c>
      <c r="F5548" s="97">
        <v>1428956</v>
      </c>
      <c r="G5548" s="97"/>
      <c r="H5548" s="124" t="s">
        <v>9007</v>
      </c>
      <c r="I5548" s="125">
        <v>0</v>
      </c>
      <c r="J5548" s="125">
        <v>2043</v>
      </c>
      <c r="K5548" s="126">
        <v>2043</v>
      </c>
      <c r="L5548" s="100" t="s">
        <v>1324</v>
      </c>
    </row>
    <row r="5549" spans="1:12" ht="56.25" customHeight="1">
      <c r="A5549" s="97">
        <v>312</v>
      </c>
      <c r="B5549" s="122" t="s">
        <v>9105</v>
      </c>
      <c r="C5549" s="123">
        <v>42713</v>
      </c>
      <c r="D5549" s="97" t="s">
        <v>23949</v>
      </c>
      <c r="E5549" s="97" t="s">
        <v>3</v>
      </c>
      <c r="F5549" s="97">
        <v>1449734</v>
      </c>
      <c r="G5549" s="97"/>
      <c r="H5549" s="124" t="s">
        <v>23950</v>
      </c>
      <c r="I5549" s="125">
        <v>0</v>
      </c>
      <c r="J5549" s="125">
        <v>11592</v>
      </c>
      <c r="K5549" s="126">
        <v>11592</v>
      </c>
      <c r="L5549" s="100" t="s">
        <v>1324</v>
      </c>
    </row>
    <row r="5550" spans="1:12" ht="56.25" customHeight="1">
      <c r="A5550" s="97">
        <v>312</v>
      </c>
      <c r="B5550" s="122" t="s">
        <v>9105</v>
      </c>
      <c r="C5550" s="123">
        <v>42727</v>
      </c>
      <c r="D5550" s="97" t="s">
        <v>25765</v>
      </c>
      <c r="E5550" s="97" t="s">
        <v>3</v>
      </c>
      <c r="F5550" s="97">
        <v>1457533</v>
      </c>
      <c r="G5550" s="97"/>
      <c r="H5550" s="124" t="s">
        <v>25766</v>
      </c>
      <c r="I5550" s="125">
        <v>0</v>
      </c>
      <c r="J5550" s="125">
        <v>10</v>
      </c>
      <c r="K5550" s="126">
        <v>10</v>
      </c>
      <c r="L5550" s="100" t="s">
        <v>1324</v>
      </c>
    </row>
    <row r="5551" spans="1:12" ht="56.25" customHeight="1">
      <c r="A5551" s="97">
        <v>313</v>
      </c>
      <c r="B5551" s="122" t="s">
        <v>5804</v>
      </c>
      <c r="C5551" s="123">
        <v>42489</v>
      </c>
      <c r="D5551" s="97" t="s">
        <v>19050</v>
      </c>
      <c r="E5551" s="97" t="s">
        <v>3</v>
      </c>
      <c r="F5551" s="97">
        <v>1374597</v>
      </c>
      <c r="G5551" s="97"/>
      <c r="H5551" s="124" t="s">
        <v>5805</v>
      </c>
      <c r="I5551" s="125">
        <v>0</v>
      </c>
      <c r="J5551" s="125">
        <v>4348.32</v>
      </c>
      <c r="K5551" s="126">
        <v>4348.32</v>
      </c>
      <c r="L5551" s="100" t="s">
        <v>1324</v>
      </c>
    </row>
    <row r="5552" spans="1:12" ht="56.25" customHeight="1">
      <c r="A5552" s="97">
        <v>313</v>
      </c>
      <c r="B5552" s="122" t="s">
        <v>5804</v>
      </c>
      <c r="C5552" s="123">
        <v>42563</v>
      </c>
      <c r="D5552" s="97" t="s">
        <v>20171</v>
      </c>
      <c r="E5552" s="97" t="s">
        <v>3</v>
      </c>
      <c r="F5552" s="97">
        <v>1397556</v>
      </c>
      <c r="G5552" s="97"/>
      <c r="H5552" s="124" t="s">
        <v>6896</v>
      </c>
      <c r="I5552" s="125">
        <v>0</v>
      </c>
      <c r="J5552" s="125">
        <v>42.9</v>
      </c>
      <c r="K5552" s="126">
        <v>42.9</v>
      </c>
      <c r="L5552" s="100" t="s">
        <v>1324</v>
      </c>
    </row>
    <row r="5553" spans="1:12" ht="56.25" customHeight="1">
      <c r="A5553" s="97">
        <v>313</v>
      </c>
      <c r="B5553" s="122" t="s">
        <v>5804</v>
      </c>
      <c r="C5553" s="123">
        <v>42703</v>
      </c>
      <c r="D5553" s="97" t="s">
        <v>23143</v>
      </c>
      <c r="E5553" s="97" t="s">
        <v>3</v>
      </c>
      <c r="F5553" s="97">
        <v>1444882</v>
      </c>
      <c r="G5553" s="97"/>
      <c r="H5553" s="124" t="s">
        <v>23144</v>
      </c>
      <c r="I5553" s="125">
        <v>0</v>
      </c>
      <c r="J5553" s="125">
        <v>16.87</v>
      </c>
      <c r="K5553" s="126">
        <v>16.87</v>
      </c>
      <c r="L5553" s="100" t="s">
        <v>1324</v>
      </c>
    </row>
    <row r="5554" spans="1:12" ht="56.25" customHeight="1">
      <c r="A5554" s="97">
        <v>313</v>
      </c>
      <c r="B5554" s="122" t="s">
        <v>5804</v>
      </c>
      <c r="C5554" s="123">
        <v>42703</v>
      </c>
      <c r="D5554" s="97" t="s">
        <v>23145</v>
      </c>
      <c r="E5554" s="97" t="s">
        <v>3</v>
      </c>
      <c r="F5554" s="97">
        <v>1444885</v>
      </c>
      <c r="G5554" s="97"/>
      <c r="H5554" s="124" t="s">
        <v>23146</v>
      </c>
      <c r="I5554" s="125">
        <v>0</v>
      </c>
      <c r="J5554" s="125">
        <v>18</v>
      </c>
      <c r="K5554" s="126">
        <v>18</v>
      </c>
      <c r="L5554" s="100" t="s">
        <v>1324</v>
      </c>
    </row>
    <row r="5555" spans="1:12" ht="56.25" customHeight="1">
      <c r="A5555" s="97">
        <v>313</v>
      </c>
      <c r="B5555" s="122" t="s">
        <v>5804</v>
      </c>
      <c r="C5555" s="123">
        <v>42733</v>
      </c>
      <c r="D5555" s="97" t="s">
        <v>26895</v>
      </c>
      <c r="E5555" s="97" t="s">
        <v>3</v>
      </c>
      <c r="F5555" s="97">
        <v>1460158</v>
      </c>
      <c r="G5555" s="97"/>
      <c r="H5555" s="124" t="s">
        <v>26896</v>
      </c>
      <c r="I5555" s="125">
        <v>0</v>
      </c>
      <c r="J5555" s="125">
        <v>111</v>
      </c>
      <c r="K5555" s="126">
        <v>111</v>
      </c>
      <c r="L5555" s="100" t="s">
        <v>1324</v>
      </c>
    </row>
    <row r="5556" spans="1:12" ht="56.25" customHeight="1">
      <c r="A5556" s="97">
        <v>313</v>
      </c>
      <c r="B5556" s="122" t="s">
        <v>5804</v>
      </c>
      <c r="C5556" s="123">
        <v>42733</v>
      </c>
      <c r="D5556" s="97" t="s">
        <v>26897</v>
      </c>
      <c r="E5556" s="97" t="s">
        <v>3</v>
      </c>
      <c r="F5556" s="97">
        <v>1460159</v>
      </c>
      <c r="G5556" s="97"/>
      <c r="H5556" s="124" t="s">
        <v>26898</v>
      </c>
      <c r="I5556" s="125">
        <v>0</v>
      </c>
      <c r="J5556" s="125">
        <v>222</v>
      </c>
      <c r="K5556" s="126">
        <v>222</v>
      </c>
      <c r="L5556" s="100" t="s">
        <v>1324</v>
      </c>
    </row>
    <row r="5557" spans="1:12" ht="56.25" customHeight="1">
      <c r="A5557" s="97">
        <v>313</v>
      </c>
      <c r="B5557" s="122" t="s">
        <v>5804</v>
      </c>
      <c r="C5557" s="123">
        <v>42733</v>
      </c>
      <c r="D5557" s="97" t="s">
        <v>26899</v>
      </c>
      <c r="E5557" s="97" t="s">
        <v>3</v>
      </c>
      <c r="F5557" s="97">
        <v>1460161</v>
      </c>
      <c r="G5557" s="97"/>
      <c r="H5557" s="124" t="s">
        <v>26900</v>
      </c>
      <c r="I5557" s="125">
        <v>0</v>
      </c>
      <c r="J5557" s="125">
        <v>387.97</v>
      </c>
      <c r="K5557" s="126">
        <v>387.97</v>
      </c>
      <c r="L5557" s="100" t="s">
        <v>1324</v>
      </c>
    </row>
    <row r="5558" spans="1:12" ht="56.25" customHeight="1">
      <c r="A5558" s="97">
        <v>313</v>
      </c>
      <c r="B5558" s="122" t="s">
        <v>5804</v>
      </c>
      <c r="C5558" s="123">
        <v>42734</v>
      </c>
      <c r="D5558" s="97" t="s">
        <v>27207</v>
      </c>
      <c r="E5558" s="97" t="s">
        <v>3</v>
      </c>
      <c r="F5558" s="97">
        <v>1460775</v>
      </c>
      <c r="G5558" s="97"/>
      <c r="H5558" s="124" t="s">
        <v>27208</v>
      </c>
      <c r="I5558" s="125">
        <v>0</v>
      </c>
      <c r="J5558" s="125">
        <v>60</v>
      </c>
      <c r="K5558" s="126">
        <v>60</v>
      </c>
      <c r="L5558" s="100" t="s">
        <v>1324</v>
      </c>
    </row>
    <row r="5559" spans="1:12" ht="56.25" customHeight="1">
      <c r="A5559" s="97">
        <v>315</v>
      </c>
      <c r="B5559" s="122" t="s">
        <v>24511</v>
      </c>
      <c r="C5559" s="123">
        <v>42719</v>
      </c>
      <c r="D5559" s="97" t="s">
        <v>24512</v>
      </c>
      <c r="E5559" s="97" t="s">
        <v>3</v>
      </c>
      <c r="F5559" s="97">
        <v>1452406</v>
      </c>
      <c r="G5559" s="97"/>
      <c r="H5559" s="124" t="s">
        <v>24513</v>
      </c>
      <c r="I5559" s="125">
        <v>0</v>
      </c>
      <c r="J5559" s="125">
        <v>4000</v>
      </c>
      <c r="K5559" s="126">
        <v>4000</v>
      </c>
      <c r="L5559" s="100" t="s">
        <v>1324</v>
      </c>
    </row>
    <row r="5560" spans="1:12" ht="56.25" customHeight="1">
      <c r="A5560" s="97">
        <v>315</v>
      </c>
      <c r="B5560" s="122" t="s">
        <v>24511</v>
      </c>
      <c r="C5560" s="123">
        <v>42719</v>
      </c>
      <c r="D5560" s="97" t="s">
        <v>24514</v>
      </c>
      <c r="E5560" s="97" t="s">
        <v>3</v>
      </c>
      <c r="F5560" s="97">
        <v>1452409</v>
      </c>
      <c r="G5560" s="97"/>
      <c r="H5560" s="124" t="s">
        <v>24515</v>
      </c>
      <c r="I5560" s="125">
        <v>0</v>
      </c>
      <c r="J5560" s="125">
        <v>3600</v>
      </c>
      <c r="K5560" s="126">
        <v>3600</v>
      </c>
      <c r="L5560" s="100" t="s">
        <v>1324</v>
      </c>
    </row>
    <row r="5561" spans="1:12" ht="56.25" customHeight="1">
      <c r="A5561" s="97">
        <v>340</v>
      </c>
      <c r="B5561" s="122" t="s">
        <v>4700</v>
      </c>
      <c r="C5561" s="123">
        <v>42395</v>
      </c>
      <c r="D5561" s="97" t="s">
        <v>17956</v>
      </c>
      <c r="E5561" s="97" t="s">
        <v>3</v>
      </c>
      <c r="F5561" s="97">
        <v>1344252</v>
      </c>
      <c r="G5561" s="97"/>
      <c r="H5561" s="124" t="s">
        <v>4702</v>
      </c>
      <c r="I5561" s="125">
        <v>0</v>
      </c>
      <c r="J5561" s="125">
        <v>620</v>
      </c>
      <c r="K5561" s="126">
        <v>620</v>
      </c>
      <c r="L5561" s="100" t="s">
        <v>1324</v>
      </c>
    </row>
    <row r="5562" spans="1:12" ht="56.25" customHeight="1">
      <c r="A5562" s="97">
        <v>340</v>
      </c>
      <c r="B5562" s="122" t="s">
        <v>10451</v>
      </c>
      <c r="C5562" s="123">
        <v>42403</v>
      </c>
      <c r="D5562" s="97" t="s">
        <v>10452</v>
      </c>
      <c r="E5562" s="97" t="s">
        <v>13</v>
      </c>
      <c r="F5562" s="97">
        <v>184635</v>
      </c>
      <c r="G5562" s="97"/>
      <c r="H5562" s="124" t="s">
        <v>1533</v>
      </c>
      <c r="I5562" s="125">
        <v>0.01</v>
      </c>
      <c r="J5562" s="125">
        <v>0</v>
      </c>
      <c r="K5562" s="126">
        <v>0.01</v>
      </c>
      <c r="L5562" s="100" t="s">
        <v>1324</v>
      </c>
    </row>
    <row r="5563" spans="1:12" ht="56.25" customHeight="1">
      <c r="A5563" s="97">
        <v>340</v>
      </c>
      <c r="B5563" s="122" t="s">
        <v>10451</v>
      </c>
      <c r="C5563" s="123">
        <v>42403</v>
      </c>
      <c r="D5563" s="97" t="s">
        <v>10453</v>
      </c>
      <c r="E5563" s="97" t="s">
        <v>11</v>
      </c>
      <c r="F5563" s="97">
        <v>184635</v>
      </c>
      <c r="G5563" s="97"/>
      <c r="H5563" s="124" t="s">
        <v>1534</v>
      </c>
      <c r="I5563" s="125">
        <v>273.36</v>
      </c>
      <c r="J5563" s="125">
        <v>0</v>
      </c>
      <c r="K5563" s="126">
        <v>273.36</v>
      </c>
      <c r="L5563" s="100" t="s">
        <v>1324</v>
      </c>
    </row>
    <row r="5564" spans="1:12" ht="56.25" customHeight="1">
      <c r="A5564" s="97">
        <v>340</v>
      </c>
      <c r="B5564" s="122" t="s">
        <v>10451</v>
      </c>
      <c r="C5564" s="123">
        <v>42403</v>
      </c>
      <c r="D5564" s="97" t="s">
        <v>10454</v>
      </c>
      <c r="E5564" s="97" t="s">
        <v>11</v>
      </c>
      <c r="F5564" s="97">
        <v>184636</v>
      </c>
      <c r="G5564" s="97"/>
      <c r="H5564" s="124" t="s">
        <v>1535</v>
      </c>
      <c r="I5564" s="125">
        <v>314.45</v>
      </c>
      <c r="J5564" s="125">
        <v>0</v>
      </c>
      <c r="K5564" s="126">
        <v>314.45</v>
      </c>
      <c r="L5564" s="100" t="s">
        <v>1324</v>
      </c>
    </row>
    <row r="5565" spans="1:12" ht="56.25" customHeight="1">
      <c r="A5565" s="97">
        <v>340</v>
      </c>
      <c r="B5565" s="122" t="s">
        <v>10451</v>
      </c>
      <c r="C5565" s="123">
        <v>42403</v>
      </c>
      <c r="D5565" s="97" t="s">
        <v>10455</v>
      </c>
      <c r="E5565" s="97" t="s">
        <v>11</v>
      </c>
      <c r="F5565" s="97">
        <v>184639</v>
      </c>
      <c r="G5565" s="97"/>
      <c r="H5565" s="124" t="s">
        <v>1536</v>
      </c>
      <c r="I5565" s="125">
        <v>297.77999999999997</v>
      </c>
      <c r="J5565" s="125">
        <v>0</v>
      </c>
      <c r="K5565" s="126">
        <v>297.77999999999997</v>
      </c>
      <c r="L5565" s="100" t="s">
        <v>1324</v>
      </c>
    </row>
    <row r="5566" spans="1:12" ht="56.25" customHeight="1">
      <c r="A5566" s="97">
        <v>340</v>
      </c>
      <c r="B5566" s="122" t="s">
        <v>10451</v>
      </c>
      <c r="C5566" s="123">
        <v>42412</v>
      </c>
      <c r="D5566" s="97" t="s">
        <v>10547</v>
      </c>
      <c r="E5566" s="97" t="s">
        <v>11</v>
      </c>
      <c r="F5566" s="97">
        <v>185355</v>
      </c>
      <c r="G5566" s="97"/>
      <c r="H5566" s="124" t="s">
        <v>1612</v>
      </c>
      <c r="I5566" s="125">
        <v>314.25</v>
      </c>
      <c r="J5566" s="125">
        <v>0</v>
      </c>
      <c r="K5566" s="126">
        <v>314.25</v>
      </c>
      <c r="L5566" s="100" t="s">
        <v>1324</v>
      </c>
    </row>
    <row r="5567" spans="1:12" ht="56.25" customHeight="1">
      <c r="A5567" s="97">
        <v>340</v>
      </c>
      <c r="B5567" s="122" t="s">
        <v>10451</v>
      </c>
      <c r="C5567" s="123">
        <v>42425</v>
      </c>
      <c r="D5567" s="97" t="s">
        <v>10702</v>
      </c>
      <c r="E5567" s="97" t="s">
        <v>13</v>
      </c>
      <c r="F5567" s="97">
        <v>186441</v>
      </c>
      <c r="G5567" s="97"/>
      <c r="H5567" s="124" t="s">
        <v>1752</v>
      </c>
      <c r="I5567" s="125">
        <v>0.02</v>
      </c>
      <c r="J5567" s="125">
        <v>0</v>
      </c>
      <c r="K5567" s="126">
        <v>0.02</v>
      </c>
      <c r="L5567" s="100" t="s">
        <v>1324</v>
      </c>
    </row>
    <row r="5568" spans="1:12" ht="56.25" customHeight="1">
      <c r="A5568" s="97">
        <v>340</v>
      </c>
      <c r="B5568" s="122" t="s">
        <v>10451</v>
      </c>
      <c r="C5568" s="123">
        <v>42425</v>
      </c>
      <c r="D5568" s="97" t="s">
        <v>10701</v>
      </c>
      <c r="E5568" s="97" t="s">
        <v>11</v>
      </c>
      <c r="F5568" s="97">
        <v>186441</v>
      </c>
      <c r="G5568" s="97"/>
      <c r="H5568" s="124" t="s">
        <v>1751</v>
      </c>
      <c r="I5568" s="125">
        <v>353.62</v>
      </c>
      <c r="J5568" s="125">
        <v>0</v>
      </c>
      <c r="K5568" s="126">
        <v>353.62</v>
      </c>
      <c r="L5568" s="100" t="s">
        <v>1324</v>
      </c>
    </row>
    <row r="5569" spans="1:12" ht="56.25" customHeight="1">
      <c r="A5569" s="97">
        <v>340</v>
      </c>
      <c r="B5569" s="122" t="s">
        <v>4700</v>
      </c>
      <c r="C5569" s="123">
        <v>42429</v>
      </c>
      <c r="D5569" s="97" t="s">
        <v>18299</v>
      </c>
      <c r="E5569" s="97" t="s">
        <v>3</v>
      </c>
      <c r="F5569" s="97">
        <v>1354940</v>
      </c>
      <c r="G5569" s="97"/>
      <c r="H5569" s="124" t="s">
        <v>5060</v>
      </c>
      <c r="I5569" s="125">
        <v>0</v>
      </c>
      <c r="J5569" s="125">
        <v>9527.5400000000009</v>
      </c>
      <c r="K5569" s="126">
        <v>9527.5400000000009</v>
      </c>
      <c r="L5569" s="100" t="s">
        <v>1324</v>
      </c>
    </row>
    <row r="5570" spans="1:12" ht="56.25" customHeight="1">
      <c r="A5570" s="97">
        <v>340</v>
      </c>
      <c r="B5570" s="122" t="s">
        <v>10451</v>
      </c>
      <c r="C5570" s="123">
        <v>42431</v>
      </c>
      <c r="D5570" s="97" t="s">
        <v>10873</v>
      </c>
      <c r="E5570" s="97" t="s">
        <v>13</v>
      </c>
      <c r="F5570" s="97">
        <v>186951</v>
      </c>
      <c r="G5570" s="97"/>
      <c r="H5570" s="124" t="s">
        <v>1810</v>
      </c>
      <c r="I5570" s="125">
        <v>0.02</v>
      </c>
      <c r="J5570" s="125">
        <v>0</v>
      </c>
      <c r="K5570" s="126">
        <v>0.02</v>
      </c>
      <c r="L5570" s="100" t="s">
        <v>1324</v>
      </c>
    </row>
    <row r="5571" spans="1:12" ht="56.25" customHeight="1">
      <c r="A5571" s="97">
        <v>340</v>
      </c>
      <c r="B5571" s="122" t="s">
        <v>10451</v>
      </c>
      <c r="C5571" s="123">
        <v>42431</v>
      </c>
      <c r="D5571" s="97" t="s">
        <v>10872</v>
      </c>
      <c r="E5571" s="97" t="s">
        <v>11</v>
      </c>
      <c r="F5571" s="97">
        <v>186951</v>
      </c>
      <c r="G5571" s="97"/>
      <c r="H5571" s="124" t="s">
        <v>1809</v>
      </c>
      <c r="I5571" s="125">
        <v>313.08</v>
      </c>
      <c r="J5571" s="125">
        <v>0</v>
      </c>
      <c r="K5571" s="126">
        <v>313.08</v>
      </c>
      <c r="L5571" s="100" t="s">
        <v>1324</v>
      </c>
    </row>
    <row r="5572" spans="1:12" ht="56.25" customHeight="1">
      <c r="A5572" s="97">
        <v>340</v>
      </c>
      <c r="B5572" s="122" t="s">
        <v>10451</v>
      </c>
      <c r="C5572" s="123">
        <v>42431</v>
      </c>
      <c r="D5572" s="97" t="s">
        <v>10874</v>
      </c>
      <c r="E5572" s="97" t="s">
        <v>11</v>
      </c>
      <c r="F5572" s="97">
        <v>186959</v>
      </c>
      <c r="G5572" s="97"/>
      <c r="H5572" s="124" t="s">
        <v>1811</v>
      </c>
      <c r="I5572" s="125">
        <v>308.55</v>
      </c>
      <c r="J5572" s="125">
        <v>0</v>
      </c>
      <c r="K5572" s="126">
        <v>308.55</v>
      </c>
      <c r="L5572" s="100" t="s">
        <v>1324</v>
      </c>
    </row>
    <row r="5573" spans="1:12" ht="56.25" customHeight="1">
      <c r="A5573" s="97">
        <v>340</v>
      </c>
      <c r="B5573" s="122" t="s">
        <v>10451</v>
      </c>
      <c r="C5573" s="123">
        <v>42438</v>
      </c>
      <c r="D5573" s="97" t="s">
        <v>10933</v>
      </c>
      <c r="E5573" s="97" t="s">
        <v>11</v>
      </c>
      <c r="F5573" s="97">
        <v>187587</v>
      </c>
      <c r="G5573" s="97"/>
      <c r="H5573" s="124" t="s">
        <v>1865</v>
      </c>
      <c r="I5573" s="125">
        <v>285.23</v>
      </c>
      <c r="J5573" s="125">
        <v>0</v>
      </c>
      <c r="K5573" s="126">
        <v>285.23</v>
      </c>
      <c r="L5573" s="100" t="s">
        <v>1324</v>
      </c>
    </row>
    <row r="5574" spans="1:12" ht="56.25" customHeight="1">
      <c r="A5574" s="97">
        <v>340</v>
      </c>
      <c r="B5574" s="122" t="s">
        <v>10451</v>
      </c>
      <c r="C5574" s="123">
        <v>42438</v>
      </c>
      <c r="D5574" s="97" t="s">
        <v>10934</v>
      </c>
      <c r="E5574" s="97" t="s">
        <v>13</v>
      </c>
      <c r="F5574" s="97">
        <v>187588</v>
      </c>
      <c r="G5574" s="97"/>
      <c r="H5574" s="124" t="s">
        <v>1866</v>
      </c>
      <c r="I5574" s="125">
        <v>0.02</v>
      </c>
      <c r="J5574" s="125">
        <v>0</v>
      </c>
      <c r="K5574" s="126">
        <v>0.02</v>
      </c>
      <c r="L5574" s="100" t="s">
        <v>1324</v>
      </c>
    </row>
    <row r="5575" spans="1:12" ht="56.25" customHeight="1">
      <c r="A5575" s="97">
        <v>340</v>
      </c>
      <c r="B5575" s="122" t="s">
        <v>10451</v>
      </c>
      <c r="C5575" s="123">
        <v>42438</v>
      </c>
      <c r="D5575" s="97" t="s">
        <v>10935</v>
      </c>
      <c r="E5575" s="97" t="s">
        <v>11</v>
      </c>
      <c r="F5575" s="97">
        <v>187588</v>
      </c>
      <c r="G5575" s="97"/>
      <c r="H5575" s="124" t="s">
        <v>1867</v>
      </c>
      <c r="I5575" s="125">
        <v>284.95</v>
      </c>
      <c r="J5575" s="125">
        <v>0</v>
      </c>
      <c r="K5575" s="126">
        <v>284.95</v>
      </c>
      <c r="L5575" s="100" t="s">
        <v>1324</v>
      </c>
    </row>
    <row r="5576" spans="1:12" ht="56.25" customHeight="1">
      <c r="A5576" s="97">
        <v>340</v>
      </c>
      <c r="B5576" s="122" t="s">
        <v>10451</v>
      </c>
      <c r="C5576" s="123">
        <v>42446</v>
      </c>
      <c r="D5576" s="97" t="s">
        <v>11062</v>
      </c>
      <c r="E5576" s="97" t="s">
        <v>11</v>
      </c>
      <c r="F5576" s="97">
        <v>188379</v>
      </c>
      <c r="G5576" s="97"/>
      <c r="H5576" s="124" t="s">
        <v>1980</v>
      </c>
      <c r="I5576" s="125">
        <v>280.56</v>
      </c>
      <c r="J5576" s="125">
        <v>0</v>
      </c>
      <c r="K5576" s="126">
        <v>280.56</v>
      </c>
      <c r="L5576" s="100" t="s">
        <v>1324</v>
      </c>
    </row>
    <row r="5577" spans="1:12" ht="56.25" customHeight="1">
      <c r="A5577" s="97">
        <v>340</v>
      </c>
      <c r="B5577" s="122" t="s">
        <v>10451</v>
      </c>
      <c r="C5577" s="123">
        <v>42446</v>
      </c>
      <c r="D5577" s="97" t="s">
        <v>11064</v>
      </c>
      <c r="E5577" s="97" t="s">
        <v>13</v>
      </c>
      <c r="F5577" s="97">
        <v>188380</v>
      </c>
      <c r="G5577" s="97"/>
      <c r="H5577" s="124" t="s">
        <v>1982</v>
      </c>
      <c r="I5577" s="125">
        <v>0.03</v>
      </c>
      <c r="J5577" s="125">
        <v>0</v>
      </c>
      <c r="K5577" s="126">
        <v>0.03</v>
      </c>
      <c r="L5577" s="100" t="s">
        <v>1324</v>
      </c>
    </row>
    <row r="5578" spans="1:12" ht="56.25" customHeight="1">
      <c r="A5578" s="97">
        <v>340</v>
      </c>
      <c r="B5578" s="122" t="s">
        <v>10451</v>
      </c>
      <c r="C5578" s="123">
        <v>42446</v>
      </c>
      <c r="D5578" s="97" t="s">
        <v>11063</v>
      </c>
      <c r="E5578" s="97" t="s">
        <v>11</v>
      </c>
      <c r="F5578" s="97">
        <v>188380</v>
      </c>
      <c r="G5578" s="97"/>
      <c r="H5578" s="124" t="s">
        <v>1981</v>
      </c>
      <c r="I5578" s="125">
        <v>278.44</v>
      </c>
      <c r="J5578" s="125">
        <v>0</v>
      </c>
      <c r="K5578" s="126">
        <v>278.44</v>
      </c>
      <c r="L5578" s="100" t="s">
        <v>1324</v>
      </c>
    </row>
    <row r="5579" spans="1:12" ht="56.25" customHeight="1">
      <c r="A5579" s="97">
        <v>340</v>
      </c>
      <c r="B5579" s="122" t="s">
        <v>10451</v>
      </c>
      <c r="C5579" s="123">
        <v>42450</v>
      </c>
      <c r="D5579" s="97" t="s">
        <v>11184</v>
      </c>
      <c r="E5579" s="97" t="s">
        <v>6</v>
      </c>
      <c r="F5579" s="97">
        <v>845465</v>
      </c>
      <c r="G5579" s="97"/>
      <c r="H5579" s="124" t="s">
        <v>2099</v>
      </c>
      <c r="I5579" s="125">
        <v>0</v>
      </c>
      <c r="J5579" s="125">
        <v>58233.06</v>
      </c>
      <c r="K5579" s="126">
        <v>58233.06</v>
      </c>
      <c r="L5579" s="100" t="s">
        <v>1324</v>
      </c>
    </row>
    <row r="5580" spans="1:12" ht="56.25" customHeight="1">
      <c r="A5580" s="97">
        <v>340</v>
      </c>
      <c r="B5580" s="122" t="s">
        <v>10451</v>
      </c>
      <c r="C5580" s="123">
        <v>42453</v>
      </c>
      <c r="D5580" s="97" t="s">
        <v>11233</v>
      </c>
      <c r="E5580" s="97" t="s">
        <v>13</v>
      </c>
      <c r="F5580" s="97">
        <v>188955</v>
      </c>
      <c r="G5580" s="97"/>
      <c r="H5580" s="124" t="s">
        <v>2145</v>
      </c>
      <c r="I5580" s="125">
        <v>0.02</v>
      </c>
      <c r="J5580" s="125">
        <v>0</v>
      </c>
      <c r="K5580" s="126">
        <v>0.02</v>
      </c>
      <c r="L5580" s="100" t="s">
        <v>1324</v>
      </c>
    </row>
    <row r="5581" spans="1:12" ht="56.25" customHeight="1">
      <c r="A5581" s="97">
        <v>340</v>
      </c>
      <c r="B5581" s="122" t="s">
        <v>10451</v>
      </c>
      <c r="C5581" s="123">
        <v>42453</v>
      </c>
      <c r="D5581" s="97" t="s">
        <v>11234</v>
      </c>
      <c r="E5581" s="97" t="s">
        <v>11</v>
      </c>
      <c r="F5581" s="97">
        <v>188955</v>
      </c>
      <c r="G5581" s="97"/>
      <c r="H5581" s="124" t="s">
        <v>2146</v>
      </c>
      <c r="I5581" s="125">
        <v>280.7</v>
      </c>
      <c r="J5581" s="125">
        <v>0</v>
      </c>
      <c r="K5581" s="126">
        <v>280.7</v>
      </c>
      <c r="L5581" s="100" t="s">
        <v>1324</v>
      </c>
    </row>
    <row r="5582" spans="1:12" ht="56.25" customHeight="1">
      <c r="A5582" s="97">
        <v>340</v>
      </c>
      <c r="B5582" s="122" t="s">
        <v>10451</v>
      </c>
      <c r="C5582" s="123">
        <v>42453</v>
      </c>
      <c r="D5582" s="97" t="s">
        <v>11235</v>
      </c>
      <c r="E5582" s="97" t="s">
        <v>11</v>
      </c>
      <c r="F5582" s="97">
        <v>188961</v>
      </c>
      <c r="G5582" s="97"/>
      <c r="H5582" s="124" t="s">
        <v>2147</v>
      </c>
      <c r="I5582" s="125">
        <v>273.16000000000003</v>
      </c>
      <c r="J5582" s="125">
        <v>0</v>
      </c>
      <c r="K5582" s="126">
        <v>273.16000000000003</v>
      </c>
      <c r="L5582" s="100" t="s">
        <v>1324</v>
      </c>
    </row>
    <row r="5583" spans="1:12" ht="56.25" customHeight="1">
      <c r="A5583" s="97">
        <v>340</v>
      </c>
      <c r="B5583" s="122" t="s">
        <v>10451</v>
      </c>
      <c r="C5583" s="123">
        <v>42461</v>
      </c>
      <c r="D5583" s="97" t="s">
        <v>11423</v>
      </c>
      <c r="E5583" s="97" t="s">
        <v>13</v>
      </c>
      <c r="F5583" s="97">
        <v>189741</v>
      </c>
      <c r="G5583" s="97"/>
      <c r="H5583" s="124" t="s">
        <v>2217</v>
      </c>
      <c r="I5583" s="125">
        <v>0.02</v>
      </c>
      <c r="J5583" s="125">
        <v>0</v>
      </c>
      <c r="K5583" s="126">
        <v>0.02</v>
      </c>
      <c r="L5583" s="100" t="s">
        <v>1324</v>
      </c>
    </row>
    <row r="5584" spans="1:12" ht="56.25" customHeight="1">
      <c r="A5584" s="97">
        <v>340</v>
      </c>
      <c r="B5584" s="122" t="s">
        <v>10451</v>
      </c>
      <c r="C5584" s="123">
        <v>42461</v>
      </c>
      <c r="D5584" s="97" t="s">
        <v>11424</v>
      </c>
      <c r="E5584" s="97" t="s">
        <v>11</v>
      </c>
      <c r="F5584" s="97">
        <v>189741</v>
      </c>
      <c r="G5584" s="97"/>
      <c r="H5584" s="124" t="s">
        <v>2218</v>
      </c>
      <c r="I5584" s="125">
        <v>290.92</v>
      </c>
      <c r="J5584" s="125">
        <v>0</v>
      </c>
      <c r="K5584" s="126">
        <v>290.92</v>
      </c>
      <c r="L5584" s="100" t="s">
        <v>1324</v>
      </c>
    </row>
    <row r="5585" spans="1:12" ht="56.25" customHeight="1">
      <c r="A5585" s="97">
        <v>340</v>
      </c>
      <c r="B5585" s="122" t="s">
        <v>10451</v>
      </c>
      <c r="C5585" s="123">
        <v>42461</v>
      </c>
      <c r="D5585" s="97" t="s">
        <v>11426</v>
      </c>
      <c r="E5585" s="97" t="s">
        <v>13</v>
      </c>
      <c r="F5585" s="97">
        <v>189742</v>
      </c>
      <c r="G5585" s="97"/>
      <c r="H5585" s="124" t="s">
        <v>2220</v>
      </c>
      <c r="I5585" s="125">
        <v>0.01</v>
      </c>
      <c r="J5585" s="125">
        <v>0</v>
      </c>
      <c r="K5585" s="126">
        <v>0.01</v>
      </c>
      <c r="L5585" s="100" t="s">
        <v>1324</v>
      </c>
    </row>
    <row r="5586" spans="1:12" ht="56.25" customHeight="1">
      <c r="A5586" s="97">
        <v>340</v>
      </c>
      <c r="B5586" s="122" t="s">
        <v>10451</v>
      </c>
      <c r="C5586" s="123">
        <v>42461</v>
      </c>
      <c r="D5586" s="97" t="s">
        <v>11425</v>
      </c>
      <c r="E5586" s="97" t="s">
        <v>11</v>
      </c>
      <c r="F5586" s="97">
        <v>189742</v>
      </c>
      <c r="G5586" s="97"/>
      <c r="H5586" s="124" t="s">
        <v>2219</v>
      </c>
      <c r="I5586" s="125">
        <v>307.94</v>
      </c>
      <c r="J5586" s="125">
        <v>0</v>
      </c>
      <c r="K5586" s="126">
        <v>307.94</v>
      </c>
      <c r="L5586" s="100" t="s">
        <v>1324</v>
      </c>
    </row>
    <row r="5587" spans="1:12" ht="56.25" customHeight="1">
      <c r="A5587" s="97">
        <v>340</v>
      </c>
      <c r="B5587" s="122" t="s">
        <v>10451</v>
      </c>
      <c r="C5587" s="123">
        <v>42464</v>
      </c>
      <c r="D5587" s="97" t="s">
        <v>11438</v>
      </c>
      <c r="E5587" s="97" t="s">
        <v>11</v>
      </c>
      <c r="F5587" s="97">
        <v>189918</v>
      </c>
      <c r="G5587" s="97"/>
      <c r="H5587" s="124" t="s">
        <v>2232</v>
      </c>
      <c r="I5587" s="125">
        <v>303.33999999999997</v>
      </c>
      <c r="J5587" s="125">
        <v>0</v>
      </c>
      <c r="K5587" s="126">
        <v>303.33999999999997</v>
      </c>
      <c r="L5587" s="100" t="s">
        <v>1324</v>
      </c>
    </row>
    <row r="5588" spans="1:12" ht="56.25" customHeight="1">
      <c r="A5588" s="97">
        <v>340</v>
      </c>
      <c r="B5588" s="122" t="s">
        <v>4700</v>
      </c>
      <c r="C5588" s="123">
        <v>42473</v>
      </c>
      <c r="D5588" s="97" t="s">
        <v>18825</v>
      </c>
      <c r="E5588" s="97" t="s">
        <v>3</v>
      </c>
      <c r="F5588" s="97">
        <v>1368960</v>
      </c>
      <c r="G5588" s="97"/>
      <c r="H5588" s="124" t="s">
        <v>5580</v>
      </c>
      <c r="I5588" s="125">
        <v>0</v>
      </c>
      <c r="J5588" s="125">
        <v>2468.34</v>
      </c>
      <c r="K5588" s="126">
        <v>2468.34</v>
      </c>
      <c r="L5588" s="100" t="s">
        <v>1324</v>
      </c>
    </row>
    <row r="5589" spans="1:12" ht="56.25" customHeight="1">
      <c r="A5589" s="97">
        <v>340</v>
      </c>
      <c r="B5589" s="122" t="s">
        <v>10451</v>
      </c>
      <c r="C5589" s="123">
        <v>42474</v>
      </c>
      <c r="D5589" s="97" t="s">
        <v>11576</v>
      </c>
      <c r="E5589" s="97" t="s">
        <v>11</v>
      </c>
      <c r="F5589" s="97">
        <v>190941</v>
      </c>
      <c r="G5589" s="97"/>
      <c r="H5589" s="124" t="s">
        <v>2363</v>
      </c>
      <c r="I5589" s="125">
        <v>288.25</v>
      </c>
      <c r="J5589" s="125">
        <v>0</v>
      </c>
      <c r="K5589" s="126">
        <v>288.25</v>
      </c>
      <c r="L5589" s="100" t="s">
        <v>1324</v>
      </c>
    </row>
    <row r="5590" spans="1:12" ht="56.25" customHeight="1">
      <c r="A5590" s="97">
        <v>340</v>
      </c>
      <c r="B5590" s="122" t="s">
        <v>10451</v>
      </c>
      <c r="C5590" s="123">
        <v>42495</v>
      </c>
      <c r="D5590" s="97" t="s">
        <v>11897</v>
      </c>
      <c r="E5590" s="97" t="s">
        <v>11</v>
      </c>
      <c r="F5590" s="97">
        <v>192749</v>
      </c>
      <c r="G5590" s="97"/>
      <c r="H5590" s="124" t="s">
        <v>2567</v>
      </c>
      <c r="I5590" s="125">
        <v>287.97000000000003</v>
      </c>
      <c r="J5590" s="125">
        <v>0</v>
      </c>
      <c r="K5590" s="126">
        <v>287.97000000000003</v>
      </c>
      <c r="L5590" s="100" t="s">
        <v>1324</v>
      </c>
    </row>
    <row r="5591" spans="1:12" ht="56.25" customHeight="1">
      <c r="A5591" s="97">
        <v>340</v>
      </c>
      <c r="B5591" s="122" t="s">
        <v>10451</v>
      </c>
      <c r="C5591" s="123">
        <v>42495</v>
      </c>
      <c r="D5591" s="97" t="s">
        <v>11898</v>
      </c>
      <c r="E5591" s="97" t="s">
        <v>11</v>
      </c>
      <c r="F5591" s="97">
        <v>192804</v>
      </c>
      <c r="G5591" s="97"/>
      <c r="H5591" s="124" t="s">
        <v>2568</v>
      </c>
      <c r="I5591" s="125">
        <v>313.08</v>
      </c>
      <c r="J5591" s="125">
        <v>0</v>
      </c>
      <c r="K5591" s="126">
        <v>313.08</v>
      </c>
      <c r="L5591" s="100" t="s">
        <v>1324</v>
      </c>
    </row>
    <row r="5592" spans="1:12" ht="56.25" customHeight="1">
      <c r="A5592" s="97">
        <v>340</v>
      </c>
      <c r="B5592" s="122" t="s">
        <v>10451</v>
      </c>
      <c r="C5592" s="123">
        <v>42495</v>
      </c>
      <c r="D5592" s="97" t="s">
        <v>11899</v>
      </c>
      <c r="E5592" s="97" t="s">
        <v>11</v>
      </c>
      <c r="F5592" s="97">
        <v>192808</v>
      </c>
      <c r="G5592" s="97"/>
      <c r="H5592" s="124" t="s">
        <v>2569</v>
      </c>
      <c r="I5592" s="125">
        <v>290.92</v>
      </c>
      <c r="J5592" s="125">
        <v>0</v>
      </c>
      <c r="K5592" s="126">
        <v>290.92</v>
      </c>
      <c r="L5592" s="100" t="s">
        <v>1324</v>
      </c>
    </row>
    <row r="5593" spans="1:12" ht="56.25" customHeight="1">
      <c r="A5593" s="97">
        <v>340</v>
      </c>
      <c r="B5593" s="122" t="s">
        <v>4700</v>
      </c>
      <c r="C5593" s="123">
        <v>42500</v>
      </c>
      <c r="D5593" s="97" t="s">
        <v>19157</v>
      </c>
      <c r="E5593" s="97" t="s">
        <v>3</v>
      </c>
      <c r="F5593" s="97">
        <v>1377426</v>
      </c>
      <c r="G5593" s="97"/>
      <c r="H5593" s="124" t="s">
        <v>5906</v>
      </c>
      <c r="I5593" s="125">
        <v>0</v>
      </c>
      <c r="J5593" s="125">
        <v>592.80000000000007</v>
      </c>
      <c r="K5593" s="126">
        <v>592.80000000000007</v>
      </c>
      <c r="L5593" s="100" t="s">
        <v>1324</v>
      </c>
    </row>
    <row r="5594" spans="1:12" ht="56.25" customHeight="1">
      <c r="A5594" s="97">
        <v>340</v>
      </c>
      <c r="B5594" s="122" t="s">
        <v>10451</v>
      </c>
      <c r="C5594" s="123">
        <v>42501</v>
      </c>
      <c r="D5594" s="97" t="s">
        <v>11952</v>
      </c>
      <c r="E5594" s="97" t="s">
        <v>11</v>
      </c>
      <c r="F5594" s="97">
        <v>193298</v>
      </c>
      <c r="G5594" s="97"/>
      <c r="H5594" s="124" t="s">
        <v>2615</v>
      </c>
      <c r="I5594" s="125">
        <v>278.77999999999997</v>
      </c>
      <c r="J5594" s="125">
        <v>0</v>
      </c>
      <c r="K5594" s="126">
        <v>278.77999999999997</v>
      </c>
      <c r="L5594" s="100" t="s">
        <v>1324</v>
      </c>
    </row>
    <row r="5595" spans="1:12" ht="56.25" customHeight="1">
      <c r="A5595" s="97">
        <v>340</v>
      </c>
      <c r="B5595" s="122" t="s">
        <v>10451</v>
      </c>
      <c r="C5595" s="123">
        <v>42507</v>
      </c>
      <c r="D5595" s="97" t="s">
        <v>12056</v>
      </c>
      <c r="E5595" s="97" t="s">
        <v>11</v>
      </c>
      <c r="F5595" s="97">
        <v>193722</v>
      </c>
      <c r="G5595" s="97"/>
      <c r="H5595" s="124" t="s">
        <v>2719</v>
      </c>
      <c r="I5595" s="125">
        <v>290.79000000000002</v>
      </c>
      <c r="J5595" s="125">
        <v>0</v>
      </c>
      <c r="K5595" s="126">
        <v>290.79000000000002</v>
      </c>
      <c r="L5595" s="100" t="s">
        <v>1324</v>
      </c>
    </row>
    <row r="5596" spans="1:12" ht="56.25" customHeight="1">
      <c r="A5596" s="97">
        <v>340</v>
      </c>
      <c r="B5596" s="122" t="s">
        <v>10451</v>
      </c>
      <c r="C5596" s="123">
        <v>42522</v>
      </c>
      <c r="D5596" s="97" t="s">
        <v>12380</v>
      </c>
      <c r="E5596" s="97" t="s">
        <v>15</v>
      </c>
      <c r="F5596" s="97">
        <v>195062</v>
      </c>
      <c r="G5596" s="97"/>
      <c r="H5596" s="124" t="s">
        <v>12381</v>
      </c>
      <c r="I5596" s="125">
        <v>313.08</v>
      </c>
      <c r="J5596" s="125">
        <v>0</v>
      </c>
      <c r="K5596" s="126">
        <v>313.08</v>
      </c>
      <c r="L5596" s="100" t="s">
        <v>1324</v>
      </c>
    </row>
    <row r="5597" spans="1:12" ht="56.25" customHeight="1">
      <c r="A5597" s="97">
        <v>340</v>
      </c>
      <c r="B5597" s="122" t="s">
        <v>10451</v>
      </c>
      <c r="C5597" s="123">
        <v>42522</v>
      </c>
      <c r="D5597" s="97" t="s">
        <v>12382</v>
      </c>
      <c r="E5597" s="97" t="s">
        <v>15</v>
      </c>
      <c r="F5597" s="97">
        <v>195063</v>
      </c>
      <c r="G5597" s="97"/>
      <c r="H5597" s="124" t="s">
        <v>12383</v>
      </c>
      <c r="I5597" s="125">
        <v>287.97000000000003</v>
      </c>
      <c r="J5597" s="125">
        <v>0</v>
      </c>
      <c r="K5597" s="126">
        <v>287.97000000000003</v>
      </c>
      <c r="L5597" s="100" t="s">
        <v>1324</v>
      </c>
    </row>
    <row r="5598" spans="1:12" ht="56.25" customHeight="1">
      <c r="A5598" s="97">
        <v>340</v>
      </c>
      <c r="B5598" s="122" t="s">
        <v>10451</v>
      </c>
      <c r="C5598" s="123">
        <v>42522</v>
      </c>
      <c r="D5598" s="97" t="s">
        <v>12384</v>
      </c>
      <c r="E5598" s="97" t="s">
        <v>15</v>
      </c>
      <c r="F5598" s="97">
        <v>195064</v>
      </c>
      <c r="G5598" s="97"/>
      <c r="H5598" s="124" t="s">
        <v>12385</v>
      </c>
      <c r="I5598" s="125">
        <v>290.92</v>
      </c>
      <c r="J5598" s="125">
        <v>0</v>
      </c>
      <c r="K5598" s="126">
        <v>290.92</v>
      </c>
      <c r="L5598" s="100" t="s">
        <v>1324</v>
      </c>
    </row>
    <row r="5599" spans="1:12" ht="56.25" customHeight="1">
      <c r="A5599" s="97">
        <v>340</v>
      </c>
      <c r="B5599" s="122" t="s">
        <v>10109</v>
      </c>
      <c r="C5599" s="123">
        <v>42530</v>
      </c>
      <c r="D5599" s="97" t="s">
        <v>12459</v>
      </c>
      <c r="E5599" s="97" t="s">
        <v>1313</v>
      </c>
      <c r="F5599" s="97">
        <v>10492958</v>
      </c>
      <c r="G5599" s="97"/>
      <c r="H5599" s="124" t="s">
        <v>2961</v>
      </c>
      <c r="I5599" s="125">
        <v>75</v>
      </c>
      <c r="J5599" s="125">
        <v>0</v>
      </c>
      <c r="K5599" s="126">
        <v>75</v>
      </c>
      <c r="L5599" s="100" t="s">
        <v>1324</v>
      </c>
    </row>
    <row r="5600" spans="1:12" ht="56.25" customHeight="1">
      <c r="A5600" s="97">
        <v>340</v>
      </c>
      <c r="B5600" s="122" t="s">
        <v>10109</v>
      </c>
      <c r="C5600" s="123">
        <v>42531</v>
      </c>
      <c r="D5600" s="97" t="s">
        <v>12475</v>
      </c>
      <c r="E5600" s="97" t="s">
        <v>1313</v>
      </c>
      <c r="F5600" s="97">
        <v>10486224</v>
      </c>
      <c r="G5600" s="97"/>
      <c r="H5600" s="124" t="s">
        <v>2972</v>
      </c>
      <c r="I5600" s="125">
        <v>75</v>
      </c>
      <c r="J5600" s="125">
        <v>0</v>
      </c>
      <c r="K5600" s="126">
        <v>75</v>
      </c>
      <c r="L5600" s="100" t="s">
        <v>1324</v>
      </c>
    </row>
    <row r="5601" spans="1:12" ht="56.25" customHeight="1">
      <c r="A5601" s="97">
        <v>340</v>
      </c>
      <c r="B5601" s="122" t="s">
        <v>10109</v>
      </c>
      <c r="C5601" s="123">
        <v>42536</v>
      </c>
      <c r="D5601" s="97" t="s">
        <v>12616</v>
      </c>
      <c r="E5601" s="97" t="s">
        <v>1313</v>
      </c>
      <c r="F5601" s="97">
        <v>10514708</v>
      </c>
      <c r="G5601" s="97"/>
      <c r="H5601" s="124" t="s">
        <v>3059</v>
      </c>
      <c r="I5601" s="125">
        <v>75</v>
      </c>
      <c r="J5601" s="125">
        <v>0</v>
      </c>
      <c r="K5601" s="126">
        <v>75</v>
      </c>
      <c r="L5601" s="100" t="s">
        <v>1324</v>
      </c>
    </row>
    <row r="5602" spans="1:12" ht="56.25" customHeight="1">
      <c r="A5602" s="97">
        <v>340</v>
      </c>
      <c r="B5602" s="122" t="s">
        <v>10451</v>
      </c>
      <c r="C5602" s="123">
        <v>42538</v>
      </c>
      <c r="D5602" s="97" t="s">
        <v>12672</v>
      </c>
      <c r="E5602" s="97" t="s">
        <v>15</v>
      </c>
      <c r="F5602" s="97">
        <v>60</v>
      </c>
      <c r="G5602" s="97"/>
      <c r="H5602" s="124" t="s">
        <v>3097</v>
      </c>
      <c r="I5602" s="125">
        <v>270.41000000000003</v>
      </c>
      <c r="J5602" s="125">
        <v>0</v>
      </c>
      <c r="K5602" s="126">
        <v>270.41000000000003</v>
      </c>
      <c r="L5602" s="100" t="s">
        <v>1324</v>
      </c>
    </row>
    <row r="5603" spans="1:12" ht="56.25" customHeight="1">
      <c r="A5603" s="97">
        <v>340</v>
      </c>
      <c r="B5603" s="122" t="s">
        <v>10451</v>
      </c>
      <c r="C5603" s="123">
        <v>42538</v>
      </c>
      <c r="D5603" s="97" t="s">
        <v>12673</v>
      </c>
      <c r="E5603" s="97" t="s">
        <v>15</v>
      </c>
      <c r="F5603" s="97">
        <v>62</v>
      </c>
      <c r="G5603" s="97"/>
      <c r="H5603" s="124" t="s">
        <v>3098</v>
      </c>
      <c r="I5603" s="125">
        <v>282.07</v>
      </c>
      <c r="J5603" s="125">
        <v>0</v>
      </c>
      <c r="K5603" s="126">
        <v>282.07</v>
      </c>
      <c r="L5603" s="100" t="s">
        <v>1324</v>
      </c>
    </row>
    <row r="5604" spans="1:12" ht="56.25" customHeight="1">
      <c r="A5604" s="97">
        <v>340</v>
      </c>
      <c r="B5604" s="122" t="s">
        <v>10451</v>
      </c>
      <c r="C5604" s="123">
        <v>42538</v>
      </c>
      <c r="D5604" s="97" t="s">
        <v>12674</v>
      </c>
      <c r="E5604" s="97" t="s">
        <v>15</v>
      </c>
      <c r="F5604" s="97">
        <v>61</v>
      </c>
      <c r="G5604" s="97"/>
      <c r="H5604" s="124" t="s">
        <v>3099</v>
      </c>
      <c r="I5604" s="125">
        <v>290.51</v>
      </c>
      <c r="J5604" s="125">
        <v>0</v>
      </c>
      <c r="K5604" s="126">
        <v>290.51</v>
      </c>
      <c r="L5604" s="100" t="s">
        <v>1324</v>
      </c>
    </row>
    <row r="5605" spans="1:12" ht="56.25" customHeight="1">
      <c r="A5605" s="97">
        <v>340</v>
      </c>
      <c r="B5605" s="122" t="s">
        <v>10451</v>
      </c>
      <c r="C5605" s="123">
        <v>42549</v>
      </c>
      <c r="D5605" s="97" t="s">
        <v>12871</v>
      </c>
      <c r="E5605" s="97" t="s">
        <v>15</v>
      </c>
      <c r="F5605" s="97">
        <v>106</v>
      </c>
      <c r="G5605" s="97"/>
      <c r="H5605" s="124" t="s">
        <v>3223</v>
      </c>
      <c r="I5605" s="125">
        <v>287.97000000000003</v>
      </c>
      <c r="J5605" s="125">
        <v>0</v>
      </c>
      <c r="K5605" s="126">
        <v>287.97000000000003</v>
      </c>
      <c r="L5605" s="100" t="s">
        <v>1324</v>
      </c>
    </row>
    <row r="5606" spans="1:12" ht="56.25" customHeight="1">
      <c r="A5606" s="97">
        <v>340</v>
      </c>
      <c r="B5606" s="122" t="s">
        <v>10451</v>
      </c>
      <c r="C5606" s="123">
        <v>42549</v>
      </c>
      <c r="D5606" s="97" t="s">
        <v>12872</v>
      </c>
      <c r="E5606" s="97" t="s">
        <v>15</v>
      </c>
      <c r="F5606" s="97">
        <v>105</v>
      </c>
      <c r="G5606" s="97"/>
      <c r="H5606" s="124" t="s">
        <v>3224</v>
      </c>
      <c r="I5606" s="125">
        <v>290.31</v>
      </c>
      <c r="J5606" s="125">
        <v>0</v>
      </c>
      <c r="K5606" s="126">
        <v>290.31</v>
      </c>
      <c r="L5606" s="100" t="s">
        <v>1324</v>
      </c>
    </row>
    <row r="5607" spans="1:12" ht="56.25" customHeight="1">
      <c r="A5607" s="97">
        <v>340</v>
      </c>
      <c r="B5607" s="122" t="s">
        <v>10451</v>
      </c>
      <c r="C5607" s="123">
        <v>42549</v>
      </c>
      <c r="D5607" s="97" t="s">
        <v>12873</v>
      </c>
      <c r="E5607" s="97" t="s">
        <v>15</v>
      </c>
      <c r="F5607" s="97">
        <v>104</v>
      </c>
      <c r="G5607" s="97"/>
      <c r="H5607" s="124" t="s">
        <v>3225</v>
      </c>
      <c r="I5607" s="125">
        <v>270.62</v>
      </c>
      <c r="J5607" s="125">
        <v>0</v>
      </c>
      <c r="K5607" s="126">
        <v>270.62</v>
      </c>
      <c r="L5607" s="100" t="s">
        <v>1324</v>
      </c>
    </row>
    <row r="5608" spans="1:12" ht="56.25" customHeight="1">
      <c r="A5608" s="97">
        <v>340</v>
      </c>
      <c r="B5608" s="122" t="s">
        <v>10451</v>
      </c>
      <c r="C5608" s="123">
        <v>42549</v>
      </c>
      <c r="D5608" s="97" t="s">
        <v>12874</v>
      </c>
      <c r="E5608" s="97" t="s">
        <v>15</v>
      </c>
      <c r="F5608" s="97">
        <v>103</v>
      </c>
      <c r="G5608" s="97"/>
      <c r="H5608" s="124" t="s">
        <v>3226</v>
      </c>
      <c r="I5608" s="125">
        <v>313.08</v>
      </c>
      <c r="J5608" s="125">
        <v>0</v>
      </c>
      <c r="K5608" s="126">
        <v>313.08</v>
      </c>
      <c r="L5608" s="100" t="s">
        <v>1324</v>
      </c>
    </row>
    <row r="5609" spans="1:12" ht="56.25" customHeight="1">
      <c r="A5609" s="97">
        <v>340</v>
      </c>
      <c r="B5609" s="122" t="s">
        <v>10451</v>
      </c>
      <c r="C5609" s="123">
        <v>42550</v>
      </c>
      <c r="D5609" s="97" t="s">
        <v>12950</v>
      </c>
      <c r="E5609" s="97" t="s">
        <v>15</v>
      </c>
      <c r="F5609" s="97">
        <v>213847</v>
      </c>
      <c r="G5609" s="97"/>
      <c r="H5609" s="124" t="s">
        <v>3269</v>
      </c>
      <c r="I5609" s="125">
        <v>50</v>
      </c>
      <c r="J5609" s="125">
        <v>0</v>
      </c>
      <c r="K5609" s="126">
        <v>50</v>
      </c>
      <c r="L5609" s="100" t="s">
        <v>1324</v>
      </c>
    </row>
    <row r="5610" spans="1:12" ht="56.25" customHeight="1">
      <c r="A5610" s="97">
        <v>340</v>
      </c>
      <c r="B5610" s="122" t="s">
        <v>10451</v>
      </c>
      <c r="C5610" s="123">
        <v>42557</v>
      </c>
      <c r="D5610" s="97" t="s">
        <v>13205</v>
      </c>
      <c r="E5610" s="97" t="s">
        <v>15</v>
      </c>
      <c r="F5610" s="97">
        <v>218538</v>
      </c>
      <c r="G5610" s="97"/>
      <c r="H5610" s="124" t="s">
        <v>3374</v>
      </c>
      <c r="I5610" s="125">
        <v>50</v>
      </c>
      <c r="J5610" s="125">
        <v>0</v>
      </c>
      <c r="K5610" s="126">
        <v>50</v>
      </c>
      <c r="L5610" s="100" t="s">
        <v>1324</v>
      </c>
    </row>
    <row r="5611" spans="1:12" ht="56.25" customHeight="1">
      <c r="A5611" s="97">
        <v>340</v>
      </c>
      <c r="B5611" s="122" t="s">
        <v>10451</v>
      </c>
      <c r="C5611" s="123">
        <v>42557</v>
      </c>
      <c r="D5611" s="97" t="s">
        <v>13216</v>
      </c>
      <c r="E5611" s="97" t="s">
        <v>11</v>
      </c>
      <c r="F5611" s="97">
        <v>856977</v>
      </c>
      <c r="G5611" s="97"/>
      <c r="H5611" s="124" t="s">
        <v>3381</v>
      </c>
      <c r="I5611" s="125">
        <v>50</v>
      </c>
      <c r="J5611" s="125">
        <v>0</v>
      </c>
      <c r="K5611" s="126">
        <v>50</v>
      </c>
      <c r="L5611" s="100" t="s">
        <v>1324</v>
      </c>
    </row>
    <row r="5612" spans="1:12" ht="56.25" customHeight="1">
      <c r="A5612" s="97">
        <v>340</v>
      </c>
      <c r="B5612" s="122" t="s">
        <v>4700</v>
      </c>
      <c r="C5612" s="123">
        <v>42569</v>
      </c>
      <c r="D5612" s="97" t="s">
        <v>20224</v>
      </c>
      <c r="E5612" s="97" t="s">
        <v>3</v>
      </c>
      <c r="F5612" s="97">
        <v>1398951</v>
      </c>
      <c r="G5612" s="97"/>
      <c r="H5612" s="124" t="s">
        <v>6949</v>
      </c>
      <c r="I5612" s="125">
        <v>0</v>
      </c>
      <c r="J5612" s="125">
        <v>16500</v>
      </c>
      <c r="K5612" s="126">
        <v>16500</v>
      </c>
      <c r="L5612" s="100" t="s">
        <v>1324</v>
      </c>
    </row>
    <row r="5613" spans="1:12" ht="56.25" customHeight="1">
      <c r="A5613" s="97">
        <v>340</v>
      </c>
      <c r="B5613" s="122" t="s">
        <v>4700</v>
      </c>
      <c r="C5613" s="123">
        <v>42569</v>
      </c>
      <c r="D5613" s="97" t="s">
        <v>20225</v>
      </c>
      <c r="E5613" s="97" t="s">
        <v>3</v>
      </c>
      <c r="F5613" s="97">
        <v>1398953</v>
      </c>
      <c r="G5613" s="97"/>
      <c r="H5613" s="124" t="s">
        <v>6950</v>
      </c>
      <c r="I5613" s="125">
        <v>0</v>
      </c>
      <c r="J5613" s="125">
        <v>15192</v>
      </c>
      <c r="K5613" s="126">
        <v>15192</v>
      </c>
      <c r="L5613" s="100" t="s">
        <v>1324</v>
      </c>
    </row>
    <row r="5614" spans="1:12" ht="56.25" customHeight="1">
      <c r="A5614" s="97">
        <v>340</v>
      </c>
      <c r="B5614" s="122" t="s">
        <v>10451</v>
      </c>
      <c r="C5614" s="123">
        <v>42570</v>
      </c>
      <c r="D5614" s="97" t="s">
        <v>13429</v>
      </c>
      <c r="E5614" s="97" t="s">
        <v>15</v>
      </c>
      <c r="F5614" s="97">
        <v>227496</v>
      </c>
      <c r="G5614" s="97"/>
      <c r="H5614" s="124" t="s">
        <v>13430</v>
      </c>
      <c r="I5614" s="125">
        <v>50</v>
      </c>
      <c r="J5614" s="125">
        <v>0</v>
      </c>
      <c r="K5614" s="126">
        <v>50</v>
      </c>
      <c r="L5614" s="100" t="s">
        <v>1324</v>
      </c>
    </row>
    <row r="5615" spans="1:12" ht="56.25" customHeight="1">
      <c r="A5615" s="97">
        <v>340</v>
      </c>
      <c r="B5615" s="122" t="s">
        <v>4700</v>
      </c>
      <c r="C5615" s="123">
        <v>42571</v>
      </c>
      <c r="D5615" s="97" t="s">
        <v>20258</v>
      </c>
      <c r="E5615" s="97" t="s">
        <v>3</v>
      </c>
      <c r="F5615" s="97">
        <v>1399715</v>
      </c>
      <c r="G5615" s="97"/>
      <c r="H5615" s="124" t="s">
        <v>6972</v>
      </c>
      <c r="I5615" s="125">
        <v>0</v>
      </c>
      <c r="J5615" s="125">
        <v>1200</v>
      </c>
      <c r="K5615" s="126">
        <v>1200</v>
      </c>
      <c r="L5615" s="100" t="s">
        <v>1324</v>
      </c>
    </row>
    <row r="5616" spans="1:12" ht="56.25" customHeight="1">
      <c r="A5616" s="97">
        <v>340</v>
      </c>
      <c r="B5616" s="122" t="s">
        <v>4700</v>
      </c>
      <c r="C5616" s="123">
        <v>42573</v>
      </c>
      <c r="D5616" s="97" t="s">
        <v>20310</v>
      </c>
      <c r="E5616" s="97" t="s">
        <v>3</v>
      </c>
      <c r="F5616" s="97">
        <v>1400720</v>
      </c>
      <c r="G5616" s="97"/>
      <c r="H5616" s="124" t="s">
        <v>7024</v>
      </c>
      <c r="I5616" s="125">
        <v>0</v>
      </c>
      <c r="J5616" s="125">
        <v>320</v>
      </c>
      <c r="K5616" s="126">
        <v>320</v>
      </c>
      <c r="L5616" s="100" t="s">
        <v>1324</v>
      </c>
    </row>
    <row r="5617" spans="1:12" ht="56.25" customHeight="1">
      <c r="A5617" s="97">
        <v>340</v>
      </c>
      <c r="B5617" s="122" t="s">
        <v>10451</v>
      </c>
      <c r="C5617" s="123">
        <v>42577</v>
      </c>
      <c r="D5617" s="97" t="s">
        <v>13516</v>
      </c>
      <c r="E5617" s="97" t="s">
        <v>15</v>
      </c>
      <c r="F5617" s="97">
        <v>297</v>
      </c>
      <c r="G5617" s="97"/>
      <c r="H5617" s="124" t="s">
        <v>3552</v>
      </c>
      <c r="I5617" s="125">
        <v>270.62</v>
      </c>
      <c r="J5617" s="125">
        <v>0</v>
      </c>
      <c r="K5617" s="126">
        <v>270.62</v>
      </c>
      <c r="L5617" s="100" t="s">
        <v>1324</v>
      </c>
    </row>
    <row r="5618" spans="1:12" ht="56.25" customHeight="1">
      <c r="A5618" s="97">
        <v>340</v>
      </c>
      <c r="B5618" s="122" t="s">
        <v>10451</v>
      </c>
      <c r="C5618" s="123">
        <v>42577</v>
      </c>
      <c r="D5618" s="97" t="s">
        <v>13518</v>
      </c>
      <c r="E5618" s="97" t="s">
        <v>15</v>
      </c>
      <c r="F5618" s="97">
        <v>307</v>
      </c>
      <c r="G5618" s="97"/>
      <c r="H5618" s="124" t="s">
        <v>3554</v>
      </c>
      <c r="I5618" s="125">
        <v>288.25</v>
      </c>
      <c r="J5618" s="125">
        <v>0</v>
      </c>
      <c r="K5618" s="126">
        <v>288.25</v>
      </c>
      <c r="L5618" s="100" t="s">
        <v>1324</v>
      </c>
    </row>
    <row r="5619" spans="1:12" ht="56.25" customHeight="1">
      <c r="A5619" s="97">
        <v>340</v>
      </c>
      <c r="B5619" s="122" t="s">
        <v>10451</v>
      </c>
      <c r="C5619" s="123">
        <v>42578</v>
      </c>
      <c r="D5619" s="97" t="s">
        <v>13528</v>
      </c>
      <c r="E5619" s="97" t="s">
        <v>15</v>
      </c>
      <c r="F5619" s="97">
        <v>315</v>
      </c>
      <c r="G5619" s="97"/>
      <c r="H5619" s="124" t="s">
        <v>3562</v>
      </c>
      <c r="I5619" s="125">
        <v>270.62</v>
      </c>
      <c r="J5619" s="125">
        <v>0</v>
      </c>
      <c r="K5619" s="126">
        <v>270.62</v>
      </c>
      <c r="L5619" s="100" t="s">
        <v>1324</v>
      </c>
    </row>
    <row r="5620" spans="1:12" ht="56.25" customHeight="1">
      <c r="A5620" s="97">
        <v>340</v>
      </c>
      <c r="B5620" s="122" t="s">
        <v>10451</v>
      </c>
      <c r="C5620" s="123">
        <v>42578</v>
      </c>
      <c r="D5620" s="97" t="s">
        <v>13529</v>
      </c>
      <c r="E5620" s="97" t="s">
        <v>15</v>
      </c>
      <c r="F5620" s="97">
        <v>314</v>
      </c>
      <c r="G5620" s="97"/>
      <c r="H5620" s="124" t="s">
        <v>3563</v>
      </c>
      <c r="I5620" s="125">
        <v>270.75</v>
      </c>
      <c r="J5620" s="125">
        <v>0</v>
      </c>
      <c r="K5620" s="126">
        <v>270.75</v>
      </c>
      <c r="L5620" s="100" t="s">
        <v>1324</v>
      </c>
    </row>
    <row r="5621" spans="1:12" ht="56.25" customHeight="1">
      <c r="A5621" s="97">
        <v>340</v>
      </c>
      <c r="B5621" s="122" t="s">
        <v>10451</v>
      </c>
      <c r="C5621" s="123">
        <v>42578</v>
      </c>
      <c r="D5621" s="97" t="s">
        <v>13533</v>
      </c>
      <c r="E5621" s="97" t="s">
        <v>15</v>
      </c>
      <c r="F5621" s="97">
        <v>233723</v>
      </c>
      <c r="G5621" s="97"/>
      <c r="H5621" s="124" t="s">
        <v>3566</v>
      </c>
      <c r="I5621" s="125">
        <v>50</v>
      </c>
      <c r="J5621" s="125">
        <v>0</v>
      </c>
      <c r="K5621" s="126">
        <v>50</v>
      </c>
      <c r="L5621" s="100" t="s">
        <v>1324</v>
      </c>
    </row>
    <row r="5622" spans="1:12" ht="56.25" customHeight="1">
      <c r="A5622" s="97">
        <v>340</v>
      </c>
      <c r="B5622" s="122" t="s">
        <v>10451</v>
      </c>
      <c r="C5622" s="123">
        <v>42584</v>
      </c>
      <c r="D5622" s="97" t="s">
        <v>13785</v>
      </c>
      <c r="E5622" s="97" t="s">
        <v>15</v>
      </c>
      <c r="F5622" s="97">
        <v>361</v>
      </c>
      <c r="G5622" s="97"/>
      <c r="H5622" s="124" t="s">
        <v>3659</v>
      </c>
      <c r="I5622" s="125">
        <v>287.97000000000003</v>
      </c>
      <c r="J5622" s="125">
        <v>0</v>
      </c>
      <c r="K5622" s="126">
        <v>287.97000000000003</v>
      </c>
      <c r="L5622" s="100" t="s">
        <v>1324</v>
      </c>
    </row>
    <row r="5623" spans="1:12" ht="56.25" customHeight="1">
      <c r="A5623" s="97">
        <v>340</v>
      </c>
      <c r="B5623" s="122" t="s">
        <v>10451</v>
      </c>
      <c r="C5623" s="123">
        <v>42584</v>
      </c>
      <c r="D5623" s="97" t="s">
        <v>13786</v>
      </c>
      <c r="E5623" s="97" t="s">
        <v>15</v>
      </c>
      <c r="F5623" s="97">
        <v>362</v>
      </c>
      <c r="G5623" s="97"/>
      <c r="H5623" s="124" t="s">
        <v>3660</v>
      </c>
      <c r="I5623" s="125">
        <v>304.92</v>
      </c>
      <c r="J5623" s="125">
        <v>0</v>
      </c>
      <c r="K5623" s="126">
        <v>304.92</v>
      </c>
      <c r="L5623" s="100" t="s">
        <v>1324</v>
      </c>
    </row>
    <row r="5624" spans="1:12" ht="56.25" customHeight="1">
      <c r="A5624" s="97">
        <v>340</v>
      </c>
      <c r="B5624" s="122" t="s">
        <v>10451</v>
      </c>
      <c r="C5624" s="123">
        <v>42584</v>
      </c>
      <c r="D5624" s="97" t="s">
        <v>13792</v>
      </c>
      <c r="E5624" s="97" t="s">
        <v>15</v>
      </c>
      <c r="F5624" s="97">
        <v>360</v>
      </c>
      <c r="G5624" s="97"/>
      <c r="H5624" s="124" t="s">
        <v>3664</v>
      </c>
      <c r="I5624" s="125">
        <v>290.92</v>
      </c>
      <c r="J5624" s="125">
        <v>0</v>
      </c>
      <c r="K5624" s="126">
        <v>290.92</v>
      </c>
      <c r="L5624" s="100" t="s">
        <v>1324</v>
      </c>
    </row>
    <row r="5625" spans="1:12" ht="56.25" customHeight="1">
      <c r="A5625" s="97">
        <v>340</v>
      </c>
      <c r="B5625" s="122" t="s">
        <v>10451</v>
      </c>
      <c r="C5625" s="123">
        <v>42585</v>
      </c>
      <c r="D5625" s="97" t="s">
        <v>13824</v>
      </c>
      <c r="E5625" s="97" t="s">
        <v>1313</v>
      </c>
      <c r="F5625" s="97">
        <v>10775256</v>
      </c>
      <c r="G5625" s="97"/>
      <c r="H5625" s="124" t="s">
        <v>3688</v>
      </c>
      <c r="I5625" s="125">
        <v>75</v>
      </c>
      <c r="J5625" s="125">
        <v>0</v>
      </c>
      <c r="K5625" s="126">
        <v>75</v>
      </c>
      <c r="L5625" s="100" t="s">
        <v>1324</v>
      </c>
    </row>
    <row r="5626" spans="1:12" ht="56.25" customHeight="1">
      <c r="A5626" s="97">
        <v>340</v>
      </c>
      <c r="B5626" s="122" t="s">
        <v>10451</v>
      </c>
      <c r="C5626" s="123">
        <v>42590</v>
      </c>
      <c r="D5626" s="97" t="s">
        <v>13869</v>
      </c>
      <c r="E5626" s="97" t="s">
        <v>6</v>
      </c>
      <c r="F5626" s="97">
        <v>860159</v>
      </c>
      <c r="G5626" s="97"/>
      <c r="H5626" s="124" t="s">
        <v>3712</v>
      </c>
      <c r="I5626" s="125">
        <v>0</v>
      </c>
      <c r="J5626" s="125">
        <v>2524.48</v>
      </c>
      <c r="K5626" s="126">
        <v>2524.48</v>
      </c>
      <c r="L5626" s="100" t="s">
        <v>1324</v>
      </c>
    </row>
    <row r="5627" spans="1:12" ht="56.25" customHeight="1">
      <c r="A5627" s="97">
        <v>340</v>
      </c>
      <c r="B5627" s="122" t="s">
        <v>10451</v>
      </c>
      <c r="C5627" s="123">
        <v>42590</v>
      </c>
      <c r="D5627" s="97" t="s">
        <v>13895</v>
      </c>
      <c r="E5627" s="97" t="s">
        <v>11</v>
      </c>
      <c r="F5627" s="97">
        <v>860159</v>
      </c>
      <c r="G5627" s="97"/>
      <c r="H5627" s="124" t="s">
        <v>3729</v>
      </c>
      <c r="I5627" s="125">
        <v>50</v>
      </c>
      <c r="J5627" s="125">
        <v>0</v>
      </c>
      <c r="K5627" s="126">
        <v>50</v>
      </c>
      <c r="L5627" s="100" t="s">
        <v>1324</v>
      </c>
    </row>
    <row r="5628" spans="1:12" ht="56.25" customHeight="1">
      <c r="A5628" s="97">
        <v>340</v>
      </c>
      <c r="B5628" s="122" t="s">
        <v>10451</v>
      </c>
      <c r="C5628" s="123">
        <v>42591</v>
      </c>
      <c r="D5628" s="97" t="s">
        <v>13902</v>
      </c>
      <c r="E5628" s="97" t="s">
        <v>15</v>
      </c>
      <c r="F5628" s="97">
        <v>403</v>
      </c>
      <c r="G5628" s="97"/>
      <c r="H5628" s="124" t="s">
        <v>3736</v>
      </c>
      <c r="I5628" s="125">
        <v>293.94</v>
      </c>
      <c r="J5628" s="125">
        <v>0</v>
      </c>
      <c r="K5628" s="126">
        <v>293.94</v>
      </c>
      <c r="L5628" s="100" t="s">
        <v>1324</v>
      </c>
    </row>
    <row r="5629" spans="1:12" ht="56.25" customHeight="1">
      <c r="A5629" s="97">
        <v>340</v>
      </c>
      <c r="B5629" s="122" t="s">
        <v>10451</v>
      </c>
      <c r="C5629" s="123">
        <v>42591</v>
      </c>
      <c r="D5629" s="97" t="s">
        <v>13913</v>
      </c>
      <c r="E5629" s="97" t="s">
        <v>6</v>
      </c>
      <c r="F5629" s="97">
        <v>243409</v>
      </c>
      <c r="G5629" s="97"/>
      <c r="H5629" s="124" t="s">
        <v>3746</v>
      </c>
      <c r="I5629" s="125">
        <v>0</v>
      </c>
      <c r="J5629" s="125">
        <v>91875.5</v>
      </c>
      <c r="K5629" s="126">
        <v>91875.5</v>
      </c>
      <c r="L5629" s="100" t="s">
        <v>1324</v>
      </c>
    </row>
    <row r="5630" spans="1:12" ht="56.25" customHeight="1">
      <c r="A5630" s="97">
        <v>340</v>
      </c>
      <c r="B5630" s="122" t="s">
        <v>10451</v>
      </c>
      <c r="C5630" s="123">
        <v>42591</v>
      </c>
      <c r="D5630" s="97" t="s">
        <v>13905</v>
      </c>
      <c r="E5630" s="97" t="s">
        <v>15</v>
      </c>
      <c r="F5630" s="97">
        <v>243410</v>
      </c>
      <c r="G5630" s="97"/>
      <c r="H5630" s="124" t="s">
        <v>3739</v>
      </c>
      <c r="I5630" s="125">
        <v>50</v>
      </c>
      <c r="J5630" s="125">
        <v>0</v>
      </c>
      <c r="K5630" s="126">
        <v>50</v>
      </c>
      <c r="L5630" s="100" t="s">
        <v>1324</v>
      </c>
    </row>
    <row r="5631" spans="1:12" ht="56.25" customHeight="1">
      <c r="A5631" s="97">
        <v>340</v>
      </c>
      <c r="B5631" s="122" t="s">
        <v>10451</v>
      </c>
      <c r="C5631" s="123">
        <v>42592</v>
      </c>
      <c r="D5631" s="97" t="s">
        <v>13914</v>
      </c>
      <c r="E5631" s="97" t="s">
        <v>15</v>
      </c>
      <c r="F5631" s="97">
        <v>413</v>
      </c>
      <c r="G5631" s="97"/>
      <c r="H5631" s="124" t="s">
        <v>3747</v>
      </c>
      <c r="I5631" s="125">
        <v>283.72000000000003</v>
      </c>
      <c r="J5631" s="125">
        <v>0</v>
      </c>
      <c r="K5631" s="126">
        <v>283.72000000000003</v>
      </c>
      <c r="L5631" s="100" t="s">
        <v>1324</v>
      </c>
    </row>
    <row r="5632" spans="1:12" ht="56.25" customHeight="1">
      <c r="A5632" s="97">
        <v>340</v>
      </c>
      <c r="B5632" s="122" t="s">
        <v>10451</v>
      </c>
      <c r="C5632" s="123">
        <v>42600</v>
      </c>
      <c r="D5632" s="97" t="s">
        <v>14076</v>
      </c>
      <c r="E5632" s="97" t="s">
        <v>1313</v>
      </c>
      <c r="F5632" s="97">
        <v>10851599</v>
      </c>
      <c r="G5632" s="97"/>
      <c r="H5632" s="124" t="s">
        <v>3844</v>
      </c>
      <c r="I5632" s="125">
        <v>75</v>
      </c>
      <c r="J5632" s="125">
        <v>0</v>
      </c>
      <c r="K5632" s="126">
        <v>75</v>
      </c>
      <c r="L5632" s="100" t="s">
        <v>1324</v>
      </c>
    </row>
    <row r="5633" spans="1:12" ht="56.25" customHeight="1">
      <c r="A5633" s="97">
        <v>340</v>
      </c>
      <c r="B5633" s="122" t="s">
        <v>10451</v>
      </c>
      <c r="C5633" s="123">
        <v>42606</v>
      </c>
      <c r="D5633" s="97" t="s">
        <v>14148</v>
      </c>
      <c r="E5633" s="97" t="s">
        <v>1313</v>
      </c>
      <c r="F5633" s="97">
        <v>10902848</v>
      </c>
      <c r="G5633" s="97"/>
      <c r="H5633" s="124" t="s">
        <v>3896</v>
      </c>
      <c r="I5633" s="125">
        <v>75</v>
      </c>
      <c r="J5633" s="125">
        <v>0</v>
      </c>
      <c r="K5633" s="126">
        <v>75</v>
      </c>
      <c r="L5633" s="100" t="s">
        <v>1324</v>
      </c>
    </row>
    <row r="5634" spans="1:12" ht="56.25" customHeight="1">
      <c r="A5634" s="97">
        <v>340</v>
      </c>
      <c r="B5634" s="122" t="s">
        <v>10451</v>
      </c>
      <c r="C5634" s="123">
        <v>42607</v>
      </c>
      <c r="D5634" s="97" t="s">
        <v>14177</v>
      </c>
      <c r="E5634" s="97" t="s">
        <v>1313</v>
      </c>
      <c r="F5634" s="97">
        <v>10928223</v>
      </c>
      <c r="G5634" s="97"/>
      <c r="H5634" s="124" t="s">
        <v>3923</v>
      </c>
      <c r="I5634" s="125">
        <v>75</v>
      </c>
      <c r="J5634" s="125">
        <v>0</v>
      </c>
      <c r="K5634" s="126">
        <v>75</v>
      </c>
      <c r="L5634" s="100" t="s">
        <v>1324</v>
      </c>
    </row>
    <row r="5635" spans="1:12" ht="56.25" customHeight="1">
      <c r="A5635" s="97">
        <v>340</v>
      </c>
      <c r="B5635" s="122" t="s">
        <v>4700</v>
      </c>
      <c r="C5635" s="123">
        <v>42608</v>
      </c>
      <c r="D5635" s="97" t="s">
        <v>20825</v>
      </c>
      <c r="E5635" s="97" t="s">
        <v>3</v>
      </c>
      <c r="F5635" s="97">
        <v>1412478</v>
      </c>
      <c r="G5635" s="97"/>
      <c r="H5635" s="124" t="s">
        <v>7523</v>
      </c>
      <c r="I5635" s="125">
        <v>0</v>
      </c>
      <c r="J5635" s="125">
        <v>23994.75</v>
      </c>
      <c r="K5635" s="126">
        <v>23994.75</v>
      </c>
      <c r="L5635" s="100" t="s">
        <v>1324</v>
      </c>
    </row>
    <row r="5636" spans="1:12" ht="56.25" customHeight="1">
      <c r="A5636" s="97">
        <v>340</v>
      </c>
      <c r="B5636" s="122" t="s">
        <v>4700</v>
      </c>
      <c r="C5636" s="123">
        <v>42608</v>
      </c>
      <c r="D5636" s="97" t="s">
        <v>20826</v>
      </c>
      <c r="E5636" s="97" t="s">
        <v>3</v>
      </c>
      <c r="F5636" s="97">
        <v>1412480</v>
      </c>
      <c r="G5636" s="97"/>
      <c r="H5636" s="124" t="s">
        <v>7524</v>
      </c>
      <c r="I5636" s="125">
        <v>0</v>
      </c>
      <c r="J5636" s="125">
        <v>30480.75</v>
      </c>
      <c r="K5636" s="126">
        <v>30480.75</v>
      </c>
      <c r="L5636" s="100" t="s">
        <v>1324</v>
      </c>
    </row>
    <row r="5637" spans="1:12" ht="56.25" customHeight="1">
      <c r="A5637" s="97">
        <v>340</v>
      </c>
      <c r="B5637" s="122" t="s">
        <v>4700</v>
      </c>
      <c r="C5637" s="123">
        <v>42608</v>
      </c>
      <c r="D5637" s="97" t="s">
        <v>20827</v>
      </c>
      <c r="E5637" s="97" t="s">
        <v>3</v>
      </c>
      <c r="F5637" s="97">
        <v>1412481</v>
      </c>
      <c r="G5637" s="97"/>
      <c r="H5637" s="124" t="s">
        <v>7525</v>
      </c>
      <c r="I5637" s="125">
        <v>0</v>
      </c>
      <c r="J5637" s="125">
        <v>25359.74</v>
      </c>
      <c r="K5637" s="126">
        <v>25359.74</v>
      </c>
      <c r="L5637" s="100" t="s">
        <v>1324</v>
      </c>
    </row>
    <row r="5638" spans="1:12" ht="56.25" customHeight="1">
      <c r="A5638" s="97">
        <v>340</v>
      </c>
      <c r="B5638" s="122" t="s">
        <v>10451</v>
      </c>
      <c r="C5638" s="123">
        <v>42612</v>
      </c>
      <c r="D5638" s="97" t="s">
        <v>14369</v>
      </c>
      <c r="E5638" s="97" t="s">
        <v>6</v>
      </c>
      <c r="F5638" s="97">
        <v>259180</v>
      </c>
      <c r="G5638" s="97"/>
      <c r="H5638" s="124" t="s">
        <v>3976</v>
      </c>
      <c r="I5638" s="125">
        <v>0</v>
      </c>
      <c r="J5638" s="125">
        <v>181.93</v>
      </c>
      <c r="K5638" s="126">
        <v>181.93</v>
      </c>
      <c r="L5638" s="100" t="s">
        <v>1324</v>
      </c>
    </row>
    <row r="5639" spans="1:12" ht="56.25" customHeight="1">
      <c r="A5639" s="97">
        <v>340</v>
      </c>
      <c r="B5639" s="122" t="s">
        <v>10451</v>
      </c>
      <c r="C5639" s="123">
        <v>42612</v>
      </c>
      <c r="D5639" s="97" t="s">
        <v>14374</v>
      </c>
      <c r="E5639" s="97" t="s">
        <v>15</v>
      </c>
      <c r="F5639" s="97">
        <v>259181</v>
      </c>
      <c r="G5639" s="97"/>
      <c r="H5639" s="124" t="s">
        <v>3981</v>
      </c>
      <c r="I5639" s="125">
        <v>50</v>
      </c>
      <c r="J5639" s="125">
        <v>0</v>
      </c>
      <c r="K5639" s="126">
        <v>50</v>
      </c>
      <c r="L5639" s="100" t="s">
        <v>1324</v>
      </c>
    </row>
    <row r="5640" spans="1:12" ht="56.25" customHeight="1">
      <c r="A5640" s="97">
        <v>340</v>
      </c>
      <c r="B5640" s="122" t="s">
        <v>7642</v>
      </c>
      <c r="C5640" s="123">
        <v>42615</v>
      </c>
      <c r="D5640" s="97" t="s">
        <v>20952</v>
      </c>
      <c r="E5640" s="97" t="s">
        <v>3</v>
      </c>
      <c r="F5640" s="97">
        <v>1415196</v>
      </c>
      <c r="G5640" s="97"/>
      <c r="H5640" s="124" t="s">
        <v>7643</v>
      </c>
      <c r="I5640" s="125">
        <v>0</v>
      </c>
      <c r="J5640" s="125">
        <v>41</v>
      </c>
      <c r="K5640" s="126">
        <v>41</v>
      </c>
      <c r="L5640" s="100" t="s">
        <v>1324</v>
      </c>
    </row>
    <row r="5641" spans="1:12" ht="56.25" customHeight="1">
      <c r="A5641" s="97">
        <v>340</v>
      </c>
      <c r="B5641" s="122" t="s">
        <v>10451</v>
      </c>
      <c r="C5641" s="123">
        <v>42618</v>
      </c>
      <c r="D5641" s="97" t="s">
        <v>14452</v>
      </c>
      <c r="E5641" s="97" t="s">
        <v>6</v>
      </c>
      <c r="F5641" s="97">
        <v>862800</v>
      </c>
      <c r="G5641" s="97"/>
      <c r="H5641" s="124" t="s">
        <v>14453</v>
      </c>
      <c r="I5641" s="125">
        <v>0</v>
      </c>
      <c r="J5641" s="125">
        <v>25221.13</v>
      </c>
      <c r="K5641" s="126">
        <v>25221.13</v>
      </c>
      <c r="L5641" s="100" t="s">
        <v>1324</v>
      </c>
    </row>
    <row r="5642" spans="1:12" ht="56.25" customHeight="1">
      <c r="A5642" s="97">
        <v>340</v>
      </c>
      <c r="B5642" s="122" t="s">
        <v>10451</v>
      </c>
      <c r="C5642" s="123">
        <v>42618</v>
      </c>
      <c r="D5642" s="97" t="s">
        <v>14454</v>
      </c>
      <c r="E5642" s="97" t="s">
        <v>11</v>
      </c>
      <c r="F5642" s="97">
        <v>862800</v>
      </c>
      <c r="G5642" s="97"/>
      <c r="H5642" s="124" t="s">
        <v>14455</v>
      </c>
      <c r="I5642" s="125">
        <v>50</v>
      </c>
      <c r="J5642" s="125">
        <v>0</v>
      </c>
      <c r="K5642" s="126">
        <v>50</v>
      </c>
      <c r="L5642" s="100" t="s">
        <v>1324</v>
      </c>
    </row>
    <row r="5643" spans="1:12" ht="56.25" customHeight="1">
      <c r="A5643" s="97">
        <v>340</v>
      </c>
      <c r="B5643" s="122" t="s">
        <v>10451</v>
      </c>
      <c r="C5643" s="123">
        <v>42619</v>
      </c>
      <c r="D5643" s="97" t="s">
        <v>14478</v>
      </c>
      <c r="E5643" s="97" t="s">
        <v>15</v>
      </c>
      <c r="F5643" s="97">
        <v>593</v>
      </c>
      <c r="G5643" s="97"/>
      <c r="H5643" s="124" t="s">
        <v>4051</v>
      </c>
      <c r="I5643" s="125">
        <v>301.97000000000003</v>
      </c>
      <c r="J5643" s="125">
        <v>0</v>
      </c>
      <c r="K5643" s="126">
        <v>301.97000000000003</v>
      </c>
      <c r="L5643" s="100" t="s">
        <v>1324</v>
      </c>
    </row>
    <row r="5644" spans="1:12" ht="56.25" customHeight="1">
      <c r="A5644" s="97">
        <v>340</v>
      </c>
      <c r="B5644" s="122" t="s">
        <v>10451</v>
      </c>
      <c r="C5644" s="123">
        <v>42619</v>
      </c>
      <c r="D5644" s="97" t="s">
        <v>14480</v>
      </c>
      <c r="E5644" s="97" t="s">
        <v>15</v>
      </c>
      <c r="F5644" s="97">
        <v>596</v>
      </c>
      <c r="G5644" s="97"/>
      <c r="H5644" s="124" t="s">
        <v>4053</v>
      </c>
      <c r="I5644" s="125">
        <v>287.49</v>
      </c>
      <c r="J5644" s="125">
        <v>0</v>
      </c>
      <c r="K5644" s="126">
        <v>287.49</v>
      </c>
      <c r="L5644" s="100" t="s">
        <v>1324</v>
      </c>
    </row>
    <row r="5645" spans="1:12" ht="56.25" customHeight="1">
      <c r="A5645" s="97">
        <v>340</v>
      </c>
      <c r="B5645" s="122" t="s">
        <v>10451</v>
      </c>
      <c r="C5645" s="123">
        <v>42619</v>
      </c>
      <c r="D5645" s="97" t="s">
        <v>14481</v>
      </c>
      <c r="E5645" s="97" t="s">
        <v>15</v>
      </c>
      <c r="F5645" s="97">
        <v>597</v>
      </c>
      <c r="G5645" s="97"/>
      <c r="H5645" s="124" t="s">
        <v>4054</v>
      </c>
      <c r="I5645" s="125">
        <v>282.69</v>
      </c>
      <c r="J5645" s="125">
        <v>0</v>
      </c>
      <c r="K5645" s="126">
        <v>282.69</v>
      </c>
      <c r="L5645" s="100" t="s">
        <v>1324</v>
      </c>
    </row>
    <row r="5646" spans="1:12" ht="56.25" customHeight="1">
      <c r="A5646" s="97">
        <v>340</v>
      </c>
      <c r="B5646" s="122" t="s">
        <v>10451</v>
      </c>
      <c r="C5646" s="123">
        <v>42619</v>
      </c>
      <c r="D5646" s="97" t="s">
        <v>14472</v>
      </c>
      <c r="E5646" s="97" t="s">
        <v>6</v>
      </c>
      <c r="F5646" s="97">
        <v>263041</v>
      </c>
      <c r="G5646" s="97"/>
      <c r="H5646" s="124" t="s">
        <v>4047</v>
      </c>
      <c r="I5646" s="125">
        <v>0</v>
      </c>
      <c r="J5646" s="125">
        <v>74169.22</v>
      </c>
      <c r="K5646" s="126">
        <v>74169.22</v>
      </c>
      <c r="L5646" s="100" t="s">
        <v>1324</v>
      </c>
    </row>
    <row r="5647" spans="1:12" ht="56.25" customHeight="1">
      <c r="A5647" s="97">
        <v>340</v>
      </c>
      <c r="B5647" s="122" t="s">
        <v>10451</v>
      </c>
      <c r="C5647" s="123">
        <v>42619</v>
      </c>
      <c r="D5647" s="97" t="s">
        <v>14487</v>
      </c>
      <c r="E5647" s="97" t="s">
        <v>15</v>
      </c>
      <c r="F5647" s="97">
        <v>263042</v>
      </c>
      <c r="G5647" s="97"/>
      <c r="H5647" s="124" t="s">
        <v>4060</v>
      </c>
      <c r="I5647" s="125">
        <v>50</v>
      </c>
      <c r="J5647" s="125">
        <v>0</v>
      </c>
      <c r="K5647" s="126">
        <v>50</v>
      </c>
      <c r="L5647" s="100" t="s">
        <v>1324</v>
      </c>
    </row>
    <row r="5648" spans="1:12" ht="56.25" customHeight="1">
      <c r="A5648" s="97">
        <v>340</v>
      </c>
      <c r="B5648" s="122" t="s">
        <v>7642</v>
      </c>
      <c r="C5648" s="123">
        <v>42622</v>
      </c>
      <c r="D5648" s="97" t="s">
        <v>21098</v>
      </c>
      <c r="E5648" s="97" t="s">
        <v>3</v>
      </c>
      <c r="F5648" s="97">
        <v>1417915</v>
      </c>
      <c r="G5648" s="97"/>
      <c r="H5648" s="124" t="s">
        <v>7781</v>
      </c>
      <c r="I5648" s="125">
        <v>0</v>
      </c>
      <c r="J5648" s="125">
        <v>79.87</v>
      </c>
      <c r="K5648" s="126">
        <v>79.87</v>
      </c>
      <c r="L5648" s="100" t="s">
        <v>1324</v>
      </c>
    </row>
    <row r="5649" spans="1:12" ht="56.25" customHeight="1">
      <c r="A5649" s="97">
        <v>340</v>
      </c>
      <c r="B5649" s="122" t="s">
        <v>10451</v>
      </c>
      <c r="C5649" s="123">
        <v>42628</v>
      </c>
      <c r="D5649" s="97" t="s">
        <v>14670</v>
      </c>
      <c r="E5649" s="97" t="s">
        <v>6</v>
      </c>
      <c r="F5649" s="97">
        <v>269688</v>
      </c>
      <c r="G5649" s="97"/>
      <c r="H5649" s="124" t="s">
        <v>4173</v>
      </c>
      <c r="I5649" s="125">
        <v>0</v>
      </c>
      <c r="J5649" s="125">
        <v>3018.4</v>
      </c>
      <c r="K5649" s="126">
        <v>3018.4</v>
      </c>
      <c r="L5649" s="100" t="s">
        <v>1324</v>
      </c>
    </row>
    <row r="5650" spans="1:12" ht="56.25" customHeight="1">
      <c r="A5650" s="97">
        <v>340</v>
      </c>
      <c r="B5650" s="122" t="s">
        <v>10451</v>
      </c>
      <c r="C5650" s="123">
        <v>42628</v>
      </c>
      <c r="D5650" s="97" t="s">
        <v>14678</v>
      </c>
      <c r="E5650" s="97" t="s">
        <v>15</v>
      </c>
      <c r="F5650" s="97">
        <v>269689</v>
      </c>
      <c r="G5650" s="97"/>
      <c r="H5650" s="124" t="s">
        <v>4177</v>
      </c>
      <c r="I5650" s="125">
        <v>50</v>
      </c>
      <c r="J5650" s="125">
        <v>0</v>
      </c>
      <c r="K5650" s="126">
        <v>50</v>
      </c>
      <c r="L5650" s="100" t="s">
        <v>1324</v>
      </c>
    </row>
    <row r="5651" spans="1:12" ht="56.25" customHeight="1">
      <c r="A5651" s="97">
        <v>340</v>
      </c>
      <c r="B5651" s="122" t="s">
        <v>10451</v>
      </c>
      <c r="C5651" s="123">
        <v>42629</v>
      </c>
      <c r="D5651" s="97" t="s">
        <v>14711</v>
      </c>
      <c r="E5651" s="97" t="s">
        <v>15</v>
      </c>
      <c r="F5651" s="97">
        <v>662</v>
      </c>
      <c r="G5651" s="97"/>
      <c r="H5651" s="124" t="s">
        <v>4191</v>
      </c>
      <c r="I5651" s="125">
        <v>293.39</v>
      </c>
      <c r="J5651" s="125">
        <v>0</v>
      </c>
      <c r="K5651" s="126">
        <v>293.39</v>
      </c>
      <c r="L5651" s="100" t="s">
        <v>1324</v>
      </c>
    </row>
    <row r="5652" spans="1:12" ht="56.25" customHeight="1">
      <c r="A5652" s="97">
        <v>340</v>
      </c>
      <c r="B5652" s="122" t="s">
        <v>8001</v>
      </c>
      <c r="C5652" s="123">
        <v>42635</v>
      </c>
      <c r="D5652" s="97" t="s">
        <v>21315</v>
      </c>
      <c r="E5652" s="97" t="s">
        <v>3</v>
      </c>
      <c r="F5652" s="97">
        <v>1422668</v>
      </c>
      <c r="G5652" s="97"/>
      <c r="H5652" s="124" t="s">
        <v>8002</v>
      </c>
      <c r="I5652" s="125">
        <v>0</v>
      </c>
      <c r="J5652" s="125">
        <v>441.39</v>
      </c>
      <c r="K5652" s="126">
        <v>441.39</v>
      </c>
      <c r="L5652" s="100" t="s">
        <v>1324</v>
      </c>
    </row>
    <row r="5653" spans="1:12" ht="56.25" customHeight="1">
      <c r="A5653" s="97">
        <v>340</v>
      </c>
      <c r="B5653" s="122" t="s">
        <v>10451</v>
      </c>
      <c r="C5653" s="123">
        <v>42639</v>
      </c>
      <c r="D5653" s="97" t="s">
        <v>14876</v>
      </c>
      <c r="E5653" s="97" t="s">
        <v>1313</v>
      </c>
      <c r="F5653" s="97">
        <v>11209630</v>
      </c>
      <c r="G5653" s="97"/>
      <c r="H5653" s="124" t="s">
        <v>4277</v>
      </c>
      <c r="I5653" s="125">
        <v>75</v>
      </c>
      <c r="J5653" s="125">
        <v>0</v>
      </c>
      <c r="K5653" s="126">
        <v>75</v>
      </c>
      <c r="L5653" s="100" t="s">
        <v>1324</v>
      </c>
    </row>
    <row r="5654" spans="1:12" ht="56.25" customHeight="1">
      <c r="A5654" s="97">
        <v>340</v>
      </c>
      <c r="B5654" s="122" t="s">
        <v>8001</v>
      </c>
      <c r="C5654" s="123">
        <v>42640</v>
      </c>
      <c r="D5654" s="97" t="s">
        <v>21383</v>
      </c>
      <c r="E5654" s="97" t="s">
        <v>3</v>
      </c>
      <c r="F5654" s="97">
        <v>1423990</v>
      </c>
      <c r="G5654" s="97"/>
      <c r="H5654" s="124" t="s">
        <v>8068</v>
      </c>
      <c r="I5654" s="125">
        <v>0</v>
      </c>
      <c r="J5654" s="125">
        <v>1585</v>
      </c>
      <c r="K5654" s="126">
        <v>1585</v>
      </c>
      <c r="L5654" s="100" t="s">
        <v>1324</v>
      </c>
    </row>
    <row r="5655" spans="1:12" ht="56.25" customHeight="1">
      <c r="A5655" s="97">
        <v>340</v>
      </c>
      <c r="B5655" s="122" t="s">
        <v>10451</v>
      </c>
      <c r="C5655" s="123">
        <v>42640</v>
      </c>
      <c r="D5655" s="97" t="s">
        <v>14915</v>
      </c>
      <c r="E5655" s="97" t="s">
        <v>1313</v>
      </c>
      <c r="F5655" s="97">
        <v>11209628</v>
      </c>
      <c r="G5655" s="97"/>
      <c r="H5655" s="124" t="s">
        <v>4297</v>
      </c>
      <c r="I5655" s="125">
        <v>75</v>
      </c>
      <c r="J5655" s="125">
        <v>0</v>
      </c>
      <c r="K5655" s="126">
        <v>75</v>
      </c>
      <c r="L5655" s="100" t="s">
        <v>1324</v>
      </c>
    </row>
    <row r="5656" spans="1:12" ht="56.25" customHeight="1">
      <c r="A5656" s="97">
        <v>340</v>
      </c>
      <c r="B5656" s="122" t="s">
        <v>10451</v>
      </c>
      <c r="C5656" s="123">
        <v>42642</v>
      </c>
      <c r="D5656" s="97" t="s">
        <v>15039</v>
      </c>
      <c r="E5656" s="97" t="s">
        <v>6</v>
      </c>
      <c r="F5656" s="97">
        <v>280786</v>
      </c>
      <c r="G5656" s="97"/>
      <c r="H5656" s="124" t="s">
        <v>4305</v>
      </c>
      <c r="I5656" s="125">
        <v>0</v>
      </c>
      <c r="J5656" s="125">
        <v>20830.05</v>
      </c>
      <c r="K5656" s="126">
        <v>20830.05</v>
      </c>
      <c r="L5656" s="100" t="s">
        <v>1324</v>
      </c>
    </row>
    <row r="5657" spans="1:12" ht="56.25" customHeight="1">
      <c r="A5657" s="97">
        <v>340</v>
      </c>
      <c r="B5657" s="122" t="s">
        <v>10451</v>
      </c>
      <c r="C5657" s="123">
        <v>42642</v>
      </c>
      <c r="D5657" s="97" t="s">
        <v>15163</v>
      </c>
      <c r="E5657" s="97" t="s">
        <v>15</v>
      </c>
      <c r="F5657" s="97">
        <v>280787</v>
      </c>
      <c r="G5657" s="97"/>
      <c r="H5657" s="124" t="s">
        <v>4317</v>
      </c>
      <c r="I5657" s="125">
        <v>50</v>
      </c>
      <c r="J5657" s="125">
        <v>0</v>
      </c>
      <c r="K5657" s="126">
        <v>50</v>
      </c>
      <c r="L5657" s="100" t="s">
        <v>1324</v>
      </c>
    </row>
    <row r="5658" spans="1:12" ht="56.25" customHeight="1">
      <c r="A5658" s="97">
        <v>340</v>
      </c>
      <c r="B5658" s="122" t="s">
        <v>10451</v>
      </c>
      <c r="C5658" s="123">
        <v>42643</v>
      </c>
      <c r="D5658" s="97" t="s">
        <v>15203</v>
      </c>
      <c r="E5658" s="97" t="s">
        <v>15</v>
      </c>
      <c r="F5658" s="97">
        <v>802</v>
      </c>
      <c r="G5658" s="97"/>
      <c r="H5658" s="124" t="s">
        <v>4349</v>
      </c>
      <c r="I5658" s="125">
        <v>276.17</v>
      </c>
      <c r="J5658" s="125">
        <v>0</v>
      </c>
      <c r="K5658" s="126">
        <v>276.17</v>
      </c>
      <c r="L5658" s="100" t="s">
        <v>1324</v>
      </c>
    </row>
    <row r="5659" spans="1:12" ht="56.25" customHeight="1">
      <c r="A5659" s="97">
        <v>340</v>
      </c>
      <c r="B5659" s="122" t="s">
        <v>10451</v>
      </c>
      <c r="C5659" s="123">
        <v>42643</v>
      </c>
      <c r="D5659" s="97" t="s">
        <v>15204</v>
      </c>
      <c r="E5659" s="97" t="s">
        <v>15</v>
      </c>
      <c r="F5659" s="97">
        <v>801</v>
      </c>
      <c r="G5659" s="97"/>
      <c r="H5659" s="124" t="s">
        <v>4350</v>
      </c>
      <c r="I5659" s="125">
        <v>271.37</v>
      </c>
      <c r="J5659" s="125">
        <v>0</v>
      </c>
      <c r="K5659" s="126">
        <v>271.37</v>
      </c>
      <c r="L5659" s="100" t="s">
        <v>1324</v>
      </c>
    </row>
    <row r="5660" spans="1:12" ht="56.25" customHeight="1">
      <c r="A5660" s="97">
        <v>340</v>
      </c>
      <c r="B5660" s="122" t="s">
        <v>10451</v>
      </c>
      <c r="C5660" s="123">
        <v>42643</v>
      </c>
      <c r="D5660" s="97" t="s">
        <v>15205</v>
      </c>
      <c r="E5660" s="97" t="s">
        <v>15</v>
      </c>
      <c r="F5660" s="97">
        <v>800</v>
      </c>
      <c r="G5660" s="97"/>
      <c r="H5660" s="124" t="s">
        <v>4351</v>
      </c>
      <c r="I5660" s="125">
        <v>301.97000000000003</v>
      </c>
      <c r="J5660" s="125">
        <v>0</v>
      </c>
      <c r="K5660" s="126">
        <v>301.97000000000003</v>
      </c>
      <c r="L5660" s="100" t="s">
        <v>1324</v>
      </c>
    </row>
    <row r="5661" spans="1:12" ht="56.25" customHeight="1">
      <c r="A5661" s="97">
        <v>340</v>
      </c>
      <c r="B5661" s="122" t="s">
        <v>10451</v>
      </c>
      <c r="C5661" s="123">
        <v>42643</v>
      </c>
      <c r="D5661" s="97" t="s">
        <v>15210</v>
      </c>
      <c r="E5661" s="97" t="s">
        <v>15</v>
      </c>
      <c r="F5661" s="97">
        <v>803</v>
      </c>
      <c r="G5661" s="97"/>
      <c r="H5661" s="124" t="s">
        <v>4353</v>
      </c>
      <c r="I5661" s="125">
        <v>282.49</v>
      </c>
      <c r="J5661" s="125">
        <v>0</v>
      </c>
      <c r="K5661" s="126">
        <v>282.49</v>
      </c>
      <c r="L5661" s="100" t="s">
        <v>1324</v>
      </c>
    </row>
    <row r="5662" spans="1:12" ht="56.25" customHeight="1">
      <c r="A5662" s="97">
        <v>340</v>
      </c>
      <c r="B5662" s="122" t="s">
        <v>8001</v>
      </c>
      <c r="C5662" s="123">
        <v>42647</v>
      </c>
      <c r="D5662" s="97" t="s">
        <v>21542</v>
      </c>
      <c r="E5662" s="97" t="s">
        <v>3</v>
      </c>
      <c r="F5662" s="97">
        <v>1426817</v>
      </c>
      <c r="G5662" s="97"/>
      <c r="H5662" s="124" t="s">
        <v>8903</v>
      </c>
      <c r="I5662" s="125">
        <v>0</v>
      </c>
      <c r="J5662" s="125">
        <v>450.44</v>
      </c>
      <c r="K5662" s="126">
        <v>450.44</v>
      </c>
      <c r="L5662" s="100" t="s">
        <v>1324</v>
      </c>
    </row>
    <row r="5663" spans="1:12" ht="56.25" customHeight="1">
      <c r="A5663" s="97">
        <v>340</v>
      </c>
      <c r="B5663" s="122" t="s">
        <v>8001</v>
      </c>
      <c r="C5663" s="123">
        <v>42649</v>
      </c>
      <c r="D5663" s="97" t="s">
        <v>21605</v>
      </c>
      <c r="E5663" s="97" t="s">
        <v>3</v>
      </c>
      <c r="F5663" s="97">
        <v>1427752</v>
      </c>
      <c r="G5663" s="97"/>
      <c r="H5663" s="124" t="s">
        <v>8963</v>
      </c>
      <c r="I5663" s="125">
        <v>0</v>
      </c>
      <c r="J5663" s="125">
        <v>68</v>
      </c>
      <c r="K5663" s="126">
        <v>68</v>
      </c>
      <c r="L5663" s="100" t="s">
        <v>1324</v>
      </c>
    </row>
    <row r="5664" spans="1:12" ht="56.25" customHeight="1">
      <c r="A5664" s="97">
        <v>340</v>
      </c>
      <c r="B5664" s="122" t="s">
        <v>9345</v>
      </c>
      <c r="C5664" s="123">
        <v>42649</v>
      </c>
      <c r="D5664" s="97" t="s">
        <v>15337</v>
      </c>
      <c r="E5664" s="97" t="s">
        <v>1313</v>
      </c>
      <c r="F5664" s="97">
        <v>11318829</v>
      </c>
      <c r="G5664" s="97"/>
      <c r="H5664" s="124" t="s">
        <v>9483</v>
      </c>
      <c r="I5664" s="125">
        <v>75</v>
      </c>
      <c r="J5664" s="125">
        <v>0</v>
      </c>
      <c r="K5664" s="126">
        <v>75</v>
      </c>
      <c r="L5664" s="100" t="s">
        <v>1324</v>
      </c>
    </row>
    <row r="5665" spans="1:12" ht="56.25" customHeight="1">
      <c r="A5665" s="97">
        <v>340</v>
      </c>
      <c r="B5665" s="122" t="s">
        <v>9345</v>
      </c>
      <c r="C5665" s="123">
        <v>42649</v>
      </c>
      <c r="D5665" s="97" t="s">
        <v>15338</v>
      </c>
      <c r="E5665" s="97" t="s">
        <v>1313</v>
      </c>
      <c r="F5665" s="97">
        <v>11318832</v>
      </c>
      <c r="G5665" s="97"/>
      <c r="H5665" s="124" t="s">
        <v>9484</v>
      </c>
      <c r="I5665" s="125">
        <v>75</v>
      </c>
      <c r="J5665" s="125">
        <v>0</v>
      </c>
      <c r="K5665" s="126">
        <v>75</v>
      </c>
      <c r="L5665" s="100" t="s">
        <v>1324</v>
      </c>
    </row>
    <row r="5666" spans="1:12" ht="56.25" customHeight="1">
      <c r="A5666" s="97">
        <v>340</v>
      </c>
      <c r="B5666" s="122" t="s">
        <v>9345</v>
      </c>
      <c r="C5666" s="123">
        <v>42650</v>
      </c>
      <c r="D5666" s="97" t="s">
        <v>15356</v>
      </c>
      <c r="E5666" s="97" t="s">
        <v>15</v>
      </c>
      <c r="F5666" s="97">
        <v>834</v>
      </c>
      <c r="G5666" s="97"/>
      <c r="H5666" s="124" t="s">
        <v>9501</v>
      </c>
      <c r="I5666" s="125">
        <v>270.14</v>
      </c>
      <c r="J5666" s="125">
        <v>0</v>
      </c>
      <c r="K5666" s="126">
        <v>270.14</v>
      </c>
      <c r="L5666" s="100" t="s">
        <v>1324</v>
      </c>
    </row>
    <row r="5667" spans="1:12" ht="56.25" customHeight="1">
      <c r="A5667" s="97">
        <v>340</v>
      </c>
      <c r="B5667" s="122" t="s">
        <v>9345</v>
      </c>
      <c r="C5667" s="123">
        <v>42650</v>
      </c>
      <c r="D5667" s="97" t="s">
        <v>15357</v>
      </c>
      <c r="E5667" s="97" t="s">
        <v>15</v>
      </c>
      <c r="F5667" s="97">
        <v>835</v>
      </c>
      <c r="G5667" s="97"/>
      <c r="H5667" s="124" t="s">
        <v>9502</v>
      </c>
      <c r="I5667" s="125">
        <v>271.17</v>
      </c>
      <c r="J5667" s="125">
        <v>0</v>
      </c>
      <c r="K5667" s="126">
        <v>271.17</v>
      </c>
      <c r="L5667" s="100" t="s">
        <v>1324</v>
      </c>
    </row>
    <row r="5668" spans="1:12" ht="56.25" customHeight="1">
      <c r="A5668" s="97">
        <v>340</v>
      </c>
      <c r="B5668" s="122" t="s">
        <v>9345</v>
      </c>
      <c r="C5668" s="123">
        <v>42650</v>
      </c>
      <c r="D5668" s="97" t="s">
        <v>15358</v>
      </c>
      <c r="E5668" s="97" t="s">
        <v>15</v>
      </c>
      <c r="F5668" s="97">
        <v>843</v>
      </c>
      <c r="G5668" s="97"/>
      <c r="H5668" s="124" t="s">
        <v>9503</v>
      </c>
      <c r="I5668" s="125">
        <v>281.66000000000003</v>
      </c>
      <c r="J5668" s="125">
        <v>0</v>
      </c>
      <c r="K5668" s="126">
        <v>281.66000000000003</v>
      </c>
      <c r="L5668" s="100" t="s">
        <v>1324</v>
      </c>
    </row>
    <row r="5669" spans="1:12" ht="56.25" customHeight="1">
      <c r="A5669" s="97">
        <v>340</v>
      </c>
      <c r="B5669" s="122" t="s">
        <v>9345</v>
      </c>
      <c r="C5669" s="123">
        <v>42650</v>
      </c>
      <c r="D5669" s="97" t="s">
        <v>15359</v>
      </c>
      <c r="E5669" s="97" t="s">
        <v>15</v>
      </c>
      <c r="F5669" s="97">
        <v>844</v>
      </c>
      <c r="G5669" s="97"/>
      <c r="H5669" s="124" t="s">
        <v>9504</v>
      </c>
      <c r="I5669" s="125">
        <v>289.62</v>
      </c>
      <c r="J5669" s="125">
        <v>0</v>
      </c>
      <c r="K5669" s="126">
        <v>289.62</v>
      </c>
      <c r="L5669" s="100" t="s">
        <v>1324</v>
      </c>
    </row>
    <row r="5670" spans="1:12" ht="56.25" customHeight="1">
      <c r="A5670" s="97">
        <v>340</v>
      </c>
      <c r="B5670" s="122" t="s">
        <v>8001</v>
      </c>
      <c r="C5670" s="123">
        <v>42655</v>
      </c>
      <c r="D5670" s="97" t="s">
        <v>21684</v>
      </c>
      <c r="E5670" s="97" t="s">
        <v>3</v>
      </c>
      <c r="F5670" s="97">
        <v>1429692</v>
      </c>
      <c r="G5670" s="97"/>
      <c r="H5670" s="124" t="s">
        <v>9040</v>
      </c>
      <c r="I5670" s="125">
        <v>0</v>
      </c>
      <c r="J5670" s="125">
        <v>17</v>
      </c>
      <c r="K5670" s="126">
        <v>17</v>
      </c>
      <c r="L5670" s="100" t="s">
        <v>1324</v>
      </c>
    </row>
    <row r="5671" spans="1:12" ht="56.25" customHeight="1">
      <c r="A5671" s="97">
        <v>340</v>
      </c>
      <c r="B5671" s="122" t="s">
        <v>8001</v>
      </c>
      <c r="C5671" s="123">
        <v>42655</v>
      </c>
      <c r="D5671" s="97" t="s">
        <v>21685</v>
      </c>
      <c r="E5671" s="97" t="s">
        <v>3</v>
      </c>
      <c r="F5671" s="97">
        <v>1429693</v>
      </c>
      <c r="G5671" s="97"/>
      <c r="H5671" s="124" t="s">
        <v>9041</v>
      </c>
      <c r="I5671" s="125">
        <v>0</v>
      </c>
      <c r="J5671" s="125">
        <v>17</v>
      </c>
      <c r="K5671" s="126">
        <v>17</v>
      </c>
      <c r="L5671" s="100" t="s">
        <v>1324</v>
      </c>
    </row>
    <row r="5672" spans="1:12" ht="56.25" customHeight="1">
      <c r="A5672" s="97">
        <v>340</v>
      </c>
      <c r="B5672" s="122" t="s">
        <v>8001</v>
      </c>
      <c r="C5672" s="123">
        <v>42655</v>
      </c>
      <c r="D5672" s="97" t="s">
        <v>21686</v>
      </c>
      <c r="E5672" s="97" t="s">
        <v>3</v>
      </c>
      <c r="F5672" s="97">
        <v>1429695</v>
      </c>
      <c r="G5672" s="97"/>
      <c r="H5672" s="124" t="s">
        <v>9042</v>
      </c>
      <c r="I5672" s="125">
        <v>0</v>
      </c>
      <c r="J5672" s="125">
        <v>17</v>
      </c>
      <c r="K5672" s="126">
        <v>17</v>
      </c>
      <c r="L5672" s="100" t="s">
        <v>1324</v>
      </c>
    </row>
    <row r="5673" spans="1:12" ht="56.25" customHeight="1">
      <c r="A5673" s="97">
        <v>340</v>
      </c>
      <c r="B5673" s="122" t="s">
        <v>8001</v>
      </c>
      <c r="C5673" s="123">
        <v>42655</v>
      </c>
      <c r="D5673" s="97" t="s">
        <v>21687</v>
      </c>
      <c r="E5673" s="97" t="s">
        <v>3</v>
      </c>
      <c r="F5673" s="97">
        <v>1429699</v>
      </c>
      <c r="G5673" s="97"/>
      <c r="H5673" s="124" t="s">
        <v>9043</v>
      </c>
      <c r="I5673" s="125">
        <v>0</v>
      </c>
      <c r="J5673" s="125">
        <v>481</v>
      </c>
      <c r="K5673" s="126">
        <v>481</v>
      </c>
      <c r="L5673" s="100" t="s">
        <v>1324</v>
      </c>
    </row>
    <row r="5674" spans="1:12" ht="56.25" customHeight="1">
      <c r="A5674" s="97">
        <v>340</v>
      </c>
      <c r="B5674" s="122" t="s">
        <v>8001</v>
      </c>
      <c r="C5674" s="123">
        <v>42655</v>
      </c>
      <c r="D5674" s="97" t="s">
        <v>21688</v>
      </c>
      <c r="E5674" s="97" t="s">
        <v>3</v>
      </c>
      <c r="F5674" s="97">
        <v>1429700</v>
      </c>
      <c r="G5674" s="97"/>
      <c r="H5674" s="124" t="s">
        <v>9044</v>
      </c>
      <c r="I5674" s="125">
        <v>0</v>
      </c>
      <c r="J5674" s="125">
        <v>420</v>
      </c>
      <c r="K5674" s="126">
        <v>420</v>
      </c>
      <c r="L5674" s="100" t="s">
        <v>1324</v>
      </c>
    </row>
    <row r="5675" spans="1:12" ht="56.25" customHeight="1">
      <c r="A5675" s="97">
        <v>340</v>
      </c>
      <c r="B5675" s="122" t="s">
        <v>9345</v>
      </c>
      <c r="C5675" s="123">
        <v>42661</v>
      </c>
      <c r="D5675" s="97" t="s">
        <v>15499</v>
      </c>
      <c r="E5675" s="97" t="s">
        <v>15</v>
      </c>
      <c r="F5675" s="97">
        <v>898</v>
      </c>
      <c r="G5675" s="97"/>
      <c r="H5675" s="124" t="s">
        <v>9639</v>
      </c>
      <c r="I5675" s="125">
        <v>279.74</v>
      </c>
      <c r="J5675" s="125">
        <v>0</v>
      </c>
      <c r="K5675" s="126">
        <v>279.74</v>
      </c>
      <c r="L5675" s="100" t="s">
        <v>1324</v>
      </c>
    </row>
    <row r="5676" spans="1:12" ht="56.25" customHeight="1">
      <c r="A5676" s="97">
        <v>340</v>
      </c>
      <c r="B5676" s="122" t="s">
        <v>9345</v>
      </c>
      <c r="C5676" s="123">
        <v>42662</v>
      </c>
      <c r="D5676" s="97" t="s">
        <v>15524</v>
      </c>
      <c r="E5676" s="97" t="s">
        <v>6</v>
      </c>
      <c r="F5676" s="97">
        <v>295540</v>
      </c>
      <c r="G5676" s="97"/>
      <c r="H5676" s="124" t="s">
        <v>9666</v>
      </c>
      <c r="I5676" s="125">
        <v>0</v>
      </c>
      <c r="J5676" s="125">
        <v>76872.89</v>
      </c>
      <c r="K5676" s="126">
        <v>76872.89</v>
      </c>
      <c r="L5676" s="100" t="s">
        <v>1324</v>
      </c>
    </row>
    <row r="5677" spans="1:12" ht="56.25" customHeight="1">
      <c r="A5677" s="97">
        <v>340</v>
      </c>
      <c r="B5677" s="122" t="s">
        <v>9345</v>
      </c>
      <c r="C5677" s="123">
        <v>42662</v>
      </c>
      <c r="D5677" s="97" t="s">
        <v>15525</v>
      </c>
      <c r="E5677" s="97" t="s">
        <v>15</v>
      </c>
      <c r="F5677" s="97">
        <v>295541</v>
      </c>
      <c r="G5677" s="97"/>
      <c r="H5677" s="124" t="s">
        <v>9667</v>
      </c>
      <c r="I5677" s="125">
        <v>50</v>
      </c>
      <c r="J5677" s="125">
        <v>0</v>
      </c>
      <c r="K5677" s="126">
        <v>50</v>
      </c>
      <c r="L5677" s="100" t="s">
        <v>1324</v>
      </c>
    </row>
    <row r="5678" spans="1:12" ht="56.25" customHeight="1">
      <c r="A5678" s="97">
        <v>340</v>
      </c>
      <c r="B5678" s="122" t="s">
        <v>9345</v>
      </c>
      <c r="C5678" s="123">
        <v>42670</v>
      </c>
      <c r="D5678" s="97" t="s">
        <v>15768</v>
      </c>
      <c r="E5678" s="97" t="s">
        <v>15</v>
      </c>
      <c r="F5678" s="97">
        <v>976</v>
      </c>
      <c r="G5678" s="97"/>
      <c r="H5678" s="124" t="s">
        <v>9902</v>
      </c>
      <c r="I5678" s="125">
        <v>281.66000000000003</v>
      </c>
      <c r="J5678" s="125">
        <v>0</v>
      </c>
      <c r="K5678" s="126">
        <v>281.66000000000003</v>
      </c>
      <c r="L5678" s="100" t="s">
        <v>1324</v>
      </c>
    </row>
    <row r="5679" spans="1:12" ht="56.25" customHeight="1">
      <c r="A5679" s="97">
        <v>340</v>
      </c>
      <c r="B5679" s="122" t="s">
        <v>9345</v>
      </c>
      <c r="C5679" s="123">
        <v>42670</v>
      </c>
      <c r="D5679" s="97" t="s">
        <v>15769</v>
      </c>
      <c r="E5679" s="97" t="s">
        <v>15</v>
      </c>
      <c r="F5679" s="97">
        <v>978</v>
      </c>
      <c r="G5679" s="97"/>
      <c r="H5679" s="124" t="s">
        <v>9903</v>
      </c>
      <c r="I5679" s="125">
        <v>301.97000000000003</v>
      </c>
      <c r="J5679" s="125">
        <v>0</v>
      </c>
      <c r="K5679" s="126">
        <v>301.97000000000003</v>
      </c>
      <c r="L5679" s="100" t="s">
        <v>1324</v>
      </c>
    </row>
    <row r="5680" spans="1:12" ht="56.25" customHeight="1">
      <c r="A5680" s="97">
        <v>340</v>
      </c>
      <c r="B5680" s="122" t="s">
        <v>9345</v>
      </c>
      <c r="C5680" s="123">
        <v>42670</v>
      </c>
      <c r="D5680" s="97" t="s">
        <v>15770</v>
      </c>
      <c r="E5680" s="97" t="s">
        <v>15</v>
      </c>
      <c r="F5680" s="97">
        <v>977</v>
      </c>
      <c r="G5680" s="97"/>
      <c r="H5680" s="124" t="s">
        <v>9904</v>
      </c>
      <c r="I5680" s="125">
        <v>278.58</v>
      </c>
      <c r="J5680" s="125">
        <v>0</v>
      </c>
      <c r="K5680" s="126">
        <v>278.58</v>
      </c>
      <c r="L5680" s="100" t="s">
        <v>1324</v>
      </c>
    </row>
    <row r="5681" spans="1:12" ht="56.25" customHeight="1">
      <c r="A5681" s="97">
        <v>340</v>
      </c>
      <c r="B5681" s="122" t="s">
        <v>8001</v>
      </c>
      <c r="C5681" s="123">
        <v>42670</v>
      </c>
      <c r="D5681" s="97" t="s">
        <v>21928</v>
      </c>
      <c r="E5681" s="97" t="s">
        <v>3</v>
      </c>
      <c r="F5681" s="97">
        <v>1434775</v>
      </c>
      <c r="G5681" s="97"/>
      <c r="H5681" s="124" t="s">
        <v>9282</v>
      </c>
      <c r="I5681" s="125">
        <v>0</v>
      </c>
      <c r="J5681" s="125">
        <v>10</v>
      </c>
      <c r="K5681" s="126">
        <v>10</v>
      </c>
      <c r="L5681" s="100" t="s">
        <v>1324</v>
      </c>
    </row>
    <row r="5682" spans="1:12" ht="56.25" customHeight="1">
      <c r="A5682" s="97">
        <v>340</v>
      </c>
      <c r="B5682" s="122" t="s">
        <v>8001</v>
      </c>
      <c r="C5682" s="123">
        <v>42671</v>
      </c>
      <c r="D5682" s="97" t="s">
        <v>21937</v>
      </c>
      <c r="E5682" s="97" t="s">
        <v>3</v>
      </c>
      <c r="F5682" s="97">
        <v>1435259</v>
      </c>
      <c r="G5682" s="97"/>
      <c r="H5682" s="124" t="s">
        <v>9291</v>
      </c>
      <c r="I5682" s="125">
        <v>0</v>
      </c>
      <c r="J5682" s="125">
        <v>59817.65</v>
      </c>
      <c r="K5682" s="126">
        <v>59817.65</v>
      </c>
      <c r="L5682" s="100" t="s">
        <v>1324</v>
      </c>
    </row>
    <row r="5683" spans="1:12" ht="56.25" customHeight="1">
      <c r="A5683" s="97">
        <v>340</v>
      </c>
      <c r="B5683" s="122" t="s">
        <v>8001</v>
      </c>
      <c r="C5683" s="123">
        <v>42671</v>
      </c>
      <c r="D5683" s="97" t="s">
        <v>21940</v>
      </c>
      <c r="E5683" s="97" t="s">
        <v>3</v>
      </c>
      <c r="F5683" s="97">
        <v>1435268</v>
      </c>
      <c r="G5683" s="97"/>
      <c r="H5683" s="124" t="s">
        <v>9294</v>
      </c>
      <c r="I5683" s="125">
        <v>0</v>
      </c>
      <c r="J5683" s="125">
        <v>7095.5</v>
      </c>
      <c r="K5683" s="126">
        <v>7095.5</v>
      </c>
      <c r="L5683" s="100" t="s">
        <v>1324</v>
      </c>
    </row>
    <row r="5684" spans="1:12" ht="56.25" customHeight="1">
      <c r="A5684" s="97">
        <v>340</v>
      </c>
      <c r="B5684" s="122" t="s">
        <v>8001</v>
      </c>
      <c r="C5684" s="123">
        <v>42671</v>
      </c>
      <c r="D5684" s="97" t="s">
        <v>21941</v>
      </c>
      <c r="E5684" s="97" t="s">
        <v>3</v>
      </c>
      <c r="F5684" s="97">
        <v>1435270</v>
      </c>
      <c r="G5684" s="97"/>
      <c r="H5684" s="124" t="s">
        <v>9295</v>
      </c>
      <c r="I5684" s="125">
        <v>0</v>
      </c>
      <c r="J5684" s="125">
        <v>23312.57</v>
      </c>
      <c r="K5684" s="126">
        <v>23312.57</v>
      </c>
      <c r="L5684" s="100" t="s">
        <v>1324</v>
      </c>
    </row>
    <row r="5685" spans="1:12" ht="56.25" customHeight="1">
      <c r="A5685" s="97">
        <v>340</v>
      </c>
      <c r="B5685" s="122" t="s">
        <v>9345</v>
      </c>
      <c r="C5685" s="123">
        <v>42671</v>
      </c>
      <c r="D5685" s="97" t="s">
        <v>15899</v>
      </c>
      <c r="E5685" s="97" t="s">
        <v>15</v>
      </c>
      <c r="F5685" s="97">
        <v>987</v>
      </c>
      <c r="G5685" s="97"/>
      <c r="H5685" s="124" t="s">
        <v>9927</v>
      </c>
      <c r="I5685" s="125">
        <v>275.90000000000003</v>
      </c>
      <c r="J5685" s="125">
        <v>0</v>
      </c>
      <c r="K5685" s="126">
        <v>275.90000000000003</v>
      </c>
      <c r="L5685" s="100" t="s">
        <v>1324</v>
      </c>
    </row>
    <row r="5686" spans="1:12" ht="56.25" customHeight="1">
      <c r="A5686" s="97">
        <v>340</v>
      </c>
      <c r="B5686" s="122" t="s">
        <v>9345</v>
      </c>
      <c r="C5686" s="123">
        <v>42671</v>
      </c>
      <c r="D5686" s="97" t="s">
        <v>15898</v>
      </c>
      <c r="E5686" s="97" t="s">
        <v>15</v>
      </c>
      <c r="F5686" s="97">
        <v>991</v>
      </c>
      <c r="G5686" s="97"/>
      <c r="H5686" s="124" t="s">
        <v>9926</v>
      </c>
      <c r="I5686" s="125">
        <v>302.93</v>
      </c>
      <c r="J5686" s="125">
        <v>0</v>
      </c>
      <c r="K5686" s="126">
        <v>302.93</v>
      </c>
      <c r="L5686" s="100" t="s">
        <v>1324</v>
      </c>
    </row>
    <row r="5687" spans="1:12" ht="56.25" customHeight="1">
      <c r="A5687" s="97">
        <v>340</v>
      </c>
      <c r="B5687" s="122" t="s">
        <v>9345</v>
      </c>
      <c r="C5687" s="123">
        <v>42671</v>
      </c>
      <c r="D5687" s="97" t="s">
        <v>15913</v>
      </c>
      <c r="E5687" s="97" t="s">
        <v>15</v>
      </c>
      <c r="F5687" s="97">
        <v>986</v>
      </c>
      <c r="G5687" s="97"/>
      <c r="H5687" s="124" t="s">
        <v>9940</v>
      </c>
      <c r="I5687" s="125">
        <v>282.49</v>
      </c>
      <c r="J5687" s="125">
        <v>0</v>
      </c>
      <c r="K5687" s="126">
        <v>282.49</v>
      </c>
      <c r="L5687" s="100" t="s">
        <v>1324</v>
      </c>
    </row>
    <row r="5688" spans="1:12" ht="56.25" customHeight="1">
      <c r="A5688" s="97">
        <v>340</v>
      </c>
      <c r="B5688" s="122" t="s">
        <v>8001</v>
      </c>
      <c r="C5688" s="123">
        <v>42671</v>
      </c>
      <c r="D5688" s="97" t="s">
        <v>21953</v>
      </c>
      <c r="E5688" s="97" t="s">
        <v>3</v>
      </c>
      <c r="F5688" s="97">
        <v>1435401</v>
      </c>
      <c r="G5688" s="97"/>
      <c r="H5688" s="124" t="s">
        <v>9307</v>
      </c>
      <c r="I5688" s="125">
        <v>0</v>
      </c>
      <c r="J5688" s="125">
        <v>193</v>
      </c>
      <c r="K5688" s="126">
        <v>193</v>
      </c>
      <c r="L5688" s="100" t="s">
        <v>1324</v>
      </c>
    </row>
    <row r="5689" spans="1:12" ht="56.25" customHeight="1">
      <c r="A5689" s="97">
        <v>340</v>
      </c>
      <c r="B5689" s="122" t="s">
        <v>9345</v>
      </c>
      <c r="C5689" s="123">
        <v>42674</v>
      </c>
      <c r="D5689" s="97" t="s">
        <v>15920</v>
      </c>
      <c r="E5689" s="97" t="s">
        <v>6</v>
      </c>
      <c r="F5689" s="97">
        <v>868912</v>
      </c>
      <c r="G5689" s="97"/>
      <c r="H5689" s="124" t="s">
        <v>9947</v>
      </c>
      <c r="I5689" s="125">
        <v>0</v>
      </c>
      <c r="J5689" s="125">
        <v>22573.72</v>
      </c>
      <c r="K5689" s="126">
        <v>22573.72</v>
      </c>
      <c r="L5689" s="100" t="s">
        <v>1324</v>
      </c>
    </row>
    <row r="5690" spans="1:12" ht="56.25" customHeight="1">
      <c r="A5690" s="97">
        <v>340</v>
      </c>
      <c r="B5690" s="122" t="s">
        <v>9345</v>
      </c>
      <c r="C5690" s="123">
        <v>42674</v>
      </c>
      <c r="D5690" s="97" t="s">
        <v>15921</v>
      </c>
      <c r="E5690" s="97" t="s">
        <v>11</v>
      </c>
      <c r="F5690" s="97">
        <v>868912</v>
      </c>
      <c r="G5690" s="97"/>
      <c r="H5690" s="124" t="s">
        <v>9948</v>
      </c>
      <c r="I5690" s="125">
        <v>50</v>
      </c>
      <c r="J5690" s="125">
        <v>0</v>
      </c>
      <c r="K5690" s="126">
        <v>50</v>
      </c>
      <c r="L5690" s="100" t="s">
        <v>1324</v>
      </c>
    </row>
    <row r="5691" spans="1:12" ht="56.25" customHeight="1">
      <c r="A5691" s="97">
        <v>340</v>
      </c>
      <c r="B5691" s="122" t="s">
        <v>9345</v>
      </c>
      <c r="C5691" s="123">
        <v>42681</v>
      </c>
      <c r="D5691" s="97" t="s">
        <v>16161</v>
      </c>
      <c r="E5691" s="97" t="s">
        <v>1313</v>
      </c>
      <c r="F5691" s="97">
        <v>11571847</v>
      </c>
      <c r="G5691" s="97"/>
      <c r="H5691" s="124" t="s">
        <v>16162</v>
      </c>
      <c r="I5691" s="125">
        <v>6715</v>
      </c>
      <c r="J5691" s="125">
        <v>0</v>
      </c>
      <c r="K5691" s="126">
        <v>6715</v>
      </c>
      <c r="L5691" s="100" t="s">
        <v>1324</v>
      </c>
    </row>
    <row r="5692" spans="1:12" ht="56.25" customHeight="1">
      <c r="A5692" s="97">
        <v>340</v>
      </c>
      <c r="B5692" s="122" t="s">
        <v>9345</v>
      </c>
      <c r="C5692" s="123">
        <v>42682</v>
      </c>
      <c r="D5692" s="97" t="s">
        <v>16185</v>
      </c>
      <c r="E5692" s="97" t="s">
        <v>6</v>
      </c>
      <c r="F5692" s="97">
        <v>309094</v>
      </c>
      <c r="G5692" s="97"/>
      <c r="H5692" s="124" t="s">
        <v>16186</v>
      </c>
      <c r="I5692" s="125">
        <v>0</v>
      </c>
      <c r="J5692" s="125">
        <v>97663.08</v>
      </c>
      <c r="K5692" s="126">
        <v>97663.08</v>
      </c>
      <c r="L5692" s="100" t="s">
        <v>1324</v>
      </c>
    </row>
    <row r="5693" spans="1:12" ht="56.25" customHeight="1">
      <c r="A5693" s="97">
        <v>340</v>
      </c>
      <c r="B5693" s="122" t="s">
        <v>9345</v>
      </c>
      <c r="C5693" s="123">
        <v>42682</v>
      </c>
      <c r="D5693" s="97" t="s">
        <v>16213</v>
      </c>
      <c r="E5693" s="97" t="s">
        <v>15</v>
      </c>
      <c r="F5693" s="97">
        <v>309095</v>
      </c>
      <c r="G5693" s="97"/>
      <c r="H5693" s="124" t="s">
        <v>16214</v>
      </c>
      <c r="I5693" s="125">
        <v>50</v>
      </c>
      <c r="J5693" s="125">
        <v>0</v>
      </c>
      <c r="K5693" s="126">
        <v>50</v>
      </c>
      <c r="L5693" s="100" t="s">
        <v>1324</v>
      </c>
    </row>
    <row r="5694" spans="1:12" ht="56.25" customHeight="1">
      <c r="A5694" s="97">
        <v>340</v>
      </c>
      <c r="B5694" s="122" t="s">
        <v>9345</v>
      </c>
      <c r="C5694" s="123">
        <v>42682</v>
      </c>
      <c r="D5694" s="97" t="s">
        <v>16215</v>
      </c>
      <c r="E5694" s="97" t="s">
        <v>1313</v>
      </c>
      <c r="F5694" s="97">
        <v>11630706</v>
      </c>
      <c r="G5694" s="97"/>
      <c r="H5694" s="124" t="s">
        <v>16216</v>
      </c>
      <c r="I5694" s="125">
        <v>8850</v>
      </c>
      <c r="J5694" s="125">
        <v>0</v>
      </c>
      <c r="K5694" s="126">
        <v>8850</v>
      </c>
      <c r="L5694" s="100" t="s">
        <v>1324</v>
      </c>
    </row>
    <row r="5695" spans="1:12" ht="56.25" customHeight="1">
      <c r="A5695" s="97">
        <v>340</v>
      </c>
      <c r="B5695" s="122" t="s">
        <v>9345</v>
      </c>
      <c r="C5695" s="123">
        <v>42683</v>
      </c>
      <c r="D5695" s="97" t="s">
        <v>16300</v>
      </c>
      <c r="E5695" s="97" t="s">
        <v>1313</v>
      </c>
      <c r="F5695" s="97">
        <v>11642889</v>
      </c>
      <c r="G5695" s="97"/>
      <c r="H5695" s="124" t="s">
        <v>16301</v>
      </c>
      <c r="I5695" s="125">
        <v>200</v>
      </c>
      <c r="J5695" s="125">
        <v>0</v>
      </c>
      <c r="K5695" s="126">
        <v>200</v>
      </c>
      <c r="L5695" s="100" t="s">
        <v>1324</v>
      </c>
    </row>
    <row r="5696" spans="1:12" ht="56.25" customHeight="1">
      <c r="A5696" s="97">
        <v>340</v>
      </c>
      <c r="B5696" s="122" t="s">
        <v>9345</v>
      </c>
      <c r="C5696" s="123">
        <v>42683</v>
      </c>
      <c r="D5696" s="97" t="s">
        <v>16302</v>
      </c>
      <c r="E5696" s="97" t="s">
        <v>1313</v>
      </c>
      <c r="F5696" s="97">
        <v>11642158</v>
      </c>
      <c r="G5696" s="97"/>
      <c r="H5696" s="124" t="s">
        <v>16303</v>
      </c>
      <c r="I5696" s="125">
        <v>35261.800000000003</v>
      </c>
      <c r="J5696" s="125">
        <v>0</v>
      </c>
      <c r="K5696" s="126">
        <v>35261.800000000003</v>
      </c>
      <c r="L5696" s="100" t="s">
        <v>1324</v>
      </c>
    </row>
    <row r="5697" spans="1:12" ht="56.25" customHeight="1">
      <c r="A5697" s="97">
        <v>340</v>
      </c>
      <c r="B5697" s="122" t="s">
        <v>9345</v>
      </c>
      <c r="C5697" s="123">
        <v>42690</v>
      </c>
      <c r="D5697" s="97" t="s">
        <v>16678</v>
      </c>
      <c r="E5697" s="97" t="s">
        <v>6</v>
      </c>
      <c r="F5697" s="97">
        <v>870637</v>
      </c>
      <c r="G5697" s="97"/>
      <c r="H5697" s="124" t="s">
        <v>16679</v>
      </c>
      <c r="I5697" s="125">
        <v>0</v>
      </c>
      <c r="J5697" s="125">
        <v>14165.9</v>
      </c>
      <c r="K5697" s="126">
        <v>14165.9</v>
      </c>
      <c r="L5697" s="100" t="s">
        <v>1324</v>
      </c>
    </row>
    <row r="5698" spans="1:12" ht="56.25" customHeight="1">
      <c r="A5698" s="97">
        <v>340</v>
      </c>
      <c r="B5698" s="122" t="s">
        <v>9345</v>
      </c>
      <c r="C5698" s="123">
        <v>42690</v>
      </c>
      <c r="D5698" s="97" t="s">
        <v>16686</v>
      </c>
      <c r="E5698" s="97" t="s">
        <v>11</v>
      </c>
      <c r="F5698" s="97">
        <v>870637</v>
      </c>
      <c r="G5698" s="97"/>
      <c r="H5698" s="124" t="s">
        <v>16687</v>
      </c>
      <c r="I5698" s="125">
        <v>50</v>
      </c>
      <c r="J5698" s="125">
        <v>0</v>
      </c>
      <c r="K5698" s="126">
        <v>50</v>
      </c>
      <c r="L5698" s="100" t="s">
        <v>1324</v>
      </c>
    </row>
    <row r="5699" spans="1:12" ht="56.25" customHeight="1">
      <c r="A5699" s="97">
        <v>340</v>
      </c>
      <c r="B5699" s="122" t="s">
        <v>9345</v>
      </c>
      <c r="C5699" s="123">
        <v>42691</v>
      </c>
      <c r="D5699" s="97" t="s">
        <v>16831</v>
      </c>
      <c r="E5699" s="97" t="s">
        <v>1313</v>
      </c>
      <c r="F5699" s="97">
        <v>11696349</v>
      </c>
      <c r="G5699" s="97"/>
      <c r="H5699" s="124" t="s">
        <v>16779</v>
      </c>
      <c r="I5699" s="125">
        <v>7450</v>
      </c>
      <c r="J5699" s="125">
        <v>0</v>
      </c>
      <c r="K5699" s="126">
        <v>7450</v>
      </c>
      <c r="L5699" s="100" t="s">
        <v>1324</v>
      </c>
    </row>
    <row r="5700" spans="1:12" ht="56.25" customHeight="1">
      <c r="A5700" s="97">
        <v>340</v>
      </c>
      <c r="B5700" s="122" t="s">
        <v>9345</v>
      </c>
      <c r="C5700" s="123">
        <v>42691</v>
      </c>
      <c r="D5700" s="97" t="s">
        <v>16778</v>
      </c>
      <c r="E5700" s="97" t="s">
        <v>1313</v>
      </c>
      <c r="F5700" s="97">
        <v>11696349</v>
      </c>
      <c r="G5700" s="97"/>
      <c r="H5700" s="124" t="s">
        <v>16779</v>
      </c>
      <c r="I5700" s="125">
        <v>7450</v>
      </c>
      <c r="J5700" s="125">
        <v>0</v>
      </c>
      <c r="K5700" s="126">
        <v>7450</v>
      </c>
      <c r="L5700" s="100" t="s">
        <v>1324</v>
      </c>
    </row>
    <row r="5701" spans="1:12" ht="56.25" customHeight="1">
      <c r="A5701" s="97">
        <v>340</v>
      </c>
      <c r="B5701" s="122" t="s">
        <v>8001</v>
      </c>
      <c r="C5701" s="123">
        <v>42692</v>
      </c>
      <c r="D5701" s="97" t="s">
        <v>22745</v>
      </c>
      <c r="E5701" s="97" t="s">
        <v>3</v>
      </c>
      <c r="F5701" s="97">
        <v>1441640</v>
      </c>
      <c r="G5701" s="97"/>
      <c r="H5701" s="124" t="s">
        <v>22746</v>
      </c>
      <c r="I5701" s="125">
        <v>0</v>
      </c>
      <c r="J5701" s="125">
        <v>9746.25</v>
      </c>
      <c r="K5701" s="126">
        <v>9746.25</v>
      </c>
      <c r="L5701" s="100" t="s">
        <v>1324</v>
      </c>
    </row>
    <row r="5702" spans="1:12" ht="56.25" customHeight="1">
      <c r="A5702" s="97">
        <v>340</v>
      </c>
      <c r="B5702" s="122" t="s">
        <v>8001</v>
      </c>
      <c r="C5702" s="123">
        <v>42692</v>
      </c>
      <c r="D5702" s="97" t="s">
        <v>22747</v>
      </c>
      <c r="E5702" s="97" t="s">
        <v>3</v>
      </c>
      <c r="F5702" s="97">
        <v>1441641</v>
      </c>
      <c r="G5702" s="97"/>
      <c r="H5702" s="124" t="s">
        <v>22748</v>
      </c>
      <c r="I5702" s="125">
        <v>0</v>
      </c>
      <c r="J5702" s="125">
        <v>20150.12</v>
      </c>
      <c r="K5702" s="126">
        <v>20150.12</v>
      </c>
      <c r="L5702" s="100" t="s">
        <v>1324</v>
      </c>
    </row>
    <row r="5703" spans="1:12" ht="56.25" customHeight="1">
      <c r="A5703" s="97">
        <v>340</v>
      </c>
      <c r="B5703" s="122" t="s">
        <v>9345</v>
      </c>
      <c r="C5703" s="123">
        <v>42692</v>
      </c>
      <c r="D5703" s="97" t="s">
        <v>16832</v>
      </c>
      <c r="E5703" s="97" t="s">
        <v>6</v>
      </c>
      <c r="F5703" s="97">
        <v>316465</v>
      </c>
      <c r="G5703" s="97"/>
      <c r="H5703" s="124" t="s">
        <v>16833</v>
      </c>
      <c r="I5703" s="125">
        <v>0</v>
      </c>
      <c r="J5703" s="125">
        <v>40361.5</v>
      </c>
      <c r="K5703" s="126">
        <v>40361.5</v>
      </c>
      <c r="L5703" s="100" t="s">
        <v>1324</v>
      </c>
    </row>
    <row r="5704" spans="1:12" ht="56.25" customHeight="1">
      <c r="A5704" s="97">
        <v>340</v>
      </c>
      <c r="B5704" s="122" t="s">
        <v>9345</v>
      </c>
      <c r="C5704" s="123">
        <v>42692</v>
      </c>
      <c r="D5704" s="97" t="s">
        <v>16864</v>
      </c>
      <c r="E5704" s="97" t="s">
        <v>15</v>
      </c>
      <c r="F5704" s="97">
        <v>316466</v>
      </c>
      <c r="G5704" s="97"/>
      <c r="H5704" s="124" t="s">
        <v>16865</v>
      </c>
      <c r="I5704" s="125">
        <v>50</v>
      </c>
      <c r="J5704" s="125">
        <v>0</v>
      </c>
      <c r="K5704" s="126">
        <v>50</v>
      </c>
      <c r="L5704" s="100" t="s">
        <v>1324</v>
      </c>
    </row>
    <row r="5705" spans="1:12" ht="56.25" customHeight="1">
      <c r="A5705" s="97">
        <v>340</v>
      </c>
      <c r="B5705" s="122" t="s">
        <v>9345</v>
      </c>
      <c r="C5705" s="123">
        <v>42698</v>
      </c>
      <c r="D5705" s="97" t="s">
        <v>17165</v>
      </c>
      <c r="E5705" s="97" t="s">
        <v>6</v>
      </c>
      <c r="F5705" s="97">
        <v>871252</v>
      </c>
      <c r="G5705" s="97"/>
      <c r="H5705" s="124" t="s">
        <v>17166</v>
      </c>
      <c r="I5705" s="125">
        <v>0</v>
      </c>
      <c r="J5705" s="125">
        <v>26683.96</v>
      </c>
      <c r="K5705" s="126">
        <v>26683.96</v>
      </c>
      <c r="L5705" s="100" t="s">
        <v>1324</v>
      </c>
    </row>
    <row r="5706" spans="1:12" ht="56.25" customHeight="1">
      <c r="A5706" s="97">
        <v>340</v>
      </c>
      <c r="B5706" s="122" t="s">
        <v>9345</v>
      </c>
      <c r="C5706" s="123">
        <v>42698</v>
      </c>
      <c r="D5706" s="97" t="s">
        <v>17197</v>
      </c>
      <c r="E5706" s="97" t="s">
        <v>11</v>
      </c>
      <c r="F5706" s="97">
        <v>871252</v>
      </c>
      <c r="G5706" s="97"/>
      <c r="H5706" s="124" t="s">
        <v>17198</v>
      </c>
      <c r="I5706" s="125">
        <v>50</v>
      </c>
      <c r="J5706" s="125">
        <v>0</v>
      </c>
      <c r="K5706" s="126">
        <v>50</v>
      </c>
      <c r="L5706" s="100" t="s">
        <v>1324</v>
      </c>
    </row>
    <row r="5707" spans="1:12" ht="56.25" customHeight="1">
      <c r="A5707" s="97">
        <v>340</v>
      </c>
      <c r="B5707" s="122" t="s">
        <v>9345</v>
      </c>
      <c r="C5707" s="123">
        <v>42702</v>
      </c>
      <c r="D5707" s="97" t="s">
        <v>17398</v>
      </c>
      <c r="E5707" s="97" t="s">
        <v>1313</v>
      </c>
      <c r="F5707" s="97">
        <v>11830158</v>
      </c>
      <c r="G5707" s="97"/>
      <c r="H5707" s="124" t="s">
        <v>17399</v>
      </c>
      <c r="I5707" s="125">
        <v>7917</v>
      </c>
      <c r="J5707" s="125">
        <v>0</v>
      </c>
      <c r="K5707" s="126">
        <v>7917</v>
      </c>
      <c r="L5707" s="100" t="s">
        <v>1324</v>
      </c>
    </row>
    <row r="5708" spans="1:12" ht="56.25" customHeight="1">
      <c r="A5708" s="97">
        <v>340</v>
      </c>
      <c r="B5708" s="122" t="s">
        <v>9345</v>
      </c>
      <c r="C5708" s="123">
        <v>42703</v>
      </c>
      <c r="D5708" s="97" t="s">
        <v>17540</v>
      </c>
      <c r="E5708" s="97" t="s">
        <v>15</v>
      </c>
      <c r="F5708" s="97">
        <v>1192</v>
      </c>
      <c r="G5708" s="97"/>
      <c r="H5708" s="124" t="s">
        <v>17541</v>
      </c>
      <c r="I5708" s="125">
        <v>280.14999999999998</v>
      </c>
      <c r="J5708" s="125">
        <v>0</v>
      </c>
      <c r="K5708" s="126">
        <v>280.14999999999998</v>
      </c>
      <c r="L5708" s="100" t="s">
        <v>1324</v>
      </c>
    </row>
    <row r="5709" spans="1:12" ht="56.25" customHeight="1">
      <c r="A5709" s="97">
        <v>340</v>
      </c>
      <c r="B5709" s="122" t="s">
        <v>9345</v>
      </c>
      <c r="C5709" s="123">
        <v>42703</v>
      </c>
      <c r="D5709" s="97" t="s">
        <v>17542</v>
      </c>
      <c r="E5709" s="97" t="s">
        <v>15</v>
      </c>
      <c r="F5709" s="97">
        <v>1191</v>
      </c>
      <c r="G5709" s="97"/>
      <c r="H5709" s="124" t="s">
        <v>17543</v>
      </c>
      <c r="I5709" s="125">
        <v>277.33999999999997</v>
      </c>
      <c r="J5709" s="125">
        <v>0</v>
      </c>
      <c r="K5709" s="126">
        <v>277.33999999999997</v>
      </c>
      <c r="L5709" s="100" t="s">
        <v>1324</v>
      </c>
    </row>
    <row r="5710" spans="1:12" ht="56.25" customHeight="1">
      <c r="A5710" s="97">
        <v>340</v>
      </c>
      <c r="B5710" s="122" t="s">
        <v>9345</v>
      </c>
      <c r="C5710" s="123">
        <v>42703</v>
      </c>
      <c r="D5710" s="97" t="s">
        <v>17552</v>
      </c>
      <c r="E5710" s="97" t="s">
        <v>15</v>
      </c>
      <c r="F5710" s="97">
        <v>1180</v>
      </c>
      <c r="G5710" s="97"/>
      <c r="H5710" s="124" t="s">
        <v>17553</v>
      </c>
      <c r="I5710" s="125">
        <v>288.04000000000002</v>
      </c>
      <c r="J5710" s="125">
        <v>0</v>
      </c>
      <c r="K5710" s="126">
        <v>288.04000000000002</v>
      </c>
      <c r="L5710" s="100" t="s">
        <v>1324</v>
      </c>
    </row>
    <row r="5711" spans="1:12" ht="56.25" customHeight="1">
      <c r="A5711" s="97">
        <v>340</v>
      </c>
      <c r="B5711" s="122" t="s">
        <v>9345</v>
      </c>
      <c r="C5711" s="123">
        <v>42704</v>
      </c>
      <c r="D5711" s="97" t="s">
        <v>17630</v>
      </c>
      <c r="E5711" s="97" t="s">
        <v>15</v>
      </c>
      <c r="F5711" s="97">
        <v>1215</v>
      </c>
      <c r="G5711" s="97"/>
      <c r="H5711" s="124" t="s">
        <v>17631</v>
      </c>
      <c r="I5711" s="125">
        <v>282.55</v>
      </c>
      <c r="J5711" s="125">
        <v>0</v>
      </c>
      <c r="K5711" s="126">
        <v>282.55</v>
      </c>
      <c r="L5711" s="100" t="s">
        <v>1324</v>
      </c>
    </row>
    <row r="5712" spans="1:12" ht="56.25" customHeight="1">
      <c r="A5712" s="97">
        <v>340</v>
      </c>
      <c r="B5712" s="122" t="s">
        <v>9345</v>
      </c>
      <c r="C5712" s="123">
        <v>42704</v>
      </c>
      <c r="D5712" s="97" t="s">
        <v>17632</v>
      </c>
      <c r="E5712" s="97" t="s">
        <v>15</v>
      </c>
      <c r="F5712" s="97">
        <v>1217</v>
      </c>
      <c r="G5712" s="97"/>
      <c r="H5712" s="124" t="s">
        <v>17633</v>
      </c>
      <c r="I5712" s="125">
        <v>282.35000000000002</v>
      </c>
      <c r="J5712" s="125">
        <v>0</v>
      </c>
      <c r="K5712" s="126">
        <v>282.35000000000002</v>
      </c>
      <c r="L5712" s="100" t="s">
        <v>1324</v>
      </c>
    </row>
    <row r="5713" spans="1:12" ht="56.25" customHeight="1">
      <c r="A5713" s="97">
        <v>340</v>
      </c>
      <c r="B5713" s="122" t="s">
        <v>9345</v>
      </c>
      <c r="C5713" s="123">
        <v>42704</v>
      </c>
      <c r="D5713" s="97" t="s">
        <v>17634</v>
      </c>
      <c r="E5713" s="97" t="s">
        <v>15</v>
      </c>
      <c r="F5713" s="97">
        <v>1216</v>
      </c>
      <c r="G5713" s="97"/>
      <c r="H5713" s="124" t="s">
        <v>17635</v>
      </c>
      <c r="I5713" s="125">
        <v>275.83</v>
      </c>
      <c r="J5713" s="125">
        <v>0</v>
      </c>
      <c r="K5713" s="126">
        <v>275.83</v>
      </c>
      <c r="L5713" s="100" t="s">
        <v>1324</v>
      </c>
    </row>
    <row r="5714" spans="1:12" ht="56.25" customHeight="1">
      <c r="A5714" s="97">
        <v>340</v>
      </c>
      <c r="B5714" s="122" t="s">
        <v>9345</v>
      </c>
      <c r="C5714" s="123">
        <v>42704</v>
      </c>
      <c r="D5714" s="97" t="s">
        <v>17636</v>
      </c>
      <c r="E5714" s="97" t="s">
        <v>15</v>
      </c>
      <c r="F5714" s="97">
        <v>1214</v>
      </c>
      <c r="G5714" s="97"/>
      <c r="H5714" s="124" t="s">
        <v>17637</v>
      </c>
      <c r="I5714" s="125">
        <v>301.97000000000003</v>
      </c>
      <c r="J5714" s="125">
        <v>0</v>
      </c>
      <c r="K5714" s="126">
        <v>301.97000000000003</v>
      </c>
      <c r="L5714" s="100" t="s">
        <v>1324</v>
      </c>
    </row>
    <row r="5715" spans="1:12" ht="56.25" customHeight="1">
      <c r="A5715" s="97">
        <v>340</v>
      </c>
      <c r="B5715" s="122" t="s">
        <v>9345</v>
      </c>
      <c r="C5715" s="123">
        <v>42704</v>
      </c>
      <c r="D5715" s="97" t="s">
        <v>17638</v>
      </c>
      <c r="E5715" s="97" t="s">
        <v>15</v>
      </c>
      <c r="F5715" s="97">
        <v>1212</v>
      </c>
      <c r="G5715" s="97"/>
      <c r="H5715" s="124" t="s">
        <v>17639</v>
      </c>
      <c r="I5715" s="125">
        <v>299.08999999999997</v>
      </c>
      <c r="J5715" s="125">
        <v>0</v>
      </c>
      <c r="K5715" s="126">
        <v>299.08999999999997</v>
      </c>
      <c r="L5715" s="100" t="s">
        <v>1324</v>
      </c>
    </row>
    <row r="5716" spans="1:12" ht="56.25" customHeight="1">
      <c r="A5716" s="97">
        <v>340</v>
      </c>
      <c r="B5716" s="122" t="s">
        <v>9345</v>
      </c>
      <c r="C5716" s="123">
        <v>42704</v>
      </c>
      <c r="D5716" s="97" t="s">
        <v>17640</v>
      </c>
      <c r="E5716" s="97" t="s">
        <v>15</v>
      </c>
      <c r="F5716" s="97">
        <v>1213</v>
      </c>
      <c r="G5716" s="97"/>
      <c r="H5716" s="124" t="s">
        <v>17641</v>
      </c>
      <c r="I5716" s="125">
        <v>278.23</v>
      </c>
      <c r="J5716" s="125">
        <v>0</v>
      </c>
      <c r="K5716" s="126">
        <v>278.23</v>
      </c>
      <c r="L5716" s="100" t="s">
        <v>1324</v>
      </c>
    </row>
    <row r="5717" spans="1:12" ht="56.25" customHeight="1">
      <c r="A5717" s="97">
        <v>340</v>
      </c>
      <c r="B5717" s="122" t="s">
        <v>8001</v>
      </c>
      <c r="C5717" s="123">
        <v>42705</v>
      </c>
      <c r="D5717" s="97" t="s">
        <v>23332</v>
      </c>
      <c r="E5717" s="97" t="s">
        <v>3</v>
      </c>
      <c r="F5717" s="97">
        <v>1445699</v>
      </c>
      <c r="G5717" s="97"/>
      <c r="H5717" s="124" t="s">
        <v>23333</v>
      </c>
      <c r="I5717" s="125">
        <v>0</v>
      </c>
      <c r="J5717" s="125">
        <v>279.5</v>
      </c>
      <c r="K5717" s="126">
        <v>279.5</v>
      </c>
      <c r="L5717" s="100" t="s">
        <v>1324</v>
      </c>
    </row>
    <row r="5718" spans="1:12" ht="56.25" customHeight="1">
      <c r="A5718" s="97">
        <v>340</v>
      </c>
      <c r="B5718" s="122" t="s">
        <v>8001</v>
      </c>
      <c r="C5718" s="123">
        <v>42710</v>
      </c>
      <c r="D5718" s="97" t="s">
        <v>23591</v>
      </c>
      <c r="E5718" s="97" t="s">
        <v>3</v>
      </c>
      <c r="F5718" s="97">
        <v>1447721</v>
      </c>
      <c r="G5718" s="97"/>
      <c r="H5718" s="124" t="s">
        <v>23592</v>
      </c>
      <c r="I5718" s="125">
        <v>0</v>
      </c>
      <c r="J5718" s="125">
        <v>16171.05</v>
      </c>
      <c r="K5718" s="126">
        <v>16171.05</v>
      </c>
      <c r="L5718" s="100" t="s">
        <v>1324</v>
      </c>
    </row>
    <row r="5719" spans="1:12" ht="56.25" customHeight="1">
      <c r="A5719" s="97">
        <v>340</v>
      </c>
      <c r="B5719" s="122" t="s">
        <v>8001</v>
      </c>
      <c r="C5719" s="123">
        <v>42711</v>
      </c>
      <c r="D5719" s="97" t="s">
        <v>23725</v>
      </c>
      <c r="E5719" s="97" t="s">
        <v>3</v>
      </c>
      <c r="F5719" s="97">
        <v>1448278</v>
      </c>
      <c r="G5719" s="97"/>
      <c r="H5719" s="124" t="s">
        <v>23726</v>
      </c>
      <c r="I5719" s="125">
        <v>0</v>
      </c>
      <c r="J5719" s="125">
        <v>371</v>
      </c>
      <c r="K5719" s="126">
        <v>371</v>
      </c>
      <c r="L5719" s="100" t="s">
        <v>1324</v>
      </c>
    </row>
    <row r="5720" spans="1:12" ht="56.25" customHeight="1">
      <c r="A5720" s="97">
        <v>340</v>
      </c>
      <c r="B5720" s="122" t="s">
        <v>8001</v>
      </c>
      <c r="C5720" s="123">
        <v>42711</v>
      </c>
      <c r="D5720" s="97" t="s">
        <v>23744</v>
      </c>
      <c r="E5720" s="97" t="s">
        <v>3</v>
      </c>
      <c r="F5720" s="97">
        <v>1448409</v>
      </c>
      <c r="G5720" s="97"/>
      <c r="H5720" s="124" t="s">
        <v>23745</v>
      </c>
      <c r="I5720" s="125">
        <v>0</v>
      </c>
      <c r="J5720" s="125">
        <v>55.5</v>
      </c>
      <c r="K5720" s="126">
        <v>55.5</v>
      </c>
      <c r="L5720" s="100" t="s">
        <v>1324</v>
      </c>
    </row>
    <row r="5721" spans="1:12" ht="56.25" customHeight="1">
      <c r="A5721" s="97">
        <v>340</v>
      </c>
      <c r="B5721" s="122" t="s">
        <v>8001</v>
      </c>
      <c r="C5721" s="123">
        <v>42711</v>
      </c>
      <c r="D5721" s="97" t="s">
        <v>23750</v>
      </c>
      <c r="E5721" s="97" t="s">
        <v>3</v>
      </c>
      <c r="F5721" s="97">
        <v>1448412</v>
      </c>
      <c r="G5721" s="97"/>
      <c r="H5721" s="124" t="s">
        <v>23751</v>
      </c>
      <c r="I5721" s="125">
        <v>0</v>
      </c>
      <c r="J5721" s="125">
        <v>55.5</v>
      </c>
      <c r="K5721" s="126">
        <v>55.5</v>
      </c>
      <c r="L5721" s="100" t="s">
        <v>1324</v>
      </c>
    </row>
    <row r="5722" spans="1:12" ht="56.25" customHeight="1">
      <c r="A5722" s="97">
        <v>340</v>
      </c>
      <c r="B5722" s="122" t="s">
        <v>9345</v>
      </c>
      <c r="C5722" s="123">
        <v>42712</v>
      </c>
      <c r="D5722" s="97" t="s">
        <v>27823</v>
      </c>
      <c r="E5722" s="97" t="s">
        <v>6</v>
      </c>
      <c r="F5722" s="97">
        <v>330833</v>
      </c>
      <c r="G5722" s="97"/>
      <c r="H5722" s="124" t="s">
        <v>27824</v>
      </c>
      <c r="I5722" s="125">
        <v>0</v>
      </c>
      <c r="J5722" s="125">
        <v>38835.08</v>
      </c>
      <c r="K5722" s="126">
        <v>38835.08</v>
      </c>
      <c r="L5722" s="100" t="s">
        <v>1324</v>
      </c>
    </row>
    <row r="5723" spans="1:12" ht="56.25" customHeight="1">
      <c r="A5723" s="97">
        <v>340</v>
      </c>
      <c r="B5723" s="122" t="s">
        <v>9345</v>
      </c>
      <c r="C5723" s="123">
        <v>42712</v>
      </c>
      <c r="D5723" s="97" t="s">
        <v>27825</v>
      </c>
      <c r="E5723" s="97" t="s">
        <v>15</v>
      </c>
      <c r="F5723" s="97">
        <v>330834</v>
      </c>
      <c r="G5723" s="97"/>
      <c r="H5723" s="124" t="s">
        <v>27826</v>
      </c>
      <c r="I5723" s="125">
        <v>50</v>
      </c>
      <c r="J5723" s="125">
        <v>0</v>
      </c>
      <c r="K5723" s="126">
        <v>50</v>
      </c>
      <c r="L5723" s="100" t="s">
        <v>1324</v>
      </c>
    </row>
    <row r="5724" spans="1:12" ht="56.25" customHeight="1">
      <c r="A5724" s="97">
        <v>340</v>
      </c>
      <c r="B5724" s="122" t="s">
        <v>9345</v>
      </c>
      <c r="C5724" s="123">
        <v>42712</v>
      </c>
      <c r="D5724" s="97" t="s">
        <v>27827</v>
      </c>
      <c r="E5724" s="97" t="s">
        <v>6</v>
      </c>
      <c r="F5724" s="97">
        <v>330835</v>
      </c>
      <c r="G5724" s="97"/>
      <c r="H5724" s="124" t="s">
        <v>27828</v>
      </c>
      <c r="I5724" s="125">
        <v>0</v>
      </c>
      <c r="J5724" s="125">
        <v>50137</v>
      </c>
      <c r="K5724" s="126">
        <v>50137</v>
      </c>
      <c r="L5724" s="100" t="s">
        <v>1324</v>
      </c>
    </row>
    <row r="5725" spans="1:12" ht="56.25" customHeight="1">
      <c r="A5725" s="97">
        <v>340</v>
      </c>
      <c r="B5725" s="122" t="s">
        <v>9345</v>
      </c>
      <c r="C5725" s="123">
        <v>42712</v>
      </c>
      <c r="D5725" s="97" t="s">
        <v>27829</v>
      </c>
      <c r="E5725" s="97" t="s">
        <v>15</v>
      </c>
      <c r="F5725" s="97">
        <v>330836</v>
      </c>
      <c r="G5725" s="97"/>
      <c r="H5725" s="124" t="s">
        <v>27830</v>
      </c>
      <c r="I5725" s="125">
        <v>50</v>
      </c>
      <c r="J5725" s="125">
        <v>0</v>
      </c>
      <c r="K5725" s="126">
        <v>50</v>
      </c>
      <c r="L5725" s="100" t="s">
        <v>1324</v>
      </c>
    </row>
    <row r="5726" spans="1:12" ht="56.25" customHeight="1">
      <c r="A5726" s="97">
        <v>340</v>
      </c>
      <c r="B5726" s="122" t="s">
        <v>9345</v>
      </c>
      <c r="C5726" s="123">
        <v>42712</v>
      </c>
      <c r="D5726" s="97" t="s">
        <v>27843</v>
      </c>
      <c r="E5726" s="97" t="s">
        <v>6</v>
      </c>
      <c r="F5726" s="97">
        <v>330839</v>
      </c>
      <c r="G5726" s="97"/>
      <c r="H5726" s="124" t="s">
        <v>27844</v>
      </c>
      <c r="I5726" s="125">
        <v>0</v>
      </c>
      <c r="J5726" s="125">
        <v>63081.130000000005</v>
      </c>
      <c r="K5726" s="126">
        <v>63081.130000000005</v>
      </c>
      <c r="L5726" s="100" t="s">
        <v>1324</v>
      </c>
    </row>
    <row r="5727" spans="1:12" ht="56.25" customHeight="1">
      <c r="A5727" s="97">
        <v>340</v>
      </c>
      <c r="B5727" s="122" t="s">
        <v>9345</v>
      </c>
      <c r="C5727" s="123">
        <v>42712</v>
      </c>
      <c r="D5727" s="97" t="s">
        <v>27841</v>
      </c>
      <c r="E5727" s="97" t="s">
        <v>15</v>
      </c>
      <c r="F5727" s="97">
        <v>330840</v>
      </c>
      <c r="G5727" s="97"/>
      <c r="H5727" s="124" t="s">
        <v>27842</v>
      </c>
      <c r="I5727" s="125">
        <v>50</v>
      </c>
      <c r="J5727" s="125">
        <v>0</v>
      </c>
      <c r="K5727" s="126">
        <v>50</v>
      </c>
      <c r="L5727" s="100" t="s">
        <v>1324</v>
      </c>
    </row>
    <row r="5728" spans="1:12" ht="56.25" customHeight="1">
      <c r="A5728" s="97">
        <v>340</v>
      </c>
      <c r="B5728" s="122" t="s">
        <v>8001</v>
      </c>
      <c r="C5728" s="123">
        <v>42712</v>
      </c>
      <c r="D5728" s="97" t="s">
        <v>23892</v>
      </c>
      <c r="E5728" s="97" t="s">
        <v>3</v>
      </c>
      <c r="F5728" s="97">
        <v>1449183</v>
      </c>
      <c r="G5728" s="97"/>
      <c r="H5728" s="124" t="s">
        <v>23893</v>
      </c>
      <c r="I5728" s="125">
        <v>0</v>
      </c>
      <c r="J5728" s="125">
        <v>734.91</v>
      </c>
      <c r="K5728" s="126">
        <v>734.91</v>
      </c>
      <c r="L5728" s="100" t="s">
        <v>1324</v>
      </c>
    </row>
    <row r="5729" spans="1:12" ht="56.25" customHeight="1">
      <c r="A5729" s="97">
        <v>340</v>
      </c>
      <c r="B5729" s="122" t="s">
        <v>8001</v>
      </c>
      <c r="C5729" s="123">
        <v>42712</v>
      </c>
      <c r="D5729" s="97" t="s">
        <v>23894</v>
      </c>
      <c r="E5729" s="97" t="s">
        <v>3</v>
      </c>
      <c r="F5729" s="97">
        <v>1449184</v>
      </c>
      <c r="G5729" s="97"/>
      <c r="H5729" s="124" t="s">
        <v>23895</v>
      </c>
      <c r="I5729" s="125">
        <v>0</v>
      </c>
      <c r="J5729" s="125">
        <v>7.17</v>
      </c>
      <c r="K5729" s="126">
        <v>7.17</v>
      </c>
      <c r="L5729" s="100" t="s">
        <v>1324</v>
      </c>
    </row>
    <row r="5730" spans="1:12" ht="56.25" customHeight="1">
      <c r="A5730" s="97">
        <v>340</v>
      </c>
      <c r="B5730" s="122" t="s">
        <v>9345</v>
      </c>
      <c r="C5730" s="123">
        <v>42716</v>
      </c>
      <c r="D5730" s="97" t="s">
        <v>28005</v>
      </c>
      <c r="E5730" s="97" t="s">
        <v>6</v>
      </c>
      <c r="F5730" s="97">
        <v>332286</v>
      </c>
      <c r="G5730" s="97"/>
      <c r="H5730" s="124" t="s">
        <v>28006</v>
      </c>
      <c r="I5730" s="125">
        <v>0</v>
      </c>
      <c r="J5730" s="125">
        <v>12546.94</v>
      </c>
      <c r="K5730" s="126">
        <v>12546.94</v>
      </c>
      <c r="L5730" s="100" t="s">
        <v>1324</v>
      </c>
    </row>
    <row r="5731" spans="1:12" ht="56.25" customHeight="1">
      <c r="A5731" s="97">
        <v>340</v>
      </c>
      <c r="B5731" s="122" t="s">
        <v>9345</v>
      </c>
      <c r="C5731" s="123">
        <v>42716</v>
      </c>
      <c r="D5731" s="97" t="s">
        <v>28007</v>
      </c>
      <c r="E5731" s="97" t="s">
        <v>15</v>
      </c>
      <c r="F5731" s="97">
        <v>332287</v>
      </c>
      <c r="G5731" s="97"/>
      <c r="H5731" s="124" t="s">
        <v>28008</v>
      </c>
      <c r="I5731" s="125">
        <v>50</v>
      </c>
      <c r="J5731" s="125">
        <v>0</v>
      </c>
      <c r="K5731" s="126">
        <v>50</v>
      </c>
      <c r="L5731" s="100" t="s">
        <v>1324</v>
      </c>
    </row>
    <row r="5732" spans="1:12" ht="56.25" customHeight="1">
      <c r="A5732" s="97">
        <v>340</v>
      </c>
      <c r="B5732" s="122" t="s">
        <v>9345</v>
      </c>
      <c r="C5732" s="123">
        <v>42716</v>
      </c>
      <c r="D5732" s="97" t="s">
        <v>28011</v>
      </c>
      <c r="E5732" s="97" t="s">
        <v>6</v>
      </c>
      <c r="F5732" s="97">
        <v>332387</v>
      </c>
      <c r="G5732" s="97"/>
      <c r="H5732" s="124" t="s">
        <v>28012</v>
      </c>
      <c r="I5732" s="125">
        <v>0</v>
      </c>
      <c r="J5732" s="125">
        <v>6345.5</v>
      </c>
      <c r="K5732" s="126">
        <v>6345.5</v>
      </c>
      <c r="L5732" s="100" t="s">
        <v>1324</v>
      </c>
    </row>
    <row r="5733" spans="1:12" ht="56.25" customHeight="1">
      <c r="A5733" s="97">
        <v>340</v>
      </c>
      <c r="B5733" s="122" t="s">
        <v>9345</v>
      </c>
      <c r="C5733" s="123">
        <v>42716</v>
      </c>
      <c r="D5733" s="97" t="s">
        <v>28036</v>
      </c>
      <c r="E5733" s="97" t="s">
        <v>15</v>
      </c>
      <c r="F5733" s="97">
        <v>332388</v>
      </c>
      <c r="G5733" s="97"/>
      <c r="H5733" s="124" t="s">
        <v>28037</v>
      </c>
      <c r="I5733" s="125">
        <v>50</v>
      </c>
      <c r="J5733" s="125">
        <v>0</v>
      </c>
      <c r="K5733" s="126">
        <v>50</v>
      </c>
      <c r="L5733" s="100" t="s">
        <v>1324</v>
      </c>
    </row>
    <row r="5734" spans="1:12" ht="56.25" customHeight="1">
      <c r="A5734" s="97">
        <v>340</v>
      </c>
      <c r="B5734" s="122" t="s">
        <v>9345</v>
      </c>
      <c r="C5734" s="123">
        <v>42716</v>
      </c>
      <c r="D5734" s="97" t="s">
        <v>28021</v>
      </c>
      <c r="E5734" s="97" t="s">
        <v>6</v>
      </c>
      <c r="F5734" s="97">
        <v>332883</v>
      </c>
      <c r="G5734" s="97"/>
      <c r="H5734" s="124" t="s">
        <v>28022</v>
      </c>
      <c r="I5734" s="125">
        <v>0</v>
      </c>
      <c r="J5734" s="125">
        <v>36581.64</v>
      </c>
      <c r="K5734" s="126">
        <v>36581.64</v>
      </c>
      <c r="L5734" s="100" t="s">
        <v>1324</v>
      </c>
    </row>
    <row r="5735" spans="1:12" ht="56.25" customHeight="1">
      <c r="A5735" s="97">
        <v>340</v>
      </c>
      <c r="B5735" s="122" t="s">
        <v>9345</v>
      </c>
      <c r="C5735" s="123">
        <v>42716</v>
      </c>
      <c r="D5735" s="97" t="s">
        <v>28019</v>
      </c>
      <c r="E5735" s="97" t="s">
        <v>15</v>
      </c>
      <c r="F5735" s="97">
        <v>332884</v>
      </c>
      <c r="G5735" s="97"/>
      <c r="H5735" s="124" t="s">
        <v>28020</v>
      </c>
      <c r="I5735" s="125">
        <v>50</v>
      </c>
      <c r="J5735" s="125">
        <v>0</v>
      </c>
      <c r="K5735" s="126">
        <v>50</v>
      </c>
      <c r="L5735" s="100" t="s">
        <v>1324</v>
      </c>
    </row>
    <row r="5736" spans="1:12" ht="56.25" customHeight="1">
      <c r="A5736" s="97">
        <v>340</v>
      </c>
      <c r="B5736" s="122" t="s">
        <v>9345</v>
      </c>
      <c r="C5736" s="123">
        <v>42716</v>
      </c>
      <c r="D5736" s="97" t="s">
        <v>27991</v>
      </c>
      <c r="E5736" s="97" t="s">
        <v>6</v>
      </c>
      <c r="F5736" s="97">
        <v>333021</v>
      </c>
      <c r="G5736" s="97"/>
      <c r="H5736" s="124" t="s">
        <v>27992</v>
      </c>
      <c r="I5736" s="125">
        <v>0</v>
      </c>
      <c r="J5736" s="125">
        <v>91261.19</v>
      </c>
      <c r="K5736" s="126">
        <v>91261.19</v>
      </c>
      <c r="L5736" s="100" t="s">
        <v>1324</v>
      </c>
    </row>
    <row r="5737" spans="1:12" ht="56.25" customHeight="1">
      <c r="A5737" s="97">
        <v>340</v>
      </c>
      <c r="B5737" s="122" t="s">
        <v>9345</v>
      </c>
      <c r="C5737" s="123">
        <v>42716</v>
      </c>
      <c r="D5737" s="97" t="s">
        <v>27993</v>
      </c>
      <c r="E5737" s="97" t="s">
        <v>15</v>
      </c>
      <c r="F5737" s="97">
        <v>333022</v>
      </c>
      <c r="G5737" s="97"/>
      <c r="H5737" s="124" t="s">
        <v>27994</v>
      </c>
      <c r="I5737" s="125">
        <v>50</v>
      </c>
      <c r="J5737" s="125">
        <v>0</v>
      </c>
      <c r="K5737" s="126">
        <v>50</v>
      </c>
      <c r="L5737" s="100" t="s">
        <v>1324</v>
      </c>
    </row>
    <row r="5738" spans="1:12" ht="56.25" customHeight="1">
      <c r="A5738" s="97">
        <v>340</v>
      </c>
      <c r="B5738" s="122" t="s">
        <v>8001</v>
      </c>
      <c r="C5738" s="123">
        <v>42723</v>
      </c>
      <c r="D5738" s="97" t="s">
        <v>24863</v>
      </c>
      <c r="E5738" s="97" t="s">
        <v>3</v>
      </c>
      <c r="F5738" s="97">
        <v>1454156</v>
      </c>
      <c r="G5738" s="97"/>
      <c r="H5738" s="124" t="s">
        <v>24864</v>
      </c>
      <c r="I5738" s="125">
        <v>0</v>
      </c>
      <c r="J5738" s="125">
        <v>357.81</v>
      </c>
      <c r="K5738" s="126">
        <v>357.81</v>
      </c>
      <c r="L5738" s="100" t="s">
        <v>1324</v>
      </c>
    </row>
    <row r="5739" spans="1:12" ht="56.25" customHeight="1">
      <c r="A5739" s="97">
        <v>340</v>
      </c>
      <c r="B5739" s="122" t="s">
        <v>8001</v>
      </c>
      <c r="C5739" s="123">
        <v>42723</v>
      </c>
      <c r="D5739" s="97" t="s">
        <v>24871</v>
      </c>
      <c r="E5739" s="97" t="s">
        <v>3</v>
      </c>
      <c r="F5739" s="97">
        <v>1454160</v>
      </c>
      <c r="G5739" s="97"/>
      <c r="H5739" s="124" t="s">
        <v>24872</v>
      </c>
      <c r="I5739" s="125">
        <v>0</v>
      </c>
      <c r="J5739" s="125">
        <v>280.06</v>
      </c>
      <c r="K5739" s="126">
        <v>280.06</v>
      </c>
      <c r="L5739" s="100" t="s">
        <v>1324</v>
      </c>
    </row>
    <row r="5740" spans="1:12" ht="56.25" customHeight="1">
      <c r="A5740" s="97">
        <v>340</v>
      </c>
      <c r="B5740" s="122" t="s">
        <v>9345</v>
      </c>
      <c r="C5740" s="123">
        <v>42724</v>
      </c>
      <c r="D5740" s="97" t="s">
        <v>28462</v>
      </c>
      <c r="E5740" s="97" t="s">
        <v>1313</v>
      </c>
      <c r="F5740" s="97">
        <v>12077562</v>
      </c>
      <c r="G5740" s="97"/>
      <c r="H5740" s="124" t="s">
        <v>28463</v>
      </c>
      <c r="I5740" s="125">
        <v>3877</v>
      </c>
      <c r="J5740" s="125">
        <v>0</v>
      </c>
      <c r="K5740" s="126">
        <v>3877</v>
      </c>
      <c r="L5740" s="100" t="s">
        <v>1324</v>
      </c>
    </row>
    <row r="5741" spans="1:12" ht="56.25" customHeight="1">
      <c r="A5741" s="97">
        <v>340</v>
      </c>
      <c r="B5741" s="122" t="s">
        <v>8001</v>
      </c>
      <c r="C5741" s="123">
        <v>42724</v>
      </c>
      <c r="D5741" s="97" t="s">
        <v>25037</v>
      </c>
      <c r="E5741" s="97" t="s">
        <v>3</v>
      </c>
      <c r="F5741" s="97">
        <v>1454959</v>
      </c>
      <c r="G5741" s="97"/>
      <c r="H5741" s="124" t="s">
        <v>25038</v>
      </c>
      <c r="I5741" s="125">
        <v>0</v>
      </c>
      <c r="J5741" s="125">
        <v>371</v>
      </c>
      <c r="K5741" s="126">
        <v>371</v>
      </c>
      <c r="L5741" s="100" t="s">
        <v>1324</v>
      </c>
    </row>
    <row r="5742" spans="1:12" ht="56.25" customHeight="1">
      <c r="A5742" s="97">
        <v>340</v>
      </c>
      <c r="B5742" s="122" t="s">
        <v>9345</v>
      </c>
      <c r="C5742" s="123">
        <v>42726</v>
      </c>
      <c r="D5742" s="97" t="s">
        <v>28572</v>
      </c>
      <c r="E5742" s="97" t="s">
        <v>1313</v>
      </c>
      <c r="F5742" s="97">
        <v>12094301</v>
      </c>
      <c r="G5742" s="97"/>
      <c r="H5742" s="124" t="s">
        <v>28573</v>
      </c>
      <c r="I5742" s="125">
        <v>7921</v>
      </c>
      <c r="J5742" s="125">
        <v>0</v>
      </c>
      <c r="K5742" s="126">
        <v>7921</v>
      </c>
      <c r="L5742" s="100" t="s">
        <v>1324</v>
      </c>
    </row>
    <row r="5743" spans="1:12" ht="56.25" customHeight="1">
      <c r="A5743" s="97">
        <v>340</v>
      </c>
      <c r="B5743" s="122" t="s">
        <v>8001</v>
      </c>
      <c r="C5743" s="123">
        <v>42726</v>
      </c>
      <c r="D5743" s="97" t="s">
        <v>25548</v>
      </c>
      <c r="E5743" s="97" t="s">
        <v>3</v>
      </c>
      <c r="F5743" s="97">
        <v>1456630</v>
      </c>
      <c r="G5743" s="97"/>
      <c r="H5743" s="124" t="s">
        <v>25549</v>
      </c>
      <c r="I5743" s="125">
        <v>0</v>
      </c>
      <c r="J5743" s="125">
        <v>3123.82</v>
      </c>
      <c r="K5743" s="126">
        <v>3123.82</v>
      </c>
      <c r="L5743" s="100" t="s">
        <v>1324</v>
      </c>
    </row>
    <row r="5744" spans="1:12" ht="56.25" customHeight="1">
      <c r="A5744" s="97">
        <v>340</v>
      </c>
      <c r="B5744" s="122" t="s">
        <v>8001</v>
      </c>
      <c r="C5744" s="123">
        <v>42727</v>
      </c>
      <c r="D5744" s="97" t="s">
        <v>25580</v>
      </c>
      <c r="E5744" s="97" t="s">
        <v>3</v>
      </c>
      <c r="F5744" s="97">
        <v>1456965</v>
      </c>
      <c r="G5744" s="97"/>
      <c r="H5744" s="124" t="s">
        <v>25581</v>
      </c>
      <c r="I5744" s="125">
        <v>0</v>
      </c>
      <c r="J5744" s="125">
        <v>16109.7</v>
      </c>
      <c r="K5744" s="126">
        <v>16109.7</v>
      </c>
      <c r="L5744" s="100" t="s">
        <v>1324</v>
      </c>
    </row>
    <row r="5745" spans="1:12" ht="56.25" customHeight="1">
      <c r="A5745" s="97">
        <v>340</v>
      </c>
      <c r="B5745" s="122" t="s">
        <v>8001</v>
      </c>
      <c r="C5745" s="123">
        <v>42727</v>
      </c>
      <c r="D5745" s="97" t="s">
        <v>25582</v>
      </c>
      <c r="E5745" s="97" t="s">
        <v>3</v>
      </c>
      <c r="F5745" s="97">
        <v>1456969</v>
      </c>
      <c r="G5745" s="97"/>
      <c r="H5745" s="124" t="s">
        <v>25583</v>
      </c>
      <c r="I5745" s="125">
        <v>0</v>
      </c>
      <c r="J5745" s="125">
        <v>49</v>
      </c>
      <c r="K5745" s="126">
        <v>49</v>
      </c>
      <c r="L5745" s="100" t="s">
        <v>1324</v>
      </c>
    </row>
    <row r="5746" spans="1:12" ht="56.25" customHeight="1">
      <c r="A5746" s="97">
        <v>340</v>
      </c>
      <c r="B5746" s="122" t="s">
        <v>8001</v>
      </c>
      <c r="C5746" s="123">
        <v>42727</v>
      </c>
      <c r="D5746" s="97" t="s">
        <v>25586</v>
      </c>
      <c r="E5746" s="97" t="s">
        <v>3</v>
      </c>
      <c r="F5746" s="97">
        <v>1456981</v>
      </c>
      <c r="G5746" s="97"/>
      <c r="H5746" s="124" t="s">
        <v>25587</v>
      </c>
      <c r="I5746" s="125">
        <v>0</v>
      </c>
      <c r="J5746" s="125">
        <v>383.5</v>
      </c>
      <c r="K5746" s="126">
        <v>383.5</v>
      </c>
      <c r="L5746" s="100" t="s">
        <v>1324</v>
      </c>
    </row>
    <row r="5747" spans="1:12" ht="56.25" customHeight="1">
      <c r="A5747" s="97">
        <v>340</v>
      </c>
      <c r="B5747" s="122" t="s">
        <v>8001</v>
      </c>
      <c r="C5747" s="123">
        <v>42727</v>
      </c>
      <c r="D5747" s="97" t="s">
        <v>25607</v>
      </c>
      <c r="E5747" s="97" t="s">
        <v>3</v>
      </c>
      <c r="F5747" s="97">
        <v>1457103</v>
      </c>
      <c r="G5747" s="97"/>
      <c r="H5747" s="124" t="s">
        <v>25608</v>
      </c>
      <c r="I5747" s="125">
        <v>0</v>
      </c>
      <c r="J5747" s="125">
        <v>17</v>
      </c>
      <c r="K5747" s="126">
        <v>17</v>
      </c>
      <c r="L5747" s="100" t="s">
        <v>1324</v>
      </c>
    </row>
    <row r="5748" spans="1:12" ht="56.25" customHeight="1">
      <c r="A5748" s="97">
        <v>340</v>
      </c>
      <c r="B5748" s="122" t="s">
        <v>8001</v>
      </c>
      <c r="C5748" s="123">
        <v>42727</v>
      </c>
      <c r="D5748" s="97" t="s">
        <v>25609</v>
      </c>
      <c r="E5748" s="97" t="s">
        <v>3</v>
      </c>
      <c r="F5748" s="97">
        <v>1457106</v>
      </c>
      <c r="G5748" s="97"/>
      <c r="H5748" s="124" t="s">
        <v>25610</v>
      </c>
      <c r="I5748" s="125">
        <v>0</v>
      </c>
      <c r="J5748" s="125">
        <v>51264</v>
      </c>
      <c r="K5748" s="126">
        <v>51264</v>
      </c>
      <c r="L5748" s="100" t="s">
        <v>1324</v>
      </c>
    </row>
    <row r="5749" spans="1:12" ht="56.25" customHeight="1">
      <c r="A5749" s="97">
        <v>340</v>
      </c>
      <c r="B5749" s="122" t="s">
        <v>8001</v>
      </c>
      <c r="C5749" s="123">
        <v>42727</v>
      </c>
      <c r="D5749" s="97" t="s">
        <v>25611</v>
      </c>
      <c r="E5749" s="97" t="s">
        <v>3</v>
      </c>
      <c r="F5749" s="97">
        <v>1457109</v>
      </c>
      <c r="G5749" s="97"/>
      <c r="H5749" s="124" t="s">
        <v>25612</v>
      </c>
      <c r="I5749" s="125">
        <v>0</v>
      </c>
      <c r="J5749" s="125">
        <v>5128</v>
      </c>
      <c r="K5749" s="126">
        <v>5128</v>
      </c>
      <c r="L5749" s="100" t="s">
        <v>1324</v>
      </c>
    </row>
    <row r="5750" spans="1:12" ht="56.25" customHeight="1">
      <c r="A5750" s="97">
        <v>340</v>
      </c>
      <c r="B5750" s="122" t="s">
        <v>8001</v>
      </c>
      <c r="C5750" s="123">
        <v>42727</v>
      </c>
      <c r="D5750" s="97" t="s">
        <v>25613</v>
      </c>
      <c r="E5750" s="97" t="s">
        <v>3</v>
      </c>
      <c r="F5750" s="97">
        <v>1457112</v>
      </c>
      <c r="G5750" s="97"/>
      <c r="H5750" s="124" t="s">
        <v>25614</v>
      </c>
      <c r="I5750" s="125">
        <v>0</v>
      </c>
      <c r="J5750" s="125">
        <v>2012</v>
      </c>
      <c r="K5750" s="126">
        <v>2012</v>
      </c>
      <c r="L5750" s="100" t="s">
        <v>1324</v>
      </c>
    </row>
    <row r="5751" spans="1:12" ht="56.25" customHeight="1">
      <c r="A5751" s="97">
        <v>340</v>
      </c>
      <c r="B5751" s="122" t="s">
        <v>8001</v>
      </c>
      <c r="C5751" s="123">
        <v>42727</v>
      </c>
      <c r="D5751" s="97" t="s">
        <v>25615</v>
      </c>
      <c r="E5751" s="97" t="s">
        <v>3</v>
      </c>
      <c r="F5751" s="97">
        <v>1457115</v>
      </c>
      <c r="G5751" s="97"/>
      <c r="H5751" s="124" t="s">
        <v>25616</v>
      </c>
      <c r="I5751" s="125">
        <v>0</v>
      </c>
      <c r="J5751" s="125">
        <v>43649</v>
      </c>
      <c r="K5751" s="126">
        <v>43649</v>
      </c>
      <c r="L5751" s="100" t="s">
        <v>1324</v>
      </c>
    </row>
    <row r="5752" spans="1:12" ht="56.25" customHeight="1">
      <c r="A5752" s="97">
        <v>340</v>
      </c>
      <c r="B5752" s="122" t="s">
        <v>8001</v>
      </c>
      <c r="C5752" s="123">
        <v>42727</v>
      </c>
      <c r="D5752" s="97" t="s">
        <v>25619</v>
      </c>
      <c r="E5752" s="97" t="s">
        <v>3</v>
      </c>
      <c r="F5752" s="97">
        <v>1457121</v>
      </c>
      <c r="G5752" s="97"/>
      <c r="H5752" s="124" t="s">
        <v>25620</v>
      </c>
      <c r="I5752" s="125">
        <v>0</v>
      </c>
      <c r="J5752" s="125">
        <v>34</v>
      </c>
      <c r="K5752" s="126">
        <v>34</v>
      </c>
      <c r="L5752" s="100" t="s">
        <v>1324</v>
      </c>
    </row>
    <row r="5753" spans="1:12" ht="56.25" customHeight="1">
      <c r="A5753" s="97">
        <v>340</v>
      </c>
      <c r="B5753" s="122" t="s">
        <v>8001</v>
      </c>
      <c r="C5753" s="123">
        <v>42727</v>
      </c>
      <c r="D5753" s="97" t="s">
        <v>25637</v>
      </c>
      <c r="E5753" s="97" t="s">
        <v>3</v>
      </c>
      <c r="F5753" s="97">
        <v>1457170</v>
      </c>
      <c r="G5753" s="97"/>
      <c r="H5753" s="124" t="s">
        <v>25638</v>
      </c>
      <c r="I5753" s="125">
        <v>0</v>
      </c>
      <c r="J5753" s="125">
        <v>34.299999999999997</v>
      </c>
      <c r="K5753" s="126">
        <v>34.299999999999997</v>
      </c>
      <c r="L5753" s="100" t="s">
        <v>1324</v>
      </c>
    </row>
    <row r="5754" spans="1:12" ht="56.25" customHeight="1">
      <c r="A5754" s="97">
        <v>340</v>
      </c>
      <c r="B5754" s="122" t="s">
        <v>8001</v>
      </c>
      <c r="C5754" s="123">
        <v>42731</v>
      </c>
      <c r="D5754" s="97" t="s">
        <v>25960</v>
      </c>
      <c r="E5754" s="97" t="s">
        <v>3</v>
      </c>
      <c r="F5754" s="97">
        <v>1458021</v>
      </c>
      <c r="G5754" s="97"/>
      <c r="H5754" s="124" t="s">
        <v>25961</v>
      </c>
      <c r="I5754" s="125">
        <v>0</v>
      </c>
      <c r="J5754" s="125">
        <v>34.799999999999997</v>
      </c>
      <c r="K5754" s="126">
        <v>34.799999999999997</v>
      </c>
      <c r="L5754" s="100" t="s">
        <v>1324</v>
      </c>
    </row>
    <row r="5755" spans="1:12" ht="56.25" customHeight="1">
      <c r="A5755" s="97">
        <v>340</v>
      </c>
      <c r="B5755" s="122" t="s">
        <v>8001</v>
      </c>
      <c r="C5755" s="123">
        <v>42731</v>
      </c>
      <c r="D5755" s="97" t="s">
        <v>25962</v>
      </c>
      <c r="E5755" s="97" t="s">
        <v>3</v>
      </c>
      <c r="F5755" s="97">
        <v>1458025</v>
      </c>
      <c r="G5755" s="97"/>
      <c r="H5755" s="124" t="s">
        <v>25963</v>
      </c>
      <c r="I5755" s="125">
        <v>0</v>
      </c>
      <c r="J5755" s="125">
        <v>167.04</v>
      </c>
      <c r="K5755" s="126">
        <v>167.04</v>
      </c>
      <c r="L5755" s="100" t="s">
        <v>1324</v>
      </c>
    </row>
    <row r="5756" spans="1:12" ht="56.25" customHeight="1">
      <c r="A5756" s="97">
        <v>340</v>
      </c>
      <c r="B5756" s="122" t="s">
        <v>8001</v>
      </c>
      <c r="C5756" s="123">
        <v>42731</v>
      </c>
      <c r="D5756" s="97" t="s">
        <v>25966</v>
      </c>
      <c r="E5756" s="97" t="s">
        <v>3</v>
      </c>
      <c r="F5756" s="97">
        <v>1458028</v>
      </c>
      <c r="G5756" s="97"/>
      <c r="H5756" s="124" t="s">
        <v>25967</v>
      </c>
      <c r="I5756" s="125">
        <v>0</v>
      </c>
      <c r="J5756" s="125">
        <v>50</v>
      </c>
      <c r="K5756" s="126">
        <v>50</v>
      </c>
      <c r="L5756" s="100" t="s">
        <v>1324</v>
      </c>
    </row>
    <row r="5757" spans="1:12" ht="56.25" customHeight="1">
      <c r="A5757" s="97">
        <v>340</v>
      </c>
      <c r="B5757" s="122" t="s">
        <v>8001</v>
      </c>
      <c r="C5757" s="123">
        <v>42731</v>
      </c>
      <c r="D5757" s="97" t="s">
        <v>25968</v>
      </c>
      <c r="E5757" s="97" t="s">
        <v>3</v>
      </c>
      <c r="F5757" s="97">
        <v>1458032</v>
      </c>
      <c r="G5757" s="97"/>
      <c r="H5757" s="124" t="s">
        <v>25969</v>
      </c>
      <c r="I5757" s="125">
        <v>0</v>
      </c>
      <c r="J5757" s="125">
        <v>50</v>
      </c>
      <c r="K5757" s="126">
        <v>50</v>
      </c>
      <c r="L5757" s="100" t="s">
        <v>1324</v>
      </c>
    </row>
    <row r="5758" spans="1:12" ht="56.25" customHeight="1">
      <c r="A5758" s="97">
        <v>340</v>
      </c>
      <c r="B5758" s="122" t="s">
        <v>9345</v>
      </c>
      <c r="C5758" s="123">
        <v>42732</v>
      </c>
      <c r="D5758" s="97" t="s">
        <v>28754</v>
      </c>
      <c r="E5758" s="97" t="s">
        <v>6</v>
      </c>
      <c r="F5758" s="97">
        <v>343733</v>
      </c>
      <c r="G5758" s="97"/>
      <c r="H5758" s="124" t="s">
        <v>28755</v>
      </c>
      <c r="I5758" s="125">
        <v>0</v>
      </c>
      <c r="J5758" s="125">
        <v>39390.46</v>
      </c>
      <c r="K5758" s="126">
        <v>39390.46</v>
      </c>
      <c r="L5758" s="100" t="s">
        <v>1324</v>
      </c>
    </row>
    <row r="5759" spans="1:12" ht="56.25" customHeight="1">
      <c r="A5759" s="97">
        <v>340</v>
      </c>
      <c r="B5759" s="122" t="s">
        <v>9345</v>
      </c>
      <c r="C5759" s="123">
        <v>42732</v>
      </c>
      <c r="D5759" s="97" t="s">
        <v>28756</v>
      </c>
      <c r="E5759" s="97" t="s">
        <v>15</v>
      </c>
      <c r="F5759" s="97">
        <v>343734</v>
      </c>
      <c r="G5759" s="97"/>
      <c r="H5759" s="124" t="s">
        <v>28757</v>
      </c>
      <c r="I5759" s="125">
        <v>50</v>
      </c>
      <c r="J5759" s="125">
        <v>0</v>
      </c>
      <c r="K5759" s="126">
        <v>50</v>
      </c>
      <c r="L5759" s="100" t="s">
        <v>1324</v>
      </c>
    </row>
    <row r="5760" spans="1:12" ht="56.25" customHeight="1">
      <c r="A5760" s="97">
        <v>340</v>
      </c>
      <c r="B5760" s="122" t="s">
        <v>9345</v>
      </c>
      <c r="C5760" s="123">
        <v>42732</v>
      </c>
      <c r="D5760" s="97" t="s">
        <v>28766</v>
      </c>
      <c r="E5760" s="97" t="s">
        <v>1313</v>
      </c>
      <c r="F5760" s="97">
        <v>12168981</v>
      </c>
      <c r="G5760" s="97"/>
      <c r="H5760" s="124" t="s">
        <v>28767</v>
      </c>
      <c r="I5760" s="125">
        <v>1567</v>
      </c>
      <c r="J5760" s="125">
        <v>0</v>
      </c>
      <c r="K5760" s="126">
        <v>1567</v>
      </c>
      <c r="L5760" s="100" t="s">
        <v>1324</v>
      </c>
    </row>
    <row r="5761" spans="1:12" ht="56.25" customHeight="1">
      <c r="A5761" s="97">
        <v>340</v>
      </c>
      <c r="B5761" s="122" t="s">
        <v>9345</v>
      </c>
      <c r="C5761" s="123">
        <v>42732</v>
      </c>
      <c r="D5761" s="97" t="s">
        <v>28768</v>
      </c>
      <c r="E5761" s="97" t="s">
        <v>1313</v>
      </c>
      <c r="F5761" s="97">
        <v>12170527</v>
      </c>
      <c r="G5761" s="97"/>
      <c r="H5761" s="124" t="s">
        <v>28769</v>
      </c>
      <c r="I5761" s="125">
        <v>6210</v>
      </c>
      <c r="J5761" s="125">
        <v>0</v>
      </c>
      <c r="K5761" s="126">
        <v>6210</v>
      </c>
      <c r="L5761" s="100" t="s">
        <v>1324</v>
      </c>
    </row>
    <row r="5762" spans="1:12" ht="56.25" customHeight="1">
      <c r="A5762" s="97">
        <v>340</v>
      </c>
      <c r="B5762" s="122" t="s">
        <v>9345</v>
      </c>
      <c r="C5762" s="123">
        <v>42732</v>
      </c>
      <c r="D5762" s="97" t="s">
        <v>28770</v>
      </c>
      <c r="E5762" s="97" t="s">
        <v>1313</v>
      </c>
      <c r="F5762" s="97">
        <v>12170896</v>
      </c>
      <c r="G5762" s="97"/>
      <c r="H5762" s="124" t="s">
        <v>28771</v>
      </c>
      <c r="I5762" s="125">
        <v>17542.3</v>
      </c>
      <c r="J5762" s="125">
        <v>0</v>
      </c>
      <c r="K5762" s="126">
        <v>17542.3</v>
      </c>
      <c r="L5762" s="100" t="s">
        <v>1324</v>
      </c>
    </row>
    <row r="5763" spans="1:12" ht="56.25" customHeight="1">
      <c r="A5763" s="97">
        <v>340</v>
      </c>
      <c r="B5763" s="122" t="s">
        <v>9345</v>
      </c>
      <c r="C5763" s="123">
        <v>42733</v>
      </c>
      <c r="D5763" s="97" t="s">
        <v>29006</v>
      </c>
      <c r="E5763" s="97" t="s">
        <v>15</v>
      </c>
      <c r="F5763" s="97">
        <v>1452</v>
      </c>
      <c r="G5763" s="97"/>
      <c r="H5763" s="124" t="s">
        <v>29007</v>
      </c>
      <c r="I5763" s="125">
        <v>301.97000000000003</v>
      </c>
      <c r="J5763" s="125">
        <v>0</v>
      </c>
      <c r="K5763" s="126">
        <v>301.97000000000003</v>
      </c>
      <c r="L5763" s="100" t="s">
        <v>1324</v>
      </c>
    </row>
    <row r="5764" spans="1:12" ht="56.25" customHeight="1">
      <c r="A5764" s="97">
        <v>340</v>
      </c>
      <c r="B5764" s="122" t="s">
        <v>9345</v>
      </c>
      <c r="C5764" s="123">
        <v>42733</v>
      </c>
      <c r="D5764" s="97" t="s">
        <v>29008</v>
      </c>
      <c r="E5764" s="97" t="s">
        <v>15</v>
      </c>
      <c r="F5764" s="97">
        <v>1451</v>
      </c>
      <c r="G5764" s="97"/>
      <c r="H5764" s="124" t="s">
        <v>29009</v>
      </c>
      <c r="I5764" s="125">
        <v>282.49</v>
      </c>
      <c r="J5764" s="125">
        <v>0</v>
      </c>
      <c r="K5764" s="126">
        <v>282.49</v>
      </c>
      <c r="L5764" s="100" t="s">
        <v>1324</v>
      </c>
    </row>
    <row r="5765" spans="1:12" ht="56.25" customHeight="1">
      <c r="A5765" s="97">
        <v>340</v>
      </c>
      <c r="B5765" s="122" t="s">
        <v>9345</v>
      </c>
      <c r="C5765" s="123">
        <v>42733</v>
      </c>
      <c r="D5765" s="97" t="s">
        <v>29012</v>
      </c>
      <c r="E5765" s="97" t="s">
        <v>15</v>
      </c>
      <c r="F5765" s="97">
        <v>1449</v>
      </c>
      <c r="G5765" s="97"/>
      <c r="H5765" s="124" t="s">
        <v>29013</v>
      </c>
      <c r="I5765" s="125">
        <v>281.66000000000003</v>
      </c>
      <c r="J5765" s="125">
        <v>0</v>
      </c>
      <c r="K5765" s="126">
        <v>281.66000000000003</v>
      </c>
      <c r="L5765" s="100" t="s">
        <v>1324</v>
      </c>
    </row>
    <row r="5766" spans="1:12" ht="56.25" customHeight="1">
      <c r="A5766" s="97">
        <v>340</v>
      </c>
      <c r="B5766" s="122" t="s">
        <v>9345</v>
      </c>
      <c r="C5766" s="123">
        <v>42733</v>
      </c>
      <c r="D5766" s="97" t="s">
        <v>29016</v>
      </c>
      <c r="E5766" s="97" t="s">
        <v>15</v>
      </c>
      <c r="F5766" s="97">
        <v>1446</v>
      </c>
      <c r="G5766" s="97"/>
      <c r="H5766" s="124" t="s">
        <v>29017</v>
      </c>
      <c r="I5766" s="125">
        <v>299.09000000000003</v>
      </c>
      <c r="J5766" s="125">
        <v>0</v>
      </c>
      <c r="K5766" s="126">
        <v>299.09000000000003</v>
      </c>
      <c r="L5766" s="100" t="s">
        <v>1324</v>
      </c>
    </row>
    <row r="5767" spans="1:12" ht="56.25" customHeight="1">
      <c r="A5767" s="97">
        <v>340</v>
      </c>
      <c r="B5767" s="122" t="s">
        <v>9345</v>
      </c>
      <c r="C5767" s="123">
        <v>42733</v>
      </c>
      <c r="D5767" s="97" t="s">
        <v>29018</v>
      </c>
      <c r="E5767" s="97" t="s">
        <v>15</v>
      </c>
      <c r="F5767" s="97">
        <v>1445</v>
      </c>
      <c r="G5767" s="97"/>
      <c r="H5767" s="124" t="s">
        <v>29019</v>
      </c>
      <c r="I5767" s="125">
        <v>275.83</v>
      </c>
      <c r="J5767" s="125">
        <v>0</v>
      </c>
      <c r="K5767" s="126">
        <v>275.83</v>
      </c>
      <c r="L5767" s="100" t="s">
        <v>1324</v>
      </c>
    </row>
    <row r="5768" spans="1:12" ht="56.25" customHeight="1">
      <c r="A5768" s="97">
        <v>340</v>
      </c>
      <c r="B5768" s="122" t="s">
        <v>8001</v>
      </c>
      <c r="C5768" s="123">
        <v>42733</v>
      </c>
      <c r="D5768" s="97" t="s">
        <v>26805</v>
      </c>
      <c r="E5768" s="97" t="s">
        <v>3</v>
      </c>
      <c r="F5768" s="97">
        <v>1459861</v>
      </c>
      <c r="G5768" s="97"/>
      <c r="H5768" s="124" t="s">
        <v>26806</v>
      </c>
      <c r="I5768" s="125">
        <v>0</v>
      </c>
      <c r="J5768" s="125">
        <v>890.04</v>
      </c>
      <c r="K5768" s="126">
        <v>890.04</v>
      </c>
      <c r="L5768" s="100" t="s">
        <v>1324</v>
      </c>
    </row>
    <row r="5769" spans="1:12" ht="56.25" customHeight="1">
      <c r="A5769" s="97">
        <v>340</v>
      </c>
      <c r="B5769" s="122" t="s">
        <v>8001</v>
      </c>
      <c r="C5769" s="123">
        <v>42734</v>
      </c>
      <c r="D5769" s="97" t="s">
        <v>27076</v>
      </c>
      <c r="E5769" s="97" t="s">
        <v>3</v>
      </c>
      <c r="F5769" s="97">
        <v>1460788</v>
      </c>
      <c r="G5769" s="97"/>
      <c r="H5769" s="124" t="s">
        <v>27077</v>
      </c>
      <c r="I5769" s="125">
        <v>0</v>
      </c>
      <c r="J5769" s="125">
        <v>101</v>
      </c>
      <c r="K5769" s="126">
        <v>101</v>
      </c>
      <c r="L5769" s="100" t="s">
        <v>1324</v>
      </c>
    </row>
    <row r="5770" spans="1:12" ht="56.25" customHeight="1">
      <c r="A5770" s="97">
        <v>340</v>
      </c>
      <c r="B5770" s="122" t="s">
        <v>8001</v>
      </c>
      <c r="C5770" s="123">
        <v>42734</v>
      </c>
      <c r="D5770" s="97" t="s">
        <v>27078</v>
      </c>
      <c r="E5770" s="97" t="s">
        <v>3</v>
      </c>
      <c r="F5770" s="97">
        <v>1460789</v>
      </c>
      <c r="G5770" s="97"/>
      <c r="H5770" s="124" t="s">
        <v>27079</v>
      </c>
      <c r="I5770" s="125">
        <v>0</v>
      </c>
      <c r="J5770" s="125">
        <v>127</v>
      </c>
      <c r="K5770" s="126">
        <v>127</v>
      </c>
      <c r="L5770" s="100" t="s">
        <v>1324</v>
      </c>
    </row>
    <row r="5771" spans="1:12" ht="56.25" customHeight="1">
      <c r="A5771" s="97">
        <v>340</v>
      </c>
      <c r="B5771" s="122" t="s">
        <v>8001</v>
      </c>
      <c r="C5771" s="123">
        <v>42734</v>
      </c>
      <c r="D5771" s="97" t="s">
        <v>27080</v>
      </c>
      <c r="E5771" s="97" t="s">
        <v>3</v>
      </c>
      <c r="F5771" s="97">
        <v>1460791</v>
      </c>
      <c r="G5771" s="97"/>
      <c r="H5771" s="124" t="s">
        <v>27081</v>
      </c>
      <c r="I5771" s="125">
        <v>0</v>
      </c>
      <c r="J5771" s="125">
        <v>195</v>
      </c>
      <c r="K5771" s="126">
        <v>195</v>
      </c>
      <c r="L5771" s="100" t="s">
        <v>1324</v>
      </c>
    </row>
    <row r="5772" spans="1:12" ht="56.25" customHeight="1">
      <c r="A5772" s="97">
        <v>340</v>
      </c>
      <c r="B5772" s="122" t="s">
        <v>8001</v>
      </c>
      <c r="C5772" s="123">
        <v>42734</v>
      </c>
      <c r="D5772" s="97" t="s">
        <v>27084</v>
      </c>
      <c r="E5772" s="97" t="s">
        <v>3</v>
      </c>
      <c r="F5772" s="97">
        <v>1460796</v>
      </c>
      <c r="G5772" s="97"/>
      <c r="H5772" s="124" t="s">
        <v>27085</v>
      </c>
      <c r="I5772" s="125">
        <v>0</v>
      </c>
      <c r="J5772" s="125">
        <v>1024.3</v>
      </c>
      <c r="K5772" s="126">
        <v>1024.3</v>
      </c>
      <c r="L5772" s="100" t="s">
        <v>1324</v>
      </c>
    </row>
    <row r="5773" spans="1:12" ht="56.25" customHeight="1">
      <c r="A5773" s="97">
        <v>342</v>
      </c>
      <c r="B5773" s="122" t="s">
        <v>4578</v>
      </c>
      <c r="C5773" s="123">
        <v>42384</v>
      </c>
      <c r="D5773" s="97" t="s">
        <v>17836</v>
      </c>
      <c r="E5773" s="97" t="s">
        <v>3</v>
      </c>
      <c r="F5773" s="97">
        <v>1341128</v>
      </c>
      <c r="G5773" s="97"/>
      <c r="H5773" s="124" t="s">
        <v>4579</v>
      </c>
      <c r="I5773" s="125">
        <v>0</v>
      </c>
      <c r="J5773" s="125">
        <v>20</v>
      </c>
      <c r="K5773" s="126">
        <v>20</v>
      </c>
      <c r="L5773" s="100" t="s">
        <v>1324</v>
      </c>
    </row>
    <row r="5774" spans="1:12" ht="56.25" customHeight="1">
      <c r="A5774" s="97">
        <v>342</v>
      </c>
      <c r="B5774" s="122" t="s">
        <v>4578</v>
      </c>
      <c r="C5774" s="123">
        <v>42439</v>
      </c>
      <c r="D5774" s="97" t="s">
        <v>18444</v>
      </c>
      <c r="E5774" s="97" t="s">
        <v>3</v>
      </c>
      <c r="F5774" s="97">
        <v>1358430</v>
      </c>
      <c r="G5774" s="97"/>
      <c r="H5774" s="124" t="s">
        <v>5206</v>
      </c>
      <c r="I5774" s="125">
        <v>0</v>
      </c>
      <c r="J5774" s="125">
        <v>390</v>
      </c>
      <c r="K5774" s="126">
        <v>390</v>
      </c>
      <c r="L5774" s="100" t="s">
        <v>1324</v>
      </c>
    </row>
    <row r="5775" spans="1:12" ht="56.25" customHeight="1">
      <c r="A5775" s="97">
        <v>342</v>
      </c>
      <c r="B5775" s="122" t="s">
        <v>4578</v>
      </c>
      <c r="C5775" s="123">
        <v>42473</v>
      </c>
      <c r="D5775" s="97" t="s">
        <v>18815</v>
      </c>
      <c r="E5775" s="97" t="s">
        <v>3</v>
      </c>
      <c r="F5775" s="97">
        <v>1368751</v>
      </c>
      <c r="G5775" s="97"/>
      <c r="H5775" s="124" t="s">
        <v>5570</v>
      </c>
      <c r="I5775" s="125">
        <v>0</v>
      </c>
      <c r="J5775" s="125">
        <v>5</v>
      </c>
      <c r="K5775" s="126">
        <v>5</v>
      </c>
      <c r="L5775" s="100" t="s">
        <v>1324</v>
      </c>
    </row>
    <row r="5776" spans="1:12" ht="56.25" customHeight="1">
      <c r="A5776" s="97">
        <v>342</v>
      </c>
      <c r="B5776" s="122" t="s">
        <v>4578</v>
      </c>
      <c r="C5776" s="123">
        <v>42488</v>
      </c>
      <c r="D5776" s="97" t="s">
        <v>19032</v>
      </c>
      <c r="E5776" s="97" t="s">
        <v>3</v>
      </c>
      <c r="F5776" s="97">
        <v>1374019</v>
      </c>
      <c r="G5776" s="97"/>
      <c r="H5776" s="124" t="s">
        <v>5785</v>
      </c>
      <c r="I5776" s="125">
        <v>0</v>
      </c>
      <c r="J5776" s="125">
        <v>130</v>
      </c>
      <c r="K5776" s="126">
        <v>130</v>
      </c>
      <c r="L5776" s="100" t="s">
        <v>1324</v>
      </c>
    </row>
    <row r="5777" spans="1:12" ht="56.25" customHeight="1">
      <c r="A5777" s="97">
        <v>342</v>
      </c>
      <c r="B5777" s="122" t="s">
        <v>4578</v>
      </c>
      <c r="C5777" s="123">
        <v>42489</v>
      </c>
      <c r="D5777" s="97" t="s">
        <v>19047</v>
      </c>
      <c r="E5777" s="97" t="s">
        <v>3</v>
      </c>
      <c r="F5777" s="97">
        <v>1374562</v>
      </c>
      <c r="G5777" s="97"/>
      <c r="H5777" s="124" t="s">
        <v>5801</v>
      </c>
      <c r="I5777" s="125">
        <v>0</v>
      </c>
      <c r="J5777" s="125">
        <v>13535.19</v>
      </c>
      <c r="K5777" s="126">
        <v>13535.19</v>
      </c>
      <c r="L5777" s="100" t="s">
        <v>1324</v>
      </c>
    </row>
    <row r="5778" spans="1:12" ht="56.25" customHeight="1">
      <c r="A5778" s="97">
        <v>342</v>
      </c>
      <c r="B5778" s="122" t="s">
        <v>4578</v>
      </c>
      <c r="C5778" s="123">
        <v>42597</v>
      </c>
      <c r="D5778" s="97" t="s">
        <v>20682</v>
      </c>
      <c r="E5778" s="97" t="s">
        <v>3</v>
      </c>
      <c r="F5778" s="97">
        <v>1408174</v>
      </c>
      <c r="G5778" s="97"/>
      <c r="H5778" s="124" t="s">
        <v>7383</v>
      </c>
      <c r="I5778" s="125">
        <v>0</v>
      </c>
      <c r="J5778" s="125">
        <v>285.86</v>
      </c>
      <c r="K5778" s="126">
        <v>285.86</v>
      </c>
      <c r="L5778" s="100" t="s">
        <v>1347</v>
      </c>
    </row>
    <row r="5779" spans="1:12" ht="56.25" customHeight="1">
      <c r="A5779" s="97">
        <v>342</v>
      </c>
      <c r="B5779" s="122" t="s">
        <v>4578</v>
      </c>
      <c r="C5779" s="123">
        <v>42647</v>
      </c>
      <c r="D5779" s="97" t="s">
        <v>21527</v>
      </c>
      <c r="E5779" s="97" t="s">
        <v>3</v>
      </c>
      <c r="F5779" s="97">
        <v>1426686</v>
      </c>
      <c r="G5779" s="97"/>
      <c r="H5779" s="124" t="s">
        <v>8890</v>
      </c>
      <c r="I5779" s="125">
        <v>0</v>
      </c>
      <c r="J5779" s="125">
        <v>50</v>
      </c>
      <c r="K5779" s="126">
        <v>50</v>
      </c>
      <c r="L5779" s="100" t="s">
        <v>1324</v>
      </c>
    </row>
    <row r="5780" spans="1:12" ht="56.25" customHeight="1">
      <c r="A5780" s="97">
        <v>342</v>
      </c>
      <c r="B5780" s="122" t="s">
        <v>9439</v>
      </c>
      <c r="C5780" s="123">
        <v>42648</v>
      </c>
      <c r="D5780" s="97" t="s">
        <v>15293</v>
      </c>
      <c r="E5780" s="97" t="s">
        <v>6</v>
      </c>
      <c r="F5780" s="97">
        <v>866078</v>
      </c>
      <c r="G5780" s="97"/>
      <c r="H5780" s="124" t="s">
        <v>9440</v>
      </c>
      <c r="I5780" s="125">
        <v>0</v>
      </c>
      <c r="J5780" s="125">
        <v>500000</v>
      </c>
      <c r="K5780" s="126">
        <v>500000</v>
      </c>
      <c r="L5780" s="100" t="s">
        <v>1324</v>
      </c>
    </row>
    <row r="5781" spans="1:12" ht="56.25" customHeight="1">
      <c r="A5781" s="97">
        <v>342</v>
      </c>
      <c r="B5781" s="122" t="s">
        <v>9439</v>
      </c>
      <c r="C5781" s="123">
        <v>42654</v>
      </c>
      <c r="D5781" s="97" t="s">
        <v>15381</v>
      </c>
      <c r="E5781" s="97" t="s">
        <v>6</v>
      </c>
      <c r="F5781" s="97">
        <v>866673</v>
      </c>
      <c r="G5781" s="97"/>
      <c r="H5781" s="124" t="s">
        <v>9527</v>
      </c>
      <c r="I5781" s="125">
        <v>0</v>
      </c>
      <c r="J5781" s="125">
        <v>3913232.86</v>
      </c>
      <c r="K5781" s="126">
        <v>3913232.86</v>
      </c>
      <c r="L5781" s="100" t="s">
        <v>1324</v>
      </c>
    </row>
    <row r="5782" spans="1:12" ht="56.25" customHeight="1">
      <c r="A5782" s="97">
        <v>342</v>
      </c>
      <c r="B5782" s="122" t="s">
        <v>9439</v>
      </c>
      <c r="C5782" s="123">
        <v>42668</v>
      </c>
      <c r="D5782" s="97" t="s">
        <v>15724</v>
      </c>
      <c r="E5782" s="97" t="s">
        <v>6</v>
      </c>
      <c r="F5782" s="97">
        <v>868061</v>
      </c>
      <c r="G5782" s="97"/>
      <c r="H5782" s="124" t="s">
        <v>9860</v>
      </c>
      <c r="I5782" s="125">
        <v>0</v>
      </c>
      <c r="J5782" s="125">
        <v>819007.31</v>
      </c>
      <c r="K5782" s="126">
        <v>819007.31</v>
      </c>
      <c r="L5782" s="100" t="s">
        <v>1324</v>
      </c>
    </row>
    <row r="5783" spans="1:12" ht="56.25" customHeight="1">
      <c r="A5783" s="97">
        <v>342</v>
      </c>
      <c r="B5783" s="122" t="s">
        <v>9439</v>
      </c>
      <c r="C5783" s="123">
        <v>42681</v>
      </c>
      <c r="D5783" s="97" t="s">
        <v>16126</v>
      </c>
      <c r="E5783" s="97" t="s">
        <v>6</v>
      </c>
      <c r="F5783" s="97">
        <v>869451</v>
      </c>
      <c r="G5783" s="97"/>
      <c r="H5783" s="124" t="s">
        <v>16127</v>
      </c>
      <c r="I5783" s="125">
        <v>0</v>
      </c>
      <c r="J5783" s="125">
        <v>1707642.3</v>
      </c>
      <c r="K5783" s="126">
        <v>1707642.3</v>
      </c>
      <c r="L5783" s="100" t="s">
        <v>1324</v>
      </c>
    </row>
    <row r="5784" spans="1:12" ht="56.25" customHeight="1">
      <c r="A5784" s="97">
        <v>342</v>
      </c>
      <c r="B5784" s="122" t="s">
        <v>4578</v>
      </c>
      <c r="C5784" s="123">
        <v>42685</v>
      </c>
      <c r="D5784" s="97" t="s">
        <v>22461</v>
      </c>
      <c r="E5784" s="97" t="s">
        <v>3</v>
      </c>
      <c r="F5784" s="97">
        <v>1439495</v>
      </c>
      <c r="G5784" s="97"/>
      <c r="H5784" s="124" t="s">
        <v>22462</v>
      </c>
      <c r="I5784" s="125">
        <v>0</v>
      </c>
      <c r="J5784" s="125">
        <v>1000</v>
      </c>
      <c r="K5784" s="126">
        <v>1000</v>
      </c>
      <c r="L5784" s="100" t="s">
        <v>1324</v>
      </c>
    </row>
    <row r="5785" spans="1:12" ht="56.25" customHeight="1">
      <c r="A5785" s="97">
        <v>342</v>
      </c>
      <c r="B5785" s="122" t="s">
        <v>4578</v>
      </c>
      <c r="C5785" s="123">
        <v>42685</v>
      </c>
      <c r="D5785" s="97" t="s">
        <v>22463</v>
      </c>
      <c r="E5785" s="97" t="s">
        <v>3</v>
      </c>
      <c r="F5785" s="97">
        <v>1439496</v>
      </c>
      <c r="G5785" s="97"/>
      <c r="H5785" s="124" t="s">
        <v>22464</v>
      </c>
      <c r="I5785" s="125">
        <v>0</v>
      </c>
      <c r="J5785" s="125">
        <v>1000</v>
      </c>
      <c r="K5785" s="126">
        <v>1000</v>
      </c>
      <c r="L5785" s="100" t="s">
        <v>1324</v>
      </c>
    </row>
    <row r="5786" spans="1:12" ht="56.25" customHeight="1">
      <c r="A5786" s="97">
        <v>342</v>
      </c>
      <c r="B5786" s="122" t="s">
        <v>4578</v>
      </c>
      <c r="C5786" s="123">
        <v>42685</v>
      </c>
      <c r="D5786" s="97" t="s">
        <v>22465</v>
      </c>
      <c r="E5786" s="97" t="s">
        <v>3</v>
      </c>
      <c r="F5786" s="97">
        <v>1439497</v>
      </c>
      <c r="G5786" s="97"/>
      <c r="H5786" s="124" t="s">
        <v>22466</v>
      </c>
      <c r="I5786" s="125">
        <v>0</v>
      </c>
      <c r="J5786" s="125">
        <v>1000</v>
      </c>
      <c r="K5786" s="126">
        <v>1000</v>
      </c>
      <c r="L5786" s="100" t="s">
        <v>1324</v>
      </c>
    </row>
    <row r="5787" spans="1:12" ht="56.25" customHeight="1">
      <c r="A5787" s="97">
        <v>342</v>
      </c>
      <c r="B5787" s="122" t="s">
        <v>4578</v>
      </c>
      <c r="C5787" s="123">
        <v>42685</v>
      </c>
      <c r="D5787" s="97" t="s">
        <v>22467</v>
      </c>
      <c r="E5787" s="97" t="s">
        <v>3</v>
      </c>
      <c r="F5787" s="97">
        <v>1439499</v>
      </c>
      <c r="G5787" s="97"/>
      <c r="H5787" s="124" t="s">
        <v>22468</v>
      </c>
      <c r="I5787" s="125">
        <v>0</v>
      </c>
      <c r="J5787" s="125">
        <v>1000</v>
      </c>
      <c r="K5787" s="126">
        <v>1000</v>
      </c>
      <c r="L5787" s="100" t="s">
        <v>1324</v>
      </c>
    </row>
    <row r="5788" spans="1:12" ht="56.25" customHeight="1">
      <c r="A5788" s="97">
        <v>342</v>
      </c>
      <c r="B5788" s="122" t="s">
        <v>9439</v>
      </c>
      <c r="C5788" s="123">
        <v>42690</v>
      </c>
      <c r="D5788" s="97" t="s">
        <v>16674</v>
      </c>
      <c r="E5788" s="97" t="s">
        <v>6</v>
      </c>
      <c r="F5788" s="97">
        <v>870587</v>
      </c>
      <c r="G5788" s="97"/>
      <c r="H5788" s="124" t="s">
        <v>16675</v>
      </c>
      <c r="I5788" s="125">
        <v>0</v>
      </c>
      <c r="J5788" s="125">
        <v>2626395.9300000002</v>
      </c>
      <c r="K5788" s="126">
        <v>2626395.9300000002</v>
      </c>
      <c r="L5788" s="100" t="s">
        <v>1324</v>
      </c>
    </row>
    <row r="5789" spans="1:12" ht="56.25" customHeight="1">
      <c r="A5789" s="97">
        <v>342</v>
      </c>
      <c r="B5789" s="122" t="s">
        <v>4578</v>
      </c>
      <c r="C5789" s="123">
        <v>42695</v>
      </c>
      <c r="D5789" s="97" t="s">
        <v>22814</v>
      </c>
      <c r="E5789" s="97" t="s">
        <v>3</v>
      </c>
      <c r="F5789" s="97">
        <v>1442135</v>
      </c>
      <c r="G5789" s="97"/>
      <c r="H5789" s="124" t="s">
        <v>22815</v>
      </c>
      <c r="I5789" s="125">
        <v>0</v>
      </c>
      <c r="J5789" s="125">
        <v>318</v>
      </c>
      <c r="K5789" s="126">
        <v>318</v>
      </c>
      <c r="L5789" s="100" t="s">
        <v>1324</v>
      </c>
    </row>
    <row r="5790" spans="1:12" ht="56.25" customHeight="1">
      <c r="A5790" s="97">
        <v>342</v>
      </c>
      <c r="B5790" s="122" t="s">
        <v>4578</v>
      </c>
      <c r="C5790" s="123">
        <v>42697</v>
      </c>
      <c r="D5790" s="97" t="s">
        <v>22883</v>
      </c>
      <c r="E5790" s="97" t="s">
        <v>3</v>
      </c>
      <c r="F5790" s="97">
        <v>1442968</v>
      </c>
      <c r="G5790" s="97"/>
      <c r="H5790" s="124" t="s">
        <v>22884</v>
      </c>
      <c r="I5790" s="125">
        <v>0</v>
      </c>
      <c r="J5790" s="125">
        <v>535.5</v>
      </c>
      <c r="K5790" s="126">
        <v>535.5</v>
      </c>
      <c r="L5790" s="100" t="s">
        <v>1324</v>
      </c>
    </row>
    <row r="5791" spans="1:12" ht="56.25" customHeight="1">
      <c r="A5791" s="97">
        <v>342</v>
      </c>
      <c r="B5791" s="122" t="s">
        <v>4578</v>
      </c>
      <c r="C5791" s="123">
        <v>42703</v>
      </c>
      <c r="D5791" s="97" t="s">
        <v>23171</v>
      </c>
      <c r="E5791" s="97" t="s">
        <v>3</v>
      </c>
      <c r="F5791" s="97">
        <v>1445117</v>
      </c>
      <c r="G5791" s="97"/>
      <c r="H5791" s="124" t="s">
        <v>23172</v>
      </c>
      <c r="I5791" s="125">
        <v>0</v>
      </c>
      <c r="J5791" s="125">
        <v>526.5</v>
      </c>
      <c r="K5791" s="126">
        <v>526.5</v>
      </c>
      <c r="L5791" s="100" t="s">
        <v>1347</v>
      </c>
    </row>
    <row r="5792" spans="1:12" ht="56.25" customHeight="1">
      <c r="A5792" s="97">
        <v>342</v>
      </c>
      <c r="B5792" s="122" t="s">
        <v>9439</v>
      </c>
      <c r="C5792" s="123">
        <v>42703</v>
      </c>
      <c r="D5792" s="97" t="s">
        <v>17404</v>
      </c>
      <c r="E5792" s="97" t="s">
        <v>6</v>
      </c>
      <c r="F5792" s="97">
        <v>871906</v>
      </c>
      <c r="G5792" s="97"/>
      <c r="H5792" s="124" t="s">
        <v>17405</v>
      </c>
      <c r="I5792" s="125">
        <v>0</v>
      </c>
      <c r="J5792" s="125">
        <v>455893.85</v>
      </c>
      <c r="K5792" s="126">
        <v>455893.85</v>
      </c>
      <c r="L5792" s="100" t="s">
        <v>1324</v>
      </c>
    </row>
    <row r="5793" spans="1:12" ht="56.25" customHeight="1">
      <c r="A5793" s="97">
        <v>342</v>
      </c>
      <c r="B5793" s="122" t="s">
        <v>4578</v>
      </c>
      <c r="C5793" s="123">
        <v>42704</v>
      </c>
      <c r="D5793" s="97" t="s">
        <v>23228</v>
      </c>
      <c r="E5793" s="97" t="s">
        <v>3</v>
      </c>
      <c r="F5793" s="97">
        <v>1445545</v>
      </c>
      <c r="G5793" s="97"/>
      <c r="H5793" s="124" t="s">
        <v>23229</v>
      </c>
      <c r="I5793" s="125">
        <v>0</v>
      </c>
      <c r="J5793" s="125">
        <v>900</v>
      </c>
      <c r="K5793" s="126">
        <v>900</v>
      </c>
      <c r="L5793" s="100" t="s">
        <v>1324</v>
      </c>
    </row>
    <row r="5794" spans="1:12" ht="56.25" customHeight="1">
      <c r="A5794" s="97">
        <v>342</v>
      </c>
      <c r="B5794" s="122" t="s">
        <v>9439</v>
      </c>
      <c r="C5794" s="123">
        <v>42705</v>
      </c>
      <c r="D5794" s="97" t="s">
        <v>27351</v>
      </c>
      <c r="E5794" s="97" t="s">
        <v>6</v>
      </c>
      <c r="F5794" s="97">
        <v>872312</v>
      </c>
      <c r="G5794" s="97"/>
      <c r="H5794" s="124" t="s">
        <v>27352</v>
      </c>
      <c r="I5794" s="125">
        <v>0</v>
      </c>
      <c r="J5794" s="125">
        <v>825864.3</v>
      </c>
      <c r="K5794" s="126">
        <v>825864.3</v>
      </c>
      <c r="L5794" s="100" t="s">
        <v>1324</v>
      </c>
    </row>
    <row r="5795" spans="1:12" ht="56.25" customHeight="1">
      <c r="A5795" s="97">
        <v>342</v>
      </c>
      <c r="B5795" s="122" t="s">
        <v>4578</v>
      </c>
      <c r="C5795" s="123">
        <v>42706</v>
      </c>
      <c r="D5795" s="97" t="s">
        <v>23415</v>
      </c>
      <c r="E5795" s="97" t="s">
        <v>3</v>
      </c>
      <c r="F5795" s="97">
        <v>1446353</v>
      </c>
      <c r="G5795" s="97"/>
      <c r="H5795" s="124" t="s">
        <v>23416</v>
      </c>
      <c r="I5795" s="125">
        <v>0</v>
      </c>
      <c r="J5795" s="125">
        <v>1074.06</v>
      </c>
      <c r="K5795" s="126">
        <v>1074.06</v>
      </c>
      <c r="L5795" s="100" t="s">
        <v>1324</v>
      </c>
    </row>
    <row r="5796" spans="1:12" ht="56.25" customHeight="1">
      <c r="A5796" s="97">
        <v>342</v>
      </c>
      <c r="B5796" s="122" t="s">
        <v>4578</v>
      </c>
      <c r="C5796" s="123">
        <v>42712</v>
      </c>
      <c r="D5796" s="97" t="s">
        <v>23878</v>
      </c>
      <c r="E5796" s="97" t="s">
        <v>3</v>
      </c>
      <c r="F5796" s="97">
        <v>1449031</v>
      </c>
      <c r="G5796" s="97"/>
      <c r="H5796" s="124" t="s">
        <v>23879</v>
      </c>
      <c r="I5796" s="125">
        <v>0</v>
      </c>
      <c r="J5796" s="125">
        <v>1074.52</v>
      </c>
      <c r="K5796" s="126">
        <v>1074.52</v>
      </c>
      <c r="L5796" s="100" t="s">
        <v>1324</v>
      </c>
    </row>
    <row r="5797" spans="1:12" ht="56.25" customHeight="1">
      <c r="A5797" s="97">
        <v>342</v>
      </c>
      <c r="B5797" s="122" t="s">
        <v>4578</v>
      </c>
      <c r="C5797" s="123">
        <v>42712</v>
      </c>
      <c r="D5797" s="97" t="s">
        <v>23921</v>
      </c>
      <c r="E5797" s="97" t="s">
        <v>3</v>
      </c>
      <c r="F5797" s="97">
        <v>1449446</v>
      </c>
      <c r="G5797" s="97"/>
      <c r="H5797" s="124" t="s">
        <v>23922</v>
      </c>
      <c r="I5797" s="125">
        <v>0</v>
      </c>
      <c r="J5797" s="125">
        <v>1074.5</v>
      </c>
      <c r="K5797" s="126">
        <v>1074.5</v>
      </c>
      <c r="L5797" s="100" t="s">
        <v>1324</v>
      </c>
    </row>
    <row r="5798" spans="1:12" ht="56.25" customHeight="1">
      <c r="A5798" s="97">
        <v>342</v>
      </c>
      <c r="B5798" s="122" t="s">
        <v>4578</v>
      </c>
      <c r="C5798" s="123">
        <v>42713</v>
      </c>
      <c r="D5798" s="97" t="s">
        <v>23983</v>
      </c>
      <c r="E5798" s="97" t="s">
        <v>3</v>
      </c>
      <c r="F5798" s="97">
        <v>1449676</v>
      </c>
      <c r="G5798" s="97"/>
      <c r="H5798" s="124" t="s">
        <v>23984</v>
      </c>
      <c r="I5798" s="125">
        <v>0</v>
      </c>
      <c r="J5798" s="125">
        <v>1074.98</v>
      </c>
      <c r="K5798" s="126">
        <v>1074.98</v>
      </c>
      <c r="L5798" s="100" t="s">
        <v>1324</v>
      </c>
    </row>
    <row r="5799" spans="1:12" ht="56.25" customHeight="1">
      <c r="A5799" s="97">
        <v>342</v>
      </c>
      <c r="B5799" s="122" t="s">
        <v>4578</v>
      </c>
      <c r="C5799" s="123">
        <v>42718</v>
      </c>
      <c r="D5799" s="97" t="s">
        <v>24465</v>
      </c>
      <c r="E5799" s="97" t="s">
        <v>3</v>
      </c>
      <c r="F5799" s="97">
        <v>1451977</v>
      </c>
      <c r="G5799" s="97"/>
      <c r="H5799" s="124" t="s">
        <v>24466</v>
      </c>
      <c r="I5799" s="125">
        <v>0</v>
      </c>
      <c r="J5799" s="125">
        <v>1800</v>
      </c>
      <c r="K5799" s="126">
        <v>1800</v>
      </c>
      <c r="L5799" s="100" t="s">
        <v>1324</v>
      </c>
    </row>
    <row r="5800" spans="1:12" ht="56.25" customHeight="1">
      <c r="A5800" s="97">
        <v>342</v>
      </c>
      <c r="B5800" s="122" t="s">
        <v>9439</v>
      </c>
      <c r="C5800" s="123">
        <v>42718</v>
      </c>
      <c r="D5800" s="97" t="s">
        <v>28125</v>
      </c>
      <c r="E5800" s="97" t="s">
        <v>6</v>
      </c>
      <c r="F5800" s="97">
        <v>873491</v>
      </c>
      <c r="G5800" s="97"/>
      <c r="H5800" s="124" t="s">
        <v>28126</v>
      </c>
      <c r="I5800" s="125">
        <v>0</v>
      </c>
      <c r="J5800" s="125">
        <v>1162323.45</v>
      </c>
      <c r="K5800" s="126">
        <v>1162323.45</v>
      </c>
      <c r="L5800" s="100" t="s">
        <v>1324</v>
      </c>
    </row>
    <row r="5801" spans="1:12" ht="56.25" customHeight="1">
      <c r="A5801" s="97">
        <v>342</v>
      </c>
      <c r="B5801" s="122" t="s">
        <v>9439</v>
      </c>
      <c r="C5801" s="123">
        <v>42720</v>
      </c>
      <c r="D5801" s="97" t="s">
        <v>28285</v>
      </c>
      <c r="E5801" s="97" t="s">
        <v>6</v>
      </c>
      <c r="F5801" s="97">
        <v>873739</v>
      </c>
      <c r="G5801" s="97"/>
      <c r="H5801" s="124" t="s">
        <v>28286</v>
      </c>
      <c r="I5801" s="125">
        <v>0</v>
      </c>
      <c r="J5801" s="125">
        <v>2568344.09</v>
      </c>
      <c r="K5801" s="126">
        <v>2568344.09</v>
      </c>
      <c r="L5801" s="100" t="s">
        <v>1324</v>
      </c>
    </row>
    <row r="5802" spans="1:12" ht="56.25" customHeight="1">
      <c r="A5802" s="97">
        <v>342</v>
      </c>
      <c r="B5802" s="122" t="s">
        <v>4578</v>
      </c>
      <c r="C5802" s="123">
        <v>42723</v>
      </c>
      <c r="D5802" s="97" t="s">
        <v>24907</v>
      </c>
      <c r="E5802" s="97" t="s">
        <v>3</v>
      </c>
      <c r="F5802" s="97">
        <v>1454277</v>
      </c>
      <c r="G5802" s="97"/>
      <c r="H5802" s="124" t="s">
        <v>24908</v>
      </c>
      <c r="I5802" s="125">
        <v>0</v>
      </c>
      <c r="J5802" s="125">
        <v>371</v>
      </c>
      <c r="K5802" s="126">
        <v>371</v>
      </c>
      <c r="L5802" s="100" t="s">
        <v>1324</v>
      </c>
    </row>
    <row r="5803" spans="1:12" ht="56.25" customHeight="1">
      <c r="A5803" s="97">
        <v>342</v>
      </c>
      <c r="B5803" s="122" t="s">
        <v>9439</v>
      </c>
      <c r="C5803" s="123">
        <v>42724</v>
      </c>
      <c r="D5803" s="97" t="s">
        <v>28430</v>
      </c>
      <c r="E5803" s="97" t="s">
        <v>6</v>
      </c>
      <c r="F5803" s="97">
        <v>874034</v>
      </c>
      <c r="G5803" s="97"/>
      <c r="H5803" s="124" t="s">
        <v>28431</v>
      </c>
      <c r="I5803" s="125">
        <v>0</v>
      </c>
      <c r="J5803" s="125">
        <v>272671.23</v>
      </c>
      <c r="K5803" s="126">
        <v>272671.23</v>
      </c>
      <c r="L5803" s="100" t="s">
        <v>1324</v>
      </c>
    </row>
    <row r="5804" spans="1:12" ht="56.25" customHeight="1">
      <c r="A5804" s="97">
        <v>342</v>
      </c>
      <c r="B5804" s="122" t="s">
        <v>4578</v>
      </c>
      <c r="C5804" s="123">
        <v>42725</v>
      </c>
      <c r="D5804" s="97" t="s">
        <v>25160</v>
      </c>
      <c r="E5804" s="97" t="s">
        <v>3</v>
      </c>
      <c r="F5804" s="97">
        <v>1455546</v>
      </c>
      <c r="G5804" s="97"/>
      <c r="H5804" s="124" t="s">
        <v>25161</v>
      </c>
      <c r="I5804" s="125">
        <v>0</v>
      </c>
      <c r="J5804" s="125">
        <v>222</v>
      </c>
      <c r="K5804" s="126">
        <v>222</v>
      </c>
      <c r="L5804" s="100" t="s">
        <v>1324</v>
      </c>
    </row>
    <row r="5805" spans="1:12" ht="56.25" customHeight="1">
      <c r="A5805" s="97">
        <v>342</v>
      </c>
      <c r="B5805" s="122" t="s">
        <v>4578</v>
      </c>
      <c r="C5805" s="123">
        <v>42725</v>
      </c>
      <c r="D5805" s="97" t="s">
        <v>25164</v>
      </c>
      <c r="E5805" s="97" t="s">
        <v>3</v>
      </c>
      <c r="F5805" s="97">
        <v>1455549</v>
      </c>
      <c r="G5805" s="97"/>
      <c r="H5805" s="124" t="s">
        <v>25165</v>
      </c>
      <c r="I5805" s="125">
        <v>0</v>
      </c>
      <c r="J5805" s="125">
        <v>222</v>
      </c>
      <c r="K5805" s="126">
        <v>222</v>
      </c>
      <c r="L5805" s="100" t="s">
        <v>1324</v>
      </c>
    </row>
    <row r="5806" spans="1:12" ht="56.25" customHeight="1">
      <c r="A5806" s="97">
        <v>342</v>
      </c>
      <c r="B5806" s="122" t="s">
        <v>9439</v>
      </c>
      <c r="C5806" s="123">
        <v>42731</v>
      </c>
      <c r="D5806" s="97" t="s">
        <v>28692</v>
      </c>
      <c r="E5806" s="97" t="s">
        <v>6</v>
      </c>
      <c r="F5806" s="97">
        <v>874839</v>
      </c>
      <c r="G5806" s="97"/>
      <c r="H5806" s="124" t="s">
        <v>28693</v>
      </c>
      <c r="I5806" s="125">
        <v>0</v>
      </c>
      <c r="J5806" s="125">
        <v>656079.38</v>
      </c>
      <c r="K5806" s="126">
        <v>656079.38</v>
      </c>
      <c r="L5806" s="100" t="s">
        <v>1324</v>
      </c>
    </row>
    <row r="5807" spans="1:12" ht="56.25" customHeight="1">
      <c r="A5807" s="97">
        <v>344</v>
      </c>
      <c r="B5807" s="122" t="s">
        <v>4600</v>
      </c>
      <c r="C5807" s="123">
        <v>42387</v>
      </c>
      <c r="D5807" s="97" t="s">
        <v>17854</v>
      </c>
      <c r="E5807" s="97" t="s">
        <v>3</v>
      </c>
      <c r="F5807" s="97">
        <v>1341637</v>
      </c>
      <c r="G5807" s="97"/>
      <c r="H5807" s="124" t="s">
        <v>4601</v>
      </c>
      <c r="I5807" s="125">
        <v>0</v>
      </c>
      <c r="J5807" s="125">
        <v>0.84</v>
      </c>
      <c r="K5807" s="126">
        <v>0.84</v>
      </c>
      <c r="L5807" s="100" t="s">
        <v>1324</v>
      </c>
    </row>
    <row r="5808" spans="1:12" ht="56.25" customHeight="1">
      <c r="A5808" s="97">
        <v>344</v>
      </c>
      <c r="B5808" s="122" t="s">
        <v>4600</v>
      </c>
      <c r="C5808" s="123">
        <v>42397</v>
      </c>
      <c r="D5808" s="97" t="s">
        <v>17992</v>
      </c>
      <c r="E5808" s="97" t="s">
        <v>3</v>
      </c>
      <c r="F5808" s="97">
        <v>1345369</v>
      </c>
      <c r="G5808" s="97"/>
      <c r="H5808" s="124" t="s">
        <v>4743</v>
      </c>
      <c r="I5808" s="125">
        <v>0</v>
      </c>
      <c r="J5808" s="125">
        <v>216.76</v>
      </c>
      <c r="K5808" s="126">
        <v>216.76</v>
      </c>
      <c r="L5808" s="100" t="s">
        <v>1324</v>
      </c>
    </row>
    <row r="5809" spans="1:12" ht="56.25" customHeight="1">
      <c r="A5809" s="97">
        <v>344</v>
      </c>
      <c r="B5809" s="122" t="s">
        <v>4600</v>
      </c>
      <c r="C5809" s="123">
        <v>42404</v>
      </c>
      <c r="D5809" s="97" t="s">
        <v>18081</v>
      </c>
      <c r="E5809" s="97" t="s">
        <v>3</v>
      </c>
      <c r="F5809" s="97">
        <v>1347681</v>
      </c>
      <c r="G5809" s="97"/>
      <c r="H5809" s="124" t="s">
        <v>4833</v>
      </c>
      <c r="I5809" s="125">
        <v>0</v>
      </c>
      <c r="J5809" s="125">
        <v>370</v>
      </c>
      <c r="K5809" s="126">
        <v>370</v>
      </c>
      <c r="L5809" s="100" t="s">
        <v>1324</v>
      </c>
    </row>
    <row r="5810" spans="1:12" ht="56.25" customHeight="1">
      <c r="A5810" s="97">
        <v>344</v>
      </c>
      <c r="B5810" s="122" t="s">
        <v>26641</v>
      </c>
      <c r="C5810" s="123">
        <v>42733</v>
      </c>
      <c r="D5810" s="97" t="s">
        <v>26642</v>
      </c>
      <c r="E5810" s="97" t="s">
        <v>3</v>
      </c>
      <c r="F5810" s="97">
        <v>1459891</v>
      </c>
      <c r="G5810" s="97"/>
      <c r="H5810" s="124" t="s">
        <v>26643</v>
      </c>
      <c r="I5810" s="125">
        <v>0</v>
      </c>
      <c r="J5810" s="125">
        <v>654</v>
      </c>
      <c r="K5810" s="126">
        <v>654</v>
      </c>
      <c r="L5810" s="100" t="s">
        <v>1324</v>
      </c>
    </row>
    <row r="5811" spans="1:12" ht="56.25" customHeight="1">
      <c r="A5811" s="97">
        <v>344</v>
      </c>
      <c r="B5811" s="122" t="s">
        <v>26641</v>
      </c>
      <c r="C5811" s="123">
        <v>42733</v>
      </c>
      <c r="D5811" s="97" t="s">
        <v>26809</v>
      </c>
      <c r="E5811" s="97" t="s">
        <v>3</v>
      </c>
      <c r="F5811" s="97">
        <v>1459880</v>
      </c>
      <c r="G5811" s="97"/>
      <c r="H5811" s="124" t="s">
        <v>26810</v>
      </c>
      <c r="I5811" s="125">
        <v>0</v>
      </c>
      <c r="J5811" s="125">
        <v>5788.28</v>
      </c>
      <c r="K5811" s="126">
        <v>5788.28</v>
      </c>
      <c r="L5811" s="100" t="s">
        <v>1324</v>
      </c>
    </row>
    <row r="5812" spans="1:12" ht="56.25" customHeight="1">
      <c r="A5812" s="97">
        <v>344</v>
      </c>
      <c r="B5812" s="122" t="s">
        <v>26641</v>
      </c>
      <c r="C5812" s="123">
        <v>42733</v>
      </c>
      <c r="D5812" s="97" t="s">
        <v>26811</v>
      </c>
      <c r="E5812" s="97" t="s">
        <v>3</v>
      </c>
      <c r="F5812" s="97">
        <v>1459885</v>
      </c>
      <c r="G5812" s="97"/>
      <c r="H5812" s="124" t="s">
        <v>26812</v>
      </c>
      <c r="I5812" s="125">
        <v>0</v>
      </c>
      <c r="J5812" s="125">
        <v>422.88</v>
      </c>
      <c r="K5812" s="126">
        <v>422.88</v>
      </c>
      <c r="L5812" s="100" t="s">
        <v>1324</v>
      </c>
    </row>
    <row r="5813" spans="1:12" ht="56.25" customHeight="1">
      <c r="A5813" s="97">
        <v>344</v>
      </c>
      <c r="B5813" s="122" t="s">
        <v>26641</v>
      </c>
      <c r="C5813" s="123">
        <v>42733</v>
      </c>
      <c r="D5813" s="97" t="s">
        <v>26971</v>
      </c>
      <c r="E5813" s="97" t="s">
        <v>3</v>
      </c>
      <c r="F5813" s="97">
        <v>1460393</v>
      </c>
      <c r="G5813" s="97"/>
      <c r="H5813" s="124" t="s">
        <v>26972</v>
      </c>
      <c r="I5813" s="125">
        <v>0</v>
      </c>
      <c r="J5813" s="125">
        <v>11850</v>
      </c>
      <c r="K5813" s="126">
        <v>11850</v>
      </c>
      <c r="L5813" s="100" t="s">
        <v>1324</v>
      </c>
    </row>
    <row r="5814" spans="1:12" ht="56.25" customHeight="1">
      <c r="A5814" s="97">
        <v>344</v>
      </c>
      <c r="B5814" s="122" t="s">
        <v>26641</v>
      </c>
      <c r="C5814" s="123">
        <v>42733</v>
      </c>
      <c r="D5814" s="97" t="s">
        <v>27002</v>
      </c>
      <c r="E5814" s="97" t="s">
        <v>3</v>
      </c>
      <c r="F5814" s="97">
        <v>1460454</v>
      </c>
      <c r="G5814" s="97"/>
      <c r="H5814" s="124" t="s">
        <v>27003</v>
      </c>
      <c r="I5814" s="125">
        <v>0</v>
      </c>
      <c r="J5814" s="125">
        <v>9617</v>
      </c>
      <c r="K5814" s="126">
        <v>9617</v>
      </c>
      <c r="L5814" s="100" t="s">
        <v>1324</v>
      </c>
    </row>
    <row r="5815" spans="1:12" ht="56.25" customHeight="1">
      <c r="A5815" s="97">
        <v>344</v>
      </c>
      <c r="B5815" s="122" t="s">
        <v>26641</v>
      </c>
      <c r="C5815" s="123">
        <v>42734</v>
      </c>
      <c r="D5815" s="97" t="s">
        <v>27284</v>
      </c>
      <c r="E5815" s="97" t="s">
        <v>3</v>
      </c>
      <c r="F5815" s="97">
        <v>1461085</v>
      </c>
      <c r="G5815" s="97"/>
      <c r="H5815" s="124" t="s">
        <v>27285</v>
      </c>
      <c r="I5815" s="125">
        <v>0</v>
      </c>
      <c r="J5815" s="125">
        <v>11034.4</v>
      </c>
      <c r="K5815" s="126">
        <v>11034.4</v>
      </c>
      <c r="L5815" s="100" t="s">
        <v>1324</v>
      </c>
    </row>
    <row r="5816" spans="1:12" ht="56.25" customHeight="1">
      <c r="A5816" s="97">
        <v>346</v>
      </c>
      <c r="B5816" s="122" t="s">
        <v>6930</v>
      </c>
      <c r="C5816" s="123">
        <v>42671</v>
      </c>
      <c r="D5816" s="97" t="s">
        <v>21943</v>
      </c>
      <c r="E5816" s="97" t="s">
        <v>3</v>
      </c>
      <c r="F5816" s="97">
        <v>1435331</v>
      </c>
      <c r="G5816" s="97"/>
      <c r="H5816" s="124" t="s">
        <v>9297</v>
      </c>
      <c r="I5816" s="125">
        <v>0</v>
      </c>
      <c r="J5816" s="125">
        <v>1170</v>
      </c>
      <c r="K5816" s="126">
        <v>1170</v>
      </c>
      <c r="L5816" s="100" t="s">
        <v>1324</v>
      </c>
    </row>
    <row r="5817" spans="1:12" ht="56.25" customHeight="1">
      <c r="A5817" s="97">
        <v>346</v>
      </c>
      <c r="B5817" s="122" t="s">
        <v>28359</v>
      </c>
      <c r="C5817" s="123">
        <v>42723</v>
      </c>
      <c r="D5817" s="97" t="s">
        <v>28360</v>
      </c>
      <c r="E5817" s="97" t="s">
        <v>15</v>
      </c>
      <c r="F5817" s="97">
        <v>1358</v>
      </c>
      <c r="G5817" s="97"/>
      <c r="H5817" s="124" t="s">
        <v>28361</v>
      </c>
      <c r="I5817" s="125">
        <v>287.22000000000003</v>
      </c>
      <c r="J5817" s="125">
        <v>0</v>
      </c>
      <c r="K5817" s="126">
        <v>287.22000000000003</v>
      </c>
      <c r="L5817" s="100" t="s">
        <v>1324</v>
      </c>
    </row>
    <row r="5818" spans="1:12" ht="56.25" customHeight="1">
      <c r="A5818" s="97">
        <v>347</v>
      </c>
      <c r="B5818" s="122" t="s">
        <v>22772</v>
      </c>
      <c r="C5818" s="123">
        <v>42695</v>
      </c>
      <c r="D5818" s="97" t="s">
        <v>22773</v>
      </c>
      <c r="E5818" s="97" t="s">
        <v>3</v>
      </c>
      <c r="F5818" s="97">
        <v>1442070</v>
      </c>
      <c r="G5818" s="97"/>
      <c r="H5818" s="124" t="s">
        <v>22774</v>
      </c>
      <c r="I5818" s="125">
        <v>0</v>
      </c>
      <c r="J5818" s="125">
        <v>964.35</v>
      </c>
      <c r="K5818" s="126">
        <v>964.35</v>
      </c>
      <c r="L5818" s="100" t="s">
        <v>1324</v>
      </c>
    </row>
    <row r="5819" spans="1:12" ht="56.25" customHeight="1">
      <c r="A5819" s="97">
        <v>348</v>
      </c>
      <c r="B5819" s="122" t="s">
        <v>5532</v>
      </c>
      <c r="C5819" s="123">
        <v>42471</v>
      </c>
      <c r="D5819" s="97" t="s">
        <v>18777</v>
      </c>
      <c r="E5819" s="97" t="s">
        <v>3</v>
      </c>
      <c r="F5819" s="97">
        <v>1367828</v>
      </c>
      <c r="G5819" s="97"/>
      <c r="H5819" s="124" t="s">
        <v>5533</v>
      </c>
      <c r="I5819" s="125">
        <v>0</v>
      </c>
      <c r="J5819" s="125">
        <v>1425.41</v>
      </c>
      <c r="K5819" s="126">
        <v>1425.41</v>
      </c>
      <c r="L5819" s="100" t="s">
        <v>1324</v>
      </c>
    </row>
    <row r="5820" spans="1:12" ht="56.25" customHeight="1">
      <c r="A5820" s="97">
        <v>348</v>
      </c>
      <c r="B5820" s="122" t="s">
        <v>5532</v>
      </c>
      <c r="C5820" s="123">
        <v>42479</v>
      </c>
      <c r="D5820" s="97" t="s">
        <v>18882</v>
      </c>
      <c r="E5820" s="97" t="s">
        <v>3</v>
      </c>
      <c r="F5820" s="97">
        <v>1370555</v>
      </c>
      <c r="G5820" s="97"/>
      <c r="H5820" s="124" t="s">
        <v>5637</v>
      </c>
      <c r="I5820" s="125">
        <v>0</v>
      </c>
      <c r="J5820" s="125">
        <v>0.9</v>
      </c>
      <c r="K5820" s="126">
        <v>0.9</v>
      </c>
      <c r="L5820" s="100" t="s">
        <v>1347</v>
      </c>
    </row>
    <row r="5821" spans="1:12" ht="56.25" customHeight="1">
      <c r="A5821" s="97">
        <v>348</v>
      </c>
      <c r="B5821" s="122" t="s">
        <v>5532</v>
      </c>
      <c r="C5821" s="123">
        <v>42541</v>
      </c>
      <c r="D5821" s="97" t="s">
        <v>19765</v>
      </c>
      <c r="E5821" s="97" t="s">
        <v>3</v>
      </c>
      <c r="F5821" s="97">
        <v>1390397</v>
      </c>
      <c r="G5821" s="97"/>
      <c r="H5821" s="124" t="s">
        <v>6501</v>
      </c>
      <c r="I5821" s="125">
        <v>0</v>
      </c>
      <c r="J5821" s="125">
        <v>885.97</v>
      </c>
      <c r="K5821" s="126">
        <v>885.97</v>
      </c>
      <c r="L5821" s="100" t="s">
        <v>1324</v>
      </c>
    </row>
    <row r="5822" spans="1:12" ht="56.25" customHeight="1">
      <c r="A5822" s="97">
        <v>348</v>
      </c>
      <c r="B5822" s="122" t="s">
        <v>5532</v>
      </c>
      <c r="C5822" s="123">
        <v>42650</v>
      </c>
      <c r="D5822" s="97" t="s">
        <v>21638</v>
      </c>
      <c r="E5822" s="97" t="s">
        <v>3</v>
      </c>
      <c r="F5822" s="97">
        <v>1428399</v>
      </c>
      <c r="G5822" s="97"/>
      <c r="H5822" s="124" t="s">
        <v>8995</v>
      </c>
      <c r="I5822" s="125">
        <v>0</v>
      </c>
      <c r="J5822" s="125">
        <v>371</v>
      </c>
      <c r="K5822" s="126">
        <v>371</v>
      </c>
      <c r="L5822" s="100" t="s">
        <v>1324</v>
      </c>
    </row>
    <row r="5823" spans="1:12" ht="56.25" customHeight="1">
      <c r="A5823" s="97">
        <v>348</v>
      </c>
      <c r="B5823" s="122" t="s">
        <v>5532</v>
      </c>
      <c r="C5823" s="123">
        <v>42711</v>
      </c>
      <c r="D5823" s="97" t="s">
        <v>23723</v>
      </c>
      <c r="E5823" s="97" t="s">
        <v>3</v>
      </c>
      <c r="F5823" s="97">
        <v>1448266</v>
      </c>
      <c r="G5823" s="97"/>
      <c r="H5823" s="124" t="s">
        <v>23724</v>
      </c>
      <c r="I5823" s="125">
        <v>0</v>
      </c>
      <c r="J5823" s="125">
        <v>371</v>
      </c>
      <c r="K5823" s="126">
        <v>371</v>
      </c>
      <c r="L5823" s="100" t="s">
        <v>1324</v>
      </c>
    </row>
    <row r="5824" spans="1:12" ht="56.25" customHeight="1">
      <c r="A5824" s="97">
        <v>348</v>
      </c>
      <c r="B5824" s="122" t="s">
        <v>5532</v>
      </c>
      <c r="C5824" s="123">
        <v>42718</v>
      </c>
      <c r="D5824" s="97" t="s">
        <v>24459</v>
      </c>
      <c r="E5824" s="97" t="s">
        <v>3</v>
      </c>
      <c r="F5824" s="97">
        <v>1451935</v>
      </c>
      <c r="G5824" s="97"/>
      <c r="H5824" s="124" t="s">
        <v>24460</v>
      </c>
      <c r="I5824" s="125">
        <v>0</v>
      </c>
      <c r="J5824" s="125">
        <v>371</v>
      </c>
      <c r="K5824" s="126">
        <v>371</v>
      </c>
      <c r="L5824" s="100" t="s">
        <v>1324</v>
      </c>
    </row>
    <row r="5825" spans="1:12" ht="56.25" customHeight="1">
      <c r="A5825" s="97">
        <v>348</v>
      </c>
      <c r="B5825" s="122" t="s">
        <v>5532</v>
      </c>
      <c r="C5825" s="123">
        <v>42718</v>
      </c>
      <c r="D5825" s="97" t="s">
        <v>24483</v>
      </c>
      <c r="E5825" s="97" t="s">
        <v>3</v>
      </c>
      <c r="F5825" s="97">
        <v>1452086</v>
      </c>
      <c r="G5825" s="97"/>
      <c r="H5825" s="124" t="s">
        <v>24484</v>
      </c>
      <c r="I5825" s="125">
        <v>0</v>
      </c>
      <c r="J5825" s="125">
        <v>371</v>
      </c>
      <c r="K5825" s="126">
        <v>371</v>
      </c>
      <c r="L5825" s="100" t="s">
        <v>1324</v>
      </c>
    </row>
    <row r="5826" spans="1:12" ht="56.25" customHeight="1">
      <c r="A5826" s="97">
        <v>348</v>
      </c>
      <c r="B5826" s="122" t="s">
        <v>5532</v>
      </c>
      <c r="C5826" s="123">
        <v>42731</v>
      </c>
      <c r="D5826" s="97" t="s">
        <v>26018</v>
      </c>
      <c r="E5826" s="97" t="s">
        <v>3</v>
      </c>
      <c r="F5826" s="97">
        <v>1458214</v>
      </c>
      <c r="G5826" s="97"/>
      <c r="H5826" s="124" t="s">
        <v>26019</v>
      </c>
      <c r="I5826" s="125">
        <v>0</v>
      </c>
      <c r="J5826" s="125">
        <v>6166</v>
      </c>
      <c r="K5826" s="126">
        <v>6166</v>
      </c>
      <c r="L5826" s="100" t="s">
        <v>1324</v>
      </c>
    </row>
    <row r="5827" spans="1:12" ht="56.25" customHeight="1">
      <c r="A5827" s="97">
        <v>348</v>
      </c>
      <c r="B5827" s="122" t="s">
        <v>5532</v>
      </c>
      <c r="C5827" s="123">
        <v>42731</v>
      </c>
      <c r="D5827" s="97" t="s">
        <v>26020</v>
      </c>
      <c r="E5827" s="97" t="s">
        <v>3</v>
      </c>
      <c r="F5827" s="97">
        <v>1458216</v>
      </c>
      <c r="G5827" s="97"/>
      <c r="H5827" s="124" t="s">
        <v>26021</v>
      </c>
      <c r="I5827" s="125">
        <v>0</v>
      </c>
      <c r="J5827" s="125">
        <v>371</v>
      </c>
      <c r="K5827" s="126">
        <v>371</v>
      </c>
      <c r="L5827" s="100" t="s">
        <v>1324</v>
      </c>
    </row>
    <row r="5828" spans="1:12" ht="56.25" customHeight="1">
      <c r="A5828" s="97">
        <v>348</v>
      </c>
      <c r="B5828" s="122" t="s">
        <v>5532</v>
      </c>
      <c r="C5828" s="123">
        <v>42731</v>
      </c>
      <c r="D5828" s="97" t="s">
        <v>26024</v>
      </c>
      <c r="E5828" s="97" t="s">
        <v>3</v>
      </c>
      <c r="F5828" s="97">
        <v>1458221</v>
      </c>
      <c r="G5828" s="97"/>
      <c r="H5828" s="124" t="s">
        <v>26025</v>
      </c>
      <c r="I5828" s="125">
        <v>0</v>
      </c>
      <c r="J5828" s="125">
        <v>0.47</v>
      </c>
      <c r="K5828" s="126">
        <v>0.47</v>
      </c>
      <c r="L5828" s="100" t="s">
        <v>1347</v>
      </c>
    </row>
    <row r="5829" spans="1:12" ht="56.25" customHeight="1">
      <c r="A5829" s="97">
        <v>348</v>
      </c>
      <c r="B5829" s="122" t="s">
        <v>5532</v>
      </c>
      <c r="C5829" s="123">
        <v>42733</v>
      </c>
      <c r="D5829" s="97" t="s">
        <v>26861</v>
      </c>
      <c r="E5829" s="97" t="s">
        <v>3</v>
      </c>
      <c r="F5829" s="97">
        <v>1460091</v>
      </c>
      <c r="G5829" s="97"/>
      <c r="H5829" s="124" t="s">
        <v>26862</v>
      </c>
      <c r="I5829" s="125">
        <v>0</v>
      </c>
      <c r="J5829" s="125">
        <v>465</v>
      </c>
      <c r="K5829" s="126">
        <v>465</v>
      </c>
      <c r="L5829" s="100" t="s">
        <v>1324</v>
      </c>
    </row>
    <row r="5830" spans="1:12" ht="56.25" customHeight="1">
      <c r="A5830" s="97">
        <v>348</v>
      </c>
      <c r="B5830" s="122" t="s">
        <v>5532</v>
      </c>
      <c r="C5830" s="123">
        <v>42733</v>
      </c>
      <c r="D5830" s="97" t="s">
        <v>26871</v>
      </c>
      <c r="E5830" s="97" t="s">
        <v>3</v>
      </c>
      <c r="F5830" s="97">
        <v>1460112</v>
      </c>
      <c r="G5830" s="97"/>
      <c r="H5830" s="124" t="s">
        <v>26872</v>
      </c>
      <c r="I5830" s="125">
        <v>0</v>
      </c>
      <c r="J5830" s="125">
        <v>371</v>
      </c>
      <c r="K5830" s="126">
        <v>371</v>
      </c>
      <c r="L5830" s="100" t="s">
        <v>1324</v>
      </c>
    </row>
    <row r="5831" spans="1:12" ht="56.25" customHeight="1">
      <c r="A5831" s="97">
        <v>372</v>
      </c>
      <c r="B5831" s="122" t="s">
        <v>12419</v>
      </c>
      <c r="C5831" s="123">
        <v>42527</v>
      </c>
      <c r="D5831" s="97" t="s">
        <v>12420</v>
      </c>
      <c r="E5831" s="97" t="s">
        <v>1313</v>
      </c>
      <c r="F5831" s="97">
        <v>10479062</v>
      </c>
      <c r="G5831" s="97"/>
      <c r="H5831" s="124" t="s">
        <v>2943</v>
      </c>
      <c r="I5831" s="125">
        <v>0</v>
      </c>
      <c r="J5831" s="125">
        <v>440724.13</v>
      </c>
      <c r="K5831" s="126">
        <v>440724.13</v>
      </c>
      <c r="L5831" s="100" t="s">
        <v>1324</v>
      </c>
    </row>
    <row r="5832" spans="1:12" ht="56.25" customHeight="1">
      <c r="A5832" s="97">
        <v>372</v>
      </c>
      <c r="B5832" s="122" t="s">
        <v>6550</v>
      </c>
      <c r="C5832" s="123">
        <v>42544</v>
      </c>
      <c r="D5832" s="97" t="s">
        <v>19818</v>
      </c>
      <c r="E5832" s="97" t="s">
        <v>3</v>
      </c>
      <c r="F5832" s="97">
        <v>1391370</v>
      </c>
      <c r="G5832" s="97"/>
      <c r="H5832" s="124" t="s">
        <v>6548</v>
      </c>
      <c r="I5832" s="125">
        <v>0</v>
      </c>
      <c r="J5832" s="125">
        <v>251.1</v>
      </c>
      <c r="K5832" s="126">
        <v>251.1</v>
      </c>
      <c r="L5832" s="100" t="s">
        <v>1324</v>
      </c>
    </row>
    <row r="5833" spans="1:12" ht="56.25" customHeight="1">
      <c r="A5833" s="97">
        <v>372</v>
      </c>
      <c r="B5833" s="122" t="s">
        <v>12419</v>
      </c>
      <c r="C5833" s="123">
        <v>42564</v>
      </c>
      <c r="D5833" s="97" t="s">
        <v>13288</v>
      </c>
      <c r="E5833" s="97" t="s">
        <v>1313</v>
      </c>
      <c r="F5833" s="97">
        <v>10672152</v>
      </c>
      <c r="G5833" s="97"/>
      <c r="H5833" s="124" t="s">
        <v>13289</v>
      </c>
      <c r="I5833" s="125">
        <v>0</v>
      </c>
      <c r="J5833" s="125">
        <v>474205.02</v>
      </c>
      <c r="K5833" s="126">
        <v>474205.02</v>
      </c>
      <c r="L5833" s="100" t="s">
        <v>1324</v>
      </c>
    </row>
    <row r="5834" spans="1:12" ht="56.25" customHeight="1">
      <c r="A5834" s="97">
        <v>372</v>
      </c>
      <c r="B5834" s="122" t="s">
        <v>12419</v>
      </c>
      <c r="C5834" s="123">
        <v>42586</v>
      </c>
      <c r="D5834" s="97" t="s">
        <v>13827</v>
      </c>
      <c r="E5834" s="97" t="s">
        <v>1313</v>
      </c>
      <c r="F5834" s="97">
        <v>10786080</v>
      </c>
      <c r="G5834" s="97"/>
      <c r="H5834" s="124" t="s">
        <v>3691</v>
      </c>
      <c r="I5834" s="125">
        <v>0</v>
      </c>
      <c r="J5834" s="125">
        <v>373110.46</v>
      </c>
      <c r="K5834" s="126">
        <v>373110.46</v>
      </c>
      <c r="L5834" s="100" t="s">
        <v>1324</v>
      </c>
    </row>
    <row r="5835" spans="1:12" ht="56.25" customHeight="1">
      <c r="A5835" s="97">
        <v>372</v>
      </c>
      <c r="B5835" s="122" t="s">
        <v>6550</v>
      </c>
      <c r="C5835" s="123">
        <v>42636</v>
      </c>
      <c r="D5835" s="97" t="s">
        <v>21334</v>
      </c>
      <c r="E5835" s="97" t="s">
        <v>3</v>
      </c>
      <c r="F5835" s="97">
        <v>1423077</v>
      </c>
      <c r="G5835" s="97"/>
      <c r="H5835" s="124" t="s">
        <v>8021</v>
      </c>
      <c r="I5835" s="125">
        <v>0</v>
      </c>
      <c r="J5835" s="125">
        <v>400</v>
      </c>
      <c r="K5835" s="126">
        <v>400</v>
      </c>
      <c r="L5835" s="100" t="s">
        <v>1324</v>
      </c>
    </row>
    <row r="5836" spans="1:12" ht="56.25" customHeight="1">
      <c r="A5836" s="97">
        <v>372</v>
      </c>
      <c r="B5836" s="122" t="s">
        <v>6550</v>
      </c>
      <c r="C5836" s="123">
        <v>42650</v>
      </c>
      <c r="D5836" s="97" t="s">
        <v>21630</v>
      </c>
      <c r="E5836" s="97" t="s">
        <v>3</v>
      </c>
      <c r="F5836" s="97">
        <v>1428278</v>
      </c>
      <c r="G5836" s="97"/>
      <c r="H5836" s="124" t="s">
        <v>8988</v>
      </c>
      <c r="I5836" s="125">
        <v>0</v>
      </c>
      <c r="J5836" s="125">
        <v>452359.35</v>
      </c>
      <c r="K5836" s="126">
        <v>452359.35</v>
      </c>
      <c r="L5836" s="100" t="s">
        <v>1324</v>
      </c>
    </row>
    <row r="5837" spans="1:12" ht="56.25" customHeight="1">
      <c r="A5837" s="97">
        <v>372</v>
      </c>
      <c r="B5837" s="122" t="s">
        <v>6550</v>
      </c>
      <c r="C5837" s="123">
        <v>42660</v>
      </c>
      <c r="D5837" s="97" t="s">
        <v>21752</v>
      </c>
      <c r="E5837" s="97" t="s">
        <v>3</v>
      </c>
      <c r="F5837" s="97">
        <v>1431178</v>
      </c>
      <c r="G5837" s="97"/>
      <c r="H5837" s="124" t="s">
        <v>9106</v>
      </c>
      <c r="I5837" s="125">
        <v>0</v>
      </c>
      <c r="J5837" s="125">
        <v>125</v>
      </c>
      <c r="K5837" s="126">
        <v>125</v>
      </c>
      <c r="L5837" s="100" t="s">
        <v>1324</v>
      </c>
    </row>
    <row r="5838" spans="1:12" ht="56.25" customHeight="1">
      <c r="A5838" s="97">
        <v>372</v>
      </c>
      <c r="B5838" s="122" t="s">
        <v>6550</v>
      </c>
      <c r="C5838" s="123">
        <v>42675</v>
      </c>
      <c r="D5838" s="97" t="s">
        <v>22012</v>
      </c>
      <c r="E5838" s="97" t="s">
        <v>3</v>
      </c>
      <c r="F5838" s="97">
        <v>1436226</v>
      </c>
      <c r="G5838" s="97"/>
      <c r="H5838" s="124" t="s">
        <v>22013</v>
      </c>
      <c r="I5838" s="125">
        <v>0</v>
      </c>
      <c r="J5838" s="125">
        <v>2349</v>
      </c>
      <c r="K5838" s="126">
        <v>2349</v>
      </c>
      <c r="L5838" s="100" t="s">
        <v>1324</v>
      </c>
    </row>
    <row r="5839" spans="1:12" ht="56.25" customHeight="1">
      <c r="A5839" s="97">
        <v>372</v>
      </c>
      <c r="B5839" s="122" t="s">
        <v>6550</v>
      </c>
      <c r="C5839" s="123">
        <v>42683</v>
      </c>
      <c r="D5839" s="97" t="s">
        <v>22296</v>
      </c>
      <c r="E5839" s="97" t="s">
        <v>3</v>
      </c>
      <c r="F5839" s="97">
        <v>1438623</v>
      </c>
      <c r="G5839" s="97"/>
      <c r="H5839" s="124" t="s">
        <v>22297</v>
      </c>
      <c r="I5839" s="125">
        <v>0</v>
      </c>
      <c r="J5839" s="125">
        <v>12000</v>
      </c>
      <c r="K5839" s="126">
        <v>12000</v>
      </c>
      <c r="L5839" s="100" t="s">
        <v>1324</v>
      </c>
    </row>
    <row r="5840" spans="1:12" ht="56.25" customHeight="1">
      <c r="A5840" s="97">
        <v>372</v>
      </c>
      <c r="B5840" s="122" t="s">
        <v>27292</v>
      </c>
      <c r="C5840" s="123">
        <v>42734</v>
      </c>
      <c r="D5840" s="97" t="s">
        <v>27293</v>
      </c>
      <c r="E5840" s="97" t="s">
        <v>3</v>
      </c>
      <c r="F5840" s="97">
        <v>1461092</v>
      </c>
      <c r="G5840" s="97"/>
      <c r="H5840" s="124" t="s">
        <v>27294</v>
      </c>
      <c r="I5840" s="125">
        <v>0</v>
      </c>
      <c r="J5840" s="125">
        <v>2155.1</v>
      </c>
      <c r="K5840" s="126">
        <v>2155.1</v>
      </c>
      <c r="L5840" s="100" t="s">
        <v>1324</v>
      </c>
    </row>
    <row r="5841" spans="1:12" ht="56.25" customHeight="1">
      <c r="A5841" s="97">
        <v>373</v>
      </c>
      <c r="B5841" s="122" t="s">
        <v>4959</v>
      </c>
      <c r="C5841" s="123">
        <v>42423</v>
      </c>
      <c r="D5841" s="97" t="s">
        <v>18203</v>
      </c>
      <c r="E5841" s="97" t="s">
        <v>3</v>
      </c>
      <c r="F5841" s="97">
        <v>1352974</v>
      </c>
      <c r="G5841" s="97"/>
      <c r="H5841" s="124" t="s">
        <v>4960</v>
      </c>
      <c r="I5841" s="125">
        <v>0</v>
      </c>
      <c r="J5841" s="125">
        <v>3000</v>
      </c>
      <c r="K5841" s="126">
        <v>3000</v>
      </c>
      <c r="L5841" s="100" t="s">
        <v>1324</v>
      </c>
    </row>
    <row r="5842" spans="1:12" ht="56.25" customHeight="1">
      <c r="A5842" s="97">
        <v>373</v>
      </c>
      <c r="B5842" s="122" t="s">
        <v>4959</v>
      </c>
      <c r="C5842" s="123">
        <v>42458</v>
      </c>
      <c r="D5842" s="97" t="s">
        <v>18627</v>
      </c>
      <c r="E5842" s="97" t="s">
        <v>3</v>
      </c>
      <c r="F5842" s="97">
        <v>1363703</v>
      </c>
      <c r="G5842" s="97"/>
      <c r="H5842" s="124" t="s">
        <v>5394</v>
      </c>
      <c r="I5842" s="125">
        <v>0</v>
      </c>
      <c r="J5842" s="125">
        <v>1000</v>
      </c>
      <c r="K5842" s="126">
        <v>1000</v>
      </c>
      <c r="L5842" s="100" t="s">
        <v>1324</v>
      </c>
    </row>
    <row r="5843" spans="1:12" ht="56.25" customHeight="1">
      <c r="A5843" s="97">
        <v>373</v>
      </c>
      <c r="B5843" s="122" t="s">
        <v>4959</v>
      </c>
      <c r="C5843" s="123">
        <v>42460</v>
      </c>
      <c r="D5843" s="97" t="s">
        <v>18674</v>
      </c>
      <c r="E5843" s="97" t="s">
        <v>3</v>
      </c>
      <c r="F5843" s="97">
        <v>1364874</v>
      </c>
      <c r="G5843" s="97"/>
      <c r="H5843" s="124" t="s">
        <v>5437</v>
      </c>
      <c r="I5843" s="125">
        <v>0</v>
      </c>
      <c r="J5843" s="125">
        <v>245</v>
      </c>
      <c r="K5843" s="126">
        <v>245</v>
      </c>
      <c r="L5843" s="100" t="s">
        <v>1324</v>
      </c>
    </row>
    <row r="5844" spans="1:12" ht="56.25" customHeight="1">
      <c r="A5844" s="97">
        <v>373</v>
      </c>
      <c r="B5844" s="122" t="s">
        <v>4959</v>
      </c>
      <c r="C5844" s="123">
        <v>42509</v>
      </c>
      <c r="D5844" s="97" t="s">
        <v>19280</v>
      </c>
      <c r="E5844" s="97" t="s">
        <v>3</v>
      </c>
      <c r="F5844" s="97">
        <v>1380463</v>
      </c>
      <c r="G5844" s="97"/>
      <c r="H5844" s="124" t="s">
        <v>6021</v>
      </c>
      <c r="I5844" s="125">
        <v>0</v>
      </c>
      <c r="J5844" s="125">
        <v>3656.2000000000003</v>
      </c>
      <c r="K5844" s="126">
        <v>3656.2000000000003</v>
      </c>
      <c r="L5844" s="100" t="s">
        <v>1324</v>
      </c>
    </row>
    <row r="5845" spans="1:12" ht="56.25" customHeight="1">
      <c r="A5845" s="97">
        <v>373</v>
      </c>
      <c r="B5845" s="122" t="s">
        <v>27343</v>
      </c>
      <c r="C5845" s="123">
        <v>42527</v>
      </c>
      <c r="D5845" s="97" t="s">
        <v>12418</v>
      </c>
      <c r="E5845" s="97" t="s">
        <v>1313</v>
      </c>
      <c r="F5845" s="97">
        <v>10479085</v>
      </c>
      <c r="G5845" s="97"/>
      <c r="H5845" s="124" t="s">
        <v>2942</v>
      </c>
      <c r="I5845" s="125">
        <v>0</v>
      </c>
      <c r="J5845" s="125">
        <v>550905.16</v>
      </c>
      <c r="K5845" s="126">
        <v>550905.16</v>
      </c>
      <c r="L5845" s="100" t="s">
        <v>1324</v>
      </c>
    </row>
    <row r="5846" spans="1:12" ht="56.25" customHeight="1">
      <c r="A5846" s="97">
        <v>373</v>
      </c>
      <c r="B5846" s="122" t="s">
        <v>27343</v>
      </c>
      <c r="C5846" s="123">
        <v>42527</v>
      </c>
      <c r="D5846" s="97" t="s">
        <v>12421</v>
      </c>
      <c r="E5846" s="97" t="s">
        <v>1313</v>
      </c>
      <c r="F5846" s="97">
        <v>10479060</v>
      </c>
      <c r="G5846" s="97"/>
      <c r="H5846" s="124" t="s">
        <v>12422</v>
      </c>
      <c r="I5846" s="125">
        <v>0</v>
      </c>
      <c r="J5846" s="125">
        <v>2307190.8199999998</v>
      </c>
      <c r="K5846" s="126">
        <v>2307190.8199999998</v>
      </c>
      <c r="L5846" s="100" t="s">
        <v>1324</v>
      </c>
    </row>
    <row r="5847" spans="1:12" ht="56.25" customHeight="1">
      <c r="A5847" s="97">
        <v>373</v>
      </c>
      <c r="B5847" s="122" t="s">
        <v>4959</v>
      </c>
      <c r="C5847" s="123">
        <v>42527</v>
      </c>
      <c r="D5847" s="97" t="s">
        <v>19545</v>
      </c>
      <c r="E5847" s="97" t="s">
        <v>3</v>
      </c>
      <c r="F5847" s="97">
        <v>1385758</v>
      </c>
      <c r="G5847" s="97"/>
      <c r="H5847" s="124" t="s">
        <v>6284</v>
      </c>
      <c r="I5847" s="125">
        <v>0</v>
      </c>
      <c r="J5847" s="125">
        <v>628</v>
      </c>
      <c r="K5847" s="126">
        <v>628</v>
      </c>
      <c r="L5847" s="100" t="s">
        <v>1324</v>
      </c>
    </row>
    <row r="5848" spans="1:12" ht="56.25" customHeight="1">
      <c r="A5848" s="97">
        <v>373</v>
      </c>
      <c r="B5848" s="122" t="s">
        <v>4959</v>
      </c>
      <c r="C5848" s="123">
        <v>42527</v>
      </c>
      <c r="D5848" s="97" t="s">
        <v>19546</v>
      </c>
      <c r="E5848" s="97" t="s">
        <v>3</v>
      </c>
      <c r="F5848" s="97">
        <v>1385761</v>
      </c>
      <c r="G5848" s="97"/>
      <c r="H5848" s="124" t="s">
        <v>6285</v>
      </c>
      <c r="I5848" s="125">
        <v>0</v>
      </c>
      <c r="J5848" s="125">
        <v>700</v>
      </c>
      <c r="K5848" s="126">
        <v>700</v>
      </c>
      <c r="L5848" s="100" t="s">
        <v>1324</v>
      </c>
    </row>
    <row r="5849" spans="1:12" ht="56.25" customHeight="1">
      <c r="A5849" s="97">
        <v>373</v>
      </c>
      <c r="B5849" s="122" t="s">
        <v>4959</v>
      </c>
      <c r="C5849" s="123">
        <v>42529</v>
      </c>
      <c r="D5849" s="97" t="s">
        <v>19569</v>
      </c>
      <c r="E5849" s="97" t="s">
        <v>3</v>
      </c>
      <c r="F5849" s="97">
        <v>1386501</v>
      </c>
      <c r="G5849" s="97"/>
      <c r="H5849" s="124" t="s">
        <v>6308</v>
      </c>
      <c r="I5849" s="125">
        <v>0</v>
      </c>
      <c r="J5849" s="125">
        <v>180</v>
      </c>
      <c r="K5849" s="126">
        <v>180</v>
      </c>
      <c r="L5849" s="100" t="s">
        <v>1324</v>
      </c>
    </row>
    <row r="5850" spans="1:12" ht="56.25" customHeight="1">
      <c r="A5850" s="97">
        <v>373</v>
      </c>
      <c r="B5850" s="122" t="s">
        <v>4959</v>
      </c>
      <c r="C5850" s="123">
        <v>42529</v>
      </c>
      <c r="D5850" s="97" t="s">
        <v>19570</v>
      </c>
      <c r="E5850" s="97" t="s">
        <v>3</v>
      </c>
      <c r="F5850" s="97">
        <v>1386520</v>
      </c>
      <c r="G5850" s="97"/>
      <c r="H5850" s="124" t="s">
        <v>6309</v>
      </c>
      <c r="I5850" s="125">
        <v>0</v>
      </c>
      <c r="J5850" s="125">
        <v>1400</v>
      </c>
      <c r="K5850" s="126">
        <v>1400</v>
      </c>
      <c r="L5850" s="100" t="s">
        <v>1324</v>
      </c>
    </row>
    <row r="5851" spans="1:12" ht="56.25" customHeight="1">
      <c r="A5851" s="97">
        <v>373</v>
      </c>
      <c r="B5851" s="122" t="s">
        <v>4959</v>
      </c>
      <c r="C5851" s="123">
        <v>42529</v>
      </c>
      <c r="D5851" s="97" t="s">
        <v>19571</v>
      </c>
      <c r="E5851" s="97" t="s">
        <v>3</v>
      </c>
      <c r="F5851" s="97">
        <v>1386522</v>
      </c>
      <c r="G5851" s="97"/>
      <c r="H5851" s="124" t="s">
        <v>6309</v>
      </c>
      <c r="I5851" s="125">
        <v>0</v>
      </c>
      <c r="J5851" s="125">
        <v>1020</v>
      </c>
      <c r="K5851" s="126">
        <v>1020</v>
      </c>
      <c r="L5851" s="100" t="s">
        <v>1324</v>
      </c>
    </row>
    <row r="5852" spans="1:12" ht="56.25" customHeight="1">
      <c r="A5852" s="97">
        <v>373</v>
      </c>
      <c r="B5852" s="122" t="s">
        <v>4959</v>
      </c>
      <c r="C5852" s="123">
        <v>42529</v>
      </c>
      <c r="D5852" s="97" t="s">
        <v>19572</v>
      </c>
      <c r="E5852" s="97" t="s">
        <v>3</v>
      </c>
      <c r="F5852" s="97">
        <v>1386526</v>
      </c>
      <c r="G5852" s="97"/>
      <c r="H5852" s="124" t="s">
        <v>6309</v>
      </c>
      <c r="I5852" s="125">
        <v>0</v>
      </c>
      <c r="J5852" s="125">
        <v>939.2</v>
      </c>
      <c r="K5852" s="126">
        <v>939.2</v>
      </c>
      <c r="L5852" s="100" t="s">
        <v>1324</v>
      </c>
    </row>
    <row r="5853" spans="1:12" ht="56.25" customHeight="1">
      <c r="A5853" s="97">
        <v>373</v>
      </c>
      <c r="B5853" s="122" t="s">
        <v>4959</v>
      </c>
      <c r="C5853" s="123">
        <v>42541</v>
      </c>
      <c r="D5853" s="97" t="s">
        <v>19778</v>
      </c>
      <c r="E5853" s="97" t="s">
        <v>3</v>
      </c>
      <c r="F5853" s="97">
        <v>1390442</v>
      </c>
      <c r="G5853" s="97"/>
      <c r="H5853" s="124" t="s">
        <v>6511</v>
      </c>
      <c r="I5853" s="125">
        <v>0</v>
      </c>
      <c r="J5853" s="125">
        <v>855</v>
      </c>
      <c r="K5853" s="126">
        <v>855</v>
      </c>
      <c r="L5853" s="100" t="s">
        <v>1324</v>
      </c>
    </row>
    <row r="5854" spans="1:12" ht="56.25" customHeight="1">
      <c r="A5854" s="97">
        <v>373</v>
      </c>
      <c r="B5854" s="122" t="s">
        <v>4959</v>
      </c>
      <c r="C5854" s="123">
        <v>42544</v>
      </c>
      <c r="D5854" s="97" t="s">
        <v>19814</v>
      </c>
      <c r="E5854" s="97" t="s">
        <v>3</v>
      </c>
      <c r="F5854" s="97">
        <v>1391355</v>
      </c>
      <c r="G5854" s="97"/>
      <c r="H5854" s="124" t="s">
        <v>6547</v>
      </c>
      <c r="I5854" s="125">
        <v>0</v>
      </c>
      <c r="J5854" s="125">
        <v>19</v>
      </c>
      <c r="K5854" s="126">
        <v>19</v>
      </c>
      <c r="L5854" s="100" t="s">
        <v>1324</v>
      </c>
    </row>
    <row r="5855" spans="1:12" ht="56.25" customHeight="1">
      <c r="A5855" s="97">
        <v>373</v>
      </c>
      <c r="B5855" s="122" t="s">
        <v>4959</v>
      </c>
      <c r="C5855" s="123">
        <v>42544</v>
      </c>
      <c r="D5855" s="97" t="s">
        <v>19815</v>
      </c>
      <c r="E5855" s="97" t="s">
        <v>3</v>
      </c>
      <c r="F5855" s="97">
        <v>1391360</v>
      </c>
      <c r="G5855" s="97"/>
      <c r="H5855" s="124" t="s">
        <v>6548</v>
      </c>
      <c r="I5855" s="125">
        <v>0</v>
      </c>
      <c r="J5855" s="125">
        <v>108.5</v>
      </c>
      <c r="K5855" s="126">
        <v>108.5</v>
      </c>
      <c r="L5855" s="100" t="s">
        <v>1324</v>
      </c>
    </row>
    <row r="5856" spans="1:12" ht="56.25" customHeight="1">
      <c r="A5856" s="97">
        <v>373</v>
      </c>
      <c r="B5856" s="122" t="s">
        <v>4959</v>
      </c>
      <c r="C5856" s="123">
        <v>42544</v>
      </c>
      <c r="D5856" s="97" t="s">
        <v>19816</v>
      </c>
      <c r="E5856" s="97" t="s">
        <v>3</v>
      </c>
      <c r="F5856" s="97">
        <v>1391365</v>
      </c>
      <c r="G5856" s="97"/>
      <c r="H5856" s="124" t="s">
        <v>6548</v>
      </c>
      <c r="I5856" s="125">
        <v>0</v>
      </c>
      <c r="J5856" s="125">
        <v>174</v>
      </c>
      <c r="K5856" s="126">
        <v>174</v>
      </c>
      <c r="L5856" s="100" t="s">
        <v>1324</v>
      </c>
    </row>
    <row r="5857" spans="1:12" ht="56.25" customHeight="1">
      <c r="A5857" s="97">
        <v>373</v>
      </c>
      <c r="B5857" s="122" t="s">
        <v>4959</v>
      </c>
      <c r="C5857" s="123">
        <v>42544</v>
      </c>
      <c r="D5857" s="97" t="s">
        <v>19817</v>
      </c>
      <c r="E5857" s="97" t="s">
        <v>3</v>
      </c>
      <c r="F5857" s="97">
        <v>1391367</v>
      </c>
      <c r="G5857" s="97"/>
      <c r="H5857" s="124" t="s">
        <v>6549</v>
      </c>
      <c r="I5857" s="125">
        <v>0</v>
      </c>
      <c r="J5857" s="125">
        <v>46.5</v>
      </c>
      <c r="K5857" s="126">
        <v>46.5</v>
      </c>
      <c r="L5857" s="100" t="s">
        <v>1324</v>
      </c>
    </row>
    <row r="5858" spans="1:12" ht="56.25" customHeight="1">
      <c r="A5858" s="97">
        <v>373</v>
      </c>
      <c r="B5858" s="122" t="s">
        <v>27343</v>
      </c>
      <c r="C5858" s="123">
        <v>42558</v>
      </c>
      <c r="D5858" s="97" t="s">
        <v>13219</v>
      </c>
      <c r="E5858" s="97" t="s">
        <v>1313</v>
      </c>
      <c r="F5858" s="97">
        <v>10641284</v>
      </c>
      <c r="G5858" s="97"/>
      <c r="H5858" s="124" t="s">
        <v>3384</v>
      </c>
      <c r="I5858" s="125">
        <v>0</v>
      </c>
      <c r="J5858" s="125">
        <v>2482463.2799999998</v>
      </c>
      <c r="K5858" s="126">
        <v>2482463.2799999998</v>
      </c>
      <c r="L5858" s="100" t="s">
        <v>1324</v>
      </c>
    </row>
    <row r="5859" spans="1:12" ht="56.25" customHeight="1">
      <c r="A5859" s="97">
        <v>373</v>
      </c>
      <c r="B5859" s="122" t="s">
        <v>27343</v>
      </c>
      <c r="C5859" s="123">
        <v>42564</v>
      </c>
      <c r="D5859" s="97" t="s">
        <v>13290</v>
      </c>
      <c r="E5859" s="97" t="s">
        <v>1313</v>
      </c>
      <c r="F5859" s="97">
        <v>10672151</v>
      </c>
      <c r="G5859" s="97"/>
      <c r="H5859" s="124" t="s">
        <v>3418</v>
      </c>
      <c r="I5859" s="125">
        <v>0</v>
      </c>
      <c r="J5859" s="125">
        <v>592756.27</v>
      </c>
      <c r="K5859" s="126">
        <v>592756.27</v>
      </c>
      <c r="L5859" s="100" t="s">
        <v>1324</v>
      </c>
    </row>
    <row r="5860" spans="1:12" ht="56.25" customHeight="1">
      <c r="A5860" s="97">
        <v>373</v>
      </c>
      <c r="B5860" s="122" t="s">
        <v>4959</v>
      </c>
      <c r="C5860" s="123">
        <v>42583</v>
      </c>
      <c r="D5860" s="97" t="s">
        <v>20441</v>
      </c>
      <c r="E5860" s="97" t="s">
        <v>3</v>
      </c>
      <c r="F5860" s="97">
        <v>1403330</v>
      </c>
      <c r="G5860" s="97"/>
      <c r="H5860" s="124" t="s">
        <v>7155</v>
      </c>
      <c r="I5860" s="125">
        <v>0</v>
      </c>
      <c r="J5860" s="125">
        <v>561</v>
      </c>
      <c r="K5860" s="126">
        <v>561</v>
      </c>
      <c r="L5860" s="100" t="s">
        <v>1324</v>
      </c>
    </row>
    <row r="5861" spans="1:12" ht="56.25" customHeight="1">
      <c r="A5861" s="97">
        <v>373</v>
      </c>
      <c r="B5861" s="122" t="s">
        <v>27343</v>
      </c>
      <c r="C5861" s="123">
        <v>42585</v>
      </c>
      <c r="D5861" s="97" t="s">
        <v>13801</v>
      </c>
      <c r="E5861" s="97" t="s">
        <v>1313</v>
      </c>
      <c r="F5861" s="97">
        <v>10780634</v>
      </c>
      <c r="G5861" s="97"/>
      <c r="H5861" s="124" t="s">
        <v>3671</v>
      </c>
      <c r="I5861" s="125">
        <v>0</v>
      </c>
      <c r="J5861" s="125">
        <v>1953233.23</v>
      </c>
      <c r="K5861" s="126">
        <v>1953233.23</v>
      </c>
      <c r="L5861" s="100" t="s">
        <v>1324</v>
      </c>
    </row>
    <row r="5862" spans="1:12" ht="56.25" customHeight="1">
      <c r="A5862" s="97">
        <v>373</v>
      </c>
      <c r="B5862" s="122" t="s">
        <v>27343</v>
      </c>
      <c r="C5862" s="123">
        <v>42585</v>
      </c>
      <c r="D5862" s="97" t="s">
        <v>13802</v>
      </c>
      <c r="E5862" s="97" t="s">
        <v>1313</v>
      </c>
      <c r="F5862" s="97">
        <v>10780636</v>
      </c>
      <c r="G5862" s="97"/>
      <c r="H5862" s="124" t="s">
        <v>3672</v>
      </c>
      <c r="I5862" s="125">
        <v>0</v>
      </c>
      <c r="J5862" s="125">
        <v>466388.07</v>
      </c>
      <c r="K5862" s="126">
        <v>466388.07</v>
      </c>
      <c r="L5862" s="100" t="s">
        <v>1324</v>
      </c>
    </row>
    <row r="5863" spans="1:12" ht="56.25" customHeight="1">
      <c r="A5863" s="97">
        <v>373</v>
      </c>
      <c r="B5863" s="122" t="s">
        <v>7976</v>
      </c>
      <c r="C5863" s="123">
        <v>42634</v>
      </c>
      <c r="D5863" s="97" t="s">
        <v>21295</v>
      </c>
      <c r="E5863" s="97" t="s">
        <v>3</v>
      </c>
      <c r="F5863" s="97">
        <v>1422234</v>
      </c>
      <c r="G5863" s="97"/>
      <c r="H5863" s="124" t="s">
        <v>7977</v>
      </c>
      <c r="I5863" s="125">
        <v>0</v>
      </c>
      <c r="J5863" s="125">
        <v>2580</v>
      </c>
      <c r="K5863" s="126">
        <v>2580</v>
      </c>
      <c r="L5863" s="100" t="s">
        <v>1324</v>
      </c>
    </row>
    <row r="5864" spans="1:12" ht="56.25" customHeight="1">
      <c r="A5864" s="97">
        <v>373</v>
      </c>
      <c r="B5864" s="122" t="s">
        <v>15970</v>
      </c>
      <c r="C5864" s="123">
        <v>42677</v>
      </c>
      <c r="D5864" s="97" t="s">
        <v>15971</v>
      </c>
      <c r="E5864" s="97" t="s">
        <v>1313</v>
      </c>
      <c r="F5864" s="97">
        <v>11600688</v>
      </c>
      <c r="G5864" s="97"/>
      <c r="H5864" s="124" t="s">
        <v>15972</v>
      </c>
      <c r="I5864" s="125">
        <v>0</v>
      </c>
      <c r="J5864" s="125">
        <v>857798.12</v>
      </c>
      <c r="K5864" s="126">
        <v>857798.12</v>
      </c>
      <c r="L5864" s="100" t="s">
        <v>1324</v>
      </c>
    </row>
    <row r="5865" spans="1:12" ht="56.25" customHeight="1">
      <c r="A5865" s="97">
        <v>373</v>
      </c>
      <c r="B5865" s="122" t="s">
        <v>15970</v>
      </c>
      <c r="C5865" s="123">
        <v>42677</v>
      </c>
      <c r="D5865" s="97" t="s">
        <v>15973</v>
      </c>
      <c r="E5865" s="97" t="s">
        <v>1313</v>
      </c>
      <c r="F5865" s="97">
        <v>11600691</v>
      </c>
      <c r="G5865" s="97"/>
      <c r="H5865" s="124" t="s">
        <v>15974</v>
      </c>
      <c r="I5865" s="125">
        <v>0</v>
      </c>
      <c r="J5865" s="125">
        <v>1995810.28</v>
      </c>
      <c r="K5865" s="126">
        <v>1995810.28</v>
      </c>
      <c r="L5865" s="100" t="s">
        <v>1324</v>
      </c>
    </row>
    <row r="5866" spans="1:12" ht="56.25" customHeight="1">
      <c r="A5866" s="97">
        <v>373</v>
      </c>
      <c r="B5866" s="122" t="s">
        <v>7976</v>
      </c>
      <c r="C5866" s="123">
        <v>42689</v>
      </c>
      <c r="D5866" s="97" t="s">
        <v>22603</v>
      </c>
      <c r="E5866" s="97" t="s">
        <v>3</v>
      </c>
      <c r="F5866" s="97">
        <v>1440535</v>
      </c>
      <c r="G5866" s="97"/>
      <c r="H5866" s="124" t="s">
        <v>22604</v>
      </c>
      <c r="I5866" s="125">
        <v>0</v>
      </c>
      <c r="J5866" s="125">
        <v>47.5</v>
      </c>
      <c r="K5866" s="126">
        <v>47.5</v>
      </c>
      <c r="L5866" s="100" t="s">
        <v>1324</v>
      </c>
    </row>
    <row r="5867" spans="1:12" ht="56.25" customHeight="1">
      <c r="A5867" s="97">
        <v>373</v>
      </c>
      <c r="B5867" s="122" t="s">
        <v>15970</v>
      </c>
      <c r="C5867" s="123">
        <v>42713</v>
      </c>
      <c r="D5867" s="97" t="s">
        <v>27955</v>
      </c>
      <c r="E5867" s="97" t="s">
        <v>1313</v>
      </c>
      <c r="F5867" s="97">
        <v>11978285</v>
      </c>
      <c r="G5867" s="97"/>
      <c r="H5867" s="124" t="s">
        <v>27956</v>
      </c>
      <c r="I5867" s="125">
        <v>0</v>
      </c>
      <c r="J5867" s="125">
        <v>2118890.7000000002</v>
      </c>
      <c r="K5867" s="126">
        <v>2118890.7000000002</v>
      </c>
      <c r="L5867" s="100" t="s">
        <v>1324</v>
      </c>
    </row>
    <row r="5868" spans="1:12" ht="56.25" customHeight="1">
      <c r="A5868" s="97">
        <v>373</v>
      </c>
      <c r="B5868" s="122" t="s">
        <v>15970</v>
      </c>
      <c r="C5868" s="123">
        <v>42713</v>
      </c>
      <c r="D5868" s="97" t="s">
        <v>27953</v>
      </c>
      <c r="E5868" s="97" t="s">
        <v>1313</v>
      </c>
      <c r="F5868" s="97">
        <v>11978280</v>
      </c>
      <c r="G5868" s="97"/>
      <c r="H5868" s="124" t="s">
        <v>27954</v>
      </c>
      <c r="I5868" s="125">
        <v>0</v>
      </c>
      <c r="J5868" s="125">
        <v>910698.01</v>
      </c>
      <c r="K5868" s="126">
        <v>910698.01</v>
      </c>
      <c r="L5868" s="100" t="s">
        <v>1324</v>
      </c>
    </row>
    <row r="5869" spans="1:12" ht="56.25" customHeight="1">
      <c r="A5869" s="97">
        <v>373</v>
      </c>
      <c r="B5869" s="122" t="s">
        <v>7976</v>
      </c>
      <c r="C5869" s="123">
        <v>42713</v>
      </c>
      <c r="D5869" s="97" t="s">
        <v>24025</v>
      </c>
      <c r="E5869" s="97" t="s">
        <v>3</v>
      </c>
      <c r="F5869" s="97">
        <v>1450018</v>
      </c>
      <c r="G5869" s="97"/>
      <c r="H5869" s="124" t="s">
        <v>24026</v>
      </c>
      <c r="I5869" s="125">
        <v>0</v>
      </c>
      <c r="J5869" s="125">
        <v>131</v>
      </c>
      <c r="K5869" s="126">
        <v>131</v>
      </c>
      <c r="L5869" s="100" t="s">
        <v>1324</v>
      </c>
    </row>
    <row r="5870" spans="1:12" ht="56.25" customHeight="1">
      <c r="A5870" s="97">
        <v>373</v>
      </c>
      <c r="B5870" s="122" t="s">
        <v>7976</v>
      </c>
      <c r="C5870" s="123">
        <v>42718</v>
      </c>
      <c r="D5870" s="97" t="s">
        <v>24477</v>
      </c>
      <c r="E5870" s="97" t="s">
        <v>3</v>
      </c>
      <c r="F5870" s="97">
        <v>1452039</v>
      </c>
      <c r="G5870" s="97"/>
      <c r="H5870" s="124" t="s">
        <v>24478</v>
      </c>
      <c r="I5870" s="125">
        <v>0</v>
      </c>
      <c r="J5870" s="125">
        <v>462.2</v>
      </c>
      <c r="K5870" s="126">
        <v>462.2</v>
      </c>
      <c r="L5870" s="100" t="s">
        <v>1324</v>
      </c>
    </row>
    <row r="5871" spans="1:12" ht="56.25" customHeight="1">
      <c r="A5871" s="97">
        <v>373</v>
      </c>
      <c r="B5871" s="122" t="s">
        <v>7976</v>
      </c>
      <c r="C5871" s="123">
        <v>42733</v>
      </c>
      <c r="D5871" s="97" t="s">
        <v>26843</v>
      </c>
      <c r="E5871" s="97" t="s">
        <v>3</v>
      </c>
      <c r="F5871" s="97">
        <v>1460067</v>
      </c>
      <c r="G5871" s="97"/>
      <c r="H5871" s="124" t="s">
        <v>26844</v>
      </c>
      <c r="I5871" s="125">
        <v>0</v>
      </c>
      <c r="J5871" s="125">
        <v>1196.2</v>
      </c>
      <c r="K5871" s="126">
        <v>1196.2</v>
      </c>
      <c r="L5871" s="100" t="s">
        <v>1324</v>
      </c>
    </row>
    <row r="5872" spans="1:12" ht="56.25" customHeight="1">
      <c r="A5872" s="97">
        <v>373</v>
      </c>
      <c r="B5872" s="122" t="s">
        <v>15970</v>
      </c>
      <c r="C5872" s="123">
        <v>42734</v>
      </c>
      <c r="D5872" s="97" t="s">
        <v>29215</v>
      </c>
      <c r="E5872" s="97" t="s">
        <v>1313</v>
      </c>
      <c r="F5872" s="97">
        <v>12252490</v>
      </c>
      <c r="G5872" s="97"/>
      <c r="H5872" s="124" t="s">
        <v>29216</v>
      </c>
      <c r="I5872" s="125">
        <v>0</v>
      </c>
      <c r="J5872" s="125">
        <v>905409.07000000007</v>
      </c>
      <c r="K5872" s="126">
        <v>905409.07000000007</v>
      </c>
      <c r="L5872" s="100" t="s">
        <v>1324</v>
      </c>
    </row>
    <row r="5873" spans="1:12" ht="56.25" customHeight="1">
      <c r="A5873" s="97">
        <v>373</v>
      </c>
      <c r="B5873" s="122" t="s">
        <v>15970</v>
      </c>
      <c r="C5873" s="123">
        <v>42734</v>
      </c>
      <c r="D5873" s="97" t="s">
        <v>29213</v>
      </c>
      <c r="E5873" s="97" t="s">
        <v>1313</v>
      </c>
      <c r="F5873" s="97">
        <v>12252489</v>
      </c>
      <c r="G5873" s="97"/>
      <c r="H5873" s="124" t="s">
        <v>29214</v>
      </c>
      <c r="I5873" s="125">
        <v>0</v>
      </c>
      <c r="J5873" s="125">
        <v>2106585.11</v>
      </c>
      <c r="K5873" s="126">
        <v>2106585.11</v>
      </c>
      <c r="L5873" s="100" t="s">
        <v>1324</v>
      </c>
    </row>
    <row r="5874" spans="1:12" ht="56.25" customHeight="1">
      <c r="A5874" s="97">
        <v>373</v>
      </c>
      <c r="B5874" s="122" t="s">
        <v>7976</v>
      </c>
      <c r="C5874" s="123">
        <v>42734</v>
      </c>
      <c r="D5874" s="97" t="s">
        <v>27146</v>
      </c>
      <c r="E5874" s="97" t="s">
        <v>3</v>
      </c>
      <c r="F5874" s="97">
        <v>1460621</v>
      </c>
      <c r="G5874" s="97"/>
      <c r="H5874" s="124" t="s">
        <v>27147</v>
      </c>
      <c r="I5874" s="125">
        <v>0</v>
      </c>
      <c r="J5874" s="125">
        <v>1000</v>
      </c>
      <c r="K5874" s="126">
        <v>1000</v>
      </c>
      <c r="L5874" s="100" t="s">
        <v>1324</v>
      </c>
    </row>
    <row r="5875" spans="1:12" ht="56.25" customHeight="1">
      <c r="A5875" s="97">
        <v>373</v>
      </c>
      <c r="B5875" s="122" t="s">
        <v>7976</v>
      </c>
      <c r="C5875" s="123">
        <v>42734</v>
      </c>
      <c r="D5875" s="97" t="s">
        <v>27150</v>
      </c>
      <c r="E5875" s="97" t="s">
        <v>3</v>
      </c>
      <c r="F5875" s="97">
        <v>1460628</v>
      </c>
      <c r="G5875" s="97"/>
      <c r="H5875" s="124" t="s">
        <v>27151</v>
      </c>
      <c r="I5875" s="125">
        <v>0</v>
      </c>
      <c r="J5875" s="125">
        <v>937</v>
      </c>
      <c r="K5875" s="126">
        <v>937</v>
      </c>
      <c r="L5875" s="100" t="s">
        <v>1324</v>
      </c>
    </row>
    <row r="5876" spans="1:12" ht="56.25" customHeight="1">
      <c r="A5876" s="97">
        <v>373</v>
      </c>
      <c r="B5876" s="122" t="s">
        <v>7976</v>
      </c>
      <c r="C5876" s="123">
        <v>42734</v>
      </c>
      <c r="D5876" s="97" t="s">
        <v>27152</v>
      </c>
      <c r="E5876" s="97" t="s">
        <v>3</v>
      </c>
      <c r="F5876" s="97">
        <v>1460645</v>
      </c>
      <c r="G5876" s="97"/>
      <c r="H5876" s="124" t="s">
        <v>27153</v>
      </c>
      <c r="I5876" s="125">
        <v>0</v>
      </c>
      <c r="J5876" s="125">
        <v>450</v>
      </c>
      <c r="K5876" s="126">
        <v>450</v>
      </c>
      <c r="L5876" s="100" t="s">
        <v>1324</v>
      </c>
    </row>
    <row r="5877" spans="1:12" ht="56.25" customHeight="1">
      <c r="A5877" s="97">
        <v>373</v>
      </c>
      <c r="B5877" s="122" t="s">
        <v>7976</v>
      </c>
      <c r="C5877" s="123">
        <v>42734</v>
      </c>
      <c r="D5877" s="97" t="s">
        <v>27266</v>
      </c>
      <c r="E5877" s="97" t="s">
        <v>3</v>
      </c>
      <c r="F5877" s="97">
        <v>1461037</v>
      </c>
      <c r="G5877" s="97"/>
      <c r="H5877" s="124" t="s">
        <v>27267</v>
      </c>
      <c r="I5877" s="125">
        <v>0</v>
      </c>
      <c r="J5877" s="125">
        <v>2090</v>
      </c>
      <c r="K5877" s="126">
        <v>2090</v>
      </c>
      <c r="L5877" s="100" t="s">
        <v>1324</v>
      </c>
    </row>
    <row r="5878" spans="1:12" ht="56.25" customHeight="1">
      <c r="A5878" s="97">
        <v>374</v>
      </c>
      <c r="B5878" s="122" t="s">
        <v>9524</v>
      </c>
      <c r="C5878" s="123">
        <v>42732</v>
      </c>
      <c r="D5878" s="97" t="s">
        <v>28726</v>
      </c>
      <c r="E5878" s="97" t="s">
        <v>15</v>
      </c>
      <c r="F5878" s="97">
        <v>1426</v>
      </c>
      <c r="G5878" s="97"/>
      <c r="H5878" s="124" t="s">
        <v>28727</v>
      </c>
      <c r="I5878" s="125">
        <v>281.8</v>
      </c>
      <c r="J5878" s="125">
        <v>0</v>
      </c>
      <c r="K5878" s="126">
        <v>281.8</v>
      </c>
      <c r="L5878" s="100" t="s">
        <v>1324</v>
      </c>
    </row>
    <row r="5879" spans="1:12" ht="56.25" customHeight="1">
      <c r="A5879" s="97">
        <v>376</v>
      </c>
      <c r="B5879" s="122" t="s">
        <v>28607</v>
      </c>
      <c r="C5879" s="123">
        <v>42726</v>
      </c>
      <c r="D5879" s="97" t="s">
        <v>28608</v>
      </c>
      <c r="E5879" s="97" t="s">
        <v>15</v>
      </c>
      <c r="F5879" s="97">
        <v>1391</v>
      </c>
      <c r="G5879" s="97"/>
      <c r="H5879" s="124" t="s">
        <v>28609</v>
      </c>
      <c r="I5879" s="125">
        <v>2933.67</v>
      </c>
      <c r="J5879" s="125">
        <v>0</v>
      </c>
      <c r="K5879" s="126">
        <v>2933.67</v>
      </c>
      <c r="L5879" s="100" t="s">
        <v>1324</v>
      </c>
    </row>
    <row r="5880" spans="1:12" ht="56.25" customHeight="1">
      <c r="A5880" s="97">
        <v>378</v>
      </c>
      <c r="B5880" s="122" t="s">
        <v>13954</v>
      </c>
      <c r="C5880" s="123">
        <v>42592</v>
      </c>
      <c r="D5880" s="97" t="s">
        <v>13955</v>
      </c>
      <c r="E5880" s="97" t="s">
        <v>1313</v>
      </c>
      <c r="F5880" s="97">
        <v>10808323</v>
      </c>
      <c r="G5880" s="97"/>
      <c r="H5880" s="124" t="s">
        <v>3777</v>
      </c>
      <c r="I5880" s="125">
        <v>75</v>
      </c>
      <c r="J5880" s="125">
        <v>0</v>
      </c>
      <c r="K5880" s="126">
        <v>75</v>
      </c>
      <c r="L5880" s="100" t="s">
        <v>1324</v>
      </c>
    </row>
    <row r="5881" spans="1:12" ht="56.25" customHeight="1">
      <c r="A5881" s="97">
        <v>378</v>
      </c>
      <c r="B5881" s="122" t="s">
        <v>7944</v>
      </c>
      <c r="C5881" s="123">
        <v>42633</v>
      </c>
      <c r="D5881" s="97" t="s">
        <v>21266</v>
      </c>
      <c r="E5881" s="97" t="s">
        <v>3</v>
      </c>
      <c r="F5881" s="97">
        <v>1421567</v>
      </c>
      <c r="G5881" s="97"/>
      <c r="H5881" s="124" t="s">
        <v>7945</v>
      </c>
      <c r="I5881" s="125">
        <v>0</v>
      </c>
      <c r="J5881" s="125">
        <v>0.11</v>
      </c>
      <c r="K5881" s="126">
        <v>0.11</v>
      </c>
      <c r="L5881" s="100" t="s">
        <v>1347</v>
      </c>
    </row>
    <row r="5882" spans="1:12" ht="56.25" customHeight="1">
      <c r="A5882" s="97">
        <v>378</v>
      </c>
      <c r="B5882" s="122" t="s">
        <v>7944</v>
      </c>
      <c r="C5882" s="123">
        <v>42681</v>
      </c>
      <c r="D5882" s="97" t="s">
        <v>22190</v>
      </c>
      <c r="E5882" s="97" t="s">
        <v>3</v>
      </c>
      <c r="F5882" s="97">
        <v>1437757</v>
      </c>
      <c r="G5882" s="97"/>
      <c r="H5882" s="124" t="s">
        <v>22191</v>
      </c>
      <c r="I5882" s="125">
        <v>0</v>
      </c>
      <c r="J5882" s="125">
        <v>3057.86</v>
      </c>
      <c r="K5882" s="126">
        <v>3057.86</v>
      </c>
      <c r="L5882" s="100" t="s">
        <v>1347</v>
      </c>
    </row>
    <row r="5883" spans="1:12" ht="56.25" customHeight="1">
      <c r="A5883" s="97">
        <v>378</v>
      </c>
      <c r="B5883" s="122" t="s">
        <v>23201</v>
      </c>
      <c r="C5883" s="123">
        <v>42704</v>
      </c>
      <c r="D5883" s="97" t="s">
        <v>23202</v>
      </c>
      <c r="E5883" s="97" t="s">
        <v>3</v>
      </c>
      <c r="F5883" s="97">
        <v>1445273</v>
      </c>
      <c r="G5883" s="97"/>
      <c r="H5883" s="124" t="s">
        <v>23203</v>
      </c>
      <c r="I5883" s="125">
        <v>0</v>
      </c>
      <c r="J5883" s="125">
        <v>280</v>
      </c>
      <c r="K5883" s="126">
        <v>280</v>
      </c>
      <c r="L5883" s="100" t="s">
        <v>1324</v>
      </c>
    </row>
    <row r="5884" spans="1:12" ht="56.25" customHeight="1">
      <c r="A5884" s="97">
        <v>378</v>
      </c>
      <c r="B5884" s="122" t="s">
        <v>23201</v>
      </c>
      <c r="C5884" s="123">
        <v>42704</v>
      </c>
      <c r="D5884" s="97" t="s">
        <v>23204</v>
      </c>
      <c r="E5884" s="97" t="s">
        <v>3</v>
      </c>
      <c r="F5884" s="97">
        <v>1445277</v>
      </c>
      <c r="G5884" s="97"/>
      <c r="H5884" s="124" t="s">
        <v>23205</v>
      </c>
      <c r="I5884" s="125">
        <v>0</v>
      </c>
      <c r="J5884" s="125">
        <v>793.73</v>
      </c>
      <c r="K5884" s="126">
        <v>793.73</v>
      </c>
      <c r="L5884" s="100" t="s">
        <v>1324</v>
      </c>
    </row>
    <row r="5885" spans="1:12" ht="56.25" customHeight="1">
      <c r="A5885" s="97">
        <v>378</v>
      </c>
      <c r="B5885" s="122" t="s">
        <v>23201</v>
      </c>
      <c r="C5885" s="123">
        <v>42704</v>
      </c>
      <c r="D5885" s="97" t="s">
        <v>23224</v>
      </c>
      <c r="E5885" s="97" t="s">
        <v>3</v>
      </c>
      <c r="F5885" s="97">
        <v>1445516</v>
      </c>
      <c r="G5885" s="97"/>
      <c r="H5885" s="124" t="s">
        <v>23225</v>
      </c>
      <c r="I5885" s="125">
        <v>0</v>
      </c>
      <c r="J5885" s="125">
        <v>37.76</v>
      </c>
      <c r="K5885" s="126">
        <v>37.76</v>
      </c>
      <c r="L5885" s="100" t="s">
        <v>1347</v>
      </c>
    </row>
    <row r="5886" spans="1:12" ht="56.25" customHeight="1">
      <c r="A5886" s="97">
        <v>378</v>
      </c>
      <c r="B5886" s="122" t="s">
        <v>23201</v>
      </c>
      <c r="C5886" s="123">
        <v>42704</v>
      </c>
      <c r="D5886" s="97" t="s">
        <v>23226</v>
      </c>
      <c r="E5886" s="97" t="s">
        <v>3</v>
      </c>
      <c r="F5886" s="97">
        <v>1445517</v>
      </c>
      <c r="G5886" s="97"/>
      <c r="H5886" s="124" t="s">
        <v>23227</v>
      </c>
      <c r="I5886" s="125">
        <v>0</v>
      </c>
      <c r="J5886" s="125">
        <v>117.76</v>
      </c>
      <c r="K5886" s="126">
        <v>117.76</v>
      </c>
      <c r="L5886" s="100" t="s">
        <v>1324</v>
      </c>
    </row>
    <row r="5887" spans="1:12" ht="56.25" customHeight="1">
      <c r="A5887" s="97">
        <v>378</v>
      </c>
      <c r="B5887" s="122" t="s">
        <v>23201</v>
      </c>
      <c r="C5887" s="123">
        <v>42706</v>
      </c>
      <c r="D5887" s="97" t="s">
        <v>23440</v>
      </c>
      <c r="E5887" s="97" t="s">
        <v>3</v>
      </c>
      <c r="F5887" s="97">
        <v>1446717</v>
      </c>
      <c r="G5887" s="97"/>
      <c r="H5887" s="124" t="s">
        <v>23441</v>
      </c>
      <c r="I5887" s="125">
        <v>0</v>
      </c>
      <c r="J5887" s="125">
        <v>473.4</v>
      </c>
      <c r="K5887" s="126">
        <v>473.4</v>
      </c>
      <c r="L5887" s="100" t="s">
        <v>1324</v>
      </c>
    </row>
    <row r="5888" spans="1:12" ht="56.25" customHeight="1">
      <c r="A5888" s="97">
        <v>378</v>
      </c>
      <c r="B5888" s="122" t="s">
        <v>23201</v>
      </c>
      <c r="C5888" s="123">
        <v>42709</v>
      </c>
      <c r="D5888" s="97" t="s">
        <v>23539</v>
      </c>
      <c r="E5888" s="97" t="s">
        <v>3</v>
      </c>
      <c r="F5888" s="97">
        <v>1447344</v>
      </c>
      <c r="G5888" s="97"/>
      <c r="H5888" s="124" t="s">
        <v>23540</v>
      </c>
      <c r="I5888" s="125">
        <v>0</v>
      </c>
      <c r="J5888" s="125">
        <v>17.48</v>
      </c>
      <c r="K5888" s="126">
        <v>17.48</v>
      </c>
      <c r="L5888" s="100" t="s">
        <v>1324</v>
      </c>
    </row>
    <row r="5889" spans="1:12" ht="56.25" customHeight="1">
      <c r="A5889" s="97">
        <v>378</v>
      </c>
      <c r="B5889" s="122" t="s">
        <v>23201</v>
      </c>
      <c r="C5889" s="123">
        <v>42710</v>
      </c>
      <c r="D5889" s="97" t="s">
        <v>23611</v>
      </c>
      <c r="E5889" s="97" t="s">
        <v>3</v>
      </c>
      <c r="F5889" s="97">
        <v>1447678</v>
      </c>
      <c r="G5889" s="97"/>
      <c r="H5889" s="124" t="s">
        <v>23612</v>
      </c>
      <c r="I5889" s="125">
        <v>0</v>
      </c>
      <c r="J5889" s="125">
        <v>123.3</v>
      </c>
      <c r="K5889" s="126">
        <v>123.3</v>
      </c>
      <c r="L5889" s="100" t="s">
        <v>1324</v>
      </c>
    </row>
    <row r="5890" spans="1:12" ht="56.25" customHeight="1">
      <c r="A5890" s="97">
        <v>378</v>
      </c>
      <c r="B5890" s="122" t="s">
        <v>23201</v>
      </c>
      <c r="C5890" s="123">
        <v>42712</v>
      </c>
      <c r="D5890" s="97" t="s">
        <v>23909</v>
      </c>
      <c r="E5890" s="97" t="s">
        <v>3</v>
      </c>
      <c r="F5890" s="97">
        <v>1449387</v>
      </c>
      <c r="G5890" s="97"/>
      <c r="H5890" s="124" t="s">
        <v>23910</v>
      </c>
      <c r="I5890" s="125">
        <v>0</v>
      </c>
      <c r="J5890" s="125">
        <v>575.25</v>
      </c>
      <c r="K5890" s="126">
        <v>575.25</v>
      </c>
      <c r="L5890" s="100" t="s">
        <v>1324</v>
      </c>
    </row>
    <row r="5891" spans="1:12" ht="56.25" customHeight="1">
      <c r="A5891" s="97">
        <v>378</v>
      </c>
      <c r="B5891" s="122" t="s">
        <v>23201</v>
      </c>
      <c r="C5891" s="123">
        <v>42717</v>
      </c>
      <c r="D5891" s="97" t="s">
        <v>24310</v>
      </c>
      <c r="E5891" s="97" t="s">
        <v>3</v>
      </c>
      <c r="F5891" s="97">
        <v>1451362</v>
      </c>
      <c r="G5891" s="97"/>
      <c r="H5891" s="124" t="s">
        <v>24311</v>
      </c>
      <c r="I5891" s="125">
        <v>0</v>
      </c>
      <c r="J5891" s="125">
        <v>425.57</v>
      </c>
      <c r="K5891" s="126">
        <v>425.57</v>
      </c>
      <c r="L5891" s="100" t="s">
        <v>1324</v>
      </c>
    </row>
    <row r="5892" spans="1:12" ht="56.25" customHeight="1">
      <c r="A5892" s="97">
        <v>378</v>
      </c>
      <c r="B5892" s="122" t="s">
        <v>23201</v>
      </c>
      <c r="C5892" s="123">
        <v>42718</v>
      </c>
      <c r="D5892" s="97" t="s">
        <v>24491</v>
      </c>
      <c r="E5892" s="97" t="s">
        <v>3</v>
      </c>
      <c r="F5892" s="97">
        <v>1452111</v>
      </c>
      <c r="G5892" s="97"/>
      <c r="H5892" s="124" t="s">
        <v>24492</v>
      </c>
      <c r="I5892" s="125">
        <v>0</v>
      </c>
      <c r="J5892" s="125">
        <v>1031.9100000000001</v>
      </c>
      <c r="K5892" s="126">
        <v>1031.9100000000001</v>
      </c>
      <c r="L5892" s="100" t="s">
        <v>1324</v>
      </c>
    </row>
    <row r="5893" spans="1:12" ht="56.25" customHeight="1">
      <c r="A5893" s="97">
        <v>378</v>
      </c>
      <c r="B5893" s="122" t="s">
        <v>23201</v>
      </c>
      <c r="C5893" s="123">
        <v>42718</v>
      </c>
      <c r="D5893" s="97" t="s">
        <v>24495</v>
      </c>
      <c r="E5893" s="97" t="s">
        <v>3</v>
      </c>
      <c r="F5893" s="97">
        <v>1452119</v>
      </c>
      <c r="G5893" s="97"/>
      <c r="H5893" s="124" t="s">
        <v>24496</v>
      </c>
      <c r="I5893" s="125">
        <v>0</v>
      </c>
      <c r="J5893" s="125">
        <v>65.09</v>
      </c>
      <c r="K5893" s="126">
        <v>65.09</v>
      </c>
      <c r="L5893" s="100" t="s">
        <v>1324</v>
      </c>
    </row>
    <row r="5894" spans="1:12" ht="56.25" customHeight="1">
      <c r="A5894" s="97">
        <v>378</v>
      </c>
      <c r="B5894" s="122" t="s">
        <v>23201</v>
      </c>
      <c r="C5894" s="123">
        <v>42720</v>
      </c>
      <c r="D5894" s="97" t="s">
        <v>24728</v>
      </c>
      <c r="E5894" s="97" t="s">
        <v>3</v>
      </c>
      <c r="F5894" s="97">
        <v>1453602</v>
      </c>
      <c r="G5894" s="97"/>
      <c r="H5894" s="124" t="s">
        <v>24729</v>
      </c>
      <c r="I5894" s="125">
        <v>0</v>
      </c>
      <c r="J5894" s="125">
        <v>925</v>
      </c>
      <c r="K5894" s="126">
        <v>925</v>
      </c>
      <c r="L5894" s="100" t="s">
        <v>1324</v>
      </c>
    </row>
    <row r="5895" spans="1:12" ht="56.25" customHeight="1">
      <c r="A5895" s="97">
        <v>378</v>
      </c>
      <c r="B5895" s="122" t="s">
        <v>23201</v>
      </c>
      <c r="C5895" s="123">
        <v>42720</v>
      </c>
      <c r="D5895" s="97" t="s">
        <v>24730</v>
      </c>
      <c r="E5895" s="97" t="s">
        <v>3</v>
      </c>
      <c r="F5895" s="97">
        <v>1453603</v>
      </c>
      <c r="G5895" s="97"/>
      <c r="H5895" s="124" t="s">
        <v>24731</v>
      </c>
      <c r="I5895" s="125">
        <v>0</v>
      </c>
      <c r="J5895" s="125">
        <v>408</v>
      </c>
      <c r="K5895" s="126">
        <v>408</v>
      </c>
      <c r="L5895" s="100" t="s">
        <v>1324</v>
      </c>
    </row>
    <row r="5896" spans="1:12" ht="56.25" customHeight="1">
      <c r="A5896" s="97">
        <v>378</v>
      </c>
      <c r="B5896" s="122" t="s">
        <v>23201</v>
      </c>
      <c r="C5896" s="123">
        <v>42725</v>
      </c>
      <c r="D5896" s="97" t="s">
        <v>25339</v>
      </c>
      <c r="E5896" s="97" t="s">
        <v>3</v>
      </c>
      <c r="F5896" s="97">
        <v>1456032</v>
      </c>
      <c r="G5896" s="97"/>
      <c r="H5896" s="124" t="s">
        <v>25340</v>
      </c>
      <c r="I5896" s="125">
        <v>0</v>
      </c>
      <c r="J5896" s="125">
        <v>119.9</v>
      </c>
      <c r="K5896" s="126">
        <v>119.9</v>
      </c>
      <c r="L5896" s="100" t="s">
        <v>1324</v>
      </c>
    </row>
    <row r="5897" spans="1:12" ht="56.25" customHeight="1">
      <c r="A5897" s="97">
        <v>378</v>
      </c>
      <c r="B5897" s="122" t="s">
        <v>23201</v>
      </c>
      <c r="C5897" s="123">
        <v>42725</v>
      </c>
      <c r="D5897" s="97" t="s">
        <v>25341</v>
      </c>
      <c r="E5897" s="97" t="s">
        <v>3</v>
      </c>
      <c r="F5897" s="97">
        <v>1456034</v>
      </c>
      <c r="G5897" s="97"/>
      <c r="H5897" s="124" t="s">
        <v>25342</v>
      </c>
      <c r="I5897" s="125">
        <v>0</v>
      </c>
      <c r="J5897" s="125">
        <v>79</v>
      </c>
      <c r="K5897" s="126">
        <v>79</v>
      </c>
      <c r="L5897" s="100" t="s">
        <v>1324</v>
      </c>
    </row>
    <row r="5898" spans="1:12" ht="56.25" customHeight="1">
      <c r="A5898" s="97">
        <v>378</v>
      </c>
      <c r="B5898" s="122" t="s">
        <v>23201</v>
      </c>
      <c r="C5898" s="123">
        <v>42725</v>
      </c>
      <c r="D5898" s="97" t="s">
        <v>25343</v>
      </c>
      <c r="E5898" s="97" t="s">
        <v>3</v>
      </c>
      <c r="F5898" s="97">
        <v>1456035</v>
      </c>
      <c r="G5898" s="97"/>
      <c r="H5898" s="124" t="s">
        <v>25344</v>
      </c>
      <c r="I5898" s="125">
        <v>0</v>
      </c>
      <c r="J5898" s="125">
        <v>100</v>
      </c>
      <c r="K5898" s="126">
        <v>100</v>
      </c>
      <c r="L5898" s="100" t="s">
        <v>1324</v>
      </c>
    </row>
    <row r="5899" spans="1:12" ht="56.25" customHeight="1">
      <c r="A5899" s="97">
        <v>378</v>
      </c>
      <c r="B5899" s="122" t="s">
        <v>23201</v>
      </c>
      <c r="C5899" s="123">
        <v>42725</v>
      </c>
      <c r="D5899" s="97" t="s">
        <v>25345</v>
      </c>
      <c r="E5899" s="97" t="s">
        <v>3</v>
      </c>
      <c r="F5899" s="97">
        <v>1456039</v>
      </c>
      <c r="G5899" s="97"/>
      <c r="H5899" s="124" t="s">
        <v>25346</v>
      </c>
      <c r="I5899" s="125">
        <v>0</v>
      </c>
      <c r="J5899" s="125">
        <v>1695.6</v>
      </c>
      <c r="K5899" s="126">
        <v>1695.6</v>
      </c>
      <c r="L5899" s="100" t="s">
        <v>1324</v>
      </c>
    </row>
    <row r="5900" spans="1:12" ht="56.25" customHeight="1">
      <c r="A5900" s="97">
        <v>378</v>
      </c>
      <c r="B5900" s="122" t="s">
        <v>23201</v>
      </c>
      <c r="C5900" s="123">
        <v>42727</v>
      </c>
      <c r="D5900" s="97" t="s">
        <v>25724</v>
      </c>
      <c r="E5900" s="97" t="s">
        <v>3</v>
      </c>
      <c r="F5900" s="97">
        <v>1457258</v>
      </c>
      <c r="G5900" s="97"/>
      <c r="H5900" s="124" t="s">
        <v>25725</v>
      </c>
      <c r="I5900" s="125">
        <v>0</v>
      </c>
      <c r="J5900" s="125">
        <v>2820.5</v>
      </c>
      <c r="K5900" s="126">
        <v>2820.5</v>
      </c>
      <c r="L5900" s="100" t="s">
        <v>1324</v>
      </c>
    </row>
    <row r="5901" spans="1:12" ht="56.25" customHeight="1">
      <c r="A5901" s="97">
        <v>378</v>
      </c>
      <c r="B5901" s="122" t="s">
        <v>23201</v>
      </c>
      <c r="C5901" s="123">
        <v>42727</v>
      </c>
      <c r="D5901" s="97" t="s">
        <v>25726</v>
      </c>
      <c r="E5901" s="97" t="s">
        <v>3</v>
      </c>
      <c r="F5901" s="97">
        <v>1457262</v>
      </c>
      <c r="G5901" s="97"/>
      <c r="H5901" s="124" t="s">
        <v>25727</v>
      </c>
      <c r="I5901" s="125">
        <v>0</v>
      </c>
      <c r="J5901" s="125">
        <v>250.9</v>
      </c>
      <c r="K5901" s="126">
        <v>250.9</v>
      </c>
      <c r="L5901" s="100" t="s">
        <v>1324</v>
      </c>
    </row>
    <row r="5902" spans="1:12" ht="56.25" customHeight="1">
      <c r="A5902" s="97">
        <v>378</v>
      </c>
      <c r="B5902" s="122" t="s">
        <v>23201</v>
      </c>
      <c r="C5902" s="123">
        <v>42727</v>
      </c>
      <c r="D5902" s="97" t="s">
        <v>25763</v>
      </c>
      <c r="E5902" s="97" t="s">
        <v>3</v>
      </c>
      <c r="F5902" s="97">
        <v>1457522</v>
      </c>
      <c r="G5902" s="97"/>
      <c r="H5902" s="124" t="s">
        <v>25764</v>
      </c>
      <c r="I5902" s="125">
        <v>0</v>
      </c>
      <c r="J5902" s="125">
        <v>1915</v>
      </c>
      <c r="K5902" s="126">
        <v>1915</v>
      </c>
      <c r="L5902" s="100" t="s">
        <v>1324</v>
      </c>
    </row>
    <row r="5903" spans="1:12" ht="56.25" customHeight="1">
      <c r="A5903" s="97">
        <v>378</v>
      </c>
      <c r="B5903" s="122" t="s">
        <v>23201</v>
      </c>
      <c r="C5903" s="123">
        <v>42727</v>
      </c>
      <c r="D5903" s="97" t="s">
        <v>25767</v>
      </c>
      <c r="E5903" s="97" t="s">
        <v>3</v>
      </c>
      <c r="F5903" s="97">
        <v>1457534</v>
      </c>
      <c r="G5903" s="97"/>
      <c r="H5903" s="124" t="s">
        <v>25768</v>
      </c>
      <c r="I5903" s="125">
        <v>0</v>
      </c>
      <c r="J5903" s="125">
        <v>436.02</v>
      </c>
      <c r="K5903" s="126">
        <v>436.02</v>
      </c>
      <c r="L5903" s="100" t="s">
        <v>1324</v>
      </c>
    </row>
    <row r="5904" spans="1:12" ht="56.25" customHeight="1">
      <c r="A5904" s="97">
        <v>378</v>
      </c>
      <c r="B5904" s="122" t="s">
        <v>23201</v>
      </c>
      <c r="C5904" s="123">
        <v>42731</v>
      </c>
      <c r="D5904" s="97" t="s">
        <v>25948</v>
      </c>
      <c r="E5904" s="97" t="s">
        <v>3</v>
      </c>
      <c r="F5904" s="97">
        <v>1457961</v>
      </c>
      <c r="G5904" s="97"/>
      <c r="H5904" s="124" t="s">
        <v>25949</v>
      </c>
      <c r="I5904" s="125">
        <v>0</v>
      </c>
      <c r="J5904" s="125">
        <v>315.41000000000003</v>
      </c>
      <c r="K5904" s="126">
        <v>315.41000000000003</v>
      </c>
      <c r="L5904" s="100" t="s">
        <v>1324</v>
      </c>
    </row>
    <row r="5905" spans="1:12" ht="56.25" customHeight="1">
      <c r="A5905" s="97">
        <v>378</v>
      </c>
      <c r="B5905" s="122" t="s">
        <v>23201</v>
      </c>
      <c r="C5905" s="123">
        <v>42731</v>
      </c>
      <c r="D5905" s="97" t="s">
        <v>25950</v>
      </c>
      <c r="E5905" s="97" t="s">
        <v>3</v>
      </c>
      <c r="F5905" s="97">
        <v>1457964</v>
      </c>
      <c r="G5905" s="97"/>
      <c r="H5905" s="124" t="s">
        <v>23540</v>
      </c>
      <c r="I5905" s="125">
        <v>0</v>
      </c>
      <c r="J5905" s="125">
        <v>10.31</v>
      </c>
      <c r="K5905" s="126">
        <v>10.31</v>
      </c>
      <c r="L5905" s="100" t="s">
        <v>1324</v>
      </c>
    </row>
    <row r="5906" spans="1:12" ht="56.25" customHeight="1">
      <c r="A5906" s="97">
        <v>378</v>
      </c>
      <c r="B5906" s="122" t="s">
        <v>23201</v>
      </c>
      <c r="C5906" s="123">
        <v>42733</v>
      </c>
      <c r="D5906" s="97" t="s">
        <v>26887</v>
      </c>
      <c r="E5906" s="97" t="s">
        <v>3</v>
      </c>
      <c r="F5906" s="97">
        <v>1460150</v>
      </c>
      <c r="G5906" s="97"/>
      <c r="H5906" s="124" t="s">
        <v>26888</v>
      </c>
      <c r="I5906" s="125">
        <v>0</v>
      </c>
      <c r="J5906" s="125">
        <v>1480</v>
      </c>
      <c r="K5906" s="126">
        <v>1480</v>
      </c>
      <c r="L5906" s="100" t="s">
        <v>1324</v>
      </c>
    </row>
    <row r="5907" spans="1:12" ht="56.25" customHeight="1">
      <c r="A5907" s="97">
        <v>378</v>
      </c>
      <c r="B5907" s="122" t="s">
        <v>23201</v>
      </c>
      <c r="C5907" s="123">
        <v>42733</v>
      </c>
      <c r="D5907" s="97" t="s">
        <v>26937</v>
      </c>
      <c r="E5907" s="97" t="s">
        <v>3</v>
      </c>
      <c r="F5907" s="97">
        <v>1460256</v>
      </c>
      <c r="G5907" s="97"/>
      <c r="H5907" s="124" t="s">
        <v>26938</v>
      </c>
      <c r="I5907" s="125">
        <v>0</v>
      </c>
      <c r="J5907" s="125">
        <v>390</v>
      </c>
      <c r="K5907" s="126">
        <v>390</v>
      </c>
      <c r="L5907" s="100" t="s">
        <v>1324</v>
      </c>
    </row>
    <row r="5908" spans="1:12" ht="56.25" customHeight="1">
      <c r="A5908" s="97">
        <v>378</v>
      </c>
      <c r="B5908" s="122" t="s">
        <v>23201</v>
      </c>
      <c r="C5908" s="123">
        <v>42734</v>
      </c>
      <c r="D5908" s="97" t="s">
        <v>27272</v>
      </c>
      <c r="E5908" s="97" t="s">
        <v>3</v>
      </c>
      <c r="F5908" s="97">
        <v>1461046</v>
      </c>
      <c r="G5908" s="97"/>
      <c r="H5908" s="124" t="s">
        <v>27273</v>
      </c>
      <c r="I5908" s="125">
        <v>0</v>
      </c>
      <c r="J5908" s="125">
        <v>1620</v>
      </c>
      <c r="K5908" s="126">
        <v>1620</v>
      </c>
      <c r="L5908" s="100" t="s">
        <v>1324</v>
      </c>
    </row>
    <row r="5909" spans="1:12" ht="56.25" customHeight="1">
      <c r="A5909" s="97">
        <v>417</v>
      </c>
      <c r="B5909" s="122" t="s">
        <v>5505</v>
      </c>
      <c r="C5909" s="123">
        <v>42495</v>
      </c>
      <c r="D5909" s="97" t="s">
        <v>19115</v>
      </c>
      <c r="E5909" s="97" t="s">
        <v>3</v>
      </c>
      <c r="F5909" s="97">
        <v>1376020</v>
      </c>
      <c r="G5909" s="97"/>
      <c r="H5909" s="124" t="s">
        <v>5865</v>
      </c>
      <c r="I5909" s="125">
        <v>0</v>
      </c>
      <c r="J5909" s="125">
        <v>17858.29</v>
      </c>
      <c r="K5909" s="126">
        <v>17858.29</v>
      </c>
      <c r="L5909" s="100" t="s">
        <v>1324</v>
      </c>
    </row>
    <row r="5910" spans="1:12" ht="56.25" customHeight="1">
      <c r="A5910" s="97">
        <v>417</v>
      </c>
      <c r="B5910" s="122" t="s">
        <v>5505</v>
      </c>
      <c r="C5910" s="123">
        <v>42510</v>
      </c>
      <c r="D5910" s="97" t="s">
        <v>19305</v>
      </c>
      <c r="E5910" s="97" t="s">
        <v>3</v>
      </c>
      <c r="F5910" s="97">
        <v>1380975</v>
      </c>
      <c r="G5910" s="97"/>
      <c r="H5910" s="124" t="s">
        <v>6046</v>
      </c>
      <c r="I5910" s="125">
        <v>0</v>
      </c>
      <c r="J5910" s="125">
        <v>61603.37</v>
      </c>
      <c r="K5910" s="126">
        <v>61603.37</v>
      </c>
      <c r="L5910" s="100" t="s">
        <v>1324</v>
      </c>
    </row>
    <row r="5911" spans="1:12" ht="56.25" customHeight="1">
      <c r="A5911" s="97">
        <v>417</v>
      </c>
      <c r="B5911" s="122" t="s">
        <v>5505</v>
      </c>
      <c r="C5911" s="123">
        <v>42515</v>
      </c>
      <c r="D5911" s="97" t="s">
        <v>19353</v>
      </c>
      <c r="E5911" s="97" t="s">
        <v>3</v>
      </c>
      <c r="F5911" s="97">
        <v>1382150</v>
      </c>
      <c r="G5911" s="97"/>
      <c r="H5911" s="124" t="s">
        <v>6094</v>
      </c>
      <c r="I5911" s="125">
        <v>0</v>
      </c>
      <c r="J5911" s="125">
        <v>15575.36</v>
      </c>
      <c r="K5911" s="126">
        <v>15575.36</v>
      </c>
      <c r="L5911" s="100" t="s">
        <v>1324</v>
      </c>
    </row>
    <row r="5912" spans="1:12" ht="56.25" customHeight="1">
      <c r="A5912" s="97">
        <v>417</v>
      </c>
      <c r="B5912" s="122" t="s">
        <v>5505</v>
      </c>
      <c r="C5912" s="123">
        <v>42515</v>
      </c>
      <c r="D5912" s="97" t="s">
        <v>19354</v>
      </c>
      <c r="E5912" s="97" t="s">
        <v>3</v>
      </c>
      <c r="F5912" s="97">
        <v>1382157</v>
      </c>
      <c r="G5912" s="97"/>
      <c r="H5912" s="124" t="s">
        <v>6095</v>
      </c>
      <c r="I5912" s="125">
        <v>0</v>
      </c>
      <c r="J5912" s="125">
        <v>18001.09</v>
      </c>
      <c r="K5912" s="126">
        <v>18001.09</v>
      </c>
      <c r="L5912" s="100" t="s">
        <v>1324</v>
      </c>
    </row>
    <row r="5913" spans="1:12" ht="56.25" customHeight="1">
      <c r="A5913" s="97">
        <v>417</v>
      </c>
      <c r="B5913" s="122" t="s">
        <v>5505</v>
      </c>
      <c r="C5913" s="123">
        <v>42515</v>
      </c>
      <c r="D5913" s="97" t="s">
        <v>19355</v>
      </c>
      <c r="E5913" s="97" t="s">
        <v>3</v>
      </c>
      <c r="F5913" s="97">
        <v>1382160</v>
      </c>
      <c r="G5913" s="97"/>
      <c r="H5913" s="124" t="s">
        <v>6096</v>
      </c>
      <c r="I5913" s="125">
        <v>0</v>
      </c>
      <c r="J5913" s="125">
        <v>8377.15</v>
      </c>
      <c r="K5913" s="126">
        <v>8377.15</v>
      </c>
      <c r="L5913" s="100" t="s">
        <v>1324</v>
      </c>
    </row>
    <row r="5914" spans="1:12" ht="56.25" customHeight="1">
      <c r="A5914" s="97">
        <v>417</v>
      </c>
      <c r="B5914" s="122" t="s">
        <v>5505</v>
      </c>
      <c r="C5914" s="123">
        <v>42515</v>
      </c>
      <c r="D5914" s="97" t="s">
        <v>19356</v>
      </c>
      <c r="E5914" s="97" t="s">
        <v>3</v>
      </c>
      <c r="F5914" s="97">
        <v>1382162</v>
      </c>
      <c r="G5914" s="97"/>
      <c r="H5914" s="124" t="s">
        <v>6097</v>
      </c>
      <c r="I5914" s="125">
        <v>0</v>
      </c>
      <c r="J5914" s="125">
        <v>222841.42</v>
      </c>
      <c r="K5914" s="126">
        <v>222841.42</v>
      </c>
      <c r="L5914" s="100" t="s">
        <v>1324</v>
      </c>
    </row>
    <row r="5915" spans="1:12" ht="56.25" customHeight="1">
      <c r="A5915" s="97">
        <v>417</v>
      </c>
      <c r="B5915" s="122" t="s">
        <v>5505</v>
      </c>
      <c r="C5915" s="123">
        <v>42515</v>
      </c>
      <c r="D5915" s="97" t="s">
        <v>19357</v>
      </c>
      <c r="E5915" s="97" t="s">
        <v>3</v>
      </c>
      <c r="F5915" s="97">
        <v>1382163</v>
      </c>
      <c r="G5915" s="97"/>
      <c r="H5915" s="124" t="s">
        <v>6098</v>
      </c>
      <c r="I5915" s="125">
        <v>0</v>
      </c>
      <c r="J5915" s="125">
        <v>478496.15</v>
      </c>
      <c r="K5915" s="126">
        <v>478496.15</v>
      </c>
      <c r="L5915" s="100" t="s">
        <v>1324</v>
      </c>
    </row>
    <row r="5916" spans="1:12" ht="56.25" customHeight="1">
      <c r="A5916" s="97">
        <v>417</v>
      </c>
      <c r="B5916" s="122" t="s">
        <v>5505</v>
      </c>
      <c r="C5916" s="123">
        <v>42515</v>
      </c>
      <c r="D5916" s="97" t="s">
        <v>19358</v>
      </c>
      <c r="E5916" s="97" t="s">
        <v>3</v>
      </c>
      <c r="F5916" s="97">
        <v>1382164</v>
      </c>
      <c r="G5916" s="97"/>
      <c r="H5916" s="124" t="s">
        <v>6099</v>
      </c>
      <c r="I5916" s="125">
        <v>0</v>
      </c>
      <c r="J5916" s="125">
        <v>262391.23</v>
      </c>
      <c r="K5916" s="126">
        <v>262391.23</v>
      </c>
      <c r="L5916" s="100" t="s">
        <v>1324</v>
      </c>
    </row>
    <row r="5917" spans="1:12" ht="56.25" customHeight="1">
      <c r="A5917" s="97">
        <v>417</v>
      </c>
      <c r="B5917" s="122" t="s">
        <v>5505</v>
      </c>
      <c r="C5917" s="123">
        <v>42515</v>
      </c>
      <c r="D5917" s="97" t="s">
        <v>19359</v>
      </c>
      <c r="E5917" s="97" t="s">
        <v>3</v>
      </c>
      <c r="F5917" s="97">
        <v>1382167</v>
      </c>
      <c r="G5917" s="97"/>
      <c r="H5917" s="124" t="s">
        <v>6100</v>
      </c>
      <c r="I5917" s="125">
        <v>0</v>
      </c>
      <c r="J5917" s="125">
        <v>41282.080000000002</v>
      </c>
      <c r="K5917" s="126">
        <v>41282.080000000002</v>
      </c>
      <c r="L5917" s="100" t="s">
        <v>1324</v>
      </c>
    </row>
    <row r="5918" spans="1:12" ht="56.25" customHeight="1">
      <c r="A5918" s="97">
        <v>417</v>
      </c>
      <c r="B5918" s="122" t="s">
        <v>5505</v>
      </c>
      <c r="C5918" s="123">
        <v>42515</v>
      </c>
      <c r="D5918" s="97" t="s">
        <v>19360</v>
      </c>
      <c r="E5918" s="97" t="s">
        <v>3</v>
      </c>
      <c r="F5918" s="97">
        <v>1382171</v>
      </c>
      <c r="G5918" s="97"/>
      <c r="H5918" s="124" t="s">
        <v>6101</v>
      </c>
      <c r="I5918" s="125">
        <v>0</v>
      </c>
      <c r="J5918" s="125">
        <v>319240.41000000003</v>
      </c>
      <c r="K5918" s="126">
        <v>319240.41000000003</v>
      </c>
      <c r="L5918" s="100" t="s">
        <v>1324</v>
      </c>
    </row>
    <row r="5919" spans="1:12" ht="56.25" customHeight="1">
      <c r="A5919" s="97">
        <v>417</v>
      </c>
      <c r="B5919" s="122" t="s">
        <v>5505</v>
      </c>
      <c r="C5919" s="123">
        <v>42515</v>
      </c>
      <c r="D5919" s="97" t="s">
        <v>19362</v>
      </c>
      <c r="E5919" s="97" t="s">
        <v>3</v>
      </c>
      <c r="F5919" s="97">
        <v>1382177</v>
      </c>
      <c r="G5919" s="97"/>
      <c r="H5919" s="124" t="s">
        <v>6103</v>
      </c>
      <c r="I5919" s="125">
        <v>0</v>
      </c>
      <c r="J5919" s="125">
        <v>405240.98</v>
      </c>
      <c r="K5919" s="126">
        <v>405240.98</v>
      </c>
      <c r="L5919" s="100" t="s">
        <v>1324</v>
      </c>
    </row>
    <row r="5920" spans="1:12" ht="56.25" customHeight="1">
      <c r="A5920" s="97">
        <v>417</v>
      </c>
      <c r="B5920" s="122" t="s">
        <v>5505</v>
      </c>
      <c r="C5920" s="123">
        <v>42515</v>
      </c>
      <c r="D5920" s="97" t="s">
        <v>19363</v>
      </c>
      <c r="E5920" s="97" t="s">
        <v>3</v>
      </c>
      <c r="F5920" s="97">
        <v>1382179</v>
      </c>
      <c r="G5920" s="97"/>
      <c r="H5920" s="124" t="s">
        <v>6104</v>
      </c>
      <c r="I5920" s="125">
        <v>0</v>
      </c>
      <c r="J5920" s="125">
        <v>129825.86</v>
      </c>
      <c r="K5920" s="126">
        <v>129825.86</v>
      </c>
      <c r="L5920" s="100" t="s">
        <v>1324</v>
      </c>
    </row>
    <row r="5921" spans="1:12" ht="56.25" customHeight="1">
      <c r="A5921" s="97">
        <v>417</v>
      </c>
      <c r="B5921" s="122" t="s">
        <v>5505</v>
      </c>
      <c r="C5921" s="123">
        <v>42515</v>
      </c>
      <c r="D5921" s="97" t="s">
        <v>19365</v>
      </c>
      <c r="E5921" s="97" t="s">
        <v>3</v>
      </c>
      <c r="F5921" s="97">
        <v>1382182</v>
      </c>
      <c r="G5921" s="97"/>
      <c r="H5921" s="124" t="s">
        <v>6106</v>
      </c>
      <c r="I5921" s="125">
        <v>0</v>
      </c>
      <c r="J5921" s="125">
        <v>118941.51000000001</v>
      </c>
      <c r="K5921" s="126">
        <v>118941.51000000001</v>
      </c>
      <c r="L5921" s="100" t="s">
        <v>1324</v>
      </c>
    </row>
    <row r="5922" spans="1:12" ht="56.25" customHeight="1">
      <c r="A5922" s="97">
        <v>417</v>
      </c>
      <c r="B5922" s="122" t="s">
        <v>5505</v>
      </c>
      <c r="C5922" s="123">
        <v>42515</v>
      </c>
      <c r="D5922" s="97" t="s">
        <v>19366</v>
      </c>
      <c r="E5922" s="97" t="s">
        <v>3</v>
      </c>
      <c r="F5922" s="97">
        <v>1382185</v>
      </c>
      <c r="G5922" s="97"/>
      <c r="H5922" s="124" t="s">
        <v>6107</v>
      </c>
      <c r="I5922" s="125">
        <v>0</v>
      </c>
      <c r="J5922" s="125">
        <v>334906.88</v>
      </c>
      <c r="K5922" s="126">
        <v>334906.88</v>
      </c>
      <c r="L5922" s="100" t="s">
        <v>1324</v>
      </c>
    </row>
    <row r="5923" spans="1:12" ht="56.25" customHeight="1">
      <c r="A5923" s="97">
        <v>417</v>
      </c>
      <c r="B5923" s="122" t="s">
        <v>5505</v>
      </c>
      <c r="C5923" s="123">
        <v>42523</v>
      </c>
      <c r="D5923" s="97" t="s">
        <v>19488</v>
      </c>
      <c r="E5923" s="97" t="s">
        <v>3</v>
      </c>
      <c r="F5923" s="97">
        <v>1384363</v>
      </c>
      <c r="G5923" s="97"/>
      <c r="H5923" s="124" t="s">
        <v>6227</v>
      </c>
      <c r="I5923" s="125">
        <v>0</v>
      </c>
      <c r="J5923" s="125">
        <v>453477.31</v>
      </c>
      <c r="K5923" s="126">
        <v>453477.31</v>
      </c>
      <c r="L5923" s="100" t="s">
        <v>1324</v>
      </c>
    </row>
    <row r="5924" spans="1:12" ht="56.25" customHeight="1">
      <c r="A5924" s="97">
        <v>417</v>
      </c>
      <c r="B5924" s="122" t="s">
        <v>5505</v>
      </c>
      <c r="C5924" s="123">
        <v>42523</v>
      </c>
      <c r="D5924" s="97" t="s">
        <v>19489</v>
      </c>
      <c r="E5924" s="97" t="s">
        <v>3</v>
      </c>
      <c r="F5924" s="97">
        <v>1384366</v>
      </c>
      <c r="G5924" s="97"/>
      <c r="H5924" s="124" t="s">
        <v>6228</v>
      </c>
      <c r="I5924" s="125">
        <v>0</v>
      </c>
      <c r="J5924" s="125">
        <v>69948.72</v>
      </c>
      <c r="K5924" s="126">
        <v>69948.72</v>
      </c>
      <c r="L5924" s="100" t="s">
        <v>1324</v>
      </c>
    </row>
    <row r="5925" spans="1:12" ht="56.25" customHeight="1">
      <c r="A5925" s="97">
        <v>417</v>
      </c>
      <c r="B5925" s="122" t="s">
        <v>5505</v>
      </c>
      <c r="C5925" s="123">
        <v>42523</v>
      </c>
      <c r="D5925" s="97" t="s">
        <v>19490</v>
      </c>
      <c r="E5925" s="97" t="s">
        <v>3</v>
      </c>
      <c r="F5925" s="97">
        <v>1384367</v>
      </c>
      <c r="G5925" s="97"/>
      <c r="H5925" s="124" t="s">
        <v>6229</v>
      </c>
      <c r="I5925" s="125">
        <v>0</v>
      </c>
      <c r="J5925" s="125">
        <v>171644.9</v>
      </c>
      <c r="K5925" s="126">
        <v>171644.9</v>
      </c>
      <c r="L5925" s="100" t="s">
        <v>1324</v>
      </c>
    </row>
    <row r="5926" spans="1:12" ht="56.25" customHeight="1">
      <c r="A5926" s="97">
        <v>417</v>
      </c>
      <c r="B5926" s="122" t="s">
        <v>5505</v>
      </c>
      <c r="C5926" s="123">
        <v>42543</v>
      </c>
      <c r="D5926" s="97" t="s">
        <v>19789</v>
      </c>
      <c r="E5926" s="97" t="s">
        <v>3</v>
      </c>
      <c r="F5926" s="97">
        <v>1390849</v>
      </c>
      <c r="G5926" s="97"/>
      <c r="H5926" s="124" t="s">
        <v>6522</v>
      </c>
      <c r="I5926" s="125">
        <v>0</v>
      </c>
      <c r="J5926" s="125">
        <v>74737.41</v>
      </c>
      <c r="K5926" s="126">
        <v>74737.41</v>
      </c>
      <c r="L5926" s="100" t="s">
        <v>1324</v>
      </c>
    </row>
    <row r="5927" spans="1:12" ht="56.25" customHeight="1">
      <c r="A5927" s="97">
        <v>417</v>
      </c>
      <c r="B5927" s="122" t="s">
        <v>5505</v>
      </c>
      <c r="C5927" s="123">
        <v>42543</v>
      </c>
      <c r="D5927" s="97" t="s">
        <v>19790</v>
      </c>
      <c r="E5927" s="97" t="s">
        <v>3</v>
      </c>
      <c r="F5927" s="97">
        <v>1390851</v>
      </c>
      <c r="G5927" s="97"/>
      <c r="H5927" s="124" t="s">
        <v>6523</v>
      </c>
      <c r="I5927" s="125">
        <v>0</v>
      </c>
      <c r="J5927" s="125">
        <v>11395.4</v>
      </c>
      <c r="K5927" s="126">
        <v>11395.4</v>
      </c>
      <c r="L5927" s="100" t="s">
        <v>1324</v>
      </c>
    </row>
    <row r="5928" spans="1:12" ht="56.25" customHeight="1">
      <c r="A5928" s="97">
        <v>417</v>
      </c>
      <c r="B5928" s="122" t="s">
        <v>5505</v>
      </c>
      <c r="C5928" s="123">
        <v>42543</v>
      </c>
      <c r="D5928" s="97" t="s">
        <v>19791</v>
      </c>
      <c r="E5928" s="97" t="s">
        <v>3</v>
      </c>
      <c r="F5928" s="97">
        <v>1390853</v>
      </c>
      <c r="G5928" s="97"/>
      <c r="H5928" s="124" t="s">
        <v>6524</v>
      </c>
      <c r="I5928" s="125">
        <v>0</v>
      </c>
      <c r="J5928" s="125">
        <v>571483.24</v>
      </c>
      <c r="K5928" s="126">
        <v>571483.24</v>
      </c>
      <c r="L5928" s="100" t="s">
        <v>1324</v>
      </c>
    </row>
    <row r="5929" spans="1:12" ht="56.25" customHeight="1">
      <c r="A5929" s="97">
        <v>417</v>
      </c>
      <c r="B5929" s="122" t="s">
        <v>5505</v>
      </c>
      <c r="C5929" s="123">
        <v>42579</v>
      </c>
      <c r="D5929" s="97" t="s">
        <v>20387</v>
      </c>
      <c r="E5929" s="97" t="s">
        <v>3</v>
      </c>
      <c r="F5929" s="97">
        <v>1402270</v>
      </c>
      <c r="G5929" s="97"/>
      <c r="H5929" s="124" t="s">
        <v>7102</v>
      </c>
      <c r="I5929" s="125">
        <v>0</v>
      </c>
      <c r="J5929" s="125">
        <v>11219.4</v>
      </c>
      <c r="K5929" s="126">
        <v>11219.4</v>
      </c>
      <c r="L5929" s="100" t="s">
        <v>1324</v>
      </c>
    </row>
    <row r="5930" spans="1:12" ht="56.25" customHeight="1">
      <c r="A5930" s="97">
        <v>417</v>
      </c>
      <c r="B5930" s="122" t="s">
        <v>5505</v>
      </c>
      <c r="C5930" s="123">
        <v>42607</v>
      </c>
      <c r="D5930" s="97" t="s">
        <v>20802</v>
      </c>
      <c r="E5930" s="97" t="s">
        <v>3</v>
      </c>
      <c r="F5930" s="97">
        <v>1412089</v>
      </c>
      <c r="G5930" s="97"/>
      <c r="H5930" s="124" t="s">
        <v>7500</v>
      </c>
      <c r="I5930" s="125">
        <v>0</v>
      </c>
      <c r="J5930" s="125">
        <v>11219.4</v>
      </c>
      <c r="K5930" s="126">
        <v>11219.4</v>
      </c>
      <c r="L5930" s="100" t="s">
        <v>1324</v>
      </c>
    </row>
    <row r="5931" spans="1:12" ht="56.25" customHeight="1">
      <c r="A5931" s="97">
        <v>417</v>
      </c>
      <c r="B5931" s="122" t="s">
        <v>5505</v>
      </c>
      <c r="C5931" s="123">
        <v>42626</v>
      </c>
      <c r="D5931" s="97" t="s">
        <v>21131</v>
      </c>
      <c r="E5931" s="97" t="s">
        <v>3</v>
      </c>
      <c r="F5931" s="97">
        <v>1418941</v>
      </c>
      <c r="G5931" s="97"/>
      <c r="H5931" s="124" t="s">
        <v>7813</v>
      </c>
      <c r="I5931" s="125">
        <v>0</v>
      </c>
      <c r="J5931" s="125">
        <v>148989.81</v>
      </c>
      <c r="K5931" s="126">
        <v>148989.81</v>
      </c>
      <c r="L5931" s="100" t="s">
        <v>1324</v>
      </c>
    </row>
    <row r="5932" spans="1:12" ht="56.25" customHeight="1">
      <c r="A5932" s="97">
        <v>417</v>
      </c>
      <c r="B5932" s="122" t="s">
        <v>5505</v>
      </c>
      <c r="C5932" s="123">
        <v>42626</v>
      </c>
      <c r="D5932" s="97" t="s">
        <v>21132</v>
      </c>
      <c r="E5932" s="97" t="s">
        <v>3</v>
      </c>
      <c r="F5932" s="97">
        <v>1418944</v>
      </c>
      <c r="G5932" s="97"/>
      <c r="H5932" s="124" t="s">
        <v>7814</v>
      </c>
      <c r="I5932" s="125">
        <v>0</v>
      </c>
      <c r="J5932" s="125">
        <v>451714.97000000003</v>
      </c>
      <c r="K5932" s="126">
        <v>451714.97000000003</v>
      </c>
      <c r="L5932" s="100" t="s">
        <v>1324</v>
      </c>
    </row>
    <row r="5933" spans="1:12" ht="56.25" customHeight="1">
      <c r="A5933" s="97">
        <v>417</v>
      </c>
      <c r="B5933" s="122" t="s">
        <v>5505</v>
      </c>
      <c r="C5933" s="123">
        <v>42626</v>
      </c>
      <c r="D5933" s="97" t="s">
        <v>21133</v>
      </c>
      <c r="E5933" s="97" t="s">
        <v>3</v>
      </c>
      <c r="F5933" s="97">
        <v>1418946</v>
      </c>
      <c r="G5933" s="97"/>
      <c r="H5933" s="124" t="s">
        <v>7815</v>
      </c>
      <c r="I5933" s="125">
        <v>0</v>
      </c>
      <c r="J5933" s="125">
        <v>49151.81</v>
      </c>
      <c r="K5933" s="126">
        <v>49151.81</v>
      </c>
      <c r="L5933" s="100" t="s">
        <v>1324</v>
      </c>
    </row>
    <row r="5934" spans="1:12" ht="56.25" customHeight="1">
      <c r="A5934" s="97">
        <v>417</v>
      </c>
      <c r="B5934" s="122" t="s">
        <v>5505</v>
      </c>
      <c r="C5934" s="123">
        <v>42626</v>
      </c>
      <c r="D5934" s="97" t="s">
        <v>21134</v>
      </c>
      <c r="E5934" s="97" t="s">
        <v>3</v>
      </c>
      <c r="F5934" s="97">
        <v>1418950</v>
      </c>
      <c r="G5934" s="97"/>
      <c r="H5934" s="124" t="s">
        <v>7816</v>
      </c>
      <c r="I5934" s="125">
        <v>0</v>
      </c>
      <c r="J5934" s="125">
        <v>537869.80000000005</v>
      </c>
      <c r="K5934" s="126">
        <v>537869.80000000005</v>
      </c>
      <c r="L5934" s="100" t="s">
        <v>1324</v>
      </c>
    </row>
    <row r="5935" spans="1:12" ht="56.25" customHeight="1">
      <c r="A5935" s="97">
        <v>417</v>
      </c>
      <c r="B5935" s="122" t="s">
        <v>5505</v>
      </c>
      <c r="C5935" s="123">
        <v>42626</v>
      </c>
      <c r="D5935" s="97" t="s">
        <v>21136</v>
      </c>
      <c r="E5935" s="97" t="s">
        <v>3</v>
      </c>
      <c r="F5935" s="97">
        <v>1418953</v>
      </c>
      <c r="G5935" s="97"/>
      <c r="H5935" s="124" t="s">
        <v>7818</v>
      </c>
      <c r="I5935" s="125">
        <v>0</v>
      </c>
      <c r="J5935" s="125">
        <v>201315.05000000002</v>
      </c>
      <c r="K5935" s="126">
        <v>201315.05000000002</v>
      </c>
      <c r="L5935" s="100" t="s">
        <v>1324</v>
      </c>
    </row>
    <row r="5936" spans="1:12" ht="56.25" customHeight="1">
      <c r="A5936" s="97">
        <v>417</v>
      </c>
      <c r="B5936" s="122" t="s">
        <v>5505</v>
      </c>
      <c r="C5936" s="123">
        <v>42626</v>
      </c>
      <c r="D5936" s="97" t="s">
        <v>21137</v>
      </c>
      <c r="E5936" s="97" t="s">
        <v>3</v>
      </c>
      <c r="F5936" s="97">
        <v>1418954</v>
      </c>
      <c r="G5936" s="97"/>
      <c r="H5936" s="124" t="s">
        <v>7819</v>
      </c>
      <c r="I5936" s="125">
        <v>0</v>
      </c>
      <c r="J5936" s="125">
        <v>15928.12</v>
      </c>
      <c r="K5936" s="126">
        <v>15928.12</v>
      </c>
      <c r="L5936" s="100" t="s">
        <v>1324</v>
      </c>
    </row>
    <row r="5937" spans="1:12" ht="56.25" customHeight="1">
      <c r="A5937" s="97">
        <v>417</v>
      </c>
      <c r="B5937" s="122" t="s">
        <v>5505</v>
      </c>
      <c r="C5937" s="123">
        <v>42642</v>
      </c>
      <c r="D5937" s="97" t="s">
        <v>21430</v>
      </c>
      <c r="E5937" s="97" t="s">
        <v>3</v>
      </c>
      <c r="F5937" s="97">
        <v>1425029</v>
      </c>
      <c r="G5937" s="97"/>
      <c r="H5937" s="124" t="s">
        <v>8115</v>
      </c>
      <c r="I5937" s="125">
        <v>0</v>
      </c>
      <c r="J5937" s="125">
        <v>122178.77</v>
      </c>
      <c r="K5937" s="126">
        <v>122178.77</v>
      </c>
      <c r="L5937" s="100" t="s">
        <v>1324</v>
      </c>
    </row>
    <row r="5938" spans="1:12" ht="56.25" customHeight="1">
      <c r="A5938" s="97">
        <v>417</v>
      </c>
      <c r="B5938" s="122" t="s">
        <v>5505</v>
      </c>
      <c r="C5938" s="123">
        <v>42642</v>
      </c>
      <c r="D5938" s="97" t="s">
        <v>21432</v>
      </c>
      <c r="E5938" s="97" t="s">
        <v>3</v>
      </c>
      <c r="F5938" s="97">
        <v>1425032</v>
      </c>
      <c r="G5938" s="97"/>
      <c r="H5938" s="124" t="s">
        <v>8117</v>
      </c>
      <c r="I5938" s="125">
        <v>0</v>
      </c>
      <c r="J5938" s="125">
        <v>174550.62</v>
      </c>
      <c r="K5938" s="126">
        <v>174550.62</v>
      </c>
      <c r="L5938" s="100" t="s">
        <v>1324</v>
      </c>
    </row>
    <row r="5939" spans="1:12" ht="56.25" customHeight="1">
      <c r="A5939" s="97">
        <v>417</v>
      </c>
      <c r="B5939" s="122" t="s">
        <v>5505</v>
      </c>
      <c r="C5939" s="123">
        <v>42642</v>
      </c>
      <c r="D5939" s="97" t="s">
        <v>21433</v>
      </c>
      <c r="E5939" s="97" t="s">
        <v>3</v>
      </c>
      <c r="F5939" s="97">
        <v>1425035</v>
      </c>
      <c r="G5939" s="97"/>
      <c r="H5939" s="124" t="s">
        <v>8118</v>
      </c>
      <c r="I5939" s="125">
        <v>0</v>
      </c>
      <c r="J5939" s="125">
        <v>394632.18</v>
      </c>
      <c r="K5939" s="126">
        <v>394632.18</v>
      </c>
      <c r="L5939" s="100" t="s">
        <v>1324</v>
      </c>
    </row>
    <row r="5940" spans="1:12" ht="56.25" customHeight="1">
      <c r="A5940" s="97">
        <v>417</v>
      </c>
      <c r="B5940" s="122" t="s">
        <v>5505</v>
      </c>
      <c r="C5940" s="123">
        <v>42642</v>
      </c>
      <c r="D5940" s="97" t="s">
        <v>21434</v>
      </c>
      <c r="E5940" s="97" t="s">
        <v>3</v>
      </c>
      <c r="F5940" s="97">
        <v>1425036</v>
      </c>
      <c r="G5940" s="97"/>
      <c r="H5940" s="124" t="s">
        <v>8119</v>
      </c>
      <c r="I5940" s="125">
        <v>0</v>
      </c>
      <c r="J5940" s="125">
        <v>13395.75</v>
      </c>
      <c r="K5940" s="126">
        <v>13395.75</v>
      </c>
      <c r="L5940" s="100" t="s">
        <v>1324</v>
      </c>
    </row>
    <row r="5941" spans="1:12" ht="56.25" customHeight="1">
      <c r="A5941" s="97">
        <v>417</v>
      </c>
      <c r="B5941" s="122" t="s">
        <v>5505</v>
      </c>
      <c r="C5941" s="123">
        <v>42650</v>
      </c>
      <c r="D5941" s="97" t="s">
        <v>21622</v>
      </c>
      <c r="E5941" s="97" t="s">
        <v>3</v>
      </c>
      <c r="F5941" s="97">
        <v>1428272</v>
      </c>
      <c r="G5941" s="97"/>
      <c r="H5941" s="124" t="s">
        <v>8980</v>
      </c>
      <c r="I5941" s="125">
        <v>0</v>
      </c>
      <c r="J5941" s="125">
        <v>1581.84</v>
      </c>
      <c r="K5941" s="126">
        <v>1581.84</v>
      </c>
      <c r="L5941" s="100" t="s">
        <v>1324</v>
      </c>
    </row>
    <row r="5942" spans="1:12" ht="56.25" customHeight="1">
      <c r="A5942" s="97">
        <v>417</v>
      </c>
      <c r="B5942" s="122" t="s">
        <v>5505</v>
      </c>
      <c r="C5942" s="123">
        <v>42656</v>
      </c>
      <c r="D5942" s="97" t="s">
        <v>21696</v>
      </c>
      <c r="E5942" s="97" t="s">
        <v>3</v>
      </c>
      <c r="F5942" s="97">
        <v>1430127</v>
      </c>
      <c r="G5942" s="97"/>
      <c r="H5942" s="124" t="s">
        <v>9052</v>
      </c>
      <c r="I5942" s="125">
        <v>0</v>
      </c>
      <c r="J5942" s="125">
        <v>72819.11</v>
      </c>
      <c r="K5942" s="126">
        <v>72819.11</v>
      </c>
      <c r="L5942" s="100" t="s">
        <v>1324</v>
      </c>
    </row>
    <row r="5943" spans="1:12" ht="56.25" customHeight="1">
      <c r="A5943" s="97">
        <v>417</v>
      </c>
      <c r="B5943" s="122" t="s">
        <v>5505</v>
      </c>
      <c r="C5943" s="123">
        <v>42656</v>
      </c>
      <c r="D5943" s="97" t="s">
        <v>21697</v>
      </c>
      <c r="E5943" s="97" t="s">
        <v>3</v>
      </c>
      <c r="F5943" s="97">
        <v>1430129</v>
      </c>
      <c r="G5943" s="97"/>
      <c r="H5943" s="124" t="s">
        <v>9053</v>
      </c>
      <c r="I5943" s="125">
        <v>0</v>
      </c>
      <c r="J5943" s="125">
        <v>299052.09999999998</v>
      </c>
      <c r="K5943" s="126">
        <v>299052.09999999998</v>
      </c>
      <c r="L5943" s="100" t="s">
        <v>1347</v>
      </c>
    </row>
    <row r="5944" spans="1:12" ht="56.25" customHeight="1">
      <c r="A5944" s="97">
        <v>417</v>
      </c>
      <c r="B5944" s="122" t="s">
        <v>5505</v>
      </c>
      <c r="C5944" s="123">
        <v>42656</v>
      </c>
      <c r="D5944" s="97" t="s">
        <v>21698</v>
      </c>
      <c r="E5944" s="97" t="s">
        <v>3</v>
      </c>
      <c r="F5944" s="97">
        <v>1430130</v>
      </c>
      <c r="G5944" s="97"/>
      <c r="H5944" s="124" t="s">
        <v>9054</v>
      </c>
      <c r="I5944" s="125">
        <v>0</v>
      </c>
      <c r="J5944" s="125">
        <v>276967.17</v>
      </c>
      <c r="K5944" s="126">
        <v>276967.17</v>
      </c>
      <c r="L5944" s="100" t="s">
        <v>1347</v>
      </c>
    </row>
    <row r="5945" spans="1:12" ht="56.25" customHeight="1">
      <c r="A5945" s="97">
        <v>417</v>
      </c>
      <c r="B5945" s="122" t="s">
        <v>5505</v>
      </c>
      <c r="C5945" s="123">
        <v>42656</v>
      </c>
      <c r="D5945" s="97" t="s">
        <v>21700</v>
      </c>
      <c r="E5945" s="97" t="s">
        <v>3</v>
      </c>
      <c r="F5945" s="97">
        <v>1430139</v>
      </c>
      <c r="G5945" s="97"/>
      <c r="H5945" s="124" t="s">
        <v>9056</v>
      </c>
      <c r="I5945" s="125">
        <v>0</v>
      </c>
      <c r="J5945" s="125">
        <v>318438.45</v>
      </c>
      <c r="K5945" s="126">
        <v>318438.45</v>
      </c>
      <c r="L5945" s="100" t="s">
        <v>1324</v>
      </c>
    </row>
    <row r="5946" spans="1:12" ht="56.25" customHeight="1">
      <c r="A5946" s="97">
        <v>417</v>
      </c>
      <c r="B5946" s="122" t="s">
        <v>5505</v>
      </c>
      <c r="C5946" s="123">
        <v>42656</v>
      </c>
      <c r="D5946" s="97" t="s">
        <v>21701</v>
      </c>
      <c r="E5946" s="97" t="s">
        <v>3</v>
      </c>
      <c r="F5946" s="97">
        <v>1430143</v>
      </c>
      <c r="G5946" s="97"/>
      <c r="H5946" s="124" t="s">
        <v>9057</v>
      </c>
      <c r="I5946" s="125">
        <v>0</v>
      </c>
      <c r="J5946" s="125">
        <v>434945.01</v>
      </c>
      <c r="K5946" s="126">
        <v>434945.01</v>
      </c>
      <c r="L5946" s="100" t="s">
        <v>1347</v>
      </c>
    </row>
    <row r="5947" spans="1:12" ht="56.25" customHeight="1">
      <c r="A5947" s="97">
        <v>417</v>
      </c>
      <c r="B5947" s="122" t="s">
        <v>5505</v>
      </c>
      <c r="C5947" s="123">
        <v>42706</v>
      </c>
      <c r="D5947" s="97" t="s">
        <v>23382</v>
      </c>
      <c r="E5947" s="97" t="s">
        <v>3</v>
      </c>
      <c r="F5947" s="97">
        <v>1446106</v>
      </c>
      <c r="G5947" s="97"/>
      <c r="H5947" s="124" t="s">
        <v>23383</v>
      </c>
      <c r="I5947" s="125">
        <v>0</v>
      </c>
      <c r="J5947" s="125">
        <v>11858.4</v>
      </c>
      <c r="K5947" s="126">
        <v>11858.4</v>
      </c>
      <c r="L5947" s="100" t="s">
        <v>1324</v>
      </c>
    </row>
    <row r="5948" spans="1:12" ht="56.25" customHeight="1">
      <c r="A5948" s="97">
        <v>417</v>
      </c>
      <c r="B5948" s="122" t="s">
        <v>5505</v>
      </c>
      <c r="C5948" s="123">
        <v>42719</v>
      </c>
      <c r="D5948" s="97" t="s">
        <v>24520</v>
      </c>
      <c r="E5948" s="97" t="s">
        <v>3</v>
      </c>
      <c r="F5948" s="97">
        <v>1452588</v>
      </c>
      <c r="G5948" s="97"/>
      <c r="H5948" s="124" t="s">
        <v>24521</v>
      </c>
      <c r="I5948" s="125">
        <v>0</v>
      </c>
      <c r="J5948" s="125">
        <v>11858.35</v>
      </c>
      <c r="K5948" s="126">
        <v>11858.35</v>
      </c>
      <c r="L5948" s="100" t="s">
        <v>1324</v>
      </c>
    </row>
    <row r="5949" spans="1:12" ht="56.25" customHeight="1">
      <c r="A5949" s="97">
        <v>417</v>
      </c>
      <c r="B5949" s="122" t="s">
        <v>26774</v>
      </c>
      <c r="C5949" s="123">
        <v>42733</v>
      </c>
      <c r="D5949" s="97" t="s">
        <v>26775</v>
      </c>
      <c r="E5949" s="97" t="s">
        <v>3</v>
      </c>
      <c r="F5949" s="97">
        <v>1459727</v>
      </c>
      <c r="G5949" s="97"/>
      <c r="H5949" s="124" t="s">
        <v>26776</v>
      </c>
      <c r="I5949" s="125">
        <v>0</v>
      </c>
      <c r="J5949" s="125">
        <v>25486.7</v>
      </c>
      <c r="K5949" s="126">
        <v>25486.7</v>
      </c>
      <c r="L5949" s="100" t="s">
        <v>1324</v>
      </c>
    </row>
    <row r="5950" spans="1:12" ht="56.25" customHeight="1">
      <c r="A5950" s="97">
        <v>418</v>
      </c>
      <c r="B5950" s="122" t="s">
        <v>4672</v>
      </c>
      <c r="C5950" s="123">
        <v>42390</v>
      </c>
      <c r="D5950" s="97" t="s">
        <v>17929</v>
      </c>
      <c r="E5950" s="97" t="s">
        <v>3</v>
      </c>
      <c r="F5950" s="97">
        <v>1343239</v>
      </c>
      <c r="G5950" s="97"/>
      <c r="H5950" s="124" t="s">
        <v>4673</v>
      </c>
      <c r="I5950" s="125">
        <v>0</v>
      </c>
      <c r="J5950" s="125">
        <v>5961.78</v>
      </c>
      <c r="K5950" s="126">
        <v>5961.78</v>
      </c>
      <c r="L5950" s="100" t="s">
        <v>1324</v>
      </c>
    </row>
    <row r="5951" spans="1:12" ht="56.25" customHeight="1">
      <c r="A5951" s="97">
        <v>418</v>
      </c>
      <c r="B5951" s="122" t="s">
        <v>4672</v>
      </c>
      <c r="C5951" s="123">
        <v>42402</v>
      </c>
      <c r="D5951" s="97" t="s">
        <v>18029</v>
      </c>
      <c r="E5951" s="97" t="s">
        <v>3</v>
      </c>
      <c r="F5951" s="97">
        <v>1346694</v>
      </c>
      <c r="G5951" s="97"/>
      <c r="H5951" s="124" t="s">
        <v>4779</v>
      </c>
      <c r="I5951" s="125">
        <v>0</v>
      </c>
      <c r="J5951" s="125">
        <v>11791.07</v>
      </c>
      <c r="K5951" s="126">
        <v>11791.07</v>
      </c>
      <c r="L5951" s="100" t="s">
        <v>1324</v>
      </c>
    </row>
    <row r="5952" spans="1:12" ht="56.25" customHeight="1">
      <c r="A5952" s="97">
        <v>418</v>
      </c>
      <c r="B5952" s="122" t="s">
        <v>4672</v>
      </c>
      <c r="C5952" s="123">
        <v>42503</v>
      </c>
      <c r="D5952" s="97" t="s">
        <v>19209</v>
      </c>
      <c r="E5952" s="97" t="s">
        <v>3</v>
      </c>
      <c r="F5952" s="97">
        <v>1378765</v>
      </c>
      <c r="G5952" s="97"/>
      <c r="H5952" s="124" t="s">
        <v>5957</v>
      </c>
      <c r="I5952" s="125">
        <v>0</v>
      </c>
      <c r="J5952" s="125">
        <v>6721.3</v>
      </c>
      <c r="K5952" s="126">
        <v>6721.3</v>
      </c>
      <c r="L5952" s="100" t="s">
        <v>1324</v>
      </c>
    </row>
    <row r="5953" spans="1:12" ht="56.25" customHeight="1">
      <c r="A5953" s="97">
        <v>418</v>
      </c>
      <c r="B5953" s="122" t="s">
        <v>4672</v>
      </c>
      <c r="C5953" s="123">
        <v>42506</v>
      </c>
      <c r="D5953" s="97" t="s">
        <v>19224</v>
      </c>
      <c r="E5953" s="97" t="s">
        <v>3</v>
      </c>
      <c r="F5953" s="97">
        <v>1379233</v>
      </c>
      <c r="G5953" s="97"/>
      <c r="H5953" s="124" t="s">
        <v>5971</v>
      </c>
      <c r="I5953" s="125">
        <v>0</v>
      </c>
      <c r="J5953" s="125">
        <v>25071.52</v>
      </c>
      <c r="K5953" s="126">
        <v>25071.52</v>
      </c>
      <c r="L5953" s="100" t="s">
        <v>1324</v>
      </c>
    </row>
    <row r="5954" spans="1:12" ht="56.25" customHeight="1">
      <c r="A5954" s="97">
        <v>418</v>
      </c>
      <c r="B5954" s="122" t="s">
        <v>4672</v>
      </c>
      <c r="C5954" s="123">
        <v>42549</v>
      </c>
      <c r="D5954" s="97" t="s">
        <v>19893</v>
      </c>
      <c r="E5954" s="97" t="s">
        <v>3</v>
      </c>
      <c r="F5954" s="97">
        <v>1392739</v>
      </c>
      <c r="G5954" s="97"/>
      <c r="H5954" s="124" t="s">
        <v>6624</v>
      </c>
      <c r="I5954" s="125">
        <v>0</v>
      </c>
      <c r="J5954" s="125">
        <v>51389.98</v>
      </c>
      <c r="K5954" s="126">
        <v>51389.98</v>
      </c>
      <c r="L5954" s="100" t="s">
        <v>1324</v>
      </c>
    </row>
    <row r="5955" spans="1:12" ht="56.25" customHeight="1">
      <c r="A5955" s="97">
        <v>418</v>
      </c>
      <c r="B5955" s="122" t="s">
        <v>4672</v>
      </c>
      <c r="C5955" s="123">
        <v>42549</v>
      </c>
      <c r="D5955" s="97" t="s">
        <v>19894</v>
      </c>
      <c r="E5955" s="97" t="s">
        <v>3</v>
      </c>
      <c r="F5955" s="97">
        <v>1392741</v>
      </c>
      <c r="G5955" s="97"/>
      <c r="H5955" s="124" t="s">
        <v>6625</v>
      </c>
      <c r="I5955" s="125">
        <v>0</v>
      </c>
      <c r="J5955" s="125">
        <v>334.15000000000003</v>
      </c>
      <c r="K5955" s="126">
        <v>334.15000000000003</v>
      </c>
      <c r="L5955" s="100" t="s">
        <v>1324</v>
      </c>
    </row>
    <row r="5956" spans="1:12" ht="56.25" customHeight="1">
      <c r="A5956" s="97">
        <v>418</v>
      </c>
      <c r="B5956" s="122" t="s">
        <v>4672</v>
      </c>
      <c r="C5956" s="123">
        <v>42569</v>
      </c>
      <c r="D5956" s="97" t="s">
        <v>20217</v>
      </c>
      <c r="E5956" s="97" t="s">
        <v>3</v>
      </c>
      <c r="F5956" s="97">
        <v>1398889</v>
      </c>
      <c r="G5956" s="97"/>
      <c r="H5956" s="124" t="s">
        <v>6942</v>
      </c>
      <c r="I5956" s="125">
        <v>0</v>
      </c>
      <c r="J5956" s="125">
        <v>932.37</v>
      </c>
      <c r="K5956" s="126">
        <v>932.37</v>
      </c>
      <c r="L5956" s="100" t="s">
        <v>1324</v>
      </c>
    </row>
    <row r="5957" spans="1:12" ht="56.25" customHeight="1">
      <c r="A5957" s="97">
        <v>418</v>
      </c>
      <c r="B5957" s="122" t="s">
        <v>4672</v>
      </c>
      <c r="C5957" s="123">
        <v>42569</v>
      </c>
      <c r="D5957" s="97" t="s">
        <v>20218</v>
      </c>
      <c r="E5957" s="97" t="s">
        <v>3</v>
      </c>
      <c r="F5957" s="97">
        <v>1398893</v>
      </c>
      <c r="G5957" s="97"/>
      <c r="H5957" s="124" t="s">
        <v>6943</v>
      </c>
      <c r="I5957" s="125">
        <v>0</v>
      </c>
      <c r="J5957" s="125">
        <v>1503.68</v>
      </c>
      <c r="K5957" s="126">
        <v>1503.68</v>
      </c>
      <c r="L5957" s="100" t="s">
        <v>1324</v>
      </c>
    </row>
    <row r="5958" spans="1:12" ht="56.25" customHeight="1">
      <c r="A5958" s="97">
        <v>418</v>
      </c>
      <c r="B5958" s="122" t="s">
        <v>4672</v>
      </c>
      <c r="C5958" s="123">
        <v>42569</v>
      </c>
      <c r="D5958" s="97" t="s">
        <v>20219</v>
      </c>
      <c r="E5958" s="97" t="s">
        <v>3</v>
      </c>
      <c r="F5958" s="97">
        <v>1398894</v>
      </c>
      <c r="G5958" s="97"/>
      <c r="H5958" s="124" t="s">
        <v>6944</v>
      </c>
      <c r="I5958" s="125">
        <v>0</v>
      </c>
      <c r="J5958" s="125">
        <v>17844.5</v>
      </c>
      <c r="K5958" s="126">
        <v>17844.5</v>
      </c>
      <c r="L5958" s="100" t="s">
        <v>1324</v>
      </c>
    </row>
    <row r="5959" spans="1:12" ht="56.25" customHeight="1">
      <c r="A5959" s="97">
        <v>418</v>
      </c>
      <c r="B5959" s="122" t="s">
        <v>4672</v>
      </c>
      <c r="C5959" s="123">
        <v>42569</v>
      </c>
      <c r="D5959" s="97" t="s">
        <v>20220</v>
      </c>
      <c r="E5959" s="97" t="s">
        <v>3</v>
      </c>
      <c r="F5959" s="97">
        <v>1398897</v>
      </c>
      <c r="G5959" s="97"/>
      <c r="H5959" s="124" t="s">
        <v>6945</v>
      </c>
      <c r="I5959" s="125">
        <v>0</v>
      </c>
      <c r="J5959" s="125">
        <v>750</v>
      </c>
      <c r="K5959" s="126">
        <v>750</v>
      </c>
      <c r="L5959" s="100" t="s">
        <v>1324</v>
      </c>
    </row>
    <row r="5960" spans="1:12" ht="56.25" customHeight="1">
      <c r="A5960" s="97">
        <v>418</v>
      </c>
      <c r="B5960" s="122" t="s">
        <v>4672</v>
      </c>
      <c r="C5960" s="123">
        <v>42622</v>
      </c>
      <c r="D5960" s="97" t="s">
        <v>21092</v>
      </c>
      <c r="E5960" s="97" t="s">
        <v>3</v>
      </c>
      <c r="F5960" s="97">
        <v>1417888</v>
      </c>
      <c r="G5960" s="97"/>
      <c r="H5960" s="124" t="s">
        <v>7775</v>
      </c>
      <c r="I5960" s="125">
        <v>0</v>
      </c>
      <c r="J5960" s="125">
        <v>27684.73</v>
      </c>
      <c r="K5960" s="126">
        <v>27684.73</v>
      </c>
      <c r="L5960" s="100" t="s">
        <v>1324</v>
      </c>
    </row>
    <row r="5961" spans="1:12" ht="56.25" customHeight="1">
      <c r="A5961" s="97">
        <v>418</v>
      </c>
      <c r="B5961" s="122" t="s">
        <v>4672</v>
      </c>
      <c r="C5961" s="123">
        <v>42622</v>
      </c>
      <c r="D5961" s="97" t="s">
        <v>21094</v>
      </c>
      <c r="E5961" s="97" t="s">
        <v>3</v>
      </c>
      <c r="F5961" s="97">
        <v>1417890</v>
      </c>
      <c r="G5961" s="97"/>
      <c r="H5961" s="124" t="s">
        <v>7777</v>
      </c>
      <c r="I5961" s="125">
        <v>0</v>
      </c>
      <c r="J5961" s="125">
        <v>10346.07</v>
      </c>
      <c r="K5961" s="126">
        <v>10346.07</v>
      </c>
      <c r="L5961" s="100" t="s">
        <v>1324</v>
      </c>
    </row>
    <row r="5962" spans="1:12" ht="56.25" customHeight="1">
      <c r="A5962" s="97">
        <v>418</v>
      </c>
      <c r="B5962" s="122" t="s">
        <v>4672</v>
      </c>
      <c r="C5962" s="123">
        <v>42622</v>
      </c>
      <c r="D5962" s="97" t="s">
        <v>21095</v>
      </c>
      <c r="E5962" s="97" t="s">
        <v>3</v>
      </c>
      <c r="F5962" s="97">
        <v>1417892</v>
      </c>
      <c r="G5962" s="97"/>
      <c r="H5962" s="124" t="s">
        <v>7778</v>
      </c>
      <c r="I5962" s="125">
        <v>0</v>
      </c>
      <c r="J5962" s="125">
        <v>3840.09</v>
      </c>
      <c r="K5962" s="126">
        <v>3840.09</v>
      </c>
      <c r="L5962" s="100" t="s">
        <v>1324</v>
      </c>
    </row>
    <row r="5963" spans="1:12" ht="56.25" customHeight="1">
      <c r="A5963" s="97">
        <v>418</v>
      </c>
      <c r="B5963" s="122" t="s">
        <v>4672</v>
      </c>
      <c r="C5963" s="123">
        <v>42622</v>
      </c>
      <c r="D5963" s="97" t="s">
        <v>21096</v>
      </c>
      <c r="E5963" s="97" t="s">
        <v>3</v>
      </c>
      <c r="F5963" s="97">
        <v>1417896</v>
      </c>
      <c r="G5963" s="97"/>
      <c r="H5963" s="124" t="s">
        <v>7779</v>
      </c>
      <c r="I5963" s="125">
        <v>0</v>
      </c>
      <c r="J5963" s="125">
        <v>1244.92</v>
      </c>
      <c r="K5963" s="126">
        <v>1244.92</v>
      </c>
      <c r="L5963" s="100" t="s">
        <v>1324</v>
      </c>
    </row>
    <row r="5964" spans="1:12" ht="56.25" customHeight="1">
      <c r="A5964" s="97">
        <v>418</v>
      </c>
      <c r="B5964" s="122" t="s">
        <v>7991</v>
      </c>
      <c r="C5964" s="123">
        <v>42635</v>
      </c>
      <c r="D5964" s="97" t="s">
        <v>21307</v>
      </c>
      <c r="E5964" s="97" t="s">
        <v>3</v>
      </c>
      <c r="F5964" s="97">
        <v>1422622</v>
      </c>
      <c r="G5964" s="97"/>
      <c r="H5964" s="124" t="s">
        <v>7992</v>
      </c>
      <c r="I5964" s="125">
        <v>0</v>
      </c>
      <c r="J5964" s="125">
        <v>5462.26</v>
      </c>
      <c r="K5964" s="126">
        <v>5462.26</v>
      </c>
      <c r="L5964" s="100" t="s">
        <v>1324</v>
      </c>
    </row>
    <row r="5965" spans="1:12" ht="56.25" customHeight="1">
      <c r="A5965" s="97">
        <v>418</v>
      </c>
      <c r="B5965" s="122" t="s">
        <v>7991</v>
      </c>
      <c r="C5965" s="123">
        <v>42641</v>
      </c>
      <c r="D5965" s="97" t="s">
        <v>21418</v>
      </c>
      <c r="E5965" s="97" t="s">
        <v>3</v>
      </c>
      <c r="F5965" s="97">
        <v>1424679</v>
      </c>
      <c r="G5965" s="97"/>
      <c r="H5965" s="124" t="s">
        <v>8102</v>
      </c>
      <c r="I5965" s="125">
        <v>0</v>
      </c>
      <c r="J5965" s="125">
        <v>20491.8</v>
      </c>
      <c r="K5965" s="126">
        <v>20491.8</v>
      </c>
      <c r="L5965" s="100" t="s">
        <v>1324</v>
      </c>
    </row>
    <row r="5966" spans="1:12" ht="56.25" customHeight="1">
      <c r="A5966" s="97">
        <v>418</v>
      </c>
      <c r="B5966" s="122" t="s">
        <v>7991</v>
      </c>
      <c r="C5966" s="123">
        <v>42641</v>
      </c>
      <c r="D5966" s="97" t="s">
        <v>21419</v>
      </c>
      <c r="E5966" s="97" t="s">
        <v>3</v>
      </c>
      <c r="F5966" s="97">
        <v>1424680</v>
      </c>
      <c r="G5966" s="97"/>
      <c r="H5966" s="124" t="s">
        <v>8103</v>
      </c>
      <c r="I5966" s="125">
        <v>0</v>
      </c>
      <c r="J5966" s="125">
        <v>22757.65</v>
      </c>
      <c r="K5966" s="126">
        <v>22757.65</v>
      </c>
      <c r="L5966" s="100" t="s">
        <v>1324</v>
      </c>
    </row>
    <row r="5967" spans="1:12" ht="56.25" customHeight="1">
      <c r="A5967" s="97">
        <v>418</v>
      </c>
      <c r="B5967" s="122" t="s">
        <v>7991</v>
      </c>
      <c r="C5967" s="123">
        <v>42641</v>
      </c>
      <c r="D5967" s="97" t="s">
        <v>21420</v>
      </c>
      <c r="E5967" s="97" t="s">
        <v>3</v>
      </c>
      <c r="F5967" s="97">
        <v>1424681</v>
      </c>
      <c r="G5967" s="97"/>
      <c r="H5967" s="124" t="s">
        <v>8104</v>
      </c>
      <c r="I5967" s="125">
        <v>0</v>
      </c>
      <c r="J5967" s="125">
        <v>10177.5</v>
      </c>
      <c r="K5967" s="126">
        <v>10177.5</v>
      </c>
      <c r="L5967" s="100" t="s">
        <v>1324</v>
      </c>
    </row>
    <row r="5968" spans="1:12" ht="56.25" customHeight="1">
      <c r="A5968" s="97">
        <v>418</v>
      </c>
      <c r="B5968" s="122" t="s">
        <v>7991</v>
      </c>
      <c r="C5968" s="123">
        <v>42641</v>
      </c>
      <c r="D5968" s="97" t="s">
        <v>21421</v>
      </c>
      <c r="E5968" s="97" t="s">
        <v>3</v>
      </c>
      <c r="F5968" s="97">
        <v>1424684</v>
      </c>
      <c r="G5968" s="97"/>
      <c r="H5968" s="124" t="s">
        <v>8105</v>
      </c>
      <c r="I5968" s="125">
        <v>0</v>
      </c>
      <c r="J5968" s="125">
        <v>21558.25</v>
      </c>
      <c r="K5968" s="126">
        <v>21558.25</v>
      </c>
      <c r="L5968" s="100" t="s">
        <v>1324</v>
      </c>
    </row>
    <row r="5969" spans="1:12" ht="56.25" customHeight="1">
      <c r="A5969" s="97">
        <v>418</v>
      </c>
      <c r="B5969" s="122" t="s">
        <v>7991</v>
      </c>
      <c r="C5969" s="123">
        <v>42641</v>
      </c>
      <c r="D5969" s="97" t="s">
        <v>21422</v>
      </c>
      <c r="E5969" s="97" t="s">
        <v>3</v>
      </c>
      <c r="F5969" s="97">
        <v>1424688</v>
      </c>
      <c r="G5969" s="97"/>
      <c r="H5969" s="124" t="s">
        <v>8106</v>
      </c>
      <c r="I5969" s="125">
        <v>0</v>
      </c>
      <c r="J5969" s="125">
        <v>2751.1</v>
      </c>
      <c r="K5969" s="126">
        <v>2751.1</v>
      </c>
      <c r="L5969" s="100" t="s">
        <v>1324</v>
      </c>
    </row>
    <row r="5970" spans="1:12" ht="56.25" customHeight="1">
      <c r="A5970" s="97">
        <v>418</v>
      </c>
      <c r="B5970" s="122" t="s">
        <v>7991</v>
      </c>
      <c r="C5970" s="123">
        <v>42641</v>
      </c>
      <c r="D5970" s="97" t="s">
        <v>21423</v>
      </c>
      <c r="E5970" s="97" t="s">
        <v>3</v>
      </c>
      <c r="F5970" s="97">
        <v>1424689</v>
      </c>
      <c r="G5970" s="97"/>
      <c r="H5970" s="124" t="s">
        <v>8107</v>
      </c>
      <c r="I5970" s="125">
        <v>0</v>
      </c>
      <c r="J5970" s="125">
        <v>11403.95</v>
      </c>
      <c r="K5970" s="126">
        <v>11403.95</v>
      </c>
      <c r="L5970" s="100" t="s">
        <v>1324</v>
      </c>
    </row>
    <row r="5971" spans="1:12" ht="56.25" customHeight="1">
      <c r="A5971" s="97">
        <v>418</v>
      </c>
      <c r="B5971" s="122" t="s">
        <v>7991</v>
      </c>
      <c r="C5971" s="123">
        <v>42688</v>
      </c>
      <c r="D5971" s="97" t="s">
        <v>22494</v>
      </c>
      <c r="E5971" s="97" t="s">
        <v>3</v>
      </c>
      <c r="F5971" s="97">
        <v>1439914</v>
      </c>
      <c r="G5971" s="97"/>
      <c r="H5971" s="124" t="s">
        <v>22495</v>
      </c>
      <c r="I5971" s="125">
        <v>0</v>
      </c>
      <c r="J5971" s="125">
        <v>14099.99</v>
      </c>
      <c r="K5971" s="126">
        <v>14099.99</v>
      </c>
      <c r="L5971" s="100" t="s">
        <v>1324</v>
      </c>
    </row>
    <row r="5972" spans="1:12" ht="56.25" customHeight="1">
      <c r="A5972" s="97">
        <v>418</v>
      </c>
      <c r="B5972" s="122" t="s">
        <v>7991</v>
      </c>
      <c r="C5972" s="123">
        <v>42710</v>
      </c>
      <c r="D5972" s="97" t="s">
        <v>23595</v>
      </c>
      <c r="E5972" s="97" t="s">
        <v>3</v>
      </c>
      <c r="F5972" s="97">
        <v>1447726</v>
      </c>
      <c r="G5972" s="97"/>
      <c r="H5972" s="124" t="s">
        <v>23596</v>
      </c>
      <c r="I5972" s="125">
        <v>0</v>
      </c>
      <c r="J5972" s="125">
        <v>17649.63</v>
      </c>
      <c r="K5972" s="126">
        <v>17649.63</v>
      </c>
      <c r="L5972" s="100" t="s">
        <v>1324</v>
      </c>
    </row>
    <row r="5973" spans="1:12" ht="56.25" customHeight="1">
      <c r="A5973" s="97">
        <v>423</v>
      </c>
      <c r="B5973" s="122" t="s">
        <v>4495</v>
      </c>
      <c r="C5973" s="123">
        <v>42608</v>
      </c>
      <c r="D5973" s="97" t="s">
        <v>20824</v>
      </c>
      <c r="E5973" s="97" t="s">
        <v>3</v>
      </c>
      <c r="F5973" s="97">
        <v>1412476</v>
      </c>
      <c r="G5973" s="97"/>
      <c r="H5973" s="124" t="s">
        <v>7522</v>
      </c>
      <c r="I5973" s="125">
        <v>0</v>
      </c>
      <c r="J5973" s="125">
        <v>23835.78</v>
      </c>
      <c r="K5973" s="126">
        <v>23835.78</v>
      </c>
      <c r="L5973" s="100" t="s">
        <v>1324</v>
      </c>
    </row>
    <row r="5974" spans="1:12" ht="56.25" customHeight="1">
      <c r="A5974" s="97">
        <v>423</v>
      </c>
      <c r="B5974" s="122" t="s">
        <v>4495</v>
      </c>
      <c r="C5974" s="123">
        <v>42620</v>
      </c>
      <c r="D5974" s="97" t="s">
        <v>21043</v>
      </c>
      <c r="E5974" s="97" t="s">
        <v>3</v>
      </c>
      <c r="F5974" s="97">
        <v>1416887</v>
      </c>
      <c r="G5974" s="97"/>
      <c r="H5974" s="124" t="s">
        <v>7727</v>
      </c>
      <c r="I5974" s="125">
        <v>0</v>
      </c>
      <c r="J5974" s="125">
        <v>20468.670000000002</v>
      </c>
      <c r="K5974" s="126">
        <v>20468.670000000002</v>
      </c>
      <c r="L5974" s="100" t="s">
        <v>1324</v>
      </c>
    </row>
    <row r="5975" spans="1:12" ht="56.25" customHeight="1">
      <c r="A5975" s="97">
        <v>423</v>
      </c>
      <c r="B5975" s="122" t="s">
        <v>4495</v>
      </c>
      <c r="C5975" s="123">
        <v>42625</v>
      </c>
      <c r="D5975" s="97" t="s">
        <v>21111</v>
      </c>
      <c r="E5975" s="97" t="s">
        <v>3</v>
      </c>
      <c r="F5975" s="97">
        <v>1418435</v>
      </c>
      <c r="G5975" s="97"/>
      <c r="H5975" s="124" t="s">
        <v>7793</v>
      </c>
      <c r="I5975" s="125">
        <v>0</v>
      </c>
      <c r="J5975" s="125">
        <v>112042.57</v>
      </c>
      <c r="K5975" s="126">
        <v>112042.57</v>
      </c>
      <c r="L5975" s="100" t="s">
        <v>1324</v>
      </c>
    </row>
    <row r="5976" spans="1:12" ht="56.25" customHeight="1">
      <c r="A5976" s="97">
        <v>423</v>
      </c>
      <c r="B5976" s="122" t="s">
        <v>4495</v>
      </c>
      <c r="C5976" s="123">
        <v>42625</v>
      </c>
      <c r="D5976" s="97" t="s">
        <v>21112</v>
      </c>
      <c r="E5976" s="97" t="s">
        <v>3</v>
      </c>
      <c r="F5976" s="97">
        <v>1418439</v>
      </c>
      <c r="G5976" s="97"/>
      <c r="H5976" s="124" t="s">
        <v>7794</v>
      </c>
      <c r="I5976" s="125">
        <v>0</v>
      </c>
      <c r="J5976" s="125">
        <v>64625.19</v>
      </c>
      <c r="K5976" s="126">
        <v>64625.19</v>
      </c>
      <c r="L5976" s="100" t="s">
        <v>1324</v>
      </c>
    </row>
    <row r="5977" spans="1:12" ht="56.25" customHeight="1">
      <c r="A5977" s="97">
        <v>423</v>
      </c>
      <c r="B5977" s="122" t="s">
        <v>4495</v>
      </c>
      <c r="C5977" s="123">
        <v>42626</v>
      </c>
      <c r="D5977" s="97" t="s">
        <v>21144</v>
      </c>
      <c r="E5977" s="97" t="s">
        <v>3</v>
      </c>
      <c r="F5977" s="97">
        <v>1418995</v>
      </c>
      <c r="G5977" s="97"/>
      <c r="H5977" s="124" t="s">
        <v>7826</v>
      </c>
      <c r="I5977" s="125">
        <v>0</v>
      </c>
      <c r="J5977" s="125">
        <v>18010.580000000002</v>
      </c>
      <c r="K5977" s="126">
        <v>18010.580000000002</v>
      </c>
      <c r="L5977" s="100" t="s">
        <v>1324</v>
      </c>
    </row>
    <row r="5978" spans="1:12" ht="56.25" customHeight="1">
      <c r="A5978" s="97">
        <v>423</v>
      </c>
      <c r="B5978" s="122" t="s">
        <v>4495</v>
      </c>
      <c r="C5978" s="123">
        <v>42626</v>
      </c>
      <c r="D5978" s="97" t="s">
        <v>21145</v>
      </c>
      <c r="E5978" s="97" t="s">
        <v>3</v>
      </c>
      <c r="F5978" s="97">
        <v>1418997</v>
      </c>
      <c r="G5978" s="97"/>
      <c r="H5978" s="124" t="s">
        <v>7827</v>
      </c>
      <c r="I5978" s="125">
        <v>0</v>
      </c>
      <c r="J5978" s="125">
        <v>33580</v>
      </c>
      <c r="K5978" s="126">
        <v>33580</v>
      </c>
      <c r="L5978" s="100" t="s">
        <v>1324</v>
      </c>
    </row>
    <row r="5979" spans="1:12" ht="56.25" customHeight="1">
      <c r="A5979" s="97">
        <v>423</v>
      </c>
      <c r="B5979" s="122" t="s">
        <v>4495</v>
      </c>
      <c r="C5979" s="123">
        <v>42626</v>
      </c>
      <c r="D5979" s="97" t="s">
        <v>21146</v>
      </c>
      <c r="E5979" s="97" t="s">
        <v>3</v>
      </c>
      <c r="F5979" s="97">
        <v>1419000</v>
      </c>
      <c r="G5979" s="97"/>
      <c r="H5979" s="124" t="s">
        <v>7828</v>
      </c>
      <c r="I5979" s="125">
        <v>0</v>
      </c>
      <c r="J5979" s="125">
        <v>35594.99</v>
      </c>
      <c r="K5979" s="126">
        <v>35594.99</v>
      </c>
      <c r="L5979" s="100" t="s">
        <v>1324</v>
      </c>
    </row>
    <row r="5980" spans="1:12" ht="56.25" customHeight="1">
      <c r="A5980" s="97">
        <v>423</v>
      </c>
      <c r="B5980" s="122" t="s">
        <v>4495</v>
      </c>
      <c r="C5980" s="123">
        <v>42626</v>
      </c>
      <c r="D5980" s="97" t="s">
        <v>21147</v>
      </c>
      <c r="E5980" s="97" t="s">
        <v>3</v>
      </c>
      <c r="F5980" s="97">
        <v>1419005</v>
      </c>
      <c r="G5980" s="97"/>
      <c r="H5980" s="124" t="s">
        <v>7829</v>
      </c>
      <c r="I5980" s="125">
        <v>0</v>
      </c>
      <c r="J5980" s="125">
        <v>43410.46</v>
      </c>
      <c r="K5980" s="126">
        <v>43410.46</v>
      </c>
      <c r="L5980" s="100" t="s">
        <v>1324</v>
      </c>
    </row>
    <row r="5981" spans="1:12" ht="56.25" customHeight="1">
      <c r="A5981" s="97">
        <v>423</v>
      </c>
      <c r="B5981" s="122" t="s">
        <v>4495</v>
      </c>
      <c r="C5981" s="123">
        <v>42627</v>
      </c>
      <c r="D5981" s="97" t="s">
        <v>21168</v>
      </c>
      <c r="E5981" s="97" t="s">
        <v>3</v>
      </c>
      <c r="F5981" s="97">
        <v>1419632</v>
      </c>
      <c r="G5981" s="97"/>
      <c r="H5981" s="124" t="s">
        <v>7850</v>
      </c>
      <c r="I5981" s="125">
        <v>0</v>
      </c>
      <c r="J5981" s="125">
        <v>20853</v>
      </c>
      <c r="K5981" s="126">
        <v>20853</v>
      </c>
      <c r="L5981" s="100" t="s">
        <v>1324</v>
      </c>
    </row>
    <row r="5982" spans="1:12" ht="56.25" customHeight="1">
      <c r="A5982" s="97">
        <v>423</v>
      </c>
      <c r="B5982" s="122" t="s">
        <v>4495</v>
      </c>
      <c r="C5982" s="123">
        <v>42627</v>
      </c>
      <c r="D5982" s="97" t="s">
        <v>21169</v>
      </c>
      <c r="E5982" s="97" t="s">
        <v>3</v>
      </c>
      <c r="F5982" s="97">
        <v>1419638</v>
      </c>
      <c r="G5982" s="97"/>
      <c r="H5982" s="124" t="s">
        <v>7851</v>
      </c>
      <c r="I5982" s="125">
        <v>0</v>
      </c>
      <c r="J5982" s="125">
        <v>16627.63</v>
      </c>
      <c r="K5982" s="126">
        <v>16627.63</v>
      </c>
      <c r="L5982" s="100" t="s">
        <v>1324</v>
      </c>
    </row>
    <row r="5983" spans="1:12" ht="56.25" customHeight="1">
      <c r="A5983" s="97">
        <v>423</v>
      </c>
      <c r="B5983" s="122" t="s">
        <v>4495</v>
      </c>
      <c r="C5983" s="123">
        <v>42671</v>
      </c>
      <c r="D5983" s="97" t="s">
        <v>21938</v>
      </c>
      <c r="E5983" s="97" t="s">
        <v>3</v>
      </c>
      <c r="F5983" s="97">
        <v>1435261</v>
      </c>
      <c r="G5983" s="97"/>
      <c r="H5983" s="124" t="s">
        <v>9292</v>
      </c>
      <c r="I5983" s="125">
        <v>0</v>
      </c>
      <c r="J5983" s="125">
        <v>18558.93</v>
      </c>
      <c r="K5983" s="126">
        <v>18558.93</v>
      </c>
      <c r="L5983" s="100" t="s">
        <v>1324</v>
      </c>
    </row>
    <row r="5984" spans="1:12" ht="56.25" customHeight="1">
      <c r="A5984" s="97">
        <v>423</v>
      </c>
      <c r="B5984" s="122" t="s">
        <v>4495</v>
      </c>
      <c r="C5984" s="123">
        <v>42671</v>
      </c>
      <c r="D5984" s="97" t="s">
        <v>21942</v>
      </c>
      <c r="E5984" s="97" t="s">
        <v>3</v>
      </c>
      <c r="F5984" s="97">
        <v>1435274</v>
      </c>
      <c r="G5984" s="97"/>
      <c r="H5984" s="124" t="s">
        <v>9296</v>
      </c>
      <c r="I5984" s="125">
        <v>0</v>
      </c>
      <c r="J5984" s="125">
        <v>48911.55</v>
      </c>
      <c r="K5984" s="126">
        <v>48911.55</v>
      </c>
      <c r="L5984" s="100" t="s">
        <v>1324</v>
      </c>
    </row>
    <row r="5985" spans="1:12" ht="56.25" customHeight="1">
      <c r="A5985" s="97">
        <v>423</v>
      </c>
      <c r="B5985" s="122" t="s">
        <v>4495</v>
      </c>
      <c r="C5985" s="123">
        <v>42717</v>
      </c>
      <c r="D5985" s="97" t="s">
        <v>24202</v>
      </c>
      <c r="E5985" s="97" t="s">
        <v>3</v>
      </c>
      <c r="F5985" s="97">
        <v>1451032</v>
      </c>
      <c r="G5985" s="97"/>
      <c r="H5985" s="124" t="s">
        <v>24203</v>
      </c>
      <c r="I5985" s="125">
        <v>0</v>
      </c>
      <c r="J5985" s="125">
        <v>46201.75</v>
      </c>
      <c r="K5985" s="126">
        <v>46201.75</v>
      </c>
      <c r="L5985" s="100" t="s">
        <v>1324</v>
      </c>
    </row>
    <row r="5986" spans="1:12" ht="56.25" customHeight="1">
      <c r="A5986" s="97">
        <v>424</v>
      </c>
      <c r="B5986" s="122" t="s">
        <v>6379</v>
      </c>
      <c r="C5986" s="123">
        <v>42531</v>
      </c>
      <c r="D5986" s="97" t="s">
        <v>19643</v>
      </c>
      <c r="E5986" s="97" t="s">
        <v>3</v>
      </c>
      <c r="F5986" s="97">
        <v>1387743</v>
      </c>
      <c r="G5986" s="97"/>
      <c r="H5986" s="124" t="s">
        <v>6380</v>
      </c>
      <c r="I5986" s="125">
        <v>0</v>
      </c>
      <c r="J5986" s="125">
        <v>418.69</v>
      </c>
      <c r="K5986" s="126">
        <v>418.69</v>
      </c>
      <c r="L5986" s="100" t="s">
        <v>1324</v>
      </c>
    </row>
    <row r="5987" spans="1:12" ht="56.25" customHeight="1">
      <c r="A5987" s="97">
        <v>424</v>
      </c>
      <c r="B5987" s="122" t="s">
        <v>6379</v>
      </c>
      <c r="C5987" s="123">
        <v>42531</v>
      </c>
      <c r="D5987" s="97" t="s">
        <v>19645</v>
      </c>
      <c r="E5987" s="97" t="s">
        <v>3</v>
      </c>
      <c r="F5987" s="97">
        <v>1387754</v>
      </c>
      <c r="G5987" s="97"/>
      <c r="H5987" s="124" t="s">
        <v>6382</v>
      </c>
      <c r="I5987" s="125">
        <v>0</v>
      </c>
      <c r="J5987" s="125">
        <v>8672</v>
      </c>
      <c r="K5987" s="126">
        <v>8672</v>
      </c>
      <c r="L5987" s="100" t="s">
        <v>1324</v>
      </c>
    </row>
    <row r="5988" spans="1:12" ht="56.25" customHeight="1">
      <c r="A5988" s="97">
        <v>424</v>
      </c>
      <c r="B5988" s="122" t="s">
        <v>6379</v>
      </c>
      <c r="C5988" s="123">
        <v>42535</v>
      </c>
      <c r="D5988" s="97" t="s">
        <v>19680</v>
      </c>
      <c r="E5988" s="97" t="s">
        <v>3</v>
      </c>
      <c r="F5988" s="97">
        <v>1388712</v>
      </c>
      <c r="G5988" s="97"/>
      <c r="H5988" s="124" t="s">
        <v>6418</v>
      </c>
      <c r="I5988" s="125">
        <v>0</v>
      </c>
      <c r="J5988" s="125">
        <v>39231.51</v>
      </c>
      <c r="K5988" s="126">
        <v>39231.51</v>
      </c>
      <c r="L5988" s="100" t="s">
        <v>1324</v>
      </c>
    </row>
    <row r="5989" spans="1:12" ht="56.25" customHeight="1">
      <c r="A5989" s="97">
        <v>424</v>
      </c>
      <c r="B5989" s="122" t="s">
        <v>6379</v>
      </c>
      <c r="C5989" s="123">
        <v>42594</v>
      </c>
      <c r="D5989" s="97" t="s">
        <v>20640</v>
      </c>
      <c r="E5989" s="97" t="s">
        <v>3</v>
      </c>
      <c r="F5989" s="97">
        <v>1407393</v>
      </c>
      <c r="G5989" s="97"/>
      <c r="H5989" s="124" t="s">
        <v>7341</v>
      </c>
      <c r="I5989" s="125">
        <v>0</v>
      </c>
      <c r="J5989" s="125">
        <v>41941.440000000002</v>
      </c>
      <c r="K5989" s="126">
        <v>41941.440000000002</v>
      </c>
      <c r="L5989" s="100" t="s">
        <v>1324</v>
      </c>
    </row>
    <row r="5990" spans="1:12" ht="56.25" customHeight="1">
      <c r="A5990" s="97">
        <v>424</v>
      </c>
      <c r="B5990" s="122" t="s">
        <v>6379</v>
      </c>
      <c r="C5990" s="123">
        <v>42594</v>
      </c>
      <c r="D5990" s="97" t="s">
        <v>20642</v>
      </c>
      <c r="E5990" s="97" t="s">
        <v>3</v>
      </c>
      <c r="F5990" s="97">
        <v>1407400</v>
      </c>
      <c r="G5990" s="97"/>
      <c r="H5990" s="124" t="s">
        <v>7343</v>
      </c>
      <c r="I5990" s="125">
        <v>0</v>
      </c>
      <c r="J5990" s="125">
        <v>13341.12</v>
      </c>
      <c r="K5990" s="126">
        <v>13341.12</v>
      </c>
      <c r="L5990" s="100" t="s">
        <v>1324</v>
      </c>
    </row>
    <row r="5991" spans="1:12" ht="56.25" customHeight="1">
      <c r="A5991" s="97">
        <v>424</v>
      </c>
      <c r="B5991" s="122" t="s">
        <v>6379</v>
      </c>
      <c r="C5991" s="123">
        <v>42594</v>
      </c>
      <c r="D5991" s="97" t="s">
        <v>20643</v>
      </c>
      <c r="E5991" s="97" t="s">
        <v>3</v>
      </c>
      <c r="F5991" s="97">
        <v>1407401</v>
      </c>
      <c r="G5991" s="97"/>
      <c r="H5991" s="124" t="s">
        <v>7344</v>
      </c>
      <c r="I5991" s="125">
        <v>0</v>
      </c>
      <c r="J5991" s="125">
        <v>1327.6000000000001</v>
      </c>
      <c r="K5991" s="126">
        <v>1327.6000000000001</v>
      </c>
      <c r="L5991" s="100" t="s">
        <v>1324</v>
      </c>
    </row>
    <row r="5992" spans="1:12" ht="56.25" customHeight="1">
      <c r="A5992" s="97">
        <v>512</v>
      </c>
      <c r="B5992" s="122" t="s">
        <v>10094</v>
      </c>
      <c r="C5992" s="123">
        <v>42373</v>
      </c>
      <c r="D5992" s="97" t="s">
        <v>10095</v>
      </c>
      <c r="E5992" s="97" t="s">
        <v>6</v>
      </c>
      <c r="F5992" s="97">
        <v>838115</v>
      </c>
      <c r="G5992" s="97"/>
      <c r="H5992" s="124" t="s">
        <v>1325</v>
      </c>
      <c r="I5992" s="125">
        <v>0</v>
      </c>
      <c r="J5992" s="125">
        <v>128809.77</v>
      </c>
      <c r="K5992" s="126">
        <v>128809.77</v>
      </c>
      <c r="L5992" s="100" t="s">
        <v>1324</v>
      </c>
    </row>
    <row r="5993" spans="1:12" ht="56.25" customHeight="1">
      <c r="A5993" s="97">
        <v>512</v>
      </c>
      <c r="B5993" s="122" t="s">
        <v>4909</v>
      </c>
      <c r="C5993" s="123">
        <v>42418</v>
      </c>
      <c r="D5993" s="97" t="s">
        <v>18156</v>
      </c>
      <c r="E5993" s="97" t="s">
        <v>3</v>
      </c>
      <c r="F5993" s="97">
        <v>1351651</v>
      </c>
      <c r="G5993" s="97"/>
      <c r="H5993" s="124" t="s">
        <v>4910</v>
      </c>
      <c r="I5993" s="125">
        <v>0</v>
      </c>
      <c r="J5993" s="125">
        <v>40</v>
      </c>
      <c r="K5993" s="126">
        <v>40</v>
      </c>
      <c r="L5993" s="100" t="s">
        <v>1324</v>
      </c>
    </row>
    <row r="5994" spans="1:12" ht="56.25" customHeight="1">
      <c r="A5994" s="97">
        <v>512</v>
      </c>
      <c r="B5994" s="122" t="s">
        <v>10094</v>
      </c>
      <c r="C5994" s="123">
        <v>42425</v>
      </c>
      <c r="D5994" s="97" t="s">
        <v>10695</v>
      </c>
      <c r="E5994" s="97" t="s">
        <v>6</v>
      </c>
      <c r="F5994" s="97">
        <v>843040</v>
      </c>
      <c r="G5994" s="97"/>
      <c r="H5994" s="124" t="s">
        <v>1745</v>
      </c>
      <c r="I5994" s="125">
        <v>0</v>
      </c>
      <c r="J5994" s="125">
        <v>742074.7</v>
      </c>
      <c r="K5994" s="126">
        <v>742074.7</v>
      </c>
      <c r="L5994" s="100" t="s">
        <v>1324</v>
      </c>
    </row>
    <row r="5995" spans="1:12" ht="56.25" customHeight="1">
      <c r="A5995" s="97">
        <v>512</v>
      </c>
      <c r="B5995" s="122" t="s">
        <v>4909</v>
      </c>
      <c r="C5995" s="123">
        <v>42444</v>
      </c>
      <c r="D5995" s="97" t="s">
        <v>18491</v>
      </c>
      <c r="E5995" s="97" t="s">
        <v>3</v>
      </c>
      <c r="F5995" s="97">
        <v>1359824</v>
      </c>
      <c r="G5995" s="97"/>
      <c r="H5995" s="124" t="s">
        <v>5252</v>
      </c>
      <c r="I5995" s="125">
        <v>0</v>
      </c>
      <c r="J5995" s="125">
        <v>100</v>
      </c>
      <c r="K5995" s="126">
        <v>100</v>
      </c>
      <c r="L5995" s="100" t="s">
        <v>1324</v>
      </c>
    </row>
    <row r="5996" spans="1:12" ht="56.25" customHeight="1">
      <c r="A5996" s="97">
        <v>512</v>
      </c>
      <c r="B5996" s="122" t="s">
        <v>4909</v>
      </c>
      <c r="C5996" s="123">
        <v>42457</v>
      </c>
      <c r="D5996" s="97" t="s">
        <v>18616</v>
      </c>
      <c r="E5996" s="97" t="s">
        <v>3</v>
      </c>
      <c r="F5996" s="97">
        <v>1363324</v>
      </c>
      <c r="G5996" s="97"/>
      <c r="H5996" s="124" t="s">
        <v>5382</v>
      </c>
      <c r="I5996" s="125">
        <v>0</v>
      </c>
      <c r="J5996" s="125">
        <v>0.46</v>
      </c>
      <c r="K5996" s="126">
        <v>0.46</v>
      </c>
      <c r="L5996" s="100" t="s">
        <v>1324</v>
      </c>
    </row>
    <row r="5997" spans="1:12" ht="56.25" customHeight="1">
      <c r="A5997" s="97">
        <v>512</v>
      </c>
      <c r="B5997" s="122" t="s">
        <v>10094</v>
      </c>
      <c r="C5997" s="123">
        <v>42464</v>
      </c>
      <c r="D5997" s="97" t="s">
        <v>11433</v>
      </c>
      <c r="E5997" s="97" t="s">
        <v>6</v>
      </c>
      <c r="F5997" s="97">
        <v>846964</v>
      </c>
      <c r="G5997" s="97"/>
      <c r="H5997" s="124" t="s">
        <v>2227</v>
      </c>
      <c r="I5997" s="125">
        <v>0</v>
      </c>
      <c r="J5997" s="125">
        <v>341296.22</v>
      </c>
      <c r="K5997" s="126">
        <v>341296.22</v>
      </c>
      <c r="L5997" s="100" t="s">
        <v>1324</v>
      </c>
    </row>
    <row r="5998" spans="1:12" ht="56.25" customHeight="1">
      <c r="A5998" s="97">
        <v>512</v>
      </c>
      <c r="B5998" s="122" t="s">
        <v>4909</v>
      </c>
      <c r="C5998" s="123">
        <v>42481</v>
      </c>
      <c r="D5998" s="97" t="s">
        <v>18928</v>
      </c>
      <c r="E5998" s="97" t="s">
        <v>3</v>
      </c>
      <c r="F5998" s="97">
        <v>1371489</v>
      </c>
      <c r="G5998" s="97"/>
      <c r="H5998" s="124" t="s">
        <v>5682</v>
      </c>
      <c r="I5998" s="125">
        <v>0</v>
      </c>
      <c r="J5998" s="125">
        <v>10</v>
      </c>
      <c r="K5998" s="126">
        <v>10</v>
      </c>
      <c r="L5998" s="100" t="s">
        <v>1324</v>
      </c>
    </row>
    <row r="5999" spans="1:12" ht="56.25" customHeight="1">
      <c r="A5999" s="97">
        <v>512</v>
      </c>
      <c r="B5999" s="122" t="s">
        <v>4909</v>
      </c>
      <c r="C5999" s="123">
        <v>42481</v>
      </c>
      <c r="D5999" s="97" t="s">
        <v>18930</v>
      </c>
      <c r="E5999" s="97" t="s">
        <v>3</v>
      </c>
      <c r="F5999" s="97">
        <v>1371510</v>
      </c>
      <c r="G5999" s="97"/>
      <c r="H5999" s="124" t="s">
        <v>5684</v>
      </c>
      <c r="I5999" s="125">
        <v>0</v>
      </c>
      <c r="J5999" s="125">
        <v>162</v>
      </c>
      <c r="K5999" s="126">
        <v>162</v>
      </c>
      <c r="L5999" s="100" t="s">
        <v>1324</v>
      </c>
    </row>
    <row r="6000" spans="1:12" ht="56.25" customHeight="1">
      <c r="A6000" s="97">
        <v>512</v>
      </c>
      <c r="B6000" s="122" t="s">
        <v>10094</v>
      </c>
      <c r="C6000" s="123">
        <v>42486</v>
      </c>
      <c r="D6000" s="97" t="s">
        <v>11708</v>
      </c>
      <c r="E6000" s="97" t="s">
        <v>6</v>
      </c>
      <c r="F6000" s="97">
        <v>849337</v>
      </c>
      <c r="G6000" s="97"/>
      <c r="H6000" s="124" t="s">
        <v>2491</v>
      </c>
      <c r="I6000" s="125">
        <v>0</v>
      </c>
      <c r="J6000" s="125">
        <v>1388819.69</v>
      </c>
      <c r="K6000" s="126">
        <v>1388819.69</v>
      </c>
      <c r="L6000" s="100" t="s">
        <v>1324</v>
      </c>
    </row>
    <row r="6001" spans="1:12" ht="56.25" customHeight="1">
      <c r="A6001" s="97">
        <v>512</v>
      </c>
      <c r="B6001" s="122" t="s">
        <v>4909</v>
      </c>
      <c r="C6001" s="123">
        <v>42503</v>
      </c>
      <c r="D6001" s="97" t="s">
        <v>19215</v>
      </c>
      <c r="E6001" s="97" t="s">
        <v>3</v>
      </c>
      <c r="F6001" s="97">
        <v>1378790</v>
      </c>
      <c r="G6001" s="97"/>
      <c r="H6001" s="124" t="s">
        <v>5962</v>
      </c>
      <c r="I6001" s="125">
        <v>0</v>
      </c>
      <c r="J6001" s="125">
        <v>20</v>
      </c>
      <c r="K6001" s="126">
        <v>20</v>
      </c>
      <c r="L6001" s="100" t="s">
        <v>1324</v>
      </c>
    </row>
    <row r="6002" spans="1:12" ht="56.25" customHeight="1">
      <c r="A6002" s="97">
        <v>512</v>
      </c>
      <c r="B6002" s="122" t="s">
        <v>10094</v>
      </c>
      <c r="C6002" s="123">
        <v>42509</v>
      </c>
      <c r="D6002" s="97" t="s">
        <v>12086</v>
      </c>
      <c r="E6002" s="97" t="s">
        <v>6</v>
      </c>
      <c r="F6002" s="97">
        <v>851935</v>
      </c>
      <c r="G6002" s="97"/>
      <c r="H6002" s="124" t="s">
        <v>2746</v>
      </c>
      <c r="I6002" s="125">
        <v>0</v>
      </c>
      <c r="J6002" s="125">
        <v>157774.93</v>
      </c>
      <c r="K6002" s="126">
        <v>157774.93</v>
      </c>
      <c r="L6002" s="100" t="s">
        <v>1324</v>
      </c>
    </row>
    <row r="6003" spans="1:12" ht="56.25" customHeight="1">
      <c r="A6003" s="97">
        <v>512</v>
      </c>
      <c r="B6003" s="122" t="s">
        <v>4909</v>
      </c>
      <c r="C6003" s="123">
        <v>42517</v>
      </c>
      <c r="D6003" s="97" t="s">
        <v>19384</v>
      </c>
      <c r="E6003" s="97" t="s">
        <v>3</v>
      </c>
      <c r="F6003" s="97">
        <v>1382560</v>
      </c>
      <c r="G6003" s="97"/>
      <c r="H6003" s="124" t="s">
        <v>6125</v>
      </c>
      <c r="I6003" s="125">
        <v>0</v>
      </c>
      <c r="J6003" s="125">
        <v>26.5</v>
      </c>
      <c r="K6003" s="126">
        <v>26.5</v>
      </c>
      <c r="L6003" s="100" t="s">
        <v>1324</v>
      </c>
    </row>
    <row r="6004" spans="1:12" ht="56.25" customHeight="1">
      <c r="A6004" s="97">
        <v>512</v>
      </c>
      <c r="B6004" s="122" t="s">
        <v>10094</v>
      </c>
      <c r="C6004" s="123">
        <v>42521</v>
      </c>
      <c r="D6004" s="97" t="s">
        <v>12327</v>
      </c>
      <c r="E6004" s="97" t="s">
        <v>11</v>
      </c>
      <c r="F6004" s="97">
        <v>194957</v>
      </c>
      <c r="G6004" s="97"/>
      <c r="H6004" s="124" t="s">
        <v>2875</v>
      </c>
      <c r="I6004" s="125">
        <v>6183.8</v>
      </c>
      <c r="J6004" s="125">
        <v>0</v>
      </c>
      <c r="K6004" s="126">
        <v>6183.8</v>
      </c>
      <c r="L6004" s="100" t="s">
        <v>1324</v>
      </c>
    </row>
    <row r="6005" spans="1:12" ht="56.25" customHeight="1">
      <c r="A6005" s="97">
        <v>512</v>
      </c>
      <c r="B6005" s="122" t="s">
        <v>10094</v>
      </c>
      <c r="C6005" s="123">
        <v>42521</v>
      </c>
      <c r="D6005" s="97" t="s">
        <v>12322</v>
      </c>
      <c r="E6005" s="97" t="s">
        <v>6</v>
      </c>
      <c r="F6005" s="97">
        <v>853249</v>
      </c>
      <c r="G6005" s="97"/>
      <c r="H6005" s="124" t="s">
        <v>2870</v>
      </c>
      <c r="I6005" s="125">
        <v>0</v>
      </c>
      <c r="J6005" s="125">
        <v>1804481.74</v>
      </c>
      <c r="K6005" s="126">
        <v>1804481.74</v>
      </c>
      <c r="L6005" s="100" t="s">
        <v>1324</v>
      </c>
    </row>
    <row r="6006" spans="1:12" ht="56.25" customHeight="1">
      <c r="A6006" s="97">
        <v>512</v>
      </c>
      <c r="B6006" s="122" t="s">
        <v>4909</v>
      </c>
      <c r="C6006" s="123">
        <v>42536</v>
      </c>
      <c r="D6006" s="97" t="s">
        <v>19691</v>
      </c>
      <c r="E6006" s="97" t="s">
        <v>3</v>
      </c>
      <c r="F6006" s="97">
        <v>1389078</v>
      </c>
      <c r="G6006" s="97"/>
      <c r="H6006" s="124" t="s">
        <v>6429</v>
      </c>
      <c r="I6006" s="125">
        <v>0</v>
      </c>
      <c r="J6006" s="125">
        <v>60</v>
      </c>
      <c r="K6006" s="126">
        <v>60</v>
      </c>
      <c r="L6006" s="100" t="s">
        <v>1324</v>
      </c>
    </row>
    <row r="6007" spans="1:12" ht="56.25" customHeight="1">
      <c r="A6007" s="97">
        <v>512</v>
      </c>
      <c r="B6007" s="122" t="s">
        <v>10094</v>
      </c>
      <c r="C6007" s="123">
        <v>42551</v>
      </c>
      <c r="D6007" s="97" t="s">
        <v>13092</v>
      </c>
      <c r="E6007" s="97" t="s">
        <v>6</v>
      </c>
      <c r="F6007" s="97">
        <v>856482</v>
      </c>
      <c r="G6007" s="97"/>
      <c r="H6007" s="124" t="s">
        <v>3300</v>
      </c>
      <c r="I6007" s="125">
        <v>0</v>
      </c>
      <c r="J6007" s="125">
        <v>74798.27</v>
      </c>
      <c r="K6007" s="126">
        <v>74798.27</v>
      </c>
      <c r="L6007" s="100" t="s">
        <v>1324</v>
      </c>
    </row>
    <row r="6008" spans="1:12" ht="56.25" customHeight="1">
      <c r="A6008" s="97">
        <v>512</v>
      </c>
      <c r="B6008" s="122" t="s">
        <v>10094</v>
      </c>
      <c r="C6008" s="123">
        <v>42551</v>
      </c>
      <c r="D6008" s="97" t="s">
        <v>13093</v>
      </c>
      <c r="E6008" s="97" t="s">
        <v>6</v>
      </c>
      <c r="F6008" s="97">
        <v>856516</v>
      </c>
      <c r="G6008" s="97"/>
      <c r="H6008" s="124" t="s">
        <v>3301</v>
      </c>
      <c r="I6008" s="125">
        <v>0</v>
      </c>
      <c r="J6008" s="125">
        <v>58441.48</v>
      </c>
      <c r="K6008" s="126">
        <v>58441.48</v>
      </c>
      <c r="L6008" s="100" t="s">
        <v>1324</v>
      </c>
    </row>
    <row r="6009" spans="1:12" ht="56.25" customHeight="1">
      <c r="A6009" s="97">
        <v>512</v>
      </c>
      <c r="B6009" s="122" t="s">
        <v>10094</v>
      </c>
      <c r="C6009" s="123">
        <v>42557</v>
      </c>
      <c r="D6009" s="97" t="s">
        <v>13190</v>
      </c>
      <c r="E6009" s="97" t="s">
        <v>6</v>
      </c>
      <c r="F6009" s="97">
        <v>856984</v>
      </c>
      <c r="G6009" s="97"/>
      <c r="H6009" s="124" t="s">
        <v>3367</v>
      </c>
      <c r="I6009" s="125">
        <v>0</v>
      </c>
      <c r="J6009" s="125">
        <v>648331.52000000002</v>
      </c>
      <c r="K6009" s="126">
        <v>648331.52000000002</v>
      </c>
      <c r="L6009" s="100" t="s">
        <v>1324</v>
      </c>
    </row>
    <row r="6010" spans="1:12" ht="56.25" customHeight="1">
      <c r="A6010" s="97">
        <v>512</v>
      </c>
      <c r="B6010" s="122" t="s">
        <v>10094</v>
      </c>
      <c r="C6010" s="123">
        <v>42570</v>
      </c>
      <c r="D6010" s="97" t="s">
        <v>13414</v>
      </c>
      <c r="E6010" s="97" t="s">
        <v>6</v>
      </c>
      <c r="F6010" s="97">
        <v>858226</v>
      </c>
      <c r="G6010" s="97"/>
      <c r="H6010" s="124" t="s">
        <v>3494</v>
      </c>
      <c r="I6010" s="125">
        <v>0</v>
      </c>
      <c r="J6010" s="125">
        <v>46784.58</v>
      </c>
      <c r="K6010" s="126">
        <v>46784.58</v>
      </c>
      <c r="L6010" s="100" t="s">
        <v>1324</v>
      </c>
    </row>
    <row r="6011" spans="1:12" ht="56.25" customHeight="1">
      <c r="A6011" s="97">
        <v>512</v>
      </c>
      <c r="B6011" s="122" t="s">
        <v>10094</v>
      </c>
      <c r="C6011" s="123">
        <v>42585</v>
      </c>
      <c r="D6011" s="97" t="s">
        <v>13799</v>
      </c>
      <c r="E6011" s="97" t="s">
        <v>6</v>
      </c>
      <c r="F6011" s="97">
        <v>859818</v>
      </c>
      <c r="G6011" s="97"/>
      <c r="H6011" s="124" t="s">
        <v>13800</v>
      </c>
      <c r="I6011" s="125">
        <v>0</v>
      </c>
      <c r="J6011" s="125">
        <v>371</v>
      </c>
      <c r="K6011" s="126">
        <v>371</v>
      </c>
      <c r="L6011" s="100" t="s">
        <v>1324</v>
      </c>
    </row>
    <row r="6012" spans="1:12" ht="56.25" customHeight="1">
      <c r="A6012" s="97">
        <v>512</v>
      </c>
      <c r="B6012" s="122" t="s">
        <v>4909</v>
      </c>
      <c r="C6012" s="123">
        <v>42591</v>
      </c>
      <c r="D6012" s="97" t="s">
        <v>20602</v>
      </c>
      <c r="E6012" s="97" t="s">
        <v>3</v>
      </c>
      <c r="F6012" s="97">
        <v>1406176</v>
      </c>
      <c r="G6012" s="97"/>
      <c r="H6012" s="124" t="s">
        <v>7308</v>
      </c>
      <c r="I6012" s="125">
        <v>0</v>
      </c>
      <c r="J6012" s="125">
        <v>80</v>
      </c>
      <c r="K6012" s="126">
        <v>80</v>
      </c>
      <c r="L6012" s="100" t="s">
        <v>1324</v>
      </c>
    </row>
    <row r="6013" spans="1:12" ht="56.25" customHeight="1">
      <c r="A6013" s="97">
        <v>512</v>
      </c>
      <c r="B6013" s="122" t="s">
        <v>10094</v>
      </c>
      <c r="C6013" s="123">
        <v>42606</v>
      </c>
      <c r="D6013" s="97" t="s">
        <v>14147</v>
      </c>
      <c r="E6013" s="97" t="s">
        <v>6</v>
      </c>
      <c r="F6013" s="97">
        <v>861625</v>
      </c>
      <c r="G6013" s="97"/>
      <c r="H6013" s="124" t="s">
        <v>3895</v>
      </c>
      <c r="I6013" s="125">
        <v>0</v>
      </c>
      <c r="J6013" s="125">
        <v>97288.86</v>
      </c>
      <c r="K6013" s="126">
        <v>97288.86</v>
      </c>
      <c r="L6013" s="100" t="s">
        <v>1324</v>
      </c>
    </row>
    <row r="6014" spans="1:12" ht="56.25" customHeight="1">
      <c r="A6014" s="97">
        <v>512</v>
      </c>
      <c r="B6014" s="122" t="s">
        <v>4909</v>
      </c>
      <c r="C6014" s="123">
        <v>42619</v>
      </c>
      <c r="D6014" s="97" t="s">
        <v>21029</v>
      </c>
      <c r="E6014" s="97" t="s">
        <v>3</v>
      </c>
      <c r="F6014" s="97">
        <v>1416428</v>
      </c>
      <c r="G6014" s="97"/>
      <c r="H6014" s="124" t="s">
        <v>7715</v>
      </c>
      <c r="I6014" s="125">
        <v>0</v>
      </c>
      <c r="J6014" s="125">
        <v>20</v>
      </c>
      <c r="K6014" s="126">
        <v>20</v>
      </c>
      <c r="L6014" s="100" t="s">
        <v>1324</v>
      </c>
    </row>
    <row r="6015" spans="1:12" ht="56.25" customHeight="1">
      <c r="A6015" s="97">
        <v>512</v>
      </c>
      <c r="B6015" s="122" t="s">
        <v>10094</v>
      </c>
      <c r="C6015" s="123">
        <v>42627</v>
      </c>
      <c r="D6015" s="97" t="s">
        <v>14662</v>
      </c>
      <c r="E6015" s="97" t="s">
        <v>6</v>
      </c>
      <c r="F6015" s="97">
        <v>863650</v>
      </c>
      <c r="G6015" s="97"/>
      <c r="H6015" s="124" t="s">
        <v>14663</v>
      </c>
      <c r="I6015" s="125">
        <v>0</v>
      </c>
      <c r="J6015" s="125">
        <v>34928.58</v>
      </c>
      <c r="K6015" s="126">
        <v>34928.58</v>
      </c>
      <c r="L6015" s="100" t="s">
        <v>1324</v>
      </c>
    </row>
    <row r="6016" spans="1:12" ht="56.25" customHeight="1">
      <c r="A6016" s="97">
        <v>512</v>
      </c>
      <c r="B6016" s="122" t="s">
        <v>4909</v>
      </c>
      <c r="C6016" s="123">
        <v>42629</v>
      </c>
      <c r="D6016" s="97" t="s">
        <v>21240</v>
      </c>
      <c r="E6016" s="97" t="s">
        <v>3</v>
      </c>
      <c r="F6016" s="97">
        <v>1420615</v>
      </c>
      <c r="G6016" s="97"/>
      <c r="H6016" s="124" t="s">
        <v>7919</v>
      </c>
      <c r="I6016" s="125">
        <v>0</v>
      </c>
      <c r="J6016" s="125">
        <v>40</v>
      </c>
      <c r="K6016" s="126">
        <v>40</v>
      </c>
      <c r="L6016" s="100" t="s">
        <v>1324</v>
      </c>
    </row>
    <row r="6017" spans="1:12" ht="56.25" customHeight="1">
      <c r="A6017" s="97">
        <v>512</v>
      </c>
      <c r="B6017" s="122" t="s">
        <v>4909</v>
      </c>
      <c r="C6017" s="123">
        <v>42629</v>
      </c>
      <c r="D6017" s="97" t="s">
        <v>21241</v>
      </c>
      <c r="E6017" s="97" t="s">
        <v>3</v>
      </c>
      <c r="F6017" s="97">
        <v>1420619</v>
      </c>
      <c r="G6017" s="97"/>
      <c r="H6017" s="124" t="s">
        <v>7920</v>
      </c>
      <c r="I6017" s="125">
        <v>0</v>
      </c>
      <c r="J6017" s="125">
        <v>40</v>
      </c>
      <c r="K6017" s="126">
        <v>40</v>
      </c>
      <c r="L6017" s="100" t="s">
        <v>1324</v>
      </c>
    </row>
    <row r="6018" spans="1:12" ht="56.25" customHeight="1">
      <c r="A6018" s="97">
        <v>512</v>
      </c>
      <c r="B6018" s="122" t="s">
        <v>10094</v>
      </c>
      <c r="C6018" s="123">
        <v>42632</v>
      </c>
      <c r="D6018" s="97" t="s">
        <v>14731</v>
      </c>
      <c r="E6018" s="97" t="s">
        <v>6</v>
      </c>
      <c r="F6018" s="97">
        <v>864024</v>
      </c>
      <c r="G6018" s="97"/>
      <c r="H6018" s="124" t="s">
        <v>14732</v>
      </c>
      <c r="I6018" s="125">
        <v>0</v>
      </c>
      <c r="J6018" s="125">
        <v>46784.58</v>
      </c>
      <c r="K6018" s="126">
        <v>46784.58</v>
      </c>
      <c r="L6018" s="100" t="s">
        <v>1324</v>
      </c>
    </row>
    <row r="6019" spans="1:12" ht="56.25" customHeight="1">
      <c r="A6019" s="97">
        <v>512</v>
      </c>
      <c r="B6019" s="122" t="s">
        <v>4909</v>
      </c>
      <c r="C6019" s="123">
        <v>42642</v>
      </c>
      <c r="D6019" s="97" t="s">
        <v>21449</v>
      </c>
      <c r="E6019" s="97" t="s">
        <v>3</v>
      </c>
      <c r="F6019" s="97">
        <v>1425141</v>
      </c>
      <c r="G6019" s="97"/>
      <c r="H6019" s="124" t="s">
        <v>8135</v>
      </c>
      <c r="I6019" s="125">
        <v>0</v>
      </c>
      <c r="J6019" s="125">
        <v>50</v>
      </c>
      <c r="K6019" s="126">
        <v>50</v>
      </c>
      <c r="L6019" s="100" t="s">
        <v>1324</v>
      </c>
    </row>
    <row r="6020" spans="1:12" ht="56.25" customHeight="1">
      <c r="A6020" s="97">
        <v>512</v>
      </c>
      <c r="B6020" s="122" t="s">
        <v>9340</v>
      </c>
      <c r="C6020" s="123">
        <v>42646</v>
      </c>
      <c r="D6020" s="97" t="s">
        <v>15236</v>
      </c>
      <c r="E6020" s="97" t="s">
        <v>6</v>
      </c>
      <c r="F6020" s="97">
        <v>865758</v>
      </c>
      <c r="G6020" s="97"/>
      <c r="H6020" s="124" t="s">
        <v>9388</v>
      </c>
      <c r="I6020" s="125">
        <v>0</v>
      </c>
      <c r="J6020" s="125">
        <v>310949.01</v>
      </c>
      <c r="K6020" s="126">
        <v>310949.01</v>
      </c>
      <c r="L6020" s="100" t="s">
        <v>1324</v>
      </c>
    </row>
    <row r="6021" spans="1:12" ht="56.25" customHeight="1">
      <c r="A6021" s="97">
        <v>512</v>
      </c>
      <c r="B6021" s="122" t="s">
        <v>9340</v>
      </c>
      <c r="C6021" s="123">
        <v>42647</v>
      </c>
      <c r="D6021" s="97" t="s">
        <v>15258</v>
      </c>
      <c r="E6021" s="97" t="s">
        <v>6</v>
      </c>
      <c r="F6021" s="97">
        <v>865871</v>
      </c>
      <c r="G6021" s="97"/>
      <c r="H6021" s="124" t="s">
        <v>9407</v>
      </c>
      <c r="I6021" s="125">
        <v>0</v>
      </c>
      <c r="J6021" s="125">
        <v>2435963.54</v>
      </c>
      <c r="K6021" s="126">
        <v>2435963.54</v>
      </c>
      <c r="L6021" s="100" t="s">
        <v>1324</v>
      </c>
    </row>
    <row r="6022" spans="1:12" ht="56.25" customHeight="1">
      <c r="A6022" s="97">
        <v>512</v>
      </c>
      <c r="B6022" s="122" t="s">
        <v>9340</v>
      </c>
      <c r="C6022" s="123">
        <v>42662</v>
      </c>
      <c r="D6022" s="97" t="s">
        <v>15510</v>
      </c>
      <c r="E6022" s="97" t="s">
        <v>6</v>
      </c>
      <c r="F6022" s="97">
        <v>867426</v>
      </c>
      <c r="G6022" s="97"/>
      <c r="H6022" s="124" t="s">
        <v>9651</v>
      </c>
      <c r="I6022" s="125">
        <v>0</v>
      </c>
      <c r="J6022" s="125">
        <v>46784.58</v>
      </c>
      <c r="K6022" s="126">
        <v>46784.58</v>
      </c>
      <c r="L6022" s="100" t="s">
        <v>1324</v>
      </c>
    </row>
    <row r="6023" spans="1:12" ht="56.25" customHeight="1">
      <c r="A6023" s="97">
        <v>512</v>
      </c>
      <c r="B6023" s="122" t="s">
        <v>9340</v>
      </c>
      <c r="C6023" s="123">
        <v>42677</v>
      </c>
      <c r="D6023" s="97" t="s">
        <v>15982</v>
      </c>
      <c r="E6023" s="97" t="s">
        <v>6</v>
      </c>
      <c r="F6023" s="97">
        <v>869201</v>
      </c>
      <c r="G6023" s="97"/>
      <c r="H6023" s="124" t="s">
        <v>15983</v>
      </c>
      <c r="I6023" s="125">
        <v>0</v>
      </c>
      <c r="J6023" s="125">
        <v>1917006.18</v>
      </c>
      <c r="K6023" s="126">
        <v>1917006.18</v>
      </c>
      <c r="L6023" s="100" t="s">
        <v>1324</v>
      </c>
    </row>
    <row r="6024" spans="1:12" ht="56.25" customHeight="1">
      <c r="A6024" s="97">
        <v>512</v>
      </c>
      <c r="B6024" s="122" t="s">
        <v>9340</v>
      </c>
      <c r="C6024" s="123">
        <v>42695</v>
      </c>
      <c r="D6024" s="97" t="s">
        <v>16926</v>
      </c>
      <c r="E6024" s="97" t="s">
        <v>6</v>
      </c>
      <c r="F6024" s="97">
        <v>870987</v>
      </c>
      <c r="G6024" s="97"/>
      <c r="H6024" s="124" t="s">
        <v>16927</v>
      </c>
      <c r="I6024" s="125">
        <v>0</v>
      </c>
      <c r="J6024" s="125">
        <v>46784.58</v>
      </c>
      <c r="K6024" s="126">
        <v>46784.58</v>
      </c>
      <c r="L6024" s="100" t="s">
        <v>1324</v>
      </c>
    </row>
    <row r="6025" spans="1:12" ht="56.25" customHeight="1">
      <c r="A6025" s="97">
        <v>512</v>
      </c>
      <c r="B6025" s="122" t="s">
        <v>9340</v>
      </c>
      <c r="C6025" s="123">
        <v>42717</v>
      </c>
      <c r="D6025" s="97" t="s">
        <v>28066</v>
      </c>
      <c r="E6025" s="97" t="s">
        <v>6</v>
      </c>
      <c r="F6025" s="97">
        <v>873392</v>
      </c>
      <c r="G6025" s="97"/>
      <c r="H6025" s="124" t="s">
        <v>28067</v>
      </c>
      <c r="I6025" s="125">
        <v>0</v>
      </c>
      <c r="J6025" s="125">
        <v>7268</v>
      </c>
      <c r="K6025" s="126">
        <v>7268</v>
      </c>
      <c r="L6025" s="100" t="s">
        <v>1324</v>
      </c>
    </row>
    <row r="6026" spans="1:12" ht="56.25" customHeight="1">
      <c r="A6026" s="97">
        <v>512</v>
      </c>
      <c r="B6026" s="122" t="s">
        <v>4909</v>
      </c>
      <c r="C6026" s="123">
        <v>42719</v>
      </c>
      <c r="D6026" s="97" t="s">
        <v>24568</v>
      </c>
      <c r="E6026" s="97" t="s">
        <v>3</v>
      </c>
      <c r="F6026" s="97">
        <v>1452809</v>
      </c>
      <c r="G6026" s="97"/>
      <c r="H6026" s="124" t="s">
        <v>24569</v>
      </c>
      <c r="I6026" s="125">
        <v>0</v>
      </c>
      <c r="J6026" s="125">
        <v>30</v>
      </c>
      <c r="K6026" s="126">
        <v>30</v>
      </c>
      <c r="L6026" s="100" t="s">
        <v>1324</v>
      </c>
    </row>
    <row r="6027" spans="1:12" ht="56.25" customHeight="1">
      <c r="A6027" s="97">
        <v>512</v>
      </c>
      <c r="B6027" s="122" t="s">
        <v>4909</v>
      </c>
      <c r="C6027" s="123">
        <v>42732</v>
      </c>
      <c r="D6027" s="97" t="s">
        <v>26068</v>
      </c>
      <c r="E6027" s="97" t="s">
        <v>3</v>
      </c>
      <c r="F6027" s="97">
        <v>1458762</v>
      </c>
      <c r="G6027" s="97"/>
      <c r="H6027" s="124" t="s">
        <v>26069</v>
      </c>
      <c r="I6027" s="125">
        <v>0</v>
      </c>
      <c r="J6027" s="125">
        <v>742</v>
      </c>
      <c r="K6027" s="126">
        <v>742</v>
      </c>
      <c r="L6027" s="100" t="s">
        <v>1324</v>
      </c>
    </row>
    <row r="6028" spans="1:12" ht="56.25" customHeight="1">
      <c r="A6028" s="97">
        <v>512</v>
      </c>
      <c r="B6028" s="122" t="s">
        <v>9340</v>
      </c>
      <c r="C6028" s="123">
        <v>42733</v>
      </c>
      <c r="D6028" s="97" t="s">
        <v>28955</v>
      </c>
      <c r="E6028" s="97" t="s">
        <v>6</v>
      </c>
      <c r="F6028" s="97">
        <v>875577</v>
      </c>
      <c r="G6028" s="97"/>
      <c r="H6028" s="124" t="s">
        <v>28956</v>
      </c>
      <c r="I6028" s="125">
        <v>0</v>
      </c>
      <c r="J6028" s="125">
        <v>446500</v>
      </c>
      <c r="K6028" s="126">
        <v>446500</v>
      </c>
      <c r="L6028" s="100" t="s">
        <v>1324</v>
      </c>
    </row>
    <row r="6029" spans="1:12" ht="56.25" customHeight="1">
      <c r="A6029" s="97">
        <v>512</v>
      </c>
      <c r="B6029" s="122" t="s">
        <v>9340</v>
      </c>
      <c r="C6029" s="123">
        <v>42733</v>
      </c>
      <c r="D6029" s="97" t="s">
        <v>28960</v>
      </c>
      <c r="E6029" s="97" t="s">
        <v>6</v>
      </c>
      <c r="F6029" s="97">
        <v>875581</v>
      </c>
      <c r="G6029" s="97"/>
      <c r="H6029" s="124" t="s">
        <v>28961</v>
      </c>
      <c r="I6029" s="125">
        <v>0</v>
      </c>
      <c r="J6029" s="125">
        <v>26000</v>
      </c>
      <c r="K6029" s="126">
        <v>26000</v>
      </c>
      <c r="L6029" s="100" t="s">
        <v>1324</v>
      </c>
    </row>
    <row r="6030" spans="1:12" ht="56.25" customHeight="1">
      <c r="A6030" s="97">
        <v>512</v>
      </c>
      <c r="B6030" s="122" t="s">
        <v>9340</v>
      </c>
      <c r="C6030" s="123">
        <v>42734</v>
      </c>
      <c r="D6030" s="97" t="s">
        <v>29078</v>
      </c>
      <c r="E6030" s="97" t="s">
        <v>6</v>
      </c>
      <c r="F6030" s="97">
        <v>875912</v>
      </c>
      <c r="G6030" s="97"/>
      <c r="H6030" s="124" t="s">
        <v>29079</v>
      </c>
      <c r="I6030" s="125">
        <v>0</v>
      </c>
      <c r="J6030" s="125">
        <v>147892.70000000001</v>
      </c>
      <c r="K6030" s="126">
        <v>147892.70000000001</v>
      </c>
      <c r="L6030" s="100" t="s">
        <v>1324</v>
      </c>
    </row>
    <row r="6031" spans="1:12" ht="56.25" customHeight="1">
      <c r="A6031" s="97">
        <v>513</v>
      </c>
      <c r="B6031" s="122" t="s">
        <v>10100</v>
      </c>
      <c r="C6031" s="123">
        <v>42373</v>
      </c>
      <c r="D6031" s="97" t="s">
        <v>10101</v>
      </c>
      <c r="E6031" s="97" t="s">
        <v>13</v>
      </c>
      <c r="F6031" s="97">
        <v>181752</v>
      </c>
      <c r="G6031" s="97"/>
      <c r="H6031" s="124" t="s">
        <v>1328</v>
      </c>
      <c r="I6031" s="125">
        <v>50</v>
      </c>
      <c r="J6031" s="125">
        <v>0</v>
      </c>
      <c r="K6031" s="126">
        <v>50</v>
      </c>
      <c r="L6031" s="100" t="s">
        <v>1324</v>
      </c>
    </row>
    <row r="6032" spans="1:12" ht="56.25" customHeight="1">
      <c r="A6032" s="97">
        <v>513</v>
      </c>
      <c r="B6032" s="122" t="s">
        <v>10100</v>
      </c>
      <c r="C6032" s="123">
        <v>42374</v>
      </c>
      <c r="D6032" s="97" t="s">
        <v>10111</v>
      </c>
      <c r="E6032" s="97" t="s">
        <v>13</v>
      </c>
      <c r="F6032" s="97">
        <v>181887</v>
      </c>
      <c r="G6032" s="97"/>
      <c r="H6032" s="124" t="s">
        <v>1334</v>
      </c>
      <c r="I6032" s="125">
        <v>50</v>
      </c>
      <c r="J6032" s="125">
        <v>0</v>
      </c>
      <c r="K6032" s="126">
        <v>50</v>
      </c>
      <c r="L6032" s="100" t="s">
        <v>1324</v>
      </c>
    </row>
    <row r="6033" spans="1:12" ht="56.25" customHeight="1">
      <c r="A6033" s="97">
        <v>513</v>
      </c>
      <c r="B6033" s="122" t="s">
        <v>10100</v>
      </c>
      <c r="C6033" s="123">
        <v>42375</v>
      </c>
      <c r="D6033" s="97" t="s">
        <v>10120</v>
      </c>
      <c r="E6033" s="97" t="s">
        <v>13</v>
      </c>
      <c r="F6033" s="97">
        <v>182035</v>
      </c>
      <c r="G6033" s="97"/>
      <c r="H6033" s="124" t="s">
        <v>1341</v>
      </c>
      <c r="I6033" s="125">
        <v>50</v>
      </c>
      <c r="J6033" s="125">
        <v>0</v>
      </c>
      <c r="K6033" s="126">
        <v>50</v>
      </c>
      <c r="L6033" s="100" t="s">
        <v>1324</v>
      </c>
    </row>
    <row r="6034" spans="1:12" ht="56.25" customHeight="1">
      <c r="A6034" s="97">
        <v>513</v>
      </c>
      <c r="B6034" s="122" t="s">
        <v>10100</v>
      </c>
      <c r="C6034" s="123">
        <v>42376</v>
      </c>
      <c r="D6034" s="97" t="s">
        <v>10138</v>
      </c>
      <c r="E6034" s="97" t="s">
        <v>13</v>
      </c>
      <c r="F6034" s="97">
        <v>182167</v>
      </c>
      <c r="G6034" s="97"/>
      <c r="H6034" s="124" t="s">
        <v>1354</v>
      </c>
      <c r="I6034" s="125">
        <v>50</v>
      </c>
      <c r="J6034" s="125">
        <v>0</v>
      </c>
      <c r="K6034" s="126">
        <v>50</v>
      </c>
      <c r="L6034" s="100" t="s">
        <v>1324</v>
      </c>
    </row>
    <row r="6035" spans="1:12" ht="56.25" customHeight="1">
      <c r="A6035" s="97">
        <v>513</v>
      </c>
      <c r="B6035" s="122" t="s">
        <v>10100</v>
      </c>
      <c r="C6035" s="123">
        <v>42376</v>
      </c>
      <c r="D6035" s="97" t="s">
        <v>10139</v>
      </c>
      <c r="E6035" s="97" t="s">
        <v>13</v>
      </c>
      <c r="F6035" s="97">
        <v>182177</v>
      </c>
      <c r="G6035" s="97"/>
      <c r="H6035" s="124" t="s">
        <v>1355</v>
      </c>
      <c r="I6035" s="125">
        <v>50</v>
      </c>
      <c r="J6035" s="125">
        <v>0</v>
      </c>
      <c r="K6035" s="126">
        <v>50</v>
      </c>
      <c r="L6035" s="100" t="s">
        <v>1324</v>
      </c>
    </row>
    <row r="6036" spans="1:12" ht="56.25" customHeight="1">
      <c r="A6036" s="97">
        <v>513</v>
      </c>
      <c r="B6036" s="122" t="s">
        <v>10100</v>
      </c>
      <c r="C6036" s="123">
        <v>42381</v>
      </c>
      <c r="D6036" s="97" t="s">
        <v>10159</v>
      </c>
      <c r="E6036" s="97" t="s">
        <v>11</v>
      </c>
      <c r="F6036" s="97">
        <v>182540</v>
      </c>
      <c r="G6036" s="97"/>
      <c r="H6036" s="124" t="s">
        <v>1371</v>
      </c>
      <c r="I6036" s="125">
        <v>500.7</v>
      </c>
      <c r="J6036" s="125">
        <v>0</v>
      </c>
      <c r="K6036" s="126">
        <v>500.7</v>
      </c>
      <c r="L6036" s="100" t="s">
        <v>1324</v>
      </c>
    </row>
    <row r="6037" spans="1:12" ht="56.25" customHeight="1">
      <c r="A6037" s="97">
        <v>513</v>
      </c>
      <c r="B6037" s="122" t="s">
        <v>4521</v>
      </c>
      <c r="C6037" s="123">
        <v>42381</v>
      </c>
      <c r="D6037" s="97" t="s">
        <v>17782</v>
      </c>
      <c r="E6037" s="97" t="s">
        <v>3</v>
      </c>
      <c r="F6037" s="97">
        <v>1339678</v>
      </c>
      <c r="G6037" s="97"/>
      <c r="H6037" s="124" t="s">
        <v>4522</v>
      </c>
      <c r="I6037" s="125">
        <v>0</v>
      </c>
      <c r="J6037" s="125">
        <v>11367.77</v>
      </c>
      <c r="K6037" s="126">
        <v>11367.77</v>
      </c>
      <c r="L6037" s="100" t="s">
        <v>1324</v>
      </c>
    </row>
    <row r="6038" spans="1:12" ht="56.25" customHeight="1">
      <c r="A6038" s="97">
        <v>513</v>
      </c>
      <c r="B6038" s="122" t="s">
        <v>4521</v>
      </c>
      <c r="C6038" s="123">
        <v>42381</v>
      </c>
      <c r="D6038" s="97" t="s">
        <v>17783</v>
      </c>
      <c r="E6038" s="97" t="s">
        <v>3</v>
      </c>
      <c r="F6038" s="97">
        <v>1339680</v>
      </c>
      <c r="G6038" s="97"/>
      <c r="H6038" s="124" t="s">
        <v>4522</v>
      </c>
      <c r="I6038" s="125">
        <v>0</v>
      </c>
      <c r="J6038" s="125">
        <v>143.43</v>
      </c>
      <c r="K6038" s="126">
        <v>143.43</v>
      </c>
      <c r="L6038" s="100" t="s">
        <v>1324</v>
      </c>
    </row>
    <row r="6039" spans="1:12" ht="56.25" customHeight="1">
      <c r="A6039" s="97">
        <v>513</v>
      </c>
      <c r="B6039" s="122" t="s">
        <v>4521</v>
      </c>
      <c r="C6039" s="123">
        <v>42381</v>
      </c>
      <c r="D6039" s="97" t="s">
        <v>17784</v>
      </c>
      <c r="E6039" s="97" t="s">
        <v>3</v>
      </c>
      <c r="F6039" s="97">
        <v>1339681</v>
      </c>
      <c r="G6039" s="97"/>
      <c r="H6039" s="124" t="s">
        <v>4523</v>
      </c>
      <c r="I6039" s="125">
        <v>0</v>
      </c>
      <c r="J6039" s="125">
        <v>108</v>
      </c>
      <c r="K6039" s="126">
        <v>108</v>
      </c>
      <c r="L6039" s="100" t="s">
        <v>1324</v>
      </c>
    </row>
    <row r="6040" spans="1:12" ht="56.25" customHeight="1">
      <c r="A6040" s="97">
        <v>513</v>
      </c>
      <c r="B6040" s="122" t="s">
        <v>4521</v>
      </c>
      <c r="C6040" s="123">
        <v>42381</v>
      </c>
      <c r="D6040" s="97" t="s">
        <v>17785</v>
      </c>
      <c r="E6040" s="97" t="s">
        <v>3</v>
      </c>
      <c r="F6040" s="97">
        <v>1339682</v>
      </c>
      <c r="G6040" s="97"/>
      <c r="H6040" s="124" t="s">
        <v>4523</v>
      </c>
      <c r="I6040" s="125">
        <v>0</v>
      </c>
      <c r="J6040" s="125">
        <v>8312.42</v>
      </c>
      <c r="K6040" s="126">
        <v>8312.42</v>
      </c>
      <c r="L6040" s="100" t="s">
        <v>1324</v>
      </c>
    </row>
    <row r="6041" spans="1:12" ht="56.25" customHeight="1">
      <c r="A6041" s="97">
        <v>513</v>
      </c>
      <c r="B6041" s="122" t="s">
        <v>4521</v>
      </c>
      <c r="C6041" s="123">
        <v>42382</v>
      </c>
      <c r="D6041" s="97" t="s">
        <v>17805</v>
      </c>
      <c r="E6041" s="97" t="s">
        <v>3</v>
      </c>
      <c r="F6041" s="97">
        <v>1340169</v>
      </c>
      <c r="G6041" s="97"/>
      <c r="H6041" s="124" t="s">
        <v>4546</v>
      </c>
      <c r="I6041" s="125">
        <v>0</v>
      </c>
      <c r="J6041" s="125">
        <v>6220.75</v>
      </c>
      <c r="K6041" s="126">
        <v>6220.75</v>
      </c>
      <c r="L6041" s="100" t="s">
        <v>1324</v>
      </c>
    </row>
    <row r="6042" spans="1:12" ht="56.25" customHeight="1">
      <c r="A6042" s="97">
        <v>513</v>
      </c>
      <c r="B6042" s="122" t="s">
        <v>4521</v>
      </c>
      <c r="C6042" s="123">
        <v>42382</v>
      </c>
      <c r="D6042" s="97" t="s">
        <v>17806</v>
      </c>
      <c r="E6042" s="97" t="s">
        <v>3</v>
      </c>
      <c r="F6042" s="97">
        <v>1340171</v>
      </c>
      <c r="G6042" s="97"/>
      <c r="H6042" s="124" t="s">
        <v>4546</v>
      </c>
      <c r="I6042" s="125">
        <v>0</v>
      </c>
      <c r="J6042" s="125">
        <v>83.76</v>
      </c>
      <c r="K6042" s="126">
        <v>83.76</v>
      </c>
      <c r="L6042" s="100" t="s">
        <v>1324</v>
      </c>
    </row>
    <row r="6043" spans="1:12" ht="56.25" customHeight="1">
      <c r="A6043" s="97">
        <v>513</v>
      </c>
      <c r="B6043" s="122" t="s">
        <v>10100</v>
      </c>
      <c r="C6043" s="123">
        <v>42384</v>
      </c>
      <c r="D6043" s="97" t="s">
        <v>10181</v>
      </c>
      <c r="E6043" s="97" t="s">
        <v>13</v>
      </c>
      <c r="F6043" s="97">
        <v>182867</v>
      </c>
      <c r="G6043" s="97"/>
      <c r="H6043" s="124" t="s">
        <v>1390</v>
      </c>
      <c r="I6043" s="125">
        <v>50</v>
      </c>
      <c r="J6043" s="125">
        <v>0</v>
      </c>
      <c r="K6043" s="126">
        <v>50</v>
      </c>
      <c r="L6043" s="100" t="s">
        <v>1324</v>
      </c>
    </row>
    <row r="6044" spans="1:12" ht="56.25" customHeight="1">
      <c r="A6044" s="97">
        <v>513</v>
      </c>
      <c r="B6044" s="122" t="s">
        <v>4521</v>
      </c>
      <c r="C6044" s="123">
        <v>42387</v>
      </c>
      <c r="D6044" s="97" t="s">
        <v>17862</v>
      </c>
      <c r="E6044" s="97" t="s">
        <v>3</v>
      </c>
      <c r="F6044" s="97">
        <v>1341710</v>
      </c>
      <c r="G6044" s="97"/>
      <c r="H6044" s="124" t="s">
        <v>4607</v>
      </c>
      <c r="I6044" s="125">
        <v>0</v>
      </c>
      <c r="J6044" s="125">
        <v>280657.19</v>
      </c>
      <c r="K6044" s="126">
        <v>280657.19</v>
      </c>
      <c r="L6044" s="100" t="s">
        <v>1324</v>
      </c>
    </row>
    <row r="6045" spans="1:12" ht="56.25" customHeight="1">
      <c r="A6045" s="97">
        <v>513</v>
      </c>
      <c r="B6045" s="122" t="s">
        <v>4521</v>
      </c>
      <c r="C6045" s="123">
        <v>42387</v>
      </c>
      <c r="D6045" s="97" t="s">
        <v>17855</v>
      </c>
      <c r="E6045" s="97" t="s">
        <v>3</v>
      </c>
      <c r="F6045" s="97">
        <v>1341648</v>
      </c>
      <c r="G6045" s="97"/>
      <c r="H6045" s="124" t="s">
        <v>4602</v>
      </c>
      <c r="I6045" s="125">
        <v>0</v>
      </c>
      <c r="J6045" s="125">
        <v>108</v>
      </c>
      <c r="K6045" s="126">
        <v>108</v>
      </c>
      <c r="L6045" s="100" t="s">
        <v>1324</v>
      </c>
    </row>
    <row r="6046" spans="1:12" ht="56.25" customHeight="1">
      <c r="A6046" s="97">
        <v>513</v>
      </c>
      <c r="B6046" s="122" t="s">
        <v>4521</v>
      </c>
      <c r="C6046" s="123">
        <v>42387</v>
      </c>
      <c r="D6046" s="97" t="s">
        <v>17856</v>
      </c>
      <c r="E6046" s="97" t="s">
        <v>3</v>
      </c>
      <c r="F6046" s="97">
        <v>1341651</v>
      </c>
      <c r="G6046" s="97"/>
      <c r="H6046" s="124" t="s">
        <v>4602</v>
      </c>
      <c r="I6046" s="125">
        <v>0</v>
      </c>
      <c r="J6046" s="125">
        <v>10003.67</v>
      </c>
      <c r="K6046" s="126">
        <v>10003.67</v>
      </c>
      <c r="L6046" s="100" t="s">
        <v>1324</v>
      </c>
    </row>
    <row r="6047" spans="1:12" ht="56.25" customHeight="1">
      <c r="A6047" s="97">
        <v>513</v>
      </c>
      <c r="B6047" s="122" t="s">
        <v>4521</v>
      </c>
      <c r="C6047" s="123">
        <v>42387</v>
      </c>
      <c r="D6047" s="97" t="s">
        <v>17857</v>
      </c>
      <c r="E6047" s="97" t="s">
        <v>3</v>
      </c>
      <c r="F6047" s="97">
        <v>1341652</v>
      </c>
      <c r="G6047" s="97"/>
      <c r="H6047" s="124" t="s">
        <v>4603</v>
      </c>
      <c r="I6047" s="125">
        <v>0</v>
      </c>
      <c r="J6047" s="125">
        <v>108</v>
      </c>
      <c r="K6047" s="126">
        <v>108</v>
      </c>
      <c r="L6047" s="100" t="s">
        <v>1324</v>
      </c>
    </row>
    <row r="6048" spans="1:12" ht="56.25" customHeight="1">
      <c r="A6048" s="97">
        <v>513</v>
      </c>
      <c r="B6048" s="122" t="s">
        <v>4521</v>
      </c>
      <c r="C6048" s="123">
        <v>42387</v>
      </c>
      <c r="D6048" s="97" t="s">
        <v>17858</v>
      </c>
      <c r="E6048" s="97" t="s">
        <v>3</v>
      </c>
      <c r="F6048" s="97">
        <v>1341656</v>
      </c>
      <c r="G6048" s="97"/>
      <c r="H6048" s="124" t="s">
        <v>4603</v>
      </c>
      <c r="I6048" s="125">
        <v>0</v>
      </c>
      <c r="J6048" s="125">
        <v>10003.67</v>
      </c>
      <c r="K6048" s="126">
        <v>10003.67</v>
      </c>
      <c r="L6048" s="100" t="s">
        <v>1324</v>
      </c>
    </row>
    <row r="6049" spans="1:12" ht="56.25" customHeight="1">
      <c r="A6049" s="97">
        <v>513</v>
      </c>
      <c r="B6049" s="122" t="s">
        <v>10100</v>
      </c>
      <c r="C6049" s="123">
        <v>42389</v>
      </c>
      <c r="D6049" s="97" t="s">
        <v>10219</v>
      </c>
      <c r="E6049" s="97" t="s">
        <v>13</v>
      </c>
      <c r="F6049" s="97">
        <v>183348</v>
      </c>
      <c r="G6049" s="97"/>
      <c r="H6049" s="124" t="s">
        <v>1419</v>
      </c>
      <c r="I6049" s="125">
        <v>50</v>
      </c>
      <c r="J6049" s="125">
        <v>0</v>
      </c>
      <c r="K6049" s="126">
        <v>50</v>
      </c>
      <c r="L6049" s="100" t="s">
        <v>1324</v>
      </c>
    </row>
    <row r="6050" spans="1:12" ht="56.25" customHeight="1">
      <c r="A6050" s="97">
        <v>513</v>
      </c>
      <c r="B6050" s="122" t="s">
        <v>10100</v>
      </c>
      <c r="C6050" s="123">
        <v>42389</v>
      </c>
      <c r="D6050" s="97" t="s">
        <v>10220</v>
      </c>
      <c r="E6050" s="97" t="s">
        <v>13</v>
      </c>
      <c r="F6050" s="97">
        <v>183357</v>
      </c>
      <c r="G6050" s="97"/>
      <c r="H6050" s="124" t="s">
        <v>1420</v>
      </c>
      <c r="I6050" s="125">
        <v>50</v>
      </c>
      <c r="J6050" s="125">
        <v>0</v>
      </c>
      <c r="K6050" s="126">
        <v>50</v>
      </c>
      <c r="L6050" s="100" t="s">
        <v>1324</v>
      </c>
    </row>
    <row r="6051" spans="1:12" ht="56.25" customHeight="1">
      <c r="A6051" s="97">
        <v>513</v>
      </c>
      <c r="B6051" s="122" t="s">
        <v>10100</v>
      </c>
      <c r="C6051" s="123">
        <v>42390</v>
      </c>
      <c r="D6051" s="97" t="s">
        <v>10225</v>
      </c>
      <c r="E6051" s="97" t="s">
        <v>13</v>
      </c>
      <c r="F6051" s="97">
        <v>183386</v>
      </c>
      <c r="G6051" s="97"/>
      <c r="H6051" s="124" t="s">
        <v>1424</v>
      </c>
      <c r="I6051" s="125">
        <v>50</v>
      </c>
      <c r="J6051" s="125">
        <v>0</v>
      </c>
      <c r="K6051" s="126">
        <v>50</v>
      </c>
      <c r="L6051" s="100" t="s">
        <v>1324</v>
      </c>
    </row>
    <row r="6052" spans="1:12" ht="56.25" customHeight="1">
      <c r="A6052" s="97">
        <v>513</v>
      </c>
      <c r="B6052" s="122" t="s">
        <v>10100</v>
      </c>
      <c r="C6052" s="123">
        <v>42394</v>
      </c>
      <c r="D6052" s="97" t="s">
        <v>10236</v>
      </c>
      <c r="E6052" s="97" t="s">
        <v>13</v>
      </c>
      <c r="F6052" s="97">
        <v>183623</v>
      </c>
      <c r="G6052" s="97"/>
      <c r="H6052" s="124" t="s">
        <v>1435</v>
      </c>
      <c r="I6052" s="125">
        <v>50</v>
      </c>
      <c r="J6052" s="125">
        <v>0</v>
      </c>
      <c r="K6052" s="126">
        <v>50</v>
      </c>
      <c r="L6052" s="100" t="s">
        <v>1324</v>
      </c>
    </row>
    <row r="6053" spans="1:12" ht="56.25" customHeight="1">
      <c r="A6053" s="97">
        <v>513</v>
      </c>
      <c r="B6053" s="122" t="s">
        <v>4521</v>
      </c>
      <c r="C6053" s="123">
        <v>42395</v>
      </c>
      <c r="D6053" s="97" t="s">
        <v>17958</v>
      </c>
      <c r="E6053" s="97" t="s">
        <v>3</v>
      </c>
      <c r="F6053" s="97">
        <v>1344356</v>
      </c>
      <c r="G6053" s="97"/>
      <c r="H6053" s="124" t="s">
        <v>4705</v>
      </c>
      <c r="I6053" s="125">
        <v>0</v>
      </c>
      <c r="J6053" s="125">
        <v>30</v>
      </c>
      <c r="K6053" s="126">
        <v>30</v>
      </c>
      <c r="L6053" s="100" t="s">
        <v>1324</v>
      </c>
    </row>
    <row r="6054" spans="1:12" ht="56.25" customHeight="1">
      <c r="A6054" s="97">
        <v>513</v>
      </c>
      <c r="B6054" s="122" t="s">
        <v>4521</v>
      </c>
      <c r="C6054" s="123">
        <v>42395</v>
      </c>
      <c r="D6054" s="97" t="s">
        <v>17960</v>
      </c>
      <c r="E6054" s="97" t="s">
        <v>3</v>
      </c>
      <c r="F6054" s="97">
        <v>1344361</v>
      </c>
      <c r="G6054" s="97"/>
      <c r="H6054" s="124" t="s">
        <v>4707</v>
      </c>
      <c r="I6054" s="125">
        <v>0</v>
      </c>
      <c r="J6054" s="125">
        <v>5797.4800000000005</v>
      </c>
      <c r="K6054" s="126">
        <v>5797.4800000000005</v>
      </c>
      <c r="L6054" s="100" t="s">
        <v>1324</v>
      </c>
    </row>
    <row r="6055" spans="1:12" ht="56.25" customHeight="1">
      <c r="A6055" s="97">
        <v>513</v>
      </c>
      <c r="B6055" s="122" t="s">
        <v>10100</v>
      </c>
      <c r="C6055" s="123">
        <v>42396</v>
      </c>
      <c r="D6055" s="97" t="s">
        <v>10263</v>
      </c>
      <c r="E6055" s="97" t="s">
        <v>13</v>
      </c>
      <c r="F6055" s="97">
        <v>183920</v>
      </c>
      <c r="G6055" s="97"/>
      <c r="H6055" s="124" t="s">
        <v>1461</v>
      </c>
      <c r="I6055" s="125">
        <v>50</v>
      </c>
      <c r="J6055" s="125">
        <v>0</v>
      </c>
      <c r="K6055" s="126">
        <v>50</v>
      </c>
      <c r="L6055" s="100" t="s">
        <v>1324</v>
      </c>
    </row>
    <row r="6056" spans="1:12" ht="56.25" customHeight="1">
      <c r="A6056" s="97">
        <v>513</v>
      </c>
      <c r="B6056" s="122" t="s">
        <v>10100</v>
      </c>
      <c r="C6056" s="123">
        <v>42397</v>
      </c>
      <c r="D6056" s="97" t="s">
        <v>10282</v>
      </c>
      <c r="E6056" s="97" t="s">
        <v>13</v>
      </c>
      <c r="F6056" s="97">
        <v>184025</v>
      </c>
      <c r="G6056" s="97"/>
      <c r="H6056" s="124" t="s">
        <v>1477</v>
      </c>
      <c r="I6056" s="125">
        <v>50</v>
      </c>
      <c r="J6056" s="125">
        <v>0</v>
      </c>
      <c r="K6056" s="126">
        <v>50</v>
      </c>
      <c r="L6056" s="100" t="s">
        <v>1324</v>
      </c>
    </row>
    <row r="6057" spans="1:12" ht="56.25" customHeight="1">
      <c r="A6057" s="97">
        <v>513</v>
      </c>
      <c r="B6057" s="122" t="s">
        <v>10100</v>
      </c>
      <c r="C6057" s="123">
        <v>42398</v>
      </c>
      <c r="D6057" s="97" t="s">
        <v>10300</v>
      </c>
      <c r="E6057" s="97" t="s">
        <v>13</v>
      </c>
      <c r="F6057" s="97">
        <v>184179</v>
      </c>
      <c r="G6057" s="97"/>
      <c r="H6057" s="124" t="s">
        <v>1492</v>
      </c>
      <c r="I6057" s="125">
        <v>50</v>
      </c>
      <c r="J6057" s="125">
        <v>0</v>
      </c>
      <c r="K6057" s="126">
        <v>50</v>
      </c>
      <c r="L6057" s="100" t="s">
        <v>1324</v>
      </c>
    </row>
    <row r="6058" spans="1:12" ht="56.25" customHeight="1">
      <c r="A6058" s="97">
        <v>513</v>
      </c>
      <c r="B6058" s="122" t="s">
        <v>10100</v>
      </c>
      <c r="C6058" s="123">
        <v>42402</v>
      </c>
      <c r="D6058" s="97" t="s">
        <v>10440</v>
      </c>
      <c r="E6058" s="97" t="s">
        <v>13</v>
      </c>
      <c r="F6058" s="97">
        <v>184529</v>
      </c>
      <c r="G6058" s="97"/>
      <c r="H6058" s="124" t="s">
        <v>1522</v>
      </c>
      <c r="I6058" s="125">
        <v>50</v>
      </c>
      <c r="J6058" s="125">
        <v>0</v>
      </c>
      <c r="K6058" s="126">
        <v>50</v>
      </c>
      <c r="L6058" s="100" t="s">
        <v>1324</v>
      </c>
    </row>
    <row r="6059" spans="1:12" ht="56.25" customHeight="1">
      <c r="A6059" s="97">
        <v>513</v>
      </c>
      <c r="B6059" s="122" t="s">
        <v>10100</v>
      </c>
      <c r="C6059" s="123">
        <v>42404</v>
      </c>
      <c r="D6059" s="97" t="s">
        <v>10473</v>
      </c>
      <c r="E6059" s="97" t="s">
        <v>13</v>
      </c>
      <c r="F6059" s="97">
        <v>184796</v>
      </c>
      <c r="G6059" s="97"/>
      <c r="H6059" s="124" t="s">
        <v>1550</v>
      </c>
      <c r="I6059" s="125">
        <v>50</v>
      </c>
      <c r="J6059" s="125">
        <v>0</v>
      </c>
      <c r="K6059" s="126">
        <v>50</v>
      </c>
      <c r="L6059" s="100" t="s">
        <v>1324</v>
      </c>
    </row>
    <row r="6060" spans="1:12" ht="56.25" customHeight="1">
      <c r="A6060" s="97">
        <v>513</v>
      </c>
      <c r="B6060" s="122" t="s">
        <v>10100</v>
      </c>
      <c r="C6060" s="123">
        <v>42410</v>
      </c>
      <c r="D6060" s="97" t="s">
        <v>10503</v>
      </c>
      <c r="E6060" s="97" t="s">
        <v>13</v>
      </c>
      <c r="F6060" s="97">
        <v>184973</v>
      </c>
      <c r="G6060" s="97"/>
      <c r="H6060" s="124" t="s">
        <v>1573</v>
      </c>
      <c r="I6060" s="125">
        <v>50</v>
      </c>
      <c r="J6060" s="125">
        <v>0</v>
      </c>
      <c r="K6060" s="126">
        <v>50</v>
      </c>
      <c r="L6060" s="100" t="s">
        <v>1324</v>
      </c>
    </row>
    <row r="6061" spans="1:12" ht="56.25" customHeight="1">
      <c r="A6061" s="97">
        <v>513</v>
      </c>
      <c r="B6061" s="122" t="s">
        <v>10100</v>
      </c>
      <c r="C6061" s="123">
        <v>42410</v>
      </c>
      <c r="D6061" s="97" t="s">
        <v>10504</v>
      </c>
      <c r="E6061" s="97" t="s">
        <v>13</v>
      </c>
      <c r="F6061" s="97">
        <v>185058</v>
      </c>
      <c r="G6061" s="97"/>
      <c r="H6061" s="124" t="s">
        <v>1574</v>
      </c>
      <c r="I6061" s="125">
        <v>50</v>
      </c>
      <c r="J6061" s="125">
        <v>0</v>
      </c>
      <c r="K6061" s="126">
        <v>50</v>
      </c>
      <c r="L6061" s="100" t="s">
        <v>1324</v>
      </c>
    </row>
    <row r="6062" spans="1:12" ht="56.25" customHeight="1">
      <c r="A6062" s="97">
        <v>513</v>
      </c>
      <c r="B6062" s="122" t="s">
        <v>10100</v>
      </c>
      <c r="C6062" s="123">
        <v>42410</v>
      </c>
      <c r="D6062" s="97" t="s">
        <v>10505</v>
      </c>
      <c r="E6062" s="97" t="s">
        <v>13</v>
      </c>
      <c r="F6062" s="97">
        <v>185062</v>
      </c>
      <c r="G6062" s="97"/>
      <c r="H6062" s="124" t="s">
        <v>1575</v>
      </c>
      <c r="I6062" s="125">
        <v>50</v>
      </c>
      <c r="J6062" s="125">
        <v>0</v>
      </c>
      <c r="K6062" s="126">
        <v>50</v>
      </c>
      <c r="L6062" s="100" t="s">
        <v>1324</v>
      </c>
    </row>
    <row r="6063" spans="1:12" ht="56.25" customHeight="1">
      <c r="A6063" s="97">
        <v>513</v>
      </c>
      <c r="B6063" s="122" t="s">
        <v>10100</v>
      </c>
      <c r="C6063" s="123">
        <v>42416</v>
      </c>
      <c r="D6063" s="97" t="s">
        <v>10566</v>
      </c>
      <c r="E6063" s="97" t="s">
        <v>6</v>
      </c>
      <c r="F6063" s="97">
        <v>185462</v>
      </c>
      <c r="G6063" s="97"/>
      <c r="H6063" s="124" t="s">
        <v>1630</v>
      </c>
      <c r="I6063" s="125">
        <v>0</v>
      </c>
      <c r="J6063" s="125">
        <v>0.03</v>
      </c>
      <c r="K6063" s="126">
        <v>0.03</v>
      </c>
      <c r="L6063" s="100" t="s">
        <v>1324</v>
      </c>
    </row>
    <row r="6064" spans="1:12" ht="56.25" customHeight="1">
      <c r="A6064" s="97">
        <v>513</v>
      </c>
      <c r="B6064" s="122" t="s">
        <v>10100</v>
      </c>
      <c r="C6064" s="123">
        <v>42416</v>
      </c>
      <c r="D6064" s="97" t="s">
        <v>10595</v>
      </c>
      <c r="E6064" s="97" t="s">
        <v>13</v>
      </c>
      <c r="F6064" s="97">
        <v>185489</v>
      </c>
      <c r="G6064" s="97"/>
      <c r="H6064" s="124" t="s">
        <v>1657</v>
      </c>
      <c r="I6064" s="125">
        <v>50</v>
      </c>
      <c r="J6064" s="125">
        <v>0</v>
      </c>
      <c r="K6064" s="126">
        <v>50</v>
      </c>
      <c r="L6064" s="100" t="s">
        <v>1324</v>
      </c>
    </row>
    <row r="6065" spans="1:12" ht="56.25" customHeight="1">
      <c r="A6065" s="97">
        <v>513</v>
      </c>
      <c r="B6065" s="122" t="s">
        <v>10100</v>
      </c>
      <c r="C6065" s="123">
        <v>42416</v>
      </c>
      <c r="D6065" s="97" t="s">
        <v>10598</v>
      </c>
      <c r="E6065" s="97" t="s">
        <v>11</v>
      </c>
      <c r="F6065" s="97">
        <v>841992</v>
      </c>
      <c r="G6065" s="97"/>
      <c r="H6065" s="124" t="s">
        <v>1660</v>
      </c>
      <c r="I6065" s="125">
        <v>11196.27</v>
      </c>
      <c r="J6065" s="125">
        <v>0</v>
      </c>
      <c r="K6065" s="126">
        <v>11196.27</v>
      </c>
      <c r="L6065" s="100" t="s">
        <v>1324</v>
      </c>
    </row>
    <row r="6066" spans="1:12" ht="56.25" customHeight="1">
      <c r="A6066" s="97">
        <v>513</v>
      </c>
      <c r="B6066" s="122" t="s">
        <v>10100</v>
      </c>
      <c r="C6066" s="123">
        <v>42417</v>
      </c>
      <c r="D6066" s="97" t="s">
        <v>10615</v>
      </c>
      <c r="E6066" s="97" t="s">
        <v>13</v>
      </c>
      <c r="F6066" s="97">
        <v>185678</v>
      </c>
      <c r="G6066" s="97"/>
      <c r="H6066" s="124" t="s">
        <v>1673</v>
      </c>
      <c r="I6066" s="125">
        <v>50</v>
      </c>
      <c r="J6066" s="125">
        <v>0</v>
      </c>
      <c r="K6066" s="126">
        <v>50</v>
      </c>
      <c r="L6066" s="100" t="s">
        <v>1324</v>
      </c>
    </row>
    <row r="6067" spans="1:12" ht="56.25" customHeight="1">
      <c r="A6067" s="97">
        <v>513</v>
      </c>
      <c r="B6067" s="122" t="s">
        <v>10100</v>
      </c>
      <c r="C6067" s="123">
        <v>42418</v>
      </c>
      <c r="D6067" s="97" t="s">
        <v>10627</v>
      </c>
      <c r="E6067" s="97" t="s">
        <v>13</v>
      </c>
      <c r="F6067" s="97">
        <v>185821</v>
      </c>
      <c r="G6067" s="97"/>
      <c r="H6067" s="124" t="s">
        <v>1685</v>
      </c>
      <c r="I6067" s="125">
        <v>50</v>
      </c>
      <c r="J6067" s="125">
        <v>0</v>
      </c>
      <c r="K6067" s="126">
        <v>50</v>
      </c>
      <c r="L6067" s="100" t="s">
        <v>1324</v>
      </c>
    </row>
    <row r="6068" spans="1:12" ht="56.25" customHeight="1">
      <c r="A6068" s="97">
        <v>513</v>
      </c>
      <c r="B6068" s="122" t="s">
        <v>10100</v>
      </c>
      <c r="C6068" s="123">
        <v>42418</v>
      </c>
      <c r="D6068" s="97" t="s">
        <v>10630</v>
      </c>
      <c r="E6068" s="97" t="s">
        <v>11</v>
      </c>
      <c r="F6068" s="97">
        <v>842170</v>
      </c>
      <c r="G6068" s="97"/>
      <c r="H6068" s="124" t="s">
        <v>1687</v>
      </c>
      <c r="I6068" s="125">
        <v>1241.72</v>
      </c>
      <c r="J6068" s="125">
        <v>0</v>
      </c>
      <c r="K6068" s="126">
        <v>1241.72</v>
      </c>
      <c r="L6068" s="100" t="s">
        <v>1324</v>
      </c>
    </row>
    <row r="6069" spans="1:12" ht="56.25" customHeight="1">
      <c r="A6069" s="97">
        <v>513</v>
      </c>
      <c r="B6069" s="122" t="s">
        <v>10100</v>
      </c>
      <c r="C6069" s="123">
        <v>42422</v>
      </c>
      <c r="D6069" s="97" t="s">
        <v>10654</v>
      </c>
      <c r="E6069" s="97" t="s">
        <v>13</v>
      </c>
      <c r="F6069" s="97">
        <v>186048</v>
      </c>
      <c r="G6069" s="97"/>
      <c r="H6069" s="124" t="s">
        <v>1710</v>
      </c>
      <c r="I6069" s="125">
        <v>50</v>
      </c>
      <c r="J6069" s="125">
        <v>0</v>
      </c>
      <c r="K6069" s="126">
        <v>50</v>
      </c>
      <c r="L6069" s="100" t="s">
        <v>1324</v>
      </c>
    </row>
    <row r="6070" spans="1:12" ht="56.25" customHeight="1">
      <c r="A6070" s="97">
        <v>513</v>
      </c>
      <c r="B6070" s="122" t="s">
        <v>10100</v>
      </c>
      <c r="C6070" s="123">
        <v>42422</v>
      </c>
      <c r="D6070" s="97" t="s">
        <v>10655</v>
      </c>
      <c r="E6070" s="97" t="s">
        <v>13</v>
      </c>
      <c r="F6070" s="97">
        <v>186050</v>
      </c>
      <c r="G6070" s="97"/>
      <c r="H6070" s="124" t="s">
        <v>1711</v>
      </c>
      <c r="I6070" s="125">
        <v>50</v>
      </c>
      <c r="J6070" s="125">
        <v>0</v>
      </c>
      <c r="K6070" s="126">
        <v>50</v>
      </c>
      <c r="L6070" s="100" t="s">
        <v>1324</v>
      </c>
    </row>
    <row r="6071" spans="1:12" ht="56.25" customHeight="1">
      <c r="A6071" s="97">
        <v>513</v>
      </c>
      <c r="B6071" s="122" t="s">
        <v>10100</v>
      </c>
      <c r="C6071" s="123">
        <v>42423</v>
      </c>
      <c r="D6071" s="97" t="s">
        <v>10662</v>
      </c>
      <c r="E6071" s="97" t="s">
        <v>6</v>
      </c>
      <c r="F6071" s="97">
        <v>186137</v>
      </c>
      <c r="G6071" s="97"/>
      <c r="H6071" s="124" t="s">
        <v>1717</v>
      </c>
      <c r="I6071" s="125">
        <v>0</v>
      </c>
      <c r="J6071" s="125">
        <v>0.01</v>
      </c>
      <c r="K6071" s="126">
        <v>0.01</v>
      </c>
      <c r="L6071" s="100" t="s">
        <v>1324</v>
      </c>
    </row>
    <row r="6072" spans="1:12" ht="56.25" customHeight="1">
      <c r="A6072" s="97">
        <v>513</v>
      </c>
      <c r="B6072" s="122" t="s">
        <v>10100</v>
      </c>
      <c r="C6072" s="123">
        <v>42423</v>
      </c>
      <c r="D6072" s="97" t="s">
        <v>10669</v>
      </c>
      <c r="E6072" s="97" t="s">
        <v>11</v>
      </c>
      <c r="F6072" s="97">
        <v>842622</v>
      </c>
      <c r="G6072" s="97"/>
      <c r="H6072" s="124" t="s">
        <v>1724</v>
      </c>
      <c r="I6072" s="125">
        <v>50</v>
      </c>
      <c r="J6072" s="125">
        <v>0</v>
      </c>
      <c r="K6072" s="126">
        <v>50</v>
      </c>
      <c r="L6072" s="100" t="s">
        <v>1324</v>
      </c>
    </row>
    <row r="6073" spans="1:12" ht="56.25" customHeight="1">
      <c r="A6073" s="97">
        <v>513</v>
      </c>
      <c r="B6073" s="122" t="s">
        <v>10100</v>
      </c>
      <c r="C6073" s="123">
        <v>42425</v>
      </c>
      <c r="D6073" s="97" t="s">
        <v>10699</v>
      </c>
      <c r="E6073" s="97" t="s">
        <v>13</v>
      </c>
      <c r="F6073" s="97">
        <v>186362</v>
      </c>
      <c r="G6073" s="97"/>
      <c r="H6073" s="124" t="s">
        <v>1749</v>
      </c>
      <c r="I6073" s="125">
        <v>50</v>
      </c>
      <c r="J6073" s="125">
        <v>0</v>
      </c>
      <c r="K6073" s="126">
        <v>50</v>
      </c>
      <c r="L6073" s="100" t="s">
        <v>1324</v>
      </c>
    </row>
    <row r="6074" spans="1:12" ht="56.25" customHeight="1">
      <c r="A6074" s="97">
        <v>513</v>
      </c>
      <c r="B6074" s="122" t="s">
        <v>10100</v>
      </c>
      <c r="C6074" s="123">
        <v>42426</v>
      </c>
      <c r="D6074" s="97" t="s">
        <v>10712</v>
      </c>
      <c r="E6074" s="97" t="s">
        <v>13</v>
      </c>
      <c r="F6074" s="97">
        <v>186584</v>
      </c>
      <c r="G6074" s="97"/>
      <c r="H6074" s="124" t="s">
        <v>1761</v>
      </c>
      <c r="I6074" s="125">
        <v>50</v>
      </c>
      <c r="J6074" s="125">
        <v>0</v>
      </c>
      <c r="K6074" s="126">
        <v>50</v>
      </c>
      <c r="L6074" s="100" t="s">
        <v>1324</v>
      </c>
    </row>
    <row r="6075" spans="1:12" ht="56.25" customHeight="1">
      <c r="A6075" s="97">
        <v>513</v>
      </c>
      <c r="B6075" s="122" t="s">
        <v>10100</v>
      </c>
      <c r="C6075" s="123">
        <v>42431</v>
      </c>
      <c r="D6075" s="97" t="s">
        <v>10875</v>
      </c>
      <c r="E6075" s="97" t="s">
        <v>13</v>
      </c>
      <c r="F6075" s="97">
        <v>186976</v>
      </c>
      <c r="G6075" s="97"/>
      <c r="H6075" s="124" t="s">
        <v>1812</v>
      </c>
      <c r="I6075" s="125">
        <v>50</v>
      </c>
      <c r="J6075" s="125">
        <v>0</v>
      </c>
      <c r="K6075" s="126">
        <v>50</v>
      </c>
      <c r="L6075" s="100" t="s">
        <v>1324</v>
      </c>
    </row>
    <row r="6076" spans="1:12" ht="56.25" customHeight="1">
      <c r="A6076" s="97">
        <v>513</v>
      </c>
      <c r="B6076" s="122" t="s">
        <v>10100</v>
      </c>
      <c r="C6076" s="123">
        <v>42431</v>
      </c>
      <c r="D6076" s="97" t="s">
        <v>10876</v>
      </c>
      <c r="E6076" s="97" t="s">
        <v>13</v>
      </c>
      <c r="F6076" s="97">
        <v>186982</v>
      </c>
      <c r="G6076" s="97"/>
      <c r="H6076" s="124" t="s">
        <v>1813</v>
      </c>
      <c r="I6076" s="125">
        <v>50</v>
      </c>
      <c r="J6076" s="125">
        <v>0</v>
      </c>
      <c r="K6076" s="126">
        <v>50</v>
      </c>
      <c r="L6076" s="100" t="s">
        <v>1324</v>
      </c>
    </row>
    <row r="6077" spans="1:12" ht="56.25" customHeight="1">
      <c r="A6077" s="97">
        <v>513</v>
      </c>
      <c r="B6077" s="122" t="s">
        <v>10100</v>
      </c>
      <c r="C6077" s="123">
        <v>42433</v>
      </c>
      <c r="D6077" s="97" t="s">
        <v>10892</v>
      </c>
      <c r="E6077" s="97" t="s">
        <v>13</v>
      </c>
      <c r="F6077" s="97">
        <v>187274</v>
      </c>
      <c r="G6077" s="97"/>
      <c r="H6077" s="124" t="s">
        <v>1826</v>
      </c>
      <c r="I6077" s="125">
        <v>50</v>
      </c>
      <c r="J6077" s="125">
        <v>0</v>
      </c>
      <c r="K6077" s="126">
        <v>50</v>
      </c>
      <c r="L6077" s="100" t="s">
        <v>1324</v>
      </c>
    </row>
    <row r="6078" spans="1:12" ht="56.25" customHeight="1">
      <c r="A6078" s="97">
        <v>513</v>
      </c>
      <c r="B6078" s="122" t="s">
        <v>10100</v>
      </c>
      <c r="C6078" s="123">
        <v>42437</v>
      </c>
      <c r="D6078" s="97" t="s">
        <v>10931</v>
      </c>
      <c r="E6078" s="97" t="s">
        <v>13</v>
      </c>
      <c r="F6078" s="97">
        <v>187474</v>
      </c>
      <c r="G6078" s="97"/>
      <c r="H6078" s="124" t="s">
        <v>1863</v>
      </c>
      <c r="I6078" s="125">
        <v>50</v>
      </c>
      <c r="J6078" s="125">
        <v>0</v>
      </c>
      <c r="K6078" s="126">
        <v>50</v>
      </c>
      <c r="L6078" s="100" t="s">
        <v>1324</v>
      </c>
    </row>
    <row r="6079" spans="1:12" ht="56.25" customHeight="1">
      <c r="A6079" s="97">
        <v>513</v>
      </c>
      <c r="B6079" s="122" t="s">
        <v>10100</v>
      </c>
      <c r="C6079" s="123">
        <v>42437</v>
      </c>
      <c r="D6079" s="97" t="s">
        <v>10932</v>
      </c>
      <c r="E6079" s="97" t="s">
        <v>13</v>
      </c>
      <c r="F6079" s="97">
        <v>187508</v>
      </c>
      <c r="G6079" s="97"/>
      <c r="H6079" s="124" t="s">
        <v>1864</v>
      </c>
      <c r="I6079" s="125">
        <v>50</v>
      </c>
      <c r="J6079" s="125">
        <v>0</v>
      </c>
      <c r="K6079" s="126">
        <v>50</v>
      </c>
      <c r="L6079" s="100" t="s">
        <v>1324</v>
      </c>
    </row>
    <row r="6080" spans="1:12" ht="56.25" customHeight="1">
      <c r="A6080" s="97">
        <v>513</v>
      </c>
      <c r="B6080" s="122" t="s">
        <v>10100</v>
      </c>
      <c r="C6080" s="123">
        <v>42439</v>
      </c>
      <c r="D6080" s="97" t="s">
        <v>10951</v>
      </c>
      <c r="E6080" s="97" t="s">
        <v>13</v>
      </c>
      <c r="F6080" s="97">
        <v>187716</v>
      </c>
      <c r="G6080" s="97"/>
      <c r="H6080" s="124" t="s">
        <v>1879</v>
      </c>
      <c r="I6080" s="125">
        <v>50</v>
      </c>
      <c r="J6080" s="125">
        <v>0</v>
      </c>
      <c r="K6080" s="126">
        <v>50</v>
      </c>
      <c r="L6080" s="100" t="s">
        <v>1324</v>
      </c>
    </row>
    <row r="6081" spans="1:12" ht="56.25" customHeight="1">
      <c r="A6081" s="97">
        <v>513</v>
      </c>
      <c r="B6081" s="122" t="s">
        <v>10100</v>
      </c>
      <c r="C6081" s="123">
        <v>42439</v>
      </c>
      <c r="D6081" s="97" t="s">
        <v>10952</v>
      </c>
      <c r="E6081" s="97" t="s">
        <v>13</v>
      </c>
      <c r="F6081" s="97">
        <v>187718</v>
      </c>
      <c r="G6081" s="97"/>
      <c r="H6081" s="124" t="s">
        <v>1880</v>
      </c>
      <c r="I6081" s="125">
        <v>50</v>
      </c>
      <c r="J6081" s="125">
        <v>0</v>
      </c>
      <c r="K6081" s="126">
        <v>50</v>
      </c>
      <c r="L6081" s="100" t="s">
        <v>1324</v>
      </c>
    </row>
    <row r="6082" spans="1:12" ht="56.25" customHeight="1">
      <c r="A6082" s="97">
        <v>513</v>
      </c>
      <c r="B6082" s="122" t="s">
        <v>10100</v>
      </c>
      <c r="C6082" s="123">
        <v>42439</v>
      </c>
      <c r="D6082" s="97" t="s">
        <v>10953</v>
      </c>
      <c r="E6082" s="97" t="s">
        <v>13</v>
      </c>
      <c r="F6082" s="97">
        <v>187722</v>
      </c>
      <c r="G6082" s="97"/>
      <c r="H6082" s="124" t="s">
        <v>1881</v>
      </c>
      <c r="I6082" s="125">
        <v>50</v>
      </c>
      <c r="J6082" s="125">
        <v>0</v>
      </c>
      <c r="K6082" s="126">
        <v>50</v>
      </c>
      <c r="L6082" s="100" t="s">
        <v>1324</v>
      </c>
    </row>
    <row r="6083" spans="1:12" ht="56.25" customHeight="1">
      <c r="A6083" s="97">
        <v>513</v>
      </c>
      <c r="B6083" s="122" t="s">
        <v>10100</v>
      </c>
      <c r="C6083" s="123">
        <v>42443</v>
      </c>
      <c r="D6083" s="97" t="s">
        <v>10998</v>
      </c>
      <c r="E6083" s="97" t="s">
        <v>11</v>
      </c>
      <c r="F6083" s="97">
        <v>188020</v>
      </c>
      <c r="G6083" s="97"/>
      <c r="H6083" s="124" t="s">
        <v>1922</v>
      </c>
      <c r="I6083" s="125">
        <v>366.31</v>
      </c>
      <c r="J6083" s="125">
        <v>0</v>
      </c>
      <c r="K6083" s="126">
        <v>366.31</v>
      </c>
      <c r="L6083" s="100" t="s">
        <v>1324</v>
      </c>
    </row>
    <row r="6084" spans="1:12" ht="56.25" customHeight="1">
      <c r="A6084" s="97">
        <v>513</v>
      </c>
      <c r="B6084" s="122" t="s">
        <v>10100</v>
      </c>
      <c r="C6084" s="123">
        <v>42443</v>
      </c>
      <c r="D6084" s="97" t="s">
        <v>11000</v>
      </c>
      <c r="E6084" s="97" t="s">
        <v>13</v>
      </c>
      <c r="F6084" s="97">
        <v>188042</v>
      </c>
      <c r="G6084" s="97"/>
      <c r="H6084" s="124" t="s">
        <v>1924</v>
      </c>
      <c r="I6084" s="125">
        <v>0.03</v>
      </c>
      <c r="J6084" s="125">
        <v>0</v>
      </c>
      <c r="K6084" s="126">
        <v>0.03</v>
      </c>
      <c r="L6084" s="100" t="s">
        <v>1324</v>
      </c>
    </row>
    <row r="6085" spans="1:12" ht="56.25" customHeight="1">
      <c r="A6085" s="97">
        <v>513</v>
      </c>
      <c r="B6085" s="122" t="s">
        <v>10100</v>
      </c>
      <c r="C6085" s="123">
        <v>42443</v>
      </c>
      <c r="D6085" s="97" t="s">
        <v>10989</v>
      </c>
      <c r="E6085" s="97" t="s">
        <v>6</v>
      </c>
      <c r="F6085" s="97">
        <v>188045</v>
      </c>
      <c r="G6085" s="97"/>
      <c r="H6085" s="124" t="s">
        <v>1915</v>
      </c>
      <c r="I6085" s="125">
        <v>0</v>
      </c>
      <c r="J6085" s="125">
        <v>0.02</v>
      </c>
      <c r="K6085" s="126">
        <v>0.02</v>
      </c>
      <c r="L6085" s="100" t="s">
        <v>1324</v>
      </c>
    </row>
    <row r="6086" spans="1:12" ht="56.25" customHeight="1">
      <c r="A6086" s="97">
        <v>513</v>
      </c>
      <c r="B6086" s="122" t="s">
        <v>10100</v>
      </c>
      <c r="C6086" s="123">
        <v>42444</v>
      </c>
      <c r="D6086" s="97" t="s">
        <v>11029</v>
      </c>
      <c r="E6086" s="97" t="s">
        <v>13</v>
      </c>
      <c r="F6086" s="97">
        <v>188087</v>
      </c>
      <c r="G6086" s="97"/>
      <c r="H6086" s="124" t="s">
        <v>1950</v>
      </c>
      <c r="I6086" s="125">
        <v>50</v>
      </c>
      <c r="J6086" s="125">
        <v>0</v>
      </c>
      <c r="K6086" s="126">
        <v>50</v>
      </c>
      <c r="L6086" s="100" t="s">
        <v>1324</v>
      </c>
    </row>
    <row r="6087" spans="1:12" ht="56.25" customHeight="1">
      <c r="A6087" s="97">
        <v>513</v>
      </c>
      <c r="B6087" s="122" t="s">
        <v>10100</v>
      </c>
      <c r="C6087" s="123">
        <v>42444</v>
      </c>
      <c r="D6087" s="97" t="s">
        <v>11030</v>
      </c>
      <c r="E6087" s="97" t="s">
        <v>13</v>
      </c>
      <c r="F6087" s="97">
        <v>188167</v>
      </c>
      <c r="G6087" s="97"/>
      <c r="H6087" s="124" t="s">
        <v>1951</v>
      </c>
      <c r="I6087" s="125">
        <v>50</v>
      </c>
      <c r="J6087" s="125">
        <v>0</v>
      </c>
      <c r="K6087" s="126">
        <v>50</v>
      </c>
      <c r="L6087" s="100" t="s">
        <v>1324</v>
      </c>
    </row>
    <row r="6088" spans="1:12" ht="56.25" customHeight="1">
      <c r="A6088" s="97">
        <v>513</v>
      </c>
      <c r="B6088" s="122" t="s">
        <v>10100</v>
      </c>
      <c r="C6088" s="123">
        <v>42444</v>
      </c>
      <c r="D6088" s="97" t="s">
        <v>11031</v>
      </c>
      <c r="E6088" s="97" t="s">
        <v>13</v>
      </c>
      <c r="F6088" s="97">
        <v>188169</v>
      </c>
      <c r="G6088" s="97"/>
      <c r="H6088" s="124" t="s">
        <v>1952</v>
      </c>
      <c r="I6088" s="125">
        <v>50</v>
      </c>
      <c r="J6088" s="125">
        <v>0</v>
      </c>
      <c r="K6088" s="126">
        <v>50</v>
      </c>
      <c r="L6088" s="100" t="s">
        <v>1324</v>
      </c>
    </row>
    <row r="6089" spans="1:12" ht="56.25" customHeight="1">
      <c r="A6089" s="97">
        <v>513</v>
      </c>
      <c r="B6089" s="122" t="s">
        <v>10100</v>
      </c>
      <c r="C6089" s="123">
        <v>42445</v>
      </c>
      <c r="D6089" s="97" t="s">
        <v>11043</v>
      </c>
      <c r="E6089" s="97" t="s">
        <v>13</v>
      </c>
      <c r="F6089" s="97">
        <v>188273</v>
      </c>
      <c r="G6089" s="97"/>
      <c r="H6089" s="124" t="s">
        <v>1961</v>
      </c>
      <c r="I6089" s="125">
        <v>50</v>
      </c>
      <c r="J6089" s="125">
        <v>0</v>
      </c>
      <c r="K6089" s="126">
        <v>50</v>
      </c>
      <c r="L6089" s="100" t="s">
        <v>1324</v>
      </c>
    </row>
    <row r="6090" spans="1:12" ht="56.25" customHeight="1">
      <c r="A6090" s="97">
        <v>513</v>
      </c>
      <c r="B6090" s="122" t="s">
        <v>10100</v>
      </c>
      <c r="C6090" s="123">
        <v>42446</v>
      </c>
      <c r="D6090" s="97" t="s">
        <v>11066</v>
      </c>
      <c r="E6090" s="97" t="s">
        <v>13</v>
      </c>
      <c r="F6090" s="97">
        <v>188405</v>
      </c>
      <c r="G6090" s="97"/>
      <c r="H6090" s="124" t="s">
        <v>1984</v>
      </c>
      <c r="I6090" s="125">
        <v>50</v>
      </c>
      <c r="J6090" s="125">
        <v>0</v>
      </c>
      <c r="K6090" s="126">
        <v>50</v>
      </c>
      <c r="L6090" s="100" t="s">
        <v>1324</v>
      </c>
    </row>
    <row r="6091" spans="1:12" ht="56.25" customHeight="1">
      <c r="A6091" s="97">
        <v>513</v>
      </c>
      <c r="B6091" s="122" t="s">
        <v>10100</v>
      </c>
      <c r="C6091" s="123">
        <v>42446</v>
      </c>
      <c r="D6091" s="97" t="s">
        <v>11070</v>
      </c>
      <c r="E6091" s="97" t="s">
        <v>11</v>
      </c>
      <c r="F6091" s="97">
        <v>845139</v>
      </c>
      <c r="G6091" s="97"/>
      <c r="H6091" s="124" t="s">
        <v>1988</v>
      </c>
      <c r="I6091" s="125">
        <v>7600.66</v>
      </c>
      <c r="J6091" s="125">
        <v>0</v>
      </c>
      <c r="K6091" s="126">
        <v>7600.66</v>
      </c>
      <c r="L6091" s="100" t="s">
        <v>1324</v>
      </c>
    </row>
    <row r="6092" spans="1:12" ht="56.25" customHeight="1">
      <c r="A6092" s="97">
        <v>513</v>
      </c>
      <c r="B6092" s="122" t="s">
        <v>10100</v>
      </c>
      <c r="C6092" s="123">
        <v>42450</v>
      </c>
      <c r="D6092" s="97" t="s">
        <v>11200</v>
      </c>
      <c r="E6092" s="97" t="s">
        <v>11</v>
      </c>
      <c r="F6092" s="97">
        <v>188643</v>
      </c>
      <c r="G6092" s="97"/>
      <c r="H6092" s="124" t="s">
        <v>2115</v>
      </c>
      <c r="I6092" s="125">
        <v>354.45</v>
      </c>
      <c r="J6092" s="125">
        <v>0</v>
      </c>
      <c r="K6092" s="126">
        <v>354.45</v>
      </c>
      <c r="L6092" s="100" t="s">
        <v>1324</v>
      </c>
    </row>
    <row r="6093" spans="1:12" ht="56.25" customHeight="1">
      <c r="A6093" s="97">
        <v>513</v>
      </c>
      <c r="B6093" s="122" t="s">
        <v>10100</v>
      </c>
      <c r="C6093" s="123">
        <v>42451</v>
      </c>
      <c r="D6093" s="97" t="s">
        <v>11212</v>
      </c>
      <c r="E6093" s="97" t="s">
        <v>13</v>
      </c>
      <c r="F6093" s="97">
        <v>188748</v>
      </c>
      <c r="G6093" s="97"/>
      <c r="H6093" s="124" t="s">
        <v>2126</v>
      </c>
      <c r="I6093" s="125">
        <v>50</v>
      </c>
      <c r="J6093" s="125">
        <v>0</v>
      </c>
      <c r="K6093" s="126">
        <v>50</v>
      </c>
      <c r="L6093" s="100" t="s">
        <v>1324</v>
      </c>
    </row>
    <row r="6094" spans="1:12" ht="56.25" customHeight="1">
      <c r="A6094" s="97">
        <v>513</v>
      </c>
      <c r="B6094" s="122" t="s">
        <v>10100</v>
      </c>
      <c r="C6094" s="123">
        <v>42452</v>
      </c>
      <c r="D6094" s="97" t="s">
        <v>11221</v>
      </c>
      <c r="E6094" s="97" t="s">
        <v>13</v>
      </c>
      <c r="F6094" s="97">
        <v>188903</v>
      </c>
      <c r="G6094" s="97"/>
      <c r="H6094" s="124" t="s">
        <v>2134</v>
      </c>
      <c r="I6094" s="125">
        <v>50</v>
      </c>
      <c r="J6094" s="125">
        <v>0</v>
      </c>
      <c r="K6094" s="126">
        <v>50</v>
      </c>
      <c r="L6094" s="100" t="s">
        <v>1324</v>
      </c>
    </row>
    <row r="6095" spans="1:12" ht="56.25" customHeight="1">
      <c r="A6095" s="97">
        <v>513</v>
      </c>
      <c r="B6095" s="122" t="s">
        <v>10100</v>
      </c>
      <c r="C6095" s="123">
        <v>42452</v>
      </c>
      <c r="D6095" s="97" t="s">
        <v>11222</v>
      </c>
      <c r="E6095" s="97" t="s">
        <v>13</v>
      </c>
      <c r="F6095" s="97">
        <v>845728</v>
      </c>
      <c r="G6095" s="97"/>
      <c r="H6095" s="124" t="s">
        <v>2135</v>
      </c>
      <c r="I6095" s="125">
        <v>21176.34</v>
      </c>
      <c r="J6095" s="125">
        <v>0</v>
      </c>
      <c r="K6095" s="126">
        <v>21176.34</v>
      </c>
      <c r="L6095" s="100" t="s">
        <v>1324</v>
      </c>
    </row>
    <row r="6096" spans="1:12" ht="56.25" customHeight="1">
      <c r="A6096" s="97">
        <v>513</v>
      </c>
      <c r="B6096" s="122" t="s">
        <v>10100</v>
      </c>
      <c r="C6096" s="123">
        <v>42457</v>
      </c>
      <c r="D6096" s="97" t="s">
        <v>11242</v>
      </c>
      <c r="E6096" s="97" t="s">
        <v>6</v>
      </c>
      <c r="F6096" s="97">
        <v>189206</v>
      </c>
      <c r="G6096" s="97"/>
      <c r="H6096" s="124" t="s">
        <v>2153</v>
      </c>
      <c r="I6096" s="125">
        <v>0</v>
      </c>
      <c r="J6096" s="125">
        <v>0.01</v>
      </c>
      <c r="K6096" s="126">
        <v>0.01</v>
      </c>
      <c r="L6096" s="100" t="s">
        <v>1324</v>
      </c>
    </row>
    <row r="6097" spans="1:12" ht="56.25" customHeight="1">
      <c r="A6097" s="97">
        <v>513</v>
      </c>
      <c r="B6097" s="122" t="s">
        <v>4521</v>
      </c>
      <c r="C6097" s="123">
        <v>42459</v>
      </c>
      <c r="D6097" s="97" t="s">
        <v>18652</v>
      </c>
      <c r="E6097" s="97" t="s">
        <v>3</v>
      </c>
      <c r="F6097" s="97">
        <v>1364405</v>
      </c>
      <c r="G6097" s="97"/>
      <c r="H6097" s="124" t="s">
        <v>5415</v>
      </c>
      <c r="I6097" s="125">
        <v>0</v>
      </c>
      <c r="J6097" s="125">
        <v>38736.36</v>
      </c>
      <c r="K6097" s="126">
        <v>38736.36</v>
      </c>
      <c r="L6097" s="100" t="s">
        <v>1324</v>
      </c>
    </row>
    <row r="6098" spans="1:12" ht="56.25" customHeight="1">
      <c r="A6098" s="97">
        <v>513</v>
      </c>
      <c r="B6098" s="122" t="s">
        <v>10100</v>
      </c>
      <c r="C6098" s="123">
        <v>42459</v>
      </c>
      <c r="D6098" s="97" t="s">
        <v>11388</v>
      </c>
      <c r="E6098" s="97" t="s">
        <v>11</v>
      </c>
      <c r="F6098" s="97">
        <v>846322</v>
      </c>
      <c r="G6098" s="97"/>
      <c r="H6098" s="124" t="s">
        <v>2190</v>
      </c>
      <c r="I6098" s="125">
        <v>4874.6400000000003</v>
      </c>
      <c r="J6098" s="125">
        <v>0</v>
      </c>
      <c r="K6098" s="126">
        <v>4874.6400000000003</v>
      </c>
      <c r="L6098" s="100" t="s">
        <v>1324</v>
      </c>
    </row>
    <row r="6099" spans="1:12" ht="56.25" customHeight="1">
      <c r="A6099" s="97">
        <v>513</v>
      </c>
      <c r="B6099" s="122" t="s">
        <v>10100</v>
      </c>
      <c r="C6099" s="123">
        <v>42459</v>
      </c>
      <c r="D6099" s="97" t="s">
        <v>11389</v>
      </c>
      <c r="E6099" s="97" t="s">
        <v>11</v>
      </c>
      <c r="F6099" s="97">
        <v>846406</v>
      </c>
      <c r="G6099" s="97"/>
      <c r="H6099" s="124" t="s">
        <v>2191</v>
      </c>
      <c r="I6099" s="125">
        <v>21045.58</v>
      </c>
      <c r="J6099" s="125">
        <v>0</v>
      </c>
      <c r="K6099" s="126">
        <v>21045.58</v>
      </c>
      <c r="L6099" s="100" t="s">
        <v>1324</v>
      </c>
    </row>
    <row r="6100" spans="1:12" ht="56.25" customHeight="1">
      <c r="A6100" s="97">
        <v>513</v>
      </c>
      <c r="B6100" s="122" t="s">
        <v>10100</v>
      </c>
      <c r="C6100" s="123">
        <v>42459</v>
      </c>
      <c r="D6100" s="97" t="s">
        <v>11391</v>
      </c>
      <c r="E6100" s="97" t="s">
        <v>11</v>
      </c>
      <c r="F6100" s="97">
        <v>846425</v>
      </c>
      <c r="G6100" s="97"/>
      <c r="H6100" s="124" t="s">
        <v>2193</v>
      </c>
      <c r="I6100" s="125">
        <v>6637.8</v>
      </c>
      <c r="J6100" s="125">
        <v>0</v>
      </c>
      <c r="K6100" s="126">
        <v>6637.8</v>
      </c>
      <c r="L6100" s="100" t="s">
        <v>1324</v>
      </c>
    </row>
    <row r="6101" spans="1:12" ht="56.25" customHeight="1">
      <c r="A6101" s="97">
        <v>513</v>
      </c>
      <c r="B6101" s="122" t="s">
        <v>10100</v>
      </c>
      <c r="C6101" s="123">
        <v>42459</v>
      </c>
      <c r="D6101" s="97" t="s">
        <v>11395</v>
      </c>
      <c r="E6101" s="97" t="s">
        <v>11</v>
      </c>
      <c r="F6101" s="97">
        <v>846440</v>
      </c>
      <c r="G6101" s="97"/>
      <c r="H6101" s="124" t="s">
        <v>2197</v>
      </c>
      <c r="I6101" s="125">
        <v>5273.96</v>
      </c>
      <c r="J6101" s="125">
        <v>0</v>
      </c>
      <c r="K6101" s="126">
        <v>5273.96</v>
      </c>
      <c r="L6101" s="100" t="s">
        <v>1324</v>
      </c>
    </row>
    <row r="6102" spans="1:12" ht="56.25" customHeight="1">
      <c r="A6102" s="97">
        <v>513</v>
      </c>
      <c r="B6102" s="122" t="s">
        <v>10100</v>
      </c>
      <c r="C6102" s="123">
        <v>42460</v>
      </c>
      <c r="D6102" s="97" t="s">
        <v>11406</v>
      </c>
      <c r="E6102" s="97" t="s">
        <v>13</v>
      </c>
      <c r="F6102" s="97">
        <v>189604</v>
      </c>
      <c r="G6102" s="97"/>
      <c r="H6102" s="124" t="s">
        <v>2203</v>
      </c>
      <c r="I6102" s="125">
        <v>50</v>
      </c>
      <c r="J6102" s="125">
        <v>0</v>
      </c>
      <c r="K6102" s="126">
        <v>50</v>
      </c>
      <c r="L6102" s="100" t="s">
        <v>1324</v>
      </c>
    </row>
    <row r="6103" spans="1:12" ht="56.25" customHeight="1">
      <c r="A6103" s="97">
        <v>513</v>
      </c>
      <c r="B6103" s="122" t="s">
        <v>10100</v>
      </c>
      <c r="C6103" s="123">
        <v>42461</v>
      </c>
      <c r="D6103" s="97" t="s">
        <v>11427</v>
      </c>
      <c r="E6103" s="97" t="s">
        <v>13</v>
      </c>
      <c r="F6103" s="97">
        <v>189806</v>
      </c>
      <c r="G6103" s="97"/>
      <c r="H6103" s="124" t="s">
        <v>2221</v>
      </c>
      <c r="I6103" s="125">
        <v>50</v>
      </c>
      <c r="J6103" s="125">
        <v>0</v>
      </c>
      <c r="K6103" s="126">
        <v>50</v>
      </c>
      <c r="L6103" s="100" t="s">
        <v>1324</v>
      </c>
    </row>
    <row r="6104" spans="1:12" ht="56.25" customHeight="1">
      <c r="A6104" s="97">
        <v>513</v>
      </c>
      <c r="B6104" s="122" t="s">
        <v>10100</v>
      </c>
      <c r="C6104" s="123">
        <v>42465</v>
      </c>
      <c r="D6104" s="97" t="s">
        <v>11450</v>
      </c>
      <c r="E6104" s="97" t="s">
        <v>13</v>
      </c>
      <c r="F6104" s="97">
        <v>190104</v>
      </c>
      <c r="G6104" s="97"/>
      <c r="H6104" s="124" t="s">
        <v>2244</v>
      </c>
      <c r="I6104" s="125">
        <v>50</v>
      </c>
      <c r="J6104" s="125">
        <v>0</v>
      </c>
      <c r="K6104" s="126">
        <v>50</v>
      </c>
      <c r="L6104" s="100" t="s">
        <v>1324</v>
      </c>
    </row>
    <row r="6105" spans="1:12" ht="56.25" customHeight="1">
      <c r="A6105" s="97">
        <v>513</v>
      </c>
      <c r="B6105" s="122" t="s">
        <v>10100</v>
      </c>
      <c r="C6105" s="123">
        <v>42466</v>
      </c>
      <c r="D6105" s="97" t="s">
        <v>11458</v>
      </c>
      <c r="E6105" s="97" t="s">
        <v>13</v>
      </c>
      <c r="F6105" s="97">
        <v>190236</v>
      </c>
      <c r="G6105" s="97"/>
      <c r="H6105" s="124" t="s">
        <v>2252</v>
      </c>
      <c r="I6105" s="125">
        <v>50</v>
      </c>
      <c r="J6105" s="125">
        <v>0</v>
      </c>
      <c r="K6105" s="126">
        <v>50</v>
      </c>
      <c r="L6105" s="100" t="s">
        <v>1324</v>
      </c>
    </row>
    <row r="6106" spans="1:12" ht="56.25" customHeight="1">
      <c r="A6106" s="97">
        <v>513</v>
      </c>
      <c r="B6106" s="122" t="s">
        <v>10100</v>
      </c>
      <c r="C6106" s="123">
        <v>42467</v>
      </c>
      <c r="D6106" s="97" t="s">
        <v>11471</v>
      </c>
      <c r="E6106" s="97" t="s">
        <v>13</v>
      </c>
      <c r="F6106" s="97">
        <v>190244</v>
      </c>
      <c r="G6106" s="97"/>
      <c r="H6106" s="124" t="s">
        <v>2264</v>
      </c>
      <c r="I6106" s="125">
        <v>50</v>
      </c>
      <c r="J6106" s="125">
        <v>0</v>
      </c>
      <c r="K6106" s="126">
        <v>50</v>
      </c>
      <c r="L6106" s="100" t="s">
        <v>1324</v>
      </c>
    </row>
    <row r="6107" spans="1:12" ht="56.25" customHeight="1">
      <c r="A6107" s="97">
        <v>513</v>
      </c>
      <c r="B6107" s="122" t="s">
        <v>10100</v>
      </c>
      <c r="C6107" s="123">
        <v>42467</v>
      </c>
      <c r="D6107" s="97" t="s">
        <v>11472</v>
      </c>
      <c r="E6107" s="97" t="s">
        <v>13</v>
      </c>
      <c r="F6107" s="97">
        <v>190246</v>
      </c>
      <c r="G6107" s="97"/>
      <c r="H6107" s="124" t="s">
        <v>2265</v>
      </c>
      <c r="I6107" s="125">
        <v>50</v>
      </c>
      <c r="J6107" s="125">
        <v>0</v>
      </c>
      <c r="K6107" s="126">
        <v>50</v>
      </c>
      <c r="L6107" s="100" t="s">
        <v>1324</v>
      </c>
    </row>
    <row r="6108" spans="1:12" ht="56.25" customHeight="1">
      <c r="A6108" s="97">
        <v>513</v>
      </c>
      <c r="B6108" s="122" t="s">
        <v>10100</v>
      </c>
      <c r="C6108" s="123">
        <v>42467</v>
      </c>
      <c r="D6108" s="97" t="s">
        <v>11477</v>
      </c>
      <c r="E6108" s="97" t="s">
        <v>13</v>
      </c>
      <c r="F6108" s="97">
        <v>190345</v>
      </c>
      <c r="G6108" s="97"/>
      <c r="H6108" s="124" t="s">
        <v>2270</v>
      </c>
      <c r="I6108" s="125">
        <v>50</v>
      </c>
      <c r="J6108" s="125">
        <v>0</v>
      </c>
      <c r="K6108" s="126">
        <v>50</v>
      </c>
      <c r="L6108" s="100" t="s">
        <v>1324</v>
      </c>
    </row>
    <row r="6109" spans="1:12" ht="56.25" customHeight="1">
      <c r="A6109" s="97">
        <v>513</v>
      </c>
      <c r="B6109" s="122" t="s">
        <v>10100</v>
      </c>
      <c r="C6109" s="123">
        <v>42467</v>
      </c>
      <c r="D6109" s="97" t="s">
        <v>11478</v>
      </c>
      <c r="E6109" s="97" t="s">
        <v>13</v>
      </c>
      <c r="F6109" s="97">
        <v>190349</v>
      </c>
      <c r="G6109" s="97"/>
      <c r="H6109" s="124" t="s">
        <v>2271</v>
      </c>
      <c r="I6109" s="125">
        <v>50</v>
      </c>
      <c r="J6109" s="125">
        <v>0</v>
      </c>
      <c r="K6109" s="126">
        <v>50</v>
      </c>
      <c r="L6109" s="100" t="s">
        <v>1324</v>
      </c>
    </row>
    <row r="6110" spans="1:12" ht="56.25" customHeight="1">
      <c r="A6110" s="97">
        <v>513</v>
      </c>
      <c r="B6110" s="122" t="s">
        <v>10100</v>
      </c>
      <c r="C6110" s="123">
        <v>42467</v>
      </c>
      <c r="D6110" s="97" t="s">
        <v>11479</v>
      </c>
      <c r="E6110" s="97" t="s">
        <v>13</v>
      </c>
      <c r="F6110" s="97">
        <v>190351</v>
      </c>
      <c r="G6110" s="97"/>
      <c r="H6110" s="124" t="s">
        <v>2272</v>
      </c>
      <c r="I6110" s="125">
        <v>50</v>
      </c>
      <c r="J6110" s="125">
        <v>0</v>
      </c>
      <c r="K6110" s="126">
        <v>50</v>
      </c>
      <c r="L6110" s="100" t="s">
        <v>1324</v>
      </c>
    </row>
    <row r="6111" spans="1:12" ht="56.25" customHeight="1">
      <c r="A6111" s="97">
        <v>513</v>
      </c>
      <c r="B6111" s="122" t="s">
        <v>10100</v>
      </c>
      <c r="C6111" s="123">
        <v>42468</v>
      </c>
      <c r="D6111" s="97" t="s">
        <v>11493</v>
      </c>
      <c r="E6111" s="97" t="s">
        <v>13</v>
      </c>
      <c r="F6111" s="97">
        <v>190383</v>
      </c>
      <c r="G6111" s="97"/>
      <c r="H6111" s="124" t="s">
        <v>2285</v>
      </c>
      <c r="I6111" s="125">
        <v>50</v>
      </c>
      <c r="J6111" s="125">
        <v>0</v>
      </c>
      <c r="K6111" s="126">
        <v>50</v>
      </c>
      <c r="L6111" s="100" t="s">
        <v>1324</v>
      </c>
    </row>
    <row r="6112" spans="1:12" ht="56.25" customHeight="1">
      <c r="A6112" s="97">
        <v>513</v>
      </c>
      <c r="B6112" s="122" t="s">
        <v>10100</v>
      </c>
      <c r="C6112" s="123">
        <v>42468</v>
      </c>
      <c r="D6112" s="97" t="s">
        <v>11497</v>
      </c>
      <c r="E6112" s="97" t="s">
        <v>13</v>
      </c>
      <c r="F6112" s="97">
        <v>190391</v>
      </c>
      <c r="G6112" s="97"/>
      <c r="H6112" s="124" t="s">
        <v>2289</v>
      </c>
      <c r="I6112" s="125">
        <v>50</v>
      </c>
      <c r="J6112" s="125">
        <v>0</v>
      </c>
      <c r="K6112" s="126">
        <v>50</v>
      </c>
      <c r="L6112" s="100" t="s">
        <v>1324</v>
      </c>
    </row>
    <row r="6113" spans="1:12" ht="56.25" customHeight="1">
      <c r="A6113" s="97">
        <v>513</v>
      </c>
      <c r="B6113" s="122" t="s">
        <v>10100</v>
      </c>
      <c r="C6113" s="123">
        <v>42468</v>
      </c>
      <c r="D6113" s="97" t="s">
        <v>11500</v>
      </c>
      <c r="E6113" s="97" t="s">
        <v>13</v>
      </c>
      <c r="F6113" s="97">
        <v>190485</v>
      </c>
      <c r="G6113" s="97"/>
      <c r="H6113" s="124" t="s">
        <v>2292</v>
      </c>
      <c r="I6113" s="125">
        <v>50</v>
      </c>
      <c r="J6113" s="125">
        <v>0</v>
      </c>
      <c r="K6113" s="126">
        <v>50</v>
      </c>
      <c r="L6113" s="100" t="s">
        <v>1324</v>
      </c>
    </row>
    <row r="6114" spans="1:12" ht="56.25" customHeight="1">
      <c r="A6114" s="97">
        <v>513</v>
      </c>
      <c r="B6114" s="122" t="s">
        <v>10100</v>
      </c>
      <c r="C6114" s="123">
        <v>42471</v>
      </c>
      <c r="D6114" s="97" t="s">
        <v>11526</v>
      </c>
      <c r="E6114" s="97" t="s">
        <v>13</v>
      </c>
      <c r="F6114" s="97">
        <v>190578</v>
      </c>
      <c r="G6114" s="97"/>
      <c r="H6114" s="124" t="s">
        <v>2314</v>
      </c>
      <c r="I6114" s="125">
        <v>50</v>
      </c>
      <c r="J6114" s="125">
        <v>0</v>
      </c>
      <c r="K6114" s="126">
        <v>50</v>
      </c>
      <c r="L6114" s="100" t="s">
        <v>1324</v>
      </c>
    </row>
    <row r="6115" spans="1:12" ht="56.25" customHeight="1">
      <c r="A6115" s="97">
        <v>513</v>
      </c>
      <c r="B6115" s="122" t="s">
        <v>10100</v>
      </c>
      <c r="C6115" s="123">
        <v>42471</v>
      </c>
      <c r="D6115" s="97" t="s">
        <v>11527</v>
      </c>
      <c r="E6115" s="97" t="s">
        <v>13</v>
      </c>
      <c r="F6115" s="97">
        <v>190581</v>
      </c>
      <c r="G6115" s="97"/>
      <c r="H6115" s="124" t="s">
        <v>2315</v>
      </c>
      <c r="I6115" s="125">
        <v>50</v>
      </c>
      <c r="J6115" s="125">
        <v>0</v>
      </c>
      <c r="K6115" s="126">
        <v>50</v>
      </c>
      <c r="L6115" s="100" t="s">
        <v>1324</v>
      </c>
    </row>
    <row r="6116" spans="1:12" ht="56.25" customHeight="1">
      <c r="A6116" s="97">
        <v>513</v>
      </c>
      <c r="B6116" s="122" t="s">
        <v>10100</v>
      </c>
      <c r="C6116" s="123">
        <v>42473</v>
      </c>
      <c r="D6116" s="97" t="s">
        <v>11564</v>
      </c>
      <c r="E6116" s="97" t="s">
        <v>13</v>
      </c>
      <c r="F6116" s="97">
        <v>190932</v>
      </c>
      <c r="G6116" s="97"/>
      <c r="H6116" s="124" t="s">
        <v>2351</v>
      </c>
      <c r="I6116" s="125">
        <v>50</v>
      </c>
      <c r="J6116" s="125">
        <v>0</v>
      </c>
      <c r="K6116" s="126">
        <v>50</v>
      </c>
      <c r="L6116" s="100" t="s">
        <v>1324</v>
      </c>
    </row>
    <row r="6117" spans="1:12" ht="56.25" customHeight="1">
      <c r="A6117" s="97">
        <v>513</v>
      </c>
      <c r="B6117" s="122" t="s">
        <v>10100</v>
      </c>
      <c r="C6117" s="123">
        <v>42474</v>
      </c>
      <c r="D6117" s="97" t="s">
        <v>11577</v>
      </c>
      <c r="E6117" s="97" t="s">
        <v>13</v>
      </c>
      <c r="F6117" s="97">
        <v>190944</v>
      </c>
      <c r="G6117" s="97"/>
      <c r="H6117" s="124" t="s">
        <v>2364</v>
      </c>
      <c r="I6117" s="125">
        <v>50</v>
      </c>
      <c r="J6117" s="125">
        <v>0</v>
      </c>
      <c r="K6117" s="126">
        <v>50</v>
      </c>
      <c r="L6117" s="100" t="s">
        <v>1324</v>
      </c>
    </row>
    <row r="6118" spans="1:12" ht="56.25" customHeight="1">
      <c r="A6118" s="97">
        <v>513</v>
      </c>
      <c r="B6118" s="122" t="s">
        <v>10100</v>
      </c>
      <c r="C6118" s="123">
        <v>42475</v>
      </c>
      <c r="D6118" s="97" t="s">
        <v>11591</v>
      </c>
      <c r="E6118" s="97" t="s">
        <v>11</v>
      </c>
      <c r="F6118" s="97">
        <v>848184</v>
      </c>
      <c r="G6118" s="97"/>
      <c r="H6118" s="124" t="s">
        <v>2376</v>
      </c>
      <c r="I6118" s="125">
        <v>36541.910000000003</v>
      </c>
      <c r="J6118" s="125">
        <v>0</v>
      </c>
      <c r="K6118" s="126">
        <v>36541.910000000003</v>
      </c>
      <c r="L6118" s="100" t="s">
        <v>1324</v>
      </c>
    </row>
    <row r="6119" spans="1:12" ht="56.25" customHeight="1">
      <c r="A6119" s="97">
        <v>513</v>
      </c>
      <c r="B6119" s="122" t="s">
        <v>4521</v>
      </c>
      <c r="C6119" s="123">
        <v>42479</v>
      </c>
      <c r="D6119" s="97" t="s">
        <v>18898</v>
      </c>
      <c r="E6119" s="97" t="s">
        <v>3</v>
      </c>
      <c r="F6119" s="97">
        <v>1370828</v>
      </c>
      <c r="G6119" s="97"/>
      <c r="H6119" s="124" t="s">
        <v>5652</v>
      </c>
      <c r="I6119" s="125">
        <v>0</v>
      </c>
      <c r="J6119" s="125">
        <v>2100</v>
      </c>
      <c r="K6119" s="126">
        <v>2100</v>
      </c>
      <c r="L6119" s="100" t="s">
        <v>1324</v>
      </c>
    </row>
    <row r="6120" spans="1:12" ht="56.25" customHeight="1">
      <c r="A6120" s="97">
        <v>513</v>
      </c>
      <c r="B6120" s="122" t="s">
        <v>10100</v>
      </c>
      <c r="C6120" s="123">
        <v>42480</v>
      </c>
      <c r="D6120" s="97" t="s">
        <v>11636</v>
      </c>
      <c r="E6120" s="97" t="s">
        <v>13</v>
      </c>
      <c r="F6120" s="97">
        <v>191551</v>
      </c>
      <c r="G6120" s="97"/>
      <c r="H6120" s="124" t="s">
        <v>2421</v>
      </c>
      <c r="I6120" s="125">
        <v>50</v>
      </c>
      <c r="J6120" s="125">
        <v>0</v>
      </c>
      <c r="K6120" s="126">
        <v>50</v>
      </c>
      <c r="L6120" s="100" t="s">
        <v>1324</v>
      </c>
    </row>
    <row r="6121" spans="1:12" ht="56.25" customHeight="1">
      <c r="A6121" s="97">
        <v>513</v>
      </c>
      <c r="B6121" s="122" t="s">
        <v>10100</v>
      </c>
      <c r="C6121" s="123">
        <v>42481</v>
      </c>
      <c r="D6121" s="97" t="s">
        <v>11653</v>
      </c>
      <c r="E6121" s="97" t="s">
        <v>13</v>
      </c>
      <c r="F6121" s="97">
        <v>191656</v>
      </c>
      <c r="G6121" s="97"/>
      <c r="H6121" s="124" t="s">
        <v>2438</v>
      </c>
      <c r="I6121" s="125">
        <v>50</v>
      </c>
      <c r="J6121" s="125">
        <v>0</v>
      </c>
      <c r="K6121" s="126">
        <v>50</v>
      </c>
      <c r="L6121" s="100" t="s">
        <v>1324</v>
      </c>
    </row>
    <row r="6122" spans="1:12" ht="56.25" customHeight="1">
      <c r="A6122" s="97">
        <v>513</v>
      </c>
      <c r="B6122" s="122" t="s">
        <v>10100</v>
      </c>
      <c r="C6122" s="123">
        <v>42482</v>
      </c>
      <c r="D6122" s="97" t="s">
        <v>11659</v>
      </c>
      <c r="E6122" s="97" t="s">
        <v>13</v>
      </c>
      <c r="F6122" s="97">
        <v>191785</v>
      </c>
      <c r="G6122" s="97"/>
      <c r="H6122" s="124" t="s">
        <v>2444</v>
      </c>
      <c r="I6122" s="125">
        <v>50</v>
      </c>
      <c r="J6122" s="125">
        <v>0</v>
      </c>
      <c r="K6122" s="126">
        <v>50</v>
      </c>
      <c r="L6122" s="100" t="s">
        <v>1324</v>
      </c>
    </row>
    <row r="6123" spans="1:12" ht="56.25" customHeight="1">
      <c r="A6123" s="97">
        <v>513</v>
      </c>
      <c r="B6123" s="122" t="s">
        <v>10100</v>
      </c>
      <c r="C6123" s="123">
        <v>42482</v>
      </c>
      <c r="D6123" s="97" t="s">
        <v>11660</v>
      </c>
      <c r="E6123" s="97" t="s">
        <v>13</v>
      </c>
      <c r="F6123" s="97">
        <v>191789</v>
      </c>
      <c r="G6123" s="97"/>
      <c r="H6123" s="124" t="s">
        <v>2445</v>
      </c>
      <c r="I6123" s="125">
        <v>50</v>
      </c>
      <c r="J6123" s="125">
        <v>0</v>
      </c>
      <c r="K6123" s="126">
        <v>50</v>
      </c>
      <c r="L6123" s="100" t="s">
        <v>1324</v>
      </c>
    </row>
    <row r="6124" spans="1:12" ht="56.25" customHeight="1">
      <c r="A6124" s="97">
        <v>513</v>
      </c>
      <c r="B6124" s="122" t="s">
        <v>10100</v>
      </c>
      <c r="C6124" s="123">
        <v>42482</v>
      </c>
      <c r="D6124" s="97" t="s">
        <v>11661</v>
      </c>
      <c r="E6124" s="97" t="s">
        <v>13</v>
      </c>
      <c r="F6124" s="97">
        <v>191791</v>
      </c>
      <c r="G6124" s="97"/>
      <c r="H6124" s="124" t="s">
        <v>2446</v>
      </c>
      <c r="I6124" s="125">
        <v>50</v>
      </c>
      <c r="J6124" s="125">
        <v>0</v>
      </c>
      <c r="K6124" s="126">
        <v>50</v>
      </c>
      <c r="L6124" s="100" t="s">
        <v>1324</v>
      </c>
    </row>
    <row r="6125" spans="1:12" ht="56.25" customHeight="1">
      <c r="A6125" s="97">
        <v>513</v>
      </c>
      <c r="B6125" s="122" t="s">
        <v>10100</v>
      </c>
      <c r="C6125" s="123">
        <v>42486</v>
      </c>
      <c r="D6125" s="97" t="s">
        <v>11710</v>
      </c>
      <c r="E6125" s="97" t="s">
        <v>13</v>
      </c>
      <c r="F6125" s="97">
        <v>191979</v>
      </c>
      <c r="G6125" s="97"/>
      <c r="H6125" s="124" t="s">
        <v>2493</v>
      </c>
      <c r="I6125" s="125">
        <v>50</v>
      </c>
      <c r="J6125" s="125">
        <v>0</v>
      </c>
      <c r="K6125" s="126">
        <v>50</v>
      </c>
      <c r="L6125" s="100" t="s">
        <v>1324</v>
      </c>
    </row>
    <row r="6126" spans="1:12" ht="56.25" customHeight="1">
      <c r="A6126" s="97">
        <v>513</v>
      </c>
      <c r="B6126" s="122" t="s">
        <v>10100</v>
      </c>
      <c r="C6126" s="123">
        <v>42486</v>
      </c>
      <c r="D6126" s="97" t="s">
        <v>11711</v>
      </c>
      <c r="E6126" s="97" t="s">
        <v>13</v>
      </c>
      <c r="F6126" s="97">
        <v>192040</v>
      </c>
      <c r="G6126" s="97"/>
      <c r="H6126" s="124" t="s">
        <v>2494</v>
      </c>
      <c r="I6126" s="125">
        <v>50</v>
      </c>
      <c r="J6126" s="125">
        <v>0</v>
      </c>
      <c r="K6126" s="126">
        <v>50</v>
      </c>
      <c r="L6126" s="100" t="s">
        <v>1324</v>
      </c>
    </row>
    <row r="6127" spans="1:12" ht="56.25" customHeight="1">
      <c r="A6127" s="97">
        <v>513</v>
      </c>
      <c r="B6127" s="122" t="s">
        <v>10100</v>
      </c>
      <c r="C6127" s="123">
        <v>42489</v>
      </c>
      <c r="D6127" s="97" t="s">
        <v>11739</v>
      </c>
      <c r="E6127" s="97" t="s">
        <v>13</v>
      </c>
      <c r="F6127" s="97">
        <v>192362</v>
      </c>
      <c r="G6127" s="97"/>
      <c r="H6127" s="124" t="s">
        <v>2515</v>
      </c>
      <c r="I6127" s="125">
        <v>50</v>
      </c>
      <c r="J6127" s="125">
        <v>0</v>
      </c>
      <c r="K6127" s="126">
        <v>50</v>
      </c>
      <c r="L6127" s="100" t="s">
        <v>1324</v>
      </c>
    </row>
    <row r="6128" spans="1:12" ht="56.25" customHeight="1">
      <c r="A6128" s="97">
        <v>513</v>
      </c>
      <c r="B6128" s="122" t="s">
        <v>10100</v>
      </c>
      <c r="C6128" s="123">
        <v>42489</v>
      </c>
      <c r="D6128" s="97" t="s">
        <v>11740</v>
      </c>
      <c r="E6128" s="97" t="s">
        <v>13</v>
      </c>
      <c r="F6128" s="97">
        <v>192364</v>
      </c>
      <c r="G6128" s="97"/>
      <c r="H6128" s="124" t="s">
        <v>2516</v>
      </c>
      <c r="I6128" s="125">
        <v>50</v>
      </c>
      <c r="J6128" s="125">
        <v>0</v>
      </c>
      <c r="K6128" s="126">
        <v>50</v>
      </c>
      <c r="L6128" s="100" t="s">
        <v>1324</v>
      </c>
    </row>
    <row r="6129" spans="1:12" ht="56.25" customHeight="1">
      <c r="A6129" s="97">
        <v>513</v>
      </c>
      <c r="B6129" s="122" t="s">
        <v>10100</v>
      </c>
      <c r="C6129" s="123">
        <v>42489</v>
      </c>
      <c r="D6129" s="97" t="s">
        <v>11741</v>
      </c>
      <c r="E6129" s="97" t="s">
        <v>13</v>
      </c>
      <c r="F6129" s="97">
        <v>192371</v>
      </c>
      <c r="G6129" s="97"/>
      <c r="H6129" s="124" t="s">
        <v>2517</v>
      </c>
      <c r="I6129" s="125">
        <v>50</v>
      </c>
      <c r="J6129" s="125">
        <v>0</v>
      </c>
      <c r="K6129" s="126">
        <v>50</v>
      </c>
      <c r="L6129" s="100" t="s">
        <v>1324</v>
      </c>
    </row>
    <row r="6130" spans="1:12" ht="56.25" customHeight="1">
      <c r="A6130" s="97">
        <v>513</v>
      </c>
      <c r="B6130" s="122" t="s">
        <v>10100</v>
      </c>
      <c r="C6130" s="123">
        <v>42493</v>
      </c>
      <c r="D6130" s="97" t="s">
        <v>11876</v>
      </c>
      <c r="E6130" s="97" t="s">
        <v>11</v>
      </c>
      <c r="F6130" s="97">
        <v>192571</v>
      </c>
      <c r="G6130" s="97"/>
      <c r="H6130" s="124" t="s">
        <v>2546</v>
      </c>
      <c r="I6130" s="125">
        <v>50</v>
      </c>
      <c r="J6130" s="125">
        <v>0</v>
      </c>
      <c r="K6130" s="126">
        <v>50</v>
      </c>
      <c r="L6130" s="100" t="s">
        <v>1324</v>
      </c>
    </row>
    <row r="6131" spans="1:12" ht="56.25" customHeight="1">
      <c r="A6131" s="97">
        <v>513</v>
      </c>
      <c r="B6131" s="122" t="s">
        <v>10100</v>
      </c>
      <c r="C6131" s="123">
        <v>42494</v>
      </c>
      <c r="D6131" s="97" t="s">
        <v>11886</v>
      </c>
      <c r="E6131" s="97" t="s">
        <v>11</v>
      </c>
      <c r="F6131" s="97">
        <v>192703</v>
      </c>
      <c r="G6131" s="97"/>
      <c r="H6131" s="124" t="s">
        <v>2556</v>
      </c>
      <c r="I6131" s="125">
        <v>50</v>
      </c>
      <c r="J6131" s="125">
        <v>0</v>
      </c>
      <c r="K6131" s="126">
        <v>50</v>
      </c>
      <c r="L6131" s="100" t="s">
        <v>1324</v>
      </c>
    </row>
    <row r="6132" spans="1:12" ht="56.25" customHeight="1">
      <c r="A6132" s="97">
        <v>513</v>
      </c>
      <c r="B6132" s="122" t="s">
        <v>10100</v>
      </c>
      <c r="C6132" s="123">
        <v>42494</v>
      </c>
      <c r="D6132" s="97" t="s">
        <v>11892</v>
      </c>
      <c r="E6132" s="97" t="s">
        <v>11</v>
      </c>
      <c r="F6132" s="97">
        <v>850287</v>
      </c>
      <c r="G6132" s="97"/>
      <c r="H6132" s="124" t="s">
        <v>2562</v>
      </c>
      <c r="I6132" s="125">
        <v>50</v>
      </c>
      <c r="J6132" s="125">
        <v>0</v>
      </c>
      <c r="K6132" s="126">
        <v>50</v>
      </c>
      <c r="L6132" s="100" t="s">
        <v>1324</v>
      </c>
    </row>
    <row r="6133" spans="1:12" ht="56.25" customHeight="1">
      <c r="A6133" s="97">
        <v>513</v>
      </c>
      <c r="B6133" s="122" t="s">
        <v>10100</v>
      </c>
      <c r="C6133" s="123">
        <v>42495</v>
      </c>
      <c r="D6133" s="97" t="s">
        <v>11901</v>
      </c>
      <c r="E6133" s="97" t="s">
        <v>11</v>
      </c>
      <c r="F6133" s="97">
        <v>192831</v>
      </c>
      <c r="G6133" s="97"/>
      <c r="H6133" s="124" t="s">
        <v>2571</v>
      </c>
      <c r="I6133" s="125">
        <v>50</v>
      </c>
      <c r="J6133" s="125">
        <v>0</v>
      </c>
      <c r="K6133" s="126">
        <v>50</v>
      </c>
      <c r="L6133" s="100" t="s">
        <v>1324</v>
      </c>
    </row>
    <row r="6134" spans="1:12" ht="56.25" customHeight="1">
      <c r="A6134" s="97">
        <v>513</v>
      </c>
      <c r="B6134" s="122" t="s">
        <v>10100</v>
      </c>
      <c r="C6134" s="123">
        <v>42495</v>
      </c>
      <c r="D6134" s="97" t="s">
        <v>11902</v>
      </c>
      <c r="E6134" s="97" t="s">
        <v>11</v>
      </c>
      <c r="F6134" s="97">
        <v>192833</v>
      </c>
      <c r="G6134" s="97"/>
      <c r="H6134" s="124" t="s">
        <v>2572</v>
      </c>
      <c r="I6134" s="125">
        <v>50</v>
      </c>
      <c r="J6134" s="125">
        <v>0</v>
      </c>
      <c r="K6134" s="126">
        <v>50</v>
      </c>
      <c r="L6134" s="100" t="s">
        <v>1324</v>
      </c>
    </row>
    <row r="6135" spans="1:12" ht="56.25" customHeight="1">
      <c r="A6135" s="97">
        <v>513</v>
      </c>
      <c r="B6135" s="122" t="s">
        <v>10100</v>
      </c>
      <c r="C6135" s="123">
        <v>42496</v>
      </c>
      <c r="D6135" s="97" t="s">
        <v>11914</v>
      </c>
      <c r="E6135" s="97" t="s">
        <v>11</v>
      </c>
      <c r="F6135" s="97">
        <v>192853</v>
      </c>
      <c r="G6135" s="97"/>
      <c r="H6135" s="124" t="s">
        <v>2584</v>
      </c>
      <c r="I6135" s="125">
        <v>50</v>
      </c>
      <c r="J6135" s="125">
        <v>0</v>
      </c>
      <c r="K6135" s="126">
        <v>50</v>
      </c>
      <c r="L6135" s="100" t="s">
        <v>1324</v>
      </c>
    </row>
    <row r="6136" spans="1:12" ht="56.25" customHeight="1">
      <c r="A6136" s="97">
        <v>513</v>
      </c>
      <c r="B6136" s="122" t="s">
        <v>10100</v>
      </c>
      <c r="C6136" s="123">
        <v>42496</v>
      </c>
      <c r="D6136" s="97" t="s">
        <v>11915</v>
      </c>
      <c r="E6136" s="97" t="s">
        <v>11</v>
      </c>
      <c r="F6136" s="97">
        <v>192898</v>
      </c>
      <c r="G6136" s="97"/>
      <c r="H6136" s="124" t="s">
        <v>2585</v>
      </c>
      <c r="I6136" s="125">
        <v>50</v>
      </c>
      <c r="J6136" s="125">
        <v>0</v>
      </c>
      <c r="K6136" s="126">
        <v>50</v>
      </c>
      <c r="L6136" s="100" t="s">
        <v>1324</v>
      </c>
    </row>
    <row r="6137" spans="1:12" ht="56.25" customHeight="1">
      <c r="A6137" s="97">
        <v>513</v>
      </c>
      <c r="B6137" s="122" t="s">
        <v>10100</v>
      </c>
      <c r="C6137" s="123">
        <v>42500</v>
      </c>
      <c r="D6137" s="97" t="s">
        <v>11934</v>
      </c>
      <c r="E6137" s="97" t="s">
        <v>11</v>
      </c>
      <c r="F6137" s="97">
        <v>193078</v>
      </c>
      <c r="G6137" s="97"/>
      <c r="H6137" s="124" t="s">
        <v>2598</v>
      </c>
      <c r="I6137" s="125">
        <v>50</v>
      </c>
      <c r="J6137" s="125">
        <v>0</v>
      </c>
      <c r="K6137" s="126">
        <v>50</v>
      </c>
      <c r="L6137" s="100" t="s">
        <v>1324</v>
      </c>
    </row>
    <row r="6138" spans="1:12" ht="56.25" customHeight="1">
      <c r="A6138" s="97">
        <v>513</v>
      </c>
      <c r="B6138" s="122" t="s">
        <v>10100</v>
      </c>
      <c r="C6138" s="123">
        <v>42501</v>
      </c>
      <c r="D6138" s="97" t="s">
        <v>11948</v>
      </c>
      <c r="E6138" s="97" t="s">
        <v>11</v>
      </c>
      <c r="F6138" s="97">
        <v>193183</v>
      </c>
      <c r="G6138" s="97"/>
      <c r="H6138" s="124" t="s">
        <v>2611</v>
      </c>
      <c r="I6138" s="125">
        <v>50</v>
      </c>
      <c r="J6138" s="125">
        <v>0</v>
      </c>
      <c r="K6138" s="126">
        <v>50</v>
      </c>
      <c r="L6138" s="100" t="s">
        <v>1324</v>
      </c>
    </row>
    <row r="6139" spans="1:12" ht="56.25" customHeight="1">
      <c r="A6139" s="97">
        <v>513</v>
      </c>
      <c r="B6139" s="122" t="s">
        <v>10100</v>
      </c>
      <c r="C6139" s="123">
        <v>42502</v>
      </c>
      <c r="D6139" s="97" t="s">
        <v>11979</v>
      </c>
      <c r="E6139" s="97" t="s">
        <v>11</v>
      </c>
      <c r="F6139" s="97">
        <v>193360</v>
      </c>
      <c r="G6139" s="97"/>
      <c r="H6139" s="124" t="s">
        <v>2642</v>
      </c>
      <c r="I6139" s="125">
        <v>50</v>
      </c>
      <c r="J6139" s="125">
        <v>0</v>
      </c>
      <c r="K6139" s="126">
        <v>50</v>
      </c>
      <c r="L6139" s="100" t="s">
        <v>1324</v>
      </c>
    </row>
    <row r="6140" spans="1:12" ht="56.25" customHeight="1">
      <c r="A6140" s="97">
        <v>513</v>
      </c>
      <c r="B6140" s="122" t="s">
        <v>10100</v>
      </c>
      <c r="C6140" s="123">
        <v>42503</v>
      </c>
      <c r="D6140" s="97" t="s">
        <v>11993</v>
      </c>
      <c r="E6140" s="97" t="s">
        <v>11</v>
      </c>
      <c r="F6140" s="97">
        <v>193402</v>
      </c>
      <c r="G6140" s="97"/>
      <c r="H6140" s="124" t="s">
        <v>2656</v>
      </c>
      <c r="I6140" s="125">
        <v>50</v>
      </c>
      <c r="J6140" s="125">
        <v>0</v>
      </c>
      <c r="K6140" s="126">
        <v>50</v>
      </c>
      <c r="L6140" s="100" t="s">
        <v>1324</v>
      </c>
    </row>
    <row r="6141" spans="1:12" ht="56.25" customHeight="1">
      <c r="A6141" s="97">
        <v>513</v>
      </c>
      <c r="B6141" s="122" t="s">
        <v>10100</v>
      </c>
      <c r="C6141" s="123">
        <v>42503</v>
      </c>
      <c r="D6141" s="97" t="s">
        <v>11994</v>
      </c>
      <c r="E6141" s="97" t="s">
        <v>11</v>
      </c>
      <c r="F6141" s="97">
        <v>193403</v>
      </c>
      <c r="G6141" s="97"/>
      <c r="H6141" s="124" t="s">
        <v>2657</v>
      </c>
      <c r="I6141" s="125">
        <v>50</v>
      </c>
      <c r="J6141" s="125">
        <v>0</v>
      </c>
      <c r="K6141" s="126">
        <v>50</v>
      </c>
      <c r="L6141" s="100" t="s">
        <v>1324</v>
      </c>
    </row>
    <row r="6142" spans="1:12" ht="56.25" customHeight="1">
      <c r="A6142" s="97">
        <v>513</v>
      </c>
      <c r="B6142" s="122" t="s">
        <v>10100</v>
      </c>
      <c r="C6142" s="123">
        <v>42503</v>
      </c>
      <c r="D6142" s="97" t="s">
        <v>11995</v>
      </c>
      <c r="E6142" s="97" t="s">
        <v>11</v>
      </c>
      <c r="F6142" s="97">
        <v>193446</v>
      </c>
      <c r="G6142" s="97"/>
      <c r="H6142" s="124" t="s">
        <v>2658</v>
      </c>
      <c r="I6142" s="125">
        <v>50</v>
      </c>
      <c r="J6142" s="125">
        <v>0</v>
      </c>
      <c r="K6142" s="126">
        <v>50</v>
      </c>
      <c r="L6142" s="100" t="s">
        <v>1324</v>
      </c>
    </row>
    <row r="6143" spans="1:12" ht="56.25" customHeight="1">
      <c r="A6143" s="97">
        <v>513</v>
      </c>
      <c r="B6143" s="122" t="s">
        <v>10100</v>
      </c>
      <c r="C6143" s="123">
        <v>42503</v>
      </c>
      <c r="D6143" s="97" t="s">
        <v>11996</v>
      </c>
      <c r="E6143" s="97" t="s">
        <v>11</v>
      </c>
      <c r="F6143" s="97">
        <v>193448</v>
      </c>
      <c r="G6143" s="97"/>
      <c r="H6143" s="124" t="s">
        <v>2659</v>
      </c>
      <c r="I6143" s="125">
        <v>50</v>
      </c>
      <c r="J6143" s="125">
        <v>0</v>
      </c>
      <c r="K6143" s="126">
        <v>50</v>
      </c>
      <c r="L6143" s="100" t="s">
        <v>1324</v>
      </c>
    </row>
    <row r="6144" spans="1:12" ht="56.25" customHeight="1">
      <c r="A6144" s="97">
        <v>513</v>
      </c>
      <c r="B6144" s="122" t="s">
        <v>10100</v>
      </c>
      <c r="C6144" s="123">
        <v>42503</v>
      </c>
      <c r="D6144" s="97" t="s">
        <v>11980</v>
      </c>
      <c r="E6144" s="97" t="s">
        <v>11</v>
      </c>
      <c r="F6144" s="97">
        <v>3932</v>
      </c>
      <c r="G6144" s="97"/>
      <c r="H6144" s="124" t="s">
        <v>2643</v>
      </c>
      <c r="I6144" s="125">
        <v>0</v>
      </c>
      <c r="J6144" s="125">
        <v>50</v>
      </c>
      <c r="K6144" s="126">
        <v>50</v>
      </c>
      <c r="L6144" s="100" t="s">
        <v>1324</v>
      </c>
    </row>
    <row r="6145" spans="1:12" ht="56.25" customHeight="1">
      <c r="A6145" s="97">
        <v>513</v>
      </c>
      <c r="B6145" s="122" t="s">
        <v>10100</v>
      </c>
      <c r="C6145" s="123">
        <v>42503</v>
      </c>
      <c r="D6145" s="97" t="s">
        <v>11981</v>
      </c>
      <c r="E6145" s="97" t="s">
        <v>11</v>
      </c>
      <c r="F6145" s="97">
        <v>3933</v>
      </c>
      <c r="G6145" s="97"/>
      <c r="H6145" s="124" t="s">
        <v>2644</v>
      </c>
      <c r="I6145" s="125">
        <v>0</v>
      </c>
      <c r="J6145" s="125">
        <v>50</v>
      </c>
      <c r="K6145" s="126">
        <v>50</v>
      </c>
      <c r="L6145" s="100" t="s">
        <v>1324</v>
      </c>
    </row>
    <row r="6146" spans="1:12" ht="56.25" customHeight="1">
      <c r="A6146" s="97">
        <v>513</v>
      </c>
      <c r="B6146" s="122" t="s">
        <v>10100</v>
      </c>
      <c r="C6146" s="123">
        <v>42506</v>
      </c>
      <c r="D6146" s="97" t="s">
        <v>12040</v>
      </c>
      <c r="E6146" s="97" t="s">
        <v>11</v>
      </c>
      <c r="F6146" s="97">
        <v>193588</v>
      </c>
      <c r="G6146" s="97"/>
      <c r="H6146" s="124" t="s">
        <v>2703</v>
      </c>
      <c r="I6146" s="125">
        <v>50</v>
      </c>
      <c r="J6146" s="125">
        <v>0</v>
      </c>
      <c r="K6146" s="126">
        <v>50</v>
      </c>
      <c r="L6146" s="100" t="s">
        <v>1324</v>
      </c>
    </row>
    <row r="6147" spans="1:12" ht="56.25" customHeight="1">
      <c r="A6147" s="97">
        <v>513</v>
      </c>
      <c r="B6147" s="122" t="s">
        <v>10100</v>
      </c>
      <c r="C6147" s="123">
        <v>42506</v>
      </c>
      <c r="D6147" s="97" t="s">
        <v>12041</v>
      </c>
      <c r="E6147" s="97" t="s">
        <v>11</v>
      </c>
      <c r="F6147" s="97">
        <v>193606</v>
      </c>
      <c r="G6147" s="97"/>
      <c r="H6147" s="124" t="s">
        <v>2704</v>
      </c>
      <c r="I6147" s="125">
        <v>50</v>
      </c>
      <c r="J6147" s="125">
        <v>0</v>
      </c>
      <c r="K6147" s="126">
        <v>50</v>
      </c>
      <c r="L6147" s="100" t="s">
        <v>1324</v>
      </c>
    </row>
    <row r="6148" spans="1:12" ht="56.25" customHeight="1">
      <c r="A6148" s="97">
        <v>513</v>
      </c>
      <c r="B6148" s="122" t="s">
        <v>10100</v>
      </c>
      <c r="C6148" s="123">
        <v>42507</v>
      </c>
      <c r="D6148" s="97" t="s">
        <v>12057</v>
      </c>
      <c r="E6148" s="97" t="s">
        <v>11</v>
      </c>
      <c r="F6148" s="97">
        <v>193745</v>
      </c>
      <c r="G6148" s="97"/>
      <c r="H6148" s="124" t="s">
        <v>2720</v>
      </c>
      <c r="I6148" s="125">
        <v>50</v>
      </c>
      <c r="J6148" s="125">
        <v>0</v>
      </c>
      <c r="K6148" s="126">
        <v>50</v>
      </c>
      <c r="L6148" s="100" t="s">
        <v>1324</v>
      </c>
    </row>
    <row r="6149" spans="1:12" ht="56.25" customHeight="1">
      <c r="A6149" s="97">
        <v>513</v>
      </c>
      <c r="B6149" s="122" t="s">
        <v>10100</v>
      </c>
      <c r="C6149" s="123">
        <v>42508</v>
      </c>
      <c r="D6149" s="97" t="s">
        <v>12080</v>
      </c>
      <c r="E6149" s="97" t="s">
        <v>11</v>
      </c>
      <c r="F6149" s="97">
        <v>193864</v>
      </c>
      <c r="G6149" s="97"/>
      <c r="H6149" s="124" t="s">
        <v>2740</v>
      </c>
      <c r="I6149" s="125">
        <v>50</v>
      </c>
      <c r="J6149" s="125">
        <v>0</v>
      </c>
      <c r="K6149" s="126">
        <v>50</v>
      </c>
      <c r="L6149" s="100" t="s">
        <v>1324</v>
      </c>
    </row>
    <row r="6150" spans="1:12" ht="56.25" customHeight="1">
      <c r="A6150" s="97">
        <v>513</v>
      </c>
      <c r="B6150" s="122" t="s">
        <v>10100</v>
      </c>
      <c r="C6150" s="123">
        <v>42509</v>
      </c>
      <c r="D6150" s="97" t="s">
        <v>12090</v>
      </c>
      <c r="E6150" s="97" t="s">
        <v>11</v>
      </c>
      <c r="F6150" s="97">
        <v>851859</v>
      </c>
      <c r="G6150" s="97"/>
      <c r="H6150" s="124" t="s">
        <v>2750</v>
      </c>
      <c r="I6150" s="125">
        <v>50</v>
      </c>
      <c r="J6150" s="125">
        <v>0</v>
      </c>
      <c r="K6150" s="126">
        <v>50</v>
      </c>
      <c r="L6150" s="100" t="s">
        <v>1324</v>
      </c>
    </row>
    <row r="6151" spans="1:12" ht="56.25" customHeight="1">
      <c r="A6151" s="97">
        <v>513</v>
      </c>
      <c r="B6151" s="122" t="s">
        <v>10100</v>
      </c>
      <c r="C6151" s="123">
        <v>42510</v>
      </c>
      <c r="D6151" s="97" t="s">
        <v>12109</v>
      </c>
      <c r="E6151" s="97" t="s">
        <v>11</v>
      </c>
      <c r="F6151" s="97">
        <v>194074</v>
      </c>
      <c r="G6151" s="97"/>
      <c r="H6151" s="124" t="s">
        <v>2642</v>
      </c>
      <c r="I6151" s="125">
        <v>50</v>
      </c>
      <c r="J6151" s="125">
        <v>0</v>
      </c>
      <c r="K6151" s="126">
        <v>50</v>
      </c>
      <c r="L6151" s="100" t="s">
        <v>1324</v>
      </c>
    </row>
    <row r="6152" spans="1:12" ht="56.25" customHeight="1">
      <c r="A6152" s="97">
        <v>513</v>
      </c>
      <c r="B6152" s="122" t="s">
        <v>10100</v>
      </c>
      <c r="C6152" s="123">
        <v>42510</v>
      </c>
      <c r="D6152" s="97" t="s">
        <v>12110</v>
      </c>
      <c r="E6152" s="97" t="s">
        <v>11</v>
      </c>
      <c r="F6152" s="97">
        <v>194104</v>
      </c>
      <c r="G6152" s="97"/>
      <c r="H6152" s="124" t="s">
        <v>2659</v>
      </c>
      <c r="I6152" s="125">
        <v>50</v>
      </c>
      <c r="J6152" s="125">
        <v>0</v>
      </c>
      <c r="K6152" s="126">
        <v>50</v>
      </c>
      <c r="L6152" s="100" t="s">
        <v>1324</v>
      </c>
    </row>
    <row r="6153" spans="1:12" ht="56.25" customHeight="1">
      <c r="A6153" s="97">
        <v>513</v>
      </c>
      <c r="B6153" s="122" t="s">
        <v>10100</v>
      </c>
      <c r="C6153" s="123">
        <v>42514</v>
      </c>
      <c r="D6153" s="97" t="s">
        <v>12161</v>
      </c>
      <c r="E6153" s="97" t="s">
        <v>11</v>
      </c>
      <c r="F6153" s="97">
        <v>194398</v>
      </c>
      <c r="G6153" s="97"/>
      <c r="H6153" s="124" t="s">
        <v>2815</v>
      </c>
      <c r="I6153" s="125">
        <v>50</v>
      </c>
      <c r="J6153" s="125">
        <v>0</v>
      </c>
      <c r="K6153" s="126">
        <v>50</v>
      </c>
      <c r="L6153" s="100" t="s">
        <v>1324</v>
      </c>
    </row>
    <row r="6154" spans="1:12" ht="56.25" customHeight="1">
      <c r="A6154" s="97">
        <v>513</v>
      </c>
      <c r="B6154" s="122" t="s">
        <v>10100</v>
      </c>
      <c r="C6154" s="123">
        <v>42515</v>
      </c>
      <c r="D6154" s="97" t="s">
        <v>12179</v>
      </c>
      <c r="E6154" s="97" t="s">
        <v>11</v>
      </c>
      <c r="F6154" s="97">
        <v>194476</v>
      </c>
      <c r="G6154" s="97"/>
      <c r="H6154" s="124" t="s">
        <v>2833</v>
      </c>
      <c r="I6154" s="125">
        <v>50</v>
      </c>
      <c r="J6154" s="125">
        <v>0</v>
      </c>
      <c r="K6154" s="126">
        <v>50</v>
      </c>
      <c r="L6154" s="100" t="s">
        <v>1324</v>
      </c>
    </row>
    <row r="6155" spans="1:12" ht="56.25" customHeight="1">
      <c r="A6155" s="97">
        <v>513</v>
      </c>
      <c r="B6155" s="122" t="s">
        <v>10100</v>
      </c>
      <c r="C6155" s="123">
        <v>42515</v>
      </c>
      <c r="D6155" s="97" t="s">
        <v>12181</v>
      </c>
      <c r="E6155" s="97" t="s">
        <v>11</v>
      </c>
      <c r="F6155" s="97">
        <v>194545</v>
      </c>
      <c r="G6155" s="97"/>
      <c r="H6155" s="124" t="s">
        <v>2835</v>
      </c>
      <c r="I6155" s="125">
        <v>50</v>
      </c>
      <c r="J6155" s="125">
        <v>0</v>
      </c>
      <c r="K6155" s="126">
        <v>50</v>
      </c>
      <c r="L6155" s="100" t="s">
        <v>1324</v>
      </c>
    </row>
    <row r="6156" spans="1:12" ht="56.25" customHeight="1">
      <c r="A6156" s="97">
        <v>513</v>
      </c>
      <c r="B6156" s="122" t="s">
        <v>10100</v>
      </c>
      <c r="C6156" s="123">
        <v>42515</v>
      </c>
      <c r="D6156" s="97" t="s">
        <v>12184</v>
      </c>
      <c r="E6156" s="97" t="s">
        <v>11</v>
      </c>
      <c r="F6156" s="97">
        <v>852617</v>
      </c>
      <c r="G6156" s="97"/>
      <c r="H6156" s="124" t="s">
        <v>2838</v>
      </c>
      <c r="I6156" s="125">
        <v>65794.460000000006</v>
      </c>
      <c r="J6156" s="125">
        <v>0</v>
      </c>
      <c r="K6156" s="126">
        <v>65794.460000000006</v>
      </c>
      <c r="L6156" s="100" t="s">
        <v>1324</v>
      </c>
    </row>
    <row r="6157" spans="1:12" ht="56.25" customHeight="1">
      <c r="A6157" s="97">
        <v>513</v>
      </c>
      <c r="B6157" s="122" t="s">
        <v>10100</v>
      </c>
      <c r="C6157" s="123">
        <v>42521</v>
      </c>
      <c r="D6157" s="97" t="s">
        <v>12325</v>
      </c>
      <c r="E6157" s="97" t="s">
        <v>11</v>
      </c>
      <c r="F6157" s="97">
        <v>194940</v>
      </c>
      <c r="G6157" s="97"/>
      <c r="H6157" s="124" t="s">
        <v>2873</v>
      </c>
      <c r="I6157" s="125">
        <v>589.54</v>
      </c>
      <c r="J6157" s="125">
        <v>0</v>
      </c>
      <c r="K6157" s="126">
        <v>589.54</v>
      </c>
      <c r="L6157" s="100" t="s">
        <v>1324</v>
      </c>
    </row>
    <row r="6158" spans="1:12" ht="56.25" customHeight="1">
      <c r="A6158" s="97">
        <v>513</v>
      </c>
      <c r="B6158" s="122" t="s">
        <v>10100</v>
      </c>
      <c r="C6158" s="123">
        <v>42521</v>
      </c>
      <c r="D6158" s="97" t="s">
        <v>12326</v>
      </c>
      <c r="E6158" s="97" t="s">
        <v>11</v>
      </c>
      <c r="F6158" s="97">
        <v>194946</v>
      </c>
      <c r="G6158" s="97"/>
      <c r="H6158" s="124" t="s">
        <v>2874</v>
      </c>
      <c r="I6158" s="125">
        <v>50</v>
      </c>
      <c r="J6158" s="125">
        <v>0</v>
      </c>
      <c r="K6158" s="126">
        <v>50</v>
      </c>
      <c r="L6158" s="100" t="s">
        <v>1324</v>
      </c>
    </row>
    <row r="6159" spans="1:12" ht="56.25" customHeight="1">
      <c r="A6159" s="97">
        <v>513</v>
      </c>
      <c r="B6159" s="122" t="s">
        <v>10100</v>
      </c>
      <c r="C6159" s="123">
        <v>42523</v>
      </c>
      <c r="D6159" s="97" t="s">
        <v>12393</v>
      </c>
      <c r="E6159" s="97" t="s">
        <v>15</v>
      </c>
      <c r="F6159" s="97">
        <v>195751</v>
      </c>
      <c r="G6159" s="97"/>
      <c r="H6159" s="124" t="s">
        <v>2925</v>
      </c>
      <c r="I6159" s="125">
        <v>50</v>
      </c>
      <c r="J6159" s="125">
        <v>0</v>
      </c>
      <c r="K6159" s="126">
        <v>50</v>
      </c>
      <c r="L6159" s="100" t="s">
        <v>1324</v>
      </c>
    </row>
    <row r="6160" spans="1:12" ht="56.25" customHeight="1">
      <c r="A6160" s="97">
        <v>513</v>
      </c>
      <c r="B6160" s="122" t="s">
        <v>10100</v>
      </c>
      <c r="C6160" s="123">
        <v>42523</v>
      </c>
      <c r="D6160" s="97" t="s">
        <v>12394</v>
      </c>
      <c r="E6160" s="97" t="s">
        <v>15</v>
      </c>
      <c r="F6160" s="97">
        <v>195909</v>
      </c>
      <c r="G6160" s="97"/>
      <c r="H6160" s="124" t="s">
        <v>2926</v>
      </c>
      <c r="I6160" s="125">
        <v>50</v>
      </c>
      <c r="J6160" s="125">
        <v>0</v>
      </c>
      <c r="K6160" s="126">
        <v>50</v>
      </c>
      <c r="L6160" s="100" t="s">
        <v>1324</v>
      </c>
    </row>
    <row r="6161" spans="1:12" ht="56.25" customHeight="1">
      <c r="A6161" s="97">
        <v>513</v>
      </c>
      <c r="B6161" s="122" t="s">
        <v>10100</v>
      </c>
      <c r="C6161" s="123">
        <v>42523</v>
      </c>
      <c r="D6161" s="97" t="s">
        <v>12395</v>
      </c>
      <c r="E6161" s="97" t="s">
        <v>15</v>
      </c>
      <c r="F6161" s="97">
        <v>195910</v>
      </c>
      <c r="G6161" s="97"/>
      <c r="H6161" s="124" t="s">
        <v>2927</v>
      </c>
      <c r="I6161" s="125">
        <v>1249.4000000000001</v>
      </c>
      <c r="J6161" s="125">
        <v>0</v>
      </c>
      <c r="K6161" s="126">
        <v>1249.4000000000001</v>
      </c>
      <c r="L6161" s="100" t="s">
        <v>1324</v>
      </c>
    </row>
    <row r="6162" spans="1:12" ht="56.25" customHeight="1">
      <c r="A6162" s="97">
        <v>513</v>
      </c>
      <c r="B6162" s="122" t="s">
        <v>10100</v>
      </c>
      <c r="C6162" s="123">
        <v>42524</v>
      </c>
      <c r="D6162" s="97" t="s">
        <v>12408</v>
      </c>
      <c r="E6162" s="97" t="s">
        <v>15</v>
      </c>
      <c r="F6162" s="97">
        <v>197109</v>
      </c>
      <c r="G6162" s="97"/>
      <c r="H6162" s="124" t="s">
        <v>2934</v>
      </c>
      <c r="I6162" s="125">
        <v>50</v>
      </c>
      <c r="J6162" s="125">
        <v>0</v>
      </c>
      <c r="K6162" s="126">
        <v>50</v>
      </c>
      <c r="L6162" s="100" t="s">
        <v>1324</v>
      </c>
    </row>
    <row r="6163" spans="1:12" ht="56.25" customHeight="1">
      <c r="A6163" s="97">
        <v>513</v>
      </c>
      <c r="B6163" s="122" t="s">
        <v>10100</v>
      </c>
      <c r="C6163" s="123">
        <v>42524</v>
      </c>
      <c r="D6163" s="97" t="s">
        <v>12403</v>
      </c>
      <c r="E6163" s="97" t="s">
        <v>1313</v>
      </c>
      <c r="F6163" s="97">
        <v>10466882</v>
      </c>
      <c r="G6163" s="97"/>
      <c r="H6163" s="124" t="s">
        <v>2933</v>
      </c>
      <c r="I6163" s="125">
        <v>74375.399999999994</v>
      </c>
      <c r="J6163" s="125">
        <v>0</v>
      </c>
      <c r="K6163" s="126">
        <v>74375.399999999994</v>
      </c>
      <c r="L6163" s="100" t="s">
        <v>1324</v>
      </c>
    </row>
    <row r="6164" spans="1:12" ht="56.25" customHeight="1">
      <c r="A6164" s="97">
        <v>513</v>
      </c>
      <c r="B6164" s="122" t="s">
        <v>10100</v>
      </c>
      <c r="C6164" s="123">
        <v>42527</v>
      </c>
      <c r="D6164" s="97" t="s">
        <v>12410</v>
      </c>
      <c r="E6164" s="97" t="s">
        <v>15</v>
      </c>
      <c r="F6164" s="97">
        <v>197584</v>
      </c>
      <c r="G6164" s="97"/>
      <c r="H6164" s="124" t="s">
        <v>2936</v>
      </c>
      <c r="I6164" s="125">
        <v>50</v>
      </c>
      <c r="J6164" s="125">
        <v>0</v>
      </c>
      <c r="K6164" s="126">
        <v>50</v>
      </c>
      <c r="L6164" s="100" t="s">
        <v>1324</v>
      </c>
    </row>
    <row r="6165" spans="1:12" ht="56.25" customHeight="1">
      <c r="A6165" s="97">
        <v>513</v>
      </c>
      <c r="B6165" s="122" t="s">
        <v>10100</v>
      </c>
      <c r="C6165" s="123">
        <v>42527</v>
      </c>
      <c r="D6165" s="97" t="s">
        <v>12411</v>
      </c>
      <c r="E6165" s="97" t="s">
        <v>15</v>
      </c>
      <c r="F6165" s="97">
        <v>197592</v>
      </c>
      <c r="G6165" s="97"/>
      <c r="H6165" s="124" t="s">
        <v>2937</v>
      </c>
      <c r="I6165" s="125">
        <v>50</v>
      </c>
      <c r="J6165" s="125">
        <v>0</v>
      </c>
      <c r="K6165" s="126">
        <v>50</v>
      </c>
      <c r="L6165" s="100" t="s">
        <v>1324</v>
      </c>
    </row>
    <row r="6166" spans="1:12" ht="56.25" customHeight="1">
      <c r="A6166" s="97">
        <v>513</v>
      </c>
      <c r="B6166" s="122" t="s">
        <v>10100</v>
      </c>
      <c r="C6166" s="123">
        <v>42527</v>
      </c>
      <c r="D6166" s="97" t="s">
        <v>12415</v>
      </c>
      <c r="E6166" s="97" t="s">
        <v>15</v>
      </c>
      <c r="F6166" s="97">
        <v>198018</v>
      </c>
      <c r="G6166" s="97"/>
      <c r="H6166" s="124" t="s">
        <v>12416</v>
      </c>
      <c r="I6166" s="125">
        <v>50</v>
      </c>
      <c r="J6166" s="125">
        <v>0</v>
      </c>
      <c r="K6166" s="126">
        <v>50</v>
      </c>
      <c r="L6166" s="100" t="s">
        <v>1324</v>
      </c>
    </row>
    <row r="6167" spans="1:12" ht="56.25" customHeight="1">
      <c r="A6167" s="97">
        <v>513</v>
      </c>
      <c r="B6167" s="122" t="s">
        <v>10100</v>
      </c>
      <c r="C6167" s="123">
        <v>42527</v>
      </c>
      <c r="D6167" s="97" t="s">
        <v>12417</v>
      </c>
      <c r="E6167" s="97" t="s">
        <v>15</v>
      </c>
      <c r="F6167" s="97">
        <v>198168</v>
      </c>
      <c r="G6167" s="97"/>
      <c r="H6167" s="124" t="s">
        <v>2941</v>
      </c>
      <c r="I6167" s="125">
        <v>50</v>
      </c>
      <c r="J6167" s="125">
        <v>0</v>
      </c>
      <c r="K6167" s="126">
        <v>50</v>
      </c>
      <c r="L6167" s="100" t="s">
        <v>1324</v>
      </c>
    </row>
    <row r="6168" spans="1:12" ht="56.25" customHeight="1">
      <c r="A6168" s="97">
        <v>513</v>
      </c>
      <c r="B6168" s="122" t="s">
        <v>10100</v>
      </c>
      <c r="C6168" s="123">
        <v>42527</v>
      </c>
      <c r="D6168" s="97" t="s">
        <v>12425</v>
      </c>
      <c r="E6168" s="97" t="s">
        <v>15</v>
      </c>
      <c r="F6168" s="97">
        <v>198282</v>
      </c>
      <c r="G6168" s="97"/>
      <c r="H6168" s="124" t="s">
        <v>2944</v>
      </c>
      <c r="I6168" s="125">
        <v>50</v>
      </c>
      <c r="J6168" s="125">
        <v>0</v>
      </c>
      <c r="K6168" s="126">
        <v>50</v>
      </c>
      <c r="L6168" s="100" t="s">
        <v>1324</v>
      </c>
    </row>
    <row r="6169" spans="1:12" ht="56.25" customHeight="1">
      <c r="A6169" s="97">
        <v>513</v>
      </c>
      <c r="B6169" s="122" t="s">
        <v>10100</v>
      </c>
      <c r="C6169" s="123">
        <v>42527</v>
      </c>
      <c r="D6169" s="97" t="s">
        <v>12426</v>
      </c>
      <c r="E6169" s="97" t="s">
        <v>15</v>
      </c>
      <c r="F6169" s="97">
        <v>198287</v>
      </c>
      <c r="G6169" s="97"/>
      <c r="H6169" s="124" t="s">
        <v>2945</v>
      </c>
      <c r="I6169" s="125">
        <v>50</v>
      </c>
      <c r="J6169" s="125">
        <v>0</v>
      </c>
      <c r="K6169" s="126">
        <v>50</v>
      </c>
      <c r="L6169" s="100" t="s">
        <v>1324</v>
      </c>
    </row>
    <row r="6170" spans="1:12" ht="56.25" customHeight="1">
      <c r="A6170" s="97">
        <v>513</v>
      </c>
      <c r="B6170" s="122" t="s">
        <v>10100</v>
      </c>
      <c r="C6170" s="123">
        <v>42528</v>
      </c>
      <c r="D6170" s="97" t="s">
        <v>12441</v>
      </c>
      <c r="E6170" s="97" t="s">
        <v>15</v>
      </c>
      <c r="F6170" s="97">
        <v>198532</v>
      </c>
      <c r="G6170" s="97"/>
      <c r="H6170" s="124" t="s">
        <v>2948</v>
      </c>
      <c r="I6170" s="125">
        <v>50</v>
      </c>
      <c r="J6170" s="125">
        <v>0</v>
      </c>
      <c r="K6170" s="126">
        <v>50</v>
      </c>
      <c r="L6170" s="100" t="s">
        <v>1324</v>
      </c>
    </row>
    <row r="6171" spans="1:12" ht="56.25" customHeight="1">
      <c r="A6171" s="97">
        <v>513</v>
      </c>
      <c r="B6171" s="122" t="s">
        <v>10100</v>
      </c>
      <c r="C6171" s="123">
        <v>42528</v>
      </c>
      <c r="D6171" s="97" t="s">
        <v>12444</v>
      </c>
      <c r="E6171" s="97" t="s">
        <v>11</v>
      </c>
      <c r="F6171" s="97">
        <v>853847</v>
      </c>
      <c r="G6171" s="97"/>
      <c r="H6171" s="124" t="s">
        <v>2951</v>
      </c>
      <c r="I6171" s="125">
        <v>50</v>
      </c>
      <c r="J6171" s="125">
        <v>0</v>
      </c>
      <c r="K6171" s="126">
        <v>50</v>
      </c>
      <c r="L6171" s="100" t="s">
        <v>1324</v>
      </c>
    </row>
    <row r="6172" spans="1:12" ht="56.25" customHeight="1">
      <c r="A6172" s="97">
        <v>513</v>
      </c>
      <c r="B6172" s="122" t="s">
        <v>10100</v>
      </c>
      <c r="C6172" s="123">
        <v>42528</v>
      </c>
      <c r="D6172" s="97" t="s">
        <v>12439</v>
      </c>
      <c r="E6172" s="97" t="s">
        <v>6</v>
      </c>
      <c r="F6172" s="97">
        <v>853852</v>
      </c>
      <c r="G6172" s="97"/>
      <c r="H6172" s="124" t="s">
        <v>12440</v>
      </c>
      <c r="I6172" s="125">
        <v>0</v>
      </c>
      <c r="J6172" s="125">
        <v>3024244.51</v>
      </c>
      <c r="K6172" s="126">
        <v>3024244.51</v>
      </c>
      <c r="L6172" s="100" t="s">
        <v>1324</v>
      </c>
    </row>
    <row r="6173" spans="1:12" ht="56.25" customHeight="1">
      <c r="A6173" s="97">
        <v>513</v>
      </c>
      <c r="B6173" s="122" t="s">
        <v>10100</v>
      </c>
      <c r="C6173" s="123">
        <v>42528</v>
      </c>
      <c r="D6173" s="97" t="s">
        <v>12443</v>
      </c>
      <c r="E6173" s="97" t="s">
        <v>11</v>
      </c>
      <c r="F6173" s="97">
        <v>853856</v>
      </c>
      <c r="G6173" s="97"/>
      <c r="H6173" s="124" t="s">
        <v>2950</v>
      </c>
      <c r="I6173" s="125">
        <v>50</v>
      </c>
      <c r="J6173" s="125">
        <v>0</v>
      </c>
      <c r="K6173" s="126">
        <v>50</v>
      </c>
      <c r="L6173" s="100" t="s">
        <v>1324</v>
      </c>
    </row>
    <row r="6174" spans="1:12" ht="56.25" customHeight="1">
      <c r="A6174" s="97">
        <v>513</v>
      </c>
      <c r="B6174" s="122" t="s">
        <v>10100</v>
      </c>
      <c r="C6174" s="123">
        <v>42529</v>
      </c>
      <c r="D6174" s="97" t="s">
        <v>12453</v>
      </c>
      <c r="E6174" s="97" t="s">
        <v>15</v>
      </c>
      <c r="F6174" s="97">
        <v>199137</v>
      </c>
      <c r="G6174" s="97"/>
      <c r="H6174" s="124" t="s">
        <v>2958</v>
      </c>
      <c r="I6174" s="125">
        <v>50</v>
      </c>
      <c r="J6174" s="125">
        <v>0</v>
      </c>
      <c r="K6174" s="126">
        <v>50</v>
      </c>
      <c r="L6174" s="100" t="s">
        <v>1324</v>
      </c>
    </row>
    <row r="6175" spans="1:12" ht="56.25" customHeight="1">
      <c r="A6175" s="97">
        <v>513</v>
      </c>
      <c r="B6175" s="122" t="s">
        <v>10100</v>
      </c>
      <c r="C6175" s="123">
        <v>42529</v>
      </c>
      <c r="D6175" s="97" t="s">
        <v>12457</v>
      </c>
      <c r="E6175" s="97" t="s">
        <v>15</v>
      </c>
      <c r="F6175" s="97">
        <v>199205</v>
      </c>
      <c r="G6175" s="97"/>
      <c r="H6175" s="124" t="s">
        <v>2959</v>
      </c>
      <c r="I6175" s="125">
        <v>50</v>
      </c>
      <c r="J6175" s="125">
        <v>0</v>
      </c>
      <c r="K6175" s="126">
        <v>50</v>
      </c>
      <c r="L6175" s="100" t="s">
        <v>1324</v>
      </c>
    </row>
    <row r="6176" spans="1:12" ht="56.25" customHeight="1">
      <c r="A6176" s="97">
        <v>513</v>
      </c>
      <c r="B6176" s="122" t="s">
        <v>10100</v>
      </c>
      <c r="C6176" s="123">
        <v>42531</v>
      </c>
      <c r="D6176" s="97" t="s">
        <v>12471</v>
      </c>
      <c r="E6176" s="97" t="s">
        <v>6</v>
      </c>
      <c r="F6176" s="97">
        <v>20</v>
      </c>
      <c r="G6176" s="97"/>
      <c r="H6176" s="124" t="s">
        <v>2968</v>
      </c>
      <c r="I6176" s="125">
        <v>0</v>
      </c>
      <c r="J6176" s="125">
        <v>465170.42</v>
      </c>
      <c r="K6176" s="126">
        <v>465170.42</v>
      </c>
      <c r="L6176" s="100" t="s">
        <v>1324</v>
      </c>
    </row>
    <row r="6177" spans="1:12" ht="56.25" customHeight="1">
      <c r="A6177" s="97">
        <v>513</v>
      </c>
      <c r="B6177" s="122" t="s">
        <v>10100</v>
      </c>
      <c r="C6177" s="123">
        <v>42531</v>
      </c>
      <c r="D6177" s="97" t="s">
        <v>12473</v>
      </c>
      <c r="E6177" s="97" t="s">
        <v>1313</v>
      </c>
      <c r="F6177" s="97">
        <v>10493069</v>
      </c>
      <c r="G6177" s="97"/>
      <c r="H6177" s="124" t="s">
        <v>2970</v>
      </c>
      <c r="I6177" s="125">
        <v>74217.399999999994</v>
      </c>
      <c r="J6177" s="125">
        <v>0</v>
      </c>
      <c r="K6177" s="126">
        <v>74217.399999999994</v>
      </c>
      <c r="L6177" s="100" t="s">
        <v>1324</v>
      </c>
    </row>
    <row r="6178" spans="1:12" ht="56.25" customHeight="1">
      <c r="A6178" s="97">
        <v>513</v>
      </c>
      <c r="B6178" s="122" t="s">
        <v>10100</v>
      </c>
      <c r="C6178" s="123">
        <v>42534</v>
      </c>
      <c r="D6178" s="97" t="s">
        <v>12476</v>
      </c>
      <c r="E6178" s="97" t="s">
        <v>15</v>
      </c>
      <c r="F6178" s="97">
        <v>16</v>
      </c>
      <c r="G6178" s="97"/>
      <c r="H6178" s="124" t="s">
        <v>2973</v>
      </c>
      <c r="I6178" s="125">
        <v>1563.66</v>
      </c>
      <c r="J6178" s="125">
        <v>0</v>
      </c>
      <c r="K6178" s="126">
        <v>1563.66</v>
      </c>
      <c r="L6178" s="100" t="s">
        <v>1324</v>
      </c>
    </row>
    <row r="6179" spans="1:12" ht="56.25" customHeight="1">
      <c r="A6179" s="97">
        <v>513</v>
      </c>
      <c r="B6179" s="122" t="s">
        <v>10100</v>
      </c>
      <c r="C6179" s="123">
        <v>42534</v>
      </c>
      <c r="D6179" s="97" t="s">
        <v>12477</v>
      </c>
      <c r="E6179" s="97" t="s">
        <v>15</v>
      </c>
      <c r="F6179" s="97">
        <v>202325</v>
      </c>
      <c r="G6179" s="97"/>
      <c r="H6179" s="124" t="s">
        <v>2974</v>
      </c>
      <c r="I6179" s="125">
        <v>50</v>
      </c>
      <c r="J6179" s="125">
        <v>0</v>
      </c>
      <c r="K6179" s="126">
        <v>50</v>
      </c>
      <c r="L6179" s="100" t="s">
        <v>1324</v>
      </c>
    </row>
    <row r="6180" spans="1:12" ht="56.25" customHeight="1">
      <c r="A6180" s="97">
        <v>513</v>
      </c>
      <c r="B6180" s="122" t="s">
        <v>10100</v>
      </c>
      <c r="C6180" s="123">
        <v>42535</v>
      </c>
      <c r="D6180" s="97" t="s">
        <v>12494</v>
      </c>
      <c r="E6180" s="97" t="s">
        <v>15</v>
      </c>
      <c r="F6180" s="97">
        <v>203599</v>
      </c>
      <c r="G6180" s="97"/>
      <c r="H6180" s="124" t="s">
        <v>2979</v>
      </c>
      <c r="I6180" s="125">
        <v>50</v>
      </c>
      <c r="J6180" s="125">
        <v>0</v>
      </c>
      <c r="K6180" s="126">
        <v>50</v>
      </c>
      <c r="L6180" s="100" t="s">
        <v>1324</v>
      </c>
    </row>
    <row r="6181" spans="1:12" ht="56.25" customHeight="1">
      <c r="A6181" s="97">
        <v>513</v>
      </c>
      <c r="B6181" s="122" t="s">
        <v>10100</v>
      </c>
      <c r="C6181" s="123">
        <v>42536</v>
      </c>
      <c r="D6181" s="97" t="s">
        <v>12563</v>
      </c>
      <c r="E6181" s="97" t="s">
        <v>15</v>
      </c>
      <c r="F6181" s="97">
        <v>38</v>
      </c>
      <c r="G6181" s="97"/>
      <c r="H6181" s="124" t="s">
        <v>3034</v>
      </c>
      <c r="I6181" s="125">
        <v>302.10000000000002</v>
      </c>
      <c r="J6181" s="125">
        <v>0</v>
      </c>
      <c r="K6181" s="126">
        <v>302.10000000000002</v>
      </c>
      <c r="L6181" s="100" t="s">
        <v>1324</v>
      </c>
    </row>
    <row r="6182" spans="1:12" ht="56.25" customHeight="1">
      <c r="A6182" s="97">
        <v>513</v>
      </c>
      <c r="B6182" s="122" t="s">
        <v>10100</v>
      </c>
      <c r="C6182" s="123">
        <v>42536</v>
      </c>
      <c r="D6182" s="97" t="s">
        <v>12572</v>
      </c>
      <c r="E6182" s="97" t="s">
        <v>1313</v>
      </c>
      <c r="F6182" s="97">
        <v>10514693</v>
      </c>
      <c r="G6182" s="97"/>
      <c r="H6182" s="124" t="s">
        <v>3037</v>
      </c>
      <c r="I6182" s="125">
        <v>37107.800000000003</v>
      </c>
      <c r="J6182" s="125">
        <v>0</v>
      </c>
      <c r="K6182" s="126">
        <v>37107.800000000003</v>
      </c>
      <c r="L6182" s="100" t="s">
        <v>1324</v>
      </c>
    </row>
    <row r="6183" spans="1:12" ht="56.25" customHeight="1">
      <c r="A6183" s="97">
        <v>513</v>
      </c>
      <c r="B6183" s="122" t="s">
        <v>10100</v>
      </c>
      <c r="C6183" s="123">
        <v>42537</v>
      </c>
      <c r="D6183" s="97" t="s">
        <v>12627</v>
      </c>
      <c r="E6183" s="97" t="s">
        <v>15</v>
      </c>
      <c r="F6183" s="97">
        <v>204963</v>
      </c>
      <c r="G6183" s="97"/>
      <c r="H6183" s="124" t="s">
        <v>2937</v>
      </c>
      <c r="I6183" s="125">
        <v>50</v>
      </c>
      <c r="J6183" s="125">
        <v>0</v>
      </c>
      <c r="K6183" s="126">
        <v>50</v>
      </c>
      <c r="L6183" s="100" t="s">
        <v>1324</v>
      </c>
    </row>
    <row r="6184" spans="1:12" ht="56.25" customHeight="1">
      <c r="A6184" s="97">
        <v>513</v>
      </c>
      <c r="B6184" s="122" t="s">
        <v>10100</v>
      </c>
      <c r="C6184" s="123">
        <v>42538</v>
      </c>
      <c r="D6184" s="97" t="s">
        <v>12671</v>
      </c>
      <c r="E6184" s="97" t="s">
        <v>15</v>
      </c>
      <c r="F6184" s="97">
        <v>206167</v>
      </c>
      <c r="G6184" s="97"/>
      <c r="H6184" s="124" t="s">
        <v>3096</v>
      </c>
      <c r="I6184" s="125">
        <v>50</v>
      </c>
      <c r="J6184" s="125">
        <v>0</v>
      </c>
      <c r="K6184" s="126">
        <v>50</v>
      </c>
      <c r="L6184" s="100" t="s">
        <v>1324</v>
      </c>
    </row>
    <row r="6185" spans="1:12" ht="56.25" customHeight="1">
      <c r="A6185" s="97">
        <v>513</v>
      </c>
      <c r="B6185" s="122" t="s">
        <v>10100</v>
      </c>
      <c r="C6185" s="123">
        <v>42538</v>
      </c>
      <c r="D6185" s="97" t="s">
        <v>12675</v>
      </c>
      <c r="E6185" s="97" t="s">
        <v>15</v>
      </c>
      <c r="F6185" s="97">
        <v>206442</v>
      </c>
      <c r="G6185" s="97"/>
      <c r="H6185" s="124" t="s">
        <v>3100</v>
      </c>
      <c r="I6185" s="125">
        <v>50</v>
      </c>
      <c r="J6185" s="125">
        <v>0</v>
      </c>
      <c r="K6185" s="126">
        <v>50</v>
      </c>
      <c r="L6185" s="100" t="s">
        <v>1324</v>
      </c>
    </row>
    <row r="6186" spans="1:12" ht="56.25" customHeight="1">
      <c r="A6186" s="97">
        <v>513</v>
      </c>
      <c r="B6186" s="122" t="s">
        <v>10100</v>
      </c>
      <c r="C6186" s="123">
        <v>42543</v>
      </c>
      <c r="D6186" s="97" t="s">
        <v>12757</v>
      </c>
      <c r="E6186" s="97" t="s">
        <v>15</v>
      </c>
      <c r="F6186" s="97">
        <v>69</v>
      </c>
      <c r="G6186" s="97"/>
      <c r="H6186" s="124" t="s">
        <v>3158</v>
      </c>
      <c r="I6186" s="125">
        <v>9330.89</v>
      </c>
      <c r="J6186" s="125">
        <v>0</v>
      </c>
      <c r="K6186" s="126">
        <v>9330.89</v>
      </c>
      <c r="L6186" s="100" t="s">
        <v>1324</v>
      </c>
    </row>
    <row r="6187" spans="1:12" ht="56.25" customHeight="1">
      <c r="A6187" s="97">
        <v>513</v>
      </c>
      <c r="B6187" s="122" t="s">
        <v>10100</v>
      </c>
      <c r="C6187" s="123">
        <v>42543</v>
      </c>
      <c r="D6187" s="97" t="s">
        <v>12758</v>
      </c>
      <c r="E6187" s="97" t="s">
        <v>15</v>
      </c>
      <c r="F6187" s="97">
        <v>207771</v>
      </c>
      <c r="G6187" s="97"/>
      <c r="H6187" s="124" t="s">
        <v>3159</v>
      </c>
      <c r="I6187" s="125">
        <v>50</v>
      </c>
      <c r="J6187" s="125">
        <v>0</v>
      </c>
      <c r="K6187" s="126">
        <v>50</v>
      </c>
      <c r="L6187" s="100" t="s">
        <v>1324</v>
      </c>
    </row>
    <row r="6188" spans="1:12" ht="56.25" customHeight="1">
      <c r="A6188" s="97">
        <v>513</v>
      </c>
      <c r="B6188" s="122" t="s">
        <v>10100</v>
      </c>
      <c r="C6188" s="123">
        <v>42543</v>
      </c>
      <c r="D6188" s="97" t="s">
        <v>12759</v>
      </c>
      <c r="E6188" s="97" t="s">
        <v>15</v>
      </c>
      <c r="F6188" s="97">
        <v>207778</v>
      </c>
      <c r="G6188" s="97"/>
      <c r="H6188" s="124" t="s">
        <v>3160</v>
      </c>
      <c r="I6188" s="125">
        <v>50</v>
      </c>
      <c r="J6188" s="125">
        <v>0</v>
      </c>
      <c r="K6188" s="126">
        <v>50</v>
      </c>
      <c r="L6188" s="100" t="s">
        <v>1324</v>
      </c>
    </row>
    <row r="6189" spans="1:12" ht="56.25" customHeight="1">
      <c r="A6189" s="97">
        <v>513</v>
      </c>
      <c r="B6189" s="122" t="s">
        <v>10100</v>
      </c>
      <c r="C6189" s="123">
        <v>42543</v>
      </c>
      <c r="D6189" s="97" t="s">
        <v>12763</v>
      </c>
      <c r="E6189" s="97" t="s">
        <v>15</v>
      </c>
      <c r="F6189" s="97">
        <v>208301</v>
      </c>
      <c r="G6189" s="97"/>
      <c r="H6189" s="124" t="s">
        <v>2937</v>
      </c>
      <c r="I6189" s="125">
        <v>50</v>
      </c>
      <c r="J6189" s="125">
        <v>0</v>
      </c>
      <c r="K6189" s="126">
        <v>50</v>
      </c>
      <c r="L6189" s="100" t="s">
        <v>1324</v>
      </c>
    </row>
    <row r="6190" spans="1:12" ht="56.25" customHeight="1">
      <c r="A6190" s="97">
        <v>513</v>
      </c>
      <c r="B6190" s="122" t="s">
        <v>10100</v>
      </c>
      <c r="C6190" s="123">
        <v>42544</v>
      </c>
      <c r="D6190" s="97" t="s">
        <v>12780</v>
      </c>
      <c r="E6190" s="97" t="s">
        <v>15</v>
      </c>
      <c r="F6190" s="97">
        <v>208619</v>
      </c>
      <c r="G6190" s="97"/>
      <c r="H6190" s="124" t="s">
        <v>3164</v>
      </c>
      <c r="I6190" s="125">
        <v>50</v>
      </c>
      <c r="J6190" s="125">
        <v>0</v>
      </c>
      <c r="K6190" s="126">
        <v>50</v>
      </c>
      <c r="L6190" s="100" t="s">
        <v>1324</v>
      </c>
    </row>
    <row r="6191" spans="1:12" ht="56.25" customHeight="1">
      <c r="A6191" s="97">
        <v>513</v>
      </c>
      <c r="B6191" s="122" t="s">
        <v>10100</v>
      </c>
      <c r="C6191" s="123">
        <v>42544</v>
      </c>
      <c r="D6191" s="97" t="s">
        <v>12781</v>
      </c>
      <c r="E6191" s="97" t="s">
        <v>15</v>
      </c>
      <c r="F6191" s="97">
        <v>208621</v>
      </c>
      <c r="G6191" s="97"/>
      <c r="H6191" s="124" t="s">
        <v>3165</v>
      </c>
      <c r="I6191" s="125">
        <v>50</v>
      </c>
      <c r="J6191" s="125">
        <v>0</v>
      </c>
      <c r="K6191" s="126">
        <v>50</v>
      </c>
      <c r="L6191" s="100" t="s">
        <v>1324</v>
      </c>
    </row>
    <row r="6192" spans="1:12" ht="56.25" customHeight="1">
      <c r="A6192" s="97">
        <v>513</v>
      </c>
      <c r="B6192" s="122" t="s">
        <v>10100</v>
      </c>
      <c r="C6192" s="123">
        <v>42544</v>
      </c>
      <c r="D6192" s="97" t="s">
        <v>12783</v>
      </c>
      <c r="E6192" s="97" t="s">
        <v>1313</v>
      </c>
      <c r="F6192" s="97">
        <v>10514697</v>
      </c>
      <c r="G6192" s="97"/>
      <c r="H6192" s="124" t="s">
        <v>3167</v>
      </c>
      <c r="I6192" s="125">
        <v>55936</v>
      </c>
      <c r="J6192" s="125">
        <v>0</v>
      </c>
      <c r="K6192" s="126">
        <v>55936</v>
      </c>
      <c r="L6192" s="100" t="s">
        <v>1324</v>
      </c>
    </row>
    <row r="6193" spans="1:12" ht="56.25" customHeight="1">
      <c r="A6193" s="97">
        <v>513</v>
      </c>
      <c r="B6193" s="122" t="s">
        <v>10100</v>
      </c>
      <c r="C6193" s="123">
        <v>42545</v>
      </c>
      <c r="D6193" s="97" t="s">
        <v>12813</v>
      </c>
      <c r="E6193" s="97" t="s">
        <v>15</v>
      </c>
      <c r="F6193" s="97">
        <v>210409</v>
      </c>
      <c r="G6193" s="97"/>
      <c r="H6193" s="124" t="s">
        <v>2934</v>
      </c>
      <c r="I6193" s="125">
        <v>50</v>
      </c>
      <c r="J6193" s="125">
        <v>0</v>
      </c>
      <c r="K6193" s="126">
        <v>50</v>
      </c>
      <c r="L6193" s="100" t="s">
        <v>1324</v>
      </c>
    </row>
    <row r="6194" spans="1:12" ht="56.25" customHeight="1">
      <c r="A6194" s="97">
        <v>513</v>
      </c>
      <c r="B6194" s="122" t="s">
        <v>10100</v>
      </c>
      <c r="C6194" s="123">
        <v>42545</v>
      </c>
      <c r="D6194" s="97" t="s">
        <v>12814</v>
      </c>
      <c r="E6194" s="97" t="s">
        <v>15</v>
      </c>
      <c r="F6194" s="97">
        <v>210411</v>
      </c>
      <c r="G6194" s="97"/>
      <c r="H6194" s="124" t="s">
        <v>3186</v>
      </c>
      <c r="I6194" s="125">
        <v>50</v>
      </c>
      <c r="J6194" s="125">
        <v>0</v>
      </c>
      <c r="K6194" s="126">
        <v>50</v>
      </c>
      <c r="L6194" s="100" t="s">
        <v>1324</v>
      </c>
    </row>
    <row r="6195" spans="1:12" ht="56.25" customHeight="1">
      <c r="A6195" s="97">
        <v>513</v>
      </c>
      <c r="B6195" s="122" t="s">
        <v>10100</v>
      </c>
      <c r="C6195" s="123">
        <v>42549</v>
      </c>
      <c r="D6195" s="97" t="s">
        <v>12875</v>
      </c>
      <c r="E6195" s="97" t="s">
        <v>15</v>
      </c>
      <c r="F6195" s="97">
        <v>212614</v>
      </c>
      <c r="G6195" s="97"/>
      <c r="H6195" s="124" t="s">
        <v>2937</v>
      </c>
      <c r="I6195" s="125">
        <v>50</v>
      </c>
      <c r="J6195" s="125">
        <v>0</v>
      </c>
      <c r="K6195" s="126">
        <v>50</v>
      </c>
      <c r="L6195" s="100" t="s">
        <v>1324</v>
      </c>
    </row>
    <row r="6196" spans="1:12" ht="56.25" customHeight="1">
      <c r="A6196" s="97">
        <v>513</v>
      </c>
      <c r="B6196" s="122" t="s">
        <v>10100</v>
      </c>
      <c r="C6196" s="123">
        <v>42550</v>
      </c>
      <c r="D6196" s="97" t="s">
        <v>12986</v>
      </c>
      <c r="E6196" s="97" t="s">
        <v>11</v>
      </c>
      <c r="F6196" s="97">
        <v>856273</v>
      </c>
      <c r="G6196" s="97"/>
      <c r="H6196" s="124" t="s">
        <v>3299</v>
      </c>
      <c r="I6196" s="125">
        <v>50</v>
      </c>
      <c r="J6196" s="125">
        <v>0</v>
      </c>
      <c r="K6196" s="126">
        <v>50</v>
      </c>
      <c r="L6196" s="100" t="s">
        <v>1324</v>
      </c>
    </row>
    <row r="6197" spans="1:12" ht="56.25" customHeight="1">
      <c r="A6197" s="97">
        <v>513</v>
      </c>
      <c r="B6197" s="122" t="s">
        <v>10100</v>
      </c>
      <c r="C6197" s="123">
        <v>42552</v>
      </c>
      <c r="D6197" s="97" t="s">
        <v>13129</v>
      </c>
      <c r="E6197" s="97" t="s">
        <v>15</v>
      </c>
      <c r="F6197" s="97">
        <v>129</v>
      </c>
      <c r="G6197" s="97"/>
      <c r="H6197" s="124" t="s">
        <v>3324</v>
      </c>
      <c r="I6197" s="125">
        <v>2765.33</v>
      </c>
      <c r="J6197" s="125">
        <v>0</v>
      </c>
      <c r="K6197" s="126">
        <v>2765.33</v>
      </c>
      <c r="L6197" s="100" t="s">
        <v>1324</v>
      </c>
    </row>
    <row r="6198" spans="1:12" ht="56.25" customHeight="1">
      <c r="A6198" s="97">
        <v>513</v>
      </c>
      <c r="B6198" s="122" t="s">
        <v>10100</v>
      </c>
      <c r="C6198" s="123">
        <v>42552</v>
      </c>
      <c r="D6198" s="97" t="s">
        <v>13131</v>
      </c>
      <c r="E6198" s="97" t="s">
        <v>15</v>
      </c>
      <c r="F6198" s="97">
        <v>215899</v>
      </c>
      <c r="G6198" s="97"/>
      <c r="H6198" s="124" t="s">
        <v>2944</v>
      </c>
      <c r="I6198" s="125">
        <v>50</v>
      </c>
      <c r="J6198" s="125">
        <v>0</v>
      </c>
      <c r="K6198" s="126">
        <v>50</v>
      </c>
      <c r="L6198" s="100" t="s">
        <v>1324</v>
      </c>
    </row>
    <row r="6199" spans="1:12" ht="56.25" customHeight="1">
      <c r="A6199" s="97">
        <v>513</v>
      </c>
      <c r="B6199" s="122" t="s">
        <v>10100</v>
      </c>
      <c r="C6199" s="123">
        <v>42555</v>
      </c>
      <c r="D6199" s="97" t="s">
        <v>13141</v>
      </c>
      <c r="E6199" s="97" t="s">
        <v>15</v>
      </c>
      <c r="F6199" s="97">
        <v>216610</v>
      </c>
      <c r="G6199" s="97"/>
      <c r="H6199" s="124" t="s">
        <v>3335</v>
      </c>
      <c r="I6199" s="125">
        <v>50</v>
      </c>
      <c r="J6199" s="125">
        <v>0</v>
      </c>
      <c r="K6199" s="126">
        <v>50</v>
      </c>
      <c r="L6199" s="100" t="s">
        <v>1324</v>
      </c>
    </row>
    <row r="6200" spans="1:12" ht="56.25" customHeight="1">
      <c r="A6200" s="97">
        <v>513</v>
      </c>
      <c r="B6200" s="122" t="s">
        <v>10100</v>
      </c>
      <c r="C6200" s="123">
        <v>42556</v>
      </c>
      <c r="D6200" s="97" t="s">
        <v>13165</v>
      </c>
      <c r="E6200" s="97" t="s">
        <v>15</v>
      </c>
      <c r="F6200" s="97">
        <v>217735</v>
      </c>
      <c r="G6200" s="97"/>
      <c r="H6200" s="124" t="s">
        <v>2926</v>
      </c>
      <c r="I6200" s="125">
        <v>50</v>
      </c>
      <c r="J6200" s="125">
        <v>0</v>
      </c>
      <c r="K6200" s="126">
        <v>50</v>
      </c>
      <c r="L6200" s="100" t="s">
        <v>1324</v>
      </c>
    </row>
    <row r="6201" spans="1:12" ht="56.25" customHeight="1">
      <c r="A6201" s="97">
        <v>513</v>
      </c>
      <c r="B6201" s="122" t="s">
        <v>10100</v>
      </c>
      <c r="C6201" s="123">
        <v>42556</v>
      </c>
      <c r="D6201" s="97" t="s">
        <v>13166</v>
      </c>
      <c r="E6201" s="97" t="s">
        <v>15</v>
      </c>
      <c r="F6201" s="97">
        <v>217742</v>
      </c>
      <c r="G6201" s="97"/>
      <c r="H6201" s="124" t="s">
        <v>3349</v>
      </c>
      <c r="I6201" s="125">
        <v>50</v>
      </c>
      <c r="J6201" s="125">
        <v>0</v>
      </c>
      <c r="K6201" s="126">
        <v>50</v>
      </c>
      <c r="L6201" s="100" t="s">
        <v>1324</v>
      </c>
    </row>
    <row r="6202" spans="1:12" ht="56.25" customHeight="1">
      <c r="A6202" s="97">
        <v>513</v>
      </c>
      <c r="B6202" s="122" t="s">
        <v>10100</v>
      </c>
      <c r="C6202" s="123">
        <v>42556</v>
      </c>
      <c r="D6202" s="97" t="s">
        <v>13167</v>
      </c>
      <c r="E6202" s="97" t="s">
        <v>15</v>
      </c>
      <c r="F6202" s="97">
        <v>217747</v>
      </c>
      <c r="G6202" s="97"/>
      <c r="H6202" s="124" t="s">
        <v>3350</v>
      </c>
      <c r="I6202" s="125">
        <v>50</v>
      </c>
      <c r="J6202" s="125">
        <v>0</v>
      </c>
      <c r="K6202" s="126">
        <v>50</v>
      </c>
      <c r="L6202" s="100" t="s">
        <v>1324</v>
      </c>
    </row>
    <row r="6203" spans="1:12" ht="56.25" customHeight="1">
      <c r="A6203" s="97">
        <v>513</v>
      </c>
      <c r="B6203" s="122" t="s">
        <v>10100</v>
      </c>
      <c r="C6203" s="123">
        <v>42556</v>
      </c>
      <c r="D6203" s="97" t="s">
        <v>13168</v>
      </c>
      <c r="E6203" s="97" t="s">
        <v>15</v>
      </c>
      <c r="F6203" s="97">
        <v>217749</v>
      </c>
      <c r="G6203" s="97"/>
      <c r="H6203" s="124" t="s">
        <v>3351</v>
      </c>
      <c r="I6203" s="125">
        <v>50</v>
      </c>
      <c r="J6203" s="125">
        <v>0</v>
      </c>
      <c r="K6203" s="126">
        <v>50</v>
      </c>
      <c r="L6203" s="100" t="s">
        <v>1324</v>
      </c>
    </row>
    <row r="6204" spans="1:12" ht="56.25" customHeight="1">
      <c r="A6204" s="97">
        <v>513</v>
      </c>
      <c r="B6204" s="122" t="s">
        <v>10100</v>
      </c>
      <c r="C6204" s="123">
        <v>42557</v>
      </c>
      <c r="D6204" s="97" t="s">
        <v>13204</v>
      </c>
      <c r="E6204" s="97" t="s">
        <v>15</v>
      </c>
      <c r="F6204" s="97">
        <v>218536</v>
      </c>
      <c r="G6204" s="97"/>
      <c r="H6204" s="124" t="s">
        <v>3373</v>
      </c>
      <c r="I6204" s="125">
        <v>50</v>
      </c>
      <c r="J6204" s="125">
        <v>0</v>
      </c>
      <c r="K6204" s="126">
        <v>50</v>
      </c>
      <c r="L6204" s="100" t="s">
        <v>1324</v>
      </c>
    </row>
    <row r="6205" spans="1:12" ht="56.25" customHeight="1">
      <c r="A6205" s="97">
        <v>513</v>
      </c>
      <c r="B6205" s="122" t="s">
        <v>10100</v>
      </c>
      <c r="C6205" s="123">
        <v>42557</v>
      </c>
      <c r="D6205" s="97" t="s">
        <v>13206</v>
      </c>
      <c r="E6205" s="97" t="s">
        <v>15</v>
      </c>
      <c r="F6205" s="97">
        <v>218540</v>
      </c>
      <c r="G6205" s="97"/>
      <c r="H6205" s="124" t="s">
        <v>3375</v>
      </c>
      <c r="I6205" s="125">
        <v>50</v>
      </c>
      <c r="J6205" s="125">
        <v>0</v>
      </c>
      <c r="K6205" s="126">
        <v>50</v>
      </c>
      <c r="L6205" s="100" t="s">
        <v>1324</v>
      </c>
    </row>
    <row r="6206" spans="1:12" ht="56.25" customHeight="1">
      <c r="A6206" s="97">
        <v>513</v>
      </c>
      <c r="B6206" s="122" t="s">
        <v>10100</v>
      </c>
      <c r="C6206" s="123">
        <v>42557</v>
      </c>
      <c r="D6206" s="97" t="s">
        <v>13213</v>
      </c>
      <c r="E6206" s="97" t="s">
        <v>11</v>
      </c>
      <c r="F6206" s="97">
        <v>856937</v>
      </c>
      <c r="G6206" s="97"/>
      <c r="H6206" s="124" t="s">
        <v>3380</v>
      </c>
      <c r="I6206" s="125">
        <v>50</v>
      </c>
      <c r="J6206" s="125">
        <v>0</v>
      </c>
      <c r="K6206" s="126">
        <v>50</v>
      </c>
      <c r="L6206" s="100" t="s">
        <v>1324</v>
      </c>
    </row>
    <row r="6207" spans="1:12" ht="56.25" customHeight="1">
      <c r="A6207" s="97">
        <v>513</v>
      </c>
      <c r="B6207" s="122" t="s">
        <v>10100</v>
      </c>
      <c r="C6207" s="123">
        <v>42557</v>
      </c>
      <c r="D6207" s="97" t="s">
        <v>13214</v>
      </c>
      <c r="E6207" s="97" t="s">
        <v>11</v>
      </c>
      <c r="F6207" s="97">
        <v>856941</v>
      </c>
      <c r="G6207" s="97"/>
      <c r="H6207" s="124" t="s">
        <v>13215</v>
      </c>
      <c r="I6207" s="125">
        <v>50</v>
      </c>
      <c r="J6207" s="125">
        <v>0</v>
      </c>
      <c r="K6207" s="126">
        <v>50</v>
      </c>
      <c r="L6207" s="100" t="s">
        <v>1324</v>
      </c>
    </row>
    <row r="6208" spans="1:12" ht="56.25" customHeight="1">
      <c r="A6208" s="97">
        <v>513</v>
      </c>
      <c r="B6208" s="122" t="s">
        <v>10100</v>
      </c>
      <c r="C6208" s="123">
        <v>42558</v>
      </c>
      <c r="D6208" s="97" t="s">
        <v>13231</v>
      </c>
      <c r="E6208" s="97" t="s">
        <v>15</v>
      </c>
      <c r="F6208" s="97">
        <v>220229</v>
      </c>
      <c r="G6208" s="97"/>
      <c r="H6208" s="124" t="s">
        <v>3386</v>
      </c>
      <c r="I6208" s="125">
        <v>50</v>
      </c>
      <c r="J6208" s="125">
        <v>0</v>
      </c>
      <c r="K6208" s="126">
        <v>50</v>
      </c>
      <c r="L6208" s="100" t="s">
        <v>1324</v>
      </c>
    </row>
    <row r="6209" spans="1:12" ht="56.25" customHeight="1">
      <c r="A6209" s="97">
        <v>513</v>
      </c>
      <c r="B6209" s="122" t="s">
        <v>10100</v>
      </c>
      <c r="C6209" s="123">
        <v>42558</v>
      </c>
      <c r="D6209" s="97" t="s">
        <v>13232</v>
      </c>
      <c r="E6209" s="97" t="s">
        <v>15</v>
      </c>
      <c r="F6209" s="97">
        <v>220231</v>
      </c>
      <c r="G6209" s="97"/>
      <c r="H6209" s="124" t="s">
        <v>3387</v>
      </c>
      <c r="I6209" s="125">
        <v>50</v>
      </c>
      <c r="J6209" s="125">
        <v>0</v>
      </c>
      <c r="K6209" s="126">
        <v>50</v>
      </c>
      <c r="L6209" s="100" t="s">
        <v>1324</v>
      </c>
    </row>
    <row r="6210" spans="1:12" ht="56.25" customHeight="1">
      <c r="A6210" s="97">
        <v>513</v>
      </c>
      <c r="B6210" s="122" t="s">
        <v>10100</v>
      </c>
      <c r="C6210" s="123">
        <v>42562</v>
      </c>
      <c r="D6210" s="97" t="s">
        <v>13267</v>
      </c>
      <c r="E6210" s="97" t="s">
        <v>15</v>
      </c>
      <c r="F6210" s="97">
        <v>197</v>
      </c>
      <c r="G6210" s="97"/>
      <c r="H6210" s="124" t="s">
        <v>13268</v>
      </c>
      <c r="I6210" s="125">
        <v>50</v>
      </c>
      <c r="J6210" s="125">
        <v>0</v>
      </c>
      <c r="K6210" s="126">
        <v>50</v>
      </c>
      <c r="L6210" s="100" t="s">
        <v>1324</v>
      </c>
    </row>
    <row r="6211" spans="1:12" ht="56.25" customHeight="1">
      <c r="A6211" s="97">
        <v>513</v>
      </c>
      <c r="B6211" s="122" t="s">
        <v>10100</v>
      </c>
      <c r="C6211" s="123">
        <v>42562</v>
      </c>
      <c r="D6211" s="97" t="s">
        <v>13269</v>
      </c>
      <c r="E6211" s="97" t="s">
        <v>15</v>
      </c>
      <c r="F6211" s="97">
        <v>222</v>
      </c>
      <c r="G6211" s="97"/>
      <c r="H6211" s="124" t="s">
        <v>13270</v>
      </c>
      <c r="I6211" s="125">
        <v>50</v>
      </c>
      <c r="J6211" s="125">
        <v>0</v>
      </c>
      <c r="K6211" s="126">
        <v>50</v>
      </c>
      <c r="L6211" s="100" t="s">
        <v>1324</v>
      </c>
    </row>
    <row r="6212" spans="1:12" ht="56.25" customHeight="1">
      <c r="A6212" s="97">
        <v>513</v>
      </c>
      <c r="B6212" s="122" t="s">
        <v>4521</v>
      </c>
      <c r="C6212" s="123">
        <v>42563</v>
      </c>
      <c r="D6212" s="97" t="s">
        <v>20154</v>
      </c>
      <c r="E6212" s="97" t="s">
        <v>3</v>
      </c>
      <c r="F6212" s="97">
        <v>1397327</v>
      </c>
      <c r="G6212" s="97"/>
      <c r="H6212" s="124" t="s">
        <v>6879</v>
      </c>
      <c r="I6212" s="125">
        <v>0</v>
      </c>
      <c r="J6212" s="125">
        <v>1026.22</v>
      </c>
      <c r="K6212" s="126">
        <v>1026.22</v>
      </c>
      <c r="L6212" s="100" t="s">
        <v>1324</v>
      </c>
    </row>
    <row r="6213" spans="1:12" ht="56.25" customHeight="1">
      <c r="A6213" s="97">
        <v>513</v>
      </c>
      <c r="B6213" s="122" t="s">
        <v>10100</v>
      </c>
      <c r="C6213" s="123">
        <v>42563</v>
      </c>
      <c r="D6213" s="97" t="s">
        <v>13275</v>
      </c>
      <c r="E6213" s="97" t="s">
        <v>15</v>
      </c>
      <c r="F6213" s="97">
        <v>222870</v>
      </c>
      <c r="G6213" s="97"/>
      <c r="H6213" s="124" t="s">
        <v>3413</v>
      </c>
      <c r="I6213" s="125">
        <v>50</v>
      </c>
      <c r="J6213" s="125">
        <v>0</v>
      </c>
      <c r="K6213" s="126">
        <v>50</v>
      </c>
      <c r="L6213" s="100" t="s">
        <v>1324</v>
      </c>
    </row>
    <row r="6214" spans="1:12" ht="56.25" customHeight="1">
      <c r="A6214" s="97">
        <v>513</v>
      </c>
      <c r="B6214" s="122" t="s">
        <v>10100</v>
      </c>
      <c r="C6214" s="123">
        <v>42565</v>
      </c>
      <c r="D6214" s="97" t="s">
        <v>13320</v>
      </c>
      <c r="E6214" s="97" t="s">
        <v>15</v>
      </c>
      <c r="F6214" s="97">
        <v>224094</v>
      </c>
      <c r="G6214" s="97"/>
      <c r="H6214" s="124" t="s">
        <v>2926</v>
      </c>
      <c r="I6214" s="125">
        <v>50</v>
      </c>
      <c r="J6214" s="125">
        <v>0</v>
      </c>
      <c r="K6214" s="126">
        <v>50</v>
      </c>
      <c r="L6214" s="100" t="s">
        <v>1324</v>
      </c>
    </row>
    <row r="6215" spans="1:12" ht="56.25" customHeight="1">
      <c r="A6215" s="97">
        <v>513</v>
      </c>
      <c r="B6215" s="122" t="s">
        <v>10100</v>
      </c>
      <c r="C6215" s="123">
        <v>42565</v>
      </c>
      <c r="D6215" s="97" t="s">
        <v>13329</v>
      </c>
      <c r="E6215" s="97" t="s">
        <v>15</v>
      </c>
      <c r="F6215" s="97">
        <v>224904</v>
      </c>
      <c r="G6215" s="97"/>
      <c r="H6215" s="124" t="s">
        <v>3436</v>
      </c>
      <c r="I6215" s="125">
        <v>50</v>
      </c>
      <c r="J6215" s="125">
        <v>0</v>
      </c>
      <c r="K6215" s="126">
        <v>50</v>
      </c>
      <c r="L6215" s="100" t="s">
        <v>1324</v>
      </c>
    </row>
    <row r="6216" spans="1:12" ht="56.25" customHeight="1">
      <c r="A6216" s="97">
        <v>513</v>
      </c>
      <c r="B6216" s="122" t="s">
        <v>10100</v>
      </c>
      <c r="C6216" s="123">
        <v>42565</v>
      </c>
      <c r="D6216" s="97" t="s">
        <v>13330</v>
      </c>
      <c r="E6216" s="97" t="s">
        <v>15</v>
      </c>
      <c r="F6216" s="97">
        <v>224906</v>
      </c>
      <c r="G6216" s="97"/>
      <c r="H6216" s="124" t="s">
        <v>3387</v>
      </c>
      <c r="I6216" s="125">
        <v>50</v>
      </c>
      <c r="J6216" s="125">
        <v>0</v>
      </c>
      <c r="K6216" s="126">
        <v>50</v>
      </c>
      <c r="L6216" s="100" t="s">
        <v>1324</v>
      </c>
    </row>
    <row r="6217" spans="1:12" ht="56.25" customHeight="1">
      <c r="A6217" s="97">
        <v>513</v>
      </c>
      <c r="B6217" s="122" t="s">
        <v>10100</v>
      </c>
      <c r="C6217" s="123">
        <v>42566</v>
      </c>
      <c r="D6217" s="97" t="s">
        <v>13371</v>
      </c>
      <c r="E6217" s="97" t="s">
        <v>15</v>
      </c>
      <c r="F6217" s="97">
        <v>225376</v>
      </c>
      <c r="G6217" s="97"/>
      <c r="H6217" s="124" t="s">
        <v>3461</v>
      </c>
      <c r="I6217" s="125">
        <v>50</v>
      </c>
      <c r="J6217" s="125">
        <v>0</v>
      </c>
      <c r="K6217" s="126">
        <v>50</v>
      </c>
      <c r="L6217" s="100" t="s">
        <v>1324</v>
      </c>
    </row>
    <row r="6218" spans="1:12" ht="56.25" customHeight="1">
      <c r="A6218" s="97">
        <v>513</v>
      </c>
      <c r="B6218" s="122" t="s">
        <v>10100</v>
      </c>
      <c r="C6218" s="123">
        <v>42569</v>
      </c>
      <c r="D6218" s="97" t="s">
        <v>13394</v>
      </c>
      <c r="E6218" s="97" t="s">
        <v>15</v>
      </c>
      <c r="F6218" s="97">
        <v>225891</v>
      </c>
      <c r="G6218" s="97"/>
      <c r="H6218" s="124" t="s">
        <v>3478</v>
      </c>
      <c r="I6218" s="125">
        <v>50</v>
      </c>
      <c r="J6218" s="125">
        <v>0</v>
      </c>
      <c r="K6218" s="126">
        <v>50</v>
      </c>
      <c r="L6218" s="100" t="s">
        <v>1324</v>
      </c>
    </row>
    <row r="6219" spans="1:12" ht="56.25" customHeight="1">
      <c r="A6219" s="97">
        <v>513</v>
      </c>
      <c r="B6219" s="122" t="s">
        <v>10100</v>
      </c>
      <c r="C6219" s="123">
        <v>42570</v>
      </c>
      <c r="D6219" s="97" t="s">
        <v>13427</v>
      </c>
      <c r="E6219" s="97" t="s">
        <v>15</v>
      </c>
      <c r="F6219" s="97">
        <v>227490</v>
      </c>
      <c r="G6219" s="97"/>
      <c r="H6219" s="124" t="s">
        <v>3499</v>
      </c>
      <c r="I6219" s="125">
        <v>50</v>
      </c>
      <c r="J6219" s="125">
        <v>0</v>
      </c>
      <c r="K6219" s="126">
        <v>50</v>
      </c>
      <c r="L6219" s="100" t="s">
        <v>1324</v>
      </c>
    </row>
    <row r="6220" spans="1:12" ht="56.25" customHeight="1">
      <c r="A6220" s="97">
        <v>513</v>
      </c>
      <c r="B6220" s="122" t="s">
        <v>10100</v>
      </c>
      <c r="C6220" s="123">
        <v>42570</v>
      </c>
      <c r="D6220" s="97" t="s">
        <v>13428</v>
      </c>
      <c r="E6220" s="97" t="s">
        <v>15</v>
      </c>
      <c r="F6220" s="97">
        <v>227494</v>
      </c>
      <c r="G6220" s="97"/>
      <c r="H6220" s="124" t="s">
        <v>3500</v>
      </c>
      <c r="I6220" s="125">
        <v>50</v>
      </c>
      <c r="J6220" s="125">
        <v>0</v>
      </c>
      <c r="K6220" s="126">
        <v>50</v>
      </c>
      <c r="L6220" s="100" t="s">
        <v>1324</v>
      </c>
    </row>
    <row r="6221" spans="1:12" ht="56.25" customHeight="1">
      <c r="A6221" s="97">
        <v>513</v>
      </c>
      <c r="B6221" s="122" t="s">
        <v>10100</v>
      </c>
      <c r="C6221" s="123">
        <v>42571</v>
      </c>
      <c r="D6221" s="97" t="s">
        <v>13445</v>
      </c>
      <c r="E6221" s="97" t="s">
        <v>15</v>
      </c>
      <c r="F6221" s="97">
        <v>228568</v>
      </c>
      <c r="G6221" s="97"/>
      <c r="H6221" s="124" t="s">
        <v>3511</v>
      </c>
      <c r="I6221" s="125">
        <v>50</v>
      </c>
      <c r="J6221" s="125">
        <v>0</v>
      </c>
      <c r="K6221" s="126">
        <v>50</v>
      </c>
      <c r="L6221" s="100" t="s">
        <v>1324</v>
      </c>
    </row>
    <row r="6222" spans="1:12" ht="56.25" customHeight="1">
      <c r="A6222" s="97">
        <v>513</v>
      </c>
      <c r="B6222" s="122" t="s">
        <v>10100</v>
      </c>
      <c r="C6222" s="123">
        <v>42571</v>
      </c>
      <c r="D6222" s="97" t="s">
        <v>13448</v>
      </c>
      <c r="E6222" s="97" t="s">
        <v>11</v>
      </c>
      <c r="F6222" s="97">
        <v>858325</v>
      </c>
      <c r="G6222" s="97"/>
      <c r="H6222" s="124" t="s">
        <v>3514</v>
      </c>
      <c r="I6222" s="125">
        <v>896.87</v>
      </c>
      <c r="J6222" s="125">
        <v>0</v>
      </c>
      <c r="K6222" s="126">
        <v>896.87</v>
      </c>
      <c r="L6222" s="100" t="s">
        <v>1324</v>
      </c>
    </row>
    <row r="6223" spans="1:12" ht="56.25" customHeight="1">
      <c r="A6223" s="97">
        <v>513</v>
      </c>
      <c r="B6223" s="122" t="s">
        <v>10100</v>
      </c>
      <c r="C6223" s="123">
        <v>42572</v>
      </c>
      <c r="D6223" s="97" t="s">
        <v>13451</v>
      </c>
      <c r="E6223" s="97" t="s">
        <v>15</v>
      </c>
      <c r="F6223" s="97">
        <v>228861</v>
      </c>
      <c r="G6223" s="97"/>
      <c r="H6223" s="124" t="s">
        <v>3515</v>
      </c>
      <c r="I6223" s="125">
        <v>50</v>
      </c>
      <c r="J6223" s="125">
        <v>0</v>
      </c>
      <c r="K6223" s="126">
        <v>50</v>
      </c>
      <c r="L6223" s="100" t="s">
        <v>1324</v>
      </c>
    </row>
    <row r="6224" spans="1:12" ht="56.25" customHeight="1">
      <c r="A6224" s="97">
        <v>513</v>
      </c>
      <c r="B6224" s="122" t="s">
        <v>10100</v>
      </c>
      <c r="C6224" s="123">
        <v>42573</v>
      </c>
      <c r="D6224" s="97" t="s">
        <v>13469</v>
      </c>
      <c r="E6224" s="97" t="s">
        <v>15</v>
      </c>
      <c r="F6224" s="97">
        <v>229661</v>
      </c>
      <c r="G6224" s="97"/>
      <c r="H6224" s="124" t="s">
        <v>3523</v>
      </c>
      <c r="I6224" s="125">
        <v>50</v>
      </c>
      <c r="J6224" s="125">
        <v>0</v>
      </c>
      <c r="K6224" s="126">
        <v>50</v>
      </c>
      <c r="L6224" s="100" t="s">
        <v>1324</v>
      </c>
    </row>
    <row r="6225" spans="1:12" ht="56.25" customHeight="1">
      <c r="A6225" s="97">
        <v>513</v>
      </c>
      <c r="B6225" s="122" t="s">
        <v>10100</v>
      </c>
      <c r="C6225" s="123">
        <v>42573</v>
      </c>
      <c r="D6225" s="97" t="s">
        <v>13470</v>
      </c>
      <c r="E6225" s="97" t="s">
        <v>15</v>
      </c>
      <c r="F6225" s="97">
        <v>230280</v>
      </c>
      <c r="G6225" s="97"/>
      <c r="H6225" s="124" t="s">
        <v>3524</v>
      </c>
      <c r="I6225" s="125">
        <v>50</v>
      </c>
      <c r="J6225" s="125">
        <v>0</v>
      </c>
      <c r="K6225" s="126">
        <v>50</v>
      </c>
      <c r="L6225" s="100" t="s">
        <v>1324</v>
      </c>
    </row>
    <row r="6226" spans="1:12" ht="56.25" customHeight="1">
      <c r="A6226" s="97">
        <v>513</v>
      </c>
      <c r="B6226" s="122" t="s">
        <v>10100</v>
      </c>
      <c r="C6226" s="123">
        <v>42577</v>
      </c>
      <c r="D6226" s="97" t="s">
        <v>13511</v>
      </c>
      <c r="E6226" s="97" t="s">
        <v>15</v>
      </c>
      <c r="F6226" s="97">
        <v>231846</v>
      </c>
      <c r="G6226" s="97"/>
      <c r="H6226" s="124" t="s">
        <v>3547</v>
      </c>
      <c r="I6226" s="125">
        <v>50</v>
      </c>
      <c r="J6226" s="125">
        <v>0</v>
      </c>
      <c r="K6226" s="126">
        <v>50</v>
      </c>
      <c r="L6226" s="100" t="s">
        <v>1324</v>
      </c>
    </row>
    <row r="6227" spans="1:12" ht="56.25" customHeight="1">
      <c r="A6227" s="97">
        <v>513</v>
      </c>
      <c r="B6227" s="122" t="s">
        <v>10100</v>
      </c>
      <c r="C6227" s="123">
        <v>42577</v>
      </c>
      <c r="D6227" s="97" t="s">
        <v>13515</v>
      </c>
      <c r="E6227" s="97" t="s">
        <v>15</v>
      </c>
      <c r="F6227" s="97">
        <v>308</v>
      </c>
      <c r="G6227" s="97"/>
      <c r="H6227" s="124" t="s">
        <v>3551</v>
      </c>
      <c r="I6227" s="125">
        <v>939.88</v>
      </c>
      <c r="J6227" s="125">
        <v>0</v>
      </c>
      <c r="K6227" s="126">
        <v>939.88</v>
      </c>
      <c r="L6227" s="100" t="s">
        <v>1324</v>
      </c>
    </row>
    <row r="6228" spans="1:12" ht="56.25" customHeight="1">
      <c r="A6228" s="97">
        <v>513</v>
      </c>
      <c r="B6228" s="122" t="s">
        <v>10100</v>
      </c>
      <c r="C6228" s="123">
        <v>42578</v>
      </c>
      <c r="D6228" s="97" t="s">
        <v>13531</v>
      </c>
      <c r="E6228" s="97" t="s">
        <v>15</v>
      </c>
      <c r="F6228" s="97">
        <v>311</v>
      </c>
      <c r="G6228" s="97"/>
      <c r="H6228" s="124" t="s">
        <v>3565</v>
      </c>
      <c r="I6228" s="125">
        <v>9908.2999999999993</v>
      </c>
      <c r="J6228" s="125">
        <v>0</v>
      </c>
      <c r="K6228" s="126">
        <v>9908.2999999999993</v>
      </c>
      <c r="L6228" s="100" t="s">
        <v>1324</v>
      </c>
    </row>
    <row r="6229" spans="1:12" ht="56.25" customHeight="1">
      <c r="A6229" s="97">
        <v>513</v>
      </c>
      <c r="B6229" s="122" t="s">
        <v>10100</v>
      </c>
      <c r="C6229" s="123">
        <v>42578</v>
      </c>
      <c r="D6229" s="97" t="s">
        <v>13532</v>
      </c>
      <c r="E6229" s="97" t="s">
        <v>15</v>
      </c>
      <c r="F6229" s="97">
        <v>233719</v>
      </c>
      <c r="G6229" s="97"/>
      <c r="H6229" s="124" t="s">
        <v>2926</v>
      </c>
      <c r="I6229" s="125">
        <v>50</v>
      </c>
      <c r="J6229" s="125">
        <v>0</v>
      </c>
      <c r="K6229" s="126">
        <v>50</v>
      </c>
      <c r="L6229" s="100" t="s">
        <v>1324</v>
      </c>
    </row>
    <row r="6230" spans="1:12" ht="56.25" customHeight="1">
      <c r="A6230" s="97">
        <v>513</v>
      </c>
      <c r="B6230" s="122" t="s">
        <v>10100</v>
      </c>
      <c r="C6230" s="123">
        <v>42578</v>
      </c>
      <c r="D6230" s="97" t="s">
        <v>13534</v>
      </c>
      <c r="E6230" s="97" t="s">
        <v>15</v>
      </c>
      <c r="F6230" s="97">
        <v>233727</v>
      </c>
      <c r="G6230" s="97"/>
      <c r="H6230" s="124" t="s">
        <v>3567</v>
      </c>
      <c r="I6230" s="125">
        <v>50</v>
      </c>
      <c r="J6230" s="125">
        <v>0</v>
      </c>
      <c r="K6230" s="126">
        <v>50</v>
      </c>
      <c r="L6230" s="100" t="s">
        <v>1324</v>
      </c>
    </row>
    <row r="6231" spans="1:12" ht="56.25" customHeight="1">
      <c r="A6231" s="97">
        <v>513</v>
      </c>
      <c r="B6231" s="122" t="s">
        <v>10100</v>
      </c>
      <c r="C6231" s="123">
        <v>42578</v>
      </c>
      <c r="D6231" s="97" t="s">
        <v>13535</v>
      </c>
      <c r="E6231" s="97" t="s">
        <v>15</v>
      </c>
      <c r="F6231" s="97">
        <v>233737</v>
      </c>
      <c r="G6231" s="97"/>
      <c r="H6231" s="124" t="s">
        <v>3568</v>
      </c>
      <c r="I6231" s="125">
        <v>50</v>
      </c>
      <c r="J6231" s="125">
        <v>0</v>
      </c>
      <c r="K6231" s="126">
        <v>50</v>
      </c>
      <c r="L6231" s="100" t="s">
        <v>1324</v>
      </c>
    </row>
    <row r="6232" spans="1:12" ht="56.25" customHeight="1">
      <c r="A6232" s="97">
        <v>513</v>
      </c>
      <c r="B6232" s="122" t="s">
        <v>10100</v>
      </c>
      <c r="C6232" s="123">
        <v>42578</v>
      </c>
      <c r="D6232" s="97" t="s">
        <v>13548</v>
      </c>
      <c r="E6232" s="97" t="s">
        <v>11</v>
      </c>
      <c r="F6232" s="97">
        <v>858963</v>
      </c>
      <c r="G6232" s="97"/>
      <c r="H6232" s="124" t="s">
        <v>3581</v>
      </c>
      <c r="I6232" s="125">
        <v>50</v>
      </c>
      <c r="J6232" s="125">
        <v>0</v>
      </c>
      <c r="K6232" s="126">
        <v>50</v>
      </c>
      <c r="L6232" s="100" t="s">
        <v>1324</v>
      </c>
    </row>
    <row r="6233" spans="1:12" ht="56.25" customHeight="1">
      <c r="A6233" s="97">
        <v>513</v>
      </c>
      <c r="B6233" s="122" t="s">
        <v>10100</v>
      </c>
      <c r="C6233" s="123">
        <v>42578</v>
      </c>
      <c r="D6233" s="97" t="s">
        <v>13549</v>
      </c>
      <c r="E6233" s="97" t="s">
        <v>11</v>
      </c>
      <c r="F6233" s="97">
        <v>858967</v>
      </c>
      <c r="G6233" s="97"/>
      <c r="H6233" s="124" t="s">
        <v>3582</v>
      </c>
      <c r="I6233" s="125">
        <v>50</v>
      </c>
      <c r="J6233" s="125">
        <v>0</v>
      </c>
      <c r="K6233" s="126">
        <v>50</v>
      </c>
      <c r="L6233" s="100" t="s">
        <v>1324</v>
      </c>
    </row>
    <row r="6234" spans="1:12" ht="56.25" customHeight="1">
      <c r="A6234" s="97">
        <v>513</v>
      </c>
      <c r="B6234" s="122" t="s">
        <v>10100</v>
      </c>
      <c r="C6234" s="123">
        <v>42578</v>
      </c>
      <c r="D6234" s="97" t="s">
        <v>13550</v>
      </c>
      <c r="E6234" s="97" t="s">
        <v>11</v>
      </c>
      <c r="F6234" s="97">
        <v>858978</v>
      </c>
      <c r="G6234" s="97"/>
      <c r="H6234" s="124" t="s">
        <v>3583</v>
      </c>
      <c r="I6234" s="125">
        <v>50</v>
      </c>
      <c r="J6234" s="125">
        <v>0</v>
      </c>
      <c r="K6234" s="126">
        <v>50</v>
      </c>
      <c r="L6234" s="100" t="s">
        <v>1324</v>
      </c>
    </row>
    <row r="6235" spans="1:12" ht="56.25" customHeight="1">
      <c r="A6235" s="97">
        <v>513</v>
      </c>
      <c r="B6235" s="122" t="s">
        <v>10100</v>
      </c>
      <c r="C6235" s="123">
        <v>42578</v>
      </c>
      <c r="D6235" s="97" t="s">
        <v>13551</v>
      </c>
      <c r="E6235" s="97" t="s">
        <v>11</v>
      </c>
      <c r="F6235" s="97">
        <v>858990</v>
      </c>
      <c r="G6235" s="97"/>
      <c r="H6235" s="124" t="s">
        <v>3584</v>
      </c>
      <c r="I6235" s="125">
        <v>50</v>
      </c>
      <c r="J6235" s="125">
        <v>0</v>
      </c>
      <c r="K6235" s="126">
        <v>50</v>
      </c>
      <c r="L6235" s="100" t="s">
        <v>1324</v>
      </c>
    </row>
    <row r="6236" spans="1:12" ht="56.25" customHeight="1">
      <c r="A6236" s="97">
        <v>513</v>
      </c>
      <c r="B6236" s="122" t="s">
        <v>10100</v>
      </c>
      <c r="C6236" s="123">
        <v>42579</v>
      </c>
      <c r="D6236" s="97" t="s">
        <v>13567</v>
      </c>
      <c r="E6236" s="97" t="s">
        <v>15</v>
      </c>
      <c r="F6236" s="97">
        <v>325</v>
      </c>
      <c r="G6236" s="97"/>
      <c r="H6236" s="124" t="s">
        <v>13568</v>
      </c>
      <c r="I6236" s="125">
        <v>50</v>
      </c>
      <c r="J6236" s="125">
        <v>0</v>
      </c>
      <c r="K6236" s="126">
        <v>50</v>
      </c>
      <c r="L6236" s="100" t="s">
        <v>1324</v>
      </c>
    </row>
    <row r="6237" spans="1:12" ht="56.25" customHeight="1">
      <c r="A6237" s="97">
        <v>513</v>
      </c>
      <c r="B6237" s="122" t="s">
        <v>10100</v>
      </c>
      <c r="C6237" s="123">
        <v>42579</v>
      </c>
      <c r="D6237" s="97" t="s">
        <v>13569</v>
      </c>
      <c r="E6237" s="97" t="s">
        <v>15</v>
      </c>
      <c r="F6237" s="97">
        <v>328</v>
      </c>
      <c r="G6237" s="97"/>
      <c r="H6237" s="124" t="s">
        <v>13570</v>
      </c>
      <c r="I6237" s="125">
        <v>50</v>
      </c>
      <c r="J6237" s="125">
        <v>0</v>
      </c>
      <c r="K6237" s="126">
        <v>50</v>
      </c>
      <c r="L6237" s="100" t="s">
        <v>1324</v>
      </c>
    </row>
    <row r="6238" spans="1:12" ht="56.25" customHeight="1">
      <c r="A6238" s="97">
        <v>513</v>
      </c>
      <c r="B6238" s="122" t="s">
        <v>10100</v>
      </c>
      <c r="C6238" s="123">
        <v>42584</v>
      </c>
      <c r="D6238" s="97" t="s">
        <v>13783</v>
      </c>
      <c r="E6238" s="97" t="s">
        <v>15</v>
      </c>
      <c r="F6238" s="97">
        <v>353</v>
      </c>
      <c r="G6238" s="97"/>
      <c r="H6238" s="124" t="s">
        <v>3657</v>
      </c>
      <c r="I6238" s="125">
        <v>347.24</v>
      </c>
      <c r="J6238" s="125">
        <v>0</v>
      </c>
      <c r="K6238" s="126">
        <v>347.24</v>
      </c>
      <c r="L6238" s="100" t="s">
        <v>1324</v>
      </c>
    </row>
    <row r="6239" spans="1:12" ht="56.25" customHeight="1">
      <c r="A6239" s="97">
        <v>513</v>
      </c>
      <c r="B6239" s="122" t="s">
        <v>10100</v>
      </c>
      <c r="C6239" s="123">
        <v>42584</v>
      </c>
      <c r="D6239" s="97" t="s">
        <v>13784</v>
      </c>
      <c r="E6239" s="97" t="s">
        <v>15</v>
      </c>
      <c r="F6239" s="97">
        <v>356</v>
      </c>
      <c r="G6239" s="97"/>
      <c r="H6239" s="124" t="s">
        <v>3658</v>
      </c>
      <c r="I6239" s="125">
        <v>301.56</v>
      </c>
      <c r="J6239" s="125">
        <v>0</v>
      </c>
      <c r="K6239" s="126">
        <v>301.56</v>
      </c>
      <c r="L6239" s="100" t="s">
        <v>1324</v>
      </c>
    </row>
    <row r="6240" spans="1:12" ht="56.25" customHeight="1">
      <c r="A6240" s="97">
        <v>513</v>
      </c>
      <c r="B6240" s="122" t="s">
        <v>10100</v>
      </c>
      <c r="C6240" s="123">
        <v>42584</v>
      </c>
      <c r="D6240" s="97" t="s">
        <v>13787</v>
      </c>
      <c r="E6240" s="97" t="s">
        <v>15</v>
      </c>
      <c r="F6240" s="97">
        <v>373</v>
      </c>
      <c r="G6240" s="97"/>
      <c r="H6240" s="124" t="s">
        <v>3661</v>
      </c>
      <c r="I6240" s="125">
        <v>299.64</v>
      </c>
      <c r="J6240" s="125">
        <v>0</v>
      </c>
      <c r="K6240" s="126">
        <v>299.64</v>
      </c>
      <c r="L6240" s="100" t="s">
        <v>1324</v>
      </c>
    </row>
    <row r="6241" spans="1:12" ht="56.25" customHeight="1">
      <c r="A6241" s="97">
        <v>513</v>
      </c>
      <c r="B6241" s="122" t="s">
        <v>10100</v>
      </c>
      <c r="C6241" s="123">
        <v>42584</v>
      </c>
      <c r="D6241" s="97" t="s">
        <v>13791</v>
      </c>
      <c r="E6241" s="97" t="s">
        <v>15</v>
      </c>
      <c r="F6241" s="97">
        <v>369</v>
      </c>
      <c r="G6241" s="97"/>
      <c r="H6241" s="124" t="s">
        <v>3663</v>
      </c>
      <c r="I6241" s="125">
        <v>460.91</v>
      </c>
      <c r="J6241" s="125">
        <v>0</v>
      </c>
      <c r="K6241" s="126">
        <v>460.91</v>
      </c>
      <c r="L6241" s="100" t="s">
        <v>1324</v>
      </c>
    </row>
    <row r="6242" spans="1:12" ht="56.25" customHeight="1">
      <c r="A6242" s="97">
        <v>513</v>
      </c>
      <c r="B6242" s="122" t="s">
        <v>10100</v>
      </c>
      <c r="C6242" s="123">
        <v>42584</v>
      </c>
      <c r="D6242" s="97" t="s">
        <v>13793</v>
      </c>
      <c r="E6242" s="97" t="s">
        <v>15</v>
      </c>
      <c r="F6242" s="97">
        <v>238379</v>
      </c>
      <c r="G6242" s="97"/>
      <c r="H6242" s="124" t="s">
        <v>3665</v>
      </c>
      <c r="I6242" s="125">
        <v>50</v>
      </c>
      <c r="J6242" s="125">
        <v>0</v>
      </c>
      <c r="K6242" s="126">
        <v>50</v>
      </c>
      <c r="L6242" s="100" t="s">
        <v>1324</v>
      </c>
    </row>
    <row r="6243" spans="1:12" ht="56.25" customHeight="1">
      <c r="A6243" s="97">
        <v>513</v>
      </c>
      <c r="B6243" s="122" t="s">
        <v>10100</v>
      </c>
      <c r="C6243" s="123">
        <v>42584</v>
      </c>
      <c r="D6243" s="97" t="s">
        <v>13794</v>
      </c>
      <c r="E6243" s="97" t="s">
        <v>15</v>
      </c>
      <c r="F6243" s="97">
        <v>238381</v>
      </c>
      <c r="G6243" s="97"/>
      <c r="H6243" s="124" t="s">
        <v>3666</v>
      </c>
      <c r="I6243" s="125">
        <v>50</v>
      </c>
      <c r="J6243" s="125">
        <v>0</v>
      </c>
      <c r="K6243" s="126">
        <v>50</v>
      </c>
      <c r="L6243" s="100" t="s">
        <v>1324</v>
      </c>
    </row>
    <row r="6244" spans="1:12" ht="56.25" customHeight="1">
      <c r="A6244" s="97">
        <v>513</v>
      </c>
      <c r="B6244" s="122" t="s">
        <v>10100</v>
      </c>
      <c r="C6244" s="123">
        <v>42584</v>
      </c>
      <c r="D6244" s="97" t="s">
        <v>13795</v>
      </c>
      <c r="E6244" s="97" t="s">
        <v>15</v>
      </c>
      <c r="F6244" s="97">
        <v>238383</v>
      </c>
      <c r="G6244" s="97"/>
      <c r="H6244" s="124" t="s">
        <v>3667</v>
      </c>
      <c r="I6244" s="125">
        <v>50</v>
      </c>
      <c r="J6244" s="125">
        <v>0</v>
      </c>
      <c r="K6244" s="126">
        <v>50</v>
      </c>
      <c r="L6244" s="100" t="s">
        <v>1324</v>
      </c>
    </row>
    <row r="6245" spans="1:12" ht="56.25" customHeight="1">
      <c r="A6245" s="97">
        <v>513</v>
      </c>
      <c r="B6245" s="122" t="s">
        <v>10100</v>
      </c>
      <c r="C6245" s="123">
        <v>42584</v>
      </c>
      <c r="D6245" s="97" t="s">
        <v>13796</v>
      </c>
      <c r="E6245" s="97" t="s">
        <v>1313</v>
      </c>
      <c r="F6245" s="97">
        <v>10775245</v>
      </c>
      <c r="G6245" s="97"/>
      <c r="H6245" s="124" t="s">
        <v>3668</v>
      </c>
      <c r="I6245" s="125">
        <v>74417.399999999994</v>
      </c>
      <c r="J6245" s="125">
        <v>0</v>
      </c>
      <c r="K6245" s="126">
        <v>74417.399999999994</v>
      </c>
      <c r="L6245" s="100" t="s">
        <v>1324</v>
      </c>
    </row>
    <row r="6246" spans="1:12" ht="56.25" customHeight="1">
      <c r="A6246" s="97">
        <v>513</v>
      </c>
      <c r="B6246" s="122" t="s">
        <v>10100</v>
      </c>
      <c r="C6246" s="123">
        <v>42585</v>
      </c>
      <c r="D6246" s="97" t="s">
        <v>13809</v>
      </c>
      <c r="E6246" s="97" t="s">
        <v>15</v>
      </c>
      <c r="F6246" s="97">
        <v>239243</v>
      </c>
      <c r="G6246" s="97"/>
      <c r="H6246" s="124" t="s">
        <v>2979</v>
      </c>
      <c r="I6246" s="125">
        <v>50</v>
      </c>
      <c r="J6246" s="125">
        <v>0</v>
      </c>
      <c r="K6246" s="126">
        <v>50</v>
      </c>
      <c r="L6246" s="100" t="s">
        <v>1324</v>
      </c>
    </row>
    <row r="6247" spans="1:12" ht="56.25" customHeight="1">
      <c r="A6247" s="97">
        <v>513</v>
      </c>
      <c r="B6247" s="122" t="s">
        <v>10100</v>
      </c>
      <c r="C6247" s="123">
        <v>42585</v>
      </c>
      <c r="D6247" s="97" t="s">
        <v>13810</v>
      </c>
      <c r="E6247" s="97" t="s">
        <v>15</v>
      </c>
      <c r="F6247" s="97">
        <v>239245</v>
      </c>
      <c r="G6247" s="97"/>
      <c r="H6247" s="124" t="s">
        <v>3674</v>
      </c>
      <c r="I6247" s="125">
        <v>50</v>
      </c>
      <c r="J6247" s="125">
        <v>0</v>
      </c>
      <c r="K6247" s="126">
        <v>50</v>
      </c>
      <c r="L6247" s="100" t="s">
        <v>1324</v>
      </c>
    </row>
    <row r="6248" spans="1:12" ht="56.25" customHeight="1">
      <c r="A6248" s="97">
        <v>513</v>
      </c>
      <c r="B6248" s="122" t="s">
        <v>10100</v>
      </c>
      <c r="C6248" s="123">
        <v>42585</v>
      </c>
      <c r="D6248" s="97" t="s">
        <v>13811</v>
      </c>
      <c r="E6248" s="97" t="s">
        <v>15</v>
      </c>
      <c r="F6248" s="97">
        <v>239375</v>
      </c>
      <c r="G6248" s="97"/>
      <c r="H6248" s="124" t="s">
        <v>3675</v>
      </c>
      <c r="I6248" s="125">
        <v>50</v>
      </c>
      <c r="J6248" s="125">
        <v>0</v>
      </c>
      <c r="K6248" s="126">
        <v>50</v>
      </c>
      <c r="L6248" s="100" t="s">
        <v>1324</v>
      </c>
    </row>
    <row r="6249" spans="1:12" ht="56.25" customHeight="1">
      <c r="A6249" s="97">
        <v>513</v>
      </c>
      <c r="B6249" s="122" t="s">
        <v>10100</v>
      </c>
      <c r="C6249" s="123">
        <v>42585</v>
      </c>
      <c r="D6249" s="97" t="s">
        <v>13817</v>
      </c>
      <c r="E6249" s="97" t="s">
        <v>1313</v>
      </c>
      <c r="F6249" s="97">
        <v>10775243</v>
      </c>
      <c r="G6249" s="97"/>
      <c r="H6249" s="124" t="s">
        <v>3681</v>
      </c>
      <c r="I6249" s="125">
        <v>371063</v>
      </c>
      <c r="J6249" s="125">
        <v>0</v>
      </c>
      <c r="K6249" s="126">
        <v>371063</v>
      </c>
      <c r="L6249" s="100" t="s">
        <v>1324</v>
      </c>
    </row>
    <row r="6250" spans="1:12" ht="56.25" customHeight="1">
      <c r="A6250" s="97">
        <v>513</v>
      </c>
      <c r="B6250" s="122" t="s">
        <v>10100</v>
      </c>
      <c r="C6250" s="123">
        <v>42585</v>
      </c>
      <c r="D6250" s="97" t="s">
        <v>13818</v>
      </c>
      <c r="E6250" s="97" t="s">
        <v>1313</v>
      </c>
      <c r="F6250" s="97">
        <v>10775240</v>
      </c>
      <c r="G6250" s="97"/>
      <c r="H6250" s="124" t="s">
        <v>3682</v>
      </c>
      <c r="I6250" s="125">
        <v>27185.4</v>
      </c>
      <c r="J6250" s="125">
        <v>0</v>
      </c>
      <c r="K6250" s="126">
        <v>27185.4</v>
      </c>
      <c r="L6250" s="100" t="s">
        <v>1324</v>
      </c>
    </row>
    <row r="6251" spans="1:12" ht="56.25" customHeight="1">
      <c r="A6251" s="97">
        <v>513</v>
      </c>
      <c r="B6251" s="122" t="s">
        <v>10100</v>
      </c>
      <c r="C6251" s="123">
        <v>42585</v>
      </c>
      <c r="D6251" s="97" t="s">
        <v>13819</v>
      </c>
      <c r="E6251" s="97" t="s">
        <v>1313</v>
      </c>
      <c r="F6251" s="97">
        <v>10775237</v>
      </c>
      <c r="G6251" s="97"/>
      <c r="H6251" s="124" t="s">
        <v>3683</v>
      </c>
      <c r="I6251" s="125">
        <v>34860.199999999997</v>
      </c>
      <c r="J6251" s="125">
        <v>0</v>
      </c>
      <c r="K6251" s="126">
        <v>34860.199999999997</v>
      </c>
      <c r="L6251" s="100" t="s">
        <v>1324</v>
      </c>
    </row>
    <row r="6252" spans="1:12" ht="56.25" customHeight="1">
      <c r="A6252" s="97">
        <v>513</v>
      </c>
      <c r="B6252" s="122" t="s">
        <v>10100</v>
      </c>
      <c r="C6252" s="123">
        <v>42585</v>
      </c>
      <c r="D6252" s="97" t="s">
        <v>13820</v>
      </c>
      <c r="E6252" s="97" t="s">
        <v>1313</v>
      </c>
      <c r="F6252" s="97">
        <v>10775257</v>
      </c>
      <c r="G6252" s="97"/>
      <c r="H6252" s="124" t="s">
        <v>3684</v>
      </c>
      <c r="I6252" s="125">
        <v>38327.800000000003</v>
      </c>
      <c r="J6252" s="125">
        <v>0</v>
      </c>
      <c r="K6252" s="126">
        <v>38327.800000000003</v>
      </c>
      <c r="L6252" s="100" t="s">
        <v>1324</v>
      </c>
    </row>
    <row r="6253" spans="1:12" ht="56.25" customHeight="1">
      <c r="A6253" s="97">
        <v>513</v>
      </c>
      <c r="B6253" s="122" t="s">
        <v>10100</v>
      </c>
      <c r="C6253" s="123">
        <v>42585</v>
      </c>
      <c r="D6253" s="97" t="s">
        <v>13821</v>
      </c>
      <c r="E6253" s="97" t="s">
        <v>1313</v>
      </c>
      <c r="F6253" s="97">
        <v>10775259</v>
      </c>
      <c r="G6253" s="97"/>
      <c r="H6253" s="124" t="s">
        <v>3685</v>
      </c>
      <c r="I6253" s="125">
        <v>70417.399999999994</v>
      </c>
      <c r="J6253" s="125">
        <v>0</v>
      </c>
      <c r="K6253" s="126">
        <v>70417.399999999994</v>
      </c>
      <c r="L6253" s="100" t="s">
        <v>1324</v>
      </c>
    </row>
    <row r="6254" spans="1:12" ht="56.25" customHeight="1">
      <c r="A6254" s="97">
        <v>513</v>
      </c>
      <c r="B6254" s="122" t="s">
        <v>10100</v>
      </c>
      <c r="C6254" s="123">
        <v>42585</v>
      </c>
      <c r="D6254" s="97" t="s">
        <v>13822</v>
      </c>
      <c r="E6254" s="97" t="s">
        <v>1313</v>
      </c>
      <c r="F6254" s="97">
        <v>10775264</v>
      </c>
      <c r="G6254" s="97"/>
      <c r="H6254" s="124" t="s">
        <v>3686</v>
      </c>
      <c r="I6254" s="125">
        <v>14964</v>
      </c>
      <c r="J6254" s="125">
        <v>0</v>
      </c>
      <c r="K6254" s="126">
        <v>14964</v>
      </c>
      <c r="L6254" s="100" t="s">
        <v>1324</v>
      </c>
    </row>
    <row r="6255" spans="1:12" ht="56.25" customHeight="1">
      <c r="A6255" s="97">
        <v>513</v>
      </c>
      <c r="B6255" s="122" t="s">
        <v>10100</v>
      </c>
      <c r="C6255" s="123">
        <v>42585</v>
      </c>
      <c r="D6255" s="97" t="s">
        <v>13823</v>
      </c>
      <c r="E6255" s="97" t="s">
        <v>1313</v>
      </c>
      <c r="F6255" s="97">
        <v>10775261</v>
      </c>
      <c r="G6255" s="97"/>
      <c r="H6255" s="124" t="s">
        <v>3687</v>
      </c>
      <c r="I6255" s="125">
        <v>109757.42</v>
      </c>
      <c r="J6255" s="125">
        <v>0</v>
      </c>
      <c r="K6255" s="126">
        <v>109757.42</v>
      </c>
      <c r="L6255" s="100" t="s">
        <v>1324</v>
      </c>
    </row>
    <row r="6256" spans="1:12" ht="56.25" customHeight="1">
      <c r="A6256" s="97">
        <v>513</v>
      </c>
      <c r="B6256" s="122" t="s">
        <v>10100</v>
      </c>
      <c r="C6256" s="123">
        <v>42586</v>
      </c>
      <c r="D6256" s="97" t="s">
        <v>13828</v>
      </c>
      <c r="E6256" s="97" t="s">
        <v>15</v>
      </c>
      <c r="F6256" s="97">
        <v>239644</v>
      </c>
      <c r="G6256" s="97"/>
      <c r="H6256" s="124" t="s">
        <v>3387</v>
      </c>
      <c r="I6256" s="125">
        <v>50</v>
      </c>
      <c r="J6256" s="125">
        <v>0</v>
      </c>
      <c r="K6256" s="126">
        <v>50</v>
      </c>
      <c r="L6256" s="100" t="s">
        <v>1324</v>
      </c>
    </row>
    <row r="6257" spans="1:12" ht="56.25" customHeight="1">
      <c r="A6257" s="97">
        <v>513</v>
      </c>
      <c r="B6257" s="122" t="s">
        <v>10100</v>
      </c>
      <c r="C6257" s="123">
        <v>42586</v>
      </c>
      <c r="D6257" s="97" t="s">
        <v>13830</v>
      </c>
      <c r="E6257" s="97" t="s">
        <v>15</v>
      </c>
      <c r="F6257" s="97">
        <v>384</v>
      </c>
      <c r="G6257" s="97"/>
      <c r="H6257" s="124" t="s">
        <v>3693</v>
      </c>
      <c r="I6257" s="125">
        <v>9393.7999999999993</v>
      </c>
      <c r="J6257" s="125">
        <v>0</v>
      </c>
      <c r="K6257" s="126">
        <v>9393.7999999999993</v>
      </c>
      <c r="L6257" s="100" t="s">
        <v>1324</v>
      </c>
    </row>
    <row r="6258" spans="1:12" ht="56.25" customHeight="1">
      <c r="A6258" s="97">
        <v>513</v>
      </c>
      <c r="B6258" s="122" t="s">
        <v>10100</v>
      </c>
      <c r="C6258" s="123">
        <v>42586</v>
      </c>
      <c r="D6258" s="97" t="s">
        <v>13831</v>
      </c>
      <c r="E6258" s="97" t="s">
        <v>15</v>
      </c>
      <c r="F6258" s="97">
        <v>386</v>
      </c>
      <c r="G6258" s="97"/>
      <c r="H6258" s="124" t="s">
        <v>3694</v>
      </c>
      <c r="I6258" s="125">
        <v>3272.97</v>
      </c>
      <c r="J6258" s="125">
        <v>0</v>
      </c>
      <c r="K6258" s="126">
        <v>3272.97</v>
      </c>
      <c r="L6258" s="100" t="s">
        <v>1324</v>
      </c>
    </row>
    <row r="6259" spans="1:12" ht="56.25" customHeight="1">
      <c r="A6259" s="97">
        <v>513</v>
      </c>
      <c r="B6259" s="122" t="s">
        <v>10100</v>
      </c>
      <c r="C6259" s="123">
        <v>42586</v>
      </c>
      <c r="D6259" s="97" t="s">
        <v>13832</v>
      </c>
      <c r="E6259" s="97" t="s">
        <v>15</v>
      </c>
      <c r="F6259" s="97">
        <v>381</v>
      </c>
      <c r="G6259" s="97"/>
      <c r="H6259" s="124" t="s">
        <v>13833</v>
      </c>
      <c r="I6259" s="125">
        <v>7850.3</v>
      </c>
      <c r="J6259" s="125">
        <v>0</v>
      </c>
      <c r="K6259" s="126">
        <v>7850.3</v>
      </c>
      <c r="L6259" s="100" t="s">
        <v>1324</v>
      </c>
    </row>
    <row r="6260" spans="1:12" ht="56.25" customHeight="1">
      <c r="A6260" s="97">
        <v>513</v>
      </c>
      <c r="B6260" s="122" t="s">
        <v>10100</v>
      </c>
      <c r="C6260" s="123">
        <v>42586</v>
      </c>
      <c r="D6260" s="97" t="s">
        <v>13834</v>
      </c>
      <c r="E6260" s="97" t="s">
        <v>15</v>
      </c>
      <c r="F6260" s="97">
        <v>385</v>
      </c>
      <c r="G6260" s="97"/>
      <c r="H6260" s="124" t="s">
        <v>3695</v>
      </c>
      <c r="I6260" s="125">
        <v>3107.78</v>
      </c>
      <c r="J6260" s="125">
        <v>0</v>
      </c>
      <c r="K6260" s="126">
        <v>3107.78</v>
      </c>
      <c r="L6260" s="100" t="s">
        <v>1324</v>
      </c>
    </row>
    <row r="6261" spans="1:12" ht="56.25" customHeight="1">
      <c r="A6261" s="97">
        <v>513</v>
      </c>
      <c r="B6261" s="122" t="s">
        <v>10100</v>
      </c>
      <c r="C6261" s="123">
        <v>42586</v>
      </c>
      <c r="D6261" s="97" t="s">
        <v>13835</v>
      </c>
      <c r="E6261" s="97" t="s">
        <v>15</v>
      </c>
      <c r="F6261" s="97">
        <v>383</v>
      </c>
      <c r="G6261" s="97"/>
      <c r="H6261" s="124" t="s">
        <v>13836</v>
      </c>
      <c r="I6261" s="125">
        <v>299.64</v>
      </c>
      <c r="J6261" s="125">
        <v>0</v>
      </c>
      <c r="K6261" s="126">
        <v>299.64</v>
      </c>
      <c r="L6261" s="100" t="s">
        <v>1324</v>
      </c>
    </row>
    <row r="6262" spans="1:12" ht="56.25" customHeight="1">
      <c r="A6262" s="97">
        <v>513</v>
      </c>
      <c r="B6262" s="122" t="s">
        <v>10100</v>
      </c>
      <c r="C6262" s="123">
        <v>42586</v>
      </c>
      <c r="D6262" s="97" t="s">
        <v>13837</v>
      </c>
      <c r="E6262" s="97" t="s">
        <v>15</v>
      </c>
      <c r="F6262" s="97">
        <v>240400</v>
      </c>
      <c r="G6262" s="97"/>
      <c r="H6262" s="124" t="s">
        <v>3696</v>
      </c>
      <c r="I6262" s="125">
        <v>50</v>
      </c>
      <c r="J6262" s="125">
        <v>0</v>
      </c>
      <c r="K6262" s="126">
        <v>50</v>
      </c>
      <c r="L6262" s="100" t="s">
        <v>1324</v>
      </c>
    </row>
    <row r="6263" spans="1:12" ht="56.25" customHeight="1">
      <c r="A6263" s="97">
        <v>513</v>
      </c>
      <c r="B6263" s="122" t="s">
        <v>10100</v>
      </c>
      <c r="C6263" s="123">
        <v>42586</v>
      </c>
      <c r="D6263" s="97" t="s">
        <v>13838</v>
      </c>
      <c r="E6263" s="97" t="s">
        <v>15</v>
      </c>
      <c r="F6263" s="97">
        <v>240402</v>
      </c>
      <c r="G6263" s="97"/>
      <c r="H6263" s="124" t="s">
        <v>2934</v>
      </c>
      <c r="I6263" s="125">
        <v>50</v>
      </c>
      <c r="J6263" s="125">
        <v>0</v>
      </c>
      <c r="K6263" s="126">
        <v>50</v>
      </c>
      <c r="L6263" s="100" t="s">
        <v>1324</v>
      </c>
    </row>
    <row r="6264" spans="1:12" ht="56.25" customHeight="1">
      <c r="A6264" s="97">
        <v>513</v>
      </c>
      <c r="B6264" s="122" t="s">
        <v>10100</v>
      </c>
      <c r="C6264" s="123">
        <v>42587</v>
      </c>
      <c r="D6264" s="97" t="s">
        <v>13849</v>
      </c>
      <c r="E6264" s="97" t="s">
        <v>15</v>
      </c>
      <c r="F6264" s="97">
        <v>241335</v>
      </c>
      <c r="G6264" s="97"/>
      <c r="H6264" s="124" t="s">
        <v>2934</v>
      </c>
      <c r="I6264" s="125">
        <v>50</v>
      </c>
      <c r="J6264" s="125">
        <v>0</v>
      </c>
      <c r="K6264" s="126">
        <v>50</v>
      </c>
      <c r="L6264" s="100" t="s">
        <v>1324</v>
      </c>
    </row>
    <row r="6265" spans="1:12" ht="56.25" customHeight="1">
      <c r="A6265" s="97">
        <v>513</v>
      </c>
      <c r="B6265" s="122" t="s">
        <v>10100</v>
      </c>
      <c r="C6265" s="123">
        <v>42591</v>
      </c>
      <c r="D6265" s="97" t="s">
        <v>13903</v>
      </c>
      <c r="E6265" s="97" t="s">
        <v>15</v>
      </c>
      <c r="F6265" s="97">
        <v>400</v>
      </c>
      <c r="G6265" s="97"/>
      <c r="H6265" s="124" t="s">
        <v>3737</v>
      </c>
      <c r="I6265" s="125">
        <v>299.64</v>
      </c>
      <c r="J6265" s="125">
        <v>0</v>
      </c>
      <c r="K6265" s="126">
        <v>299.64</v>
      </c>
      <c r="L6265" s="100" t="s">
        <v>1324</v>
      </c>
    </row>
    <row r="6266" spans="1:12" ht="56.25" customHeight="1">
      <c r="A6266" s="97">
        <v>513</v>
      </c>
      <c r="B6266" s="122" t="s">
        <v>10100</v>
      </c>
      <c r="C6266" s="123">
        <v>42591</v>
      </c>
      <c r="D6266" s="97" t="s">
        <v>13904</v>
      </c>
      <c r="E6266" s="97" t="s">
        <v>15</v>
      </c>
      <c r="F6266" s="97">
        <v>399</v>
      </c>
      <c r="G6266" s="97"/>
      <c r="H6266" s="124" t="s">
        <v>3738</v>
      </c>
      <c r="I6266" s="125">
        <v>91793.44</v>
      </c>
      <c r="J6266" s="125">
        <v>0</v>
      </c>
      <c r="K6266" s="126">
        <v>91793.44</v>
      </c>
      <c r="L6266" s="100" t="s">
        <v>1324</v>
      </c>
    </row>
    <row r="6267" spans="1:12" ht="56.25" customHeight="1">
      <c r="A6267" s="97">
        <v>513</v>
      </c>
      <c r="B6267" s="122" t="s">
        <v>10100</v>
      </c>
      <c r="C6267" s="123">
        <v>42591</v>
      </c>
      <c r="D6267" s="97" t="s">
        <v>13906</v>
      </c>
      <c r="E6267" s="97" t="s">
        <v>15</v>
      </c>
      <c r="F6267" s="97">
        <v>243412</v>
      </c>
      <c r="G6267" s="97"/>
      <c r="H6267" s="124" t="s">
        <v>2944</v>
      </c>
      <c r="I6267" s="125">
        <v>50</v>
      </c>
      <c r="J6267" s="125">
        <v>0</v>
      </c>
      <c r="K6267" s="126">
        <v>50</v>
      </c>
      <c r="L6267" s="100" t="s">
        <v>1324</v>
      </c>
    </row>
    <row r="6268" spans="1:12" ht="56.25" customHeight="1">
      <c r="A6268" s="97">
        <v>513</v>
      </c>
      <c r="B6268" s="122" t="s">
        <v>10100</v>
      </c>
      <c r="C6268" s="123">
        <v>42591</v>
      </c>
      <c r="D6268" s="97" t="s">
        <v>13911</v>
      </c>
      <c r="E6268" s="97" t="s">
        <v>11</v>
      </c>
      <c r="F6268" s="97">
        <v>860360</v>
      </c>
      <c r="G6268" s="97"/>
      <c r="H6268" s="124" t="s">
        <v>3744</v>
      </c>
      <c r="I6268" s="125">
        <v>2039.88</v>
      </c>
      <c r="J6268" s="125">
        <v>0</v>
      </c>
      <c r="K6268" s="126">
        <v>2039.88</v>
      </c>
      <c r="L6268" s="100" t="s">
        <v>1324</v>
      </c>
    </row>
    <row r="6269" spans="1:12" ht="56.25" customHeight="1">
      <c r="A6269" s="97">
        <v>513</v>
      </c>
      <c r="B6269" s="122" t="s">
        <v>10100</v>
      </c>
      <c r="C6269" s="123">
        <v>42592</v>
      </c>
      <c r="D6269" s="97" t="s">
        <v>13923</v>
      </c>
      <c r="E6269" s="97" t="s">
        <v>1313</v>
      </c>
      <c r="F6269" s="97">
        <v>10807987</v>
      </c>
      <c r="G6269" s="97"/>
      <c r="H6269" s="124" t="s">
        <v>3748</v>
      </c>
      <c r="I6269" s="125">
        <v>9206.5</v>
      </c>
      <c r="J6269" s="125">
        <v>0</v>
      </c>
      <c r="K6269" s="126">
        <v>9206.5</v>
      </c>
      <c r="L6269" s="100" t="s">
        <v>1324</v>
      </c>
    </row>
    <row r="6270" spans="1:12" ht="56.25" customHeight="1">
      <c r="A6270" s="97">
        <v>513</v>
      </c>
      <c r="B6270" s="122" t="s">
        <v>10100</v>
      </c>
      <c r="C6270" s="123">
        <v>42593</v>
      </c>
      <c r="D6270" s="97" t="s">
        <v>13962</v>
      </c>
      <c r="E6270" s="97" t="s">
        <v>15</v>
      </c>
      <c r="F6270" s="97">
        <v>245356</v>
      </c>
      <c r="G6270" s="97"/>
      <c r="H6270" s="124" t="s">
        <v>3782</v>
      </c>
      <c r="I6270" s="125">
        <v>50</v>
      </c>
      <c r="J6270" s="125">
        <v>0</v>
      </c>
      <c r="K6270" s="126">
        <v>50</v>
      </c>
      <c r="L6270" s="100" t="s">
        <v>1324</v>
      </c>
    </row>
    <row r="6271" spans="1:12" ht="56.25" customHeight="1">
      <c r="A6271" s="97">
        <v>513</v>
      </c>
      <c r="B6271" s="122" t="s">
        <v>10100</v>
      </c>
      <c r="C6271" s="123">
        <v>42594</v>
      </c>
      <c r="D6271" s="97" t="s">
        <v>13985</v>
      </c>
      <c r="E6271" s="97" t="s">
        <v>15</v>
      </c>
      <c r="F6271" s="97">
        <v>245983</v>
      </c>
      <c r="G6271" s="97"/>
      <c r="H6271" s="124" t="s">
        <v>3795</v>
      </c>
      <c r="I6271" s="125">
        <v>50</v>
      </c>
      <c r="J6271" s="125">
        <v>0</v>
      </c>
      <c r="K6271" s="126">
        <v>50</v>
      </c>
      <c r="L6271" s="100" t="s">
        <v>1324</v>
      </c>
    </row>
    <row r="6272" spans="1:12" ht="56.25" customHeight="1">
      <c r="A6272" s="97">
        <v>513</v>
      </c>
      <c r="B6272" s="122" t="s">
        <v>10100</v>
      </c>
      <c r="C6272" s="123">
        <v>42594</v>
      </c>
      <c r="D6272" s="97" t="s">
        <v>13986</v>
      </c>
      <c r="E6272" s="97" t="s">
        <v>15</v>
      </c>
      <c r="F6272" s="97">
        <v>420</v>
      </c>
      <c r="G6272" s="97"/>
      <c r="H6272" s="124" t="s">
        <v>3796</v>
      </c>
      <c r="I6272" s="125">
        <v>1609.83</v>
      </c>
      <c r="J6272" s="125">
        <v>0</v>
      </c>
      <c r="K6272" s="126">
        <v>1609.83</v>
      </c>
      <c r="L6272" s="100" t="s">
        <v>1324</v>
      </c>
    </row>
    <row r="6273" spans="1:12" ht="56.25" customHeight="1">
      <c r="A6273" s="97">
        <v>513</v>
      </c>
      <c r="B6273" s="122" t="s">
        <v>10100</v>
      </c>
      <c r="C6273" s="123">
        <v>42594</v>
      </c>
      <c r="D6273" s="97" t="s">
        <v>13987</v>
      </c>
      <c r="E6273" s="97" t="s">
        <v>15</v>
      </c>
      <c r="F6273" s="97">
        <v>423</v>
      </c>
      <c r="G6273" s="97"/>
      <c r="H6273" s="124" t="s">
        <v>3797</v>
      </c>
      <c r="I6273" s="125">
        <v>124589.18</v>
      </c>
      <c r="J6273" s="125">
        <v>0</v>
      </c>
      <c r="K6273" s="126">
        <v>124589.18</v>
      </c>
      <c r="L6273" s="100" t="s">
        <v>1324</v>
      </c>
    </row>
    <row r="6274" spans="1:12" ht="56.25" customHeight="1">
      <c r="A6274" s="97">
        <v>513</v>
      </c>
      <c r="B6274" s="122" t="s">
        <v>10100</v>
      </c>
      <c r="C6274" s="123">
        <v>42594</v>
      </c>
      <c r="D6274" s="97" t="s">
        <v>13989</v>
      </c>
      <c r="E6274" s="97" t="s">
        <v>15</v>
      </c>
      <c r="F6274" s="97">
        <v>425</v>
      </c>
      <c r="G6274" s="97"/>
      <c r="H6274" s="124" t="s">
        <v>3799</v>
      </c>
      <c r="I6274" s="125">
        <v>136415.82</v>
      </c>
      <c r="J6274" s="125">
        <v>0</v>
      </c>
      <c r="K6274" s="126">
        <v>136415.82</v>
      </c>
      <c r="L6274" s="100" t="s">
        <v>1324</v>
      </c>
    </row>
    <row r="6275" spans="1:12" ht="56.25" customHeight="1">
      <c r="A6275" s="97">
        <v>513</v>
      </c>
      <c r="B6275" s="122" t="s">
        <v>10100</v>
      </c>
      <c r="C6275" s="123">
        <v>42597</v>
      </c>
      <c r="D6275" s="97" t="s">
        <v>13997</v>
      </c>
      <c r="E6275" s="97" t="s">
        <v>15</v>
      </c>
      <c r="F6275" s="97">
        <v>246936</v>
      </c>
      <c r="G6275" s="97"/>
      <c r="H6275" s="124" t="s">
        <v>3805</v>
      </c>
      <c r="I6275" s="125">
        <v>50</v>
      </c>
      <c r="J6275" s="125">
        <v>0</v>
      </c>
      <c r="K6275" s="126">
        <v>50</v>
      </c>
      <c r="L6275" s="100" t="s">
        <v>1324</v>
      </c>
    </row>
    <row r="6276" spans="1:12" ht="56.25" customHeight="1">
      <c r="A6276" s="97">
        <v>513</v>
      </c>
      <c r="B6276" s="122" t="s">
        <v>10100</v>
      </c>
      <c r="C6276" s="123">
        <v>42597</v>
      </c>
      <c r="D6276" s="97" t="s">
        <v>13999</v>
      </c>
      <c r="E6276" s="97" t="s">
        <v>15</v>
      </c>
      <c r="F6276" s="97">
        <v>246991</v>
      </c>
      <c r="G6276" s="97"/>
      <c r="H6276" s="124" t="s">
        <v>3387</v>
      </c>
      <c r="I6276" s="125">
        <v>50</v>
      </c>
      <c r="J6276" s="125">
        <v>0</v>
      </c>
      <c r="K6276" s="126">
        <v>50</v>
      </c>
      <c r="L6276" s="100" t="s">
        <v>1324</v>
      </c>
    </row>
    <row r="6277" spans="1:12" ht="56.25" customHeight="1">
      <c r="A6277" s="97">
        <v>513</v>
      </c>
      <c r="B6277" s="122" t="s">
        <v>10100</v>
      </c>
      <c r="C6277" s="123">
        <v>42598</v>
      </c>
      <c r="D6277" s="97" t="s">
        <v>14052</v>
      </c>
      <c r="E6277" s="97" t="s">
        <v>11</v>
      </c>
      <c r="F6277" s="97">
        <v>860931</v>
      </c>
      <c r="G6277" s="97"/>
      <c r="H6277" s="124" t="s">
        <v>3831</v>
      </c>
      <c r="I6277" s="125">
        <v>908.87</v>
      </c>
      <c r="J6277" s="125">
        <v>0</v>
      </c>
      <c r="K6277" s="126">
        <v>908.87</v>
      </c>
      <c r="L6277" s="100" t="s">
        <v>1324</v>
      </c>
    </row>
    <row r="6278" spans="1:12" ht="56.25" customHeight="1">
      <c r="A6278" s="97">
        <v>513</v>
      </c>
      <c r="B6278" s="122" t="s">
        <v>10100</v>
      </c>
      <c r="C6278" s="123">
        <v>42599</v>
      </c>
      <c r="D6278" s="97" t="s">
        <v>14059</v>
      </c>
      <c r="E6278" s="97" t="s">
        <v>15</v>
      </c>
      <c r="F6278" s="97">
        <v>249068</v>
      </c>
      <c r="G6278" s="97"/>
      <c r="H6278" s="124" t="s">
        <v>3832</v>
      </c>
      <c r="I6278" s="125">
        <v>50</v>
      </c>
      <c r="J6278" s="125">
        <v>0</v>
      </c>
      <c r="K6278" s="126">
        <v>50</v>
      </c>
      <c r="L6278" s="100" t="s">
        <v>1324</v>
      </c>
    </row>
    <row r="6279" spans="1:12" ht="56.25" customHeight="1">
      <c r="A6279" s="97">
        <v>513</v>
      </c>
      <c r="B6279" s="122" t="s">
        <v>4521</v>
      </c>
      <c r="C6279" s="123">
        <v>42599</v>
      </c>
      <c r="D6279" s="97" t="s">
        <v>20715</v>
      </c>
      <c r="E6279" s="97" t="s">
        <v>3</v>
      </c>
      <c r="F6279" s="97">
        <v>1409269</v>
      </c>
      <c r="G6279" s="97"/>
      <c r="H6279" s="124" t="s">
        <v>7414</v>
      </c>
      <c r="I6279" s="125">
        <v>0</v>
      </c>
      <c r="J6279" s="125">
        <v>145.6</v>
      </c>
      <c r="K6279" s="126">
        <v>145.6</v>
      </c>
      <c r="L6279" s="100" t="s">
        <v>1324</v>
      </c>
    </row>
    <row r="6280" spans="1:12" ht="56.25" customHeight="1">
      <c r="A6280" s="97">
        <v>513</v>
      </c>
      <c r="B6280" s="122" t="s">
        <v>10100</v>
      </c>
      <c r="C6280" s="123">
        <v>42600</v>
      </c>
      <c r="D6280" s="97" t="s">
        <v>14068</v>
      </c>
      <c r="E6280" s="97" t="s">
        <v>15</v>
      </c>
      <c r="F6280" s="97">
        <v>250131</v>
      </c>
      <c r="G6280" s="97"/>
      <c r="H6280" s="124" t="s">
        <v>3838</v>
      </c>
      <c r="I6280" s="125">
        <v>50</v>
      </c>
      <c r="J6280" s="125">
        <v>0</v>
      </c>
      <c r="K6280" s="126">
        <v>50</v>
      </c>
      <c r="L6280" s="100" t="s">
        <v>1324</v>
      </c>
    </row>
    <row r="6281" spans="1:12" ht="56.25" customHeight="1">
      <c r="A6281" s="97">
        <v>513</v>
      </c>
      <c r="B6281" s="122" t="s">
        <v>10100</v>
      </c>
      <c r="C6281" s="123">
        <v>42600</v>
      </c>
      <c r="D6281" s="97" t="s">
        <v>14074</v>
      </c>
      <c r="E6281" s="97" t="s">
        <v>1313</v>
      </c>
      <c r="F6281" s="97">
        <v>10851684</v>
      </c>
      <c r="G6281" s="97"/>
      <c r="H6281" s="124" t="s">
        <v>3842</v>
      </c>
      <c r="I6281" s="125">
        <v>219029.35</v>
      </c>
      <c r="J6281" s="125">
        <v>0</v>
      </c>
      <c r="K6281" s="126">
        <v>219029.35</v>
      </c>
      <c r="L6281" s="100" t="s">
        <v>1324</v>
      </c>
    </row>
    <row r="6282" spans="1:12" ht="56.25" customHeight="1">
      <c r="A6282" s="97">
        <v>513</v>
      </c>
      <c r="B6282" s="122" t="s">
        <v>10100</v>
      </c>
      <c r="C6282" s="123">
        <v>42600</v>
      </c>
      <c r="D6282" s="97" t="s">
        <v>14075</v>
      </c>
      <c r="E6282" s="97" t="s">
        <v>1313</v>
      </c>
      <c r="F6282" s="97">
        <v>10851686</v>
      </c>
      <c r="G6282" s="97"/>
      <c r="H6282" s="124" t="s">
        <v>3843</v>
      </c>
      <c r="I6282" s="125">
        <v>28168.799999999999</v>
      </c>
      <c r="J6282" s="125">
        <v>0</v>
      </c>
      <c r="K6282" s="126">
        <v>28168.799999999999</v>
      </c>
      <c r="L6282" s="100" t="s">
        <v>1324</v>
      </c>
    </row>
    <row r="6283" spans="1:12" ht="56.25" customHeight="1">
      <c r="A6283" s="97">
        <v>513</v>
      </c>
      <c r="B6283" s="122" t="s">
        <v>10100</v>
      </c>
      <c r="C6283" s="123">
        <v>42601</v>
      </c>
      <c r="D6283" s="97" t="s">
        <v>14101</v>
      </c>
      <c r="E6283" s="97" t="s">
        <v>15</v>
      </c>
      <c r="F6283" s="97">
        <v>251285</v>
      </c>
      <c r="G6283" s="97"/>
      <c r="H6283" s="124" t="s">
        <v>3865</v>
      </c>
      <c r="I6283" s="125">
        <v>50</v>
      </c>
      <c r="J6283" s="125">
        <v>0</v>
      </c>
      <c r="K6283" s="126">
        <v>50</v>
      </c>
      <c r="L6283" s="100" t="s">
        <v>1324</v>
      </c>
    </row>
    <row r="6284" spans="1:12" ht="56.25" customHeight="1">
      <c r="A6284" s="97">
        <v>513</v>
      </c>
      <c r="B6284" s="122" t="s">
        <v>10100</v>
      </c>
      <c r="C6284" s="123">
        <v>42601</v>
      </c>
      <c r="D6284" s="97" t="s">
        <v>14104</v>
      </c>
      <c r="E6284" s="97" t="s">
        <v>15</v>
      </c>
      <c r="F6284" s="97">
        <v>251794</v>
      </c>
      <c r="G6284" s="97"/>
      <c r="H6284" s="124" t="s">
        <v>2979</v>
      </c>
      <c r="I6284" s="125">
        <v>50</v>
      </c>
      <c r="J6284" s="125">
        <v>0</v>
      </c>
      <c r="K6284" s="126">
        <v>50</v>
      </c>
      <c r="L6284" s="100" t="s">
        <v>1324</v>
      </c>
    </row>
    <row r="6285" spans="1:12" ht="56.25" customHeight="1">
      <c r="A6285" s="97">
        <v>513</v>
      </c>
      <c r="B6285" s="122" t="s">
        <v>10100</v>
      </c>
      <c r="C6285" s="123">
        <v>42605</v>
      </c>
      <c r="D6285" s="97" t="s">
        <v>14136</v>
      </c>
      <c r="E6285" s="97" t="s">
        <v>15</v>
      </c>
      <c r="F6285" s="97">
        <v>253946</v>
      </c>
      <c r="G6285" s="97"/>
      <c r="H6285" s="124" t="s">
        <v>3889</v>
      </c>
      <c r="I6285" s="125">
        <v>50</v>
      </c>
      <c r="J6285" s="125">
        <v>0</v>
      </c>
      <c r="K6285" s="126">
        <v>50</v>
      </c>
      <c r="L6285" s="100" t="s">
        <v>1324</v>
      </c>
    </row>
    <row r="6286" spans="1:12" ht="56.25" customHeight="1">
      <c r="A6286" s="97">
        <v>513</v>
      </c>
      <c r="B6286" s="122" t="s">
        <v>10100</v>
      </c>
      <c r="C6286" s="123">
        <v>42605</v>
      </c>
      <c r="D6286" s="97" t="s">
        <v>14137</v>
      </c>
      <c r="E6286" s="97" t="s">
        <v>15</v>
      </c>
      <c r="F6286" s="97">
        <v>254143</v>
      </c>
      <c r="G6286" s="97"/>
      <c r="H6286" s="124" t="s">
        <v>2925</v>
      </c>
      <c r="I6286" s="125">
        <v>50</v>
      </c>
      <c r="J6286" s="125">
        <v>0</v>
      </c>
      <c r="K6286" s="126">
        <v>50</v>
      </c>
      <c r="L6286" s="100" t="s">
        <v>1324</v>
      </c>
    </row>
    <row r="6287" spans="1:12" ht="56.25" customHeight="1">
      <c r="A6287" s="97">
        <v>513</v>
      </c>
      <c r="B6287" s="122" t="s">
        <v>10100</v>
      </c>
      <c r="C6287" s="123">
        <v>42606</v>
      </c>
      <c r="D6287" s="97" t="s">
        <v>14151</v>
      </c>
      <c r="E6287" s="97" t="s">
        <v>15</v>
      </c>
      <c r="F6287" s="97">
        <v>524</v>
      </c>
      <c r="G6287" s="97"/>
      <c r="H6287" s="124" t="s">
        <v>3899</v>
      </c>
      <c r="I6287" s="125">
        <v>375.1</v>
      </c>
      <c r="J6287" s="125">
        <v>0</v>
      </c>
      <c r="K6287" s="126">
        <v>375.1</v>
      </c>
      <c r="L6287" s="100" t="s">
        <v>1324</v>
      </c>
    </row>
    <row r="6288" spans="1:12" ht="56.25" customHeight="1">
      <c r="A6288" s="97">
        <v>513</v>
      </c>
      <c r="B6288" s="122" t="s">
        <v>10100</v>
      </c>
      <c r="C6288" s="123">
        <v>42607</v>
      </c>
      <c r="D6288" s="97" t="s">
        <v>14190</v>
      </c>
      <c r="E6288" s="97" t="s">
        <v>15</v>
      </c>
      <c r="F6288" s="97">
        <v>532</v>
      </c>
      <c r="G6288" s="97"/>
      <c r="H6288" s="124" t="s">
        <v>3926</v>
      </c>
      <c r="I6288" s="125">
        <v>9330.89</v>
      </c>
      <c r="J6288" s="125">
        <v>0</v>
      </c>
      <c r="K6288" s="126">
        <v>9330.89</v>
      </c>
      <c r="L6288" s="100" t="s">
        <v>1324</v>
      </c>
    </row>
    <row r="6289" spans="1:12" ht="56.25" customHeight="1">
      <c r="A6289" s="97">
        <v>513</v>
      </c>
      <c r="B6289" s="122" t="s">
        <v>10100</v>
      </c>
      <c r="C6289" s="123">
        <v>42607</v>
      </c>
      <c r="D6289" s="97" t="s">
        <v>14191</v>
      </c>
      <c r="E6289" s="97" t="s">
        <v>15</v>
      </c>
      <c r="F6289" s="97">
        <v>533</v>
      </c>
      <c r="G6289" s="97"/>
      <c r="H6289" s="124" t="s">
        <v>3927</v>
      </c>
      <c r="I6289" s="125">
        <v>8913.1200000000008</v>
      </c>
      <c r="J6289" s="125">
        <v>0</v>
      </c>
      <c r="K6289" s="126">
        <v>8913.1200000000008</v>
      </c>
      <c r="L6289" s="100" t="s">
        <v>1324</v>
      </c>
    </row>
    <row r="6290" spans="1:12" ht="56.25" customHeight="1">
      <c r="A6290" s="97">
        <v>513</v>
      </c>
      <c r="B6290" s="122" t="s">
        <v>10100</v>
      </c>
      <c r="C6290" s="123">
        <v>42607</v>
      </c>
      <c r="D6290" s="97" t="s">
        <v>14192</v>
      </c>
      <c r="E6290" s="97" t="s">
        <v>15</v>
      </c>
      <c r="F6290" s="97">
        <v>542</v>
      </c>
      <c r="G6290" s="97"/>
      <c r="H6290" s="124" t="s">
        <v>3928</v>
      </c>
      <c r="I6290" s="125">
        <v>36964.14</v>
      </c>
      <c r="J6290" s="125">
        <v>0</v>
      </c>
      <c r="K6290" s="126">
        <v>36964.14</v>
      </c>
      <c r="L6290" s="100" t="s">
        <v>1324</v>
      </c>
    </row>
    <row r="6291" spans="1:12" ht="56.25" customHeight="1">
      <c r="A6291" s="97">
        <v>513</v>
      </c>
      <c r="B6291" s="122" t="s">
        <v>10100</v>
      </c>
      <c r="C6291" s="123">
        <v>42607</v>
      </c>
      <c r="D6291" s="97" t="s">
        <v>14193</v>
      </c>
      <c r="E6291" s="97" t="s">
        <v>15</v>
      </c>
      <c r="F6291" s="97">
        <v>256058</v>
      </c>
      <c r="G6291" s="97"/>
      <c r="H6291" s="124" t="s">
        <v>3929</v>
      </c>
      <c r="I6291" s="125">
        <v>50</v>
      </c>
      <c r="J6291" s="125">
        <v>0</v>
      </c>
      <c r="K6291" s="126">
        <v>50</v>
      </c>
      <c r="L6291" s="100" t="s">
        <v>1324</v>
      </c>
    </row>
    <row r="6292" spans="1:12" ht="56.25" customHeight="1">
      <c r="A6292" s="97">
        <v>513</v>
      </c>
      <c r="B6292" s="122" t="s">
        <v>10100</v>
      </c>
      <c r="C6292" s="123">
        <v>42607</v>
      </c>
      <c r="D6292" s="97" t="s">
        <v>14174</v>
      </c>
      <c r="E6292" s="97" t="s">
        <v>1313</v>
      </c>
      <c r="F6292" s="97">
        <v>10916054</v>
      </c>
      <c r="G6292" s="97"/>
      <c r="H6292" s="124" t="s">
        <v>3920</v>
      </c>
      <c r="I6292" s="125">
        <v>302.32</v>
      </c>
      <c r="J6292" s="125">
        <v>0</v>
      </c>
      <c r="K6292" s="126">
        <v>302.32</v>
      </c>
      <c r="L6292" s="100" t="s">
        <v>1324</v>
      </c>
    </row>
    <row r="6293" spans="1:12" ht="56.25" customHeight="1">
      <c r="A6293" s="97">
        <v>513</v>
      </c>
      <c r="B6293" s="122" t="s">
        <v>10100</v>
      </c>
      <c r="C6293" s="123">
        <v>42607</v>
      </c>
      <c r="D6293" s="97" t="s">
        <v>14175</v>
      </c>
      <c r="E6293" s="97" t="s">
        <v>1313</v>
      </c>
      <c r="F6293" s="97">
        <v>10915516</v>
      </c>
      <c r="G6293" s="97"/>
      <c r="H6293" s="124" t="s">
        <v>3921</v>
      </c>
      <c r="I6293" s="125">
        <v>74417.399999999994</v>
      </c>
      <c r="J6293" s="125">
        <v>0</v>
      </c>
      <c r="K6293" s="126">
        <v>74417.399999999994</v>
      </c>
      <c r="L6293" s="100" t="s">
        <v>1324</v>
      </c>
    </row>
    <row r="6294" spans="1:12" ht="56.25" customHeight="1">
      <c r="A6294" s="97">
        <v>513</v>
      </c>
      <c r="B6294" s="122" t="s">
        <v>10100</v>
      </c>
      <c r="C6294" s="123">
        <v>42607</v>
      </c>
      <c r="D6294" s="97" t="s">
        <v>14176</v>
      </c>
      <c r="E6294" s="97" t="s">
        <v>1313</v>
      </c>
      <c r="F6294" s="97">
        <v>10914195</v>
      </c>
      <c r="G6294" s="97"/>
      <c r="H6294" s="124" t="s">
        <v>3922</v>
      </c>
      <c r="I6294" s="125">
        <v>66792.600000000006</v>
      </c>
      <c r="J6294" s="125">
        <v>0</v>
      </c>
      <c r="K6294" s="126">
        <v>66792.600000000006</v>
      </c>
      <c r="L6294" s="100" t="s">
        <v>1324</v>
      </c>
    </row>
    <row r="6295" spans="1:12" ht="56.25" customHeight="1">
      <c r="A6295" s="97">
        <v>513</v>
      </c>
      <c r="B6295" s="122" t="s">
        <v>10100</v>
      </c>
      <c r="C6295" s="123">
        <v>42608</v>
      </c>
      <c r="D6295" s="97" t="s">
        <v>14230</v>
      </c>
      <c r="E6295" s="97" t="s">
        <v>15</v>
      </c>
      <c r="F6295" s="97">
        <v>257332</v>
      </c>
      <c r="G6295" s="97"/>
      <c r="H6295" s="124" t="s">
        <v>3955</v>
      </c>
      <c r="I6295" s="125">
        <v>50</v>
      </c>
      <c r="J6295" s="125">
        <v>0</v>
      </c>
      <c r="K6295" s="126">
        <v>50</v>
      </c>
      <c r="L6295" s="100" t="s">
        <v>1324</v>
      </c>
    </row>
    <row r="6296" spans="1:12" ht="56.25" customHeight="1">
      <c r="A6296" s="97">
        <v>513</v>
      </c>
      <c r="B6296" s="122" t="s">
        <v>10100</v>
      </c>
      <c r="C6296" s="123">
        <v>42611</v>
      </c>
      <c r="D6296" s="97" t="s">
        <v>14362</v>
      </c>
      <c r="E6296" s="97" t="s">
        <v>11</v>
      </c>
      <c r="F6296" s="97">
        <v>862038</v>
      </c>
      <c r="G6296" s="97"/>
      <c r="H6296" s="124" t="s">
        <v>3971</v>
      </c>
      <c r="I6296" s="125">
        <v>1449.92</v>
      </c>
      <c r="J6296" s="125">
        <v>0</v>
      </c>
      <c r="K6296" s="126">
        <v>1449.92</v>
      </c>
      <c r="L6296" s="100" t="s">
        <v>1324</v>
      </c>
    </row>
    <row r="6297" spans="1:12" ht="56.25" customHeight="1">
      <c r="A6297" s="97">
        <v>513</v>
      </c>
      <c r="B6297" s="122" t="s">
        <v>10100</v>
      </c>
      <c r="C6297" s="123">
        <v>42611</v>
      </c>
      <c r="D6297" s="97" t="s">
        <v>14366</v>
      </c>
      <c r="E6297" s="97" t="s">
        <v>11</v>
      </c>
      <c r="F6297" s="97">
        <v>862066</v>
      </c>
      <c r="G6297" s="97"/>
      <c r="H6297" s="124" t="s">
        <v>3973</v>
      </c>
      <c r="I6297" s="125">
        <v>50</v>
      </c>
      <c r="J6297" s="125">
        <v>0</v>
      </c>
      <c r="K6297" s="126">
        <v>50</v>
      </c>
      <c r="L6297" s="100" t="s">
        <v>1324</v>
      </c>
    </row>
    <row r="6298" spans="1:12" ht="56.25" customHeight="1">
      <c r="A6298" s="97">
        <v>513</v>
      </c>
      <c r="B6298" s="122" t="s">
        <v>10100</v>
      </c>
      <c r="C6298" s="123">
        <v>42611</v>
      </c>
      <c r="D6298" s="97" t="s">
        <v>14367</v>
      </c>
      <c r="E6298" s="97" t="s">
        <v>11</v>
      </c>
      <c r="F6298" s="97">
        <v>862071</v>
      </c>
      <c r="G6298" s="97"/>
      <c r="H6298" s="124" t="s">
        <v>3974</v>
      </c>
      <c r="I6298" s="125">
        <v>50</v>
      </c>
      <c r="J6298" s="125">
        <v>0</v>
      </c>
      <c r="K6298" s="126">
        <v>50</v>
      </c>
      <c r="L6298" s="100" t="s">
        <v>1324</v>
      </c>
    </row>
    <row r="6299" spans="1:12" ht="56.25" customHeight="1">
      <c r="A6299" s="97">
        <v>513</v>
      </c>
      <c r="B6299" s="122" t="s">
        <v>10100</v>
      </c>
      <c r="C6299" s="123">
        <v>42611</v>
      </c>
      <c r="D6299" s="97" t="s">
        <v>14285</v>
      </c>
      <c r="E6299" s="97" t="s">
        <v>13</v>
      </c>
      <c r="F6299" s="97">
        <v>862091</v>
      </c>
      <c r="G6299" s="97"/>
      <c r="H6299" s="124" t="s">
        <v>3962</v>
      </c>
      <c r="I6299" s="125">
        <v>720</v>
      </c>
      <c r="J6299" s="125">
        <v>0</v>
      </c>
      <c r="K6299" s="126">
        <v>720</v>
      </c>
      <c r="L6299" s="100" t="s">
        <v>1324</v>
      </c>
    </row>
    <row r="6300" spans="1:12" ht="56.25" customHeight="1">
      <c r="A6300" s="97">
        <v>513</v>
      </c>
      <c r="B6300" s="122" t="s">
        <v>10100</v>
      </c>
      <c r="C6300" s="123">
        <v>42612</v>
      </c>
      <c r="D6300" s="97" t="s">
        <v>14373</v>
      </c>
      <c r="E6300" s="97" t="s">
        <v>15</v>
      </c>
      <c r="F6300" s="97">
        <v>553</v>
      </c>
      <c r="G6300" s="97"/>
      <c r="H6300" s="124" t="s">
        <v>3980</v>
      </c>
      <c r="I6300" s="125">
        <v>80883.509999999995</v>
      </c>
      <c r="J6300" s="125">
        <v>0</v>
      </c>
      <c r="K6300" s="126">
        <v>80883.509999999995</v>
      </c>
      <c r="L6300" s="100" t="s">
        <v>1324</v>
      </c>
    </row>
    <row r="6301" spans="1:12" ht="56.25" customHeight="1">
      <c r="A6301" s="97">
        <v>513</v>
      </c>
      <c r="B6301" s="122" t="s">
        <v>10100</v>
      </c>
      <c r="C6301" s="123">
        <v>42613</v>
      </c>
      <c r="D6301" s="97" t="s">
        <v>14387</v>
      </c>
      <c r="E6301" s="97" t="s">
        <v>15</v>
      </c>
      <c r="F6301" s="97">
        <v>567</v>
      </c>
      <c r="G6301" s="97"/>
      <c r="H6301" s="124" t="s">
        <v>14388</v>
      </c>
      <c r="I6301" s="125">
        <v>50</v>
      </c>
      <c r="J6301" s="125">
        <v>0</v>
      </c>
      <c r="K6301" s="126">
        <v>50</v>
      </c>
      <c r="L6301" s="100" t="s">
        <v>1324</v>
      </c>
    </row>
    <row r="6302" spans="1:12" ht="56.25" customHeight="1">
      <c r="A6302" s="97">
        <v>513</v>
      </c>
      <c r="B6302" s="122" t="s">
        <v>10100</v>
      </c>
      <c r="C6302" s="123">
        <v>42614</v>
      </c>
      <c r="D6302" s="97" t="s">
        <v>14407</v>
      </c>
      <c r="E6302" s="97" t="s">
        <v>15</v>
      </c>
      <c r="F6302" s="97">
        <v>581</v>
      </c>
      <c r="G6302" s="97"/>
      <c r="H6302" s="124" t="s">
        <v>14408</v>
      </c>
      <c r="I6302" s="125">
        <v>50</v>
      </c>
      <c r="J6302" s="125">
        <v>0</v>
      </c>
      <c r="K6302" s="126">
        <v>50</v>
      </c>
      <c r="L6302" s="100" t="s">
        <v>1324</v>
      </c>
    </row>
    <row r="6303" spans="1:12" ht="56.25" customHeight="1">
      <c r="A6303" s="97">
        <v>513</v>
      </c>
      <c r="B6303" s="122" t="s">
        <v>10100</v>
      </c>
      <c r="C6303" s="123">
        <v>42614</v>
      </c>
      <c r="D6303" s="97" t="s">
        <v>14412</v>
      </c>
      <c r="E6303" s="97" t="s">
        <v>15</v>
      </c>
      <c r="F6303" s="97">
        <v>259930</v>
      </c>
      <c r="G6303" s="97"/>
      <c r="H6303" s="124" t="s">
        <v>4003</v>
      </c>
      <c r="I6303" s="125">
        <v>50</v>
      </c>
      <c r="J6303" s="125">
        <v>0</v>
      </c>
      <c r="K6303" s="126">
        <v>50</v>
      </c>
      <c r="L6303" s="100" t="s">
        <v>1324</v>
      </c>
    </row>
    <row r="6304" spans="1:12" ht="56.25" customHeight="1">
      <c r="A6304" s="97">
        <v>513</v>
      </c>
      <c r="B6304" s="122" t="s">
        <v>10100</v>
      </c>
      <c r="C6304" s="123">
        <v>42615</v>
      </c>
      <c r="D6304" s="97" t="s">
        <v>14426</v>
      </c>
      <c r="E6304" s="97" t="s">
        <v>15</v>
      </c>
      <c r="F6304" s="97">
        <v>587</v>
      </c>
      <c r="G6304" s="97"/>
      <c r="H6304" s="124" t="s">
        <v>4012</v>
      </c>
      <c r="I6304" s="125">
        <v>299.64</v>
      </c>
      <c r="J6304" s="125">
        <v>0</v>
      </c>
      <c r="K6304" s="126">
        <v>299.64</v>
      </c>
      <c r="L6304" s="100" t="s">
        <v>1324</v>
      </c>
    </row>
    <row r="6305" spans="1:12" ht="56.25" customHeight="1">
      <c r="A6305" s="97">
        <v>513</v>
      </c>
      <c r="B6305" s="122" t="s">
        <v>10100</v>
      </c>
      <c r="C6305" s="123">
        <v>42615</v>
      </c>
      <c r="D6305" s="97" t="s">
        <v>14427</v>
      </c>
      <c r="E6305" s="97" t="s">
        <v>15</v>
      </c>
      <c r="F6305" s="97">
        <v>261156</v>
      </c>
      <c r="G6305" s="97"/>
      <c r="H6305" s="124" t="s">
        <v>4013</v>
      </c>
      <c r="I6305" s="125">
        <v>50</v>
      </c>
      <c r="J6305" s="125">
        <v>0</v>
      </c>
      <c r="K6305" s="126">
        <v>50</v>
      </c>
      <c r="L6305" s="100" t="s">
        <v>1324</v>
      </c>
    </row>
    <row r="6306" spans="1:12" ht="56.25" customHeight="1">
      <c r="A6306" s="97">
        <v>513</v>
      </c>
      <c r="B6306" s="122" t="s">
        <v>10100</v>
      </c>
      <c r="C6306" s="123">
        <v>42615</v>
      </c>
      <c r="D6306" s="97" t="s">
        <v>14414</v>
      </c>
      <c r="E6306" s="97" t="s">
        <v>1313</v>
      </c>
      <c r="F6306" s="97">
        <v>10994571</v>
      </c>
      <c r="G6306" s="97"/>
      <c r="H6306" s="124" t="s">
        <v>4005</v>
      </c>
      <c r="I6306" s="125">
        <v>37075.5</v>
      </c>
      <c r="J6306" s="125">
        <v>0</v>
      </c>
      <c r="K6306" s="126">
        <v>37075.5</v>
      </c>
      <c r="L6306" s="100" t="s">
        <v>1324</v>
      </c>
    </row>
    <row r="6307" spans="1:12" ht="56.25" customHeight="1">
      <c r="A6307" s="97">
        <v>513</v>
      </c>
      <c r="B6307" s="122" t="s">
        <v>10100</v>
      </c>
      <c r="C6307" s="123">
        <v>42615</v>
      </c>
      <c r="D6307" s="97" t="s">
        <v>14415</v>
      </c>
      <c r="E6307" s="97" t="s">
        <v>1313</v>
      </c>
      <c r="F6307" s="97">
        <v>10994573</v>
      </c>
      <c r="G6307" s="97"/>
      <c r="H6307" s="124" t="s">
        <v>4006</v>
      </c>
      <c r="I6307" s="125">
        <v>74225.2</v>
      </c>
      <c r="J6307" s="125">
        <v>0</v>
      </c>
      <c r="K6307" s="126">
        <v>74225.2</v>
      </c>
      <c r="L6307" s="100" t="s">
        <v>1324</v>
      </c>
    </row>
    <row r="6308" spans="1:12" ht="56.25" customHeight="1">
      <c r="A6308" s="97">
        <v>513</v>
      </c>
      <c r="B6308" s="122" t="s">
        <v>10100</v>
      </c>
      <c r="C6308" s="123">
        <v>42615</v>
      </c>
      <c r="D6308" s="97" t="s">
        <v>14416</v>
      </c>
      <c r="E6308" s="97" t="s">
        <v>1313</v>
      </c>
      <c r="F6308" s="97">
        <v>10994569</v>
      </c>
      <c r="G6308" s="97"/>
      <c r="H6308" s="124" t="s">
        <v>4007</v>
      </c>
      <c r="I6308" s="125">
        <v>1296.29</v>
      </c>
      <c r="J6308" s="125">
        <v>0</v>
      </c>
      <c r="K6308" s="126">
        <v>1296.29</v>
      </c>
      <c r="L6308" s="100" t="s">
        <v>1324</v>
      </c>
    </row>
    <row r="6309" spans="1:12" ht="56.25" customHeight="1">
      <c r="A6309" s="97">
        <v>513</v>
      </c>
      <c r="B6309" s="122" t="s">
        <v>10100</v>
      </c>
      <c r="C6309" s="123">
        <v>42618</v>
      </c>
      <c r="D6309" s="97" t="s">
        <v>14458</v>
      </c>
      <c r="E6309" s="97" t="s">
        <v>15</v>
      </c>
      <c r="F6309" s="97">
        <v>261448</v>
      </c>
      <c r="G6309" s="97"/>
      <c r="H6309" s="124" t="s">
        <v>2937</v>
      </c>
      <c r="I6309" s="125">
        <v>50</v>
      </c>
      <c r="J6309" s="125">
        <v>0</v>
      </c>
      <c r="K6309" s="126">
        <v>50</v>
      </c>
      <c r="L6309" s="100" t="s">
        <v>1324</v>
      </c>
    </row>
    <row r="6310" spans="1:12" ht="56.25" customHeight="1">
      <c r="A6310" s="97">
        <v>513</v>
      </c>
      <c r="B6310" s="122" t="s">
        <v>10100</v>
      </c>
      <c r="C6310" s="123">
        <v>42618</v>
      </c>
      <c r="D6310" s="97" t="s">
        <v>14459</v>
      </c>
      <c r="E6310" s="97" t="s">
        <v>15</v>
      </c>
      <c r="F6310" s="97">
        <v>261452</v>
      </c>
      <c r="G6310" s="97"/>
      <c r="H6310" s="124" t="s">
        <v>4034</v>
      </c>
      <c r="I6310" s="125">
        <v>50</v>
      </c>
      <c r="J6310" s="125">
        <v>0</v>
      </c>
      <c r="K6310" s="126">
        <v>50</v>
      </c>
      <c r="L6310" s="100" t="s">
        <v>1324</v>
      </c>
    </row>
    <row r="6311" spans="1:12" ht="56.25" customHeight="1">
      <c r="A6311" s="97">
        <v>513</v>
      </c>
      <c r="B6311" s="122" t="s">
        <v>10100</v>
      </c>
      <c r="C6311" s="123">
        <v>42619</v>
      </c>
      <c r="D6311" s="97" t="s">
        <v>14479</v>
      </c>
      <c r="E6311" s="97" t="s">
        <v>15</v>
      </c>
      <c r="F6311" s="97">
        <v>595</v>
      </c>
      <c r="G6311" s="97"/>
      <c r="H6311" s="124" t="s">
        <v>4052</v>
      </c>
      <c r="I6311" s="125">
        <v>978.98</v>
      </c>
      <c r="J6311" s="125">
        <v>0</v>
      </c>
      <c r="K6311" s="126">
        <v>978.98</v>
      </c>
      <c r="L6311" s="100" t="s">
        <v>1324</v>
      </c>
    </row>
    <row r="6312" spans="1:12" ht="56.25" customHeight="1">
      <c r="A6312" s="97">
        <v>513</v>
      </c>
      <c r="B6312" s="122" t="s">
        <v>10100</v>
      </c>
      <c r="C6312" s="123">
        <v>42619</v>
      </c>
      <c r="D6312" s="97" t="s">
        <v>14483</v>
      </c>
      <c r="E6312" s="97" t="s">
        <v>15</v>
      </c>
      <c r="F6312" s="97">
        <v>262519</v>
      </c>
      <c r="G6312" s="97"/>
      <c r="H6312" s="124" t="s">
        <v>4056</v>
      </c>
      <c r="I6312" s="125">
        <v>50</v>
      </c>
      <c r="J6312" s="125">
        <v>0</v>
      </c>
      <c r="K6312" s="126">
        <v>50</v>
      </c>
      <c r="L6312" s="100" t="s">
        <v>1324</v>
      </c>
    </row>
    <row r="6313" spans="1:12" ht="56.25" customHeight="1">
      <c r="A6313" s="97">
        <v>513</v>
      </c>
      <c r="B6313" s="122" t="s">
        <v>10100</v>
      </c>
      <c r="C6313" s="123">
        <v>42619</v>
      </c>
      <c r="D6313" s="97" t="s">
        <v>14488</v>
      </c>
      <c r="E6313" s="97" t="s">
        <v>15</v>
      </c>
      <c r="F6313" s="97">
        <v>263141</v>
      </c>
      <c r="G6313" s="97"/>
      <c r="H6313" s="124" t="s">
        <v>4061</v>
      </c>
      <c r="I6313" s="125">
        <v>50</v>
      </c>
      <c r="J6313" s="125">
        <v>0</v>
      </c>
      <c r="K6313" s="126">
        <v>50</v>
      </c>
      <c r="L6313" s="100" t="s">
        <v>1324</v>
      </c>
    </row>
    <row r="6314" spans="1:12" ht="56.25" customHeight="1">
      <c r="A6314" s="97">
        <v>513</v>
      </c>
      <c r="B6314" s="122" t="s">
        <v>10100</v>
      </c>
      <c r="C6314" s="123">
        <v>42619</v>
      </c>
      <c r="D6314" s="97" t="s">
        <v>14489</v>
      </c>
      <c r="E6314" s="97" t="s">
        <v>15</v>
      </c>
      <c r="F6314" s="97">
        <v>263145</v>
      </c>
      <c r="G6314" s="97"/>
      <c r="H6314" s="124" t="s">
        <v>2926</v>
      </c>
      <c r="I6314" s="125">
        <v>50</v>
      </c>
      <c r="J6314" s="125">
        <v>0</v>
      </c>
      <c r="K6314" s="126">
        <v>50</v>
      </c>
      <c r="L6314" s="100" t="s">
        <v>1324</v>
      </c>
    </row>
    <row r="6315" spans="1:12" ht="56.25" customHeight="1">
      <c r="A6315" s="97">
        <v>513</v>
      </c>
      <c r="B6315" s="122" t="s">
        <v>10100</v>
      </c>
      <c r="C6315" s="123">
        <v>42620</v>
      </c>
      <c r="D6315" s="97" t="s">
        <v>14516</v>
      </c>
      <c r="E6315" s="97" t="s">
        <v>15</v>
      </c>
      <c r="F6315" s="97">
        <v>263535</v>
      </c>
      <c r="G6315" s="97"/>
      <c r="H6315" s="124" t="s">
        <v>2926</v>
      </c>
      <c r="I6315" s="125">
        <v>50</v>
      </c>
      <c r="J6315" s="125">
        <v>0</v>
      </c>
      <c r="K6315" s="126">
        <v>50</v>
      </c>
      <c r="L6315" s="100" t="s">
        <v>1324</v>
      </c>
    </row>
    <row r="6316" spans="1:12" ht="56.25" customHeight="1">
      <c r="A6316" s="97">
        <v>513</v>
      </c>
      <c r="B6316" s="122" t="s">
        <v>10100</v>
      </c>
      <c r="C6316" s="123">
        <v>42620</v>
      </c>
      <c r="D6316" s="97" t="s">
        <v>14522</v>
      </c>
      <c r="E6316" s="97" t="s">
        <v>15</v>
      </c>
      <c r="F6316" s="97">
        <v>264285</v>
      </c>
      <c r="G6316" s="97"/>
      <c r="H6316" s="124" t="s">
        <v>2925</v>
      </c>
      <c r="I6316" s="125">
        <v>50</v>
      </c>
      <c r="J6316" s="125">
        <v>0</v>
      </c>
      <c r="K6316" s="126">
        <v>50</v>
      </c>
      <c r="L6316" s="100" t="s">
        <v>1324</v>
      </c>
    </row>
    <row r="6317" spans="1:12" ht="56.25" customHeight="1">
      <c r="A6317" s="97">
        <v>513</v>
      </c>
      <c r="B6317" s="122" t="s">
        <v>10100</v>
      </c>
      <c r="C6317" s="123">
        <v>42621</v>
      </c>
      <c r="D6317" s="97" t="s">
        <v>14539</v>
      </c>
      <c r="E6317" s="97" t="s">
        <v>15</v>
      </c>
      <c r="F6317" s="97">
        <v>264659</v>
      </c>
      <c r="G6317" s="97"/>
      <c r="H6317" s="124" t="s">
        <v>4103</v>
      </c>
      <c r="I6317" s="125">
        <v>335.51</v>
      </c>
      <c r="J6317" s="125">
        <v>0</v>
      </c>
      <c r="K6317" s="126">
        <v>335.51</v>
      </c>
      <c r="L6317" s="100" t="s">
        <v>1324</v>
      </c>
    </row>
    <row r="6318" spans="1:12" ht="56.25" customHeight="1">
      <c r="A6318" s="97">
        <v>513</v>
      </c>
      <c r="B6318" s="122" t="s">
        <v>10100</v>
      </c>
      <c r="C6318" s="123">
        <v>42621</v>
      </c>
      <c r="D6318" s="97" t="s">
        <v>14540</v>
      </c>
      <c r="E6318" s="97" t="s">
        <v>15</v>
      </c>
      <c r="F6318" s="97">
        <v>612</v>
      </c>
      <c r="G6318" s="97"/>
      <c r="H6318" s="124" t="s">
        <v>4104</v>
      </c>
      <c r="I6318" s="125">
        <v>611.15</v>
      </c>
      <c r="J6318" s="125">
        <v>0</v>
      </c>
      <c r="K6318" s="126">
        <v>611.15</v>
      </c>
      <c r="L6318" s="100" t="s">
        <v>1324</v>
      </c>
    </row>
    <row r="6319" spans="1:12" ht="56.25" customHeight="1">
      <c r="A6319" s="97">
        <v>513</v>
      </c>
      <c r="B6319" s="122" t="s">
        <v>10100</v>
      </c>
      <c r="C6319" s="123">
        <v>42621</v>
      </c>
      <c r="D6319" s="97" t="s">
        <v>14541</v>
      </c>
      <c r="E6319" s="97" t="s">
        <v>15</v>
      </c>
      <c r="F6319" s="97">
        <v>265290</v>
      </c>
      <c r="G6319" s="97"/>
      <c r="H6319" s="124" t="s">
        <v>4105</v>
      </c>
      <c r="I6319" s="125">
        <v>50</v>
      </c>
      <c r="J6319" s="125">
        <v>0</v>
      </c>
      <c r="K6319" s="126">
        <v>50</v>
      </c>
      <c r="L6319" s="100" t="s">
        <v>1324</v>
      </c>
    </row>
    <row r="6320" spans="1:12" ht="56.25" customHeight="1">
      <c r="A6320" s="97">
        <v>513</v>
      </c>
      <c r="B6320" s="122" t="s">
        <v>10100</v>
      </c>
      <c r="C6320" s="123">
        <v>42621</v>
      </c>
      <c r="D6320" s="97" t="s">
        <v>14561</v>
      </c>
      <c r="E6320" s="97" t="s">
        <v>13</v>
      </c>
      <c r="F6320" s="97">
        <v>863057</v>
      </c>
      <c r="G6320" s="97"/>
      <c r="H6320" s="124" t="s">
        <v>14562</v>
      </c>
      <c r="I6320" s="125">
        <v>30868.44</v>
      </c>
      <c r="J6320" s="125">
        <v>0</v>
      </c>
      <c r="K6320" s="126">
        <v>30868.44</v>
      </c>
      <c r="L6320" s="100" t="s">
        <v>1324</v>
      </c>
    </row>
    <row r="6321" spans="1:12" ht="56.25" customHeight="1">
      <c r="A6321" s="97">
        <v>513</v>
      </c>
      <c r="B6321" s="122" t="s">
        <v>10100</v>
      </c>
      <c r="C6321" s="123">
        <v>42622</v>
      </c>
      <c r="D6321" s="97" t="s">
        <v>14579</v>
      </c>
      <c r="E6321" s="97" t="s">
        <v>15</v>
      </c>
      <c r="F6321" s="97">
        <v>266265</v>
      </c>
      <c r="G6321" s="97"/>
      <c r="H6321" s="124" t="s">
        <v>4127</v>
      </c>
      <c r="I6321" s="125">
        <v>50</v>
      </c>
      <c r="J6321" s="125">
        <v>0</v>
      </c>
      <c r="K6321" s="126">
        <v>50</v>
      </c>
      <c r="L6321" s="100" t="s">
        <v>1324</v>
      </c>
    </row>
    <row r="6322" spans="1:12" ht="56.25" customHeight="1">
      <c r="A6322" s="97">
        <v>513</v>
      </c>
      <c r="B6322" s="122" t="s">
        <v>10100</v>
      </c>
      <c r="C6322" s="123">
        <v>42622</v>
      </c>
      <c r="D6322" s="97" t="s">
        <v>14580</v>
      </c>
      <c r="E6322" s="97" t="s">
        <v>15</v>
      </c>
      <c r="F6322" s="97">
        <v>266371</v>
      </c>
      <c r="G6322" s="97"/>
      <c r="H6322" s="124" t="s">
        <v>4128</v>
      </c>
      <c r="I6322" s="125">
        <v>50</v>
      </c>
      <c r="J6322" s="125">
        <v>0</v>
      </c>
      <c r="K6322" s="126">
        <v>50</v>
      </c>
      <c r="L6322" s="100" t="s">
        <v>1324</v>
      </c>
    </row>
    <row r="6323" spans="1:12" ht="56.25" customHeight="1">
      <c r="A6323" s="97">
        <v>513</v>
      </c>
      <c r="B6323" s="122" t="s">
        <v>10100</v>
      </c>
      <c r="C6323" s="123">
        <v>42625</v>
      </c>
      <c r="D6323" s="97" t="s">
        <v>14605</v>
      </c>
      <c r="E6323" s="97" t="s">
        <v>15</v>
      </c>
      <c r="F6323" s="97">
        <v>266554</v>
      </c>
      <c r="G6323" s="97"/>
      <c r="H6323" s="124" t="s">
        <v>4141</v>
      </c>
      <c r="I6323" s="125">
        <v>50</v>
      </c>
      <c r="J6323" s="125">
        <v>0</v>
      </c>
      <c r="K6323" s="126">
        <v>50</v>
      </c>
      <c r="L6323" s="100" t="s">
        <v>1324</v>
      </c>
    </row>
    <row r="6324" spans="1:12" ht="56.25" customHeight="1">
      <c r="A6324" s="97">
        <v>513</v>
      </c>
      <c r="B6324" s="122" t="s">
        <v>10100</v>
      </c>
      <c r="C6324" s="123">
        <v>42625</v>
      </c>
      <c r="D6324" s="97" t="s">
        <v>14606</v>
      </c>
      <c r="E6324" s="97" t="s">
        <v>15</v>
      </c>
      <c r="F6324" s="97">
        <v>266558</v>
      </c>
      <c r="G6324" s="97"/>
      <c r="H6324" s="124" t="s">
        <v>2937</v>
      </c>
      <c r="I6324" s="125">
        <v>50</v>
      </c>
      <c r="J6324" s="125">
        <v>0</v>
      </c>
      <c r="K6324" s="126">
        <v>50</v>
      </c>
      <c r="L6324" s="100" t="s">
        <v>1324</v>
      </c>
    </row>
    <row r="6325" spans="1:12" ht="56.25" customHeight="1">
      <c r="A6325" s="97">
        <v>513</v>
      </c>
      <c r="B6325" s="122" t="s">
        <v>4521</v>
      </c>
      <c r="C6325" s="123">
        <v>42626</v>
      </c>
      <c r="D6325" s="97" t="s">
        <v>21141</v>
      </c>
      <c r="E6325" s="97" t="s">
        <v>3</v>
      </c>
      <c r="F6325" s="97">
        <v>1418970</v>
      </c>
      <c r="G6325" s="97"/>
      <c r="H6325" s="124" t="s">
        <v>7823</v>
      </c>
      <c r="I6325" s="125">
        <v>0</v>
      </c>
      <c r="J6325" s="125">
        <v>3339.9300000000003</v>
      </c>
      <c r="K6325" s="126">
        <v>3339.9300000000003</v>
      </c>
      <c r="L6325" s="100" t="s">
        <v>1324</v>
      </c>
    </row>
    <row r="6326" spans="1:12" ht="56.25" customHeight="1">
      <c r="A6326" s="97">
        <v>513</v>
      </c>
      <c r="B6326" s="122" t="s">
        <v>10100</v>
      </c>
      <c r="C6326" s="123">
        <v>42626</v>
      </c>
      <c r="D6326" s="97" t="s">
        <v>14641</v>
      </c>
      <c r="E6326" s="97" t="s">
        <v>15</v>
      </c>
      <c r="F6326" s="97">
        <v>638</v>
      </c>
      <c r="G6326" s="97"/>
      <c r="H6326" s="124" t="s">
        <v>14642</v>
      </c>
      <c r="I6326" s="125">
        <v>137190.59</v>
      </c>
      <c r="J6326" s="125">
        <v>0</v>
      </c>
      <c r="K6326" s="126">
        <v>137190.59</v>
      </c>
      <c r="L6326" s="100" t="s">
        <v>1324</v>
      </c>
    </row>
    <row r="6327" spans="1:12" ht="56.25" customHeight="1">
      <c r="A6327" s="97">
        <v>513</v>
      </c>
      <c r="B6327" s="122" t="s">
        <v>10100</v>
      </c>
      <c r="C6327" s="123">
        <v>42626</v>
      </c>
      <c r="D6327" s="97" t="s">
        <v>14643</v>
      </c>
      <c r="E6327" s="97" t="s">
        <v>15</v>
      </c>
      <c r="F6327" s="97">
        <v>637</v>
      </c>
      <c r="G6327" s="97"/>
      <c r="H6327" s="124" t="s">
        <v>14644</v>
      </c>
      <c r="I6327" s="125">
        <v>1231.29</v>
      </c>
      <c r="J6327" s="125">
        <v>0</v>
      </c>
      <c r="K6327" s="126">
        <v>1231.29</v>
      </c>
      <c r="L6327" s="100" t="s">
        <v>1324</v>
      </c>
    </row>
    <row r="6328" spans="1:12" ht="56.25" customHeight="1">
      <c r="A6328" s="97">
        <v>513</v>
      </c>
      <c r="B6328" s="122" t="s">
        <v>10100</v>
      </c>
      <c r="C6328" s="123">
        <v>42627</v>
      </c>
      <c r="D6328" s="97" t="s">
        <v>14668</v>
      </c>
      <c r="E6328" s="97" t="s">
        <v>15</v>
      </c>
      <c r="F6328" s="97">
        <v>268563</v>
      </c>
      <c r="G6328" s="97"/>
      <c r="H6328" s="124" t="s">
        <v>4172</v>
      </c>
      <c r="I6328" s="125">
        <v>50</v>
      </c>
      <c r="J6328" s="125">
        <v>0</v>
      </c>
      <c r="K6328" s="126">
        <v>50</v>
      </c>
      <c r="L6328" s="100" t="s">
        <v>1324</v>
      </c>
    </row>
    <row r="6329" spans="1:12" ht="56.25" customHeight="1">
      <c r="A6329" s="97">
        <v>513</v>
      </c>
      <c r="B6329" s="122" t="s">
        <v>10100</v>
      </c>
      <c r="C6329" s="123">
        <v>42627</v>
      </c>
      <c r="D6329" s="97" t="s">
        <v>14669</v>
      </c>
      <c r="E6329" s="97" t="s">
        <v>15</v>
      </c>
      <c r="F6329" s="97">
        <v>268565</v>
      </c>
      <c r="G6329" s="97"/>
      <c r="H6329" s="124" t="s">
        <v>2926</v>
      </c>
      <c r="I6329" s="125">
        <v>50</v>
      </c>
      <c r="J6329" s="125">
        <v>0</v>
      </c>
      <c r="K6329" s="126">
        <v>50</v>
      </c>
      <c r="L6329" s="100" t="s">
        <v>1324</v>
      </c>
    </row>
    <row r="6330" spans="1:12" ht="56.25" customHeight="1">
      <c r="A6330" s="97">
        <v>513</v>
      </c>
      <c r="B6330" s="122" t="s">
        <v>10100</v>
      </c>
      <c r="C6330" s="123">
        <v>42628</v>
      </c>
      <c r="D6330" s="97" t="s">
        <v>14679</v>
      </c>
      <c r="E6330" s="97" t="s">
        <v>15</v>
      </c>
      <c r="F6330" s="97">
        <v>269691</v>
      </c>
      <c r="G6330" s="97"/>
      <c r="H6330" s="124" t="s">
        <v>4178</v>
      </c>
      <c r="I6330" s="125">
        <v>50</v>
      </c>
      <c r="J6330" s="125">
        <v>0</v>
      </c>
      <c r="K6330" s="126">
        <v>50</v>
      </c>
      <c r="L6330" s="100" t="s">
        <v>1324</v>
      </c>
    </row>
    <row r="6331" spans="1:12" ht="56.25" customHeight="1">
      <c r="A6331" s="97">
        <v>513</v>
      </c>
      <c r="B6331" s="122" t="s">
        <v>10100</v>
      </c>
      <c r="C6331" s="123">
        <v>42628</v>
      </c>
      <c r="D6331" s="97" t="s">
        <v>14686</v>
      </c>
      <c r="E6331" s="97" t="s">
        <v>15</v>
      </c>
      <c r="F6331" s="97">
        <v>658</v>
      </c>
      <c r="G6331" s="97"/>
      <c r="H6331" s="124" t="s">
        <v>4181</v>
      </c>
      <c r="I6331" s="125">
        <v>368.24</v>
      </c>
      <c r="J6331" s="125">
        <v>0</v>
      </c>
      <c r="K6331" s="126">
        <v>368.24</v>
      </c>
      <c r="L6331" s="100" t="s">
        <v>1324</v>
      </c>
    </row>
    <row r="6332" spans="1:12" ht="56.25" customHeight="1">
      <c r="A6332" s="97">
        <v>513</v>
      </c>
      <c r="B6332" s="122" t="s">
        <v>10100</v>
      </c>
      <c r="C6332" s="123">
        <v>42628</v>
      </c>
      <c r="D6332" s="97" t="s">
        <v>14691</v>
      </c>
      <c r="E6332" s="97" t="s">
        <v>15</v>
      </c>
      <c r="F6332" s="97">
        <v>270361</v>
      </c>
      <c r="G6332" s="97"/>
      <c r="H6332" s="124" t="s">
        <v>3387</v>
      </c>
      <c r="I6332" s="125">
        <v>50</v>
      </c>
      <c r="J6332" s="125">
        <v>0</v>
      </c>
      <c r="K6332" s="126">
        <v>50</v>
      </c>
      <c r="L6332" s="100" t="s">
        <v>1324</v>
      </c>
    </row>
    <row r="6333" spans="1:12" ht="56.25" customHeight="1">
      <c r="A6333" s="97">
        <v>513</v>
      </c>
      <c r="B6333" s="122" t="s">
        <v>10100</v>
      </c>
      <c r="C6333" s="123">
        <v>42633</v>
      </c>
      <c r="D6333" s="97" t="s">
        <v>14752</v>
      </c>
      <c r="E6333" s="97" t="s">
        <v>15</v>
      </c>
      <c r="F6333" s="97">
        <v>272624</v>
      </c>
      <c r="G6333" s="97"/>
      <c r="H6333" s="124" t="s">
        <v>4215</v>
      </c>
      <c r="I6333" s="125">
        <v>50</v>
      </c>
      <c r="J6333" s="125">
        <v>0</v>
      </c>
      <c r="K6333" s="126">
        <v>50</v>
      </c>
      <c r="L6333" s="100" t="s">
        <v>1324</v>
      </c>
    </row>
    <row r="6334" spans="1:12" ht="56.25" customHeight="1">
      <c r="A6334" s="97">
        <v>513</v>
      </c>
      <c r="B6334" s="122" t="s">
        <v>10100</v>
      </c>
      <c r="C6334" s="123">
        <v>42633</v>
      </c>
      <c r="D6334" s="97" t="s">
        <v>14753</v>
      </c>
      <c r="E6334" s="97" t="s">
        <v>15</v>
      </c>
      <c r="F6334" s="97">
        <v>272860</v>
      </c>
      <c r="G6334" s="97"/>
      <c r="H6334" s="124" t="s">
        <v>2979</v>
      </c>
      <c r="I6334" s="125">
        <v>50</v>
      </c>
      <c r="J6334" s="125">
        <v>0</v>
      </c>
      <c r="K6334" s="126">
        <v>50</v>
      </c>
      <c r="L6334" s="100" t="s">
        <v>1324</v>
      </c>
    </row>
    <row r="6335" spans="1:12" ht="56.25" customHeight="1">
      <c r="A6335" s="97">
        <v>513</v>
      </c>
      <c r="B6335" s="122" t="s">
        <v>10100</v>
      </c>
      <c r="C6335" s="123">
        <v>42633</v>
      </c>
      <c r="D6335" s="97" t="s">
        <v>14760</v>
      </c>
      <c r="E6335" s="97" t="s">
        <v>15</v>
      </c>
      <c r="F6335" s="97">
        <v>679</v>
      </c>
      <c r="G6335" s="97"/>
      <c r="H6335" s="124" t="s">
        <v>4218</v>
      </c>
      <c r="I6335" s="125">
        <v>136699.62</v>
      </c>
      <c r="J6335" s="125">
        <v>0</v>
      </c>
      <c r="K6335" s="126">
        <v>136699.62</v>
      </c>
      <c r="L6335" s="100" t="s">
        <v>1324</v>
      </c>
    </row>
    <row r="6336" spans="1:12" ht="56.25" customHeight="1">
      <c r="A6336" s="97">
        <v>513</v>
      </c>
      <c r="B6336" s="122" t="s">
        <v>10100</v>
      </c>
      <c r="C6336" s="123">
        <v>42633</v>
      </c>
      <c r="D6336" s="97" t="s">
        <v>14761</v>
      </c>
      <c r="E6336" s="97" t="s">
        <v>15</v>
      </c>
      <c r="F6336" s="97">
        <v>678</v>
      </c>
      <c r="G6336" s="97"/>
      <c r="H6336" s="124" t="s">
        <v>14762</v>
      </c>
      <c r="I6336" s="125">
        <v>1599.61</v>
      </c>
      <c r="J6336" s="125">
        <v>0</v>
      </c>
      <c r="K6336" s="126">
        <v>1599.61</v>
      </c>
      <c r="L6336" s="100" t="s">
        <v>1324</v>
      </c>
    </row>
    <row r="6337" spans="1:12" ht="56.25" customHeight="1">
      <c r="A6337" s="97">
        <v>513</v>
      </c>
      <c r="B6337" s="122" t="s">
        <v>10100</v>
      </c>
      <c r="C6337" s="123">
        <v>42633</v>
      </c>
      <c r="D6337" s="97" t="s">
        <v>14763</v>
      </c>
      <c r="E6337" s="97" t="s">
        <v>15</v>
      </c>
      <c r="F6337" s="97">
        <v>680</v>
      </c>
      <c r="G6337" s="97"/>
      <c r="H6337" s="124" t="s">
        <v>14764</v>
      </c>
      <c r="I6337" s="125">
        <v>1137.0999999999999</v>
      </c>
      <c r="J6337" s="125">
        <v>0</v>
      </c>
      <c r="K6337" s="126">
        <v>1137.0999999999999</v>
      </c>
      <c r="L6337" s="100" t="s">
        <v>1324</v>
      </c>
    </row>
    <row r="6338" spans="1:12" ht="56.25" customHeight="1">
      <c r="A6338" s="97">
        <v>513</v>
      </c>
      <c r="B6338" s="122" t="s">
        <v>10100</v>
      </c>
      <c r="C6338" s="123">
        <v>42634</v>
      </c>
      <c r="D6338" s="97" t="s">
        <v>14791</v>
      </c>
      <c r="E6338" s="97" t="s">
        <v>13</v>
      </c>
      <c r="F6338" s="97">
        <v>8292</v>
      </c>
      <c r="G6338" s="97"/>
      <c r="H6338" s="124" t="s">
        <v>4231</v>
      </c>
      <c r="I6338" s="125">
        <v>8262717.6100000003</v>
      </c>
      <c r="J6338" s="125">
        <v>0</v>
      </c>
      <c r="K6338" s="126">
        <v>8262717.6100000003</v>
      </c>
      <c r="L6338" s="100" t="s">
        <v>1324</v>
      </c>
    </row>
    <row r="6339" spans="1:12" ht="56.25" customHeight="1">
      <c r="A6339" s="97">
        <v>513</v>
      </c>
      <c r="B6339" s="122" t="s">
        <v>10100</v>
      </c>
      <c r="C6339" s="123">
        <v>42634</v>
      </c>
      <c r="D6339" s="97" t="s">
        <v>14792</v>
      </c>
      <c r="E6339" s="97" t="s">
        <v>11</v>
      </c>
      <c r="F6339" s="97">
        <v>8292</v>
      </c>
      <c r="G6339" s="97"/>
      <c r="H6339" s="124" t="s">
        <v>4232</v>
      </c>
      <c r="I6339" s="125">
        <v>5970.8</v>
      </c>
      <c r="J6339" s="125">
        <v>0</v>
      </c>
      <c r="K6339" s="126">
        <v>5970.8</v>
      </c>
      <c r="L6339" s="100" t="s">
        <v>1324</v>
      </c>
    </row>
    <row r="6340" spans="1:12" ht="56.25" customHeight="1">
      <c r="A6340" s="97">
        <v>513</v>
      </c>
      <c r="B6340" s="122" t="s">
        <v>10100</v>
      </c>
      <c r="C6340" s="123">
        <v>42634</v>
      </c>
      <c r="D6340" s="97" t="s">
        <v>14798</v>
      </c>
      <c r="E6340" s="97" t="s">
        <v>15</v>
      </c>
      <c r="F6340" s="97">
        <v>274490</v>
      </c>
      <c r="G6340" s="97"/>
      <c r="H6340" s="124" t="s">
        <v>4234</v>
      </c>
      <c r="I6340" s="125">
        <v>50</v>
      </c>
      <c r="J6340" s="125">
        <v>0</v>
      </c>
      <c r="K6340" s="126">
        <v>50</v>
      </c>
      <c r="L6340" s="100" t="s">
        <v>1324</v>
      </c>
    </row>
    <row r="6341" spans="1:12" ht="56.25" customHeight="1">
      <c r="A6341" s="97">
        <v>513</v>
      </c>
      <c r="B6341" s="122" t="s">
        <v>10100</v>
      </c>
      <c r="C6341" s="123">
        <v>42636</v>
      </c>
      <c r="D6341" s="97" t="s">
        <v>14845</v>
      </c>
      <c r="E6341" s="97" t="s">
        <v>15</v>
      </c>
      <c r="F6341" s="97">
        <v>727</v>
      </c>
      <c r="G6341" s="97"/>
      <c r="H6341" s="124" t="s">
        <v>4263</v>
      </c>
      <c r="I6341" s="125">
        <v>38128.97</v>
      </c>
      <c r="J6341" s="125">
        <v>0</v>
      </c>
      <c r="K6341" s="126">
        <v>38128.97</v>
      </c>
      <c r="L6341" s="100" t="s">
        <v>1324</v>
      </c>
    </row>
    <row r="6342" spans="1:12" ht="56.25" customHeight="1">
      <c r="A6342" s="97">
        <v>513</v>
      </c>
      <c r="B6342" s="122" t="s">
        <v>10100</v>
      </c>
      <c r="C6342" s="123">
        <v>42640</v>
      </c>
      <c r="D6342" s="97" t="s">
        <v>14896</v>
      </c>
      <c r="E6342" s="97" t="s">
        <v>15</v>
      </c>
      <c r="F6342" s="97">
        <v>278004</v>
      </c>
      <c r="G6342" s="97"/>
      <c r="H6342" s="124" t="s">
        <v>4285</v>
      </c>
      <c r="I6342" s="125">
        <v>50</v>
      </c>
      <c r="J6342" s="125">
        <v>0</v>
      </c>
      <c r="K6342" s="126">
        <v>50</v>
      </c>
      <c r="L6342" s="100" t="s">
        <v>1324</v>
      </c>
    </row>
    <row r="6343" spans="1:12" ht="56.25" customHeight="1">
      <c r="A6343" s="97">
        <v>513</v>
      </c>
      <c r="B6343" s="122" t="s">
        <v>10100</v>
      </c>
      <c r="C6343" s="123">
        <v>42640</v>
      </c>
      <c r="D6343" s="97" t="s">
        <v>14903</v>
      </c>
      <c r="E6343" s="97" t="s">
        <v>15</v>
      </c>
      <c r="F6343" s="97">
        <v>767</v>
      </c>
      <c r="G6343" s="97"/>
      <c r="H6343" s="124" t="s">
        <v>4290</v>
      </c>
      <c r="I6343" s="125">
        <v>384.63</v>
      </c>
      <c r="J6343" s="125">
        <v>0</v>
      </c>
      <c r="K6343" s="126">
        <v>384.63</v>
      </c>
      <c r="L6343" s="100" t="s">
        <v>1324</v>
      </c>
    </row>
    <row r="6344" spans="1:12" ht="56.25" customHeight="1">
      <c r="A6344" s="97">
        <v>513</v>
      </c>
      <c r="B6344" s="122" t="s">
        <v>10100</v>
      </c>
      <c r="C6344" s="123">
        <v>42640</v>
      </c>
      <c r="D6344" s="97" t="s">
        <v>14912</v>
      </c>
      <c r="E6344" s="97" t="s">
        <v>15</v>
      </c>
      <c r="F6344" s="97">
        <v>278661</v>
      </c>
      <c r="G6344" s="97"/>
      <c r="H6344" s="124" t="s">
        <v>3782</v>
      </c>
      <c r="I6344" s="125">
        <v>50</v>
      </c>
      <c r="J6344" s="125">
        <v>0</v>
      </c>
      <c r="K6344" s="126">
        <v>50</v>
      </c>
      <c r="L6344" s="100" t="s">
        <v>1324</v>
      </c>
    </row>
    <row r="6345" spans="1:12" ht="56.25" customHeight="1">
      <c r="A6345" s="97">
        <v>513</v>
      </c>
      <c r="B6345" s="122" t="s">
        <v>10100</v>
      </c>
      <c r="C6345" s="123">
        <v>42640</v>
      </c>
      <c r="D6345" s="97" t="s">
        <v>14913</v>
      </c>
      <c r="E6345" s="97" t="s">
        <v>1313</v>
      </c>
      <c r="F6345" s="97">
        <v>11221159</v>
      </c>
      <c r="G6345" s="97"/>
      <c r="H6345" s="124" t="s">
        <v>4295</v>
      </c>
      <c r="I6345" s="125">
        <v>439855.37</v>
      </c>
      <c r="J6345" s="125">
        <v>0</v>
      </c>
      <c r="K6345" s="126">
        <v>439855.37</v>
      </c>
      <c r="L6345" s="100" t="s">
        <v>1324</v>
      </c>
    </row>
    <row r="6346" spans="1:12" ht="56.25" customHeight="1">
      <c r="A6346" s="97">
        <v>513</v>
      </c>
      <c r="B6346" s="122" t="s">
        <v>10100</v>
      </c>
      <c r="C6346" s="123">
        <v>42640</v>
      </c>
      <c r="D6346" s="97" t="s">
        <v>14914</v>
      </c>
      <c r="E6346" s="97" t="s">
        <v>1313</v>
      </c>
      <c r="F6346" s="97">
        <v>11222811</v>
      </c>
      <c r="G6346" s="97"/>
      <c r="H6346" s="124" t="s">
        <v>4296</v>
      </c>
      <c r="I6346" s="125">
        <v>207611.91</v>
      </c>
      <c r="J6346" s="125">
        <v>0</v>
      </c>
      <c r="K6346" s="126">
        <v>207611.91</v>
      </c>
      <c r="L6346" s="100" t="s">
        <v>1324</v>
      </c>
    </row>
    <row r="6347" spans="1:12" ht="56.25" customHeight="1">
      <c r="A6347" s="97">
        <v>513</v>
      </c>
      <c r="B6347" s="122" t="s">
        <v>10100</v>
      </c>
      <c r="C6347" s="123">
        <v>42641</v>
      </c>
      <c r="D6347" s="97" t="s">
        <v>15031</v>
      </c>
      <c r="E6347" s="97" t="s">
        <v>15</v>
      </c>
      <c r="F6347" s="97">
        <v>279114</v>
      </c>
      <c r="G6347" s="97"/>
      <c r="H6347" s="124" t="s">
        <v>4301</v>
      </c>
      <c r="I6347" s="125">
        <v>50</v>
      </c>
      <c r="J6347" s="125">
        <v>0</v>
      </c>
      <c r="K6347" s="126">
        <v>50</v>
      </c>
      <c r="L6347" s="100" t="s">
        <v>1324</v>
      </c>
    </row>
    <row r="6348" spans="1:12" ht="56.25" customHeight="1">
      <c r="A6348" s="97">
        <v>513</v>
      </c>
      <c r="B6348" s="122" t="s">
        <v>10100</v>
      </c>
      <c r="C6348" s="123">
        <v>42641</v>
      </c>
      <c r="D6348" s="97" t="s">
        <v>15034</v>
      </c>
      <c r="E6348" s="97" t="s">
        <v>15</v>
      </c>
      <c r="F6348" s="97">
        <v>777</v>
      </c>
      <c r="G6348" s="97"/>
      <c r="H6348" s="124" t="s">
        <v>4302</v>
      </c>
      <c r="I6348" s="125">
        <v>94145.53</v>
      </c>
      <c r="J6348" s="125">
        <v>0</v>
      </c>
      <c r="K6348" s="126">
        <v>94145.53</v>
      </c>
      <c r="L6348" s="100" t="s">
        <v>1324</v>
      </c>
    </row>
    <row r="6349" spans="1:12" ht="56.25" customHeight="1">
      <c r="A6349" s="97">
        <v>513</v>
      </c>
      <c r="B6349" s="122" t="s">
        <v>10100</v>
      </c>
      <c r="C6349" s="123">
        <v>42641</v>
      </c>
      <c r="D6349" s="97" t="s">
        <v>15035</v>
      </c>
      <c r="E6349" s="97" t="s">
        <v>15</v>
      </c>
      <c r="F6349" s="97">
        <v>778</v>
      </c>
      <c r="G6349" s="97"/>
      <c r="H6349" s="124" t="s">
        <v>15036</v>
      </c>
      <c r="I6349" s="125">
        <v>6971.81</v>
      </c>
      <c r="J6349" s="125">
        <v>0</v>
      </c>
      <c r="K6349" s="126">
        <v>6971.81</v>
      </c>
      <c r="L6349" s="100" t="s">
        <v>1324</v>
      </c>
    </row>
    <row r="6350" spans="1:12" ht="56.25" customHeight="1">
      <c r="A6350" s="97">
        <v>513</v>
      </c>
      <c r="B6350" s="122" t="s">
        <v>10100</v>
      </c>
      <c r="C6350" s="123">
        <v>42642</v>
      </c>
      <c r="D6350" s="97" t="s">
        <v>15156</v>
      </c>
      <c r="E6350" s="97" t="s">
        <v>15</v>
      </c>
      <c r="F6350" s="97">
        <v>783</v>
      </c>
      <c r="G6350" s="97"/>
      <c r="H6350" s="124" t="s">
        <v>4314</v>
      </c>
      <c r="I6350" s="125">
        <v>781</v>
      </c>
      <c r="J6350" s="125">
        <v>0</v>
      </c>
      <c r="K6350" s="126">
        <v>781</v>
      </c>
      <c r="L6350" s="100" t="s">
        <v>1324</v>
      </c>
    </row>
    <row r="6351" spans="1:12" ht="56.25" customHeight="1">
      <c r="A6351" s="97">
        <v>513</v>
      </c>
      <c r="B6351" s="122" t="s">
        <v>10100</v>
      </c>
      <c r="C6351" s="123">
        <v>42642</v>
      </c>
      <c r="D6351" s="97" t="s">
        <v>15157</v>
      </c>
      <c r="E6351" s="97" t="s">
        <v>15</v>
      </c>
      <c r="F6351" s="97">
        <v>784</v>
      </c>
      <c r="G6351" s="97"/>
      <c r="H6351" s="124" t="s">
        <v>4315</v>
      </c>
      <c r="I6351" s="125">
        <v>12540.62</v>
      </c>
      <c r="J6351" s="125">
        <v>0</v>
      </c>
      <c r="K6351" s="126">
        <v>12540.62</v>
      </c>
      <c r="L6351" s="100" t="s">
        <v>1324</v>
      </c>
    </row>
    <row r="6352" spans="1:12" ht="56.25" customHeight="1">
      <c r="A6352" s="97">
        <v>513</v>
      </c>
      <c r="B6352" s="122" t="s">
        <v>10100</v>
      </c>
      <c r="C6352" s="123">
        <v>42642</v>
      </c>
      <c r="D6352" s="97" t="s">
        <v>15164</v>
      </c>
      <c r="E6352" s="97" t="s">
        <v>11</v>
      </c>
      <c r="F6352" s="97">
        <v>865124</v>
      </c>
      <c r="G6352" s="97"/>
      <c r="H6352" s="124" t="s">
        <v>4318</v>
      </c>
      <c r="I6352" s="125">
        <v>688.87</v>
      </c>
      <c r="J6352" s="125">
        <v>0</v>
      </c>
      <c r="K6352" s="126">
        <v>688.87</v>
      </c>
      <c r="L6352" s="100" t="s">
        <v>1324</v>
      </c>
    </row>
    <row r="6353" spans="1:12" ht="56.25" customHeight="1">
      <c r="A6353" s="97">
        <v>513</v>
      </c>
      <c r="B6353" s="122" t="s">
        <v>10100</v>
      </c>
      <c r="C6353" s="123">
        <v>42642</v>
      </c>
      <c r="D6353" s="97" t="s">
        <v>15041</v>
      </c>
      <c r="E6353" s="97" t="s">
        <v>1301</v>
      </c>
      <c r="F6353" s="97">
        <v>865302</v>
      </c>
      <c r="G6353" s="97"/>
      <c r="H6353" s="124" t="s">
        <v>4307</v>
      </c>
      <c r="I6353" s="125">
        <v>0</v>
      </c>
      <c r="J6353" s="125">
        <v>19479656</v>
      </c>
      <c r="K6353" s="126">
        <v>19479656</v>
      </c>
      <c r="L6353" s="100" t="s">
        <v>1324</v>
      </c>
    </row>
    <row r="6354" spans="1:12" ht="56.25" customHeight="1">
      <c r="A6354" s="97">
        <v>513</v>
      </c>
      <c r="B6354" s="122" t="s">
        <v>10100</v>
      </c>
      <c r="C6354" s="123">
        <v>42642</v>
      </c>
      <c r="D6354" s="97" t="s">
        <v>15097</v>
      </c>
      <c r="E6354" s="97" t="s">
        <v>11</v>
      </c>
      <c r="F6354" s="97">
        <v>865303</v>
      </c>
      <c r="G6354" s="97"/>
      <c r="H6354" s="124" t="s">
        <v>4311</v>
      </c>
      <c r="I6354" s="125">
        <v>50</v>
      </c>
      <c r="J6354" s="125">
        <v>0</v>
      </c>
      <c r="K6354" s="126">
        <v>50</v>
      </c>
      <c r="L6354" s="100" t="s">
        <v>1324</v>
      </c>
    </row>
    <row r="6355" spans="1:12" ht="56.25" customHeight="1">
      <c r="A6355" s="97">
        <v>513</v>
      </c>
      <c r="B6355" s="122" t="s">
        <v>10100</v>
      </c>
      <c r="C6355" s="123">
        <v>42643</v>
      </c>
      <c r="D6355" s="97" t="s">
        <v>15200</v>
      </c>
      <c r="E6355" s="97" t="s">
        <v>15</v>
      </c>
      <c r="F6355" s="97">
        <v>281034</v>
      </c>
      <c r="G6355" s="97"/>
      <c r="H6355" s="124" t="s">
        <v>4347</v>
      </c>
      <c r="I6355" s="125">
        <v>50</v>
      </c>
      <c r="J6355" s="125">
        <v>0</v>
      </c>
      <c r="K6355" s="126">
        <v>50</v>
      </c>
      <c r="L6355" s="100" t="s">
        <v>1324</v>
      </c>
    </row>
    <row r="6356" spans="1:12" ht="56.25" customHeight="1">
      <c r="A6356" s="97">
        <v>513</v>
      </c>
      <c r="B6356" s="122" t="s">
        <v>10100</v>
      </c>
      <c r="C6356" s="123">
        <v>42643</v>
      </c>
      <c r="D6356" s="97" t="s">
        <v>15201</v>
      </c>
      <c r="E6356" s="97" t="s">
        <v>15</v>
      </c>
      <c r="F6356" s="97">
        <v>281036</v>
      </c>
      <c r="G6356" s="97"/>
      <c r="H6356" s="124" t="s">
        <v>2937</v>
      </c>
      <c r="I6356" s="125">
        <v>50</v>
      </c>
      <c r="J6356" s="125">
        <v>0</v>
      </c>
      <c r="K6356" s="126">
        <v>50</v>
      </c>
      <c r="L6356" s="100" t="s">
        <v>1324</v>
      </c>
    </row>
    <row r="6357" spans="1:12" ht="56.25" customHeight="1">
      <c r="A6357" s="97">
        <v>513</v>
      </c>
      <c r="B6357" s="122" t="s">
        <v>10100</v>
      </c>
      <c r="C6357" s="123">
        <v>42643</v>
      </c>
      <c r="D6357" s="97" t="s">
        <v>15208</v>
      </c>
      <c r="E6357" s="97" t="s">
        <v>15</v>
      </c>
      <c r="F6357" s="97">
        <v>795</v>
      </c>
      <c r="G6357" s="97"/>
      <c r="H6357" s="124" t="s">
        <v>15209</v>
      </c>
      <c r="I6357" s="125">
        <v>299.64</v>
      </c>
      <c r="J6357" s="125">
        <v>0</v>
      </c>
      <c r="K6357" s="126">
        <v>299.64</v>
      </c>
      <c r="L6357" s="100" t="s">
        <v>1324</v>
      </c>
    </row>
    <row r="6358" spans="1:12" ht="56.25" customHeight="1">
      <c r="A6358" s="97">
        <v>513</v>
      </c>
      <c r="B6358" s="122" t="s">
        <v>10100</v>
      </c>
      <c r="C6358" s="123">
        <v>42643</v>
      </c>
      <c r="D6358" s="97" t="s">
        <v>15211</v>
      </c>
      <c r="E6358" s="97" t="s">
        <v>15</v>
      </c>
      <c r="F6358" s="97">
        <v>281702</v>
      </c>
      <c r="G6358" s="97"/>
      <c r="H6358" s="124" t="s">
        <v>2926</v>
      </c>
      <c r="I6358" s="125">
        <v>50</v>
      </c>
      <c r="J6358" s="125">
        <v>0</v>
      </c>
      <c r="K6358" s="126">
        <v>50</v>
      </c>
      <c r="L6358" s="100" t="s">
        <v>1324</v>
      </c>
    </row>
    <row r="6359" spans="1:12" ht="56.25" customHeight="1">
      <c r="A6359" s="97">
        <v>513</v>
      </c>
      <c r="B6359" s="122" t="s">
        <v>10100</v>
      </c>
      <c r="C6359" s="123">
        <v>42643</v>
      </c>
      <c r="D6359" s="97" t="s">
        <v>15195</v>
      </c>
      <c r="E6359" s="97" t="s">
        <v>11</v>
      </c>
      <c r="F6359" s="97">
        <v>865421</v>
      </c>
      <c r="G6359" s="97"/>
      <c r="H6359" s="124" t="s">
        <v>4344</v>
      </c>
      <c r="I6359" s="125">
        <v>270</v>
      </c>
      <c r="J6359" s="125">
        <v>0</v>
      </c>
      <c r="K6359" s="126">
        <v>270</v>
      </c>
      <c r="L6359" s="100" t="s">
        <v>1324</v>
      </c>
    </row>
    <row r="6360" spans="1:12" ht="56.25" customHeight="1">
      <c r="A6360" s="97">
        <v>513</v>
      </c>
      <c r="B6360" s="122" t="s">
        <v>9338</v>
      </c>
      <c r="C6360" s="123">
        <v>42646</v>
      </c>
      <c r="D6360" s="97" t="s">
        <v>15251</v>
      </c>
      <c r="E6360" s="97" t="s">
        <v>15</v>
      </c>
      <c r="F6360" s="97">
        <v>282118</v>
      </c>
      <c r="G6360" s="97"/>
      <c r="H6360" s="124" t="s">
        <v>2934</v>
      </c>
      <c r="I6360" s="125">
        <v>50</v>
      </c>
      <c r="J6360" s="125">
        <v>0</v>
      </c>
      <c r="K6360" s="126">
        <v>50</v>
      </c>
      <c r="L6360" s="100" t="s">
        <v>1324</v>
      </c>
    </row>
    <row r="6361" spans="1:12" ht="56.25" customHeight="1">
      <c r="A6361" s="97">
        <v>513</v>
      </c>
      <c r="B6361" s="122" t="s">
        <v>9338</v>
      </c>
      <c r="C6361" s="123">
        <v>42646</v>
      </c>
      <c r="D6361" s="97" t="s">
        <v>15246</v>
      </c>
      <c r="E6361" s="97" t="s">
        <v>15</v>
      </c>
      <c r="F6361" s="97">
        <v>282728</v>
      </c>
      <c r="G6361" s="97"/>
      <c r="H6361" s="124" t="s">
        <v>2944</v>
      </c>
      <c r="I6361" s="125">
        <v>50</v>
      </c>
      <c r="J6361" s="125">
        <v>0</v>
      </c>
      <c r="K6361" s="126">
        <v>50</v>
      </c>
      <c r="L6361" s="100" t="s">
        <v>1324</v>
      </c>
    </row>
    <row r="6362" spans="1:12" ht="56.25" customHeight="1">
      <c r="A6362" s="97">
        <v>513</v>
      </c>
      <c r="B6362" s="122" t="s">
        <v>9338</v>
      </c>
      <c r="C6362" s="123">
        <v>42647</v>
      </c>
      <c r="D6362" s="97" t="s">
        <v>15282</v>
      </c>
      <c r="E6362" s="97" t="s">
        <v>1313</v>
      </c>
      <c r="F6362" s="97">
        <v>11222936</v>
      </c>
      <c r="G6362" s="97"/>
      <c r="H6362" s="124" t="s">
        <v>9426</v>
      </c>
      <c r="I6362" s="125">
        <v>0</v>
      </c>
      <c r="J6362" s="125">
        <v>93106581.090000004</v>
      </c>
      <c r="K6362" s="126">
        <v>93106581.090000004</v>
      </c>
      <c r="L6362" s="100" t="s">
        <v>1324</v>
      </c>
    </row>
    <row r="6363" spans="1:12" ht="56.25" customHeight="1">
      <c r="A6363" s="97">
        <v>513</v>
      </c>
      <c r="B6363" s="122" t="s">
        <v>9338</v>
      </c>
      <c r="C6363" s="123">
        <v>42647</v>
      </c>
      <c r="D6363" s="97" t="s">
        <v>15256</v>
      </c>
      <c r="E6363" s="97" t="s">
        <v>11</v>
      </c>
      <c r="F6363" s="97">
        <v>865855</v>
      </c>
      <c r="G6363" s="97"/>
      <c r="H6363" s="124" t="s">
        <v>9405</v>
      </c>
      <c r="I6363" s="125">
        <v>1362.66</v>
      </c>
      <c r="J6363" s="125">
        <v>0</v>
      </c>
      <c r="K6363" s="126">
        <v>1362.66</v>
      </c>
      <c r="L6363" s="100" t="s">
        <v>1324</v>
      </c>
    </row>
    <row r="6364" spans="1:12" ht="56.25" customHeight="1">
      <c r="A6364" s="97">
        <v>513</v>
      </c>
      <c r="B6364" s="122" t="s">
        <v>9338</v>
      </c>
      <c r="C6364" s="123">
        <v>42648</v>
      </c>
      <c r="D6364" s="97" t="s">
        <v>15322</v>
      </c>
      <c r="E6364" s="97" t="s">
        <v>15</v>
      </c>
      <c r="F6364" s="97">
        <v>824</v>
      </c>
      <c r="G6364" s="97"/>
      <c r="H6364" s="124" t="s">
        <v>9469</v>
      </c>
      <c r="I6364" s="125">
        <v>393.48</v>
      </c>
      <c r="J6364" s="125">
        <v>0</v>
      </c>
      <c r="K6364" s="126">
        <v>393.48</v>
      </c>
      <c r="L6364" s="100" t="s">
        <v>1324</v>
      </c>
    </row>
    <row r="6365" spans="1:12" ht="56.25" customHeight="1">
      <c r="A6365" s="97">
        <v>513</v>
      </c>
      <c r="B6365" s="122" t="s">
        <v>9338</v>
      </c>
      <c r="C6365" s="123">
        <v>42648</v>
      </c>
      <c r="D6365" s="97" t="s">
        <v>15321</v>
      </c>
      <c r="E6365" s="97" t="s">
        <v>15</v>
      </c>
      <c r="F6365" s="97">
        <v>818</v>
      </c>
      <c r="G6365" s="97"/>
      <c r="H6365" s="124" t="s">
        <v>9468</v>
      </c>
      <c r="I6365" s="125">
        <v>4941.5200000000004</v>
      </c>
      <c r="J6365" s="125">
        <v>0</v>
      </c>
      <c r="K6365" s="126">
        <v>4941.5200000000004</v>
      </c>
      <c r="L6365" s="100" t="s">
        <v>1324</v>
      </c>
    </row>
    <row r="6366" spans="1:12" ht="56.25" customHeight="1">
      <c r="A6366" s="97">
        <v>513</v>
      </c>
      <c r="B6366" s="122" t="s">
        <v>9338</v>
      </c>
      <c r="C6366" s="123">
        <v>42648</v>
      </c>
      <c r="D6366" s="97" t="s">
        <v>15316</v>
      </c>
      <c r="E6366" s="97" t="s">
        <v>15</v>
      </c>
      <c r="F6366" s="97">
        <v>285068</v>
      </c>
      <c r="G6366" s="97"/>
      <c r="H6366" s="124" t="s">
        <v>2979</v>
      </c>
      <c r="I6366" s="125">
        <v>50</v>
      </c>
      <c r="J6366" s="125">
        <v>0</v>
      </c>
      <c r="K6366" s="126">
        <v>50</v>
      </c>
      <c r="L6366" s="100" t="s">
        <v>1324</v>
      </c>
    </row>
    <row r="6367" spans="1:12" ht="56.25" customHeight="1">
      <c r="A6367" s="97">
        <v>513</v>
      </c>
      <c r="B6367" s="122" t="s">
        <v>9338</v>
      </c>
      <c r="C6367" s="123">
        <v>42649</v>
      </c>
      <c r="D6367" s="97" t="s">
        <v>15339</v>
      </c>
      <c r="E6367" s="97" t="s">
        <v>15</v>
      </c>
      <c r="F6367" s="97">
        <v>285603</v>
      </c>
      <c r="G6367" s="97"/>
      <c r="H6367" s="124" t="s">
        <v>9485</v>
      </c>
      <c r="I6367" s="125">
        <v>50</v>
      </c>
      <c r="J6367" s="125">
        <v>0</v>
      </c>
      <c r="K6367" s="126">
        <v>50</v>
      </c>
      <c r="L6367" s="100" t="s">
        <v>1324</v>
      </c>
    </row>
    <row r="6368" spans="1:12" ht="56.25" customHeight="1">
      <c r="A6368" s="97">
        <v>513</v>
      </c>
      <c r="B6368" s="122" t="s">
        <v>9338</v>
      </c>
      <c r="C6368" s="123">
        <v>42649</v>
      </c>
      <c r="D6368" s="97" t="s">
        <v>15330</v>
      </c>
      <c r="E6368" s="97" t="s">
        <v>15</v>
      </c>
      <c r="F6368" s="97">
        <v>285997</v>
      </c>
      <c r="G6368" s="97"/>
      <c r="H6368" s="124" t="s">
        <v>9477</v>
      </c>
      <c r="I6368" s="125">
        <v>50</v>
      </c>
      <c r="J6368" s="125">
        <v>0</v>
      </c>
      <c r="K6368" s="126">
        <v>50</v>
      </c>
      <c r="L6368" s="100" t="s">
        <v>1324</v>
      </c>
    </row>
    <row r="6369" spans="1:12" ht="56.25" customHeight="1">
      <c r="A6369" s="97">
        <v>513</v>
      </c>
      <c r="B6369" s="122" t="s">
        <v>9338</v>
      </c>
      <c r="C6369" s="123">
        <v>42649</v>
      </c>
      <c r="D6369" s="97" t="s">
        <v>15331</v>
      </c>
      <c r="E6369" s="97" t="s">
        <v>15</v>
      </c>
      <c r="F6369" s="97">
        <v>286121</v>
      </c>
      <c r="G6369" s="97"/>
      <c r="H6369" s="124" t="s">
        <v>9478</v>
      </c>
      <c r="I6369" s="125">
        <v>50</v>
      </c>
      <c r="J6369" s="125">
        <v>0</v>
      </c>
      <c r="K6369" s="126">
        <v>50</v>
      </c>
      <c r="L6369" s="100" t="s">
        <v>1324</v>
      </c>
    </row>
    <row r="6370" spans="1:12" ht="56.25" customHeight="1">
      <c r="A6370" s="97">
        <v>513</v>
      </c>
      <c r="B6370" s="122" t="s">
        <v>9338</v>
      </c>
      <c r="C6370" s="123">
        <v>42649</v>
      </c>
      <c r="D6370" s="97" t="s">
        <v>15332</v>
      </c>
      <c r="E6370" s="97" t="s">
        <v>15</v>
      </c>
      <c r="F6370" s="97">
        <v>286125</v>
      </c>
      <c r="G6370" s="97"/>
      <c r="H6370" s="124" t="s">
        <v>9479</v>
      </c>
      <c r="I6370" s="125">
        <v>50</v>
      </c>
      <c r="J6370" s="125">
        <v>0</v>
      </c>
      <c r="K6370" s="126">
        <v>50</v>
      </c>
      <c r="L6370" s="100" t="s">
        <v>1324</v>
      </c>
    </row>
    <row r="6371" spans="1:12" ht="56.25" customHeight="1">
      <c r="A6371" s="97">
        <v>513</v>
      </c>
      <c r="B6371" s="122" t="s">
        <v>9338</v>
      </c>
      <c r="C6371" s="123">
        <v>42649</v>
      </c>
      <c r="D6371" s="97" t="s">
        <v>15333</v>
      </c>
      <c r="E6371" s="97" t="s">
        <v>15</v>
      </c>
      <c r="F6371" s="97">
        <v>286130</v>
      </c>
      <c r="G6371" s="97"/>
      <c r="H6371" s="124" t="s">
        <v>2926</v>
      </c>
      <c r="I6371" s="125">
        <v>50</v>
      </c>
      <c r="J6371" s="125">
        <v>0</v>
      </c>
      <c r="K6371" s="126">
        <v>50</v>
      </c>
      <c r="L6371" s="100" t="s">
        <v>1324</v>
      </c>
    </row>
    <row r="6372" spans="1:12" ht="56.25" customHeight="1">
      <c r="A6372" s="97">
        <v>513</v>
      </c>
      <c r="B6372" s="122" t="s">
        <v>9338</v>
      </c>
      <c r="C6372" s="123">
        <v>42649</v>
      </c>
      <c r="D6372" s="97" t="s">
        <v>15334</v>
      </c>
      <c r="E6372" s="97" t="s">
        <v>1313</v>
      </c>
      <c r="F6372" s="97">
        <v>11318496</v>
      </c>
      <c r="G6372" s="97"/>
      <c r="H6372" s="124" t="s">
        <v>9480</v>
      </c>
      <c r="I6372" s="125">
        <v>84984</v>
      </c>
      <c r="J6372" s="125">
        <v>0</v>
      </c>
      <c r="K6372" s="126">
        <v>84984</v>
      </c>
      <c r="L6372" s="100" t="s">
        <v>1324</v>
      </c>
    </row>
    <row r="6373" spans="1:12" ht="56.25" customHeight="1">
      <c r="A6373" s="97">
        <v>513</v>
      </c>
      <c r="B6373" s="122" t="s">
        <v>9338</v>
      </c>
      <c r="C6373" s="123">
        <v>42649</v>
      </c>
      <c r="D6373" s="97" t="s">
        <v>15335</v>
      </c>
      <c r="E6373" s="97" t="s">
        <v>1313</v>
      </c>
      <c r="F6373" s="97">
        <v>11318822</v>
      </c>
      <c r="G6373" s="97"/>
      <c r="H6373" s="124" t="s">
        <v>9481</v>
      </c>
      <c r="I6373" s="125">
        <v>55812.6</v>
      </c>
      <c r="J6373" s="125">
        <v>0</v>
      </c>
      <c r="K6373" s="126">
        <v>55812.6</v>
      </c>
      <c r="L6373" s="100" t="s">
        <v>1324</v>
      </c>
    </row>
    <row r="6374" spans="1:12" ht="56.25" customHeight="1">
      <c r="A6374" s="97">
        <v>513</v>
      </c>
      <c r="B6374" s="122" t="s">
        <v>9338</v>
      </c>
      <c r="C6374" s="123">
        <v>42649</v>
      </c>
      <c r="D6374" s="97" t="s">
        <v>15336</v>
      </c>
      <c r="E6374" s="97" t="s">
        <v>1313</v>
      </c>
      <c r="F6374" s="97">
        <v>11318824</v>
      </c>
      <c r="G6374" s="97"/>
      <c r="H6374" s="124" t="s">
        <v>9482</v>
      </c>
      <c r="I6374" s="125">
        <v>54140.6</v>
      </c>
      <c r="J6374" s="125">
        <v>0</v>
      </c>
      <c r="K6374" s="126">
        <v>54140.6</v>
      </c>
      <c r="L6374" s="100" t="s">
        <v>1324</v>
      </c>
    </row>
    <row r="6375" spans="1:12" ht="56.25" customHeight="1">
      <c r="A6375" s="97">
        <v>513</v>
      </c>
      <c r="B6375" s="122" t="s">
        <v>9338</v>
      </c>
      <c r="C6375" s="123">
        <v>42650</v>
      </c>
      <c r="D6375" s="97" t="s">
        <v>15355</v>
      </c>
      <c r="E6375" s="97" t="s">
        <v>15</v>
      </c>
      <c r="F6375" s="97">
        <v>286646</v>
      </c>
      <c r="G6375" s="97"/>
      <c r="H6375" s="124" t="s">
        <v>9500</v>
      </c>
      <c r="I6375" s="125">
        <v>50</v>
      </c>
      <c r="J6375" s="125">
        <v>0</v>
      </c>
      <c r="K6375" s="126">
        <v>50</v>
      </c>
      <c r="L6375" s="100" t="s">
        <v>1324</v>
      </c>
    </row>
    <row r="6376" spans="1:12" ht="56.25" customHeight="1">
      <c r="A6376" s="97">
        <v>513</v>
      </c>
      <c r="B6376" s="122" t="s">
        <v>9338</v>
      </c>
      <c r="C6376" s="123">
        <v>42650</v>
      </c>
      <c r="D6376" s="97" t="s">
        <v>15360</v>
      </c>
      <c r="E6376" s="97" t="s">
        <v>15</v>
      </c>
      <c r="F6376" s="97">
        <v>845</v>
      </c>
      <c r="G6376" s="97"/>
      <c r="H6376" s="124" t="s">
        <v>9505</v>
      </c>
      <c r="I6376" s="125">
        <v>462.15000000000003</v>
      </c>
      <c r="J6376" s="125">
        <v>0</v>
      </c>
      <c r="K6376" s="126">
        <v>462.15000000000003</v>
      </c>
      <c r="L6376" s="100" t="s">
        <v>1324</v>
      </c>
    </row>
    <row r="6377" spans="1:12" ht="56.25" customHeight="1">
      <c r="A6377" s="97">
        <v>513</v>
      </c>
      <c r="B6377" s="122" t="s">
        <v>9338</v>
      </c>
      <c r="C6377" s="123">
        <v>42650</v>
      </c>
      <c r="D6377" s="97" t="s">
        <v>15361</v>
      </c>
      <c r="E6377" s="97" t="s">
        <v>15</v>
      </c>
      <c r="F6377" s="97">
        <v>287140</v>
      </c>
      <c r="G6377" s="97"/>
      <c r="H6377" s="124" t="s">
        <v>9506</v>
      </c>
      <c r="I6377" s="125">
        <v>50</v>
      </c>
      <c r="J6377" s="125">
        <v>0</v>
      </c>
      <c r="K6377" s="126">
        <v>50</v>
      </c>
      <c r="L6377" s="100" t="s">
        <v>1324</v>
      </c>
    </row>
    <row r="6378" spans="1:12" ht="56.25" customHeight="1">
      <c r="A6378" s="97">
        <v>513</v>
      </c>
      <c r="B6378" s="122" t="s">
        <v>9338</v>
      </c>
      <c r="C6378" s="123">
        <v>42650</v>
      </c>
      <c r="D6378" s="97" t="s">
        <v>15362</v>
      </c>
      <c r="E6378" s="97" t="s">
        <v>15</v>
      </c>
      <c r="F6378" s="97">
        <v>287142</v>
      </c>
      <c r="G6378" s="97"/>
      <c r="H6378" s="124" t="s">
        <v>9507</v>
      </c>
      <c r="I6378" s="125">
        <v>50</v>
      </c>
      <c r="J6378" s="125">
        <v>0</v>
      </c>
      <c r="K6378" s="126">
        <v>50</v>
      </c>
      <c r="L6378" s="100" t="s">
        <v>1324</v>
      </c>
    </row>
    <row r="6379" spans="1:12" ht="56.25" customHeight="1">
      <c r="A6379" s="97">
        <v>513</v>
      </c>
      <c r="B6379" s="122" t="s">
        <v>9338</v>
      </c>
      <c r="C6379" s="123">
        <v>42650</v>
      </c>
      <c r="D6379" s="97" t="s">
        <v>15345</v>
      </c>
      <c r="E6379" s="97" t="s">
        <v>11</v>
      </c>
      <c r="F6379" s="97">
        <v>866312</v>
      </c>
      <c r="G6379" s="97"/>
      <c r="H6379" s="124" t="s">
        <v>9491</v>
      </c>
      <c r="I6379" s="125">
        <v>2850</v>
      </c>
      <c r="J6379" s="125">
        <v>0</v>
      </c>
      <c r="K6379" s="126">
        <v>2850</v>
      </c>
      <c r="L6379" s="100" t="s">
        <v>1324</v>
      </c>
    </row>
    <row r="6380" spans="1:12" ht="56.25" customHeight="1">
      <c r="A6380" s="97">
        <v>513</v>
      </c>
      <c r="B6380" s="122" t="s">
        <v>9338</v>
      </c>
      <c r="C6380" s="123">
        <v>42653</v>
      </c>
      <c r="D6380" s="97" t="s">
        <v>15377</v>
      </c>
      <c r="E6380" s="97" t="s">
        <v>15</v>
      </c>
      <c r="F6380" s="97">
        <v>287740</v>
      </c>
      <c r="G6380" s="97"/>
      <c r="H6380" s="124" t="s">
        <v>9522</v>
      </c>
      <c r="I6380" s="125">
        <v>50</v>
      </c>
      <c r="J6380" s="125">
        <v>0</v>
      </c>
      <c r="K6380" s="126">
        <v>50</v>
      </c>
      <c r="L6380" s="100" t="s">
        <v>1324</v>
      </c>
    </row>
    <row r="6381" spans="1:12" ht="56.25" customHeight="1">
      <c r="A6381" s="97">
        <v>513</v>
      </c>
      <c r="B6381" s="122" t="s">
        <v>9338</v>
      </c>
      <c r="C6381" s="123">
        <v>42653</v>
      </c>
      <c r="D6381" s="97" t="s">
        <v>15375</v>
      </c>
      <c r="E6381" s="97" t="s">
        <v>1313</v>
      </c>
      <c r="F6381" s="97">
        <v>11345419</v>
      </c>
      <c r="G6381" s="97"/>
      <c r="H6381" s="124" t="s">
        <v>9520</v>
      </c>
      <c r="I6381" s="125">
        <v>88525.6</v>
      </c>
      <c r="J6381" s="125">
        <v>0</v>
      </c>
      <c r="K6381" s="126">
        <v>88525.6</v>
      </c>
      <c r="L6381" s="100" t="s">
        <v>1324</v>
      </c>
    </row>
    <row r="6382" spans="1:12" ht="56.25" customHeight="1">
      <c r="A6382" s="97">
        <v>513</v>
      </c>
      <c r="B6382" s="122" t="s">
        <v>9338</v>
      </c>
      <c r="C6382" s="123">
        <v>42653</v>
      </c>
      <c r="D6382" s="97" t="s">
        <v>15370</v>
      </c>
      <c r="E6382" s="97" t="s">
        <v>1313</v>
      </c>
      <c r="F6382" s="97">
        <v>11345421</v>
      </c>
      <c r="G6382" s="97"/>
      <c r="H6382" s="124" t="s">
        <v>9515</v>
      </c>
      <c r="I6382" s="125">
        <v>75</v>
      </c>
      <c r="J6382" s="125">
        <v>0</v>
      </c>
      <c r="K6382" s="126">
        <v>75</v>
      </c>
      <c r="L6382" s="100" t="s">
        <v>1324</v>
      </c>
    </row>
    <row r="6383" spans="1:12" ht="56.25" customHeight="1">
      <c r="A6383" s="97">
        <v>513</v>
      </c>
      <c r="B6383" s="122" t="s">
        <v>9338</v>
      </c>
      <c r="C6383" s="123">
        <v>42653</v>
      </c>
      <c r="D6383" s="97" t="s">
        <v>15365</v>
      </c>
      <c r="E6383" s="97" t="s">
        <v>11</v>
      </c>
      <c r="F6383" s="97">
        <v>866619</v>
      </c>
      <c r="G6383" s="97"/>
      <c r="H6383" s="124" t="s">
        <v>9510</v>
      </c>
      <c r="I6383" s="125">
        <v>270</v>
      </c>
      <c r="J6383" s="125">
        <v>0</v>
      </c>
      <c r="K6383" s="126">
        <v>270</v>
      </c>
      <c r="L6383" s="100" t="s">
        <v>1324</v>
      </c>
    </row>
    <row r="6384" spans="1:12" ht="56.25" customHeight="1">
      <c r="A6384" s="97">
        <v>513</v>
      </c>
      <c r="B6384" s="122" t="s">
        <v>9338</v>
      </c>
      <c r="C6384" s="123">
        <v>42653</v>
      </c>
      <c r="D6384" s="97" t="s">
        <v>15364</v>
      </c>
      <c r="E6384" s="97" t="s">
        <v>11</v>
      </c>
      <c r="F6384" s="97">
        <v>866634</v>
      </c>
      <c r="G6384" s="97"/>
      <c r="H6384" s="124" t="s">
        <v>9509</v>
      </c>
      <c r="I6384" s="125">
        <v>270</v>
      </c>
      <c r="J6384" s="125">
        <v>0</v>
      </c>
      <c r="K6384" s="126">
        <v>270</v>
      </c>
      <c r="L6384" s="100" t="s">
        <v>1324</v>
      </c>
    </row>
    <row r="6385" spans="1:12" ht="56.25" customHeight="1">
      <c r="A6385" s="97">
        <v>513</v>
      </c>
      <c r="B6385" s="122" t="s">
        <v>9338</v>
      </c>
      <c r="C6385" s="123">
        <v>42653</v>
      </c>
      <c r="D6385" s="97" t="s">
        <v>15363</v>
      </c>
      <c r="E6385" s="97" t="s">
        <v>11</v>
      </c>
      <c r="F6385" s="97">
        <v>866635</v>
      </c>
      <c r="G6385" s="97"/>
      <c r="H6385" s="124" t="s">
        <v>9508</v>
      </c>
      <c r="I6385" s="125">
        <v>270</v>
      </c>
      <c r="J6385" s="125">
        <v>0</v>
      </c>
      <c r="K6385" s="126">
        <v>270</v>
      </c>
      <c r="L6385" s="100" t="s">
        <v>1324</v>
      </c>
    </row>
    <row r="6386" spans="1:12" ht="56.25" customHeight="1">
      <c r="A6386" s="97">
        <v>513</v>
      </c>
      <c r="B6386" s="122" t="s">
        <v>9338</v>
      </c>
      <c r="C6386" s="123">
        <v>42654</v>
      </c>
      <c r="D6386" s="97" t="s">
        <v>15398</v>
      </c>
      <c r="E6386" s="97" t="s">
        <v>15</v>
      </c>
      <c r="F6386" s="97">
        <v>289397</v>
      </c>
      <c r="G6386" s="97"/>
      <c r="H6386" s="124" t="s">
        <v>9544</v>
      </c>
      <c r="I6386" s="125">
        <v>50</v>
      </c>
      <c r="J6386" s="125">
        <v>0</v>
      </c>
      <c r="K6386" s="126">
        <v>50</v>
      </c>
      <c r="L6386" s="100" t="s">
        <v>1324</v>
      </c>
    </row>
    <row r="6387" spans="1:12" ht="56.25" customHeight="1">
      <c r="A6387" s="97">
        <v>513</v>
      </c>
      <c r="B6387" s="122" t="s">
        <v>9338</v>
      </c>
      <c r="C6387" s="123">
        <v>42654</v>
      </c>
      <c r="D6387" s="97" t="s">
        <v>15397</v>
      </c>
      <c r="E6387" s="97" t="s">
        <v>15</v>
      </c>
      <c r="F6387" s="97">
        <v>289399</v>
      </c>
      <c r="G6387" s="97"/>
      <c r="H6387" s="124" t="s">
        <v>9543</v>
      </c>
      <c r="I6387" s="125">
        <v>50</v>
      </c>
      <c r="J6387" s="125">
        <v>0</v>
      </c>
      <c r="K6387" s="126">
        <v>50</v>
      </c>
      <c r="L6387" s="100" t="s">
        <v>1324</v>
      </c>
    </row>
    <row r="6388" spans="1:12" ht="56.25" customHeight="1">
      <c r="A6388" s="97">
        <v>513</v>
      </c>
      <c r="B6388" s="122" t="s">
        <v>9338</v>
      </c>
      <c r="C6388" s="123">
        <v>42654</v>
      </c>
      <c r="D6388" s="97" t="s">
        <v>15386</v>
      </c>
      <c r="E6388" s="97" t="s">
        <v>13</v>
      </c>
      <c r="F6388" s="97">
        <v>866665</v>
      </c>
      <c r="G6388" s="97"/>
      <c r="H6388" s="124" t="s">
        <v>9532</v>
      </c>
      <c r="I6388" s="125">
        <v>40410.450000000004</v>
      </c>
      <c r="J6388" s="125">
        <v>0</v>
      </c>
      <c r="K6388" s="126">
        <v>40410.450000000004</v>
      </c>
      <c r="L6388" s="100" t="s">
        <v>1324</v>
      </c>
    </row>
    <row r="6389" spans="1:12" ht="56.25" customHeight="1">
      <c r="A6389" s="97">
        <v>513</v>
      </c>
      <c r="B6389" s="122" t="s">
        <v>9338</v>
      </c>
      <c r="C6389" s="123">
        <v>42654</v>
      </c>
      <c r="D6389" s="97" t="s">
        <v>15385</v>
      </c>
      <c r="E6389" s="97" t="s">
        <v>13</v>
      </c>
      <c r="F6389" s="97">
        <v>866668</v>
      </c>
      <c r="G6389" s="97"/>
      <c r="H6389" s="124" t="s">
        <v>9531</v>
      </c>
      <c r="I6389" s="125">
        <v>41822.6</v>
      </c>
      <c r="J6389" s="125">
        <v>0</v>
      </c>
      <c r="K6389" s="126">
        <v>41822.6</v>
      </c>
      <c r="L6389" s="100" t="s">
        <v>1324</v>
      </c>
    </row>
    <row r="6390" spans="1:12" ht="56.25" customHeight="1">
      <c r="A6390" s="97">
        <v>513</v>
      </c>
      <c r="B6390" s="122" t="s">
        <v>9338</v>
      </c>
      <c r="C6390" s="123">
        <v>42654</v>
      </c>
      <c r="D6390" s="97" t="s">
        <v>15384</v>
      </c>
      <c r="E6390" s="97" t="s">
        <v>13</v>
      </c>
      <c r="F6390" s="97">
        <v>866669</v>
      </c>
      <c r="G6390" s="97"/>
      <c r="H6390" s="124" t="s">
        <v>9530</v>
      </c>
      <c r="I6390" s="125">
        <v>1679.13</v>
      </c>
      <c r="J6390" s="125">
        <v>0</v>
      </c>
      <c r="K6390" s="126">
        <v>1679.13</v>
      </c>
      <c r="L6390" s="100" t="s">
        <v>1324</v>
      </c>
    </row>
    <row r="6391" spans="1:12" ht="56.25" customHeight="1">
      <c r="A6391" s="97">
        <v>513</v>
      </c>
      <c r="B6391" s="122" t="s">
        <v>9338</v>
      </c>
      <c r="C6391" s="123">
        <v>42654</v>
      </c>
      <c r="D6391" s="97" t="s">
        <v>15379</v>
      </c>
      <c r="E6391" s="97" t="s">
        <v>11</v>
      </c>
      <c r="F6391" s="97">
        <v>866691</v>
      </c>
      <c r="G6391" s="97"/>
      <c r="H6391" s="124" t="s">
        <v>9525</v>
      </c>
      <c r="I6391" s="125">
        <v>6590.8</v>
      </c>
      <c r="J6391" s="125">
        <v>0</v>
      </c>
      <c r="K6391" s="126">
        <v>6590.8</v>
      </c>
      <c r="L6391" s="100" t="s">
        <v>1324</v>
      </c>
    </row>
    <row r="6392" spans="1:12" ht="56.25" customHeight="1">
      <c r="A6392" s="97">
        <v>513</v>
      </c>
      <c r="B6392" s="122" t="s">
        <v>9338</v>
      </c>
      <c r="C6392" s="123">
        <v>42655</v>
      </c>
      <c r="D6392" s="97" t="s">
        <v>15414</v>
      </c>
      <c r="E6392" s="97" t="s">
        <v>15</v>
      </c>
      <c r="F6392" s="97">
        <v>289590</v>
      </c>
      <c r="G6392" s="97"/>
      <c r="H6392" s="124" t="s">
        <v>9560</v>
      </c>
      <c r="I6392" s="125">
        <v>50</v>
      </c>
      <c r="J6392" s="125">
        <v>0</v>
      </c>
      <c r="K6392" s="126">
        <v>50</v>
      </c>
      <c r="L6392" s="100" t="s">
        <v>1324</v>
      </c>
    </row>
    <row r="6393" spans="1:12" ht="56.25" customHeight="1">
      <c r="A6393" s="97">
        <v>513</v>
      </c>
      <c r="B6393" s="122" t="s">
        <v>9338</v>
      </c>
      <c r="C6393" s="123">
        <v>42655</v>
      </c>
      <c r="D6393" s="97" t="s">
        <v>15426</v>
      </c>
      <c r="E6393" s="97" t="s">
        <v>15</v>
      </c>
      <c r="F6393" s="97">
        <v>290324</v>
      </c>
      <c r="G6393" s="97"/>
      <c r="H6393" s="124" t="s">
        <v>9570</v>
      </c>
      <c r="I6393" s="125">
        <v>50</v>
      </c>
      <c r="J6393" s="125">
        <v>0</v>
      </c>
      <c r="K6393" s="126">
        <v>50</v>
      </c>
      <c r="L6393" s="100" t="s">
        <v>1324</v>
      </c>
    </row>
    <row r="6394" spans="1:12" ht="56.25" customHeight="1">
      <c r="A6394" s="97">
        <v>513</v>
      </c>
      <c r="B6394" s="122" t="s">
        <v>9338</v>
      </c>
      <c r="C6394" s="123">
        <v>42656</v>
      </c>
      <c r="D6394" s="97" t="s">
        <v>15459</v>
      </c>
      <c r="E6394" s="97" t="s">
        <v>15</v>
      </c>
      <c r="F6394" s="97">
        <v>290709</v>
      </c>
      <c r="G6394" s="97"/>
      <c r="H6394" s="124" t="s">
        <v>9603</v>
      </c>
      <c r="I6394" s="125">
        <v>50</v>
      </c>
      <c r="J6394" s="125">
        <v>0</v>
      </c>
      <c r="K6394" s="126">
        <v>50</v>
      </c>
      <c r="L6394" s="100" t="s">
        <v>1324</v>
      </c>
    </row>
    <row r="6395" spans="1:12" ht="56.25" customHeight="1">
      <c r="A6395" s="97">
        <v>513</v>
      </c>
      <c r="B6395" s="122" t="s">
        <v>9338</v>
      </c>
      <c r="C6395" s="123">
        <v>42656</v>
      </c>
      <c r="D6395" s="97" t="s">
        <v>15457</v>
      </c>
      <c r="E6395" s="97" t="s">
        <v>15</v>
      </c>
      <c r="F6395" s="97">
        <v>291326</v>
      </c>
      <c r="G6395" s="97"/>
      <c r="H6395" s="124" t="s">
        <v>9601</v>
      </c>
      <c r="I6395" s="125">
        <v>50</v>
      </c>
      <c r="J6395" s="125">
        <v>0</v>
      </c>
      <c r="K6395" s="126">
        <v>50</v>
      </c>
      <c r="L6395" s="100" t="s">
        <v>1324</v>
      </c>
    </row>
    <row r="6396" spans="1:12" ht="56.25" customHeight="1">
      <c r="A6396" s="97">
        <v>513</v>
      </c>
      <c r="B6396" s="122" t="s">
        <v>9338</v>
      </c>
      <c r="C6396" s="123">
        <v>42656</v>
      </c>
      <c r="D6396" s="97" t="s">
        <v>15456</v>
      </c>
      <c r="E6396" s="97" t="s">
        <v>15</v>
      </c>
      <c r="F6396" s="97">
        <v>291330</v>
      </c>
      <c r="G6396" s="97"/>
      <c r="H6396" s="124" t="s">
        <v>9600</v>
      </c>
      <c r="I6396" s="125">
        <v>50</v>
      </c>
      <c r="J6396" s="125">
        <v>0</v>
      </c>
      <c r="K6396" s="126">
        <v>50</v>
      </c>
      <c r="L6396" s="100" t="s">
        <v>1324</v>
      </c>
    </row>
    <row r="6397" spans="1:12" ht="56.25" customHeight="1">
      <c r="A6397" s="97">
        <v>513</v>
      </c>
      <c r="B6397" s="122" t="s">
        <v>9338</v>
      </c>
      <c r="C6397" s="123">
        <v>42656</v>
      </c>
      <c r="D6397" s="97" t="s">
        <v>15450</v>
      </c>
      <c r="E6397" s="97" t="s">
        <v>11</v>
      </c>
      <c r="F6397" s="97">
        <v>866827</v>
      </c>
      <c r="G6397" s="97"/>
      <c r="H6397" s="124" t="s">
        <v>9594</v>
      </c>
      <c r="I6397" s="125">
        <v>490</v>
      </c>
      <c r="J6397" s="125">
        <v>0</v>
      </c>
      <c r="K6397" s="126">
        <v>490</v>
      </c>
      <c r="L6397" s="100" t="s">
        <v>1324</v>
      </c>
    </row>
    <row r="6398" spans="1:12" ht="56.25" customHeight="1">
      <c r="A6398" s="97">
        <v>513</v>
      </c>
      <c r="B6398" s="122" t="s">
        <v>9338</v>
      </c>
      <c r="C6398" s="123">
        <v>42656</v>
      </c>
      <c r="D6398" s="97" t="s">
        <v>15447</v>
      </c>
      <c r="E6398" s="97" t="s">
        <v>11</v>
      </c>
      <c r="F6398" s="97">
        <v>866872</v>
      </c>
      <c r="G6398" s="97"/>
      <c r="H6398" s="124" t="s">
        <v>9591</v>
      </c>
      <c r="I6398" s="125">
        <v>270</v>
      </c>
      <c r="J6398" s="125">
        <v>0</v>
      </c>
      <c r="K6398" s="126">
        <v>270</v>
      </c>
      <c r="L6398" s="100" t="s">
        <v>1324</v>
      </c>
    </row>
    <row r="6399" spans="1:12" ht="56.25" customHeight="1">
      <c r="A6399" s="97">
        <v>513</v>
      </c>
      <c r="B6399" s="122" t="s">
        <v>9338</v>
      </c>
      <c r="C6399" s="123">
        <v>42656</v>
      </c>
      <c r="D6399" s="97" t="s">
        <v>15446</v>
      </c>
      <c r="E6399" s="97" t="s">
        <v>11</v>
      </c>
      <c r="F6399" s="97">
        <v>866898</v>
      </c>
      <c r="G6399" s="97"/>
      <c r="H6399" s="124" t="s">
        <v>9590</v>
      </c>
      <c r="I6399" s="125">
        <v>270</v>
      </c>
      <c r="J6399" s="125">
        <v>0</v>
      </c>
      <c r="K6399" s="126">
        <v>270</v>
      </c>
      <c r="L6399" s="100" t="s">
        <v>1324</v>
      </c>
    </row>
    <row r="6400" spans="1:12" ht="56.25" customHeight="1">
      <c r="A6400" s="97">
        <v>513</v>
      </c>
      <c r="B6400" s="122" t="s">
        <v>9338</v>
      </c>
      <c r="C6400" s="123">
        <v>42656</v>
      </c>
      <c r="D6400" s="97" t="s">
        <v>15445</v>
      </c>
      <c r="E6400" s="97" t="s">
        <v>11</v>
      </c>
      <c r="F6400" s="97">
        <v>866900</v>
      </c>
      <c r="G6400" s="97"/>
      <c r="H6400" s="124" t="s">
        <v>9589</v>
      </c>
      <c r="I6400" s="125">
        <v>270</v>
      </c>
      <c r="J6400" s="125">
        <v>0</v>
      </c>
      <c r="K6400" s="126">
        <v>270</v>
      </c>
      <c r="L6400" s="100" t="s">
        <v>1324</v>
      </c>
    </row>
    <row r="6401" spans="1:12" ht="56.25" customHeight="1">
      <c r="A6401" s="97">
        <v>513</v>
      </c>
      <c r="B6401" s="122" t="s">
        <v>9338</v>
      </c>
      <c r="C6401" s="123">
        <v>42657</v>
      </c>
      <c r="D6401" s="97" t="s">
        <v>15472</v>
      </c>
      <c r="E6401" s="97" t="s">
        <v>15</v>
      </c>
      <c r="F6401" s="97">
        <v>291690</v>
      </c>
      <c r="G6401" s="97"/>
      <c r="H6401" s="124" t="s">
        <v>2926</v>
      </c>
      <c r="I6401" s="125">
        <v>50</v>
      </c>
      <c r="J6401" s="125">
        <v>0</v>
      </c>
      <c r="K6401" s="126">
        <v>50</v>
      </c>
      <c r="L6401" s="100" t="s">
        <v>1324</v>
      </c>
    </row>
    <row r="6402" spans="1:12" ht="56.25" customHeight="1">
      <c r="A6402" s="97">
        <v>513</v>
      </c>
      <c r="B6402" s="122" t="s">
        <v>9338</v>
      </c>
      <c r="C6402" s="123">
        <v>42657</v>
      </c>
      <c r="D6402" s="97" t="s">
        <v>15473</v>
      </c>
      <c r="E6402" s="97" t="s">
        <v>15</v>
      </c>
      <c r="F6402" s="97">
        <v>871</v>
      </c>
      <c r="G6402" s="97"/>
      <c r="H6402" s="124" t="s">
        <v>9616</v>
      </c>
      <c r="I6402" s="125">
        <v>281.45999999999998</v>
      </c>
      <c r="J6402" s="125">
        <v>0</v>
      </c>
      <c r="K6402" s="126">
        <v>281.45999999999998</v>
      </c>
      <c r="L6402" s="100" t="s">
        <v>1324</v>
      </c>
    </row>
    <row r="6403" spans="1:12" ht="56.25" customHeight="1">
      <c r="A6403" s="97">
        <v>513</v>
      </c>
      <c r="B6403" s="122" t="s">
        <v>9338</v>
      </c>
      <c r="C6403" s="123">
        <v>42657</v>
      </c>
      <c r="D6403" s="97" t="s">
        <v>15474</v>
      </c>
      <c r="E6403" s="97" t="s">
        <v>15</v>
      </c>
      <c r="F6403" s="97">
        <v>872</v>
      </c>
      <c r="G6403" s="97"/>
      <c r="H6403" s="124" t="s">
        <v>9617</v>
      </c>
      <c r="I6403" s="125">
        <v>448.63</v>
      </c>
      <c r="J6403" s="125">
        <v>0</v>
      </c>
      <c r="K6403" s="126">
        <v>448.63</v>
      </c>
      <c r="L6403" s="100" t="s">
        <v>1324</v>
      </c>
    </row>
    <row r="6404" spans="1:12" ht="56.25" customHeight="1">
      <c r="A6404" s="97">
        <v>513</v>
      </c>
      <c r="B6404" s="122" t="s">
        <v>9338</v>
      </c>
      <c r="C6404" s="123">
        <v>42657</v>
      </c>
      <c r="D6404" s="97" t="s">
        <v>15475</v>
      </c>
      <c r="E6404" s="97" t="s">
        <v>15</v>
      </c>
      <c r="F6404" s="97">
        <v>874</v>
      </c>
      <c r="G6404" s="97"/>
      <c r="H6404" s="124" t="s">
        <v>9618</v>
      </c>
      <c r="I6404" s="125">
        <v>282.90000000000003</v>
      </c>
      <c r="J6404" s="125">
        <v>0</v>
      </c>
      <c r="K6404" s="126">
        <v>282.90000000000003</v>
      </c>
      <c r="L6404" s="100" t="s">
        <v>1324</v>
      </c>
    </row>
    <row r="6405" spans="1:12" ht="56.25" customHeight="1">
      <c r="A6405" s="97">
        <v>513</v>
      </c>
      <c r="B6405" s="122" t="s">
        <v>9338</v>
      </c>
      <c r="C6405" s="123">
        <v>42657</v>
      </c>
      <c r="D6405" s="97" t="s">
        <v>15476</v>
      </c>
      <c r="E6405" s="97" t="s">
        <v>15</v>
      </c>
      <c r="F6405" s="97">
        <v>292198</v>
      </c>
      <c r="G6405" s="97"/>
      <c r="H6405" s="124" t="s">
        <v>9619</v>
      </c>
      <c r="I6405" s="125">
        <v>50</v>
      </c>
      <c r="J6405" s="125">
        <v>0</v>
      </c>
      <c r="K6405" s="126">
        <v>50</v>
      </c>
      <c r="L6405" s="100" t="s">
        <v>1324</v>
      </c>
    </row>
    <row r="6406" spans="1:12" ht="56.25" customHeight="1">
      <c r="A6406" s="97">
        <v>513</v>
      </c>
      <c r="B6406" s="122" t="s">
        <v>9338</v>
      </c>
      <c r="C6406" s="123">
        <v>42657</v>
      </c>
      <c r="D6406" s="97" t="s">
        <v>15477</v>
      </c>
      <c r="E6406" s="97" t="s">
        <v>15</v>
      </c>
      <c r="F6406" s="97">
        <v>292200</v>
      </c>
      <c r="G6406" s="97"/>
      <c r="H6406" s="124" t="s">
        <v>9620</v>
      </c>
      <c r="I6406" s="125">
        <v>50</v>
      </c>
      <c r="J6406" s="125">
        <v>0</v>
      </c>
      <c r="K6406" s="126">
        <v>50</v>
      </c>
      <c r="L6406" s="100" t="s">
        <v>1324</v>
      </c>
    </row>
    <row r="6407" spans="1:12" ht="56.25" customHeight="1">
      <c r="A6407" s="97">
        <v>513</v>
      </c>
      <c r="B6407" s="122" t="s">
        <v>9338</v>
      </c>
      <c r="C6407" s="123">
        <v>42657</v>
      </c>
      <c r="D6407" s="97" t="s">
        <v>15464</v>
      </c>
      <c r="E6407" s="97" t="s">
        <v>11</v>
      </c>
      <c r="F6407" s="97">
        <v>866953</v>
      </c>
      <c r="G6407" s="97"/>
      <c r="H6407" s="124" t="s">
        <v>9608</v>
      </c>
      <c r="I6407" s="125">
        <v>270</v>
      </c>
      <c r="J6407" s="125">
        <v>0</v>
      </c>
      <c r="K6407" s="126">
        <v>270</v>
      </c>
      <c r="L6407" s="100" t="s">
        <v>1324</v>
      </c>
    </row>
    <row r="6408" spans="1:12" ht="56.25" customHeight="1">
      <c r="A6408" s="97">
        <v>513</v>
      </c>
      <c r="B6408" s="122" t="s">
        <v>9338</v>
      </c>
      <c r="C6408" s="123">
        <v>42657</v>
      </c>
      <c r="D6408" s="97" t="s">
        <v>15466</v>
      </c>
      <c r="E6408" s="97" t="s">
        <v>11</v>
      </c>
      <c r="F6408" s="97">
        <v>867004</v>
      </c>
      <c r="G6408" s="97"/>
      <c r="H6408" s="124" t="s">
        <v>9610</v>
      </c>
      <c r="I6408" s="125">
        <v>270</v>
      </c>
      <c r="J6408" s="125">
        <v>0</v>
      </c>
      <c r="K6408" s="126">
        <v>270</v>
      </c>
      <c r="L6408" s="100" t="s">
        <v>1324</v>
      </c>
    </row>
    <row r="6409" spans="1:12" ht="56.25" customHeight="1">
      <c r="A6409" s="97">
        <v>513</v>
      </c>
      <c r="B6409" s="122" t="s">
        <v>4521</v>
      </c>
      <c r="C6409" s="123">
        <v>42661</v>
      </c>
      <c r="D6409" s="97" t="s">
        <v>21803</v>
      </c>
      <c r="E6409" s="97" t="s">
        <v>3</v>
      </c>
      <c r="F6409" s="97">
        <v>1431723</v>
      </c>
      <c r="G6409" s="97"/>
      <c r="H6409" s="124" t="s">
        <v>9154</v>
      </c>
      <c r="I6409" s="125">
        <v>0</v>
      </c>
      <c r="J6409" s="125">
        <v>100</v>
      </c>
      <c r="K6409" s="126">
        <v>100</v>
      </c>
      <c r="L6409" s="100" t="s">
        <v>1347</v>
      </c>
    </row>
    <row r="6410" spans="1:12" ht="56.25" customHeight="1">
      <c r="A6410" s="97">
        <v>513</v>
      </c>
      <c r="B6410" s="122" t="s">
        <v>9338</v>
      </c>
      <c r="C6410" s="123">
        <v>42661</v>
      </c>
      <c r="D6410" s="97" t="s">
        <v>15501</v>
      </c>
      <c r="E6410" s="97" t="s">
        <v>15</v>
      </c>
      <c r="F6410" s="97">
        <v>294496</v>
      </c>
      <c r="G6410" s="97"/>
      <c r="H6410" s="124" t="s">
        <v>9641</v>
      </c>
      <c r="I6410" s="125">
        <v>50</v>
      </c>
      <c r="J6410" s="125">
        <v>0</v>
      </c>
      <c r="K6410" s="126">
        <v>50</v>
      </c>
      <c r="L6410" s="100" t="s">
        <v>1324</v>
      </c>
    </row>
    <row r="6411" spans="1:12" ht="56.25" customHeight="1">
      <c r="A6411" s="97">
        <v>513</v>
      </c>
      <c r="B6411" s="122" t="s">
        <v>9338</v>
      </c>
      <c r="C6411" s="123">
        <v>42661</v>
      </c>
      <c r="D6411" s="97" t="s">
        <v>15502</v>
      </c>
      <c r="E6411" s="97" t="s">
        <v>1313</v>
      </c>
      <c r="F6411" s="97">
        <v>11399255</v>
      </c>
      <c r="G6411" s="97"/>
      <c r="H6411" s="124" t="s">
        <v>9643</v>
      </c>
      <c r="I6411" s="125">
        <v>32482.38</v>
      </c>
      <c r="J6411" s="125">
        <v>0</v>
      </c>
      <c r="K6411" s="126">
        <v>32482.38</v>
      </c>
      <c r="L6411" s="100" t="s">
        <v>1324</v>
      </c>
    </row>
    <row r="6412" spans="1:12" ht="56.25" customHeight="1">
      <c r="A6412" s="97">
        <v>513</v>
      </c>
      <c r="B6412" s="122" t="s">
        <v>9338</v>
      </c>
      <c r="C6412" s="123">
        <v>42661</v>
      </c>
      <c r="D6412" s="97" t="s">
        <v>15503</v>
      </c>
      <c r="E6412" s="97" t="s">
        <v>1313</v>
      </c>
      <c r="F6412" s="97">
        <v>11410182</v>
      </c>
      <c r="G6412" s="97"/>
      <c r="H6412" s="124" t="s">
        <v>9644</v>
      </c>
      <c r="I6412" s="125">
        <v>24650.600000000002</v>
      </c>
      <c r="J6412" s="125">
        <v>0</v>
      </c>
      <c r="K6412" s="126">
        <v>24650.600000000002</v>
      </c>
      <c r="L6412" s="100" t="s">
        <v>1324</v>
      </c>
    </row>
    <row r="6413" spans="1:12" ht="56.25" customHeight="1">
      <c r="A6413" s="97">
        <v>513</v>
      </c>
      <c r="B6413" s="122" t="s">
        <v>9338</v>
      </c>
      <c r="C6413" s="123">
        <v>42661</v>
      </c>
      <c r="D6413" s="97" t="s">
        <v>15504</v>
      </c>
      <c r="E6413" s="97" t="s">
        <v>1313</v>
      </c>
      <c r="F6413" s="97">
        <v>11410445</v>
      </c>
      <c r="G6413" s="97"/>
      <c r="H6413" s="124" t="s">
        <v>9645</v>
      </c>
      <c r="I6413" s="125">
        <v>37108.700000000004</v>
      </c>
      <c r="J6413" s="125">
        <v>0</v>
      </c>
      <c r="K6413" s="126">
        <v>37108.700000000004</v>
      </c>
      <c r="L6413" s="100" t="s">
        <v>1324</v>
      </c>
    </row>
    <row r="6414" spans="1:12" ht="56.25" customHeight="1">
      <c r="A6414" s="97">
        <v>513</v>
      </c>
      <c r="B6414" s="122" t="s">
        <v>9338</v>
      </c>
      <c r="C6414" s="123">
        <v>42661</v>
      </c>
      <c r="D6414" s="97" t="s">
        <v>15505</v>
      </c>
      <c r="E6414" s="97" t="s">
        <v>1313</v>
      </c>
      <c r="F6414" s="97">
        <v>11410523</v>
      </c>
      <c r="G6414" s="97"/>
      <c r="H6414" s="124" t="s">
        <v>9646</v>
      </c>
      <c r="I6414" s="125">
        <v>60912.6</v>
      </c>
      <c r="J6414" s="125">
        <v>0</v>
      </c>
      <c r="K6414" s="126">
        <v>60912.6</v>
      </c>
      <c r="L6414" s="100" t="s">
        <v>1324</v>
      </c>
    </row>
    <row r="6415" spans="1:12" ht="56.25" customHeight="1">
      <c r="A6415" s="97">
        <v>513</v>
      </c>
      <c r="B6415" s="122" t="s">
        <v>9338</v>
      </c>
      <c r="C6415" s="123">
        <v>42661</v>
      </c>
      <c r="D6415" s="97" t="s">
        <v>15506</v>
      </c>
      <c r="E6415" s="97" t="s">
        <v>1313</v>
      </c>
      <c r="F6415" s="97">
        <v>11399250</v>
      </c>
      <c r="G6415" s="97"/>
      <c r="H6415" s="124" t="s">
        <v>9647</v>
      </c>
      <c r="I6415" s="125">
        <v>53504.42</v>
      </c>
      <c r="J6415" s="125">
        <v>0</v>
      </c>
      <c r="K6415" s="126">
        <v>53504.42</v>
      </c>
      <c r="L6415" s="100" t="s">
        <v>1324</v>
      </c>
    </row>
    <row r="6416" spans="1:12" ht="56.25" customHeight="1">
      <c r="A6416" s="97">
        <v>513</v>
      </c>
      <c r="B6416" s="122" t="s">
        <v>9338</v>
      </c>
      <c r="C6416" s="123">
        <v>42662</v>
      </c>
      <c r="D6416" s="97" t="s">
        <v>15518</v>
      </c>
      <c r="E6416" s="97" t="s">
        <v>15</v>
      </c>
      <c r="F6416" s="97">
        <v>905</v>
      </c>
      <c r="G6416" s="97"/>
      <c r="H6416" s="124" t="s">
        <v>9660</v>
      </c>
      <c r="I6416" s="125">
        <v>5936.43</v>
      </c>
      <c r="J6416" s="125">
        <v>0</v>
      </c>
      <c r="K6416" s="126">
        <v>5936.43</v>
      </c>
      <c r="L6416" s="100" t="s">
        <v>1324</v>
      </c>
    </row>
    <row r="6417" spans="1:12" ht="56.25" customHeight="1">
      <c r="A6417" s="97">
        <v>513</v>
      </c>
      <c r="B6417" s="122" t="s">
        <v>9338</v>
      </c>
      <c r="C6417" s="123">
        <v>42662</v>
      </c>
      <c r="D6417" s="97" t="s">
        <v>15523</v>
      </c>
      <c r="E6417" s="97" t="s">
        <v>15</v>
      </c>
      <c r="F6417" s="97">
        <v>903</v>
      </c>
      <c r="G6417" s="97"/>
      <c r="H6417" s="124" t="s">
        <v>9665</v>
      </c>
      <c r="I6417" s="125">
        <v>50</v>
      </c>
      <c r="J6417" s="125">
        <v>0</v>
      </c>
      <c r="K6417" s="126">
        <v>50</v>
      </c>
      <c r="L6417" s="100" t="s">
        <v>1324</v>
      </c>
    </row>
    <row r="6418" spans="1:12" ht="56.25" customHeight="1">
      <c r="A6418" s="97">
        <v>513</v>
      </c>
      <c r="B6418" s="122" t="s">
        <v>9338</v>
      </c>
      <c r="C6418" s="123">
        <v>42663</v>
      </c>
      <c r="D6418" s="97" t="s">
        <v>15541</v>
      </c>
      <c r="E6418" s="97" t="s">
        <v>15</v>
      </c>
      <c r="F6418" s="97">
        <v>296121</v>
      </c>
      <c r="G6418" s="97"/>
      <c r="H6418" s="124" t="s">
        <v>9684</v>
      </c>
      <c r="I6418" s="125">
        <v>50</v>
      </c>
      <c r="J6418" s="125">
        <v>0</v>
      </c>
      <c r="K6418" s="126">
        <v>50</v>
      </c>
      <c r="L6418" s="100" t="s">
        <v>1324</v>
      </c>
    </row>
    <row r="6419" spans="1:12" ht="56.25" customHeight="1">
      <c r="A6419" s="97">
        <v>513</v>
      </c>
      <c r="B6419" s="122" t="s">
        <v>9338</v>
      </c>
      <c r="C6419" s="123">
        <v>42663</v>
      </c>
      <c r="D6419" s="97" t="s">
        <v>15542</v>
      </c>
      <c r="E6419" s="97" t="s">
        <v>15</v>
      </c>
      <c r="F6419" s="97">
        <v>917</v>
      </c>
      <c r="G6419" s="97"/>
      <c r="H6419" s="124" t="s">
        <v>9685</v>
      </c>
      <c r="I6419" s="125">
        <v>30312.07</v>
      </c>
      <c r="J6419" s="125">
        <v>0</v>
      </c>
      <c r="K6419" s="126">
        <v>30312.07</v>
      </c>
      <c r="L6419" s="100" t="s">
        <v>1324</v>
      </c>
    </row>
    <row r="6420" spans="1:12" ht="56.25" customHeight="1">
      <c r="A6420" s="97">
        <v>513</v>
      </c>
      <c r="B6420" s="122" t="s">
        <v>9338</v>
      </c>
      <c r="C6420" s="123">
        <v>42663</v>
      </c>
      <c r="D6420" s="97" t="s">
        <v>15543</v>
      </c>
      <c r="E6420" s="97" t="s">
        <v>15</v>
      </c>
      <c r="F6420" s="97">
        <v>919</v>
      </c>
      <c r="G6420" s="97"/>
      <c r="H6420" s="124" t="s">
        <v>9686</v>
      </c>
      <c r="I6420" s="125">
        <v>136779.54</v>
      </c>
      <c r="J6420" s="125">
        <v>0</v>
      </c>
      <c r="K6420" s="126">
        <v>136779.54</v>
      </c>
      <c r="L6420" s="100" t="s">
        <v>1324</v>
      </c>
    </row>
    <row r="6421" spans="1:12" ht="56.25" customHeight="1">
      <c r="A6421" s="97">
        <v>513</v>
      </c>
      <c r="B6421" s="122" t="s">
        <v>9338</v>
      </c>
      <c r="C6421" s="123">
        <v>42663</v>
      </c>
      <c r="D6421" s="97" t="s">
        <v>15544</v>
      </c>
      <c r="E6421" s="97" t="s">
        <v>15</v>
      </c>
      <c r="F6421" s="97">
        <v>918</v>
      </c>
      <c r="G6421" s="97"/>
      <c r="H6421" s="124" t="s">
        <v>9687</v>
      </c>
      <c r="I6421" s="125">
        <v>38100.160000000003</v>
      </c>
      <c r="J6421" s="125">
        <v>0</v>
      </c>
      <c r="K6421" s="126">
        <v>38100.160000000003</v>
      </c>
      <c r="L6421" s="100" t="s">
        <v>1324</v>
      </c>
    </row>
    <row r="6422" spans="1:12" ht="56.25" customHeight="1">
      <c r="A6422" s="97">
        <v>513</v>
      </c>
      <c r="B6422" s="122" t="s">
        <v>9338</v>
      </c>
      <c r="C6422" s="123">
        <v>42663</v>
      </c>
      <c r="D6422" s="97" t="s">
        <v>15545</v>
      </c>
      <c r="E6422" s="97" t="s">
        <v>15</v>
      </c>
      <c r="F6422" s="97">
        <v>920</v>
      </c>
      <c r="G6422" s="97"/>
      <c r="H6422" s="124" t="s">
        <v>9688</v>
      </c>
      <c r="I6422" s="125">
        <v>1256.8800000000001</v>
      </c>
      <c r="J6422" s="125">
        <v>0</v>
      </c>
      <c r="K6422" s="126">
        <v>1256.8800000000001</v>
      </c>
      <c r="L6422" s="100" t="s">
        <v>1324</v>
      </c>
    </row>
    <row r="6423" spans="1:12" ht="56.25" customHeight="1">
      <c r="A6423" s="97">
        <v>513</v>
      </c>
      <c r="B6423" s="122" t="s">
        <v>9338</v>
      </c>
      <c r="C6423" s="123">
        <v>42664</v>
      </c>
      <c r="D6423" s="97" t="s">
        <v>15595</v>
      </c>
      <c r="E6423" s="97" t="s">
        <v>15</v>
      </c>
      <c r="F6423" s="97">
        <v>297040</v>
      </c>
      <c r="G6423" s="97"/>
      <c r="H6423" s="124" t="s">
        <v>9738</v>
      </c>
      <c r="I6423" s="125">
        <v>50</v>
      </c>
      <c r="J6423" s="125">
        <v>0</v>
      </c>
      <c r="K6423" s="126">
        <v>50</v>
      </c>
      <c r="L6423" s="100" t="s">
        <v>1324</v>
      </c>
    </row>
    <row r="6424" spans="1:12" ht="56.25" customHeight="1">
      <c r="A6424" s="97">
        <v>513</v>
      </c>
      <c r="B6424" s="122" t="s">
        <v>9338</v>
      </c>
      <c r="C6424" s="123">
        <v>42664</v>
      </c>
      <c r="D6424" s="97" t="s">
        <v>15596</v>
      </c>
      <c r="E6424" s="97" t="s">
        <v>15</v>
      </c>
      <c r="F6424" s="97">
        <v>297042</v>
      </c>
      <c r="G6424" s="97"/>
      <c r="H6424" s="124" t="s">
        <v>9739</v>
      </c>
      <c r="I6424" s="125">
        <v>50</v>
      </c>
      <c r="J6424" s="125">
        <v>0</v>
      </c>
      <c r="K6424" s="126">
        <v>50</v>
      </c>
      <c r="L6424" s="100" t="s">
        <v>1324</v>
      </c>
    </row>
    <row r="6425" spans="1:12" ht="56.25" customHeight="1">
      <c r="A6425" s="97">
        <v>513</v>
      </c>
      <c r="B6425" s="122" t="s">
        <v>9338</v>
      </c>
      <c r="C6425" s="123">
        <v>42664</v>
      </c>
      <c r="D6425" s="97" t="s">
        <v>15598</v>
      </c>
      <c r="E6425" s="97" t="s">
        <v>15</v>
      </c>
      <c r="F6425" s="97">
        <v>297428</v>
      </c>
      <c r="G6425" s="97"/>
      <c r="H6425" s="124" t="s">
        <v>9741</v>
      </c>
      <c r="I6425" s="125">
        <v>50</v>
      </c>
      <c r="J6425" s="125">
        <v>0</v>
      </c>
      <c r="K6425" s="126">
        <v>50</v>
      </c>
      <c r="L6425" s="100" t="s">
        <v>1324</v>
      </c>
    </row>
    <row r="6426" spans="1:12" ht="56.25" customHeight="1">
      <c r="A6426" s="97">
        <v>513</v>
      </c>
      <c r="B6426" s="122" t="s">
        <v>9338</v>
      </c>
      <c r="C6426" s="123">
        <v>42664</v>
      </c>
      <c r="D6426" s="97" t="s">
        <v>15583</v>
      </c>
      <c r="E6426" s="97" t="s">
        <v>11</v>
      </c>
      <c r="F6426" s="97">
        <v>867611</v>
      </c>
      <c r="G6426" s="97"/>
      <c r="H6426" s="124" t="s">
        <v>9725</v>
      </c>
      <c r="I6426" s="125">
        <v>270</v>
      </c>
      <c r="J6426" s="125">
        <v>0</v>
      </c>
      <c r="K6426" s="126">
        <v>270</v>
      </c>
      <c r="L6426" s="100" t="s">
        <v>1324</v>
      </c>
    </row>
    <row r="6427" spans="1:12" ht="56.25" customHeight="1">
      <c r="A6427" s="97">
        <v>513</v>
      </c>
      <c r="B6427" s="122" t="s">
        <v>9338</v>
      </c>
      <c r="C6427" s="123">
        <v>42664</v>
      </c>
      <c r="D6427" s="97" t="s">
        <v>15587</v>
      </c>
      <c r="E6427" s="97" t="s">
        <v>11</v>
      </c>
      <c r="F6427" s="97">
        <v>867711</v>
      </c>
      <c r="G6427" s="97"/>
      <c r="H6427" s="124" t="s">
        <v>9730</v>
      </c>
      <c r="I6427" s="125">
        <v>147387.30000000002</v>
      </c>
      <c r="J6427" s="125">
        <v>0</v>
      </c>
      <c r="K6427" s="126">
        <v>147387.30000000002</v>
      </c>
      <c r="L6427" s="100" t="s">
        <v>1324</v>
      </c>
    </row>
    <row r="6428" spans="1:12" ht="56.25" customHeight="1">
      <c r="A6428" s="97">
        <v>513</v>
      </c>
      <c r="B6428" s="122" t="s">
        <v>9338</v>
      </c>
      <c r="C6428" s="123">
        <v>42667</v>
      </c>
      <c r="D6428" s="97" t="s">
        <v>15667</v>
      </c>
      <c r="E6428" s="97" t="s">
        <v>15</v>
      </c>
      <c r="F6428" s="97">
        <v>298014</v>
      </c>
      <c r="G6428" s="97"/>
      <c r="H6428" s="124" t="s">
        <v>9810</v>
      </c>
      <c r="I6428" s="125">
        <v>50</v>
      </c>
      <c r="J6428" s="125">
        <v>0</v>
      </c>
      <c r="K6428" s="126">
        <v>50</v>
      </c>
      <c r="L6428" s="100" t="s">
        <v>1324</v>
      </c>
    </row>
    <row r="6429" spans="1:12" ht="56.25" customHeight="1">
      <c r="A6429" s="97">
        <v>513</v>
      </c>
      <c r="B6429" s="122" t="s">
        <v>9338</v>
      </c>
      <c r="C6429" s="123">
        <v>42667</v>
      </c>
      <c r="D6429" s="97" t="s">
        <v>15668</v>
      </c>
      <c r="E6429" s="97" t="s">
        <v>15</v>
      </c>
      <c r="F6429" s="97">
        <v>298017</v>
      </c>
      <c r="G6429" s="97"/>
      <c r="H6429" s="124" t="s">
        <v>9811</v>
      </c>
      <c r="I6429" s="125">
        <v>50</v>
      </c>
      <c r="J6429" s="125">
        <v>0</v>
      </c>
      <c r="K6429" s="126">
        <v>50</v>
      </c>
      <c r="L6429" s="100" t="s">
        <v>1324</v>
      </c>
    </row>
    <row r="6430" spans="1:12" ht="56.25" customHeight="1">
      <c r="A6430" s="97">
        <v>513</v>
      </c>
      <c r="B6430" s="122" t="s">
        <v>9338</v>
      </c>
      <c r="C6430" s="123">
        <v>42667</v>
      </c>
      <c r="D6430" s="97" t="s">
        <v>15615</v>
      </c>
      <c r="E6430" s="97" t="s">
        <v>11</v>
      </c>
      <c r="F6430" s="97">
        <v>867779</v>
      </c>
      <c r="G6430" s="97"/>
      <c r="H6430" s="124" t="s">
        <v>9757</v>
      </c>
      <c r="I6430" s="125">
        <v>50</v>
      </c>
      <c r="J6430" s="125">
        <v>0</v>
      </c>
      <c r="K6430" s="126">
        <v>50</v>
      </c>
      <c r="L6430" s="100" t="s">
        <v>1324</v>
      </c>
    </row>
    <row r="6431" spans="1:12" ht="56.25" customHeight="1">
      <c r="A6431" s="97">
        <v>513</v>
      </c>
      <c r="B6431" s="122" t="s">
        <v>9338</v>
      </c>
      <c r="C6431" s="123">
        <v>42667</v>
      </c>
      <c r="D6431" s="97" t="s">
        <v>15616</v>
      </c>
      <c r="E6431" s="97" t="s">
        <v>11</v>
      </c>
      <c r="F6431" s="97">
        <v>867809</v>
      </c>
      <c r="G6431" s="97"/>
      <c r="H6431" s="124" t="s">
        <v>9758</v>
      </c>
      <c r="I6431" s="125">
        <v>50</v>
      </c>
      <c r="J6431" s="125">
        <v>0</v>
      </c>
      <c r="K6431" s="126">
        <v>50</v>
      </c>
      <c r="L6431" s="100" t="s">
        <v>1324</v>
      </c>
    </row>
    <row r="6432" spans="1:12" ht="56.25" customHeight="1">
      <c r="A6432" s="97">
        <v>513</v>
      </c>
      <c r="B6432" s="122" t="s">
        <v>9338</v>
      </c>
      <c r="C6432" s="123">
        <v>42667</v>
      </c>
      <c r="D6432" s="97" t="s">
        <v>15617</v>
      </c>
      <c r="E6432" s="97" t="s">
        <v>11</v>
      </c>
      <c r="F6432" s="97">
        <v>867811</v>
      </c>
      <c r="G6432" s="97"/>
      <c r="H6432" s="124" t="s">
        <v>9759</v>
      </c>
      <c r="I6432" s="125">
        <v>50</v>
      </c>
      <c r="J6432" s="125">
        <v>0</v>
      </c>
      <c r="K6432" s="126">
        <v>50</v>
      </c>
      <c r="L6432" s="100" t="s">
        <v>1324</v>
      </c>
    </row>
    <row r="6433" spans="1:12" ht="56.25" customHeight="1">
      <c r="A6433" s="97">
        <v>513</v>
      </c>
      <c r="B6433" s="122" t="s">
        <v>9338</v>
      </c>
      <c r="C6433" s="123">
        <v>42667</v>
      </c>
      <c r="D6433" s="97" t="s">
        <v>15618</v>
      </c>
      <c r="E6433" s="97" t="s">
        <v>11</v>
      </c>
      <c r="F6433" s="97">
        <v>867813</v>
      </c>
      <c r="G6433" s="97"/>
      <c r="H6433" s="124" t="s">
        <v>9760</v>
      </c>
      <c r="I6433" s="125">
        <v>50</v>
      </c>
      <c r="J6433" s="125">
        <v>0</v>
      </c>
      <c r="K6433" s="126">
        <v>50</v>
      </c>
      <c r="L6433" s="100" t="s">
        <v>1324</v>
      </c>
    </row>
    <row r="6434" spans="1:12" ht="56.25" customHeight="1">
      <c r="A6434" s="97">
        <v>513</v>
      </c>
      <c r="B6434" s="122" t="s">
        <v>9338</v>
      </c>
      <c r="C6434" s="123">
        <v>42667</v>
      </c>
      <c r="D6434" s="97" t="s">
        <v>15619</v>
      </c>
      <c r="E6434" s="97" t="s">
        <v>11</v>
      </c>
      <c r="F6434" s="97">
        <v>867815</v>
      </c>
      <c r="G6434" s="97"/>
      <c r="H6434" s="124" t="s">
        <v>9761</v>
      </c>
      <c r="I6434" s="125">
        <v>50</v>
      </c>
      <c r="J6434" s="125">
        <v>0</v>
      </c>
      <c r="K6434" s="126">
        <v>50</v>
      </c>
      <c r="L6434" s="100" t="s">
        <v>1324</v>
      </c>
    </row>
    <row r="6435" spans="1:12" ht="56.25" customHeight="1">
      <c r="A6435" s="97">
        <v>513</v>
      </c>
      <c r="B6435" s="122" t="s">
        <v>9338</v>
      </c>
      <c r="C6435" s="123">
        <v>42667</v>
      </c>
      <c r="D6435" s="97" t="s">
        <v>15620</v>
      </c>
      <c r="E6435" s="97" t="s">
        <v>11</v>
      </c>
      <c r="F6435" s="97">
        <v>867818</v>
      </c>
      <c r="G6435" s="97"/>
      <c r="H6435" s="124" t="s">
        <v>9762</v>
      </c>
      <c r="I6435" s="125">
        <v>50</v>
      </c>
      <c r="J6435" s="125">
        <v>0</v>
      </c>
      <c r="K6435" s="126">
        <v>50</v>
      </c>
      <c r="L6435" s="100" t="s">
        <v>1324</v>
      </c>
    </row>
    <row r="6436" spans="1:12" ht="56.25" customHeight="1">
      <c r="A6436" s="97">
        <v>513</v>
      </c>
      <c r="B6436" s="122" t="s">
        <v>9338</v>
      </c>
      <c r="C6436" s="123">
        <v>42667</v>
      </c>
      <c r="D6436" s="97" t="s">
        <v>15621</v>
      </c>
      <c r="E6436" s="97" t="s">
        <v>11</v>
      </c>
      <c r="F6436" s="97">
        <v>867821</v>
      </c>
      <c r="G6436" s="97"/>
      <c r="H6436" s="124" t="s">
        <v>9763</v>
      </c>
      <c r="I6436" s="125">
        <v>50</v>
      </c>
      <c r="J6436" s="125">
        <v>0</v>
      </c>
      <c r="K6436" s="126">
        <v>50</v>
      </c>
      <c r="L6436" s="100" t="s">
        <v>1324</v>
      </c>
    </row>
    <row r="6437" spans="1:12" ht="56.25" customHeight="1">
      <c r="A6437" s="97">
        <v>513</v>
      </c>
      <c r="B6437" s="122" t="s">
        <v>9338</v>
      </c>
      <c r="C6437" s="123">
        <v>42667</v>
      </c>
      <c r="D6437" s="97" t="s">
        <v>15622</v>
      </c>
      <c r="E6437" s="97" t="s">
        <v>11</v>
      </c>
      <c r="F6437" s="97">
        <v>867823</v>
      </c>
      <c r="G6437" s="97"/>
      <c r="H6437" s="124" t="s">
        <v>9764</v>
      </c>
      <c r="I6437" s="125">
        <v>50</v>
      </c>
      <c r="J6437" s="125">
        <v>0</v>
      </c>
      <c r="K6437" s="126">
        <v>50</v>
      </c>
      <c r="L6437" s="100" t="s">
        <v>1324</v>
      </c>
    </row>
    <row r="6438" spans="1:12" ht="56.25" customHeight="1">
      <c r="A6438" s="97">
        <v>513</v>
      </c>
      <c r="B6438" s="122" t="s">
        <v>9338</v>
      </c>
      <c r="C6438" s="123">
        <v>42667</v>
      </c>
      <c r="D6438" s="97" t="s">
        <v>15623</v>
      </c>
      <c r="E6438" s="97" t="s">
        <v>11</v>
      </c>
      <c r="F6438" s="97">
        <v>867826</v>
      </c>
      <c r="G6438" s="97"/>
      <c r="H6438" s="124" t="s">
        <v>9765</v>
      </c>
      <c r="I6438" s="125">
        <v>50</v>
      </c>
      <c r="J6438" s="125">
        <v>0</v>
      </c>
      <c r="K6438" s="126">
        <v>50</v>
      </c>
      <c r="L6438" s="100" t="s">
        <v>1324</v>
      </c>
    </row>
    <row r="6439" spans="1:12" ht="56.25" customHeight="1">
      <c r="A6439" s="97">
        <v>513</v>
      </c>
      <c r="B6439" s="122" t="s">
        <v>9338</v>
      </c>
      <c r="C6439" s="123">
        <v>42667</v>
      </c>
      <c r="D6439" s="97" t="s">
        <v>15624</v>
      </c>
      <c r="E6439" s="97" t="s">
        <v>11</v>
      </c>
      <c r="F6439" s="97">
        <v>867829</v>
      </c>
      <c r="G6439" s="97"/>
      <c r="H6439" s="124" t="s">
        <v>9766</v>
      </c>
      <c r="I6439" s="125">
        <v>50</v>
      </c>
      <c r="J6439" s="125">
        <v>0</v>
      </c>
      <c r="K6439" s="126">
        <v>50</v>
      </c>
      <c r="L6439" s="100" t="s">
        <v>1324</v>
      </c>
    </row>
    <row r="6440" spans="1:12" ht="56.25" customHeight="1">
      <c r="A6440" s="97">
        <v>513</v>
      </c>
      <c r="B6440" s="122" t="s">
        <v>9338</v>
      </c>
      <c r="C6440" s="123">
        <v>42667</v>
      </c>
      <c r="D6440" s="97" t="s">
        <v>15625</v>
      </c>
      <c r="E6440" s="97" t="s">
        <v>11</v>
      </c>
      <c r="F6440" s="97">
        <v>867831</v>
      </c>
      <c r="G6440" s="97"/>
      <c r="H6440" s="124" t="s">
        <v>9767</v>
      </c>
      <c r="I6440" s="125">
        <v>50</v>
      </c>
      <c r="J6440" s="125">
        <v>0</v>
      </c>
      <c r="K6440" s="126">
        <v>50</v>
      </c>
      <c r="L6440" s="100" t="s">
        <v>1324</v>
      </c>
    </row>
    <row r="6441" spans="1:12" ht="56.25" customHeight="1">
      <c r="A6441" s="97">
        <v>513</v>
      </c>
      <c r="B6441" s="122" t="s">
        <v>9338</v>
      </c>
      <c r="C6441" s="123">
        <v>42667</v>
      </c>
      <c r="D6441" s="97" t="s">
        <v>15643</v>
      </c>
      <c r="E6441" s="97" t="s">
        <v>11</v>
      </c>
      <c r="F6441" s="97">
        <v>867834</v>
      </c>
      <c r="G6441" s="97"/>
      <c r="H6441" s="124" t="s">
        <v>9785</v>
      </c>
      <c r="I6441" s="125">
        <v>50</v>
      </c>
      <c r="J6441" s="125">
        <v>0</v>
      </c>
      <c r="K6441" s="126">
        <v>50</v>
      </c>
      <c r="L6441" s="100" t="s">
        <v>1324</v>
      </c>
    </row>
    <row r="6442" spans="1:12" ht="56.25" customHeight="1">
      <c r="A6442" s="97">
        <v>513</v>
      </c>
      <c r="B6442" s="122" t="s">
        <v>9338</v>
      </c>
      <c r="C6442" s="123">
        <v>42667</v>
      </c>
      <c r="D6442" s="97" t="s">
        <v>15644</v>
      </c>
      <c r="E6442" s="97" t="s">
        <v>11</v>
      </c>
      <c r="F6442" s="97">
        <v>867836</v>
      </c>
      <c r="G6442" s="97"/>
      <c r="H6442" s="124" t="s">
        <v>9786</v>
      </c>
      <c r="I6442" s="125">
        <v>50</v>
      </c>
      <c r="J6442" s="125">
        <v>0</v>
      </c>
      <c r="K6442" s="126">
        <v>50</v>
      </c>
      <c r="L6442" s="100" t="s">
        <v>1324</v>
      </c>
    </row>
    <row r="6443" spans="1:12" ht="56.25" customHeight="1">
      <c r="A6443" s="97">
        <v>513</v>
      </c>
      <c r="B6443" s="122" t="s">
        <v>9338</v>
      </c>
      <c r="C6443" s="123">
        <v>42667</v>
      </c>
      <c r="D6443" s="97" t="s">
        <v>15645</v>
      </c>
      <c r="E6443" s="97" t="s">
        <v>11</v>
      </c>
      <c r="F6443" s="97">
        <v>867842</v>
      </c>
      <c r="G6443" s="97"/>
      <c r="H6443" s="124" t="s">
        <v>9787</v>
      </c>
      <c r="I6443" s="125">
        <v>50</v>
      </c>
      <c r="J6443" s="125">
        <v>0</v>
      </c>
      <c r="K6443" s="126">
        <v>50</v>
      </c>
      <c r="L6443" s="100" t="s">
        <v>1324</v>
      </c>
    </row>
    <row r="6444" spans="1:12" ht="56.25" customHeight="1">
      <c r="A6444" s="97">
        <v>513</v>
      </c>
      <c r="B6444" s="122" t="s">
        <v>9338</v>
      </c>
      <c r="C6444" s="123">
        <v>42667</v>
      </c>
      <c r="D6444" s="97" t="s">
        <v>15646</v>
      </c>
      <c r="E6444" s="97" t="s">
        <v>11</v>
      </c>
      <c r="F6444" s="97">
        <v>867846</v>
      </c>
      <c r="G6444" s="97"/>
      <c r="H6444" s="124" t="s">
        <v>9788</v>
      </c>
      <c r="I6444" s="125">
        <v>50</v>
      </c>
      <c r="J6444" s="125">
        <v>0</v>
      </c>
      <c r="K6444" s="126">
        <v>50</v>
      </c>
      <c r="L6444" s="100" t="s">
        <v>1324</v>
      </c>
    </row>
    <row r="6445" spans="1:12" ht="56.25" customHeight="1">
      <c r="A6445" s="97">
        <v>513</v>
      </c>
      <c r="B6445" s="122" t="s">
        <v>9338</v>
      </c>
      <c r="C6445" s="123">
        <v>42667</v>
      </c>
      <c r="D6445" s="97" t="s">
        <v>15647</v>
      </c>
      <c r="E6445" s="97" t="s">
        <v>11</v>
      </c>
      <c r="F6445" s="97">
        <v>867848</v>
      </c>
      <c r="G6445" s="97"/>
      <c r="H6445" s="124" t="s">
        <v>9789</v>
      </c>
      <c r="I6445" s="125">
        <v>50</v>
      </c>
      <c r="J6445" s="125">
        <v>0</v>
      </c>
      <c r="K6445" s="126">
        <v>50</v>
      </c>
      <c r="L6445" s="100" t="s">
        <v>1324</v>
      </c>
    </row>
    <row r="6446" spans="1:12" ht="56.25" customHeight="1">
      <c r="A6446" s="97">
        <v>513</v>
      </c>
      <c r="B6446" s="122" t="s">
        <v>9338</v>
      </c>
      <c r="C6446" s="123">
        <v>42667</v>
      </c>
      <c r="D6446" s="97" t="s">
        <v>15648</v>
      </c>
      <c r="E6446" s="97" t="s">
        <v>11</v>
      </c>
      <c r="F6446" s="97">
        <v>867850</v>
      </c>
      <c r="G6446" s="97"/>
      <c r="H6446" s="124" t="s">
        <v>9790</v>
      </c>
      <c r="I6446" s="125">
        <v>50</v>
      </c>
      <c r="J6446" s="125">
        <v>0</v>
      </c>
      <c r="K6446" s="126">
        <v>50</v>
      </c>
      <c r="L6446" s="100" t="s">
        <v>1324</v>
      </c>
    </row>
    <row r="6447" spans="1:12" ht="56.25" customHeight="1">
      <c r="A6447" s="97">
        <v>513</v>
      </c>
      <c r="B6447" s="122" t="s">
        <v>9338</v>
      </c>
      <c r="C6447" s="123">
        <v>42667</v>
      </c>
      <c r="D6447" s="97" t="s">
        <v>15649</v>
      </c>
      <c r="E6447" s="97" t="s">
        <v>11</v>
      </c>
      <c r="F6447" s="97">
        <v>867852</v>
      </c>
      <c r="G6447" s="97"/>
      <c r="H6447" s="124" t="s">
        <v>9791</v>
      </c>
      <c r="I6447" s="125">
        <v>50</v>
      </c>
      <c r="J6447" s="125">
        <v>0</v>
      </c>
      <c r="K6447" s="126">
        <v>50</v>
      </c>
      <c r="L6447" s="100" t="s">
        <v>1324</v>
      </c>
    </row>
    <row r="6448" spans="1:12" ht="56.25" customHeight="1">
      <c r="A6448" s="97">
        <v>513</v>
      </c>
      <c r="B6448" s="122" t="s">
        <v>9338</v>
      </c>
      <c r="C6448" s="123">
        <v>42667</v>
      </c>
      <c r="D6448" s="97" t="s">
        <v>15650</v>
      </c>
      <c r="E6448" s="97" t="s">
        <v>11</v>
      </c>
      <c r="F6448" s="97">
        <v>867855</v>
      </c>
      <c r="G6448" s="97"/>
      <c r="H6448" s="124" t="s">
        <v>9792</v>
      </c>
      <c r="I6448" s="125">
        <v>50</v>
      </c>
      <c r="J6448" s="125">
        <v>0</v>
      </c>
      <c r="K6448" s="126">
        <v>50</v>
      </c>
      <c r="L6448" s="100" t="s">
        <v>1324</v>
      </c>
    </row>
    <row r="6449" spans="1:12" ht="56.25" customHeight="1">
      <c r="A6449" s="97">
        <v>513</v>
      </c>
      <c r="B6449" s="122" t="s">
        <v>9338</v>
      </c>
      <c r="C6449" s="123">
        <v>42667</v>
      </c>
      <c r="D6449" s="97" t="s">
        <v>15651</v>
      </c>
      <c r="E6449" s="97" t="s">
        <v>11</v>
      </c>
      <c r="F6449" s="97">
        <v>867857</v>
      </c>
      <c r="G6449" s="97"/>
      <c r="H6449" s="124" t="s">
        <v>9793</v>
      </c>
      <c r="I6449" s="125">
        <v>50</v>
      </c>
      <c r="J6449" s="125">
        <v>0</v>
      </c>
      <c r="K6449" s="126">
        <v>50</v>
      </c>
      <c r="L6449" s="100" t="s">
        <v>1324</v>
      </c>
    </row>
    <row r="6450" spans="1:12" ht="56.25" customHeight="1">
      <c r="A6450" s="97">
        <v>513</v>
      </c>
      <c r="B6450" s="122" t="s">
        <v>9338</v>
      </c>
      <c r="C6450" s="123">
        <v>42667</v>
      </c>
      <c r="D6450" s="97" t="s">
        <v>15652</v>
      </c>
      <c r="E6450" s="97" t="s">
        <v>11</v>
      </c>
      <c r="F6450" s="97">
        <v>867861</v>
      </c>
      <c r="G6450" s="97"/>
      <c r="H6450" s="124" t="s">
        <v>9794</v>
      </c>
      <c r="I6450" s="125">
        <v>50</v>
      </c>
      <c r="J6450" s="125">
        <v>0</v>
      </c>
      <c r="K6450" s="126">
        <v>50</v>
      </c>
      <c r="L6450" s="100" t="s">
        <v>1324</v>
      </c>
    </row>
    <row r="6451" spans="1:12" ht="56.25" customHeight="1">
      <c r="A6451" s="97">
        <v>513</v>
      </c>
      <c r="B6451" s="122" t="s">
        <v>9338</v>
      </c>
      <c r="C6451" s="123">
        <v>42667</v>
      </c>
      <c r="D6451" s="97" t="s">
        <v>15653</v>
      </c>
      <c r="E6451" s="97" t="s">
        <v>11</v>
      </c>
      <c r="F6451" s="97">
        <v>867863</v>
      </c>
      <c r="G6451" s="97"/>
      <c r="H6451" s="124" t="s">
        <v>9795</v>
      </c>
      <c r="I6451" s="125">
        <v>50</v>
      </c>
      <c r="J6451" s="125">
        <v>0</v>
      </c>
      <c r="K6451" s="126">
        <v>50</v>
      </c>
      <c r="L6451" s="100" t="s">
        <v>1324</v>
      </c>
    </row>
    <row r="6452" spans="1:12" ht="56.25" customHeight="1">
      <c r="A6452" s="97">
        <v>513</v>
      </c>
      <c r="B6452" s="122" t="s">
        <v>9338</v>
      </c>
      <c r="C6452" s="123">
        <v>42667</v>
      </c>
      <c r="D6452" s="97" t="s">
        <v>15654</v>
      </c>
      <c r="E6452" s="97" t="s">
        <v>11</v>
      </c>
      <c r="F6452" s="97">
        <v>867865</v>
      </c>
      <c r="G6452" s="97"/>
      <c r="H6452" s="124" t="s">
        <v>9796</v>
      </c>
      <c r="I6452" s="125">
        <v>50</v>
      </c>
      <c r="J6452" s="125">
        <v>0</v>
      </c>
      <c r="K6452" s="126">
        <v>50</v>
      </c>
      <c r="L6452" s="100" t="s">
        <v>1324</v>
      </c>
    </row>
    <row r="6453" spans="1:12" ht="56.25" customHeight="1">
      <c r="A6453" s="97">
        <v>513</v>
      </c>
      <c r="B6453" s="122" t="s">
        <v>9338</v>
      </c>
      <c r="C6453" s="123">
        <v>42667</v>
      </c>
      <c r="D6453" s="97" t="s">
        <v>15655</v>
      </c>
      <c r="E6453" s="97" t="s">
        <v>11</v>
      </c>
      <c r="F6453" s="97">
        <v>867867</v>
      </c>
      <c r="G6453" s="97"/>
      <c r="H6453" s="124" t="s">
        <v>9797</v>
      </c>
      <c r="I6453" s="125">
        <v>50</v>
      </c>
      <c r="J6453" s="125">
        <v>0</v>
      </c>
      <c r="K6453" s="126">
        <v>50</v>
      </c>
      <c r="L6453" s="100" t="s">
        <v>1324</v>
      </c>
    </row>
    <row r="6454" spans="1:12" ht="56.25" customHeight="1">
      <c r="A6454" s="97">
        <v>513</v>
      </c>
      <c r="B6454" s="122" t="s">
        <v>9338</v>
      </c>
      <c r="C6454" s="123">
        <v>42667</v>
      </c>
      <c r="D6454" s="97" t="s">
        <v>15656</v>
      </c>
      <c r="E6454" s="97" t="s">
        <v>11</v>
      </c>
      <c r="F6454" s="97">
        <v>867870</v>
      </c>
      <c r="G6454" s="97"/>
      <c r="H6454" s="124" t="s">
        <v>9798</v>
      </c>
      <c r="I6454" s="125">
        <v>50</v>
      </c>
      <c r="J6454" s="125">
        <v>0</v>
      </c>
      <c r="K6454" s="126">
        <v>50</v>
      </c>
      <c r="L6454" s="100" t="s">
        <v>1324</v>
      </c>
    </row>
    <row r="6455" spans="1:12" ht="56.25" customHeight="1">
      <c r="A6455" s="97">
        <v>513</v>
      </c>
      <c r="B6455" s="122" t="s">
        <v>9338</v>
      </c>
      <c r="C6455" s="123">
        <v>42667</v>
      </c>
      <c r="D6455" s="97" t="s">
        <v>15658</v>
      </c>
      <c r="E6455" s="97" t="s">
        <v>11</v>
      </c>
      <c r="F6455" s="97">
        <v>867873</v>
      </c>
      <c r="G6455" s="97"/>
      <c r="H6455" s="124" t="s">
        <v>9801</v>
      </c>
      <c r="I6455" s="125">
        <v>50</v>
      </c>
      <c r="J6455" s="125">
        <v>0</v>
      </c>
      <c r="K6455" s="126">
        <v>50</v>
      </c>
      <c r="L6455" s="100" t="s">
        <v>1324</v>
      </c>
    </row>
    <row r="6456" spans="1:12" ht="56.25" customHeight="1">
      <c r="A6456" s="97">
        <v>513</v>
      </c>
      <c r="B6456" s="122" t="s">
        <v>9338</v>
      </c>
      <c r="C6456" s="123">
        <v>42667</v>
      </c>
      <c r="D6456" s="97" t="s">
        <v>15660</v>
      </c>
      <c r="E6456" s="97" t="s">
        <v>11</v>
      </c>
      <c r="F6456" s="97">
        <v>867877</v>
      </c>
      <c r="G6456" s="97"/>
      <c r="H6456" s="124" t="s">
        <v>9803</v>
      </c>
      <c r="I6456" s="125">
        <v>50</v>
      </c>
      <c r="J6456" s="125">
        <v>0</v>
      </c>
      <c r="K6456" s="126">
        <v>50</v>
      </c>
      <c r="L6456" s="100" t="s">
        <v>1324</v>
      </c>
    </row>
    <row r="6457" spans="1:12" ht="56.25" customHeight="1">
      <c r="A6457" s="97">
        <v>513</v>
      </c>
      <c r="B6457" s="122" t="s">
        <v>9338</v>
      </c>
      <c r="C6457" s="123">
        <v>42667</v>
      </c>
      <c r="D6457" s="97" t="s">
        <v>15661</v>
      </c>
      <c r="E6457" s="97" t="s">
        <v>11</v>
      </c>
      <c r="F6457" s="97">
        <v>867879</v>
      </c>
      <c r="G6457" s="97"/>
      <c r="H6457" s="124" t="s">
        <v>9804</v>
      </c>
      <c r="I6457" s="125">
        <v>50</v>
      </c>
      <c r="J6457" s="125">
        <v>0</v>
      </c>
      <c r="K6457" s="126">
        <v>50</v>
      </c>
      <c r="L6457" s="100" t="s">
        <v>1324</v>
      </c>
    </row>
    <row r="6458" spans="1:12" ht="56.25" customHeight="1">
      <c r="A6458" s="97">
        <v>513</v>
      </c>
      <c r="B6458" s="122" t="s">
        <v>9338</v>
      </c>
      <c r="C6458" s="123">
        <v>42667</v>
      </c>
      <c r="D6458" s="97" t="s">
        <v>15662</v>
      </c>
      <c r="E6458" s="97" t="s">
        <v>11</v>
      </c>
      <c r="F6458" s="97">
        <v>867882</v>
      </c>
      <c r="G6458" s="97"/>
      <c r="H6458" s="124" t="s">
        <v>9805</v>
      </c>
      <c r="I6458" s="125">
        <v>50</v>
      </c>
      <c r="J6458" s="125">
        <v>0</v>
      </c>
      <c r="K6458" s="126">
        <v>50</v>
      </c>
      <c r="L6458" s="100" t="s">
        <v>1324</v>
      </c>
    </row>
    <row r="6459" spans="1:12" ht="56.25" customHeight="1">
      <c r="A6459" s="97">
        <v>513</v>
      </c>
      <c r="B6459" s="122" t="s">
        <v>9338</v>
      </c>
      <c r="C6459" s="123">
        <v>42667</v>
      </c>
      <c r="D6459" s="97" t="s">
        <v>15663</v>
      </c>
      <c r="E6459" s="97" t="s">
        <v>11</v>
      </c>
      <c r="F6459" s="97">
        <v>867884</v>
      </c>
      <c r="G6459" s="97"/>
      <c r="H6459" s="124" t="s">
        <v>9806</v>
      </c>
      <c r="I6459" s="125">
        <v>50</v>
      </c>
      <c r="J6459" s="125">
        <v>0</v>
      </c>
      <c r="K6459" s="126">
        <v>50</v>
      </c>
      <c r="L6459" s="100" t="s">
        <v>1324</v>
      </c>
    </row>
    <row r="6460" spans="1:12" ht="56.25" customHeight="1">
      <c r="A6460" s="97">
        <v>513</v>
      </c>
      <c r="B6460" s="122" t="s">
        <v>9338</v>
      </c>
      <c r="C6460" s="123">
        <v>42667</v>
      </c>
      <c r="D6460" s="97" t="s">
        <v>15664</v>
      </c>
      <c r="E6460" s="97" t="s">
        <v>11</v>
      </c>
      <c r="F6460" s="97">
        <v>867893</v>
      </c>
      <c r="G6460" s="97"/>
      <c r="H6460" s="124" t="s">
        <v>9807</v>
      </c>
      <c r="I6460" s="125">
        <v>50</v>
      </c>
      <c r="J6460" s="125">
        <v>0</v>
      </c>
      <c r="K6460" s="126">
        <v>50</v>
      </c>
      <c r="L6460" s="100" t="s">
        <v>1324</v>
      </c>
    </row>
    <row r="6461" spans="1:12" ht="56.25" customHeight="1">
      <c r="A6461" s="97">
        <v>513</v>
      </c>
      <c r="B6461" s="122" t="s">
        <v>9338</v>
      </c>
      <c r="C6461" s="123">
        <v>42667</v>
      </c>
      <c r="D6461" s="97" t="s">
        <v>15665</v>
      </c>
      <c r="E6461" s="97" t="s">
        <v>11</v>
      </c>
      <c r="F6461" s="97">
        <v>867895</v>
      </c>
      <c r="G6461" s="97"/>
      <c r="H6461" s="124" t="s">
        <v>9808</v>
      </c>
      <c r="I6461" s="125">
        <v>50</v>
      </c>
      <c r="J6461" s="125">
        <v>0</v>
      </c>
      <c r="K6461" s="126">
        <v>50</v>
      </c>
      <c r="L6461" s="100" t="s">
        <v>1324</v>
      </c>
    </row>
    <row r="6462" spans="1:12" ht="56.25" customHeight="1">
      <c r="A6462" s="97">
        <v>513</v>
      </c>
      <c r="B6462" s="122" t="s">
        <v>9338</v>
      </c>
      <c r="C6462" s="123">
        <v>42667</v>
      </c>
      <c r="D6462" s="97" t="s">
        <v>15626</v>
      </c>
      <c r="E6462" s="97" t="s">
        <v>11</v>
      </c>
      <c r="F6462" s="97">
        <v>867898</v>
      </c>
      <c r="G6462" s="97"/>
      <c r="H6462" s="124" t="s">
        <v>9768</v>
      </c>
      <c r="I6462" s="125">
        <v>50</v>
      </c>
      <c r="J6462" s="125">
        <v>0</v>
      </c>
      <c r="K6462" s="126">
        <v>50</v>
      </c>
      <c r="L6462" s="100" t="s">
        <v>1324</v>
      </c>
    </row>
    <row r="6463" spans="1:12" ht="56.25" customHeight="1">
      <c r="A6463" s="97">
        <v>513</v>
      </c>
      <c r="B6463" s="122" t="s">
        <v>9338</v>
      </c>
      <c r="C6463" s="123">
        <v>42667</v>
      </c>
      <c r="D6463" s="97" t="s">
        <v>15627</v>
      </c>
      <c r="E6463" s="97" t="s">
        <v>11</v>
      </c>
      <c r="F6463" s="97">
        <v>867902</v>
      </c>
      <c r="G6463" s="97"/>
      <c r="H6463" s="124" t="s">
        <v>9769</v>
      </c>
      <c r="I6463" s="125">
        <v>50</v>
      </c>
      <c r="J6463" s="125">
        <v>0</v>
      </c>
      <c r="K6463" s="126">
        <v>50</v>
      </c>
      <c r="L6463" s="100" t="s">
        <v>1324</v>
      </c>
    </row>
    <row r="6464" spans="1:12" ht="56.25" customHeight="1">
      <c r="A6464" s="97">
        <v>513</v>
      </c>
      <c r="B6464" s="122" t="s">
        <v>9338</v>
      </c>
      <c r="C6464" s="123">
        <v>42667</v>
      </c>
      <c r="D6464" s="97" t="s">
        <v>15628</v>
      </c>
      <c r="E6464" s="97" t="s">
        <v>11</v>
      </c>
      <c r="F6464" s="97">
        <v>867907</v>
      </c>
      <c r="G6464" s="97"/>
      <c r="H6464" s="124" t="s">
        <v>9770</v>
      </c>
      <c r="I6464" s="125">
        <v>50</v>
      </c>
      <c r="J6464" s="125">
        <v>0</v>
      </c>
      <c r="K6464" s="126">
        <v>50</v>
      </c>
      <c r="L6464" s="100" t="s">
        <v>1324</v>
      </c>
    </row>
    <row r="6465" spans="1:12" ht="56.25" customHeight="1">
      <c r="A6465" s="97">
        <v>513</v>
      </c>
      <c r="B6465" s="122" t="s">
        <v>9338</v>
      </c>
      <c r="C6465" s="123">
        <v>42667</v>
      </c>
      <c r="D6465" s="97" t="s">
        <v>15629</v>
      </c>
      <c r="E6465" s="97" t="s">
        <v>11</v>
      </c>
      <c r="F6465" s="97">
        <v>867911</v>
      </c>
      <c r="G6465" s="97"/>
      <c r="H6465" s="124" t="s">
        <v>9771</v>
      </c>
      <c r="I6465" s="125">
        <v>50</v>
      </c>
      <c r="J6465" s="125">
        <v>0</v>
      </c>
      <c r="K6465" s="126">
        <v>50</v>
      </c>
      <c r="L6465" s="100" t="s">
        <v>1324</v>
      </c>
    </row>
    <row r="6466" spans="1:12" ht="56.25" customHeight="1">
      <c r="A6466" s="97">
        <v>513</v>
      </c>
      <c r="B6466" s="122" t="s">
        <v>9338</v>
      </c>
      <c r="C6466" s="123">
        <v>42667</v>
      </c>
      <c r="D6466" s="97" t="s">
        <v>15630</v>
      </c>
      <c r="E6466" s="97" t="s">
        <v>11</v>
      </c>
      <c r="F6466" s="97">
        <v>867914</v>
      </c>
      <c r="G6466" s="97"/>
      <c r="H6466" s="124" t="s">
        <v>9772</v>
      </c>
      <c r="I6466" s="125">
        <v>50</v>
      </c>
      <c r="J6466" s="125">
        <v>0</v>
      </c>
      <c r="K6466" s="126">
        <v>50</v>
      </c>
      <c r="L6466" s="100" t="s">
        <v>1324</v>
      </c>
    </row>
    <row r="6467" spans="1:12" ht="56.25" customHeight="1">
      <c r="A6467" s="97">
        <v>513</v>
      </c>
      <c r="B6467" s="122" t="s">
        <v>9338</v>
      </c>
      <c r="C6467" s="123">
        <v>42667</v>
      </c>
      <c r="D6467" s="97" t="s">
        <v>15631</v>
      </c>
      <c r="E6467" s="97" t="s">
        <v>11</v>
      </c>
      <c r="F6467" s="97">
        <v>867917</v>
      </c>
      <c r="G6467" s="97"/>
      <c r="H6467" s="124" t="s">
        <v>9773</v>
      </c>
      <c r="I6467" s="125">
        <v>50</v>
      </c>
      <c r="J6467" s="125">
        <v>0</v>
      </c>
      <c r="K6467" s="126">
        <v>50</v>
      </c>
      <c r="L6467" s="100" t="s">
        <v>1324</v>
      </c>
    </row>
    <row r="6468" spans="1:12" ht="56.25" customHeight="1">
      <c r="A6468" s="97">
        <v>513</v>
      </c>
      <c r="B6468" s="122" t="s">
        <v>9338</v>
      </c>
      <c r="C6468" s="123">
        <v>42667</v>
      </c>
      <c r="D6468" s="97" t="s">
        <v>15632</v>
      </c>
      <c r="E6468" s="97" t="s">
        <v>11</v>
      </c>
      <c r="F6468" s="97">
        <v>867927</v>
      </c>
      <c r="G6468" s="97"/>
      <c r="H6468" s="124" t="s">
        <v>9774</v>
      </c>
      <c r="I6468" s="125">
        <v>50</v>
      </c>
      <c r="J6468" s="125">
        <v>0</v>
      </c>
      <c r="K6468" s="126">
        <v>50</v>
      </c>
      <c r="L6468" s="100" t="s">
        <v>1324</v>
      </c>
    </row>
    <row r="6469" spans="1:12" ht="56.25" customHeight="1">
      <c r="A6469" s="97">
        <v>513</v>
      </c>
      <c r="B6469" s="122" t="s">
        <v>9338</v>
      </c>
      <c r="C6469" s="123">
        <v>42667</v>
      </c>
      <c r="D6469" s="97" t="s">
        <v>15634</v>
      </c>
      <c r="E6469" s="97" t="s">
        <v>11</v>
      </c>
      <c r="F6469" s="97">
        <v>867934</v>
      </c>
      <c r="G6469" s="97"/>
      <c r="H6469" s="124" t="s">
        <v>9776</v>
      </c>
      <c r="I6469" s="125">
        <v>50</v>
      </c>
      <c r="J6469" s="125">
        <v>0</v>
      </c>
      <c r="K6469" s="126">
        <v>50</v>
      </c>
      <c r="L6469" s="100" t="s">
        <v>1324</v>
      </c>
    </row>
    <row r="6470" spans="1:12" ht="56.25" customHeight="1">
      <c r="A6470" s="97">
        <v>513</v>
      </c>
      <c r="B6470" s="122" t="s">
        <v>9338</v>
      </c>
      <c r="C6470" s="123">
        <v>42667</v>
      </c>
      <c r="D6470" s="97" t="s">
        <v>15635</v>
      </c>
      <c r="E6470" s="97" t="s">
        <v>11</v>
      </c>
      <c r="F6470" s="97">
        <v>867938</v>
      </c>
      <c r="G6470" s="97"/>
      <c r="H6470" s="124" t="s">
        <v>9777</v>
      </c>
      <c r="I6470" s="125">
        <v>50</v>
      </c>
      <c r="J6470" s="125">
        <v>0</v>
      </c>
      <c r="K6470" s="126">
        <v>50</v>
      </c>
      <c r="L6470" s="100" t="s">
        <v>1324</v>
      </c>
    </row>
    <row r="6471" spans="1:12" ht="56.25" customHeight="1">
      <c r="A6471" s="97">
        <v>513</v>
      </c>
      <c r="B6471" s="122" t="s">
        <v>9338</v>
      </c>
      <c r="C6471" s="123">
        <v>42667</v>
      </c>
      <c r="D6471" s="97" t="s">
        <v>15636</v>
      </c>
      <c r="E6471" s="97" t="s">
        <v>11</v>
      </c>
      <c r="F6471" s="97">
        <v>867943</v>
      </c>
      <c r="G6471" s="97"/>
      <c r="H6471" s="124" t="s">
        <v>9778</v>
      </c>
      <c r="I6471" s="125">
        <v>50</v>
      </c>
      <c r="J6471" s="125">
        <v>0</v>
      </c>
      <c r="K6471" s="126">
        <v>50</v>
      </c>
      <c r="L6471" s="100" t="s">
        <v>1324</v>
      </c>
    </row>
    <row r="6472" spans="1:12" ht="56.25" customHeight="1">
      <c r="A6472" s="97">
        <v>513</v>
      </c>
      <c r="B6472" s="122" t="s">
        <v>9338</v>
      </c>
      <c r="C6472" s="123">
        <v>42667</v>
      </c>
      <c r="D6472" s="97" t="s">
        <v>15637</v>
      </c>
      <c r="E6472" s="97" t="s">
        <v>11</v>
      </c>
      <c r="F6472" s="97">
        <v>867946</v>
      </c>
      <c r="G6472" s="97"/>
      <c r="H6472" s="124" t="s">
        <v>9779</v>
      </c>
      <c r="I6472" s="125">
        <v>50</v>
      </c>
      <c r="J6472" s="125">
        <v>0</v>
      </c>
      <c r="K6472" s="126">
        <v>50</v>
      </c>
      <c r="L6472" s="100" t="s">
        <v>1324</v>
      </c>
    </row>
    <row r="6473" spans="1:12" ht="56.25" customHeight="1">
      <c r="A6473" s="97">
        <v>513</v>
      </c>
      <c r="B6473" s="122" t="s">
        <v>9338</v>
      </c>
      <c r="C6473" s="123">
        <v>42667</v>
      </c>
      <c r="D6473" s="97" t="s">
        <v>15638</v>
      </c>
      <c r="E6473" s="97" t="s">
        <v>11</v>
      </c>
      <c r="F6473" s="97">
        <v>867959</v>
      </c>
      <c r="G6473" s="97"/>
      <c r="H6473" s="124" t="s">
        <v>9780</v>
      </c>
      <c r="I6473" s="125">
        <v>50</v>
      </c>
      <c r="J6473" s="125">
        <v>0</v>
      </c>
      <c r="K6473" s="126">
        <v>50</v>
      </c>
      <c r="L6473" s="100" t="s">
        <v>1324</v>
      </c>
    </row>
    <row r="6474" spans="1:12" ht="56.25" customHeight="1">
      <c r="A6474" s="97">
        <v>513</v>
      </c>
      <c r="B6474" s="122" t="s">
        <v>9338</v>
      </c>
      <c r="C6474" s="123">
        <v>42667</v>
      </c>
      <c r="D6474" s="97" t="s">
        <v>15639</v>
      </c>
      <c r="E6474" s="97" t="s">
        <v>11</v>
      </c>
      <c r="F6474" s="97">
        <v>867961</v>
      </c>
      <c r="G6474" s="97"/>
      <c r="H6474" s="124" t="s">
        <v>9781</v>
      </c>
      <c r="I6474" s="125">
        <v>50</v>
      </c>
      <c r="J6474" s="125">
        <v>0</v>
      </c>
      <c r="K6474" s="126">
        <v>50</v>
      </c>
      <c r="L6474" s="100" t="s">
        <v>1324</v>
      </c>
    </row>
    <row r="6475" spans="1:12" ht="56.25" customHeight="1">
      <c r="A6475" s="97">
        <v>513</v>
      </c>
      <c r="B6475" s="122" t="s">
        <v>9338</v>
      </c>
      <c r="C6475" s="123">
        <v>42667</v>
      </c>
      <c r="D6475" s="97" t="s">
        <v>15640</v>
      </c>
      <c r="E6475" s="97" t="s">
        <v>11</v>
      </c>
      <c r="F6475" s="97">
        <v>867963</v>
      </c>
      <c r="G6475" s="97"/>
      <c r="H6475" s="124" t="s">
        <v>9782</v>
      </c>
      <c r="I6475" s="125">
        <v>50</v>
      </c>
      <c r="J6475" s="125">
        <v>0</v>
      </c>
      <c r="K6475" s="126">
        <v>50</v>
      </c>
      <c r="L6475" s="100" t="s">
        <v>1324</v>
      </c>
    </row>
    <row r="6476" spans="1:12" ht="56.25" customHeight="1">
      <c r="A6476" s="97">
        <v>513</v>
      </c>
      <c r="B6476" s="122" t="s">
        <v>9338</v>
      </c>
      <c r="C6476" s="123">
        <v>42667</v>
      </c>
      <c r="D6476" s="97" t="s">
        <v>15641</v>
      </c>
      <c r="E6476" s="97" t="s">
        <v>11</v>
      </c>
      <c r="F6476" s="97">
        <v>867965</v>
      </c>
      <c r="G6476" s="97"/>
      <c r="H6476" s="124" t="s">
        <v>9783</v>
      </c>
      <c r="I6476" s="125">
        <v>50</v>
      </c>
      <c r="J6476" s="125">
        <v>0</v>
      </c>
      <c r="K6476" s="126">
        <v>50</v>
      </c>
      <c r="L6476" s="100" t="s">
        <v>1324</v>
      </c>
    </row>
    <row r="6477" spans="1:12" ht="56.25" customHeight="1">
      <c r="A6477" s="97">
        <v>513</v>
      </c>
      <c r="B6477" s="122" t="s">
        <v>9338</v>
      </c>
      <c r="C6477" s="123">
        <v>42668</v>
      </c>
      <c r="D6477" s="97" t="s">
        <v>15744</v>
      </c>
      <c r="E6477" s="97" t="s">
        <v>15</v>
      </c>
      <c r="F6477" s="97">
        <v>299087</v>
      </c>
      <c r="G6477" s="97"/>
      <c r="H6477" s="124" t="s">
        <v>2979</v>
      </c>
      <c r="I6477" s="125">
        <v>50</v>
      </c>
      <c r="J6477" s="125">
        <v>0</v>
      </c>
      <c r="K6477" s="126">
        <v>50</v>
      </c>
      <c r="L6477" s="100" t="s">
        <v>1324</v>
      </c>
    </row>
    <row r="6478" spans="1:12" ht="56.25" customHeight="1">
      <c r="A6478" s="97">
        <v>513</v>
      </c>
      <c r="B6478" s="122" t="s">
        <v>9338</v>
      </c>
      <c r="C6478" s="123">
        <v>42668</v>
      </c>
      <c r="D6478" s="97" t="s">
        <v>15743</v>
      </c>
      <c r="E6478" s="97" t="s">
        <v>15</v>
      </c>
      <c r="F6478" s="97">
        <v>299708</v>
      </c>
      <c r="G6478" s="97"/>
      <c r="H6478" s="124" t="s">
        <v>3832</v>
      </c>
      <c r="I6478" s="125">
        <v>50</v>
      </c>
      <c r="J6478" s="125">
        <v>0</v>
      </c>
      <c r="K6478" s="126">
        <v>50</v>
      </c>
      <c r="L6478" s="100" t="s">
        <v>1324</v>
      </c>
    </row>
    <row r="6479" spans="1:12" ht="56.25" customHeight="1">
      <c r="A6479" s="97">
        <v>513</v>
      </c>
      <c r="B6479" s="122" t="s">
        <v>9338</v>
      </c>
      <c r="C6479" s="123">
        <v>42669</v>
      </c>
      <c r="D6479" s="97" t="s">
        <v>15760</v>
      </c>
      <c r="E6479" s="97" t="s">
        <v>15</v>
      </c>
      <c r="F6479" s="97">
        <v>299909</v>
      </c>
      <c r="G6479" s="97"/>
      <c r="H6479" s="124" t="s">
        <v>9894</v>
      </c>
      <c r="I6479" s="125">
        <v>50</v>
      </c>
      <c r="J6479" s="125">
        <v>0</v>
      </c>
      <c r="K6479" s="126">
        <v>50</v>
      </c>
      <c r="L6479" s="100" t="s">
        <v>1324</v>
      </c>
    </row>
    <row r="6480" spans="1:12" ht="56.25" customHeight="1">
      <c r="A6480" s="97">
        <v>513</v>
      </c>
      <c r="B6480" s="122" t="s">
        <v>9338</v>
      </c>
      <c r="C6480" s="123">
        <v>42669</v>
      </c>
      <c r="D6480" s="97" t="s">
        <v>15759</v>
      </c>
      <c r="E6480" s="97" t="s">
        <v>15</v>
      </c>
      <c r="F6480" s="97">
        <v>299911</v>
      </c>
      <c r="G6480" s="97"/>
      <c r="H6480" s="124" t="s">
        <v>9893</v>
      </c>
      <c r="I6480" s="125">
        <v>50</v>
      </c>
      <c r="J6480" s="125">
        <v>0</v>
      </c>
      <c r="K6480" s="126">
        <v>50</v>
      </c>
      <c r="L6480" s="100" t="s">
        <v>1324</v>
      </c>
    </row>
    <row r="6481" spans="1:12" ht="56.25" customHeight="1">
      <c r="A6481" s="97">
        <v>513</v>
      </c>
      <c r="B6481" s="122" t="s">
        <v>9338</v>
      </c>
      <c r="C6481" s="123">
        <v>42669</v>
      </c>
      <c r="D6481" s="97" t="s">
        <v>15750</v>
      </c>
      <c r="E6481" s="97" t="s">
        <v>13</v>
      </c>
      <c r="F6481" s="97">
        <v>868400</v>
      </c>
      <c r="G6481" s="97"/>
      <c r="H6481" s="124" t="s">
        <v>9884</v>
      </c>
      <c r="I6481" s="125">
        <v>5421.21</v>
      </c>
      <c r="J6481" s="125">
        <v>0</v>
      </c>
      <c r="K6481" s="126">
        <v>5421.21</v>
      </c>
      <c r="L6481" s="100" t="s">
        <v>1324</v>
      </c>
    </row>
    <row r="6482" spans="1:12" ht="56.25" customHeight="1">
      <c r="A6482" s="97">
        <v>513</v>
      </c>
      <c r="B6482" s="122" t="s">
        <v>9338</v>
      </c>
      <c r="C6482" s="123">
        <v>42670</v>
      </c>
      <c r="D6482" s="97" t="s">
        <v>15782</v>
      </c>
      <c r="E6482" s="97" t="s">
        <v>15</v>
      </c>
      <c r="F6482" s="97">
        <v>300960</v>
      </c>
      <c r="G6482" s="97"/>
      <c r="H6482" s="124" t="s">
        <v>9916</v>
      </c>
      <c r="I6482" s="125">
        <v>50</v>
      </c>
      <c r="J6482" s="125">
        <v>0</v>
      </c>
      <c r="K6482" s="126">
        <v>50</v>
      </c>
      <c r="L6482" s="100" t="s">
        <v>1324</v>
      </c>
    </row>
    <row r="6483" spans="1:12" ht="56.25" customHeight="1">
      <c r="A6483" s="97">
        <v>513</v>
      </c>
      <c r="B6483" s="122" t="s">
        <v>9338</v>
      </c>
      <c r="C6483" s="123">
        <v>42670</v>
      </c>
      <c r="D6483" s="97" t="s">
        <v>15783</v>
      </c>
      <c r="E6483" s="97" t="s">
        <v>15</v>
      </c>
      <c r="F6483" s="97">
        <v>300976</v>
      </c>
      <c r="G6483" s="97"/>
      <c r="H6483" s="124" t="s">
        <v>9917</v>
      </c>
      <c r="I6483" s="125">
        <v>50</v>
      </c>
      <c r="J6483" s="125">
        <v>0</v>
      </c>
      <c r="K6483" s="126">
        <v>50</v>
      </c>
      <c r="L6483" s="100" t="s">
        <v>1324</v>
      </c>
    </row>
    <row r="6484" spans="1:12" ht="56.25" customHeight="1">
      <c r="A6484" s="97">
        <v>513</v>
      </c>
      <c r="B6484" s="122" t="s">
        <v>9338</v>
      </c>
      <c r="C6484" s="123">
        <v>42670</v>
      </c>
      <c r="D6484" s="97" t="s">
        <v>15773</v>
      </c>
      <c r="E6484" s="97" t="s">
        <v>15</v>
      </c>
      <c r="F6484" s="97">
        <v>301619</v>
      </c>
      <c r="G6484" s="97"/>
      <c r="H6484" s="124" t="s">
        <v>9907</v>
      </c>
      <c r="I6484" s="125">
        <v>50</v>
      </c>
      <c r="J6484" s="125">
        <v>0</v>
      </c>
      <c r="K6484" s="126">
        <v>50</v>
      </c>
      <c r="L6484" s="100" t="s">
        <v>1324</v>
      </c>
    </row>
    <row r="6485" spans="1:12" ht="56.25" customHeight="1">
      <c r="A6485" s="97">
        <v>513</v>
      </c>
      <c r="B6485" s="122" t="s">
        <v>9338</v>
      </c>
      <c r="C6485" s="123">
        <v>42670</v>
      </c>
      <c r="D6485" s="97" t="s">
        <v>15774</v>
      </c>
      <c r="E6485" s="97" t="s">
        <v>15</v>
      </c>
      <c r="F6485" s="97">
        <v>301741</v>
      </c>
      <c r="G6485" s="97"/>
      <c r="H6485" s="124" t="s">
        <v>9908</v>
      </c>
      <c r="I6485" s="125">
        <v>50</v>
      </c>
      <c r="J6485" s="125">
        <v>0</v>
      </c>
      <c r="K6485" s="126">
        <v>50</v>
      </c>
      <c r="L6485" s="100" t="s">
        <v>1324</v>
      </c>
    </row>
    <row r="6486" spans="1:12" ht="56.25" customHeight="1">
      <c r="A6486" s="97">
        <v>513</v>
      </c>
      <c r="B6486" s="122" t="s">
        <v>9338</v>
      </c>
      <c r="C6486" s="123">
        <v>42671</v>
      </c>
      <c r="D6486" s="97" t="s">
        <v>15905</v>
      </c>
      <c r="E6486" s="97" t="s">
        <v>15</v>
      </c>
      <c r="F6486" s="97">
        <v>301975</v>
      </c>
      <c r="G6486" s="97"/>
      <c r="H6486" s="124" t="s">
        <v>2926</v>
      </c>
      <c r="I6486" s="125">
        <v>50</v>
      </c>
      <c r="J6486" s="125">
        <v>0</v>
      </c>
      <c r="K6486" s="126">
        <v>50</v>
      </c>
      <c r="L6486" s="100" t="s">
        <v>1324</v>
      </c>
    </row>
    <row r="6487" spans="1:12" ht="56.25" customHeight="1">
      <c r="A6487" s="97">
        <v>513</v>
      </c>
      <c r="B6487" s="122" t="s">
        <v>9338</v>
      </c>
      <c r="C6487" s="123">
        <v>42671</v>
      </c>
      <c r="D6487" s="97" t="s">
        <v>15903</v>
      </c>
      <c r="E6487" s="97" t="s">
        <v>15</v>
      </c>
      <c r="F6487" s="97">
        <v>302096</v>
      </c>
      <c r="G6487" s="97"/>
      <c r="H6487" s="124" t="s">
        <v>9931</v>
      </c>
      <c r="I6487" s="125">
        <v>50</v>
      </c>
      <c r="J6487" s="125">
        <v>0</v>
      </c>
      <c r="K6487" s="126">
        <v>50</v>
      </c>
      <c r="L6487" s="100" t="s">
        <v>1324</v>
      </c>
    </row>
    <row r="6488" spans="1:12" ht="56.25" customHeight="1">
      <c r="A6488" s="97">
        <v>513</v>
      </c>
      <c r="B6488" s="122" t="s">
        <v>9338</v>
      </c>
      <c r="C6488" s="123">
        <v>42671</v>
      </c>
      <c r="D6488" s="97" t="s">
        <v>15902</v>
      </c>
      <c r="E6488" s="97" t="s">
        <v>15</v>
      </c>
      <c r="F6488" s="97">
        <v>302101</v>
      </c>
      <c r="G6488" s="97"/>
      <c r="H6488" s="124" t="s">
        <v>9930</v>
      </c>
      <c r="I6488" s="125">
        <v>50</v>
      </c>
      <c r="J6488" s="125">
        <v>0</v>
      </c>
      <c r="K6488" s="126">
        <v>50</v>
      </c>
      <c r="L6488" s="100" t="s">
        <v>1324</v>
      </c>
    </row>
    <row r="6489" spans="1:12" ht="56.25" customHeight="1">
      <c r="A6489" s="97">
        <v>513</v>
      </c>
      <c r="B6489" s="122" t="s">
        <v>9338</v>
      </c>
      <c r="C6489" s="123">
        <v>42671</v>
      </c>
      <c r="D6489" s="97" t="s">
        <v>15901</v>
      </c>
      <c r="E6489" s="97" t="s">
        <v>15</v>
      </c>
      <c r="F6489" s="97">
        <v>302106</v>
      </c>
      <c r="G6489" s="97"/>
      <c r="H6489" s="124" t="s">
        <v>9929</v>
      </c>
      <c r="I6489" s="125">
        <v>50</v>
      </c>
      <c r="J6489" s="125">
        <v>0</v>
      </c>
      <c r="K6489" s="126">
        <v>50</v>
      </c>
      <c r="L6489" s="100" t="s">
        <v>1324</v>
      </c>
    </row>
    <row r="6490" spans="1:12" ht="56.25" customHeight="1">
      <c r="A6490" s="97">
        <v>513</v>
      </c>
      <c r="B6490" s="122" t="s">
        <v>9338</v>
      </c>
      <c r="C6490" s="123">
        <v>42671</v>
      </c>
      <c r="D6490" s="97" t="s">
        <v>15896</v>
      </c>
      <c r="E6490" s="97" t="s">
        <v>15</v>
      </c>
      <c r="F6490" s="97">
        <v>1002</v>
      </c>
      <c r="G6490" s="97"/>
      <c r="H6490" s="124" t="s">
        <v>9924</v>
      </c>
      <c r="I6490" s="125">
        <v>12892.470000000001</v>
      </c>
      <c r="J6490" s="125">
        <v>0</v>
      </c>
      <c r="K6490" s="126">
        <v>12892.470000000001</v>
      </c>
      <c r="L6490" s="100" t="s">
        <v>1324</v>
      </c>
    </row>
    <row r="6491" spans="1:12" ht="56.25" customHeight="1">
      <c r="A6491" s="97">
        <v>513</v>
      </c>
      <c r="B6491" s="122" t="s">
        <v>9338</v>
      </c>
      <c r="C6491" s="123">
        <v>42671</v>
      </c>
      <c r="D6491" s="97" t="s">
        <v>15915</v>
      </c>
      <c r="E6491" s="97" t="s">
        <v>15</v>
      </c>
      <c r="F6491" s="97">
        <v>982</v>
      </c>
      <c r="G6491" s="97"/>
      <c r="H6491" s="124" t="s">
        <v>9942</v>
      </c>
      <c r="I6491" s="125">
        <v>1133.74</v>
      </c>
      <c r="J6491" s="125">
        <v>0</v>
      </c>
      <c r="K6491" s="126">
        <v>1133.74</v>
      </c>
      <c r="L6491" s="100" t="s">
        <v>1324</v>
      </c>
    </row>
    <row r="6492" spans="1:12" ht="56.25" customHeight="1">
      <c r="A6492" s="97">
        <v>513</v>
      </c>
      <c r="B6492" s="122" t="s">
        <v>9338</v>
      </c>
      <c r="C6492" s="123">
        <v>42671</v>
      </c>
      <c r="D6492" s="97" t="s">
        <v>15914</v>
      </c>
      <c r="E6492" s="97" t="s">
        <v>15</v>
      </c>
      <c r="F6492" s="97">
        <v>983</v>
      </c>
      <c r="G6492" s="97"/>
      <c r="H6492" s="124" t="s">
        <v>9941</v>
      </c>
      <c r="I6492" s="125">
        <v>326.60000000000002</v>
      </c>
      <c r="J6492" s="125">
        <v>0</v>
      </c>
      <c r="K6492" s="126">
        <v>326.60000000000002</v>
      </c>
      <c r="L6492" s="100" t="s">
        <v>1324</v>
      </c>
    </row>
    <row r="6493" spans="1:12" ht="56.25" customHeight="1">
      <c r="A6493" s="97">
        <v>513</v>
      </c>
      <c r="B6493" s="122" t="s">
        <v>9338</v>
      </c>
      <c r="C6493" s="123">
        <v>42671</v>
      </c>
      <c r="D6493" s="97" t="s">
        <v>15912</v>
      </c>
      <c r="E6493" s="97" t="s">
        <v>15</v>
      </c>
      <c r="F6493" s="97">
        <v>302781</v>
      </c>
      <c r="G6493" s="97"/>
      <c r="H6493" s="124" t="s">
        <v>9939</v>
      </c>
      <c r="I6493" s="125">
        <v>50</v>
      </c>
      <c r="J6493" s="125">
        <v>0</v>
      </c>
      <c r="K6493" s="126">
        <v>50</v>
      </c>
      <c r="L6493" s="100" t="s">
        <v>1324</v>
      </c>
    </row>
    <row r="6494" spans="1:12" ht="56.25" customHeight="1">
      <c r="A6494" s="97">
        <v>513</v>
      </c>
      <c r="B6494" s="122" t="s">
        <v>9338</v>
      </c>
      <c r="C6494" s="123">
        <v>42674</v>
      </c>
      <c r="D6494" s="97" t="s">
        <v>15927</v>
      </c>
      <c r="E6494" s="97" t="s">
        <v>15</v>
      </c>
      <c r="F6494" s="97">
        <v>303800</v>
      </c>
      <c r="G6494" s="97"/>
      <c r="H6494" s="124" t="s">
        <v>3547</v>
      </c>
      <c r="I6494" s="125">
        <v>50</v>
      </c>
      <c r="J6494" s="125">
        <v>0</v>
      </c>
      <c r="K6494" s="126">
        <v>50</v>
      </c>
      <c r="L6494" s="100" t="s">
        <v>1324</v>
      </c>
    </row>
    <row r="6495" spans="1:12" ht="56.25" customHeight="1">
      <c r="A6495" s="97">
        <v>513</v>
      </c>
      <c r="B6495" s="122" t="s">
        <v>9338</v>
      </c>
      <c r="C6495" s="123">
        <v>42674</v>
      </c>
      <c r="D6495" s="97" t="s">
        <v>15928</v>
      </c>
      <c r="E6495" s="97" t="s">
        <v>15</v>
      </c>
      <c r="F6495" s="97">
        <v>304031</v>
      </c>
      <c r="G6495" s="97"/>
      <c r="H6495" s="124" t="s">
        <v>9954</v>
      </c>
      <c r="I6495" s="125">
        <v>50</v>
      </c>
      <c r="J6495" s="125">
        <v>0</v>
      </c>
      <c r="K6495" s="126">
        <v>50</v>
      </c>
      <c r="L6495" s="100" t="s">
        <v>1324</v>
      </c>
    </row>
    <row r="6496" spans="1:12" ht="56.25" customHeight="1">
      <c r="A6496" s="97">
        <v>513</v>
      </c>
      <c r="B6496" s="122" t="s">
        <v>4521</v>
      </c>
      <c r="C6496" s="123">
        <v>42674</v>
      </c>
      <c r="D6496" s="97" t="s">
        <v>21971</v>
      </c>
      <c r="E6496" s="97" t="s">
        <v>3</v>
      </c>
      <c r="F6496" s="97">
        <v>1435921</v>
      </c>
      <c r="G6496" s="97"/>
      <c r="H6496" s="124" t="s">
        <v>9325</v>
      </c>
      <c r="I6496" s="125">
        <v>0</v>
      </c>
      <c r="J6496" s="125">
        <v>648.32000000000005</v>
      </c>
      <c r="K6496" s="126">
        <v>648.32000000000005</v>
      </c>
      <c r="L6496" s="100" t="s">
        <v>1324</v>
      </c>
    </row>
    <row r="6497" spans="1:12" ht="56.25" customHeight="1">
      <c r="A6497" s="97">
        <v>513</v>
      </c>
      <c r="B6497" s="122" t="s">
        <v>9338</v>
      </c>
      <c r="C6497" s="123">
        <v>42675</v>
      </c>
      <c r="D6497" s="97" t="s">
        <v>15964</v>
      </c>
      <c r="E6497" s="97" t="s">
        <v>15</v>
      </c>
      <c r="F6497" s="97">
        <v>304123</v>
      </c>
      <c r="G6497" s="97"/>
      <c r="H6497" s="124" t="s">
        <v>15965</v>
      </c>
      <c r="I6497" s="125">
        <v>50</v>
      </c>
      <c r="J6497" s="125">
        <v>0</v>
      </c>
      <c r="K6497" s="126">
        <v>50</v>
      </c>
      <c r="L6497" s="100" t="s">
        <v>1324</v>
      </c>
    </row>
    <row r="6498" spans="1:12" ht="56.25" customHeight="1">
      <c r="A6498" s="97">
        <v>513</v>
      </c>
      <c r="B6498" s="122" t="s">
        <v>9338</v>
      </c>
      <c r="C6498" s="123">
        <v>42675</v>
      </c>
      <c r="D6498" s="97" t="s">
        <v>15966</v>
      </c>
      <c r="E6498" s="97" t="s">
        <v>15</v>
      </c>
      <c r="F6498" s="97">
        <v>304126</v>
      </c>
      <c r="G6498" s="97"/>
      <c r="H6498" s="124" t="s">
        <v>15967</v>
      </c>
      <c r="I6498" s="125">
        <v>50</v>
      </c>
      <c r="J6498" s="125">
        <v>0</v>
      </c>
      <c r="K6498" s="126">
        <v>50</v>
      </c>
      <c r="L6498" s="100" t="s">
        <v>1324</v>
      </c>
    </row>
    <row r="6499" spans="1:12" ht="56.25" customHeight="1">
      <c r="A6499" s="97">
        <v>513</v>
      </c>
      <c r="B6499" s="122" t="s">
        <v>9338</v>
      </c>
      <c r="C6499" s="123">
        <v>42675</v>
      </c>
      <c r="D6499" s="97" t="s">
        <v>15968</v>
      </c>
      <c r="E6499" s="97" t="s">
        <v>15</v>
      </c>
      <c r="F6499" s="97">
        <v>1003</v>
      </c>
      <c r="G6499" s="97"/>
      <c r="H6499" s="124" t="s">
        <v>15969</v>
      </c>
      <c r="I6499" s="125">
        <v>95413.06</v>
      </c>
      <c r="J6499" s="125">
        <v>0</v>
      </c>
      <c r="K6499" s="126">
        <v>95413.06</v>
      </c>
      <c r="L6499" s="100" t="s">
        <v>1324</v>
      </c>
    </row>
    <row r="6500" spans="1:12" ht="56.25" customHeight="1">
      <c r="A6500" s="97">
        <v>513</v>
      </c>
      <c r="B6500" s="122" t="s">
        <v>9338</v>
      </c>
      <c r="C6500" s="123">
        <v>42675</v>
      </c>
      <c r="D6500" s="97" t="s">
        <v>15958</v>
      </c>
      <c r="E6500" s="97" t="s">
        <v>6</v>
      </c>
      <c r="F6500" s="97">
        <v>869130</v>
      </c>
      <c r="G6500" s="97"/>
      <c r="H6500" s="124" t="s">
        <v>15959</v>
      </c>
      <c r="I6500" s="125">
        <v>0</v>
      </c>
      <c r="J6500" s="125">
        <v>0.11</v>
      </c>
      <c r="K6500" s="126">
        <v>0.11</v>
      </c>
      <c r="L6500" s="100" t="s">
        <v>1324</v>
      </c>
    </row>
    <row r="6501" spans="1:12" ht="56.25" customHeight="1">
      <c r="A6501" s="97">
        <v>513</v>
      </c>
      <c r="B6501" s="122" t="s">
        <v>9338</v>
      </c>
      <c r="C6501" s="123">
        <v>42677</v>
      </c>
      <c r="D6501" s="97" t="s">
        <v>15998</v>
      </c>
      <c r="E6501" s="97" t="s">
        <v>15</v>
      </c>
      <c r="F6501" s="97">
        <v>305036</v>
      </c>
      <c r="G6501" s="97"/>
      <c r="H6501" s="124" t="s">
        <v>15999</v>
      </c>
      <c r="I6501" s="125">
        <v>50</v>
      </c>
      <c r="J6501" s="125">
        <v>0</v>
      </c>
      <c r="K6501" s="126">
        <v>50</v>
      </c>
      <c r="L6501" s="100" t="s">
        <v>1324</v>
      </c>
    </row>
    <row r="6502" spans="1:12" ht="56.25" customHeight="1">
      <c r="A6502" s="97">
        <v>513</v>
      </c>
      <c r="B6502" s="122" t="s">
        <v>9338</v>
      </c>
      <c r="C6502" s="123">
        <v>42677</v>
      </c>
      <c r="D6502" s="97" t="s">
        <v>16002</v>
      </c>
      <c r="E6502" s="97" t="s">
        <v>15</v>
      </c>
      <c r="F6502" s="97">
        <v>305040</v>
      </c>
      <c r="G6502" s="97"/>
      <c r="H6502" s="124" t="s">
        <v>16003</v>
      </c>
      <c r="I6502" s="125">
        <v>50</v>
      </c>
      <c r="J6502" s="125">
        <v>0</v>
      </c>
      <c r="K6502" s="126">
        <v>50</v>
      </c>
      <c r="L6502" s="100" t="s">
        <v>1324</v>
      </c>
    </row>
    <row r="6503" spans="1:12" ht="56.25" customHeight="1">
      <c r="A6503" s="97">
        <v>513</v>
      </c>
      <c r="B6503" s="122" t="s">
        <v>9338</v>
      </c>
      <c r="C6503" s="123">
        <v>42677</v>
      </c>
      <c r="D6503" s="97" t="s">
        <v>15984</v>
      </c>
      <c r="E6503" s="97" t="s">
        <v>1313</v>
      </c>
      <c r="F6503" s="97">
        <v>11585613</v>
      </c>
      <c r="G6503" s="97"/>
      <c r="H6503" s="124" t="s">
        <v>15985</v>
      </c>
      <c r="I6503" s="125">
        <v>7810.48</v>
      </c>
      <c r="J6503" s="125">
        <v>0</v>
      </c>
      <c r="K6503" s="126">
        <v>7810.48</v>
      </c>
      <c r="L6503" s="100" t="s">
        <v>1324</v>
      </c>
    </row>
    <row r="6504" spans="1:12" ht="56.25" customHeight="1">
      <c r="A6504" s="97">
        <v>513</v>
      </c>
      <c r="B6504" s="122" t="s">
        <v>9338</v>
      </c>
      <c r="C6504" s="123">
        <v>42677</v>
      </c>
      <c r="D6504" s="97" t="s">
        <v>15988</v>
      </c>
      <c r="E6504" s="97" t="s">
        <v>13</v>
      </c>
      <c r="F6504" s="97">
        <v>869213</v>
      </c>
      <c r="G6504" s="97"/>
      <c r="H6504" s="124" t="s">
        <v>15989</v>
      </c>
      <c r="I6504" s="125">
        <v>2514.9</v>
      </c>
      <c r="J6504" s="125">
        <v>0</v>
      </c>
      <c r="K6504" s="126">
        <v>2514.9</v>
      </c>
      <c r="L6504" s="100" t="s">
        <v>1324</v>
      </c>
    </row>
    <row r="6505" spans="1:12" ht="56.25" customHeight="1">
      <c r="A6505" s="97">
        <v>513</v>
      </c>
      <c r="B6505" s="122" t="s">
        <v>9338</v>
      </c>
      <c r="C6505" s="123">
        <v>42678</v>
      </c>
      <c r="D6505" s="97" t="s">
        <v>16072</v>
      </c>
      <c r="E6505" s="97" t="s">
        <v>15</v>
      </c>
      <c r="F6505" s="97">
        <v>306779</v>
      </c>
      <c r="G6505" s="97"/>
      <c r="H6505" s="124" t="s">
        <v>16073</v>
      </c>
      <c r="I6505" s="125">
        <v>50</v>
      </c>
      <c r="J6505" s="125">
        <v>0</v>
      </c>
      <c r="K6505" s="126">
        <v>50</v>
      </c>
      <c r="L6505" s="100" t="s">
        <v>1324</v>
      </c>
    </row>
    <row r="6506" spans="1:12" ht="56.25" customHeight="1">
      <c r="A6506" s="97">
        <v>513</v>
      </c>
      <c r="B6506" s="122" t="s">
        <v>9338</v>
      </c>
      <c r="C6506" s="123">
        <v>42681</v>
      </c>
      <c r="D6506" s="97" t="s">
        <v>16158</v>
      </c>
      <c r="E6506" s="97" t="s">
        <v>15</v>
      </c>
      <c r="F6506" s="97">
        <v>307980</v>
      </c>
      <c r="G6506" s="97"/>
      <c r="H6506" s="124" t="s">
        <v>2926</v>
      </c>
      <c r="I6506" s="125">
        <v>50</v>
      </c>
      <c r="J6506" s="125">
        <v>0</v>
      </c>
      <c r="K6506" s="126">
        <v>50</v>
      </c>
      <c r="L6506" s="100" t="s">
        <v>1324</v>
      </c>
    </row>
    <row r="6507" spans="1:12" ht="56.25" customHeight="1">
      <c r="A6507" s="97">
        <v>513</v>
      </c>
      <c r="B6507" s="122" t="s">
        <v>9338</v>
      </c>
      <c r="C6507" s="123">
        <v>42681</v>
      </c>
      <c r="D6507" s="97" t="s">
        <v>16159</v>
      </c>
      <c r="E6507" s="97" t="s">
        <v>15</v>
      </c>
      <c r="F6507" s="97">
        <v>307982</v>
      </c>
      <c r="G6507" s="97"/>
      <c r="H6507" s="124" t="s">
        <v>16160</v>
      </c>
      <c r="I6507" s="125">
        <v>50</v>
      </c>
      <c r="J6507" s="125">
        <v>0</v>
      </c>
      <c r="K6507" s="126">
        <v>50</v>
      </c>
      <c r="L6507" s="100" t="s">
        <v>1324</v>
      </c>
    </row>
    <row r="6508" spans="1:12" ht="56.25" customHeight="1">
      <c r="A6508" s="97">
        <v>513</v>
      </c>
      <c r="B6508" s="122" t="s">
        <v>9338</v>
      </c>
      <c r="C6508" s="123">
        <v>42682</v>
      </c>
      <c r="D6508" s="97" t="s">
        <v>16201</v>
      </c>
      <c r="E6508" s="97" t="s">
        <v>15</v>
      </c>
      <c r="F6508" s="97">
        <v>1040</v>
      </c>
      <c r="G6508" s="97"/>
      <c r="H6508" s="124" t="s">
        <v>16202</v>
      </c>
      <c r="I6508" s="125">
        <v>50</v>
      </c>
      <c r="J6508" s="125">
        <v>0</v>
      </c>
      <c r="K6508" s="126">
        <v>50</v>
      </c>
      <c r="L6508" s="100" t="s">
        <v>1324</v>
      </c>
    </row>
    <row r="6509" spans="1:12" ht="56.25" customHeight="1">
      <c r="A6509" s="97">
        <v>513</v>
      </c>
      <c r="B6509" s="122" t="s">
        <v>9338</v>
      </c>
      <c r="C6509" s="123">
        <v>42682</v>
      </c>
      <c r="D6509" s="97" t="s">
        <v>16207</v>
      </c>
      <c r="E6509" s="97" t="s">
        <v>15</v>
      </c>
      <c r="F6509" s="97">
        <v>309084</v>
      </c>
      <c r="G6509" s="97"/>
      <c r="H6509" s="124" t="s">
        <v>2937</v>
      </c>
      <c r="I6509" s="125">
        <v>50</v>
      </c>
      <c r="J6509" s="125">
        <v>0</v>
      </c>
      <c r="K6509" s="126">
        <v>50</v>
      </c>
      <c r="L6509" s="100" t="s">
        <v>1324</v>
      </c>
    </row>
    <row r="6510" spans="1:12" ht="56.25" customHeight="1">
      <c r="A6510" s="97">
        <v>513</v>
      </c>
      <c r="B6510" s="122" t="s">
        <v>9338</v>
      </c>
      <c r="C6510" s="123">
        <v>42682</v>
      </c>
      <c r="D6510" s="97" t="s">
        <v>16208</v>
      </c>
      <c r="E6510" s="97" t="s">
        <v>15</v>
      </c>
      <c r="F6510" s="97">
        <v>309086</v>
      </c>
      <c r="G6510" s="97"/>
      <c r="H6510" s="124" t="s">
        <v>16209</v>
      </c>
      <c r="I6510" s="125">
        <v>50</v>
      </c>
      <c r="J6510" s="125">
        <v>0</v>
      </c>
      <c r="K6510" s="126">
        <v>50</v>
      </c>
      <c r="L6510" s="100" t="s">
        <v>1324</v>
      </c>
    </row>
    <row r="6511" spans="1:12" ht="56.25" customHeight="1">
      <c r="A6511" s="97">
        <v>513</v>
      </c>
      <c r="B6511" s="122" t="s">
        <v>9338</v>
      </c>
      <c r="C6511" s="123">
        <v>42682</v>
      </c>
      <c r="D6511" s="97" t="s">
        <v>16210</v>
      </c>
      <c r="E6511" s="97" t="s">
        <v>15</v>
      </c>
      <c r="F6511" s="97">
        <v>309089</v>
      </c>
      <c r="G6511" s="97"/>
      <c r="H6511" s="124" t="s">
        <v>2944</v>
      </c>
      <c r="I6511" s="125">
        <v>50</v>
      </c>
      <c r="J6511" s="125">
        <v>0</v>
      </c>
      <c r="K6511" s="126">
        <v>50</v>
      </c>
      <c r="L6511" s="100" t="s">
        <v>1324</v>
      </c>
    </row>
    <row r="6512" spans="1:12" ht="56.25" customHeight="1">
      <c r="A6512" s="97">
        <v>513</v>
      </c>
      <c r="B6512" s="122" t="s">
        <v>9338</v>
      </c>
      <c r="C6512" s="123">
        <v>42682</v>
      </c>
      <c r="D6512" s="97" t="s">
        <v>16211</v>
      </c>
      <c r="E6512" s="97" t="s">
        <v>15</v>
      </c>
      <c r="F6512" s="97">
        <v>309091</v>
      </c>
      <c r="G6512" s="97"/>
      <c r="H6512" s="124" t="s">
        <v>16212</v>
      </c>
      <c r="I6512" s="125">
        <v>50</v>
      </c>
      <c r="J6512" s="125">
        <v>0</v>
      </c>
      <c r="K6512" s="126">
        <v>50</v>
      </c>
      <c r="L6512" s="100" t="s">
        <v>1324</v>
      </c>
    </row>
    <row r="6513" spans="1:12" ht="56.25" customHeight="1">
      <c r="A6513" s="97">
        <v>513</v>
      </c>
      <c r="B6513" s="122" t="s">
        <v>9338</v>
      </c>
      <c r="C6513" s="123">
        <v>42682</v>
      </c>
      <c r="D6513" s="97" t="s">
        <v>16217</v>
      </c>
      <c r="E6513" s="97" t="s">
        <v>1313</v>
      </c>
      <c r="F6513" s="97">
        <v>11630703</v>
      </c>
      <c r="G6513" s="97"/>
      <c r="H6513" s="124" t="s">
        <v>16218</v>
      </c>
      <c r="I6513" s="125">
        <v>101098.79</v>
      </c>
      <c r="J6513" s="125">
        <v>0</v>
      </c>
      <c r="K6513" s="126">
        <v>101098.79</v>
      </c>
      <c r="L6513" s="100" t="s">
        <v>1324</v>
      </c>
    </row>
    <row r="6514" spans="1:12" ht="56.25" customHeight="1">
      <c r="A6514" s="97">
        <v>513</v>
      </c>
      <c r="B6514" s="122" t="s">
        <v>9338</v>
      </c>
      <c r="C6514" s="123">
        <v>42682</v>
      </c>
      <c r="D6514" s="97" t="s">
        <v>16219</v>
      </c>
      <c r="E6514" s="97" t="s">
        <v>11</v>
      </c>
      <c r="F6514" s="97">
        <v>869497</v>
      </c>
      <c r="G6514" s="97"/>
      <c r="H6514" s="124" t="s">
        <v>16220</v>
      </c>
      <c r="I6514" s="125">
        <v>270</v>
      </c>
      <c r="J6514" s="125">
        <v>0</v>
      </c>
      <c r="K6514" s="126">
        <v>270</v>
      </c>
      <c r="L6514" s="100" t="s">
        <v>1324</v>
      </c>
    </row>
    <row r="6515" spans="1:12" ht="56.25" customHeight="1">
      <c r="A6515" s="97">
        <v>513</v>
      </c>
      <c r="B6515" s="122" t="s">
        <v>9338</v>
      </c>
      <c r="C6515" s="123">
        <v>42683</v>
      </c>
      <c r="D6515" s="97" t="s">
        <v>16251</v>
      </c>
      <c r="E6515" s="97" t="s">
        <v>15</v>
      </c>
      <c r="F6515" s="97">
        <v>1032</v>
      </c>
      <c r="G6515" s="97"/>
      <c r="H6515" s="124" t="s">
        <v>16252</v>
      </c>
      <c r="I6515" s="125">
        <v>50</v>
      </c>
      <c r="J6515" s="125">
        <v>0</v>
      </c>
      <c r="K6515" s="126">
        <v>50</v>
      </c>
      <c r="L6515" s="100" t="s">
        <v>1324</v>
      </c>
    </row>
    <row r="6516" spans="1:12" ht="56.25" customHeight="1">
      <c r="A6516" s="97">
        <v>513</v>
      </c>
      <c r="B6516" s="122" t="s">
        <v>9338</v>
      </c>
      <c r="C6516" s="123">
        <v>42683</v>
      </c>
      <c r="D6516" s="97" t="s">
        <v>16259</v>
      </c>
      <c r="E6516" s="97" t="s">
        <v>15</v>
      </c>
      <c r="F6516" s="97">
        <v>309930</v>
      </c>
      <c r="G6516" s="97"/>
      <c r="H6516" s="124" t="s">
        <v>3436</v>
      </c>
      <c r="I6516" s="125">
        <v>50</v>
      </c>
      <c r="J6516" s="125">
        <v>0</v>
      </c>
      <c r="K6516" s="126">
        <v>50</v>
      </c>
      <c r="L6516" s="100" t="s">
        <v>1324</v>
      </c>
    </row>
    <row r="6517" spans="1:12" ht="56.25" customHeight="1">
      <c r="A6517" s="97">
        <v>513</v>
      </c>
      <c r="B6517" s="122" t="s">
        <v>9338</v>
      </c>
      <c r="C6517" s="123">
        <v>42684</v>
      </c>
      <c r="D6517" s="97" t="s">
        <v>16379</v>
      </c>
      <c r="E6517" s="97" t="s">
        <v>1313</v>
      </c>
      <c r="F6517" s="97">
        <v>11657490</v>
      </c>
      <c r="G6517" s="97"/>
      <c r="H6517" s="124" t="s">
        <v>16380</v>
      </c>
      <c r="I6517" s="125">
        <v>74212.600000000006</v>
      </c>
      <c r="J6517" s="125">
        <v>0</v>
      </c>
      <c r="K6517" s="126">
        <v>74212.600000000006</v>
      </c>
      <c r="L6517" s="100" t="s">
        <v>1324</v>
      </c>
    </row>
    <row r="6518" spans="1:12" ht="56.25" customHeight="1">
      <c r="A6518" s="97">
        <v>513</v>
      </c>
      <c r="B6518" s="122" t="s">
        <v>9338</v>
      </c>
      <c r="C6518" s="123">
        <v>42684</v>
      </c>
      <c r="D6518" s="97" t="s">
        <v>16330</v>
      </c>
      <c r="E6518" s="97" t="s">
        <v>11</v>
      </c>
      <c r="F6518" s="97">
        <v>870056</v>
      </c>
      <c r="G6518" s="97"/>
      <c r="H6518" s="124" t="s">
        <v>16331</v>
      </c>
      <c r="I6518" s="125">
        <v>50</v>
      </c>
      <c r="J6518" s="125">
        <v>0</v>
      </c>
      <c r="K6518" s="126">
        <v>50</v>
      </c>
      <c r="L6518" s="100" t="s">
        <v>1324</v>
      </c>
    </row>
    <row r="6519" spans="1:12" ht="56.25" customHeight="1">
      <c r="A6519" s="97">
        <v>513</v>
      </c>
      <c r="B6519" s="122" t="s">
        <v>9338</v>
      </c>
      <c r="C6519" s="123">
        <v>42684</v>
      </c>
      <c r="D6519" s="97" t="s">
        <v>16310</v>
      </c>
      <c r="E6519" s="97" t="s">
        <v>6</v>
      </c>
      <c r="F6519" s="97">
        <v>870057</v>
      </c>
      <c r="G6519" s="97"/>
      <c r="H6519" s="124" t="s">
        <v>16311</v>
      </c>
      <c r="I6519" s="125">
        <v>0</v>
      </c>
      <c r="J6519" s="125">
        <v>59698655.979999997</v>
      </c>
      <c r="K6519" s="126">
        <v>59698655.979999997</v>
      </c>
      <c r="L6519" s="100" t="s">
        <v>1324</v>
      </c>
    </row>
    <row r="6520" spans="1:12" ht="56.25" customHeight="1">
      <c r="A6520" s="97">
        <v>513</v>
      </c>
      <c r="B6520" s="122" t="s">
        <v>9338</v>
      </c>
      <c r="C6520" s="123">
        <v>42684</v>
      </c>
      <c r="D6520" s="97" t="s">
        <v>16332</v>
      </c>
      <c r="E6520" s="97" t="s">
        <v>11</v>
      </c>
      <c r="F6520" s="97">
        <v>870058</v>
      </c>
      <c r="G6520" s="97"/>
      <c r="H6520" s="124" t="s">
        <v>16333</v>
      </c>
      <c r="I6520" s="125">
        <v>50</v>
      </c>
      <c r="J6520" s="125">
        <v>0</v>
      </c>
      <c r="K6520" s="126">
        <v>50</v>
      </c>
      <c r="L6520" s="100" t="s">
        <v>1324</v>
      </c>
    </row>
    <row r="6521" spans="1:12" ht="56.25" customHeight="1">
      <c r="A6521" s="97">
        <v>513</v>
      </c>
      <c r="B6521" s="122" t="s">
        <v>9338</v>
      </c>
      <c r="C6521" s="123">
        <v>42684</v>
      </c>
      <c r="D6521" s="97" t="s">
        <v>16334</v>
      </c>
      <c r="E6521" s="97" t="s">
        <v>11</v>
      </c>
      <c r="F6521" s="97">
        <v>870060</v>
      </c>
      <c r="G6521" s="97"/>
      <c r="H6521" s="124" t="s">
        <v>16335</v>
      </c>
      <c r="I6521" s="125">
        <v>50</v>
      </c>
      <c r="J6521" s="125">
        <v>0</v>
      </c>
      <c r="K6521" s="126">
        <v>50</v>
      </c>
      <c r="L6521" s="100" t="s">
        <v>1324</v>
      </c>
    </row>
    <row r="6522" spans="1:12" ht="56.25" customHeight="1">
      <c r="A6522" s="97">
        <v>513</v>
      </c>
      <c r="B6522" s="122" t="s">
        <v>9338</v>
      </c>
      <c r="C6522" s="123">
        <v>42684</v>
      </c>
      <c r="D6522" s="97" t="s">
        <v>16312</v>
      </c>
      <c r="E6522" s="97" t="s">
        <v>6</v>
      </c>
      <c r="F6522" s="97">
        <v>870061</v>
      </c>
      <c r="G6522" s="97"/>
      <c r="H6522" s="124" t="s">
        <v>16313</v>
      </c>
      <c r="I6522" s="125">
        <v>0</v>
      </c>
      <c r="J6522" s="125">
        <v>5066880</v>
      </c>
      <c r="K6522" s="126">
        <v>5066880</v>
      </c>
      <c r="L6522" s="100" t="s">
        <v>1324</v>
      </c>
    </row>
    <row r="6523" spans="1:12" ht="56.25" customHeight="1">
      <c r="A6523" s="97">
        <v>513</v>
      </c>
      <c r="B6523" s="122" t="s">
        <v>9338</v>
      </c>
      <c r="C6523" s="123">
        <v>42684</v>
      </c>
      <c r="D6523" s="97" t="s">
        <v>16336</v>
      </c>
      <c r="E6523" s="97" t="s">
        <v>11</v>
      </c>
      <c r="F6523" s="97">
        <v>870062</v>
      </c>
      <c r="G6523" s="97"/>
      <c r="H6523" s="124" t="s">
        <v>16337</v>
      </c>
      <c r="I6523" s="125">
        <v>50</v>
      </c>
      <c r="J6523" s="125">
        <v>0</v>
      </c>
      <c r="K6523" s="126">
        <v>50</v>
      </c>
      <c r="L6523" s="100" t="s">
        <v>1324</v>
      </c>
    </row>
    <row r="6524" spans="1:12" ht="56.25" customHeight="1">
      <c r="A6524" s="97">
        <v>513</v>
      </c>
      <c r="B6524" s="122" t="s">
        <v>9338</v>
      </c>
      <c r="C6524" s="123">
        <v>42684</v>
      </c>
      <c r="D6524" s="97" t="s">
        <v>16338</v>
      </c>
      <c r="E6524" s="97" t="s">
        <v>11</v>
      </c>
      <c r="F6524" s="97">
        <v>870065</v>
      </c>
      <c r="G6524" s="97"/>
      <c r="H6524" s="124" t="s">
        <v>16339</v>
      </c>
      <c r="I6524" s="125">
        <v>50</v>
      </c>
      <c r="J6524" s="125">
        <v>0</v>
      </c>
      <c r="K6524" s="126">
        <v>50</v>
      </c>
      <c r="L6524" s="100" t="s">
        <v>1324</v>
      </c>
    </row>
    <row r="6525" spans="1:12" ht="56.25" customHeight="1">
      <c r="A6525" s="97">
        <v>513</v>
      </c>
      <c r="B6525" s="122" t="s">
        <v>9338</v>
      </c>
      <c r="C6525" s="123">
        <v>42684</v>
      </c>
      <c r="D6525" s="97" t="s">
        <v>16314</v>
      </c>
      <c r="E6525" s="97" t="s">
        <v>6</v>
      </c>
      <c r="F6525" s="97">
        <v>870066</v>
      </c>
      <c r="G6525" s="97"/>
      <c r="H6525" s="124" t="s">
        <v>16315</v>
      </c>
      <c r="I6525" s="125">
        <v>0</v>
      </c>
      <c r="J6525" s="125">
        <v>4520719.13</v>
      </c>
      <c r="K6525" s="126">
        <v>4520719.13</v>
      </c>
      <c r="L6525" s="100" t="s">
        <v>1324</v>
      </c>
    </row>
    <row r="6526" spans="1:12" ht="56.25" customHeight="1">
      <c r="A6526" s="97">
        <v>513</v>
      </c>
      <c r="B6526" s="122" t="s">
        <v>9338</v>
      </c>
      <c r="C6526" s="123">
        <v>42684</v>
      </c>
      <c r="D6526" s="97" t="s">
        <v>16340</v>
      </c>
      <c r="E6526" s="97" t="s">
        <v>11</v>
      </c>
      <c r="F6526" s="97">
        <v>870067</v>
      </c>
      <c r="G6526" s="97"/>
      <c r="H6526" s="124" t="s">
        <v>16341</v>
      </c>
      <c r="I6526" s="125">
        <v>50</v>
      </c>
      <c r="J6526" s="125">
        <v>0</v>
      </c>
      <c r="K6526" s="126">
        <v>50</v>
      </c>
      <c r="L6526" s="100" t="s">
        <v>1324</v>
      </c>
    </row>
    <row r="6527" spans="1:12" ht="56.25" customHeight="1">
      <c r="A6527" s="97">
        <v>513</v>
      </c>
      <c r="B6527" s="122" t="s">
        <v>9338</v>
      </c>
      <c r="C6527" s="123">
        <v>42684</v>
      </c>
      <c r="D6527" s="97" t="s">
        <v>16342</v>
      </c>
      <c r="E6527" s="97" t="s">
        <v>11</v>
      </c>
      <c r="F6527" s="97">
        <v>870069</v>
      </c>
      <c r="G6527" s="97"/>
      <c r="H6527" s="124" t="s">
        <v>16343</v>
      </c>
      <c r="I6527" s="125">
        <v>50</v>
      </c>
      <c r="J6527" s="125">
        <v>0</v>
      </c>
      <c r="K6527" s="126">
        <v>50</v>
      </c>
      <c r="L6527" s="100" t="s">
        <v>1324</v>
      </c>
    </row>
    <row r="6528" spans="1:12" ht="56.25" customHeight="1">
      <c r="A6528" s="97">
        <v>513</v>
      </c>
      <c r="B6528" s="122" t="s">
        <v>9338</v>
      </c>
      <c r="C6528" s="123">
        <v>42684</v>
      </c>
      <c r="D6528" s="97" t="s">
        <v>16316</v>
      </c>
      <c r="E6528" s="97" t="s">
        <v>6</v>
      </c>
      <c r="F6528" s="97">
        <v>870070</v>
      </c>
      <c r="G6528" s="97"/>
      <c r="H6528" s="124" t="s">
        <v>16317</v>
      </c>
      <c r="I6528" s="125">
        <v>0</v>
      </c>
      <c r="J6528" s="125">
        <v>68123878.930000007</v>
      </c>
      <c r="K6528" s="126">
        <v>68123878.930000007</v>
      </c>
      <c r="L6528" s="100" t="s">
        <v>1324</v>
      </c>
    </row>
    <row r="6529" spans="1:12" ht="56.25" customHeight="1">
      <c r="A6529" s="97">
        <v>513</v>
      </c>
      <c r="B6529" s="122" t="s">
        <v>9338</v>
      </c>
      <c r="C6529" s="123">
        <v>42684</v>
      </c>
      <c r="D6529" s="97" t="s">
        <v>16344</v>
      </c>
      <c r="E6529" s="97" t="s">
        <v>11</v>
      </c>
      <c r="F6529" s="97">
        <v>870071</v>
      </c>
      <c r="G6529" s="97"/>
      <c r="H6529" s="124" t="s">
        <v>16345</v>
      </c>
      <c r="I6529" s="125">
        <v>50</v>
      </c>
      <c r="J6529" s="125">
        <v>0</v>
      </c>
      <c r="K6529" s="126">
        <v>50</v>
      </c>
      <c r="L6529" s="100" t="s">
        <v>1324</v>
      </c>
    </row>
    <row r="6530" spans="1:12" ht="56.25" customHeight="1">
      <c r="A6530" s="97">
        <v>513</v>
      </c>
      <c r="B6530" s="122" t="s">
        <v>9338</v>
      </c>
      <c r="C6530" s="123">
        <v>42684</v>
      </c>
      <c r="D6530" s="97" t="s">
        <v>16346</v>
      </c>
      <c r="E6530" s="97" t="s">
        <v>11</v>
      </c>
      <c r="F6530" s="97">
        <v>870073</v>
      </c>
      <c r="G6530" s="97"/>
      <c r="H6530" s="124" t="s">
        <v>16347</v>
      </c>
      <c r="I6530" s="125">
        <v>50</v>
      </c>
      <c r="J6530" s="125">
        <v>0</v>
      </c>
      <c r="K6530" s="126">
        <v>50</v>
      </c>
      <c r="L6530" s="100" t="s">
        <v>1324</v>
      </c>
    </row>
    <row r="6531" spans="1:12" ht="56.25" customHeight="1">
      <c r="A6531" s="97">
        <v>513</v>
      </c>
      <c r="B6531" s="122" t="s">
        <v>9338</v>
      </c>
      <c r="C6531" s="123">
        <v>42684</v>
      </c>
      <c r="D6531" s="97" t="s">
        <v>16318</v>
      </c>
      <c r="E6531" s="97" t="s">
        <v>6</v>
      </c>
      <c r="F6531" s="97">
        <v>870074</v>
      </c>
      <c r="G6531" s="97"/>
      <c r="H6531" s="124" t="s">
        <v>16319</v>
      </c>
      <c r="I6531" s="125">
        <v>0</v>
      </c>
      <c r="J6531" s="125">
        <v>12081447.58</v>
      </c>
      <c r="K6531" s="126">
        <v>12081447.58</v>
      </c>
      <c r="L6531" s="100" t="s">
        <v>1324</v>
      </c>
    </row>
    <row r="6532" spans="1:12" ht="56.25" customHeight="1">
      <c r="A6532" s="97">
        <v>513</v>
      </c>
      <c r="B6532" s="122" t="s">
        <v>9338</v>
      </c>
      <c r="C6532" s="123">
        <v>42684</v>
      </c>
      <c r="D6532" s="97" t="s">
        <v>16348</v>
      </c>
      <c r="E6532" s="97" t="s">
        <v>11</v>
      </c>
      <c r="F6532" s="97">
        <v>870075</v>
      </c>
      <c r="G6532" s="97"/>
      <c r="H6532" s="124" t="s">
        <v>16349</v>
      </c>
      <c r="I6532" s="125">
        <v>50</v>
      </c>
      <c r="J6532" s="125">
        <v>0</v>
      </c>
      <c r="K6532" s="126">
        <v>50</v>
      </c>
      <c r="L6532" s="100" t="s">
        <v>1324</v>
      </c>
    </row>
    <row r="6533" spans="1:12" ht="56.25" customHeight="1">
      <c r="A6533" s="97">
        <v>513</v>
      </c>
      <c r="B6533" s="122" t="s">
        <v>9338</v>
      </c>
      <c r="C6533" s="123">
        <v>42684</v>
      </c>
      <c r="D6533" s="97" t="s">
        <v>16350</v>
      </c>
      <c r="E6533" s="97" t="s">
        <v>11</v>
      </c>
      <c r="F6533" s="97">
        <v>870078</v>
      </c>
      <c r="G6533" s="97"/>
      <c r="H6533" s="124" t="s">
        <v>16351</v>
      </c>
      <c r="I6533" s="125">
        <v>50</v>
      </c>
      <c r="J6533" s="125">
        <v>0</v>
      </c>
      <c r="K6533" s="126">
        <v>50</v>
      </c>
      <c r="L6533" s="100" t="s">
        <v>1324</v>
      </c>
    </row>
    <row r="6534" spans="1:12" ht="56.25" customHeight="1">
      <c r="A6534" s="97">
        <v>513</v>
      </c>
      <c r="B6534" s="122" t="s">
        <v>9338</v>
      </c>
      <c r="C6534" s="123">
        <v>42684</v>
      </c>
      <c r="D6534" s="97" t="s">
        <v>16320</v>
      </c>
      <c r="E6534" s="97" t="s">
        <v>6</v>
      </c>
      <c r="F6534" s="97">
        <v>870079</v>
      </c>
      <c r="G6534" s="97"/>
      <c r="H6534" s="124" t="s">
        <v>16321</v>
      </c>
      <c r="I6534" s="125">
        <v>0</v>
      </c>
      <c r="J6534" s="125">
        <v>68993771.680000007</v>
      </c>
      <c r="K6534" s="126">
        <v>68993771.680000007</v>
      </c>
      <c r="L6534" s="100" t="s">
        <v>1324</v>
      </c>
    </row>
    <row r="6535" spans="1:12" ht="56.25" customHeight="1">
      <c r="A6535" s="97">
        <v>513</v>
      </c>
      <c r="B6535" s="122" t="s">
        <v>9338</v>
      </c>
      <c r="C6535" s="123">
        <v>42684</v>
      </c>
      <c r="D6535" s="97" t="s">
        <v>16352</v>
      </c>
      <c r="E6535" s="97" t="s">
        <v>11</v>
      </c>
      <c r="F6535" s="97">
        <v>870080</v>
      </c>
      <c r="G6535" s="97"/>
      <c r="H6535" s="124" t="s">
        <v>16353</v>
      </c>
      <c r="I6535" s="125">
        <v>50</v>
      </c>
      <c r="J6535" s="125">
        <v>0</v>
      </c>
      <c r="K6535" s="126">
        <v>50</v>
      </c>
      <c r="L6535" s="100" t="s">
        <v>1324</v>
      </c>
    </row>
    <row r="6536" spans="1:12" ht="56.25" customHeight="1">
      <c r="A6536" s="97">
        <v>513</v>
      </c>
      <c r="B6536" s="122" t="s">
        <v>9338</v>
      </c>
      <c r="C6536" s="123">
        <v>42685</v>
      </c>
      <c r="D6536" s="97" t="s">
        <v>16463</v>
      </c>
      <c r="E6536" s="97" t="s">
        <v>11</v>
      </c>
      <c r="F6536" s="97">
        <v>870146</v>
      </c>
      <c r="G6536" s="97"/>
      <c r="H6536" s="124" t="s">
        <v>16464</v>
      </c>
      <c r="I6536" s="125">
        <v>1423.3</v>
      </c>
      <c r="J6536" s="125">
        <v>0</v>
      </c>
      <c r="K6536" s="126">
        <v>1423.3</v>
      </c>
      <c r="L6536" s="100" t="s">
        <v>1324</v>
      </c>
    </row>
    <row r="6537" spans="1:12" ht="56.25" customHeight="1">
      <c r="A6537" s="97">
        <v>513</v>
      </c>
      <c r="B6537" s="122" t="s">
        <v>9338</v>
      </c>
      <c r="C6537" s="123">
        <v>42688</v>
      </c>
      <c r="D6537" s="97" t="s">
        <v>16491</v>
      </c>
      <c r="E6537" s="97" t="s">
        <v>15</v>
      </c>
      <c r="F6537" s="97">
        <v>1055</v>
      </c>
      <c r="G6537" s="97"/>
      <c r="H6537" s="124" t="s">
        <v>16492</v>
      </c>
      <c r="I6537" s="125">
        <v>2718.54</v>
      </c>
      <c r="J6537" s="125">
        <v>0</v>
      </c>
      <c r="K6537" s="126">
        <v>2718.54</v>
      </c>
      <c r="L6537" s="100" t="s">
        <v>1324</v>
      </c>
    </row>
    <row r="6538" spans="1:12" ht="56.25" customHeight="1">
      <c r="A6538" s="97">
        <v>513</v>
      </c>
      <c r="B6538" s="122" t="s">
        <v>9338</v>
      </c>
      <c r="C6538" s="123">
        <v>42688</v>
      </c>
      <c r="D6538" s="97" t="s">
        <v>16503</v>
      </c>
      <c r="E6538" s="97" t="s">
        <v>15</v>
      </c>
      <c r="F6538" s="97">
        <v>312275</v>
      </c>
      <c r="G6538" s="97"/>
      <c r="H6538" s="124" t="s">
        <v>16504</v>
      </c>
      <c r="I6538" s="125">
        <v>50</v>
      </c>
      <c r="J6538" s="125">
        <v>0</v>
      </c>
      <c r="K6538" s="126">
        <v>50</v>
      </c>
      <c r="L6538" s="100" t="s">
        <v>1324</v>
      </c>
    </row>
    <row r="6539" spans="1:12" ht="56.25" customHeight="1">
      <c r="A6539" s="97">
        <v>513</v>
      </c>
      <c r="B6539" s="122" t="s">
        <v>9338</v>
      </c>
      <c r="C6539" s="123">
        <v>42688</v>
      </c>
      <c r="D6539" s="97" t="s">
        <v>16511</v>
      </c>
      <c r="E6539" s="97" t="s">
        <v>15</v>
      </c>
      <c r="F6539" s="97">
        <v>1057</v>
      </c>
      <c r="G6539" s="97"/>
      <c r="H6539" s="124" t="s">
        <v>16512</v>
      </c>
      <c r="I6539" s="125">
        <v>50</v>
      </c>
      <c r="J6539" s="125">
        <v>0</v>
      </c>
      <c r="K6539" s="126">
        <v>50</v>
      </c>
      <c r="L6539" s="100" t="s">
        <v>1324</v>
      </c>
    </row>
    <row r="6540" spans="1:12" ht="56.25" customHeight="1">
      <c r="A6540" s="97">
        <v>513</v>
      </c>
      <c r="B6540" s="122" t="s">
        <v>9338</v>
      </c>
      <c r="C6540" s="123">
        <v>42688</v>
      </c>
      <c r="D6540" s="97" t="s">
        <v>16515</v>
      </c>
      <c r="E6540" s="97" t="s">
        <v>15</v>
      </c>
      <c r="F6540" s="97">
        <v>1071</v>
      </c>
      <c r="G6540" s="97"/>
      <c r="H6540" s="124" t="s">
        <v>16516</v>
      </c>
      <c r="I6540" s="125">
        <v>50</v>
      </c>
      <c r="J6540" s="125">
        <v>0</v>
      </c>
      <c r="K6540" s="126">
        <v>50</v>
      </c>
      <c r="L6540" s="100" t="s">
        <v>1324</v>
      </c>
    </row>
    <row r="6541" spans="1:12" ht="56.25" customHeight="1">
      <c r="A6541" s="97">
        <v>513</v>
      </c>
      <c r="B6541" s="122" t="s">
        <v>9338</v>
      </c>
      <c r="C6541" s="123">
        <v>42688</v>
      </c>
      <c r="D6541" s="97" t="s">
        <v>16517</v>
      </c>
      <c r="E6541" s="97" t="s">
        <v>15</v>
      </c>
      <c r="F6541" s="97">
        <v>1067</v>
      </c>
      <c r="G6541" s="97"/>
      <c r="H6541" s="124" t="s">
        <v>16518</v>
      </c>
      <c r="I6541" s="125">
        <v>50</v>
      </c>
      <c r="J6541" s="125">
        <v>0</v>
      </c>
      <c r="K6541" s="126">
        <v>50</v>
      </c>
      <c r="L6541" s="100" t="s">
        <v>1324</v>
      </c>
    </row>
    <row r="6542" spans="1:12" ht="56.25" customHeight="1">
      <c r="A6542" s="97">
        <v>513</v>
      </c>
      <c r="B6542" s="122" t="s">
        <v>9338</v>
      </c>
      <c r="C6542" s="123">
        <v>42688</v>
      </c>
      <c r="D6542" s="97" t="s">
        <v>16519</v>
      </c>
      <c r="E6542" s="97" t="s">
        <v>15</v>
      </c>
      <c r="F6542" s="97">
        <v>1065</v>
      </c>
      <c r="G6542" s="97"/>
      <c r="H6542" s="124" t="s">
        <v>16520</v>
      </c>
      <c r="I6542" s="125">
        <v>50</v>
      </c>
      <c r="J6542" s="125">
        <v>0</v>
      </c>
      <c r="K6542" s="126">
        <v>50</v>
      </c>
      <c r="L6542" s="100" t="s">
        <v>1324</v>
      </c>
    </row>
    <row r="6543" spans="1:12" ht="56.25" customHeight="1">
      <c r="A6543" s="97">
        <v>513</v>
      </c>
      <c r="B6543" s="122" t="s">
        <v>9338</v>
      </c>
      <c r="C6543" s="123">
        <v>42689</v>
      </c>
      <c r="D6543" s="97" t="s">
        <v>16595</v>
      </c>
      <c r="E6543" s="97" t="s">
        <v>15</v>
      </c>
      <c r="F6543" s="97">
        <v>1083</v>
      </c>
      <c r="G6543" s="97"/>
      <c r="H6543" s="124" t="s">
        <v>16596</v>
      </c>
      <c r="I6543" s="125">
        <v>50</v>
      </c>
      <c r="J6543" s="125">
        <v>0</v>
      </c>
      <c r="K6543" s="126">
        <v>50</v>
      </c>
      <c r="L6543" s="100" t="s">
        <v>1324</v>
      </c>
    </row>
    <row r="6544" spans="1:12" ht="56.25" customHeight="1">
      <c r="A6544" s="97">
        <v>513</v>
      </c>
      <c r="B6544" s="122" t="s">
        <v>9338</v>
      </c>
      <c r="C6544" s="123">
        <v>42689</v>
      </c>
      <c r="D6544" s="97" t="s">
        <v>16597</v>
      </c>
      <c r="E6544" s="97" t="s">
        <v>15</v>
      </c>
      <c r="F6544" s="97">
        <v>1084</v>
      </c>
      <c r="G6544" s="97"/>
      <c r="H6544" s="124" t="s">
        <v>16598</v>
      </c>
      <c r="I6544" s="125">
        <v>50</v>
      </c>
      <c r="J6544" s="125">
        <v>0</v>
      </c>
      <c r="K6544" s="126">
        <v>50</v>
      </c>
      <c r="L6544" s="100" t="s">
        <v>1324</v>
      </c>
    </row>
    <row r="6545" spans="1:12" ht="56.25" customHeight="1">
      <c r="A6545" s="97">
        <v>513</v>
      </c>
      <c r="B6545" s="122" t="s">
        <v>9338</v>
      </c>
      <c r="C6545" s="123">
        <v>42689</v>
      </c>
      <c r="D6545" s="97" t="s">
        <v>16599</v>
      </c>
      <c r="E6545" s="97" t="s">
        <v>15</v>
      </c>
      <c r="F6545" s="97">
        <v>1085</v>
      </c>
      <c r="G6545" s="97"/>
      <c r="H6545" s="124" t="s">
        <v>16600</v>
      </c>
      <c r="I6545" s="125">
        <v>50</v>
      </c>
      <c r="J6545" s="125">
        <v>0</v>
      </c>
      <c r="K6545" s="126">
        <v>50</v>
      </c>
      <c r="L6545" s="100" t="s">
        <v>1324</v>
      </c>
    </row>
    <row r="6546" spans="1:12" ht="56.25" customHeight="1">
      <c r="A6546" s="97">
        <v>513</v>
      </c>
      <c r="B6546" s="122" t="s">
        <v>9338</v>
      </c>
      <c r="C6546" s="123">
        <v>42689</v>
      </c>
      <c r="D6546" s="97" t="s">
        <v>16623</v>
      </c>
      <c r="E6546" s="97" t="s">
        <v>15</v>
      </c>
      <c r="F6546" s="97">
        <v>1093</v>
      </c>
      <c r="G6546" s="97"/>
      <c r="H6546" s="124" t="s">
        <v>16624</v>
      </c>
      <c r="I6546" s="125">
        <v>50</v>
      </c>
      <c r="J6546" s="125">
        <v>0</v>
      </c>
      <c r="K6546" s="126">
        <v>50</v>
      </c>
      <c r="L6546" s="100" t="s">
        <v>1324</v>
      </c>
    </row>
    <row r="6547" spans="1:12" ht="56.25" customHeight="1">
      <c r="A6547" s="97">
        <v>513</v>
      </c>
      <c r="B6547" s="122" t="s">
        <v>9338</v>
      </c>
      <c r="C6547" s="123">
        <v>42689</v>
      </c>
      <c r="D6547" s="97" t="s">
        <v>16645</v>
      </c>
      <c r="E6547" s="97" t="s">
        <v>15</v>
      </c>
      <c r="F6547" s="97">
        <v>314139</v>
      </c>
      <c r="G6547" s="97"/>
      <c r="H6547" s="124" t="s">
        <v>16646</v>
      </c>
      <c r="I6547" s="125">
        <v>50</v>
      </c>
      <c r="J6547" s="125">
        <v>0</v>
      </c>
      <c r="K6547" s="126">
        <v>50</v>
      </c>
      <c r="L6547" s="100" t="s">
        <v>1324</v>
      </c>
    </row>
    <row r="6548" spans="1:12" ht="56.25" customHeight="1">
      <c r="A6548" s="97">
        <v>513</v>
      </c>
      <c r="B6548" s="122" t="s">
        <v>9338</v>
      </c>
      <c r="C6548" s="123">
        <v>42689</v>
      </c>
      <c r="D6548" s="97" t="s">
        <v>16576</v>
      </c>
      <c r="E6548" s="97" t="s">
        <v>11</v>
      </c>
      <c r="F6548" s="97">
        <v>870505</v>
      </c>
      <c r="G6548" s="97"/>
      <c r="H6548" s="124" t="s">
        <v>16577</v>
      </c>
      <c r="I6548" s="125">
        <v>1362.66</v>
      </c>
      <c r="J6548" s="125">
        <v>0</v>
      </c>
      <c r="K6548" s="126">
        <v>1362.66</v>
      </c>
      <c r="L6548" s="100" t="s">
        <v>1324</v>
      </c>
    </row>
    <row r="6549" spans="1:12" ht="56.25" customHeight="1">
      <c r="A6549" s="97">
        <v>513</v>
      </c>
      <c r="B6549" s="122" t="s">
        <v>9338</v>
      </c>
      <c r="C6549" s="123">
        <v>42690</v>
      </c>
      <c r="D6549" s="97" t="s">
        <v>16706</v>
      </c>
      <c r="E6549" s="97" t="s">
        <v>15</v>
      </c>
      <c r="F6549" s="97">
        <v>315056</v>
      </c>
      <c r="G6549" s="97"/>
      <c r="H6549" s="124" t="s">
        <v>16707</v>
      </c>
      <c r="I6549" s="125">
        <v>50</v>
      </c>
      <c r="J6549" s="125">
        <v>0</v>
      </c>
      <c r="K6549" s="126">
        <v>50</v>
      </c>
      <c r="L6549" s="100" t="s">
        <v>1324</v>
      </c>
    </row>
    <row r="6550" spans="1:12" ht="56.25" customHeight="1">
      <c r="A6550" s="97">
        <v>513</v>
      </c>
      <c r="B6550" s="122" t="s">
        <v>9338</v>
      </c>
      <c r="C6550" s="123">
        <v>42690</v>
      </c>
      <c r="D6550" s="97" t="s">
        <v>16708</v>
      </c>
      <c r="E6550" s="97" t="s">
        <v>15</v>
      </c>
      <c r="F6550" s="97">
        <v>315058</v>
      </c>
      <c r="G6550" s="97"/>
      <c r="H6550" s="124" t="s">
        <v>3436</v>
      </c>
      <c r="I6550" s="125">
        <v>50</v>
      </c>
      <c r="J6550" s="125">
        <v>0</v>
      </c>
      <c r="K6550" s="126">
        <v>50</v>
      </c>
      <c r="L6550" s="100" t="s">
        <v>1324</v>
      </c>
    </row>
    <row r="6551" spans="1:12" ht="56.25" customHeight="1">
      <c r="A6551" s="97">
        <v>513</v>
      </c>
      <c r="B6551" s="122" t="s">
        <v>9338</v>
      </c>
      <c r="C6551" s="123">
        <v>42690</v>
      </c>
      <c r="D6551" s="97" t="s">
        <v>16709</v>
      </c>
      <c r="E6551" s="97" t="s">
        <v>15</v>
      </c>
      <c r="F6551" s="97">
        <v>315060</v>
      </c>
      <c r="G6551" s="97"/>
      <c r="H6551" s="124" t="s">
        <v>3436</v>
      </c>
      <c r="I6551" s="125">
        <v>50</v>
      </c>
      <c r="J6551" s="125">
        <v>0</v>
      </c>
      <c r="K6551" s="126">
        <v>50</v>
      </c>
      <c r="L6551" s="100" t="s">
        <v>1324</v>
      </c>
    </row>
    <row r="6552" spans="1:12" ht="56.25" customHeight="1">
      <c r="A6552" s="97">
        <v>513</v>
      </c>
      <c r="B6552" s="122" t="s">
        <v>9338</v>
      </c>
      <c r="C6552" s="123">
        <v>42690</v>
      </c>
      <c r="D6552" s="97" t="s">
        <v>16710</v>
      </c>
      <c r="E6552" s="97" t="s">
        <v>15</v>
      </c>
      <c r="F6552" s="97">
        <v>315065</v>
      </c>
      <c r="G6552" s="97"/>
      <c r="H6552" s="124" t="s">
        <v>16711</v>
      </c>
      <c r="I6552" s="125">
        <v>50</v>
      </c>
      <c r="J6552" s="125">
        <v>0</v>
      </c>
      <c r="K6552" s="126">
        <v>50</v>
      </c>
      <c r="L6552" s="100" t="s">
        <v>1324</v>
      </c>
    </row>
    <row r="6553" spans="1:12" ht="56.25" customHeight="1">
      <c r="A6553" s="97">
        <v>513</v>
      </c>
      <c r="B6553" s="122" t="s">
        <v>9338</v>
      </c>
      <c r="C6553" s="123">
        <v>42690</v>
      </c>
      <c r="D6553" s="97" t="s">
        <v>16712</v>
      </c>
      <c r="E6553" s="97" t="s">
        <v>15</v>
      </c>
      <c r="F6553" s="97">
        <v>315184</v>
      </c>
      <c r="G6553" s="97"/>
      <c r="H6553" s="124" t="s">
        <v>16713</v>
      </c>
      <c r="I6553" s="125">
        <v>50</v>
      </c>
      <c r="J6553" s="125">
        <v>0</v>
      </c>
      <c r="K6553" s="126">
        <v>50</v>
      </c>
      <c r="L6553" s="100" t="s">
        <v>1324</v>
      </c>
    </row>
    <row r="6554" spans="1:12" ht="56.25" customHeight="1">
      <c r="A6554" s="97">
        <v>513</v>
      </c>
      <c r="B6554" s="122" t="s">
        <v>9338</v>
      </c>
      <c r="C6554" s="123">
        <v>42690</v>
      </c>
      <c r="D6554" s="97" t="s">
        <v>16714</v>
      </c>
      <c r="E6554" s="97" t="s">
        <v>15</v>
      </c>
      <c r="F6554" s="97">
        <v>315186</v>
      </c>
      <c r="G6554" s="97"/>
      <c r="H6554" s="124" t="s">
        <v>16715</v>
      </c>
      <c r="I6554" s="125">
        <v>50</v>
      </c>
      <c r="J6554" s="125">
        <v>0</v>
      </c>
      <c r="K6554" s="126">
        <v>50</v>
      </c>
      <c r="L6554" s="100" t="s">
        <v>1324</v>
      </c>
    </row>
    <row r="6555" spans="1:12" ht="56.25" customHeight="1">
      <c r="A6555" s="97">
        <v>513</v>
      </c>
      <c r="B6555" s="122" t="s">
        <v>9338</v>
      </c>
      <c r="C6555" s="123">
        <v>42691</v>
      </c>
      <c r="D6555" s="97" t="s">
        <v>16790</v>
      </c>
      <c r="E6555" s="97" t="s">
        <v>15</v>
      </c>
      <c r="F6555" s="97">
        <v>1116</v>
      </c>
      <c r="G6555" s="97"/>
      <c r="H6555" s="124" t="s">
        <v>16791</v>
      </c>
      <c r="I6555" s="125">
        <v>462.15</v>
      </c>
      <c r="J6555" s="125">
        <v>0</v>
      </c>
      <c r="K6555" s="126">
        <v>462.15</v>
      </c>
      <c r="L6555" s="100" t="s">
        <v>1324</v>
      </c>
    </row>
    <row r="6556" spans="1:12" ht="56.25" customHeight="1">
      <c r="A6556" s="97">
        <v>513</v>
      </c>
      <c r="B6556" s="122" t="s">
        <v>9338</v>
      </c>
      <c r="C6556" s="123">
        <v>42691</v>
      </c>
      <c r="D6556" s="97" t="s">
        <v>16796</v>
      </c>
      <c r="E6556" s="97" t="s">
        <v>15</v>
      </c>
      <c r="F6556" s="97">
        <v>316102</v>
      </c>
      <c r="G6556" s="97"/>
      <c r="H6556" s="124" t="s">
        <v>16797</v>
      </c>
      <c r="I6556" s="125">
        <v>50</v>
      </c>
      <c r="J6556" s="125">
        <v>0</v>
      </c>
      <c r="K6556" s="126">
        <v>50</v>
      </c>
      <c r="L6556" s="100" t="s">
        <v>1324</v>
      </c>
    </row>
    <row r="6557" spans="1:12" ht="56.25" customHeight="1">
      <c r="A6557" s="97">
        <v>513</v>
      </c>
      <c r="B6557" s="122" t="s">
        <v>9338</v>
      </c>
      <c r="C6557" s="123">
        <v>42691</v>
      </c>
      <c r="D6557" s="97" t="s">
        <v>16780</v>
      </c>
      <c r="E6557" s="97" t="s">
        <v>11</v>
      </c>
      <c r="F6557" s="97">
        <v>870716</v>
      </c>
      <c r="G6557" s="97"/>
      <c r="H6557" s="124" t="s">
        <v>16781</v>
      </c>
      <c r="I6557" s="125">
        <v>8399.1</v>
      </c>
      <c r="J6557" s="125">
        <v>0</v>
      </c>
      <c r="K6557" s="126">
        <v>8399.1</v>
      </c>
      <c r="L6557" s="100" t="s">
        <v>1324</v>
      </c>
    </row>
    <row r="6558" spans="1:12" ht="56.25" customHeight="1">
      <c r="A6558" s="97">
        <v>513</v>
      </c>
      <c r="B6558" s="122" t="s">
        <v>9338</v>
      </c>
      <c r="C6558" s="123">
        <v>42692</v>
      </c>
      <c r="D6558" s="97" t="s">
        <v>16866</v>
      </c>
      <c r="E6558" s="97" t="s">
        <v>15</v>
      </c>
      <c r="F6558" s="97">
        <v>316468</v>
      </c>
      <c r="G6558" s="97"/>
      <c r="H6558" s="124" t="s">
        <v>16867</v>
      </c>
      <c r="I6558" s="125">
        <v>50</v>
      </c>
      <c r="J6558" s="125">
        <v>0</v>
      </c>
      <c r="K6558" s="126">
        <v>50</v>
      </c>
      <c r="L6558" s="100" t="s">
        <v>1324</v>
      </c>
    </row>
    <row r="6559" spans="1:12" ht="56.25" customHeight="1">
      <c r="A6559" s="97">
        <v>513</v>
      </c>
      <c r="B6559" s="122" t="s">
        <v>9338</v>
      </c>
      <c r="C6559" s="123">
        <v>42692</v>
      </c>
      <c r="D6559" s="97" t="s">
        <v>16868</v>
      </c>
      <c r="E6559" s="97" t="s">
        <v>15</v>
      </c>
      <c r="F6559" s="97">
        <v>316579</v>
      </c>
      <c r="G6559" s="97"/>
      <c r="H6559" s="124" t="s">
        <v>16869</v>
      </c>
      <c r="I6559" s="125">
        <v>50</v>
      </c>
      <c r="J6559" s="125">
        <v>0</v>
      </c>
      <c r="K6559" s="126">
        <v>50</v>
      </c>
      <c r="L6559" s="100" t="s">
        <v>1324</v>
      </c>
    </row>
    <row r="6560" spans="1:12" ht="56.25" customHeight="1">
      <c r="A6560" s="97">
        <v>513</v>
      </c>
      <c r="B6560" s="122" t="s">
        <v>9338</v>
      </c>
      <c r="C6560" s="123">
        <v>42692</v>
      </c>
      <c r="D6560" s="97" t="s">
        <v>16870</v>
      </c>
      <c r="E6560" s="97" t="s">
        <v>15</v>
      </c>
      <c r="F6560" s="97">
        <v>317048</v>
      </c>
      <c r="G6560" s="97"/>
      <c r="H6560" s="124" t="s">
        <v>16871</v>
      </c>
      <c r="I6560" s="125">
        <v>50</v>
      </c>
      <c r="J6560" s="125">
        <v>0</v>
      </c>
      <c r="K6560" s="126">
        <v>50</v>
      </c>
      <c r="L6560" s="100" t="s">
        <v>1324</v>
      </c>
    </row>
    <row r="6561" spans="1:12" ht="56.25" customHeight="1">
      <c r="A6561" s="97">
        <v>513</v>
      </c>
      <c r="B6561" s="122" t="s">
        <v>9338</v>
      </c>
      <c r="C6561" s="123">
        <v>42692</v>
      </c>
      <c r="D6561" s="97" t="s">
        <v>16852</v>
      </c>
      <c r="E6561" s="97" t="s">
        <v>11</v>
      </c>
      <c r="F6561" s="97">
        <v>870774</v>
      </c>
      <c r="G6561" s="97"/>
      <c r="H6561" s="124" t="s">
        <v>16853</v>
      </c>
      <c r="I6561" s="125">
        <v>50</v>
      </c>
      <c r="J6561" s="125">
        <v>0</v>
      </c>
      <c r="K6561" s="126">
        <v>50</v>
      </c>
      <c r="L6561" s="100" t="s">
        <v>1324</v>
      </c>
    </row>
    <row r="6562" spans="1:12" ht="56.25" customHeight="1">
      <c r="A6562" s="97">
        <v>513</v>
      </c>
      <c r="B6562" s="122" t="s">
        <v>9338</v>
      </c>
      <c r="C6562" s="123">
        <v>42696</v>
      </c>
      <c r="D6562" s="97" t="s">
        <v>17051</v>
      </c>
      <c r="E6562" s="97" t="s">
        <v>15</v>
      </c>
      <c r="F6562" s="97">
        <v>318500</v>
      </c>
      <c r="G6562" s="97"/>
      <c r="H6562" s="124" t="s">
        <v>17052</v>
      </c>
      <c r="I6562" s="125">
        <v>50</v>
      </c>
      <c r="J6562" s="125">
        <v>0</v>
      </c>
      <c r="K6562" s="126">
        <v>50</v>
      </c>
      <c r="L6562" s="100" t="s">
        <v>1324</v>
      </c>
    </row>
    <row r="6563" spans="1:12" ht="56.25" customHeight="1">
      <c r="A6563" s="97">
        <v>513</v>
      </c>
      <c r="B6563" s="122" t="s">
        <v>9338</v>
      </c>
      <c r="C6563" s="123">
        <v>42696</v>
      </c>
      <c r="D6563" s="97" t="s">
        <v>17055</v>
      </c>
      <c r="E6563" s="97" t="s">
        <v>15</v>
      </c>
      <c r="F6563" s="97">
        <v>318619</v>
      </c>
      <c r="G6563" s="97"/>
      <c r="H6563" s="124" t="s">
        <v>17056</v>
      </c>
      <c r="I6563" s="125">
        <v>50</v>
      </c>
      <c r="J6563" s="125">
        <v>0</v>
      </c>
      <c r="K6563" s="126">
        <v>50</v>
      </c>
      <c r="L6563" s="100" t="s">
        <v>1324</v>
      </c>
    </row>
    <row r="6564" spans="1:12" ht="56.25" customHeight="1">
      <c r="A6564" s="97">
        <v>513</v>
      </c>
      <c r="B6564" s="122" t="s">
        <v>9338</v>
      </c>
      <c r="C6564" s="123">
        <v>42696</v>
      </c>
      <c r="D6564" s="97" t="s">
        <v>17057</v>
      </c>
      <c r="E6564" s="97" t="s">
        <v>15</v>
      </c>
      <c r="F6564" s="97">
        <v>1130</v>
      </c>
      <c r="G6564" s="97"/>
      <c r="H6564" s="124" t="s">
        <v>17058</v>
      </c>
      <c r="I6564" s="125">
        <v>137137.43</v>
      </c>
      <c r="J6564" s="125">
        <v>0</v>
      </c>
      <c r="K6564" s="126">
        <v>137137.43</v>
      </c>
      <c r="L6564" s="100" t="s">
        <v>1324</v>
      </c>
    </row>
    <row r="6565" spans="1:12" ht="56.25" customHeight="1">
      <c r="A6565" s="97">
        <v>513</v>
      </c>
      <c r="B6565" s="122" t="s">
        <v>9338</v>
      </c>
      <c r="C6565" s="123">
        <v>42696</v>
      </c>
      <c r="D6565" s="97" t="s">
        <v>17073</v>
      </c>
      <c r="E6565" s="97" t="s">
        <v>15</v>
      </c>
      <c r="F6565" s="97">
        <v>319140</v>
      </c>
      <c r="G6565" s="97"/>
      <c r="H6565" s="124" t="s">
        <v>17074</v>
      </c>
      <c r="I6565" s="125">
        <v>50</v>
      </c>
      <c r="J6565" s="125">
        <v>0</v>
      </c>
      <c r="K6565" s="126">
        <v>50</v>
      </c>
      <c r="L6565" s="100" t="s">
        <v>1324</v>
      </c>
    </row>
    <row r="6566" spans="1:12" ht="56.25" customHeight="1">
      <c r="A6566" s="97">
        <v>513</v>
      </c>
      <c r="B6566" s="122" t="s">
        <v>9338</v>
      </c>
      <c r="C6566" s="123">
        <v>42697</v>
      </c>
      <c r="D6566" s="97" t="s">
        <v>17111</v>
      </c>
      <c r="E6566" s="97" t="s">
        <v>15</v>
      </c>
      <c r="F6566" s="97">
        <v>1146</v>
      </c>
      <c r="G6566" s="97"/>
      <c r="H6566" s="124" t="s">
        <v>17112</v>
      </c>
      <c r="I6566" s="125">
        <v>35535.89</v>
      </c>
      <c r="J6566" s="125">
        <v>0</v>
      </c>
      <c r="K6566" s="126">
        <v>35535.89</v>
      </c>
      <c r="L6566" s="100" t="s">
        <v>1324</v>
      </c>
    </row>
    <row r="6567" spans="1:12" ht="56.25" customHeight="1">
      <c r="A6567" s="97">
        <v>513</v>
      </c>
      <c r="B6567" s="122" t="s">
        <v>9338</v>
      </c>
      <c r="C6567" s="123">
        <v>42697</v>
      </c>
      <c r="D6567" s="97" t="s">
        <v>17119</v>
      </c>
      <c r="E6567" s="97" t="s">
        <v>15</v>
      </c>
      <c r="F6567" s="97">
        <v>320051</v>
      </c>
      <c r="G6567" s="97"/>
      <c r="H6567" s="124" t="s">
        <v>17120</v>
      </c>
      <c r="I6567" s="125">
        <v>50</v>
      </c>
      <c r="J6567" s="125">
        <v>0</v>
      </c>
      <c r="K6567" s="126">
        <v>50</v>
      </c>
      <c r="L6567" s="100" t="s">
        <v>1324</v>
      </c>
    </row>
    <row r="6568" spans="1:12" ht="56.25" customHeight="1">
      <c r="A6568" s="97">
        <v>513</v>
      </c>
      <c r="B6568" s="122" t="s">
        <v>9338</v>
      </c>
      <c r="C6568" s="123">
        <v>42698</v>
      </c>
      <c r="D6568" s="97" t="s">
        <v>17203</v>
      </c>
      <c r="E6568" s="97" t="s">
        <v>15</v>
      </c>
      <c r="F6568" s="97">
        <v>320541</v>
      </c>
      <c r="G6568" s="97"/>
      <c r="H6568" s="124" t="s">
        <v>2979</v>
      </c>
      <c r="I6568" s="125">
        <v>50</v>
      </c>
      <c r="J6568" s="125">
        <v>0</v>
      </c>
      <c r="K6568" s="126">
        <v>50</v>
      </c>
      <c r="L6568" s="100" t="s">
        <v>1324</v>
      </c>
    </row>
    <row r="6569" spans="1:12" ht="56.25" customHeight="1">
      <c r="A6569" s="97">
        <v>513</v>
      </c>
      <c r="B6569" s="122" t="s">
        <v>9338</v>
      </c>
      <c r="C6569" s="123">
        <v>42699</v>
      </c>
      <c r="D6569" s="97" t="s">
        <v>17262</v>
      </c>
      <c r="E6569" s="97" t="s">
        <v>15</v>
      </c>
      <c r="F6569" s="97">
        <v>1152</v>
      </c>
      <c r="G6569" s="97"/>
      <c r="H6569" s="124" t="s">
        <v>17263</v>
      </c>
      <c r="I6569" s="125">
        <v>7225.56</v>
      </c>
      <c r="J6569" s="125">
        <v>0</v>
      </c>
      <c r="K6569" s="126">
        <v>7225.56</v>
      </c>
      <c r="L6569" s="100" t="s">
        <v>1324</v>
      </c>
    </row>
    <row r="6570" spans="1:12" ht="56.25" customHeight="1">
      <c r="A6570" s="97">
        <v>513</v>
      </c>
      <c r="B6570" s="122" t="s">
        <v>9338</v>
      </c>
      <c r="C6570" s="123">
        <v>42699</v>
      </c>
      <c r="D6570" s="97" t="s">
        <v>17276</v>
      </c>
      <c r="E6570" s="97" t="s">
        <v>15</v>
      </c>
      <c r="F6570" s="97">
        <v>321532</v>
      </c>
      <c r="G6570" s="97"/>
      <c r="H6570" s="124" t="s">
        <v>17277</v>
      </c>
      <c r="I6570" s="125">
        <v>50</v>
      </c>
      <c r="J6570" s="125">
        <v>0</v>
      </c>
      <c r="K6570" s="126">
        <v>50</v>
      </c>
      <c r="L6570" s="100" t="s">
        <v>1324</v>
      </c>
    </row>
    <row r="6571" spans="1:12" ht="56.25" customHeight="1">
      <c r="A6571" s="97">
        <v>513</v>
      </c>
      <c r="B6571" s="122" t="s">
        <v>9338</v>
      </c>
      <c r="C6571" s="123">
        <v>42699</v>
      </c>
      <c r="D6571" s="97" t="s">
        <v>17292</v>
      </c>
      <c r="E6571" s="97" t="s">
        <v>15</v>
      </c>
      <c r="F6571" s="97">
        <v>321546</v>
      </c>
      <c r="G6571" s="97"/>
      <c r="H6571" s="124" t="s">
        <v>2926</v>
      </c>
      <c r="I6571" s="125">
        <v>50</v>
      </c>
      <c r="J6571" s="125">
        <v>0</v>
      </c>
      <c r="K6571" s="126">
        <v>50</v>
      </c>
      <c r="L6571" s="100" t="s">
        <v>1324</v>
      </c>
    </row>
    <row r="6572" spans="1:12" ht="56.25" customHeight="1">
      <c r="A6572" s="97">
        <v>513</v>
      </c>
      <c r="B6572" s="122" t="s">
        <v>9338</v>
      </c>
      <c r="C6572" s="123">
        <v>42699</v>
      </c>
      <c r="D6572" s="97" t="s">
        <v>17293</v>
      </c>
      <c r="E6572" s="97" t="s">
        <v>15</v>
      </c>
      <c r="F6572" s="97">
        <v>321553</v>
      </c>
      <c r="G6572" s="97"/>
      <c r="H6572" s="124" t="s">
        <v>17294</v>
      </c>
      <c r="I6572" s="125">
        <v>50</v>
      </c>
      <c r="J6572" s="125">
        <v>0</v>
      </c>
      <c r="K6572" s="126">
        <v>50</v>
      </c>
      <c r="L6572" s="100" t="s">
        <v>1324</v>
      </c>
    </row>
    <row r="6573" spans="1:12" ht="56.25" customHeight="1">
      <c r="A6573" s="97">
        <v>513</v>
      </c>
      <c r="B6573" s="122" t="s">
        <v>9338</v>
      </c>
      <c r="C6573" s="123">
        <v>42699</v>
      </c>
      <c r="D6573" s="97" t="s">
        <v>17299</v>
      </c>
      <c r="E6573" s="97" t="s">
        <v>15</v>
      </c>
      <c r="F6573" s="97">
        <v>322033</v>
      </c>
      <c r="G6573" s="97"/>
      <c r="H6573" s="124" t="s">
        <v>17300</v>
      </c>
      <c r="I6573" s="125">
        <v>50</v>
      </c>
      <c r="J6573" s="125">
        <v>0</v>
      </c>
      <c r="K6573" s="126">
        <v>50</v>
      </c>
      <c r="L6573" s="100" t="s">
        <v>1324</v>
      </c>
    </row>
    <row r="6574" spans="1:12" ht="56.25" customHeight="1">
      <c r="A6574" s="97">
        <v>513</v>
      </c>
      <c r="B6574" s="122" t="s">
        <v>9338</v>
      </c>
      <c r="C6574" s="123">
        <v>42699</v>
      </c>
      <c r="D6574" s="97" t="s">
        <v>17252</v>
      </c>
      <c r="E6574" s="97" t="s">
        <v>11</v>
      </c>
      <c r="F6574" s="97">
        <v>871487</v>
      </c>
      <c r="G6574" s="97"/>
      <c r="H6574" s="124" t="s">
        <v>17253</v>
      </c>
      <c r="I6574" s="125">
        <v>270</v>
      </c>
      <c r="J6574" s="125">
        <v>0</v>
      </c>
      <c r="K6574" s="126">
        <v>270</v>
      </c>
      <c r="L6574" s="100" t="s">
        <v>1324</v>
      </c>
    </row>
    <row r="6575" spans="1:12" ht="56.25" customHeight="1">
      <c r="A6575" s="97">
        <v>513</v>
      </c>
      <c r="B6575" s="122" t="s">
        <v>9338</v>
      </c>
      <c r="C6575" s="123">
        <v>42699</v>
      </c>
      <c r="D6575" s="97" t="s">
        <v>17258</v>
      </c>
      <c r="E6575" s="97" t="s">
        <v>11</v>
      </c>
      <c r="F6575" s="97">
        <v>871520</v>
      </c>
      <c r="G6575" s="97"/>
      <c r="H6575" s="124" t="s">
        <v>17259</v>
      </c>
      <c r="I6575" s="125">
        <v>270</v>
      </c>
      <c r="J6575" s="125">
        <v>0</v>
      </c>
      <c r="K6575" s="126">
        <v>270</v>
      </c>
      <c r="L6575" s="100" t="s">
        <v>1324</v>
      </c>
    </row>
    <row r="6576" spans="1:12" ht="56.25" customHeight="1">
      <c r="A6576" s="97">
        <v>513</v>
      </c>
      <c r="B6576" s="122" t="s">
        <v>9338</v>
      </c>
      <c r="C6576" s="123">
        <v>42699</v>
      </c>
      <c r="D6576" s="97" t="s">
        <v>17260</v>
      </c>
      <c r="E6576" s="97" t="s">
        <v>11</v>
      </c>
      <c r="F6576" s="97">
        <v>871532</v>
      </c>
      <c r="G6576" s="97"/>
      <c r="H6576" s="124" t="s">
        <v>17261</v>
      </c>
      <c r="I6576" s="125">
        <v>270</v>
      </c>
      <c r="J6576" s="125">
        <v>0</v>
      </c>
      <c r="K6576" s="126">
        <v>270</v>
      </c>
      <c r="L6576" s="100" t="s">
        <v>1324</v>
      </c>
    </row>
    <row r="6577" spans="1:12" ht="56.25" customHeight="1">
      <c r="A6577" s="97">
        <v>513</v>
      </c>
      <c r="B6577" s="122" t="s">
        <v>9338</v>
      </c>
      <c r="C6577" s="123">
        <v>42702</v>
      </c>
      <c r="D6577" s="97" t="s">
        <v>17344</v>
      </c>
      <c r="E6577" s="97" t="s">
        <v>15</v>
      </c>
      <c r="F6577" s="97">
        <v>322497</v>
      </c>
      <c r="G6577" s="97"/>
      <c r="H6577" s="124" t="s">
        <v>17345</v>
      </c>
      <c r="I6577" s="125">
        <v>50</v>
      </c>
      <c r="J6577" s="125">
        <v>0</v>
      </c>
      <c r="K6577" s="126">
        <v>50</v>
      </c>
      <c r="L6577" s="100" t="s">
        <v>1324</v>
      </c>
    </row>
    <row r="6578" spans="1:12" ht="56.25" customHeight="1">
      <c r="A6578" s="97">
        <v>513</v>
      </c>
      <c r="B6578" s="122" t="s">
        <v>9338</v>
      </c>
      <c r="C6578" s="123">
        <v>42702</v>
      </c>
      <c r="D6578" s="97" t="s">
        <v>17346</v>
      </c>
      <c r="E6578" s="97" t="s">
        <v>15</v>
      </c>
      <c r="F6578" s="97">
        <v>322514</v>
      </c>
      <c r="G6578" s="97"/>
      <c r="H6578" s="124" t="s">
        <v>17347</v>
      </c>
      <c r="I6578" s="125">
        <v>50</v>
      </c>
      <c r="J6578" s="125">
        <v>0</v>
      </c>
      <c r="K6578" s="126">
        <v>50</v>
      </c>
      <c r="L6578" s="100" t="s">
        <v>1324</v>
      </c>
    </row>
    <row r="6579" spans="1:12" ht="56.25" customHeight="1">
      <c r="A6579" s="97">
        <v>513</v>
      </c>
      <c r="B6579" s="122" t="s">
        <v>9338</v>
      </c>
      <c r="C6579" s="123">
        <v>42702</v>
      </c>
      <c r="D6579" s="97" t="s">
        <v>17366</v>
      </c>
      <c r="E6579" s="97" t="s">
        <v>15</v>
      </c>
      <c r="F6579" s="97">
        <v>322773</v>
      </c>
      <c r="G6579" s="97"/>
      <c r="H6579" s="124" t="s">
        <v>17367</v>
      </c>
      <c r="I6579" s="125">
        <v>50</v>
      </c>
      <c r="J6579" s="125">
        <v>0</v>
      </c>
      <c r="K6579" s="126">
        <v>50</v>
      </c>
      <c r="L6579" s="100" t="s">
        <v>1324</v>
      </c>
    </row>
    <row r="6580" spans="1:12" ht="56.25" customHeight="1">
      <c r="A6580" s="97">
        <v>513</v>
      </c>
      <c r="B6580" s="122" t="s">
        <v>9338</v>
      </c>
      <c r="C6580" s="123">
        <v>42702</v>
      </c>
      <c r="D6580" s="97" t="s">
        <v>17336</v>
      </c>
      <c r="E6580" s="97" t="s">
        <v>11</v>
      </c>
      <c r="F6580" s="97">
        <v>871540</v>
      </c>
      <c r="G6580" s="97"/>
      <c r="H6580" s="124" t="s">
        <v>17337</v>
      </c>
      <c r="I6580" s="125">
        <v>270</v>
      </c>
      <c r="J6580" s="125">
        <v>0</v>
      </c>
      <c r="K6580" s="126">
        <v>270</v>
      </c>
      <c r="L6580" s="100" t="s">
        <v>1324</v>
      </c>
    </row>
    <row r="6581" spans="1:12" ht="56.25" customHeight="1">
      <c r="A6581" s="97">
        <v>513</v>
      </c>
      <c r="B6581" s="122" t="s">
        <v>9338</v>
      </c>
      <c r="C6581" s="123">
        <v>42703</v>
      </c>
      <c r="D6581" s="97" t="s">
        <v>17554</v>
      </c>
      <c r="E6581" s="97" t="s">
        <v>15</v>
      </c>
      <c r="F6581" s="97">
        <v>324043</v>
      </c>
      <c r="G6581" s="97"/>
      <c r="H6581" s="124" t="s">
        <v>17555</v>
      </c>
      <c r="I6581" s="125">
        <v>50</v>
      </c>
      <c r="J6581" s="125">
        <v>0</v>
      </c>
      <c r="K6581" s="126">
        <v>50</v>
      </c>
      <c r="L6581" s="100" t="s">
        <v>1324</v>
      </c>
    </row>
    <row r="6582" spans="1:12" ht="56.25" customHeight="1">
      <c r="A6582" s="97">
        <v>513</v>
      </c>
      <c r="B6582" s="122" t="s">
        <v>9338</v>
      </c>
      <c r="C6582" s="123">
        <v>42703</v>
      </c>
      <c r="D6582" s="97" t="s">
        <v>17556</v>
      </c>
      <c r="E6582" s="97" t="s">
        <v>15</v>
      </c>
      <c r="F6582" s="97">
        <v>324275</v>
      </c>
      <c r="G6582" s="97"/>
      <c r="H6582" s="124" t="s">
        <v>17557</v>
      </c>
      <c r="I6582" s="125">
        <v>50</v>
      </c>
      <c r="J6582" s="125">
        <v>0</v>
      </c>
      <c r="K6582" s="126">
        <v>50</v>
      </c>
      <c r="L6582" s="100" t="s">
        <v>1324</v>
      </c>
    </row>
    <row r="6583" spans="1:12" ht="56.25" customHeight="1">
      <c r="A6583" s="97">
        <v>513</v>
      </c>
      <c r="B6583" s="122" t="s">
        <v>9338</v>
      </c>
      <c r="C6583" s="123">
        <v>42703</v>
      </c>
      <c r="D6583" s="97" t="s">
        <v>17558</v>
      </c>
      <c r="E6583" s="97" t="s">
        <v>15</v>
      </c>
      <c r="F6583" s="97">
        <v>324277</v>
      </c>
      <c r="G6583" s="97"/>
      <c r="H6583" s="124" t="s">
        <v>17559</v>
      </c>
      <c r="I6583" s="125">
        <v>50</v>
      </c>
      <c r="J6583" s="125">
        <v>0</v>
      </c>
      <c r="K6583" s="126">
        <v>50</v>
      </c>
      <c r="L6583" s="100" t="s">
        <v>1324</v>
      </c>
    </row>
    <row r="6584" spans="1:12" ht="56.25" customHeight="1">
      <c r="A6584" s="97">
        <v>513</v>
      </c>
      <c r="B6584" s="122" t="s">
        <v>9338</v>
      </c>
      <c r="C6584" s="123">
        <v>42703</v>
      </c>
      <c r="D6584" s="97" t="s">
        <v>17504</v>
      </c>
      <c r="E6584" s="97" t="s">
        <v>1313</v>
      </c>
      <c r="F6584" s="97">
        <v>11862479</v>
      </c>
      <c r="G6584" s="97"/>
      <c r="H6584" s="124" t="s">
        <v>17505</v>
      </c>
      <c r="I6584" s="125">
        <v>15730749.51</v>
      </c>
      <c r="J6584" s="125">
        <v>0</v>
      </c>
      <c r="K6584" s="126">
        <v>15730749.51</v>
      </c>
      <c r="L6584" s="100" t="s">
        <v>1324</v>
      </c>
    </row>
    <row r="6585" spans="1:12" ht="56.25" customHeight="1">
      <c r="A6585" s="97">
        <v>513</v>
      </c>
      <c r="B6585" s="122" t="s">
        <v>4521</v>
      </c>
      <c r="C6585" s="123">
        <v>42704</v>
      </c>
      <c r="D6585" s="97" t="s">
        <v>23199</v>
      </c>
      <c r="E6585" s="97" t="s">
        <v>3</v>
      </c>
      <c r="F6585" s="97">
        <v>1445361</v>
      </c>
      <c r="G6585" s="97"/>
      <c r="H6585" s="124" t="s">
        <v>23200</v>
      </c>
      <c r="I6585" s="125">
        <v>0</v>
      </c>
      <c r="J6585" s="125">
        <v>18700</v>
      </c>
      <c r="K6585" s="126">
        <v>18700</v>
      </c>
      <c r="L6585" s="100" t="s">
        <v>1324</v>
      </c>
    </row>
    <row r="6586" spans="1:12" ht="56.25" customHeight="1">
      <c r="A6586" s="97">
        <v>513</v>
      </c>
      <c r="B6586" s="122" t="s">
        <v>9338</v>
      </c>
      <c r="C6586" s="123">
        <v>42704</v>
      </c>
      <c r="D6586" s="97" t="s">
        <v>17608</v>
      </c>
      <c r="E6586" s="97" t="s">
        <v>15</v>
      </c>
      <c r="F6586" s="97">
        <v>324399</v>
      </c>
      <c r="G6586" s="97"/>
      <c r="H6586" s="124" t="s">
        <v>17609</v>
      </c>
      <c r="I6586" s="125">
        <v>50</v>
      </c>
      <c r="J6586" s="125">
        <v>0</v>
      </c>
      <c r="K6586" s="126">
        <v>50</v>
      </c>
      <c r="L6586" s="100" t="s">
        <v>1324</v>
      </c>
    </row>
    <row r="6587" spans="1:12" ht="56.25" customHeight="1">
      <c r="A6587" s="97">
        <v>513</v>
      </c>
      <c r="B6587" s="122" t="s">
        <v>9338</v>
      </c>
      <c r="C6587" s="123">
        <v>42704</v>
      </c>
      <c r="D6587" s="97" t="s">
        <v>17610</v>
      </c>
      <c r="E6587" s="97" t="s">
        <v>15</v>
      </c>
      <c r="F6587" s="97">
        <v>324404</v>
      </c>
      <c r="G6587" s="97"/>
      <c r="H6587" s="124" t="s">
        <v>17611</v>
      </c>
      <c r="I6587" s="125">
        <v>50</v>
      </c>
      <c r="J6587" s="125">
        <v>0</v>
      </c>
      <c r="K6587" s="126">
        <v>50</v>
      </c>
      <c r="L6587" s="100" t="s">
        <v>1324</v>
      </c>
    </row>
    <row r="6588" spans="1:12" ht="56.25" customHeight="1">
      <c r="A6588" s="97">
        <v>513</v>
      </c>
      <c r="B6588" s="122" t="s">
        <v>9338</v>
      </c>
      <c r="C6588" s="123">
        <v>42704</v>
      </c>
      <c r="D6588" s="97" t="s">
        <v>17624</v>
      </c>
      <c r="E6588" s="97" t="s">
        <v>15</v>
      </c>
      <c r="F6588" s="97">
        <v>324526</v>
      </c>
      <c r="G6588" s="97"/>
      <c r="H6588" s="124" t="s">
        <v>17625</v>
      </c>
      <c r="I6588" s="125">
        <v>50</v>
      </c>
      <c r="J6588" s="125">
        <v>0</v>
      </c>
      <c r="K6588" s="126">
        <v>50</v>
      </c>
      <c r="L6588" s="100" t="s">
        <v>1324</v>
      </c>
    </row>
    <row r="6589" spans="1:12" ht="56.25" customHeight="1">
      <c r="A6589" s="97">
        <v>513</v>
      </c>
      <c r="B6589" s="122" t="s">
        <v>9338</v>
      </c>
      <c r="C6589" s="123">
        <v>42704</v>
      </c>
      <c r="D6589" s="97" t="s">
        <v>17650</v>
      </c>
      <c r="E6589" s="97" t="s">
        <v>15</v>
      </c>
      <c r="F6589" s="97">
        <v>325150</v>
      </c>
      <c r="G6589" s="97"/>
      <c r="H6589" s="124" t="s">
        <v>17651</v>
      </c>
      <c r="I6589" s="125">
        <v>50</v>
      </c>
      <c r="J6589" s="125">
        <v>0</v>
      </c>
      <c r="K6589" s="126">
        <v>50</v>
      </c>
      <c r="L6589" s="100" t="s">
        <v>1324</v>
      </c>
    </row>
    <row r="6590" spans="1:12" ht="56.25" customHeight="1">
      <c r="A6590" s="97">
        <v>513</v>
      </c>
      <c r="B6590" s="122" t="s">
        <v>4521</v>
      </c>
      <c r="C6590" s="123">
        <v>42704</v>
      </c>
      <c r="D6590" s="97" t="s">
        <v>23212</v>
      </c>
      <c r="E6590" s="97" t="s">
        <v>3</v>
      </c>
      <c r="F6590" s="97">
        <v>1445374</v>
      </c>
      <c r="G6590" s="97"/>
      <c r="H6590" s="124" t="s">
        <v>23213</v>
      </c>
      <c r="I6590" s="125">
        <v>0</v>
      </c>
      <c r="J6590" s="125">
        <v>0.06</v>
      </c>
      <c r="K6590" s="126">
        <v>0.06</v>
      </c>
      <c r="L6590" s="100" t="s">
        <v>1347</v>
      </c>
    </row>
    <row r="6591" spans="1:12" ht="56.25" customHeight="1">
      <c r="A6591" s="97">
        <v>513</v>
      </c>
      <c r="B6591" s="122" t="s">
        <v>9338</v>
      </c>
      <c r="C6591" s="123">
        <v>42704</v>
      </c>
      <c r="D6591" s="97" t="s">
        <v>17594</v>
      </c>
      <c r="E6591" s="97" t="s">
        <v>11</v>
      </c>
      <c r="F6591" s="97">
        <v>872115</v>
      </c>
      <c r="G6591" s="97"/>
      <c r="H6591" s="124" t="s">
        <v>17595</v>
      </c>
      <c r="I6591" s="125">
        <v>490</v>
      </c>
      <c r="J6591" s="125">
        <v>0</v>
      </c>
      <c r="K6591" s="126">
        <v>490</v>
      </c>
      <c r="L6591" s="100" t="s">
        <v>1324</v>
      </c>
    </row>
    <row r="6592" spans="1:12" ht="56.25" customHeight="1">
      <c r="A6592" s="97">
        <v>513</v>
      </c>
      <c r="B6592" s="122" t="s">
        <v>4521</v>
      </c>
      <c r="C6592" s="123">
        <v>42705</v>
      </c>
      <c r="D6592" s="97" t="s">
        <v>23356</v>
      </c>
      <c r="E6592" s="97" t="s">
        <v>3</v>
      </c>
      <c r="F6592" s="97">
        <v>1445807</v>
      </c>
      <c r="G6592" s="97"/>
      <c r="H6592" s="124" t="s">
        <v>23357</v>
      </c>
      <c r="I6592" s="125">
        <v>0</v>
      </c>
      <c r="J6592" s="125">
        <v>440</v>
      </c>
      <c r="K6592" s="126">
        <v>440</v>
      </c>
      <c r="L6592" s="100" t="s">
        <v>1324</v>
      </c>
    </row>
    <row r="6593" spans="1:12" ht="56.25" customHeight="1">
      <c r="A6593" s="97">
        <v>513</v>
      </c>
      <c r="B6593" s="122" t="s">
        <v>9338</v>
      </c>
      <c r="C6593" s="123">
        <v>42705</v>
      </c>
      <c r="D6593" s="97" t="s">
        <v>27367</v>
      </c>
      <c r="E6593" s="97" t="s">
        <v>15</v>
      </c>
      <c r="F6593" s="97">
        <v>325787</v>
      </c>
      <c r="G6593" s="97"/>
      <c r="H6593" s="124" t="s">
        <v>27368</v>
      </c>
      <c r="I6593" s="125">
        <v>50</v>
      </c>
      <c r="J6593" s="125">
        <v>0</v>
      </c>
      <c r="K6593" s="126">
        <v>50</v>
      </c>
      <c r="L6593" s="100" t="s">
        <v>1324</v>
      </c>
    </row>
    <row r="6594" spans="1:12" ht="56.25" customHeight="1">
      <c r="A6594" s="97">
        <v>513</v>
      </c>
      <c r="B6594" s="122" t="s">
        <v>9338</v>
      </c>
      <c r="C6594" s="123">
        <v>42705</v>
      </c>
      <c r="D6594" s="97" t="s">
        <v>27383</v>
      </c>
      <c r="E6594" s="97" t="s">
        <v>15</v>
      </c>
      <c r="F6594" s="97">
        <v>1219</v>
      </c>
      <c r="G6594" s="97"/>
      <c r="H6594" s="124" t="s">
        <v>27384</v>
      </c>
      <c r="I6594" s="125">
        <v>9330.89</v>
      </c>
      <c r="J6594" s="125">
        <v>0</v>
      </c>
      <c r="K6594" s="126">
        <v>9330.89</v>
      </c>
      <c r="L6594" s="100" t="s">
        <v>1324</v>
      </c>
    </row>
    <row r="6595" spans="1:12" ht="56.25" customHeight="1">
      <c r="A6595" s="97">
        <v>513</v>
      </c>
      <c r="B6595" s="122" t="s">
        <v>9338</v>
      </c>
      <c r="C6595" s="123">
        <v>42705</v>
      </c>
      <c r="D6595" s="97" t="s">
        <v>27395</v>
      </c>
      <c r="E6595" s="97" t="s">
        <v>15</v>
      </c>
      <c r="F6595" s="97">
        <v>326269</v>
      </c>
      <c r="G6595" s="97"/>
      <c r="H6595" s="124" t="s">
        <v>27396</v>
      </c>
      <c r="I6595" s="125">
        <v>50</v>
      </c>
      <c r="J6595" s="125">
        <v>0</v>
      </c>
      <c r="K6595" s="126">
        <v>50</v>
      </c>
      <c r="L6595" s="100" t="s">
        <v>1324</v>
      </c>
    </row>
    <row r="6596" spans="1:12" ht="56.25" customHeight="1">
      <c r="A6596" s="97">
        <v>513</v>
      </c>
      <c r="B6596" s="122" t="s">
        <v>9338</v>
      </c>
      <c r="C6596" s="123">
        <v>42705</v>
      </c>
      <c r="D6596" s="97" t="s">
        <v>27357</v>
      </c>
      <c r="E6596" s="97" t="s">
        <v>11</v>
      </c>
      <c r="F6596" s="97">
        <v>872325</v>
      </c>
      <c r="G6596" s="97"/>
      <c r="H6596" s="124" t="s">
        <v>27358</v>
      </c>
      <c r="I6596" s="125">
        <v>270</v>
      </c>
      <c r="J6596" s="125">
        <v>0</v>
      </c>
      <c r="K6596" s="126">
        <v>270</v>
      </c>
      <c r="L6596" s="100" t="s">
        <v>1324</v>
      </c>
    </row>
    <row r="6597" spans="1:12" ht="56.25" customHeight="1">
      <c r="A6597" s="97">
        <v>513</v>
      </c>
      <c r="B6597" s="122" t="s">
        <v>9338</v>
      </c>
      <c r="C6597" s="123">
        <v>42705</v>
      </c>
      <c r="D6597" s="97" t="s">
        <v>27361</v>
      </c>
      <c r="E6597" s="97" t="s">
        <v>11</v>
      </c>
      <c r="F6597" s="97">
        <v>872366</v>
      </c>
      <c r="G6597" s="97"/>
      <c r="H6597" s="124" t="s">
        <v>27362</v>
      </c>
      <c r="I6597" s="125">
        <v>270</v>
      </c>
      <c r="J6597" s="125">
        <v>0</v>
      </c>
      <c r="K6597" s="126">
        <v>270</v>
      </c>
      <c r="L6597" s="100" t="s">
        <v>1324</v>
      </c>
    </row>
    <row r="6598" spans="1:12" ht="56.25" customHeight="1">
      <c r="A6598" s="97">
        <v>513</v>
      </c>
      <c r="B6598" s="122" t="s">
        <v>9338</v>
      </c>
      <c r="C6598" s="123">
        <v>42706</v>
      </c>
      <c r="D6598" s="97" t="s">
        <v>27434</v>
      </c>
      <c r="E6598" s="97" t="s">
        <v>15</v>
      </c>
      <c r="F6598" s="97">
        <v>1246</v>
      </c>
      <c r="G6598" s="97"/>
      <c r="H6598" s="124" t="s">
        <v>27435</v>
      </c>
      <c r="I6598" s="125">
        <v>110502.79000000001</v>
      </c>
      <c r="J6598" s="125">
        <v>0</v>
      </c>
      <c r="K6598" s="126">
        <v>110502.79000000001</v>
      </c>
      <c r="L6598" s="100" t="s">
        <v>1324</v>
      </c>
    </row>
    <row r="6599" spans="1:12" ht="56.25" customHeight="1">
      <c r="A6599" s="97">
        <v>513</v>
      </c>
      <c r="B6599" s="122" t="s">
        <v>9338</v>
      </c>
      <c r="C6599" s="123">
        <v>42706</v>
      </c>
      <c r="D6599" s="97" t="s">
        <v>27474</v>
      </c>
      <c r="E6599" s="97" t="s">
        <v>15</v>
      </c>
      <c r="F6599" s="97">
        <v>327160</v>
      </c>
      <c r="G6599" s="97"/>
      <c r="H6599" s="124" t="s">
        <v>2934</v>
      </c>
      <c r="I6599" s="125">
        <v>50</v>
      </c>
      <c r="J6599" s="125">
        <v>0</v>
      </c>
      <c r="K6599" s="126">
        <v>50</v>
      </c>
      <c r="L6599" s="100" t="s">
        <v>1324</v>
      </c>
    </row>
    <row r="6600" spans="1:12" ht="56.25" customHeight="1">
      <c r="A6600" s="97">
        <v>513</v>
      </c>
      <c r="B6600" s="122" t="s">
        <v>9338</v>
      </c>
      <c r="C6600" s="123">
        <v>42706</v>
      </c>
      <c r="D6600" s="97" t="s">
        <v>27475</v>
      </c>
      <c r="E6600" s="97" t="s">
        <v>15</v>
      </c>
      <c r="F6600" s="97">
        <v>327162</v>
      </c>
      <c r="G6600" s="97"/>
      <c r="H6600" s="124" t="s">
        <v>27476</v>
      </c>
      <c r="I6600" s="125">
        <v>50</v>
      </c>
      <c r="J6600" s="125">
        <v>0</v>
      </c>
      <c r="K6600" s="126">
        <v>50</v>
      </c>
      <c r="L6600" s="100" t="s">
        <v>1324</v>
      </c>
    </row>
    <row r="6601" spans="1:12" ht="56.25" customHeight="1">
      <c r="A6601" s="97">
        <v>513</v>
      </c>
      <c r="B6601" s="122" t="s">
        <v>9338</v>
      </c>
      <c r="C6601" s="123">
        <v>42709</v>
      </c>
      <c r="D6601" s="97" t="s">
        <v>27623</v>
      </c>
      <c r="E6601" s="97" t="s">
        <v>15</v>
      </c>
      <c r="F6601" s="97">
        <v>327684</v>
      </c>
      <c r="G6601" s="97"/>
      <c r="H6601" s="124" t="s">
        <v>27624</v>
      </c>
      <c r="I6601" s="125">
        <v>50</v>
      </c>
      <c r="J6601" s="125">
        <v>0</v>
      </c>
      <c r="K6601" s="126">
        <v>50</v>
      </c>
      <c r="L6601" s="100" t="s">
        <v>1324</v>
      </c>
    </row>
    <row r="6602" spans="1:12" ht="56.25" customHeight="1">
      <c r="A6602" s="97">
        <v>513</v>
      </c>
      <c r="B6602" s="122" t="s">
        <v>9338</v>
      </c>
      <c r="C6602" s="123">
        <v>42709</v>
      </c>
      <c r="D6602" s="97" t="s">
        <v>27641</v>
      </c>
      <c r="E6602" s="97" t="s">
        <v>15</v>
      </c>
      <c r="F6602" s="97">
        <v>327798</v>
      </c>
      <c r="G6602" s="97"/>
      <c r="H6602" s="124" t="s">
        <v>27642</v>
      </c>
      <c r="I6602" s="125">
        <v>50</v>
      </c>
      <c r="J6602" s="125">
        <v>0</v>
      </c>
      <c r="K6602" s="126">
        <v>50</v>
      </c>
      <c r="L6602" s="100" t="s">
        <v>1324</v>
      </c>
    </row>
    <row r="6603" spans="1:12" ht="56.25" customHeight="1">
      <c r="A6603" s="97">
        <v>513</v>
      </c>
      <c r="B6603" s="122" t="s">
        <v>9338</v>
      </c>
      <c r="C6603" s="123">
        <v>42710</v>
      </c>
      <c r="D6603" s="97" t="s">
        <v>27702</v>
      </c>
      <c r="E6603" s="97" t="s">
        <v>15</v>
      </c>
      <c r="F6603" s="97">
        <v>329445</v>
      </c>
      <c r="G6603" s="97"/>
      <c r="H6603" s="124" t="s">
        <v>17555</v>
      </c>
      <c r="I6603" s="125">
        <v>50</v>
      </c>
      <c r="J6603" s="125">
        <v>0</v>
      </c>
      <c r="K6603" s="126">
        <v>50</v>
      </c>
      <c r="L6603" s="100" t="s">
        <v>1324</v>
      </c>
    </row>
    <row r="6604" spans="1:12" ht="56.25" customHeight="1">
      <c r="A6604" s="97">
        <v>513</v>
      </c>
      <c r="B6604" s="122" t="s">
        <v>9338</v>
      </c>
      <c r="C6604" s="123">
        <v>42711</v>
      </c>
      <c r="D6604" s="97" t="s">
        <v>27772</v>
      </c>
      <c r="E6604" s="97" t="s">
        <v>15</v>
      </c>
      <c r="F6604" s="97">
        <v>330096</v>
      </c>
      <c r="G6604" s="97"/>
      <c r="H6604" s="124" t="s">
        <v>27773</v>
      </c>
      <c r="I6604" s="125">
        <v>50</v>
      </c>
      <c r="J6604" s="125">
        <v>0</v>
      </c>
      <c r="K6604" s="126">
        <v>50</v>
      </c>
      <c r="L6604" s="100" t="s">
        <v>1324</v>
      </c>
    </row>
    <row r="6605" spans="1:12" ht="56.25" customHeight="1">
      <c r="A6605" s="97">
        <v>513</v>
      </c>
      <c r="B6605" s="122" t="s">
        <v>9338</v>
      </c>
      <c r="C6605" s="123">
        <v>42711</v>
      </c>
      <c r="D6605" s="97" t="s">
        <v>27767</v>
      </c>
      <c r="E6605" s="97" t="s">
        <v>15</v>
      </c>
      <c r="F6605" s="97">
        <v>330100</v>
      </c>
      <c r="G6605" s="97"/>
      <c r="H6605" s="124" t="s">
        <v>3436</v>
      </c>
      <c r="I6605" s="125">
        <v>50</v>
      </c>
      <c r="J6605" s="125">
        <v>0</v>
      </c>
      <c r="K6605" s="126">
        <v>50</v>
      </c>
      <c r="L6605" s="100" t="s">
        <v>1324</v>
      </c>
    </row>
    <row r="6606" spans="1:12" ht="56.25" customHeight="1">
      <c r="A6606" s="97">
        <v>513</v>
      </c>
      <c r="B6606" s="122" t="s">
        <v>9338</v>
      </c>
      <c r="C6606" s="123">
        <v>42711</v>
      </c>
      <c r="D6606" s="97" t="s">
        <v>27766</v>
      </c>
      <c r="E6606" s="97" t="s">
        <v>15</v>
      </c>
      <c r="F6606" s="97">
        <v>330102</v>
      </c>
      <c r="G6606" s="97"/>
      <c r="H6606" s="124" t="s">
        <v>2925</v>
      </c>
      <c r="I6606" s="125">
        <v>50</v>
      </c>
      <c r="J6606" s="125">
        <v>0</v>
      </c>
      <c r="K6606" s="126">
        <v>50</v>
      </c>
      <c r="L6606" s="100" t="s">
        <v>1324</v>
      </c>
    </row>
    <row r="6607" spans="1:12" ht="56.25" customHeight="1">
      <c r="A6607" s="97">
        <v>513</v>
      </c>
      <c r="B6607" s="122" t="s">
        <v>9338</v>
      </c>
      <c r="C6607" s="123">
        <v>42711</v>
      </c>
      <c r="D6607" s="97" t="s">
        <v>27764</v>
      </c>
      <c r="E6607" s="97" t="s">
        <v>15</v>
      </c>
      <c r="F6607" s="97">
        <v>330105</v>
      </c>
      <c r="G6607" s="97"/>
      <c r="H6607" s="124" t="s">
        <v>27765</v>
      </c>
      <c r="I6607" s="125">
        <v>50</v>
      </c>
      <c r="J6607" s="125">
        <v>0</v>
      </c>
      <c r="K6607" s="126">
        <v>50</v>
      </c>
      <c r="L6607" s="100" t="s">
        <v>1324</v>
      </c>
    </row>
    <row r="6608" spans="1:12" ht="56.25" customHeight="1">
      <c r="A6608" s="97">
        <v>513</v>
      </c>
      <c r="B6608" s="122" t="s">
        <v>9338</v>
      </c>
      <c r="C6608" s="123">
        <v>42711</v>
      </c>
      <c r="D6608" s="97" t="s">
        <v>27740</v>
      </c>
      <c r="E6608" s="97" t="s">
        <v>11</v>
      </c>
      <c r="F6608" s="97">
        <v>872890</v>
      </c>
      <c r="G6608" s="97"/>
      <c r="H6608" s="124" t="s">
        <v>27741</v>
      </c>
      <c r="I6608" s="125">
        <v>490</v>
      </c>
      <c r="J6608" s="125">
        <v>0</v>
      </c>
      <c r="K6608" s="126">
        <v>490</v>
      </c>
      <c r="L6608" s="100" t="s">
        <v>1324</v>
      </c>
    </row>
    <row r="6609" spans="1:12" ht="56.25" customHeight="1">
      <c r="A6609" s="97">
        <v>513</v>
      </c>
      <c r="B6609" s="122" t="s">
        <v>9338</v>
      </c>
      <c r="C6609" s="123">
        <v>42712</v>
      </c>
      <c r="D6609" s="97" t="s">
        <v>27839</v>
      </c>
      <c r="E6609" s="97" t="s">
        <v>15</v>
      </c>
      <c r="F6609" s="97">
        <v>1277</v>
      </c>
      <c r="G6609" s="97"/>
      <c r="H6609" s="124" t="s">
        <v>27840</v>
      </c>
      <c r="I6609" s="125">
        <v>7521.29</v>
      </c>
      <c r="J6609" s="125">
        <v>0</v>
      </c>
      <c r="K6609" s="126">
        <v>7521.29</v>
      </c>
      <c r="L6609" s="100" t="s">
        <v>1324</v>
      </c>
    </row>
    <row r="6610" spans="1:12" ht="56.25" customHeight="1">
      <c r="A6610" s="97">
        <v>513</v>
      </c>
      <c r="B6610" s="122" t="s">
        <v>9338</v>
      </c>
      <c r="C6610" s="123">
        <v>42712</v>
      </c>
      <c r="D6610" s="97" t="s">
        <v>27787</v>
      </c>
      <c r="E6610" s="97" t="s">
        <v>11</v>
      </c>
      <c r="F6610" s="97">
        <v>872969</v>
      </c>
      <c r="G6610" s="97"/>
      <c r="H6610" s="124" t="s">
        <v>27788</v>
      </c>
      <c r="I6610" s="125">
        <v>270</v>
      </c>
      <c r="J6610" s="125">
        <v>0</v>
      </c>
      <c r="K6610" s="126">
        <v>270</v>
      </c>
      <c r="L6610" s="100" t="s">
        <v>1324</v>
      </c>
    </row>
    <row r="6611" spans="1:12" ht="56.25" customHeight="1">
      <c r="A6611" s="97">
        <v>513</v>
      </c>
      <c r="B6611" s="122" t="s">
        <v>9338</v>
      </c>
      <c r="C6611" s="123">
        <v>42712</v>
      </c>
      <c r="D6611" s="97" t="s">
        <v>27801</v>
      </c>
      <c r="E6611" s="97" t="s">
        <v>11</v>
      </c>
      <c r="F6611" s="97">
        <v>872992</v>
      </c>
      <c r="G6611" s="97"/>
      <c r="H6611" s="124" t="s">
        <v>27802</v>
      </c>
      <c r="I6611" s="125">
        <v>270</v>
      </c>
      <c r="J6611" s="125">
        <v>0</v>
      </c>
      <c r="K6611" s="126">
        <v>270</v>
      </c>
      <c r="L6611" s="100" t="s">
        <v>1324</v>
      </c>
    </row>
    <row r="6612" spans="1:12" ht="56.25" customHeight="1">
      <c r="A6612" s="97">
        <v>513</v>
      </c>
      <c r="B6612" s="122" t="s">
        <v>9338</v>
      </c>
      <c r="C6612" s="123">
        <v>42713</v>
      </c>
      <c r="D6612" s="97" t="s">
        <v>27937</v>
      </c>
      <c r="E6612" s="97" t="s">
        <v>15</v>
      </c>
      <c r="F6612" s="97">
        <v>331718</v>
      </c>
      <c r="G6612" s="97"/>
      <c r="H6612" s="124" t="s">
        <v>27938</v>
      </c>
      <c r="I6612" s="125">
        <v>50</v>
      </c>
      <c r="J6612" s="125">
        <v>0</v>
      </c>
      <c r="K6612" s="126">
        <v>50</v>
      </c>
      <c r="L6612" s="100" t="s">
        <v>1324</v>
      </c>
    </row>
    <row r="6613" spans="1:12" ht="56.25" customHeight="1">
      <c r="A6613" s="97">
        <v>513</v>
      </c>
      <c r="B6613" s="122" t="s">
        <v>9338</v>
      </c>
      <c r="C6613" s="123">
        <v>42713</v>
      </c>
      <c r="D6613" s="97" t="s">
        <v>27933</v>
      </c>
      <c r="E6613" s="97" t="s">
        <v>15</v>
      </c>
      <c r="F6613" s="97">
        <v>331727</v>
      </c>
      <c r="G6613" s="97"/>
      <c r="H6613" s="124" t="s">
        <v>27934</v>
      </c>
      <c r="I6613" s="125">
        <v>521.49</v>
      </c>
      <c r="J6613" s="125">
        <v>0</v>
      </c>
      <c r="K6613" s="126">
        <v>521.49</v>
      </c>
      <c r="L6613" s="100" t="s">
        <v>1324</v>
      </c>
    </row>
    <row r="6614" spans="1:12" ht="56.25" customHeight="1">
      <c r="A6614" s="97">
        <v>513</v>
      </c>
      <c r="B6614" s="122" t="s">
        <v>9338</v>
      </c>
      <c r="C6614" s="123">
        <v>42713</v>
      </c>
      <c r="D6614" s="97" t="s">
        <v>27923</v>
      </c>
      <c r="E6614" s="97" t="s">
        <v>15</v>
      </c>
      <c r="F6614" s="97">
        <v>331741</v>
      </c>
      <c r="G6614" s="97"/>
      <c r="H6614" s="124" t="s">
        <v>27924</v>
      </c>
      <c r="I6614" s="125">
        <v>50</v>
      </c>
      <c r="J6614" s="125">
        <v>0</v>
      </c>
      <c r="K6614" s="126">
        <v>50</v>
      </c>
      <c r="L6614" s="100" t="s">
        <v>1324</v>
      </c>
    </row>
    <row r="6615" spans="1:12" ht="56.25" customHeight="1">
      <c r="A6615" s="97">
        <v>513</v>
      </c>
      <c r="B6615" s="122" t="s">
        <v>9338</v>
      </c>
      <c r="C6615" s="123">
        <v>42713</v>
      </c>
      <c r="D6615" s="97" t="s">
        <v>27921</v>
      </c>
      <c r="E6615" s="97" t="s">
        <v>15</v>
      </c>
      <c r="F6615" s="97">
        <v>331743</v>
      </c>
      <c r="G6615" s="97"/>
      <c r="H6615" s="124" t="s">
        <v>27922</v>
      </c>
      <c r="I6615" s="125">
        <v>50</v>
      </c>
      <c r="J6615" s="125">
        <v>0</v>
      </c>
      <c r="K6615" s="126">
        <v>50</v>
      </c>
      <c r="L6615" s="100" t="s">
        <v>1324</v>
      </c>
    </row>
    <row r="6616" spans="1:12" ht="56.25" customHeight="1">
      <c r="A6616" s="97">
        <v>513</v>
      </c>
      <c r="B6616" s="122" t="s">
        <v>9338</v>
      </c>
      <c r="C6616" s="123">
        <v>42713</v>
      </c>
      <c r="D6616" s="97" t="s">
        <v>27957</v>
      </c>
      <c r="E6616" s="97" t="s">
        <v>15</v>
      </c>
      <c r="F6616" s="97">
        <v>331786</v>
      </c>
      <c r="G6616" s="97"/>
      <c r="H6616" s="124" t="s">
        <v>27958</v>
      </c>
      <c r="I6616" s="125">
        <v>50</v>
      </c>
      <c r="J6616" s="125">
        <v>0</v>
      </c>
      <c r="K6616" s="126">
        <v>50</v>
      </c>
      <c r="L6616" s="100" t="s">
        <v>1324</v>
      </c>
    </row>
    <row r="6617" spans="1:12" ht="56.25" customHeight="1">
      <c r="A6617" s="97">
        <v>513</v>
      </c>
      <c r="B6617" s="122" t="s">
        <v>4521</v>
      </c>
      <c r="C6617" s="123">
        <v>42716</v>
      </c>
      <c r="D6617" s="97" t="s">
        <v>24084</v>
      </c>
      <c r="E6617" s="97" t="s">
        <v>3</v>
      </c>
      <c r="F6617" s="97">
        <v>1450506</v>
      </c>
      <c r="G6617" s="97"/>
      <c r="H6617" s="124" t="s">
        <v>24085</v>
      </c>
      <c r="I6617" s="125">
        <v>0</v>
      </c>
      <c r="J6617" s="125">
        <v>410</v>
      </c>
      <c r="K6617" s="126">
        <v>410</v>
      </c>
      <c r="L6617" s="100" t="s">
        <v>1324</v>
      </c>
    </row>
    <row r="6618" spans="1:12" ht="56.25" customHeight="1">
      <c r="A6618" s="97">
        <v>513</v>
      </c>
      <c r="B6618" s="122" t="s">
        <v>9338</v>
      </c>
      <c r="C6618" s="123">
        <v>42716</v>
      </c>
      <c r="D6618" s="97" t="s">
        <v>28009</v>
      </c>
      <c r="E6618" s="97" t="s">
        <v>15</v>
      </c>
      <c r="F6618" s="97">
        <v>332289</v>
      </c>
      <c r="G6618" s="97"/>
      <c r="H6618" s="124" t="s">
        <v>28010</v>
      </c>
      <c r="I6618" s="125">
        <v>50</v>
      </c>
      <c r="J6618" s="125">
        <v>0</v>
      </c>
      <c r="K6618" s="126">
        <v>50</v>
      </c>
      <c r="L6618" s="100" t="s">
        <v>1324</v>
      </c>
    </row>
    <row r="6619" spans="1:12" ht="56.25" customHeight="1">
      <c r="A6619" s="97">
        <v>513</v>
      </c>
      <c r="B6619" s="122" t="s">
        <v>9338</v>
      </c>
      <c r="C6619" s="123">
        <v>42716</v>
      </c>
      <c r="D6619" s="97" t="s">
        <v>28034</v>
      </c>
      <c r="E6619" s="97" t="s">
        <v>15</v>
      </c>
      <c r="F6619" s="97">
        <v>332867</v>
      </c>
      <c r="G6619" s="97"/>
      <c r="H6619" s="124" t="s">
        <v>28035</v>
      </c>
      <c r="I6619" s="125">
        <v>50</v>
      </c>
      <c r="J6619" s="125">
        <v>0</v>
      </c>
      <c r="K6619" s="126">
        <v>50</v>
      </c>
      <c r="L6619" s="100" t="s">
        <v>1324</v>
      </c>
    </row>
    <row r="6620" spans="1:12" ht="56.25" customHeight="1">
      <c r="A6620" s="97">
        <v>513</v>
      </c>
      <c r="B6620" s="122" t="s">
        <v>9338</v>
      </c>
      <c r="C6620" s="123">
        <v>42716</v>
      </c>
      <c r="D6620" s="97" t="s">
        <v>28013</v>
      </c>
      <c r="E6620" s="97" t="s">
        <v>15</v>
      </c>
      <c r="F6620" s="97">
        <v>333020</v>
      </c>
      <c r="G6620" s="97"/>
      <c r="H6620" s="124" t="s">
        <v>28014</v>
      </c>
      <c r="I6620" s="125">
        <v>50</v>
      </c>
      <c r="J6620" s="125">
        <v>0</v>
      </c>
      <c r="K6620" s="126">
        <v>50</v>
      </c>
      <c r="L6620" s="100" t="s">
        <v>1324</v>
      </c>
    </row>
    <row r="6621" spans="1:12" ht="56.25" customHeight="1">
      <c r="A6621" s="97">
        <v>513</v>
      </c>
      <c r="B6621" s="122" t="s">
        <v>9338</v>
      </c>
      <c r="C6621" s="123">
        <v>42716</v>
      </c>
      <c r="D6621" s="97" t="s">
        <v>27987</v>
      </c>
      <c r="E6621" s="97" t="s">
        <v>11</v>
      </c>
      <c r="F6621" s="97">
        <v>873280</v>
      </c>
      <c r="G6621" s="97"/>
      <c r="H6621" s="124" t="s">
        <v>27988</v>
      </c>
      <c r="I6621" s="125">
        <v>270</v>
      </c>
      <c r="J6621" s="125">
        <v>0</v>
      </c>
      <c r="K6621" s="126">
        <v>270</v>
      </c>
      <c r="L6621" s="100" t="s">
        <v>1324</v>
      </c>
    </row>
    <row r="6622" spans="1:12" ht="56.25" customHeight="1">
      <c r="A6622" s="97">
        <v>513</v>
      </c>
      <c r="B6622" s="122" t="s">
        <v>9338</v>
      </c>
      <c r="C6622" s="123">
        <v>42717</v>
      </c>
      <c r="D6622" s="97" t="s">
        <v>28072</v>
      </c>
      <c r="E6622" s="97" t="s">
        <v>15</v>
      </c>
      <c r="F6622" s="97">
        <v>1292</v>
      </c>
      <c r="G6622" s="97"/>
      <c r="H6622" s="124" t="s">
        <v>28073</v>
      </c>
      <c r="I6622" s="125">
        <v>7473</v>
      </c>
      <c r="J6622" s="125">
        <v>0</v>
      </c>
      <c r="K6622" s="126">
        <v>7473</v>
      </c>
      <c r="L6622" s="100" t="s">
        <v>1324</v>
      </c>
    </row>
    <row r="6623" spans="1:12" ht="56.25" customHeight="1">
      <c r="A6623" s="97">
        <v>513</v>
      </c>
      <c r="B6623" s="122" t="s">
        <v>9338</v>
      </c>
      <c r="C6623" s="123">
        <v>42717</v>
      </c>
      <c r="D6623" s="97" t="s">
        <v>28096</v>
      </c>
      <c r="E6623" s="97" t="s">
        <v>15</v>
      </c>
      <c r="F6623" s="97">
        <v>333981</v>
      </c>
      <c r="G6623" s="97"/>
      <c r="H6623" s="124" t="s">
        <v>28097</v>
      </c>
      <c r="I6623" s="125">
        <v>50</v>
      </c>
      <c r="J6623" s="125">
        <v>0</v>
      </c>
      <c r="K6623" s="126">
        <v>50</v>
      </c>
      <c r="L6623" s="100" t="s">
        <v>1324</v>
      </c>
    </row>
    <row r="6624" spans="1:12" ht="56.25" customHeight="1">
      <c r="A6624" s="97">
        <v>513</v>
      </c>
      <c r="B6624" s="122" t="s">
        <v>9338</v>
      </c>
      <c r="C6624" s="123">
        <v>42717</v>
      </c>
      <c r="D6624" s="97" t="s">
        <v>28098</v>
      </c>
      <c r="E6624" s="97" t="s">
        <v>15</v>
      </c>
      <c r="F6624" s="97">
        <v>333983</v>
      </c>
      <c r="G6624" s="97"/>
      <c r="H6624" s="124" t="s">
        <v>28099</v>
      </c>
      <c r="I6624" s="125">
        <v>50</v>
      </c>
      <c r="J6624" s="125">
        <v>0</v>
      </c>
      <c r="K6624" s="126">
        <v>50</v>
      </c>
      <c r="L6624" s="100" t="s">
        <v>1324</v>
      </c>
    </row>
    <row r="6625" spans="1:12" ht="56.25" customHeight="1">
      <c r="A6625" s="97">
        <v>513</v>
      </c>
      <c r="B6625" s="122" t="s">
        <v>9338</v>
      </c>
      <c r="C6625" s="123">
        <v>42717</v>
      </c>
      <c r="D6625" s="97" t="s">
        <v>28100</v>
      </c>
      <c r="E6625" s="97" t="s">
        <v>15</v>
      </c>
      <c r="F6625" s="97">
        <v>334197</v>
      </c>
      <c r="G6625" s="97"/>
      <c r="H6625" s="124" t="s">
        <v>28101</v>
      </c>
      <c r="I6625" s="125">
        <v>50</v>
      </c>
      <c r="J6625" s="125">
        <v>0</v>
      </c>
      <c r="K6625" s="126">
        <v>50</v>
      </c>
      <c r="L6625" s="100" t="s">
        <v>1324</v>
      </c>
    </row>
    <row r="6626" spans="1:12" ht="56.25" customHeight="1">
      <c r="A6626" s="97">
        <v>513</v>
      </c>
      <c r="B6626" s="122" t="s">
        <v>9338</v>
      </c>
      <c r="C6626" s="123">
        <v>42717</v>
      </c>
      <c r="D6626" s="97" t="s">
        <v>28105</v>
      </c>
      <c r="E6626" s="97" t="s">
        <v>15</v>
      </c>
      <c r="F6626" s="97">
        <v>334208</v>
      </c>
      <c r="G6626" s="97"/>
      <c r="H6626" s="124" t="s">
        <v>28106</v>
      </c>
      <c r="I6626" s="125">
        <v>50</v>
      </c>
      <c r="J6626" s="125">
        <v>0</v>
      </c>
      <c r="K6626" s="126">
        <v>50</v>
      </c>
      <c r="L6626" s="100" t="s">
        <v>1324</v>
      </c>
    </row>
    <row r="6627" spans="1:12" ht="56.25" customHeight="1">
      <c r="A6627" s="97">
        <v>513</v>
      </c>
      <c r="B6627" s="122" t="s">
        <v>9338</v>
      </c>
      <c r="C6627" s="123">
        <v>42718</v>
      </c>
      <c r="D6627" s="97" t="s">
        <v>28181</v>
      </c>
      <c r="E6627" s="97" t="s">
        <v>15</v>
      </c>
      <c r="F6627" s="97">
        <v>334648</v>
      </c>
      <c r="G6627" s="97"/>
      <c r="H6627" s="124" t="s">
        <v>28182</v>
      </c>
      <c r="I6627" s="125">
        <v>50</v>
      </c>
      <c r="J6627" s="125">
        <v>0</v>
      </c>
      <c r="K6627" s="126">
        <v>50</v>
      </c>
      <c r="L6627" s="100" t="s">
        <v>1324</v>
      </c>
    </row>
    <row r="6628" spans="1:12" ht="56.25" customHeight="1">
      <c r="A6628" s="97">
        <v>513</v>
      </c>
      <c r="B6628" s="122" t="s">
        <v>9338</v>
      </c>
      <c r="C6628" s="123">
        <v>42718</v>
      </c>
      <c r="D6628" s="97" t="s">
        <v>28179</v>
      </c>
      <c r="E6628" s="97" t="s">
        <v>15</v>
      </c>
      <c r="F6628" s="97">
        <v>1314</v>
      </c>
      <c r="G6628" s="97"/>
      <c r="H6628" s="124" t="s">
        <v>28180</v>
      </c>
      <c r="I6628" s="125">
        <v>50</v>
      </c>
      <c r="J6628" s="125">
        <v>0</v>
      </c>
      <c r="K6628" s="126">
        <v>50</v>
      </c>
      <c r="L6628" s="100" t="s">
        <v>1324</v>
      </c>
    </row>
    <row r="6629" spans="1:12" ht="56.25" customHeight="1">
      <c r="A6629" s="97">
        <v>513</v>
      </c>
      <c r="B6629" s="122" t="s">
        <v>9338</v>
      </c>
      <c r="C6629" s="123">
        <v>42718</v>
      </c>
      <c r="D6629" s="97" t="s">
        <v>28173</v>
      </c>
      <c r="E6629" s="97" t="s">
        <v>15</v>
      </c>
      <c r="F6629" s="97">
        <v>1313</v>
      </c>
      <c r="G6629" s="97"/>
      <c r="H6629" s="124" t="s">
        <v>28174</v>
      </c>
      <c r="I6629" s="125">
        <v>323.92</v>
      </c>
      <c r="J6629" s="125">
        <v>0</v>
      </c>
      <c r="K6629" s="126">
        <v>323.92</v>
      </c>
      <c r="L6629" s="100" t="s">
        <v>1324</v>
      </c>
    </row>
    <row r="6630" spans="1:12" ht="56.25" customHeight="1">
      <c r="A6630" s="97">
        <v>513</v>
      </c>
      <c r="B6630" s="122" t="s">
        <v>9338</v>
      </c>
      <c r="C6630" s="123">
        <v>42718</v>
      </c>
      <c r="D6630" s="97" t="s">
        <v>28171</v>
      </c>
      <c r="E6630" s="97" t="s">
        <v>15</v>
      </c>
      <c r="F6630" s="97">
        <v>1315</v>
      </c>
      <c r="G6630" s="97"/>
      <c r="H6630" s="124" t="s">
        <v>28172</v>
      </c>
      <c r="I6630" s="125">
        <v>878</v>
      </c>
      <c r="J6630" s="125">
        <v>0</v>
      </c>
      <c r="K6630" s="126">
        <v>878</v>
      </c>
      <c r="L6630" s="100" t="s">
        <v>1324</v>
      </c>
    </row>
    <row r="6631" spans="1:12" ht="56.25" customHeight="1">
      <c r="A6631" s="97">
        <v>513</v>
      </c>
      <c r="B6631" s="122" t="s">
        <v>9338</v>
      </c>
      <c r="C6631" s="123">
        <v>42718</v>
      </c>
      <c r="D6631" s="97" t="s">
        <v>28159</v>
      </c>
      <c r="E6631" s="97" t="s">
        <v>15</v>
      </c>
      <c r="F6631" s="97">
        <v>335054</v>
      </c>
      <c r="G6631" s="97"/>
      <c r="H6631" s="124" t="s">
        <v>28160</v>
      </c>
      <c r="I6631" s="125">
        <v>50</v>
      </c>
      <c r="J6631" s="125">
        <v>0</v>
      </c>
      <c r="K6631" s="126">
        <v>50</v>
      </c>
      <c r="L6631" s="100" t="s">
        <v>1324</v>
      </c>
    </row>
    <row r="6632" spans="1:12" ht="56.25" customHeight="1">
      <c r="A6632" s="97">
        <v>513</v>
      </c>
      <c r="B6632" s="122" t="s">
        <v>9338</v>
      </c>
      <c r="C6632" s="123">
        <v>42718</v>
      </c>
      <c r="D6632" s="97" t="s">
        <v>28157</v>
      </c>
      <c r="E6632" s="97" t="s">
        <v>15</v>
      </c>
      <c r="F6632" s="97">
        <v>335172</v>
      </c>
      <c r="G6632" s="97"/>
      <c r="H6632" s="124" t="s">
        <v>28158</v>
      </c>
      <c r="I6632" s="125">
        <v>50</v>
      </c>
      <c r="J6632" s="125">
        <v>0</v>
      </c>
      <c r="K6632" s="126">
        <v>50</v>
      </c>
      <c r="L6632" s="100" t="s">
        <v>1324</v>
      </c>
    </row>
    <row r="6633" spans="1:12" ht="56.25" customHeight="1">
      <c r="A6633" s="97">
        <v>513</v>
      </c>
      <c r="B6633" s="122" t="s">
        <v>4521</v>
      </c>
      <c r="C6633" s="123">
        <v>42718</v>
      </c>
      <c r="D6633" s="97" t="s">
        <v>24431</v>
      </c>
      <c r="E6633" s="97" t="s">
        <v>3</v>
      </c>
      <c r="F6633" s="97">
        <v>1451726</v>
      </c>
      <c r="G6633" s="97"/>
      <c r="H6633" s="124" t="s">
        <v>24432</v>
      </c>
      <c r="I6633" s="125">
        <v>0</v>
      </c>
      <c r="J6633" s="125">
        <v>941.42</v>
      </c>
      <c r="K6633" s="126">
        <v>941.42</v>
      </c>
      <c r="L6633" s="100" t="s">
        <v>1324</v>
      </c>
    </row>
    <row r="6634" spans="1:12" ht="56.25" customHeight="1">
      <c r="A6634" s="97">
        <v>513</v>
      </c>
      <c r="B6634" s="122" t="s">
        <v>4521</v>
      </c>
      <c r="C6634" s="123">
        <v>42718</v>
      </c>
      <c r="D6634" s="97" t="s">
        <v>24433</v>
      </c>
      <c r="E6634" s="97" t="s">
        <v>3</v>
      </c>
      <c r="F6634" s="97">
        <v>1451728</v>
      </c>
      <c r="G6634" s="97"/>
      <c r="H6634" s="124" t="s">
        <v>24432</v>
      </c>
      <c r="I6634" s="125">
        <v>0</v>
      </c>
      <c r="J6634" s="125">
        <v>2272.13</v>
      </c>
      <c r="K6634" s="126">
        <v>2272.13</v>
      </c>
      <c r="L6634" s="100" t="s">
        <v>1324</v>
      </c>
    </row>
    <row r="6635" spans="1:12" ht="56.25" customHeight="1">
      <c r="A6635" s="97">
        <v>513</v>
      </c>
      <c r="B6635" s="122" t="s">
        <v>9338</v>
      </c>
      <c r="C6635" s="123">
        <v>42718</v>
      </c>
      <c r="D6635" s="97" t="s">
        <v>28129</v>
      </c>
      <c r="E6635" s="97" t="s">
        <v>11</v>
      </c>
      <c r="F6635" s="97">
        <v>873483</v>
      </c>
      <c r="G6635" s="97"/>
      <c r="H6635" s="124" t="s">
        <v>28130</v>
      </c>
      <c r="I6635" s="125">
        <v>270</v>
      </c>
      <c r="J6635" s="125">
        <v>0</v>
      </c>
      <c r="K6635" s="126">
        <v>270</v>
      </c>
      <c r="L6635" s="100" t="s">
        <v>1324</v>
      </c>
    </row>
    <row r="6636" spans="1:12" ht="56.25" customHeight="1">
      <c r="A6636" s="97">
        <v>513</v>
      </c>
      <c r="B6636" s="122" t="s">
        <v>9338</v>
      </c>
      <c r="C6636" s="123">
        <v>42718</v>
      </c>
      <c r="D6636" s="97" t="s">
        <v>28121</v>
      </c>
      <c r="E6636" s="97" t="s">
        <v>11</v>
      </c>
      <c r="F6636" s="97">
        <v>873512</v>
      </c>
      <c r="G6636" s="97"/>
      <c r="H6636" s="124" t="s">
        <v>28122</v>
      </c>
      <c r="I6636" s="125">
        <v>270</v>
      </c>
      <c r="J6636" s="125">
        <v>0</v>
      </c>
      <c r="K6636" s="126">
        <v>270</v>
      </c>
      <c r="L6636" s="100" t="s">
        <v>1324</v>
      </c>
    </row>
    <row r="6637" spans="1:12" ht="56.25" customHeight="1">
      <c r="A6637" s="97">
        <v>513</v>
      </c>
      <c r="B6637" s="122" t="s">
        <v>9338</v>
      </c>
      <c r="C6637" s="123">
        <v>42719</v>
      </c>
      <c r="D6637" s="97" t="s">
        <v>28254</v>
      </c>
      <c r="E6637" s="97" t="s">
        <v>15</v>
      </c>
      <c r="F6637" s="97">
        <v>336207</v>
      </c>
      <c r="G6637" s="97"/>
      <c r="H6637" s="124" t="s">
        <v>28255</v>
      </c>
      <c r="I6637" s="125">
        <v>50</v>
      </c>
      <c r="J6637" s="125">
        <v>0</v>
      </c>
      <c r="K6637" s="126">
        <v>50</v>
      </c>
      <c r="L6637" s="100" t="s">
        <v>1324</v>
      </c>
    </row>
    <row r="6638" spans="1:12" ht="56.25" customHeight="1">
      <c r="A6638" s="97">
        <v>513</v>
      </c>
      <c r="B6638" s="122" t="s">
        <v>9338</v>
      </c>
      <c r="C6638" s="123">
        <v>42719</v>
      </c>
      <c r="D6638" s="97" t="s">
        <v>28246</v>
      </c>
      <c r="E6638" s="97" t="s">
        <v>15</v>
      </c>
      <c r="F6638" s="97">
        <v>336324</v>
      </c>
      <c r="G6638" s="97"/>
      <c r="H6638" s="124" t="s">
        <v>28247</v>
      </c>
      <c r="I6638" s="125">
        <v>50</v>
      </c>
      <c r="J6638" s="125">
        <v>0</v>
      </c>
      <c r="K6638" s="126">
        <v>50</v>
      </c>
      <c r="L6638" s="100" t="s">
        <v>1324</v>
      </c>
    </row>
    <row r="6639" spans="1:12" ht="56.25" customHeight="1">
      <c r="A6639" s="97">
        <v>513</v>
      </c>
      <c r="B6639" s="122" t="s">
        <v>9338</v>
      </c>
      <c r="C6639" s="123">
        <v>42719</v>
      </c>
      <c r="D6639" s="97" t="s">
        <v>28244</v>
      </c>
      <c r="E6639" s="97" t="s">
        <v>15</v>
      </c>
      <c r="F6639" s="97">
        <v>336328</v>
      </c>
      <c r="G6639" s="97"/>
      <c r="H6639" s="124" t="s">
        <v>28245</v>
      </c>
      <c r="I6639" s="125">
        <v>50</v>
      </c>
      <c r="J6639" s="125">
        <v>0</v>
      </c>
      <c r="K6639" s="126">
        <v>50</v>
      </c>
      <c r="L6639" s="100" t="s">
        <v>1324</v>
      </c>
    </row>
    <row r="6640" spans="1:12" ht="56.25" customHeight="1">
      <c r="A6640" s="97">
        <v>513</v>
      </c>
      <c r="B6640" s="122" t="s">
        <v>9338</v>
      </c>
      <c r="C6640" s="123">
        <v>42719</v>
      </c>
      <c r="D6640" s="97" t="s">
        <v>28187</v>
      </c>
      <c r="E6640" s="97" t="s">
        <v>15</v>
      </c>
      <c r="F6640" s="97">
        <v>336330</v>
      </c>
      <c r="G6640" s="97"/>
      <c r="H6640" s="124" t="s">
        <v>28188</v>
      </c>
      <c r="I6640" s="125">
        <v>50</v>
      </c>
      <c r="J6640" s="125">
        <v>0</v>
      </c>
      <c r="K6640" s="126">
        <v>50</v>
      </c>
      <c r="L6640" s="100" t="s">
        <v>1324</v>
      </c>
    </row>
    <row r="6641" spans="1:12" ht="56.25" customHeight="1">
      <c r="A6641" s="97">
        <v>513</v>
      </c>
      <c r="B6641" s="122" t="s">
        <v>4521</v>
      </c>
      <c r="C6641" s="123">
        <v>42719</v>
      </c>
      <c r="D6641" s="97" t="s">
        <v>24554</v>
      </c>
      <c r="E6641" s="97" t="s">
        <v>3</v>
      </c>
      <c r="F6641" s="97">
        <v>1452573</v>
      </c>
      <c r="G6641" s="97"/>
      <c r="H6641" s="124" t="s">
        <v>24555</v>
      </c>
      <c r="I6641" s="125">
        <v>0</v>
      </c>
      <c r="J6641" s="125">
        <v>710</v>
      </c>
      <c r="K6641" s="126">
        <v>710</v>
      </c>
      <c r="L6641" s="100" t="s">
        <v>1324</v>
      </c>
    </row>
    <row r="6642" spans="1:12" ht="56.25" customHeight="1">
      <c r="A6642" s="97">
        <v>513</v>
      </c>
      <c r="B6642" s="122" t="s">
        <v>4521</v>
      </c>
      <c r="C6642" s="123">
        <v>42719</v>
      </c>
      <c r="D6642" s="97" t="s">
        <v>24591</v>
      </c>
      <c r="E6642" s="97" t="s">
        <v>3</v>
      </c>
      <c r="F6642" s="97">
        <v>1452928</v>
      </c>
      <c r="G6642" s="97"/>
      <c r="H6642" s="124" t="s">
        <v>24592</v>
      </c>
      <c r="I6642" s="125">
        <v>0</v>
      </c>
      <c r="J6642" s="125">
        <v>103.01</v>
      </c>
      <c r="K6642" s="126">
        <v>103.01</v>
      </c>
      <c r="L6642" s="100" t="s">
        <v>1324</v>
      </c>
    </row>
    <row r="6643" spans="1:12" ht="56.25" customHeight="1">
      <c r="A6643" s="97">
        <v>513</v>
      </c>
      <c r="B6643" s="122" t="s">
        <v>9338</v>
      </c>
      <c r="C6643" s="123">
        <v>42719</v>
      </c>
      <c r="D6643" s="97" t="s">
        <v>28202</v>
      </c>
      <c r="E6643" s="97" t="s">
        <v>11</v>
      </c>
      <c r="F6643" s="97">
        <v>873620</v>
      </c>
      <c r="G6643" s="97"/>
      <c r="H6643" s="124" t="s">
        <v>28203</v>
      </c>
      <c r="I6643" s="125">
        <v>270</v>
      </c>
      <c r="J6643" s="125">
        <v>0</v>
      </c>
      <c r="K6643" s="126">
        <v>270</v>
      </c>
      <c r="L6643" s="100" t="s">
        <v>1324</v>
      </c>
    </row>
    <row r="6644" spans="1:12" ht="56.25" customHeight="1">
      <c r="A6644" s="97">
        <v>513</v>
      </c>
      <c r="B6644" s="122" t="s">
        <v>9338</v>
      </c>
      <c r="C6644" s="123">
        <v>42719</v>
      </c>
      <c r="D6644" s="97" t="s">
        <v>28192</v>
      </c>
      <c r="E6644" s="97" t="s">
        <v>11</v>
      </c>
      <c r="F6644" s="97">
        <v>873640</v>
      </c>
      <c r="G6644" s="97"/>
      <c r="H6644" s="124" t="s">
        <v>28193</v>
      </c>
      <c r="I6644" s="125">
        <v>270</v>
      </c>
      <c r="J6644" s="125">
        <v>0</v>
      </c>
      <c r="K6644" s="126">
        <v>270</v>
      </c>
      <c r="L6644" s="100" t="s">
        <v>1324</v>
      </c>
    </row>
    <row r="6645" spans="1:12" ht="56.25" customHeight="1">
      <c r="A6645" s="97">
        <v>513</v>
      </c>
      <c r="B6645" s="122" t="s">
        <v>9338</v>
      </c>
      <c r="C6645" s="123">
        <v>42720</v>
      </c>
      <c r="D6645" s="97" t="s">
        <v>28307</v>
      </c>
      <c r="E6645" s="97" t="s">
        <v>15</v>
      </c>
      <c r="F6645" s="97">
        <v>336569</v>
      </c>
      <c r="G6645" s="97"/>
      <c r="H6645" s="124" t="s">
        <v>28308</v>
      </c>
      <c r="I6645" s="125">
        <v>50</v>
      </c>
      <c r="J6645" s="125">
        <v>0</v>
      </c>
      <c r="K6645" s="126">
        <v>50</v>
      </c>
      <c r="L6645" s="100" t="s">
        <v>1324</v>
      </c>
    </row>
    <row r="6646" spans="1:12" ht="56.25" customHeight="1">
      <c r="A6646" s="97">
        <v>513</v>
      </c>
      <c r="B6646" s="122" t="s">
        <v>9338</v>
      </c>
      <c r="C6646" s="123">
        <v>42720</v>
      </c>
      <c r="D6646" s="97" t="s">
        <v>28303</v>
      </c>
      <c r="E6646" s="97" t="s">
        <v>15</v>
      </c>
      <c r="F6646" s="97">
        <v>1327</v>
      </c>
      <c r="G6646" s="97"/>
      <c r="H6646" s="124" t="s">
        <v>28304</v>
      </c>
      <c r="I6646" s="125">
        <v>5608.8</v>
      </c>
      <c r="J6646" s="125">
        <v>0</v>
      </c>
      <c r="K6646" s="126">
        <v>5608.8</v>
      </c>
      <c r="L6646" s="100" t="s">
        <v>1324</v>
      </c>
    </row>
    <row r="6647" spans="1:12" ht="56.25" customHeight="1">
      <c r="A6647" s="97">
        <v>513</v>
      </c>
      <c r="B6647" s="122" t="s">
        <v>9338</v>
      </c>
      <c r="C6647" s="123">
        <v>42720</v>
      </c>
      <c r="D6647" s="97" t="s">
        <v>28319</v>
      </c>
      <c r="E6647" s="97" t="s">
        <v>15</v>
      </c>
      <c r="F6647" s="97">
        <v>337081</v>
      </c>
      <c r="G6647" s="97"/>
      <c r="H6647" s="124" t="s">
        <v>28320</v>
      </c>
      <c r="I6647" s="125">
        <v>50</v>
      </c>
      <c r="J6647" s="125">
        <v>0</v>
      </c>
      <c r="K6647" s="126">
        <v>50</v>
      </c>
      <c r="L6647" s="100" t="s">
        <v>1324</v>
      </c>
    </row>
    <row r="6648" spans="1:12" ht="56.25" customHeight="1">
      <c r="A6648" s="97">
        <v>513</v>
      </c>
      <c r="B6648" s="122" t="s">
        <v>9338</v>
      </c>
      <c r="C6648" s="123">
        <v>42720</v>
      </c>
      <c r="D6648" s="97" t="s">
        <v>28321</v>
      </c>
      <c r="E6648" s="97" t="s">
        <v>15</v>
      </c>
      <c r="F6648" s="97">
        <v>337083</v>
      </c>
      <c r="G6648" s="97"/>
      <c r="H6648" s="124" t="s">
        <v>28322</v>
      </c>
      <c r="I6648" s="125">
        <v>50</v>
      </c>
      <c r="J6648" s="125">
        <v>0</v>
      </c>
      <c r="K6648" s="126">
        <v>50</v>
      </c>
      <c r="L6648" s="100" t="s">
        <v>1324</v>
      </c>
    </row>
    <row r="6649" spans="1:12" ht="56.25" customHeight="1">
      <c r="A6649" s="97">
        <v>513</v>
      </c>
      <c r="B6649" s="122" t="s">
        <v>9338</v>
      </c>
      <c r="C6649" s="123">
        <v>42720</v>
      </c>
      <c r="D6649" s="97" t="s">
        <v>28323</v>
      </c>
      <c r="E6649" s="97" t="s">
        <v>15</v>
      </c>
      <c r="F6649" s="97">
        <v>337195</v>
      </c>
      <c r="G6649" s="97"/>
      <c r="H6649" s="124" t="s">
        <v>28324</v>
      </c>
      <c r="I6649" s="125">
        <v>50</v>
      </c>
      <c r="J6649" s="125">
        <v>0</v>
      </c>
      <c r="K6649" s="126">
        <v>50</v>
      </c>
      <c r="L6649" s="100" t="s">
        <v>1324</v>
      </c>
    </row>
    <row r="6650" spans="1:12" ht="56.25" customHeight="1">
      <c r="A6650" s="97">
        <v>513</v>
      </c>
      <c r="B6650" s="122" t="s">
        <v>9338</v>
      </c>
      <c r="C6650" s="123">
        <v>42720</v>
      </c>
      <c r="D6650" s="97" t="s">
        <v>28325</v>
      </c>
      <c r="E6650" s="97" t="s">
        <v>15</v>
      </c>
      <c r="F6650" s="97">
        <v>337197</v>
      </c>
      <c r="G6650" s="97"/>
      <c r="H6650" s="124" t="s">
        <v>28326</v>
      </c>
      <c r="I6650" s="125">
        <v>50</v>
      </c>
      <c r="J6650" s="125">
        <v>0</v>
      </c>
      <c r="K6650" s="126">
        <v>50</v>
      </c>
      <c r="L6650" s="100" t="s">
        <v>1324</v>
      </c>
    </row>
    <row r="6651" spans="1:12" ht="56.25" customHeight="1">
      <c r="A6651" s="97">
        <v>513</v>
      </c>
      <c r="B6651" s="122" t="s">
        <v>9338</v>
      </c>
      <c r="C6651" s="123">
        <v>42720</v>
      </c>
      <c r="D6651" s="97" t="s">
        <v>28283</v>
      </c>
      <c r="E6651" s="97" t="s">
        <v>11</v>
      </c>
      <c r="F6651" s="97">
        <v>873755</v>
      </c>
      <c r="G6651" s="97"/>
      <c r="H6651" s="124" t="s">
        <v>28284</v>
      </c>
      <c r="I6651" s="125">
        <v>270</v>
      </c>
      <c r="J6651" s="125">
        <v>0</v>
      </c>
      <c r="K6651" s="126">
        <v>270</v>
      </c>
      <c r="L6651" s="100" t="s">
        <v>1324</v>
      </c>
    </row>
    <row r="6652" spans="1:12" ht="56.25" customHeight="1">
      <c r="A6652" s="97">
        <v>513</v>
      </c>
      <c r="B6652" s="122" t="s">
        <v>9338</v>
      </c>
      <c r="C6652" s="123">
        <v>42720</v>
      </c>
      <c r="D6652" s="97" t="s">
        <v>28281</v>
      </c>
      <c r="E6652" s="97" t="s">
        <v>11</v>
      </c>
      <c r="F6652" s="97">
        <v>873758</v>
      </c>
      <c r="G6652" s="97"/>
      <c r="H6652" s="124" t="s">
        <v>28282</v>
      </c>
      <c r="I6652" s="125">
        <v>270</v>
      </c>
      <c r="J6652" s="125">
        <v>0</v>
      </c>
      <c r="K6652" s="126">
        <v>270</v>
      </c>
      <c r="L6652" s="100" t="s">
        <v>1324</v>
      </c>
    </row>
    <row r="6653" spans="1:12" ht="56.25" customHeight="1">
      <c r="A6653" s="97">
        <v>513</v>
      </c>
      <c r="B6653" s="122" t="s">
        <v>9338</v>
      </c>
      <c r="C6653" s="123">
        <v>42723</v>
      </c>
      <c r="D6653" s="97" t="s">
        <v>28383</v>
      </c>
      <c r="E6653" s="97" t="s">
        <v>15</v>
      </c>
      <c r="F6653" s="97">
        <v>337625</v>
      </c>
      <c r="G6653" s="97"/>
      <c r="H6653" s="124" t="s">
        <v>28384</v>
      </c>
      <c r="I6653" s="125">
        <v>50</v>
      </c>
      <c r="J6653" s="125">
        <v>0</v>
      </c>
      <c r="K6653" s="126">
        <v>50</v>
      </c>
      <c r="L6653" s="100" t="s">
        <v>1324</v>
      </c>
    </row>
    <row r="6654" spans="1:12" ht="56.25" customHeight="1">
      <c r="A6654" s="97">
        <v>513</v>
      </c>
      <c r="B6654" s="122" t="s">
        <v>9338</v>
      </c>
      <c r="C6654" s="123">
        <v>42723</v>
      </c>
      <c r="D6654" s="97" t="s">
        <v>28379</v>
      </c>
      <c r="E6654" s="97" t="s">
        <v>15</v>
      </c>
      <c r="F6654" s="97">
        <v>337628</v>
      </c>
      <c r="G6654" s="97"/>
      <c r="H6654" s="124" t="s">
        <v>28380</v>
      </c>
      <c r="I6654" s="125">
        <v>50</v>
      </c>
      <c r="J6654" s="125">
        <v>0</v>
      </c>
      <c r="K6654" s="126">
        <v>50</v>
      </c>
      <c r="L6654" s="100" t="s">
        <v>1324</v>
      </c>
    </row>
    <row r="6655" spans="1:12" ht="56.25" customHeight="1">
      <c r="A6655" s="97">
        <v>513</v>
      </c>
      <c r="B6655" s="122" t="s">
        <v>9338</v>
      </c>
      <c r="C6655" s="123">
        <v>42723</v>
      </c>
      <c r="D6655" s="97" t="s">
        <v>28378</v>
      </c>
      <c r="E6655" s="97" t="s">
        <v>15</v>
      </c>
      <c r="F6655" s="97">
        <v>337630</v>
      </c>
      <c r="G6655" s="97"/>
      <c r="H6655" s="124" t="s">
        <v>2937</v>
      </c>
      <c r="I6655" s="125">
        <v>50</v>
      </c>
      <c r="J6655" s="125">
        <v>0</v>
      </c>
      <c r="K6655" s="126">
        <v>50</v>
      </c>
      <c r="L6655" s="100" t="s">
        <v>1324</v>
      </c>
    </row>
    <row r="6656" spans="1:12" ht="56.25" customHeight="1">
      <c r="A6656" s="97">
        <v>513</v>
      </c>
      <c r="B6656" s="122" t="s">
        <v>9338</v>
      </c>
      <c r="C6656" s="123">
        <v>42723</v>
      </c>
      <c r="D6656" s="97" t="s">
        <v>28376</v>
      </c>
      <c r="E6656" s="97" t="s">
        <v>15</v>
      </c>
      <c r="F6656" s="97">
        <v>337735</v>
      </c>
      <c r="G6656" s="97"/>
      <c r="H6656" s="124" t="s">
        <v>28377</v>
      </c>
      <c r="I6656" s="125">
        <v>50</v>
      </c>
      <c r="J6656" s="125">
        <v>0</v>
      </c>
      <c r="K6656" s="126">
        <v>50</v>
      </c>
      <c r="L6656" s="100" t="s">
        <v>1324</v>
      </c>
    </row>
    <row r="6657" spans="1:12" ht="56.25" customHeight="1">
      <c r="A6657" s="97">
        <v>513</v>
      </c>
      <c r="B6657" s="122" t="s">
        <v>9338</v>
      </c>
      <c r="C6657" s="123">
        <v>42723</v>
      </c>
      <c r="D6657" s="97" t="s">
        <v>28420</v>
      </c>
      <c r="E6657" s="97" t="s">
        <v>15</v>
      </c>
      <c r="F6657" s="97">
        <v>337737</v>
      </c>
      <c r="G6657" s="97"/>
      <c r="H6657" s="124" t="s">
        <v>28421</v>
      </c>
      <c r="I6657" s="125">
        <v>50</v>
      </c>
      <c r="J6657" s="125">
        <v>0</v>
      </c>
      <c r="K6657" s="126">
        <v>50</v>
      </c>
      <c r="L6657" s="100" t="s">
        <v>1324</v>
      </c>
    </row>
    <row r="6658" spans="1:12" ht="56.25" customHeight="1">
      <c r="A6658" s="97">
        <v>513</v>
      </c>
      <c r="B6658" s="122" t="s">
        <v>9338</v>
      </c>
      <c r="C6658" s="123">
        <v>42723</v>
      </c>
      <c r="D6658" s="97" t="s">
        <v>28418</v>
      </c>
      <c r="E6658" s="97" t="s">
        <v>15</v>
      </c>
      <c r="F6658" s="97">
        <v>337739</v>
      </c>
      <c r="G6658" s="97"/>
      <c r="H6658" s="124" t="s">
        <v>28419</v>
      </c>
      <c r="I6658" s="125">
        <v>50</v>
      </c>
      <c r="J6658" s="125">
        <v>0</v>
      </c>
      <c r="K6658" s="126">
        <v>50</v>
      </c>
      <c r="L6658" s="100" t="s">
        <v>1324</v>
      </c>
    </row>
    <row r="6659" spans="1:12" ht="56.25" customHeight="1">
      <c r="A6659" s="97">
        <v>513</v>
      </c>
      <c r="B6659" s="122" t="s">
        <v>9338</v>
      </c>
      <c r="C6659" s="123">
        <v>42723</v>
      </c>
      <c r="D6659" s="97" t="s">
        <v>28416</v>
      </c>
      <c r="E6659" s="97" t="s">
        <v>15</v>
      </c>
      <c r="F6659" s="97">
        <v>337741</v>
      </c>
      <c r="G6659" s="97"/>
      <c r="H6659" s="124" t="s">
        <v>28417</v>
      </c>
      <c r="I6659" s="125">
        <v>50</v>
      </c>
      <c r="J6659" s="125">
        <v>0</v>
      </c>
      <c r="K6659" s="126">
        <v>50</v>
      </c>
      <c r="L6659" s="100" t="s">
        <v>1324</v>
      </c>
    </row>
    <row r="6660" spans="1:12" ht="56.25" customHeight="1">
      <c r="A6660" s="97">
        <v>513</v>
      </c>
      <c r="B6660" s="122" t="s">
        <v>9338</v>
      </c>
      <c r="C6660" s="123">
        <v>42723</v>
      </c>
      <c r="D6660" s="97" t="s">
        <v>28415</v>
      </c>
      <c r="E6660" s="97" t="s">
        <v>15</v>
      </c>
      <c r="F6660" s="97">
        <v>337743</v>
      </c>
      <c r="G6660" s="97"/>
      <c r="H6660" s="124" t="s">
        <v>28414</v>
      </c>
      <c r="I6660" s="125">
        <v>50</v>
      </c>
      <c r="J6660" s="125">
        <v>0</v>
      </c>
      <c r="K6660" s="126">
        <v>50</v>
      </c>
      <c r="L6660" s="100" t="s">
        <v>1324</v>
      </c>
    </row>
    <row r="6661" spans="1:12" ht="56.25" customHeight="1">
      <c r="A6661" s="97">
        <v>513</v>
      </c>
      <c r="B6661" s="122" t="s">
        <v>9338</v>
      </c>
      <c r="C6661" s="123">
        <v>42723</v>
      </c>
      <c r="D6661" s="97" t="s">
        <v>28413</v>
      </c>
      <c r="E6661" s="97" t="s">
        <v>15</v>
      </c>
      <c r="F6661" s="97">
        <v>337745</v>
      </c>
      <c r="G6661" s="97"/>
      <c r="H6661" s="124" t="s">
        <v>28414</v>
      </c>
      <c r="I6661" s="125">
        <v>50</v>
      </c>
      <c r="J6661" s="125">
        <v>0</v>
      </c>
      <c r="K6661" s="126">
        <v>50</v>
      </c>
      <c r="L6661" s="100" t="s">
        <v>1324</v>
      </c>
    </row>
    <row r="6662" spans="1:12" ht="56.25" customHeight="1">
      <c r="A6662" s="97">
        <v>513</v>
      </c>
      <c r="B6662" s="122" t="s">
        <v>9338</v>
      </c>
      <c r="C6662" s="123">
        <v>42723</v>
      </c>
      <c r="D6662" s="97" t="s">
        <v>28411</v>
      </c>
      <c r="E6662" s="97" t="s">
        <v>15</v>
      </c>
      <c r="F6662" s="97">
        <v>337747</v>
      </c>
      <c r="G6662" s="97"/>
      <c r="H6662" s="124" t="s">
        <v>28412</v>
      </c>
      <c r="I6662" s="125">
        <v>50</v>
      </c>
      <c r="J6662" s="125">
        <v>0</v>
      </c>
      <c r="K6662" s="126">
        <v>50</v>
      </c>
      <c r="L6662" s="100" t="s">
        <v>1324</v>
      </c>
    </row>
    <row r="6663" spans="1:12" ht="56.25" customHeight="1">
      <c r="A6663" s="97">
        <v>513</v>
      </c>
      <c r="B6663" s="122" t="s">
        <v>9338</v>
      </c>
      <c r="C6663" s="123">
        <v>42723</v>
      </c>
      <c r="D6663" s="97" t="s">
        <v>28409</v>
      </c>
      <c r="E6663" s="97" t="s">
        <v>15</v>
      </c>
      <c r="F6663" s="97">
        <v>337749</v>
      </c>
      <c r="G6663" s="97"/>
      <c r="H6663" s="124" t="s">
        <v>28410</v>
      </c>
      <c r="I6663" s="125">
        <v>50</v>
      </c>
      <c r="J6663" s="125">
        <v>0</v>
      </c>
      <c r="K6663" s="126">
        <v>50</v>
      </c>
      <c r="L6663" s="100" t="s">
        <v>1324</v>
      </c>
    </row>
    <row r="6664" spans="1:12" ht="56.25" customHeight="1">
      <c r="A6664" s="97">
        <v>513</v>
      </c>
      <c r="B6664" s="122" t="s">
        <v>9338</v>
      </c>
      <c r="C6664" s="123">
        <v>42723</v>
      </c>
      <c r="D6664" s="97" t="s">
        <v>28407</v>
      </c>
      <c r="E6664" s="97" t="s">
        <v>15</v>
      </c>
      <c r="F6664" s="97">
        <v>337751</v>
      </c>
      <c r="G6664" s="97"/>
      <c r="H6664" s="124" t="s">
        <v>28408</v>
      </c>
      <c r="I6664" s="125">
        <v>50</v>
      </c>
      <c r="J6664" s="125">
        <v>0</v>
      </c>
      <c r="K6664" s="126">
        <v>50</v>
      </c>
      <c r="L6664" s="100" t="s">
        <v>1324</v>
      </c>
    </row>
    <row r="6665" spans="1:12" ht="56.25" customHeight="1">
      <c r="A6665" s="97">
        <v>513</v>
      </c>
      <c r="B6665" s="122" t="s">
        <v>9338</v>
      </c>
      <c r="C6665" s="123">
        <v>42723</v>
      </c>
      <c r="D6665" s="97" t="s">
        <v>28405</v>
      </c>
      <c r="E6665" s="97" t="s">
        <v>15</v>
      </c>
      <c r="F6665" s="97">
        <v>337753</v>
      </c>
      <c r="G6665" s="97"/>
      <c r="H6665" s="124" t="s">
        <v>28406</v>
      </c>
      <c r="I6665" s="125">
        <v>50</v>
      </c>
      <c r="J6665" s="125">
        <v>0</v>
      </c>
      <c r="K6665" s="126">
        <v>50</v>
      </c>
      <c r="L6665" s="100" t="s">
        <v>1324</v>
      </c>
    </row>
    <row r="6666" spans="1:12" ht="56.25" customHeight="1">
      <c r="A6666" s="97">
        <v>513</v>
      </c>
      <c r="B6666" s="122" t="s">
        <v>9338</v>
      </c>
      <c r="C6666" s="123">
        <v>42723</v>
      </c>
      <c r="D6666" s="97" t="s">
        <v>28385</v>
      </c>
      <c r="E6666" s="97" t="s">
        <v>15</v>
      </c>
      <c r="F6666" s="97">
        <v>1355</v>
      </c>
      <c r="G6666" s="97"/>
      <c r="H6666" s="124" t="s">
        <v>28386</v>
      </c>
      <c r="I6666" s="125">
        <v>273.43</v>
      </c>
      <c r="J6666" s="125">
        <v>0</v>
      </c>
      <c r="K6666" s="126">
        <v>273.43</v>
      </c>
      <c r="L6666" s="100" t="s">
        <v>1324</v>
      </c>
    </row>
    <row r="6667" spans="1:12" ht="56.25" customHeight="1">
      <c r="A6667" s="97">
        <v>513</v>
      </c>
      <c r="B6667" s="122" t="s">
        <v>9338</v>
      </c>
      <c r="C6667" s="123">
        <v>42723</v>
      </c>
      <c r="D6667" s="97" t="s">
        <v>28374</v>
      </c>
      <c r="E6667" s="97" t="s">
        <v>15</v>
      </c>
      <c r="F6667" s="97">
        <v>1356</v>
      </c>
      <c r="G6667" s="97"/>
      <c r="H6667" s="124" t="s">
        <v>28375</v>
      </c>
      <c r="I6667" s="125">
        <v>270.34000000000003</v>
      </c>
      <c r="J6667" s="125">
        <v>0</v>
      </c>
      <c r="K6667" s="126">
        <v>270.34000000000003</v>
      </c>
      <c r="L6667" s="100" t="s">
        <v>1324</v>
      </c>
    </row>
    <row r="6668" spans="1:12" ht="56.25" customHeight="1">
      <c r="A6668" s="97">
        <v>513</v>
      </c>
      <c r="B6668" s="122" t="s">
        <v>9338</v>
      </c>
      <c r="C6668" s="123">
        <v>42723</v>
      </c>
      <c r="D6668" s="97" t="s">
        <v>28370</v>
      </c>
      <c r="E6668" s="97" t="s">
        <v>15</v>
      </c>
      <c r="F6668" s="97">
        <v>1354</v>
      </c>
      <c r="G6668" s="97"/>
      <c r="H6668" s="124" t="s">
        <v>28371</v>
      </c>
      <c r="I6668" s="125">
        <v>275.42</v>
      </c>
      <c r="J6668" s="125">
        <v>0</v>
      </c>
      <c r="K6668" s="126">
        <v>275.42</v>
      </c>
      <c r="L6668" s="100" t="s">
        <v>1324</v>
      </c>
    </row>
    <row r="6669" spans="1:12" ht="56.25" customHeight="1">
      <c r="A6669" s="97">
        <v>513</v>
      </c>
      <c r="B6669" s="122" t="s">
        <v>9338</v>
      </c>
      <c r="C6669" s="123">
        <v>42723</v>
      </c>
      <c r="D6669" s="97" t="s">
        <v>28368</v>
      </c>
      <c r="E6669" s="97" t="s">
        <v>15</v>
      </c>
      <c r="F6669" s="97">
        <v>1349</v>
      </c>
      <c r="G6669" s="97"/>
      <c r="H6669" s="124" t="s">
        <v>28369</v>
      </c>
      <c r="I6669" s="125">
        <v>679.06000000000006</v>
      </c>
      <c r="J6669" s="125">
        <v>0</v>
      </c>
      <c r="K6669" s="126">
        <v>679.06000000000006</v>
      </c>
      <c r="L6669" s="100" t="s">
        <v>1324</v>
      </c>
    </row>
    <row r="6670" spans="1:12" ht="56.25" customHeight="1">
      <c r="A6670" s="97">
        <v>513</v>
      </c>
      <c r="B6670" s="122" t="s">
        <v>9338</v>
      </c>
      <c r="C6670" s="123">
        <v>42723</v>
      </c>
      <c r="D6670" s="97" t="s">
        <v>28349</v>
      </c>
      <c r="E6670" s="97" t="s">
        <v>15</v>
      </c>
      <c r="F6670" s="97">
        <v>338278</v>
      </c>
      <c r="G6670" s="97"/>
      <c r="H6670" s="124" t="s">
        <v>28350</v>
      </c>
      <c r="I6670" s="125">
        <v>50</v>
      </c>
      <c r="J6670" s="125">
        <v>0</v>
      </c>
      <c r="K6670" s="126">
        <v>50</v>
      </c>
      <c r="L6670" s="100" t="s">
        <v>1324</v>
      </c>
    </row>
    <row r="6671" spans="1:12" ht="56.25" customHeight="1">
      <c r="A6671" s="97">
        <v>513</v>
      </c>
      <c r="B6671" s="122" t="s">
        <v>9338</v>
      </c>
      <c r="C6671" s="123">
        <v>42723</v>
      </c>
      <c r="D6671" s="97" t="s">
        <v>28345</v>
      </c>
      <c r="E6671" s="97" t="s">
        <v>11</v>
      </c>
      <c r="F6671" s="97">
        <v>873795</v>
      </c>
      <c r="G6671" s="97"/>
      <c r="H6671" s="124" t="s">
        <v>28346</v>
      </c>
      <c r="I6671" s="125">
        <v>1250.98</v>
      </c>
      <c r="J6671" s="125">
        <v>0</v>
      </c>
      <c r="K6671" s="126">
        <v>1250.98</v>
      </c>
      <c r="L6671" s="100" t="s">
        <v>1324</v>
      </c>
    </row>
    <row r="6672" spans="1:12" ht="56.25" customHeight="1">
      <c r="A6672" s="97">
        <v>513</v>
      </c>
      <c r="B6672" s="122" t="s">
        <v>9338</v>
      </c>
      <c r="C6672" s="123">
        <v>42723</v>
      </c>
      <c r="D6672" s="97" t="s">
        <v>28343</v>
      </c>
      <c r="E6672" s="97" t="s">
        <v>11</v>
      </c>
      <c r="F6672" s="97">
        <v>873800</v>
      </c>
      <c r="G6672" s="97"/>
      <c r="H6672" s="124" t="s">
        <v>28344</v>
      </c>
      <c r="I6672" s="125">
        <v>270</v>
      </c>
      <c r="J6672" s="125">
        <v>0</v>
      </c>
      <c r="K6672" s="126">
        <v>270</v>
      </c>
      <c r="L6672" s="100" t="s">
        <v>1324</v>
      </c>
    </row>
    <row r="6673" spans="1:12" ht="56.25" customHeight="1">
      <c r="A6673" s="97">
        <v>513</v>
      </c>
      <c r="B6673" s="122" t="s">
        <v>9338</v>
      </c>
      <c r="C6673" s="123">
        <v>42724</v>
      </c>
      <c r="D6673" s="97" t="s">
        <v>28494</v>
      </c>
      <c r="E6673" s="97" t="s">
        <v>15</v>
      </c>
      <c r="F6673" s="97">
        <v>1364</v>
      </c>
      <c r="G6673" s="97"/>
      <c r="H6673" s="124" t="s">
        <v>28495</v>
      </c>
      <c r="I6673" s="125">
        <v>462.15000000000003</v>
      </c>
      <c r="J6673" s="125">
        <v>0</v>
      </c>
      <c r="K6673" s="126">
        <v>462.15000000000003</v>
      </c>
      <c r="L6673" s="100" t="s">
        <v>1324</v>
      </c>
    </row>
    <row r="6674" spans="1:12" ht="56.25" customHeight="1">
      <c r="A6674" s="97">
        <v>513</v>
      </c>
      <c r="B6674" s="122" t="s">
        <v>9338</v>
      </c>
      <c r="C6674" s="123">
        <v>42724</v>
      </c>
      <c r="D6674" s="97" t="s">
        <v>28490</v>
      </c>
      <c r="E6674" s="97" t="s">
        <v>11</v>
      </c>
      <c r="F6674" s="97">
        <v>339346</v>
      </c>
      <c r="G6674" s="97"/>
      <c r="H6674" s="124" t="s">
        <v>28491</v>
      </c>
      <c r="I6674" s="125">
        <v>2828.01</v>
      </c>
      <c r="J6674" s="125">
        <v>0</v>
      </c>
      <c r="K6674" s="126">
        <v>2828.01</v>
      </c>
      <c r="L6674" s="100" t="s">
        <v>1324</v>
      </c>
    </row>
    <row r="6675" spans="1:12" ht="56.25" customHeight="1">
      <c r="A6675" s="97">
        <v>513</v>
      </c>
      <c r="B6675" s="122" t="s">
        <v>9338</v>
      </c>
      <c r="C6675" s="123">
        <v>42724</v>
      </c>
      <c r="D6675" s="97" t="s">
        <v>28484</v>
      </c>
      <c r="E6675" s="97" t="s">
        <v>15</v>
      </c>
      <c r="F6675" s="97">
        <v>339474</v>
      </c>
      <c r="G6675" s="97"/>
      <c r="H6675" s="124" t="s">
        <v>28485</v>
      </c>
      <c r="I6675" s="125">
        <v>50</v>
      </c>
      <c r="J6675" s="125">
        <v>0</v>
      </c>
      <c r="K6675" s="126">
        <v>50</v>
      </c>
      <c r="L6675" s="100" t="s">
        <v>1324</v>
      </c>
    </row>
    <row r="6676" spans="1:12" ht="56.25" customHeight="1">
      <c r="A6676" s="97">
        <v>513</v>
      </c>
      <c r="B6676" s="122" t="s">
        <v>9338</v>
      </c>
      <c r="C6676" s="123">
        <v>42724</v>
      </c>
      <c r="D6676" s="97" t="s">
        <v>28452</v>
      </c>
      <c r="E6676" s="97" t="s">
        <v>11</v>
      </c>
      <c r="F6676" s="97">
        <v>874096</v>
      </c>
      <c r="G6676" s="97"/>
      <c r="H6676" s="124" t="s">
        <v>28453</v>
      </c>
      <c r="I6676" s="125">
        <v>50</v>
      </c>
      <c r="J6676" s="125">
        <v>0</v>
      </c>
      <c r="K6676" s="126">
        <v>50</v>
      </c>
      <c r="L6676" s="100" t="s">
        <v>1324</v>
      </c>
    </row>
    <row r="6677" spans="1:12" ht="56.25" customHeight="1">
      <c r="A6677" s="97">
        <v>513</v>
      </c>
      <c r="B6677" s="122" t="s">
        <v>9338</v>
      </c>
      <c r="C6677" s="123">
        <v>42724</v>
      </c>
      <c r="D6677" s="97" t="s">
        <v>28450</v>
      </c>
      <c r="E6677" s="97" t="s">
        <v>6</v>
      </c>
      <c r="F6677" s="97">
        <v>874098</v>
      </c>
      <c r="G6677" s="97"/>
      <c r="H6677" s="124" t="s">
        <v>28451</v>
      </c>
      <c r="I6677" s="125">
        <v>0</v>
      </c>
      <c r="J6677" s="125">
        <v>49898873.149999999</v>
      </c>
      <c r="K6677" s="126">
        <v>49898873.149999999</v>
      </c>
      <c r="L6677" s="100" t="s">
        <v>1324</v>
      </c>
    </row>
    <row r="6678" spans="1:12" ht="56.25" customHeight="1">
      <c r="A6678" s="97">
        <v>513</v>
      </c>
      <c r="B6678" s="122" t="s">
        <v>9338</v>
      </c>
      <c r="C6678" s="123">
        <v>42724</v>
      </c>
      <c r="D6678" s="97" t="s">
        <v>28448</v>
      </c>
      <c r="E6678" s="97" t="s">
        <v>11</v>
      </c>
      <c r="F6678" s="97">
        <v>874099</v>
      </c>
      <c r="G6678" s="97"/>
      <c r="H6678" s="124" t="s">
        <v>28449</v>
      </c>
      <c r="I6678" s="125">
        <v>50</v>
      </c>
      <c r="J6678" s="125">
        <v>0</v>
      </c>
      <c r="K6678" s="126">
        <v>50</v>
      </c>
      <c r="L6678" s="100" t="s">
        <v>1324</v>
      </c>
    </row>
    <row r="6679" spans="1:12" ht="56.25" customHeight="1">
      <c r="A6679" s="97">
        <v>513</v>
      </c>
      <c r="B6679" s="122" t="s">
        <v>9338</v>
      </c>
      <c r="C6679" s="123">
        <v>42724</v>
      </c>
      <c r="D6679" s="97" t="s">
        <v>28446</v>
      </c>
      <c r="E6679" s="97" t="s">
        <v>11</v>
      </c>
      <c r="F6679" s="97">
        <v>874100</v>
      </c>
      <c r="G6679" s="97"/>
      <c r="H6679" s="124" t="s">
        <v>28447</v>
      </c>
      <c r="I6679" s="125">
        <v>50</v>
      </c>
      <c r="J6679" s="125">
        <v>0</v>
      </c>
      <c r="K6679" s="126">
        <v>50</v>
      </c>
      <c r="L6679" s="100" t="s">
        <v>1324</v>
      </c>
    </row>
    <row r="6680" spans="1:12" ht="56.25" customHeight="1">
      <c r="A6680" s="97">
        <v>513</v>
      </c>
      <c r="B6680" s="122" t="s">
        <v>9338</v>
      </c>
      <c r="C6680" s="123">
        <v>42724</v>
      </c>
      <c r="D6680" s="97" t="s">
        <v>28444</v>
      </c>
      <c r="E6680" s="97" t="s">
        <v>6</v>
      </c>
      <c r="F6680" s="97">
        <v>874101</v>
      </c>
      <c r="G6680" s="97"/>
      <c r="H6680" s="124" t="s">
        <v>28445</v>
      </c>
      <c r="I6680" s="125">
        <v>0</v>
      </c>
      <c r="J6680" s="125">
        <v>4969060.82</v>
      </c>
      <c r="K6680" s="126">
        <v>4969060.82</v>
      </c>
      <c r="L6680" s="100" t="s">
        <v>1324</v>
      </c>
    </row>
    <row r="6681" spans="1:12" ht="56.25" customHeight="1">
      <c r="A6681" s="97">
        <v>513</v>
      </c>
      <c r="B6681" s="122" t="s">
        <v>9338</v>
      </c>
      <c r="C6681" s="123">
        <v>42724</v>
      </c>
      <c r="D6681" s="97" t="s">
        <v>28442</v>
      </c>
      <c r="E6681" s="97" t="s">
        <v>11</v>
      </c>
      <c r="F6681" s="97">
        <v>874102</v>
      </c>
      <c r="G6681" s="97"/>
      <c r="H6681" s="124" t="s">
        <v>28443</v>
      </c>
      <c r="I6681" s="125">
        <v>50</v>
      </c>
      <c r="J6681" s="125">
        <v>0</v>
      </c>
      <c r="K6681" s="126">
        <v>50</v>
      </c>
      <c r="L6681" s="100" t="s">
        <v>1324</v>
      </c>
    </row>
    <row r="6682" spans="1:12" ht="56.25" customHeight="1">
      <c r="A6682" s="97">
        <v>513</v>
      </c>
      <c r="B6682" s="122" t="s">
        <v>9338</v>
      </c>
      <c r="C6682" s="123">
        <v>42725</v>
      </c>
      <c r="D6682" s="97" t="s">
        <v>28534</v>
      </c>
      <c r="E6682" s="97" t="s">
        <v>15</v>
      </c>
      <c r="F6682" s="97">
        <v>1374</v>
      </c>
      <c r="G6682" s="97"/>
      <c r="H6682" s="124" t="s">
        <v>28535</v>
      </c>
      <c r="I6682" s="125">
        <v>386.83</v>
      </c>
      <c r="J6682" s="125">
        <v>0</v>
      </c>
      <c r="K6682" s="126">
        <v>386.83</v>
      </c>
      <c r="L6682" s="100" t="s">
        <v>1324</v>
      </c>
    </row>
    <row r="6683" spans="1:12" ht="56.25" customHeight="1">
      <c r="A6683" s="97">
        <v>513</v>
      </c>
      <c r="B6683" s="122" t="s">
        <v>9338</v>
      </c>
      <c r="C6683" s="123">
        <v>42725</v>
      </c>
      <c r="D6683" s="97" t="s">
        <v>28532</v>
      </c>
      <c r="E6683" s="97" t="s">
        <v>15</v>
      </c>
      <c r="F6683" s="97">
        <v>1373</v>
      </c>
      <c r="G6683" s="97"/>
      <c r="H6683" s="124" t="s">
        <v>28533</v>
      </c>
      <c r="I6683" s="125">
        <v>279.40000000000003</v>
      </c>
      <c r="J6683" s="125">
        <v>0</v>
      </c>
      <c r="K6683" s="126">
        <v>279.40000000000003</v>
      </c>
      <c r="L6683" s="100" t="s">
        <v>1324</v>
      </c>
    </row>
    <row r="6684" spans="1:12" ht="56.25" customHeight="1">
      <c r="A6684" s="97">
        <v>513</v>
      </c>
      <c r="B6684" s="122" t="s">
        <v>9338</v>
      </c>
      <c r="C6684" s="123">
        <v>42725</v>
      </c>
      <c r="D6684" s="97" t="s">
        <v>28530</v>
      </c>
      <c r="E6684" s="97" t="s">
        <v>15</v>
      </c>
      <c r="F6684" s="97">
        <v>1372</v>
      </c>
      <c r="G6684" s="97"/>
      <c r="H6684" s="124" t="s">
        <v>28531</v>
      </c>
      <c r="I6684" s="125">
        <v>349.58</v>
      </c>
      <c r="J6684" s="125">
        <v>0</v>
      </c>
      <c r="K6684" s="126">
        <v>349.58</v>
      </c>
      <c r="L6684" s="100" t="s">
        <v>1324</v>
      </c>
    </row>
    <row r="6685" spans="1:12" ht="56.25" customHeight="1">
      <c r="A6685" s="97">
        <v>513</v>
      </c>
      <c r="B6685" s="122" t="s">
        <v>9338</v>
      </c>
      <c r="C6685" s="123">
        <v>42725</v>
      </c>
      <c r="D6685" s="97" t="s">
        <v>28528</v>
      </c>
      <c r="E6685" s="97" t="s">
        <v>15</v>
      </c>
      <c r="F6685" s="97">
        <v>1371</v>
      </c>
      <c r="G6685" s="97"/>
      <c r="H6685" s="124" t="s">
        <v>28529</v>
      </c>
      <c r="I6685" s="125">
        <v>271.10000000000002</v>
      </c>
      <c r="J6685" s="125">
        <v>0</v>
      </c>
      <c r="K6685" s="126">
        <v>271.10000000000002</v>
      </c>
      <c r="L6685" s="100" t="s">
        <v>1324</v>
      </c>
    </row>
    <row r="6686" spans="1:12" ht="56.25" customHeight="1">
      <c r="A6686" s="97">
        <v>513</v>
      </c>
      <c r="B6686" s="122" t="s">
        <v>9338</v>
      </c>
      <c r="C6686" s="123">
        <v>42725</v>
      </c>
      <c r="D6686" s="97" t="s">
        <v>28512</v>
      </c>
      <c r="E6686" s="97" t="s">
        <v>11</v>
      </c>
      <c r="F6686" s="97">
        <v>874220</v>
      </c>
      <c r="G6686" s="97"/>
      <c r="H6686" s="124" t="s">
        <v>28513</v>
      </c>
      <c r="I6686" s="125">
        <v>1424.4</v>
      </c>
      <c r="J6686" s="125">
        <v>0</v>
      </c>
      <c r="K6686" s="126">
        <v>1424.4</v>
      </c>
      <c r="L6686" s="100" t="s">
        <v>1324</v>
      </c>
    </row>
    <row r="6687" spans="1:12" ht="56.25" customHeight="1">
      <c r="A6687" s="97">
        <v>513</v>
      </c>
      <c r="B6687" s="122" t="s">
        <v>9338</v>
      </c>
      <c r="C6687" s="123">
        <v>42725</v>
      </c>
      <c r="D6687" s="97" t="s">
        <v>28510</v>
      </c>
      <c r="E6687" s="97" t="s">
        <v>11</v>
      </c>
      <c r="F6687" s="97">
        <v>874221</v>
      </c>
      <c r="G6687" s="97"/>
      <c r="H6687" s="124" t="s">
        <v>28511</v>
      </c>
      <c r="I6687" s="125">
        <v>17183.95</v>
      </c>
      <c r="J6687" s="125">
        <v>0</v>
      </c>
      <c r="K6687" s="126">
        <v>17183.95</v>
      </c>
      <c r="L6687" s="100" t="s">
        <v>1324</v>
      </c>
    </row>
    <row r="6688" spans="1:12" ht="56.25" customHeight="1">
      <c r="A6688" s="97">
        <v>513</v>
      </c>
      <c r="B6688" s="122" t="s">
        <v>9338</v>
      </c>
      <c r="C6688" s="123">
        <v>42725</v>
      </c>
      <c r="D6688" s="97" t="s">
        <v>28506</v>
      </c>
      <c r="E6688" s="97" t="s">
        <v>11</v>
      </c>
      <c r="F6688" s="97">
        <v>874266</v>
      </c>
      <c r="G6688" s="97"/>
      <c r="H6688" s="124" t="s">
        <v>28507</v>
      </c>
      <c r="I6688" s="125">
        <v>270</v>
      </c>
      <c r="J6688" s="125">
        <v>0</v>
      </c>
      <c r="K6688" s="126">
        <v>270</v>
      </c>
      <c r="L6688" s="100" t="s">
        <v>1324</v>
      </c>
    </row>
    <row r="6689" spans="1:12" ht="56.25" customHeight="1">
      <c r="A6689" s="97">
        <v>513</v>
      </c>
      <c r="B6689" s="122" t="s">
        <v>4521</v>
      </c>
      <c r="C6689" s="123">
        <v>42726</v>
      </c>
      <c r="D6689" s="97" t="s">
        <v>25357</v>
      </c>
      <c r="E6689" s="97" t="s">
        <v>3</v>
      </c>
      <c r="F6689" s="97">
        <v>1456280</v>
      </c>
      <c r="G6689" s="97"/>
      <c r="H6689" s="124" t="s">
        <v>25358</v>
      </c>
      <c r="I6689" s="125">
        <v>0</v>
      </c>
      <c r="J6689" s="125">
        <v>40000</v>
      </c>
      <c r="K6689" s="126">
        <v>40000</v>
      </c>
      <c r="L6689" s="100" t="s">
        <v>1324</v>
      </c>
    </row>
    <row r="6690" spans="1:12" ht="56.25" customHeight="1">
      <c r="A6690" s="97">
        <v>513</v>
      </c>
      <c r="B6690" s="122" t="s">
        <v>4521</v>
      </c>
      <c r="C6690" s="123">
        <v>42726</v>
      </c>
      <c r="D6690" s="97" t="s">
        <v>25361</v>
      </c>
      <c r="E6690" s="97" t="s">
        <v>3</v>
      </c>
      <c r="F6690" s="97">
        <v>1456283</v>
      </c>
      <c r="G6690" s="97"/>
      <c r="H6690" s="124" t="s">
        <v>25362</v>
      </c>
      <c r="I6690" s="125">
        <v>0</v>
      </c>
      <c r="J6690" s="125">
        <v>299</v>
      </c>
      <c r="K6690" s="126">
        <v>299</v>
      </c>
      <c r="L6690" s="100" t="s">
        <v>1347</v>
      </c>
    </row>
    <row r="6691" spans="1:12" ht="56.25" customHeight="1">
      <c r="A6691" s="97">
        <v>513</v>
      </c>
      <c r="B6691" s="122" t="s">
        <v>4521</v>
      </c>
      <c r="C6691" s="123">
        <v>42726</v>
      </c>
      <c r="D6691" s="97" t="s">
        <v>25363</v>
      </c>
      <c r="E6691" s="97" t="s">
        <v>3</v>
      </c>
      <c r="F6691" s="97">
        <v>1456285</v>
      </c>
      <c r="G6691" s="97"/>
      <c r="H6691" s="124" t="s">
        <v>25364</v>
      </c>
      <c r="I6691" s="125">
        <v>0</v>
      </c>
      <c r="J6691" s="125">
        <v>30997.67</v>
      </c>
      <c r="K6691" s="126">
        <v>30997.67</v>
      </c>
      <c r="L6691" s="100" t="s">
        <v>1324</v>
      </c>
    </row>
    <row r="6692" spans="1:12" ht="56.25" customHeight="1">
      <c r="A6692" s="97">
        <v>513</v>
      </c>
      <c r="B6692" s="122" t="s">
        <v>9338</v>
      </c>
      <c r="C6692" s="123">
        <v>42726</v>
      </c>
      <c r="D6692" s="97" t="s">
        <v>28599</v>
      </c>
      <c r="E6692" s="97" t="s">
        <v>15</v>
      </c>
      <c r="F6692" s="97">
        <v>1388</v>
      </c>
      <c r="G6692" s="97"/>
      <c r="H6692" s="124" t="s">
        <v>28600</v>
      </c>
      <c r="I6692" s="125">
        <v>50</v>
      </c>
      <c r="J6692" s="125">
        <v>0</v>
      </c>
      <c r="K6692" s="126">
        <v>50</v>
      </c>
      <c r="L6692" s="100" t="s">
        <v>1324</v>
      </c>
    </row>
    <row r="6693" spans="1:12" ht="56.25" customHeight="1">
      <c r="A6693" s="97">
        <v>513</v>
      </c>
      <c r="B6693" s="122" t="s">
        <v>9338</v>
      </c>
      <c r="C6693" s="123">
        <v>42726</v>
      </c>
      <c r="D6693" s="97" t="s">
        <v>28597</v>
      </c>
      <c r="E6693" s="97" t="s">
        <v>15</v>
      </c>
      <c r="F6693" s="97">
        <v>1386</v>
      </c>
      <c r="G6693" s="97"/>
      <c r="H6693" s="124" t="s">
        <v>28598</v>
      </c>
      <c r="I6693" s="125">
        <v>50</v>
      </c>
      <c r="J6693" s="125">
        <v>0</v>
      </c>
      <c r="K6693" s="126">
        <v>50</v>
      </c>
      <c r="L6693" s="100" t="s">
        <v>1324</v>
      </c>
    </row>
    <row r="6694" spans="1:12" ht="56.25" customHeight="1">
      <c r="A6694" s="97">
        <v>513</v>
      </c>
      <c r="B6694" s="122" t="s">
        <v>9338</v>
      </c>
      <c r="C6694" s="123">
        <v>42726</v>
      </c>
      <c r="D6694" s="97" t="s">
        <v>28595</v>
      </c>
      <c r="E6694" s="97" t="s">
        <v>15</v>
      </c>
      <c r="F6694" s="97">
        <v>341053</v>
      </c>
      <c r="G6694" s="97"/>
      <c r="H6694" s="124" t="s">
        <v>28596</v>
      </c>
      <c r="I6694" s="125">
        <v>50</v>
      </c>
      <c r="J6694" s="125">
        <v>0</v>
      </c>
      <c r="K6694" s="126">
        <v>50</v>
      </c>
      <c r="L6694" s="100" t="s">
        <v>1324</v>
      </c>
    </row>
    <row r="6695" spans="1:12" ht="56.25" customHeight="1">
      <c r="A6695" s="97">
        <v>513</v>
      </c>
      <c r="B6695" s="122" t="s">
        <v>9338</v>
      </c>
      <c r="C6695" s="123">
        <v>42726</v>
      </c>
      <c r="D6695" s="97" t="s">
        <v>28593</v>
      </c>
      <c r="E6695" s="97" t="s">
        <v>15</v>
      </c>
      <c r="F6695" s="97">
        <v>341055</v>
      </c>
      <c r="G6695" s="97"/>
      <c r="H6695" s="124" t="s">
        <v>28594</v>
      </c>
      <c r="I6695" s="125">
        <v>50</v>
      </c>
      <c r="J6695" s="125">
        <v>0</v>
      </c>
      <c r="K6695" s="126">
        <v>50</v>
      </c>
      <c r="L6695" s="100" t="s">
        <v>1324</v>
      </c>
    </row>
    <row r="6696" spans="1:12" ht="56.25" customHeight="1">
      <c r="A6696" s="97">
        <v>513</v>
      </c>
      <c r="B6696" s="122" t="s">
        <v>9338</v>
      </c>
      <c r="C6696" s="123">
        <v>42726</v>
      </c>
      <c r="D6696" s="97" t="s">
        <v>28592</v>
      </c>
      <c r="E6696" s="97" t="s">
        <v>15</v>
      </c>
      <c r="F6696" s="97">
        <v>341059</v>
      </c>
      <c r="G6696" s="97"/>
      <c r="H6696" s="124" t="s">
        <v>3436</v>
      </c>
      <c r="I6696" s="125">
        <v>50</v>
      </c>
      <c r="J6696" s="125">
        <v>0</v>
      </c>
      <c r="K6696" s="126">
        <v>50</v>
      </c>
      <c r="L6696" s="100" t="s">
        <v>1324</v>
      </c>
    </row>
    <row r="6697" spans="1:12" ht="56.25" customHeight="1">
      <c r="A6697" s="97">
        <v>513</v>
      </c>
      <c r="B6697" s="122" t="s">
        <v>9338</v>
      </c>
      <c r="C6697" s="123">
        <v>42726</v>
      </c>
      <c r="D6697" s="97" t="s">
        <v>28605</v>
      </c>
      <c r="E6697" s="97" t="s">
        <v>15</v>
      </c>
      <c r="F6697" s="97">
        <v>1395</v>
      </c>
      <c r="G6697" s="97"/>
      <c r="H6697" s="124" t="s">
        <v>28606</v>
      </c>
      <c r="I6697" s="125">
        <v>50</v>
      </c>
      <c r="J6697" s="125">
        <v>0</v>
      </c>
      <c r="K6697" s="126">
        <v>50</v>
      </c>
      <c r="L6697" s="100" t="s">
        <v>1324</v>
      </c>
    </row>
    <row r="6698" spans="1:12" ht="56.25" customHeight="1">
      <c r="A6698" s="97">
        <v>513</v>
      </c>
      <c r="B6698" s="122" t="s">
        <v>9338</v>
      </c>
      <c r="C6698" s="123">
        <v>42726</v>
      </c>
      <c r="D6698" s="97" t="s">
        <v>28610</v>
      </c>
      <c r="E6698" s="97" t="s">
        <v>15</v>
      </c>
      <c r="F6698" s="97">
        <v>1397</v>
      </c>
      <c r="G6698" s="97"/>
      <c r="H6698" s="124" t="s">
        <v>28611</v>
      </c>
      <c r="I6698" s="125">
        <v>96130.61</v>
      </c>
      <c r="J6698" s="125">
        <v>0</v>
      </c>
      <c r="K6698" s="126">
        <v>96130.61</v>
      </c>
      <c r="L6698" s="100" t="s">
        <v>1324</v>
      </c>
    </row>
    <row r="6699" spans="1:12" ht="56.25" customHeight="1">
      <c r="A6699" s="97">
        <v>513</v>
      </c>
      <c r="B6699" s="122" t="s">
        <v>9338</v>
      </c>
      <c r="C6699" s="123">
        <v>42726</v>
      </c>
      <c r="D6699" s="97" t="s">
        <v>28612</v>
      </c>
      <c r="E6699" s="97" t="s">
        <v>15</v>
      </c>
      <c r="F6699" s="97">
        <v>1396</v>
      </c>
      <c r="G6699" s="97"/>
      <c r="H6699" s="124" t="s">
        <v>28613</v>
      </c>
      <c r="I6699" s="125">
        <v>486.43</v>
      </c>
      <c r="J6699" s="125">
        <v>0</v>
      </c>
      <c r="K6699" s="126">
        <v>486.43</v>
      </c>
      <c r="L6699" s="100" t="s">
        <v>1324</v>
      </c>
    </row>
    <row r="6700" spans="1:12" ht="56.25" customHeight="1">
      <c r="A6700" s="97">
        <v>513</v>
      </c>
      <c r="B6700" s="122" t="s">
        <v>9338</v>
      </c>
      <c r="C6700" s="123">
        <v>42726</v>
      </c>
      <c r="D6700" s="97" t="s">
        <v>28614</v>
      </c>
      <c r="E6700" s="97" t="s">
        <v>15</v>
      </c>
      <c r="F6700" s="97">
        <v>1394</v>
      </c>
      <c r="G6700" s="97"/>
      <c r="H6700" s="124" t="s">
        <v>28615</v>
      </c>
      <c r="I6700" s="125">
        <v>378.18</v>
      </c>
      <c r="J6700" s="125">
        <v>0</v>
      </c>
      <c r="K6700" s="126">
        <v>378.18</v>
      </c>
      <c r="L6700" s="100" t="s">
        <v>1324</v>
      </c>
    </row>
    <row r="6701" spans="1:12" ht="56.25" customHeight="1">
      <c r="A6701" s="97">
        <v>513</v>
      </c>
      <c r="B6701" s="122" t="s">
        <v>9338</v>
      </c>
      <c r="C6701" s="123">
        <v>42726</v>
      </c>
      <c r="D6701" s="97" t="s">
        <v>28616</v>
      </c>
      <c r="E6701" s="97" t="s">
        <v>15</v>
      </c>
      <c r="F6701" s="97">
        <v>1393</v>
      </c>
      <c r="G6701" s="97"/>
      <c r="H6701" s="124" t="s">
        <v>28617</v>
      </c>
      <c r="I6701" s="125">
        <v>137171.45000000001</v>
      </c>
      <c r="J6701" s="125">
        <v>0</v>
      </c>
      <c r="K6701" s="126">
        <v>137171.45000000001</v>
      </c>
      <c r="L6701" s="100" t="s">
        <v>1324</v>
      </c>
    </row>
    <row r="6702" spans="1:12" ht="56.25" customHeight="1">
      <c r="A6702" s="97">
        <v>513</v>
      </c>
      <c r="B6702" s="122" t="s">
        <v>9338</v>
      </c>
      <c r="C6702" s="123">
        <v>42726</v>
      </c>
      <c r="D6702" s="97" t="s">
        <v>28618</v>
      </c>
      <c r="E6702" s="97" t="s">
        <v>15</v>
      </c>
      <c r="F6702" s="97">
        <v>341344</v>
      </c>
      <c r="G6702" s="97"/>
      <c r="H6702" s="124" t="s">
        <v>28619</v>
      </c>
      <c r="I6702" s="125">
        <v>50</v>
      </c>
      <c r="J6702" s="125">
        <v>0</v>
      </c>
      <c r="K6702" s="126">
        <v>50</v>
      </c>
      <c r="L6702" s="100" t="s">
        <v>1324</v>
      </c>
    </row>
    <row r="6703" spans="1:12" ht="56.25" customHeight="1">
      <c r="A6703" s="97">
        <v>513</v>
      </c>
      <c r="B6703" s="122" t="s">
        <v>9338</v>
      </c>
      <c r="C6703" s="123">
        <v>42726</v>
      </c>
      <c r="D6703" s="97" t="s">
        <v>28586</v>
      </c>
      <c r="E6703" s="97" t="s">
        <v>1313</v>
      </c>
      <c r="F6703" s="97">
        <v>12061429</v>
      </c>
      <c r="G6703" s="97"/>
      <c r="H6703" s="124" t="s">
        <v>28587</v>
      </c>
      <c r="I6703" s="125">
        <v>16607.8</v>
      </c>
      <c r="J6703" s="125">
        <v>0</v>
      </c>
      <c r="K6703" s="126">
        <v>16607.8</v>
      </c>
      <c r="L6703" s="100" t="s">
        <v>1324</v>
      </c>
    </row>
    <row r="6704" spans="1:12" ht="56.25" customHeight="1">
      <c r="A6704" s="97">
        <v>513</v>
      </c>
      <c r="B6704" s="122" t="s">
        <v>9338</v>
      </c>
      <c r="C6704" s="123">
        <v>42726</v>
      </c>
      <c r="D6704" s="97" t="s">
        <v>28550</v>
      </c>
      <c r="E6704" s="97" t="s">
        <v>11</v>
      </c>
      <c r="F6704" s="97">
        <v>874309</v>
      </c>
      <c r="G6704" s="97"/>
      <c r="H6704" s="124" t="s">
        <v>28551</v>
      </c>
      <c r="I6704" s="125">
        <v>14027.800000000001</v>
      </c>
      <c r="J6704" s="125">
        <v>0</v>
      </c>
      <c r="K6704" s="126">
        <v>14027.800000000001</v>
      </c>
      <c r="L6704" s="100" t="s">
        <v>1324</v>
      </c>
    </row>
    <row r="6705" spans="1:12" ht="56.25" customHeight="1">
      <c r="A6705" s="97">
        <v>513</v>
      </c>
      <c r="B6705" s="122" t="s">
        <v>9338</v>
      </c>
      <c r="C6705" s="123">
        <v>42726</v>
      </c>
      <c r="D6705" s="97" t="s">
        <v>28548</v>
      </c>
      <c r="E6705" s="97" t="s">
        <v>11</v>
      </c>
      <c r="F6705" s="97">
        <v>874310</v>
      </c>
      <c r="G6705" s="97"/>
      <c r="H6705" s="124" t="s">
        <v>28549</v>
      </c>
      <c r="I6705" s="125">
        <v>9921.4</v>
      </c>
      <c r="J6705" s="125">
        <v>0</v>
      </c>
      <c r="K6705" s="126">
        <v>9921.4</v>
      </c>
      <c r="L6705" s="100" t="s">
        <v>1324</v>
      </c>
    </row>
    <row r="6706" spans="1:12" ht="56.25" customHeight="1">
      <c r="A6706" s="97">
        <v>513</v>
      </c>
      <c r="B6706" s="122" t="s">
        <v>9338</v>
      </c>
      <c r="C6706" s="123">
        <v>42726</v>
      </c>
      <c r="D6706" s="97" t="s">
        <v>28570</v>
      </c>
      <c r="E6706" s="97" t="s">
        <v>11</v>
      </c>
      <c r="F6706" s="97">
        <v>874355</v>
      </c>
      <c r="G6706" s="97"/>
      <c r="H6706" s="124" t="s">
        <v>28571</v>
      </c>
      <c r="I6706" s="125">
        <v>270</v>
      </c>
      <c r="J6706" s="125">
        <v>0</v>
      </c>
      <c r="K6706" s="126">
        <v>270</v>
      </c>
      <c r="L6706" s="100" t="s">
        <v>1324</v>
      </c>
    </row>
    <row r="6707" spans="1:12" ht="56.25" customHeight="1">
      <c r="A6707" s="97">
        <v>513</v>
      </c>
      <c r="B6707" s="122" t="s">
        <v>9338</v>
      </c>
      <c r="C6707" s="123">
        <v>42726</v>
      </c>
      <c r="D6707" s="97" t="s">
        <v>28568</v>
      </c>
      <c r="E6707" s="97" t="s">
        <v>13</v>
      </c>
      <c r="F6707" s="97">
        <v>874393</v>
      </c>
      <c r="G6707" s="97"/>
      <c r="H6707" s="124" t="s">
        <v>28569</v>
      </c>
      <c r="I6707" s="125">
        <v>84972.6</v>
      </c>
      <c r="J6707" s="125">
        <v>0</v>
      </c>
      <c r="K6707" s="126">
        <v>84972.6</v>
      </c>
      <c r="L6707" s="100" t="s">
        <v>1324</v>
      </c>
    </row>
    <row r="6708" spans="1:12" ht="56.25" customHeight="1">
      <c r="A6708" s="97">
        <v>513</v>
      </c>
      <c r="B6708" s="122" t="s">
        <v>9338</v>
      </c>
      <c r="C6708" s="123">
        <v>42726</v>
      </c>
      <c r="D6708" s="97" t="s">
        <v>28564</v>
      </c>
      <c r="E6708" s="97" t="s">
        <v>13</v>
      </c>
      <c r="F6708" s="97">
        <v>874397</v>
      </c>
      <c r="G6708" s="97"/>
      <c r="H6708" s="124" t="s">
        <v>28565</v>
      </c>
      <c r="I6708" s="125">
        <v>10600.48</v>
      </c>
      <c r="J6708" s="125">
        <v>0</v>
      </c>
      <c r="K6708" s="126">
        <v>10600.48</v>
      </c>
      <c r="L6708" s="100" t="s">
        <v>1324</v>
      </c>
    </row>
    <row r="6709" spans="1:12" ht="56.25" customHeight="1">
      <c r="A6709" s="97">
        <v>513</v>
      </c>
      <c r="B6709" s="122" t="s">
        <v>4521</v>
      </c>
      <c r="C6709" s="123">
        <v>42727</v>
      </c>
      <c r="D6709" s="97" t="s">
        <v>25669</v>
      </c>
      <c r="E6709" s="97" t="s">
        <v>3</v>
      </c>
      <c r="F6709" s="97">
        <v>1457257</v>
      </c>
      <c r="G6709" s="97"/>
      <c r="H6709" s="124" t="s">
        <v>25670</v>
      </c>
      <c r="I6709" s="125">
        <v>0</v>
      </c>
      <c r="J6709" s="125">
        <v>3108.59</v>
      </c>
      <c r="K6709" s="126">
        <v>3108.59</v>
      </c>
      <c r="L6709" s="100" t="s">
        <v>1324</v>
      </c>
    </row>
    <row r="6710" spans="1:12" ht="56.25" customHeight="1">
      <c r="A6710" s="97">
        <v>513</v>
      </c>
      <c r="B6710" s="122" t="s">
        <v>9338</v>
      </c>
      <c r="C6710" s="123">
        <v>42727</v>
      </c>
      <c r="D6710" s="97" t="s">
        <v>28684</v>
      </c>
      <c r="E6710" s="97" t="s">
        <v>15</v>
      </c>
      <c r="F6710" s="97">
        <v>341870</v>
      </c>
      <c r="G6710" s="97"/>
      <c r="H6710" s="124" t="s">
        <v>28685</v>
      </c>
      <c r="I6710" s="125">
        <v>50</v>
      </c>
      <c r="J6710" s="125">
        <v>0</v>
      </c>
      <c r="K6710" s="126">
        <v>50</v>
      </c>
      <c r="L6710" s="100" t="s">
        <v>1324</v>
      </c>
    </row>
    <row r="6711" spans="1:12" ht="56.25" customHeight="1">
      <c r="A6711" s="97">
        <v>513</v>
      </c>
      <c r="B6711" s="122" t="s">
        <v>9338</v>
      </c>
      <c r="C6711" s="123">
        <v>42727</v>
      </c>
      <c r="D6711" s="97" t="s">
        <v>28682</v>
      </c>
      <c r="E6711" s="97" t="s">
        <v>15</v>
      </c>
      <c r="F6711" s="97">
        <v>341873</v>
      </c>
      <c r="G6711" s="97"/>
      <c r="H6711" s="124" t="s">
        <v>28683</v>
      </c>
      <c r="I6711" s="125">
        <v>50</v>
      </c>
      <c r="J6711" s="125">
        <v>0</v>
      </c>
      <c r="K6711" s="126">
        <v>50</v>
      </c>
      <c r="L6711" s="100" t="s">
        <v>1324</v>
      </c>
    </row>
    <row r="6712" spans="1:12" ht="56.25" customHeight="1">
      <c r="A6712" s="97">
        <v>513</v>
      </c>
      <c r="B6712" s="122" t="s">
        <v>9338</v>
      </c>
      <c r="C6712" s="123">
        <v>42727</v>
      </c>
      <c r="D6712" s="97" t="s">
        <v>28680</v>
      </c>
      <c r="E6712" s="97" t="s">
        <v>15</v>
      </c>
      <c r="F6712" s="97">
        <v>341898</v>
      </c>
      <c r="G6712" s="97"/>
      <c r="H6712" s="124" t="s">
        <v>28681</v>
      </c>
      <c r="I6712" s="125">
        <v>50</v>
      </c>
      <c r="J6712" s="125">
        <v>0</v>
      </c>
      <c r="K6712" s="126">
        <v>50</v>
      </c>
      <c r="L6712" s="100" t="s">
        <v>1324</v>
      </c>
    </row>
    <row r="6713" spans="1:12" ht="56.25" customHeight="1">
      <c r="A6713" s="97">
        <v>513</v>
      </c>
      <c r="B6713" s="122" t="s">
        <v>9338</v>
      </c>
      <c r="C6713" s="123">
        <v>42727</v>
      </c>
      <c r="D6713" s="97" t="s">
        <v>28678</v>
      </c>
      <c r="E6713" s="97" t="s">
        <v>15</v>
      </c>
      <c r="F6713" s="97">
        <v>341903</v>
      </c>
      <c r="G6713" s="97"/>
      <c r="H6713" s="124" t="s">
        <v>28679</v>
      </c>
      <c r="I6713" s="125">
        <v>50</v>
      </c>
      <c r="J6713" s="125">
        <v>0</v>
      </c>
      <c r="K6713" s="126">
        <v>50</v>
      </c>
      <c r="L6713" s="100" t="s">
        <v>1324</v>
      </c>
    </row>
    <row r="6714" spans="1:12" ht="56.25" customHeight="1">
      <c r="A6714" s="97">
        <v>513</v>
      </c>
      <c r="B6714" s="122" t="s">
        <v>9338</v>
      </c>
      <c r="C6714" s="123">
        <v>42727</v>
      </c>
      <c r="D6714" s="97" t="s">
        <v>28676</v>
      </c>
      <c r="E6714" s="97" t="s">
        <v>15</v>
      </c>
      <c r="F6714" s="97">
        <v>341949</v>
      </c>
      <c r="G6714" s="97"/>
      <c r="H6714" s="124" t="s">
        <v>28677</v>
      </c>
      <c r="I6714" s="125">
        <v>50</v>
      </c>
      <c r="J6714" s="125">
        <v>0</v>
      </c>
      <c r="K6714" s="126">
        <v>50</v>
      </c>
      <c r="L6714" s="100" t="s">
        <v>1324</v>
      </c>
    </row>
    <row r="6715" spans="1:12" ht="56.25" customHeight="1">
      <c r="A6715" s="97">
        <v>513</v>
      </c>
      <c r="B6715" s="122" t="s">
        <v>9338</v>
      </c>
      <c r="C6715" s="123">
        <v>42727</v>
      </c>
      <c r="D6715" s="97" t="s">
        <v>28674</v>
      </c>
      <c r="E6715" s="97" t="s">
        <v>15</v>
      </c>
      <c r="F6715" s="97">
        <v>341952</v>
      </c>
      <c r="G6715" s="97"/>
      <c r="H6715" s="124" t="s">
        <v>28675</v>
      </c>
      <c r="I6715" s="125">
        <v>50</v>
      </c>
      <c r="J6715" s="125">
        <v>0</v>
      </c>
      <c r="K6715" s="126">
        <v>50</v>
      </c>
      <c r="L6715" s="100" t="s">
        <v>1324</v>
      </c>
    </row>
    <row r="6716" spans="1:12" ht="56.25" customHeight="1">
      <c r="A6716" s="97">
        <v>513</v>
      </c>
      <c r="B6716" s="122" t="s">
        <v>9338</v>
      </c>
      <c r="C6716" s="123">
        <v>42727</v>
      </c>
      <c r="D6716" s="97" t="s">
        <v>28672</v>
      </c>
      <c r="E6716" s="97" t="s">
        <v>15</v>
      </c>
      <c r="F6716" s="97">
        <v>341955</v>
      </c>
      <c r="G6716" s="97"/>
      <c r="H6716" s="124" t="s">
        <v>28673</v>
      </c>
      <c r="I6716" s="125">
        <v>50</v>
      </c>
      <c r="J6716" s="125">
        <v>0</v>
      </c>
      <c r="K6716" s="126">
        <v>50</v>
      </c>
      <c r="L6716" s="100" t="s">
        <v>1324</v>
      </c>
    </row>
    <row r="6717" spans="1:12" ht="56.25" customHeight="1">
      <c r="A6717" s="97">
        <v>513</v>
      </c>
      <c r="B6717" s="122" t="s">
        <v>9338</v>
      </c>
      <c r="C6717" s="123">
        <v>42727</v>
      </c>
      <c r="D6717" s="97" t="s">
        <v>28671</v>
      </c>
      <c r="E6717" s="97" t="s">
        <v>15</v>
      </c>
      <c r="F6717" s="97">
        <v>341975</v>
      </c>
      <c r="G6717" s="97"/>
      <c r="H6717" s="124" t="s">
        <v>2934</v>
      </c>
      <c r="I6717" s="125">
        <v>50</v>
      </c>
      <c r="J6717" s="125">
        <v>0</v>
      </c>
      <c r="K6717" s="126">
        <v>50</v>
      </c>
      <c r="L6717" s="100" t="s">
        <v>1324</v>
      </c>
    </row>
    <row r="6718" spans="1:12" ht="56.25" customHeight="1">
      <c r="A6718" s="97">
        <v>513</v>
      </c>
      <c r="B6718" s="122" t="s">
        <v>9338</v>
      </c>
      <c r="C6718" s="123">
        <v>42727</v>
      </c>
      <c r="D6718" s="97" t="s">
        <v>28665</v>
      </c>
      <c r="E6718" s="97" t="s">
        <v>15</v>
      </c>
      <c r="F6718" s="97">
        <v>1405</v>
      </c>
      <c r="G6718" s="97"/>
      <c r="H6718" s="124" t="s">
        <v>28666</v>
      </c>
      <c r="I6718" s="125">
        <v>356.85</v>
      </c>
      <c r="J6718" s="125">
        <v>0</v>
      </c>
      <c r="K6718" s="126">
        <v>356.85</v>
      </c>
      <c r="L6718" s="100" t="s">
        <v>1324</v>
      </c>
    </row>
    <row r="6719" spans="1:12" ht="56.25" customHeight="1">
      <c r="A6719" s="97">
        <v>513</v>
      </c>
      <c r="B6719" s="122" t="s">
        <v>9338</v>
      </c>
      <c r="C6719" s="123">
        <v>42727</v>
      </c>
      <c r="D6719" s="97" t="s">
        <v>28631</v>
      </c>
      <c r="E6719" s="97" t="s">
        <v>6</v>
      </c>
      <c r="F6719" s="97">
        <v>781710</v>
      </c>
      <c r="G6719" s="97"/>
      <c r="H6719" s="124" t="s">
        <v>28632</v>
      </c>
      <c r="I6719" s="125">
        <v>0</v>
      </c>
      <c r="J6719" s="125">
        <v>312972287.25</v>
      </c>
      <c r="K6719" s="126">
        <v>312972287.25</v>
      </c>
      <c r="L6719" s="100" t="s">
        <v>1324</v>
      </c>
    </row>
    <row r="6720" spans="1:12" ht="56.25" customHeight="1">
      <c r="A6720" s="97">
        <v>513</v>
      </c>
      <c r="B6720" s="122" t="s">
        <v>9338</v>
      </c>
      <c r="C6720" s="123">
        <v>42727</v>
      </c>
      <c r="D6720" s="97" t="s">
        <v>28651</v>
      </c>
      <c r="E6720" s="97" t="s">
        <v>11</v>
      </c>
      <c r="F6720" s="97">
        <v>874506</v>
      </c>
      <c r="G6720" s="97"/>
      <c r="H6720" s="124" t="s">
        <v>28652</v>
      </c>
      <c r="I6720" s="125">
        <v>270</v>
      </c>
      <c r="J6720" s="125">
        <v>0</v>
      </c>
      <c r="K6720" s="126">
        <v>270</v>
      </c>
      <c r="L6720" s="100" t="s">
        <v>1324</v>
      </c>
    </row>
    <row r="6721" spans="1:12" ht="56.25" customHeight="1">
      <c r="A6721" s="97">
        <v>513</v>
      </c>
      <c r="B6721" s="122" t="s">
        <v>4521</v>
      </c>
      <c r="C6721" s="123">
        <v>42731</v>
      </c>
      <c r="D6721" s="97" t="s">
        <v>25827</v>
      </c>
      <c r="E6721" s="97" t="s">
        <v>3</v>
      </c>
      <c r="F6721" s="97">
        <v>1457774</v>
      </c>
      <c r="G6721" s="97"/>
      <c r="H6721" s="124" t="s">
        <v>25828</v>
      </c>
      <c r="I6721" s="125">
        <v>0</v>
      </c>
      <c r="J6721" s="125">
        <v>1391.25</v>
      </c>
      <c r="K6721" s="126">
        <v>1391.25</v>
      </c>
      <c r="L6721" s="100" t="s">
        <v>1324</v>
      </c>
    </row>
    <row r="6722" spans="1:12" ht="56.25" customHeight="1">
      <c r="A6722" s="97">
        <v>513</v>
      </c>
      <c r="B6722" s="122" t="s">
        <v>4521</v>
      </c>
      <c r="C6722" s="123">
        <v>42731</v>
      </c>
      <c r="D6722" s="97" t="s">
        <v>25829</v>
      </c>
      <c r="E6722" s="97" t="s">
        <v>3</v>
      </c>
      <c r="F6722" s="97">
        <v>1457778</v>
      </c>
      <c r="G6722" s="97"/>
      <c r="H6722" s="124" t="s">
        <v>25830</v>
      </c>
      <c r="I6722" s="125">
        <v>0</v>
      </c>
      <c r="J6722" s="125">
        <v>1484</v>
      </c>
      <c r="K6722" s="126">
        <v>1484</v>
      </c>
      <c r="L6722" s="100" t="s">
        <v>1324</v>
      </c>
    </row>
    <row r="6723" spans="1:12" ht="56.25" customHeight="1">
      <c r="A6723" s="97">
        <v>513</v>
      </c>
      <c r="B6723" s="122" t="s">
        <v>4521</v>
      </c>
      <c r="C6723" s="123">
        <v>42731</v>
      </c>
      <c r="D6723" s="97" t="s">
        <v>25831</v>
      </c>
      <c r="E6723" s="97" t="s">
        <v>3</v>
      </c>
      <c r="F6723" s="97">
        <v>1457783</v>
      </c>
      <c r="G6723" s="97"/>
      <c r="H6723" s="124" t="s">
        <v>25832</v>
      </c>
      <c r="I6723" s="125">
        <v>0</v>
      </c>
      <c r="J6723" s="125">
        <v>12947.53</v>
      </c>
      <c r="K6723" s="126">
        <v>12947.53</v>
      </c>
      <c r="L6723" s="100" t="s">
        <v>1324</v>
      </c>
    </row>
    <row r="6724" spans="1:12" ht="56.25" customHeight="1">
      <c r="A6724" s="97">
        <v>513</v>
      </c>
      <c r="B6724" s="122" t="s">
        <v>9338</v>
      </c>
      <c r="C6724" s="123">
        <v>42731</v>
      </c>
      <c r="D6724" s="97" t="s">
        <v>28708</v>
      </c>
      <c r="E6724" s="97" t="s">
        <v>15</v>
      </c>
      <c r="F6724" s="97">
        <v>343071</v>
      </c>
      <c r="G6724" s="97"/>
      <c r="H6724" s="124" t="s">
        <v>3832</v>
      </c>
      <c r="I6724" s="125">
        <v>50</v>
      </c>
      <c r="J6724" s="125">
        <v>0</v>
      </c>
      <c r="K6724" s="126">
        <v>50</v>
      </c>
      <c r="L6724" s="100" t="s">
        <v>1324</v>
      </c>
    </row>
    <row r="6725" spans="1:12" ht="56.25" customHeight="1">
      <c r="A6725" s="97">
        <v>513</v>
      </c>
      <c r="B6725" s="122" t="s">
        <v>9338</v>
      </c>
      <c r="C6725" s="123">
        <v>42731</v>
      </c>
      <c r="D6725" s="97" t="s">
        <v>28688</v>
      </c>
      <c r="E6725" s="97" t="s">
        <v>11</v>
      </c>
      <c r="F6725" s="97">
        <v>874897</v>
      </c>
      <c r="G6725" s="97"/>
      <c r="H6725" s="124" t="s">
        <v>28689</v>
      </c>
      <c r="I6725" s="125">
        <v>270</v>
      </c>
      <c r="J6725" s="125">
        <v>0</v>
      </c>
      <c r="K6725" s="126">
        <v>270</v>
      </c>
      <c r="L6725" s="100" t="s">
        <v>1324</v>
      </c>
    </row>
    <row r="6726" spans="1:12" ht="56.25" customHeight="1">
      <c r="A6726" s="97">
        <v>513</v>
      </c>
      <c r="B6726" s="122" t="s">
        <v>9338</v>
      </c>
      <c r="C6726" s="123">
        <v>42732</v>
      </c>
      <c r="D6726" s="97" t="s">
        <v>28758</v>
      </c>
      <c r="E6726" s="97" t="s">
        <v>15</v>
      </c>
      <c r="F6726" s="97">
        <v>343735</v>
      </c>
      <c r="G6726" s="97"/>
      <c r="H6726" s="124" t="s">
        <v>28759</v>
      </c>
      <c r="I6726" s="125">
        <v>50</v>
      </c>
      <c r="J6726" s="125">
        <v>0</v>
      </c>
      <c r="K6726" s="126">
        <v>50</v>
      </c>
      <c r="L6726" s="100" t="s">
        <v>1324</v>
      </c>
    </row>
    <row r="6727" spans="1:12" ht="56.25" customHeight="1">
      <c r="A6727" s="97">
        <v>513</v>
      </c>
      <c r="B6727" s="122" t="s">
        <v>9338</v>
      </c>
      <c r="C6727" s="123">
        <v>42732</v>
      </c>
      <c r="D6727" s="97" t="s">
        <v>28760</v>
      </c>
      <c r="E6727" s="97" t="s">
        <v>15</v>
      </c>
      <c r="F6727" s="97">
        <v>343738</v>
      </c>
      <c r="G6727" s="97"/>
      <c r="H6727" s="124" t="s">
        <v>28761</v>
      </c>
      <c r="I6727" s="125">
        <v>50</v>
      </c>
      <c r="J6727" s="125">
        <v>0</v>
      </c>
      <c r="K6727" s="126">
        <v>50</v>
      </c>
      <c r="L6727" s="100" t="s">
        <v>1324</v>
      </c>
    </row>
    <row r="6728" spans="1:12" ht="56.25" customHeight="1">
      <c r="A6728" s="97">
        <v>513</v>
      </c>
      <c r="B6728" s="122" t="s">
        <v>9338</v>
      </c>
      <c r="C6728" s="123">
        <v>42732</v>
      </c>
      <c r="D6728" s="97" t="s">
        <v>28762</v>
      </c>
      <c r="E6728" s="97" t="s">
        <v>15</v>
      </c>
      <c r="F6728" s="97">
        <v>343741</v>
      </c>
      <c r="G6728" s="97"/>
      <c r="H6728" s="124" t="s">
        <v>28763</v>
      </c>
      <c r="I6728" s="125">
        <v>50</v>
      </c>
      <c r="J6728" s="125">
        <v>0</v>
      </c>
      <c r="K6728" s="126">
        <v>50</v>
      </c>
      <c r="L6728" s="100" t="s">
        <v>1324</v>
      </c>
    </row>
    <row r="6729" spans="1:12" ht="56.25" customHeight="1">
      <c r="A6729" s="97">
        <v>513</v>
      </c>
      <c r="B6729" s="122" t="s">
        <v>9338</v>
      </c>
      <c r="C6729" s="123">
        <v>42732</v>
      </c>
      <c r="D6729" s="97" t="s">
        <v>28764</v>
      </c>
      <c r="E6729" s="97" t="s">
        <v>15</v>
      </c>
      <c r="F6729" s="97">
        <v>343754</v>
      </c>
      <c r="G6729" s="97"/>
      <c r="H6729" s="124" t="s">
        <v>28765</v>
      </c>
      <c r="I6729" s="125">
        <v>50</v>
      </c>
      <c r="J6729" s="125">
        <v>0</v>
      </c>
      <c r="K6729" s="126">
        <v>50</v>
      </c>
      <c r="L6729" s="100" t="s">
        <v>1324</v>
      </c>
    </row>
    <row r="6730" spans="1:12" ht="56.25" customHeight="1">
      <c r="A6730" s="97">
        <v>513</v>
      </c>
      <c r="B6730" s="122" t="s">
        <v>9338</v>
      </c>
      <c r="C6730" s="123">
        <v>42732</v>
      </c>
      <c r="D6730" s="97" t="s">
        <v>28716</v>
      </c>
      <c r="E6730" s="97" t="s">
        <v>15</v>
      </c>
      <c r="F6730" s="97">
        <v>1417</v>
      </c>
      <c r="G6730" s="97"/>
      <c r="H6730" s="124" t="s">
        <v>28717</v>
      </c>
      <c r="I6730" s="125">
        <v>50</v>
      </c>
      <c r="J6730" s="125">
        <v>0</v>
      </c>
      <c r="K6730" s="126">
        <v>50</v>
      </c>
      <c r="L6730" s="100" t="s">
        <v>1324</v>
      </c>
    </row>
    <row r="6731" spans="1:12" ht="56.25" customHeight="1">
      <c r="A6731" s="97">
        <v>513</v>
      </c>
      <c r="B6731" s="122" t="s">
        <v>9338</v>
      </c>
      <c r="C6731" s="123">
        <v>42732</v>
      </c>
      <c r="D6731" s="97" t="s">
        <v>28718</v>
      </c>
      <c r="E6731" s="97" t="s">
        <v>15</v>
      </c>
      <c r="F6731" s="97">
        <v>343879</v>
      </c>
      <c r="G6731" s="97"/>
      <c r="H6731" s="124" t="s">
        <v>28719</v>
      </c>
      <c r="I6731" s="125">
        <v>50</v>
      </c>
      <c r="J6731" s="125">
        <v>0</v>
      </c>
      <c r="K6731" s="126">
        <v>50</v>
      </c>
      <c r="L6731" s="100" t="s">
        <v>1324</v>
      </c>
    </row>
    <row r="6732" spans="1:12" ht="56.25" customHeight="1">
      <c r="A6732" s="97">
        <v>513</v>
      </c>
      <c r="B6732" s="122" t="s">
        <v>9338</v>
      </c>
      <c r="C6732" s="123">
        <v>42732</v>
      </c>
      <c r="D6732" s="97" t="s">
        <v>28720</v>
      </c>
      <c r="E6732" s="97" t="s">
        <v>15</v>
      </c>
      <c r="F6732" s="97">
        <v>1418</v>
      </c>
      <c r="G6732" s="97"/>
      <c r="H6732" s="124" t="s">
        <v>28721</v>
      </c>
      <c r="I6732" s="125">
        <v>50</v>
      </c>
      <c r="J6732" s="125">
        <v>0</v>
      </c>
      <c r="K6732" s="126">
        <v>50</v>
      </c>
      <c r="L6732" s="100" t="s">
        <v>1324</v>
      </c>
    </row>
    <row r="6733" spans="1:12" ht="56.25" customHeight="1">
      <c r="A6733" s="97">
        <v>513</v>
      </c>
      <c r="B6733" s="122" t="s">
        <v>9338</v>
      </c>
      <c r="C6733" s="123">
        <v>42732</v>
      </c>
      <c r="D6733" s="97" t="s">
        <v>28722</v>
      </c>
      <c r="E6733" s="97" t="s">
        <v>15</v>
      </c>
      <c r="F6733" s="97">
        <v>1424</v>
      </c>
      <c r="G6733" s="97"/>
      <c r="H6733" s="124" t="s">
        <v>28723</v>
      </c>
      <c r="I6733" s="125">
        <v>50</v>
      </c>
      <c r="J6733" s="125">
        <v>0</v>
      </c>
      <c r="K6733" s="126">
        <v>50</v>
      </c>
      <c r="L6733" s="100" t="s">
        <v>1324</v>
      </c>
    </row>
    <row r="6734" spans="1:12" ht="56.25" customHeight="1">
      <c r="A6734" s="97">
        <v>513</v>
      </c>
      <c r="B6734" s="122" t="s">
        <v>9338</v>
      </c>
      <c r="C6734" s="123">
        <v>42732</v>
      </c>
      <c r="D6734" s="97" t="s">
        <v>28724</v>
      </c>
      <c r="E6734" s="97" t="s">
        <v>15</v>
      </c>
      <c r="F6734" s="97">
        <v>1430</v>
      </c>
      <c r="G6734" s="97"/>
      <c r="H6734" s="124" t="s">
        <v>28725</v>
      </c>
      <c r="I6734" s="125">
        <v>50</v>
      </c>
      <c r="J6734" s="125">
        <v>0</v>
      </c>
      <c r="K6734" s="126">
        <v>50</v>
      </c>
      <c r="L6734" s="100" t="s">
        <v>1324</v>
      </c>
    </row>
    <row r="6735" spans="1:12" ht="56.25" customHeight="1">
      <c r="A6735" s="97">
        <v>513</v>
      </c>
      <c r="B6735" s="122" t="s">
        <v>9338</v>
      </c>
      <c r="C6735" s="123">
        <v>42732</v>
      </c>
      <c r="D6735" s="97" t="s">
        <v>28728</v>
      </c>
      <c r="E6735" s="97" t="s">
        <v>15</v>
      </c>
      <c r="F6735" s="97">
        <v>1415</v>
      </c>
      <c r="G6735" s="97"/>
      <c r="H6735" s="124" t="s">
        <v>28729</v>
      </c>
      <c r="I6735" s="125">
        <v>3508.61</v>
      </c>
      <c r="J6735" s="125">
        <v>0</v>
      </c>
      <c r="K6735" s="126">
        <v>3508.61</v>
      </c>
      <c r="L6735" s="100" t="s">
        <v>1324</v>
      </c>
    </row>
    <row r="6736" spans="1:12" ht="56.25" customHeight="1">
      <c r="A6736" s="97">
        <v>513</v>
      </c>
      <c r="B6736" s="122" t="s">
        <v>9338</v>
      </c>
      <c r="C6736" s="123">
        <v>42732</v>
      </c>
      <c r="D6736" s="97" t="s">
        <v>28730</v>
      </c>
      <c r="E6736" s="97" t="s">
        <v>15</v>
      </c>
      <c r="F6736" s="97">
        <v>1414</v>
      </c>
      <c r="G6736" s="97"/>
      <c r="H6736" s="124" t="s">
        <v>28731</v>
      </c>
      <c r="I6736" s="125">
        <v>286.53000000000003</v>
      </c>
      <c r="J6736" s="125">
        <v>0</v>
      </c>
      <c r="K6736" s="126">
        <v>286.53000000000003</v>
      </c>
      <c r="L6736" s="100" t="s">
        <v>1324</v>
      </c>
    </row>
    <row r="6737" spans="1:12" ht="56.25" customHeight="1">
      <c r="A6737" s="97">
        <v>513</v>
      </c>
      <c r="B6737" s="122" t="s">
        <v>9338</v>
      </c>
      <c r="C6737" s="123">
        <v>42732</v>
      </c>
      <c r="D6737" s="97" t="s">
        <v>28732</v>
      </c>
      <c r="E6737" s="97" t="s">
        <v>15</v>
      </c>
      <c r="F6737" s="97">
        <v>344293</v>
      </c>
      <c r="G6737" s="97"/>
      <c r="H6737" s="124" t="s">
        <v>28733</v>
      </c>
      <c r="I6737" s="125">
        <v>677.62</v>
      </c>
      <c r="J6737" s="125">
        <v>0</v>
      </c>
      <c r="K6737" s="126">
        <v>677.62</v>
      </c>
      <c r="L6737" s="100" t="s">
        <v>1324</v>
      </c>
    </row>
    <row r="6738" spans="1:12" ht="56.25" customHeight="1">
      <c r="A6738" s="97">
        <v>513</v>
      </c>
      <c r="B6738" s="122" t="s">
        <v>9338</v>
      </c>
      <c r="C6738" s="123">
        <v>42732</v>
      </c>
      <c r="D6738" s="97" t="s">
        <v>28748</v>
      </c>
      <c r="E6738" s="97" t="s">
        <v>15</v>
      </c>
      <c r="F6738" s="97">
        <v>344542</v>
      </c>
      <c r="G6738" s="97"/>
      <c r="H6738" s="124" t="s">
        <v>28749</v>
      </c>
      <c r="I6738" s="125">
        <v>50</v>
      </c>
      <c r="J6738" s="125">
        <v>0</v>
      </c>
      <c r="K6738" s="126">
        <v>50</v>
      </c>
      <c r="L6738" s="100" t="s">
        <v>1324</v>
      </c>
    </row>
    <row r="6739" spans="1:12" ht="56.25" customHeight="1">
      <c r="A6739" s="97">
        <v>513</v>
      </c>
      <c r="B6739" s="122" t="s">
        <v>4521</v>
      </c>
      <c r="C6739" s="123">
        <v>42733</v>
      </c>
      <c r="D6739" s="97" t="s">
        <v>26559</v>
      </c>
      <c r="E6739" s="97" t="s">
        <v>3</v>
      </c>
      <c r="F6739" s="97">
        <v>1459774</v>
      </c>
      <c r="G6739" s="97"/>
      <c r="H6739" s="124" t="s">
        <v>26560</v>
      </c>
      <c r="I6739" s="125">
        <v>0</v>
      </c>
      <c r="J6739" s="125">
        <v>1034.0999999999999</v>
      </c>
      <c r="K6739" s="126">
        <v>1034.0999999999999</v>
      </c>
      <c r="L6739" s="100" t="s">
        <v>1324</v>
      </c>
    </row>
    <row r="6740" spans="1:12" ht="56.25" customHeight="1">
      <c r="A6740" s="97">
        <v>513</v>
      </c>
      <c r="B6740" s="122" t="s">
        <v>4521</v>
      </c>
      <c r="C6740" s="123">
        <v>42733</v>
      </c>
      <c r="D6740" s="97" t="s">
        <v>26597</v>
      </c>
      <c r="E6740" s="97" t="s">
        <v>3</v>
      </c>
      <c r="F6740" s="97">
        <v>1459840</v>
      </c>
      <c r="G6740" s="97"/>
      <c r="H6740" s="124" t="s">
        <v>26598</v>
      </c>
      <c r="I6740" s="125">
        <v>0</v>
      </c>
      <c r="J6740" s="125">
        <v>20192.36</v>
      </c>
      <c r="K6740" s="126">
        <v>20192.36</v>
      </c>
      <c r="L6740" s="100" t="s">
        <v>1324</v>
      </c>
    </row>
    <row r="6741" spans="1:12" ht="56.25" customHeight="1">
      <c r="A6741" s="97">
        <v>513</v>
      </c>
      <c r="B6741" s="122" t="s">
        <v>9338</v>
      </c>
      <c r="C6741" s="123">
        <v>42733</v>
      </c>
      <c r="D6741" s="97" t="s">
        <v>29033</v>
      </c>
      <c r="E6741" s="97" t="s">
        <v>15</v>
      </c>
      <c r="F6741" s="97">
        <v>1433</v>
      </c>
      <c r="G6741" s="97"/>
      <c r="H6741" s="124" t="s">
        <v>29034</v>
      </c>
      <c r="I6741" s="125">
        <v>317.75</v>
      </c>
      <c r="J6741" s="125">
        <v>0</v>
      </c>
      <c r="K6741" s="126">
        <v>317.75</v>
      </c>
      <c r="L6741" s="100" t="s">
        <v>1324</v>
      </c>
    </row>
    <row r="6742" spans="1:12" ht="56.25" customHeight="1">
      <c r="A6742" s="97">
        <v>513</v>
      </c>
      <c r="B6742" s="122" t="s">
        <v>9338</v>
      </c>
      <c r="C6742" s="123">
        <v>42733</v>
      </c>
      <c r="D6742" s="97" t="s">
        <v>29049</v>
      </c>
      <c r="E6742" s="97" t="s">
        <v>15</v>
      </c>
      <c r="F6742" s="97">
        <v>345049</v>
      </c>
      <c r="G6742" s="97"/>
      <c r="H6742" s="124" t="s">
        <v>2926</v>
      </c>
      <c r="I6742" s="125">
        <v>50</v>
      </c>
      <c r="J6742" s="125">
        <v>0</v>
      </c>
      <c r="K6742" s="126">
        <v>50</v>
      </c>
      <c r="L6742" s="100" t="s">
        <v>1324</v>
      </c>
    </row>
    <row r="6743" spans="1:12" ht="56.25" customHeight="1">
      <c r="A6743" s="97">
        <v>513</v>
      </c>
      <c r="B6743" s="122" t="s">
        <v>9338</v>
      </c>
      <c r="C6743" s="123">
        <v>42733</v>
      </c>
      <c r="D6743" s="97" t="s">
        <v>29050</v>
      </c>
      <c r="E6743" s="97" t="s">
        <v>15</v>
      </c>
      <c r="F6743" s="97">
        <v>345051</v>
      </c>
      <c r="G6743" s="97"/>
      <c r="H6743" s="124" t="s">
        <v>29051</v>
      </c>
      <c r="I6743" s="125">
        <v>50</v>
      </c>
      <c r="J6743" s="125">
        <v>0</v>
      </c>
      <c r="K6743" s="126">
        <v>50</v>
      </c>
      <c r="L6743" s="100" t="s">
        <v>1324</v>
      </c>
    </row>
    <row r="6744" spans="1:12" ht="56.25" customHeight="1">
      <c r="A6744" s="97">
        <v>513</v>
      </c>
      <c r="B6744" s="122" t="s">
        <v>9338</v>
      </c>
      <c r="C6744" s="123">
        <v>42733</v>
      </c>
      <c r="D6744" s="97" t="s">
        <v>29032</v>
      </c>
      <c r="E6744" s="97" t="s">
        <v>15</v>
      </c>
      <c r="F6744" s="97">
        <v>345590</v>
      </c>
      <c r="G6744" s="97"/>
      <c r="H6744" s="124" t="s">
        <v>9506</v>
      </c>
      <c r="I6744" s="125">
        <v>50</v>
      </c>
      <c r="J6744" s="125">
        <v>0</v>
      </c>
      <c r="K6744" s="126">
        <v>50</v>
      </c>
      <c r="L6744" s="100" t="s">
        <v>1324</v>
      </c>
    </row>
    <row r="6745" spans="1:12" ht="56.25" customHeight="1">
      <c r="A6745" s="97">
        <v>513</v>
      </c>
      <c r="B6745" s="122" t="s">
        <v>9338</v>
      </c>
      <c r="C6745" s="123">
        <v>42733</v>
      </c>
      <c r="D6745" s="97" t="s">
        <v>28937</v>
      </c>
      <c r="E6745" s="97" t="s">
        <v>11</v>
      </c>
      <c r="F6745" s="97">
        <v>875539</v>
      </c>
      <c r="G6745" s="97"/>
      <c r="H6745" s="124" t="s">
        <v>28938</v>
      </c>
      <c r="I6745" s="125">
        <v>50</v>
      </c>
      <c r="J6745" s="125">
        <v>0</v>
      </c>
      <c r="K6745" s="126">
        <v>50</v>
      </c>
      <c r="L6745" s="100" t="s">
        <v>1324</v>
      </c>
    </row>
    <row r="6746" spans="1:12" ht="56.25" customHeight="1">
      <c r="A6746" s="97">
        <v>513</v>
      </c>
      <c r="B6746" s="122" t="s">
        <v>9338</v>
      </c>
      <c r="C6746" s="123">
        <v>42733</v>
      </c>
      <c r="D6746" s="97" t="s">
        <v>28939</v>
      </c>
      <c r="E6746" s="97" t="s">
        <v>6</v>
      </c>
      <c r="F6746" s="97">
        <v>875546</v>
      </c>
      <c r="G6746" s="97"/>
      <c r="H6746" s="124" t="s">
        <v>28940</v>
      </c>
      <c r="I6746" s="125">
        <v>0</v>
      </c>
      <c r="J6746" s="125">
        <v>37491930.829999998</v>
      </c>
      <c r="K6746" s="126">
        <v>37491930.829999998</v>
      </c>
      <c r="L6746" s="100" t="s">
        <v>1324</v>
      </c>
    </row>
    <row r="6747" spans="1:12" ht="56.25" customHeight="1">
      <c r="A6747" s="97">
        <v>513</v>
      </c>
      <c r="B6747" s="122" t="s">
        <v>9338</v>
      </c>
      <c r="C6747" s="123">
        <v>42733</v>
      </c>
      <c r="D6747" s="97" t="s">
        <v>28941</v>
      </c>
      <c r="E6747" s="97" t="s">
        <v>11</v>
      </c>
      <c r="F6747" s="97">
        <v>875551</v>
      </c>
      <c r="G6747" s="97"/>
      <c r="H6747" s="124" t="s">
        <v>28942</v>
      </c>
      <c r="I6747" s="125">
        <v>50</v>
      </c>
      <c r="J6747" s="125">
        <v>0</v>
      </c>
      <c r="K6747" s="126">
        <v>50</v>
      </c>
      <c r="L6747" s="100" t="s">
        <v>1324</v>
      </c>
    </row>
    <row r="6748" spans="1:12" ht="56.25" customHeight="1">
      <c r="A6748" s="97">
        <v>513</v>
      </c>
      <c r="B6748" s="122" t="s">
        <v>9338</v>
      </c>
      <c r="C6748" s="123">
        <v>42733</v>
      </c>
      <c r="D6748" s="97" t="s">
        <v>28943</v>
      </c>
      <c r="E6748" s="97" t="s">
        <v>11</v>
      </c>
      <c r="F6748" s="97">
        <v>875561</v>
      </c>
      <c r="G6748" s="97"/>
      <c r="H6748" s="124" t="s">
        <v>28944</v>
      </c>
      <c r="I6748" s="125">
        <v>50</v>
      </c>
      <c r="J6748" s="125">
        <v>0</v>
      </c>
      <c r="K6748" s="126">
        <v>50</v>
      </c>
      <c r="L6748" s="100" t="s">
        <v>1324</v>
      </c>
    </row>
    <row r="6749" spans="1:12" ht="56.25" customHeight="1">
      <c r="A6749" s="97">
        <v>513</v>
      </c>
      <c r="B6749" s="122" t="s">
        <v>9338</v>
      </c>
      <c r="C6749" s="123">
        <v>42733</v>
      </c>
      <c r="D6749" s="97" t="s">
        <v>28945</v>
      </c>
      <c r="E6749" s="97" t="s">
        <v>11</v>
      </c>
      <c r="F6749" s="97">
        <v>875565</v>
      </c>
      <c r="G6749" s="97"/>
      <c r="H6749" s="124" t="s">
        <v>28946</v>
      </c>
      <c r="I6749" s="125">
        <v>0</v>
      </c>
      <c r="J6749" s="125">
        <v>1859293.47</v>
      </c>
      <c r="K6749" s="126">
        <v>1859293.47</v>
      </c>
      <c r="L6749" s="100" t="s">
        <v>1324</v>
      </c>
    </row>
    <row r="6750" spans="1:12" ht="56.25" customHeight="1">
      <c r="A6750" s="97">
        <v>513</v>
      </c>
      <c r="B6750" s="122" t="s">
        <v>9338</v>
      </c>
      <c r="C6750" s="123">
        <v>42733</v>
      </c>
      <c r="D6750" s="97" t="s">
        <v>28947</v>
      </c>
      <c r="E6750" s="97" t="s">
        <v>6</v>
      </c>
      <c r="F6750" s="97">
        <v>875566</v>
      </c>
      <c r="G6750" s="97"/>
      <c r="H6750" s="124" t="s">
        <v>28948</v>
      </c>
      <c r="I6750" s="125">
        <v>0</v>
      </c>
      <c r="J6750" s="125">
        <v>3115.4700000000003</v>
      </c>
      <c r="K6750" s="126">
        <v>3115.4700000000003</v>
      </c>
      <c r="L6750" s="100" t="s">
        <v>1324</v>
      </c>
    </row>
    <row r="6751" spans="1:12" ht="56.25" customHeight="1">
      <c r="A6751" s="97">
        <v>513</v>
      </c>
      <c r="B6751" s="122" t="s">
        <v>9338</v>
      </c>
      <c r="C6751" s="123">
        <v>42733</v>
      </c>
      <c r="D6751" s="97" t="s">
        <v>28953</v>
      </c>
      <c r="E6751" s="97" t="s">
        <v>11</v>
      </c>
      <c r="F6751" s="97">
        <v>875571</v>
      </c>
      <c r="G6751" s="97"/>
      <c r="H6751" s="124" t="s">
        <v>28954</v>
      </c>
      <c r="I6751" s="125">
        <v>50</v>
      </c>
      <c r="J6751" s="125">
        <v>0</v>
      </c>
      <c r="K6751" s="126">
        <v>50</v>
      </c>
      <c r="L6751" s="100" t="s">
        <v>1324</v>
      </c>
    </row>
    <row r="6752" spans="1:12" ht="56.25" customHeight="1">
      <c r="A6752" s="97">
        <v>513</v>
      </c>
      <c r="B6752" s="122" t="s">
        <v>9338</v>
      </c>
      <c r="C6752" s="123">
        <v>42733</v>
      </c>
      <c r="D6752" s="97" t="s">
        <v>28962</v>
      </c>
      <c r="E6752" s="97" t="s">
        <v>11</v>
      </c>
      <c r="F6752" s="97">
        <v>875599</v>
      </c>
      <c r="G6752" s="97"/>
      <c r="H6752" s="124" t="s">
        <v>28963</v>
      </c>
      <c r="I6752" s="125">
        <v>270</v>
      </c>
      <c r="J6752" s="125">
        <v>0</v>
      </c>
      <c r="K6752" s="126">
        <v>270</v>
      </c>
      <c r="L6752" s="100" t="s">
        <v>1324</v>
      </c>
    </row>
    <row r="6753" spans="1:12" ht="56.25" customHeight="1">
      <c r="A6753" s="97">
        <v>513</v>
      </c>
      <c r="B6753" s="122" t="s">
        <v>9338</v>
      </c>
      <c r="C6753" s="123">
        <v>42733</v>
      </c>
      <c r="D6753" s="97" t="s">
        <v>28964</v>
      </c>
      <c r="E6753" s="97" t="s">
        <v>11</v>
      </c>
      <c r="F6753" s="97">
        <v>875600</v>
      </c>
      <c r="G6753" s="97"/>
      <c r="H6753" s="124" t="s">
        <v>28965</v>
      </c>
      <c r="I6753" s="125">
        <v>270</v>
      </c>
      <c r="J6753" s="125">
        <v>0</v>
      </c>
      <c r="K6753" s="126">
        <v>270</v>
      </c>
      <c r="L6753" s="100" t="s">
        <v>1324</v>
      </c>
    </row>
    <row r="6754" spans="1:12" ht="56.25" customHeight="1">
      <c r="A6754" s="97">
        <v>513</v>
      </c>
      <c r="B6754" s="122" t="s">
        <v>4521</v>
      </c>
      <c r="C6754" s="123">
        <v>42734</v>
      </c>
      <c r="D6754" s="97" t="s">
        <v>27068</v>
      </c>
      <c r="E6754" s="97" t="s">
        <v>3</v>
      </c>
      <c r="F6754" s="97">
        <v>1460778</v>
      </c>
      <c r="G6754" s="97"/>
      <c r="H6754" s="124" t="s">
        <v>27069</v>
      </c>
      <c r="I6754" s="125">
        <v>0</v>
      </c>
      <c r="J6754" s="125">
        <v>185.5</v>
      </c>
      <c r="K6754" s="126">
        <v>185.5</v>
      </c>
      <c r="L6754" s="100" t="s">
        <v>1324</v>
      </c>
    </row>
    <row r="6755" spans="1:12" ht="56.25" customHeight="1">
      <c r="A6755" s="97">
        <v>513</v>
      </c>
      <c r="B6755" s="122" t="s">
        <v>4521</v>
      </c>
      <c r="C6755" s="123">
        <v>42734</v>
      </c>
      <c r="D6755" s="97" t="s">
        <v>27074</v>
      </c>
      <c r="E6755" s="97" t="s">
        <v>3</v>
      </c>
      <c r="F6755" s="97">
        <v>1460782</v>
      </c>
      <c r="G6755" s="97"/>
      <c r="H6755" s="124" t="s">
        <v>27075</v>
      </c>
      <c r="I6755" s="125">
        <v>0</v>
      </c>
      <c r="J6755" s="125">
        <v>185.5</v>
      </c>
      <c r="K6755" s="126">
        <v>185.5</v>
      </c>
      <c r="L6755" s="100" t="s">
        <v>1324</v>
      </c>
    </row>
    <row r="6756" spans="1:12" ht="56.25" customHeight="1">
      <c r="A6756" s="97">
        <v>513</v>
      </c>
      <c r="B6756" s="122" t="s">
        <v>9338</v>
      </c>
      <c r="C6756" s="123">
        <v>42734</v>
      </c>
      <c r="D6756" s="97" t="s">
        <v>29106</v>
      </c>
      <c r="E6756" s="97" t="s">
        <v>11</v>
      </c>
      <c r="F6756" s="97">
        <v>875826</v>
      </c>
      <c r="G6756" s="97"/>
      <c r="H6756" s="124" t="s">
        <v>29107</v>
      </c>
      <c r="I6756" s="125">
        <v>50</v>
      </c>
      <c r="J6756" s="125">
        <v>0</v>
      </c>
      <c r="K6756" s="126">
        <v>50</v>
      </c>
      <c r="L6756" s="100" t="s">
        <v>1324</v>
      </c>
    </row>
    <row r="6757" spans="1:12" ht="56.25" customHeight="1">
      <c r="A6757" s="97">
        <v>513</v>
      </c>
      <c r="B6757" s="122" t="s">
        <v>9338</v>
      </c>
      <c r="C6757" s="123">
        <v>42734</v>
      </c>
      <c r="D6757" s="97" t="s">
        <v>29104</v>
      </c>
      <c r="E6757" s="97" t="s">
        <v>6</v>
      </c>
      <c r="F6757" s="97">
        <v>875828</v>
      </c>
      <c r="G6757" s="97"/>
      <c r="H6757" s="124" t="s">
        <v>29105</v>
      </c>
      <c r="I6757" s="125">
        <v>0</v>
      </c>
      <c r="J6757" s="125">
        <v>40844892.450000003</v>
      </c>
      <c r="K6757" s="126">
        <v>40844892.450000003</v>
      </c>
      <c r="L6757" s="100" t="s">
        <v>1324</v>
      </c>
    </row>
    <row r="6758" spans="1:12" ht="56.25" customHeight="1">
      <c r="A6758" s="97">
        <v>513</v>
      </c>
      <c r="B6758" s="122" t="s">
        <v>9338</v>
      </c>
      <c r="C6758" s="123">
        <v>42734</v>
      </c>
      <c r="D6758" s="97" t="s">
        <v>29102</v>
      </c>
      <c r="E6758" s="97" t="s">
        <v>11</v>
      </c>
      <c r="F6758" s="97">
        <v>875831</v>
      </c>
      <c r="G6758" s="97"/>
      <c r="H6758" s="124" t="s">
        <v>29103</v>
      </c>
      <c r="I6758" s="125">
        <v>50</v>
      </c>
      <c r="J6758" s="125">
        <v>0</v>
      </c>
      <c r="K6758" s="126">
        <v>50</v>
      </c>
      <c r="L6758" s="100" t="s">
        <v>1324</v>
      </c>
    </row>
    <row r="6759" spans="1:12" ht="56.25" customHeight="1">
      <c r="A6759" s="97">
        <v>513</v>
      </c>
      <c r="B6759" s="122" t="s">
        <v>9338</v>
      </c>
      <c r="C6759" s="123">
        <v>42734</v>
      </c>
      <c r="D6759" s="97" t="s">
        <v>29092</v>
      </c>
      <c r="E6759" s="97" t="s">
        <v>11</v>
      </c>
      <c r="F6759" s="97">
        <v>875887</v>
      </c>
      <c r="G6759" s="97"/>
      <c r="H6759" s="124" t="s">
        <v>29093</v>
      </c>
      <c r="I6759" s="125">
        <v>50</v>
      </c>
      <c r="J6759" s="125">
        <v>0</v>
      </c>
      <c r="K6759" s="126">
        <v>50</v>
      </c>
      <c r="L6759" s="100" t="s">
        <v>1324</v>
      </c>
    </row>
    <row r="6760" spans="1:12" ht="56.25" customHeight="1">
      <c r="A6760" s="97">
        <v>513</v>
      </c>
      <c r="B6760" s="122" t="s">
        <v>9338</v>
      </c>
      <c r="C6760" s="123">
        <v>42734</v>
      </c>
      <c r="D6760" s="97" t="s">
        <v>29088</v>
      </c>
      <c r="E6760" s="97" t="s">
        <v>6</v>
      </c>
      <c r="F6760" s="97">
        <v>875893</v>
      </c>
      <c r="G6760" s="97"/>
      <c r="H6760" s="124" t="s">
        <v>29089</v>
      </c>
      <c r="I6760" s="125">
        <v>0</v>
      </c>
      <c r="J6760" s="125">
        <v>39337924.590000004</v>
      </c>
      <c r="K6760" s="126">
        <v>39337924.590000004</v>
      </c>
      <c r="L6760" s="100" t="s">
        <v>1324</v>
      </c>
    </row>
    <row r="6761" spans="1:12" ht="56.25" customHeight="1">
      <c r="A6761" s="97">
        <v>513</v>
      </c>
      <c r="B6761" s="122" t="s">
        <v>9338</v>
      </c>
      <c r="C6761" s="123">
        <v>42734</v>
      </c>
      <c r="D6761" s="97" t="s">
        <v>29084</v>
      </c>
      <c r="E6761" s="97" t="s">
        <v>11</v>
      </c>
      <c r="F6761" s="97">
        <v>875900</v>
      </c>
      <c r="G6761" s="97"/>
      <c r="H6761" s="124" t="s">
        <v>29085</v>
      </c>
      <c r="I6761" s="125">
        <v>50</v>
      </c>
      <c r="J6761" s="125">
        <v>0</v>
      </c>
      <c r="K6761" s="126">
        <v>50</v>
      </c>
      <c r="L6761" s="100" t="s">
        <v>1324</v>
      </c>
    </row>
    <row r="6762" spans="1:12" ht="56.25" customHeight="1">
      <c r="A6762" s="97">
        <v>513</v>
      </c>
      <c r="B6762" s="122" t="s">
        <v>9338</v>
      </c>
      <c r="C6762" s="123">
        <v>42734</v>
      </c>
      <c r="D6762" s="97" t="s">
        <v>29120</v>
      </c>
      <c r="E6762" s="97" t="s">
        <v>11</v>
      </c>
      <c r="F6762" s="97">
        <v>875997</v>
      </c>
      <c r="G6762" s="97"/>
      <c r="H6762" s="124" t="s">
        <v>29121</v>
      </c>
      <c r="I6762" s="125">
        <v>50</v>
      </c>
      <c r="J6762" s="125">
        <v>0</v>
      </c>
      <c r="K6762" s="126">
        <v>50</v>
      </c>
      <c r="L6762" s="100" t="s">
        <v>1324</v>
      </c>
    </row>
    <row r="6763" spans="1:12" ht="56.25" customHeight="1">
      <c r="A6763" s="97">
        <v>513</v>
      </c>
      <c r="B6763" s="122" t="s">
        <v>9338</v>
      </c>
      <c r="C6763" s="123">
        <v>42734</v>
      </c>
      <c r="D6763" s="97" t="s">
        <v>29118</v>
      </c>
      <c r="E6763" s="97" t="s">
        <v>6</v>
      </c>
      <c r="F6763" s="97">
        <v>876000</v>
      </c>
      <c r="G6763" s="97"/>
      <c r="H6763" s="124" t="s">
        <v>29119</v>
      </c>
      <c r="I6763" s="125">
        <v>0</v>
      </c>
      <c r="J6763" s="125">
        <v>372206.88</v>
      </c>
      <c r="K6763" s="126">
        <v>372206.88</v>
      </c>
      <c r="L6763" s="100" t="s">
        <v>1324</v>
      </c>
    </row>
    <row r="6764" spans="1:12" ht="56.25" customHeight="1">
      <c r="A6764" s="97">
        <v>513</v>
      </c>
      <c r="B6764" s="122" t="s">
        <v>9338</v>
      </c>
      <c r="C6764" s="123">
        <v>42734</v>
      </c>
      <c r="D6764" s="97" t="s">
        <v>29114</v>
      </c>
      <c r="E6764" s="97" t="s">
        <v>11</v>
      </c>
      <c r="F6764" s="97">
        <v>876005</v>
      </c>
      <c r="G6764" s="97"/>
      <c r="H6764" s="124" t="s">
        <v>29115</v>
      </c>
      <c r="I6764" s="125">
        <v>50</v>
      </c>
      <c r="J6764" s="125">
        <v>0</v>
      </c>
      <c r="K6764" s="126">
        <v>50</v>
      </c>
      <c r="L6764" s="100" t="s">
        <v>1324</v>
      </c>
    </row>
    <row r="6765" spans="1:12" ht="56.25" customHeight="1">
      <c r="A6765" s="97">
        <v>513</v>
      </c>
      <c r="B6765" s="122" t="s">
        <v>9338</v>
      </c>
      <c r="C6765" s="123">
        <v>42734</v>
      </c>
      <c r="D6765" s="97" t="s">
        <v>29110</v>
      </c>
      <c r="E6765" s="97" t="s">
        <v>11</v>
      </c>
      <c r="F6765" s="97">
        <v>876078</v>
      </c>
      <c r="G6765" s="97"/>
      <c r="H6765" s="124" t="s">
        <v>29111</v>
      </c>
      <c r="I6765" s="125">
        <v>9701.9500000000007</v>
      </c>
      <c r="J6765" s="125">
        <v>0</v>
      </c>
      <c r="K6765" s="126">
        <v>9701.9500000000007</v>
      </c>
      <c r="L6765" s="100" t="s">
        <v>1324</v>
      </c>
    </row>
    <row r="6766" spans="1:12" ht="56.25" customHeight="1">
      <c r="A6766" s="97">
        <v>523</v>
      </c>
      <c r="B6766" s="122" t="s">
        <v>5976</v>
      </c>
      <c r="C6766" s="123">
        <v>42507</v>
      </c>
      <c r="D6766" s="97" t="s">
        <v>19231</v>
      </c>
      <c r="E6766" s="97" t="s">
        <v>3</v>
      </c>
      <c r="F6766" s="97">
        <v>1379521</v>
      </c>
      <c r="G6766" s="97"/>
      <c r="H6766" s="124" t="s">
        <v>5977</v>
      </c>
      <c r="I6766" s="125">
        <v>0</v>
      </c>
      <c r="J6766" s="125">
        <v>6963.5</v>
      </c>
      <c r="K6766" s="126">
        <v>6963.5</v>
      </c>
      <c r="L6766" s="100" t="s">
        <v>1324</v>
      </c>
    </row>
    <row r="6767" spans="1:12" ht="56.25" customHeight="1">
      <c r="A6767" s="97">
        <v>523</v>
      </c>
      <c r="B6767" s="122" t="s">
        <v>5976</v>
      </c>
      <c r="C6767" s="123">
        <v>42508</v>
      </c>
      <c r="D6767" s="97" t="s">
        <v>19253</v>
      </c>
      <c r="E6767" s="97" t="s">
        <v>3</v>
      </c>
      <c r="F6767" s="97">
        <v>1379985</v>
      </c>
      <c r="G6767" s="97"/>
      <c r="H6767" s="124" t="s">
        <v>5996</v>
      </c>
      <c r="I6767" s="125">
        <v>0</v>
      </c>
      <c r="J6767" s="125">
        <v>9384.5</v>
      </c>
      <c r="K6767" s="126">
        <v>9384.5</v>
      </c>
      <c r="L6767" s="100" t="s">
        <v>1324</v>
      </c>
    </row>
    <row r="6768" spans="1:12" ht="56.25" customHeight="1">
      <c r="A6768" s="97">
        <v>523</v>
      </c>
      <c r="B6768" s="122" t="s">
        <v>5976</v>
      </c>
      <c r="C6768" s="123">
        <v>42508</v>
      </c>
      <c r="D6768" s="97" t="s">
        <v>19254</v>
      </c>
      <c r="E6768" s="97" t="s">
        <v>3</v>
      </c>
      <c r="F6768" s="97">
        <v>1379986</v>
      </c>
      <c r="G6768" s="97"/>
      <c r="H6768" s="124" t="s">
        <v>5997</v>
      </c>
      <c r="I6768" s="125">
        <v>0</v>
      </c>
      <c r="J6768" s="125">
        <v>5628</v>
      </c>
      <c r="K6768" s="126">
        <v>5628</v>
      </c>
      <c r="L6768" s="100" t="s">
        <v>1324</v>
      </c>
    </row>
    <row r="6769" spans="1:12" ht="56.25" customHeight="1">
      <c r="A6769" s="97">
        <v>523</v>
      </c>
      <c r="B6769" s="122" t="s">
        <v>5976</v>
      </c>
      <c r="C6769" s="123">
        <v>42509</v>
      </c>
      <c r="D6769" s="97" t="s">
        <v>19276</v>
      </c>
      <c r="E6769" s="97" t="s">
        <v>3</v>
      </c>
      <c r="F6769" s="97">
        <v>1380389</v>
      </c>
      <c r="G6769" s="97"/>
      <c r="H6769" s="124" t="s">
        <v>6017</v>
      </c>
      <c r="I6769" s="125">
        <v>0</v>
      </c>
      <c r="J6769" s="125">
        <v>6369.5</v>
      </c>
      <c r="K6769" s="126">
        <v>6369.5</v>
      </c>
      <c r="L6769" s="100" t="s">
        <v>1324</v>
      </c>
    </row>
    <row r="6770" spans="1:12" ht="56.25" customHeight="1">
      <c r="A6770" s="97">
        <v>523</v>
      </c>
      <c r="B6770" s="122" t="s">
        <v>5976</v>
      </c>
      <c r="C6770" s="123">
        <v>42509</v>
      </c>
      <c r="D6770" s="97" t="s">
        <v>19277</v>
      </c>
      <c r="E6770" s="97" t="s">
        <v>3</v>
      </c>
      <c r="F6770" s="97">
        <v>1380390</v>
      </c>
      <c r="G6770" s="97"/>
      <c r="H6770" s="124" t="s">
        <v>6018</v>
      </c>
      <c r="I6770" s="125">
        <v>0</v>
      </c>
      <c r="J6770" s="125">
        <v>160</v>
      </c>
      <c r="K6770" s="126">
        <v>160</v>
      </c>
      <c r="L6770" s="100" t="s">
        <v>1324</v>
      </c>
    </row>
    <row r="6771" spans="1:12" ht="56.25" customHeight="1">
      <c r="A6771" s="97">
        <v>523</v>
      </c>
      <c r="B6771" s="122" t="s">
        <v>5976</v>
      </c>
      <c r="C6771" s="123">
        <v>42509</v>
      </c>
      <c r="D6771" s="97" t="s">
        <v>19278</v>
      </c>
      <c r="E6771" s="97" t="s">
        <v>3</v>
      </c>
      <c r="F6771" s="97">
        <v>1380391</v>
      </c>
      <c r="G6771" s="97"/>
      <c r="H6771" s="124" t="s">
        <v>6019</v>
      </c>
      <c r="I6771" s="125">
        <v>0</v>
      </c>
      <c r="J6771" s="125">
        <v>345</v>
      </c>
      <c r="K6771" s="126">
        <v>345</v>
      </c>
      <c r="L6771" s="100" t="s">
        <v>1324</v>
      </c>
    </row>
    <row r="6772" spans="1:12" ht="56.25" customHeight="1">
      <c r="A6772" s="97">
        <v>523</v>
      </c>
      <c r="B6772" s="122" t="s">
        <v>5976</v>
      </c>
      <c r="C6772" s="123">
        <v>42510</v>
      </c>
      <c r="D6772" s="97" t="s">
        <v>19289</v>
      </c>
      <c r="E6772" s="97" t="s">
        <v>3</v>
      </c>
      <c r="F6772" s="97">
        <v>1380800</v>
      </c>
      <c r="G6772" s="97"/>
      <c r="H6772" s="124" t="s">
        <v>6030</v>
      </c>
      <c r="I6772" s="125">
        <v>0</v>
      </c>
      <c r="J6772" s="125">
        <v>1461</v>
      </c>
      <c r="K6772" s="126">
        <v>1461</v>
      </c>
      <c r="L6772" s="100" t="s">
        <v>1324</v>
      </c>
    </row>
    <row r="6773" spans="1:12" ht="56.25" customHeight="1">
      <c r="A6773" s="97">
        <v>523</v>
      </c>
      <c r="B6773" s="122" t="s">
        <v>5976</v>
      </c>
      <c r="C6773" s="123">
        <v>42510</v>
      </c>
      <c r="D6773" s="97" t="s">
        <v>19293</v>
      </c>
      <c r="E6773" s="97" t="s">
        <v>3</v>
      </c>
      <c r="F6773" s="97">
        <v>1380893</v>
      </c>
      <c r="G6773" s="97"/>
      <c r="H6773" s="124" t="s">
        <v>6034</v>
      </c>
      <c r="I6773" s="125">
        <v>0</v>
      </c>
      <c r="J6773" s="125">
        <v>1969.5</v>
      </c>
      <c r="K6773" s="126">
        <v>1969.5</v>
      </c>
      <c r="L6773" s="100" t="s">
        <v>1324</v>
      </c>
    </row>
    <row r="6774" spans="1:12" ht="56.25" customHeight="1">
      <c r="A6774" s="97">
        <v>523</v>
      </c>
      <c r="B6774" s="122" t="s">
        <v>5976</v>
      </c>
      <c r="C6774" s="123">
        <v>42514</v>
      </c>
      <c r="D6774" s="97" t="s">
        <v>19324</v>
      </c>
      <c r="E6774" s="97" t="s">
        <v>3</v>
      </c>
      <c r="F6774" s="97">
        <v>1381640</v>
      </c>
      <c r="G6774" s="97"/>
      <c r="H6774" s="124" t="s">
        <v>6065</v>
      </c>
      <c r="I6774" s="125">
        <v>0</v>
      </c>
      <c r="J6774" s="125">
        <v>663.6</v>
      </c>
      <c r="K6774" s="126">
        <v>663.6</v>
      </c>
      <c r="L6774" s="100" t="s">
        <v>1324</v>
      </c>
    </row>
    <row r="6775" spans="1:12" ht="56.25" customHeight="1">
      <c r="A6775" s="97">
        <v>523</v>
      </c>
      <c r="B6775" s="122" t="s">
        <v>5976</v>
      </c>
      <c r="C6775" s="123">
        <v>42514</v>
      </c>
      <c r="D6775" s="97" t="s">
        <v>19325</v>
      </c>
      <c r="E6775" s="97" t="s">
        <v>3</v>
      </c>
      <c r="F6775" s="97">
        <v>1381641</v>
      </c>
      <c r="G6775" s="97"/>
      <c r="H6775" s="124" t="s">
        <v>6066</v>
      </c>
      <c r="I6775" s="125">
        <v>0</v>
      </c>
      <c r="J6775" s="125">
        <v>546.79999999999995</v>
      </c>
      <c r="K6775" s="126">
        <v>546.79999999999995</v>
      </c>
      <c r="L6775" s="100" t="s">
        <v>1324</v>
      </c>
    </row>
    <row r="6776" spans="1:12" ht="56.25" customHeight="1">
      <c r="A6776" s="97">
        <v>523</v>
      </c>
      <c r="B6776" s="122" t="s">
        <v>5976</v>
      </c>
      <c r="C6776" s="123">
        <v>42514</v>
      </c>
      <c r="D6776" s="97" t="s">
        <v>19326</v>
      </c>
      <c r="E6776" s="97" t="s">
        <v>3</v>
      </c>
      <c r="F6776" s="97">
        <v>1381643</v>
      </c>
      <c r="G6776" s="97"/>
      <c r="H6776" s="124" t="s">
        <v>6067</v>
      </c>
      <c r="I6776" s="125">
        <v>0</v>
      </c>
      <c r="J6776" s="125">
        <v>911.80000000000007</v>
      </c>
      <c r="K6776" s="126">
        <v>911.80000000000007</v>
      </c>
      <c r="L6776" s="100" t="s">
        <v>1324</v>
      </c>
    </row>
    <row r="6777" spans="1:12" ht="56.25" customHeight="1">
      <c r="A6777" s="97">
        <v>523</v>
      </c>
      <c r="B6777" s="122" t="s">
        <v>5976</v>
      </c>
      <c r="C6777" s="123">
        <v>42514</v>
      </c>
      <c r="D6777" s="97" t="s">
        <v>19327</v>
      </c>
      <c r="E6777" s="97" t="s">
        <v>3</v>
      </c>
      <c r="F6777" s="97">
        <v>1381644</v>
      </c>
      <c r="G6777" s="97"/>
      <c r="H6777" s="124" t="s">
        <v>6068</v>
      </c>
      <c r="I6777" s="125">
        <v>0</v>
      </c>
      <c r="J6777" s="125">
        <v>203.5</v>
      </c>
      <c r="K6777" s="126">
        <v>203.5</v>
      </c>
      <c r="L6777" s="100" t="s">
        <v>1324</v>
      </c>
    </row>
    <row r="6778" spans="1:12" ht="56.25" customHeight="1">
      <c r="A6778" s="97">
        <v>523</v>
      </c>
      <c r="B6778" s="122" t="s">
        <v>5976</v>
      </c>
      <c r="C6778" s="123">
        <v>42514</v>
      </c>
      <c r="D6778" s="97" t="s">
        <v>19328</v>
      </c>
      <c r="E6778" s="97" t="s">
        <v>3</v>
      </c>
      <c r="F6778" s="97">
        <v>1381645</v>
      </c>
      <c r="G6778" s="97"/>
      <c r="H6778" s="124" t="s">
        <v>6069</v>
      </c>
      <c r="I6778" s="125">
        <v>0</v>
      </c>
      <c r="J6778" s="125">
        <v>276</v>
      </c>
      <c r="K6778" s="126">
        <v>276</v>
      </c>
      <c r="L6778" s="100" t="s">
        <v>1324</v>
      </c>
    </row>
    <row r="6779" spans="1:12" ht="56.25" customHeight="1">
      <c r="A6779" s="97">
        <v>523</v>
      </c>
      <c r="B6779" s="122" t="s">
        <v>5976</v>
      </c>
      <c r="C6779" s="123">
        <v>42515</v>
      </c>
      <c r="D6779" s="97" t="s">
        <v>19344</v>
      </c>
      <c r="E6779" s="97" t="s">
        <v>3</v>
      </c>
      <c r="F6779" s="97">
        <v>1382049</v>
      </c>
      <c r="G6779" s="97"/>
      <c r="H6779" s="124" t="s">
        <v>6085</v>
      </c>
      <c r="I6779" s="125">
        <v>0</v>
      </c>
      <c r="J6779" s="125">
        <v>7173</v>
      </c>
      <c r="K6779" s="126">
        <v>7173</v>
      </c>
      <c r="L6779" s="100" t="s">
        <v>1324</v>
      </c>
    </row>
    <row r="6780" spans="1:12" ht="56.25" customHeight="1">
      <c r="A6780" s="97">
        <v>523</v>
      </c>
      <c r="B6780" s="122" t="s">
        <v>5976</v>
      </c>
      <c r="C6780" s="123">
        <v>42515</v>
      </c>
      <c r="D6780" s="97" t="s">
        <v>19345</v>
      </c>
      <c r="E6780" s="97" t="s">
        <v>3</v>
      </c>
      <c r="F6780" s="97">
        <v>1382050</v>
      </c>
      <c r="G6780" s="97"/>
      <c r="H6780" s="124" t="s">
        <v>6086</v>
      </c>
      <c r="I6780" s="125">
        <v>0</v>
      </c>
      <c r="J6780" s="125">
        <v>1084</v>
      </c>
      <c r="K6780" s="126">
        <v>1084</v>
      </c>
      <c r="L6780" s="100" t="s">
        <v>1324</v>
      </c>
    </row>
    <row r="6781" spans="1:12" ht="56.25" customHeight="1">
      <c r="A6781" s="97">
        <v>523</v>
      </c>
      <c r="B6781" s="122" t="s">
        <v>5976</v>
      </c>
      <c r="C6781" s="123">
        <v>42515</v>
      </c>
      <c r="D6781" s="97" t="s">
        <v>19346</v>
      </c>
      <c r="E6781" s="97" t="s">
        <v>3</v>
      </c>
      <c r="F6781" s="97">
        <v>1382051</v>
      </c>
      <c r="G6781" s="97"/>
      <c r="H6781" s="124" t="s">
        <v>6087</v>
      </c>
      <c r="I6781" s="125">
        <v>0</v>
      </c>
      <c r="J6781" s="125">
        <v>2111.0500000000002</v>
      </c>
      <c r="K6781" s="126">
        <v>2111.0500000000002</v>
      </c>
      <c r="L6781" s="100" t="s">
        <v>1324</v>
      </c>
    </row>
    <row r="6782" spans="1:12" ht="56.25" customHeight="1">
      <c r="A6782" s="97">
        <v>523</v>
      </c>
      <c r="B6782" s="122" t="s">
        <v>5976</v>
      </c>
      <c r="C6782" s="123">
        <v>42517</v>
      </c>
      <c r="D6782" s="97" t="s">
        <v>19374</v>
      </c>
      <c r="E6782" s="97" t="s">
        <v>3</v>
      </c>
      <c r="F6782" s="97">
        <v>1382484</v>
      </c>
      <c r="G6782" s="97"/>
      <c r="H6782" s="124" t="s">
        <v>6115</v>
      </c>
      <c r="I6782" s="125">
        <v>0</v>
      </c>
      <c r="J6782" s="125">
        <v>317</v>
      </c>
      <c r="K6782" s="126">
        <v>317</v>
      </c>
      <c r="L6782" s="100" t="s">
        <v>1324</v>
      </c>
    </row>
    <row r="6783" spans="1:12" ht="56.25" customHeight="1">
      <c r="A6783" s="97">
        <v>523</v>
      </c>
      <c r="B6783" s="122" t="s">
        <v>5976</v>
      </c>
      <c r="C6783" s="123">
        <v>42517</v>
      </c>
      <c r="D6783" s="97" t="s">
        <v>19375</v>
      </c>
      <c r="E6783" s="97" t="s">
        <v>3</v>
      </c>
      <c r="F6783" s="97">
        <v>1382485</v>
      </c>
      <c r="G6783" s="97"/>
      <c r="H6783" s="124" t="s">
        <v>6116</v>
      </c>
      <c r="I6783" s="125">
        <v>0</v>
      </c>
      <c r="J6783" s="125">
        <v>443</v>
      </c>
      <c r="K6783" s="126">
        <v>443</v>
      </c>
      <c r="L6783" s="100" t="s">
        <v>1324</v>
      </c>
    </row>
    <row r="6784" spans="1:12" ht="56.25" customHeight="1">
      <c r="A6784" s="97">
        <v>523</v>
      </c>
      <c r="B6784" s="122" t="s">
        <v>5976</v>
      </c>
      <c r="C6784" s="123">
        <v>42517</v>
      </c>
      <c r="D6784" s="97" t="s">
        <v>19376</v>
      </c>
      <c r="E6784" s="97" t="s">
        <v>3</v>
      </c>
      <c r="F6784" s="97">
        <v>1382487</v>
      </c>
      <c r="G6784" s="97"/>
      <c r="H6784" s="124" t="s">
        <v>6117</v>
      </c>
      <c r="I6784" s="125">
        <v>0</v>
      </c>
      <c r="J6784" s="125">
        <v>183</v>
      </c>
      <c r="K6784" s="126">
        <v>183</v>
      </c>
      <c r="L6784" s="100" t="s">
        <v>1324</v>
      </c>
    </row>
    <row r="6785" spans="1:12" ht="56.25" customHeight="1">
      <c r="A6785" s="97">
        <v>523</v>
      </c>
      <c r="B6785" s="122" t="s">
        <v>5976</v>
      </c>
      <c r="C6785" s="123">
        <v>42517</v>
      </c>
      <c r="D6785" s="97" t="s">
        <v>19377</v>
      </c>
      <c r="E6785" s="97" t="s">
        <v>3</v>
      </c>
      <c r="F6785" s="97">
        <v>1382488</v>
      </c>
      <c r="G6785" s="97"/>
      <c r="H6785" s="124" t="s">
        <v>6118</v>
      </c>
      <c r="I6785" s="125">
        <v>0</v>
      </c>
      <c r="J6785" s="125">
        <v>6390</v>
      </c>
      <c r="K6785" s="126">
        <v>6390</v>
      </c>
      <c r="L6785" s="100" t="s">
        <v>1324</v>
      </c>
    </row>
    <row r="6786" spans="1:12" ht="56.25" customHeight="1">
      <c r="A6786" s="97">
        <v>523</v>
      </c>
      <c r="B6786" s="122" t="s">
        <v>5976</v>
      </c>
      <c r="C6786" s="123">
        <v>42520</v>
      </c>
      <c r="D6786" s="97" t="s">
        <v>19416</v>
      </c>
      <c r="E6786" s="97" t="s">
        <v>3</v>
      </c>
      <c r="F6786" s="97">
        <v>1382987</v>
      </c>
      <c r="G6786" s="97"/>
      <c r="H6786" s="124" t="s">
        <v>6156</v>
      </c>
      <c r="I6786" s="125">
        <v>0</v>
      </c>
      <c r="J6786" s="125">
        <v>124</v>
      </c>
      <c r="K6786" s="126">
        <v>124</v>
      </c>
      <c r="L6786" s="100" t="s">
        <v>1324</v>
      </c>
    </row>
    <row r="6787" spans="1:12" ht="56.25" customHeight="1">
      <c r="A6787" s="97">
        <v>523</v>
      </c>
      <c r="B6787" s="122" t="s">
        <v>5976</v>
      </c>
      <c r="C6787" s="123">
        <v>42521</v>
      </c>
      <c r="D6787" s="97" t="s">
        <v>19433</v>
      </c>
      <c r="E6787" s="97" t="s">
        <v>3</v>
      </c>
      <c r="F6787" s="97">
        <v>1383326</v>
      </c>
      <c r="G6787" s="97"/>
      <c r="H6787" s="124" t="s">
        <v>6172</v>
      </c>
      <c r="I6787" s="125">
        <v>0</v>
      </c>
      <c r="J6787" s="125">
        <v>1326</v>
      </c>
      <c r="K6787" s="126">
        <v>1326</v>
      </c>
      <c r="L6787" s="100" t="s">
        <v>1324</v>
      </c>
    </row>
    <row r="6788" spans="1:12" ht="56.25" customHeight="1">
      <c r="A6788" s="97">
        <v>523</v>
      </c>
      <c r="B6788" s="122" t="s">
        <v>5976</v>
      </c>
      <c r="C6788" s="123">
        <v>42521</v>
      </c>
      <c r="D6788" s="97" t="s">
        <v>19434</v>
      </c>
      <c r="E6788" s="97" t="s">
        <v>3</v>
      </c>
      <c r="F6788" s="97">
        <v>1383329</v>
      </c>
      <c r="G6788" s="97"/>
      <c r="H6788" s="124" t="s">
        <v>6173</v>
      </c>
      <c r="I6788" s="125">
        <v>0</v>
      </c>
      <c r="J6788" s="125">
        <v>2157.4</v>
      </c>
      <c r="K6788" s="126">
        <v>2157.4</v>
      </c>
      <c r="L6788" s="100" t="s">
        <v>1324</v>
      </c>
    </row>
    <row r="6789" spans="1:12" ht="56.25" customHeight="1">
      <c r="A6789" s="97">
        <v>523</v>
      </c>
      <c r="B6789" s="122" t="s">
        <v>5976</v>
      </c>
      <c r="C6789" s="123">
        <v>42521</v>
      </c>
      <c r="D6789" s="97" t="s">
        <v>19435</v>
      </c>
      <c r="E6789" s="97" t="s">
        <v>3</v>
      </c>
      <c r="F6789" s="97">
        <v>1383330</v>
      </c>
      <c r="G6789" s="97"/>
      <c r="H6789" s="124" t="s">
        <v>6174</v>
      </c>
      <c r="I6789" s="125">
        <v>0</v>
      </c>
      <c r="J6789" s="125">
        <v>402.5</v>
      </c>
      <c r="K6789" s="126">
        <v>402.5</v>
      </c>
      <c r="L6789" s="100" t="s">
        <v>1324</v>
      </c>
    </row>
    <row r="6790" spans="1:12" ht="56.25" customHeight="1">
      <c r="A6790" s="97">
        <v>523</v>
      </c>
      <c r="B6790" s="122" t="s">
        <v>5976</v>
      </c>
      <c r="C6790" s="123">
        <v>42521</v>
      </c>
      <c r="D6790" s="97" t="s">
        <v>19438</v>
      </c>
      <c r="E6790" s="97" t="s">
        <v>3</v>
      </c>
      <c r="F6790" s="97">
        <v>1383361</v>
      </c>
      <c r="G6790" s="97"/>
      <c r="H6790" s="124" t="s">
        <v>6177</v>
      </c>
      <c r="I6790" s="125">
        <v>0</v>
      </c>
      <c r="J6790" s="125">
        <v>1642.32</v>
      </c>
      <c r="K6790" s="126">
        <v>1642.32</v>
      </c>
      <c r="L6790" s="100" t="s">
        <v>1324</v>
      </c>
    </row>
    <row r="6791" spans="1:12" ht="56.25" customHeight="1">
      <c r="A6791" s="97">
        <v>523</v>
      </c>
      <c r="B6791" s="122" t="s">
        <v>5976</v>
      </c>
      <c r="C6791" s="123">
        <v>42521</v>
      </c>
      <c r="D6791" s="97" t="s">
        <v>19439</v>
      </c>
      <c r="E6791" s="97" t="s">
        <v>3</v>
      </c>
      <c r="F6791" s="97">
        <v>1383364</v>
      </c>
      <c r="G6791" s="97"/>
      <c r="H6791" s="124" t="s">
        <v>6178</v>
      </c>
      <c r="I6791" s="125">
        <v>0</v>
      </c>
      <c r="J6791" s="125">
        <v>1141.1200000000001</v>
      </c>
      <c r="K6791" s="126">
        <v>1141.1200000000001</v>
      </c>
      <c r="L6791" s="100" t="s">
        <v>1324</v>
      </c>
    </row>
    <row r="6792" spans="1:12" ht="56.25" customHeight="1">
      <c r="A6792" s="97">
        <v>523</v>
      </c>
      <c r="B6792" s="122" t="s">
        <v>5976</v>
      </c>
      <c r="C6792" s="123">
        <v>42521</v>
      </c>
      <c r="D6792" s="97" t="s">
        <v>19440</v>
      </c>
      <c r="E6792" s="97" t="s">
        <v>3</v>
      </c>
      <c r="F6792" s="97">
        <v>1383369</v>
      </c>
      <c r="G6792" s="97"/>
      <c r="H6792" s="124" t="s">
        <v>6179</v>
      </c>
      <c r="I6792" s="125">
        <v>0</v>
      </c>
      <c r="J6792" s="125">
        <v>358.89</v>
      </c>
      <c r="K6792" s="126">
        <v>358.89</v>
      </c>
      <c r="L6792" s="100" t="s">
        <v>1324</v>
      </c>
    </row>
    <row r="6793" spans="1:12" ht="56.25" customHeight="1">
      <c r="A6793" s="97">
        <v>523</v>
      </c>
      <c r="B6793" s="122" t="s">
        <v>5976</v>
      </c>
      <c r="C6793" s="123">
        <v>42524</v>
      </c>
      <c r="D6793" s="97" t="s">
        <v>21500</v>
      </c>
      <c r="E6793" s="97" t="s">
        <v>3</v>
      </c>
      <c r="F6793" s="97">
        <v>1384778</v>
      </c>
      <c r="G6793" s="97"/>
      <c r="H6793" s="124" t="s">
        <v>8185</v>
      </c>
      <c r="I6793" s="125">
        <v>0</v>
      </c>
      <c r="J6793" s="125">
        <v>578.33000000000004</v>
      </c>
      <c r="K6793" s="126">
        <v>578.33000000000004</v>
      </c>
      <c r="L6793" s="100" t="s">
        <v>1324</v>
      </c>
    </row>
    <row r="6794" spans="1:12" ht="56.25" customHeight="1">
      <c r="A6794" s="97">
        <v>523</v>
      </c>
      <c r="B6794" s="122" t="s">
        <v>5976</v>
      </c>
      <c r="C6794" s="123">
        <v>42524</v>
      </c>
      <c r="D6794" s="97" t="s">
        <v>21501</v>
      </c>
      <c r="E6794" s="97" t="s">
        <v>3</v>
      </c>
      <c r="F6794" s="97">
        <v>1384781</v>
      </c>
      <c r="G6794" s="97"/>
      <c r="H6794" s="124" t="s">
        <v>8186</v>
      </c>
      <c r="I6794" s="125">
        <v>0</v>
      </c>
      <c r="J6794" s="125">
        <v>394</v>
      </c>
      <c r="K6794" s="126">
        <v>394</v>
      </c>
      <c r="L6794" s="100" t="s">
        <v>1324</v>
      </c>
    </row>
    <row r="6795" spans="1:12" ht="56.25" customHeight="1">
      <c r="A6795" s="97">
        <v>523</v>
      </c>
      <c r="B6795" s="122" t="s">
        <v>5976</v>
      </c>
      <c r="C6795" s="123">
        <v>42524</v>
      </c>
      <c r="D6795" s="97" t="s">
        <v>21502</v>
      </c>
      <c r="E6795" s="97" t="s">
        <v>3</v>
      </c>
      <c r="F6795" s="97">
        <v>1384782</v>
      </c>
      <c r="G6795" s="97"/>
      <c r="H6795" s="124" t="s">
        <v>8187</v>
      </c>
      <c r="I6795" s="125">
        <v>0</v>
      </c>
      <c r="J6795" s="125">
        <v>3126</v>
      </c>
      <c r="K6795" s="126">
        <v>3126</v>
      </c>
      <c r="L6795" s="100" t="s">
        <v>1324</v>
      </c>
    </row>
    <row r="6796" spans="1:12" ht="56.25" customHeight="1">
      <c r="A6796" s="97">
        <v>523</v>
      </c>
      <c r="B6796" s="122" t="s">
        <v>5976</v>
      </c>
      <c r="C6796" s="123">
        <v>42524</v>
      </c>
      <c r="D6796" s="97" t="s">
        <v>21503</v>
      </c>
      <c r="E6796" s="97" t="s">
        <v>3</v>
      </c>
      <c r="F6796" s="97">
        <v>1384785</v>
      </c>
      <c r="G6796" s="97"/>
      <c r="H6796" s="124" t="s">
        <v>8188</v>
      </c>
      <c r="I6796" s="125">
        <v>0</v>
      </c>
      <c r="J6796" s="125">
        <v>2392.5</v>
      </c>
      <c r="K6796" s="126">
        <v>2392.5</v>
      </c>
      <c r="L6796" s="100" t="s">
        <v>1324</v>
      </c>
    </row>
    <row r="6797" spans="1:12" ht="56.25" customHeight="1">
      <c r="A6797" s="97">
        <v>523</v>
      </c>
      <c r="B6797" s="122" t="s">
        <v>5976</v>
      </c>
      <c r="C6797" s="123">
        <v>42527</v>
      </c>
      <c r="D6797" s="97" t="s">
        <v>19521</v>
      </c>
      <c r="E6797" s="97" t="s">
        <v>3</v>
      </c>
      <c r="F6797" s="97">
        <v>1385354</v>
      </c>
      <c r="G6797" s="97"/>
      <c r="H6797" s="124" t="s">
        <v>6260</v>
      </c>
      <c r="I6797" s="125">
        <v>0</v>
      </c>
      <c r="J6797" s="125">
        <v>2110.33</v>
      </c>
      <c r="K6797" s="126">
        <v>2110.33</v>
      </c>
      <c r="L6797" s="100" t="s">
        <v>1324</v>
      </c>
    </row>
    <row r="6798" spans="1:12" ht="56.25" customHeight="1">
      <c r="A6798" s="97">
        <v>523</v>
      </c>
      <c r="B6798" s="122" t="s">
        <v>5976</v>
      </c>
      <c r="C6798" s="123">
        <v>42527</v>
      </c>
      <c r="D6798" s="97" t="s">
        <v>19522</v>
      </c>
      <c r="E6798" s="97" t="s">
        <v>3</v>
      </c>
      <c r="F6798" s="97">
        <v>1385355</v>
      </c>
      <c r="G6798" s="97"/>
      <c r="H6798" s="124" t="s">
        <v>6261</v>
      </c>
      <c r="I6798" s="125">
        <v>0</v>
      </c>
      <c r="J6798" s="125">
        <v>4363.5600000000004</v>
      </c>
      <c r="K6798" s="126">
        <v>4363.5600000000004</v>
      </c>
      <c r="L6798" s="100" t="s">
        <v>1324</v>
      </c>
    </row>
    <row r="6799" spans="1:12" ht="56.25" customHeight="1">
      <c r="A6799" s="97">
        <v>523</v>
      </c>
      <c r="B6799" s="122" t="s">
        <v>5976</v>
      </c>
      <c r="C6799" s="123">
        <v>42527</v>
      </c>
      <c r="D6799" s="97" t="s">
        <v>19523</v>
      </c>
      <c r="E6799" s="97" t="s">
        <v>3</v>
      </c>
      <c r="F6799" s="97">
        <v>1385356</v>
      </c>
      <c r="G6799" s="97"/>
      <c r="H6799" s="124" t="s">
        <v>6262</v>
      </c>
      <c r="I6799" s="125">
        <v>0</v>
      </c>
      <c r="J6799" s="125">
        <v>1833.98</v>
      </c>
      <c r="K6799" s="126">
        <v>1833.98</v>
      </c>
      <c r="L6799" s="100" t="s">
        <v>1324</v>
      </c>
    </row>
    <row r="6800" spans="1:12" ht="56.25" customHeight="1">
      <c r="A6800" s="97">
        <v>523</v>
      </c>
      <c r="B6800" s="122" t="s">
        <v>5976</v>
      </c>
      <c r="C6800" s="123">
        <v>42527</v>
      </c>
      <c r="D6800" s="97" t="s">
        <v>19524</v>
      </c>
      <c r="E6800" s="97" t="s">
        <v>3</v>
      </c>
      <c r="F6800" s="97">
        <v>1385357</v>
      </c>
      <c r="G6800" s="97"/>
      <c r="H6800" s="124" t="s">
        <v>6263</v>
      </c>
      <c r="I6800" s="125">
        <v>0</v>
      </c>
      <c r="J6800" s="125">
        <v>4169.42</v>
      </c>
      <c r="K6800" s="126">
        <v>4169.42</v>
      </c>
      <c r="L6800" s="100" t="s">
        <v>1324</v>
      </c>
    </row>
    <row r="6801" spans="1:12" ht="56.25" customHeight="1">
      <c r="A6801" s="97">
        <v>523</v>
      </c>
      <c r="B6801" s="122" t="s">
        <v>5976</v>
      </c>
      <c r="C6801" s="123">
        <v>42527</v>
      </c>
      <c r="D6801" s="97" t="s">
        <v>19525</v>
      </c>
      <c r="E6801" s="97" t="s">
        <v>3</v>
      </c>
      <c r="F6801" s="97">
        <v>1385360</v>
      </c>
      <c r="G6801" s="97"/>
      <c r="H6801" s="124" t="s">
        <v>6264</v>
      </c>
      <c r="I6801" s="125">
        <v>0</v>
      </c>
      <c r="J6801" s="125">
        <v>3748.98</v>
      </c>
      <c r="K6801" s="126">
        <v>3748.98</v>
      </c>
      <c r="L6801" s="100" t="s">
        <v>1324</v>
      </c>
    </row>
    <row r="6802" spans="1:12" ht="56.25" customHeight="1">
      <c r="A6802" s="97">
        <v>523</v>
      </c>
      <c r="B6802" s="122" t="s">
        <v>5976</v>
      </c>
      <c r="C6802" s="123">
        <v>42527</v>
      </c>
      <c r="D6802" s="97" t="s">
        <v>19526</v>
      </c>
      <c r="E6802" s="97" t="s">
        <v>3</v>
      </c>
      <c r="F6802" s="97">
        <v>1385362</v>
      </c>
      <c r="G6802" s="97"/>
      <c r="H6802" s="124" t="s">
        <v>6265</v>
      </c>
      <c r="I6802" s="125">
        <v>0</v>
      </c>
      <c r="J6802" s="125">
        <v>800.91</v>
      </c>
      <c r="K6802" s="126">
        <v>800.91</v>
      </c>
      <c r="L6802" s="100" t="s">
        <v>1324</v>
      </c>
    </row>
    <row r="6803" spans="1:12" ht="56.25" customHeight="1">
      <c r="A6803" s="97">
        <v>523</v>
      </c>
      <c r="B6803" s="122" t="s">
        <v>5976</v>
      </c>
      <c r="C6803" s="123">
        <v>42527</v>
      </c>
      <c r="D6803" s="97" t="s">
        <v>19527</v>
      </c>
      <c r="E6803" s="97" t="s">
        <v>3</v>
      </c>
      <c r="F6803" s="97">
        <v>1385364</v>
      </c>
      <c r="G6803" s="97"/>
      <c r="H6803" s="124" t="s">
        <v>6266</v>
      </c>
      <c r="I6803" s="125">
        <v>0</v>
      </c>
      <c r="J6803" s="125">
        <v>1264.69</v>
      </c>
      <c r="K6803" s="126">
        <v>1264.69</v>
      </c>
      <c r="L6803" s="100" t="s">
        <v>1324</v>
      </c>
    </row>
    <row r="6804" spans="1:12" ht="56.25" customHeight="1">
      <c r="A6804" s="97">
        <v>523</v>
      </c>
      <c r="B6804" s="122" t="s">
        <v>5976</v>
      </c>
      <c r="C6804" s="123">
        <v>42527</v>
      </c>
      <c r="D6804" s="97" t="s">
        <v>19528</v>
      </c>
      <c r="E6804" s="97" t="s">
        <v>3</v>
      </c>
      <c r="F6804" s="97">
        <v>1385365</v>
      </c>
      <c r="G6804" s="97"/>
      <c r="H6804" s="124" t="s">
        <v>6267</v>
      </c>
      <c r="I6804" s="125">
        <v>0</v>
      </c>
      <c r="J6804" s="125">
        <v>519.70000000000005</v>
      </c>
      <c r="K6804" s="126">
        <v>519.70000000000005</v>
      </c>
      <c r="L6804" s="100" t="s">
        <v>1324</v>
      </c>
    </row>
    <row r="6805" spans="1:12" ht="56.25" customHeight="1">
      <c r="A6805" s="97">
        <v>523</v>
      </c>
      <c r="B6805" s="122" t="s">
        <v>5976</v>
      </c>
      <c r="C6805" s="123">
        <v>42527</v>
      </c>
      <c r="D6805" s="97" t="s">
        <v>19529</v>
      </c>
      <c r="E6805" s="97" t="s">
        <v>3</v>
      </c>
      <c r="F6805" s="97">
        <v>1385366</v>
      </c>
      <c r="G6805" s="97"/>
      <c r="H6805" s="124" t="s">
        <v>6268</v>
      </c>
      <c r="I6805" s="125">
        <v>0</v>
      </c>
      <c r="J6805" s="125">
        <v>1163</v>
      </c>
      <c r="K6805" s="126">
        <v>1163</v>
      </c>
      <c r="L6805" s="100" t="s">
        <v>1324</v>
      </c>
    </row>
    <row r="6806" spans="1:12" ht="56.25" customHeight="1">
      <c r="A6806" s="97">
        <v>523</v>
      </c>
      <c r="B6806" s="122" t="s">
        <v>5976</v>
      </c>
      <c r="C6806" s="123">
        <v>42528</v>
      </c>
      <c r="D6806" s="97" t="s">
        <v>19550</v>
      </c>
      <c r="E6806" s="97" t="s">
        <v>3</v>
      </c>
      <c r="F6806" s="97">
        <v>1386066</v>
      </c>
      <c r="G6806" s="97"/>
      <c r="H6806" s="124" t="s">
        <v>6289</v>
      </c>
      <c r="I6806" s="125">
        <v>0</v>
      </c>
      <c r="J6806" s="125">
        <v>1462.83</v>
      </c>
      <c r="K6806" s="126">
        <v>1462.83</v>
      </c>
      <c r="L6806" s="100" t="s">
        <v>1324</v>
      </c>
    </row>
    <row r="6807" spans="1:12" ht="56.25" customHeight="1">
      <c r="A6807" s="97">
        <v>523</v>
      </c>
      <c r="B6807" s="122" t="s">
        <v>5976</v>
      </c>
      <c r="C6807" s="123">
        <v>42528</v>
      </c>
      <c r="D6807" s="97" t="s">
        <v>19551</v>
      </c>
      <c r="E6807" s="97" t="s">
        <v>3</v>
      </c>
      <c r="F6807" s="97">
        <v>1386068</v>
      </c>
      <c r="G6807" s="97"/>
      <c r="H6807" s="124" t="s">
        <v>6290</v>
      </c>
      <c r="I6807" s="125">
        <v>0</v>
      </c>
      <c r="J6807" s="125">
        <v>256.26</v>
      </c>
      <c r="K6807" s="126">
        <v>256.26</v>
      </c>
      <c r="L6807" s="100" t="s">
        <v>1324</v>
      </c>
    </row>
    <row r="6808" spans="1:12" ht="56.25" customHeight="1">
      <c r="A6808" s="97">
        <v>523</v>
      </c>
      <c r="B6808" s="122" t="s">
        <v>5976</v>
      </c>
      <c r="C6808" s="123">
        <v>42529</v>
      </c>
      <c r="D6808" s="97" t="s">
        <v>19568</v>
      </c>
      <c r="E6808" s="97" t="s">
        <v>3</v>
      </c>
      <c r="F6808" s="97">
        <v>1386474</v>
      </c>
      <c r="G6808" s="97"/>
      <c r="H6808" s="124" t="s">
        <v>6307</v>
      </c>
      <c r="I6808" s="125">
        <v>0</v>
      </c>
      <c r="J6808" s="125">
        <v>160</v>
      </c>
      <c r="K6808" s="126">
        <v>160</v>
      </c>
      <c r="L6808" s="100" t="s">
        <v>1324</v>
      </c>
    </row>
    <row r="6809" spans="1:12" ht="56.25" customHeight="1">
      <c r="A6809" s="97">
        <v>523</v>
      </c>
      <c r="B6809" s="122" t="s">
        <v>5976</v>
      </c>
      <c r="C6809" s="123">
        <v>42529</v>
      </c>
      <c r="D6809" s="97" t="s">
        <v>19578</v>
      </c>
      <c r="E6809" s="97" t="s">
        <v>3</v>
      </c>
      <c r="F6809" s="97">
        <v>1386546</v>
      </c>
      <c r="G6809" s="97"/>
      <c r="H6809" s="124" t="s">
        <v>6315</v>
      </c>
      <c r="I6809" s="125">
        <v>0</v>
      </c>
      <c r="J6809" s="125">
        <v>859</v>
      </c>
      <c r="K6809" s="126">
        <v>859</v>
      </c>
      <c r="L6809" s="100" t="s">
        <v>1324</v>
      </c>
    </row>
    <row r="6810" spans="1:12" ht="56.25" customHeight="1">
      <c r="A6810" s="97">
        <v>523</v>
      </c>
      <c r="B6810" s="122" t="s">
        <v>5976</v>
      </c>
      <c r="C6810" s="123">
        <v>42529</v>
      </c>
      <c r="D6810" s="97" t="s">
        <v>19579</v>
      </c>
      <c r="E6810" s="97" t="s">
        <v>3</v>
      </c>
      <c r="F6810" s="97">
        <v>1386548</v>
      </c>
      <c r="G6810" s="97"/>
      <c r="H6810" s="124" t="s">
        <v>6316</v>
      </c>
      <c r="I6810" s="125">
        <v>0</v>
      </c>
      <c r="J6810" s="125">
        <v>682</v>
      </c>
      <c r="K6810" s="126">
        <v>682</v>
      </c>
      <c r="L6810" s="100" t="s">
        <v>1324</v>
      </c>
    </row>
    <row r="6811" spans="1:12" ht="56.25" customHeight="1">
      <c r="A6811" s="97">
        <v>523</v>
      </c>
      <c r="B6811" s="122" t="s">
        <v>5976</v>
      </c>
      <c r="C6811" s="123">
        <v>42529</v>
      </c>
      <c r="D6811" s="97" t="s">
        <v>19580</v>
      </c>
      <c r="E6811" s="97" t="s">
        <v>3</v>
      </c>
      <c r="F6811" s="97">
        <v>1386551</v>
      </c>
      <c r="G6811" s="97"/>
      <c r="H6811" s="124" t="s">
        <v>6317</v>
      </c>
      <c r="I6811" s="125">
        <v>0</v>
      </c>
      <c r="J6811" s="125">
        <v>700</v>
      </c>
      <c r="K6811" s="126">
        <v>700</v>
      </c>
      <c r="L6811" s="100" t="s">
        <v>1324</v>
      </c>
    </row>
    <row r="6812" spans="1:12" ht="56.25" customHeight="1">
      <c r="A6812" s="97">
        <v>523</v>
      </c>
      <c r="B6812" s="122" t="s">
        <v>5976</v>
      </c>
      <c r="C6812" s="123">
        <v>42529</v>
      </c>
      <c r="D6812" s="97" t="s">
        <v>19581</v>
      </c>
      <c r="E6812" s="97" t="s">
        <v>3</v>
      </c>
      <c r="F6812" s="97">
        <v>1386554</v>
      </c>
      <c r="G6812" s="97"/>
      <c r="H6812" s="124" t="s">
        <v>6318</v>
      </c>
      <c r="I6812" s="125">
        <v>0</v>
      </c>
      <c r="J6812" s="125">
        <v>359</v>
      </c>
      <c r="K6812" s="126">
        <v>359</v>
      </c>
      <c r="L6812" s="100" t="s">
        <v>1324</v>
      </c>
    </row>
    <row r="6813" spans="1:12" ht="56.25" customHeight="1">
      <c r="A6813" s="97">
        <v>523</v>
      </c>
      <c r="B6813" s="122" t="s">
        <v>5976</v>
      </c>
      <c r="C6813" s="123">
        <v>42529</v>
      </c>
      <c r="D6813" s="97" t="s">
        <v>19582</v>
      </c>
      <c r="E6813" s="97" t="s">
        <v>3</v>
      </c>
      <c r="F6813" s="97">
        <v>1386555</v>
      </c>
      <c r="G6813" s="97"/>
      <c r="H6813" s="124" t="s">
        <v>6319</v>
      </c>
      <c r="I6813" s="125">
        <v>0</v>
      </c>
      <c r="J6813" s="125">
        <v>1132</v>
      </c>
      <c r="K6813" s="126">
        <v>1132</v>
      </c>
      <c r="L6813" s="100" t="s">
        <v>1324</v>
      </c>
    </row>
    <row r="6814" spans="1:12" ht="56.25" customHeight="1">
      <c r="A6814" s="97">
        <v>523</v>
      </c>
      <c r="B6814" s="122" t="s">
        <v>5976</v>
      </c>
      <c r="C6814" s="123">
        <v>42529</v>
      </c>
      <c r="D6814" s="97" t="s">
        <v>19583</v>
      </c>
      <c r="E6814" s="97" t="s">
        <v>3</v>
      </c>
      <c r="F6814" s="97">
        <v>1386558</v>
      </c>
      <c r="G6814" s="97"/>
      <c r="H6814" s="124" t="s">
        <v>6320</v>
      </c>
      <c r="I6814" s="125">
        <v>0</v>
      </c>
      <c r="J6814" s="125">
        <v>3596</v>
      </c>
      <c r="K6814" s="126">
        <v>3596</v>
      </c>
      <c r="L6814" s="100" t="s">
        <v>1324</v>
      </c>
    </row>
    <row r="6815" spans="1:12" ht="56.25" customHeight="1">
      <c r="A6815" s="97">
        <v>523</v>
      </c>
      <c r="B6815" s="122" t="s">
        <v>5976</v>
      </c>
      <c r="C6815" s="123">
        <v>42529</v>
      </c>
      <c r="D6815" s="97" t="s">
        <v>19584</v>
      </c>
      <c r="E6815" s="97" t="s">
        <v>3</v>
      </c>
      <c r="F6815" s="97">
        <v>1386559</v>
      </c>
      <c r="G6815" s="97"/>
      <c r="H6815" s="124" t="s">
        <v>6321</v>
      </c>
      <c r="I6815" s="125">
        <v>0</v>
      </c>
      <c r="J6815" s="125">
        <v>320</v>
      </c>
      <c r="K6815" s="126">
        <v>320</v>
      </c>
      <c r="L6815" s="100" t="s">
        <v>1324</v>
      </c>
    </row>
    <row r="6816" spans="1:12" ht="56.25" customHeight="1">
      <c r="A6816" s="97">
        <v>523</v>
      </c>
      <c r="B6816" s="122" t="s">
        <v>5976</v>
      </c>
      <c r="C6816" s="123">
        <v>42529</v>
      </c>
      <c r="D6816" s="97" t="s">
        <v>19585</v>
      </c>
      <c r="E6816" s="97" t="s">
        <v>3</v>
      </c>
      <c r="F6816" s="97">
        <v>1386560</v>
      </c>
      <c r="G6816" s="97"/>
      <c r="H6816" s="124" t="s">
        <v>6322</v>
      </c>
      <c r="I6816" s="125">
        <v>0</v>
      </c>
      <c r="J6816" s="125">
        <v>689</v>
      </c>
      <c r="K6816" s="126">
        <v>689</v>
      </c>
      <c r="L6816" s="100" t="s">
        <v>1324</v>
      </c>
    </row>
    <row r="6817" spans="1:12" ht="56.25" customHeight="1">
      <c r="A6817" s="97">
        <v>523</v>
      </c>
      <c r="B6817" s="122" t="s">
        <v>5976</v>
      </c>
      <c r="C6817" s="123">
        <v>42529</v>
      </c>
      <c r="D6817" s="97" t="s">
        <v>19586</v>
      </c>
      <c r="E6817" s="97" t="s">
        <v>3</v>
      </c>
      <c r="F6817" s="97">
        <v>1386563</v>
      </c>
      <c r="G6817" s="97"/>
      <c r="H6817" s="124" t="s">
        <v>6323</v>
      </c>
      <c r="I6817" s="125">
        <v>0</v>
      </c>
      <c r="J6817" s="125">
        <v>1448</v>
      </c>
      <c r="K6817" s="126">
        <v>1448</v>
      </c>
      <c r="L6817" s="100" t="s">
        <v>1324</v>
      </c>
    </row>
    <row r="6818" spans="1:12" ht="56.25" customHeight="1">
      <c r="A6818" s="97">
        <v>523</v>
      </c>
      <c r="B6818" s="122" t="s">
        <v>5976</v>
      </c>
      <c r="C6818" s="123">
        <v>42530</v>
      </c>
      <c r="D6818" s="97" t="s">
        <v>19600</v>
      </c>
      <c r="E6818" s="97" t="s">
        <v>3</v>
      </c>
      <c r="F6818" s="97">
        <v>1386820</v>
      </c>
      <c r="G6818" s="97"/>
      <c r="H6818" s="124" t="s">
        <v>6336</v>
      </c>
      <c r="I6818" s="125">
        <v>0</v>
      </c>
      <c r="J6818" s="125">
        <v>2086</v>
      </c>
      <c r="K6818" s="126">
        <v>2086</v>
      </c>
      <c r="L6818" s="100" t="s">
        <v>1324</v>
      </c>
    </row>
    <row r="6819" spans="1:12" ht="56.25" customHeight="1">
      <c r="A6819" s="97">
        <v>523</v>
      </c>
      <c r="B6819" s="122" t="s">
        <v>5976</v>
      </c>
      <c r="C6819" s="123">
        <v>42530</v>
      </c>
      <c r="D6819" s="97" t="s">
        <v>19601</v>
      </c>
      <c r="E6819" s="97" t="s">
        <v>3</v>
      </c>
      <c r="F6819" s="97">
        <v>1386821</v>
      </c>
      <c r="G6819" s="97"/>
      <c r="H6819" s="124" t="s">
        <v>6337</v>
      </c>
      <c r="I6819" s="125">
        <v>0</v>
      </c>
      <c r="J6819" s="125">
        <v>276</v>
      </c>
      <c r="K6819" s="126">
        <v>276</v>
      </c>
      <c r="L6819" s="100" t="s">
        <v>1324</v>
      </c>
    </row>
    <row r="6820" spans="1:12" ht="56.25" customHeight="1">
      <c r="A6820" s="97">
        <v>523</v>
      </c>
      <c r="B6820" s="122" t="s">
        <v>5976</v>
      </c>
      <c r="C6820" s="123">
        <v>42530</v>
      </c>
      <c r="D6820" s="97" t="s">
        <v>19602</v>
      </c>
      <c r="E6820" s="97" t="s">
        <v>3</v>
      </c>
      <c r="F6820" s="97">
        <v>1386873</v>
      </c>
      <c r="G6820" s="97"/>
      <c r="H6820" s="124" t="s">
        <v>6338</v>
      </c>
      <c r="I6820" s="125">
        <v>0</v>
      </c>
      <c r="J6820" s="125">
        <v>145.5</v>
      </c>
      <c r="K6820" s="126">
        <v>145.5</v>
      </c>
      <c r="L6820" s="100" t="s">
        <v>1324</v>
      </c>
    </row>
    <row r="6821" spans="1:12" ht="56.25" customHeight="1">
      <c r="A6821" s="97">
        <v>523</v>
      </c>
      <c r="B6821" s="122" t="s">
        <v>5976</v>
      </c>
      <c r="C6821" s="123">
        <v>42530</v>
      </c>
      <c r="D6821" s="97" t="s">
        <v>19604</v>
      </c>
      <c r="E6821" s="97" t="s">
        <v>3</v>
      </c>
      <c r="F6821" s="97">
        <v>1386876</v>
      </c>
      <c r="G6821" s="97"/>
      <c r="H6821" s="124" t="s">
        <v>6340</v>
      </c>
      <c r="I6821" s="125">
        <v>0</v>
      </c>
      <c r="J6821" s="125">
        <v>1283.02</v>
      </c>
      <c r="K6821" s="126">
        <v>1283.02</v>
      </c>
      <c r="L6821" s="100" t="s">
        <v>1324</v>
      </c>
    </row>
    <row r="6822" spans="1:12" ht="56.25" customHeight="1">
      <c r="A6822" s="97">
        <v>523</v>
      </c>
      <c r="B6822" s="122" t="s">
        <v>5976</v>
      </c>
      <c r="C6822" s="123">
        <v>42530</v>
      </c>
      <c r="D6822" s="97" t="s">
        <v>19606</v>
      </c>
      <c r="E6822" s="97" t="s">
        <v>3</v>
      </c>
      <c r="F6822" s="97">
        <v>1386879</v>
      </c>
      <c r="G6822" s="97"/>
      <c r="H6822" s="124" t="s">
        <v>6342</v>
      </c>
      <c r="I6822" s="125">
        <v>0</v>
      </c>
      <c r="J6822" s="125">
        <v>619.46</v>
      </c>
      <c r="K6822" s="126">
        <v>619.46</v>
      </c>
      <c r="L6822" s="100" t="s">
        <v>1324</v>
      </c>
    </row>
    <row r="6823" spans="1:12" ht="56.25" customHeight="1">
      <c r="A6823" s="97">
        <v>523</v>
      </c>
      <c r="B6823" s="122" t="s">
        <v>5976</v>
      </c>
      <c r="C6823" s="123">
        <v>42530</v>
      </c>
      <c r="D6823" s="97" t="s">
        <v>19608</v>
      </c>
      <c r="E6823" s="97" t="s">
        <v>3</v>
      </c>
      <c r="F6823" s="97">
        <v>1386882</v>
      </c>
      <c r="G6823" s="97"/>
      <c r="H6823" s="124" t="s">
        <v>6344</v>
      </c>
      <c r="I6823" s="125">
        <v>0</v>
      </c>
      <c r="J6823" s="125">
        <v>1560.04</v>
      </c>
      <c r="K6823" s="126">
        <v>1560.04</v>
      </c>
      <c r="L6823" s="100" t="s">
        <v>1324</v>
      </c>
    </row>
    <row r="6824" spans="1:12" ht="56.25" customHeight="1">
      <c r="A6824" s="97">
        <v>523</v>
      </c>
      <c r="B6824" s="122" t="s">
        <v>5976</v>
      </c>
      <c r="C6824" s="123">
        <v>42530</v>
      </c>
      <c r="D6824" s="97" t="s">
        <v>19610</v>
      </c>
      <c r="E6824" s="97" t="s">
        <v>3</v>
      </c>
      <c r="F6824" s="97">
        <v>1386885</v>
      </c>
      <c r="G6824" s="97"/>
      <c r="H6824" s="124" t="s">
        <v>6346</v>
      </c>
      <c r="I6824" s="125">
        <v>0</v>
      </c>
      <c r="J6824" s="125">
        <v>1094.0899999999999</v>
      </c>
      <c r="K6824" s="126">
        <v>1094.0899999999999</v>
      </c>
      <c r="L6824" s="100" t="s">
        <v>1324</v>
      </c>
    </row>
    <row r="6825" spans="1:12" ht="56.25" customHeight="1">
      <c r="A6825" s="97">
        <v>523</v>
      </c>
      <c r="B6825" s="122" t="s">
        <v>5976</v>
      </c>
      <c r="C6825" s="123">
        <v>42530</v>
      </c>
      <c r="D6825" s="97" t="s">
        <v>19612</v>
      </c>
      <c r="E6825" s="97" t="s">
        <v>3</v>
      </c>
      <c r="F6825" s="97">
        <v>1386887</v>
      </c>
      <c r="G6825" s="97"/>
      <c r="H6825" s="124" t="s">
        <v>6348</v>
      </c>
      <c r="I6825" s="125">
        <v>0</v>
      </c>
      <c r="J6825" s="125">
        <v>670.6</v>
      </c>
      <c r="K6825" s="126">
        <v>670.6</v>
      </c>
      <c r="L6825" s="100" t="s">
        <v>1324</v>
      </c>
    </row>
    <row r="6826" spans="1:12" ht="56.25" customHeight="1">
      <c r="A6826" s="97">
        <v>523</v>
      </c>
      <c r="B6826" s="122" t="s">
        <v>5976</v>
      </c>
      <c r="C6826" s="123">
        <v>42530</v>
      </c>
      <c r="D6826" s="97" t="s">
        <v>19614</v>
      </c>
      <c r="E6826" s="97" t="s">
        <v>3</v>
      </c>
      <c r="F6826" s="97">
        <v>1386891</v>
      </c>
      <c r="G6826" s="97"/>
      <c r="H6826" s="124" t="s">
        <v>6350</v>
      </c>
      <c r="I6826" s="125">
        <v>0</v>
      </c>
      <c r="J6826" s="125">
        <v>397</v>
      </c>
      <c r="K6826" s="126">
        <v>397</v>
      </c>
      <c r="L6826" s="100" t="s">
        <v>1324</v>
      </c>
    </row>
    <row r="6827" spans="1:12" ht="56.25" customHeight="1">
      <c r="A6827" s="97">
        <v>523</v>
      </c>
      <c r="B6827" s="122" t="s">
        <v>5976</v>
      </c>
      <c r="C6827" s="123">
        <v>42530</v>
      </c>
      <c r="D6827" s="97" t="s">
        <v>19615</v>
      </c>
      <c r="E6827" s="97" t="s">
        <v>3</v>
      </c>
      <c r="F6827" s="97">
        <v>1386892</v>
      </c>
      <c r="G6827" s="97"/>
      <c r="H6827" s="124" t="s">
        <v>6351</v>
      </c>
      <c r="I6827" s="125">
        <v>0</v>
      </c>
      <c r="J6827" s="125">
        <v>648.28</v>
      </c>
      <c r="K6827" s="126">
        <v>648.28</v>
      </c>
      <c r="L6827" s="100" t="s">
        <v>1324</v>
      </c>
    </row>
    <row r="6828" spans="1:12" ht="56.25" customHeight="1">
      <c r="A6828" s="97">
        <v>523</v>
      </c>
      <c r="B6828" s="122" t="s">
        <v>5976</v>
      </c>
      <c r="C6828" s="123">
        <v>42530</v>
      </c>
      <c r="D6828" s="97" t="s">
        <v>19616</v>
      </c>
      <c r="E6828" s="97" t="s">
        <v>3</v>
      </c>
      <c r="F6828" s="97">
        <v>1386894</v>
      </c>
      <c r="G6828" s="97"/>
      <c r="H6828" s="124" t="s">
        <v>6352</v>
      </c>
      <c r="I6828" s="125">
        <v>0</v>
      </c>
      <c r="J6828" s="125">
        <v>310.2</v>
      </c>
      <c r="K6828" s="126">
        <v>310.2</v>
      </c>
      <c r="L6828" s="100" t="s">
        <v>1324</v>
      </c>
    </row>
    <row r="6829" spans="1:12" ht="56.25" customHeight="1">
      <c r="A6829" s="97">
        <v>523</v>
      </c>
      <c r="B6829" s="122" t="s">
        <v>5976</v>
      </c>
      <c r="C6829" s="123">
        <v>42530</v>
      </c>
      <c r="D6829" s="97" t="s">
        <v>19617</v>
      </c>
      <c r="E6829" s="97" t="s">
        <v>3</v>
      </c>
      <c r="F6829" s="97">
        <v>1386897</v>
      </c>
      <c r="G6829" s="97"/>
      <c r="H6829" s="124" t="s">
        <v>6353</v>
      </c>
      <c r="I6829" s="125">
        <v>0</v>
      </c>
      <c r="J6829" s="125">
        <v>352.7</v>
      </c>
      <c r="K6829" s="126">
        <v>352.7</v>
      </c>
      <c r="L6829" s="100" t="s">
        <v>1324</v>
      </c>
    </row>
    <row r="6830" spans="1:12" ht="56.25" customHeight="1">
      <c r="A6830" s="97">
        <v>523</v>
      </c>
      <c r="B6830" s="122" t="s">
        <v>5976</v>
      </c>
      <c r="C6830" s="123">
        <v>42530</v>
      </c>
      <c r="D6830" s="97" t="s">
        <v>19618</v>
      </c>
      <c r="E6830" s="97" t="s">
        <v>3</v>
      </c>
      <c r="F6830" s="97">
        <v>1386900</v>
      </c>
      <c r="G6830" s="97"/>
      <c r="H6830" s="124" t="s">
        <v>6354</v>
      </c>
      <c r="I6830" s="125">
        <v>0</v>
      </c>
      <c r="J6830" s="125">
        <v>107.7</v>
      </c>
      <c r="K6830" s="126">
        <v>107.7</v>
      </c>
      <c r="L6830" s="100" t="s">
        <v>1324</v>
      </c>
    </row>
    <row r="6831" spans="1:12" ht="56.25" customHeight="1">
      <c r="A6831" s="97">
        <v>523</v>
      </c>
      <c r="B6831" s="122" t="s">
        <v>5976</v>
      </c>
      <c r="C6831" s="123">
        <v>42530</v>
      </c>
      <c r="D6831" s="97" t="s">
        <v>19619</v>
      </c>
      <c r="E6831" s="97" t="s">
        <v>3</v>
      </c>
      <c r="F6831" s="97">
        <v>1386904</v>
      </c>
      <c r="G6831" s="97"/>
      <c r="H6831" s="124" t="s">
        <v>6355</v>
      </c>
      <c r="I6831" s="125">
        <v>0</v>
      </c>
      <c r="J6831" s="125">
        <v>344.73</v>
      </c>
      <c r="K6831" s="126">
        <v>344.73</v>
      </c>
      <c r="L6831" s="100" t="s">
        <v>1324</v>
      </c>
    </row>
    <row r="6832" spans="1:12" ht="56.25" customHeight="1">
      <c r="A6832" s="97">
        <v>523</v>
      </c>
      <c r="B6832" s="122" t="s">
        <v>5976</v>
      </c>
      <c r="C6832" s="123">
        <v>42530</v>
      </c>
      <c r="D6832" s="97" t="s">
        <v>19620</v>
      </c>
      <c r="E6832" s="97" t="s">
        <v>3</v>
      </c>
      <c r="F6832" s="97">
        <v>1386909</v>
      </c>
      <c r="G6832" s="97"/>
      <c r="H6832" s="124" t="s">
        <v>6356</v>
      </c>
      <c r="I6832" s="125">
        <v>0</v>
      </c>
      <c r="J6832" s="125">
        <v>753.15</v>
      </c>
      <c r="K6832" s="126">
        <v>753.15</v>
      </c>
      <c r="L6832" s="100" t="s">
        <v>1324</v>
      </c>
    </row>
    <row r="6833" spans="1:12" ht="56.25" customHeight="1">
      <c r="A6833" s="97">
        <v>523</v>
      </c>
      <c r="B6833" s="122" t="s">
        <v>5976</v>
      </c>
      <c r="C6833" s="123">
        <v>42530</v>
      </c>
      <c r="D6833" s="97" t="s">
        <v>19621</v>
      </c>
      <c r="E6833" s="97" t="s">
        <v>3</v>
      </c>
      <c r="F6833" s="97">
        <v>1386914</v>
      </c>
      <c r="G6833" s="97"/>
      <c r="H6833" s="124" t="s">
        <v>6357</v>
      </c>
      <c r="I6833" s="125">
        <v>0</v>
      </c>
      <c r="J6833" s="125">
        <v>342</v>
      </c>
      <c r="K6833" s="126">
        <v>342</v>
      </c>
      <c r="L6833" s="100" t="s">
        <v>1324</v>
      </c>
    </row>
    <row r="6834" spans="1:12" ht="56.25" customHeight="1">
      <c r="A6834" s="97">
        <v>523</v>
      </c>
      <c r="B6834" s="122" t="s">
        <v>5976</v>
      </c>
      <c r="C6834" s="123">
        <v>42531</v>
      </c>
      <c r="D6834" s="97" t="s">
        <v>19629</v>
      </c>
      <c r="E6834" s="97" t="s">
        <v>3</v>
      </c>
      <c r="F6834" s="97">
        <v>1387605</v>
      </c>
      <c r="G6834" s="97"/>
      <c r="H6834" s="124" t="s">
        <v>6365</v>
      </c>
      <c r="I6834" s="125">
        <v>0</v>
      </c>
      <c r="J6834" s="125">
        <v>1451.8</v>
      </c>
      <c r="K6834" s="126">
        <v>1451.8</v>
      </c>
      <c r="L6834" s="100" t="s">
        <v>1324</v>
      </c>
    </row>
    <row r="6835" spans="1:12" ht="56.25" customHeight="1">
      <c r="A6835" s="97">
        <v>523</v>
      </c>
      <c r="B6835" s="122" t="s">
        <v>5976</v>
      </c>
      <c r="C6835" s="123">
        <v>42531</v>
      </c>
      <c r="D6835" s="97" t="s">
        <v>19630</v>
      </c>
      <c r="E6835" s="97" t="s">
        <v>3</v>
      </c>
      <c r="F6835" s="97">
        <v>1387607</v>
      </c>
      <c r="G6835" s="97"/>
      <c r="H6835" s="124" t="s">
        <v>6366</v>
      </c>
      <c r="I6835" s="125">
        <v>0</v>
      </c>
      <c r="J6835" s="125">
        <v>4468.8</v>
      </c>
      <c r="K6835" s="126">
        <v>4468.8</v>
      </c>
      <c r="L6835" s="100" t="s">
        <v>1324</v>
      </c>
    </row>
    <row r="6836" spans="1:12" ht="56.25" customHeight="1">
      <c r="A6836" s="97">
        <v>523</v>
      </c>
      <c r="B6836" s="122" t="s">
        <v>5976</v>
      </c>
      <c r="C6836" s="123">
        <v>42531</v>
      </c>
      <c r="D6836" s="97" t="s">
        <v>19631</v>
      </c>
      <c r="E6836" s="97" t="s">
        <v>3</v>
      </c>
      <c r="F6836" s="97">
        <v>1387610</v>
      </c>
      <c r="G6836" s="97"/>
      <c r="H6836" s="124" t="s">
        <v>6367</v>
      </c>
      <c r="I6836" s="125">
        <v>0</v>
      </c>
      <c r="J6836" s="125">
        <v>39.43</v>
      </c>
      <c r="K6836" s="126">
        <v>39.43</v>
      </c>
      <c r="L6836" s="100" t="s">
        <v>1324</v>
      </c>
    </row>
    <row r="6837" spans="1:12" ht="56.25" customHeight="1">
      <c r="A6837" s="97">
        <v>523</v>
      </c>
      <c r="B6837" s="122" t="s">
        <v>5976</v>
      </c>
      <c r="C6837" s="123">
        <v>42531</v>
      </c>
      <c r="D6837" s="97" t="s">
        <v>19632</v>
      </c>
      <c r="E6837" s="97" t="s">
        <v>3</v>
      </c>
      <c r="F6837" s="97">
        <v>1387611</v>
      </c>
      <c r="G6837" s="97"/>
      <c r="H6837" s="124" t="s">
        <v>6368</v>
      </c>
      <c r="I6837" s="125">
        <v>0</v>
      </c>
      <c r="J6837" s="125">
        <v>17.03</v>
      </c>
      <c r="K6837" s="126">
        <v>17.03</v>
      </c>
      <c r="L6837" s="100" t="s">
        <v>1324</v>
      </c>
    </row>
    <row r="6838" spans="1:12" ht="56.25" customHeight="1">
      <c r="A6838" s="97">
        <v>523</v>
      </c>
      <c r="B6838" s="122" t="s">
        <v>5976</v>
      </c>
      <c r="C6838" s="123">
        <v>42531</v>
      </c>
      <c r="D6838" s="97" t="s">
        <v>19633</v>
      </c>
      <c r="E6838" s="97" t="s">
        <v>3</v>
      </c>
      <c r="F6838" s="97">
        <v>1387613</v>
      </c>
      <c r="G6838" s="97"/>
      <c r="H6838" s="124" t="s">
        <v>6369</v>
      </c>
      <c r="I6838" s="125">
        <v>0</v>
      </c>
      <c r="J6838" s="125">
        <v>38</v>
      </c>
      <c r="K6838" s="126">
        <v>38</v>
      </c>
      <c r="L6838" s="100" t="s">
        <v>1324</v>
      </c>
    </row>
    <row r="6839" spans="1:12" ht="56.25" customHeight="1">
      <c r="A6839" s="97">
        <v>523</v>
      </c>
      <c r="B6839" s="122" t="s">
        <v>5976</v>
      </c>
      <c r="C6839" s="123">
        <v>42531</v>
      </c>
      <c r="D6839" s="97" t="s">
        <v>19634</v>
      </c>
      <c r="E6839" s="97" t="s">
        <v>3</v>
      </c>
      <c r="F6839" s="97">
        <v>1387614</v>
      </c>
      <c r="G6839" s="97"/>
      <c r="H6839" s="124" t="s">
        <v>6370</v>
      </c>
      <c r="I6839" s="125">
        <v>0</v>
      </c>
      <c r="J6839" s="125">
        <v>284.09000000000003</v>
      </c>
      <c r="K6839" s="126">
        <v>284.09000000000003</v>
      </c>
      <c r="L6839" s="100" t="s">
        <v>1324</v>
      </c>
    </row>
    <row r="6840" spans="1:12" ht="56.25" customHeight="1">
      <c r="A6840" s="97">
        <v>523</v>
      </c>
      <c r="B6840" s="122" t="s">
        <v>5976</v>
      </c>
      <c r="C6840" s="123">
        <v>42531</v>
      </c>
      <c r="D6840" s="97" t="s">
        <v>19635</v>
      </c>
      <c r="E6840" s="97" t="s">
        <v>3</v>
      </c>
      <c r="F6840" s="97">
        <v>1387616</v>
      </c>
      <c r="G6840" s="97"/>
      <c r="H6840" s="124" t="s">
        <v>6371</v>
      </c>
      <c r="I6840" s="125">
        <v>0</v>
      </c>
      <c r="J6840" s="125">
        <v>485.28000000000003</v>
      </c>
      <c r="K6840" s="126">
        <v>485.28000000000003</v>
      </c>
      <c r="L6840" s="100" t="s">
        <v>1324</v>
      </c>
    </row>
    <row r="6841" spans="1:12" ht="56.25" customHeight="1">
      <c r="A6841" s="97">
        <v>523</v>
      </c>
      <c r="B6841" s="122" t="s">
        <v>5976</v>
      </c>
      <c r="C6841" s="123">
        <v>42531</v>
      </c>
      <c r="D6841" s="97" t="s">
        <v>19636</v>
      </c>
      <c r="E6841" s="97" t="s">
        <v>3</v>
      </c>
      <c r="F6841" s="97">
        <v>1387620</v>
      </c>
      <c r="G6841" s="97"/>
      <c r="H6841" s="124" t="s">
        <v>6372</v>
      </c>
      <c r="I6841" s="125">
        <v>0</v>
      </c>
      <c r="J6841" s="125">
        <v>1540.45</v>
      </c>
      <c r="K6841" s="126">
        <v>1540.45</v>
      </c>
      <c r="L6841" s="100" t="s">
        <v>1324</v>
      </c>
    </row>
    <row r="6842" spans="1:12" ht="56.25" customHeight="1">
      <c r="A6842" s="97">
        <v>523</v>
      </c>
      <c r="B6842" s="122" t="s">
        <v>5976</v>
      </c>
      <c r="C6842" s="123">
        <v>42531</v>
      </c>
      <c r="D6842" s="97" t="s">
        <v>19637</v>
      </c>
      <c r="E6842" s="97" t="s">
        <v>3</v>
      </c>
      <c r="F6842" s="97">
        <v>1387622</v>
      </c>
      <c r="G6842" s="97"/>
      <c r="H6842" s="124" t="s">
        <v>6373</v>
      </c>
      <c r="I6842" s="125">
        <v>0</v>
      </c>
      <c r="J6842" s="125">
        <v>645.06000000000006</v>
      </c>
      <c r="K6842" s="126">
        <v>645.06000000000006</v>
      </c>
      <c r="L6842" s="100" t="s">
        <v>1324</v>
      </c>
    </row>
    <row r="6843" spans="1:12" ht="56.25" customHeight="1">
      <c r="A6843" s="97">
        <v>523</v>
      </c>
      <c r="B6843" s="122" t="s">
        <v>5976</v>
      </c>
      <c r="C6843" s="123">
        <v>42531</v>
      </c>
      <c r="D6843" s="97" t="s">
        <v>19638</v>
      </c>
      <c r="E6843" s="97" t="s">
        <v>3</v>
      </c>
      <c r="F6843" s="97">
        <v>1387626</v>
      </c>
      <c r="G6843" s="97"/>
      <c r="H6843" s="124" t="s">
        <v>6374</v>
      </c>
      <c r="I6843" s="125">
        <v>0</v>
      </c>
      <c r="J6843" s="125">
        <v>213.51</v>
      </c>
      <c r="K6843" s="126">
        <v>213.51</v>
      </c>
      <c r="L6843" s="100" t="s">
        <v>1324</v>
      </c>
    </row>
    <row r="6844" spans="1:12" ht="56.25" customHeight="1">
      <c r="A6844" s="97">
        <v>523</v>
      </c>
      <c r="B6844" s="122" t="s">
        <v>5976</v>
      </c>
      <c r="C6844" s="123">
        <v>42531</v>
      </c>
      <c r="D6844" s="97" t="s">
        <v>19639</v>
      </c>
      <c r="E6844" s="97" t="s">
        <v>3</v>
      </c>
      <c r="F6844" s="97">
        <v>1387629</v>
      </c>
      <c r="G6844" s="97"/>
      <c r="H6844" s="124" t="s">
        <v>6375</v>
      </c>
      <c r="I6844" s="125">
        <v>0</v>
      </c>
      <c r="J6844" s="125">
        <v>1008.59</v>
      </c>
      <c r="K6844" s="126">
        <v>1008.59</v>
      </c>
      <c r="L6844" s="100" t="s">
        <v>1324</v>
      </c>
    </row>
    <row r="6845" spans="1:12" ht="56.25" customHeight="1">
      <c r="A6845" s="97">
        <v>523</v>
      </c>
      <c r="B6845" s="122" t="s">
        <v>5976</v>
      </c>
      <c r="C6845" s="123">
        <v>42531</v>
      </c>
      <c r="D6845" s="97" t="s">
        <v>19640</v>
      </c>
      <c r="E6845" s="97" t="s">
        <v>3</v>
      </c>
      <c r="F6845" s="97">
        <v>1387633</v>
      </c>
      <c r="G6845" s="97"/>
      <c r="H6845" s="124" t="s">
        <v>6376</v>
      </c>
      <c r="I6845" s="125">
        <v>0</v>
      </c>
      <c r="J6845" s="125">
        <v>538.46</v>
      </c>
      <c r="K6845" s="126">
        <v>538.46</v>
      </c>
      <c r="L6845" s="100" t="s">
        <v>1324</v>
      </c>
    </row>
    <row r="6846" spans="1:12" ht="56.25" customHeight="1">
      <c r="A6846" s="97">
        <v>523</v>
      </c>
      <c r="B6846" s="122" t="s">
        <v>5976</v>
      </c>
      <c r="C6846" s="123">
        <v>42531</v>
      </c>
      <c r="D6846" s="97" t="s">
        <v>19641</v>
      </c>
      <c r="E6846" s="97" t="s">
        <v>3</v>
      </c>
      <c r="F6846" s="97">
        <v>1387636</v>
      </c>
      <c r="G6846" s="97"/>
      <c r="H6846" s="124" t="s">
        <v>6377</v>
      </c>
      <c r="I6846" s="125">
        <v>0</v>
      </c>
      <c r="J6846" s="125">
        <v>255.9</v>
      </c>
      <c r="K6846" s="126">
        <v>255.9</v>
      </c>
      <c r="L6846" s="100" t="s">
        <v>1324</v>
      </c>
    </row>
    <row r="6847" spans="1:12" ht="56.25" customHeight="1">
      <c r="A6847" s="97">
        <v>523</v>
      </c>
      <c r="B6847" s="122" t="s">
        <v>5976</v>
      </c>
      <c r="C6847" s="123">
        <v>42535</v>
      </c>
      <c r="D6847" s="97" t="s">
        <v>19664</v>
      </c>
      <c r="E6847" s="97" t="s">
        <v>3</v>
      </c>
      <c r="F6847" s="97">
        <v>1388542</v>
      </c>
      <c r="G6847" s="97"/>
      <c r="H6847" s="124" t="s">
        <v>6402</v>
      </c>
      <c r="I6847" s="125">
        <v>0</v>
      </c>
      <c r="J6847" s="125">
        <v>276</v>
      </c>
      <c r="K6847" s="126">
        <v>276</v>
      </c>
      <c r="L6847" s="100" t="s">
        <v>1324</v>
      </c>
    </row>
    <row r="6848" spans="1:12" ht="56.25" customHeight="1">
      <c r="A6848" s="97">
        <v>523</v>
      </c>
      <c r="B6848" s="122" t="s">
        <v>5976</v>
      </c>
      <c r="C6848" s="123">
        <v>42535</v>
      </c>
      <c r="D6848" s="97" t="s">
        <v>19665</v>
      </c>
      <c r="E6848" s="97" t="s">
        <v>3</v>
      </c>
      <c r="F6848" s="97">
        <v>1388543</v>
      </c>
      <c r="G6848" s="97"/>
      <c r="H6848" s="124" t="s">
        <v>6403</v>
      </c>
      <c r="I6848" s="125">
        <v>0</v>
      </c>
      <c r="J6848" s="125">
        <v>2343</v>
      </c>
      <c r="K6848" s="126">
        <v>2343</v>
      </c>
      <c r="L6848" s="100" t="s">
        <v>1324</v>
      </c>
    </row>
    <row r="6849" spans="1:12" ht="56.25" customHeight="1">
      <c r="A6849" s="97">
        <v>523</v>
      </c>
      <c r="B6849" s="122" t="s">
        <v>5976</v>
      </c>
      <c r="C6849" s="123">
        <v>42535</v>
      </c>
      <c r="D6849" s="97" t="s">
        <v>19666</v>
      </c>
      <c r="E6849" s="97" t="s">
        <v>3</v>
      </c>
      <c r="F6849" s="97">
        <v>1388544</v>
      </c>
      <c r="G6849" s="97"/>
      <c r="H6849" s="124" t="s">
        <v>6404</v>
      </c>
      <c r="I6849" s="125">
        <v>0</v>
      </c>
      <c r="J6849" s="125">
        <v>1745.5</v>
      </c>
      <c r="K6849" s="126">
        <v>1745.5</v>
      </c>
      <c r="L6849" s="100" t="s">
        <v>1324</v>
      </c>
    </row>
    <row r="6850" spans="1:12" ht="56.25" customHeight="1">
      <c r="A6850" s="97">
        <v>523</v>
      </c>
      <c r="B6850" s="122" t="s">
        <v>5976</v>
      </c>
      <c r="C6850" s="123">
        <v>42535</v>
      </c>
      <c r="D6850" s="97" t="s">
        <v>19667</v>
      </c>
      <c r="E6850" s="97" t="s">
        <v>3</v>
      </c>
      <c r="F6850" s="97">
        <v>1388545</v>
      </c>
      <c r="G6850" s="97"/>
      <c r="H6850" s="124" t="s">
        <v>6405</v>
      </c>
      <c r="I6850" s="125">
        <v>0</v>
      </c>
      <c r="J6850" s="125">
        <v>3589</v>
      </c>
      <c r="K6850" s="126">
        <v>3589</v>
      </c>
      <c r="L6850" s="100" t="s">
        <v>1324</v>
      </c>
    </row>
    <row r="6851" spans="1:12" ht="56.25" customHeight="1">
      <c r="A6851" s="97">
        <v>523</v>
      </c>
      <c r="B6851" s="122" t="s">
        <v>5976</v>
      </c>
      <c r="C6851" s="123">
        <v>42535</v>
      </c>
      <c r="D6851" s="97" t="s">
        <v>19668</v>
      </c>
      <c r="E6851" s="97" t="s">
        <v>3</v>
      </c>
      <c r="F6851" s="97">
        <v>1388546</v>
      </c>
      <c r="G6851" s="97"/>
      <c r="H6851" s="124" t="s">
        <v>6406</v>
      </c>
      <c r="I6851" s="125">
        <v>0</v>
      </c>
      <c r="J6851" s="125">
        <v>603.5</v>
      </c>
      <c r="K6851" s="126">
        <v>603.5</v>
      </c>
      <c r="L6851" s="100" t="s">
        <v>1324</v>
      </c>
    </row>
    <row r="6852" spans="1:12" ht="56.25" customHeight="1">
      <c r="A6852" s="97">
        <v>523</v>
      </c>
      <c r="B6852" s="122" t="s">
        <v>5976</v>
      </c>
      <c r="C6852" s="123">
        <v>42535</v>
      </c>
      <c r="D6852" s="97" t="s">
        <v>19669</v>
      </c>
      <c r="E6852" s="97" t="s">
        <v>3</v>
      </c>
      <c r="F6852" s="97">
        <v>1388547</v>
      </c>
      <c r="G6852" s="97"/>
      <c r="H6852" s="124" t="s">
        <v>6407</v>
      </c>
      <c r="I6852" s="125">
        <v>0</v>
      </c>
      <c r="J6852" s="125">
        <v>570.5</v>
      </c>
      <c r="K6852" s="126">
        <v>570.5</v>
      </c>
      <c r="L6852" s="100" t="s">
        <v>1324</v>
      </c>
    </row>
    <row r="6853" spans="1:12" ht="56.25" customHeight="1">
      <c r="A6853" s="97">
        <v>523</v>
      </c>
      <c r="B6853" s="122" t="s">
        <v>5976</v>
      </c>
      <c r="C6853" s="123">
        <v>42535</v>
      </c>
      <c r="D6853" s="97" t="s">
        <v>19670</v>
      </c>
      <c r="E6853" s="97" t="s">
        <v>3</v>
      </c>
      <c r="F6853" s="97">
        <v>1388548</v>
      </c>
      <c r="G6853" s="97"/>
      <c r="H6853" s="124" t="s">
        <v>6408</v>
      </c>
      <c r="I6853" s="125">
        <v>0</v>
      </c>
      <c r="J6853" s="125">
        <v>602.5</v>
      </c>
      <c r="K6853" s="126">
        <v>602.5</v>
      </c>
      <c r="L6853" s="100" t="s">
        <v>1324</v>
      </c>
    </row>
    <row r="6854" spans="1:12" ht="56.25" customHeight="1">
      <c r="A6854" s="97">
        <v>523</v>
      </c>
      <c r="B6854" s="122" t="s">
        <v>5976</v>
      </c>
      <c r="C6854" s="123">
        <v>42535</v>
      </c>
      <c r="D6854" s="97" t="s">
        <v>19671</v>
      </c>
      <c r="E6854" s="97" t="s">
        <v>3</v>
      </c>
      <c r="F6854" s="97">
        <v>1388549</v>
      </c>
      <c r="G6854" s="97"/>
      <c r="H6854" s="124" t="s">
        <v>6409</v>
      </c>
      <c r="I6854" s="125">
        <v>0</v>
      </c>
      <c r="J6854" s="125">
        <v>53.6</v>
      </c>
      <c r="K6854" s="126">
        <v>53.6</v>
      </c>
      <c r="L6854" s="100" t="s">
        <v>1324</v>
      </c>
    </row>
    <row r="6855" spans="1:12" ht="56.25" customHeight="1">
      <c r="A6855" s="97">
        <v>523</v>
      </c>
      <c r="B6855" s="122" t="s">
        <v>5976</v>
      </c>
      <c r="C6855" s="123">
        <v>42535</v>
      </c>
      <c r="D6855" s="97" t="s">
        <v>19672</v>
      </c>
      <c r="E6855" s="97" t="s">
        <v>3</v>
      </c>
      <c r="F6855" s="97">
        <v>1388550</v>
      </c>
      <c r="G6855" s="97"/>
      <c r="H6855" s="124" t="s">
        <v>6410</v>
      </c>
      <c r="I6855" s="125">
        <v>0</v>
      </c>
      <c r="J6855" s="125">
        <v>64.680000000000007</v>
      </c>
      <c r="K6855" s="126">
        <v>64.680000000000007</v>
      </c>
      <c r="L6855" s="100" t="s">
        <v>1324</v>
      </c>
    </row>
    <row r="6856" spans="1:12" ht="56.25" customHeight="1">
      <c r="A6856" s="97">
        <v>523</v>
      </c>
      <c r="B6856" s="122" t="s">
        <v>5976</v>
      </c>
      <c r="C6856" s="123">
        <v>42535</v>
      </c>
      <c r="D6856" s="97" t="s">
        <v>19673</v>
      </c>
      <c r="E6856" s="97" t="s">
        <v>3</v>
      </c>
      <c r="F6856" s="97">
        <v>1388551</v>
      </c>
      <c r="G6856" s="97"/>
      <c r="H6856" s="124" t="s">
        <v>6411</v>
      </c>
      <c r="I6856" s="125">
        <v>0</v>
      </c>
      <c r="J6856" s="125">
        <v>120.54</v>
      </c>
      <c r="K6856" s="126">
        <v>120.54</v>
      </c>
      <c r="L6856" s="100" t="s">
        <v>1324</v>
      </c>
    </row>
    <row r="6857" spans="1:12" ht="56.25" customHeight="1">
      <c r="A6857" s="97">
        <v>523</v>
      </c>
      <c r="B6857" s="122" t="s">
        <v>5976</v>
      </c>
      <c r="C6857" s="123">
        <v>42535</v>
      </c>
      <c r="D6857" s="97" t="s">
        <v>19674</v>
      </c>
      <c r="E6857" s="97" t="s">
        <v>3</v>
      </c>
      <c r="F6857" s="97">
        <v>1388552</v>
      </c>
      <c r="G6857" s="97"/>
      <c r="H6857" s="124" t="s">
        <v>6412</v>
      </c>
      <c r="I6857" s="125">
        <v>0</v>
      </c>
      <c r="J6857" s="125">
        <v>148.65</v>
      </c>
      <c r="K6857" s="126">
        <v>148.65</v>
      </c>
      <c r="L6857" s="100" t="s">
        <v>1324</v>
      </c>
    </row>
    <row r="6858" spans="1:12" ht="56.25" customHeight="1">
      <c r="A6858" s="97">
        <v>523</v>
      </c>
      <c r="B6858" s="122" t="s">
        <v>5976</v>
      </c>
      <c r="C6858" s="123">
        <v>42535</v>
      </c>
      <c r="D6858" s="97" t="s">
        <v>19675</v>
      </c>
      <c r="E6858" s="97" t="s">
        <v>3</v>
      </c>
      <c r="F6858" s="97">
        <v>1388553</v>
      </c>
      <c r="G6858" s="97"/>
      <c r="H6858" s="124" t="s">
        <v>6413</v>
      </c>
      <c r="I6858" s="125">
        <v>0</v>
      </c>
      <c r="J6858" s="125">
        <v>80.28</v>
      </c>
      <c r="K6858" s="126">
        <v>80.28</v>
      </c>
      <c r="L6858" s="100" t="s">
        <v>1324</v>
      </c>
    </row>
    <row r="6859" spans="1:12" ht="56.25" customHeight="1">
      <c r="A6859" s="97">
        <v>523</v>
      </c>
      <c r="B6859" s="122" t="s">
        <v>5976</v>
      </c>
      <c r="C6859" s="123">
        <v>42535</v>
      </c>
      <c r="D6859" s="97" t="s">
        <v>19676</v>
      </c>
      <c r="E6859" s="97" t="s">
        <v>3</v>
      </c>
      <c r="F6859" s="97">
        <v>1388554</v>
      </c>
      <c r="G6859" s="97"/>
      <c r="H6859" s="124" t="s">
        <v>6414</v>
      </c>
      <c r="I6859" s="125">
        <v>0</v>
      </c>
      <c r="J6859" s="125">
        <v>51.6</v>
      </c>
      <c r="K6859" s="126">
        <v>51.6</v>
      </c>
      <c r="L6859" s="100" t="s">
        <v>1324</v>
      </c>
    </row>
    <row r="6860" spans="1:12" ht="56.25" customHeight="1">
      <c r="A6860" s="97">
        <v>523</v>
      </c>
      <c r="B6860" s="122" t="s">
        <v>5976</v>
      </c>
      <c r="C6860" s="123">
        <v>42535</v>
      </c>
      <c r="D6860" s="97" t="s">
        <v>19677</v>
      </c>
      <c r="E6860" s="97" t="s">
        <v>3</v>
      </c>
      <c r="F6860" s="97">
        <v>1388662</v>
      </c>
      <c r="G6860" s="97"/>
      <c r="H6860" s="124" t="s">
        <v>6415</v>
      </c>
      <c r="I6860" s="125">
        <v>0</v>
      </c>
      <c r="J6860" s="125">
        <v>748</v>
      </c>
      <c r="K6860" s="126">
        <v>748</v>
      </c>
      <c r="L6860" s="100" t="s">
        <v>1324</v>
      </c>
    </row>
    <row r="6861" spans="1:12" ht="56.25" customHeight="1">
      <c r="A6861" s="97">
        <v>523</v>
      </c>
      <c r="B6861" s="122" t="s">
        <v>5976</v>
      </c>
      <c r="C6861" s="123">
        <v>42535</v>
      </c>
      <c r="D6861" s="97" t="s">
        <v>19678</v>
      </c>
      <c r="E6861" s="97" t="s">
        <v>3</v>
      </c>
      <c r="F6861" s="97">
        <v>1388665</v>
      </c>
      <c r="G6861" s="97"/>
      <c r="H6861" s="124" t="s">
        <v>6416</v>
      </c>
      <c r="I6861" s="125">
        <v>0</v>
      </c>
      <c r="J6861" s="125">
        <v>216</v>
      </c>
      <c r="K6861" s="126">
        <v>216</v>
      </c>
      <c r="L6861" s="100" t="s">
        <v>1324</v>
      </c>
    </row>
    <row r="6862" spans="1:12" ht="56.25" customHeight="1">
      <c r="A6862" s="97">
        <v>523</v>
      </c>
      <c r="B6862" s="122" t="s">
        <v>5976</v>
      </c>
      <c r="C6862" s="123">
        <v>42536</v>
      </c>
      <c r="D6862" s="97" t="s">
        <v>19684</v>
      </c>
      <c r="E6862" s="97" t="s">
        <v>3</v>
      </c>
      <c r="F6862" s="97">
        <v>1388981</v>
      </c>
      <c r="G6862" s="97"/>
      <c r="H6862" s="124" t="s">
        <v>6422</v>
      </c>
      <c r="I6862" s="125">
        <v>0</v>
      </c>
      <c r="J6862" s="125">
        <v>4621.5</v>
      </c>
      <c r="K6862" s="126">
        <v>4621.5</v>
      </c>
      <c r="L6862" s="100" t="s">
        <v>1324</v>
      </c>
    </row>
    <row r="6863" spans="1:12" ht="56.25" customHeight="1">
      <c r="A6863" s="97">
        <v>523</v>
      </c>
      <c r="B6863" s="122" t="s">
        <v>5976</v>
      </c>
      <c r="C6863" s="123">
        <v>42536</v>
      </c>
      <c r="D6863" s="97" t="s">
        <v>19685</v>
      </c>
      <c r="E6863" s="97" t="s">
        <v>3</v>
      </c>
      <c r="F6863" s="97">
        <v>1388982</v>
      </c>
      <c r="G6863" s="97"/>
      <c r="H6863" s="124" t="s">
        <v>6423</v>
      </c>
      <c r="I6863" s="125">
        <v>0</v>
      </c>
      <c r="J6863" s="125">
        <v>58.76</v>
      </c>
      <c r="K6863" s="126">
        <v>58.76</v>
      </c>
      <c r="L6863" s="100" t="s">
        <v>1324</v>
      </c>
    </row>
    <row r="6864" spans="1:12" ht="56.25" customHeight="1">
      <c r="A6864" s="97">
        <v>523</v>
      </c>
      <c r="B6864" s="122" t="s">
        <v>5976</v>
      </c>
      <c r="C6864" s="123">
        <v>42536</v>
      </c>
      <c r="D6864" s="97" t="s">
        <v>19686</v>
      </c>
      <c r="E6864" s="97" t="s">
        <v>3</v>
      </c>
      <c r="F6864" s="97">
        <v>1388985</v>
      </c>
      <c r="G6864" s="97"/>
      <c r="H6864" s="124" t="s">
        <v>6424</v>
      </c>
      <c r="I6864" s="125">
        <v>0</v>
      </c>
      <c r="J6864" s="125">
        <v>359.76</v>
      </c>
      <c r="K6864" s="126">
        <v>359.76</v>
      </c>
      <c r="L6864" s="100" t="s">
        <v>1324</v>
      </c>
    </row>
    <row r="6865" spans="1:12" ht="56.25" customHeight="1">
      <c r="A6865" s="97">
        <v>523</v>
      </c>
      <c r="B6865" s="122" t="s">
        <v>5976</v>
      </c>
      <c r="C6865" s="123">
        <v>42538</v>
      </c>
      <c r="D6865" s="97" t="s">
        <v>19729</v>
      </c>
      <c r="E6865" s="97" t="s">
        <v>3</v>
      </c>
      <c r="F6865" s="97">
        <v>1389902</v>
      </c>
      <c r="G6865" s="97"/>
      <c r="H6865" s="124" t="s">
        <v>6466</v>
      </c>
      <c r="I6865" s="125">
        <v>0</v>
      </c>
      <c r="J6865" s="125">
        <v>35.119999999999997</v>
      </c>
      <c r="K6865" s="126">
        <v>35.119999999999997</v>
      </c>
      <c r="L6865" s="100" t="s">
        <v>1324</v>
      </c>
    </row>
    <row r="6866" spans="1:12" ht="56.25" customHeight="1">
      <c r="A6866" s="97">
        <v>523</v>
      </c>
      <c r="B6866" s="122" t="s">
        <v>5976</v>
      </c>
      <c r="C6866" s="123">
        <v>42538</v>
      </c>
      <c r="D6866" s="97" t="s">
        <v>19730</v>
      </c>
      <c r="E6866" s="97" t="s">
        <v>3</v>
      </c>
      <c r="F6866" s="97">
        <v>1389903</v>
      </c>
      <c r="G6866" s="97"/>
      <c r="H6866" s="124" t="s">
        <v>6467</v>
      </c>
      <c r="I6866" s="125">
        <v>0</v>
      </c>
      <c r="J6866" s="125">
        <v>33.619999999999997</v>
      </c>
      <c r="K6866" s="126">
        <v>33.619999999999997</v>
      </c>
      <c r="L6866" s="100" t="s">
        <v>1324</v>
      </c>
    </row>
    <row r="6867" spans="1:12" ht="56.25" customHeight="1">
      <c r="A6867" s="97">
        <v>523</v>
      </c>
      <c r="B6867" s="122" t="s">
        <v>5976</v>
      </c>
      <c r="C6867" s="123">
        <v>42538</v>
      </c>
      <c r="D6867" s="97" t="s">
        <v>19731</v>
      </c>
      <c r="E6867" s="97" t="s">
        <v>3</v>
      </c>
      <c r="F6867" s="97">
        <v>1389905</v>
      </c>
      <c r="G6867" s="97"/>
      <c r="H6867" s="124" t="s">
        <v>6468</v>
      </c>
      <c r="I6867" s="125">
        <v>0</v>
      </c>
      <c r="J6867" s="125">
        <v>48.620000000000005</v>
      </c>
      <c r="K6867" s="126">
        <v>48.620000000000005</v>
      </c>
      <c r="L6867" s="100" t="s">
        <v>1324</v>
      </c>
    </row>
    <row r="6868" spans="1:12" ht="56.25" customHeight="1">
      <c r="A6868" s="97">
        <v>523</v>
      </c>
      <c r="B6868" s="122" t="s">
        <v>5976</v>
      </c>
      <c r="C6868" s="123">
        <v>42538</v>
      </c>
      <c r="D6868" s="97" t="s">
        <v>19733</v>
      </c>
      <c r="E6868" s="97" t="s">
        <v>3</v>
      </c>
      <c r="F6868" s="97">
        <v>1389910</v>
      </c>
      <c r="G6868" s="97"/>
      <c r="H6868" s="124" t="s">
        <v>6470</v>
      </c>
      <c r="I6868" s="125">
        <v>0</v>
      </c>
      <c r="J6868" s="125">
        <v>36.6</v>
      </c>
      <c r="K6868" s="126">
        <v>36.6</v>
      </c>
      <c r="L6868" s="100" t="s">
        <v>1324</v>
      </c>
    </row>
    <row r="6869" spans="1:12" ht="56.25" customHeight="1">
      <c r="A6869" s="97">
        <v>523</v>
      </c>
      <c r="B6869" s="122" t="s">
        <v>5976</v>
      </c>
      <c r="C6869" s="123">
        <v>42538</v>
      </c>
      <c r="D6869" s="97" t="s">
        <v>19734</v>
      </c>
      <c r="E6869" s="97" t="s">
        <v>3</v>
      </c>
      <c r="F6869" s="97">
        <v>1389912</v>
      </c>
      <c r="G6869" s="97"/>
      <c r="H6869" s="124" t="s">
        <v>6471</v>
      </c>
      <c r="I6869" s="125">
        <v>0</v>
      </c>
      <c r="J6869" s="125">
        <v>35.119999999999997</v>
      </c>
      <c r="K6869" s="126">
        <v>35.119999999999997</v>
      </c>
      <c r="L6869" s="100" t="s">
        <v>1324</v>
      </c>
    </row>
    <row r="6870" spans="1:12" ht="56.25" customHeight="1">
      <c r="A6870" s="97">
        <v>523</v>
      </c>
      <c r="B6870" s="122" t="s">
        <v>5976</v>
      </c>
      <c r="C6870" s="123">
        <v>42538</v>
      </c>
      <c r="D6870" s="97" t="s">
        <v>19735</v>
      </c>
      <c r="E6870" s="97" t="s">
        <v>3</v>
      </c>
      <c r="F6870" s="97">
        <v>1389915</v>
      </c>
      <c r="G6870" s="97"/>
      <c r="H6870" s="124" t="s">
        <v>6472</v>
      </c>
      <c r="I6870" s="125">
        <v>0</v>
      </c>
      <c r="J6870" s="125">
        <v>2352.46</v>
      </c>
      <c r="K6870" s="126">
        <v>2352.46</v>
      </c>
      <c r="L6870" s="100" t="s">
        <v>1324</v>
      </c>
    </row>
    <row r="6871" spans="1:12" ht="56.25" customHeight="1">
      <c r="A6871" s="97">
        <v>523</v>
      </c>
      <c r="B6871" s="122" t="s">
        <v>5976</v>
      </c>
      <c r="C6871" s="123">
        <v>42538</v>
      </c>
      <c r="D6871" s="97" t="s">
        <v>19736</v>
      </c>
      <c r="E6871" s="97" t="s">
        <v>3</v>
      </c>
      <c r="F6871" s="97">
        <v>1389919</v>
      </c>
      <c r="G6871" s="97"/>
      <c r="H6871" s="124" t="s">
        <v>6473</v>
      </c>
      <c r="I6871" s="125">
        <v>0</v>
      </c>
      <c r="J6871" s="125">
        <v>7171</v>
      </c>
      <c r="K6871" s="126">
        <v>7171</v>
      </c>
      <c r="L6871" s="100" t="s">
        <v>1324</v>
      </c>
    </row>
    <row r="6872" spans="1:12" ht="56.25" customHeight="1">
      <c r="A6872" s="97">
        <v>523</v>
      </c>
      <c r="B6872" s="122" t="s">
        <v>5976</v>
      </c>
      <c r="C6872" s="123">
        <v>42538</v>
      </c>
      <c r="D6872" s="97" t="s">
        <v>19737</v>
      </c>
      <c r="E6872" s="97" t="s">
        <v>3</v>
      </c>
      <c r="F6872" s="97">
        <v>1389922</v>
      </c>
      <c r="G6872" s="97"/>
      <c r="H6872" s="124" t="s">
        <v>6474</v>
      </c>
      <c r="I6872" s="125">
        <v>0</v>
      </c>
      <c r="J6872" s="125">
        <v>3211</v>
      </c>
      <c r="K6872" s="126">
        <v>3211</v>
      </c>
      <c r="L6872" s="100" t="s">
        <v>1324</v>
      </c>
    </row>
    <row r="6873" spans="1:12" ht="56.25" customHeight="1">
      <c r="A6873" s="97">
        <v>523</v>
      </c>
      <c r="B6873" s="122" t="s">
        <v>5976</v>
      </c>
      <c r="C6873" s="123">
        <v>42538</v>
      </c>
      <c r="D6873" s="97" t="s">
        <v>19739</v>
      </c>
      <c r="E6873" s="97" t="s">
        <v>3</v>
      </c>
      <c r="F6873" s="97">
        <v>1389933</v>
      </c>
      <c r="G6873" s="97"/>
      <c r="H6873" s="124" t="s">
        <v>6476</v>
      </c>
      <c r="I6873" s="125">
        <v>0</v>
      </c>
      <c r="J6873" s="125">
        <v>15844</v>
      </c>
      <c r="K6873" s="126">
        <v>15844</v>
      </c>
      <c r="L6873" s="100" t="s">
        <v>1324</v>
      </c>
    </row>
    <row r="6874" spans="1:12" ht="56.25" customHeight="1">
      <c r="A6874" s="97">
        <v>523</v>
      </c>
      <c r="B6874" s="122" t="s">
        <v>5976</v>
      </c>
      <c r="C6874" s="123">
        <v>42543</v>
      </c>
      <c r="D6874" s="97" t="s">
        <v>19784</v>
      </c>
      <c r="E6874" s="97" t="s">
        <v>3</v>
      </c>
      <c r="F6874" s="97">
        <v>1390800</v>
      </c>
      <c r="G6874" s="97"/>
      <c r="H6874" s="124" t="s">
        <v>6517</v>
      </c>
      <c r="I6874" s="125">
        <v>0</v>
      </c>
      <c r="J6874" s="125">
        <v>345</v>
      </c>
      <c r="K6874" s="126">
        <v>345</v>
      </c>
      <c r="L6874" s="100" t="s">
        <v>1324</v>
      </c>
    </row>
    <row r="6875" spans="1:12" ht="56.25" customHeight="1">
      <c r="A6875" s="97">
        <v>523</v>
      </c>
      <c r="B6875" s="122" t="s">
        <v>5976</v>
      </c>
      <c r="C6875" s="123">
        <v>42543</v>
      </c>
      <c r="D6875" s="97" t="s">
        <v>19786</v>
      </c>
      <c r="E6875" s="97" t="s">
        <v>3</v>
      </c>
      <c r="F6875" s="97">
        <v>1390838</v>
      </c>
      <c r="G6875" s="97"/>
      <c r="H6875" s="124" t="s">
        <v>6519</v>
      </c>
      <c r="I6875" s="125">
        <v>0</v>
      </c>
      <c r="J6875" s="125">
        <v>941</v>
      </c>
      <c r="K6875" s="126">
        <v>941</v>
      </c>
      <c r="L6875" s="100" t="s">
        <v>1324</v>
      </c>
    </row>
    <row r="6876" spans="1:12" ht="56.25" customHeight="1">
      <c r="A6876" s="97">
        <v>523</v>
      </c>
      <c r="B6876" s="122" t="s">
        <v>5976</v>
      </c>
      <c r="C6876" s="123">
        <v>42543</v>
      </c>
      <c r="D6876" s="97" t="s">
        <v>19787</v>
      </c>
      <c r="E6876" s="97" t="s">
        <v>3</v>
      </c>
      <c r="F6876" s="97">
        <v>1390840</v>
      </c>
      <c r="G6876" s="97"/>
      <c r="H6876" s="124" t="s">
        <v>6520</v>
      </c>
      <c r="I6876" s="125">
        <v>0</v>
      </c>
      <c r="J6876" s="125">
        <v>1703</v>
      </c>
      <c r="K6876" s="126">
        <v>1703</v>
      </c>
      <c r="L6876" s="100" t="s">
        <v>1324</v>
      </c>
    </row>
    <row r="6877" spans="1:12" ht="56.25" customHeight="1">
      <c r="A6877" s="97">
        <v>523</v>
      </c>
      <c r="B6877" s="122" t="s">
        <v>5976</v>
      </c>
      <c r="C6877" s="123">
        <v>42543</v>
      </c>
      <c r="D6877" s="97" t="s">
        <v>19788</v>
      </c>
      <c r="E6877" s="97" t="s">
        <v>3</v>
      </c>
      <c r="F6877" s="97">
        <v>1390842</v>
      </c>
      <c r="G6877" s="97"/>
      <c r="H6877" s="124" t="s">
        <v>6521</v>
      </c>
      <c r="I6877" s="125">
        <v>0</v>
      </c>
      <c r="J6877" s="125">
        <v>2873</v>
      </c>
      <c r="K6877" s="126">
        <v>2873</v>
      </c>
      <c r="L6877" s="100" t="s">
        <v>1324</v>
      </c>
    </row>
    <row r="6878" spans="1:12" ht="56.25" customHeight="1">
      <c r="A6878" s="97">
        <v>523</v>
      </c>
      <c r="B6878" s="122" t="s">
        <v>5976</v>
      </c>
      <c r="C6878" s="123">
        <v>42544</v>
      </c>
      <c r="D6878" s="97" t="s">
        <v>19803</v>
      </c>
      <c r="E6878" s="97" t="s">
        <v>3</v>
      </c>
      <c r="F6878" s="97">
        <v>1391270</v>
      </c>
      <c r="G6878" s="97"/>
      <c r="H6878" s="124" t="s">
        <v>6536</v>
      </c>
      <c r="I6878" s="125">
        <v>0</v>
      </c>
      <c r="J6878" s="125">
        <v>250.70000000000002</v>
      </c>
      <c r="K6878" s="126">
        <v>250.70000000000002</v>
      </c>
      <c r="L6878" s="100" t="s">
        <v>1324</v>
      </c>
    </row>
    <row r="6879" spans="1:12" ht="56.25" customHeight="1">
      <c r="A6879" s="97">
        <v>523</v>
      </c>
      <c r="B6879" s="122" t="s">
        <v>5976</v>
      </c>
      <c r="C6879" s="123">
        <v>42544</v>
      </c>
      <c r="D6879" s="97" t="s">
        <v>19804</v>
      </c>
      <c r="E6879" s="97" t="s">
        <v>3</v>
      </c>
      <c r="F6879" s="97">
        <v>1391271</v>
      </c>
      <c r="G6879" s="97"/>
      <c r="H6879" s="124" t="s">
        <v>6537</v>
      </c>
      <c r="I6879" s="125">
        <v>0</v>
      </c>
      <c r="J6879" s="125">
        <v>78003</v>
      </c>
      <c r="K6879" s="126">
        <v>78003</v>
      </c>
      <c r="L6879" s="100" t="s">
        <v>1324</v>
      </c>
    </row>
    <row r="6880" spans="1:12" ht="56.25" customHeight="1">
      <c r="A6880" s="97">
        <v>523</v>
      </c>
      <c r="B6880" s="122" t="s">
        <v>5976</v>
      </c>
      <c r="C6880" s="123">
        <v>42544</v>
      </c>
      <c r="D6880" s="97" t="s">
        <v>19807</v>
      </c>
      <c r="E6880" s="97" t="s">
        <v>3</v>
      </c>
      <c r="F6880" s="97">
        <v>1391307</v>
      </c>
      <c r="G6880" s="97"/>
      <c r="H6880" s="124" t="s">
        <v>6540</v>
      </c>
      <c r="I6880" s="125">
        <v>0</v>
      </c>
      <c r="J6880" s="125">
        <v>2340</v>
      </c>
      <c r="K6880" s="126">
        <v>2340</v>
      </c>
      <c r="L6880" s="100" t="s">
        <v>1324</v>
      </c>
    </row>
    <row r="6881" spans="1:12" ht="56.25" customHeight="1">
      <c r="A6881" s="97">
        <v>523</v>
      </c>
      <c r="B6881" s="122" t="s">
        <v>5976</v>
      </c>
      <c r="C6881" s="123">
        <v>42545</v>
      </c>
      <c r="D6881" s="97" t="s">
        <v>19841</v>
      </c>
      <c r="E6881" s="97" t="s">
        <v>3</v>
      </c>
      <c r="F6881" s="97">
        <v>1391764</v>
      </c>
      <c r="G6881" s="97"/>
      <c r="H6881" s="124" t="s">
        <v>6573</v>
      </c>
      <c r="I6881" s="125">
        <v>0</v>
      </c>
      <c r="J6881" s="125">
        <v>1112.3500000000001</v>
      </c>
      <c r="K6881" s="126">
        <v>1112.3500000000001</v>
      </c>
      <c r="L6881" s="100" t="s">
        <v>1324</v>
      </c>
    </row>
    <row r="6882" spans="1:12" ht="56.25" customHeight="1">
      <c r="A6882" s="97">
        <v>523</v>
      </c>
      <c r="B6882" s="122" t="s">
        <v>5976</v>
      </c>
      <c r="C6882" s="123">
        <v>42548</v>
      </c>
      <c r="D6882" s="97" t="s">
        <v>19864</v>
      </c>
      <c r="E6882" s="97" t="s">
        <v>3</v>
      </c>
      <c r="F6882" s="97">
        <v>1392231</v>
      </c>
      <c r="G6882" s="97"/>
      <c r="H6882" s="124" t="s">
        <v>6595</v>
      </c>
      <c r="I6882" s="125">
        <v>0</v>
      </c>
      <c r="J6882" s="125">
        <v>160</v>
      </c>
      <c r="K6882" s="126">
        <v>160</v>
      </c>
      <c r="L6882" s="100" t="s">
        <v>1324</v>
      </c>
    </row>
    <row r="6883" spans="1:12" ht="56.25" customHeight="1">
      <c r="A6883" s="97">
        <v>523</v>
      </c>
      <c r="B6883" s="122" t="s">
        <v>5976</v>
      </c>
      <c r="C6883" s="123">
        <v>42548</v>
      </c>
      <c r="D6883" s="97" t="s">
        <v>19865</v>
      </c>
      <c r="E6883" s="97" t="s">
        <v>3</v>
      </c>
      <c r="F6883" s="97">
        <v>1392232</v>
      </c>
      <c r="G6883" s="97"/>
      <c r="H6883" s="124" t="s">
        <v>6596</v>
      </c>
      <c r="I6883" s="125">
        <v>0</v>
      </c>
      <c r="J6883" s="125">
        <v>610.5</v>
      </c>
      <c r="K6883" s="126">
        <v>610.5</v>
      </c>
      <c r="L6883" s="100" t="s">
        <v>1324</v>
      </c>
    </row>
    <row r="6884" spans="1:12" ht="56.25" customHeight="1">
      <c r="A6884" s="97">
        <v>523</v>
      </c>
      <c r="B6884" s="122" t="s">
        <v>5976</v>
      </c>
      <c r="C6884" s="123">
        <v>42548</v>
      </c>
      <c r="D6884" s="97" t="s">
        <v>19866</v>
      </c>
      <c r="E6884" s="97" t="s">
        <v>3</v>
      </c>
      <c r="F6884" s="97">
        <v>1392233</v>
      </c>
      <c r="G6884" s="97"/>
      <c r="H6884" s="124" t="s">
        <v>6597</v>
      </c>
      <c r="I6884" s="125">
        <v>0</v>
      </c>
      <c r="J6884" s="125">
        <v>4090.5</v>
      </c>
      <c r="K6884" s="126">
        <v>4090.5</v>
      </c>
      <c r="L6884" s="100" t="s">
        <v>1324</v>
      </c>
    </row>
    <row r="6885" spans="1:12" ht="56.25" customHeight="1">
      <c r="A6885" s="97">
        <v>523</v>
      </c>
      <c r="B6885" s="122" t="s">
        <v>5976</v>
      </c>
      <c r="C6885" s="123">
        <v>42549</v>
      </c>
      <c r="D6885" s="97" t="s">
        <v>19887</v>
      </c>
      <c r="E6885" s="97" t="s">
        <v>3</v>
      </c>
      <c r="F6885" s="97">
        <v>1392708</v>
      </c>
      <c r="G6885" s="97"/>
      <c r="H6885" s="124" t="s">
        <v>6618</v>
      </c>
      <c r="I6885" s="125">
        <v>0</v>
      </c>
      <c r="J6885" s="125">
        <v>55.660000000000004</v>
      </c>
      <c r="K6885" s="126">
        <v>55.660000000000004</v>
      </c>
      <c r="L6885" s="100" t="s">
        <v>1324</v>
      </c>
    </row>
    <row r="6886" spans="1:12" ht="56.25" customHeight="1">
      <c r="A6886" s="97">
        <v>523</v>
      </c>
      <c r="B6886" s="122" t="s">
        <v>5976</v>
      </c>
      <c r="C6886" s="123">
        <v>42549</v>
      </c>
      <c r="D6886" s="97" t="s">
        <v>19888</v>
      </c>
      <c r="E6886" s="97" t="s">
        <v>3</v>
      </c>
      <c r="F6886" s="97">
        <v>1392716</v>
      </c>
      <c r="G6886" s="97"/>
      <c r="H6886" s="124" t="s">
        <v>6619</v>
      </c>
      <c r="I6886" s="125">
        <v>0</v>
      </c>
      <c r="J6886" s="125">
        <v>310</v>
      </c>
      <c r="K6886" s="126">
        <v>310</v>
      </c>
      <c r="L6886" s="100" t="s">
        <v>1324</v>
      </c>
    </row>
    <row r="6887" spans="1:12" ht="56.25" customHeight="1">
      <c r="A6887" s="97">
        <v>523</v>
      </c>
      <c r="B6887" s="122" t="s">
        <v>5976</v>
      </c>
      <c r="C6887" s="123">
        <v>42549</v>
      </c>
      <c r="D6887" s="97" t="s">
        <v>19889</v>
      </c>
      <c r="E6887" s="97" t="s">
        <v>3</v>
      </c>
      <c r="F6887" s="97">
        <v>1392720</v>
      </c>
      <c r="G6887" s="97"/>
      <c r="H6887" s="124" t="s">
        <v>6620</v>
      </c>
      <c r="I6887" s="125">
        <v>0</v>
      </c>
      <c r="J6887" s="125">
        <v>1472.26</v>
      </c>
      <c r="K6887" s="126">
        <v>1472.26</v>
      </c>
      <c r="L6887" s="100" t="s">
        <v>1324</v>
      </c>
    </row>
    <row r="6888" spans="1:12" ht="56.25" customHeight="1">
      <c r="A6888" s="97">
        <v>523</v>
      </c>
      <c r="B6888" s="122" t="s">
        <v>5976</v>
      </c>
      <c r="C6888" s="123">
        <v>42549</v>
      </c>
      <c r="D6888" s="97" t="s">
        <v>19890</v>
      </c>
      <c r="E6888" s="97" t="s">
        <v>3</v>
      </c>
      <c r="F6888" s="97">
        <v>1392724</v>
      </c>
      <c r="G6888" s="97"/>
      <c r="H6888" s="124" t="s">
        <v>6621</v>
      </c>
      <c r="I6888" s="125">
        <v>0</v>
      </c>
      <c r="J6888" s="125">
        <v>910.05000000000007</v>
      </c>
      <c r="K6888" s="126">
        <v>910.05000000000007</v>
      </c>
      <c r="L6888" s="100" t="s">
        <v>1324</v>
      </c>
    </row>
    <row r="6889" spans="1:12" ht="56.25" customHeight="1">
      <c r="A6889" s="97">
        <v>523</v>
      </c>
      <c r="B6889" s="122" t="s">
        <v>5976</v>
      </c>
      <c r="C6889" s="123">
        <v>42549</v>
      </c>
      <c r="D6889" s="97" t="s">
        <v>19891</v>
      </c>
      <c r="E6889" s="97" t="s">
        <v>3</v>
      </c>
      <c r="F6889" s="97">
        <v>1392728</v>
      </c>
      <c r="G6889" s="97"/>
      <c r="H6889" s="124" t="s">
        <v>6622</v>
      </c>
      <c r="I6889" s="125">
        <v>0</v>
      </c>
      <c r="J6889" s="125">
        <v>810.30000000000007</v>
      </c>
      <c r="K6889" s="126">
        <v>810.30000000000007</v>
      </c>
      <c r="L6889" s="100" t="s">
        <v>1324</v>
      </c>
    </row>
    <row r="6890" spans="1:12" ht="56.25" customHeight="1">
      <c r="A6890" s="97">
        <v>523</v>
      </c>
      <c r="B6890" s="122" t="s">
        <v>5976</v>
      </c>
      <c r="C6890" s="123">
        <v>42549</v>
      </c>
      <c r="D6890" s="97" t="s">
        <v>19892</v>
      </c>
      <c r="E6890" s="97" t="s">
        <v>3</v>
      </c>
      <c r="F6890" s="97">
        <v>1392729</v>
      </c>
      <c r="G6890" s="97"/>
      <c r="H6890" s="124" t="s">
        <v>6623</v>
      </c>
      <c r="I6890" s="125">
        <v>0</v>
      </c>
      <c r="J6890" s="125">
        <v>956.54</v>
      </c>
      <c r="K6890" s="126">
        <v>956.54</v>
      </c>
      <c r="L6890" s="100" t="s">
        <v>1324</v>
      </c>
    </row>
    <row r="6891" spans="1:12" ht="56.25" customHeight="1">
      <c r="A6891" s="97">
        <v>523</v>
      </c>
      <c r="B6891" s="122" t="s">
        <v>5976</v>
      </c>
      <c r="C6891" s="123">
        <v>42550</v>
      </c>
      <c r="D6891" s="97" t="s">
        <v>19906</v>
      </c>
      <c r="E6891" s="97" t="s">
        <v>3</v>
      </c>
      <c r="F6891" s="97">
        <v>1393144</v>
      </c>
      <c r="G6891" s="97"/>
      <c r="H6891" s="124" t="s">
        <v>6637</v>
      </c>
      <c r="I6891" s="125">
        <v>0</v>
      </c>
      <c r="J6891" s="125">
        <v>6873.5</v>
      </c>
      <c r="K6891" s="126">
        <v>6873.5</v>
      </c>
      <c r="L6891" s="100" t="s">
        <v>1324</v>
      </c>
    </row>
    <row r="6892" spans="1:12" ht="56.25" customHeight="1">
      <c r="A6892" s="97">
        <v>523</v>
      </c>
      <c r="B6892" s="122" t="s">
        <v>5976</v>
      </c>
      <c r="C6892" s="123">
        <v>42550</v>
      </c>
      <c r="D6892" s="97" t="s">
        <v>19907</v>
      </c>
      <c r="E6892" s="97" t="s">
        <v>3</v>
      </c>
      <c r="F6892" s="97">
        <v>1393145</v>
      </c>
      <c r="G6892" s="97"/>
      <c r="H6892" s="124" t="s">
        <v>6638</v>
      </c>
      <c r="I6892" s="125">
        <v>0</v>
      </c>
      <c r="J6892" s="125">
        <v>4394</v>
      </c>
      <c r="K6892" s="126">
        <v>4394</v>
      </c>
      <c r="L6892" s="100" t="s">
        <v>1324</v>
      </c>
    </row>
    <row r="6893" spans="1:12" ht="56.25" customHeight="1">
      <c r="A6893" s="97">
        <v>523</v>
      </c>
      <c r="B6893" s="122" t="s">
        <v>5976</v>
      </c>
      <c r="C6893" s="123">
        <v>42550</v>
      </c>
      <c r="D6893" s="97" t="s">
        <v>19908</v>
      </c>
      <c r="E6893" s="97" t="s">
        <v>3</v>
      </c>
      <c r="F6893" s="97">
        <v>1393147</v>
      </c>
      <c r="G6893" s="97"/>
      <c r="H6893" s="124" t="s">
        <v>6639</v>
      </c>
      <c r="I6893" s="125">
        <v>0</v>
      </c>
      <c r="J6893" s="125">
        <v>6383.5</v>
      </c>
      <c r="K6893" s="126">
        <v>6383.5</v>
      </c>
      <c r="L6893" s="100" t="s">
        <v>1324</v>
      </c>
    </row>
    <row r="6894" spans="1:12" ht="56.25" customHeight="1">
      <c r="A6894" s="97">
        <v>523</v>
      </c>
      <c r="B6894" s="122" t="s">
        <v>5976</v>
      </c>
      <c r="C6894" s="123">
        <v>42550</v>
      </c>
      <c r="D6894" s="97" t="s">
        <v>19909</v>
      </c>
      <c r="E6894" s="97" t="s">
        <v>3</v>
      </c>
      <c r="F6894" s="97">
        <v>1393148</v>
      </c>
      <c r="G6894" s="97"/>
      <c r="H6894" s="124" t="s">
        <v>6640</v>
      </c>
      <c r="I6894" s="125">
        <v>0</v>
      </c>
      <c r="J6894" s="125">
        <v>5894.5</v>
      </c>
      <c r="K6894" s="126">
        <v>5894.5</v>
      </c>
      <c r="L6894" s="100" t="s">
        <v>1324</v>
      </c>
    </row>
    <row r="6895" spans="1:12" ht="56.25" customHeight="1">
      <c r="A6895" s="97">
        <v>523</v>
      </c>
      <c r="B6895" s="122" t="s">
        <v>5976</v>
      </c>
      <c r="C6895" s="123">
        <v>42550</v>
      </c>
      <c r="D6895" s="97" t="s">
        <v>19910</v>
      </c>
      <c r="E6895" s="97" t="s">
        <v>3</v>
      </c>
      <c r="F6895" s="97">
        <v>1393149</v>
      </c>
      <c r="G6895" s="97"/>
      <c r="H6895" s="124" t="s">
        <v>6641</v>
      </c>
      <c r="I6895" s="125">
        <v>0</v>
      </c>
      <c r="J6895" s="125">
        <v>6396</v>
      </c>
      <c r="K6895" s="126">
        <v>6396</v>
      </c>
      <c r="L6895" s="100" t="s">
        <v>1324</v>
      </c>
    </row>
    <row r="6896" spans="1:12" ht="56.25" customHeight="1">
      <c r="A6896" s="97">
        <v>523</v>
      </c>
      <c r="B6896" s="122" t="s">
        <v>5976</v>
      </c>
      <c r="C6896" s="123">
        <v>42550</v>
      </c>
      <c r="D6896" s="97" t="s">
        <v>19911</v>
      </c>
      <c r="E6896" s="97" t="s">
        <v>3</v>
      </c>
      <c r="F6896" s="97">
        <v>1393150</v>
      </c>
      <c r="G6896" s="97"/>
      <c r="H6896" s="124" t="s">
        <v>6642</v>
      </c>
      <c r="I6896" s="125">
        <v>0</v>
      </c>
      <c r="J6896" s="125">
        <v>160</v>
      </c>
      <c r="K6896" s="126">
        <v>160</v>
      </c>
      <c r="L6896" s="100" t="s">
        <v>1324</v>
      </c>
    </row>
    <row r="6897" spans="1:12" ht="56.25" customHeight="1">
      <c r="A6897" s="97">
        <v>523</v>
      </c>
      <c r="B6897" s="122" t="s">
        <v>5976</v>
      </c>
      <c r="C6897" s="123">
        <v>42550</v>
      </c>
      <c r="D6897" s="97" t="s">
        <v>19912</v>
      </c>
      <c r="E6897" s="97" t="s">
        <v>3</v>
      </c>
      <c r="F6897" s="97">
        <v>1393151</v>
      </c>
      <c r="G6897" s="97"/>
      <c r="H6897" s="124" t="s">
        <v>6643</v>
      </c>
      <c r="I6897" s="125">
        <v>0</v>
      </c>
      <c r="J6897" s="125">
        <v>345</v>
      </c>
      <c r="K6897" s="126">
        <v>345</v>
      </c>
      <c r="L6897" s="100" t="s">
        <v>1324</v>
      </c>
    </row>
    <row r="6898" spans="1:12" ht="56.25" customHeight="1">
      <c r="A6898" s="97">
        <v>523</v>
      </c>
      <c r="B6898" s="122" t="s">
        <v>5976</v>
      </c>
      <c r="C6898" s="123">
        <v>42551</v>
      </c>
      <c r="D6898" s="97" t="s">
        <v>19936</v>
      </c>
      <c r="E6898" s="97" t="s">
        <v>3</v>
      </c>
      <c r="F6898" s="97">
        <v>1393610</v>
      </c>
      <c r="G6898" s="97"/>
      <c r="H6898" s="124" t="s">
        <v>6667</v>
      </c>
      <c r="I6898" s="125">
        <v>0</v>
      </c>
      <c r="J6898" s="125">
        <v>118</v>
      </c>
      <c r="K6898" s="126">
        <v>118</v>
      </c>
      <c r="L6898" s="100" t="s">
        <v>1324</v>
      </c>
    </row>
    <row r="6899" spans="1:12" ht="56.25" customHeight="1">
      <c r="A6899" s="97">
        <v>523</v>
      </c>
      <c r="B6899" s="122" t="s">
        <v>5976</v>
      </c>
      <c r="C6899" s="123">
        <v>42551</v>
      </c>
      <c r="D6899" s="97" t="s">
        <v>19937</v>
      </c>
      <c r="E6899" s="97" t="s">
        <v>3</v>
      </c>
      <c r="F6899" s="97">
        <v>1393614</v>
      </c>
      <c r="G6899" s="97"/>
      <c r="H6899" s="124" t="s">
        <v>6668</v>
      </c>
      <c r="I6899" s="125">
        <v>0</v>
      </c>
      <c r="J6899" s="125">
        <v>3104</v>
      </c>
      <c r="K6899" s="126">
        <v>3104</v>
      </c>
      <c r="L6899" s="100" t="s">
        <v>1324</v>
      </c>
    </row>
    <row r="6900" spans="1:12" ht="56.25" customHeight="1">
      <c r="A6900" s="97">
        <v>523</v>
      </c>
      <c r="B6900" s="122" t="s">
        <v>5976</v>
      </c>
      <c r="C6900" s="123">
        <v>42552</v>
      </c>
      <c r="D6900" s="97" t="s">
        <v>19953</v>
      </c>
      <c r="E6900" s="97" t="s">
        <v>3</v>
      </c>
      <c r="F6900" s="97">
        <v>1394033</v>
      </c>
      <c r="G6900" s="97"/>
      <c r="H6900" s="124" t="s">
        <v>6684</v>
      </c>
      <c r="I6900" s="125">
        <v>0</v>
      </c>
      <c r="J6900" s="125">
        <v>65.77</v>
      </c>
      <c r="K6900" s="126">
        <v>65.77</v>
      </c>
      <c r="L6900" s="100" t="s">
        <v>1324</v>
      </c>
    </row>
    <row r="6901" spans="1:12" ht="56.25" customHeight="1">
      <c r="A6901" s="97">
        <v>523</v>
      </c>
      <c r="B6901" s="122" t="s">
        <v>5976</v>
      </c>
      <c r="C6901" s="123">
        <v>42552</v>
      </c>
      <c r="D6901" s="97" t="s">
        <v>19954</v>
      </c>
      <c r="E6901" s="97" t="s">
        <v>3</v>
      </c>
      <c r="F6901" s="97">
        <v>1394035</v>
      </c>
      <c r="G6901" s="97"/>
      <c r="H6901" s="124" t="s">
        <v>6685</v>
      </c>
      <c r="I6901" s="125">
        <v>0</v>
      </c>
      <c r="J6901" s="125">
        <v>216</v>
      </c>
      <c r="K6901" s="126">
        <v>216</v>
      </c>
      <c r="L6901" s="100" t="s">
        <v>1324</v>
      </c>
    </row>
    <row r="6902" spans="1:12" ht="56.25" customHeight="1">
      <c r="A6902" s="97">
        <v>523</v>
      </c>
      <c r="B6902" s="122" t="s">
        <v>5976</v>
      </c>
      <c r="C6902" s="123">
        <v>42552</v>
      </c>
      <c r="D6902" s="97" t="s">
        <v>19955</v>
      </c>
      <c r="E6902" s="97" t="s">
        <v>3</v>
      </c>
      <c r="F6902" s="97">
        <v>1394038</v>
      </c>
      <c r="G6902" s="97"/>
      <c r="H6902" s="124" t="s">
        <v>6686</v>
      </c>
      <c r="I6902" s="125">
        <v>0</v>
      </c>
      <c r="J6902" s="125">
        <v>783</v>
      </c>
      <c r="K6902" s="126">
        <v>783</v>
      </c>
      <c r="L6902" s="100" t="s">
        <v>1324</v>
      </c>
    </row>
    <row r="6903" spans="1:12" ht="56.25" customHeight="1">
      <c r="A6903" s="97">
        <v>523</v>
      </c>
      <c r="B6903" s="122" t="s">
        <v>5976</v>
      </c>
      <c r="C6903" s="123">
        <v>42552</v>
      </c>
      <c r="D6903" s="97" t="s">
        <v>19956</v>
      </c>
      <c r="E6903" s="97" t="s">
        <v>3</v>
      </c>
      <c r="F6903" s="97">
        <v>1394040</v>
      </c>
      <c r="G6903" s="97"/>
      <c r="H6903" s="124" t="s">
        <v>6687</v>
      </c>
      <c r="I6903" s="125">
        <v>0</v>
      </c>
      <c r="J6903" s="125">
        <v>100.91</v>
      </c>
      <c r="K6903" s="126">
        <v>100.91</v>
      </c>
      <c r="L6903" s="100" t="s">
        <v>1324</v>
      </c>
    </row>
    <row r="6904" spans="1:12" ht="56.25" customHeight="1">
      <c r="A6904" s="97">
        <v>523</v>
      </c>
      <c r="B6904" s="122" t="s">
        <v>5976</v>
      </c>
      <c r="C6904" s="123">
        <v>42552</v>
      </c>
      <c r="D6904" s="97" t="s">
        <v>19957</v>
      </c>
      <c r="E6904" s="97" t="s">
        <v>3</v>
      </c>
      <c r="F6904" s="97">
        <v>1394044</v>
      </c>
      <c r="G6904" s="97"/>
      <c r="H6904" s="124" t="s">
        <v>6688</v>
      </c>
      <c r="I6904" s="125">
        <v>0</v>
      </c>
      <c r="J6904" s="125">
        <v>1539.03</v>
      </c>
      <c r="K6904" s="126">
        <v>1539.03</v>
      </c>
      <c r="L6904" s="100" t="s">
        <v>1324</v>
      </c>
    </row>
    <row r="6905" spans="1:12" ht="56.25" customHeight="1">
      <c r="A6905" s="97">
        <v>523</v>
      </c>
      <c r="B6905" s="122" t="s">
        <v>5976</v>
      </c>
      <c r="C6905" s="123">
        <v>42555</v>
      </c>
      <c r="D6905" s="97" t="s">
        <v>19981</v>
      </c>
      <c r="E6905" s="97" t="s">
        <v>3</v>
      </c>
      <c r="F6905" s="97">
        <v>1394498</v>
      </c>
      <c r="G6905" s="97"/>
      <c r="H6905" s="124" t="s">
        <v>6712</v>
      </c>
      <c r="I6905" s="125">
        <v>0</v>
      </c>
      <c r="J6905" s="125">
        <v>52.21</v>
      </c>
      <c r="K6905" s="126">
        <v>52.21</v>
      </c>
      <c r="L6905" s="100" t="s">
        <v>1324</v>
      </c>
    </row>
    <row r="6906" spans="1:12" ht="56.25" customHeight="1">
      <c r="A6906" s="97">
        <v>523</v>
      </c>
      <c r="B6906" s="122" t="s">
        <v>5976</v>
      </c>
      <c r="C6906" s="123">
        <v>42555</v>
      </c>
      <c r="D6906" s="97" t="s">
        <v>19982</v>
      </c>
      <c r="E6906" s="97" t="s">
        <v>3</v>
      </c>
      <c r="F6906" s="97">
        <v>1394500</v>
      </c>
      <c r="G6906" s="97"/>
      <c r="H6906" s="124" t="s">
        <v>6713</v>
      </c>
      <c r="I6906" s="125">
        <v>0</v>
      </c>
      <c r="J6906" s="125">
        <v>168.20000000000002</v>
      </c>
      <c r="K6906" s="126">
        <v>168.20000000000002</v>
      </c>
      <c r="L6906" s="100" t="s">
        <v>1324</v>
      </c>
    </row>
    <row r="6907" spans="1:12" ht="56.25" customHeight="1">
      <c r="A6907" s="97">
        <v>523</v>
      </c>
      <c r="B6907" s="122" t="s">
        <v>5976</v>
      </c>
      <c r="C6907" s="123">
        <v>42555</v>
      </c>
      <c r="D6907" s="97" t="s">
        <v>19983</v>
      </c>
      <c r="E6907" s="97" t="s">
        <v>3</v>
      </c>
      <c r="F6907" s="97">
        <v>1394502</v>
      </c>
      <c r="G6907" s="97"/>
      <c r="H6907" s="124" t="s">
        <v>6714</v>
      </c>
      <c r="I6907" s="125">
        <v>0</v>
      </c>
      <c r="J6907" s="125">
        <v>66.37</v>
      </c>
      <c r="K6907" s="126">
        <v>66.37</v>
      </c>
      <c r="L6907" s="100" t="s">
        <v>1324</v>
      </c>
    </row>
    <row r="6908" spans="1:12" ht="56.25" customHeight="1">
      <c r="A6908" s="97">
        <v>523</v>
      </c>
      <c r="B6908" s="122" t="s">
        <v>5976</v>
      </c>
      <c r="C6908" s="123">
        <v>42555</v>
      </c>
      <c r="D6908" s="97" t="s">
        <v>19984</v>
      </c>
      <c r="E6908" s="97" t="s">
        <v>3</v>
      </c>
      <c r="F6908" s="97">
        <v>1394503</v>
      </c>
      <c r="G6908" s="97"/>
      <c r="H6908" s="124" t="s">
        <v>6715</v>
      </c>
      <c r="I6908" s="125">
        <v>0</v>
      </c>
      <c r="J6908" s="125">
        <v>1889.8</v>
      </c>
      <c r="K6908" s="126">
        <v>1889.8</v>
      </c>
      <c r="L6908" s="100" t="s">
        <v>1324</v>
      </c>
    </row>
    <row r="6909" spans="1:12" ht="56.25" customHeight="1">
      <c r="A6909" s="97">
        <v>523</v>
      </c>
      <c r="B6909" s="122" t="s">
        <v>5976</v>
      </c>
      <c r="C6909" s="123">
        <v>42555</v>
      </c>
      <c r="D6909" s="97" t="s">
        <v>19985</v>
      </c>
      <c r="E6909" s="97" t="s">
        <v>3</v>
      </c>
      <c r="F6909" s="97">
        <v>1394506</v>
      </c>
      <c r="G6909" s="97"/>
      <c r="H6909" s="124" t="s">
        <v>6716</v>
      </c>
      <c r="I6909" s="125">
        <v>0</v>
      </c>
      <c r="J6909" s="125">
        <v>164.19</v>
      </c>
      <c r="K6909" s="126">
        <v>164.19</v>
      </c>
      <c r="L6909" s="100" t="s">
        <v>1324</v>
      </c>
    </row>
    <row r="6910" spans="1:12" ht="56.25" customHeight="1">
      <c r="A6910" s="97">
        <v>523</v>
      </c>
      <c r="B6910" s="122" t="s">
        <v>5976</v>
      </c>
      <c r="C6910" s="123">
        <v>42555</v>
      </c>
      <c r="D6910" s="97" t="s">
        <v>19986</v>
      </c>
      <c r="E6910" s="97" t="s">
        <v>3</v>
      </c>
      <c r="F6910" s="97">
        <v>1394509</v>
      </c>
      <c r="G6910" s="97"/>
      <c r="H6910" s="124" t="s">
        <v>6717</v>
      </c>
      <c r="I6910" s="125">
        <v>0</v>
      </c>
      <c r="J6910" s="125">
        <v>65.5</v>
      </c>
      <c r="K6910" s="126">
        <v>65.5</v>
      </c>
      <c r="L6910" s="100" t="s">
        <v>1324</v>
      </c>
    </row>
    <row r="6911" spans="1:12" ht="56.25" customHeight="1">
      <c r="A6911" s="97">
        <v>523</v>
      </c>
      <c r="B6911" s="122" t="s">
        <v>5976</v>
      </c>
      <c r="C6911" s="123">
        <v>42555</v>
      </c>
      <c r="D6911" s="97" t="s">
        <v>19987</v>
      </c>
      <c r="E6911" s="97" t="s">
        <v>3</v>
      </c>
      <c r="F6911" s="97">
        <v>1394510</v>
      </c>
      <c r="G6911" s="97"/>
      <c r="H6911" s="124" t="s">
        <v>6718</v>
      </c>
      <c r="I6911" s="125">
        <v>0</v>
      </c>
      <c r="J6911" s="125">
        <v>79.14</v>
      </c>
      <c r="K6911" s="126">
        <v>79.14</v>
      </c>
      <c r="L6911" s="100" t="s">
        <v>1324</v>
      </c>
    </row>
    <row r="6912" spans="1:12" ht="56.25" customHeight="1">
      <c r="A6912" s="97">
        <v>523</v>
      </c>
      <c r="B6912" s="122" t="s">
        <v>5976</v>
      </c>
      <c r="C6912" s="123">
        <v>42555</v>
      </c>
      <c r="D6912" s="97" t="s">
        <v>19988</v>
      </c>
      <c r="E6912" s="97" t="s">
        <v>3</v>
      </c>
      <c r="F6912" s="97">
        <v>1394512</v>
      </c>
      <c r="G6912" s="97"/>
      <c r="H6912" s="124" t="s">
        <v>6719</v>
      </c>
      <c r="I6912" s="125">
        <v>0</v>
      </c>
      <c r="J6912" s="125">
        <v>143.83000000000001</v>
      </c>
      <c r="K6912" s="126">
        <v>143.83000000000001</v>
      </c>
      <c r="L6912" s="100" t="s">
        <v>1324</v>
      </c>
    </row>
    <row r="6913" spans="1:12" ht="56.25" customHeight="1">
      <c r="A6913" s="97">
        <v>523</v>
      </c>
      <c r="B6913" s="122" t="s">
        <v>5976</v>
      </c>
      <c r="C6913" s="123">
        <v>42555</v>
      </c>
      <c r="D6913" s="97" t="s">
        <v>19989</v>
      </c>
      <c r="E6913" s="97" t="s">
        <v>3</v>
      </c>
      <c r="F6913" s="97">
        <v>1394515</v>
      </c>
      <c r="G6913" s="97"/>
      <c r="H6913" s="124" t="s">
        <v>6720</v>
      </c>
      <c r="I6913" s="125">
        <v>0</v>
      </c>
      <c r="J6913" s="125">
        <v>197.72</v>
      </c>
      <c r="K6913" s="126">
        <v>197.72</v>
      </c>
      <c r="L6913" s="100" t="s">
        <v>1324</v>
      </c>
    </row>
    <row r="6914" spans="1:12" ht="56.25" customHeight="1">
      <c r="A6914" s="97">
        <v>523</v>
      </c>
      <c r="B6914" s="122" t="s">
        <v>5976</v>
      </c>
      <c r="C6914" s="123">
        <v>42555</v>
      </c>
      <c r="D6914" s="97" t="s">
        <v>19990</v>
      </c>
      <c r="E6914" s="97" t="s">
        <v>3</v>
      </c>
      <c r="F6914" s="97">
        <v>1394517</v>
      </c>
      <c r="G6914" s="97"/>
      <c r="H6914" s="124" t="s">
        <v>6721</v>
      </c>
      <c r="I6914" s="125">
        <v>0</v>
      </c>
      <c r="J6914" s="125">
        <v>1770</v>
      </c>
      <c r="K6914" s="126">
        <v>1770</v>
      </c>
      <c r="L6914" s="100" t="s">
        <v>1324</v>
      </c>
    </row>
    <row r="6915" spans="1:12" ht="56.25" customHeight="1">
      <c r="A6915" s="97">
        <v>523</v>
      </c>
      <c r="B6915" s="122" t="s">
        <v>5976</v>
      </c>
      <c r="C6915" s="123">
        <v>42555</v>
      </c>
      <c r="D6915" s="97" t="s">
        <v>19991</v>
      </c>
      <c r="E6915" s="97" t="s">
        <v>3</v>
      </c>
      <c r="F6915" s="97">
        <v>1394518</v>
      </c>
      <c r="G6915" s="97"/>
      <c r="H6915" s="124" t="s">
        <v>6722</v>
      </c>
      <c r="I6915" s="125">
        <v>0</v>
      </c>
      <c r="J6915" s="125">
        <v>100.21000000000001</v>
      </c>
      <c r="K6915" s="126">
        <v>100.21000000000001</v>
      </c>
      <c r="L6915" s="100" t="s">
        <v>1324</v>
      </c>
    </row>
    <row r="6916" spans="1:12" ht="56.25" customHeight="1">
      <c r="A6916" s="97">
        <v>523</v>
      </c>
      <c r="B6916" s="122" t="s">
        <v>5976</v>
      </c>
      <c r="C6916" s="123">
        <v>42555</v>
      </c>
      <c r="D6916" s="97" t="s">
        <v>19992</v>
      </c>
      <c r="E6916" s="97" t="s">
        <v>3</v>
      </c>
      <c r="F6916" s="97">
        <v>1394519</v>
      </c>
      <c r="G6916" s="97"/>
      <c r="H6916" s="124" t="s">
        <v>6723</v>
      </c>
      <c r="I6916" s="125">
        <v>0</v>
      </c>
      <c r="J6916" s="125">
        <v>55.36</v>
      </c>
      <c r="K6916" s="126">
        <v>55.36</v>
      </c>
      <c r="L6916" s="100" t="s">
        <v>1324</v>
      </c>
    </row>
    <row r="6917" spans="1:12" ht="56.25" customHeight="1">
      <c r="A6917" s="97">
        <v>523</v>
      </c>
      <c r="B6917" s="122" t="s">
        <v>5976</v>
      </c>
      <c r="C6917" s="123">
        <v>42555</v>
      </c>
      <c r="D6917" s="97" t="s">
        <v>19993</v>
      </c>
      <c r="E6917" s="97" t="s">
        <v>3</v>
      </c>
      <c r="F6917" s="97">
        <v>1394522</v>
      </c>
      <c r="G6917" s="97"/>
      <c r="H6917" s="124" t="s">
        <v>6724</v>
      </c>
      <c r="I6917" s="125">
        <v>0</v>
      </c>
      <c r="J6917" s="125">
        <v>112.58</v>
      </c>
      <c r="K6917" s="126">
        <v>112.58</v>
      </c>
      <c r="L6917" s="100" t="s">
        <v>1324</v>
      </c>
    </row>
    <row r="6918" spans="1:12" ht="56.25" customHeight="1">
      <c r="A6918" s="97">
        <v>523</v>
      </c>
      <c r="B6918" s="122" t="s">
        <v>5976</v>
      </c>
      <c r="C6918" s="123">
        <v>42555</v>
      </c>
      <c r="D6918" s="97" t="s">
        <v>19994</v>
      </c>
      <c r="E6918" s="97" t="s">
        <v>3</v>
      </c>
      <c r="F6918" s="97">
        <v>1394523</v>
      </c>
      <c r="G6918" s="97"/>
      <c r="H6918" s="124" t="s">
        <v>6725</v>
      </c>
      <c r="I6918" s="125">
        <v>0</v>
      </c>
      <c r="J6918" s="125">
        <v>120.46000000000001</v>
      </c>
      <c r="K6918" s="126">
        <v>120.46000000000001</v>
      </c>
      <c r="L6918" s="100" t="s">
        <v>1324</v>
      </c>
    </row>
    <row r="6919" spans="1:12" ht="56.25" customHeight="1">
      <c r="A6919" s="97">
        <v>523</v>
      </c>
      <c r="B6919" s="122" t="s">
        <v>5976</v>
      </c>
      <c r="C6919" s="123">
        <v>42555</v>
      </c>
      <c r="D6919" s="97" t="s">
        <v>19995</v>
      </c>
      <c r="E6919" s="97" t="s">
        <v>3</v>
      </c>
      <c r="F6919" s="97">
        <v>1394525</v>
      </c>
      <c r="G6919" s="97"/>
      <c r="H6919" s="124" t="s">
        <v>6726</v>
      </c>
      <c r="I6919" s="125">
        <v>0</v>
      </c>
      <c r="J6919" s="125">
        <v>165.96</v>
      </c>
      <c r="K6919" s="126">
        <v>165.96</v>
      </c>
      <c r="L6919" s="100" t="s">
        <v>1324</v>
      </c>
    </row>
    <row r="6920" spans="1:12" ht="56.25" customHeight="1">
      <c r="A6920" s="97">
        <v>523</v>
      </c>
      <c r="B6920" s="122" t="s">
        <v>5976</v>
      </c>
      <c r="C6920" s="123">
        <v>42556</v>
      </c>
      <c r="D6920" s="97" t="s">
        <v>20017</v>
      </c>
      <c r="E6920" s="97" t="s">
        <v>3</v>
      </c>
      <c r="F6920" s="97">
        <v>1394954</v>
      </c>
      <c r="G6920" s="97"/>
      <c r="H6920" s="124" t="s">
        <v>6746</v>
      </c>
      <c r="I6920" s="125">
        <v>0</v>
      </c>
      <c r="J6920" s="125">
        <v>39.119999999999997</v>
      </c>
      <c r="K6920" s="126">
        <v>39.119999999999997</v>
      </c>
      <c r="L6920" s="100" t="s">
        <v>1324</v>
      </c>
    </row>
    <row r="6921" spans="1:12" ht="56.25" customHeight="1">
      <c r="A6921" s="97">
        <v>523</v>
      </c>
      <c r="B6921" s="122" t="s">
        <v>5976</v>
      </c>
      <c r="C6921" s="123">
        <v>42556</v>
      </c>
      <c r="D6921" s="97" t="s">
        <v>20018</v>
      </c>
      <c r="E6921" s="97" t="s">
        <v>3</v>
      </c>
      <c r="F6921" s="97">
        <v>1394955</v>
      </c>
      <c r="G6921" s="97"/>
      <c r="H6921" s="124" t="s">
        <v>6747</v>
      </c>
      <c r="I6921" s="125">
        <v>0</v>
      </c>
      <c r="J6921" s="125">
        <v>164.43</v>
      </c>
      <c r="K6921" s="126">
        <v>164.43</v>
      </c>
      <c r="L6921" s="100" t="s">
        <v>1324</v>
      </c>
    </row>
    <row r="6922" spans="1:12" ht="56.25" customHeight="1">
      <c r="A6922" s="97">
        <v>523</v>
      </c>
      <c r="B6922" s="122" t="s">
        <v>5976</v>
      </c>
      <c r="C6922" s="123">
        <v>42556</v>
      </c>
      <c r="D6922" s="97" t="s">
        <v>20019</v>
      </c>
      <c r="E6922" s="97" t="s">
        <v>3</v>
      </c>
      <c r="F6922" s="97">
        <v>1394956</v>
      </c>
      <c r="G6922" s="97"/>
      <c r="H6922" s="124" t="s">
        <v>6748</v>
      </c>
      <c r="I6922" s="125">
        <v>0</v>
      </c>
      <c r="J6922" s="125">
        <v>437.2</v>
      </c>
      <c r="K6922" s="126">
        <v>437.2</v>
      </c>
      <c r="L6922" s="100" t="s">
        <v>1324</v>
      </c>
    </row>
    <row r="6923" spans="1:12" ht="56.25" customHeight="1">
      <c r="A6923" s="97">
        <v>523</v>
      </c>
      <c r="B6923" s="122" t="s">
        <v>5976</v>
      </c>
      <c r="C6923" s="123">
        <v>42556</v>
      </c>
      <c r="D6923" s="97" t="s">
        <v>20020</v>
      </c>
      <c r="E6923" s="97" t="s">
        <v>3</v>
      </c>
      <c r="F6923" s="97">
        <v>1394957</v>
      </c>
      <c r="G6923" s="97"/>
      <c r="H6923" s="124" t="s">
        <v>6749</v>
      </c>
      <c r="I6923" s="125">
        <v>0</v>
      </c>
      <c r="J6923" s="125">
        <v>948.78</v>
      </c>
      <c r="K6923" s="126">
        <v>948.78</v>
      </c>
      <c r="L6923" s="100" t="s">
        <v>1324</v>
      </c>
    </row>
    <row r="6924" spans="1:12" ht="56.25" customHeight="1">
      <c r="A6924" s="97">
        <v>523</v>
      </c>
      <c r="B6924" s="122" t="s">
        <v>5976</v>
      </c>
      <c r="C6924" s="123">
        <v>42556</v>
      </c>
      <c r="D6924" s="97" t="s">
        <v>20021</v>
      </c>
      <c r="E6924" s="97" t="s">
        <v>3</v>
      </c>
      <c r="F6924" s="97">
        <v>1394959</v>
      </c>
      <c r="G6924" s="97"/>
      <c r="H6924" s="124" t="s">
        <v>6750</v>
      </c>
      <c r="I6924" s="125">
        <v>0</v>
      </c>
      <c r="J6924" s="125">
        <v>892.28</v>
      </c>
      <c r="K6924" s="126">
        <v>892.28</v>
      </c>
      <c r="L6924" s="100" t="s">
        <v>1324</v>
      </c>
    </row>
    <row r="6925" spans="1:12" ht="56.25" customHeight="1">
      <c r="A6925" s="97">
        <v>523</v>
      </c>
      <c r="B6925" s="122" t="s">
        <v>5976</v>
      </c>
      <c r="C6925" s="123">
        <v>42556</v>
      </c>
      <c r="D6925" s="97" t="s">
        <v>20022</v>
      </c>
      <c r="E6925" s="97" t="s">
        <v>3</v>
      </c>
      <c r="F6925" s="97">
        <v>1394960</v>
      </c>
      <c r="G6925" s="97"/>
      <c r="H6925" s="124" t="s">
        <v>6751</v>
      </c>
      <c r="I6925" s="125">
        <v>0</v>
      </c>
      <c r="J6925" s="125">
        <v>496.18</v>
      </c>
      <c r="K6925" s="126">
        <v>496.18</v>
      </c>
      <c r="L6925" s="100" t="s">
        <v>1324</v>
      </c>
    </row>
    <row r="6926" spans="1:12" ht="56.25" customHeight="1">
      <c r="A6926" s="97">
        <v>523</v>
      </c>
      <c r="B6926" s="122" t="s">
        <v>5976</v>
      </c>
      <c r="C6926" s="123">
        <v>42556</v>
      </c>
      <c r="D6926" s="97" t="s">
        <v>20023</v>
      </c>
      <c r="E6926" s="97" t="s">
        <v>3</v>
      </c>
      <c r="F6926" s="97">
        <v>1394962</v>
      </c>
      <c r="G6926" s="97"/>
      <c r="H6926" s="124" t="s">
        <v>6752</v>
      </c>
      <c r="I6926" s="125">
        <v>0</v>
      </c>
      <c r="J6926" s="125">
        <v>47.300000000000004</v>
      </c>
      <c r="K6926" s="126">
        <v>47.300000000000004</v>
      </c>
      <c r="L6926" s="100" t="s">
        <v>1324</v>
      </c>
    </row>
    <row r="6927" spans="1:12" ht="56.25" customHeight="1">
      <c r="A6927" s="97">
        <v>523</v>
      </c>
      <c r="B6927" s="122" t="s">
        <v>5976</v>
      </c>
      <c r="C6927" s="123">
        <v>42556</v>
      </c>
      <c r="D6927" s="97" t="s">
        <v>20024</v>
      </c>
      <c r="E6927" s="97" t="s">
        <v>3</v>
      </c>
      <c r="F6927" s="97">
        <v>1394965</v>
      </c>
      <c r="G6927" s="97"/>
      <c r="H6927" s="124" t="s">
        <v>6753</v>
      </c>
      <c r="I6927" s="125">
        <v>0</v>
      </c>
      <c r="J6927" s="125">
        <v>37786</v>
      </c>
      <c r="K6927" s="126">
        <v>37786</v>
      </c>
      <c r="L6927" s="100" t="s">
        <v>1324</v>
      </c>
    </row>
    <row r="6928" spans="1:12" ht="56.25" customHeight="1">
      <c r="A6928" s="97">
        <v>523</v>
      </c>
      <c r="B6928" s="122" t="s">
        <v>5976</v>
      </c>
      <c r="C6928" s="123">
        <v>42556</v>
      </c>
      <c r="D6928" s="97" t="s">
        <v>20025</v>
      </c>
      <c r="E6928" s="97" t="s">
        <v>3</v>
      </c>
      <c r="F6928" s="97">
        <v>1394966</v>
      </c>
      <c r="G6928" s="97"/>
      <c r="H6928" s="124" t="s">
        <v>6754</v>
      </c>
      <c r="I6928" s="125">
        <v>0</v>
      </c>
      <c r="J6928" s="125">
        <v>258.02</v>
      </c>
      <c r="K6928" s="126">
        <v>258.02</v>
      </c>
      <c r="L6928" s="100" t="s">
        <v>1324</v>
      </c>
    </row>
    <row r="6929" spans="1:12" ht="56.25" customHeight="1">
      <c r="A6929" s="97">
        <v>523</v>
      </c>
      <c r="B6929" s="122" t="s">
        <v>5976</v>
      </c>
      <c r="C6929" s="123">
        <v>42556</v>
      </c>
      <c r="D6929" s="97" t="s">
        <v>20026</v>
      </c>
      <c r="E6929" s="97" t="s">
        <v>3</v>
      </c>
      <c r="F6929" s="97">
        <v>1394971</v>
      </c>
      <c r="G6929" s="97"/>
      <c r="H6929" s="124" t="s">
        <v>6755</v>
      </c>
      <c r="I6929" s="125">
        <v>0</v>
      </c>
      <c r="J6929" s="125">
        <v>710</v>
      </c>
      <c r="K6929" s="126">
        <v>710</v>
      </c>
      <c r="L6929" s="100" t="s">
        <v>1324</v>
      </c>
    </row>
    <row r="6930" spans="1:12" ht="56.25" customHeight="1">
      <c r="A6930" s="97">
        <v>523</v>
      </c>
      <c r="B6930" s="122" t="s">
        <v>5976</v>
      </c>
      <c r="C6930" s="123">
        <v>42556</v>
      </c>
      <c r="D6930" s="97" t="s">
        <v>20027</v>
      </c>
      <c r="E6930" s="97" t="s">
        <v>3</v>
      </c>
      <c r="F6930" s="97">
        <v>1394973</v>
      </c>
      <c r="G6930" s="97"/>
      <c r="H6930" s="124" t="s">
        <v>6756</v>
      </c>
      <c r="I6930" s="125">
        <v>0</v>
      </c>
      <c r="J6930" s="125">
        <v>814.18000000000006</v>
      </c>
      <c r="K6930" s="126">
        <v>814.18000000000006</v>
      </c>
      <c r="L6930" s="100" t="s">
        <v>1324</v>
      </c>
    </row>
    <row r="6931" spans="1:12" ht="56.25" customHeight="1">
      <c r="A6931" s="97">
        <v>523</v>
      </c>
      <c r="B6931" s="122" t="s">
        <v>5976</v>
      </c>
      <c r="C6931" s="123">
        <v>42556</v>
      </c>
      <c r="D6931" s="97" t="s">
        <v>20028</v>
      </c>
      <c r="E6931" s="97" t="s">
        <v>3</v>
      </c>
      <c r="F6931" s="97">
        <v>1394976</v>
      </c>
      <c r="G6931" s="97"/>
      <c r="H6931" s="124" t="s">
        <v>6757</v>
      </c>
      <c r="I6931" s="125">
        <v>0</v>
      </c>
      <c r="J6931" s="125">
        <v>972.31000000000006</v>
      </c>
      <c r="K6931" s="126">
        <v>972.31000000000006</v>
      </c>
      <c r="L6931" s="100" t="s">
        <v>1324</v>
      </c>
    </row>
    <row r="6932" spans="1:12" ht="56.25" customHeight="1">
      <c r="A6932" s="97">
        <v>523</v>
      </c>
      <c r="B6932" s="122" t="s">
        <v>5976</v>
      </c>
      <c r="C6932" s="123">
        <v>42556</v>
      </c>
      <c r="D6932" s="97" t="s">
        <v>20029</v>
      </c>
      <c r="E6932" s="97" t="s">
        <v>3</v>
      </c>
      <c r="F6932" s="97">
        <v>1394978</v>
      </c>
      <c r="G6932" s="97"/>
      <c r="H6932" s="124" t="s">
        <v>6758</v>
      </c>
      <c r="I6932" s="125">
        <v>0</v>
      </c>
      <c r="J6932" s="125">
        <v>3804.32</v>
      </c>
      <c r="K6932" s="126">
        <v>3804.32</v>
      </c>
      <c r="L6932" s="100" t="s">
        <v>1324</v>
      </c>
    </row>
    <row r="6933" spans="1:12" ht="56.25" customHeight="1">
      <c r="A6933" s="97">
        <v>523</v>
      </c>
      <c r="B6933" s="122" t="s">
        <v>5976</v>
      </c>
      <c r="C6933" s="123">
        <v>42556</v>
      </c>
      <c r="D6933" s="97" t="s">
        <v>20030</v>
      </c>
      <c r="E6933" s="97" t="s">
        <v>3</v>
      </c>
      <c r="F6933" s="97">
        <v>1394984</v>
      </c>
      <c r="G6933" s="97"/>
      <c r="H6933" s="124" t="s">
        <v>6759</v>
      </c>
      <c r="I6933" s="125">
        <v>0</v>
      </c>
      <c r="J6933" s="125">
        <v>908.27</v>
      </c>
      <c r="K6933" s="126">
        <v>908.27</v>
      </c>
      <c r="L6933" s="100" t="s">
        <v>1324</v>
      </c>
    </row>
    <row r="6934" spans="1:12" ht="56.25" customHeight="1">
      <c r="A6934" s="97">
        <v>523</v>
      </c>
      <c r="B6934" s="122" t="s">
        <v>5976</v>
      </c>
      <c r="C6934" s="123">
        <v>42556</v>
      </c>
      <c r="D6934" s="97" t="s">
        <v>20053</v>
      </c>
      <c r="E6934" s="97" t="s">
        <v>3</v>
      </c>
      <c r="F6934" s="97">
        <v>1395121</v>
      </c>
      <c r="G6934" s="97"/>
      <c r="H6934" s="124" t="s">
        <v>6782</v>
      </c>
      <c r="I6934" s="125">
        <v>0</v>
      </c>
      <c r="J6934" s="125">
        <v>294.68</v>
      </c>
      <c r="K6934" s="126">
        <v>294.68</v>
      </c>
      <c r="L6934" s="100" t="s">
        <v>1324</v>
      </c>
    </row>
    <row r="6935" spans="1:12" ht="56.25" customHeight="1">
      <c r="A6935" s="97">
        <v>523</v>
      </c>
      <c r="B6935" s="122" t="s">
        <v>5976</v>
      </c>
      <c r="C6935" s="123">
        <v>42557</v>
      </c>
      <c r="D6935" s="97" t="s">
        <v>20071</v>
      </c>
      <c r="E6935" s="97" t="s">
        <v>3</v>
      </c>
      <c r="F6935" s="97">
        <v>1395515</v>
      </c>
      <c r="G6935" s="97"/>
      <c r="H6935" s="124" t="s">
        <v>6799</v>
      </c>
      <c r="I6935" s="125">
        <v>0</v>
      </c>
      <c r="J6935" s="125">
        <v>119</v>
      </c>
      <c r="K6935" s="126">
        <v>119</v>
      </c>
      <c r="L6935" s="100" t="s">
        <v>1324</v>
      </c>
    </row>
    <row r="6936" spans="1:12" ht="56.25" customHeight="1">
      <c r="A6936" s="97">
        <v>523</v>
      </c>
      <c r="B6936" s="122" t="s">
        <v>5976</v>
      </c>
      <c r="C6936" s="123">
        <v>42557</v>
      </c>
      <c r="D6936" s="97" t="s">
        <v>20072</v>
      </c>
      <c r="E6936" s="97" t="s">
        <v>3</v>
      </c>
      <c r="F6936" s="97">
        <v>1395517</v>
      </c>
      <c r="G6936" s="97"/>
      <c r="H6936" s="124" t="s">
        <v>6800</v>
      </c>
      <c r="I6936" s="125">
        <v>0</v>
      </c>
      <c r="J6936" s="125">
        <v>291</v>
      </c>
      <c r="K6936" s="126">
        <v>291</v>
      </c>
      <c r="L6936" s="100" t="s">
        <v>1324</v>
      </c>
    </row>
    <row r="6937" spans="1:12" ht="56.25" customHeight="1">
      <c r="A6937" s="97">
        <v>523</v>
      </c>
      <c r="B6937" s="122" t="s">
        <v>5976</v>
      </c>
      <c r="C6937" s="123">
        <v>42557</v>
      </c>
      <c r="D6937" s="97" t="s">
        <v>20073</v>
      </c>
      <c r="E6937" s="97" t="s">
        <v>3</v>
      </c>
      <c r="F6937" s="97">
        <v>1395518</v>
      </c>
      <c r="G6937" s="97"/>
      <c r="H6937" s="124" t="s">
        <v>6801</v>
      </c>
      <c r="I6937" s="125">
        <v>0</v>
      </c>
      <c r="J6937" s="125">
        <v>357</v>
      </c>
      <c r="K6937" s="126">
        <v>357</v>
      </c>
      <c r="L6937" s="100" t="s">
        <v>1324</v>
      </c>
    </row>
    <row r="6938" spans="1:12" ht="56.25" customHeight="1">
      <c r="A6938" s="97">
        <v>523</v>
      </c>
      <c r="B6938" s="122" t="s">
        <v>5976</v>
      </c>
      <c r="C6938" s="123">
        <v>42557</v>
      </c>
      <c r="D6938" s="97" t="s">
        <v>20074</v>
      </c>
      <c r="E6938" s="97" t="s">
        <v>3</v>
      </c>
      <c r="F6938" s="97">
        <v>1395520</v>
      </c>
      <c r="G6938" s="97"/>
      <c r="H6938" s="124" t="s">
        <v>6802</v>
      </c>
      <c r="I6938" s="125">
        <v>0</v>
      </c>
      <c r="J6938" s="125">
        <v>891</v>
      </c>
      <c r="K6938" s="126">
        <v>891</v>
      </c>
      <c r="L6938" s="100" t="s">
        <v>1324</v>
      </c>
    </row>
    <row r="6939" spans="1:12" ht="56.25" customHeight="1">
      <c r="A6939" s="97">
        <v>523</v>
      </c>
      <c r="B6939" s="122" t="s">
        <v>5976</v>
      </c>
      <c r="C6939" s="123">
        <v>42559</v>
      </c>
      <c r="D6939" s="97" t="s">
        <v>20112</v>
      </c>
      <c r="E6939" s="97" t="s">
        <v>3</v>
      </c>
      <c r="F6939" s="97">
        <v>1396363</v>
      </c>
      <c r="G6939" s="97"/>
      <c r="H6939" s="124" t="s">
        <v>6838</v>
      </c>
      <c r="I6939" s="125">
        <v>0</v>
      </c>
      <c r="J6939" s="125">
        <v>124.92</v>
      </c>
      <c r="K6939" s="126">
        <v>124.92</v>
      </c>
      <c r="L6939" s="100" t="s">
        <v>1324</v>
      </c>
    </row>
    <row r="6940" spans="1:12" ht="56.25" customHeight="1">
      <c r="A6940" s="97">
        <v>523</v>
      </c>
      <c r="B6940" s="122" t="s">
        <v>5976</v>
      </c>
      <c r="C6940" s="123">
        <v>42559</v>
      </c>
      <c r="D6940" s="97" t="s">
        <v>20113</v>
      </c>
      <c r="E6940" s="97" t="s">
        <v>3</v>
      </c>
      <c r="F6940" s="97">
        <v>1396365</v>
      </c>
      <c r="G6940" s="97"/>
      <c r="H6940" s="124" t="s">
        <v>6839</v>
      </c>
      <c r="I6940" s="125">
        <v>0</v>
      </c>
      <c r="J6940" s="125">
        <v>83.03</v>
      </c>
      <c r="K6940" s="126">
        <v>83.03</v>
      </c>
      <c r="L6940" s="100" t="s">
        <v>1324</v>
      </c>
    </row>
    <row r="6941" spans="1:12" ht="56.25" customHeight="1">
      <c r="A6941" s="97">
        <v>523</v>
      </c>
      <c r="B6941" s="122" t="s">
        <v>5976</v>
      </c>
      <c r="C6941" s="123">
        <v>42559</v>
      </c>
      <c r="D6941" s="97" t="s">
        <v>20114</v>
      </c>
      <c r="E6941" s="97" t="s">
        <v>3</v>
      </c>
      <c r="F6941" s="97">
        <v>1396367</v>
      </c>
      <c r="G6941" s="97"/>
      <c r="H6941" s="124" t="s">
        <v>6840</v>
      </c>
      <c r="I6941" s="125">
        <v>0</v>
      </c>
      <c r="J6941" s="125">
        <v>83.37</v>
      </c>
      <c r="K6941" s="126">
        <v>83.37</v>
      </c>
      <c r="L6941" s="100" t="s">
        <v>1324</v>
      </c>
    </row>
    <row r="6942" spans="1:12" ht="56.25" customHeight="1">
      <c r="A6942" s="97">
        <v>523</v>
      </c>
      <c r="B6942" s="122" t="s">
        <v>5976</v>
      </c>
      <c r="C6942" s="123">
        <v>42559</v>
      </c>
      <c r="D6942" s="97" t="s">
        <v>20115</v>
      </c>
      <c r="E6942" s="97" t="s">
        <v>3</v>
      </c>
      <c r="F6942" s="97">
        <v>1396369</v>
      </c>
      <c r="G6942" s="97"/>
      <c r="H6942" s="124" t="s">
        <v>6841</v>
      </c>
      <c r="I6942" s="125">
        <v>0</v>
      </c>
      <c r="J6942" s="125">
        <v>66.47</v>
      </c>
      <c r="K6942" s="126">
        <v>66.47</v>
      </c>
      <c r="L6942" s="100" t="s">
        <v>1324</v>
      </c>
    </row>
    <row r="6943" spans="1:12" ht="56.25" customHeight="1">
      <c r="A6943" s="97">
        <v>523</v>
      </c>
      <c r="B6943" s="122" t="s">
        <v>5976</v>
      </c>
      <c r="C6943" s="123">
        <v>42559</v>
      </c>
      <c r="D6943" s="97" t="s">
        <v>20116</v>
      </c>
      <c r="E6943" s="97" t="s">
        <v>3</v>
      </c>
      <c r="F6943" s="97">
        <v>1396373</v>
      </c>
      <c r="G6943" s="97"/>
      <c r="H6943" s="124" t="s">
        <v>6842</v>
      </c>
      <c r="I6943" s="125">
        <v>0</v>
      </c>
      <c r="J6943" s="125">
        <v>450.8</v>
      </c>
      <c r="K6943" s="126">
        <v>450.8</v>
      </c>
      <c r="L6943" s="100" t="s">
        <v>1324</v>
      </c>
    </row>
    <row r="6944" spans="1:12" ht="56.25" customHeight="1">
      <c r="A6944" s="97">
        <v>523</v>
      </c>
      <c r="B6944" s="122" t="s">
        <v>5976</v>
      </c>
      <c r="C6944" s="123">
        <v>42559</v>
      </c>
      <c r="D6944" s="97" t="s">
        <v>20117</v>
      </c>
      <c r="E6944" s="97" t="s">
        <v>3</v>
      </c>
      <c r="F6944" s="97">
        <v>1396375</v>
      </c>
      <c r="G6944" s="97"/>
      <c r="H6944" s="124" t="s">
        <v>6843</v>
      </c>
      <c r="I6944" s="125">
        <v>0</v>
      </c>
      <c r="J6944" s="125">
        <v>84</v>
      </c>
      <c r="K6944" s="126">
        <v>84</v>
      </c>
      <c r="L6944" s="100" t="s">
        <v>1324</v>
      </c>
    </row>
    <row r="6945" spans="1:12" ht="56.25" customHeight="1">
      <c r="A6945" s="97">
        <v>523</v>
      </c>
      <c r="B6945" s="122" t="s">
        <v>5976</v>
      </c>
      <c r="C6945" s="123">
        <v>42559</v>
      </c>
      <c r="D6945" s="97" t="s">
        <v>20118</v>
      </c>
      <c r="E6945" s="97" t="s">
        <v>3</v>
      </c>
      <c r="F6945" s="97">
        <v>1396378</v>
      </c>
      <c r="G6945" s="97"/>
      <c r="H6945" s="124" t="s">
        <v>6844</v>
      </c>
      <c r="I6945" s="125">
        <v>0</v>
      </c>
      <c r="J6945" s="125">
        <v>840.7</v>
      </c>
      <c r="K6945" s="126">
        <v>840.7</v>
      </c>
      <c r="L6945" s="100" t="s">
        <v>1324</v>
      </c>
    </row>
    <row r="6946" spans="1:12" ht="56.25" customHeight="1">
      <c r="A6946" s="97">
        <v>523</v>
      </c>
      <c r="B6946" s="122" t="s">
        <v>5976</v>
      </c>
      <c r="C6946" s="123">
        <v>42559</v>
      </c>
      <c r="D6946" s="97" t="s">
        <v>20119</v>
      </c>
      <c r="E6946" s="97" t="s">
        <v>3</v>
      </c>
      <c r="F6946" s="97">
        <v>1396379</v>
      </c>
      <c r="G6946" s="97"/>
      <c r="H6946" s="124" t="s">
        <v>6845</v>
      </c>
      <c r="I6946" s="125">
        <v>0</v>
      </c>
      <c r="J6946" s="125">
        <v>3075.1</v>
      </c>
      <c r="K6946" s="126">
        <v>3075.1</v>
      </c>
      <c r="L6946" s="100" t="s">
        <v>1324</v>
      </c>
    </row>
    <row r="6947" spans="1:12" ht="56.25" customHeight="1">
      <c r="A6947" s="97">
        <v>523</v>
      </c>
      <c r="B6947" s="122" t="s">
        <v>5976</v>
      </c>
      <c r="C6947" s="123">
        <v>42559</v>
      </c>
      <c r="D6947" s="97" t="s">
        <v>20120</v>
      </c>
      <c r="E6947" s="97" t="s">
        <v>3</v>
      </c>
      <c r="F6947" s="97">
        <v>1396380</v>
      </c>
      <c r="G6947" s="97"/>
      <c r="H6947" s="124" t="s">
        <v>6846</v>
      </c>
      <c r="I6947" s="125">
        <v>0</v>
      </c>
      <c r="J6947" s="125">
        <v>2237.9</v>
      </c>
      <c r="K6947" s="126">
        <v>2237.9</v>
      </c>
      <c r="L6947" s="100" t="s">
        <v>1324</v>
      </c>
    </row>
    <row r="6948" spans="1:12" ht="56.25" customHeight="1">
      <c r="A6948" s="97">
        <v>523</v>
      </c>
      <c r="B6948" s="122" t="s">
        <v>5976</v>
      </c>
      <c r="C6948" s="123">
        <v>42559</v>
      </c>
      <c r="D6948" s="97" t="s">
        <v>20121</v>
      </c>
      <c r="E6948" s="97" t="s">
        <v>3</v>
      </c>
      <c r="F6948" s="97">
        <v>1396381</v>
      </c>
      <c r="G6948" s="97"/>
      <c r="H6948" s="124" t="s">
        <v>6847</v>
      </c>
      <c r="I6948" s="125">
        <v>0</v>
      </c>
      <c r="J6948" s="125">
        <v>627.9</v>
      </c>
      <c r="K6948" s="126">
        <v>627.9</v>
      </c>
      <c r="L6948" s="100" t="s">
        <v>1324</v>
      </c>
    </row>
    <row r="6949" spans="1:12" ht="56.25" customHeight="1">
      <c r="A6949" s="97">
        <v>523</v>
      </c>
      <c r="B6949" s="122" t="s">
        <v>5976</v>
      </c>
      <c r="C6949" s="123">
        <v>42559</v>
      </c>
      <c r="D6949" s="97" t="s">
        <v>20122</v>
      </c>
      <c r="E6949" s="97" t="s">
        <v>3</v>
      </c>
      <c r="F6949" s="97">
        <v>1396382</v>
      </c>
      <c r="G6949" s="97"/>
      <c r="H6949" s="124" t="s">
        <v>6848</v>
      </c>
      <c r="I6949" s="125">
        <v>0</v>
      </c>
      <c r="J6949" s="125">
        <v>1336.3</v>
      </c>
      <c r="K6949" s="126">
        <v>1336.3</v>
      </c>
      <c r="L6949" s="100" t="s">
        <v>1324</v>
      </c>
    </row>
    <row r="6950" spans="1:12" ht="56.25" customHeight="1">
      <c r="A6950" s="97">
        <v>523</v>
      </c>
      <c r="B6950" s="122" t="s">
        <v>5976</v>
      </c>
      <c r="C6950" s="123">
        <v>42559</v>
      </c>
      <c r="D6950" s="97" t="s">
        <v>20123</v>
      </c>
      <c r="E6950" s="97" t="s">
        <v>3</v>
      </c>
      <c r="F6950" s="97">
        <v>1396383</v>
      </c>
      <c r="G6950" s="97"/>
      <c r="H6950" s="124" t="s">
        <v>6849</v>
      </c>
      <c r="I6950" s="125">
        <v>0</v>
      </c>
      <c r="J6950" s="125">
        <v>2688.7000000000003</v>
      </c>
      <c r="K6950" s="126">
        <v>2688.7000000000003</v>
      </c>
      <c r="L6950" s="100" t="s">
        <v>1324</v>
      </c>
    </row>
    <row r="6951" spans="1:12" ht="56.25" customHeight="1">
      <c r="A6951" s="97">
        <v>523</v>
      </c>
      <c r="B6951" s="122" t="s">
        <v>5976</v>
      </c>
      <c r="C6951" s="123">
        <v>42559</v>
      </c>
      <c r="D6951" s="97" t="s">
        <v>20124</v>
      </c>
      <c r="E6951" s="97" t="s">
        <v>3</v>
      </c>
      <c r="F6951" s="97">
        <v>1396384</v>
      </c>
      <c r="G6951" s="97"/>
      <c r="H6951" s="124" t="s">
        <v>6850</v>
      </c>
      <c r="I6951" s="125">
        <v>0</v>
      </c>
      <c r="J6951" s="125">
        <v>19.600000000000001</v>
      </c>
      <c r="K6951" s="126">
        <v>19.600000000000001</v>
      </c>
      <c r="L6951" s="100" t="s">
        <v>1324</v>
      </c>
    </row>
    <row r="6952" spans="1:12" ht="56.25" customHeight="1">
      <c r="A6952" s="97">
        <v>523</v>
      </c>
      <c r="B6952" s="122" t="s">
        <v>5976</v>
      </c>
      <c r="C6952" s="123">
        <v>42564</v>
      </c>
      <c r="D6952" s="97" t="s">
        <v>20172</v>
      </c>
      <c r="E6952" s="97" t="s">
        <v>3</v>
      </c>
      <c r="F6952" s="97">
        <v>1397664</v>
      </c>
      <c r="G6952" s="97"/>
      <c r="H6952" s="124" t="s">
        <v>6897</v>
      </c>
      <c r="I6952" s="125">
        <v>0</v>
      </c>
      <c r="J6952" s="125">
        <v>528</v>
      </c>
      <c r="K6952" s="126">
        <v>528</v>
      </c>
      <c r="L6952" s="100" t="s">
        <v>1324</v>
      </c>
    </row>
    <row r="6953" spans="1:12" ht="56.25" customHeight="1">
      <c r="A6953" s="97">
        <v>523</v>
      </c>
      <c r="B6953" s="122" t="s">
        <v>5976</v>
      </c>
      <c r="C6953" s="123">
        <v>42564</v>
      </c>
      <c r="D6953" s="97" t="s">
        <v>20174</v>
      </c>
      <c r="E6953" s="97" t="s">
        <v>3</v>
      </c>
      <c r="F6953" s="97">
        <v>1397706</v>
      </c>
      <c r="G6953" s="97"/>
      <c r="H6953" s="124" t="s">
        <v>6899</v>
      </c>
      <c r="I6953" s="125">
        <v>0</v>
      </c>
      <c r="J6953" s="125">
        <v>53</v>
      </c>
      <c r="K6953" s="126">
        <v>53</v>
      </c>
      <c r="L6953" s="100" t="s">
        <v>1324</v>
      </c>
    </row>
    <row r="6954" spans="1:12" ht="56.25" customHeight="1">
      <c r="A6954" s="97">
        <v>523</v>
      </c>
      <c r="B6954" s="122" t="s">
        <v>5976</v>
      </c>
      <c r="C6954" s="123">
        <v>42564</v>
      </c>
      <c r="D6954" s="97" t="s">
        <v>20175</v>
      </c>
      <c r="E6954" s="97" t="s">
        <v>3</v>
      </c>
      <c r="F6954" s="97">
        <v>1397711</v>
      </c>
      <c r="G6954" s="97"/>
      <c r="H6954" s="124" t="s">
        <v>6900</v>
      </c>
      <c r="I6954" s="125">
        <v>0</v>
      </c>
      <c r="J6954" s="125">
        <v>53</v>
      </c>
      <c r="K6954" s="126">
        <v>53</v>
      </c>
      <c r="L6954" s="100" t="s">
        <v>1324</v>
      </c>
    </row>
    <row r="6955" spans="1:12" ht="56.25" customHeight="1">
      <c r="A6955" s="97">
        <v>523</v>
      </c>
      <c r="B6955" s="122" t="s">
        <v>5976</v>
      </c>
      <c r="C6955" s="123">
        <v>42564</v>
      </c>
      <c r="D6955" s="97" t="s">
        <v>20177</v>
      </c>
      <c r="E6955" s="97" t="s">
        <v>3</v>
      </c>
      <c r="F6955" s="97">
        <v>1397718</v>
      </c>
      <c r="G6955" s="97"/>
      <c r="H6955" s="124" t="s">
        <v>6902</v>
      </c>
      <c r="I6955" s="125">
        <v>0</v>
      </c>
      <c r="J6955" s="125">
        <v>30.04</v>
      </c>
      <c r="K6955" s="126">
        <v>30.04</v>
      </c>
      <c r="L6955" s="100" t="s">
        <v>1324</v>
      </c>
    </row>
    <row r="6956" spans="1:12" ht="56.25" customHeight="1">
      <c r="A6956" s="97">
        <v>523</v>
      </c>
      <c r="B6956" s="122" t="s">
        <v>5976</v>
      </c>
      <c r="C6956" s="123">
        <v>42564</v>
      </c>
      <c r="D6956" s="97" t="s">
        <v>20178</v>
      </c>
      <c r="E6956" s="97" t="s">
        <v>3</v>
      </c>
      <c r="F6956" s="97">
        <v>1397722</v>
      </c>
      <c r="G6956" s="97"/>
      <c r="H6956" s="124" t="s">
        <v>6903</v>
      </c>
      <c r="I6956" s="125">
        <v>0</v>
      </c>
      <c r="J6956" s="125">
        <v>574.79</v>
      </c>
      <c r="K6956" s="126">
        <v>574.79</v>
      </c>
      <c r="L6956" s="100" t="s">
        <v>1324</v>
      </c>
    </row>
    <row r="6957" spans="1:12" ht="56.25" customHeight="1">
      <c r="A6957" s="97">
        <v>523</v>
      </c>
      <c r="B6957" s="122" t="s">
        <v>5976</v>
      </c>
      <c r="C6957" s="123">
        <v>42564</v>
      </c>
      <c r="D6957" s="97" t="s">
        <v>20179</v>
      </c>
      <c r="E6957" s="97" t="s">
        <v>3</v>
      </c>
      <c r="F6957" s="97">
        <v>1397725</v>
      </c>
      <c r="G6957" s="97"/>
      <c r="H6957" s="124" t="s">
        <v>6904</v>
      </c>
      <c r="I6957" s="125">
        <v>0</v>
      </c>
      <c r="J6957" s="125">
        <v>1673.45</v>
      </c>
      <c r="K6957" s="126">
        <v>1673.45</v>
      </c>
      <c r="L6957" s="100" t="s">
        <v>1324</v>
      </c>
    </row>
    <row r="6958" spans="1:12" ht="56.25" customHeight="1">
      <c r="A6958" s="97">
        <v>523</v>
      </c>
      <c r="B6958" s="122" t="s">
        <v>5976</v>
      </c>
      <c r="C6958" s="123">
        <v>42564</v>
      </c>
      <c r="D6958" s="97" t="s">
        <v>20180</v>
      </c>
      <c r="E6958" s="97" t="s">
        <v>3</v>
      </c>
      <c r="F6958" s="97">
        <v>1397729</v>
      </c>
      <c r="G6958" s="97"/>
      <c r="H6958" s="124" t="s">
        <v>6905</v>
      </c>
      <c r="I6958" s="125">
        <v>0</v>
      </c>
      <c r="J6958" s="125">
        <v>53.910000000000004</v>
      </c>
      <c r="K6958" s="126">
        <v>53.910000000000004</v>
      </c>
      <c r="L6958" s="100" t="s">
        <v>1324</v>
      </c>
    </row>
    <row r="6959" spans="1:12" ht="56.25" customHeight="1">
      <c r="A6959" s="97">
        <v>523</v>
      </c>
      <c r="B6959" s="122" t="s">
        <v>5976</v>
      </c>
      <c r="C6959" s="123">
        <v>42565</v>
      </c>
      <c r="D6959" s="97" t="s">
        <v>20194</v>
      </c>
      <c r="E6959" s="97" t="s">
        <v>3</v>
      </c>
      <c r="F6959" s="97">
        <v>1398171</v>
      </c>
      <c r="G6959" s="97"/>
      <c r="H6959" s="124" t="s">
        <v>6917</v>
      </c>
      <c r="I6959" s="125">
        <v>0</v>
      </c>
      <c r="J6959" s="125">
        <v>5444.5</v>
      </c>
      <c r="K6959" s="126">
        <v>5444.5</v>
      </c>
      <c r="L6959" s="100" t="s">
        <v>1324</v>
      </c>
    </row>
    <row r="6960" spans="1:12" ht="56.25" customHeight="1">
      <c r="A6960" s="97">
        <v>523</v>
      </c>
      <c r="B6960" s="122" t="s">
        <v>5976</v>
      </c>
      <c r="C6960" s="123">
        <v>42565</v>
      </c>
      <c r="D6960" s="97" t="s">
        <v>20195</v>
      </c>
      <c r="E6960" s="97" t="s">
        <v>3</v>
      </c>
      <c r="F6960" s="97">
        <v>1398175</v>
      </c>
      <c r="G6960" s="97"/>
      <c r="H6960" s="124" t="s">
        <v>6918</v>
      </c>
      <c r="I6960" s="125">
        <v>0</v>
      </c>
      <c r="J6960" s="125">
        <v>4738.4400000000005</v>
      </c>
      <c r="K6960" s="126">
        <v>4738.4400000000005</v>
      </c>
      <c r="L6960" s="100" t="s">
        <v>1324</v>
      </c>
    </row>
    <row r="6961" spans="1:12" ht="56.25" customHeight="1">
      <c r="A6961" s="97">
        <v>523</v>
      </c>
      <c r="B6961" s="122" t="s">
        <v>5976</v>
      </c>
      <c r="C6961" s="123">
        <v>42566</v>
      </c>
      <c r="D6961" s="97" t="s">
        <v>20206</v>
      </c>
      <c r="E6961" s="97" t="s">
        <v>3</v>
      </c>
      <c r="F6961" s="97">
        <v>1398531</v>
      </c>
      <c r="G6961" s="97"/>
      <c r="H6961" s="124" t="s">
        <v>6928</v>
      </c>
      <c r="I6961" s="125">
        <v>0</v>
      </c>
      <c r="J6961" s="125">
        <v>4549</v>
      </c>
      <c r="K6961" s="126">
        <v>4549</v>
      </c>
      <c r="L6961" s="100" t="s">
        <v>1324</v>
      </c>
    </row>
    <row r="6962" spans="1:12" ht="56.25" customHeight="1">
      <c r="A6962" s="97">
        <v>523</v>
      </c>
      <c r="B6962" s="122" t="s">
        <v>5976</v>
      </c>
      <c r="C6962" s="123">
        <v>42566</v>
      </c>
      <c r="D6962" s="97" t="s">
        <v>20208</v>
      </c>
      <c r="E6962" s="97" t="s">
        <v>3</v>
      </c>
      <c r="F6962" s="97">
        <v>1398585</v>
      </c>
      <c r="G6962" s="97"/>
      <c r="H6962" s="124" t="s">
        <v>6931</v>
      </c>
      <c r="I6962" s="125">
        <v>0</v>
      </c>
      <c r="J6962" s="125">
        <v>6985</v>
      </c>
      <c r="K6962" s="126">
        <v>6985</v>
      </c>
      <c r="L6962" s="100" t="s">
        <v>1324</v>
      </c>
    </row>
    <row r="6963" spans="1:12" ht="56.25" customHeight="1">
      <c r="A6963" s="97">
        <v>523</v>
      </c>
      <c r="B6963" s="122" t="s">
        <v>5976</v>
      </c>
      <c r="C6963" s="123">
        <v>42570</v>
      </c>
      <c r="D6963" s="97" t="s">
        <v>20233</v>
      </c>
      <c r="E6963" s="97" t="s">
        <v>3</v>
      </c>
      <c r="F6963" s="97">
        <v>1399302</v>
      </c>
      <c r="G6963" s="97"/>
      <c r="H6963" s="124" t="s">
        <v>6956</v>
      </c>
      <c r="I6963" s="125">
        <v>0</v>
      </c>
      <c r="J6963" s="125">
        <v>1735</v>
      </c>
      <c r="K6963" s="126">
        <v>1735</v>
      </c>
      <c r="L6963" s="100" t="s">
        <v>1324</v>
      </c>
    </row>
    <row r="6964" spans="1:12" ht="56.25" customHeight="1">
      <c r="A6964" s="97">
        <v>523</v>
      </c>
      <c r="B6964" s="122" t="s">
        <v>5976</v>
      </c>
      <c r="C6964" s="123">
        <v>42571</v>
      </c>
      <c r="D6964" s="97" t="s">
        <v>20257</v>
      </c>
      <c r="E6964" s="97" t="s">
        <v>3</v>
      </c>
      <c r="F6964" s="97">
        <v>1399710</v>
      </c>
      <c r="G6964" s="97"/>
      <c r="H6964" s="124" t="s">
        <v>6971</v>
      </c>
      <c r="I6964" s="125">
        <v>0</v>
      </c>
      <c r="J6964" s="125">
        <v>345</v>
      </c>
      <c r="K6964" s="126">
        <v>345</v>
      </c>
      <c r="L6964" s="100" t="s">
        <v>1324</v>
      </c>
    </row>
    <row r="6965" spans="1:12" ht="56.25" customHeight="1">
      <c r="A6965" s="97">
        <v>523</v>
      </c>
      <c r="B6965" s="122" t="s">
        <v>5976</v>
      </c>
      <c r="C6965" s="123">
        <v>42571</v>
      </c>
      <c r="D6965" s="97" t="s">
        <v>20263</v>
      </c>
      <c r="E6965" s="97" t="s">
        <v>3</v>
      </c>
      <c r="F6965" s="97">
        <v>1399741</v>
      </c>
      <c r="G6965" s="97"/>
      <c r="H6965" s="124" t="s">
        <v>6978</v>
      </c>
      <c r="I6965" s="125">
        <v>0</v>
      </c>
      <c r="J6965" s="125">
        <v>2541</v>
      </c>
      <c r="K6965" s="126">
        <v>2541</v>
      </c>
      <c r="L6965" s="100" t="s">
        <v>1324</v>
      </c>
    </row>
    <row r="6966" spans="1:12" ht="56.25" customHeight="1">
      <c r="A6966" s="97">
        <v>523</v>
      </c>
      <c r="B6966" s="122" t="s">
        <v>5976</v>
      </c>
      <c r="C6966" s="123">
        <v>42571</v>
      </c>
      <c r="D6966" s="97" t="s">
        <v>20266</v>
      </c>
      <c r="E6966" s="97" t="s">
        <v>3</v>
      </c>
      <c r="F6966" s="97">
        <v>1399745</v>
      </c>
      <c r="G6966" s="97"/>
      <c r="H6966" s="124" t="s">
        <v>6980</v>
      </c>
      <c r="I6966" s="125">
        <v>0</v>
      </c>
      <c r="J6966" s="125">
        <v>94</v>
      </c>
      <c r="K6966" s="126">
        <v>94</v>
      </c>
      <c r="L6966" s="100" t="s">
        <v>1324</v>
      </c>
    </row>
    <row r="6967" spans="1:12" ht="56.25" customHeight="1">
      <c r="A6967" s="97">
        <v>523</v>
      </c>
      <c r="B6967" s="122" t="s">
        <v>5976</v>
      </c>
      <c r="C6967" s="123">
        <v>42571</v>
      </c>
      <c r="D6967" s="97" t="s">
        <v>20268</v>
      </c>
      <c r="E6967" s="97" t="s">
        <v>3</v>
      </c>
      <c r="F6967" s="97">
        <v>1399749</v>
      </c>
      <c r="G6967" s="97"/>
      <c r="H6967" s="124" t="s">
        <v>6982</v>
      </c>
      <c r="I6967" s="125">
        <v>0</v>
      </c>
      <c r="J6967" s="125">
        <v>567</v>
      </c>
      <c r="K6967" s="126">
        <v>567</v>
      </c>
      <c r="L6967" s="100" t="s">
        <v>1324</v>
      </c>
    </row>
    <row r="6968" spans="1:12" ht="56.25" customHeight="1">
      <c r="A6968" s="97">
        <v>523</v>
      </c>
      <c r="B6968" s="122" t="s">
        <v>5976</v>
      </c>
      <c r="C6968" s="123">
        <v>42571</v>
      </c>
      <c r="D6968" s="97" t="s">
        <v>20269</v>
      </c>
      <c r="E6968" s="97" t="s">
        <v>3</v>
      </c>
      <c r="F6968" s="97">
        <v>1399752</v>
      </c>
      <c r="G6968" s="97"/>
      <c r="H6968" s="124" t="s">
        <v>6983</v>
      </c>
      <c r="I6968" s="125">
        <v>0</v>
      </c>
      <c r="J6968" s="125">
        <v>2008</v>
      </c>
      <c r="K6968" s="126">
        <v>2008</v>
      </c>
      <c r="L6968" s="100" t="s">
        <v>1324</v>
      </c>
    </row>
    <row r="6969" spans="1:12" ht="56.25" customHeight="1">
      <c r="A6969" s="97">
        <v>523</v>
      </c>
      <c r="B6969" s="122" t="s">
        <v>5976</v>
      </c>
      <c r="C6969" s="123">
        <v>42571</v>
      </c>
      <c r="D6969" s="97" t="s">
        <v>20270</v>
      </c>
      <c r="E6969" s="97" t="s">
        <v>3</v>
      </c>
      <c r="F6969" s="97">
        <v>1399755</v>
      </c>
      <c r="G6969" s="97"/>
      <c r="H6969" s="124" t="s">
        <v>6984</v>
      </c>
      <c r="I6969" s="125">
        <v>0</v>
      </c>
      <c r="J6969" s="125">
        <v>2231</v>
      </c>
      <c r="K6969" s="126">
        <v>2231</v>
      </c>
      <c r="L6969" s="100" t="s">
        <v>1324</v>
      </c>
    </row>
    <row r="6970" spans="1:12" ht="56.25" customHeight="1">
      <c r="A6970" s="97">
        <v>523</v>
      </c>
      <c r="B6970" s="122" t="s">
        <v>5976</v>
      </c>
      <c r="C6970" s="123">
        <v>42571</v>
      </c>
      <c r="D6970" s="97" t="s">
        <v>20271</v>
      </c>
      <c r="E6970" s="97" t="s">
        <v>3</v>
      </c>
      <c r="F6970" s="97">
        <v>1399757</v>
      </c>
      <c r="G6970" s="97"/>
      <c r="H6970" s="124" t="s">
        <v>6985</v>
      </c>
      <c r="I6970" s="125">
        <v>0</v>
      </c>
      <c r="J6970" s="125">
        <v>976</v>
      </c>
      <c r="K6970" s="126">
        <v>976</v>
      </c>
      <c r="L6970" s="100" t="s">
        <v>1324</v>
      </c>
    </row>
    <row r="6971" spans="1:12" ht="56.25" customHeight="1">
      <c r="A6971" s="97">
        <v>523</v>
      </c>
      <c r="B6971" s="122" t="s">
        <v>5976</v>
      </c>
      <c r="C6971" s="123">
        <v>42572</v>
      </c>
      <c r="D6971" s="97" t="s">
        <v>20288</v>
      </c>
      <c r="E6971" s="97" t="s">
        <v>3</v>
      </c>
      <c r="F6971" s="97">
        <v>1400138</v>
      </c>
      <c r="G6971" s="97"/>
      <c r="H6971" s="124" t="s">
        <v>7002</v>
      </c>
      <c r="I6971" s="125">
        <v>0</v>
      </c>
      <c r="J6971" s="125">
        <v>165.69</v>
      </c>
      <c r="K6971" s="126">
        <v>165.69</v>
      </c>
      <c r="L6971" s="100" t="s">
        <v>1324</v>
      </c>
    </row>
    <row r="6972" spans="1:12" ht="56.25" customHeight="1">
      <c r="A6972" s="97">
        <v>523</v>
      </c>
      <c r="B6972" s="122" t="s">
        <v>5976</v>
      </c>
      <c r="C6972" s="123">
        <v>42573</v>
      </c>
      <c r="D6972" s="97" t="s">
        <v>20307</v>
      </c>
      <c r="E6972" s="97" t="s">
        <v>3</v>
      </c>
      <c r="F6972" s="97">
        <v>1400586</v>
      </c>
      <c r="G6972" s="97"/>
      <c r="H6972" s="124" t="s">
        <v>7021</v>
      </c>
      <c r="I6972" s="125">
        <v>0</v>
      </c>
      <c r="J6972" s="125">
        <v>27090</v>
      </c>
      <c r="K6972" s="126">
        <v>27090</v>
      </c>
      <c r="L6972" s="100" t="s">
        <v>1324</v>
      </c>
    </row>
    <row r="6973" spans="1:12" ht="56.25" customHeight="1">
      <c r="A6973" s="97">
        <v>523</v>
      </c>
      <c r="B6973" s="122" t="s">
        <v>5976</v>
      </c>
      <c r="C6973" s="123">
        <v>42576</v>
      </c>
      <c r="D6973" s="97" t="s">
        <v>20320</v>
      </c>
      <c r="E6973" s="97" t="s">
        <v>3</v>
      </c>
      <c r="F6973" s="97">
        <v>1400991</v>
      </c>
      <c r="G6973" s="97"/>
      <c r="H6973" s="124" t="s">
        <v>7035</v>
      </c>
      <c r="I6973" s="125">
        <v>0</v>
      </c>
      <c r="J6973" s="125">
        <v>1101</v>
      </c>
      <c r="K6973" s="126">
        <v>1101</v>
      </c>
      <c r="L6973" s="100" t="s">
        <v>1324</v>
      </c>
    </row>
    <row r="6974" spans="1:12" ht="56.25" customHeight="1">
      <c r="A6974" s="97">
        <v>523</v>
      </c>
      <c r="B6974" s="122" t="s">
        <v>5976</v>
      </c>
      <c r="C6974" s="123">
        <v>42576</v>
      </c>
      <c r="D6974" s="97" t="s">
        <v>20321</v>
      </c>
      <c r="E6974" s="97" t="s">
        <v>3</v>
      </c>
      <c r="F6974" s="97">
        <v>1400992</v>
      </c>
      <c r="G6974" s="97"/>
      <c r="H6974" s="124" t="s">
        <v>7036</v>
      </c>
      <c r="I6974" s="125">
        <v>0</v>
      </c>
      <c r="J6974" s="125">
        <v>4063.5</v>
      </c>
      <c r="K6974" s="126">
        <v>4063.5</v>
      </c>
      <c r="L6974" s="100" t="s">
        <v>1324</v>
      </c>
    </row>
    <row r="6975" spans="1:12" ht="56.25" customHeight="1">
      <c r="A6975" s="97">
        <v>523</v>
      </c>
      <c r="B6975" s="122" t="s">
        <v>5976</v>
      </c>
      <c r="C6975" s="123">
        <v>42576</v>
      </c>
      <c r="D6975" s="97" t="s">
        <v>20323</v>
      </c>
      <c r="E6975" s="97" t="s">
        <v>3</v>
      </c>
      <c r="F6975" s="97">
        <v>1401051</v>
      </c>
      <c r="G6975" s="97"/>
      <c r="H6975" s="124" t="s">
        <v>7038</v>
      </c>
      <c r="I6975" s="125">
        <v>0</v>
      </c>
      <c r="J6975" s="125">
        <v>28179.200000000001</v>
      </c>
      <c r="K6975" s="126">
        <v>28179.200000000001</v>
      </c>
      <c r="L6975" s="100" t="s">
        <v>1324</v>
      </c>
    </row>
    <row r="6976" spans="1:12" ht="56.25" customHeight="1">
      <c r="A6976" s="97">
        <v>523</v>
      </c>
      <c r="B6976" s="122" t="s">
        <v>5976</v>
      </c>
      <c r="C6976" s="123">
        <v>42576</v>
      </c>
      <c r="D6976" s="97" t="s">
        <v>20324</v>
      </c>
      <c r="E6976" s="97" t="s">
        <v>3</v>
      </c>
      <c r="F6976" s="97">
        <v>1401053</v>
      </c>
      <c r="G6976" s="97"/>
      <c r="H6976" s="124" t="s">
        <v>7039</v>
      </c>
      <c r="I6976" s="125">
        <v>0</v>
      </c>
      <c r="J6976" s="125">
        <v>896</v>
      </c>
      <c r="K6976" s="126">
        <v>896</v>
      </c>
      <c r="L6976" s="100" t="s">
        <v>1324</v>
      </c>
    </row>
    <row r="6977" spans="1:12" ht="56.25" customHeight="1">
      <c r="A6977" s="97">
        <v>523</v>
      </c>
      <c r="B6977" s="122" t="s">
        <v>5976</v>
      </c>
      <c r="C6977" s="123">
        <v>42576</v>
      </c>
      <c r="D6977" s="97" t="s">
        <v>20325</v>
      </c>
      <c r="E6977" s="97" t="s">
        <v>3</v>
      </c>
      <c r="F6977" s="97">
        <v>1401054</v>
      </c>
      <c r="G6977" s="97"/>
      <c r="H6977" s="124" t="s">
        <v>7040</v>
      </c>
      <c r="I6977" s="125">
        <v>0</v>
      </c>
      <c r="J6977" s="125">
        <v>368</v>
      </c>
      <c r="K6977" s="126">
        <v>368</v>
      </c>
      <c r="L6977" s="100" t="s">
        <v>1324</v>
      </c>
    </row>
    <row r="6978" spans="1:12" ht="56.25" customHeight="1">
      <c r="A6978" s="97">
        <v>523</v>
      </c>
      <c r="B6978" s="122" t="s">
        <v>5976</v>
      </c>
      <c r="C6978" s="123">
        <v>42577</v>
      </c>
      <c r="D6978" s="97" t="s">
        <v>20340</v>
      </c>
      <c r="E6978" s="97" t="s">
        <v>3</v>
      </c>
      <c r="F6978" s="97">
        <v>1401442</v>
      </c>
      <c r="G6978" s="97"/>
      <c r="H6978" s="124" t="s">
        <v>7055</v>
      </c>
      <c r="I6978" s="125">
        <v>0</v>
      </c>
      <c r="J6978" s="125">
        <v>1312</v>
      </c>
      <c r="K6978" s="126">
        <v>1312</v>
      </c>
      <c r="L6978" s="100" t="s">
        <v>1324</v>
      </c>
    </row>
    <row r="6979" spans="1:12" ht="56.25" customHeight="1">
      <c r="A6979" s="97">
        <v>523</v>
      </c>
      <c r="B6979" s="122" t="s">
        <v>5976</v>
      </c>
      <c r="C6979" s="123">
        <v>42577</v>
      </c>
      <c r="D6979" s="97" t="s">
        <v>20341</v>
      </c>
      <c r="E6979" s="97" t="s">
        <v>3</v>
      </c>
      <c r="F6979" s="97">
        <v>1401447</v>
      </c>
      <c r="G6979" s="97"/>
      <c r="H6979" s="124" t="s">
        <v>7056</v>
      </c>
      <c r="I6979" s="125">
        <v>0</v>
      </c>
      <c r="J6979" s="125">
        <v>517</v>
      </c>
      <c r="K6979" s="126">
        <v>517</v>
      </c>
      <c r="L6979" s="100" t="s">
        <v>1324</v>
      </c>
    </row>
    <row r="6980" spans="1:12" ht="56.25" customHeight="1">
      <c r="A6980" s="97">
        <v>523</v>
      </c>
      <c r="B6980" s="122" t="s">
        <v>5976</v>
      </c>
      <c r="C6980" s="123">
        <v>42577</v>
      </c>
      <c r="D6980" s="97" t="s">
        <v>20343</v>
      </c>
      <c r="E6980" s="97" t="s">
        <v>3</v>
      </c>
      <c r="F6980" s="97">
        <v>1401452</v>
      </c>
      <c r="G6980" s="97"/>
      <c r="H6980" s="124" t="s">
        <v>7058</v>
      </c>
      <c r="I6980" s="125">
        <v>0</v>
      </c>
      <c r="J6980" s="125">
        <v>424</v>
      </c>
      <c r="K6980" s="126">
        <v>424</v>
      </c>
      <c r="L6980" s="100" t="s">
        <v>1324</v>
      </c>
    </row>
    <row r="6981" spans="1:12" ht="56.25" customHeight="1">
      <c r="A6981" s="97">
        <v>523</v>
      </c>
      <c r="B6981" s="122" t="s">
        <v>5976</v>
      </c>
      <c r="C6981" s="123">
        <v>42577</v>
      </c>
      <c r="D6981" s="97" t="s">
        <v>20344</v>
      </c>
      <c r="E6981" s="97" t="s">
        <v>3</v>
      </c>
      <c r="F6981" s="97">
        <v>1401454</v>
      </c>
      <c r="G6981" s="97"/>
      <c r="H6981" s="124" t="s">
        <v>7059</v>
      </c>
      <c r="I6981" s="125">
        <v>0</v>
      </c>
      <c r="J6981" s="125">
        <v>42</v>
      </c>
      <c r="K6981" s="126">
        <v>42</v>
      </c>
      <c r="L6981" s="100" t="s">
        <v>1324</v>
      </c>
    </row>
    <row r="6982" spans="1:12" ht="56.25" customHeight="1">
      <c r="A6982" s="97">
        <v>523</v>
      </c>
      <c r="B6982" s="122" t="s">
        <v>5976</v>
      </c>
      <c r="C6982" s="123">
        <v>42578</v>
      </c>
      <c r="D6982" s="97" t="s">
        <v>20362</v>
      </c>
      <c r="E6982" s="97" t="s">
        <v>3</v>
      </c>
      <c r="F6982" s="97">
        <v>1401795</v>
      </c>
      <c r="G6982" s="97"/>
      <c r="H6982" s="124" t="s">
        <v>7077</v>
      </c>
      <c r="I6982" s="125">
        <v>0</v>
      </c>
      <c r="J6982" s="125">
        <v>30464</v>
      </c>
      <c r="K6982" s="126">
        <v>30464</v>
      </c>
      <c r="L6982" s="100" t="s">
        <v>1324</v>
      </c>
    </row>
    <row r="6983" spans="1:12" ht="56.25" customHeight="1">
      <c r="A6983" s="97">
        <v>523</v>
      </c>
      <c r="B6983" s="122" t="s">
        <v>5976</v>
      </c>
      <c r="C6983" s="123">
        <v>42579</v>
      </c>
      <c r="D6983" s="97" t="s">
        <v>20377</v>
      </c>
      <c r="E6983" s="97" t="s">
        <v>3</v>
      </c>
      <c r="F6983" s="97">
        <v>1402171</v>
      </c>
      <c r="G6983" s="97"/>
      <c r="H6983" s="124" t="s">
        <v>7092</v>
      </c>
      <c r="I6983" s="125">
        <v>0</v>
      </c>
      <c r="J6983" s="125">
        <v>5987</v>
      </c>
      <c r="K6983" s="126">
        <v>5987</v>
      </c>
      <c r="L6983" s="100" t="s">
        <v>1324</v>
      </c>
    </row>
    <row r="6984" spans="1:12" ht="56.25" customHeight="1">
      <c r="A6984" s="97">
        <v>523</v>
      </c>
      <c r="B6984" s="122" t="s">
        <v>5976</v>
      </c>
      <c r="C6984" s="123">
        <v>42579</v>
      </c>
      <c r="D6984" s="97" t="s">
        <v>20378</v>
      </c>
      <c r="E6984" s="97" t="s">
        <v>3</v>
      </c>
      <c r="F6984" s="97">
        <v>1402172</v>
      </c>
      <c r="G6984" s="97"/>
      <c r="H6984" s="124" t="s">
        <v>7093</v>
      </c>
      <c r="I6984" s="125">
        <v>0</v>
      </c>
      <c r="J6984" s="125">
        <v>770.22</v>
      </c>
      <c r="K6984" s="126">
        <v>770.22</v>
      </c>
      <c r="L6984" s="100" t="s">
        <v>1324</v>
      </c>
    </row>
    <row r="6985" spans="1:12" ht="56.25" customHeight="1">
      <c r="A6985" s="97">
        <v>523</v>
      </c>
      <c r="B6985" s="122" t="s">
        <v>5976</v>
      </c>
      <c r="C6985" s="123">
        <v>42579</v>
      </c>
      <c r="D6985" s="97" t="s">
        <v>20380</v>
      </c>
      <c r="E6985" s="97" t="s">
        <v>3</v>
      </c>
      <c r="F6985" s="97">
        <v>1402232</v>
      </c>
      <c r="G6985" s="97"/>
      <c r="H6985" s="124" t="s">
        <v>7095</v>
      </c>
      <c r="I6985" s="125">
        <v>0</v>
      </c>
      <c r="J6985" s="125">
        <v>838</v>
      </c>
      <c r="K6985" s="126">
        <v>838</v>
      </c>
      <c r="L6985" s="100" t="s">
        <v>1324</v>
      </c>
    </row>
    <row r="6986" spans="1:12" ht="56.25" customHeight="1">
      <c r="A6986" s="97">
        <v>523</v>
      </c>
      <c r="B6986" s="122" t="s">
        <v>5976</v>
      </c>
      <c r="C6986" s="123">
        <v>42580</v>
      </c>
      <c r="D6986" s="97" t="s">
        <v>20403</v>
      </c>
      <c r="E6986" s="97" t="s">
        <v>3</v>
      </c>
      <c r="F6986" s="97">
        <v>1402604</v>
      </c>
      <c r="G6986" s="97"/>
      <c r="H6986" s="124" t="s">
        <v>7118</v>
      </c>
      <c r="I6986" s="125">
        <v>0</v>
      </c>
      <c r="J6986" s="125">
        <v>216</v>
      </c>
      <c r="K6986" s="126">
        <v>216</v>
      </c>
      <c r="L6986" s="100" t="s">
        <v>1324</v>
      </c>
    </row>
    <row r="6987" spans="1:12" ht="56.25" customHeight="1">
      <c r="A6987" s="97">
        <v>523</v>
      </c>
      <c r="B6987" s="122" t="s">
        <v>5976</v>
      </c>
      <c r="C6987" s="123">
        <v>42580</v>
      </c>
      <c r="D6987" s="97" t="s">
        <v>20404</v>
      </c>
      <c r="E6987" s="97" t="s">
        <v>3</v>
      </c>
      <c r="F6987" s="97">
        <v>1402606</v>
      </c>
      <c r="G6987" s="97"/>
      <c r="H6987" s="124" t="s">
        <v>7119</v>
      </c>
      <c r="I6987" s="125">
        <v>0</v>
      </c>
      <c r="J6987" s="125">
        <v>34143.199999999997</v>
      </c>
      <c r="K6987" s="126">
        <v>34143.199999999997</v>
      </c>
      <c r="L6987" s="100" t="s">
        <v>1324</v>
      </c>
    </row>
    <row r="6988" spans="1:12" ht="56.25" customHeight="1">
      <c r="A6988" s="97">
        <v>523</v>
      </c>
      <c r="B6988" s="122" t="s">
        <v>5976</v>
      </c>
      <c r="C6988" s="123">
        <v>42580</v>
      </c>
      <c r="D6988" s="97" t="s">
        <v>20405</v>
      </c>
      <c r="E6988" s="97" t="s">
        <v>3</v>
      </c>
      <c r="F6988" s="97">
        <v>1402607</v>
      </c>
      <c r="G6988" s="97"/>
      <c r="H6988" s="124" t="s">
        <v>7120</v>
      </c>
      <c r="I6988" s="125">
        <v>0</v>
      </c>
      <c r="J6988" s="125">
        <v>207</v>
      </c>
      <c r="K6988" s="126">
        <v>207</v>
      </c>
      <c r="L6988" s="100" t="s">
        <v>1324</v>
      </c>
    </row>
    <row r="6989" spans="1:12" ht="56.25" customHeight="1">
      <c r="A6989" s="97">
        <v>523</v>
      </c>
      <c r="B6989" s="122" t="s">
        <v>5976</v>
      </c>
      <c r="C6989" s="123">
        <v>42580</v>
      </c>
      <c r="D6989" s="97" t="s">
        <v>20406</v>
      </c>
      <c r="E6989" s="97" t="s">
        <v>3</v>
      </c>
      <c r="F6989" s="97">
        <v>1402608</v>
      </c>
      <c r="G6989" s="97"/>
      <c r="H6989" s="124" t="s">
        <v>7121</v>
      </c>
      <c r="I6989" s="125">
        <v>0</v>
      </c>
      <c r="J6989" s="125">
        <v>16670.990000000002</v>
      </c>
      <c r="K6989" s="126">
        <v>16670.990000000002</v>
      </c>
      <c r="L6989" s="100" t="s">
        <v>1324</v>
      </c>
    </row>
    <row r="6990" spans="1:12" ht="56.25" customHeight="1">
      <c r="A6990" s="97">
        <v>523</v>
      </c>
      <c r="B6990" s="122" t="s">
        <v>5976</v>
      </c>
      <c r="C6990" s="123">
        <v>42580</v>
      </c>
      <c r="D6990" s="97" t="s">
        <v>20412</v>
      </c>
      <c r="E6990" s="97" t="s">
        <v>3</v>
      </c>
      <c r="F6990" s="97">
        <v>1402706</v>
      </c>
      <c r="G6990" s="97"/>
      <c r="H6990" s="124" t="s">
        <v>7128</v>
      </c>
      <c r="I6990" s="125">
        <v>0</v>
      </c>
      <c r="J6990" s="125">
        <v>10000</v>
      </c>
      <c r="K6990" s="126">
        <v>10000</v>
      </c>
      <c r="L6990" s="100" t="s">
        <v>1324</v>
      </c>
    </row>
    <row r="6991" spans="1:12" ht="56.25" customHeight="1">
      <c r="A6991" s="97">
        <v>523</v>
      </c>
      <c r="B6991" s="122" t="s">
        <v>5976</v>
      </c>
      <c r="C6991" s="123">
        <v>42583</v>
      </c>
      <c r="D6991" s="97" t="s">
        <v>20431</v>
      </c>
      <c r="E6991" s="97" t="s">
        <v>3</v>
      </c>
      <c r="F6991" s="97">
        <v>1403167</v>
      </c>
      <c r="G6991" s="97"/>
      <c r="H6991" s="124" t="s">
        <v>7146</v>
      </c>
      <c r="I6991" s="125">
        <v>0</v>
      </c>
      <c r="J6991" s="125">
        <v>355</v>
      </c>
      <c r="K6991" s="126">
        <v>355</v>
      </c>
      <c r="L6991" s="100" t="s">
        <v>1324</v>
      </c>
    </row>
    <row r="6992" spans="1:12" ht="56.25" customHeight="1">
      <c r="A6992" s="97">
        <v>523</v>
      </c>
      <c r="B6992" s="122" t="s">
        <v>5976</v>
      </c>
      <c r="C6992" s="123">
        <v>42583</v>
      </c>
      <c r="D6992" s="97" t="s">
        <v>20432</v>
      </c>
      <c r="E6992" s="97" t="s">
        <v>3</v>
      </c>
      <c r="F6992" s="97">
        <v>1403170</v>
      </c>
      <c r="G6992" s="97"/>
      <c r="H6992" s="124" t="s">
        <v>7147</v>
      </c>
      <c r="I6992" s="125">
        <v>0</v>
      </c>
      <c r="J6992" s="125">
        <v>820</v>
      </c>
      <c r="K6992" s="126">
        <v>820</v>
      </c>
      <c r="L6992" s="100" t="s">
        <v>1324</v>
      </c>
    </row>
    <row r="6993" spans="1:12" ht="56.25" customHeight="1">
      <c r="A6993" s="97">
        <v>523</v>
      </c>
      <c r="B6993" s="122" t="s">
        <v>5976</v>
      </c>
      <c r="C6993" s="123">
        <v>42583</v>
      </c>
      <c r="D6993" s="97" t="s">
        <v>20433</v>
      </c>
      <c r="E6993" s="97" t="s">
        <v>3</v>
      </c>
      <c r="F6993" s="97">
        <v>1403175</v>
      </c>
      <c r="G6993" s="97"/>
      <c r="H6993" s="124" t="s">
        <v>7148</v>
      </c>
      <c r="I6993" s="125">
        <v>0</v>
      </c>
      <c r="J6993" s="125">
        <v>352</v>
      </c>
      <c r="K6993" s="126">
        <v>352</v>
      </c>
      <c r="L6993" s="100" t="s">
        <v>1324</v>
      </c>
    </row>
    <row r="6994" spans="1:12" ht="56.25" customHeight="1">
      <c r="A6994" s="97">
        <v>523</v>
      </c>
      <c r="B6994" s="122" t="s">
        <v>5976</v>
      </c>
      <c r="C6994" s="123">
        <v>42583</v>
      </c>
      <c r="D6994" s="97" t="s">
        <v>20434</v>
      </c>
      <c r="E6994" s="97" t="s">
        <v>3</v>
      </c>
      <c r="F6994" s="97">
        <v>1403179</v>
      </c>
      <c r="G6994" s="97"/>
      <c r="H6994" s="124" t="s">
        <v>7149</v>
      </c>
      <c r="I6994" s="125">
        <v>0</v>
      </c>
      <c r="J6994" s="125">
        <v>148.52000000000001</v>
      </c>
      <c r="K6994" s="126">
        <v>148.52000000000001</v>
      </c>
      <c r="L6994" s="100" t="s">
        <v>1324</v>
      </c>
    </row>
    <row r="6995" spans="1:12" ht="56.25" customHeight="1">
      <c r="A6995" s="97">
        <v>523</v>
      </c>
      <c r="B6995" s="122" t="s">
        <v>5976</v>
      </c>
      <c r="C6995" s="123">
        <v>42583</v>
      </c>
      <c r="D6995" s="97" t="s">
        <v>20435</v>
      </c>
      <c r="E6995" s="97" t="s">
        <v>3</v>
      </c>
      <c r="F6995" s="97">
        <v>1403180</v>
      </c>
      <c r="G6995" s="97"/>
      <c r="H6995" s="124" t="s">
        <v>7150</v>
      </c>
      <c r="I6995" s="125">
        <v>0</v>
      </c>
      <c r="J6995" s="125">
        <v>162.16</v>
      </c>
      <c r="K6995" s="126">
        <v>162.16</v>
      </c>
      <c r="L6995" s="100" t="s">
        <v>1324</v>
      </c>
    </row>
    <row r="6996" spans="1:12" ht="56.25" customHeight="1">
      <c r="A6996" s="97">
        <v>523</v>
      </c>
      <c r="B6996" s="122" t="s">
        <v>5976</v>
      </c>
      <c r="C6996" s="123">
        <v>42583</v>
      </c>
      <c r="D6996" s="97" t="s">
        <v>20436</v>
      </c>
      <c r="E6996" s="97" t="s">
        <v>3</v>
      </c>
      <c r="F6996" s="97">
        <v>1403182</v>
      </c>
      <c r="G6996" s="97"/>
      <c r="H6996" s="124" t="s">
        <v>7151</v>
      </c>
      <c r="I6996" s="125">
        <v>0</v>
      </c>
      <c r="J6996" s="125">
        <v>183.16</v>
      </c>
      <c r="K6996" s="126">
        <v>183.16</v>
      </c>
      <c r="L6996" s="100" t="s">
        <v>1324</v>
      </c>
    </row>
    <row r="6997" spans="1:12" ht="56.25" customHeight="1">
      <c r="A6997" s="97">
        <v>523</v>
      </c>
      <c r="B6997" s="122" t="s">
        <v>5976</v>
      </c>
      <c r="C6997" s="123">
        <v>42583</v>
      </c>
      <c r="D6997" s="97" t="s">
        <v>20437</v>
      </c>
      <c r="E6997" s="97" t="s">
        <v>3</v>
      </c>
      <c r="F6997" s="97">
        <v>1403183</v>
      </c>
      <c r="G6997" s="97"/>
      <c r="H6997" s="124" t="s">
        <v>7152</v>
      </c>
      <c r="I6997" s="125">
        <v>0</v>
      </c>
      <c r="J6997" s="125">
        <v>399.16</v>
      </c>
      <c r="K6997" s="126">
        <v>399.16</v>
      </c>
      <c r="L6997" s="100" t="s">
        <v>1324</v>
      </c>
    </row>
    <row r="6998" spans="1:12" ht="56.25" customHeight="1">
      <c r="A6998" s="97">
        <v>523</v>
      </c>
      <c r="B6998" s="122" t="s">
        <v>5976</v>
      </c>
      <c r="C6998" s="123">
        <v>42583</v>
      </c>
      <c r="D6998" s="97" t="s">
        <v>20438</v>
      </c>
      <c r="E6998" s="97" t="s">
        <v>3</v>
      </c>
      <c r="F6998" s="97">
        <v>1403185</v>
      </c>
      <c r="G6998" s="97"/>
      <c r="H6998" s="124" t="s">
        <v>7153</v>
      </c>
      <c r="I6998" s="125">
        <v>0</v>
      </c>
      <c r="J6998" s="125">
        <v>1058.53</v>
      </c>
      <c r="K6998" s="126">
        <v>1058.53</v>
      </c>
      <c r="L6998" s="100" t="s">
        <v>1324</v>
      </c>
    </row>
    <row r="6999" spans="1:12" ht="56.25" customHeight="1">
      <c r="A6999" s="97">
        <v>523</v>
      </c>
      <c r="B6999" s="122" t="s">
        <v>5976</v>
      </c>
      <c r="C6999" s="123">
        <v>42584</v>
      </c>
      <c r="D6999" s="97" t="s">
        <v>20445</v>
      </c>
      <c r="E6999" s="97" t="s">
        <v>3</v>
      </c>
      <c r="F6999" s="97">
        <v>1403518</v>
      </c>
      <c r="G6999" s="97"/>
      <c r="H6999" s="124" t="s">
        <v>7159</v>
      </c>
      <c r="I6999" s="125">
        <v>0</v>
      </c>
      <c r="J6999" s="125">
        <v>503</v>
      </c>
      <c r="K6999" s="126">
        <v>503</v>
      </c>
      <c r="L6999" s="100" t="s">
        <v>1324</v>
      </c>
    </row>
    <row r="7000" spans="1:12" ht="56.25" customHeight="1">
      <c r="A7000" s="97">
        <v>523</v>
      </c>
      <c r="B7000" s="122" t="s">
        <v>5976</v>
      </c>
      <c r="C7000" s="123">
        <v>42584</v>
      </c>
      <c r="D7000" s="97" t="s">
        <v>20446</v>
      </c>
      <c r="E7000" s="97" t="s">
        <v>3</v>
      </c>
      <c r="F7000" s="97">
        <v>1403522</v>
      </c>
      <c r="G7000" s="97"/>
      <c r="H7000" s="124" t="s">
        <v>7160</v>
      </c>
      <c r="I7000" s="125">
        <v>0</v>
      </c>
      <c r="J7000" s="125">
        <v>1750</v>
      </c>
      <c r="K7000" s="126">
        <v>1750</v>
      </c>
      <c r="L7000" s="100" t="s">
        <v>1324</v>
      </c>
    </row>
    <row r="7001" spans="1:12" ht="56.25" customHeight="1">
      <c r="A7001" s="97">
        <v>523</v>
      </c>
      <c r="B7001" s="122" t="s">
        <v>5976</v>
      </c>
      <c r="C7001" s="123">
        <v>42584</v>
      </c>
      <c r="D7001" s="97" t="s">
        <v>20447</v>
      </c>
      <c r="E7001" s="97" t="s">
        <v>3</v>
      </c>
      <c r="F7001" s="97">
        <v>1403523</v>
      </c>
      <c r="G7001" s="97"/>
      <c r="H7001" s="124" t="s">
        <v>7161</v>
      </c>
      <c r="I7001" s="125">
        <v>0</v>
      </c>
      <c r="J7001" s="125">
        <v>17864.91</v>
      </c>
      <c r="K7001" s="126">
        <v>17864.91</v>
      </c>
      <c r="L7001" s="100" t="s">
        <v>1324</v>
      </c>
    </row>
    <row r="7002" spans="1:12" ht="56.25" customHeight="1">
      <c r="A7002" s="97">
        <v>523</v>
      </c>
      <c r="B7002" s="122" t="s">
        <v>5976</v>
      </c>
      <c r="C7002" s="123">
        <v>42584</v>
      </c>
      <c r="D7002" s="97" t="s">
        <v>20448</v>
      </c>
      <c r="E7002" s="97" t="s">
        <v>3</v>
      </c>
      <c r="F7002" s="97">
        <v>1403524</v>
      </c>
      <c r="G7002" s="97"/>
      <c r="H7002" s="124" t="s">
        <v>7162</v>
      </c>
      <c r="I7002" s="125">
        <v>0</v>
      </c>
      <c r="J7002" s="125">
        <v>18548.400000000001</v>
      </c>
      <c r="K7002" s="126">
        <v>18548.400000000001</v>
      </c>
      <c r="L7002" s="100" t="s">
        <v>1324</v>
      </c>
    </row>
    <row r="7003" spans="1:12" ht="56.25" customHeight="1">
      <c r="A7003" s="97">
        <v>523</v>
      </c>
      <c r="B7003" s="122" t="s">
        <v>5976</v>
      </c>
      <c r="C7003" s="123">
        <v>42584</v>
      </c>
      <c r="D7003" s="97" t="s">
        <v>20449</v>
      </c>
      <c r="E7003" s="97" t="s">
        <v>3</v>
      </c>
      <c r="F7003" s="97">
        <v>1403526</v>
      </c>
      <c r="G7003" s="97"/>
      <c r="H7003" s="124" t="s">
        <v>7163</v>
      </c>
      <c r="I7003" s="125">
        <v>0</v>
      </c>
      <c r="J7003" s="125">
        <v>918.48</v>
      </c>
      <c r="K7003" s="126">
        <v>918.48</v>
      </c>
      <c r="L7003" s="100" t="s">
        <v>1324</v>
      </c>
    </row>
    <row r="7004" spans="1:12" ht="56.25" customHeight="1">
      <c r="A7004" s="97">
        <v>523</v>
      </c>
      <c r="B7004" s="122" t="s">
        <v>5976</v>
      </c>
      <c r="C7004" s="123">
        <v>42585</v>
      </c>
      <c r="D7004" s="97" t="s">
        <v>20462</v>
      </c>
      <c r="E7004" s="97" t="s">
        <v>3</v>
      </c>
      <c r="F7004" s="97">
        <v>1403931</v>
      </c>
      <c r="G7004" s="97"/>
      <c r="H7004" s="124" t="s">
        <v>7175</v>
      </c>
      <c r="I7004" s="125">
        <v>0</v>
      </c>
      <c r="J7004" s="125">
        <v>60.76</v>
      </c>
      <c r="K7004" s="126">
        <v>60.76</v>
      </c>
      <c r="L7004" s="100" t="s">
        <v>1324</v>
      </c>
    </row>
    <row r="7005" spans="1:12" ht="56.25" customHeight="1">
      <c r="A7005" s="97">
        <v>523</v>
      </c>
      <c r="B7005" s="122" t="s">
        <v>5976</v>
      </c>
      <c r="C7005" s="123">
        <v>42585</v>
      </c>
      <c r="D7005" s="97" t="s">
        <v>20463</v>
      </c>
      <c r="E7005" s="97" t="s">
        <v>3</v>
      </c>
      <c r="F7005" s="97">
        <v>1403933</v>
      </c>
      <c r="G7005" s="97"/>
      <c r="H7005" s="124" t="s">
        <v>7176</v>
      </c>
      <c r="I7005" s="125">
        <v>0</v>
      </c>
      <c r="J7005" s="125">
        <v>129.63</v>
      </c>
      <c r="K7005" s="126">
        <v>129.63</v>
      </c>
      <c r="L7005" s="100" t="s">
        <v>1324</v>
      </c>
    </row>
    <row r="7006" spans="1:12" ht="56.25" customHeight="1">
      <c r="A7006" s="97">
        <v>523</v>
      </c>
      <c r="B7006" s="122" t="s">
        <v>5976</v>
      </c>
      <c r="C7006" s="123">
        <v>42585</v>
      </c>
      <c r="D7006" s="97" t="s">
        <v>20464</v>
      </c>
      <c r="E7006" s="97" t="s">
        <v>3</v>
      </c>
      <c r="F7006" s="97">
        <v>1403934</v>
      </c>
      <c r="G7006" s="97"/>
      <c r="H7006" s="124" t="s">
        <v>7177</v>
      </c>
      <c r="I7006" s="125">
        <v>0</v>
      </c>
      <c r="J7006" s="125">
        <v>76.63</v>
      </c>
      <c r="K7006" s="126">
        <v>76.63</v>
      </c>
      <c r="L7006" s="100" t="s">
        <v>1324</v>
      </c>
    </row>
    <row r="7007" spans="1:12" ht="56.25" customHeight="1">
      <c r="A7007" s="97">
        <v>523</v>
      </c>
      <c r="B7007" s="122" t="s">
        <v>5976</v>
      </c>
      <c r="C7007" s="123">
        <v>42585</v>
      </c>
      <c r="D7007" s="97" t="s">
        <v>20465</v>
      </c>
      <c r="E7007" s="97" t="s">
        <v>3</v>
      </c>
      <c r="F7007" s="97">
        <v>1403935</v>
      </c>
      <c r="G7007" s="97"/>
      <c r="H7007" s="124" t="s">
        <v>7178</v>
      </c>
      <c r="I7007" s="125">
        <v>0</v>
      </c>
      <c r="J7007" s="125">
        <v>161</v>
      </c>
      <c r="K7007" s="126">
        <v>161</v>
      </c>
      <c r="L7007" s="100" t="s">
        <v>1324</v>
      </c>
    </row>
    <row r="7008" spans="1:12" ht="56.25" customHeight="1">
      <c r="A7008" s="97">
        <v>523</v>
      </c>
      <c r="B7008" s="122" t="s">
        <v>5976</v>
      </c>
      <c r="C7008" s="123">
        <v>42585</v>
      </c>
      <c r="D7008" s="97" t="s">
        <v>20466</v>
      </c>
      <c r="E7008" s="97" t="s">
        <v>3</v>
      </c>
      <c r="F7008" s="97">
        <v>1403937</v>
      </c>
      <c r="G7008" s="97"/>
      <c r="H7008" s="124" t="s">
        <v>7179</v>
      </c>
      <c r="I7008" s="125">
        <v>0</v>
      </c>
      <c r="J7008" s="125">
        <v>39.9</v>
      </c>
      <c r="K7008" s="126">
        <v>39.9</v>
      </c>
      <c r="L7008" s="100" t="s">
        <v>1324</v>
      </c>
    </row>
    <row r="7009" spans="1:12" ht="56.25" customHeight="1">
      <c r="A7009" s="97">
        <v>523</v>
      </c>
      <c r="B7009" s="122" t="s">
        <v>5976</v>
      </c>
      <c r="C7009" s="123">
        <v>42585</v>
      </c>
      <c r="D7009" s="97" t="s">
        <v>20467</v>
      </c>
      <c r="E7009" s="97" t="s">
        <v>3</v>
      </c>
      <c r="F7009" s="97">
        <v>1403938</v>
      </c>
      <c r="G7009" s="97"/>
      <c r="H7009" s="124" t="s">
        <v>7180</v>
      </c>
      <c r="I7009" s="125">
        <v>0</v>
      </c>
      <c r="J7009" s="125">
        <v>1706.6000000000001</v>
      </c>
      <c r="K7009" s="126">
        <v>1706.6000000000001</v>
      </c>
      <c r="L7009" s="100" t="s">
        <v>1324</v>
      </c>
    </row>
    <row r="7010" spans="1:12" ht="56.25" customHeight="1">
      <c r="A7010" s="97">
        <v>523</v>
      </c>
      <c r="B7010" s="122" t="s">
        <v>5976</v>
      </c>
      <c r="C7010" s="123">
        <v>42585</v>
      </c>
      <c r="D7010" s="97" t="s">
        <v>20468</v>
      </c>
      <c r="E7010" s="97" t="s">
        <v>3</v>
      </c>
      <c r="F7010" s="97">
        <v>1403939</v>
      </c>
      <c r="G7010" s="97"/>
      <c r="H7010" s="124" t="s">
        <v>7181</v>
      </c>
      <c r="I7010" s="125">
        <v>0</v>
      </c>
      <c r="J7010" s="125">
        <v>193.20000000000002</v>
      </c>
      <c r="K7010" s="126">
        <v>193.20000000000002</v>
      </c>
      <c r="L7010" s="100" t="s">
        <v>1324</v>
      </c>
    </row>
    <row r="7011" spans="1:12" ht="56.25" customHeight="1">
      <c r="A7011" s="97">
        <v>523</v>
      </c>
      <c r="B7011" s="122" t="s">
        <v>5976</v>
      </c>
      <c r="C7011" s="123">
        <v>42585</v>
      </c>
      <c r="D7011" s="97" t="s">
        <v>20469</v>
      </c>
      <c r="E7011" s="97" t="s">
        <v>3</v>
      </c>
      <c r="F7011" s="97">
        <v>1403941</v>
      </c>
      <c r="G7011" s="97"/>
      <c r="H7011" s="124" t="s">
        <v>7182</v>
      </c>
      <c r="I7011" s="125">
        <v>0</v>
      </c>
      <c r="J7011" s="125">
        <v>64.400000000000006</v>
      </c>
      <c r="K7011" s="126">
        <v>64.400000000000006</v>
      </c>
      <c r="L7011" s="100" t="s">
        <v>1324</v>
      </c>
    </row>
    <row r="7012" spans="1:12" ht="56.25" customHeight="1">
      <c r="A7012" s="97">
        <v>523</v>
      </c>
      <c r="B7012" s="122" t="s">
        <v>5976</v>
      </c>
      <c r="C7012" s="123">
        <v>42585</v>
      </c>
      <c r="D7012" s="97" t="s">
        <v>20470</v>
      </c>
      <c r="E7012" s="97" t="s">
        <v>3</v>
      </c>
      <c r="F7012" s="97">
        <v>1403943</v>
      </c>
      <c r="G7012" s="97"/>
      <c r="H7012" s="124" t="s">
        <v>7183</v>
      </c>
      <c r="I7012" s="125">
        <v>0</v>
      </c>
      <c r="J7012" s="125">
        <v>378</v>
      </c>
      <c r="K7012" s="126">
        <v>378</v>
      </c>
      <c r="L7012" s="100" t="s">
        <v>1324</v>
      </c>
    </row>
    <row r="7013" spans="1:12" ht="56.25" customHeight="1">
      <c r="A7013" s="97">
        <v>523</v>
      </c>
      <c r="B7013" s="122" t="s">
        <v>5976</v>
      </c>
      <c r="C7013" s="123">
        <v>42585</v>
      </c>
      <c r="D7013" s="97" t="s">
        <v>20471</v>
      </c>
      <c r="E7013" s="97" t="s">
        <v>3</v>
      </c>
      <c r="F7013" s="97">
        <v>1403945</v>
      </c>
      <c r="G7013" s="97"/>
      <c r="H7013" s="124" t="s">
        <v>7184</v>
      </c>
      <c r="I7013" s="125">
        <v>0</v>
      </c>
      <c r="J7013" s="125">
        <v>48.300000000000004</v>
      </c>
      <c r="K7013" s="126">
        <v>48.300000000000004</v>
      </c>
      <c r="L7013" s="100" t="s">
        <v>1324</v>
      </c>
    </row>
    <row r="7014" spans="1:12" ht="56.25" customHeight="1">
      <c r="A7014" s="97">
        <v>523</v>
      </c>
      <c r="B7014" s="122" t="s">
        <v>5976</v>
      </c>
      <c r="C7014" s="123">
        <v>42585</v>
      </c>
      <c r="D7014" s="97" t="s">
        <v>20472</v>
      </c>
      <c r="E7014" s="97" t="s">
        <v>3</v>
      </c>
      <c r="F7014" s="97">
        <v>1403947</v>
      </c>
      <c r="G7014" s="97"/>
      <c r="H7014" s="124" t="s">
        <v>7185</v>
      </c>
      <c r="I7014" s="125">
        <v>0</v>
      </c>
      <c r="J7014" s="125">
        <v>136.5</v>
      </c>
      <c r="K7014" s="126">
        <v>136.5</v>
      </c>
      <c r="L7014" s="100" t="s">
        <v>1324</v>
      </c>
    </row>
    <row r="7015" spans="1:12" ht="56.25" customHeight="1">
      <c r="A7015" s="97">
        <v>523</v>
      </c>
      <c r="B7015" s="122" t="s">
        <v>5976</v>
      </c>
      <c r="C7015" s="123">
        <v>42585</v>
      </c>
      <c r="D7015" s="97" t="s">
        <v>20473</v>
      </c>
      <c r="E7015" s="97" t="s">
        <v>3</v>
      </c>
      <c r="F7015" s="97">
        <v>1403948</v>
      </c>
      <c r="G7015" s="97"/>
      <c r="H7015" s="124" t="s">
        <v>7186</v>
      </c>
      <c r="I7015" s="125">
        <v>0</v>
      </c>
      <c r="J7015" s="125">
        <v>964.56000000000006</v>
      </c>
      <c r="K7015" s="126">
        <v>964.56000000000006</v>
      </c>
      <c r="L7015" s="100" t="s">
        <v>1324</v>
      </c>
    </row>
    <row r="7016" spans="1:12" ht="56.25" customHeight="1">
      <c r="A7016" s="97">
        <v>523</v>
      </c>
      <c r="B7016" s="122" t="s">
        <v>5976</v>
      </c>
      <c r="C7016" s="123">
        <v>42585</v>
      </c>
      <c r="D7016" s="97" t="s">
        <v>20474</v>
      </c>
      <c r="E7016" s="97" t="s">
        <v>3</v>
      </c>
      <c r="F7016" s="97">
        <v>1403949</v>
      </c>
      <c r="G7016" s="97"/>
      <c r="H7016" s="124" t="s">
        <v>7187</v>
      </c>
      <c r="I7016" s="125">
        <v>0</v>
      </c>
      <c r="J7016" s="125">
        <v>315.72000000000003</v>
      </c>
      <c r="K7016" s="126">
        <v>315.72000000000003</v>
      </c>
      <c r="L7016" s="100" t="s">
        <v>1324</v>
      </c>
    </row>
    <row r="7017" spans="1:12" ht="56.25" customHeight="1">
      <c r="A7017" s="97">
        <v>523</v>
      </c>
      <c r="B7017" s="122" t="s">
        <v>5976</v>
      </c>
      <c r="C7017" s="123">
        <v>42585</v>
      </c>
      <c r="D7017" s="97" t="s">
        <v>20475</v>
      </c>
      <c r="E7017" s="97" t="s">
        <v>3</v>
      </c>
      <c r="F7017" s="97">
        <v>1403951</v>
      </c>
      <c r="G7017" s="97"/>
      <c r="H7017" s="124" t="s">
        <v>7188</v>
      </c>
      <c r="I7017" s="125">
        <v>0</v>
      </c>
      <c r="J7017" s="125">
        <v>157.47</v>
      </c>
      <c r="K7017" s="126">
        <v>157.47</v>
      </c>
      <c r="L7017" s="100" t="s">
        <v>1324</v>
      </c>
    </row>
    <row r="7018" spans="1:12" ht="56.25" customHeight="1">
      <c r="A7018" s="97">
        <v>523</v>
      </c>
      <c r="B7018" s="122" t="s">
        <v>5976</v>
      </c>
      <c r="C7018" s="123">
        <v>42585</v>
      </c>
      <c r="D7018" s="97" t="s">
        <v>20476</v>
      </c>
      <c r="E7018" s="97" t="s">
        <v>3</v>
      </c>
      <c r="F7018" s="97">
        <v>1403954</v>
      </c>
      <c r="G7018" s="97"/>
      <c r="H7018" s="124" t="s">
        <v>7189</v>
      </c>
      <c r="I7018" s="125">
        <v>0</v>
      </c>
      <c r="J7018" s="125">
        <v>219.84</v>
      </c>
      <c r="K7018" s="126">
        <v>219.84</v>
      </c>
      <c r="L7018" s="100" t="s">
        <v>1324</v>
      </c>
    </row>
    <row r="7019" spans="1:12" ht="56.25" customHeight="1">
      <c r="A7019" s="97">
        <v>523</v>
      </c>
      <c r="B7019" s="122" t="s">
        <v>5976</v>
      </c>
      <c r="C7019" s="123">
        <v>42585</v>
      </c>
      <c r="D7019" s="97" t="s">
        <v>20477</v>
      </c>
      <c r="E7019" s="97" t="s">
        <v>3</v>
      </c>
      <c r="F7019" s="97">
        <v>1403955</v>
      </c>
      <c r="G7019" s="97"/>
      <c r="H7019" s="124" t="s">
        <v>7190</v>
      </c>
      <c r="I7019" s="125">
        <v>0</v>
      </c>
      <c r="J7019" s="125">
        <v>168.5</v>
      </c>
      <c r="K7019" s="126">
        <v>168.5</v>
      </c>
      <c r="L7019" s="100" t="s">
        <v>1324</v>
      </c>
    </row>
    <row r="7020" spans="1:12" ht="56.25" customHeight="1">
      <c r="A7020" s="97">
        <v>523</v>
      </c>
      <c r="B7020" s="122" t="s">
        <v>5976</v>
      </c>
      <c r="C7020" s="123">
        <v>42585</v>
      </c>
      <c r="D7020" s="97" t="s">
        <v>20478</v>
      </c>
      <c r="E7020" s="97" t="s">
        <v>3</v>
      </c>
      <c r="F7020" s="97">
        <v>1403956</v>
      </c>
      <c r="G7020" s="97"/>
      <c r="H7020" s="124" t="s">
        <v>7191</v>
      </c>
      <c r="I7020" s="125">
        <v>0</v>
      </c>
      <c r="J7020" s="125">
        <v>911.1</v>
      </c>
      <c r="K7020" s="126">
        <v>911.1</v>
      </c>
      <c r="L7020" s="100" t="s">
        <v>1324</v>
      </c>
    </row>
    <row r="7021" spans="1:12" ht="56.25" customHeight="1">
      <c r="A7021" s="97">
        <v>523</v>
      </c>
      <c r="B7021" s="122" t="s">
        <v>5976</v>
      </c>
      <c r="C7021" s="123">
        <v>42585</v>
      </c>
      <c r="D7021" s="97" t="s">
        <v>20479</v>
      </c>
      <c r="E7021" s="97" t="s">
        <v>3</v>
      </c>
      <c r="F7021" s="97">
        <v>1403958</v>
      </c>
      <c r="G7021" s="97"/>
      <c r="H7021" s="124" t="s">
        <v>7192</v>
      </c>
      <c r="I7021" s="125">
        <v>0</v>
      </c>
      <c r="J7021" s="125">
        <v>106.13</v>
      </c>
      <c r="K7021" s="126">
        <v>106.13</v>
      </c>
      <c r="L7021" s="100" t="s">
        <v>1324</v>
      </c>
    </row>
    <row r="7022" spans="1:12" ht="56.25" customHeight="1">
      <c r="A7022" s="97">
        <v>523</v>
      </c>
      <c r="B7022" s="122" t="s">
        <v>5976</v>
      </c>
      <c r="C7022" s="123">
        <v>42585</v>
      </c>
      <c r="D7022" s="97" t="s">
        <v>20480</v>
      </c>
      <c r="E7022" s="97" t="s">
        <v>3</v>
      </c>
      <c r="F7022" s="97">
        <v>1403992</v>
      </c>
      <c r="G7022" s="97"/>
      <c r="H7022" s="124" t="s">
        <v>7193</v>
      </c>
      <c r="I7022" s="125">
        <v>0</v>
      </c>
      <c r="J7022" s="125">
        <v>2111.69</v>
      </c>
      <c r="K7022" s="126">
        <v>2111.69</v>
      </c>
      <c r="L7022" s="100" t="s">
        <v>1324</v>
      </c>
    </row>
    <row r="7023" spans="1:12" ht="56.25" customHeight="1">
      <c r="A7023" s="97">
        <v>523</v>
      </c>
      <c r="B7023" s="122" t="s">
        <v>5976</v>
      </c>
      <c r="C7023" s="123">
        <v>42585</v>
      </c>
      <c r="D7023" s="97" t="s">
        <v>20481</v>
      </c>
      <c r="E7023" s="97" t="s">
        <v>3</v>
      </c>
      <c r="F7023" s="97">
        <v>1403994</v>
      </c>
      <c r="G7023" s="97"/>
      <c r="H7023" s="124" t="s">
        <v>7194</v>
      </c>
      <c r="I7023" s="125">
        <v>0</v>
      </c>
      <c r="J7023" s="125">
        <v>216</v>
      </c>
      <c r="K7023" s="126">
        <v>216</v>
      </c>
      <c r="L7023" s="100" t="s">
        <v>1324</v>
      </c>
    </row>
    <row r="7024" spans="1:12" ht="56.25" customHeight="1">
      <c r="A7024" s="97">
        <v>523</v>
      </c>
      <c r="B7024" s="122" t="s">
        <v>5976</v>
      </c>
      <c r="C7024" s="123">
        <v>42585</v>
      </c>
      <c r="D7024" s="97" t="s">
        <v>20482</v>
      </c>
      <c r="E7024" s="97" t="s">
        <v>3</v>
      </c>
      <c r="F7024" s="97">
        <v>1403995</v>
      </c>
      <c r="G7024" s="97"/>
      <c r="H7024" s="124" t="s">
        <v>7195</v>
      </c>
      <c r="I7024" s="125">
        <v>0</v>
      </c>
      <c r="J7024" s="125">
        <v>2027</v>
      </c>
      <c r="K7024" s="126">
        <v>2027</v>
      </c>
      <c r="L7024" s="100" t="s">
        <v>1324</v>
      </c>
    </row>
    <row r="7025" spans="1:12" ht="56.25" customHeight="1">
      <c r="A7025" s="97">
        <v>523</v>
      </c>
      <c r="B7025" s="122" t="s">
        <v>5976</v>
      </c>
      <c r="C7025" s="123">
        <v>42585</v>
      </c>
      <c r="D7025" s="97" t="s">
        <v>20483</v>
      </c>
      <c r="E7025" s="97" t="s">
        <v>3</v>
      </c>
      <c r="F7025" s="97">
        <v>1403996</v>
      </c>
      <c r="G7025" s="97"/>
      <c r="H7025" s="124" t="s">
        <v>7196</v>
      </c>
      <c r="I7025" s="125">
        <v>0</v>
      </c>
      <c r="J7025" s="125">
        <v>3879</v>
      </c>
      <c r="K7025" s="126">
        <v>3879</v>
      </c>
      <c r="L7025" s="100" t="s">
        <v>1324</v>
      </c>
    </row>
    <row r="7026" spans="1:12" ht="56.25" customHeight="1">
      <c r="A7026" s="97">
        <v>523</v>
      </c>
      <c r="B7026" s="122" t="s">
        <v>5976</v>
      </c>
      <c r="C7026" s="123">
        <v>42585</v>
      </c>
      <c r="D7026" s="97" t="s">
        <v>20484</v>
      </c>
      <c r="E7026" s="97" t="s">
        <v>3</v>
      </c>
      <c r="F7026" s="97">
        <v>1403997</v>
      </c>
      <c r="G7026" s="97"/>
      <c r="H7026" s="124" t="s">
        <v>7197</v>
      </c>
      <c r="I7026" s="125">
        <v>0</v>
      </c>
      <c r="J7026" s="125">
        <v>4691.49</v>
      </c>
      <c r="K7026" s="126">
        <v>4691.49</v>
      </c>
      <c r="L7026" s="100" t="s">
        <v>1324</v>
      </c>
    </row>
    <row r="7027" spans="1:12" ht="56.25" customHeight="1">
      <c r="A7027" s="97">
        <v>523</v>
      </c>
      <c r="B7027" s="122" t="s">
        <v>5976</v>
      </c>
      <c r="C7027" s="123">
        <v>42585</v>
      </c>
      <c r="D7027" s="97" t="s">
        <v>20485</v>
      </c>
      <c r="E7027" s="97" t="s">
        <v>3</v>
      </c>
      <c r="F7027" s="97">
        <v>1403999</v>
      </c>
      <c r="G7027" s="97"/>
      <c r="H7027" s="124" t="s">
        <v>7198</v>
      </c>
      <c r="I7027" s="125">
        <v>0</v>
      </c>
      <c r="J7027" s="125">
        <v>17662.8</v>
      </c>
      <c r="K7027" s="126">
        <v>17662.8</v>
      </c>
      <c r="L7027" s="100" t="s">
        <v>1324</v>
      </c>
    </row>
    <row r="7028" spans="1:12" ht="56.25" customHeight="1">
      <c r="A7028" s="97">
        <v>523</v>
      </c>
      <c r="B7028" s="122" t="s">
        <v>5976</v>
      </c>
      <c r="C7028" s="123">
        <v>42587</v>
      </c>
      <c r="D7028" s="97" t="s">
        <v>20538</v>
      </c>
      <c r="E7028" s="97" t="s">
        <v>3</v>
      </c>
      <c r="F7028" s="97">
        <v>1404834</v>
      </c>
      <c r="G7028" s="97"/>
      <c r="H7028" s="124" t="s">
        <v>7249</v>
      </c>
      <c r="I7028" s="125">
        <v>0</v>
      </c>
      <c r="J7028" s="125">
        <v>180.85</v>
      </c>
      <c r="K7028" s="126">
        <v>180.85</v>
      </c>
      <c r="L7028" s="100" t="s">
        <v>1324</v>
      </c>
    </row>
    <row r="7029" spans="1:12" ht="56.25" customHeight="1">
      <c r="A7029" s="97">
        <v>523</v>
      </c>
      <c r="B7029" s="122" t="s">
        <v>5976</v>
      </c>
      <c r="C7029" s="123">
        <v>42587</v>
      </c>
      <c r="D7029" s="97" t="s">
        <v>20539</v>
      </c>
      <c r="E7029" s="97" t="s">
        <v>3</v>
      </c>
      <c r="F7029" s="97">
        <v>1404835</v>
      </c>
      <c r="G7029" s="97"/>
      <c r="H7029" s="124" t="s">
        <v>7250</v>
      </c>
      <c r="I7029" s="125">
        <v>0</v>
      </c>
      <c r="J7029" s="125">
        <v>2016</v>
      </c>
      <c r="K7029" s="126">
        <v>2016</v>
      </c>
      <c r="L7029" s="100" t="s">
        <v>1324</v>
      </c>
    </row>
    <row r="7030" spans="1:12" ht="56.25" customHeight="1">
      <c r="A7030" s="97">
        <v>523</v>
      </c>
      <c r="B7030" s="122" t="s">
        <v>5976</v>
      </c>
      <c r="C7030" s="123">
        <v>42587</v>
      </c>
      <c r="D7030" s="97" t="s">
        <v>20546</v>
      </c>
      <c r="E7030" s="97" t="s">
        <v>3</v>
      </c>
      <c r="F7030" s="97">
        <v>1404937</v>
      </c>
      <c r="G7030" s="97"/>
      <c r="H7030" s="124" t="s">
        <v>7257</v>
      </c>
      <c r="I7030" s="125">
        <v>0</v>
      </c>
      <c r="J7030" s="125">
        <v>79.760000000000005</v>
      </c>
      <c r="K7030" s="126">
        <v>79.760000000000005</v>
      </c>
      <c r="L7030" s="100" t="s">
        <v>1324</v>
      </c>
    </row>
    <row r="7031" spans="1:12" ht="56.25" customHeight="1">
      <c r="A7031" s="97">
        <v>523</v>
      </c>
      <c r="B7031" s="122" t="s">
        <v>5976</v>
      </c>
      <c r="C7031" s="123">
        <v>42587</v>
      </c>
      <c r="D7031" s="97" t="s">
        <v>20548</v>
      </c>
      <c r="E7031" s="97" t="s">
        <v>3</v>
      </c>
      <c r="F7031" s="97">
        <v>1404943</v>
      </c>
      <c r="G7031" s="97"/>
      <c r="H7031" s="124" t="s">
        <v>7258</v>
      </c>
      <c r="I7031" s="125">
        <v>0</v>
      </c>
      <c r="J7031" s="125">
        <v>51.61</v>
      </c>
      <c r="K7031" s="126">
        <v>51.61</v>
      </c>
      <c r="L7031" s="100" t="s">
        <v>1324</v>
      </c>
    </row>
    <row r="7032" spans="1:12" ht="56.25" customHeight="1">
      <c r="A7032" s="97">
        <v>523</v>
      </c>
      <c r="B7032" s="122" t="s">
        <v>5976</v>
      </c>
      <c r="C7032" s="123">
        <v>42587</v>
      </c>
      <c r="D7032" s="97" t="s">
        <v>20549</v>
      </c>
      <c r="E7032" s="97" t="s">
        <v>3</v>
      </c>
      <c r="F7032" s="97">
        <v>1404944</v>
      </c>
      <c r="G7032" s="97"/>
      <c r="H7032" s="124" t="s">
        <v>7259</v>
      </c>
      <c r="I7032" s="125">
        <v>0</v>
      </c>
      <c r="J7032" s="125">
        <v>56.300000000000004</v>
      </c>
      <c r="K7032" s="126">
        <v>56.300000000000004</v>
      </c>
      <c r="L7032" s="100" t="s">
        <v>1324</v>
      </c>
    </row>
    <row r="7033" spans="1:12" ht="56.25" customHeight="1">
      <c r="A7033" s="97">
        <v>523</v>
      </c>
      <c r="B7033" s="122" t="s">
        <v>5976</v>
      </c>
      <c r="C7033" s="123">
        <v>42587</v>
      </c>
      <c r="D7033" s="97" t="s">
        <v>20550</v>
      </c>
      <c r="E7033" s="97" t="s">
        <v>3</v>
      </c>
      <c r="F7033" s="97">
        <v>1404947</v>
      </c>
      <c r="G7033" s="97"/>
      <c r="H7033" s="124" t="s">
        <v>7260</v>
      </c>
      <c r="I7033" s="125">
        <v>0</v>
      </c>
      <c r="J7033" s="125">
        <v>150.14000000000001</v>
      </c>
      <c r="K7033" s="126">
        <v>150.14000000000001</v>
      </c>
      <c r="L7033" s="100" t="s">
        <v>1324</v>
      </c>
    </row>
    <row r="7034" spans="1:12" ht="56.25" customHeight="1">
      <c r="A7034" s="97">
        <v>523</v>
      </c>
      <c r="B7034" s="122" t="s">
        <v>5976</v>
      </c>
      <c r="C7034" s="123">
        <v>42587</v>
      </c>
      <c r="D7034" s="97" t="s">
        <v>20551</v>
      </c>
      <c r="E7034" s="97" t="s">
        <v>3</v>
      </c>
      <c r="F7034" s="97">
        <v>1404956</v>
      </c>
      <c r="G7034" s="97"/>
      <c r="H7034" s="124" t="s">
        <v>7261</v>
      </c>
      <c r="I7034" s="125">
        <v>0</v>
      </c>
      <c r="J7034" s="125">
        <v>1660.5900000000001</v>
      </c>
      <c r="K7034" s="126">
        <v>1660.5900000000001</v>
      </c>
      <c r="L7034" s="100" t="s">
        <v>1324</v>
      </c>
    </row>
    <row r="7035" spans="1:12" ht="56.25" customHeight="1">
      <c r="A7035" s="97">
        <v>523</v>
      </c>
      <c r="B7035" s="122" t="s">
        <v>5976</v>
      </c>
      <c r="C7035" s="123">
        <v>42587</v>
      </c>
      <c r="D7035" s="97" t="s">
        <v>20552</v>
      </c>
      <c r="E7035" s="97" t="s">
        <v>3</v>
      </c>
      <c r="F7035" s="97">
        <v>1404959</v>
      </c>
      <c r="G7035" s="97"/>
      <c r="H7035" s="124" t="s">
        <v>7262</v>
      </c>
      <c r="I7035" s="125">
        <v>0</v>
      </c>
      <c r="J7035" s="125">
        <v>649.76</v>
      </c>
      <c r="K7035" s="126">
        <v>649.76</v>
      </c>
      <c r="L7035" s="100" t="s">
        <v>1324</v>
      </c>
    </row>
    <row r="7036" spans="1:12" ht="56.25" customHeight="1">
      <c r="A7036" s="97">
        <v>523</v>
      </c>
      <c r="B7036" s="122" t="s">
        <v>5976</v>
      </c>
      <c r="C7036" s="123">
        <v>42587</v>
      </c>
      <c r="D7036" s="97" t="s">
        <v>20554</v>
      </c>
      <c r="E7036" s="97" t="s">
        <v>3</v>
      </c>
      <c r="F7036" s="97">
        <v>1404963</v>
      </c>
      <c r="G7036" s="97"/>
      <c r="H7036" s="124" t="s">
        <v>7264</v>
      </c>
      <c r="I7036" s="125">
        <v>0</v>
      </c>
      <c r="J7036" s="125">
        <v>943.49</v>
      </c>
      <c r="K7036" s="126">
        <v>943.49</v>
      </c>
      <c r="L7036" s="100" t="s">
        <v>1324</v>
      </c>
    </row>
    <row r="7037" spans="1:12" ht="56.25" customHeight="1">
      <c r="A7037" s="97">
        <v>523</v>
      </c>
      <c r="B7037" s="122" t="s">
        <v>5976</v>
      </c>
      <c r="C7037" s="123">
        <v>42587</v>
      </c>
      <c r="D7037" s="97" t="s">
        <v>20555</v>
      </c>
      <c r="E7037" s="97" t="s">
        <v>3</v>
      </c>
      <c r="F7037" s="97">
        <v>1404968</v>
      </c>
      <c r="G7037" s="97"/>
      <c r="H7037" s="124" t="s">
        <v>7265</v>
      </c>
      <c r="I7037" s="125">
        <v>0</v>
      </c>
      <c r="J7037" s="125">
        <v>629.37</v>
      </c>
      <c r="K7037" s="126">
        <v>629.37</v>
      </c>
      <c r="L7037" s="100" t="s">
        <v>1324</v>
      </c>
    </row>
    <row r="7038" spans="1:12" ht="56.25" customHeight="1">
      <c r="A7038" s="97">
        <v>523</v>
      </c>
      <c r="B7038" s="122" t="s">
        <v>5976</v>
      </c>
      <c r="C7038" s="123">
        <v>42587</v>
      </c>
      <c r="D7038" s="97" t="s">
        <v>20557</v>
      </c>
      <c r="E7038" s="97" t="s">
        <v>3</v>
      </c>
      <c r="F7038" s="97">
        <v>1404971</v>
      </c>
      <c r="G7038" s="97"/>
      <c r="H7038" s="124" t="s">
        <v>7267</v>
      </c>
      <c r="I7038" s="125">
        <v>0</v>
      </c>
      <c r="J7038" s="125">
        <v>903.78</v>
      </c>
      <c r="K7038" s="126">
        <v>903.78</v>
      </c>
      <c r="L7038" s="100" t="s">
        <v>1324</v>
      </c>
    </row>
    <row r="7039" spans="1:12" ht="56.25" customHeight="1">
      <c r="A7039" s="97">
        <v>523</v>
      </c>
      <c r="B7039" s="122" t="s">
        <v>5976</v>
      </c>
      <c r="C7039" s="123">
        <v>42587</v>
      </c>
      <c r="D7039" s="97" t="s">
        <v>20559</v>
      </c>
      <c r="E7039" s="97" t="s">
        <v>3</v>
      </c>
      <c r="F7039" s="97">
        <v>1404975</v>
      </c>
      <c r="G7039" s="97"/>
      <c r="H7039" s="124" t="s">
        <v>7269</v>
      </c>
      <c r="I7039" s="125">
        <v>0</v>
      </c>
      <c r="J7039" s="125">
        <v>1379</v>
      </c>
      <c r="K7039" s="126">
        <v>1379</v>
      </c>
      <c r="L7039" s="100" t="s">
        <v>1324</v>
      </c>
    </row>
    <row r="7040" spans="1:12" ht="56.25" customHeight="1">
      <c r="A7040" s="97">
        <v>523</v>
      </c>
      <c r="B7040" s="122" t="s">
        <v>5976</v>
      </c>
      <c r="C7040" s="123">
        <v>42587</v>
      </c>
      <c r="D7040" s="97" t="s">
        <v>20561</v>
      </c>
      <c r="E7040" s="97" t="s">
        <v>3</v>
      </c>
      <c r="F7040" s="97">
        <v>1404978</v>
      </c>
      <c r="G7040" s="97"/>
      <c r="H7040" s="124" t="s">
        <v>7271</v>
      </c>
      <c r="I7040" s="125">
        <v>0</v>
      </c>
      <c r="J7040" s="125">
        <v>75.42</v>
      </c>
      <c r="K7040" s="126">
        <v>75.42</v>
      </c>
      <c r="L7040" s="100" t="s">
        <v>1324</v>
      </c>
    </row>
    <row r="7041" spans="1:12" ht="56.25" customHeight="1">
      <c r="A7041" s="97">
        <v>523</v>
      </c>
      <c r="B7041" s="122" t="s">
        <v>5976</v>
      </c>
      <c r="C7041" s="123">
        <v>42591</v>
      </c>
      <c r="D7041" s="97" t="s">
        <v>20593</v>
      </c>
      <c r="E7041" s="97" t="s">
        <v>3</v>
      </c>
      <c r="F7041" s="97">
        <v>1405959</v>
      </c>
      <c r="G7041" s="97"/>
      <c r="H7041" s="124" t="s">
        <v>7299</v>
      </c>
      <c r="I7041" s="125">
        <v>0</v>
      </c>
      <c r="J7041" s="125">
        <v>374</v>
      </c>
      <c r="K7041" s="126">
        <v>374</v>
      </c>
      <c r="L7041" s="100" t="s">
        <v>1324</v>
      </c>
    </row>
    <row r="7042" spans="1:12" ht="56.25" customHeight="1">
      <c r="A7042" s="97">
        <v>523</v>
      </c>
      <c r="B7042" s="122" t="s">
        <v>5976</v>
      </c>
      <c r="C7042" s="123">
        <v>42591</v>
      </c>
      <c r="D7042" s="97" t="s">
        <v>20594</v>
      </c>
      <c r="E7042" s="97" t="s">
        <v>3</v>
      </c>
      <c r="F7042" s="97">
        <v>1405961</v>
      </c>
      <c r="G7042" s="97"/>
      <c r="H7042" s="124" t="s">
        <v>7300</v>
      </c>
      <c r="I7042" s="125">
        <v>0</v>
      </c>
      <c r="J7042" s="125">
        <v>2887.12</v>
      </c>
      <c r="K7042" s="126">
        <v>2887.12</v>
      </c>
      <c r="L7042" s="100" t="s">
        <v>1324</v>
      </c>
    </row>
    <row r="7043" spans="1:12" ht="56.25" customHeight="1">
      <c r="A7043" s="97">
        <v>523</v>
      </c>
      <c r="B7043" s="122" t="s">
        <v>5976</v>
      </c>
      <c r="C7043" s="123">
        <v>42593</v>
      </c>
      <c r="D7043" s="97" t="s">
        <v>20631</v>
      </c>
      <c r="E7043" s="97" t="s">
        <v>3</v>
      </c>
      <c r="F7043" s="97">
        <v>1406955</v>
      </c>
      <c r="G7043" s="97"/>
      <c r="H7043" s="124" t="s">
        <v>7333</v>
      </c>
      <c r="I7043" s="125">
        <v>0</v>
      </c>
      <c r="J7043" s="125">
        <v>164.9</v>
      </c>
      <c r="K7043" s="126">
        <v>164.9</v>
      </c>
      <c r="L7043" s="100" t="s">
        <v>1324</v>
      </c>
    </row>
    <row r="7044" spans="1:12" ht="56.25" customHeight="1">
      <c r="A7044" s="97">
        <v>523</v>
      </c>
      <c r="B7044" s="122" t="s">
        <v>5976</v>
      </c>
      <c r="C7044" s="123">
        <v>42593</v>
      </c>
      <c r="D7044" s="97" t="s">
        <v>20632</v>
      </c>
      <c r="E7044" s="97" t="s">
        <v>3</v>
      </c>
      <c r="F7044" s="97">
        <v>1406958</v>
      </c>
      <c r="G7044" s="97"/>
      <c r="H7044" s="124" t="s">
        <v>7334</v>
      </c>
      <c r="I7044" s="125">
        <v>0</v>
      </c>
      <c r="J7044" s="125">
        <v>182.62</v>
      </c>
      <c r="K7044" s="126">
        <v>182.62</v>
      </c>
      <c r="L7044" s="100" t="s">
        <v>1324</v>
      </c>
    </row>
    <row r="7045" spans="1:12" ht="56.25" customHeight="1">
      <c r="A7045" s="97">
        <v>523</v>
      </c>
      <c r="B7045" s="122" t="s">
        <v>5976</v>
      </c>
      <c r="C7045" s="123">
        <v>42593</v>
      </c>
      <c r="D7045" s="97" t="s">
        <v>20633</v>
      </c>
      <c r="E7045" s="97" t="s">
        <v>3</v>
      </c>
      <c r="F7045" s="97">
        <v>1406960</v>
      </c>
      <c r="G7045" s="97"/>
      <c r="H7045" s="124" t="s">
        <v>7335</v>
      </c>
      <c r="I7045" s="125">
        <v>0</v>
      </c>
      <c r="J7045" s="125">
        <v>130.41</v>
      </c>
      <c r="K7045" s="126">
        <v>130.41</v>
      </c>
      <c r="L7045" s="100" t="s">
        <v>1324</v>
      </c>
    </row>
    <row r="7046" spans="1:12" ht="56.25" customHeight="1">
      <c r="A7046" s="97">
        <v>523</v>
      </c>
      <c r="B7046" s="122" t="s">
        <v>5976</v>
      </c>
      <c r="C7046" s="123">
        <v>42597</v>
      </c>
      <c r="D7046" s="97" t="s">
        <v>20667</v>
      </c>
      <c r="E7046" s="97" t="s">
        <v>3</v>
      </c>
      <c r="F7046" s="97">
        <v>1408065</v>
      </c>
      <c r="G7046" s="97"/>
      <c r="H7046" s="124" t="s">
        <v>7368</v>
      </c>
      <c r="I7046" s="125">
        <v>0</v>
      </c>
      <c r="J7046" s="125">
        <v>399.96000000000004</v>
      </c>
      <c r="K7046" s="126">
        <v>399.96000000000004</v>
      </c>
      <c r="L7046" s="100" t="s">
        <v>1324</v>
      </c>
    </row>
    <row r="7047" spans="1:12" ht="56.25" customHeight="1">
      <c r="A7047" s="97">
        <v>523</v>
      </c>
      <c r="B7047" s="122" t="s">
        <v>5976</v>
      </c>
      <c r="C7047" s="123">
        <v>42597</v>
      </c>
      <c r="D7047" s="97" t="s">
        <v>20668</v>
      </c>
      <c r="E7047" s="97" t="s">
        <v>3</v>
      </c>
      <c r="F7047" s="97">
        <v>1408068</v>
      </c>
      <c r="G7047" s="97"/>
      <c r="H7047" s="124" t="s">
        <v>7369</v>
      </c>
      <c r="I7047" s="125">
        <v>0</v>
      </c>
      <c r="J7047" s="125">
        <v>77.989999999999995</v>
      </c>
      <c r="K7047" s="126">
        <v>77.989999999999995</v>
      </c>
      <c r="L7047" s="100" t="s">
        <v>1324</v>
      </c>
    </row>
    <row r="7048" spans="1:12" ht="56.25" customHeight="1">
      <c r="A7048" s="97">
        <v>523</v>
      </c>
      <c r="B7048" s="122" t="s">
        <v>5976</v>
      </c>
      <c r="C7048" s="123">
        <v>42597</v>
      </c>
      <c r="D7048" s="97" t="s">
        <v>20669</v>
      </c>
      <c r="E7048" s="97" t="s">
        <v>3</v>
      </c>
      <c r="F7048" s="97">
        <v>1408069</v>
      </c>
      <c r="G7048" s="97"/>
      <c r="H7048" s="124" t="s">
        <v>7370</v>
      </c>
      <c r="I7048" s="125">
        <v>0</v>
      </c>
      <c r="J7048" s="125">
        <v>62.46</v>
      </c>
      <c r="K7048" s="126">
        <v>62.46</v>
      </c>
      <c r="L7048" s="100" t="s">
        <v>1324</v>
      </c>
    </row>
    <row r="7049" spans="1:12" ht="56.25" customHeight="1">
      <c r="A7049" s="97">
        <v>523</v>
      </c>
      <c r="B7049" s="122" t="s">
        <v>5976</v>
      </c>
      <c r="C7049" s="123">
        <v>42597</v>
      </c>
      <c r="D7049" s="97" t="s">
        <v>20670</v>
      </c>
      <c r="E7049" s="97" t="s">
        <v>3</v>
      </c>
      <c r="F7049" s="97">
        <v>1408070</v>
      </c>
      <c r="G7049" s="97"/>
      <c r="H7049" s="124" t="s">
        <v>7371</v>
      </c>
      <c r="I7049" s="125">
        <v>0</v>
      </c>
      <c r="J7049" s="125">
        <v>83.45</v>
      </c>
      <c r="K7049" s="126">
        <v>83.45</v>
      </c>
      <c r="L7049" s="100" t="s">
        <v>1324</v>
      </c>
    </row>
    <row r="7050" spans="1:12" ht="56.25" customHeight="1">
      <c r="A7050" s="97">
        <v>523</v>
      </c>
      <c r="B7050" s="122" t="s">
        <v>5976</v>
      </c>
      <c r="C7050" s="123">
        <v>42597</v>
      </c>
      <c r="D7050" s="97" t="s">
        <v>20671</v>
      </c>
      <c r="E7050" s="97" t="s">
        <v>3</v>
      </c>
      <c r="F7050" s="97">
        <v>1408071</v>
      </c>
      <c r="G7050" s="97"/>
      <c r="H7050" s="124" t="s">
        <v>7372</v>
      </c>
      <c r="I7050" s="125">
        <v>0</v>
      </c>
      <c r="J7050" s="125">
        <v>34.06</v>
      </c>
      <c r="K7050" s="126">
        <v>34.06</v>
      </c>
      <c r="L7050" s="100" t="s">
        <v>1324</v>
      </c>
    </row>
    <row r="7051" spans="1:12" ht="56.25" customHeight="1">
      <c r="A7051" s="97">
        <v>523</v>
      </c>
      <c r="B7051" s="122" t="s">
        <v>5976</v>
      </c>
      <c r="C7051" s="123">
        <v>42597</v>
      </c>
      <c r="D7051" s="97" t="s">
        <v>20672</v>
      </c>
      <c r="E7051" s="97" t="s">
        <v>3</v>
      </c>
      <c r="F7051" s="97">
        <v>1408072</v>
      </c>
      <c r="G7051" s="97"/>
      <c r="H7051" s="124" t="s">
        <v>7373</v>
      </c>
      <c r="I7051" s="125">
        <v>0</v>
      </c>
      <c r="J7051" s="125">
        <v>52.49</v>
      </c>
      <c r="K7051" s="126">
        <v>52.49</v>
      </c>
      <c r="L7051" s="100" t="s">
        <v>1324</v>
      </c>
    </row>
    <row r="7052" spans="1:12" ht="56.25" customHeight="1">
      <c r="A7052" s="97">
        <v>523</v>
      </c>
      <c r="B7052" s="122" t="s">
        <v>5976</v>
      </c>
      <c r="C7052" s="123">
        <v>42597</v>
      </c>
      <c r="D7052" s="97" t="s">
        <v>20673</v>
      </c>
      <c r="E7052" s="97" t="s">
        <v>3</v>
      </c>
      <c r="F7052" s="97">
        <v>1408075</v>
      </c>
      <c r="G7052" s="97"/>
      <c r="H7052" s="124" t="s">
        <v>7374</v>
      </c>
      <c r="I7052" s="125">
        <v>0</v>
      </c>
      <c r="J7052" s="125">
        <v>24.7</v>
      </c>
      <c r="K7052" s="126">
        <v>24.7</v>
      </c>
      <c r="L7052" s="100" t="s">
        <v>1324</v>
      </c>
    </row>
    <row r="7053" spans="1:12" ht="56.25" customHeight="1">
      <c r="A7053" s="97">
        <v>523</v>
      </c>
      <c r="B7053" s="122" t="s">
        <v>5976</v>
      </c>
      <c r="C7053" s="123">
        <v>42597</v>
      </c>
      <c r="D7053" s="97" t="s">
        <v>20674</v>
      </c>
      <c r="E7053" s="97" t="s">
        <v>3</v>
      </c>
      <c r="F7053" s="97">
        <v>1408078</v>
      </c>
      <c r="G7053" s="97"/>
      <c r="H7053" s="124" t="s">
        <v>7375</v>
      </c>
      <c r="I7053" s="125">
        <v>0</v>
      </c>
      <c r="J7053" s="125">
        <v>963</v>
      </c>
      <c r="K7053" s="126">
        <v>963</v>
      </c>
      <c r="L7053" s="100" t="s">
        <v>1324</v>
      </c>
    </row>
    <row r="7054" spans="1:12" ht="56.25" customHeight="1">
      <c r="A7054" s="97">
        <v>523</v>
      </c>
      <c r="B7054" s="122" t="s">
        <v>5976</v>
      </c>
      <c r="C7054" s="123">
        <v>42597</v>
      </c>
      <c r="D7054" s="97" t="s">
        <v>20675</v>
      </c>
      <c r="E7054" s="97" t="s">
        <v>3</v>
      </c>
      <c r="F7054" s="97">
        <v>1408082</v>
      </c>
      <c r="G7054" s="97"/>
      <c r="H7054" s="124" t="s">
        <v>7376</v>
      </c>
      <c r="I7054" s="125">
        <v>0</v>
      </c>
      <c r="J7054" s="125">
        <v>8157</v>
      </c>
      <c r="K7054" s="126">
        <v>8157</v>
      </c>
      <c r="L7054" s="100" t="s">
        <v>1324</v>
      </c>
    </row>
    <row r="7055" spans="1:12" ht="56.25" customHeight="1">
      <c r="A7055" s="97">
        <v>523</v>
      </c>
      <c r="B7055" s="122" t="s">
        <v>5976</v>
      </c>
      <c r="C7055" s="123">
        <v>42597</v>
      </c>
      <c r="D7055" s="97" t="s">
        <v>20676</v>
      </c>
      <c r="E7055" s="97" t="s">
        <v>3</v>
      </c>
      <c r="F7055" s="97">
        <v>1408083</v>
      </c>
      <c r="G7055" s="97"/>
      <c r="H7055" s="124" t="s">
        <v>7377</v>
      </c>
      <c r="I7055" s="125">
        <v>0</v>
      </c>
      <c r="J7055" s="125">
        <v>31.900000000000002</v>
      </c>
      <c r="K7055" s="126">
        <v>31.900000000000002</v>
      </c>
      <c r="L7055" s="100" t="s">
        <v>1324</v>
      </c>
    </row>
    <row r="7056" spans="1:12" ht="56.25" customHeight="1">
      <c r="A7056" s="97">
        <v>523</v>
      </c>
      <c r="B7056" s="122" t="s">
        <v>5976</v>
      </c>
      <c r="C7056" s="123">
        <v>42597</v>
      </c>
      <c r="D7056" s="97" t="s">
        <v>20677</v>
      </c>
      <c r="E7056" s="97" t="s">
        <v>3</v>
      </c>
      <c r="F7056" s="97">
        <v>1408085</v>
      </c>
      <c r="G7056" s="97"/>
      <c r="H7056" s="124" t="s">
        <v>7378</v>
      </c>
      <c r="I7056" s="125">
        <v>0</v>
      </c>
      <c r="J7056" s="125">
        <v>61.89</v>
      </c>
      <c r="K7056" s="126">
        <v>61.89</v>
      </c>
      <c r="L7056" s="100" t="s">
        <v>1324</v>
      </c>
    </row>
    <row r="7057" spans="1:12" ht="56.25" customHeight="1">
      <c r="A7057" s="97">
        <v>523</v>
      </c>
      <c r="B7057" s="122" t="s">
        <v>5976</v>
      </c>
      <c r="C7057" s="123">
        <v>42597</v>
      </c>
      <c r="D7057" s="97" t="s">
        <v>20679</v>
      </c>
      <c r="E7057" s="97" t="s">
        <v>3</v>
      </c>
      <c r="F7057" s="97">
        <v>1408118</v>
      </c>
      <c r="G7057" s="97"/>
      <c r="H7057" s="124" t="s">
        <v>7380</v>
      </c>
      <c r="I7057" s="125">
        <v>0</v>
      </c>
      <c r="J7057" s="125">
        <v>2848</v>
      </c>
      <c r="K7057" s="126">
        <v>2848</v>
      </c>
      <c r="L7057" s="100" t="s">
        <v>1324</v>
      </c>
    </row>
    <row r="7058" spans="1:12" ht="56.25" customHeight="1">
      <c r="A7058" s="97">
        <v>523</v>
      </c>
      <c r="B7058" s="122" t="s">
        <v>5976</v>
      </c>
      <c r="C7058" s="123">
        <v>42597</v>
      </c>
      <c r="D7058" s="97" t="s">
        <v>20681</v>
      </c>
      <c r="E7058" s="97" t="s">
        <v>3</v>
      </c>
      <c r="F7058" s="97">
        <v>1408171</v>
      </c>
      <c r="G7058" s="97"/>
      <c r="H7058" s="124" t="s">
        <v>7382</v>
      </c>
      <c r="I7058" s="125">
        <v>0</v>
      </c>
      <c r="J7058" s="125">
        <v>30</v>
      </c>
      <c r="K7058" s="126">
        <v>30</v>
      </c>
      <c r="L7058" s="100" t="s">
        <v>1324</v>
      </c>
    </row>
    <row r="7059" spans="1:12" ht="56.25" customHeight="1">
      <c r="A7059" s="97">
        <v>523</v>
      </c>
      <c r="B7059" s="122" t="s">
        <v>5976</v>
      </c>
      <c r="C7059" s="123">
        <v>42598</v>
      </c>
      <c r="D7059" s="97" t="s">
        <v>20696</v>
      </c>
      <c r="E7059" s="97" t="s">
        <v>3</v>
      </c>
      <c r="F7059" s="97">
        <v>1408690</v>
      </c>
      <c r="G7059" s="97"/>
      <c r="H7059" s="124" t="s">
        <v>7396</v>
      </c>
      <c r="I7059" s="125">
        <v>0</v>
      </c>
      <c r="J7059" s="125">
        <v>151</v>
      </c>
      <c r="K7059" s="126">
        <v>151</v>
      </c>
      <c r="L7059" s="100" t="s">
        <v>1324</v>
      </c>
    </row>
    <row r="7060" spans="1:12" ht="56.25" customHeight="1">
      <c r="A7060" s="97">
        <v>523</v>
      </c>
      <c r="B7060" s="122" t="s">
        <v>5976</v>
      </c>
      <c r="C7060" s="123">
        <v>42598</v>
      </c>
      <c r="D7060" s="97" t="s">
        <v>20697</v>
      </c>
      <c r="E7060" s="97" t="s">
        <v>3</v>
      </c>
      <c r="F7060" s="97">
        <v>1408693</v>
      </c>
      <c r="G7060" s="97"/>
      <c r="H7060" s="124" t="s">
        <v>7397</v>
      </c>
      <c r="I7060" s="125">
        <v>0</v>
      </c>
      <c r="J7060" s="125">
        <v>176</v>
      </c>
      <c r="K7060" s="126">
        <v>176</v>
      </c>
      <c r="L7060" s="100" t="s">
        <v>1324</v>
      </c>
    </row>
    <row r="7061" spans="1:12" ht="56.25" customHeight="1">
      <c r="A7061" s="97">
        <v>523</v>
      </c>
      <c r="B7061" s="122" t="s">
        <v>5976</v>
      </c>
      <c r="C7061" s="123">
        <v>42599</v>
      </c>
      <c r="D7061" s="97" t="s">
        <v>20709</v>
      </c>
      <c r="E7061" s="97" t="s">
        <v>3</v>
      </c>
      <c r="F7061" s="97">
        <v>1409120</v>
      </c>
      <c r="G7061" s="97"/>
      <c r="H7061" s="124" t="s">
        <v>7408</v>
      </c>
      <c r="I7061" s="125">
        <v>0</v>
      </c>
      <c r="J7061" s="125">
        <v>2285</v>
      </c>
      <c r="K7061" s="126">
        <v>2285</v>
      </c>
      <c r="L7061" s="100" t="s">
        <v>1324</v>
      </c>
    </row>
    <row r="7062" spans="1:12" ht="56.25" customHeight="1">
      <c r="A7062" s="97">
        <v>523</v>
      </c>
      <c r="B7062" s="122" t="s">
        <v>5976</v>
      </c>
      <c r="C7062" s="123">
        <v>42600</v>
      </c>
      <c r="D7062" s="97" t="s">
        <v>20720</v>
      </c>
      <c r="E7062" s="97" t="s">
        <v>3</v>
      </c>
      <c r="F7062" s="97">
        <v>1409565</v>
      </c>
      <c r="G7062" s="97"/>
      <c r="H7062" s="124" t="s">
        <v>7418</v>
      </c>
      <c r="I7062" s="125">
        <v>0</v>
      </c>
      <c r="J7062" s="125">
        <v>240</v>
      </c>
      <c r="K7062" s="126">
        <v>240</v>
      </c>
      <c r="L7062" s="100" t="s">
        <v>1324</v>
      </c>
    </row>
    <row r="7063" spans="1:12" ht="56.25" customHeight="1">
      <c r="A7063" s="97">
        <v>523</v>
      </c>
      <c r="B7063" s="122" t="s">
        <v>5976</v>
      </c>
      <c r="C7063" s="123">
        <v>42601</v>
      </c>
      <c r="D7063" s="97" t="s">
        <v>20736</v>
      </c>
      <c r="E7063" s="97" t="s">
        <v>3</v>
      </c>
      <c r="F7063" s="97">
        <v>1410023</v>
      </c>
      <c r="G7063" s="97"/>
      <c r="H7063" s="124" t="s">
        <v>7434</v>
      </c>
      <c r="I7063" s="125">
        <v>0</v>
      </c>
      <c r="J7063" s="125">
        <v>1644</v>
      </c>
      <c r="K7063" s="126">
        <v>1644</v>
      </c>
      <c r="L7063" s="100" t="s">
        <v>1324</v>
      </c>
    </row>
    <row r="7064" spans="1:12" ht="56.25" customHeight="1">
      <c r="A7064" s="97">
        <v>523</v>
      </c>
      <c r="B7064" s="122" t="s">
        <v>5976</v>
      </c>
      <c r="C7064" s="123">
        <v>42601</v>
      </c>
      <c r="D7064" s="97" t="s">
        <v>20737</v>
      </c>
      <c r="E7064" s="97" t="s">
        <v>3</v>
      </c>
      <c r="F7064" s="97">
        <v>1410025</v>
      </c>
      <c r="G7064" s="97"/>
      <c r="H7064" s="124" t="s">
        <v>7435</v>
      </c>
      <c r="I7064" s="125">
        <v>0</v>
      </c>
      <c r="J7064" s="125">
        <v>1734.5</v>
      </c>
      <c r="K7064" s="126">
        <v>1734.5</v>
      </c>
      <c r="L7064" s="100" t="s">
        <v>1324</v>
      </c>
    </row>
    <row r="7065" spans="1:12" ht="56.25" customHeight="1">
      <c r="A7065" s="97">
        <v>523</v>
      </c>
      <c r="B7065" s="122" t="s">
        <v>5976</v>
      </c>
      <c r="C7065" s="123">
        <v>42601</v>
      </c>
      <c r="D7065" s="97" t="s">
        <v>20738</v>
      </c>
      <c r="E7065" s="97" t="s">
        <v>3</v>
      </c>
      <c r="F7065" s="97">
        <v>1410026</v>
      </c>
      <c r="G7065" s="97"/>
      <c r="H7065" s="124" t="s">
        <v>7436</v>
      </c>
      <c r="I7065" s="125">
        <v>0</v>
      </c>
      <c r="J7065" s="125">
        <v>211.9</v>
      </c>
      <c r="K7065" s="126">
        <v>211.9</v>
      </c>
      <c r="L7065" s="100" t="s">
        <v>1324</v>
      </c>
    </row>
    <row r="7066" spans="1:12" ht="56.25" customHeight="1">
      <c r="A7066" s="97">
        <v>523</v>
      </c>
      <c r="B7066" s="122" t="s">
        <v>5976</v>
      </c>
      <c r="C7066" s="123">
        <v>42604</v>
      </c>
      <c r="D7066" s="97" t="s">
        <v>20755</v>
      </c>
      <c r="E7066" s="97" t="s">
        <v>3</v>
      </c>
      <c r="F7066" s="97">
        <v>1410598</v>
      </c>
      <c r="G7066" s="97"/>
      <c r="H7066" s="124" t="s">
        <v>7452</v>
      </c>
      <c r="I7066" s="125">
        <v>0</v>
      </c>
      <c r="J7066" s="125">
        <v>8657</v>
      </c>
      <c r="K7066" s="126">
        <v>8657</v>
      </c>
      <c r="L7066" s="100" t="s">
        <v>1324</v>
      </c>
    </row>
    <row r="7067" spans="1:12" ht="56.25" customHeight="1">
      <c r="A7067" s="97">
        <v>523</v>
      </c>
      <c r="B7067" s="122" t="s">
        <v>5976</v>
      </c>
      <c r="C7067" s="123">
        <v>42604</v>
      </c>
      <c r="D7067" s="97" t="s">
        <v>20758</v>
      </c>
      <c r="E7067" s="97" t="s">
        <v>3</v>
      </c>
      <c r="F7067" s="97">
        <v>1410637</v>
      </c>
      <c r="G7067" s="97"/>
      <c r="H7067" s="124" t="s">
        <v>7455</v>
      </c>
      <c r="I7067" s="125">
        <v>0</v>
      </c>
      <c r="J7067" s="125">
        <v>3878.5</v>
      </c>
      <c r="K7067" s="126">
        <v>3878.5</v>
      </c>
      <c r="L7067" s="100" t="s">
        <v>1324</v>
      </c>
    </row>
    <row r="7068" spans="1:12" ht="56.25" customHeight="1">
      <c r="A7068" s="97">
        <v>523</v>
      </c>
      <c r="B7068" s="122" t="s">
        <v>5976</v>
      </c>
      <c r="C7068" s="123">
        <v>42604</v>
      </c>
      <c r="D7068" s="97" t="s">
        <v>20761</v>
      </c>
      <c r="E7068" s="97" t="s">
        <v>3</v>
      </c>
      <c r="F7068" s="97">
        <v>1410681</v>
      </c>
      <c r="G7068" s="97"/>
      <c r="H7068" s="124" t="s">
        <v>7458</v>
      </c>
      <c r="I7068" s="125">
        <v>0</v>
      </c>
      <c r="J7068" s="125">
        <v>108</v>
      </c>
      <c r="K7068" s="126">
        <v>108</v>
      </c>
      <c r="L7068" s="100" t="s">
        <v>1324</v>
      </c>
    </row>
    <row r="7069" spans="1:12" ht="56.25" customHeight="1">
      <c r="A7069" s="97">
        <v>523</v>
      </c>
      <c r="B7069" s="122" t="s">
        <v>5976</v>
      </c>
      <c r="C7069" s="123">
        <v>42604</v>
      </c>
      <c r="D7069" s="97" t="s">
        <v>20762</v>
      </c>
      <c r="E7069" s="97" t="s">
        <v>3</v>
      </c>
      <c r="F7069" s="97">
        <v>1410683</v>
      </c>
      <c r="G7069" s="97"/>
      <c r="H7069" s="124" t="s">
        <v>7459</v>
      </c>
      <c r="I7069" s="125">
        <v>0</v>
      </c>
      <c r="J7069" s="125">
        <v>152</v>
      </c>
      <c r="K7069" s="126">
        <v>152</v>
      </c>
      <c r="L7069" s="100" t="s">
        <v>1324</v>
      </c>
    </row>
    <row r="7070" spans="1:12" ht="56.25" customHeight="1">
      <c r="A7070" s="97">
        <v>523</v>
      </c>
      <c r="B7070" s="122" t="s">
        <v>5976</v>
      </c>
      <c r="C7070" s="123">
        <v>42606</v>
      </c>
      <c r="D7070" s="97" t="s">
        <v>20786</v>
      </c>
      <c r="E7070" s="97" t="s">
        <v>3</v>
      </c>
      <c r="F7070" s="97">
        <v>1411660</v>
      </c>
      <c r="G7070" s="97"/>
      <c r="H7070" s="124" t="s">
        <v>7483</v>
      </c>
      <c r="I7070" s="125">
        <v>0</v>
      </c>
      <c r="J7070" s="125">
        <v>1535</v>
      </c>
      <c r="K7070" s="126">
        <v>1535</v>
      </c>
      <c r="L7070" s="100" t="s">
        <v>1324</v>
      </c>
    </row>
    <row r="7071" spans="1:12" ht="56.25" customHeight="1">
      <c r="A7071" s="97">
        <v>523</v>
      </c>
      <c r="B7071" s="122" t="s">
        <v>5976</v>
      </c>
      <c r="C7071" s="123">
        <v>42607</v>
      </c>
      <c r="D7071" s="97" t="s">
        <v>20806</v>
      </c>
      <c r="E7071" s="97" t="s">
        <v>3</v>
      </c>
      <c r="F7071" s="97">
        <v>1412107</v>
      </c>
      <c r="G7071" s="97"/>
      <c r="H7071" s="124" t="s">
        <v>7504</v>
      </c>
      <c r="I7071" s="125">
        <v>0</v>
      </c>
      <c r="J7071" s="125">
        <v>1123</v>
      </c>
      <c r="K7071" s="126">
        <v>1123</v>
      </c>
      <c r="L7071" s="100" t="s">
        <v>1324</v>
      </c>
    </row>
    <row r="7072" spans="1:12" ht="56.25" customHeight="1">
      <c r="A7072" s="97">
        <v>523</v>
      </c>
      <c r="B7072" s="122" t="s">
        <v>5976</v>
      </c>
      <c r="C7072" s="123">
        <v>42608</v>
      </c>
      <c r="D7072" s="97" t="s">
        <v>20821</v>
      </c>
      <c r="E7072" s="97" t="s">
        <v>3</v>
      </c>
      <c r="F7072" s="97">
        <v>1412450</v>
      </c>
      <c r="G7072" s="97"/>
      <c r="H7072" s="124" t="s">
        <v>7519</v>
      </c>
      <c r="I7072" s="125">
        <v>0</v>
      </c>
      <c r="J7072" s="125">
        <v>25403.600000000002</v>
      </c>
      <c r="K7072" s="126">
        <v>25403.600000000002</v>
      </c>
      <c r="L7072" s="100" t="s">
        <v>1324</v>
      </c>
    </row>
    <row r="7073" spans="1:12" ht="56.25" customHeight="1">
      <c r="A7073" s="97">
        <v>523</v>
      </c>
      <c r="B7073" s="122" t="s">
        <v>5976</v>
      </c>
      <c r="C7073" s="123">
        <v>42608</v>
      </c>
      <c r="D7073" s="97" t="s">
        <v>20822</v>
      </c>
      <c r="E7073" s="97" t="s">
        <v>3</v>
      </c>
      <c r="F7073" s="97">
        <v>1412451</v>
      </c>
      <c r="G7073" s="97"/>
      <c r="H7073" s="124" t="s">
        <v>7520</v>
      </c>
      <c r="I7073" s="125">
        <v>0</v>
      </c>
      <c r="J7073" s="125">
        <v>1175.48</v>
      </c>
      <c r="K7073" s="126">
        <v>1175.48</v>
      </c>
      <c r="L7073" s="100" t="s">
        <v>1324</v>
      </c>
    </row>
    <row r="7074" spans="1:12" ht="56.25" customHeight="1">
      <c r="A7074" s="97">
        <v>523</v>
      </c>
      <c r="B7074" s="122" t="s">
        <v>5976</v>
      </c>
      <c r="C7074" s="123">
        <v>42608</v>
      </c>
      <c r="D7074" s="97" t="s">
        <v>20830</v>
      </c>
      <c r="E7074" s="97" t="s">
        <v>3</v>
      </c>
      <c r="F7074" s="97">
        <v>1412504</v>
      </c>
      <c r="G7074" s="97"/>
      <c r="H7074" s="124" t="s">
        <v>7528</v>
      </c>
      <c r="I7074" s="125">
        <v>0</v>
      </c>
      <c r="J7074" s="125">
        <v>17843.2</v>
      </c>
      <c r="K7074" s="126">
        <v>17843.2</v>
      </c>
      <c r="L7074" s="100" t="s">
        <v>1324</v>
      </c>
    </row>
    <row r="7075" spans="1:12" ht="56.25" customHeight="1">
      <c r="A7075" s="97">
        <v>523</v>
      </c>
      <c r="B7075" s="122" t="s">
        <v>5976</v>
      </c>
      <c r="C7075" s="123">
        <v>42608</v>
      </c>
      <c r="D7075" s="97" t="s">
        <v>20831</v>
      </c>
      <c r="E7075" s="97" t="s">
        <v>3</v>
      </c>
      <c r="F7075" s="97">
        <v>1412505</v>
      </c>
      <c r="G7075" s="97"/>
      <c r="H7075" s="124" t="s">
        <v>7529</v>
      </c>
      <c r="I7075" s="125">
        <v>0</v>
      </c>
      <c r="J7075" s="125">
        <v>2919.2000000000003</v>
      </c>
      <c r="K7075" s="126">
        <v>2919.2000000000003</v>
      </c>
      <c r="L7075" s="100" t="s">
        <v>1324</v>
      </c>
    </row>
    <row r="7076" spans="1:12" ht="56.25" customHeight="1">
      <c r="A7076" s="97">
        <v>523</v>
      </c>
      <c r="B7076" s="122" t="s">
        <v>5976</v>
      </c>
      <c r="C7076" s="123">
        <v>42608</v>
      </c>
      <c r="D7076" s="97" t="s">
        <v>20832</v>
      </c>
      <c r="E7076" s="97" t="s">
        <v>3</v>
      </c>
      <c r="F7076" s="97">
        <v>1412506</v>
      </c>
      <c r="G7076" s="97"/>
      <c r="H7076" s="124" t="s">
        <v>7530</v>
      </c>
      <c r="I7076" s="125">
        <v>0</v>
      </c>
      <c r="J7076" s="125">
        <v>12177</v>
      </c>
      <c r="K7076" s="126">
        <v>12177</v>
      </c>
      <c r="L7076" s="100" t="s">
        <v>1324</v>
      </c>
    </row>
    <row r="7077" spans="1:12" ht="56.25" customHeight="1">
      <c r="A7077" s="97">
        <v>523</v>
      </c>
      <c r="B7077" s="122" t="s">
        <v>5976</v>
      </c>
      <c r="C7077" s="123">
        <v>42608</v>
      </c>
      <c r="D7077" s="97" t="s">
        <v>20833</v>
      </c>
      <c r="E7077" s="97" t="s">
        <v>3</v>
      </c>
      <c r="F7077" s="97">
        <v>1412508</v>
      </c>
      <c r="G7077" s="97"/>
      <c r="H7077" s="124" t="s">
        <v>7531</v>
      </c>
      <c r="I7077" s="125">
        <v>0</v>
      </c>
      <c r="J7077" s="125">
        <v>8716.6</v>
      </c>
      <c r="K7077" s="126">
        <v>8716.6</v>
      </c>
      <c r="L7077" s="100" t="s">
        <v>1324</v>
      </c>
    </row>
    <row r="7078" spans="1:12" ht="56.25" customHeight="1">
      <c r="A7078" s="97">
        <v>523</v>
      </c>
      <c r="B7078" s="122" t="s">
        <v>5976</v>
      </c>
      <c r="C7078" s="123">
        <v>42608</v>
      </c>
      <c r="D7078" s="97" t="s">
        <v>20834</v>
      </c>
      <c r="E7078" s="97" t="s">
        <v>3</v>
      </c>
      <c r="F7078" s="97">
        <v>1412511</v>
      </c>
      <c r="G7078" s="97"/>
      <c r="H7078" s="124" t="s">
        <v>7532</v>
      </c>
      <c r="I7078" s="125">
        <v>0</v>
      </c>
      <c r="J7078" s="125">
        <v>13185.6</v>
      </c>
      <c r="K7078" s="126">
        <v>13185.6</v>
      </c>
      <c r="L7078" s="100" t="s">
        <v>1324</v>
      </c>
    </row>
    <row r="7079" spans="1:12" ht="56.25" customHeight="1">
      <c r="A7079" s="97">
        <v>523</v>
      </c>
      <c r="B7079" s="122" t="s">
        <v>5976</v>
      </c>
      <c r="C7079" s="123">
        <v>42608</v>
      </c>
      <c r="D7079" s="97" t="s">
        <v>20835</v>
      </c>
      <c r="E7079" s="97" t="s">
        <v>3</v>
      </c>
      <c r="F7079" s="97">
        <v>1412512</v>
      </c>
      <c r="G7079" s="97"/>
      <c r="H7079" s="124" t="s">
        <v>7533</v>
      </c>
      <c r="I7079" s="125">
        <v>0</v>
      </c>
      <c r="J7079" s="125">
        <v>3845.8</v>
      </c>
      <c r="K7079" s="126">
        <v>3845.8</v>
      </c>
      <c r="L7079" s="100" t="s">
        <v>1324</v>
      </c>
    </row>
    <row r="7080" spans="1:12" ht="56.25" customHeight="1">
      <c r="A7080" s="97">
        <v>523</v>
      </c>
      <c r="B7080" s="122" t="s">
        <v>5976</v>
      </c>
      <c r="C7080" s="123">
        <v>42608</v>
      </c>
      <c r="D7080" s="97" t="s">
        <v>20836</v>
      </c>
      <c r="E7080" s="97" t="s">
        <v>3</v>
      </c>
      <c r="F7080" s="97">
        <v>1412515</v>
      </c>
      <c r="G7080" s="97"/>
      <c r="H7080" s="124" t="s">
        <v>7534</v>
      </c>
      <c r="I7080" s="125">
        <v>0</v>
      </c>
      <c r="J7080" s="125">
        <v>19893.2</v>
      </c>
      <c r="K7080" s="126">
        <v>19893.2</v>
      </c>
      <c r="L7080" s="100" t="s">
        <v>1324</v>
      </c>
    </row>
    <row r="7081" spans="1:12" ht="56.25" customHeight="1">
      <c r="A7081" s="97">
        <v>523</v>
      </c>
      <c r="B7081" s="122" t="s">
        <v>5976</v>
      </c>
      <c r="C7081" s="123">
        <v>42608</v>
      </c>
      <c r="D7081" s="97" t="s">
        <v>20837</v>
      </c>
      <c r="E7081" s="97" t="s">
        <v>3</v>
      </c>
      <c r="F7081" s="97">
        <v>1412517</v>
      </c>
      <c r="G7081" s="97"/>
      <c r="H7081" s="124" t="s">
        <v>7535</v>
      </c>
      <c r="I7081" s="125">
        <v>0</v>
      </c>
      <c r="J7081" s="125">
        <v>846</v>
      </c>
      <c r="K7081" s="126">
        <v>846</v>
      </c>
      <c r="L7081" s="100" t="s">
        <v>1324</v>
      </c>
    </row>
    <row r="7082" spans="1:12" ht="56.25" customHeight="1">
      <c r="A7082" s="97">
        <v>523</v>
      </c>
      <c r="B7082" s="122" t="s">
        <v>5976</v>
      </c>
      <c r="C7082" s="123">
        <v>42611</v>
      </c>
      <c r="D7082" s="97" t="s">
        <v>20864</v>
      </c>
      <c r="E7082" s="97" t="s">
        <v>3</v>
      </c>
      <c r="F7082" s="97">
        <v>1413269</v>
      </c>
      <c r="G7082" s="97"/>
      <c r="H7082" s="124" t="s">
        <v>7562</v>
      </c>
      <c r="I7082" s="125">
        <v>0</v>
      </c>
      <c r="J7082" s="125">
        <v>3326</v>
      </c>
      <c r="K7082" s="126">
        <v>3326</v>
      </c>
      <c r="L7082" s="100" t="s">
        <v>1324</v>
      </c>
    </row>
    <row r="7083" spans="1:12" ht="56.25" customHeight="1">
      <c r="A7083" s="97">
        <v>523</v>
      </c>
      <c r="B7083" s="122" t="s">
        <v>5976</v>
      </c>
      <c r="C7083" s="123">
        <v>42611</v>
      </c>
      <c r="D7083" s="97" t="s">
        <v>20854</v>
      </c>
      <c r="E7083" s="97" t="s">
        <v>3</v>
      </c>
      <c r="F7083" s="97">
        <v>1413184</v>
      </c>
      <c r="G7083" s="97"/>
      <c r="H7083" s="124" t="s">
        <v>7552</v>
      </c>
      <c r="I7083" s="125">
        <v>0</v>
      </c>
      <c r="J7083" s="125">
        <v>9.36</v>
      </c>
      <c r="K7083" s="126">
        <v>9.36</v>
      </c>
      <c r="L7083" s="100" t="s">
        <v>1324</v>
      </c>
    </row>
    <row r="7084" spans="1:12" ht="56.25" customHeight="1">
      <c r="A7084" s="97">
        <v>523</v>
      </c>
      <c r="B7084" s="122" t="s">
        <v>5976</v>
      </c>
      <c r="C7084" s="123">
        <v>42612</v>
      </c>
      <c r="D7084" s="97" t="s">
        <v>20872</v>
      </c>
      <c r="E7084" s="97" t="s">
        <v>3</v>
      </c>
      <c r="F7084" s="97">
        <v>1413753</v>
      </c>
      <c r="G7084" s="97"/>
      <c r="H7084" s="124" t="s">
        <v>7570</v>
      </c>
      <c r="I7084" s="125">
        <v>0</v>
      </c>
      <c r="J7084" s="125">
        <v>202</v>
      </c>
      <c r="K7084" s="126">
        <v>202</v>
      </c>
      <c r="L7084" s="100" t="s">
        <v>1324</v>
      </c>
    </row>
    <row r="7085" spans="1:12" ht="56.25" customHeight="1">
      <c r="A7085" s="97">
        <v>523</v>
      </c>
      <c r="B7085" s="122" t="s">
        <v>5976</v>
      </c>
      <c r="C7085" s="123">
        <v>42612</v>
      </c>
      <c r="D7085" s="97" t="s">
        <v>20873</v>
      </c>
      <c r="E7085" s="97" t="s">
        <v>3</v>
      </c>
      <c r="F7085" s="97">
        <v>1413760</v>
      </c>
      <c r="G7085" s="97"/>
      <c r="H7085" s="124" t="s">
        <v>7571</v>
      </c>
      <c r="I7085" s="125">
        <v>0</v>
      </c>
      <c r="J7085" s="125">
        <v>399</v>
      </c>
      <c r="K7085" s="126">
        <v>399</v>
      </c>
      <c r="L7085" s="100" t="s">
        <v>1324</v>
      </c>
    </row>
    <row r="7086" spans="1:12" ht="56.25" customHeight="1">
      <c r="A7086" s="97">
        <v>523</v>
      </c>
      <c r="B7086" s="122" t="s">
        <v>5976</v>
      </c>
      <c r="C7086" s="123">
        <v>42612</v>
      </c>
      <c r="D7086" s="97" t="s">
        <v>20874</v>
      </c>
      <c r="E7086" s="97" t="s">
        <v>3</v>
      </c>
      <c r="F7086" s="97">
        <v>1413767</v>
      </c>
      <c r="G7086" s="97"/>
      <c r="H7086" s="124" t="s">
        <v>7572</v>
      </c>
      <c r="I7086" s="125">
        <v>0</v>
      </c>
      <c r="J7086" s="125">
        <v>51</v>
      </c>
      <c r="K7086" s="126">
        <v>51</v>
      </c>
      <c r="L7086" s="100" t="s">
        <v>1324</v>
      </c>
    </row>
    <row r="7087" spans="1:12" ht="56.25" customHeight="1">
      <c r="A7087" s="97">
        <v>523</v>
      </c>
      <c r="B7087" s="122" t="s">
        <v>5976</v>
      </c>
      <c r="C7087" s="123">
        <v>42612</v>
      </c>
      <c r="D7087" s="97" t="s">
        <v>20878</v>
      </c>
      <c r="E7087" s="97" t="s">
        <v>3</v>
      </c>
      <c r="F7087" s="97">
        <v>1413818</v>
      </c>
      <c r="G7087" s="97"/>
      <c r="H7087" s="124" t="s">
        <v>7576</v>
      </c>
      <c r="I7087" s="125">
        <v>0</v>
      </c>
      <c r="J7087" s="125">
        <v>96.39</v>
      </c>
      <c r="K7087" s="126">
        <v>96.39</v>
      </c>
      <c r="L7087" s="100" t="s">
        <v>1324</v>
      </c>
    </row>
    <row r="7088" spans="1:12" ht="56.25" customHeight="1">
      <c r="A7088" s="97">
        <v>523</v>
      </c>
      <c r="B7088" s="122" t="s">
        <v>5976</v>
      </c>
      <c r="C7088" s="123">
        <v>42612</v>
      </c>
      <c r="D7088" s="97" t="s">
        <v>20879</v>
      </c>
      <c r="E7088" s="97" t="s">
        <v>3</v>
      </c>
      <c r="F7088" s="97">
        <v>1413819</v>
      </c>
      <c r="G7088" s="97"/>
      <c r="H7088" s="124" t="s">
        <v>7577</v>
      </c>
      <c r="I7088" s="125">
        <v>0</v>
      </c>
      <c r="J7088" s="125">
        <v>211.5</v>
      </c>
      <c r="K7088" s="126">
        <v>211.5</v>
      </c>
      <c r="L7088" s="100" t="s">
        <v>1324</v>
      </c>
    </row>
    <row r="7089" spans="1:12" ht="56.25" customHeight="1">
      <c r="A7089" s="97">
        <v>523</v>
      </c>
      <c r="B7089" s="122" t="s">
        <v>5976</v>
      </c>
      <c r="C7089" s="123">
        <v>42612</v>
      </c>
      <c r="D7089" s="97" t="s">
        <v>20881</v>
      </c>
      <c r="E7089" s="97" t="s">
        <v>3</v>
      </c>
      <c r="F7089" s="97">
        <v>1413821</v>
      </c>
      <c r="G7089" s="97"/>
      <c r="H7089" s="124" t="s">
        <v>7579</v>
      </c>
      <c r="I7089" s="125">
        <v>0</v>
      </c>
      <c r="J7089" s="125">
        <v>1112.92</v>
      </c>
      <c r="K7089" s="126">
        <v>1112.92</v>
      </c>
      <c r="L7089" s="100" t="s">
        <v>1324</v>
      </c>
    </row>
    <row r="7090" spans="1:12" ht="56.25" customHeight="1">
      <c r="A7090" s="97">
        <v>523</v>
      </c>
      <c r="B7090" s="122" t="s">
        <v>5976</v>
      </c>
      <c r="C7090" s="123">
        <v>42612</v>
      </c>
      <c r="D7090" s="97" t="s">
        <v>20882</v>
      </c>
      <c r="E7090" s="97" t="s">
        <v>3</v>
      </c>
      <c r="F7090" s="97">
        <v>1413823</v>
      </c>
      <c r="G7090" s="97"/>
      <c r="H7090" s="124" t="s">
        <v>7580</v>
      </c>
      <c r="I7090" s="125">
        <v>0</v>
      </c>
      <c r="J7090" s="125">
        <v>627.32000000000005</v>
      </c>
      <c r="K7090" s="126">
        <v>627.32000000000005</v>
      </c>
      <c r="L7090" s="100" t="s">
        <v>1324</v>
      </c>
    </row>
    <row r="7091" spans="1:12" ht="56.25" customHeight="1">
      <c r="A7091" s="97">
        <v>523</v>
      </c>
      <c r="B7091" s="122" t="s">
        <v>5976</v>
      </c>
      <c r="C7091" s="123">
        <v>42612</v>
      </c>
      <c r="D7091" s="97" t="s">
        <v>20883</v>
      </c>
      <c r="E7091" s="97" t="s">
        <v>3</v>
      </c>
      <c r="F7091" s="97">
        <v>1413826</v>
      </c>
      <c r="G7091" s="97"/>
      <c r="H7091" s="124" t="s">
        <v>7581</v>
      </c>
      <c r="I7091" s="125">
        <v>0</v>
      </c>
      <c r="J7091" s="125">
        <v>47.64</v>
      </c>
      <c r="K7091" s="126">
        <v>47.64</v>
      </c>
      <c r="L7091" s="100" t="s">
        <v>1324</v>
      </c>
    </row>
    <row r="7092" spans="1:12" ht="56.25" customHeight="1">
      <c r="A7092" s="97">
        <v>523</v>
      </c>
      <c r="B7092" s="122" t="s">
        <v>5976</v>
      </c>
      <c r="C7092" s="123">
        <v>42612</v>
      </c>
      <c r="D7092" s="97" t="s">
        <v>20884</v>
      </c>
      <c r="E7092" s="97" t="s">
        <v>3</v>
      </c>
      <c r="F7092" s="97">
        <v>1413829</v>
      </c>
      <c r="G7092" s="97"/>
      <c r="H7092" s="124" t="s">
        <v>7582</v>
      </c>
      <c r="I7092" s="125">
        <v>0</v>
      </c>
      <c r="J7092" s="125">
        <v>11070</v>
      </c>
      <c r="K7092" s="126">
        <v>11070</v>
      </c>
      <c r="L7092" s="100" t="s">
        <v>1324</v>
      </c>
    </row>
    <row r="7093" spans="1:12" ht="56.25" customHeight="1">
      <c r="A7093" s="97">
        <v>523</v>
      </c>
      <c r="B7093" s="122" t="s">
        <v>5976</v>
      </c>
      <c r="C7093" s="123">
        <v>42612</v>
      </c>
      <c r="D7093" s="97" t="s">
        <v>20885</v>
      </c>
      <c r="E7093" s="97" t="s">
        <v>3</v>
      </c>
      <c r="F7093" s="97">
        <v>1413831</v>
      </c>
      <c r="G7093" s="97"/>
      <c r="H7093" s="124" t="s">
        <v>7583</v>
      </c>
      <c r="I7093" s="125">
        <v>0</v>
      </c>
      <c r="J7093" s="125">
        <v>174.6</v>
      </c>
      <c r="K7093" s="126">
        <v>174.6</v>
      </c>
      <c r="L7093" s="100" t="s">
        <v>1324</v>
      </c>
    </row>
    <row r="7094" spans="1:12" ht="56.25" customHeight="1">
      <c r="A7094" s="97">
        <v>523</v>
      </c>
      <c r="B7094" s="122" t="s">
        <v>5976</v>
      </c>
      <c r="C7094" s="123">
        <v>42612</v>
      </c>
      <c r="D7094" s="97" t="s">
        <v>20888</v>
      </c>
      <c r="E7094" s="97" t="s">
        <v>3</v>
      </c>
      <c r="F7094" s="97">
        <v>1413839</v>
      </c>
      <c r="G7094" s="97"/>
      <c r="H7094" s="124" t="s">
        <v>7586</v>
      </c>
      <c r="I7094" s="125">
        <v>0</v>
      </c>
      <c r="J7094" s="125">
        <v>2853.6</v>
      </c>
      <c r="K7094" s="126">
        <v>2853.6</v>
      </c>
      <c r="L7094" s="100" t="s">
        <v>1324</v>
      </c>
    </row>
    <row r="7095" spans="1:12" ht="56.25" customHeight="1">
      <c r="A7095" s="97">
        <v>523</v>
      </c>
      <c r="B7095" s="122" t="s">
        <v>5976</v>
      </c>
      <c r="C7095" s="123">
        <v>42612</v>
      </c>
      <c r="D7095" s="97" t="s">
        <v>20890</v>
      </c>
      <c r="E7095" s="97" t="s">
        <v>3</v>
      </c>
      <c r="F7095" s="97">
        <v>1413920</v>
      </c>
      <c r="G7095" s="97"/>
      <c r="H7095" s="124" t="s">
        <v>7588</v>
      </c>
      <c r="I7095" s="125">
        <v>0</v>
      </c>
      <c r="J7095" s="125">
        <v>386.6</v>
      </c>
      <c r="K7095" s="126">
        <v>386.6</v>
      </c>
      <c r="L7095" s="100" t="s">
        <v>1324</v>
      </c>
    </row>
    <row r="7096" spans="1:12" ht="56.25" customHeight="1">
      <c r="A7096" s="97">
        <v>523</v>
      </c>
      <c r="B7096" s="122" t="s">
        <v>5976</v>
      </c>
      <c r="C7096" s="123">
        <v>42612</v>
      </c>
      <c r="D7096" s="97" t="s">
        <v>20875</v>
      </c>
      <c r="E7096" s="97" t="s">
        <v>3</v>
      </c>
      <c r="F7096" s="97">
        <v>1413775</v>
      </c>
      <c r="G7096" s="97"/>
      <c r="H7096" s="124" t="s">
        <v>7573</v>
      </c>
      <c r="I7096" s="125">
        <v>0</v>
      </c>
      <c r="J7096" s="125">
        <v>4.7</v>
      </c>
      <c r="K7096" s="126">
        <v>4.7</v>
      </c>
      <c r="L7096" s="100" t="s">
        <v>1324</v>
      </c>
    </row>
    <row r="7097" spans="1:12" ht="56.25" customHeight="1">
      <c r="A7097" s="97">
        <v>523</v>
      </c>
      <c r="B7097" s="122" t="s">
        <v>5976</v>
      </c>
      <c r="C7097" s="123">
        <v>42613</v>
      </c>
      <c r="D7097" s="97" t="s">
        <v>20895</v>
      </c>
      <c r="E7097" s="97" t="s">
        <v>3</v>
      </c>
      <c r="F7097" s="97">
        <v>1414200</v>
      </c>
      <c r="G7097" s="97"/>
      <c r="H7097" s="124" t="s">
        <v>7592</v>
      </c>
      <c r="I7097" s="125">
        <v>0</v>
      </c>
      <c r="J7097" s="125">
        <v>19.600000000000001</v>
      </c>
      <c r="K7097" s="126">
        <v>19.600000000000001</v>
      </c>
      <c r="L7097" s="100" t="s">
        <v>1324</v>
      </c>
    </row>
    <row r="7098" spans="1:12" ht="56.25" customHeight="1">
      <c r="A7098" s="97">
        <v>523</v>
      </c>
      <c r="B7098" s="122" t="s">
        <v>5976</v>
      </c>
      <c r="C7098" s="123">
        <v>42613</v>
      </c>
      <c r="D7098" s="97" t="s">
        <v>20896</v>
      </c>
      <c r="E7098" s="97" t="s">
        <v>3</v>
      </c>
      <c r="F7098" s="97">
        <v>1414201</v>
      </c>
      <c r="G7098" s="97"/>
      <c r="H7098" s="124" t="s">
        <v>7593</v>
      </c>
      <c r="I7098" s="125">
        <v>0</v>
      </c>
      <c r="J7098" s="125">
        <v>744.80000000000007</v>
      </c>
      <c r="K7098" s="126">
        <v>744.80000000000007</v>
      </c>
      <c r="L7098" s="100" t="s">
        <v>1324</v>
      </c>
    </row>
    <row r="7099" spans="1:12" ht="56.25" customHeight="1">
      <c r="A7099" s="97">
        <v>523</v>
      </c>
      <c r="B7099" s="122" t="s">
        <v>5976</v>
      </c>
      <c r="C7099" s="123">
        <v>42613</v>
      </c>
      <c r="D7099" s="97" t="s">
        <v>20897</v>
      </c>
      <c r="E7099" s="97" t="s">
        <v>3</v>
      </c>
      <c r="F7099" s="97">
        <v>1414202</v>
      </c>
      <c r="G7099" s="97"/>
      <c r="H7099" s="124" t="s">
        <v>7594</v>
      </c>
      <c r="I7099" s="125">
        <v>0</v>
      </c>
      <c r="J7099" s="125">
        <v>313.60000000000002</v>
      </c>
      <c r="K7099" s="126">
        <v>313.60000000000002</v>
      </c>
      <c r="L7099" s="100" t="s">
        <v>1324</v>
      </c>
    </row>
    <row r="7100" spans="1:12" ht="56.25" customHeight="1">
      <c r="A7100" s="97">
        <v>523</v>
      </c>
      <c r="B7100" s="122" t="s">
        <v>5976</v>
      </c>
      <c r="C7100" s="123">
        <v>42613</v>
      </c>
      <c r="D7100" s="97" t="s">
        <v>20898</v>
      </c>
      <c r="E7100" s="97" t="s">
        <v>3</v>
      </c>
      <c r="F7100" s="97">
        <v>1414203</v>
      </c>
      <c r="G7100" s="97"/>
      <c r="H7100" s="124" t="s">
        <v>7595</v>
      </c>
      <c r="I7100" s="125">
        <v>0</v>
      </c>
      <c r="J7100" s="125">
        <v>21131.600000000002</v>
      </c>
      <c r="K7100" s="126">
        <v>21131.600000000002</v>
      </c>
      <c r="L7100" s="100" t="s">
        <v>1324</v>
      </c>
    </row>
    <row r="7101" spans="1:12" ht="56.25" customHeight="1">
      <c r="A7101" s="97">
        <v>523</v>
      </c>
      <c r="B7101" s="122" t="s">
        <v>5976</v>
      </c>
      <c r="C7101" s="123">
        <v>42613</v>
      </c>
      <c r="D7101" s="97" t="s">
        <v>20899</v>
      </c>
      <c r="E7101" s="97" t="s">
        <v>3</v>
      </c>
      <c r="F7101" s="97">
        <v>1414205</v>
      </c>
      <c r="G7101" s="97"/>
      <c r="H7101" s="124" t="s">
        <v>7596</v>
      </c>
      <c r="I7101" s="125">
        <v>0</v>
      </c>
      <c r="J7101" s="125">
        <v>19.600000000000001</v>
      </c>
      <c r="K7101" s="126">
        <v>19.600000000000001</v>
      </c>
      <c r="L7101" s="100" t="s">
        <v>1324</v>
      </c>
    </row>
    <row r="7102" spans="1:12" ht="56.25" customHeight="1">
      <c r="A7102" s="97">
        <v>523</v>
      </c>
      <c r="B7102" s="122" t="s">
        <v>5976</v>
      </c>
      <c r="C7102" s="123">
        <v>42613</v>
      </c>
      <c r="D7102" s="97" t="s">
        <v>20900</v>
      </c>
      <c r="E7102" s="97" t="s">
        <v>3</v>
      </c>
      <c r="F7102" s="97">
        <v>1414207</v>
      </c>
      <c r="G7102" s="97"/>
      <c r="H7102" s="124" t="s">
        <v>7597</v>
      </c>
      <c r="I7102" s="125">
        <v>0</v>
      </c>
      <c r="J7102" s="125">
        <v>91.350000000000009</v>
      </c>
      <c r="K7102" s="126">
        <v>91.350000000000009</v>
      </c>
      <c r="L7102" s="100" t="s">
        <v>1324</v>
      </c>
    </row>
    <row r="7103" spans="1:12" ht="56.25" customHeight="1">
      <c r="A7103" s="97">
        <v>523</v>
      </c>
      <c r="B7103" s="122" t="s">
        <v>5976</v>
      </c>
      <c r="C7103" s="123">
        <v>42613</v>
      </c>
      <c r="D7103" s="97" t="s">
        <v>20901</v>
      </c>
      <c r="E7103" s="97" t="s">
        <v>3</v>
      </c>
      <c r="F7103" s="97">
        <v>1414208</v>
      </c>
      <c r="G7103" s="97"/>
      <c r="H7103" s="124" t="s">
        <v>7598</v>
      </c>
      <c r="I7103" s="125">
        <v>0</v>
      </c>
      <c r="J7103" s="125">
        <v>175.63</v>
      </c>
      <c r="K7103" s="126">
        <v>175.63</v>
      </c>
      <c r="L7103" s="100" t="s">
        <v>1324</v>
      </c>
    </row>
    <row r="7104" spans="1:12" ht="56.25" customHeight="1">
      <c r="A7104" s="97">
        <v>523</v>
      </c>
      <c r="B7104" s="122" t="s">
        <v>5976</v>
      </c>
      <c r="C7104" s="123">
        <v>42613</v>
      </c>
      <c r="D7104" s="97" t="s">
        <v>20902</v>
      </c>
      <c r="E7104" s="97" t="s">
        <v>3</v>
      </c>
      <c r="F7104" s="97">
        <v>1414210</v>
      </c>
      <c r="G7104" s="97"/>
      <c r="H7104" s="124" t="s">
        <v>7599</v>
      </c>
      <c r="I7104" s="125">
        <v>0</v>
      </c>
      <c r="J7104" s="125">
        <v>532.88</v>
      </c>
      <c r="K7104" s="126">
        <v>532.88</v>
      </c>
      <c r="L7104" s="100" t="s">
        <v>1324</v>
      </c>
    </row>
    <row r="7105" spans="1:12" ht="56.25" customHeight="1">
      <c r="A7105" s="97">
        <v>523</v>
      </c>
      <c r="B7105" s="122" t="s">
        <v>5976</v>
      </c>
      <c r="C7105" s="123">
        <v>42613</v>
      </c>
      <c r="D7105" s="97" t="s">
        <v>20903</v>
      </c>
      <c r="E7105" s="97" t="s">
        <v>3</v>
      </c>
      <c r="F7105" s="97">
        <v>1414211</v>
      </c>
      <c r="G7105" s="97"/>
      <c r="H7105" s="124" t="s">
        <v>7600</v>
      </c>
      <c r="I7105" s="125">
        <v>0</v>
      </c>
      <c r="J7105" s="125">
        <v>1540</v>
      </c>
      <c r="K7105" s="126">
        <v>1540</v>
      </c>
      <c r="L7105" s="100" t="s">
        <v>1324</v>
      </c>
    </row>
    <row r="7106" spans="1:12" ht="56.25" customHeight="1">
      <c r="A7106" s="97">
        <v>523</v>
      </c>
      <c r="B7106" s="122" t="s">
        <v>5976</v>
      </c>
      <c r="C7106" s="123">
        <v>42613</v>
      </c>
      <c r="D7106" s="97" t="s">
        <v>20904</v>
      </c>
      <c r="E7106" s="97" t="s">
        <v>3</v>
      </c>
      <c r="F7106" s="97">
        <v>1414212</v>
      </c>
      <c r="G7106" s="97"/>
      <c r="H7106" s="124" t="s">
        <v>7601</v>
      </c>
      <c r="I7106" s="125">
        <v>0</v>
      </c>
      <c r="J7106" s="125">
        <v>39.200000000000003</v>
      </c>
      <c r="K7106" s="126">
        <v>39.200000000000003</v>
      </c>
      <c r="L7106" s="100" t="s">
        <v>1324</v>
      </c>
    </row>
    <row r="7107" spans="1:12" ht="56.25" customHeight="1">
      <c r="A7107" s="97">
        <v>523</v>
      </c>
      <c r="B7107" s="122" t="s">
        <v>5976</v>
      </c>
      <c r="C7107" s="123">
        <v>42613</v>
      </c>
      <c r="D7107" s="97" t="s">
        <v>20905</v>
      </c>
      <c r="E7107" s="97" t="s">
        <v>3</v>
      </c>
      <c r="F7107" s="97">
        <v>1414213</v>
      </c>
      <c r="G7107" s="97"/>
      <c r="H7107" s="124" t="s">
        <v>7602</v>
      </c>
      <c r="I7107" s="125">
        <v>0</v>
      </c>
      <c r="J7107" s="125">
        <v>30821</v>
      </c>
      <c r="K7107" s="126">
        <v>30821</v>
      </c>
      <c r="L7107" s="100" t="s">
        <v>1324</v>
      </c>
    </row>
    <row r="7108" spans="1:12" ht="56.25" customHeight="1">
      <c r="A7108" s="97">
        <v>523</v>
      </c>
      <c r="B7108" s="122" t="s">
        <v>5976</v>
      </c>
      <c r="C7108" s="123">
        <v>42613</v>
      </c>
      <c r="D7108" s="97" t="s">
        <v>20906</v>
      </c>
      <c r="E7108" s="97" t="s">
        <v>3</v>
      </c>
      <c r="F7108" s="97">
        <v>1414214</v>
      </c>
      <c r="G7108" s="97"/>
      <c r="H7108" s="124" t="s">
        <v>7603</v>
      </c>
      <c r="I7108" s="125">
        <v>0</v>
      </c>
      <c r="J7108" s="125">
        <v>277.41000000000003</v>
      </c>
      <c r="K7108" s="126">
        <v>277.41000000000003</v>
      </c>
      <c r="L7108" s="100" t="s">
        <v>1324</v>
      </c>
    </row>
    <row r="7109" spans="1:12" ht="56.25" customHeight="1">
      <c r="A7109" s="97">
        <v>523</v>
      </c>
      <c r="B7109" s="122" t="s">
        <v>5976</v>
      </c>
      <c r="C7109" s="123">
        <v>42613</v>
      </c>
      <c r="D7109" s="97" t="s">
        <v>20907</v>
      </c>
      <c r="E7109" s="97" t="s">
        <v>3</v>
      </c>
      <c r="F7109" s="97">
        <v>1414215</v>
      </c>
      <c r="G7109" s="97"/>
      <c r="H7109" s="124" t="s">
        <v>7604</v>
      </c>
      <c r="I7109" s="125">
        <v>0</v>
      </c>
      <c r="J7109" s="125">
        <v>38.31</v>
      </c>
      <c r="K7109" s="126">
        <v>38.31</v>
      </c>
      <c r="L7109" s="100" t="s">
        <v>1324</v>
      </c>
    </row>
    <row r="7110" spans="1:12" ht="56.25" customHeight="1">
      <c r="A7110" s="97">
        <v>523</v>
      </c>
      <c r="B7110" s="122" t="s">
        <v>5976</v>
      </c>
      <c r="C7110" s="123">
        <v>42613</v>
      </c>
      <c r="D7110" s="97" t="s">
        <v>20908</v>
      </c>
      <c r="E7110" s="97" t="s">
        <v>3</v>
      </c>
      <c r="F7110" s="97">
        <v>1414216</v>
      </c>
      <c r="G7110" s="97"/>
      <c r="H7110" s="124" t="s">
        <v>7605</v>
      </c>
      <c r="I7110" s="125">
        <v>0</v>
      </c>
      <c r="J7110" s="125">
        <v>168.24</v>
      </c>
      <c r="K7110" s="126">
        <v>168.24</v>
      </c>
      <c r="L7110" s="100" t="s">
        <v>1324</v>
      </c>
    </row>
    <row r="7111" spans="1:12" ht="56.25" customHeight="1">
      <c r="A7111" s="97">
        <v>523</v>
      </c>
      <c r="B7111" s="122" t="s">
        <v>5976</v>
      </c>
      <c r="C7111" s="123">
        <v>42613</v>
      </c>
      <c r="D7111" s="97" t="s">
        <v>20909</v>
      </c>
      <c r="E7111" s="97" t="s">
        <v>3</v>
      </c>
      <c r="F7111" s="97">
        <v>1414217</v>
      </c>
      <c r="G7111" s="97"/>
      <c r="H7111" s="124" t="s">
        <v>7606</v>
      </c>
      <c r="I7111" s="125">
        <v>0</v>
      </c>
      <c r="J7111" s="125">
        <v>178.70000000000002</v>
      </c>
      <c r="K7111" s="126">
        <v>178.70000000000002</v>
      </c>
      <c r="L7111" s="100" t="s">
        <v>1324</v>
      </c>
    </row>
    <row r="7112" spans="1:12" ht="56.25" customHeight="1">
      <c r="A7112" s="97">
        <v>523</v>
      </c>
      <c r="B7112" s="122" t="s">
        <v>5976</v>
      </c>
      <c r="C7112" s="123">
        <v>42613</v>
      </c>
      <c r="D7112" s="97" t="s">
        <v>20912</v>
      </c>
      <c r="E7112" s="97" t="s">
        <v>3</v>
      </c>
      <c r="F7112" s="97">
        <v>1414257</v>
      </c>
      <c r="G7112" s="97"/>
      <c r="H7112" s="124" t="s">
        <v>7609</v>
      </c>
      <c r="I7112" s="125">
        <v>0</v>
      </c>
      <c r="J7112" s="125">
        <v>20</v>
      </c>
      <c r="K7112" s="126">
        <v>20</v>
      </c>
      <c r="L7112" s="100" t="s">
        <v>1324</v>
      </c>
    </row>
    <row r="7113" spans="1:12" ht="56.25" customHeight="1">
      <c r="A7113" s="97">
        <v>523</v>
      </c>
      <c r="B7113" s="122" t="s">
        <v>5976</v>
      </c>
      <c r="C7113" s="123">
        <v>42613</v>
      </c>
      <c r="D7113" s="97" t="s">
        <v>20913</v>
      </c>
      <c r="E7113" s="97" t="s">
        <v>3</v>
      </c>
      <c r="F7113" s="97">
        <v>1414260</v>
      </c>
      <c r="G7113" s="97"/>
      <c r="H7113" s="124" t="s">
        <v>7610</v>
      </c>
      <c r="I7113" s="125">
        <v>0</v>
      </c>
      <c r="J7113" s="125">
        <v>424</v>
      </c>
      <c r="K7113" s="126">
        <v>424</v>
      </c>
      <c r="L7113" s="100" t="s">
        <v>1324</v>
      </c>
    </row>
    <row r="7114" spans="1:12" ht="56.25" customHeight="1">
      <c r="A7114" s="97">
        <v>523</v>
      </c>
      <c r="B7114" s="122" t="s">
        <v>5976</v>
      </c>
      <c r="C7114" s="123">
        <v>42613</v>
      </c>
      <c r="D7114" s="97" t="s">
        <v>20914</v>
      </c>
      <c r="E7114" s="97" t="s">
        <v>3</v>
      </c>
      <c r="F7114" s="97">
        <v>1414261</v>
      </c>
      <c r="G7114" s="97"/>
      <c r="H7114" s="124" t="s">
        <v>7611</v>
      </c>
      <c r="I7114" s="125">
        <v>0</v>
      </c>
      <c r="J7114" s="125">
        <v>842</v>
      </c>
      <c r="K7114" s="126">
        <v>842</v>
      </c>
      <c r="L7114" s="100" t="s">
        <v>1324</v>
      </c>
    </row>
    <row r="7115" spans="1:12" ht="56.25" customHeight="1">
      <c r="A7115" s="97">
        <v>523</v>
      </c>
      <c r="B7115" s="122" t="s">
        <v>5976</v>
      </c>
      <c r="C7115" s="123">
        <v>42614</v>
      </c>
      <c r="D7115" s="97" t="s">
        <v>20926</v>
      </c>
      <c r="E7115" s="97" t="s">
        <v>3</v>
      </c>
      <c r="F7115" s="97">
        <v>1414803</v>
      </c>
      <c r="G7115" s="97"/>
      <c r="H7115" s="124" t="s">
        <v>7622</v>
      </c>
      <c r="I7115" s="125">
        <v>0</v>
      </c>
      <c r="J7115" s="125">
        <v>662.28</v>
      </c>
      <c r="K7115" s="126">
        <v>662.28</v>
      </c>
      <c r="L7115" s="100" t="s">
        <v>1324</v>
      </c>
    </row>
    <row r="7116" spans="1:12" ht="56.25" customHeight="1">
      <c r="A7116" s="97">
        <v>523</v>
      </c>
      <c r="B7116" s="122" t="s">
        <v>5976</v>
      </c>
      <c r="C7116" s="123">
        <v>42614</v>
      </c>
      <c r="D7116" s="97" t="s">
        <v>20927</v>
      </c>
      <c r="E7116" s="97" t="s">
        <v>3</v>
      </c>
      <c r="F7116" s="97">
        <v>1414808</v>
      </c>
      <c r="G7116" s="97"/>
      <c r="H7116" s="124" t="s">
        <v>7623</v>
      </c>
      <c r="I7116" s="125">
        <v>0</v>
      </c>
      <c r="J7116" s="125">
        <v>182.52</v>
      </c>
      <c r="K7116" s="126">
        <v>182.52</v>
      </c>
      <c r="L7116" s="100" t="s">
        <v>1324</v>
      </c>
    </row>
    <row r="7117" spans="1:12" ht="56.25" customHeight="1">
      <c r="A7117" s="97">
        <v>523</v>
      </c>
      <c r="B7117" s="122" t="s">
        <v>5976</v>
      </c>
      <c r="C7117" s="123">
        <v>42614</v>
      </c>
      <c r="D7117" s="97" t="s">
        <v>20928</v>
      </c>
      <c r="E7117" s="97" t="s">
        <v>3</v>
      </c>
      <c r="F7117" s="97">
        <v>1414812</v>
      </c>
      <c r="G7117" s="97"/>
      <c r="H7117" s="124" t="s">
        <v>7624</v>
      </c>
      <c r="I7117" s="125">
        <v>0</v>
      </c>
      <c r="J7117" s="125">
        <v>110.28</v>
      </c>
      <c r="K7117" s="126">
        <v>110.28</v>
      </c>
      <c r="L7117" s="100" t="s">
        <v>1324</v>
      </c>
    </row>
    <row r="7118" spans="1:12" ht="56.25" customHeight="1">
      <c r="A7118" s="97">
        <v>523</v>
      </c>
      <c r="B7118" s="122" t="s">
        <v>5976</v>
      </c>
      <c r="C7118" s="123">
        <v>42614</v>
      </c>
      <c r="D7118" s="97" t="s">
        <v>20929</v>
      </c>
      <c r="E7118" s="97" t="s">
        <v>3</v>
      </c>
      <c r="F7118" s="97">
        <v>1414815</v>
      </c>
      <c r="G7118" s="97"/>
      <c r="H7118" s="124" t="s">
        <v>7625</v>
      </c>
      <c r="I7118" s="125">
        <v>0</v>
      </c>
      <c r="J7118" s="125">
        <v>43.160000000000004</v>
      </c>
      <c r="K7118" s="126">
        <v>43.160000000000004</v>
      </c>
      <c r="L7118" s="100" t="s">
        <v>1324</v>
      </c>
    </row>
    <row r="7119" spans="1:12" ht="56.25" customHeight="1">
      <c r="A7119" s="97">
        <v>523</v>
      </c>
      <c r="B7119" s="122" t="s">
        <v>5976</v>
      </c>
      <c r="C7119" s="123">
        <v>42614</v>
      </c>
      <c r="D7119" s="97" t="s">
        <v>20930</v>
      </c>
      <c r="E7119" s="97" t="s">
        <v>3</v>
      </c>
      <c r="F7119" s="97">
        <v>1414816</v>
      </c>
      <c r="G7119" s="97"/>
      <c r="H7119" s="124" t="s">
        <v>7626</v>
      </c>
      <c r="I7119" s="125">
        <v>0</v>
      </c>
      <c r="J7119" s="125">
        <v>9.59</v>
      </c>
      <c r="K7119" s="126">
        <v>9.59</v>
      </c>
      <c r="L7119" s="100" t="s">
        <v>1324</v>
      </c>
    </row>
    <row r="7120" spans="1:12" ht="56.25" customHeight="1">
      <c r="A7120" s="97">
        <v>523</v>
      </c>
      <c r="B7120" s="122" t="s">
        <v>5976</v>
      </c>
      <c r="C7120" s="123">
        <v>42614</v>
      </c>
      <c r="D7120" s="97" t="s">
        <v>20931</v>
      </c>
      <c r="E7120" s="97" t="s">
        <v>3</v>
      </c>
      <c r="F7120" s="97">
        <v>1414818</v>
      </c>
      <c r="G7120" s="97"/>
      <c r="H7120" s="124" t="s">
        <v>7627</v>
      </c>
      <c r="I7120" s="125">
        <v>0</v>
      </c>
      <c r="J7120" s="125">
        <v>38.36</v>
      </c>
      <c r="K7120" s="126">
        <v>38.36</v>
      </c>
      <c r="L7120" s="100" t="s">
        <v>1324</v>
      </c>
    </row>
    <row r="7121" spans="1:12" ht="56.25" customHeight="1">
      <c r="A7121" s="97">
        <v>523</v>
      </c>
      <c r="B7121" s="122" t="s">
        <v>5976</v>
      </c>
      <c r="C7121" s="123">
        <v>42614</v>
      </c>
      <c r="D7121" s="97" t="s">
        <v>20932</v>
      </c>
      <c r="E7121" s="97" t="s">
        <v>3</v>
      </c>
      <c r="F7121" s="97">
        <v>1414820</v>
      </c>
      <c r="G7121" s="97"/>
      <c r="H7121" s="124" t="s">
        <v>7628</v>
      </c>
      <c r="I7121" s="125">
        <v>0</v>
      </c>
      <c r="J7121" s="125">
        <v>378.76</v>
      </c>
      <c r="K7121" s="126">
        <v>378.76</v>
      </c>
      <c r="L7121" s="100" t="s">
        <v>1324</v>
      </c>
    </row>
    <row r="7122" spans="1:12" ht="56.25" customHeight="1">
      <c r="A7122" s="97">
        <v>523</v>
      </c>
      <c r="B7122" s="122" t="s">
        <v>5976</v>
      </c>
      <c r="C7122" s="123">
        <v>42614</v>
      </c>
      <c r="D7122" s="97" t="s">
        <v>20933</v>
      </c>
      <c r="E7122" s="97" t="s">
        <v>3</v>
      </c>
      <c r="F7122" s="97">
        <v>1414821</v>
      </c>
      <c r="G7122" s="97"/>
      <c r="H7122" s="124" t="s">
        <v>7629</v>
      </c>
      <c r="I7122" s="125">
        <v>0</v>
      </c>
      <c r="J7122" s="125">
        <v>9643.2000000000007</v>
      </c>
      <c r="K7122" s="126">
        <v>9643.2000000000007</v>
      </c>
      <c r="L7122" s="100" t="s">
        <v>1324</v>
      </c>
    </row>
    <row r="7123" spans="1:12" ht="56.25" customHeight="1">
      <c r="A7123" s="97">
        <v>523</v>
      </c>
      <c r="B7123" s="122" t="s">
        <v>5976</v>
      </c>
      <c r="C7123" s="123">
        <v>42614</v>
      </c>
      <c r="D7123" s="97" t="s">
        <v>20934</v>
      </c>
      <c r="E7123" s="97" t="s">
        <v>3</v>
      </c>
      <c r="F7123" s="97">
        <v>1414822</v>
      </c>
      <c r="G7123" s="97"/>
      <c r="H7123" s="124" t="s">
        <v>7630</v>
      </c>
      <c r="I7123" s="125">
        <v>0</v>
      </c>
      <c r="J7123" s="125">
        <v>15481.6</v>
      </c>
      <c r="K7123" s="126">
        <v>15481.6</v>
      </c>
      <c r="L7123" s="100" t="s">
        <v>1324</v>
      </c>
    </row>
    <row r="7124" spans="1:12" ht="56.25" customHeight="1">
      <c r="A7124" s="97">
        <v>523</v>
      </c>
      <c r="B7124" s="122" t="s">
        <v>5976</v>
      </c>
      <c r="C7124" s="123">
        <v>42614</v>
      </c>
      <c r="D7124" s="97" t="s">
        <v>20936</v>
      </c>
      <c r="E7124" s="97" t="s">
        <v>3</v>
      </c>
      <c r="F7124" s="97">
        <v>1414824</v>
      </c>
      <c r="G7124" s="97"/>
      <c r="H7124" s="124" t="s">
        <v>7632</v>
      </c>
      <c r="I7124" s="125">
        <v>0</v>
      </c>
      <c r="J7124" s="125">
        <v>243.81</v>
      </c>
      <c r="K7124" s="126">
        <v>243.81</v>
      </c>
      <c r="L7124" s="100" t="s">
        <v>1324</v>
      </c>
    </row>
    <row r="7125" spans="1:12" ht="56.25" customHeight="1">
      <c r="A7125" s="97">
        <v>523</v>
      </c>
      <c r="B7125" s="122" t="s">
        <v>5976</v>
      </c>
      <c r="C7125" s="123">
        <v>42614</v>
      </c>
      <c r="D7125" s="97" t="s">
        <v>20937</v>
      </c>
      <c r="E7125" s="97" t="s">
        <v>3</v>
      </c>
      <c r="F7125" s="97">
        <v>1414825</v>
      </c>
      <c r="G7125" s="97"/>
      <c r="H7125" s="124" t="s">
        <v>7633</v>
      </c>
      <c r="I7125" s="125">
        <v>0</v>
      </c>
      <c r="J7125" s="125">
        <v>319.79000000000002</v>
      </c>
      <c r="K7125" s="126">
        <v>319.79000000000002</v>
      </c>
      <c r="L7125" s="100" t="s">
        <v>1324</v>
      </c>
    </row>
    <row r="7126" spans="1:12" ht="56.25" customHeight="1">
      <c r="A7126" s="97">
        <v>523</v>
      </c>
      <c r="B7126" s="122" t="s">
        <v>5976</v>
      </c>
      <c r="C7126" s="123">
        <v>42614</v>
      </c>
      <c r="D7126" s="97" t="s">
        <v>20938</v>
      </c>
      <c r="E7126" s="97" t="s">
        <v>3</v>
      </c>
      <c r="F7126" s="97">
        <v>1414830</v>
      </c>
      <c r="G7126" s="97"/>
      <c r="H7126" s="124" t="s">
        <v>7634</v>
      </c>
      <c r="I7126" s="125">
        <v>0</v>
      </c>
      <c r="J7126" s="125">
        <v>11504.6</v>
      </c>
      <c r="K7126" s="126">
        <v>11504.6</v>
      </c>
      <c r="L7126" s="100" t="s">
        <v>1324</v>
      </c>
    </row>
    <row r="7127" spans="1:12" ht="56.25" customHeight="1">
      <c r="A7127" s="97">
        <v>523</v>
      </c>
      <c r="B7127" s="122" t="s">
        <v>5976</v>
      </c>
      <c r="C7127" s="123">
        <v>42614</v>
      </c>
      <c r="D7127" s="97" t="s">
        <v>20939</v>
      </c>
      <c r="E7127" s="97" t="s">
        <v>3</v>
      </c>
      <c r="F7127" s="97">
        <v>1414832</v>
      </c>
      <c r="G7127" s="97"/>
      <c r="H7127" s="124" t="s">
        <v>7635</v>
      </c>
      <c r="I7127" s="125">
        <v>0</v>
      </c>
      <c r="J7127" s="125">
        <v>12250.800000000001</v>
      </c>
      <c r="K7127" s="126">
        <v>12250.800000000001</v>
      </c>
      <c r="L7127" s="100" t="s">
        <v>1324</v>
      </c>
    </row>
    <row r="7128" spans="1:12" ht="56.25" customHeight="1">
      <c r="A7128" s="97">
        <v>523</v>
      </c>
      <c r="B7128" s="122" t="s">
        <v>5976</v>
      </c>
      <c r="C7128" s="123">
        <v>42615</v>
      </c>
      <c r="D7128" s="97" t="s">
        <v>20957</v>
      </c>
      <c r="E7128" s="97" t="s">
        <v>3</v>
      </c>
      <c r="F7128" s="97">
        <v>1415286</v>
      </c>
      <c r="G7128" s="97"/>
      <c r="H7128" s="124" t="s">
        <v>7648</v>
      </c>
      <c r="I7128" s="125">
        <v>0</v>
      </c>
      <c r="J7128" s="125">
        <v>447</v>
      </c>
      <c r="K7128" s="126">
        <v>447</v>
      </c>
      <c r="L7128" s="100" t="s">
        <v>1324</v>
      </c>
    </row>
    <row r="7129" spans="1:12" ht="56.25" customHeight="1">
      <c r="A7129" s="97">
        <v>523</v>
      </c>
      <c r="B7129" s="122" t="s">
        <v>5976</v>
      </c>
      <c r="C7129" s="123">
        <v>42615</v>
      </c>
      <c r="D7129" s="97" t="s">
        <v>20958</v>
      </c>
      <c r="E7129" s="97" t="s">
        <v>3</v>
      </c>
      <c r="F7129" s="97">
        <v>1415288</v>
      </c>
      <c r="G7129" s="97"/>
      <c r="H7129" s="124" t="s">
        <v>7649</v>
      </c>
      <c r="I7129" s="125">
        <v>0</v>
      </c>
      <c r="J7129" s="125">
        <v>651.13</v>
      </c>
      <c r="K7129" s="126">
        <v>651.13</v>
      </c>
      <c r="L7129" s="100" t="s">
        <v>1324</v>
      </c>
    </row>
    <row r="7130" spans="1:12" ht="56.25" customHeight="1">
      <c r="A7130" s="97">
        <v>523</v>
      </c>
      <c r="B7130" s="122" t="s">
        <v>5976</v>
      </c>
      <c r="C7130" s="123">
        <v>42615</v>
      </c>
      <c r="D7130" s="97" t="s">
        <v>20959</v>
      </c>
      <c r="E7130" s="97" t="s">
        <v>3</v>
      </c>
      <c r="F7130" s="97">
        <v>1415291</v>
      </c>
      <c r="G7130" s="97"/>
      <c r="H7130" s="124" t="s">
        <v>7650</v>
      </c>
      <c r="I7130" s="125">
        <v>0</v>
      </c>
      <c r="J7130" s="125">
        <v>25367.15</v>
      </c>
      <c r="K7130" s="126">
        <v>25367.15</v>
      </c>
      <c r="L7130" s="100" t="s">
        <v>1324</v>
      </c>
    </row>
    <row r="7131" spans="1:12" ht="56.25" customHeight="1">
      <c r="A7131" s="97">
        <v>523</v>
      </c>
      <c r="B7131" s="122" t="s">
        <v>5976</v>
      </c>
      <c r="C7131" s="123">
        <v>42615</v>
      </c>
      <c r="D7131" s="97" t="s">
        <v>20960</v>
      </c>
      <c r="E7131" s="97" t="s">
        <v>3</v>
      </c>
      <c r="F7131" s="97">
        <v>1415296</v>
      </c>
      <c r="G7131" s="97"/>
      <c r="H7131" s="124" t="s">
        <v>7651</v>
      </c>
      <c r="I7131" s="125">
        <v>0</v>
      </c>
      <c r="J7131" s="125">
        <v>15219.01</v>
      </c>
      <c r="K7131" s="126">
        <v>15219.01</v>
      </c>
      <c r="L7131" s="100" t="s">
        <v>1324</v>
      </c>
    </row>
    <row r="7132" spans="1:12" ht="56.25" customHeight="1">
      <c r="A7132" s="97">
        <v>523</v>
      </c>
      <c r="B7132" s="122" t="s">
        <v>5976</v>
      </c>
      <c r="C7132" s="123">
        <v>42615</v>
      </c>
      <c r="D7132" s="97" t="s">
        <v>20961</v>
      </c>
      <c r="E7132" s="97" t="s">
        <v>3</v>
      </c>
      <c r="F7132" s="97">
        <v>1415298</v>
      </c>
      <c r="G7132" s="97"/>
      <c r="H7132" s="124" t="s">
        <v>7652</v>
      </c>
      <c r="I7132" s="125">
        <v>0</v>
      </c>
      <c r="J7132" s="125">
        <v>553.95000000000005</v>
      </c>
      <c r="K7132" s="126">
        <v>553.95000000000005</v>
      </c>
      <c r="L7132" s="100" t="s">
        <v>1324</v>
      </c>
    </row>
    <row r="7133" spans="1:12" ht="56.25" customHeight="1">
      <c r="A7133" s="97">
        <v>523</v>
      </c>
      <c r="B7133" s="122" t="s">
        <v>5976</v>
      </c>
      <c r="C7133" s="123">
        <v>42615</v>
      </c>
      <c r="D7133" s="97" t="s">
        <v>20962</v>
      </c>
      <c r="E7133" s="97" t="s">
        <v>3</v>
      </c>
      <c r="F7133" s="97">
        <v>1415301</v>
      </c>
      <c r="G7133" s="97"/>
      <c r="H7133" s="124" t="s">
        <v>7653</v>
      </c>
      <c r="I7133" s="125">
        <v>0</v>
      </c>
      <c r="J7133" s="125">
        <v>21553.8</v>
      </c>
      <c r="K7133" s="126">
        <v>21553.8</v>
      </c>
      <c r="L7133" s="100" t="s">
        <v>1324</v>
      </c>
    </row>
    <row r="7134" spans="1:12" ht="56.25" customHeight="1">
      <c r="A7134" s="97">
        <v>523</v>
      </c>
      <c r="B7134" s="122" t="s">
        <v>5976</v>
      </c>
      <c r="C7134" s="123">
        <v>42615</v>
      </c>
      <c r="D7134" s="97" t="s">
        <v>20963</v>
      </c>
      <c r="E7134" s="97" t="s">
        <v>3</v>
      </c>
      <c r="F7134" s="97">
        <v>1415303</v>
      </c>
      <c r="G7134" s="97"/>
      <c r="H7134" s="124" t="s">
        <v>7654</v>
      </c>
      <c r="I7134" s="125">
        <v>0</v>
      </c>
      <c r="J7134" s="125">
        <v>2968.4</v>
      </c>
      <c r="K7134" s="126">
        <v>2968.4</v>
      </c>
      <c r="L7134" s="100" t="s">
        <v>1324</v>
      </c>
    </row>
    <row r="7135" spans="1:12" ht="56.25" customHeight="1">
      <c r="A7135" s="97">
        <v>523</v>
      </c>
      <c r="B7135" s="122" t="s">
        <v>5976</v>
      </c>
      <c r="C7135" s="123">
        <v>42618</v>
      </c>
      <c r="D7135" s="97" t="s">
        <v>20997</v>
      </c>
      <c r="E7135" s="97" t="s">
        <v>3</v>
      </c>
      <c r="F7135" s="97">
        <v>1415833</v>
      </c>
      <c r="G7135" s="97"/>
      <c r="H7135" s="124" t="s">
        <v>7686</v>
      </c>
      <c r="I7135" s="125">
        <v>0</v>
      </c>
      <c r="J7135" s="125">
        <v>8151</v>
      </c>
      <c r="K7135" s="126">
        <v>8151</v>
      </c>
      <c r="L7135" s="100" t="s">
        <v>1324</v>
      </c>
    </row>
    <row r="7136" spans="1:12" ht="56.25" customHeight="1">
      <c r="A7136" s="97">
        <v>523</v>
      </c>
      <c r="B7136" s="122" t="s">
        <v>5976</v>
      </c>
      <c r="C7136" s="123">
        <v>42618</v>
      </c>
      <c r="D7136" s="97" t="s">
        <v>20998</v>
      </c>
      <c r="E7136" s="97" t="s">
        <v>3</v>
      </c>
      <c r="F7136" s="97">
        <v>1415835</v>
      </c>
      <c r="G7136" s="97"/>
      <c r="H7136" s="124" t="s">
        <v>7687</v>
      </c>
      <c r="I7136" s="125">
        <v>0</v>
      </c>
      <c r="J7136" s="125">
        <v>319</v>
      </c>
      <c r="K7136" s="126">
        <v>319</v>
      </c>
      <c r="L7136" s="100" t="s">
        <v>1324</v>
      </c>
    </row>
    <row r="7137" spans="1:12" ht="56.25" customHeight="1">
      <c r="A7137" s="97">
        <v>523</v>
      </c>
      <c r="B7137" s="122" t="s">
        <v>5976</v>
      </c>
      <c r="C7137" s="123">
        <v>42618</v>
      </c>
      <c r="D7137" s="97" t="s">
        <v>20999</v>
      </c>
      <c r="E7137" s="97" t="s">
        <v>3</v>
      </c>
      <c r="F7137" s="97">
        <v>1415837</v>
      </c>
      <c r="G7137" s="97"/>
      <c r="H7137" s="124" t="s">
        <v>7688</v>
      </c>
      <c r="I7137" s="125">
        <v>0</v>
      </c>
      <c r="J7137" s="125">
        <v>6592.8</v>
      </c>
      <c r="K7137" s="126">
        <v>6592.8</v>
      </c>
      <c r="L7137" s="100" t="s">
        <v>1324</v>
      </c>
    </row>
    <row r="7138" spans="1:12" ht="56.25" customHeight="1">
      <c r="A7138" s="97">
        <v>523</v>
      </c>
      <c r="B7138" s="122" t="s">
        <v>5976</v>
      </c>
      <c r="C7138" s="123">
        <v>42619</v>
      </c>
      <c r="D7138" s="97" t="s">
        <v>21023</v>
      </c>
      <c r="E7138" s="97" t="s">
        <v>3</v>
      </c>
      <c r="F7138" s="97">
        <v>1416304</v>
      </c>
      <c r="G7138" s="97"/>
      <c r="H7138" s="124" t="s">
        <v>7709</v>
      </c>
      <c r="I7138" s="125">
        <v>0</v>
      </c>
      <c r="J7138" s="125">
        <v>51996.200000000004</v>
      </c>
      <c r="K7138" s="126">
        <v>51996.200000000004</v>
      </c>
      <c r="L7138" s="100" t="s">
        <v>1324</v>
      </c>
    </row>
    <row r="7139" spans="1:12" ht="56.25" customHeight="1">
      <c r="A7139" s="97">
        <v>523</v>
      </c>
      <c r="B7139" s="122" t="s">
        <v>5976</v>
      </c>
      <c r="C7139" s="123">
        <v>42619</v>
      </c>
      <c r="D7139" s="97" t="s">
        <v>21024</v>
      </c>
      <c r="E7139" s="97" t="s">
        <v>3</v>
      </c>
      <c r="F7139" s="97">
        <v>1416308</v>
      </c>
      <c r="G7139" s="97"/>
      <c r="H7139" s="124" t="s">
        <v>7710</v>
      </c>
      <c r="I7139" s="125">
        <v>0</v>
      </c>
      <c r="J7139" s="125">
        <v>5056.29</v>
      </c>
      <c r="K7139" s="126">
        <v>5056.29</v>
      </c>
      <c r="L7139" s="100" t="s">
        <v>1324</v>
      </c>
    </row>
    <row r="7140" spans="1:12" ht="56.25" customHeight="1">
      <c r="A7140" s="97">
        <v>523</v>
      </c>
      <c r="B7140" s="122" t="s">
        <v>5976</v>
      </c>
      <c r="C7140" s="123">
        <v>42620</v>
      </c>
      <c r="D7140" s="97" t="s">
        <v>21039</v>
      </c>
      <c r="E7140" s="97" t="s">
        <v>3</v>
      </c>
      <c r="F7140" s="97">
        <v>1416761</v>
      </c>
      <c r="G7140" s="97"/>
      <c r="H7140" s="124" t="s">
        <v>7723</v>
      </c>
      <c r="I7140" s="125">
        <v>0</v>
      </c>
      <c r="J7140" s="125">
        <v>620.65</v>
      </c>
      <c r="K7140" s="126">
        <v>620.65</v>
      </c>
      <c r="L7140" s="100" t="s">
        <v>1324</v>
      </c>
    </row>
    <row r="7141" spans="1:12" ht="56.25" customHeight="1">
      <c r="A7141" s="97">
        <v>523</v>
      </c>
      <c r="B7141" s="122" t="s">
        <v>5976</v>
      </c>
      <c r="C7141" s="123">
        <v>42620</v>
      </c>
      <c r="D7141" s="97" t="s">
        <v>21040</v>
      </c>
      <c r="E7141" s="97" t="s">
        <v>3</v>
      </c>
      <c r="F7141" s="97">
        <v>1416762</v>
      </c>
      <c r="G7141" s="97"/>
      <c r="H7141" s="124" t="s">
        <v>7724</v>
      </c>
      <c r="I7141" s="125">
        <v>0</v>
      </c>
      <c r="J7141" s="125">
        <v>56.480000000000004</v>
      </c>
      <c r="K7141" s="126">
        <v>56.480000000000004</v>
      </c>
      <c r="L7141" s="100" t="s">
        <v>1324</v>
      </c>
    </row>
    <row r="7142" spans="1:12" ht="56.25" customHeight="1">
      <c r="A7142" s="97">
        <v>523</v>
      </c>
      <c r="B7142" s="122" t="s">
        <v>5976</v>
      </c>
      <c r="C7142" s="123">
        <v>42620</v>
      </c>
      <c r="D7142" s="97" t="s">
        <v>21041</v>
      </c>
      <c r="E7142" s="97" t="s">
        <v>3</v>
      </c>
      <c r="F7142" s="97">
        <v>1416763</v>
      </c>
      <c r="G7142" s="97"/>
      <c r="H7142" s="124" t="s">
        <v>7725</v>
      </c>
      <c r="I7142" s="125">
        <v>0</v>
      </c>
      <c r="J7142" s="125">
        <v>64.14</v>
      </c>
      <c r="K7142" s="126">
        <v>64.14</v>
      </c>
      <c r="L7142" s="100" t="s">
        <v>1324</v>
      </c>
    </row>
    <row r="7143" spans="1:12" ht="56.25" customHeight="1">
      <c r="A7143" s="97">
        <v>523</v>
      </c>
      <c r="B7143" s="122" t="s">
        <v>5976</v>
      </c>
      <c r="C7143" s="123">
        <v>42620</v>
      </c>
      <c r="D7143" s="97" t="s">
        <v>21038</v>
      </c>
      <c r="E7143" s="97" t="s">
        <v>3</v>
      </c>
      <c r="F7143" s="97">
        <v>1416760</v>
      </c>
      <c r="G7143" s="97"/>
      <c r="H7143" s="124" t="s">
        <v>7722</v>
      </c>
      <c r="I7143" s="125">
        <v>0</v>
      </c>
      <c r="J7143" s="125">
        <v>480</v>
      </c>
      <c r="K7143" s="126">
        <v>480</v>
      </c>
      <c r="L7143" s="100" t="s">
        <v>1324</v>
      </c>
    </row>
    <row r="7144" spans="1:12" ht="56.25" customHeight="1">
      <c r="A7144" s="97">
        <v>523</v>
      </c>
      <c r="B7144" s="122" t="s">
        <v>5976</v>
      </c>
      <c r="C7144" s="123">
        <v>42622</v>
      </c>
      <c r="D7144" s="97" t="s">
        <v>21086</v>
      </c>
      <c r="E7144" s="97" t="s">
        <v>3</v>
      </c>
      <c r="F7144" s="97">
        <v>1417852</v>
      </c>
      <c r="G7144" s="97"/>
      <c r="H7144" s="124" t="s">
        <v>7770</v>
      </c>
      <c r="I7144" s="125">
        <v>0</v>
      </c>
      <c r="J7144" s="125">
        <v>45.43</v>
      </c>
      <c r="K7144" s="126">
        <v>45.43</v>
      </c>
      <c r="L7144" s="100" t="s">
        <v>1324</v>
      </c>
    </row>
    <row r="7145" spans="1:12" ht="56.25" customHeight="1">
      <c r="A7145" s="97">
        <v>523</v>
      </c>
      <c r="B7145" s="122" t="s">
        <v>5976</v>
      </c>
      <c r="C7145" s="123">
        <v>42622</v>
      </c>
      <c r="D7145" s="97" t="s">
        <v>21087</v>
      </c>
      <c r="E7145" s="97" t="s">
        <v>3</v>
      </c>
      <c r="F7145" s="97">
        <v>1417854</v>
      </c>
      <c r="G7145" s="97"/>
      <c r="H7145" s="124" t="s">
        <v>7771</v>
      </c>
      <c r="I7145" s="125">
        <v>0</v>
      </c>
      <c r="J7145" s="125">
        <v>45.53</v>
      </c>
      <c r="K7145" s="126">
        <v>45.53</v>
      </c>
      <c r="L7145" s="100" t="s">
        <v>1324</v>
      </c>
    </row>
    <row r="7146" spans="1:12" ht="56.25" customHeight="1">
      <c r="A7146" s="97">
        <v>523</v>
      </c>
      <c r="B7146" s="122" t="s">
        <v>5976</v>
      </c>
      <c r="C7146" s="123">
        <v>42622</v>
      </c>
      <c r="D7146" s="97" t="s">
        <v>21088</v>
      </c>
      <c r="E7146" s="97" t="s">
        <v>3</v>
      </c>
      <c r="F7146" s="97">
        <v>1417858</v>
      </c>
      <c r="G7146" s="97"/>
      <c r="H7146" s="124" t="s">
        <v>7772</v>
      </c>
      <c r="I7146" s="125">
        <v>0</v>
      </c>
      <c r="J7146" s="125">
        <v>209.21</v>
      </c>
      <c r="K7146" s="126">
        <v>209.21</v>
      </c>
      <c r="L7146" s="100" t="s">
        <v>1324</v>
      </c>
    </row>
    <row r="7147" spans="1:12" ht="56.25" customHeight="1">
      <c r="A7147" s="97">
        <v>523</v>
      </c>
      <c r="B7147" s="122" t="s">
        <v>5976</v>
      </c>
      <c r="C7147" s="123">
        <v>42625</v>
      </c>
      <c r="D7147" s="97" t="s">
        <v>21105</v>
      </c>
      <c r="E7147" s="97" t="s">
        <v>3</v>
      </c>
      <c r="F7147" s="97">
        <v>1418391</v>
      </c>
      <c r="G7147" s="97"/>
      <c r="H7147" s="124" t="s">
        <v>7787</v>
      </c>
      <c r="I7147" s="125">
        <v>0</v>
      </c>
      <c r="J7147" s="125">
        <v>54</v>
      </c>
      <c r="K7147" s="126">
        <v>54</v>
      </c>
      <c r="L7147" s="100" t="s">
        <v>1324</v>
      </c>
    </row>
    <row r="7148" spans="1:12" ht="56.25" customHeight="1">
      <c r="A7148" s="97">
        <v>523</v>
      </c>
      <c r="B7148" s="122" t="s">
        <v>5976</v>
      </c>
      <c r="C7148" s="123">
        <v>42625</v>
      </c>
      <c r="D7148" s="97" t="s">
        <v>21106</v>
      </c>
      <c r="E7148" s="97" t="s">
        <v>3</v>
      </c>
      <c r="F7148" s="97">
        <v>1418393</v>
      </c>
      <c r="G7148" s="97"/>
      <c r="H7148" s="124" t="s">
        <v>7788</v>
      </c>
      <c r="I7148" s="125">
        <v>0</v>
      </c>
      <c r="J7148" s="125">
        <v>897</v>
      </c>
      <c r="K7148" s="126">
        <v>897</v>
      </c>
      <c r="L7148" s="100" t="s">
        <v>1324</v>
      </c>
    </row>
    <row r="7149" spans="1:12" ht="56.25" customHeight="1">
      <c r="A7149" s="97">
        <v>523</v>
      </c>
      <c r="B7149" s="122" t="s">
        <v>5976</v>
      </c>
      <c r="C7149" s="123">
        <v>42625</v>
      </c>
      <c r="D7149" s="97" t="s">
        <v>21107</v>
      </c>
      <c r="E7149" s="97" t="s">
        <v>3</v>
      </c>
      <c r="F7149" s="97">
        <v>1418395</v>
      </c>
      <c r="G7149" s="97"/>
      <c r="H7149" s="124" t="s">
        <v>7789</v>
      </c>
      <c r="I7149" s="125">
        <v>0</v>
      </c>
      <c r="J7149" s="125">
        <v>605</v>
      </c>
      <c r="K7149" s="126">
        <v>605</v>
      </c>
      <c r="L7149" s="100" t="s">
        <v>1324</v>
      </c>
    </row>
    <row r="7150" spans="1:12" ht="56.25" customHeight="1">
      <c r="A7150" s="97">
        <v>523</v>
      </c>
      <c r="B7150" s="122" t="s">
        <v>5976</v>
      </c>
      <c r="C7150" s="123">
        <v>42625</v>
      </c>
      <c r="D7150" s="97" t="s">
        <v>21108</v>
      </c>
      <c r="E7150" s="97" t="s">
        <v>3</v>
      </c>
      <c r="F7150" s="97">
        <v>1418397</v>
      </c>
      <c r="G7150" s="97"/>
      <c r="H7150" s="124" t="s">
        <v>7790</v>
      </c>
      <c r="I7150" s="125">
        <v>0</v>
      </c>
      <c r="J7150" s="125">
        <v>937</v>
      </c>
      <c r="K7150" s="126">
        <v>937</v>
      </c>
      <c r="L7150" s="100" t="s">
        <v>1324</v>
      </c>
    </row>
    <row r="7151" spans="1:12" ht="56.25" customHeight="1">
      <c r="A7151" s="97">
        <v>523</v>
      </c>
      <c r="B7151" s="122" t="s">
        <v>5976</v>
      </c>
      <c r="C7151" s="123">
        <v>42625</v>
      </c>
      <c r="D7151" s="97" t="s">
        <v>21109</v>
      </c>
      <c r="E7151" s="97" t="s">
        <v>3</v>
      </c>
      <c r="F7151" s="97">
        <v>1418402</v>
      </c>
      <c r="G7151" s="97"/>
      <c r="H7151" s="124" t="s">
        <v>7791</v>
      </c>
      <c r="I7151" s="125">
        <v>0</v>
      </c>
      <c r="J7151" s="125">
        <v>8888.8000000000011</v>
      </c>
      <c r="K7151" s="126">
        <v>8888.8000000000011</v>
      </c>
      <c r="L7151" s="100" t="s">
        <v>1324</v>
      </c>
    </row>
    <row r="7152" spans="1:12" ht="56.25" customHeight="1">
      <c r="A7152" s="97">
        <v>523</v>
      </c>
      <c r="B7152" s="122" t="s">
        <v>5976</v>
      </c>
      <c r="C7152" s="123">
        <v>42626</v>
      </c>
      <c r="D7152" s="97" t="s">
        <v>21135</v>
      </c>
      <c r="E7152" s="97" t="s">
        <v>3</v>
      </c>
      <c r="F7152" s="97">
        <v>1418952</v>
      </c>
      <c r="G7152" s="97"/>
      <c r="H7152" s="124" t="s">
        <v>7817</v>
      </c>
      <c r="I7152" s="125">
        <v>0</v>
      </c>
      <c r="J7152" s="125">
        <v>600</v>
      </c>
      <c r="K7152" s="126">
        <v>600</v>
      </c>
      <c r="L7152" s="100" t="s">
        <v>1324</v>
      </c>
    </row>
    <row r="7153" spans="1:12" ht="56.25" customHeight="1">
      <c r="A7153" s="97">
        <v>523</v>
      </c>
      <c r="B7153" s="122" t="s">
        <v>5976</v>
      </c>
      <c r="C7153" s="123">
        <v>42626</v>
      </c>
      <c r="D7153" s="97" t="s">
        <v>21138</v>
      </c>
      <c r="E7153" s="97" t="s">
        <v>3</v>
      </c>
      <c r="F7153" s="97">
        <v>1418956</v>
      </c>
      <c r="G7153" s="97"/>
      <c r="H7153" s="124" t="s">
        <v>7820</v>
      </c>
      <c r="I7153" s="125">
        <v>0</v>
      </c>
      <c r="J7153" s="125">
        <v>1207.5</v>
      </c>
      <c r="K7153" s="126">
        <v>1207.5</v>
      </c>
      <c r="L7153" s="100" t="s">
        <v>1324</v>
      </c>
    </row>
    <row r="7154" spans="1:12" ht="56.25" customHeight="1">
      <c r="A7154" s="97">
        <v>523</v>
      </c>
      <c r="B7154" s="122" t="s">
        <v>5976</v>
      </c>
      <c r="C7154" s="123">
        <v>42626</v>
      </c>
      <c r="D7154" s="97" t="s">
        <v>21139</v>
      </c>
      <c r="E7154" s="97" t="s">
        <v>3</v>
      </c>
      <c r="F7154" s="97">
        <v>1418960</v>
      </c>
      <c r="G7154" s="97"/>
      <c r="H7154" s="124" t="s">
        <v>7821</v>
      </c>
      <c r="I7154" s="125">
        <v>0</v>
      </c>
      <c r="J7154" s="125">
        <v>108</v>
      </c>
      <c r="K7154" s="126">
        <v>108</v>
      </c>
      <c r="L7154" s="100" t="s">
        <v>1324</v>
      </c>
    </row>
    <row r="7155" spans="1:12" ht="56.25" customHeight="1">
      <c r="A7155" s="97">
        <v>523</v>
      </c>
      <c r="B7155" s="122" t="s">
        <v>5976</v>
      </c>
      <c r="C7155" s="123">
        <v>42626</v>
      </c>
      <c r="D7155" s="97" t="s">
        <v>21140</v>
      </c>
      <c r="E7155" s="97" t="s">
        <v>3</v>
      </c>
      <c r="F7155" s="97">
        <v>1418961</v>
      </c>
      <c r="G7155" s="97"/>
      <c r="H7155" s="124" t="s">
        <v>7822</v>
      </c>
      <c r="I7155" s="125">
        <v>0</v>
      </c>
      <c r="J7155" s="125">
        <v>70.38</v>
      </c>
      <c r="K7155" s="126">
        <v>70.38</v>
      </c>
      <c r="L7155" s="100" t="s">
        <v>1324</v>
      </c>
    </row>
    <row r="7156" spans="1:12" ht="56.25" customHeight="1">
      <c r="A7156" s="97">
        <v>523</v>
      </c>
      <c r="B7156" s="122" t="s">
        <v>5976</v>
      </c>
      <c r="C7156" s="123">
        <v>42627</v>
      </c>
      <c r="D7156" s="97" t="s">
        <v>21171</v>
      </c>
      <c r="E7156" s="97" t="s">
        <v>3</v>
      </c>
      <c r="F7156" s="97">
        <v>1419661</v>
      </c>
      <c r="G7156" s="97"/>
      <c r="H7156" s="124" t="s">
        <v>7853</v>
      </c>
      <c r="I7156" s="125">
        <v>0</v>
      </c>
      <c r="J7156" s="125">
        <v>156</v>
      </c>
      <c r="K7156" s="126">
        <v>156</v>
      </c>
      <c r="L7156" s="100" t="s">
        <v>1324</v>
      </c>
    </row>
    <row r="7157" spans="1:12" ht="56.25" customHeight="1">
      <c r="A7157" s="97">
        <v>523</v>
      </c>
      <c r="B7157" s="122" t="s">
        <v>5976</v>
      </c>
      <c r="C7157" s="123">
        <v>42627</v>
      </c>
      <c r="D7157" s="97" t="s">
        <v>21175</v>
      </c>
      <c r="E7157" s="97" t="s">
        <v>3</v>
      </c>
      <c r="F7157" s="97">
        <v>1419666</v>
      </c>
      <c r="G7157" s="97"/>
      <c r="H7157" s="124" t="s">
        <v>7858</v>
      </c>
      <c r="I7157" s="125">
        <v>0</v>
      </c>
      <c r="J7157" s="125">
        <v>455</v>
      </c>
      <c r="K7157" s="126">
        <v>455</v>
      </c>
      <c r="L7157" s="100" t="s">
        <v>1324</v>
      </c>
    </row>
    <row r="7158" spans="1:12" ht="56.25" customHeight="1">
      <c r="A7158" s="97">
        <v>523</v>
      </c>
      <c r="B7158" s="122" t="s">
        <v>5976</v>
      </c>
      <c r="C7158" s="123">
        <v>42627</v>
      </c>
      <c r="D7158" s="97" t="s">
        <v>21176</v>
      </c>
      <c r="E7158" s="97" t="s">
        <v>3</v>
      </c>
      <c r="F7158" s="97">
        <v>1419667</v>
      </c>
      <c r="G7158" s="97"/>
      <c r="H7158" s="124" t="s">
        <v>7859</v>
      </c>
      <c r="I7158" s="125">
        <v>0</v>
      </c>
      <c r="J7158" s="125">
        <v>312</v>
      </c>
      <c r="K7158" s="126">
        <v>312</v>
      </c>
      <c r="L7158" s="100" t="s">
        <v>1324</v>
      </c>
    </row>
    <row r="7159" spans="1:12" ht="56.25" customHeight="1">
      <c r="A7159" s="97">
        <v>523</v>
      </c>
      <c r="B7159" s="122" t="s">
        <v>5976</v>
      </c>
      <c r="C7159" s="123">
        <v>42627</v>
      </c>
      <c r="D7159" s="97" t="s">
        <v>21177</v>
      </c>
      <c r="E7159" s="97" t="s">
        <v>3</v>
      </c>
      <c r="F7159" s="97">
        <v>1419671</v>
      </c>
      <c r="G7159" s="97"/>
      <c r="H7159" s="124" t="s">
        <v>7860</v>
      </c>
      <c r="I7159" s="125">
        <v>0</v>
      </c>
      <c r="J7159" s="125">
        <v>647</v>
      </c>
      <c r="K7159" s="126">
        <v>647</v>
      </c>
      <c r="L7159" s="100" t="s">
        <v>1324</v>
      </c>
    </row>
    <row r="7160" spans="1:12" ht="56.25" customHeight="1">
      <c r="A7160" s="97">
        <v>523</v>
      </c>
      <c r="B7160" s="122" t="s">
        <v>5976</v>
      </c>
      <c r="C7160" s="123">
        <v>42627</v>
      </c>
      <c r="D7160" s="97" t="s">
        <v>21178</v>
      </c>
      <c r="E7160" s="97" t="s">
        <v>3</v>
      </c>
      <c r="F7160" s="97">
        <v>1419674</v>
      </c>
      <c r="G7160" s="97"/>
      <c r="H7160" s="124" t="s">
        <v>7861</v>
      </c>
      <c r="I7160" s="125">
        <v>0</v>
      </c>
      <c r="J7160" s="125">
        <v>314</v>
      </c>
      <c r="K7160" s="126">
        <v>314</v>
      </c>
      <c r="L7160" s="100" t="s">
        <v>1324</v>
      </c>
    </row>
    <row r="7161" spans="1:12" ht="56.25" customHeight="1">
      <c r="A7161" s="97">
        <v>523</v>
      </c>
      <c r="B7161" s="122" t="s">
        <v>5976</v>
      </c>
      <c r="C7161" s="123">
        <v>42629</v>
      </c>
      <c r="D7161" s="97" t="s">
        <v>21225</v>
      </c>
      <c r="E7161" s="97" t="s">
        <v>3</v>
      </c>
      <c r="F7161" s="97">
        <v>1420575</v>
      </c>
      <c r="G7161" s="97"/>
      <c r="H7161" s="124" t="s">
        <v>7904</v>
      </c>
      <c r="I7161" s="125">
        <v>0</v>
      </c>
      <c r="J7161" s="125">
        <v>2145</v>
      </c>
      <c r="K7161" s="126">
        <v>2145</v>
      </c>
      <c r="L7161" s="100" t="s">
        <v>1324</v>
      </c>
    </row>
    <row r="7162" spans="1:12" ht="56.25" customHeight="1">
      <c r="A7162" s="97">
        <v>523</v>
      </c>
      <c r="B7162" s="122" t="s">
        <v>5976</v>
      </c>
      <c r="C7162" s="123">
        <v>42629</v>
      </c>
      <c r="D7162" s="97" t="s">
        <v>21226</v>
      </c>
      <c r="E7162" s="97" t="s">
        <v>3</v>
      </c>
      <c r="F7162" s="97">
        <v>1420576</v>
      </c>
      <c r="G7162" s="97"/>
      <c r="H7162" s="124" t="s">
        <v>7905</v>
      </c>
      <c r="I7162" s="125">
        <v>0</v>
      </c>
      <c r="J7162" s="125">
        <v>4313.5</v>
      </c>
      <c r="K7162" s="126">
        <v>4313.5</v>
      </c>
      <c r="L7162" s="100" t="s">
        <v>1324</v>
      </c>
    </row>
    <row r="7163" spans="1:12" ht="56.25" customHeight="1">
      <c r="A7163" s="97">
        <v>523</v>
      </c>
      <c r="B7163" s="122" t="s">
        <v>5976</v>
      </c>
      <c r="C7163" s="123">
        <v>42629</v>
      </c>
      <c r="D7163" s="97" t="s">
        <v>21227</v>
      </c>
      <c r="E7163" s="97" t="s">
        <v>3</v>
      </c>
      <c r="F7163" s="97">
        <v>1420577</v>
      </c>
      <c r="G7163" s="97"/>
      <c r="H7163" s="124" t="s">
        <v>7906</v>
      </c>
      <c r="I7163" s="125">
        <v>0</v>
      </c>
      <c r="J7163" s="125">
        <v>747</v>
      </c>
      <c r="K7163" s="126">
        <v>747</v>
      </c>
      <c r="L7163" s="100" t="s">
        <v>1324</v>
      </c>
    </row>
    <row r="7164" spans="1:12" ht="56.25" customHeight="1">
      <c r="A7164" s="97">
        <v>523</v>
      </c>
      <c r="B7164" s="122" t="s">
        <v>5976</v>
      </c>
      <c r="C7164" s="123">
        <v>42629</v>
      </c>
      <c r="D7164" s="97" t="s">
        <v>21228</v>
      </c>
      <c r="E7164" s="97" t="s">
        <v>3</v>
      </c>
      <c r="F7164" s="97">
        <v>1420581</v>
      </c>
      <c r="G7164" s="97"/>
      <c r="H7164" s="124" t="s">
        <v>7907</v>
      </c>
      <c r="I7164" s="125">
        <v>0</v>
      </c>
      <c r="J7164" s="125">
        <v>3017.6</v>
      </c>
      <c r="K7164" s="126">
        <v>3017.6</v>
      </c>
      <c r="L7164" s="100" t="s">
        <v>1324</v>
      </c>
    </row>
    <row r="7165" spans="1:12" ht="56.25" customHeight="1">
      <c r="A7165" s="97">
        <v>523</v>
      </c>
      <c r="B7165" s="122" t="s">
        <v>5976</v>
      </c>
      <c r="C7165" s="123">
        <v>42629</v>
      </c>
      <c r="D7165" s="97" t="s">
        <v>21229</v>
      </c>
      <c r="E7165" s="97" t="s">
        <v>3</v>
      </c>
      <c r="F7165" s="97">
        <v>1420584</v>
      </c>
      <c r="G7165" s="97"/>
      <c r="H7165" s="124" t="s">
        <v>7908</v>
      </c>
      <c r="I7165" s="125">
        <v>0</v>
      </c>
      <c r="J7165" s="125">
        <v>7002.8</v>
      </c>
      <c r="K7165" s="126">
        <v>7002.8</v>
      </c>
      <c r="L7165" s="100" t="s">
        <v>1324</v>
      </c>
    </row>
    <row r="7166" spans="1:12" ht="56.25" customHeight="1">
      <c r="A7166" s="97">
        <v>523</v>
      </c>
      <c r="B7166" s="122" t="s">
        <v>5976</v>
      </c>
      <c r="C7166" s="123">
        <v>42629</v>
      </c>
      <c r="D7166" s="97" t="s">
        <v>21230</v>
      </c>
      <c r="E7166" s="97" t="s">
        <v>3</v>
      </c>
      <c r="F7166" s="97">
        <v>1420585</v>
      </c>
      <c r="G7166" s="97"/>
      <c r="H7166" s="124" t="s">
        <v>7909</v>
      </c>
      <c r="I7166" s="125">
        <v>0</v>
      </c>
      <c r="J7166" s="125">
        <v>113.9</v>
      </c>
      <c r="K7166" s="126">
        <v>113.9</v>
      </c>
      <c r="L7166" s="100" t="s">
        <v>1324</v>
      </c>
    </row>
    <row r="7167" spans="1:12" ht="56.25" customHeight="1">
      <c r="A7167" s="97">
        <v>523</v>
      </c>
      <c r="B7167" s="122" t="s">
        <v>5976</v>
      </c>
      <c r="C7167" s="123">
        <v>42629</v>
      </c>
      <c r="D7167" s="97" t="s">
        <v>21231</v>
      </c>
      <c r="E7167" s="97" t="s">
        <v>3</v>
      </c>
      <c r="F7167" s="97">
        <v>1420590</v>
      </c>
      <c r="G7167" s="97"/>
      <c r="H7167" s="124" t="s">
        <v>7910</v>
      </c>
      <c r="I7167" s="125">
        <v>0</v>
      </c>
      <c r="J7167" s="125">
        <v>12742.800000000001</v>
      </c>
      <c r="K7167" s="126">
        <v>12742.800000000001</v>
      </c>
      <c r="L7167" s="100" t="s">
        <v>1324</v>
      </c>
    </row>
    <row r="7168" spans="1:12" ht="56.25" customHeight="1">
      <c r="A7168" s="97">
        <v>523</v>
      </c>
      <c r="B7168" s="122" t="s">
        <v>5976</v>
      </c>
      <c r="C7168" s="123">
        <v>42629</v>
      </c>
      <c r="D7168" s="97" t="s">
        <v>21232</v>
      </c>
      <c r="E7168" s="97" t="s">
        <v>3</v>
      </c>
      <c r="F7168" s="97">
        <v>1420591</v>
      </c>
      <c r="G7168" s="97"/>
      <c r="H7168" s="124" t="s">
        <v>7911</v>
      </c>
      <c r="I7168" s="125">
        <v>0</v>
      </c>
      <c r="J7168" s="125">
        <v>3027.4900000000002</v>
      </c>
      <c r="K7168" s="126">
        <v>3027.4900000000002</v>
      </c>
      <c r="L7168" s="100" t="s">
        <v>1324</v>
      </c>
    </row>
    <row r="7169" spans="1:12" ht="56.25" customHeight="1">
      <c r="A7169" s="97">
        <v>523</v>
      </c>
      <c r="B7169" s="122" t="s">
        <v>5976</v>
      </c>
      <c r="C7169" s="123">
        <v>42629</v>
      </c>
      <c r="D7169" s="97" t="s">
        <v>21233</v>
      </c>
      <c r="E7169" s="97" t="s">
        <v>3</v>
      </c>
      <c r="F7169" s="97">
        <v>1420595</v>
      </c>
      <c r="G7169" s="97"/>
      <c r="H7169" s="124" t="s">
        <v>7912</v>
      </c>
      <c r="I7169" s="125">
        <v>0</v>
      </c>
      <c r="J7169" s="125">
        <v>8011.4000000000005</v>
      </c>
      <c r="K7169" s="126">
        <v>8011.4000000000005</v>
      </c>
      <c r="L7169" s="100" t="s">
        <v>1324</v>
      </c>
    </row>
    <row r="7170" spans="1:12" ht="56.25" customHeight="1">
      <c r="A7170" s="97">
        <v>523</v>
      </c>
      <c r="B7170" s="122" t="s">
        <v>5976</v>
      </c>
      <c r="C7170" s="123">
        <v>42629</v>
      </c>
      <c r="D7170" s="97" t="s">
        <v>21234</v>
      </c>
      <c r="E7170" s="97" t="s">
        <v>3</v>
      </c>
      <c r="F7170" s="97">
        <v>1420600</v>
      </c>
      <c r="G7170" s="97"/>
      <c r="H7170" s="124" t="s">
        <v>7913</v>
      </c>
      <c r="I7170" s="125">
        <v>0</v>
      </c>
      <c r="J7170" s="125">
        <v>683.42</v>
      </c>
      <c r="K7170" s="126">
        <v>683.42</v>
      </c>
      <c r="L7170" s="100" t="s">
        <v>1324</v>
      </c>
    </row>
    <row r="7171" spans="1:12" ht="56.25" customHeight="1">
      <c r="A7171" s="97">
        <v>523</v>
      </c>
      <c r="B7171" s="122" t="s">
        <v>5976</v>
      </c>
      <c r="C7171" s="123">
        <v>42629</v>
      </c>
      <c r="D7171" s="97" t="s">
        <v>21235</v>
      </c>
      <c r="E7171" s="97" t="s">
        <v>3</v>
      </c>
      <c r="F7171" s="97">
        <v>1420602</v>
      </c>
      <c r="G7171" s="97"/>
      <c r="H7171" s="124" t="s">
        <v>7914</v>
      </c>
      <c r="I7171" s="125">
        <v>0</v>
      </c>
      <c r="J7171" s="125">
        <v>6043.4000000000005</v>
      </c>
      <c r="K7171" s="126">
        <v>6043.4000000000005</v>
      </c>
      <c r="L7171" s="100" t="s">
        <v>1324</v>
      </c>
    </row>
    <row r="7172" spans="1:12" ht="56.25" customHeight="1">
      <c r="A7172" s="97">
        <v>523</v>
      </c>
      <c r="B7172" s="122" t="s">
        <v>5976</v>
      </c>
      <c r="C7172" s="123">
        <v>42629</v>
      </c>
      <c r="D7172" s="97" t="s">
        <v>21236</v>
      </c>
      <c r="E7172" s="97" t="s">
        <v>3</v>
      </c>
      <c r="F7172" s="97">
        <v>1420604</v>
      </c>
      <c r="G7172" s="97"/>
      <c r="H7172" s="124" t="s">
        <v>7915</v>
      </c>
      <c r="I7172" s="125">
        <v>0</v>
      </c>
      <c r="J7172" s="125">
        <v>1991.81</v>
      </c>
      <c r="K7172" s="126">
        <v>1991.81</v>
      </c>
      <c r="L7172" s="100" t="s">
        <v>1324</v>
      </c>
    </row>
    <row r="7173" spans="1:12" ht="56.25" customHeight="1">
      <c r="A7173" s="97">
        <v>523</v>
      </c>
      <c r="B7173" s="122" t="s">
        <v>5976</v>
      </c>
      <c r="C7173" s="123">
        <v>42629</v>
      </c>
      <c r="D7173" s="97" t="s">
        <v>21237</v>
      </c>
      <c r="E7173" s="97" t="s">
        <v>3</v>
      </c>
      <c r="F7173" s="97">
        <v>1420605</v>
      </c>
      <c r="G7173" s="97"/>
      <c r="H7173" s="124" t="s">
        <v>7916</v>
      </c>
      <c r="I7173" s="125">
        <v>0</v>
      </c>
      <c r="J7173" s="125">
        <v>7888.4000000000005</v>
      </c>
      <c r="K7173" s="126">
        <v>7888.4000000000005</v>
      </c>
      <c r="L7173" s="100" t="s">
        <v>1324</v>
      </c>
    </row>
    <row r="7174" spans="1:12" ht="56.25" customHeight="1">
      <c r="A7174" s="97">
        <v>523</v>
      </c>
      <c r="B7174" s="122" t="s">
        <v>5976</v>
      </c>
      <c r="C7174" s="123">
        <v>42629</v>
      </c>
      <c r="D7174" s="97" t="s">
        <v>21239</v>
      </c>
      <c r="E7174" s="97" t="s">
        <v>3</v>
      </c>
      <c r="F7174" s="97">
        <v>1420609</v>
      </c>
      <c r="G7174" s="97"/>
      <c r="H7174" s="124" t="s">
        <v>7918</v>
      </c>
      <c r="I7174" s="125">
        <v>0</v>
      </c>
      <c r="J7174" s="125">
        <v>1546</v>
      </c>
      <c r="K7174" s="126">
        <v>1546</v>
      </c>
      <c r="L7174" s="100" t="s">
        <v>1324</v>
      </c>
    </row>
    <row r="7175" spans="1:12" ht="56.25" customHeight="1">
      <c r="A7175" s="97">
        <v>523</v>
      </c>
      <c r="B7175" s="122" t="s">
        <v>5976</v>
      </c>
      <c r="C7175" s="123">
        <v>42632</v>
      </c>
      <c r="D7175" s="97" t="s">
        <v>21252</v>
      </c>
      <c r="E7175" s="97" t="s">
        <v>3</v>
      </c>
      <c r="F7175" s="97">
        <v>1421120</v>
      </c>
      <c r="G7175" s="97"/>
      <c r="H7175" s="124" t="s">
        <v>7931</v>
      </c>
      <c r="I7175" s="125">
        <v>0</v>
      </c>
      <c r="J7175" s="125">
        <v>2520</v>
      </c>
      <c r="K7175" s="126">
        <v>2520</v>
      </c>
      <c r="L7175" s="100" t="s">
        <v>1324</v>
      </c>
    </row>
    <row r="7176" spans="1:12" ht="56.25" customHeight="1">
      <c r="A7176" s="97">
        <v>523</v>
      </c>
      <c r="B7176" s="122" t="s">
        <v>5976</v>
      </c>
      <c r="C7176" s="123">
        <v>42634</v>
      </c>
      <c r="D7176" s="97" t="s">
        <v>21290</v>
      </c>
      <c r="E7176" s="97" t="s">
        <v>3</v>
      </c>
      <c r="F7176" s="97">
        <v>1422086</v>
      </c>
      <c r="G7176" s="97"/>
      <c r="H7176" s="124" t="s">
        <v>7969</v>
      </c>
      <c r="I7176" s="125">
        <v>0</v>
      </c>
      <c r="J7176" s="125">
        <v>590</v>
      </c>
      <c r="K7176" s="126">
        <v>590</v>
      </c>
      <c r="L7176" s="100" t="s">
        <v>1324</v>
      </c>
    </row>
    <row r="7177" spans="1:12" ht="56.25" customHeight="1">
      <c r="A7177" s="97">
        <v>523</v>
      </c>
      <c r="B7177" s="122" t="s">
        <v>5976</v>
      </c>
      <c r="C7177" s="123">
        <v>42634</v>
      </c>
      <c r="D7177" s="97" t="s">
        <v>21292</v>
      </c>
      <c r="E7177" s="97" t="s">
        <v>3</v>
      </c>
      <c r="F7177" s="97">
        <v>1422168</v>
      </c>
      <c r="G7177" s="97"/>
      <c r="H7177" s="124" t="s">
        <v>7973</v>
      </c>
      <c r="I7177" s="125">
        <v>0</v>
      </c>
      <c r="J7177" s="125">
        <v>1673.5</v>
      </c>
      <c r="K7177" s="126">
        <v>1673.5</v>
      </c>
      <c r="L7177" s="100" t="s">
        <v>1324</v>
      </c>
    </row>
    <row r="7178" spans="1:12" ht="56.25" customHeight="1">
      <c r="A7178" s="97">
        <v>523</v>
      </c>
      <c r="B7178" s="122" t="s">
        <v>5976</v>
      </c>
      <c r="C7178" s="123">
        <v>42634</v>
      </c>
      <c r="D7178" s="97" t="s">
        <v>21293</v>
      </c>
      <c r="E7178" s="97" t="s">
        <v>3</v>
      </c>
      <c r="F7178" s="97">
        <v>1422170</v>
      </c>
      <c r="G7178" s="97"/>
      <c r="H7178" s="124" t="s">
        <v>7974</v>
      </c>
      <c r="I7178" s="125">
        <v>0</v>
      </c>
      <c r="J7178" s="125">
        <v>3943.5</v>
      </c>
      <c r="K7178" s="126">
        <v>3943.5</v>
      </c>
      <c r="L7178" s="100" t="s">
        <v>1324</v>
      </c>
    </row>
    <row r="7179" spans="1:12" ht="56.25" customHeight="1">
      <c r="A7179" s="97">
        <v>523</v>
      </c>
      <c r="B7179" s="122" t="s">
        <v>5976</v>
      </c>
      <c r="C7179" s="123">
        <v>42634</v>
      </c>
      <c r="D7179" s="97" t="s">
        <v>21294</v>
      </c>
      <c r="E7179" s="97" t="s">
        <v>3</v>
      </c>
      <c r="F7179" s="97">
        <v>1422172</v>
      </c>
      <c r="G7179" s="97"/>
      <c r="H7179" s="124" t="s">
        <v>7975</v>
      </c>
      <c r="I7179" s="125">
        <v>0</v>
      </c>
      <c r="J7179" s="125">
        <v>692.5</v>
      </c>
      <c r="K7179" s="126">
        <v>692.5</v>
      </c>
      <c r="L7179" s="100" t="s">
        <v>1324</v>
      </c>
    </row>
    <row r="7180" spans="1:12" ht="56.25" customHeight="1">
      <c r="A7180" s="97">
        <v>523</v>
      </c>
      <c r="B7180" s="122" t="s">
        <v>5976</v>
      </c>
      <c r="C7180" s="123">
        <v>42634</v>
      </c>
      <c r="D7180" s="97" t="s">
        <v>21291</v>
      </c>
      <c r="E7180" s="97" t="s">
        <v>3</v>
      </c>
      <c r="F7180" s="97">
        <v>1422138</v>
      </c>
      <c r="G7180" s="97"/>
      <c r="H7180" s="124" t="s">
        <v>7972</v>
      </c>
      <c r="I7180" s="125">
        <v>0</v>
      </c>
      <c r="J7180" s="125">
        <v>3480</v>
      </c>
      <c r="K7180" s="126">
        <v>3480</v>
      </c>
      <c r="L7180" s="100" t="s">
        <v>1324</v>
      </c>
    </row>
    <row r="7181" spans="1:12" ht="56.25" customHeight="1">
      <c r="A7181" s="97">
        <v>523</v>
      </c>
      <c r="B7181" s="122" t="s">
        <v>5976</v>
      </c>
      <c r="C7181" s="123">
        <v>42635</v>
      </c>
      <c r="D7181" s="97" t="s">
        <v>21301</v>
      </c>
      <c r="E7181" s="97" t="s">
        <v>3</v>
      </c>
      <c r="F7181" s="97">
        <v>1422544</v>
      </c>
      <c r="G7181" s="97"/>
      <c r="H7181" s="124" t="s">
        <v>7984</v>
      </c>
      <c r="I7181" s="125">
        <v>0</v>
      </c>
      <c r="J7181" s="125">
        <v>108</v>
      </c>
      <c r="K7181" s="126">
        <v>108</v>
      </c>
      <c r="L7181" s="100" t="s">
        <v>1324</v>
      </c>
    </row>
    <row r="7182" spans="1:12" ht="56.25" customHeight="1">
      <c r="A7182" s="97">
        <v>523</v>
      </c>
      <c r="B7182" s="122" t="s">
        <v>5976</v>
      </c>
      <c r="C7182" s="123">
        <v>42635</v>
      </c>
      <c r="D7182" s="97" t="s">
        <v>21302</v>
      </c>
      <c r="E7182" s="97" t="s">
        <v>3</v>
      </c>
      <c r="F7182" s="97">
        <v>1422545</v>
      </c>
      <c r="G7182" s="97"/>
      <c r="H7182" s="124" t="s">
        <v>7985</v>
      </c>
      <c r="I7182" s="125">
        <v>0</v>
      </c>
      <c r="J7182" s="125">
        <v>13920</v>
      </c>
      <c r="K7182" s="126">
        <v>13920</v>
      </c>
      <c r="L7182" s="100" t="s">
        <v>1324</v>
      </c>
    </row>
    <row r="7183" spans="1:12" ht="56.25" customHeight="1">
      <c r="A7183" s="97">
        <v>523</v>
      </c>
      <c r="B7183" s="122" t="s">
        <v>5976</v>
      </c>
      <c r="C7183" s="123">
        <v>42636</v>
      </c>
      <c r="D7183" s="97" t="s">
        <v>21322</v>
      </c>
      <c r="E7183" s="97" t="s">
        <v>3</v>
      </c>
      <c r="F7183" s="97">
        <v>1422994</v>
      </c>
      <c r="G7183" s="97"/>
      <c r="H7183" s="124" t="s">
        <v>8009</v>
      </c>
      <c r="I7183" s="125">
        <v>0</v>
      </c>
      <c r="J7183" s="125">
        <v>3403</v>
      </c>
      <c r="K7183" s="126">
        <v>3403</v>
      </c>
      <c r="L7183" s="100" t="s">
        <v>1324</v>
      </c>
    </row>
    <row r="7184" spans="1:12" ht="56.25" customHeight="1">
      <c r="A7184" s="97">
        <v>523</v>
      </c>
      <c r="B7184" s="122" t="s">
        <v>5976</v>
      </c>
      <c r="C7184" s="123">
        <v>42636</v>
      </c>
      <c r="D7184" s="97" t="s">
        <v>21323</v>
      </c>
      <c r="E7184" s="97" t="s">
        <v>3</v>
      </c>
      <c r="F7184" s="97">
        <v>1422999</v>
      </c>
      <c r="G7184" s="97"/>
      <c r="H7184" s="124" t="s">
        <v>8010</v>
      </c>
      <c r="I7184" s="125">
        <v>0</v>
      </c>
      <c r="J7184" s="125">
        <v>42649.599999999999</v>
      </c>
      <c r="K7184" s="126">
        <v>42649.599999999999</v>
      </c>
      <c r="L7184" s="100" t="s">
        <v>1324</v>
      </c>
    </row>
    <row r="7185" spans="1:12" ht="56.25" customHeight="1">
      <c r="A7185" s="97">
        <v>523</v>
      </c>
      <c r="B7185" s="122" t="s">
        <v>5976</v>
      </c>
      <c r="C7185" s="123">
        <v>42636</v>
      </c>
      <c r="D7185" s="97" t="s">
        <v>21324</v>
      </c>
      <c r="E7185" s="97" t="s">
        <v>3</v>
      </c>
      <c r="F7185" s="97">
        <v>1423001</v>
      </c>
      <c r="G7185" s="97"/>
      <c r="H7185" s="124" t="s">
        <v>8011</v>
      </c>
      <c r="I7185" s="125">
        <v>0</v>
      </c>
      <c r="J7185" s="125">
        <v>364</v>
      </c>
      <c r="K7185" s="126">
        <v>364</v>
      </c>
      <c r="L7185" s="100" t="s">
        <v>1324</v>
      </c>
    </row>
    <row r="7186" spans="1:12" ht="56.25" customHeight="1">
      <c r="A7186" s="97">
        <v>523</v>
      </c>
      <c r="B7186" s="122" t="s">
        <v>5976</v>
      </c>
      <c r="C7186" s="123">
        <v>42636</v>
      </c>
      <c r="D7186" s="97" t="s">
        <v>21325</v>
      </c>
      <c r="E7186" s="97" t="s">
        <v>3</v>
      </c>
      <c r="F7186" s="97">
        <v>1423003</v>
      </c>
      <c r="G7186" s="97"/>
      <c r="H7186" s="124" t="s">
        <v>8012</v>
      </c>
      <c r="I7186" s="125">
        <v>0</v>
      </c>
      <c r="J7186" s="125">
        <v>768</v>
      </c>
      <c r="K7186" s="126">
        <v>768</v>
      </c>
      <c r="L7186" s="100" t="s">
        <v>1324</v>
      </c>
    </row>
    <row r="7187" spans="1:12" ht="56.25" customHeight="1">
      <c r="A7187" s="97">
        <v>523</v>
      </c>
      <c r="B7187" s="122" t="s">
        <v>5976</v>
      </c>
      <c r="C7187" s="123">
        <v>42636</v>
      </c>
      <c r="D7187" s="97" t="s">
        <v>21326</v>
      </c>
      <c r="E7187" s="97" t="s">
        <v>3</v>
      </c>
      <c r="F7187" s="97">
        <v>1423006</v>
      </c>
      <c r="G7187" s="97"/>
      <c r="H7187" s="124" t="s">
        <v>8013</v>
      </c>
      <c r="I7187" s="125">
        <v>0</v>
      </c>
      <c r="J7187" s="125">
        <v>417</v>
      </c>
      <c r="K7187" s="126">
        <v>417</v>
      </c>
      <c r="L7187" s="100" t="s">
        <v>1324</v>
      </c>
    </row>
    <row r="7188" spans="1:12" ht="56.25" customHeight="1">
      <c r="A7188" s="97">
        <v>523</v>
      </c>
      <c r="B7188" s="122" t="s">
        <v>5976</v>
      </c>
      <c r="C7188" s="123">
        <v>42636</v>
      </c>
      <c r="D7188" s="97" t="s">
        <v>21327</v>
      </c>
      <c r="E7188" s="97" t="s">
        <v>3</v>
      </c>
      <c r="F7188" s="97">
        <v>1423008</v>
      </c>
      <c r="G7188" s="97"/>
      <c r="H7188" s="124" t="s">
        <v>8014</v>
      </c>
      <c r="I7188" s="125">
        <v>0</v>
      </c>
      <c r="J7188" s="125">
        <v>822</v>
      </c>
      <c r="K7188" s="126">
        <v>822</v>
      </c>
      <c r="L7188" s="100" t="s">
        <v>1324</v>
      </c>
    </row>
    <row r="7189" spans="1:12" ht="56.25" customHeight="1">
      <c r="A7189" s="97">
        <v>523</v>
      </c>
      <c r="B7189" s="122" t="s">
        <v>5976</v>
      </c>
      <c r="C7189" s="123">
        <v>42639</v>
      </c>
      <c r="D7189" s="97" t="s">
        <v>21345</v>
      </c>
      <c r="E7189" s="97" t="s">
        <v>3</v>
      </c>
      <c r="F7189" s="97">
        <v>1423499</v>
      </c>
      <c r="G7189" s="97"/>
      <c r="H7189" s="124" t="s">
        <v>8032</v>
      </c>
      <c r="I7189" s="125">
        <v>0</v>
      </c>
      <c r="J7189" s="125">
        <v>260.03000000000003</v>
      </c>
      <c r="K7189" s="126">
        <v>260.03000000000003</v>
      </c>
      <c r="L7189" s="100" t="s">
        <v>1324</v>
      </c>
    </row>
    <row r="7190" spans="1:12" ht="56.25" customHeight="1">
      <c r="A7190" s="97">
        <v>523</v>
      </c>
      <c r="B7190" s="122" t="s">
        <v>5976</v>
      </c>
      <c r="C7190" s="123">
        <v>42639</v>
      </c>
      <c r="D7190" s="97" t="s">
        <v>21346</v>
      </c>
      <c r="E7190" s="97" t="s">
        <v>3</v>
      </c>
      <c r="F7190" s="97">
        <v>1423500</v>
      </c>
      <c r="G7190" s="97"/>
      <c r="H7190" s="124" t="s">
        <v>8033</v>
      </c>
      <c r="I7190" s="125">
        <v>0</v>
      </c>
      <c r="J7190" s="125">
        <v>2284.7200000000003</v>
      </c>
      <c r="K7190" s="126">
        <v>2284.7200000000003</v>
      </c>
      <c r="L7190" s="100" t="s">
        <v>1324</v>
      </c>
    </row>
    <row r="7191" spans="1:12" ht="56.25" customHeight="1">
      <c r="A7191" s="97">
        <v>523</v>
      </c>
      <c r="B7191" s="122" t="s">
        <v>5976</v>
      </c>
      <c r="C7191" s="123">
        <v>42639</v>
      </c>
      <c r="D7191" s="97" t="s">
        <v>21347</v>
      </c>
      <c r="E7191" s="97" t="s">
        <v>3</v>
      </c>
      <c r="F7191" s="97">
        <v>1423502</v>
      </c>
      <c r="G7191" s="97"/>
      <c r="H7191" s="124" t="s">
        <v>8034</v>
      </c>
      <c r="I7191" s="125">
        <v>0</v>
      </c>
      <c r="J7191" s="125">
        <v>1623</v>
      </c>
      <c r="K7191" s="126">
        <v>1623</v>
      </c>
      <c r="L7191" s="100" t="s">
        <v>1324</v>
      </c>
    </row>
    <row r="7192" spans="1:12" ht="56.25" customHeight="1">
      <c r="A7192" s="97">
        <v>523</v>
      </c>
      <c r="B7192" s="122" t="s">
        <v>5976</v>
      </c>
      <c r="C7192" s="123">
        <v>42639</v>
      </c>
      <c r="D7192" s="97" t="s">
        <v>21354</v>
      </c>
      <c r="E7192" s="97" t="s">
        <v>3</v>
      </c>
      <c r="F7192" s="97">
        <v>1423609</v>
      </c>
      <c r="G7192" s="97"/>
      <c r="H7192" s="124" t="s">
        <v>8041</v>
      </c>
      <c r="I7192" s="125">
        <v>0</v>
      </c>
      <c r="J7192" s="125">
        <v>1331.54</v>
      </c>
      <c r="K7192" s="126">
        <v>1331.54</v>
      </c>
      <c r="L7192" s="100" t="s">
        <v>1324</v>
      </c>
    </row>
    <row r="7193" spans="1:12" ht="56.25" customHeight="1">
      <c r="A7193" s="97">
        <v>523</v>
      </c>
      <c r="B7193" s="122" t="s">
        <v>5976</v>
      </c>
      <c r="C7193" s="123">
        <v>42639</v>
      </c>
      <c r="D7193" s="97" t="s">
        <v>21355</v>
      </c>
      <c r="E7193" s="97" t="s">
        <v>3</v>
      </c>
      <c r="F7193" s="97">
        <v>1423611</v>
      </c>
      <c r="G7193" s="97"/>
      <c r="H7193" s="124" t="s">
        <v>8042</v>
      </c>
      <c r="I7193" s="125">
        <v>0</v>
      </c>
      <c r="J7193" s="125">
        <v>3194.8</v>
      </c>
      <c r="K7193" s="126">
        <v>3194.8</v>
      </c>
      <c r="L7193" s="100" t="s">
        <v>1324</v>
      </c>
    </row>
    <row r="7194" spans="1:12" ht="56.25" customHeight="1">
      <c r="A7194" s="97">
        <v>523</v>
      </c>
      <c r="B7194" s="122" t="s">
        <v>5976</v>
      </c>
      <c r="C7194" s="123">
        <v>42639</v>
      </c>
      <c r="D7194" s="97" t="s">
        <v>21356</v>
      </c>
      <c r="E7194" s="97" t="s">
        <v>3</v>
      </c>
      <c r="F7194" s="97">
        <v>1423614</v>
      </c>
      <c r="G7194" s="97"/>
      <c r="H7194" s="124" t="s">
        <v>8043</v>
      </c>
      <c r="I7194" s="125">
        <v>0</v>
      </c>
      <c r="J7194" s="125">
        <v>11078.2</v>
      </c>
      <c r="K7194" s="126">
        <v>11078.2</v>
      </c>
      <c r="L7194" s="100" t="s">
        <v>1324</v>
      </c>
    </row>
    <row r="7195" spans="1:12" ht="56.25" customHeight="1">
      <c r="A7195" s="97">
        <v>523</v>
      </c>
      <c r="B7195" s="122" t="s">
        <v>5976</v>
      </c>
      <c r="C7195" s="123">
        <v>42639</v>
      </c>
      <c r="D7195" s="97" t="s">
        <v>21357</v>
      </c>
      <c r="E7195" s="97" t="s">
        <v>3</v>
      </c>
      <c r="F7195" s="97">
        <v>1423616</v>
      </c>
      <c r="G7195" s="97"/>
      <c r="H7195" s="124" t="s">
        <v>8044</v>
      </c>
      <c r="I7195" s="125">
        <v>0</v>
      </c>
      <c r="J7195" s="125">
        <v>2435.4</v>
      </c>
      <c r="K7195" s="126">
        <v>2435.4</v>
      </c>
      <c r="L7195" s="100" t="s">
        <v>1324</v>
      </c>
    </row>
    <row r="7196" spans="1:12" ht="56.25" customHeight="1">
      <c r="A7196" s="97">
        <v>523</v>
      </c>
      <c r="B7196" s="122" t="s">
        <v>5976</v>
      </c>
      <c r="C7196" s="123">
        <v>42639</v>
      </c>
      <c r="D7196" s="97" t="s">
        <v>21358</v>
      </c>
      <c r="E7196" s="97" t="s">
        <v>3</v>
      </c>
      <c r="F7196" s="97">
        <v>1423618</v>
      </c>
      <c r="G7196" s="97"/>
      <c r="H7196" s="124" t="s">
        <v>8045</v>
      </c>
      <c r="I7196" s="125">
        <v>0</v>
      </c>
      <c r="J7196" s="125">
        <v>8503.4</v>
      </c>
      <c r="K7196" s="126">
        <v>8503.4</v>
      </c>
      <c r="L7196" s="100" t="s">
        <v>1324</v>
      </c>
    </row>
    <row r="7197" spans="1:12" ht="56.25" customHeight="1">
      <c r="A7197" s="97">
        <v>523</v>
      </c>
      <c r="B7197" s="122" t="s">
        <v>5976</v>
      </c>
      <c r="C7197" s="123">
        <v>42639</v>
      </c>
      <c r="D7197" s="97" t="s">
        <v>21359</v>
      </c>
      <c r="E7197" s="97" t="s">
        <v>3</v>
      </c>
      <c r="F7197" s="97">
        <v>1423621</v>
      </c>
      <c r="G7197" s="97"/>
      <c r="H7197" s="124" t="s">
        <v>8046</v>
      </c>
      <c r="I7197" s="125">
        <v>0</v>
      </c>
      <c r="J7197" s="125">
        <v>4961</v>
      </c>
      <c r="K7197" s="126">
        <v>4961</v>
      </c>
      <c r="L7197" s="100" t="s">
        <v>1324</v>
      </c>
    </row>
    <row r="7198" spans="1:12" ht="56.25" customHeight="1">
      <c r="A7198" s="97">
        <v>523</v>
      </c>
      <c r="B7198" s="122" t="s">
        <v>5976</v>
      </c>
      <c r="C7198" s="123">
        <v>42639</v>
      </c>
      <c r="D7198" s="97" t="s">
        <v>21360</v>
      </c>
      <c r="E7198" s="97" t="s">
        <v>3</v>
      </c>
      <c r="F7198" s="97">
        <v>1423623</v>
      </c>
      <c r="G7198" s="97"/>
      <c r="H7198" s="124" t="s">
        <v>8047</v>
      </c>
      <c r="I7198" s="125">
        <v>0</v>
      </c>
      <c r="J7198" s="125">
        <v>1002.0400000000001</v>
      </c>
      <c r="K7198" s="126">
        <v>1002.0400000000001</v>
      </c>
      <c r="L7198" s="100" t="s">
        <v>1324</v>
      </c>
    </row>
    <row r="7199" spans="1:12" ht="56.25" customHeight="1">
      <c r="A7199" s="97">
        <v>523</v>
      </c>
      <c r="B7199" s="122" t="s">
        <v>5976</v>
      </c>
      <c r="C7199" s="123">
        <v>42639</v>
      </c>
      <c r="D7199" s="97" t="s">
        <v>21361</v>
      </c>
      <c r="E7199" s="97" t="s">
        <v>3</v>
      </c>
      <c r="F7199" s="97">
        <v>1423624</v>
      </c>
      <c r="G7199" s="97"/>
      <c r="H7199" s="124" t="s">
        <v>8048</v>
      </c>
      <c r="I7199" s="125">
        <v>0</v>
      </c>
      <c r="J7199" s="125">
        <v>174.68</v>
      </c>
      <c r="K7199" s="126">
        <v>174.68</v>
      </c>
      <c r="L7199" s="100" t="s">
        <v>1324</v>
      </c>
    </row>
    <row r="7200" spans="1:12" ht="56.25" customHeight="1">
      <c r="A7200" s="97">
        <v>523</v>
      </c>
      <c r="B7200" s="122" t="s">
        <v>5976</v>
      </c>
      <c r="C7200" s="123">
        <v>42639</v>
      </c>
      <c r="D7200" s="97" t="s">
        <v>21363</v>
      </c>
      <c r="E7200" s="97" t="s">
        <v>3</v>
      </c>
      <c r="F7200" s="97">
        <v>1423627</v>
      </c>
      <c r="G7200" s="97"/>
      <c r="H7200" s="124" t="s">
        <v>8050</v>
      </c>
      <c r="I7200" s="125">
        <v>0</v>
      </c>
      <c r="J7200" s="125">
        <v>8938</v>
      </c>
      <c r="K7200" s="126">
        <v>8938</v>
      </c>
      <c r="L7200" s="100" t="s">
        <v>1324</v>
      </c>
    </row>
    <row r="7201" spans="1:12" ht="56.25" customHeight="1">
      <c r="A7201" s="97">
        <v>523</v>
      </c>
      <c r="B7201" s="122" t="s">
        <v>5976</v>
      </c>
      <c r="C7201" s="123">
        <v>42639</v>
      </c>
      <c r="D7201" s="97" t="s">
        <v>21364</v>
      </c>
      <c r="E7201" s="97" t="s">
        <v>3</v>
      </c>
      <c r="F7201" s="97">
        <v>1423629</v>
      </c>
      <c r="G7201" s="97"/>
      <c r="H7201" s="124" t="s">
        <v>8051</v>
      </c>
      <c r="I7201" s="125">
        <v>0</v>
      </c>
      <c r="J7201" s="125">
        <v>957.19</v>
      </c>
      <c r="K7201" s="126">
        <v>957.19</v>
      </c>
      <c r="L7201" s="100" t="s">
        <v>1324</v>
      </c>
    </row>
    <row r="7202" spans="1:12" ht="56.25" customHeight="1">
      <c r="A7202" s="97">
        <v>523</v>
      </c>
      <c r="B7202" s="122" t="s">
        <v>5976</v>
      </c>
      <c r="C7202" s="123">
        <v>42639</v>
      </c>
      <c r="D7202" s="97" t="s">
        <v>21365</v>
      </c>
      <c r="E7202" s="97" t="s">
        <v>3</v>
      </c>
      <c r="F7202" s="97">
        <v>1423632</v>
      </c>
      <c r="G7202" s="97"/>
      <c r="H7202" s="124" t="s">
        <v>8052</v>
      </c>
      <c r="I7202" s="125">
        <v>0</v>
      </c>
      <c r="J7202" s="125">
        <v>107.16</v>
      </c>
      <c r="K7202" s="126">
        <v>107.16</v>
      </c>
      <c r="L7202" s="100" t="s">
        <v>1324</v>
      </c>
    </row>
    <row r="7203" spans="1:12" ht="56.25" customHeight="1">
      <c r="A7203" s="97">
        <v>523</v>
      </c>
      <c r="B7203" s="122" t="s">
        <v>5976</v>
      </c>
      <c r="C7203" s="123">
        <v>42639</v>
      </c>
      <c r="D7203" s="97" t="s">
        <v>21366</v>
      </c>
      <c r="E7203" s="97" t="s">
        <v>3</v>
      </c>
      <c r="F7203" s="97">
        <v>1423633</v>
      </c>
      <c r="G7203" s="97"/>
      <c r="H7203" s="124" t="s">
        <v>8053</v>
      </c>
      <c r="I7203" s="125">
        <v>0</v>
      </c>
      <c r="J7203" s="125">
        <v>457</v>
      </c>
      <c r="K7203" s="126">
        <v>457</v>
      </c>
      <c r="L7203" s="100" t="s">
        <v>1324</v>
      </c>
    </row>
    <row r="7204" spans="1:12" ht="56.25" customHeight="1">
      <c r="A7204" s="97">
        <v>523</v>
      </c>
      <c r="B7204" s="122" t="s">
        <v>5976</v>
      </c>
      <c r="C7204" s="123">
        <v>42639</v>
      </c>
      <c r="D7204" s="97" t="s">
        <v>21367</v>
      </c>
      <c r="E7204" s="97" t="s">
        <v>3</v>
      </c>
      <c r="F7204" s="97">
        <v>1423635</v>
      </c>
      <c r="G7204" s="97"/>
      <c r="H7204" s="124" t="s">
        <v>8054</v>
      </c>
      <c r="I7204" s="125">
        <v>0</v>
      </c>
      <c r="J7204" s="125">
        <v>7.94</v>
      </c>
      <c r="K7204" s="126">
        <v>7.94</v>
      </c>
      <c r="L7204" s="100" t="s">
        <v>1324</v>
      </c>
    </row>
    <row r="7205" spans="1:12" ht="56.25" customHeight="1">
      <c r="A7205" s="97">
        <v>523</v>
      </c>
      <c r="B7205" s="122" t="s">
        <v>5976</v>
      </c>
      <c r="C7205" s="123">
        <v>42639</v>
      </c>
      <c r="D7205" s="97" t="s">
        <v>21368</v>
      </c>
      <c r="E7205" s="97" t="s">
        <v>3</v>
      </c>
      <c r="F7205" s="97">
        <v>1423637</v>
      </c>
      <c r="G7205" s="97"/>
      <c r="H7205" s="124" t="s">
        <v>8055</v>
      </c>
      <c r="I7205" s="125">
        <v>0</v>
      </c>
      <c r="J7205" s="125">
        <v>437.72</v>
      </c>
      <c r="K7205" s="126">
        <v>437.72</v>
      </c>
      <c r="L7205" s="100" t="s">
        <v>1324</v>
      </c>
    </row>
    <row r="7206" spans="1:12" ht="56.25" customHeight="1">
      <c r="A7206" s="97">
        <v>523</v>
      </c>
      <c r="B7206" s="122" t="s">
        <v>5976</v>
      </c>
      <c r="C7206" s="123">
        <v>42639</v>
      </c>
      <c r="D7206" s="97" t="s">
        <v>21369</v>
      </c>
      <c r="E7206" s="97" t="s">
        <v>3</v>
      </c>
      <c r="F7206" s="97">
        <v>1423640</v>
      </c>
      <c r="G7206" s="97"/>
      <c r="H7206" s="124" t="s">
        <v>8056</v>
      </c>
      <c r="I7206" s="125">
        <v>0</v>
      </c>
      <c r="J7206" s="125">
        <v>2319</v>
      </c>
      <c r="K7206" s="126">
        <v>2319</v>
      </c>
      <c r="L7206" s="100" t="s">
        <v>1324</v>
      </c>
    </row>
    <row r="7207" spans="1:12" ht="56.25" customHeight="1">
      <c r="A7207" s="97">
        <v>523</v>
      </c>
      <c r="B7207" s="122" t="s">
        <v>5976</v>
      </c>
      <c r="C7207" s="123">
        <v>42639</v>
      </c>
      <c r="D7207" s="97" t="s">
        <v>21370</v>
      </c>
      <c r="E7207" s="97" t="s">
        <v>3</v>
      </c>
      <c r="F7207" s="97">
        <v>1423641</v>
      </c>
      <c r="G7207" s="97"/>
      <c r="H7207" s="124" t="s">
        <v>8057</v>
      </c>
      <c r="I7207" s="125">
        <v>0</v>
      </c>
      <c r="J7207" s="125">
        <v>1629</v>
      </c>
      <c r="K7207" s="126">
        <v>1629</v>
      </c>
      <c r="L7207" s="100" t="s">
        <v>1324</v>
      </c>
    </row>
    <row r="7208" spans="1:12" ht="56.25" customHeight="1">
      <c r="A7208" s="97">
        <v>523</v>
      </c>
      <c r="B7208" s="122" t="s">
        <v>5976</v>
      </c>
      <c r="C7208" s="123">
        <v>42640</v>
      </c>
      <c r="D7208" s="97" t="s">
        <v>21391</v>
      </c>
      <c r="E7208" s="97" t="s">
        <v>3</v>
      </c>
      <c r="F7208" s="97">
        <v>1424112</v>
      </c>
      <c r="G7208" s="97"/>
      <c r="H7208" s="124" t="s">
        <v>8075</v>
      </c>
      <c r="I7208" s="125">
        <v>0</v>
      </c>
      <c r="J7208" s="125">
        <v>36</v>
      </c>
      <c r="K7208" s="126">
        <v>36</v>
      </c>
      <c r="L7208" s="100" t="s">
        <v>1324</v>
      </c>
    </row>
    <row r="7209" spans="1:12" ht="56.25" customHeight="1">
      <c r="A7209" s="97">
        <v>523</v>
      </c>
      <c r="B7209" s="122" t="s">
        <v>5976</v>
      </c>
      <c r="C7209" s="123">
        <v>42641</v>
      </c>
      <c r="D7209" s="97" t="s">
        <v>21415</v>
      </c>
      <c r="E7209" s="97" t="s">
        <v>3</v>
      </c>
      <c r="F7209" s="97">
        <v>1424574</v>
      </c>
      <c r="G7209" s="97"/>
      <c r="H7209" s="124" t="s">
        <v>8099</v>
      </c>
      <c r="I7209" s="125">
        <v>0</v>
      </c>
      <c r="J7209" s="125">
        <v>756</v>
      </c>
      <c r="K7209" s="126">
        <v>756</v>
      </c>
      <c r="L7209" s="100" t="s">
        <v>1324</v>
      </c>
    </row>
    <row r="7210" spans="1:12" ht="56.25" customHeight="1">
      <c r="A7210" s="97">
        <v>523</v>
      </c>
      <c r="B7210" s="122" t="s">
        <v>5976</v>
      </c>
      <c r="C7210" s="123">
        <v>42642</v>
      </c>
      <c r="D7210" s="97" t="s">
        <v>21435</v>
      </c>
      <c r="E7210" s="97" t="s">
        <v>3</v>
      </c>
      <c r="F7210" s="97">
        <v>1425043</v>
      </c>
      <c r="G7210" s="97"/>
      <c r="H7210" s="124" t="s">
        <v>8120</v>
      </c>
      <c r="I7210" s="125">
        <v>0</v>
      </c>
      <c r="J7210" s="125">
        <v>49060.6</v>
      </c>
      <c r="K7210" s="126">
        <v>49060.6</v>
      </c>
      <c r="L7210" s="100" t="s">
        <v>1324</v>
      </c>
    </row>
    <row r="7211" spans="1:12" ht="56.25" customHeight="1">
      <c r="A7211" s="97">
        <v>523</v>
      </c>
      <c r="B7211" s="122" t="s">
        <v>5976</v>
      </c>
      <c r="C7211" s="123">
        <v>42642</v>
      </c>
      <c r="D7211" s="97" t="s">
        <v>21436</v>
      </c>
      <c r="E7211" s="97" t="s">
        <v>3</v>
      </c>
      <c r="F7211" s="97">
        <v>1425044</v>
      </c>
      <c r="G7211" s="97"/>
      <c r="H7211" s="124" t="s">
        <v>8121</v>
      </c>
      <c r="I7211" s="125">
        <v>0</v>
      </c>
      <c r="J7211" s="125">
        <v>4781.42</v>
      </c>
      <c r="K7211" s="126">
        <v>4781.42</v>
      </c>
      <c r="L7211" s="100" t="s">
        <v>1324</v>
      </c>
    </row>
    <row r="7212" spans="1:12" ht="56.25" customHeight="1">
      <c r="A7212" s="97">
        <v>523</v>
      </c>
      <c r="B7212" s="122" t="s">
        <v>5976</v>
      </c>
      <c r="C7212" s="123">
        <v>42642</v>
      </c>
      <c r="D7212" s="97" t="s">
        <v>21437</v>
      </c>
      <c r="E7212" s="97" t="s">
        <v>3</v>
      </c>
      <c r="F7212" s="97">
        <v>1425047</v>
      </c>
      <c r="G7212" s="97"/>
      <c r="H7212" s="124" t="s">
        <v>8122</v>
      </c>
      <c r="I7212" s="125">
        <v>0</v>
      </c>
      <c r="J7212" s="125">
        <v>522</v>
      </c>
      <c r="K7212" s="126">
        <v>522</v>
      </c>
      <c r="L7212" s="100" t="s">
        <v>1324</v>
      </c>
    </row>
    <row r="7213" spans="1:12" ht="56.25" customHeight="1">
      <c r="A7213" s="97">
        <v>523</v>
      </c>
      <c r="B7213" s="122" t="s">
        <v>5976</v>
      </c>
      <c r="C7213" s="123">
        <v>42642</v>
      </c>
      <c r="D7213" s="97" t="s">
        <v>21438</v>
      </c>
      <c r="E7213" s="97" t="s">
        <v>3</v>
      </c>
      <c r="F7213" s="97">
        <v>1425049</v>
      </c>
      <c r="G7213" s="97"/>
      <c r="H7213" s="124" t="s">
        <v>8123</v>
      </c>
      <c r="I7213" s="125">
        <v>0</v>
      </c>
      <c r="J7213" s="125">
        <v>30</v>
      </c>
      <c r="K7213" s="126">
        <v>30</v>
      </c>
      <c r="L7213" s="100" t="s">
        <v>1324</v>
      </c>
    </row>
    <row r="7214" spans="1:12" ht="56.25" customHeight="1">
      <c r="A7214" s="97">
        <v>523</v>
      </c>
      <c r="B7214" s="122" t="s">
        <v>5976</v>
      </c>
      <c r="C7214" s="123">
        <v>42642</v>
      </c>
      <c r="D7214" s="97" t="s">
        <v>21445</v>
      </c>
      <c r="E7214" s="97" t="s">
        <v>3</v>
      </c>
      <c r="F7214" s="97">
        <v>1425086</v>
      </c>
      <c r="G7214" s="97"/>
      <c r="H7214" s="124" t="s">
        <v>8131</v>
      </c>
      <c r="I7214" s="125">
        <v>0</v>
      </c>
      <c r="J7214" s="125">
        <v>3445</v>
      </c>
      <c r="K7214" s="126">
        <v>3445</v>
      </c>
      <c r="L7214" s="100" t="s">
        <v>1324</v>
      </c>
    </row>
    <row r="7215" spans="1:12" ht="56.25" customHeight="1">
      <c r="A7215" s="97">
        <v>523</v>
      </c>
      <c r="B7215" s="122" t="s">
        <v>5976</v>
      </c>
      <c r="C7215" s="123">
        <v>42643</v>
      </c>
      <c r="D7215" s="97" t="s">
        <v>21461</v>
      </c>
      <c r="E7215" s="97" t="s">
        <v>3</v>
      </c>
      <c r="F7215" s="97">
        <v>1425645</v>
      </c>
      <c r="G7215" s="97"/>
      <c r="H7215" s="124" t="s">
        <v>8145</v>
      </c>
      <c r="I7215" s="125">
        <v>0</v>
      </c>
      <c r="J7215" s="125">
        <v>1268.8500000000001</v>
      </c>
      <c r="K7215" s="126">
        <v>1268.8500000000001</v>
      </c>
      <c r="L7215" s="100" t="s">
        <v>1324</v>
      </c>
    </row>
    <row r="7216" spans="1:12" ht="56.25" customHeight="1">
      <c r="A7216" s="97">
        <v>523</v>
      </c>
      <c r="B7216" s="122" t="s">
        <v>5976</v>
      </c>
      <c r="C7216" s="123">
        <v>42643</v>
      </c>
      <c r="D7216" s="97" t="s">
        <v>21462</v>
      </c>
      <c r="E7216" s="97" t="s">
        <v>3</v>
      </c>
      <c r="F7216" s="97">
        <v>1425647</v>
      </c>
      <c r="G7216" s="97"/>
      <c r="H7216" s="124" t="s">
        <v>8146</v>
      </c>
      <c r="I7216" s="125">
        <v>0</v>
      </c>
      <c r="J7216" s="125">
        <v>2164.8000000000002</v>
      </c>
      <c r="K7216" s="126">
        <v>2164.8000000000002</v>
      </c>
      <c r="L7216" s="100" t="s">
        <v>1324</v>
      </c>
    </row>
    <row r="7217" spans="1:12" ht="56.25" customHeight="1">
      <c r="A7217" s="97">
        <v>523</v>
      </c>
      <c r="B7217" s="122" t="s">
        <v>5976</v>
      </c>
      <c r="C7217" s="123">
        <v>42643</v>
      </c>
      <c r="D7217" s="97" t="s">
        <v>21464</v>
      </c>
      <c r="E7217" s="97" t="s">
        <v>3</v>
      </c>
      <c r="F7217" s="97">
        <v>1425650</v>
      </c>
      <c r="G7217" s="97"/>
      <c r="H7217" s="124" t="s">
        <v>8148</v>
      </c>
      <c r="I7217" s="125">
        <v>0</v>
      </c>
      <c r="J7217" s="125">
        <v>1482.15</v>
      </c>
      <c r="K7217" s="126">
        <v>1482.15</v>
      </c>
      <c r="L7217" s="100" t="s">
        <v>1324</v>
      </c>
    </row>
    <row r="7218" spans="1:12" ht="56.25" customHeight="1">
      <c r="A7218" s="97">
        <v>523</v>
      </c>
      <c r="B7218" s="122" t="s">
        <v>5976</v>
      </c>
      <c r="C7218" s="123">
        <v>42643</v>
      </c>
      <c r="D7218" s="97" t="s">
        <v>21465</v>
      </c>
      <c r="E7218" s="97" t="s">
        <v>3</v>
      </c>
      <c r="F7218" s="97">
        <v>1425652</v>
      </c>
      <c r="G7218" s="97"/>
      <c r="H7218" s="124" t="s">
        <v>8149</v>
      </c>
      <c r="I7218" s="125">
        <v>0</v>
      </c>
      <c r="J7218" s="125">
        <v>751.57</v>
      </c>
      <c r="K7218" s="126">
        <v>751.57</v>
      </c>
      <c r="L7218" s="100" t="s">
        <v>1324</v>
      </c>
    </row>
    <row r="7219" spans="1:12" ht="56.25" customHeight="1">
      <c r="A7219" s="97">
        <v>523</v>
      </c>
      <c r="B7219" s="122" t="s">
        <v>5976</v>
      </c>
      <c r="C7219" s="123">
        <v>42643</v>
      </c>
      <c r="D7219" s="97" t="s">
        <v>21466</v>
      </c>
      <c r="E7219" s="97" t="s">
        <v>3</v>
      </c>
      <c r="F7219" s="97">
        <v>1425655</v>
      </c>
      <c r="G7219" s="97"/>
      <c r="H7219" s="124" t="s">
        <v>8150</v>
      </c>
      <c r="I7219" s="125">
        <v>0</v>
      </c>
      <c r="J7219" s="125">
        <v>726.89</v>
      </c>
      <c r="K7219" s="126">
        <v>726.89</v>
      </c>
      <c r="L7219" s="100" t="s">
        <v>1324</v>
      </c>
    </row>
    <row r="7220" spans="1:12" ht="56.25" customHeight="1">
      <c r="A7220" s="97">
        <v>523</v>
      </c>
      <c r="B7220" s="122" t="s">
        <v>5976</v>
      </c>
      <c r="C7220" s="123">
        <v>42643</v>
      </c>
      <c r="D7220" s="97" t="s">
        <v>21467</v>
      </c>
      <c r="E7220" s="97" t="s">
        <v>3</v>
      </c>
      <c r="F7220" s="97">
        <v>1425658</v>
      </c>
      <c r="G7220" s="97"/>
      <c r="H7220" s="124" t="s">
        <v>8151</v>
      </c>
      <c r="I7220" s="125">
        <v>0</v>
      </c>
      <c r="J7220" s="125">
        <v>27.04</v>
      </c>
      <c r="K7220" s="126">
        <v>27.04</v>
      </c>
      <c r="L7220" s="100" t="s">
        <v>1324</v>
      </c>
    </row>
    <row r="7221" spans="1:12" ht="56.25" customHeight="1">
      <c r="A7221" s="97">
        <v>523</v>
      </c>
      <c r="B7221" s="122" t="s">
        <v>5976</v>
      </c>
      <c r="C7221" s="123">
        <v>42643</v>
      </c>
      <c r="D7221" s="97" t="s">
        <v>21468</v>
      </c>
      <c r="E7221" s="97" t="s">
        <v>3</v>
      </c>
      <c r="F7221" s="97">
        <v>1425661</v>
      </c>
      <c r="G7221" s="97"/>
      <c r="H7221" s="124" t="s">
        <v>8152</v>
      </c>
      <c r="I7221" s="125">
        <v>0</v>
      </c>
      <c r="J7221" s="125">
        <v>25.54</v>
      </c>
      <c r="K7221" s="126">
        <v>25.54</v>
      </c>
      <c r="L7221" s="100" t="s">
        <v>1324</v>
      </c>
    </row>
    <row r="7222" spans="1:12" ht="56.25" customHeight="1">
      <c r="A7222" s="97">
        <v>523</v>
      </c>
      <c r="B7222" s="122" t="s">
        <v>5976</v>
      </c>
      <c r="C7222" s="123">
        <v>42643</v>
      </c>
      <c r="D7222" s="97" t="s">
        <v>21469</v>
      </c>
      <c r="E7222" s="97" t="s">
        <v>3</v>
      </c>
      <c r="F7222" s="97">
        <v>1425662</v>
      </c>
      <c r="G7222" s="97"/>
      <c r="H7222" s="124" t="s">
        <v>8153</v>
      </c>
      <c r="I7222" s="125">
        <v>0</v>
      </c>
      <c r="J7222" s="125">
        <v>38.050000000000004</v>
      </c>
      <c r="K7222" s="126">
        <v>38.050000000000004</v>
      </c>
      <c r="L7222" s="100" t="s">
        <v>1324</v>
      </c>
    </row>
    <row r="7223" spans="1:12" ht="56.25" customHeight="1">
      <c r="A7223" s="97">
        <v>523</v>
      </c>
      <c r="B7223" s="122" t="s">
        <v>5976</v>
      </c>
      <c r="C7223" s="123">
        <v>42643</v>
      </c>
      <c r="D7223" s="97" t="s">
        <v>21470</v>
      </c>
      <c r="E7223" s="97" t="s">
        <v>3</v>
      </c>
      <c r="F7223" s="97">
        <v>1425665</v>
      </c>
      <c r="G7223" s="97"/>
      <c r="H7223" s="124" t="s">
        <v>8154</v>
      </c>
      <c r="I7223" s="125">
        <v>0</v>
      </c>
      <c r="J7223" s="125">
        <v>451</v>
      </c>
      <c r="K7223" s="126">
        <v>451</v>
      </c>
      <c r="L7223" s="100" t="s">
        <v>1324</v>
      </c>
    </row>
    <row r="7224" spans="1:12" ht="56.25" customHeight="1">
      <c r="A7224" s="97">
        <v>523</v>
      </c>
      <c r="B7224" s="122" t="s">
        <v>5976</v>
      </c>
      <c r="C7224" s="123">
        <v>42643</v>
      </c>
      <c r="D7224" s="97" t="s">
        <v>21471</v>
      </c>
      <c r="E7224" s="97" t="s">
        <v>3</v>
      </c>
      <c r="F7224" s="97">
        <v>1425669</v>
      </c>
      <c r="G7224" s="97"/>
      <c r="H7224" s="124" t="s">
        <v>8155</v>
      </c>
      <c r="I7224" s="125">
        <v>0</v>
      </c>
      <c r="J7224" s="125">
        <v>656</v>
      </c>
      <c r="K7224" s="126">
        <v>656</v>
      </c>
      <c r="L7224" s="100" t="s">
        <v>1324</v>
      </c>
    </row>
    <row r="7225" spans="1:12" ht="56.25" customHeight="1">
      <c r="A7225" s="97">
        <v>523</v>
      </c>
      <c r="B7225" s="122" t="s">
        <v>5976</v>
      </c>
      <c r="C7225" s="123">
        <v>42647</v>
      </c>
      <c r="D7225" s="97" t="s">
        <v>21516</v>
      </c>
      <c r="E7225" s="97" t="s">
        <v>3</v>
      </c>
      <c r="F7225" s="97">
        <v>1426651</v>
      </c>
      <c r="G7225" s="97"/>
      <c r="H7225" s="124" t="s">
        <v>8879</v>
      </c>
      <c r="I7225" s="125">
        <v>0</v>
      </c>
      <c r="J7225" s="125">
        <v>828</v>
      </c>
      <c r="K7225" s="126">
        <v>828</v>
      </c>
      <c r="L7225" s="100" t="s">
        <v>1324</v>
      </c>
    </row>
    <row r="7226" spans="1:12" ht="56.25" customHeight="1">
      <c r="A7226" s="97">
        <v>523</v>
      </c>
      <c r="B7226" s="122" t="s">
        <v>5976</v>
      </c>
      <c r="C7226" s="123">
        <v>42647</v>
      </c>
      <c r="D7226" s="97" t="s">
        <v>21517</v>
      </c>
      <c r="E7226" s="97" t="s">
        <v>3</v>
      </c>
      <c r="F7226" s="97">
        <v>1426653</v>
      </c>
      <c r="G7226" s="97"/>
      <c r="H7226" s="124" t="s">
        <v>8880</v>
      </c>
      <c r="I7226" s="125">
        <v>0</v>
      </c>
      <c r="J7226" s="125">
        <v>2779.8</v>
      </c>
      <c r="K7226" s="126">
        <v>2779.8</v>
      </c>
      <c r="L7226" s="100" t="s">
        <v>1324</v>
      </c>
    </row>
    <row r="7227" spans="1:12" ht="56.25" customHeight="1">
      <c r="A7227" s="97">
        <v>523</v>
      </c>
      <c r="B7227" s="122" t="s">
        <v>5976</v>
      </c>
      <c r="C7227" s="123">
        <v>42647</v>
      </c>
      <c r="D7227" s="97" t="s">
        <v>21518</v>
      </c>
      <c r="E7227" s="97" t="s">
        <v>3</v>
      </c>
      <c r="F7227" s="97">
        <v>1426655</v>
      </c>
      <c r="G7227" s="97"/>
      <c r="H7227" s="124" t="s">
        <v>8881</v>
      </c>
      <c r="I7227" s="125">
        <v>0</v>
      </c>
      <c r="J7227" s="125">
        <v>598.6</v>
      </c>
      <c r="K7227" s="126">
        <v>598.6</v>
      </c>
      <c r="L7227" s="100" t="s">
        <v>1324</v>
      </c>
    </row>
    <row r="7228" spans="1:12" ht="56.25" customHeight="1">
      <c r="A7228" s="97">
        <v>523</v>
      </c>
      <c r="B7228" s="122" t="s">
        <v>5976</v>
      </c>
      <c r="C7228" s="123">
        <v>42647</v>
      </c>
      <c r="D7228" s="97" t="s">
        <v>21519</v>
      </c>
      <c r="E7228" s="97" t="s">
        <v>3</v>
      </c>
      <c r="F7228" s="97">
        <v>1426657</v>
      </c>
      <c r="G7228" s="97"/>
      <c r="H7228" s="124" t="s">
        <v>8882</v>
      </c>
      <c r="I7228" s="125">
        <v>0</v>
      </c>
      <c r="J7228" s="125">
        <v>1671.81</v>
      </c>
      <c r="K7228" s="126">
        <v>1671.81</v>
      </c>
      <c r="L7228" s="100" t="s">
        <v>1324</v>
      </c>
    </row>
    <row r="7229" spans="1:12" ht="56.25" customHeight="1">
      <c r="A7229" s="97">
        <v>523</v>
      </c>
      <c r="B7229" s="122" t="s">
        <v>5976</v>
      </c>
      <c r="C7229" s="123">
        <v>42647</v>
      </c>
      <c r="D7229" s="97" t="s">
        <v>21520</v>
      </c>
      <c r="E7229" s="97" t="s">
        <v>3</v>
      </c>
      <c r="F7229" s="97">
        <v>1426659</v>
      </c>
      <c r="G7229" s="97"/>
      <c r="H7229" s="124" t="s">
        <v>8883</v>
      </c>
      <c r="I7229" s="125">
        <v>0</v>
      </c>
      <c r="J7229" s="125">
        <v>125</v>
      </c>
      <c r="K7229" s="126">
        <v>125</v>
      </c>
      <c r="L7229" s="100" t="s">
        <v>1324</v>
      </c>
    </row>
    <row r="7230" spans="1:12" ht="56.25" customHeight="1">
      <c r="A7230" s="97">
        <v>523</v>
      </c>
      <c r="B7230" s="122" t="s">
        <v>5976</v>
      </c>
      <c r="C7230" s="123">
        <v>42647</v>
      </c>
      <c r="D7230" s="97" t="s">
        <v>21521</v>
      </c>
      <c r="E7230" s="97" t="s">
        <v>3</v>
      </c>
      <c r="F7230" s="97">
        <v>1426660</v>
      </c>
      <c r="G7230" s="97"/>
      <c r="H7230" s="124" t="s">
        <v>8884</v>
      </c>
      <c r="I7230" s="125">
        <v>0</v>
      </c>
      <c r="J7230" s="125">
        <v>612</v>
      </c>
      <c r="K7230" s="126">
        <v>612</v>
      </c>
      <c r="L7230" s="100" t="s">
        <v>1324</v>
      </c>
    </row>
    <row r="7231" spans="1:12" ht="56.25" customHeight="1">
      <c r="A7231" s="97">
        <v>523</v>
      </c>
      <c r="B7231" s="122" t="s">
        <v>5976</v>
      </c>
      <c r="C7231" s="123">
        <v>42647</v>
      </c>
      <c r="D7231" s="97" t="s">
        <v>21522</v>
      </c>
      <c r="E7231" s="97" t="s">
        <v>3</v>
      </c>
      <c r="F7231" s="97">
        <v>1426662</v>
      </c>
      <c r="G7231" s="97"/>
      <c r="H7231" s="124" t="s">
        <v>8885</v>
      </c>
      <c r="I7231" s="125">
        <v>0</v>
      </c>
      <c r="J7231" s="125">
        <v>500.2</v>
      </c>
      <c r="K7231" s="126">
        <v>500.2</v>
      </c>
      <c r="L7231" s="100" t="s">
        <v>1324</v>
      </c>
    </row>
    <row r="7232" spans="1:12" ht="56.25" customHeight="1">
      <c r="A7232" s="97">
        <v>523</v>
      </c>
      <c r="B7232" s="122" t="s">
        <v>5976</v>
      </c>
      <c r="C7232" s="123">
        <v>42647</v>
      </c>
      <c r="D7232" s="97" t="s">
        <v>21523</v>
      </c>
      <c r="E7232" s="97" t="s">
        <v>3</v>
      </c>
      <c r="F7232" s="97">
        <v>1426664</v>
      </c>
      <c r="G7232" s="97"/>
      <c r="H7232" s="124" t="s">
        <v>8886</v>
      </c>
      <c r="I7232" s="125">
        <v>0</v>
      </c>
      <c r="J7232" s="125">
        <v>467.4</v>
      </c>
      <c r="K7232" s="126">
        <v>467.4</v>
      </c>
      <c r="L7232" s="100" t="s">
        <v>1324</v>
      </c>
    </row>
    <row r="7233" spans="1:12" ht="56.25" customHeight="1">
      <c r="A7233" s="97">
        <v>523</v>
      </c>
      <c r="B7233" s="122" t="s">
        <v>5976</v>
      </c>
      <c r="C7233" s="123">
        <v>42647</v>
      </c>
      <c r="D7233" s="97" t="s">
        <v>21524</v>
      </c>
      <c r="E7233" s="97" t="s">
        <v>3</v>
      </c>
      <c r="F7233" s="97">
        <v>1426666</v>
      </c>
      <c r="G7233" s="97"/>
      <c r="H7233" s="124" t="s">
        <v>8887</v>
      </c>
      <c r="I7233" s="125">
        <v>0</v>
      </c>
      <c r="J7233" s="125">
        <v>697</v>
      </c>
      <c r="K7233" s="126">
        <v>697</v>
      </c>
      <c r="L7233" s="100" t="s">
        <v>1324</v>
      </c>
    </row>
    <row r="7234" spans="1:12" ht="56.25" customHeight="1">
      <c r="A7234" s="97">
        <v>523</v>
      </c>
      <c r="B7234" s="122" t="s">
        <v>5976</v>
      </c>
      <c r="C7234" s="123">
        <v>42647</v>
      </c>
      <c r="D7234" s="97" t="s">
        <v>21525</v>
      </c>
      <c r="E7234" s="97" t="s">
        <v>3</v>
      </c>
      <c r="F7234" s="97">
        <v>1426667</v>
      </c>
      <c r="G7234" s="97"/>
      <c r="H7234" s="124" t="s">
        <v>8888</v>
      </c>
      <c r="I7234" s="125">
        <v>0</v>
      </c>
      <c r="J7234" s="125">
        <v>615</v>
      </c>
      <c r="K7234" s="126">
        <v>615</v>
      </c>
      <c r="L7234" s="100" t="s">
        <v>1324</v>
      </c>
    </row>
    <row r="7235" spans="1:12" ht="56.25" customHeight="1">
      <c r="A7235" s="97">
        <v>523</v>
      </c>
      <c r="B7235" s="122" t="s">
        <v>5976</v>
      </c>
      <c r="C7235" s="123">
        <v>42647</v>
      </c>
      <c r="D7235" s="97" t="s">
        <v>21526</v>
      </c>
      <c r="E7235" s="97" t="s">
        <v>3</v>
      </c>
      <c r="F7235" s="97">
        <v>1426668</v>
      </c>
      <c r="G7235" s="97"/>
      <c r="H7235" s="124" t="s">
        <v>8889</v>
      </c>
      <c r="I7235" s="125">
        <v>0</v>
      </c>
      <c r="J7235" s="125">
        <v>557.6</v>
      </c>
      <c r="K7235" s="126">
        <v>557.6</v>
      </c>
      <c r="L7235" s="100" t="s">
        <v>1324</v>
      </c>
    </row>
    <row r="7236" spans="1:12" ht="56.25" customHeight="1">
      <c r="A7236" s="97">
        <v>523</v>
      </c>
      <c r="B7236" s="122" t="s">
        <v>5976</v>
      </c>
      <c r="C7236" s="123">
        <v>42648</v>
      </c>
      <c r="D7236" s="97" t="s">
        <v>21548</v>
      </c>
      <c r="E7236" s="97" t="s">
        <v>3</v>
      </c>
      <c r="F7236" s="97">
        <v>1427064</v>
      </c>
      <c r="G7236" s="97"/>
      <c r="H7236" s="124" t="s">
        <v>8908</v>
      </c>
      <c r="I7236" s="125">
        <v>0</v>
      </c>
      <c r="J7236" s="125">
        <v>523.12</v>
      </c>
      <c r="K7236" s="126">
        <v>523.12</v>
      </c>
      <c r="L7236" s="100" t="s">
        <v>1324</v>
      </c>
    </row>
    <row r="7237" spans="1:12" ht="56.25" customHeight="1">
      <c r="A7237" s="97">
        <v>523</v>
      </c>
      <c r="B7237" s="122" t="s">
        <v>5976</v>
      </c>
      <c r="C7237" s="123">
        <v>42648</v>
      </c>
      <c r="D7237" s="97" t="s">
        <v>21549</v>
      </c>
      <c r="E7237" s="97" t="s">
        <v>3</v>
      </c>
      <c r="F7237" s="97">
        <v>1427065</v>
      </c>
      <c r="G7237" s="97"/>
      <c r="H7237" s="124" t="s">
        <v>8909</v>
      </c>
      <c r="I7237" s="125">
        <v>0</v>
      </c>
      <c r="J7237" s="125">
        <v>1254.5999999999999</v>
      </c>
      <c r="K7237" s="126">
        <v>1254.5999999999999</v>
      </c>
      <c r="L7237" s="100" t="s">
        <v>1324</v>
      </c>
    </row>
    <row r="7238" spans="1:12" ht="56.25" customHeight="1">
      <c r="A7238" s="97">
        <v>523</v>
      </c>
      <c r="B7238" s="122" t="s">
        <v>5976</v>
      </c>
      <c r="C7238" s="123">
        <v>42648</v>
      </c>
      <c r="D7238" s="97" t="s">
        <v>21550</v>
      </c>
      <c r="E7238" s="97" t="s">
        <v>3</v>
      </c>
      <c r="F7238" s="97">
        <v>1427067</v>
      </c>
      <c r="G7238" s="97"/>
      <c r="H7238" s="124" t="s">
        <v>8910</v>
      </c>
      <c r="I7238" s="125">
        <v>0</v>
      </c>
      <c r="J7238" s="125">
        <v>197.1</v>
      </c>
      <c r="K7238" s="126">
        <v>197.1</v>
      </c>
      <c r="L7238" s="100" t="s">
        <v>1324</v>
      </c>
    </row>
    <row r="7239" spans="1:12" ht="56.25" customHeight="1">
      <c r="A7239" s="97">
        <v>523</v>
      </c>
      <c r="B7239" s="122" t="s">
        <v>5976</v>
      </c>
      <c r="C7239" s="123">
        <v>42648</v>
      </c>
      <c r="D7239" s="97" t="s">
        <v>21551</v>
      </c>
      <c r="E7239" s="97" t="s">
        <v>3</v>
      </c>
      <c r="F7239" s="97">
        <v>1427069</v>
      </c>
      <c r="G7239" s="97"/>
      <c r="H7239" s="124" t="s">
        <v>8911</v>
      </c>
      <c r="I7239" s="125">
        <v>0</v>
      </c>
      <c r="J7239" s="125">
        <v>118.06</v>
      </c>
      <c r="K7239" s="126">
        <v>118.06</v>
      </c>
      <c r="L7239" s="100" t="s">
        <v>1324</v>
      </c>
    </row>
    <row r="7240" spans="1:12" ht="56.25" customHeight="1">
      <c r="A7240" s="97">
        <v>523</v>
      </c>
      <c r="B7240" s="122" t="s">
        <v>5976</v>
      </c>
      <c r="C7240" s="123">
        <v>42648</v>
      </c>
      <c r="D7240" s="97" t="s">
        <v>21552</v>
      </c>
      <c r="E7240" s="97" t="s">
        <v>3</v>
      </c>
      <c r="F7240" s="97">
        <v>1427071</v>
      </c>
      <c r="G7240" s="97"/>
      <c r="H7240" s="124" t="s">
        <v>8912</v>
      </c>
      <c r="I7240" s="125">
        <v>0</v>
      </c>
      <c r="J7240" s="125">
        <v>80.83</v>
      </c>
      <c r="K7240" s="126">
        <v>80.83</v>
      </c>
      <c r="L7240" s="100" t="s">
        <v>1324</v>
      </c>
    </row>
    <row r="7241" spans="1:12" ht="56.25" customHeight="1">
      <c r="A7241" s="97">
        <v>523</v>
      </c>
      <c r="B7241" s="122" t="s">
        <v>5976</v>
      </c>
      <c r="C7241" s="123">
        <v>42648</v>
      </c>
      <c r="D7241" s="97" t="s">
        <v>21553</v>
      </c>
      <c r="E7241" s="97" t="s">
        <v>3</v>
      </c>
      <c r="F7241" s="97">
        <v>1427073</v>
      </c>
      <c r="G7241" s="97"/>
      <c r="H7241" s="124" t="s">
        <v>8913</v>
      </c>
      <c r="I7241" s="125">
        <v>0</v>
      </c>
      <c r="J7241" s="125">
        <v>47.69</v>
      </c>
      <c r="K7241" s="126">
        <v>47.69</v>
      </c>
      <c r="L7241" s="100" t="s">
        <v>1324</v>
      </c>
    </row>
    <row r="7242" spans="1:12" ht="56.25" customHeight="1">
      <c r="A7242" s="97">
        <v>523</v>
      </c>
      <c r="B7242" s="122" t="s">
        <v>5976</v>
      </c>
      <c r="C7242" s="123">
        <v>42648</v>
      </c>
      <c r="D7242" s="97" t="s">
        <v>21554</v>
      </c>
      <c r="E7242" s="97" t="s">
        <v>3</v>
      </c>
      <c r="F7242" s="97">
        <v>1427076</v>
      </c>
      <c r="G7242" s="97"/>
      <c r="H7242" s="124" t="s">
        <v>8914</v>
      </c>
      <c r="I7242" s="125">
        <v>0</v>
      </c>
      <c r="J7242" s="125">
        <v>97.56</v>
      </c>
      <c r="K7242" s="126">
        <v>97.56</v>
      </c>
      <c r="L7242" s="100" t="s">
        <v>1324</v>
      </c>
    </row>
    <row r="7243" spans="1:12" ht="56.25" customHeight="1">
      <c r="A7243" s="97">
        <v>523</v>
      </c>
      <c r="B7243" s="122" t="s">
        <v>5976</v>
      </c>
      <c r="C7243" s="123">
        <v>42648</v>
      </c>
      <c r="D7243" s="97" t="s">
        <v>21555</v>
      </c>
      <c r="E7243" s="97" t="s">
        <v>3</v>
      </c>
      <c r="F7243" s="97">
        <v>1427078</v>
      </c>
      <c r="G7243" s="97"/>
      <c r="H7243" s="124" t="s">
        <v>8915</v>
      </c>
      <c r="I7243" s="125">
        <v>0</v>
      </c>
      <c r="J7243" s="125">
        <v>531.41</v>
      </c>
      <c r="K7243" s="126">
        <v>531.41</v>
      </c>
      <c r="L7243" s="100" t="s">
        <v>1324</v>
      </c>
    </row>
    <row r="7244" spans="1:12" ht="56.25" customHeight="1">
      <c r="A7244" s="97">
        <v>523</v>
      </c>
      <c r="B7244" s="122" t="s">
        <v>5976</v>
      </c>
      <c r="C7244" s="123">
        <v>42648</v>
      </c>
      <c r="D7244" s="97" t="s">
        <v>21556</v>
      </c>
      <c r="E7244" s="97" t="s">
        <v>3</v>
      </c>
      <c r="F7244" s="97">
        <v>1427113</v>
      </c>
      <c r="G7244" s="97"/>
      <c r="H7244" s="124" t="s">
        <v>8916</v>
      </c>
      <c r="I7244" s="125">
        <v>0</v>
      </c>
      <c r="J7244" s="125">
        <v>21.79</v>
      </c>
      <c r="K7244" s="126">
        <v>21.79</v>
      </c>
      <c r="L7244" s="100" t="s">
        <v>1324</v>
      </c>
    </row>
    <row r="7245" spans="1:12" ht="56.25" customHeight="1">
      <c r="A7245" s="97">
        <v>523</v>
      </c>
      <c r="B7245" s="122" t="s">
        <v>5976</v>
      </c>
      <c r="C7245" s="123">
        <v>42648</v>
      </c>
      <c r="D7245" s="97" t="s">
        <v>21557</v>
      </c>
      <c r="E7245" s="97" t="s">
        <v>3</v>
      </c>
      <c r="F7245" s="97">
        <v>1427117</v>
      </c>
      <c r="G7245" s="97"/>
      <c r="H7245" s="124" t="s">
        <v>8917</v>
      </c>
      <c r="I7245" s="125">
        <v>0</v>
      </c>
      <c r="J7245" s="125">
        <v>45.06</v>
      </c>
      <c r="K7245" s="126">
        <v>45.06</v>
      </c>
      <c r="L7245" s="100" t="s">
        <v>1324</v>
      </c>
    </row>
    <row r="7246" spans="1:12" ht="56.25" customHeight="1">
      <c r="A7246" s="97">
        <v>523</v>
      </c>
      <c r="B7246" s="122" t="s">
        <v>5976</v>
      </c>
      <c r="C7246" s="123">
        <v>42648</v>
      </c>
      <c r="D7246" s="97" t="s">
        <v>21558</v>
      </c>
      <c r="E7246" s="97" t="s">
        <v>3</v>
      </c>
      <c r="F7246" s="97">
        <v>1427119</v>
      </c>
      <c r="G7246" s="97"/>
      <c r="H7246" s="124" t="s">
        <v>8918</v>
      </c>
      <c r="I7246" s="125">
        <v>0</v>
      </c>
      <c r="J7246" s="125">
        <v>23.29</v>
      </c>
      <c r="K7246" s="126">
        <v>23.29</v>
      </c>
      <c r="L7246" s="100" t="s">
        <v>1324</v>
      </c>
    </row>
    <row r="7247" spans="1:12" ht="56.25" customHeight="1">
      <c r="A7247" s="97">
        <v>523</v>
      </c>
      <c r="B7247" s="122" t="s">
        <v>5976</v>
      </c>
      <c r="C7247" s="123">
        <v>42648</v>
      </c>
      <c r="D7247" s="97" t="s">
        <v>21559</v>
      </c>
      <c r="E7247" s="97" t="s">
        <v>3</v>
      </c>
      <c r="F7247" s="97">
        <v>1427123</v>
      </c>
      <c r="G7247" s="97"/>
      <c r="H7247" s="124" t="s">
        <v>8919</v>
      </c>
      <c r="I7247" s="125">
        <v>0</v>
      </c>
      <c r="J7247" s="125">
        <v>23.29</v>
      </c>
      <c r="K7247" s="126">
        <v>23.29</v>
      </c>
      <c r="L7247" s="100" t="s">
        <v>1324</v>
      </c>
    </row>
    <row r="7248" spans="1:12" ht="56.25" customHeight="1">
      <c r="A7248" s="97">
        <v>523</v>
      </c>
      <c r="B7248" s="122" t="s">
        <v>5976</v>
      </c>
      <c r="C7248" s="123">
        <v>42648</v>
      </c>
      <c r="D7248" s="97" t="s">
        <v>21560</v>
      </c>
      <c r="E7248" s="97" t="s">
        <v>3</v>
      </c>
      <c r="F7248" s="97">
        <v>1427125</v>
      </c>
      <c r="G7248" s="97"/>
      <c r="H7248" s="124" t="s">
        <v>8920</v>
      </c>
      <c r="I7248" s="125">
        <v>0</v>
      </c>
      <c r="J7248" s="125">
        <v>34.29</v>
      </c>
      <c r="K7248" s="126">
        <v>34.29</v>
      </c>
      <c r="L7248" s="100" t="s">
        <v>1324</v>
      </c>
    </row>
    <row r="7249" spans="1:12" ht="56.25" customHeight="1">
      <c r="A7249" s="97">
        <v>523</v>
      </c>
      <c r="B7249" s="122" t="s">
        <v>5976</v>
      </c>
      <c r="C7249" s="123">
        <v>42648</v>
      </c>
      <c r="D7249" s="97" t="s">
        <v>21561</v>
      </c>
      <c r="E7249" s="97" t="s">
        <v>3</v>
      </c>
      <c r="F7249" s="97">
        <v>1427128</v>
      </c>
      <c r="G7249" s="97"/>
      <c r="H7249" s="124" t="s">
        <v>8921</v>
      </c>
      <c r="I7249" s="125">
        <v>0</v>
      </c>
      <c r="J7249" s="125">
        <v>622.55999999999995</v>
      </c>
      <c r="K7249" s="126">
        <v>622.55999999999995</v>
      </c>
      <c r="L7249" s="100" t="s">
        <v>1324</v>
      </c>
    </row>
    <row r="7250" spans="1:12" ht="56.25" customHeight="1">
      <c r="A7250" s="97">
        <v>523</v>
      </c>
      <c r="B7250" s="122" t="s">
        <v>5976</v>
      </c>
      <c r="C7250" s="123">
        <v>42648</v>
      </c>
      <c r="D7250" s="97" t="s">
        <v>21562</v>
      </c>
      <c r="E7250" s="97" t="s">
        <v>3</v>
      </c>
      <c r="F7250" s="97">
        <v>1427130</v>
      </c>
      <c r="G7250" s="97"/>
      <c r="H7250" s="124" t="s">
        <v>8922</v>
      </c>
      <c r="I7250" s="125">
        <v>0</v>
      </c>
      <c r="J7250" s="125">
        <v>584.87</v>
      </c>
      <c r="K7250" s="126">
        <v>584.87</v>
      </c>
      <c r="L7250" s="100" t="s">
        <v>1324</v>
      </c>
    </row>
    <row r="7251" spans="1:12" ht="56.25" customHeight="1">
      <c r="A7251" s="97">
        <v>523</v>
      </c>
      <c r="B7251" s="122" t="s">
        <v>5976</v>
      </c>
      <c r="C7251" s="123">
        <v>42648</v>
      </c>
      <c r="D7251" s="97" t="s">
        <v>21563</v>
      </c>
      <c r="E7251" s="97" t="s">
        <v>3</v>
      </c>
      <c r="F7251" s="97">
        <v>1427131</v>
      </c>
      <c r="G7251" s="97"/>
      <c r="H7251" s="124" t="s">
        <v>8923</v>
      </c>
      <c r="I7251" s="125">
        <v>0</v>
      </c>
      <c r="J7251" s="125">
        <v>336.8</v>
      </c>
      <c r="K7251" s="126">
        <v>336.8</v>
      </c>
      <c r="L7251" s="100" t="s">
        <v>1324</v>
      </c>
    </row>
    <row r="7252" spans="1:12" ht="56.25" customHeight="1">
      <c r="A7252" s="97">
        <v>523</v>
      </c>
      <c r="B7252" s="122" t="s">
        <v>5976</v>
      </c>
      <c r="C7252" s="123">
        <v>42648</v>
      </c>
      <c r="D7252" s="97" t="s">
        <v>21564</v>
      </c>
      <c r="E7252" s="97" t="s">
        <v>3</v>
      </c>
      <c r="F7252" s="97">
        <v>1427134</v>
      </c>
      <c r="G7252" s="97"/>
      <c r="H7252" s="124" t="s">
        <v>8924</v>
      </c>
      <c r="I7252" s="125">
        <v>0</v>
      </c>
      <c r="J7252" s="125">
        <v>1670.03</v>
      </c>
      <c r="K7252" s="126">
        <v>1670.03</v>
      </c>
      <c r="L7252" s="100" t="s">
        <v>1324</v>
      </c>
    </row>
    <row r="7253" spans="1:12" ht="56.25" customHeight="1">
      <c r="A7253" s="97">
        <v>523</v>
      </c>
      <c r="B7253" s="122" t="s">
        <v>5976</v>
      </c>
      <c r="C7253" s="123">
        <v>42649</v>
      </c>
      <c r="D7253" s="97" t="s">
        <v>21587</v>
      </c>
      <c r="E7253" s="97" t="s">
        <v>3</v>
      </c>
      <c r="F7253" s="97">
        <v>1427622</v>
      </c>
      <c r="G7253" s="97"/>
      <c r="H7253" s="124" t="s">
        <v>8945</v>
      </c>
      <c r="I7253" s="125">
        <v>0</v>
      </c>
      <c r="J7253" s="125">
        <v>808.74</v>
      </c>
      <c r="K7253" s="126">
        <v>808.74</v>
      </c>
      <c r="L7253" s="100" t="s">
        <v>1324</v>
      </c>
    </row>
    <row r="7254" spans="1:12" ht="56.25" customHeight="1">
      <c r="A7254" s="97">
        <v>523</v>
      </c>
      <c r="B7254" s="122" t="s">
        <v>5976</v>
      </c>
      <c r="C7254" s="123">
        <v>42649</v>
      </c>
      <c r="D7254" s="97" t="s">
        <v>21588</v>
      </c>
      <c r="E7254" s="97" t="s">
        <v>3</v>
      </c>
      <c r="F7254" s="97">
        <v>1427623</v>
      </c>
      <c r="G7254" s="97"/>
      <c r="H7254" s="124" t="s">
        <v>8946</v>
      </c>
      <c r="I7254" s="125">
        <v>0</v>
      </c>
      <c r="J7254" s="125">
        <v>79.459999999999994</v>
      </c>
      <c r="K7254" s="126">
        <v>79.459999999999994</v>
      </c>
      <c r="L7254" s="100" t="s">
        <v>1324</v>
      </c>
    </row>
    <row r="7255" spans="1:12" ht="56.25" customHeight="1">
      <c r="A7255" s="97">
        <v>523</v>
      </c>
      <c r="B7255" s="122" t="s">
        <v>5976</v>
      </c>
      <c r="C7255" s="123">
        <v>42649</v>
      </c>
      <c r="D7255" s="97" t="s">
        <v>21589</v>
      </c>
      <c r="E7255" s="97" t="s">
        <v>3</v>
      </c>
      <c r="F7255" s="97">
        <v>1427624</v>
      </c>
      <c r="G7255" s="97"/>
      <c r="H7255" s="124" t="s">
        <v>8947</v>
      </c>
      <c r="I7255" s="125">
        <v>0</v>
      </c>
      <c r="J7255" s="125">
        <v>487.7</v>
      </c>
      <c r="K7255" s="126">
        <v>487.7</v>
      </c>
      <c r="L7255" s="100" t="s">
        <v>1324</v>
      </c>
    </row>
    <row r="7256" spans="1:12" ht="56.25" customHeight="1">
      <c r="A7256" s="97">
        <v>523</v>
      </c>
      <c r="B7256" s="122" t="s">
        <v>5976</v>
      </c>
      <c r="C7256" s="123">
        <v>42649</v>
      </c>
      <c r="D7256" s="97" t="s">
        <v>21590</v>
      </c>
      <c r="E7256" s="97" t="s">
        <v>3</v>
      </c>
      <c r="F7256" s="97">
        <v>1427625</v>
      </c>
      <c r="G7256" s="97"/>
      <c r="H7256" s="124" t="s">
        <v>8948</v>
      </c>
      <c r="I7256" s="125">
        <v>0</v>
      </c>
      <c r="J7256" s="125">
        <v>148.34</v>
      </c>
      <c r="K7256" s="126">
        <v>148.34</v>
      </c>
      <c r="L7256" s="100" t="s">
        <v>1324</v>
      </c>
    </row>
    <row r="7257" spans="1:12" ht="56.25" customHeight="1">
      <c r="A7257" s="97">
        <v>523</v>
      </c>
      <c r="B7257" s="122" t="s">
        <v>5976</v>
      </c>
      <c r="C7257" s="123">
        <v>42649</v>
      </c>
      <c r="D7257" s="97" t="s">
        <v>21591</v>
      </c>
      <c r="E7257" s="97" t="s">
        <v>3</v>
      </c>
      <c r="F7257" s="97">
        <v>1427627</v>
      </c>
      <c r="G7257" s="97"/>
      <c r="H7257" s="124" t="s">
        <v>8949</v>
      </c>
      <c r="I7257" s="125">
        <v>0</v>
      </c>
      <c r="J7257" s="125">
        <v>291.87</v>
      </c>
      <c r="K7257" s="126">
        <v>291.87</v>
      </c>
      <c r="L7257" s="100" t="s">
        <v>1324</v>
      </c>
    </row>
    <row r="7258" spans="1:12" ht="56.25" customHeight="1">
      <c r="A7258" s="97">
        <v>523</v>
      </c>
      <c r="B7258" s="122" t="s">
        <v>5976</v>
      </c>
      <c r="C7258" s="123">
        <v>42649</v>
      </c>
      <c r="D7258" s="97" t="s">
        <v>21592</v>
      </c>
      <c r="E7258" s="97" t="s">
        <v>3</v>
      </c>
      <c r="F7258" s="97">
        <v>1427629</v>
      </c>
      <c r="G7258" s="97"/>
      <c r="H7258" s="124" t="s">
        <v>8950</v>
      </c>
      <c r="I7258" s="125">
        <v>0</v>
      </c>
      <c r="J7258" s="125">
        <v>732.97</v>
      </c>
      <c r="K7258" s="126">
        <v>732.97</v>
      </c>
      <c r="L7258" s="100" t="s">
        <v>1324</v>
      </c>
    </row>
    <row r="7259" spans="1:12" ht="56.25" customHeight="1">
      <c r="A7259" s="97">
        <v>523</v>
      </c>
      <c r="B7259" s="122" t="s">
        <v>5976</v>
      </c>
      <c r="C7259" s="123">
        <v>42649</v>
      </c>
      <c r="D7259" s="97" t="s">
        <v>21593</v>
      </c>
      <c r="E7259" s="97" t="s">
        <v>3</v>
      </c>
      <c r="F7259" s="97">
        <v>1427631</v>
      </c>
      <c r="G7259" s="97"/>
      <c r="H7259" s="124" t="s">
        <v>8951</v>
      </c>
      <c r="I7259" s="125">
        <v>0</v>
      </c>
      <c r="J7259" s="125">
        <v>30.66</v>
      </c>
      <c r="K7259" s="126">
        <v>30.66</v>
      </c>
      <c r="L7259" s="100" t="s">
        <v>1324</v>
      </c>
    </row>
    <row r="7260" spans="1:12" ht="56.25" customHeight="1">
      <c r="A7260" s="97">
        <v>523</v>
      </c>
      <c r="B7260" s="122" t="s">
        <v>5976</v>
      </c>
      <c r="C7260" s="123">
        <v>42649</v>
      </c>
      <c r="D7260" s="97" t="s">
        <v>21594</v>
      </c>
      <c r="E7260" s="97" t="s">
        <v>3</v>
      </c>
      <c r="F7260" s="97">
        <v>1427633</v>
      </c>
      <c r="G7260" s="97"/>
      <c r="H7260" s="124" t="s">
        <v>8952</v>
      </c>
      <c r="I7260" s="125">
        <v>0</v>
      </c>
      <c r="J7260" s="125">
        <v>60.73</v>
      </c>
      <c r="K7260" s="126">
        <v>60.73</v>
      </c>
      <c r="L7260" s="100" t="s">
        <v>1324</v>
      </c>
    </row>
    <row r="7261" spans="1:12" ht="56.25" customHeight="1">
      <c r="A7261" s="97">
        <v>523</v>
      </c>
      <c r="B7261" s="122" t="s">
        <v>5976</v>
      </c>
      <c r="C7261" s="123">
        <v>42649</v>
      </c>
      <c r="D7261" s="97" t="s">
        <v>21595</v>
      </c>
      <c r="E7261" s="97" t="s">
        <v>3</v>
      </c>
      <c r="F7261" s="97">
        <v>1427634</v>
      </c>
      <c r="G7261" s="97"/>
      <c r="H7261" s="124" t="s">
        <v>8953</v>
      </c>
      <c r="I7261" s="125">
        <v>0</v>
      </c>
      <c r="J7261" s="125">
        <v>222.48</v>
      </c>
      <c r="K7261" s="126">
        <v>222.48</v>
      </c>
      <c r="L7261" s="100" t="s">
        <v>1324</v>
      </c>
    </row>
    <row r="7262" spans="1:12" ht="56.25" customHeight="1">
      <c r="A7262" s="97">
        <v>523</v>
      </c>
      <c r="B7262" s="122" t="s">
        <v>5976</v>
      </c>
      <c r="C7262" s="123">
        <v>42649</v>
      </c>
      <c r="D7262" s="97" t="s">
        <v>21596</v>
      </c>
      <c r="E7262" s="97" t="s">
        <v>3</v>
      </c>
      <c r="F7262" s="97">
        <v>1427698</v>
      </c>
      <c r="G7262" s="97"/>
      <c r="H7262" s="124" t="s">
        <v>8954</v>
      </c>
      <c r="I7262" s="125">
        <v>0</v>
      </c>
      <c r="J7262" s="125">
        <v>261.81</v>
      </c>
      <c r="K7262" s="126">
        <v>261.81</v>
      </c>
      <c r="L7262" s="100" t="s">
        <v>1324</v>
      </c>
    </row>
    <row r="7263" spans="1:12" ht="56.25" customHeight="1">
      <c r="A7263" s="97">
        <v>523</v>
      </c>
      <c r="B7263" s="122" t="s">
        <v>5976</v>
      </c>
      <c r="C7263" s="123">
        <v>42649</v>
      </c>
      <c r="D7263" s="97" t="s">
        <v>21597</v>
      </c>
      <c r="E7263" s="97" t="s">
        <v>3</v>
      </c>
      <c r="F7263" s="97">
        <v>1427700</v>
      </c>
      <c r="G7263" s="97"/>
      <c r="H7263" s="124" t="s">
        <v>8955</v>
      </c>
      <c r="I7263" s="125">
        <v>0</v>
      </c>
      <c r="J7263" s="125">
        <v>705.2</v>
      </c>
      <c r="K7263" s="126">
        <v>705.2</v>
      </c>
      <c r="L7263" s="100" t="s">
        <v>1324</v>
      </c>
    </row>
    <row r="7264" spans="1:12" ht="56.25" customHeight="1">
      <c r="A7264" s="97">
        <v>523</v>
      </c>
      <c r="B7264" s="122" t="s">
        <v>5976</v>
      </c>
      <c r="C7264" s="123">
        <v>42649</v>
      </c>
      <c r="D7264" s="97" t="s">
        <v>21598</v>
      </c>
      <c r="E7264" s="97" t="s">
        <v>3</v>
      </c>
      <c r="F7264" s="97">
        <v>1427701</v>
      </c>
      <c r="G7264" s="97"/>
      <c r="H7264" s="124" t="s">
        <v>8956</v>
      </c>
      <c r="I7264" s="125">
        <v>0</v>
      </c>
      <c r="J7264" s="125">
        <v>350.47</v>
      </c>
      <c r="K7264" s="126">
        <v>350.47</v>
      </c>
      <c r="L7264" s="100" t="s">
        <v>1324</v>
      </c>
    </row>
    <row r="7265" spans="1:12" ht="56.25" customHeight="1">
      <c r="A7265" s="97">
        <v>523</v>
      </c>
      <c r="B7265" s="122" t="s">
        <v>5976</v>
      </c>
      <c r="C7265" s="123">
        <v>42649</v>
      </c>
      <c r="D7265" s="97" t="s">
        <v>21599</v>
      </c>
      <c r="E7265" s="97" t="s">
        <v>3</v>
      </c>
      <c r="F7265" s="97">
        <v>1427702</v>
      </c>
      <c r="G7265" s="97"/>
      <c r="H7265" s="124" t="s">
        <v>8957</v>
      </c>
      <c r="I7265" s="125">
        <v>0</v>
      </c>
      <c r="J7265" s="125">
        <v>287</v>
      </c>
      <c r="K7265" s="126">
        <v>287</v>
      </c>
      <c r="L7265" s="100" t="s">
        <v>1324</v>
      </c>
    </row>
    <row r="7266" spans="1:12" ht="56.25" customHeight="1">
      <c r="A7266" s="97">
        <v>523</v>
      </c>
      <c r="B7266" s="122" t="s">
        <v>5976</v>
      </c>
      <c r="C7266" s="123">
        <v>42649</v>
      </c>
      <c r="D7266" s="97" t="s">
        <v>21600</v>
      </c>
      <c r="E7266" s="97" t="s">
        <v>3</v>
      </c>
      <c r="F7266" s="97">
        <v>1427703</v>
      </c>
      <c r="G7266" s="97"/>
      <c r="H7266" s="124" t="s">
        <v>8958</v>
      </c>
      <c r="I7266" s="125">
        <v>0</v>
      </c>
      <c r="J7266" s="125">
        <v>3433.96</v>
      </c>
      <c r="K7266" s="126">
        <v>3433.96</v>
      </c>
      <c r="L7266" s="100" t="s">
        <v>1324</v>
      </c>
    </row>
    <row r="7267" spans="1:12" ht="56.25" customHeight="1">
      <c r="A7267" s="97">
        <v>523</v>
      </c>
      <c r="B7267" s="122" t="s">
        <v>5976</v>
      </c>
      <c r="C7267" s="123">
        <v>42649</v>
      </c>
      <c r="D7267" s="97" t="s">
        <v>21601</v>
      </c>
      <c r="E7267" s="97" t="s">
        <v>3</v>
      </c>
      <c r="F7267" s="97">
        <v>1427705</v>
      </c>
      <c r="G7267" s="97"/>
      <c r="H7267" s="124" t="s">
        <v>8959</v>
      </c>
      <c r="I7267" s="125">
        <v>0</v>
      </c>
      <c r="J7267" s="125">
        <v>115.67</v>
      </c>
      <c r="K7267" s="126">
        <v>115.67</v>
      </c>
      <c r="L7267" s="100" t="s">
        <v>1324</v>
      </c>
    </row>
    <row r="7268" spans="1:12" ht="56.25" customHeight="1">
      <c r="A7268" s="97">
        <v>523</v>
      </c>
      <c r="B7268" s="122" t="s">
        <v>5976</v>
      </c>
      <c r="C7268" s="123">
        <v>42649</v>
      </c>
      <c r="D7268" s="97" t="s">
        <v>21602</v>
      </c>
      <c r="E7268" s="97" t="s">
        <v>3</v>
      </c>
      <c r="F7268" s="97">
        <v>1427706</v>
      </c>
      <c r="G7268" s="97"/>
      <c r="H7268" s="124" t="s">
        <v>8960</v>
      </c>
      <c r="I7268" s="125">
        <v>0</v>
      </c>
      <c r="J7268" s="125">
        <v>588</v>
      </c>
      <c r="K7268" s="126">
        <v>588</v>
      </c>
      <c r="L7268" s="100" t="s">
        <v>1324</v>
      </c>
    </row>
    <row r="7269" spans="1:12" ht="56.25" customHeight="1">
      <c r="A7269" s="97">
        <v>523</v>
      </c>
      <c r="B7269" s="122" t="s">
        <v>5976</v>
      </c>
      <c r="C7269" s="123">
        <v>42649</v>
      </c>
      <c r="D7269" s="97" t="s">
        <v>21606</v>
      </c>
      <c r="E7269" s="97" t="s">
        <v>3</v>
      </c>
      <c r="F7269" s="97">
        <v>1427758</v>
      </c>
      <c r="G7269" s="97"/>
      <c r="H7269" s="124" t="s">
        <v>8964</v>
      </c>
      <c r="I7269" s="125">
        <v>0</v>
      </c>
      <c r="J7269" s="125">
        <v>315</v>
      </c>
      <c r="K7269" s="126">
        <v>315</v>
      </c>
      <c r="L7269" s="100" t="s">
        <v>1324</v>
      </c>
    </row>
    <row r="7270" spans="1:12" ht="56.25" customHeight="1">
      <c r="A7270" s="97">
        <v>523</v>
      </c>
      <c r="B7270" s="122" t="s">
        <v>5976</v>
      </c>
      <c r="C7270" s="123">
        <v>42655</v>
      </c>
      <c r="D7270" s="97" t="s">
        <v>21674</v>
      </c>
      <c r="E7270" s="97" t="s">
        <v>3</v>
      </c>
      <c r="F7270" s="97">
        <v>1429621</v>
      </c>
      <c r="G7270" s="97"/>
      <c r="H7270" s="124" t="s">
        <v>9030</v>
      </c>
      <c r="I7270" s="125">
        <v>0</v>
      </c>
      <c r="J7270" s="125">
        <v>159.24</v>
      </c>
      <c r="K7270" s="126">
        <v>159.24</v>
      </c>
      <c r="L7270" s="100" t="s">
        <v>1324</v>
      </c>
    </row>
    <row r="7271" spans="1:12" ht="56.25" customHeight="1">
      <c r="A7271" s="97">
        <v>523</v>
      </c>
      <c r="B7271" s="122" t="s">
        <v>5976</v>
      </c>
      <c r="C7271" s="123">
        <v>42655</v>
      </c>
      <c r="D7271" s="97" t="s">
        <v>21675</v>
      </c>
      <c r="E7271" s="97" t="s">
        <v>3</v>
      </c>
      <c r="F7271" s="97">
        <v>1429624</v>
      </c>
      <c r="G7271" s="97"/>
      <c r="H7271" s="124" t="s">
        <v>9031</v>
      </c>
      <c r="I7271" s="125">
        <v>0</v>
      </c>
      <c r="J7271" s="125">
        <v>73.489999999999995</v>
      </c>
      <c r="K7271" s="126">
        <v>73.489999999999995</v>
      </c>
      <c r="L7271" s="100" t="s">
        <v>1324</v>
      </c>
    </row>
    <row r="7272" spans="1:12" ht="56.25" customHeight="1">
      <c r="A7272" s="97">
        <v>523</v>
      </c>
      <c r="B7272" s="122" t="s">
        <v>5976</v>
      </c>
      <c r="C7272" s="123">
        <v>42655</v>
      </c>
      <c r="D7272" s="97" t="s">
        <v>21676</v>
      </c>
      <c r="E7272" s="97" t="s">
        <v>3</v>
      </c>
      <c r="F7272" s="97">
        <v>1429625</v>
      </c>
      <c r="G7272" s="97"/>
      <c r="H7272" s="124" t="s">
        <v>9032</v>
      </c>
      <c r="I7272" s="125">
        <v>0</v>
      </c>
      <c r="J7272" s="125">
        <v>49.96</v>
      </c>
      <c r="K7272" s="126">
        <v>49.96</v>
      </c>
      <c r="L7272" s="100" t="s">
        <v>1324</v>
      </c>
    </row>
    <row r="7273" spans="1:12" ht="56.25" customHeight="1">
      <c r="A7273" s="97">
        <v>523</v>
      </c>
      <c r="B7273" s="122" t="s">
        <v>5976</v>
      </c>
      <c r="C7273" s="123">
        <v>42655</v>
      </c>
      <c r="D7273" s="97" t="s">
        <v>21677</v>
      </c>
      <c r="E7273" s="97" t="s">
        <v>3</v>
      </c>
      <c r="F7273" s="97">
        <v>1429626</v>
      </c>
      <c r="G7273" s="97"/>
      <c r="H7273" s="124" t="s">
        <v>9033</v>
      </c>
      <c r="I7273" s="125">
        <v>0</v>
      </c>
      <c r="J7273" s="125">
        <v>74.09</v>
      </c>
      <c r="K7273" s="126">
        <v>74.09</v>
      </c>
      <c r="L7273" s="100" t="s">
        <v>1324</v>
      </c>
    </row>
    <row r="7274" spans="1:12" ht="56.25" customHeight="1">
      <c r="A7274" s="97">
        <v>523</v>
      </c>
      <c r="B7274" s="122" t="s">
        <v>5976</v>
      </c>
      <c r="C7274" s="123">
        <v>42655</v>
      </c>
      <c r="D7274" s="97" t="s">
        <v>21678</v>
      </c>
      <c r="E7274" s="97" t="s">
        <v>3</v>
      </c>
      <c r="F7274" s="97">
        <v>1429627</v>
      </c>
      <c r="G7274" s="97"/>
      <c r="H7274" s="124" t="s">
        <v>9034</v>
      </c>
      <c r="I7274" s="125">
        <v>0</v>
      </c>
      <c r="J7274" s="125">
        <v>57.63</v>
      </c>
      <c r="K7274" s="126">
        <v>57.63</v>
      </c>
      <c r="L7274" s="100" t="s">
        <v>1324</v>
      </c>
    </row>
    <row r="7275" spans="1:12" ht="56.25" customHeight="1">
      <c r="A7275" s="97">
        <v>523</v>
      </c>
      <c r="B7275" s="122" t="s">
        <v>5976</v>
      </c>
      <c r="C7275" s="123">
        <v>42655</v>
      </c>
      <c r="D7275" s="97" t="s">
        <v>21679</v>
      </c>
      <c r="E7275" s="97" t="s">
        <v>3</v>
      </c>
      <c r="F7275" s="97">
        <v>1429629</v>
      </c>
      <c r="G7275" s="97"/>
      <c r="H7275" s="124" t="s">
        <v>9035</v>
      </c>
      <c r="I7275" s="125">
        <v>0</v>
      </c>
      <c r="J7275" s="125">
        <v>8.23</v>
      </c>
      <c r="K7275" s="126">
        <v>8.23</v>
      </c>
      <c r="L7275" s="100" t="s">
        <v>1324</v>
      </c>
    </row>
    <row r="7276" spans="1:12" ht="56.25" customHeight="1">
      <c r="A7276" s="97">
        <v>523</v>
      </c>
      <c r="B7276" s="122" t="s">
        <v>5976</v>
      </c>
      <c r="C7276" s="123">
        <v>42656</v>
      </c>
      <c r="D7276" s="97" t="s">
        <v>21702</v>
      </c>
      <c r="E7276" s="97" t="s">
        <v>3</v>
      </c>
      <c r="F7276" s="97">
        <v>1430196</v>
      </c>
      <c r="G7276" s="97"/>
      <c r="H7276" s="124" t="s">
        <v>9058</v>
      </c>
      <c r="I7276" s="125">
        <v>0</v>
      </c>
      <c r="J7276" s="125">
        <v>3444</v>
      </c>
      <c r="K7276" s="126">
        <v>3444</v>
      </c>
      <c r="L7276" s="100" t="s">
        <v>1324</v>
      </c>
    </row>
    <row r="7277" spans="1:12" ht="56.25" customHeight="1">
      <c r="A7277" s="97">
        <v>523</v>
      </c>
      <c r="B7277" s="122" t="s">
        <v>5976</v>
      </c>
      <c r="C7277" s="123">
        <v>42656</v>
      </c>
      <c r="D7277" s="97" t="s">
        <v>21703</v>
      </c>
      <c r="E7277" s="97" t="s">
        <v>3</v>
      </c>
      <c r="F7277" s="97">
        <v>1430198</v>
      </c>
      <c r="G7277" s="97"/>
      <c r="H7277" s="124" t="s">
        <v>9059</v>
      </c>
      <c r="I7277" s="125">
        <v>0</v>
      </c>
      <c r="J7277" s="125">
        <v>25042.799999999999</v>
      </c>
      <c r="K7277" s="126">
        <v>25042.799999999999</v>
      </c>
      <c r="L7277" s="100" t="s">
        <v>1324</v>
      </c>
    </row>
    <row r="7278" spans="1:12" ht="56.25" customHeight="1">
      <c r="A7278" s="97">
        <v>523</v>
      </c>
      <c r="B7278" s="122" t="s">
        <v>5976</v>
      </c>
      <c r="C7278" s="123">
        <v>42656</v>
      </c>
      <c r="D7278" s="97" t="s">
        <v>21704</v>
      </c>
      <c r="E7278" s="97" t="s">
        <v>3</v>
      </c>
      <c r="F7278" s="97">
        <v>1430199</v>
      </c>
      <c r="G7278" s="97"/>
      <c r="H7278" s="124" t="s">
        <v>9060</v>
      </c>
      <c r="I7278" s="125">
        <v>0</v>
      </c>
      <c r="J7278" s="125">
        <v>26625.4</v>
      </c>
      <c r="K7278" s="126">
        <v>26625.4</v>
      </c>
      <c r="L7278" s="100" t="s">
        <v>1324</v>
      </c>
    </row>
    <row r="7279" spans="1:12" ht="56.25" customHeight="1">
      <c r="A7279" s="97">
        <v>523</v>
      </c>
      <c r="B7279" s="122" t="s">
        <v>5976</v>
      </c>
      <c r="C7279" s="123">
        <v>42656</v>
      </c>
      <c r="D7279" s="97" t="s">
        <v>21705</v>
      </c>
      <c r="E7279" s="97" t="s">
        <v>3</v>
      </c>
      <c r="F7279" s="97">
        <v>1430200</v>
      </c>
      <c r="G7279" s="97"/>
      <c r="H7279" s="124" t="s">
        <v>9061</v>
      </c>
      <c r="I7279" s="125">
        <v>0</v>
      </c>
      <c r="J7279" s="125">
        <v>2408.61</v>
      </c>
      <c r="K7279" s="126">
        <v>2408.61</v>
      </c>
      <c r="L7279" s="100" t="s">
        <v>1324</v>
      </c>
    </row>
    <row r="7280" spans="1:12" ht="56.25" customHeight="1">
      <c r="A7280" s="97">
        <v>523</v>
      </c>
      <c r="B7280" s="122" t="s">
        <v>5976</v>
      </c>
      <c r="C7280" s="123">
        <v>42656</v>
      </c>
      <c r="D7280" s="97" t="s">
        <v>21706</v>
      </c>
      <c r="E7280" s="97" t="s">
        <v>3</v>
      </c>
      <c r="F7280" s="97">
        <v>1430202</v>
      </c>
      <c r="G7280" s="97"/>
      <c r="H7280" s="124" t="s">
        <v>9062</v>
      </c>
      <c r="I7280" s="125">
        <v>0</v>
      </c>
      <c r="J7280" s="125">
        <v>729.8</v>
      </c>
      <c r="K7280" s="126">
        <v>729.8</v>
      </c>
      <c r="L7280" s="100" t="s">
        <v>1324</v>
      </c>
    </row>
    <row r="7281" spans="1:12" ht="56.25" customHeight="1">
      <c r="A7281" s="97">
        <v>523</v>
      </c>
      <c r="B7281" s="122" t="s">
        <v>5976</v>
      </c>
      <c r="C7281" s="123">
        <v>42656</v>
      </c>
      <c r="D7281" s="97" t="s">
        <v>21707</v>
      </c>
      <c r="E7281" s="97" t="s">
        <v>3</v>
      </c>
      <c r="F7281" s="97">
        <v>1430203</v>
      </c>
      <c r="G7281" s="97"/>
      <c r="H7281" s="124" t="s">
        <v>9063</v>
      </c>
      <c r="I7281" s="125">
        <v>0</v>
      </c>
      <c r="J7281" s="125">
        <v>323.74</v>
      </c>
      <c r="K7281" s="126">
        <v>323.74</v>
      </c>
      <c r="L7281" s="100" t="s">
        <v>1324</v>
      </c>
    </row>
    <row r="7282" spans="1:12" ht="56.25" customHeight="1">
      <c r="A7282" s="97">
        <v>523</v>
      </c>
      <c r="B7282" s="122" t="s">
        <v>5976</v>
      </c>
      <c r="C7282" s="123">
        <v>42656</v>
      </c>
      <c r="D7282" s="97" t="s">
        <v>21708</v>
      </c>
      <c r="E7282" s="97" t="s">
        <v>3</v>
      </c>
      <c r="F7282" s="97">
        <v>1430204</v>
      </c>
      <c r="G7282" s="97"/>
      <c r="H7282" s="124" t="s">
        <v>9064</v>
      </c>
      <c r="I7282" s="125">
        <v>0</v>
      </c>
      <c r="J7282" s="125">
        <v>10397.6</v>
      </c>
      <c r="K7282" s="126">
        <v>10397.6</v>
      </c>
      <c r="L7282" s="100" t="s">
        <v>1324</v>
      </c>
    </row>
    <row r="7283" spans="1:12" ht="56.25" customHeight="1">
      <c r="A7283" s="97">
        <v>523</v>
      </c>
      <c r="B7283" s="122" t="s">
        <v>5976</v>
      </c>
      <c r="C7283" s="123">
        <v>42656</v>
      </c>
      <c r="D7283" s="97" t="s">
        <v>21709</v>
      </c>
      <c r="E7283" s="97" t="s">
        <v>3</v>
      </c>
      <c r="F7283" s="97">
        <v>1430206</v>
      </c>
      <c r="G7283" s="97"/>
      <c r="H7283" s="124" t="s">
        <v>9065</v>
      </c>
      <c r="I7283" s="125">
        <v>0</v>
      </c>
      <c r="J7283" s="125">
        <v>1999.63</v>
      </c>
      <c r="K7283" s="126">
        <v>1999.63</v>
      </c>
      <c r="L7283" s="100" t="s">
        <v>1324</v>
      </c>
    </row>
    <row r="7284" spans="1:12" ht="56.25" customHeight="1">
      <c r="A7284" s="97">
        <v>523</v>
      </c>
      <c r="B7284" s="122" t="s">
        <v>5976</v>
      </c>
      <c r="C7284" s="123">
        <v>42660</v>
      </c>
      <c r="D7284" s="97" t="s">
        <v>21733</v>
      </c>
      <c r="E7284" s="97" t="s">
        <v>3</v>
      </c>
      <c r="F7284" s="97">
        <v>1431077</v>
      </c>
      <c r="G7284" s="97"/>
      <c r="H7284" s="124" t="s">
        <v>9086</v>
      </c>
      <c r="I7284" s="125">
        <v>0</v>
      </c>
      <c r="J7284" s="125">
        <v>4892</v>
      </c>
      <c r="K7284" s="126">
        <v>4892</v>
      </c>
      <c r="L7284" s="100" t="s">
        <v>1324</v>
      </c>
    </row>
    <row r="7285" spans="1:12" ht="56.25" customHeight="1">
      <c r="A7285" s="97">
        <v>523</v>
      </c>
      <c r="B7285" s="122" t="s">
        <v>5976</v>
      </c>
      <c r="C7285" s="123">
        <v>42660</v>
      </c>
      <c r="D7285" s="97" t="s">
        <v>21734</v>
      </c>
      <c r="E7285" s="97" t="s">
        <v>3</v>
      </c>
      <c r="F7285" s="97">
        <v>1431078</v>
      </c>
      <c r="G7285" s="97"/>
      <c r="H7285" s="124" t="s">
        <v>9087</v>
      </c>
      <c r="I7285" s="125">
        <v>0</v>
      </c>
      <c r="J7285" s="125">
        <v>804.5</v>
      </c>
      <c r="K7285" s="126">
        <v>804.5</v>
      </c>
      <c r="L7285" s="100" t="s">
        <v>1324</v>
      </c>
    </row>
    <row r="7286" spans="1:12" ht="56.25" customHeight="1">
      <c r="A7286" s="97">
        <v>523</v>
      </c>
      <c r="B7286" s="122" t="s">
        <v>5976</v>
      </c>
      <c r="C7286" s="123">
        <v>42660</v>
      </c>
      <c r="D7286" s="97" t="s">
        <v>21735</v>
      </c>
      <c r="E7286" s="97" t="s">
        <v>3</v>
      </c>
      <c r="F7286" s="97">
        <v>1431080</v>
      </c>
      <c r="G7286" s="97"/>
      <c r="H7286" s="124" t="s">
        <v>9088</v>
      </c>
      <c r="I7286" s="125">
        <v>0</v>
      </c>
      <c r="J7286" s="125">
        <v>9858.7999999999993</v>
      </c>
      <c r="K7286" s="126">
        <v>9858.7999999999993</v>
      </c>
      <c r="L7286" s="100" t="s">
        <v>1324</v>
      </c>
    </row>
    <row r="7287" spans="1:12" ht="56.25" customHeight="1">
      <c r="A7287" s="97">
        <v>523</v>
      </c>
      <c r="B7287" s="122" t="s">
        <v>5976</v>
      </c>
      <c r="C7287" s="123">
        <v>42660</v>
      </c>
      <c r="D7287" s="97" t="s">
        <v>21736</v>
      </c>
      <c r="E7287" s="97" t="s">
        <v>3</v>
      </c>
      <c r="F7287" s="97">
        <v>1431083</v>
      </c>
      <c r="G7287" s="97"/>
      <c r="H7287" s="124" t="s">
        <v>9089</v>
      </c>
      <c r="I7287" s="125">
        <v>0</v>
      </c>
      <c r="J7287" s="125">
        <v>3371.4</v>
      </c>
      <c r="K7287" s="126">
        <v>3371.4</v>
      </c>
      <c r="L7287" s="100" t="s">
        <v>1324</v>
      </c>
    </row>
    <row r="7288" spans="1:12" ht="56.25" customHeight="1">
      <c r="A7288" s="97">
        <v>523</v>
      </c>
      <c r="B7288" s="122" t="s">
        <v>5976</v>
      </c>
      <c r="C7288" s="123">
        <v>42660</v>
      </c>
      <c r="D7288" s="97" t="s">
        <v>21737</v>
      </c>
      <c r="E7288" s="97" t="s">
        <v>3</v>
      </c>
      <c r="F7288" s="97">
        <v>1431086</v>
      </c>
      <c r="G7288" s="97"/>
      <c r="H7288" s="124" t="s">
        <v>9090</v>
      </c>
      <c r="I7288" s="125">
        <v>0</v>
      </c>
      <c r="J7288" s="125">
        <v>12080.8</v>
      </c>
      <c r="K7288" s="126">
        <v>12080.8</v>
      </c>
      <c r="L7288" s="100" t="s">
        <v>1324</v>
      </c>
    </row>
    <row r="7289" spans="1:12" ht="56.25" customHeight="1">
      <c r="A7289" s="97">
        <v>523</v>
      </c>
      <c r="B7289" s="122" t="s">
        <v>5976</v>
      </c>
      <c r="C7289" s="123">
        <v>42660</v>
      </c>
      <c r="D7289" s="97" t="s">
        <v>21738</v>
      </c>
      <c r="E7289" s="97" t="s">
        <v>3</v>
      </c>
      <c r="F7289" s="97">
        <v>1431091</v>
      </c>
      <c r="G7289" s="97"/>
      <c r="H7289" s="124" t="s">
        <v>9091</v>
      </c>
      <c r="I7289" s="125">
        <v>0</v>
      </c>
      <c r="J7289" s="125">
        <v>490</v>
      </c>
      <c r="K7289" s="126">
        <v>490</v>
      </c>
      <c r="L7289" s="100" t="s">
        <v>1324</v>
      </c>
    </row>
    <row r="7290" spans="1:12" ht="56.25" customHeight="1">
      <c r="A7290" s="97">
        <v>523</v>
      </c>
      <c r="B7290" s="122" t="s">
        <v>5976</v>
      </c>
      <c r="C7290" s="123">
        <v>42660</v>
      </c>
      <c r="D7290" s="97" t="s">
        <v>21739</v>
      </c>
      <c r="E7290" s="97" t="s">
        <v>3</v>
      </c>
      <c r="F7290" s="97">
        <v>1431092</v>
      </c>
      <c r="G7290" s="97"/>
      <c r="H7290" s="124" t="s">
        <v>9092</v>
      </c>
      <c r="I7290" s="125">
        <v>0</v>
      </c>
      <c r="J7290" s="125">
        <v>2626.4</v>
      </c>
      <c r="K7290" s="126">
        <v>2626.4</v>
      </c>
      <c r="L7290" s="100" t="s">
        <v>1324</v>
      </c>
    </row>
    <row r="7291" spans="1:12" ht="56.25" customHeight="1">
      <c r="A7291" s="97">
        <v>523</v>
      </c>
      <c r="B7291" s="122" t="s">
        <v>9727</v>
      </c>
      <c r="C7291" s="123">
        <v>42664</v>
      </c>
      <c r="D7291" s="97" t="s">
        <v>15585</v>
      </c>
      <c r="E7291" s="97" t="s">
        <v>6</v>
      </c>
      <c r="F7291" s="97">
        <v>757284</v>
      </c>
      <c r="G7291" s="97"/>
      <c r="H7291" s="124" t="s">
        <v>9728</v>
      </c>
      <c r="I7291" s="125">
        <v>0</v>
      </c>
      <c r="J7291" s="125">
        <v>11524</v>
      </c>
      <c r="K7291" s="126">
        <v>11524</v>
      </c>
      <c r="L7291" s="100" t="s">
        <v>1324</v>
      </c>
    </row>
    <row r="7292" spans="1:12" ht="56.25" customHeight="1">
      <c r="A7292" s="97">
        <v>523</v>
      </c>
      <c r="B7292" s="122" t="s">
        <v>5976</v>
      </c>
      <c r="C7292" s="123">
        <v>42667</v>
      </c>
      <c r="D7292" s="97" t="s">
        <v>21868</v>
      </c>
      <c r="E7292" s="97" t="s">
        <v>3</v>
      </c>
      <c r="F7292" s="97">
        <v>1433422</v>
      </c>
      <c r="G7292" s="97"/>
      <c r="H7292" s="124" t="s">
        <v>9224</v>
      </c>
      <c r="I7292" s="125">
        <v>0</v>
      </c>
      <c r="J7292" s="125">
        <v>198</v>
      </c>
      <c r="K7292" s="126">
        <v>198</v>
      </c>
      <c r="L7292" s="100" t="s">
        <v>1324</v>
      </c>
    </row>
    <row r="7293" spans="1:12" ht="56.25" customHeight="1">
      <c r="A7293" s="97">
        <v>523</v>
      </c>
      <c r="B7293" s="122" t="s">
        <v>5976</v>
      </c>
      <c r="C7293" s="123">
        <v>42667</v>
      </c>
      <c r="D7293" s="97" t="s">
        <v>21870</v>
      </c>
      <c r="E7293" s="97" t="s">
        <v>3</v>
      </c>
      <c r="F7293" s="97">
        <v>1433424</v>
      </c>
      <c r="G7293" s="97"/>
      <c r="H7293" s="124" t="s">
        <v>9226</v>
      </c>
      <c r="I7293" s="125">
        <v>0</v>
      </c>
      <c r="J7293" s="125">
        <v>630</v>
      </c>
      <c r="K7293" s="126">
        <v>630</v>
      </c>
      <c r="L7293" s="100" t="s">
        <v>1324</v>
      </c>
    </row>
    <row r="7294" spans="1:12" ht="56.25" customHeight="1">
      <c r="A7294" s="97">
        <v>523</v>
      </c>
      <c r="B7294" s="122" t="s">
        <v>5976</v>
      </c>
      <c r="C7294" s="123">
        <v>42668</v>
      </c>
      <c r="D7294" s="97" t="s">
        <v>21883</v>
      </c>
      <c r="E7294" s="97" t="s">
        <v>3</v>
      </c>
      <c r="F7294" s="97">
        <v>1433827</v>
      </c>
      <c r="G7294" s="97"/>
      <c r="H7294" s="124" t="s">
        <v>9238</v>
      </c>
      <c r="I7294" s="125">
        <v>0</v>
      </c>
      <c r="J7294" s="125">
        <v>911</v>
      </c>
      <c r="K7294" s="126">
        <v>911</v>
      </c>
      <c r="L7294" s="100" t="s">
        <v>1324</v>
      </c>
    </row>
    <row r="7295" spans="1:12" ht="56.25" customHeight="1">
      <c r="A7295" s="97">
        <v>523</v>
      </c>
      <c r="B7295" s="122" t="s">
        <v>5976</v>
      </c>
      <c r="C7295" s="123">
        <v>42668</v>
      </c>
      <c r="D7295" s="97" t="s">
        <v>21884</v>
      </c>
      <c r="E7295" s="97" t="s">
        <v>3</v>
      </c>
      <c r="F7295" s="97">
        <v>1433828</v>
      </c>
      <c r="G7295" s="97"/>
      <c r="H7295" s="124" t="s">
        <v>9239</v>
      </c>
      <c r="I7295" s="125">
        <v>0</v>
      </c>
      <c r="J7295" s="125">
        <v>1188.96</v>
      </c>
      <c r="K7295" s="126">
        <v>1188.96</v>
      </c>
      <c r="L7295" s="100" t="s">
        <v>1324</v>
      </c>
    </row>
    <row r="7296" spans="1:12" ht="56.25" customHeight="1">
      <c r="A7296" s="97">
        <v>523</v>
      </c>
      <c r="B7296" s="122" t="s">
        <v>5976</v>
      </c>
      <c r="C7296" s="123">
        <v>42669</v>
      </c>
      <c r="D7296" s="97" t="s">
        <v>21901</v>
      </c>
      <c r="E7296" s="97" t="s">
        <v>3</v>
      </c>
      <c r="F7296" s="97">
        <v>1434378</v>
      </c>
      <c r="G7296" s="97"/>
      <c r="H7296" s="124" t="s">
        <v>9255</v>
      </c>
      <c r="I7296" s="125">
        <v>0</v>
      </c>
      <c r="J7296" s="125">
        <v>312</v>
      </c>
      <c r="K7296" s="126">
        <v>312</v>
      </c>
      <c r="L7296" s="100" t="s">
        <v>1324</v>
      </c>
    </row>
    <row r="7297" spans="1:12" ht="56.25" customHeight="1">
      <c r="A7297" s="97">
        <v>523</v>
      </c>
      <c r="B7297" s="122" t="s">
        <v>5976</v>
      </c>
      <c r="C7297" s="123">
        <v>42669</v>
      </c>
      <c r="D7297" s="97" t="s">
        <v>21902</v>
      </c>
      <c r="E7297" s="97" t="s">
        <v>3</v>
      </c>
      <c r="F7297" s="97">
        <v>1434381</v>
      </c>
      <c r="G7297" s="97"/>
      <c r="H7297" s="124" t="s">
        <v>9256</v>
      </c>
      <c r="I7297" s="125">
        <v>0</v>
      </c>
      <c r="J7297" s="125">
        <v>585</v>
      </c>
      <c r="K7297" s="126">
        <v>585</v>
      </c>
      <c r="L7297" s="100" t="s">
        <v>1324</v>
      </c>
    </row>
    <row r="7298" spans="1:12" ht="56.25" customHeight="1">
      <c r="A7298" s="97">
        <v>523</v>
      </c>
      <c r="B7298" s="122" t="s">
        <v>5976</v>
      </c>
      <c r="C7298" s="123">
        <v>42669</v>
      </c>
      <c r="D7298" s="97" t="s">
        <v>21903</v>
      </c>
      <c r="E7298" s="97" t="s">
        <v>3</v>
      </c>
      <c r="F7298" s="97">
        <v>1434382</v>
      </c>
      <c r="G7298" s="97"/>
      <c r="H7298" s="124" t="s">
        <v>9257</v>
      </c>
      <c r="I7298" s="125">
        <v>0</v>
      </c>
      <c r="J7298" s="125">
        <v>634</v>
      </c>
      <c r="K7298" s="126">
        <v>634</v>
      </c>
      <c r="L7298" s="100" t="s">
        <v>1324</v>
      </c>
    </row>
    <row r="7299" spans="1:12" ht="56.25" customHeight="1">
      <c r="A7299" s="97">
        <v>523</v>
      </c>
      <c r="B7299" s="122" t="s">
        <v>5976</v>
      </c>
      <c r="C7299" s="123">
        <v>42670</v>
      </c>
      <c r="D7299" s="97" t="s">
        <v>21917</v>
      </c>
      <c r="E7299" s="97" t="s">
        <v>3</v>
      </c>
      <c r="F7299" s="97">
        <v>1434726</v>
      </c>
      <c r="G7299" s="97"/>
      <c r="H7299" s="124" t="s">
        <v>9271</v>
      </c>
      <c r="I7299" s="125">
        <v>0</v>
      </c>
      <c r="J7299" s="125">
        <v>808</v>
      </c>
      <c r="K7299" s="126">
        <v>808</v>
      </c>
      <c r="L7299" s="100" t="s">
        <v>1324</v>
      </c>
    </row>
    <row r="7300" spans="1:12" ht="56.25" customHeight="1">
      <c r="A7300" s="97">
        <v>523</v>
      </c>
      <c r="B7300" s="122" t="s">
        <v>5976</v>
      </c>
      <c r="C7300" s="123">
        <v>42670</v>
      </c>
      <c r="D7300" s="97" t="s">
        <v>21918</v>
      </c>
      <c r="E7300" s="97" t="s">
        <v>3</v>
      </c>
      <c r="F7300" s="97">
        <v>1434727</v>
      </c>
      <c r="G7300" s="97"/>
      <c r="H7300" s="124" t="s">
        <v>9272</v>
      </c>
      <c r="I7300" s="125">
        <v>0</v>
      </c>
      <c r="J7300" s="125">
        <v>4012.5</v>
      </c>
      <c r="K7300" s="126">
        <v>4012.5</v>
      </c>
      <c r="L7300" s="100" t="s">
        <v>1324</v>
      </c>
    </row>
    <row r="7301" spans="1:12" ht="56.25" customHeight="1">
      <c r="A7301" s="97">
        <v>523</v>
      </c>
      <c r="B7301" s="122" t="s">
        <v>5976</v>
      </c>
      <c r="C7301" s="123">
        <v>42670</v>
      </c>
      <c r="D7301" s="97" t="s">
        <v>21919</v>
      </c>
      <c r="E7301" s="97" t="s">
        <v>3</v>
      </c>
      <c r="F7301" s="97">
        <v>1434728</v>
      </c>
      <c r="G7301" s="97"/>
      <c r="H7301" s="124" t="s">
        <v>9273</v>
      </c>
      <c r="I7301" s="125">
        <v>0</v>
      </c>
      <c r="J7301" s="125">
        <v>197.19</v>
      </c>
      <c r="K7301" s="126">
        <v>197.19</v>
      </c>
      <c r="L7301" s="100" t="s">
        <v>1324</v>
      </c>
    </row>
    <row r="7302" spans="1:12" ht="56.25" customHeight="1">
      <c r="A7302" s="97">
        <v>523</v>
      </c>
      <c r="B7302" s="122" t="s">
        <v>5976</v>
      </c>
      <c r="C7302" s="123">
        <v>42671</v>
      </c>
      <c r="D7302" s="97" t="s">
        <v>21930</v>
      </c>
      <c r="E7302" s="97" t="s">
        <v>3</v>
      </c>
      <c r="F7302" s="97">
        <v>1435201</v>
      </c>
      <c r="G7302" s="97"/>
      <c r="H7302" s="124" t="s">
        <v>9284</v>
      </c>
      <c r="I7302" s="125">
        <v>0</v>
      </c>
      <c r="J7302" s="125">
        <v>693</v>
      </c>
      <c r="K7302" s="126">
        <v>693</v>
      </c>
      <c r="L7302" s="100" t="s">
        <v>1324</v>
      </c>
    </row>
    <row r="7303" spans="1:12" ht="56.25" customHeight="1">
      <c r="A7303" s="97">
        <v>523</v>
      </c>
      <c r="B7303" s="122" t="s">
        <v>5976</v>
      </c>
      <c r="C7303" s="123">
        <v>42671</v>
      </c>
      <c r="D7303" s="97" t="s">
        <v>21931</v>
      </c>
      <c r="E7303" s="97" t="s">
        <v>3</v>
      </c>
      <c r="F7303" s="97">
        <v>1435202</v>
      </c>
      <c r="G7303" s="97"/>
      <c r="H7303" s="124" t="s">
        <v>9285</v>
      </c>
      <c r="I7303" s="125">
        <v>0</v>
      </c>
      <c r="J7303" s="125">
        <v>385</v>
      </c>
      <c r="K7303" s="126">
        <v>385</v>
      </c>
      <c r="L7303" s="100" t="s">
        <v>1324</v>
      </c>
    </row>
    <row r="7304" spans="1:12" ht="56.25" customHeight="1">
      <c r="A7304" s="97">
        <v>523</v>
      </c>
      <c r="B7304" s="122" t="s">
        <v>5976</v>
      </c>
      <c r="C7304" s="123">
        <v>42671</v>
      </c>
      <c r="D7304" s="97" t="s">
        <v>21932</v>
      </c>
      <c r="E7304" s="97" t="s">
        <v>3</v>
      </c>
      <c r="F7304" s="97">
        <v>1435203</v>
      </c>
      <c r="G7304" s="97"/>
      <c r="H7304" s="124" t="s">
        <v>9286</v>
      </c>
      <c r="I7304" s="125">
        <v>0</v>
      </c>
      <c r="J7304" s="125">
        <v>509</v>
      </c>
      <c r="K7304" s="126">
        <v>509</v>
      </c>
      <c r="L7304" s="100" t="s">
        <v>1324</v>
      </c>
    </row>
    <row r="7305" spans="1:12" ht="56.25" customHeight="1">
      <c r="A7305" s="97">
        <v>523</v>
      </c>
      <c r="B7305" s="122" t="s">
        <v>5976</v>
      </c>
      <c r="C7305" s="123">
        <v>42671</v>
      </c>
      <c r="D7305" s="97" t="s">
        <v>21936</v>
      </c>
      <c r="E7305" s="97" t="s">
        <v>3</v>
      </c>
      <c r="F7305" s="97">
        <v>1435248</v>
      </c>
      <c r="G7305" s="97"/>
      <c r="H7305" s="124" t="s">
        <v>9290</v>
      </c>
      <c r="I7305" s="125">
        <v>0</v>
      </c>
      <c r="J7305" s="125">
        <v>2466</v>
      </c>
      <c r="K7305" s="126">
        <v>2466</v>
      </c>
      <c r="L7305" s="100" t="s">
        <v>1324</v>
      </c>
    </row>
    <row r="7306" spans="1:12" ht="56.25" customHeight="1">
      <c r="A7306" s="97">
        <v>523</v>
      </c>
      <c r="B7306" s="122" t="s">
        <v>5976</v>
      </c>
      <c r="C7306" s="123">
        <v>42675</v>
      </c>
      <c r="D7306" s="97" t="s">
        <v>21988</v>
      </c>
      <c r="E7306" s="97" t="s">
        <v>3</v>
      </c>
      <c r="F7306" s="97">
        <v>1436229</v>
      </c>
      <c r="G7306" s="97"/>
      <c r="H7306" s="124" t="s">
        <v>21989</v>
      </c>
      <c r="I7306" s="125">
        <v>0</v>
      </c>
      <c r="J7306" s="125">
        <v>365</v>
      </c>
      <c r="K7306" s="126">
        <v>365</v>
      </c>
      <c r="L7306" s="100" t="s">
        <v>1324</v>
      </c>
    </row>
    <row r="7307" spans="1:12" ht="56.25" customHeight="1">
      <c r="A7307" s="97">
        <v>523</v>
      </c>
      <c r="B7307" s="122" t="s">
        <v>5976</v>
      </c>
      <c r="C7307" s="123">
        <v>42675</v>
      </c>
      <c r="D7307" s="97" t="s">
        <v>21990</v>
      </c>
      <c r="E7307" s="97" t="s">
        <v>3</v>
      </c>
      <c r="F7307" s="97">
        <v>1436231</v>
      </c>
      <c r="G7307" s="97"/>
      <c r="H7307" s="124" t="s">
        <v>21991</v>
      </c>
      <c r="I7307" s="125">
        <v>0</v>
      </c>
      <c r="J7307" s="125">
        <v>1733.5</v>
      </c>
      <c r="K7307" s="126">
        <v>1733.5</v>
      </c>
      <c r="L7307" s="100" t="s">
        <v>1324</v>
      </c>
    </row>
    <row r="7308" spans="1:12" ht="56.25" customHeight="1">
      <c r="A7308" s="97">
        <v>523</v>
      </c>
      <c r="B7308" s="122" t="s">
        <v>5976</v>
      </c>
      <c r="C7308" s="123">
        <v>42675</v>
      </c>
      <c r="D7308" s="97" t="s">
        <v>21992</v>
      </c>
      <c r="E7308" s="97" t="s">
        <v>3</v>
      </c>
      <c r="F7308" s="97">
        <v>1436232</v>
      </c>
      <c r="G7308" s="97"/>
      <c r="H7308" s="124" t="s">
        <v>21993</v>
      </c>
      <c r="I7308" s="125">
        <v>0</v>
      </c>
      <c r="J7308" s="125">
        <v>585</v>
      </c>
      <c r="K7308" s="126">
        <v>585</v>
      </c>
      <c r="L7308" s="100" t="s">
        <v>1324</v>
      </c>
    </row>
    <row r="7309" spans="1:12" ht="56.25" customHeight="1">
      <c r="A7309" s="97">
        <v>523</v>
      </c>
      <c r="B7309" s="122" t="s">
        <v>5976</v>
      </c>
      <c r="C7309" s="123">
        <v>42675</v>
      </c>
      <c r="D7309" s="97" t="s">
        <v>21994</v>
      </c>
      <c r="E7309" s="97" t="s">
        <v>3</v>
      </c>
      <c r="F7309" s="97">
        <v>1436234</v>
      </c>
      <c r="G7309" s="97"/>
      <c r="H7309" s="124" t="s">
        <v>21995</v>
      </c>
      <c r="I7309" s="125">
        <v>0</v>
      </c>
      <c r="J7309" s="125">
        <v>419</v>
      </c>
      <c r="K7309" s="126">
        <v>419</v>
      </c>
      <c r="L7309" s="100" t="s">
        <v>1324</v>
      </c>
    </row>
    <row r="7310" spans="1:12" ht="56.25" customHeight="1">
      <c r="A7310" s="97">
        <v>523</v>
      </c>
      <c r="B7310" s="122" t="s">
        <v>5976</v>
      </c>
      <c r="C7310" s="123">
        <v>42675</v>
      </c>
      <c r="D7310" s="97" t="s">
        <v>21996</v>
      </c>
      <c r="E7310" s="97" t="s">
        <v>3</v>
      </c>
      <c r="F7310" s="97">
        <v>1436238</v>
      </c>
      <c r="G7310" s="97"/>
      <c r="H7310" s="124" t="s">
        <v>21997</v>
      </c>
      <c r="I7310" s="125">
        <v>0</v>
      </c>
      <c r="J7310" s="125">
        <v>3050.4</v>
      </c>
      <c r="K7310" s="126">
        <v>3050.4</v>
      </c>
      <c r="L7310" s="100" t="s">
        <v>1324</v>
      </c>
    </row>
    <row r="7311" spans="1:12" ht="56.25" customHeight="1">
      <c r="A7311" s="97">
        <v>523</v>
      </c>
      <c r="B7311" s="122" t="s">
        <v>5976</v>
      </c>
      <c r="C7311" s="123">
        <v>42677</v>
      </c>
      <c r="D7311" s="97" t="s">
        <v>22034</v>
      </c>
      <c r="E7311" s="97" t="s">
        <v>3</v>
      </c>
      <c r="F7311" s="97">
        <v>1436578</v>
      </c>
      <c r="G7311" s="97"/>
      <c r="H7311" s="124" t="s">
        <v>22035</v>
      </c>
      <c r="I7311" s="125">
        <v>0</v>
      </c>
      <c r="J7311" s="125">
        <v>5203</v>
      </c>
      <c r="K7311" s="126">
        <v>5203</v>
      </c>
      <c r="L7311" s="100" t="s">
        <v>1324</v>
      </c>
    </row>
    <row r="7312" spans="1:12" ht="56.25" customHeight="1">
      <c r="A7312" s="97">
        <v>523</v>
      </c>
      <c r="B7312" s="122" t="s">
        <v>5976</v>
      </c>
      <c r="C7312" s="123">
        <v>42678</v>
      </c>
      <c r="D7312" s="97" t="s">
        <v>22060</v>
      </c>
      <c r="E7312" s="97" t="s">
        <v>3</v>
      </c>
      <c r="F7312" s="97">
        <v>1437080</v>
      </c>
      <c r="G7312" s="97"/>
      <c r="H7312" s="124" t="s">
        <v>22061</v>
      </c>
      <c r="I7312" s="125">
        <v>0</v>
      </c>
      <c r="J7312" s="125">
        <v>1307.77</v>
      </c>
      <c r="K7312" s="126">
        <v>1307.77</v>
      </c>
      <c r="L7312" s="100" t="s">
        <v>1324</v>
      </c>
    </row>
    <row r="7313" spans="1:12" ht="56.25" customHeight="1">
      <c r="A7313" s="97">
        <v>523</v>
      </c>
      <c r="B7313" s="122" t="s">
        <v>5976</v>
      </c>
      <c r="C7313" s="123">
        <v>42678</v>
      </c>
      <c r="D7313" s="97" t="s">
        <v>22062</v>
      </c>
      <c r="E7313" s="97" t="s">
        <v>3</v>
      </c>
      <c r="F7313" s="97">
        <v>1437087</v>
      </c>
      <c r="G7313" s="97"/>
      <c r="H7313" s="124" t="s">
        <v>22063</v>
      </c>
      <c r="I7313" s="125">
        <v>0</v>
      </c>
      <c r="J7313" s="125">
        <v>2637.99</v>
      </c>
      <c r="K7313" s="126">
        <v>2637.99</v>
      </c>
      <c r="L7313" s="100" t="s">
        <v>1324</v>
      </c>
    </row>
    <row r="7314" spans="1:12" ht="56.25" customHeight="1">
      <c r="A7314" s="97">
        <v>523</v>
      </c>
      <c r="B7314" s="122" t="s">
        <v>5976</v>
      </c>
      <c r="C7314" s="123">
        <v>42678</v>
      </c>
      <c r="D7314" s="97" t="s">
        <v>22064</v>
      </c>
      <c r="E7314" s="97" t="s">
        <v>3</v>
      </c>
      <c r="F7314" s="97">
        <v>1437089</v>
      </c>
      <c r="G7314" s="97"/>
      <c r="H7314" s="124" t="s">
        <v>22065</v>
      </c>
      <c r="I7314" s="125">
        <v>0</v>
      </c>
      <c r="J7314" s="125">
        <v>3260</v>
      </c>
      <c r="K7314" s="126">
        <v>3260</v>
      </c>
      <c r="L7314" s="100" t="s">
        <v>1324</v>
      </c>
    </row>
    <row r="7315" spans="1:12" ht="56.25" customHeight="1">
      <c r="A7315" s="97">
        <v>523</v>
      </c>
      <c r="B7315" s="122" t="s">
        <v>5976</v>
      </c>
      <c r="C7315" s="123">
        <v>42678</v>
      </c>
      <c r="D7315" s="97" t="s">
        <v>22068</v>
      </c>
      <c r="E7315" s="97" t="s">
        <v>3</v>
      </c>
      <c r="F7315" s="97">
        <v>1437094</v>
      </c>
      <c r="G7315" s="97"/>
      <c r="H7315" s="124" t="s">
        <v>22069</v>
      </c>
      <c r="I7315" s="125">
        <v>0</v>
      </c>
      <c r="J7315" s="125">
        <v>7102</v>
      </c>
      <c r="K7315" s="126">
        <v>7102</v>
      </c>
      <c r="L7315" s="100" t="s">
        <v>1324</v>
      </c>
    </row>
    <row r="7316" spans="1:12" ht="56.25" customHeight="1">
      <c r="A7316" s="97">
        <v>523</v>
      </c>
      <c r="B7316" s="122" t="s">
        <v>5976</v>
      </c>
      <c r="C7316" s="123">
        <v>42678</v>
      </c>
      <c r="D7316" s="97" t="s">
        <v>22070</v>
      </c>
      <c r="E7316" s="97" t="s">
        <v>3</v>
      </c>
      <c r="F7316" s="97">
        <v>1437098</v>
      </c>
      <c r="G7316" s="97"/>
      <c r="H7316" s="124" t="s">
        <v>22071</v>
      </c>
      <c r="I7316" s="125">
        <v>0</v>
      </c>
      <c r="J7316" s="125">
        <v>8101</v>
      </c>
      <c r="K7316" s="126">
        <v>8101</v>
      </c>
      <c r="L7316" s="100" t="s">
        <v>1324</v>
      </c>
    </row>
    <row r="7317" spans="1:12" ht="56.25" customHeight="1">
      <c r="A7317" s="97">
        <v>523</v>
      </c>
      <c r="B7317" s="122" t="s">
        <v>5976</v>
      </c>
      <c r="C7317" s="123">
        <v>42682</v>
      </c>
      <c r="D7317" s="97" t="s">
        <v>22216</v>
      </c>
      <c r="E7317" s="97" t="s">
        <v>3</v>
      </c>
      <c r="F7317" s="97">
        <v>1438076</v>
      </c>
      <c r="G7317" s="97"/>
      <c r="H7317" s="124" t="s">
        <v>22217</v>
      </c>
      <c r="I7317" s="125">
        <v>0</v>
      </c>
      <c r="J7317" s="125">
        <v>103</v>
      </c>
      <c r="K7317" s="126">
        <v>103</v>
      </c>
      <c r="L7317" s="100" t="s">
        <v>1324</v>
      </c>
    </row>
    <row r="7318" spans="1:12" ht="56.25" customHeight="1">
      <c r="A7318" s="97">
        <v>523</v>
      </c>
      <c r="B7318" s="122" t="s">
        <v>5976</v>
      </c>
      <c r="C7318" s="123">
        <v>42682</v>
      </c>
      <c r="D7318" s="97" t="s">
        <v>22218</v>
      </c>
      <c r="E7318" s="97" t="s">
        <v>3</v>
      </c>
      <c r="F7318" s="97">
        <v>1438081</v>
      </c>
      <c r="G7318" s="97"/>
      <c r="H7318" s="124" t="s">
        <v>22219</v>
      </c>
      <c r="I7318" s="125">
        <v>0</v>
      </c>
      <c r="J7318" s="125">
        <v>8209</v>
      </c>
      <c r="K7318" s="126">
        <v>8209</v>
      </c>
      <c r="L7318" s="100" t="s">
        <v>1324</v>
      </c>
    </row>
    <row r="7319" spans="1:12" ht="56.25" customHeight="1">
      <c r="A7319" s="97">
        <v>523</v>
      </c>
      <c r="B7319" s="122" t="s">
        <v>5976</v>
      </c>
      <c r="C7319" s="123">
        <v>42684</v>
      </c>
      <c r="D7319" s="97" t="s">
        <v>22317</v>
      </c>
      <c r="E7319" s="97" t="s">
        <v>3</v>
      </c>
      <c r="F7319" s="97">
        <v>1438919</v>
      </c>
      <c r="G7319" s="97"/>
      <c r="H7319" s="124" t="s">
        <v>22318</v>
      </c>
      <c r="I7319" s="125">
        <v>0</v>
      </c>
      <c r="J7319" s="125">
        <v>89.39</v>
      </c>
      <c r="K7319" s="126">
        <v>89.39</v>
      </c>
      <c r="L7319" s="100" t="s">
        <v>1324</v>
      </c>
    </row>
    <row r="7320" spans="1:12" ht="56.25" customHeight="1">
      <c r="A7320" s="97">
        <v>523</v>
      </c>
      <c r="B7320" s="122" t="s">
        <v>5976</v>
      </c>
      <c r="C7320" s="123">
        <v>42684</v>
      </c>
      <c r="D7320" s="97" t="s">
        <v>22319</v>
      </c>
      <c r="E7320" s="97" t="s">
        <v>3</v>
      </c>
      <c r="F7320" s="97">
        <v>1438920</v>
      </c>
      <c r="G7320" s="97"/>
      <c r="H7320" s="124" t="s">
        <v>22320</v>
      </c>
      <c r="I7320" s="125">
        <v>0</v>
      </c>
      <c r="J7320" s="125">
        <v>52.47</v>
      </c>
      <c r="K7320" s="126">
        <v>52.47</v>
      </c>
      <c r="L7320" s="100" t="s">
        <v>1324</v>
      </c>
    </row>
    <row r="7321" spans="1:12" ht="56.25" customHeight="1">
      <c r="A7321" s="97">
        <v>523</v>
      </c>
      <c r="B7321" s="122" t="s">
        <v>5976</v>
      </c>
      <c r="C7321" s="123">
        <v>42684</v>
      </c>
      <c r="D7321" s="97" t="s">
        <v>22321</v>
      </c>
      <c r="E7321" s="97" t="s">
        <v>3</v>
      </c>
      <c r="F7321" s="97">
        <v>1438921</v>
      </c>
      <c r="G7321" s="97"/>
      <c r="H7321" s="124" t="s">
        <v>22322</v>
      </c>
      <c r="I7321" s="125">
        <v>0</v>
      </c>
      <c r="J7321" s="125">
        <v>182.18</v>
      </c>
      <c r="K7321" s="126">
        <v>182.18</v>
      </c>
      <c r="L7321" s="100" t="s">
        <v>1324</v>
      </c>
    </row>
    <row r="7322" spans="1:12" ht="56.25" customHeight="1">
      <c r="A7322" s="97">
        <v>523</v>
      </c>
      <c r="B7322" s="122" t="s">
        <v>5976</v>
      </c>
      <c r="C7322" s="123">
        <v>42684</v>
      </c>
      <c r="D7322" s="97" t="s">
        <v>22323</v>
      </c>
      <c r="E7322" s="97" t="s">
        <v>3</v>
      </c>
      <c r="F7322" s="97">
        <v>1438922</v>
      </c>
      <c r="G7322" s="97"/>
      <c r="H7322" s="124" t="s">
        <v>22324</v>
      </c>
      <c r="I7322" s="125">
        <v>0</v>
      </c>
      <c r="J7322" s="125">
        <v>790.15</v>
      </c>
      <c r="K7322" s="126">
        <v>790.15</v>
      </c>
      <c r="L7322" s="100" t="s">
        <v>1324</v>
      </c>
    </row>
    <row r="7323" spans="1:12" ht="56.25" customHeight="1">
      <c r="A7323" s="97">
        <v>523</v>
      </c>
      <c r="B7323" s="122" t="s">
        <v>5976</v>
      </c>
      <c r="C7323" s="123">
        <v>42684</v>
      </c>
      <c r="D7323" s="97" t="s">
        <v>22325</v>
      </c>
      <c r="E7323" s="97" t="s">
        <v>3</v>
      </c>
      <c r="F7323" s="97">
        <v>1438923</v>
      </c>
      <c r="G7323" s="97"/>
      <c r="H7323" s="124" t="s">
        <v>22326</v>
      </c>
      <c r="I7323" s="125">
        <v>0</v>
      </c>
      <c r="J7323" s="125">
        <v>156.33000000000001</v>
      </c>
      <c r="K7323" s="126">
        <v>156.33000000000001</v>
      </c>
      <c r="L7323" s="100" t="s">
        <v>1324</v>
      </c>
    </row>
    <row r="7324" spans="1:12" ht="56.25" customHeight="1">
      <c r="A7324" s="97">
        <v>523</v>
      </c>
      <c r="B7324" s="122" t="s">
        <v>5976</v>
      </c>
      <c r="C7324" s="123">
        <v>42684</v>
      </c>
      <c r="D7324" s="97" t="s">
        <v>22327</v>
      </c>
      <c r="E7324" s="97" t="s">
        <v>3</v>
      </c>
      <c r="F7324" s="97">
        <v>1438924</v>
      </c>
      <c r="G7324" s="97"/>
      <c r="H7324" s="124" t="s">
        <v>22328</v>
      </c>
      <c r="I7324" s="125">
        <v>0</v>
      </c>
      <c r="J7324" s="125">
        <v>232.4</v>
      </c>
      <c r="K7324" s="126">
        <v>232.4</v>
      </c>
      <c r="L7324" s="100" t="s">
        <v>1324</v>
      </c>
    </row>
    <row r="7325" spans="1:12" ht="56.25" customHeight="1">
      <c r="A7325" s="97">
        <v>523</v>
      </c>
      <c r="B7325" s="122" t="s">
        <v>5976</v>
      </c>
      <c r="C7325" s="123">
        <v>42684</v>
      </c>
      <c r="D7325" s="97" t="s">
        <v>22329</v>
      </c>
      <c r="E7325" s="97" t="s">
        <v>3</v>
      </c>
      <c r="F7325" s="97">
        <v>1438925</v>
      </c>
      <c r="G7325" s="97"/>
      <c r="H7325" s="124" t="s">
        <v>22330</v>
      </c>
      <c r="I7325" s="125">
        <v>0</v>
      </c>
      <c r="J7325" s="125">
        <v>730.82</v>
      </c>
      <c r="K7325" s="126">
        <v>730.82</v>
      </c>
      <c r="L7325" s="100" t="s">
        <v>1324</v>
      </c>
    </row>
    <row r="7326" spans="1:12" ht="56.25" customHeight="1">
      <c r="A7326" s="97">
        <v>523</v>
      </c>
      <c r="B7326" s="122" t="s">
        <v>5976</v>
      </c>
      <c r="C7326" s="123">
        <v>42684</v>
      </c>
      <c r="D7326" s="97" t="s">
        <v>22331</v>
      </c>
      <c r="E7326" s="97" t="s">
        <v>3</v>
      </c>
      <c r="F7326" s="97">
        <v>1438987</v>
      </c>
      <c r="G7326" s="97"/>
      <c r="H7326" s="124" t="s">
        <v>22332</v>
      </c>
      <c r="I7326" s="125">
        <v>0</v>
      </c>
      <c r="J7326" s="125">
        <v>559.48</v>
      </c>
      <c r="K7326" s="126">
        <v>559.48</v>
      </c>
      <c r="L7326" s="100" t="s">
        <v>1324</v>
      </c>
    </row>
    <row r="7327" spans="1:12" ht="56.25" customHeight="1">
      <c r="A7327" s="97">
        <v>523</v>
      </c>
      <c r="B7327" s="122" t="s">
        <v>5976</v>
      </c>
      <c r="C7327" s="123">
        <v>42684</v>
      </c>
      <c r="D7327" s="97" t="s">
        <v>22333</v>
      </c>
      <c r="E7327" s="97" t="s">
        <v>3</v>
      </c>
      <c r="F7327" s="97">
        <v>1438988</v>
      </c>
      <c r="G7327" s="97"/>
      <c r="H7327" s="124" t="s">
        <v>22334</v>
      </c>
      <c r="I7327" s="125">
        <v>0</v>
      </c>
      <c r="J7327" s="125">
        <v>1438</v>
      </c>
      <c r="K7327" s="126">
        <v>1438</v>
      </c>
      <c r="L7327" s="100" t="s">
        <v>1324</v>
      </c>
    </row>
    <row r="7328" spans="1:12" ht="56.25" customHeight="1">
      <c r="A7328" s="97">
        <v>523</v>
      </c>
      <c r="B7328" s="122" t="s">
        <v>5976</v>
      </c>
      <c r="C7328" s="123">
        <v>42684</v>
      </c>
      <c r="D7328" s="97" t="s">
        <v>22335</v>
      </c>
      <c r="E7328" s="97" t="s">
        <v>3</v>
      </c>
      <c r="F7328" s="97">
        <v>1438989</v>
      </c>
      <c r="G7328" s="97"/>
      <c r="H7328" s="124" t="s">
        <v>22336</v>
      </c>
      <c r="I7328" s="125">
        <v>0</v>
      </c>
      <c r="J7328" s="125">
        <v>428.4</v>
      </c>
      <c r="K7328" s="126">
        <v>428.4</v>
      </c>
      <c r="L7328" s="100" t="s">
        <v>1324</v>
      </c>
    </row>
    <row r="7329" spans="1:12" ht="56.25" customHeight="1">
      <c r="A7329" s="97">
        <v>523</v>
      </c>
      <c r="B7329" s="122" t="s">
        <v>5976</v>
      </c>
      <c r="C7329" s="123">
        <v>42684</v>
      </c>
      <c r="D7329" s="97" t="s">
        <v>22337</v>
      </c>
      <c r="E7329" s="97" t="s">
        <v>3</v>
      </c>
      <c r="F7329" s="97">
        <v>1438990</v>
      </c>
      <c r="G7329" s="97"/>
      <c r="H7329" s="124" t="s">
        <v>22338</v>
      </c>
      <c r="I7329" s="125">
        <v>0</v>
      </c>
      <c r="J7329" s="125">
        <v>111.16</v>
      </c>
      <c r="K7329" s="126">
        <v>111.16</v>
      </c>
      <c r="L7329" s="100" t="s">
        <v>1324</v>
      </c>
    </row>
    <row r="7330" spans="1:12" ht="56.25" customHeight="1">
      <c r="A7330" s="97">
        <v>523</v>
      </c>
      <c r="B7330" s="122" t="s">
        <v>5976</v>
      </c>
      <c r="C7330" s="123">
        <v>42684</v>
      </c>
      <c r="D7330" s="97" t="s">
        <v>22339</v>
      </c>
      <c r="E7330" s="97" t="s">
        <v>3</v>
      </c>
      <c r="F7330" s="97">
        <v>1438991</v>
      </c>
      <c r="G7330" s="97"/>
      <c r="H7330" s="124" t="s">
        <v>22340</v>
      </c>
      <c r="I7330" s="125">
        <v>0</v>
      </c>
      <c r="J7330" s="125">
        <v>68.02</v>
      </c>
      <c r="K7330" s="126">
        <v>68.02</v>
      </c>
      <c r="L7330" s="100" t="s">
        <v>1324</v>
      </c>
    </row>
    <row r="7331" spans="1:12" ht="56.25" customHeight="1">
      <c r="A7331" s="97">
        <v>523</v>
      </c>
      <c r="B7331" s="122" t="s">
        <v>5976</v>
      </c>
      <c r="C7331" s="123">
        <v>42684</v>
      </c>
      <c r="D7331" s="97" t="s">
        <v>22341</v>
      </c>
      <c r="E7331" s="97" t="s">
        <v>3</v>
      </c>
      <c r="F7331" s="97">
        <v>1438993</v>
      </c>
      <c r="G7331" s="97"/>
      <c r="H7331" s="124" t="s">
        <v>22342</v>
      </c>
      <c r="I7331" s="125">
        <v>0</v>
      </c>
      <c r="J7331" s="125">
        <v>178.04</v>
      </c>
      <c r="K7331" s="126">
        <v>178.04</v>
      </c>
      <c r="L7331" s="100" t="s">
        <v>1324</v>
      </c>
    </row>
    <row r="7332" spans="1:12" ht="56.25" customHeight="1">
      <c r="A7332" s="97">
        <v>523</v>
      </c>
      <c r="B7332" s="122" t="s">
        <v>5976</v>
      </c>
      <c r="C7332" s="123">
        <v>42684</v>
      </c>
      <c r="D7332" s="97" t="s">
        <v>22345</v>
      </c>
      <c r="E7332" s="97" t="s">
        <v>3</v>
      </c>
      <c r="F7332" s="97">
        <v>1438995</v>
      </c>
      <c r="G7332" s="97"/>
      <c r="H7332" s="124" t="s">
        <v>22346</v>
      </c>
      <c r="I7332" s="125">
        <v>0</v>
      </c>
      <c r="J7332" s="125">
        <v>43.66</v>
      </c>
      <c r="K7332" s="126">
        <v>43.66</v>
      </c>
      <c r="L7332" s="100" t="s">
        <v>1324</v>
      </c>
    </row>
    <row r="7333" spans="1:12" ht="56.25" customHeight="1">
      <c r="A7333" s="97">
        <v>523</v>
      </c>
      <c r="B7333" s="122" t="s">
        <v>5976</v>
      </c>
      <c r="C7333" s="123">
        <v>42684</v>
      </c>
      <c r="D7333" s="97" t="s">
        <v>22347</v>
      </c>
      <c r="E7333" s="97" t="s">
        <v>3</v>
      </c>
      <c r="F7333" s="97">
        <v>1438997</v>
      </c>
      <c r="G7333" s="97"/>
      <c r="H7333" s="124" t="s">
        <v>22348</v>
      </c>
      <c r="I7333" s="125">
        <v>0</v>
      </c>
      <c r="J7333" s="125">
        <v>185.36</v>
      </c>
      <c r="K7333" s="126">
        <v>185.36</v>
      </c>
      <c r="L7333" s="100" t="s">
        <v>1324</v>
      </c>
    </row>
    <row r="7334" spans="1:12" ht="56.25" customHeight="1">
      <c r="A7334" s="97">
        <v>523</v>
      </c>
      <c r="B7334" s="122" t="s">
        <v>5976</v>
      </c>
      <c r="C7334" s="123">
        <v>42684</v>
      </c>
      <c r="D7334" s="97" t="s">
        <v>22349</v>
      </c>
      <c r="E7334" s="97" t="s">
        <v>3</v>
      </c>
      <c r="F7334" s="97">
        <v>1438998</v>
      </c>
      <c r="G7334" s="97"/>
      <c r="H7334" s="124" t="s">
        <v>22350</v>
      </c>
      <c r="I7334" s="125">
        <v>0</v>
      </c>
      <c r="J7334" s="125">
        <v>47.64</v>
      </c>
      <c r="K7334" s="126">
        <v>47.64</v>
      </c>
      <c r="L7334" s="100" t="s">
        <v>1324</v>
      </c>
    </row>
    <row r="7335" spans="1:12" ht="56.25" customHeight="1">
      <c r="A7335" s="97">
        <v>523</v>
      </c>
      <c r="B7335" s="122" t="s">
        <v>5976</v>
      </c>
      <c r="C7335" s="123">
        <v>42684</v>
      </c>
      <c r="D7335" s="97" t="s">
        <v>22351</v>
      </c>
      <c r="E7335" s="97" t="s">
        <v>3</v>
      </c>
      <c r="F7335" s="97">
        <v>1439002</v>
      </c>
      <c r="G7335" s="97"/>
      <c r="H7335" s="124" t="s">
        <v>22352</v>
      </c>
      <c r="I7335" s="125">
        <v>0</v>
      </c>
      <c r="J7335" s="125">
        <v>8400.24</v>
      </c>
      <c r="K7335" s="126">
        <v>8400.24</v>
      </c>
      <c r="L7335" s="100" t="s">
        <v>1324</v>
      </c>
    </row>
    <row r="7336" spans="1:12" ht="56.25" customHeight="1">
      <c r="A7336" s="97">
        <v>523</v>
      </c>
      <c r="B7336" s="122" t="s">
        <v>5976</v>
      </c>
      <c r="C7336" s="123">
        <v>42684</v>
      </c>
      <c r="D7336" s="97" t="s">
        <v>22353</v>
      </c>
      <c r="E7336" s="97" t="s">
        <v>3</v>
      </c>
      <c r="F7336" s="97">
        <v>1439005</v>
      </c>
      <c r="G7336" s="97"/>
      <c r="H7336" s="124" t="s">
        <v>22354</v>
      </c>
      <c r="I7336" s="125">
        <v>0</v>
      </c>
      <c r="J7336" s="125">
        <v>4032.06</v>
      </c>
      <c r="K7336" s="126">
        <v>4032.06</v>
      </c>
      <c r="L7336" s="100" t="s">
        <v>1324</v>
      </c>
    </row>
    <row r="7337" spans="1:12" ht="56.25" customHeight="1">
      <c r="A7337" s="97">
        <v>523</v>
      </c>
      <c r="B7337" s="122" t="s">
        <v>5976</v>
      </c>
      <c r="C7337" s="123">
        <v>42684</v>
      </c>
      <c r="D7337" s="97" t="s">
        <v>22355</v>
      </c>
      <c r="E7337" s="97" t="s">
        <v>3</v>
      </c>
      <c r="F7337" s="97">
        <v>1439007</v>
      </c>
      <c r="G7337" s="97"/>
      <c r="H7337" s="124" t="s">
        <v>22356</v>
      </c>
      <c r="I7337" s="125">
        <v>0</v>
      </c>
      <c r="J7337" s="125">
        <v>1522.77</v>
      </c>
      <c r="K7337" s="126">
        <v>1522.77</v>
      </c>
      <c r="L7337" s="100" t="s">
        <v>1324</v>
      </c>
    </row>
    <row r="7338" spans="1:12" ht="56.25" customHeight="1">
      <c r="A7338" s="97">
        <v>523</v>
      </c>
      <c r="B7338" s="122" t="s">
        <v>5976</v>
      </c>
      <c r="C7338" s="123">
        <v>42684</v>
      </c>
      <c r="D7338" s="97" t="s">
        <v>22357</v>
      </c>
      <c r="E7338" s="97" t="s">
        <v>3</v>
      </c>
      <c r="F7338" s="97">
        <v>1439009</v>
      </c>
      <c r="G7338" s="97"/>
      <c r="H7338" s="124" t="s">
        <v>22358</v>
      </c>
      <c r="I7338" s="125">
        <v>0</v>
      </c>
      <c r="J7338" s="125">
        <v>9471</v>
      </c>
      <c r="K7338" s="126">
        <v>9471</v>
      </c>
      <c r="L7338" s="100" t="s">
        <v>1324</v>
      </c>
    </row>
    <row r="7339" spans="1:12" ht="56.25" customHeight="1">
      <c r="A7339" s="97">
        <v>523</v>
      </c>
      <c r="B7339" s="122" t="s">
        <v>5976</v>
      </c>
      <c r="C7339" s="123">
        <v>42684</v>
      </c>
      <c r="D7339" s="97" t="s">
        <v>22359</v>
      </c>
      <c r="E7339" s="97" t="s">
        <v>3</v>
      </c>
      <c r="F7339" s="97">
        <v>1439011</v>
      </c>
      <c r="G7339" s="97"/>
      <c r="H7339" s="124" t="s">
        <v>22360</v>
      </c>
      <c r="I7339" s="125">
        <v>0</v>
      </c>
      <c r="J7339" s="125">
        <v>850</v>
      </c>
      <c r="K7339" s="126">
        <v>850</v>
      </c>
      <c r="L7339" s="100" t="s">
        <v>1324</v>
      </c>
    </row>
    <row r="7340" spans="1:12" ht="56.25" customHeight="1">
      <c r="A7340" s="97">
        <v>523</v>
      </c>
      <c r="B7340" s="122" t="s">
        <v>5976</v>
      </c>
      <c r="C7340" s="123">
        <v>42685</v>
      </c>
      <c r="D7340" s="97" t="s">
        <v>22425</v>
      </c>
      <c r="E7340" s="97" t="s">
        <v>3</v>
      </c>
      <c r="F7340" s="97">
        <v>1439430</v>
      </c>
      <c r="G7340" s="97"/>
      <c r="H7340" s="124" t="s">
        <v>22426</v>
      </c>
      <c r="I7340" s="125">
        <v>0</v>
      </c>
      <c r="J7340" s="125">
        <v>91</v>
      </c>
      <c r="K7340" s="126">
        <v>91</v>
      </c>
      <c r="L7340" s="100" t="s">
        <v>1324</v>
      </c>
    </row>
    <row r="7341" spans="1:12" ht="56.25" customHeight="1">
      <c r="A7341" s="97">
        <v>523</v>
      </c>
      <c r="B7341" s="122" t="s">
        <v>5976</v>
      </c>
      <c r="C7341" s="123">
        <v>42685</v>
      </c>
      <c r="D7341" s="97" t="s">
        <v>22429</v>
      </c>
      <c r="E7341" s="97" t="s">
        <v>3</v>
      </c>
      <c r="F7341" s="97">
        <v>1439435</v>
      </c>
      <c r="G7341" s="97"/>
      <c r="H7341" s="124" t="s">
        <v>22430</v>
      </c>
      <c r="I7341" s="125">
        <v>0</v>
      </c>
      <c r="J7341" s="125">
        <v>1515.5</v>
      </c>
      <c r="K7341" s="126">
        <v>1515.5</v>
      </c>
      <c r="L7341" s="100" t="s">
        <v>1324</v>
      </c>
    </row>
    <row r="7342" spans="1:12" ht="56.25" customHeight="1">
      <c r="A7342" s="97">
        <v>523</v>
      </c>
      <c r="B7342" s="122" t="s">
        <v>5976</v>
      </c>
      <c r="C7342" s="123">
        <v>42685</v>
      </c>
      <c r="D7342" s="97" t="s">
        <v>22431</v>
      </c>
      <c r="E7342" s="97" t="s">
        <v>3</v>
      </c>
      <c r="F7342" s="97">
        <v>1439437</v>
      </c>
      <c r="G7342" s="97"/>
      <c r="H7342" s="124" t="s">
        <v>22432</v>
      </c>
      <c r="I7342" s="125">
        <v>0</v>
      </c>
      <c r="J7342" s="125">
        <v>144.9</v>
      </c>
      <c r="K7342" s="126">
        <v>144.9</v>
      </c>
      <c r="L7342" s="100" t="s">
        <v>1324</v>
      </c>
    </row>
    <row r="7343" spans="1:12" ht="56.25" customHeight="1">
      <c r="A7343" s="97">
        <v>523</v>
      </c>
      <c r="B7343" s="122" t="s">
        <v>5976</v>
      </c>
      <c r="C7343" s="123">
        <v>42685</v>
      </c>
      <c r="D7343" s="97" t="s">
        <v>22433</v>
      </c>
      <c r="E7343" s="97" t="s">
        <v>3</v>
      </c>
      <c r="F7343" s="97">
        <v>1439440</v>
      </c>
      <c r="G7343" s="97"/>
      <c r="H7343" s="124" t="s">
        <v>22434</v>
      </c>
      <c r="I7343" s="125">
        <v>0</v>
      </c>
      <c r="J7343" s="125">
        <v>1738.8</v>
      </c>
      <c r="K7343" s="126">
        <v>1738.8</v>
      </c>
      <c r="L7343" s="100" t="s">
        <v>1324</v>
      </c>
    </row>
    <row r="7344" spans="1:12" ht="56.25" customHeight="1">
      <c r="A7344" s="97">
        <v>523</v>
      </c>
      <c r="B7344" s="122" t="s">
        <v>5976</v>
      </c>
      <c r="C7344" s="123">
        <v>42685</v>
      </c>
      <c r="D7344" s="97" t="s">
        <v>22435</v>
      </c>
      <c r="E7344" s="97" t="s">
        <v>3</v>
      </c>
      <c r="F7344" s="97">
        <v>1439442</v>
      </c>
      <c r="G7344" s="97"/>
      <c r="H7344" s="124" t="s">
        <v>22436</v>
      </c>
      <c r="I7344" s="125">
        <v>0</v>
      </c>
      <c r="J7344" s="125">
        <v>1352.4</v>
      </c>
      <c r="K7344" s="126">
        <v>1352.4</v>
      </c>
      <c r="L7344" s="100" t="s">
        <v>1324</v>
      </c>
    </row>
    <row r="7345" spans="1:12" ht="56.25" customHeight="1">
      <c r="A7345" s="97">
        <v>523</v>
      </c>
      <c r="B7345" s="122" t="s">
        <v>5976</v>
      </c>
      <c r="C7345" s="123">
        <v>42685</v>
      </c>
      <c r="D7345" s="97" t="s">
        <v>22437</v>
      </c>
      <c r="E7345" s="97" t="s">
        <v>3</v>
      </c>
      <c r="F7345" s="97">
        <v>1439446</v>
      </c>
      <c r="G7345" s="97"/>
      <c r="H7345" s="124" t="s">
        <v>22438</v>
      </c>
      <c r="I7345" s="125">
        <v>0</v>
      </c>
      <c r="J7345" s="125">
        <v>98</v>
      </c>
      <c r="K7345" s="126">
        <v>98</v>
      </c>
      <c r="L7345" s="100" t="s">
        <v>1324</v>
      </c>
    </row>
    <row r="7346" spans="1:12" ht="56.25" customHeight="1">
      <c r="A7346" s="97">
        <v>523</v>
      </c>
      <c r="B7346" s="122" t="s">
        <v>5976</v>
      </c>
      <c r="C7346" s="123">
        <v>42685</v>
      </c>
      <c r="D7346" s="97" t="s">
        <v>22439</v>
      </c>
      <c r="E7346" s="97" t="s">
        <v>3</v>
      </c>
      <c r="F7346" s="97">
        <v>1439449</v>
      </c>
      <c r="G7346" s="97"/>
      <c r="H7346" s="124" t="s">
        <v>22440</v>
      </c>
      <c r="I7346" s="125">
        <v>0</v>
      </c>
      <c r="J7346" s="125">
        <v>933.8</v>
      </c>
      <c r="K7346" s="126">
        <v>933.8</v>
      </c>
      <c r="L7346" s="100" t="s">
        <v>1324</v>
      </c>
    </row>
    <row r="7347" spans="1:12" ht="56.25" customHeight="1">
      <c r="A7347" s="97">
        <v>523</v>
      </c>
      <c r="B7347" s="122" t="s">
        <v>5976</v>
      </c>
      <c r="C7347" s="123">
        <v>42685</v>
      </c>
      <c r="D7347" s="97" t="s">
        <v>22441</v>
      </c>
      <c r="E7347" s="97" t="s">
        <v>3</v>
      </c>
      <c r="F7347" s="97">
        <v>1439453</v>
      </c>
      <c r="G7347" s="97"/>
      <c r="H7347" s="124" t="s">
        <v>22442</v>
      </c>
      <c r="I7347" s="125">
        <v>0</v>
      </c>
      <c r="J7347" s="125">
        <v>587.4</v>
      </c>
      <c r="K7347" s="126">
        <v>587.4</v>
      </c>
      <c r="L7347" s="100" t="s">
        <v>1324</v>
      </c>
    </row>
    <row r="7348" spans="1:12" ht="56.25" customHeight="1">
      <c r="A7348" s="97">
        <v>523</v>
      </c>
      <c r="B7348" s="122" t="s">
        <v>5976</v>
      </c>
      <c r="C7348" s="123">
        <v>42685</v>
      </c>
      <c r="D7348" s="97" t="s">
        <v>22445</v>
      </c>
      <c r="E7348" s="97" t="s">
        <v>3</v>
      </c>
      <c r="F7348" s="97">
        <v>1439480</v>
      </c>
      <c r="G7348" s="97"/>
      <c r="H7348" s="124" t="s">
        <v>22446</v>
      </c>
      <c r="I7348" s="125">
        <v>0</v>
      </c>
      <c r="J7348" s="125">
        <v>871</v>
      </c>
      <c r="K7348" s="126">
        <v>871</v>
      </c>
      <c r="L7348" s="100" t="s">
        <v>1324</v>
      </c>
    </row>
    <row r="7349" spans="1:12" ht="56.25" customHeight="1">
      <c r="A7349" s="97">
        <v>523</v>
      </c>
      <c r="B7349" s="122" t="s">
        <v>5976</v>
      </c>
      <c r="C7349" s="123">
        <v>42685</v>
      </c>
      <c r="D7349" s="97" t="s">
        <v>22447</v>
      </c>
      <c r="E7349" s="97" t="s">
        <v>3</v>
      </c>
      <c r="F7349" s="97">
        <v>1439482</v>
      </c>
      <c r="G7349" s="97"/>
      <c r="H7349" s="124" t="s">
        <v>22448</v>
      </c>
      <c r="I7349" s="125">
        <v>0</v>
      </c>
      <c r="J7349" s="125">
        <v>449</v>
      </c>
      <c r="K7349" s="126">
        <v>449</v>
      </c>
      <c r="L7349" s="100" t="s">
        <v>1324</v>
      </c>
    </row>
    <row r="7350" spans="1:12" ht="56.25" customHeight="1">
      <c r="A7350" s="97">
        <v>523</v>
      </c>
      <c r="B7350" s="122" t="s">
        <v>5976</v>
      </c>
      <c r="C7350" s="123">
        <v>42688</v>
      </c>
      <c r="D7350" s="97" t="s">
        <v>22486</v>
      </c>
      <c r="E7350" s="97" t="s">
        <v>3</v>
      </c>
      <c r="F7350" s="97">
        <v>1439903</v>
      </c>
      <c r="G7350" s="97"/>
      <c r="H7350" s="124" t="s">
        <v>22487</v>
      </c>
      <c r="I7350" s="125">
        <v>0</v>
      </c>
      <c r="J7350" s="125">
        <v>2626</v>
      </c>
      <c r="K7350" s="126">
        <v>2626</v>
      </c>
      <c r="L7350" s="100" t="s">
        <v>1324</v>
      </c>
    </row>
    <row r="7351" spans="1:12" ht="56.25" customHeight="1">
      <c r="A7351" s="97">
        <v>523</v>
      </c>
      <c r="B7351" s="122" t="s">
        <v>5976</v>
      </c>
      <c r="C7351" s="123">
        <v>42690</v>
      </c>
      <c r="D7351" s="97" t="s">
        <v>22617</v>
      </c>
      <c r="E7351" s="97" t="s">
        <v>3</v>
      </c>
      <c r="F7351" s="97">
        <v>1440712</v>
      </c>
      <c r="G7351" s="97"/>
      <c r="H7351" s="124" t="s">
        <v>22618</v>
      </c>
      <c r="I7351" s="125">
        <v>0</v>
      </c>
      <c r="J7351" s="125">
        <v>983</v>
      </c>
      <c r="K7351" s="126">
        <v>983</v>
      </c>
      <c r="L7351" s="100" t="s">
        <v>1324</v>
      </c>
    </row>
    <row r="7352" spans="1:12" ht="56.25" customHeight="1">
      <c r="A7352" s="97">
        <v>523</v>
      </c>
      <c r="B7352" s="122" t="s">
        <v>5976</v>
      </c>
      <c r="C7352" s="123">
        <v>42691</v>
      </c>
      <c r="D7352" s="97" t="s">
        <v>22672</v>
      </c>
      <c r="E7352" s="97" t="s">
        <v>3</v>
      </c>
      <c r="F7352" s="97">
        <v>1441124</v>
      </c>
      <c r="G7352" s="97"/>
      <c r="H7352" s="124" t="s">
        <v>22673</v>
      </c>
      <c r="I7352" s="125">
        <v>0</v>
      </c>
      <c r="J7352" s="125">
        <v>828.5</v>
      </c>
      <c r="K7352" s="126">
        <v>828.5</v>
      </c>
      <c r="L7352" s="100" t="s">
        <v>1324</v>
      </c>
    </row>
    <row r="7353" spans="1:12" ht="56.25" customHeight="1">
      <c r="A7353" s="97">
        <v>523</v>
      </c>
      <c r="B7353" s="122" t="s">
        <v>5976</v>
      </c>
      <c r="C7353" s="123">
        <v>42692</v>
      </c>
      <c r="D7353" s="97" t="s">
        <v>22731</v>
      </c>
      <c r="E7353" s="97" t="s">
        <v>3</v>
      </c>
      <c r="F7353" s="97">
        <v>1441618</v>
      </c>
      <c r="G7353" s="97"/>
      <c r="H7353" s="124" t="s">
        <v>22732</v>
      </c>
      <c r="I7353" s="125">
        <v>0</v>
      </c>
      <c r="J7353" s="125">
        <v>903</v>
      </c>
      <c r="K7353" s="126">
        <v>903</v>
      </c>
      <c r="L7353" s="100" t="s">
        <v>1324</v>
      </c>
    </row>
    <row r="7354" spans="1:12" ht="56.25" customHeight="1">
      <c r="A7354" s="97">
        <v>523</v>
      </c>
      <c r="B7354" s="122" t="s">
        <v>5976</v>
      </c>
      <c r="C7354" s="123">
        <v>42692</v>
      </c>
      <c r="D7354" s="97" t="s">
        <v>22733</v>
      </c>
      <c r="E7354" s="97" t="s">
        <v>3</v>
      </c>
      <c r="F7354" s="97">
        <v>1441619</v>
      </c>
      <c r="G7354" s="97"/>
      <c r="H7354" s="124" t="s">
        <v>22734</v>
      </c>
      <c r="I7354" s="125">
        <v>0</v>
      </c>
      <c r="J7354" s="125">
        <v>192</v>
      </c>
      <c r="K7354" s="126">
        <v>192</v>
      </c>
      <c r="L7354" s="100" t="s">
        <v>1324</v>
      </c>
    </row>
    <row r="7355" spans="1:12" ht="56.25" customHeight="1">
      <c r="A7355" s="97">
        <v>523</v>
      </c>
      <c r="B7355" s="122" t="s">
        <v>5976</v>
      </c>
      <c r="C7355" s="123">
        <v>42692</v>
      </c>
      <c r="D7355" s="97" t="s">
        <v>22735</v>
      </c>
      <c r="E7355" s="97" t="s">
        <v>3</v>
      </c>
      <c r="F7355" s="97">
        <v>1441620</v>
      </c>
      <c r="G7355" s="97"/>
      <c r="H7355" s="124" t="s">
        <v>22736</v>
      </c>
      <c r="I7355" s="125">
        <v>0</v>
      </c>
      <c r="J7355" s="125">
        <v>328</v>
      </c>
      <c r="K7355" s="126">
        <v>328</v>
      </c>
      <c r="L7355" s="100" t="s">
        <v>1324</v>
      </c>
    </row>
    <row r="7356" spans="1:12" ht="56.25" customHeight="1">
      <c r="A7356" s="97">
        <v>523</v>
      </c>
      <c r="B7356" s="122" t="s">
        <v>5976</v>
      </c>
      <c r="C7356" s="123">
        <v>42692</v>
      </c>
      <c r="D7356" s="97" t="s">
        <v>22737</v>
      </c>
      <c r="E7356" s="97" t="s">
        <v>3</v>
      </c>
      <c r="F7356" s="97">
        <v>1441621</v>
      </c>
      <c r="G7356" s="97"/>
      <c r="H7356" s="124" t="s">
        <v>22738</v>
      </c>
      <c r="I7356" s="125">
        <v>0</v>
      </c>
      <c r="J7356" s="125">
        <v>296</v>
      </c>
      <c r="K7356" s="126">
        <v>296</v>
      </c>
      <c r="L7356" s="100" t="s">
        <v>1324</v>
      </c>
    </row>
    <row r="7357" spans="1:12" ht="56.25" customHeight="1">
      <c r="A7357" s="97">
        <v>523</v>
      </c>
      <c r="B7357" s="122" t="s">
        <v>5976</v>
      </c>
      <c r="C7357" s="123">
        <v>42696</v>
      </c>
      <c r="D7357" s="97" t="s">
        <v>22831</v>
      </c>
      <c r="E7357" s="97" t="s">
        <v>3</v>
      </c>
      <c r="F7357" s="97">
        <v>1442502</v>
      </c>
      <c r="G7357" s="97"/>
      <c r="H7357" s="124" t="s">
        <v>22832</v>
      </c>
      <c r="I7357" s="125">
        <v>0</v>
      </c>
      <c r="J7357" s="125">
        <v>1137</v>
      </c>
      <c r="K7357" s="126">
        <v>1137</v>
      </c>
      <c r="L7357" s="100" t="s">
        <v>1324</v>
      </c>
    </row>
    <row r="7358" spans="1:12" ht="56.25" customHeight="1">
      <c r="A7358" s="97">
        <v>523</v>
      </c>
      <c r="B7358" s="122" t="s">
        <v>5976</v>
      </c>
      <c r="C7358" s="123">
        <v>42697</v>
      </c>
      <c r="D7358" s="97" t="s">
        <v>22875</v>
      </c>
      <c r="E7358" s="97" t="s">
        <v>3</v>
      </c>
      <c r="F7358" s="97">
        <v>1442890</v>
      </c>
      <c r="G7358" s="97"/>
      <c r="H7358" s="124" t="s">
        <v>22876</v>
      </c>
      <c r="I7358" s="125">
        <v>0</v>
      </c>
      <c r="J7358" s="125">
        <v>51.08</v>
      </c>
      <c r="K7358" s="126">
        <v>51.08</v>
      </c>
      <c r="L7358" s="100" t="s">
        <v>1324</v>
      </c>
    </row>
    <row r="7359" spans="1:12" ht="56.25" customHeight="1">
      <c r="A7359" s="97">
        <v>523</v>
      </c>
      <c r="B7359" s="122" t="s">
        <v>5976</v>
      </c>
      <c r="C7359" s="123">
        <v>42698</v>
      </c>
      <c r="D7359" s="97" t="s">
        <v>22926</v>
      </c>
      <c r="E7359" s="97" t="s">
        <v>3</v>
      </c>
      <c r="F7359" s="97">
        <v>1443362</v>
      </c>
      <c r="G7359" s="97"/>
      <c r="H7359" s="124" t="s">
        <v>22927</v>
      </c>
      <c r="I7359" s="125">
        <v>0</v>
      </c>
      <c r="J7359" s="125">
        <v>472</v>
      </c>
      <c r="K7359" s="126">
        <v>472</v>
      </c>
      <c r="L7359" s="100" t="s">
        <v>1324</v>
      </c>
    </row>
    <row r="7360" spans="1:12" ht="56.25" customHeight="1">
      <c r="A7360" s="97">
        <v>523</v>
      </c>
      <c r="B7360" s="122" t="s">
        <v>5976</v>
      </c>
      <c r="C7360" s="123">
        <v>42698</v>
      </c>
      <c r="D7360" s="97" t="s">
        <v>22928</v>
      </c>
      <c r="E7360" s="97" t="s">
        <v>3</v>
      </c>
      <c r="F7360" s="97">
        <v>1443365</v>
      </c>
      <c r="G7360" s="97"/>
      <c r="H7360" s="124" t="s">
        <v>22929</v>
      </c>
      <c r="I7360" s="125">
        <v>0</v>
      </c>
      <c r="J7360" s="125">
        <v>95</v>
      </c>
      <c r="K7360" s="126">
        <v>95</v>
      </c>
      <c r="L7360" s="100" t="s">
        <v>1324</v>
      </c>
    </row>
    <row r="7361" spans="1:12" ht="56.25" customHeight="1">
      <c r="A7361" s="97">
        <v>523</v>
      </c>
      <c r="B7361" s="122" t="s">
        <v>5976</v>
      </c>
      <c r="C7361" s="123">
        <v>42698</v>
      </c>
      <c r="D7361" s="97" t="s">
        <v>22930</v>
      </c>
      <c r="E7361" s="97" t="s">
        <v>3</v>
      </c>
      <c r="F7361" s="97">
        <v>1443366</v>
      </c>
      <c r="G7361" s="97"/>
      <c r="H7361" s="124" t="s">
        <v>22931</v>
      </c>
      <c r="I7361" s="125">
        <v>0</v>
      </c>
      <c r="J7361" s="125">
        <v>48</v>
      </c>
      <c r="K7361" s="126">
        <v>48</v>
      </c>
      <c r="L7361" s="100" t="s">
        <v>1324</v>
      </c>
    </row>
    <row r="7362" spans="1:12" ht="56.25" customHeight="1">
      <c r="A7362" s="97">
        <v>523</v>
      </c>
      <c r="B7362" s="122" t="s">
        <v>5976</v>
      </c>
      <c r="C7362" s="123">
        <v>42698</v>
      </c>
      <c r="D7362" s="97" t="s">
        <v>22932</v>
      </c>
      <c r="E7362" s="97" t="s">
        <v>3</v>
      </c>
      <c r="F7362" s="97">
        <v>1443385</v>
      </c>
      <c r="G7362" s="97"/>
      <c r="H7362" s="124" t="s">
        <v>22933</v>
      </c>
      <c r="I7362" s="125">
        <v>0</v>
      </c>
      <c r="J7362" s="125">
        <v>2063.5</v>
      </c>
      <c r="K7362" s="126">
        <v>2063.5</v>
      </c>
      <c r="L7362" s="100" t="s">
        <v>1324</v>
      </c>
    </row>
    <row r="7363" spans="1:12" ht="56.25" customHeight="1">
      <c r="A7363" s="97">
        <v>523</v>
      </c>
      <c r="B7363" s="122" t="s">
        <v>5976</v>
      </c>
      <c r="C7363" s="123">
        <v>42698</v>
      </c>
      <c r="D7363" s="97" t="s">
        <v>22934</v>
      </c>
      <c r="E7363" s="97" t="s">
        <v>3</v>
      </c>
      <c r="F7363" s="97">
        <v>1443386</v>
      </c>
      <c r="G7363" s="97"/>
      <c r="H7363" s="124" t="s">
        <v>22935</v>
      </c>
      <c r="I7363" s="125">
        <v>0</v>
      </c>
      <c r="J7363" s="125">
        <v>700</v>
      </c>
      <c r="K7363" s="126">
        <v>700</v>
      </c>
      <c r="L7363" s="100" t="s">
        <v>1324</v>
      </c>
    </row>
    <row r="7364" spans="1:12" ht="56.25" customHeight="1">
      <c r="A7364" s="97">
        <v>523</v>
      </c>
      <c r="B7364" s="122" t="s">
        <v>5976</v>
      </c>
      <c r="C7364" s="123">
        <v>42699</v>
      </c>
      <c r="D7364" s="97" t="s">
        <v>22958</v>
      </c>
      <c r="E7364" s="97" t="s">
        <v>3</v>
      </c>
      <c r="F7364" s="97">
        <v>1443770</v>
      </c>
      <c r="G7364" s="97"/>
      <c r="H7364" s="124" t="s">
        <v>22959</v>
      </c>
      <c r="I7364" s="125">
        <v>0</v>
      </c>
      <c r="J7364" s="125">
        <v>20</v>
      </c>
      <c r="K7364" s="126">
        <v>20</v>
      </c>
      <c r="L7364" s="100" t="s">
        <v>1324</v>
      </c>
    </row>
    <row r="7365" spans="1:12" ht="56.25" customHeight="1">
      <c r="A7365" s="97">
        <v>523</v>
      </c>
      <c r="B7365" s="122" t="s">
        <v>5976</v>
      </c>
      <c r="C7365" s="123">
        <v>42699</v>
      </c>
      <c r="D7365" s="97" t="s">
        <v>22960</v>
      </c>
      <c r="E7365" s="97" t="s">
        <v>3</v>
      </c>
      <c r="F7365" s="97">
        <v>1443772</v>
      </c>
      <c r="G7365" s="97"/>
      <c r="H7365" s="124" t="s">
        <v>22961</v>
      </c>
      <c r="I7365" s="125">
        <v>0</v>
      </c>
      <c r="J7365" s="125">
        <v>2089</v>
      </c>
      <c r="K7365" s="126">
        <v>2089</v>
      </c>
      <c r="L7365" s="100" t="s">
        <v>1324</v>
      </c>
    </row>
    <row r="7366" spans="1:12" ht="56.25" customHeight="1">
      <c r="A7366" s="97">
        <v>523</v>
      </c>
      <c r="B7366" s="122" t="s">
        <v>5976</v>
      </c>
      <c r="C7366" s="123">
        <v>42699</v>
      </c>
      <c r="D7366" s="97" t="s">
        <v>22964</v>
      </c>
      <c r="E7366" s="97" t="s">
        <v>3</v>
      </c>
      <c r="F7366" s="97">
        <v>1443779</v>
      </c>
      <c r="G7366" s="97"/>
      <c r="H7366" s="124" t="s">
        <v>22965</v>
      </c>
      <c r="I7366" s="125">
        <v>0</v>
      </c>
      <c r="J7366" s="125">
        <v>8660.5</v>
      </c>
      <c r="K7366" s="126">
        <v>8660.5</v>
      </c>
      <c r="L7366" s="100" t="s">
        <v>1324</v>
      </c>
    </row>
    <row r="7367" spans="1:12" ht="56.25" customHeight="1">
      <c r="A7367" s="97">
        <v>523</v>
      </c>
      <c r="B7367" s="122" t="s">
        <v>5976</v>
      </c>
      <c r="C7367" s="123">
        <v>42702</v>
      </c>
      <c r="D7367" s="97" t="s">
        <v>23007</v>
      </c>
      <c r="E7367" s="97" t="s">
        <v>3</v>
      </c>
      <c r="F7367" s="97">
        <v>1444270</v>
      </c>
      <c r="G7367" s="97"/>
      <c r="H7367" s="124" t="s">
        <v>23008</v>
      </c>
      <c r="I7367" s="125">
        <v>0</v>
      </c>
      <c r="J7367" s="125">
        <v>110</v>
      </c>
      <c r="K7367" s="126">
        <v>110</v>
      </c>
      <c r="L7367" s="100" t="s">
        <v>1324</v>
      </c>
    </row>
    <row r="7368" spans="1:12" ht="56.25" customHeight="1">
      <c r="A7368" s="97">
        <v>523</v>
      </c>
      <c r="B7368" s="122" t="s">
        <v>5976</v>
      </c>
      <c r="C7368" s="123">
        <v>42702</v>
      </c>
      <c r="D7368" s="97" t="s">
        <v>23055</v>
      </c>
      <c r="E7368" s="97" t="s">
        <v>3</v>
      </c>
      <c r="F7368" s="97">
        <v>1444339</v>
      </c>
      <c r="G7368" s="97"/>
      <c r="H7368" s="124" t="s">
        <v>23056</v>
      </c>
      <c r="I7368" s="125">
        <v>0</v>
      </c>
      <c r="J7368" s="125">
        <v>1640.5</v>
      </c>
      <c r="K7368" s="126">
        <v>1640.5</v>
      </c>
      <c r="L7368" s="100" t="s">
        <v>1324</v>
      </c>
    </row>
    <row r="7369" spans="1:12" ht="56.25" customHeight="1">
      <c r="A7369" s="97">
        <v>523</v>
      </c>
      <c r="B7369" s="122" t="s">
        <v>5976</v>
      </c>
      <c r="C7369" s="123">
        <v>42703</v>
      </c>
      <c r="D7369" s="97" t="s">
        <v>23092</v>
      </c>
      <c r="E7369" s="97" t="s">
        <v>3</v>
      </c>
      <c r="F7369" s="97">
        <v>1444763</v>
      </c>
      <c r="G7369" s="97"/>
      <c r="H7369" s="124" t="s">
        <v>23093</v>
      </c>
      <c r="I7369" s="125">
        <v>0</v>
      </c>
      <c r="J7369" s="125">
        <v>266.22000000000003</v>
      </c>
      <c r="K7369" s="126">
        <v>266.22000000000003</v>
      </c>
      <c r="L7369" s="100" t="s">
        <v>1324</v>
      </c>
    </row>
    <row r="7370" spans="1:12" ht="56.25" customHeight="1">
      <c r="A7370" s="97">
        <v>523</v>
      </c>
      <c r="B7370" s="122" t="s">
        <v>5976</v>
      </c>
      <c r="C7370" s="123">
        <v>42703</v>
      </c>
      <c r="D7370" s="97" t="s">
        <v>23094</v>
      </c>
      <c r="E7370" s="97" t="s">
        <v>3</v>
      </c>
      <c r="F7370" s="97">
        <v>1444764</v>
      </c>
      <c r="G7370" s="97"/>
      <c r="H7370" s="124" t="s">
        <v>23095</v>
      </c>
      <c r="I7370" s="125">
        <v>0</v>
      </c>
      <c r="J7370" s="125">
        <v>458</v>
      </c>
      <c r="K7370" s="126">
        <v>458</v>
      </c>
      <c r="L7370" s="100" t="s">
        <v>1324</v>
      </c>
    </row>
    <row r="7371" spans="1:12" ht="56.25" customHeight="1">
      <c r="A7371" s="97">
        <v>523</v>
      </c>
      <c r="B7371" s="122" t="s">
        <v>5976</v>
      </c>
      <c r="C7371" s="123">
        <v>42703</v>
      </c>
      <c r="D7371" s="97" t="s">
        <v>23096</v>
      </c>
      <c r="E7371" s="97" t="s">
        <v>3</v>
      </c>
      <c r="F7371" s="97">
        <v>1444765</v>
      </c>
      <c r="G7371" s="97"/>
      <c r="H7371" s="124" t="s">
        <v>23097</v>
      </c>
      <c r="I7371" s="125">
        <v>0</v>
      </c>
      <c r="J7371" s="125">
        <v>85</v>
      </c>
      <c r="K7371" s="126">
        <v>85</v>
      </c>
      <c r="L7371" s="100" t="s">
        <v>1324</v>
      </c>
    </row>
    <row r="7372" spans="1:12" ht="56.25" customHeight="1">
      <c r="A7372" s="97">
        <v>523</v>
      </c>
      <c r="B7372" s="122" t="s">
        <v>5976</v>
      </c>
      <c r="C7372" s="123">
        <v>42703</v>
      </c>
      <c r="D7372" s="97" t="s">
        <v>23110</v>
      </c>
      <c r="E7372" s="97" t="s">
        <v>3</v>
      </c>
      <c r="F7372" s="97">
        <v>1444808</v>
      </c>
      <c r="G7372" s="97"/>
      <c r="H7372" s="124" t="s">
        <v>23111</v>
      </c>
      <c r="I7372" s="125">
        <v>0</v>
      </c>
      <c r="J7372" s="125">
        <v>3902.5</v>
      </c>
      <c r="K7372" s="126">
        <v>3902.5</v>
      </c>
      <c r="L7372" s="100" t="s">
        <v>1324</v>
      </c>
    </row>
    <row r="7373" spans="1:12" ht="56.25" customHeight="1">
      <c r="A7373" s="97">
        <v>523</v>
      </c>
      <c r="B7373" s="122" t="s">
        <v>5976</v>
      </c>
      <c r="C7373" s="123">
        <v>42703</v>
      </c>
      <c r="D7373" s="97" t="s">
        <v>23120</v>
      </c>
      <c r="E7373" s="97" t="s">
        <v>3</v>
      </c>
      <c r="F7373" s="97">
        <v>1444843</v>
      </c>
      <c r="G7373" s="97"/>
      <c r="H7373" s="124" t="s">
        <v>23121</v>
      </c>
      <c r="I7373" s="125">
        <v>0</v>
      </c>
      <c r="J7373" s="125">
        <v>1463.5</v>
      </c>
      <c r="K7373" s="126">
        <v>1463.5</v>
      </c>
      <c r="L7373" s="100" t="s">
        <v>1324</v>
      </c>
    </row>
    <row r="7374" spans="1:12" ht="56.25" customHeight="1">
      <c r="A7374" s="97">
        <v>523</v>
      </c>
      <c r="B7374" s="122" t="s">
        <v>5976</v>
      </c>
      <c r="C7374" s="123">
        <v>42703</v>
      </c>
      <c r="D7374" s="97" t="s">
        <v>23122</v>
      </c>
      <c r="E7374" s="97" t="s">
        <v>3</v>
      </c>
      <c r="F7374" s="97">
        <v>1444845</v>
      </c>
      <c r="G7374" s="97"/>
      <c r="H7374" s="124" t="s">
        <v>23123</v>
      </c>
      <c r="I7374" s="125">
        <v>0</v>
      </c>
      <c r="J7374" s="125">
        <v>1776</v>
      </c>
      <c r="K7374" s="126">
        <v>1776</v>
      </c>
      <c r="L7374" s="100" t="s">
        <v>1324</v>
      </c>
    </row>
    <row r="7375" spans="1:12" ht="56.25" customHeight="1">
      <c r="A7375" s="97">
        <v>523</v>
      </c>
      <c r="B7375" s="122" t="s">
        <v>5976</v>
      </c>
      <c r="C7375" s="123">
        <v>42703</v>
      </c>
      <c r="D7375" s="97" t="s">
        <v>23124</v>
      </c>
      <c r="E7375" s="97" t="s">
        <v>3</v>
      </c>
      <c r="F7375" s="97">
        <v>1444848</v>
      </c>
      <c r="G7375" s="97"/>
      <c r="H7375" s="124" t="s">
        <v>23125</v>
      </c>
      <c r="I7375" s="125">
        <v>0</v>
      </c>
      <c r="J7375" s="125">
        <v>599</v>
      </c>
      <c r="K7375" s="126">
        <v>599</v>
      </c>
      <c r="L7375" s="100" t="s">
        <v>1324</v>
      </c>
    </row>
    <row r="7376" spans="1:12" ht="56.25" customHeight="1">
      <c r="A7376" s="97">
        <v>523</v>
      </c>
      <c r="B7376" s="122" t="s">
        <v>5976</v>
      </c>
      <c r="C7376" s="123">
        <v>42704</v>
      </c>
      <c r="D7376" s="97" t="s">
        <v>23173</v>
      </c>
      <c r="E7376" s="97" t="s">
        <v>3</v>
      </c>
      <c r="F7376" s="97">
        <v>1445239</v>
      </c>
      <c r="G7376" s="97"/>
      <c r="H7376" s="124" t="s">
        <v>23174</v>
      </c>
      <c r="I7376" s="125">
        <v>0</v>
      </c>
      <c r="J7376" s="125">
        <v>1400.7</v>
      </c>
      <c r="K7376" s="126">
        <v>1400.7</v>
      </c>
      <c r="L7376" s="100" t="s">
        <v>1324</v>
      </c>
    </row>
    <row r="7377" spans="1:12" ht="56.25" customHeight="1">
      <c r="A7377" s="97">
        <v>523</v>
      </c>
      <c r="B7377" s="122" t="s">
        <v>5976</v>
      </c>
      <c r="C7377" s="123">
        <v>42704</v>
      </c>
      <c r="D7377" s="97" t="s">
        <v>23175</v>
      </c>
      <c r="E7377" s="97" t="s">
        <v>3</v>
      </c>
      <c r="F7377" s="97">
        <v>1445240</v>
      </c>
      <c r="G7377" s="97"/>
      <c r="H7377" s="124" t="s">
        <v>23176</v>
      </c>
      <c r="I7377" s="125">
        <v>0</v>
      </c>
      <c r="J7377" s="125">
        <v>370.3</v>
      </c>
      <c r="K7377" s="126">
        <v>370.3</v>
      </c>
      <c r="L7377" s="100" t="s">
        <v>1324</v>
      </c>
    </row>
    <row r="7378" spans="1:12" ht="56.25" customHeight="1">
      <c r="A7378" s="97">
        <v>523</v>
      </c>
      <c r="B7378" s="122" t="s">
        <v>5976</v>
      </c>
      <c r="C7378" s="123">
        <v>42704</v>
      </c>
      <c r="D7378" s="97" t="s">
        <v>23177</v>
      </c>
      <c r="E7378" s="97" t="s">
        <v>3</v>
      </c>
      <c r="F7378" s="97">
        <v>1445241</v>
      </c>
      <c r="G7378" s="97"/>
      <c r="H7378" s="124" t="s">
        <v>23178</v>
      </c>
      <c r="I7378" s="125">
        <v>0</v>
      </c>
      <c r="J7378" s="125">
        <v>289.8</v>
      </c>
      <c r="K7378" s="126">
        <v>289.8</v>
      </c>
      <c r="L7378" s="100" t="s">
        <v>1324</v>
      </c>
    </row>
    <row r="7379" spans="1:12" ht="56.25" customHeight="1">
      <c r="A7379" s="97">
        <v>523</v>
      </c>
      <c r="B7379" s="122" t="s">
        <v>5976</v>
      </c>
      <c r="C7379" s="123">
        <v>42704</v>
      </c>
      <c r="D7379" s="97" t="s">
        <v>23179</v>
      </c>
      <c r="E7379" s="97" t="s">
        <v>3</v>
      </c>
      <c r="F7379" s="97">
        <v>1445242</v>
      </c>
      <c r="G7379" s="97"/>
      <c r="H7379" s="124" t="s">
        <v>23180</v>
      </c>
      <c r="I7379" s="125">
        <v>0</v>
      </c>
      <c r="J7379" s="125">
        <v>1513.4</v>
      </c>
      <c r="K7379" s="126">
        <v>1513.4</v>
      </c>
      <c r="L7379" s="100" t="s">
        <v>1324</v>
      </c>
    </row>
    <row r="7380" spans="1:12" ht="56.25" customHeight="1">
      <c r="A7380" s="97">
        <v>523</v>
      </c>
      <c r="B7380" s="122" t="s">
        <v>5976</v>
      </c>
      <c r="C7380" s="123">
        <v>42704</v>
      </c>
      <c r="D7380" s="97" t="s">
        <v>23181</v>
      </c>
      <c r="E7380" s="97" t="s">
        <v>3</v>
      </c>
      <c r="F7380" s="97">
        <v>1445244</v>
      </c>
      <c r="G7380" s="97"/>
      <c r="H7380" s="124" t="s">
        <v>23182</v>
      </c>
      <c r="I7380" s="125">
        <v>0</v>
      </c>
      <c r="J7380" s="125">
        <v>1497.3</v>
      </c>
      <c r="K7380" s="126">
        <v>1497.3</v>
      </c>
      <c r="L7380" s="100" t="s">
        <v>1324</v>
      </c>
    </row>
    <row r="7381" spans="1:12" ht="56.25" customHeight="1">
      <c r="A7381" s="97">
        <v>523</v>
      </c>
      <c r="B7381" s="122" t="s">
        <v>5976</v>
      </c>
      <c r="C7381" s="123">
        <v>42704</v>
      </c>
      <c r="D7381" s="97" t="s">
        <v>23183</v>
      </c>
      <c r="E7381" s="97" t="s">
        <v>3</v>
      </c>
      <c r="F7381" s="97">
        <v>1445294</v>
      </c>
      <c r="G7381" s="97"/>
      <c r="H7381" s="124" t="s">
        <v>23184</v>
      </c>
      <c r="I7381" s="125">
        <v>0</v>
      </c>
      <c r="J7381" s="125">
        <v>322</v>
      </c>
      <c r="K7381" s="126">
        <v>322</v>
      </c>
      <c r="L7381" s="100" t="s">
        <v>1324</v>
      </c>
    </row>
    <row r="7382" spans="1:12" ht="56.25" customHeight="1">
      <c r="A7382" s="97">
        <v>523</v>
      </c>
      <c r="B7382" s="122" t="s">
        <v>5976</v>
      </c>
      <c r="C7382" s="123">
        <v>42704</v>
      </c>
      <c r="D7382" s="97" t="s">
        <v>23185</v>
      </c>
      <c r="E7382" s="97" t="s">
        <v>3</v>
      </c>
      <c r="F7382" s="97">
        <v>1445297</v>
      </c>
      <c r="G7382" s="97"/>
      <c r="H7382" s="124" t="s">
        <v>23186</v>
      </c>
      <c r="I7382" s="125">
        <v>0</v>
      </c>
      <c r="J7382" s="125">
        <v>117</v>
      </c>
      <c r="K7382" s="126">
        <v>117</v>
      </c>
      <c r="L7382" s="100" t="s">
        <v>1324</v>
      </c>
    </row>
    <row r="7383" spans="1:12" ht="56.25" customHeight="1">
      <c r="A7383" s="97">
        <v>523</v>
      </c>
      <c r="B7383" s="122" t="s">
        <v>5976</v>
      </c>
      <c r="C7383" s="123">
        <v>42704</v>
      </c>
      <c r="D7383" s="97" t="s">
        <v>23193</v>
      </c>
      <c r="E7383" s="97" t="s">
        <v>3</v>
      </c>
      <c r="F7383" s="97">
        <v>1445327</v>
      </c>
      <c r="G7383" s="97"/>
      <c r="H7383" s="124" t="s">
        <v>23194</v>
      </c>
      <c r="I7383" s="125">
        <v>0</v>
      </c>
      <c r="J7383" s="125">
        <v>2583</v>
      </c>
      <c r="K7383" s="126">
        <v>2583</v>
      </c>
      <c r="L7383" s="100" t="s">
        <v>1324</v>
      </c>
    </row>
    <row r="7384" spans="1:12" ht="56.25" customHeight="1">
      <c r="A7384" s="97">
        <v>523</v>
      </c>
      <c r="B7384" s="122" t="s">
        <v>5976</v>
      </c>
      <c r="C7384" s="123">
        <v>42705</v>
      </c>
      <c r="D7384" s="97" t="s">
        <v>23334</v>
      </c>
      <c r="E7384" s="97" t="s">
        <v>3</v>
      </c>
      <c r="F7384" s="97">
        <v>1445716</v>
      </c>
      <c r="G7384" s="97"/>
      <c r="H7384" s="124" t="s">
        <v>23335</v>
      </c>
      <c r="I7384" s="125">
        <v>0</v>
      </c>
      <c r="J7384" s="125">
        <v>448</v>
      </c>
      <c r="K7384" s="126">
        <v>448</v>
      </c>
      <c r="L7384" s="100" t="s">
        <v>1324</v>
      </c>
    </row>
    <row r="7385" spans="1:12" ht="56.25" customHeight="1">
      <c r="A7385" s="97">
        <v>523</v>
      </c>
      <c r="B7385" s="122" t="s">
        <v>5976</v>
      </c>
      <c r="C7385" s="123">
        <v>42709</v>
      </c>
      <c r="D7385" s="97" t="s">
        <v>23442</v>
      </c>
      <c r="E7385" s="97" t="s">
        <v>3</v>
      </c>
      <c r="F7385" s="97">
        <v>1446840</v>
      </c>
      <c r="G7385" s="97"/>
      <c r="H7385" s="124" t="s">
        <v>23443</v>
      </c>
      <c r="I7385" s="125">
        <v>0</v>
      </c>
      <c r="J7385" s="125">
        <v>518.91</v>
      </c>
      <c r="K7385" s="126">
        <v>518.91</v>
      </c>
      <c r="L7385" s="100" t="s">
        <v>1324</v>
      </c>
    </row>
    <row r="7386" spans="1:12" ht="56.25" customHeight="1">
      <c r="A7386" s="97">
        <v>523</v>
      </c>
      <c r="B7386" s="122" t="s">
        <v>5976</v>
      </c>
      <c r="C7386" s="123">
        <v>42709</v>
      </c>
      <c r="D7386" s="97" t="s">
        <v>23444</v>
      </c>
      <c r="E7386" s="97" t="s">
        <v>3</v>
      </c>
      <c r="F7386" s="97">
        <v>1446842</v>
      </c>
      <c r="G7386" s="97"/>
      <c r="H7386" s="124" t="s">
        <v>23445</v>
      </c>
      <c r="I7386" s="125">
        <v>0</v>
      </c>
      <c r="J7386" s="125">
        <v>796</v>
      </c>
      <c r="K7386" s="126">
        <v>796</v>
      </c>
      <c r="L7386" s="100" t="s">
        <v>1324</v>
      </c>
    </row>
    <row r="7387" spans="1:12" ht="56.25" customHeight="1">
      <c r="A7387" s="97">
        <v>523</v>
      </c>
      <c r="B7387" s="122" t="s">
        <v>5976</v>
      </c>
      <c r="C7387" s="123">
        <v>42709</v>
      </c>
      <c r="D7387" s="97" t="s">
        <v>23446</v>
      </c>
      <c r="E7387" s="97" t="s">
        <v>3</v>
      </c>
      <c r="F7387" s="97">
        <v>1446844</v>
      </c>
      <c r="G7387" s="97"/>
      <c r="H7387" s="124" t="s">
        <v>23447</v>
      </c>
      <c r="I7387" s="125">
        <v>0</v>
      </c>
      <c r="J7387" s="125">
        <v>4881</v>
      </c>
      <c r="K7387" s="126">
        <v>4881</v>
      </c>
      <c r="L7387" s="100" t="s">
        <v>1324</v>
      </c>
    </row>
    <row r="7388" spans="1:12" ht="56.25" customHeight="1">
      <c r="A7388" s="97">
        <v>523</v>
      </c>
      <c r="B7388" s="122" t="s">
        <v>5976</v>
      </c>
      <c r="C7388" s="123">
        <v>42710</v>
      </c>
      <c r="D7388" s="97" t="s">
        <v>23551</v>
      </c>
      <c r="E7388" s="97" t="s">
        <v>3</v>
      </c>
      <c r="F7388" s="97">
        <v>1447560</v>
      </c>
      <c r="G7388" s="97"/>
      <c r="H7388" s="124" t="s">
        <v>23552</v>
      </c>
      <c r="I7388" s="125">
        <v>0</v>
      </c>
      <c r="J7388" s="125">
        <v>753</v>
      </c>
      <c r="K7388" s="126">
        <v>753</v>
      </c>
      <c r="L7388" s="100" t="s">
        <v>1324</v>
      </c>
    </row>
    <row r="7389" spans="1:12" ht="56.25" customHeight="1">
      <c r="A7389" s="97">
        <v>523</v>
      </c>
      <c r="B7389" s="122" t="s">
        <v>5976</v>
      </c>
      <c r="C7389" s="123">
        <v>42710</v>
      </c>
      <c r="D7389" s="97" t="s">
        <v>23553</v>
      </c>
      <c r="E7389" s="97" t="s">
        <v>3</v>
      </c>
      <c r="F7389" s="97">
        <v>1447563</v>
      </c>
      <c r="G7389" s="97"/>
      <c r="H7389" s="124" t="s">
        <v>23554</v>
      </c>
      <c r="I7389" s="125">
        <v>0</v>
      </c>
      <c r="J7389" s="125">
        <v>1193</v>
      </c>
      <c r="K7389" s="126">
        <v>1193</v>
      </c>
      <c r="L7389" s="100" t="s">
        <v>1324</v>
      </c>
    </row>
    <row r="7390" spans="1:12" ht="56.25" customHeight="1">
      <c r="A7390" s="97">
        <v>523</v>
      </c>
      <c r="B7390" s="122" t="s">
        <v>5976</v>
      </c>
      <c r="C7390" s="123">
        <v>42710</v>
      </c>
      <c r="D7390" s="97" t="s">
        <v>23555</v>
      </c>
      <c r="E7390" s="97" t="s">
        <v>3</v>
      </c>
      <c r="F7390" s="97">
        <v>1447566</v>
      </c>
      <c r="G7390" s="97"/>
      <c r="H7390" s="124" t="s">
        <v>23556</v>
      </c>
      <c r="I7390" s="125">
        <v>0</v>
      </c>
      <c r="J7390" s="125">
        <v>494</v>
      </c>
      <c r="K7390" s="126">
        <v>494</v>
      </c>
      <c r="L7390" s="100" t="s">
        <v>1324</v>
      </c>
    </row>
    <row r="7391" spans="1:12" ht="56.25" customHeight="1">
      <c r="A7391" s="97">
        <v>523</v>
      </c>
      <c r="B7391" s="122" t="s">
        <v>5976</v>
      </c>
      <c r="C7391" s="123">
        <v>42710</v>
      </c>
      <c r="D7391" s="97" t="s">
        <v>23557</v>
      </c>
      <c r="E7391" s="97" t="s">
        <v>3</v>
      </c>
      <c r="F7391" s="97">
        <v>1447571</v>
      </c>
      <c r="G7391" s="97"/>
      <c r="H7391" s="124" t="s">
        <v>23558</v>
      </c>
      <c r="I7391" s="125">
        <v>0</v>
      </c>
      <c r="J7391" s="125">
        <v>4044</v>
      </c>
      <c r="K7391" s="126">
        <v>4044</v>
      </c>
      <c r="L7391" s="100" t="s">
        <v>1324</v>
      </c>
    </row>
    <row r="7392" spans="1:12" ht="56.25" customHeight="1">
      <c r="A7392" s="97">
        <v>523</v>
      </c>
      <c r="B7392" s="122" t="s">
        <v>5976</v>
      </c>
      <c r="C7392" s="123">
        <v>42710</v>
      </c>
      <c r="D7392" s="97" t="s">
        <v>23559</v>
      </c>
      <c r="E7392" s="97" t="s">
        <v>3</v>
      </c>
      <c r="F7392" s="97">
        <v>1447576</v>
      </c>
      <c r="G7392" s="97"/>
      <c r="H7392" s="124" t="s">
        <v>23560</v>
      </c>
      <c r="I7392" s="125">
        <v>0</v>
      </c>
      <c r="J7392" s="125">
        <v>17824.75</v>
      </c>
      <c r="K7392" s="126">
        <v>17824.75</v>
      </c>
      <c r="L7392" s="100" t="s">
        <v>1324</v>
      </c>
    </row>
    <row r="7393" spans="1:12" ht="56.25" customHeight="1">
      <c r="A7393" s="97">
        <v>523</v>
      </c>
      <c r="B7393" s="122" t="s">
        <v>5976</v>
      </c>
      <c r="C7393" s="123">
        <v>42710</v>
      </c>
      <c r="D7393" s="97" t="s">
        <v>23561</v>
      </c>
      <c r="E7393" s="97" t="s">
        <v>3</v>
      </c>
      <c r="F7393" s="97">
        <v>1447580</v>
      </c>
      <c r="G7393" s="97"/>
      <c r="H7393" s="124" t="s">
        <v>23562</v>
      </c>
      <c r="I7393" s="125">
        <v>0</v>
      </c>
      <c r="J7393" s="125">
        <v>631.04999999999995</v>
      </c>
      <c r="K7393" s="126">
        <v>631.04999999999995</v>
      </c>
      <c r="L7393" s="100" t="s">
        <v>1324</v>
      </c>
    </row>
    <row r="7394" spans="1:12" ht="56.25" customHeight="1">
      <c r="A7394" s="97">
        <v>523</v>
      </c>
      <c r="B7394" s="122" t="s">
        <v>5976</v>
      </c>
      <c r="C7394" s="123">
        <v>42710</v>
      </c>
      <c r="D7394" s="97" t="s">
        <v>23563</v>
      </c>
      <c r="E7394" s="97" t="s">
        <v>3</v>
      </c>
      <c r="F7394" s="97">
        <v>1447586</v>
      </c>
      <c r="G7394" s="97"/>
      <c r="H7394" s="124" t="s">
        <v>23564</v>
      </c>
      <c r="I7394" s="125">
        <v>0</v>
      </c>
      <c r="J7394" s="125">
        <v>596.21</v>
      </c>
      <c r="K7394" s="126">
        <v>596.21</v>
      </c>
      <c r="L7394" s="100" t="s">
        <v>1324</v>
      </c>
    </row>
    <row r="7395" spans="1:12" ht="56.25" customHeight="1">
      <c r="A7395" s="97">
        <v>523</v>
      </c>
      <c r="B7395" s="122" t="s">
        <v>5976</v>
      </c>
      <c r="C7395" s="123">
        <v>42710</v>
      </c>
      <c r="D7395" s="97" t="s">
        <v>23565</v>
      </c>
      <c r="E7395" s="97" t="s">
        <v>3</v>
      </c>
      <c r="F7395" s="97">
        <v>1447592</v>
      </c>
      <c r="G7395" s="97"/>
      <c r="H7395" s="124" t="s">
        <v>23566</v>
      </c>
      <c r="I7395" s="125">
        <v>0</v>
      </c>
      <c r="J7395" s="125">
        <v>619.03</v>
      </c>
      <c r="K7395" s="126">
        <v>619.03</v>
      </c>
      <c r="L7395" s="100" t="s">
        <v>1324</v>
      </c>
    </row>
    <row r="7396" spans="1:12" ht="56.25" customHeight="1">
      <c r="A7396" s="97">
        <v>523</v>
      </c>
      <c r="B7396" s="122" t="s">
        <v>5976</v>
      </c>
      <c r="C7396" s="123">
        <v>42710</v>
      </c>
      <c r="D7396" s="97" t="s">
        <v>23569</v>
      </c>
      <c r="E7396" s="97" t="s">
        <v>3</v>
      </c>
      <c r="F7396" s="97">
        <v>1447594</v>
      </c>
      <c r="G7396" s="97"/>
      <c r="H7396" s="124" t="s">
        <v>23570</v>
      </c>
      <c r="I7396" s="125">
        <v>0</v>
      </c>
      <c r="J7396" s="125">
        <v>19286.25</v>
      </c>
      <c r="K7396" s="126">
        <v>19286.25</v>
      </c>
      <c r="L7396" s="100" t="s">
        <v>1324</v>
      </c>
    </row>
    <row r="7397" spans="1:12" ht="56.25" customHeight="1">
      <c r="A7397" s="97">
        <v>523</v>
      </c>
      <c r="B7397" s="122" t="s">
        <v>5976</v>
      </c>
      <c r="C7397" s="123">
        <v>42710</v>
      </c>
      <c r="D7397" s="97" t="s">
        <v>23571</v>
      </c>
      <c r="E7397" s="97" t="s">
        <v>3</v>
      </c>
      <c r="F7397" s="97">
        <v>1447596</v>
      </c>
      <c r="G7397" s="97"/>
      <c r="H7397" s="124" t="s">
        <v>23572</v>
      </c>
      <c r="I7397" s="125">
        <v>0</v>
      </c>
      <c r="J7397" s="125">
        <v>25781</v>
      </c>
      <c r="K7397" s="126">
        <v>25781</v>
      </c>
      <c r="L7397" s="100" t="s">
        <v>1324</v>
      </c>
    </row>
    <row r="7398" spans="1:12" ht="56.25" customHeight="1">
      <c r="A7398" s="97">
        <v>523</v>
      </c>
      <c r="B7398" s="122" t="s">
        <v>5976</v>
      </c>
      <c r="C7398" s="123">
        <v>42710</v>
      </c>
      <c r="D7398" s="97" t="s">
        <v>23575</v>
      </c>
      <c r="E7398" s="97" t="s">
        <v>3</v>
      </c>
      <c r="F7398" s="97">
        <v>1447598</v>
      </c>
      <c r="G7398" s="97"/>
      <c r="H7398" s="124" t="s">
        <v>23576</v>
      </c>
      <c r="I7398" s="125">
        <v>0</v>
      </c>
      <c r="J7398" s="125">
        <v>36974</v>
      </c>
      <c r="K7398" s="126">
        <v>36974</v>
      </c>
      <c r="L7398" s="100" t="s">
        <v>1324</v>
      </c>
    </row>
    <row r="7399" spans="1:12" ht="56.25" customHeight="1">
      <c r="A7399" s="97">
        <v>523</v>
      </c>
      <c r="B7399" s="122" t="s">
        <v>5976</v>
      </c>
      <c r="C7399" s="123">
        <v>42710</v>
      </c>
      <c r="D7399" s="97" t="s">
        <v>23577</v>
      </c>
      <c r="E7399" s="97" t="s">
        <v>3</v>
      </c>
      <c r="F7399" s="97">
        <v>1447601</v>
      </c>
      <c r="G7399" s="97"/>
      <c r="H7399" s="124" t="s">
        <v>23578</v>
      </c>
      <c r="I7399" s="125">
        <v>0</v>
      </c>
      <c r="J7399" s="125">
        <v>49513</v>
      </c>
      <c r="K7399" s="126">
        <v>49513</v>
      </c>
      <c r="L7399" s="100" t="s">
        <v>1324</v>
      </c>
    </row>
    <row r="7400" spans="1:12" ht="56.25" customHeight="1">
      <c r="A7400" s="97">
        <v>523</v>
      </c>
      <c r="B7400" s="122" t="s">
        <v>5976</v>
      </c>
      <c r="C7400" s="123">
        <v>42711</v>
      </c>
      <c r="D7400" s="97" t="s">
        <v>23698</v>
      </c>
      <c r="E7400" s="97" t="s">
        <v>3</v>
      </c>
      <c r="F7400" s="97">
        <v>1448452</v>
      </c>
      <c r="G7400" s="97"/>
      <c r="H7400" s="124" t="s">
        <v>23699</v>
      </c>
      <c r="I7400" s="125">
        <v>0</v>
      </c>
      <c r="J7400" s="125">
        <v>17750.75</v>
      </c>
      <c r="K7400" s="126">
        <v>17750.75</v>
      </c>
      <c r="L7400" s="100" t="s">
        <v>1324</v>
      </c>
    </row>
    <row r="7401" spans="1:12" ht="56.25" customHeight="1">
      <c r="A7401" s="97">
        <v>523</v>
      </c>
      <c r="B7401" s="122" t="s">
        <v>5976</v>
      </c>
      <c r="C7401" s="123">
        <v>42711</v>
      </c>
      <c r="D7401" s="97" t="s">
        <v>23700</v>
      </c>
      <c r="E7401" s="97" t="s">
        <v>3</v>
      </c>
      <c r="F7401" s="97">
        <v>1448453</v>
      </c>
      <c r="G7401" s="97"/>
      <c r="H7401" s="124" t="s">
        <v>23701</v>
      </c>
      <c r="I7401" s="125">
        <v>0</v>
      </c>
      <c r="J7401" s="125">
        <v>5504.52</v>
      </c>
      <c r="K7401" s="126">
        <v>5504.52</v>
      </c>
      <c r="L7401" s="100" t="s">
        <v>1324</v>
      </c>
    </row>
    <row r="7402" spans="1:12" ht="56.25" customHeight="1">
      <c r="A7402" s="97">
        <v>523</v>
      </c>
      <c r="B7402" s="122" t="s">
        <v>5976</v>
      </c>
      <c r="C7402" s="123">
        <v>42711</v>
      </c>
      <c r="D7402" s="97" t="s">
        <v>23704</v>
      </c>
      <c r="E7402" s="97" t="s">
        <v>3</v>
      </c>
      <c r="F7402" s="97">
        <v>1448461</v>
      </c>
      <c r="G7402" s="97"/>
      <c r="H7402" s="124" t="s">
        <v>23705</v>
      </c>
      <c r="I7402" s="125">
        <v>0</v>
      </c>
      <c r="J7402" s="125">
        <v>16492.75</v>
      </c>
      <c r="K7402" s="126">
        <v>16492.75</v>
      </c>
      <c r="L7402" s="100" t="s">
        <v>1324</v>
      </c>
    </row>
    <row r="7403" spans="1:12" ht="56.25" customHeight="1">
      <c r="A7403" s="97">
        <v>523</v>
      </c>
      <c r="B7403" s="122" t="s">
        <v>5976</v>
      </c>
      <c r="C7403" s="123">
        <v>42711</v>
      </c>
      <c r="D7403" s="97" t="s">
        <v>23706</v>
      </c>
      <c r="E7403" s="97" t="s">
        <v>3</v>
      </c>
      <c r="F7403" s="97">
        <v>1448464</v>
      </c>
      <c r="G7403" s="97"/>
      <c r="H7403" s="124" t="s">
        <v>23707</v>
      </c>
      <c r="I7403" s="125">
        <v>0</v>
      </c>
      <c r="J7403" s="125">
        <v>4286.38</v>
      </c>
      <c r="K7403" s="126">
        <v>4286.38</v>
      </c>
      <c r="L7403" s="100" t="s">
        <v>1324</v>
      </c>
    </row>
    <row r="7404" spans="1:12" ht="56.25" customHeight="1">
      <c r="A7404" s="97">
        <v>523</v>
      </c>
      <c r="B7404" s="122" t="s">
        <v>5976</v>
      </c>
      <c r="C7404" s="123">
        <v>42712</v>
      </c>
      <c r="D7404" s="97" t="s">
        <v>23807</v>
      </c>
      <c r="E7404" s="97" t="s">
        <v>3</v>
      </c>
      <c r="F7404" s="97">
        <v>1448977</v>
      </c>
      <c r="G7404" s="97"/>
      <c r="H7404" s="124" t="s">
        <v>23808</v>
      </c>
      <c r="I7404" s="125">
        <v>0</v>
      </c>
      <c r="J7404" s="125">
        <v>1282</v>
      </c>
      <c r="K7404" s="126">
        <v>1282</v>
      </c>
      <c r="L7404" s="100" t="s">
        <v>1324</v>
      </c>
    </row>
    <row r="7405" spans="1:12" ht="56.25" customHeight="1">
      <c r="A7405" s="97">
        <v>523</v>
      </c>
      <c r="B7405" s="122" t="s">
        <v>5976</v>
      </c>
      <c r="C7405" s="123">
        <v>42712</v>
      </c>
      <c r="D7405" s="97" t="s">
        <v>23815</v>
      </c>
      <c r="E7405" s="97" t="s">
        <v>3</v>
      </c>
      <c r="F7405" s="97">
        <v>1449037</v>
      </c>
      <c r="G7405" s="97"/>
      <c r="H7405" s="124" t="s">
        <v>23816</v>
      </c>
      <c r="I7405" s="125">
        <v>0</v>
      </c>
      <c r="J7405" s="125">
        <v>76430</v>
      </c>
      <c r="K7405" s="126">
        <v>76430</v>
      </c>
      <c r="L7405" s="100" t="s">
        <v>1324</v>
      </c>
    </row>
    <row r="7406" spans="1:12" ht="56.25" customHeight="1">
      <c r="A7406" s="97">
        <v>523</v>
      </c>
      <c r="B7406" s="122" t="s">
        <v>5976</v>
      </c>
      <c r="C7406" s="123">
        <v>42712</v>
      </c>
      <c r="D7406" s="97" t="s">
        <v>23821</v>
      </c>
      <c r="E7406" s="97" t="s">
        <v>3</v>
      </c>
      <c r="F7406" s="97">
        <v>1449047</v>
      </c>
      <c r="G7406" s="97"/>
      <c r="H7406" s="124" t="s">
        <v>23822</v>
      </c>
      <c r="I7406" s="125">
        <v>0</v>
      </c>
      <c r="J7406" s="125">
        <v>982.19</v>
      </c>
      <c r="K7406" s="126">
        <v>982.19</v>
      </c>
      <c r="L7406" s="100" t="s">
        <v>1324</v>
      </c>
    </row>
    <row r="7407" spans="1:12" ht="56.25" customHeight="1">
      <c r="A7407" s="97">
        <v>523</v>
      </c>
      <c r="B7407" s="122" t="s">
        <v>5976</v>
      </c>
      <c r="C7407" s="123">
        <v>42712</v>
      </c>
      <c r="D7407" s="97" t="s">
        <v>23825</v>
      </c>
      <c r="E7407" s="97" t="s">
        <v>3</v>
      </c>
      <c r="F7407" s="97">
        <v>1449051</v>
      </c>
      <c r="G7407" s="97"/>
      <c r="H7407" s="124" t="s">
        <v>23826</v>
      </c>
      <c r="I7407" s="125">
        <v>0</v>
      </c>
      <c r="J7407" s="125">
        <v>545.46</v>
      </c>
      <c r="K7407" s="126">
        <v>545.46</v>
      </c>
      <c r="L7407" s="100" t="s">
        <v>1324</v>
      </c>
    </row>
    <row r="7408" spans="1:12" ht="56.25" customHeight="1">
      <c r="A7408" s="97">
        <v>523</v>
      </c>
      <c r="B7408" s="122" t="s">
        <v>5976</v>
      </c>
      <c r="C7408" s="123">
        <v>42712</v>
      </c>
      <c r="D7408" s="97" t="s">
        <v>23829</v>
      </c>
      <c r="E7408" s="97" t="s">
        <v>3</v>
      </c>
      <c r="F7408" s="97">
        <v>1449057</v>
      </c>
      <c r="G7408" s="97"/>
      <c r="H7408" s="124" t="s">
        <v>23830</v>
      </c>
      <c r="I7408" s="125">
        <v>0</v>
      </c>
      <c r="J7408" s="125">
        <v>36.07</v>
      </c>
      <c r="K7408" s="126">
        <v>36.07</v>
      </c>
      <c r="L7408" s="100" t="s">
        <v>1324</v>
      </c>
    </row>
    <row r="7409" spans="1:12" ht="56.25" customHeight="1">
      <c r="A7409" s="97">
        <v>523</v>
      </c>
      <c r="B7409" s="122" t="s">
        <v>5976</v>
      </c>
      <c r="C7409" s="123">
        <v>42712</v>
      </c>
      <c r="D7409" s="97" t="s">
        <v>23833</v>
      </c>
      <c r="E7409" s="97" t="s">
        <v>3</v>
      </c>
      <c r="F7409" s="97">
        <v>1449062</v>
      </c>
      <c r="G7409" s="97"/>
      <c r="H7409" s="124" t="s">
        <v>23834</v>
      </c>
      <c r="I7409" s="125">
        <v>0</v>
      </c>
      <c r="J7409" s="125">
        <v>1004.52</v>
      </c>
      <c r="K7409" s="126">
        <v>1004.52</v>
      </c>
      <c r="L7409" s="100" t="s">
        <v>1324</v>
      </c>
    </row>
    <row r="7410" spans="1:12" ht="56.25" customHeight="1">
      <c r="A7410" s="97">
        <v>523</v>
      </c>
      <c r="B7410" s="122" t="s">
        <v>5976</v>
      </c>
      <c r="C7410" s="123">
        <v>42712</v>
      </c>
      <c r="D7410" s="97" t="s">
        <v>23839</v>
      </c>
      <c r="E7410" s="97" t="s">
        <v>3</v>
      </c>
      <c r="F7410" s="97">
        <v>1449071</v>
      </c>
      <c r="G7410" s="97"/>
      <c r="H7410" s="124" t="s">
        <v>23840</v>
      </c>
      <c r="I7410" s="125">
        <v>0</v>
      </c>
      <c r="J7410" s="125">
        <v>392.91</v>
      </c>
      <c r="K7410" s="126">
        <v>392.91</v>
      </c>
      <c r="L7410" s="100" t="s">
        <v>1324</v>
      </c>
    </row>
    <row r="7411" spans="1:12" ht="56.25" customHeight="1">
      <c r="A7411" s="97">
        <v>523</v>
      </c>
      <c r="B7411" s="122" t="s">
        <v>5976</v>
      </c>
      <c r="C7411" s="123">
        <v>42712</v>
      </c>
      <c r="D7411" s="97" t="s">
        <v>23843</v>
      </c>
      <c r="E7411" s="97" t="s">
        <v>3</v>
      </c>
      <c r="F7411" s="97">
        <v>1449074</v>
      </c>
      <c r="G7411" s="97"/>
      <c r="H7411" s="124" t="s">
        <v>23844</v>
      </c>
      <c r="I7411" s="125">
        <v>0</v>
      </c>
      <c r="J7411" s="125">
        <v>782.78</v>
      </c>
      <c r="K7411" s="126">
        <v>782.78</v>
      </c>
      <c r="L7411" s="100" t="s">
        <v>1324</v>
      </c>
    </row>
    <row r="7412" spans="1:12" ht="56.25" customHeight="1">
      <c r="A7412" s="97">
        <v>523</v>
      </c>
      <c r="B7412" s="122" t="s">
        <v>5976</v>
      </c>
      <c r="C7412" s="123">
        <v>42712</v>
      </c>
      <c r="D7412" s="97" t="s">
        <v>23847</v>
      </c>
      <c r="E7412" s="97" t="s">
        <v>3</v>
      </c>
      <c r="F7412" s="97">
        <v>1449078</v>
      </c>
      <c r="G7412" s="97"/>
      <c r="H7412" s="124" t="s">
        <v>23848</v>
      </c>
      <c r="I7412" s="125">
        <v>0</v>
      </c>
      <c r="J7412" s="125">
        <v>227.34</v>
      </c>
      <c r="K7412" s="126">
        <v>227.34</v>
      </c>
      <c r="L7412" s="100" t="s">
        <v>1324</v>
      </c>
    </row>
    <row r="7413" spans="1:12" ht="56.25" customHeight="1">
      <c r="A7413" s="97">
        <v>523</v>
      </c>
      <c r="B7413" s="122" t="s">
        <v>5976</v>
      </c>
      <c r="C7413" s="123">
        <v>42713</v>
      </c>
      <c r="D7413" s="97" t="s">
        <v>23925</v>
      </c>
      <c r="E7413" s="97" t="s">
        <v>3</v>
      </c>
      <c r="F7413" s="97">
        <v>1449652</v>
      </c>
      <c r="G7413" s="97"/>
      <c r="H7413" s="124" t="s">
        <v>23926</v>
      </c>
      <c r="I7413" s="125">
        <v>0</v>
      </c>
      <c r="J7413" s="125">
        <v>410.34</v>
      </c>
      <c r="K7413" s="126">
        <v>410.34</v>
      </c>
      <c r="L7413" s="100" t="s">
        <v>1324</v>
      </c>
    </row>
    <row r="7414" spans="1:12" ht="56.25" customHeight="1">
      <c r="A7414" s="97">
        <v>523</v>
      </c>
      <c r="B7414" s="122" t="s">
        <v>5976</v>
      </c>
      <c r="C7414" s="123">
        <v>42713</v>
      </c>
      <c r="D7414" s="97" t="s">
        <v>23927</v>
      </c>
      <c r="E7414" s="97" t="s">
        <v>3</v>
      </c>
      <c r="F7414" s="97">
        <v>1449654</v>
      </c>
      <c r="G7414" s="97"/>
      <c r="H7414" s="124" t="s">
        <v>23928</v>
      </c>
      <c r="I7414" s="125">
        <v>0</v>
      </c>
      <c r="J7414" s="125">
        <v>336.8</v>
      </c>
      <c r="K7414" s="126">
        <v>336.8</v>
      </c>
      <c r="L7414" s="100" t="s">
        <v>1324</v>
      </c>
    </row>
    <row r="7415" spans="1:12" ht="56.25" customHeight="1">
      <c r="A7415" s="97">
        <v>523</v>
      </c>
      <c r="B7415" s="122" t="s">
        <v>5976</v>
      </c>
      <c r="C7415" s="123">
        <v>42713</v>
      </c>
      <c r="D7415" s="97" t="s">
        <v>23929</v>
      </c>
      <c r="E7415" s="97" t="s">
        <v>3</v>
      </c>
      <c r="F7415" s="97">
        <v>1449656</v>
      </c>
      <c r="G7415" s="97"/>
      <c r="H7415" s="124" t="s">
        <v>23930</v>
      </c>
      <c r="I7415" s="125">
        <v>0</v>
      </c>
      <c r="J7415" s="125">
        <v>519.96</v>
      </c>
      <c r="K7415" s="126">
        <v>519.96</v>
      </c>
      <c r="L7415" s="100" t="s">
        <v>1324</v>
      </c>
    </row>
    <row r="7416" spans="1:12" ht="56.25" customHeight="1">
      <c r="A7416" s="97">
        <v>523</v>
      </c>
      <c r="B7416" s="122" t="s">
        <v>5976</v>
      </c>
      <c r="C7416" s="123">
        <v>42713</v>
      </c>
      <c r="D7416" s="97" t="s">
        <v>23931</v>
      </c>
      <c r="E7416" s="97" t="s">
        <v>3</v>
      </c>
      <c r="F7416" s="97">
        <v>1449657</v>
      </c>
      <c r="G7416" s="97"/>
      <c r="H7416" s="124" t="s">
        <v>23932</v>
      </c>
      <c r="I7416" s="125">
        <v>0</v>
      </c>
      <c r="J7416" s="125">
        <v>157.1</v>
      </c>
      <c r="K7416" s="126">
        <v>157.1</v>
      </c>
      <c r="L7416" s="100" t="s">
        <v>1324</v>
      </c>
    </row>
    <row r="7417" spans="1:12" ht="56.25" customHeight="1">
      <c r="A7417" s="97">
        <v>523</v>
      </c>
      <c r="B7417" s="122" t="s">
        <v>5976</v>
      </c>
      <c r="C7417" s="123">
        <v>42717</v>
      </c>
      <c r="D7417" s="97" t="s">
        <v>24186</v>
      </c>
      <c r="E7417" s="97" t="s">
        <v>3</v>
      </c>
      <c r="F7417" s="97">
        <v>1450939</v>
      </c>
      <c r="G7417" s="97"/>
      <c r="H7417" s="124" t="s">
        <v>24187</v>
      </c>
      <c r="I7417" s="125">
        <v>0</v>
      </c>
      <c r="J7417" s="125">
        <v>276</v>
      </c>
      <c r="K7417" s="126">
        <v>276</v>
      </c>
      <c r="L7417" s="100" t="s">
        <v>1324</v>
      </c>
    </row>
    <row r="7418" spans="1:12" ht="56.25" customHeight="1">
      <c r="A7418" s="97">
        <v>523</v>
      </c>
      <c r="B7418" s="122" t="s">
        <v>5976</v>
      </c>
      <c r="C7418" s="123">
        <v>42717</v>
      </c>
      <c r="D7418" s="97" t="s">
        <v>24220</v>
      </c>
      <c r="E7418" s="97" t="s">
        <v>3</v>
      </c>
      <c r="F7418" s="97">
        <v>1451130</v>
      </c>
      <c r="G7418" s="97"/>
      <c r="H7418" s="124" t="s">
        <v>24221</v>
      </c>
      <c r="I7418" s="125">
        <v>0</v>
      </c>
      <c r="J7418" s="125">
        <v>55.96</v>
      </c>
      <c r="K7418" s="126">
        <v>55.96</v>
      </c>
      <c r="L7418" s="100" t="s">
        <v>1324</v>
      </c>
    </row>
    <row r="7419" spans="1:12" ht="56.25" customHeight="1">
      <c r="A7419" s="97">
        <v>523</v>
      </c>
      <c r="B7419" s="122" t="s">
        <v>5976</v>
      </c>
      <c r="C7419" s="123">
        <v>42717</v>
      </c>
      <c r="D7419" s="97" t="s">
        <v>24222</v>
      </c>
      <c r="E7419" s="97" t="s">
        <v>3</v>
      </c>
      <c r="F7419" s="97">
        <v>1451132</v>
      </c>
      <c r="G7419" s="97"/>
      <c r="H7419" s="124" t="s">
        <v>24223</v>
      </c>
      <c r="I7419" s="125">
        <v>0</v>
      </c>
      <c r="J7419" s="125">
        <v>657.09</v>
      </c>
      <c r="K7419" s="126">
        <v>657.09</v>
      </c>
      <c r="L7419" s="100" t="s">
        <v>1324</v>
      </c>
    </row>
    <row r="7420" spans="1:12" ht="56.25" customHeight="1">
      <c r="A7420" s="97">
        <v>523</v>
      </c>
      <c r="B7420" s="122" t="s">
        <v>5976</v>
      </c>
      <c r="C7420" s="123">
        <v>42717</v>
      </c>
      <c r="D7420" s="97" t="s">
        <v>24224</v>
      </c>
      <c r="E7420" s="97" t="s">
        <v>3</v>
      </c>
      <c r="F7420" s="97">
        <v>1451135</v>
      </c>
      <c r="G7420" s="97"/>
      <c r="H7420" s="124" t="s">
        <v>24225</v>
      </c>
      <c r="I7420" s="125">
        <v>0</v>
      </c>
      <c r="J7420" s="125">
        <v>884.85</v>
      </c>
      <c r="K7420" s="126">
        <v>884.85</v>
      </c>
      <c r="L7420" s="100" t="s">
        <v>1324</v>
      </c>
    </row>
    <row r="7421" spans="1:12" ht="56.25" customHeight="1">
      <c r="A7421" s="97">
        <v>523</v>
      </c>
      <c r="B7421" s="122" t="s">
        <v>5976</v>
      </c>
      <c r="C7421" s="123">
        <v>42717</v>
      </c>
      <c r="D7421" s="97" t="s">
        <v>24230</v>
      </c>
      <c r="E7421" s="97" t="s">
        <v>3</v>
      </c>
      <c r="F7421" s="97">
        <v>1451140</v>
      </c>
      <c r="G7421" s="97"/>
      <c r="H7421" s="124" t="s">
        <v>24231</v>
      </c>
      <c r="I7421" s="125">
        <v>0</v>
      </c>
      <c r="J7421" s="125">
        <v>66.3</v>
      </c>
      <c r="K7421" s="126">
        <v>66.3</v>
      </c>
      <c r="L7421" s="100" t="s">
        <v>1324</v>
      </c>
    </row>
    <row r="7422" spans="1:12" ht="56.25" customHeight="1">
      <c r="A7422" s="97">
        <v>523</v>
      </c>
      <c r="B7422" s="122" t="s">
        <v>5976</v>
      </c>
      <c r="C7422" s="123">
        <v>42717</v>
      </c>
      <c r="D7422" s="97" t="s">
        <v>24232</v>
      </c>
      <c r="E7422" s="97" t="s">
        <v>3</v>
      </c>
      <c r="F7422" s="97">
        <v>1451142</v>
      </c>
      <c r="G7422" s="97"/>
      <c r="H7422" s="124" t="s">
        <v>24233</v>
      </c>
      <c r="I7422" s="125">
        <v>0</v>
      </c>
      <c r="J7422" s="125">
        <v>51.66</v>
      </c>
      <c r="K7422" s="126">
        <v>51.66</v>
      </c>
      <c r="L7422" s="100" t="s">
        <v>1324</v>
      </c>
    </row>
    <row r="7423" spans="1:12" ht="56.25" customHeight="1">
      <c r="A7423" s="97">
        <v>523</v>
      </c>
      <c r="B7423" s="122" t="s">
        <v>5976</v>
      </c>
      <c r="C7423" s="123">
        <v>42717</v>
      </c>
      <c r="D7423" s="97" t="s">
        <v>24234</v>
      </c>
      <c r="E7423" s="97" t="s">
        <v>3</v>
      </c>
      <c r="F7423" s="97">
        <v>1451145</v>
      </c>
      <c r="G7423" s="97"/>
      <c r="H7423" s="124" t="s">
        <v>24235</v>
      </c>
      <c r="I7423" s="125">
        <v>0</v>
      </c>
      <c r="J7423" s="125">
        <v>25.65</v>
      </c>
      <c r="K7423" s="126">
        <v>25.65</v>
      </c>
      <c r="L7423" s="100" t="s">
        <v>1324</v>
      </c>
    </row>
    <row r="7424" spans="1:12" ht="56.25" customHeight="1">
      <c r="A7424" s="97">
        <v>523</v>
      </c>
      <c r="B7424" s="122" t="s">
        <v>5976</v>
      </c>
      <c r="C7424" s="123">
        <v>42717</v>
      </c>
      <c r="D7424" s="97" t="s">
        <v>24236</v>
      </c>
      <c r="E7424" s="97" t="s">
        <v>3</v>
      </c>
      <c r="F7424" s="97">
        <v>1451146</v>
      </c>
      <c r="G7424" s="97"/>
      <c r="H7424" s="124" t="s">
        <v>24237</v>
      </c>
      <c r="I7424" s="125">
        <v>0</v>
      </c>
      <c r="J7424" s="125">
        <v>44.15</v>
      </c>
      <c r="K7424" s="126">
        <v>44.15</v>
      </c>
      <c r="L7424" s="100" t="s">
        <v>1324</v>
      </c>
    </row>
    <row r="7425" spans="1:12" ht="56.25" customHeight="1">
      <c r="A7425" s="97">
        <v>523</v>
      </c>
      <c r="B7425" s="122" t="s">
        <v>5976</v>
      </c>
      <c r="C7425" s="123">
        <v>42717</v>
      </c>
      <c r="D7425" s="97" t="s">
        <v>24238</v>
      </c>
      <c r="E7425" s="97" t="s">
        <v>3</v>
      </c>
      <c r="F7425" s="97">
        <v>1451149</v>
      </c>
      <c r="G7425" s="97"/>
      <c r="H7425" s="124" t="s">
        <v>24239</v>
      </c>
      <c r="I7425" s="125">
        <v>0</v>
      </c>
      <c r="J7425" s="125">
        <v>29.79</v>
      </c>
      <c r="K7425" s="126">
        <v>29.79</v>
      </c>
      <c r="L7425" s="100" t="s">
        <v>1324</v>
      </c>
    </row>
    <row r="7426" spans="1:12" ht="56.25" customHeight="1">
      <c r="A7426" s="97">
        <v>523</v>
      </c>
      <c r="B7426" s="122" t="s">
        <v>5976</v>
      </c>
      <c r="C7426" s="123">
        <v>42717</v>
      </c>
      <c r="D7426" s="97" t="s">
        <v>24242</v>
      </c>
      <c r="E7426" s="97" t="s">
        <v>3</v>
      </c>
      <c r="F7426" s="97">
        <v>1451153</v>
      </c>
      <c r="G7426" s="97"/>
      <c r="H7426" s="124" t="s">
        <v>24243</v>
      </c>
      <c r="I7426" s="125">
        <v>0</v>
      </c>
      <c r="J7426" s="125">
        <v>30.15</v>
      </c>
      <c r="K7426" s="126">
        <v>30.15</v>
      </c>
      <c r="L7426" s="100" t="s">
        <v>1324</v>
      </c>
    </row>
    <row r="7427" spans="1:12" ht="56.25" customHeight="1">
      <c r="A7427" s="97">
        <v>523</v>
      </c>
      <c r="B7427" s="122" t="s">
        <v>5976</v>
      </c>
      <c r="C7427" s="123">
        <v>42717</v>
      </c>
      <c r="D7427" s="97" t="s">
        <v>24244</v>
      </c>
      <c r="E7427" s="97" t="s">
        <v>3</v>
      </c>
      <c r="F7427" s="97">
        <v>1451155</v>
      </c>
      <c r="G7427" s="97"/>
      <c r="H7427" s="124" t="s">
        <v>24245</v>
      </c>
      <c r="I7427" s="125">
        <v>0</v>
      </c>
      <c r="J7427" s="125">
        <v>1509.65</v>
      </c>
      <c r="K7427" s="126">
        <v>1509.65</v>
      </c>
      <c r="L7427" s="100" t="s">
        <v>1324</v>
      </c>
    </row>
    <row r="7428" spans="1:12" ht="56.25" customHeight="1">
      <c r="A7428" s="97">
        <v>523</v>
      </c>
      <c r="B7428" s="122" t="s">
        <v>5976</v>
      </c>
      <c r="C7428" s="123">
        <v>42717</v>
      </c>
      <c r="D7428" s="97" t="s">
        <v>24246</v>
      </c>
      <c r="E7428" s="97" t="s">
        <v>3</v>
      </c>
      <c r="F7428" s="97">
        <v>1451160</v>
      </c>
      <c r="G7428" s="97"/>
      <c r="H7428" s="124" t="s">
        <v>24247</v>
      </c>
      <c r="I7428" s="125">
        <v>0</v>
      </c>
      <c r="J7428" s="125">
        <v>644.29</v>
      </c>
      <c r="K7428" s="126">
        <v>644.29</v>
      </c>
      <c r="L7428" s="100" t="s">
        <v>1324</v>
      </c>
    </row>
    <row r="7429" spans="1:12" ht="56.25" customHeight="1">
      <c r="A7429" s="97">
        <v>523</v>
      </c>
      <c r="B7429" s="122" t="s">
        <v>9727</v>
      </c>
      <c r="C7429" s="123">
        <v>42717</v>
      </c>
      <c r="D7429" s="97" t="s">
        <v>28042</v>
      </c>
      <c r="E7429" s="97" t="s">
        <v>6</v>
      </c>
      <c r="F7429" s="97">
        <v>777189</v>
      </c>
      <c r="G7429" s="97"/>
      <c r="H7429" s="124" t="s">
        <v>28043</v>
      </c>
      <c r="I7429" s="125">
        <v>0</v>
      </c>
      <c r="J7429" s="125">
        <v>3158</v>
      </c>
      <c r="K7429" s="126">
        <v>3158</v>
      </c>
      <c r="L7429" s="100" t="s">
        <v>1324</v>
      </c>
    </row>
    <row r="7430" spans="1:12" ht="56.25" customHeight="1">
      <c r="A7430" s="97">
        <v>523</v>
      </c>
      <c r="B7430" s="122" t="s">
        <v>9727</v>
      </c>
      <c r="C7430" s="123">
        <v>42717</v>
      </c>
      <c r="D7430" s="97" t="s">
        <v>28044</v>
      </c>
      <c r="E7430" s="97" t="s">
        <v>6</v>
      </c>
      <c r="F7430" s="97">
        <v>777238</v>
      </c>
      <c r="G7430" s="97"/>
      <c r="H7430" s="124" t="s">
        <v>28045</v>
      </c>
      <c r="I7430" s="125">
        <v>0</v>
      </c>
      <c r="J7430" s="125">
        <v>6565</v>
      </c>
      <c r="K7430" s="126">
        <v>6565</v>
      </c>
      <c r="L7430" s="100" t="s">
        <v>1324</v>
      </c>
    </row>
    <row r="7431" spans="1:12" ht="56.25" customHeight="1">
      <c r="A7431" s="97">
        <v>523</v>
      </c>
      <c r="B7431" s="122" t="s">
        <v>5976</v>
      </c>
      <c r="C7431" s="123">
        <v>42718</v>
      </c>
      <c r="D7431" s="97" t="s">
        <v>24326</v>
      </c>
      <c r="E7431" s="97" t="s">
        <v>3</v>
      </c>
      <c r="F7431" s="97">
        <v>1451578</v>
      </c>
      <c r="G7431" s="97"/>
      <c r="H7431" s="124" t="s">
        <v>24327</v>
      </c>
      <c r="I7431" s="125">
        <v>0</v>
      </c>
      <c r="J7431" s="125">
        <v>68.959999999999994</v>
      </c>
      <c r="K7431" s="126">
        <v>68.959999999999994</v>
      </c>
      <c r="L7431" s="100" t="s">
        <v>1324</v>
      </c>
    </row>
    <row r="7432" spans="1:12" ht="56.25" customHeight="1">
      <c r="A7432" s="97">
        <v>523</v>
      </c>
      <c r="B7432" s="122" t="s">
        <v>5976</v>
      </c>
      <c r="C7432" s="123">
        <v>42718</v>
      </c>
      <c r="D7432" s="97" t="s">
        <v>24328</v>
      </c>
      <c r="E7432" s="97" t="s">
        <v>3</v>
      </c>
      <c r="F7432" s="97">
        <v>1451580</v>
      </c>
      <c r="G7432" s="97"/>
      <c r="H7432" s="124" t="s">
        <v>24329</v>
      </c>
      <c r="I7432" s="125">
        <v>0</v>
      </c>
      <c r="J7432" s="125">
        <v>44.29</v>
      </c>
      <c r="K7432" s="126">
        <v>44.29</v>
      </c>
      <c r="L7432" s="100" t="s">
        <v>1324</v>
      </c>
    </row>
    <row r="7433" spans="1:12" ht="56.25" customHeight="1">
      <c r="A7433" s="97">
        <v>523</v>
      </c>
      <c r="B7433" s="122" t="s">
        <v>5976</v>
      </c>
      <c r="C7433" s="123">
        <v>42718</v>
      </c>
      <c r="D7433" s="97" t="s">
        <v>24330</v>
      </c>
      <c r="E7433" s="97" t="s">
        <v>3</v>
      </c>
      <c r="F7433" s="97">
        <v>1451581</v>
      </c>
      <c r="G7433" s="97"/>
      <c r="H7433" s="124" t="s">
        <v>24331</v>
      </c>
      <c r="I7433" s="125">
        <v>0</v>
      </c>
      <c r="J7433" s="125">
        <v>72.3</v>
      </c>
      <c r="K7433" s="126">
        <v>72.3</v>
      </c>
      <c r="L7433" s="100" t="s">
        <v>1324</v>
      </c>
    </row>
    <row r="7434" spans="1:12" ht="56.25" customHeight="1">
      <c r="A7434" s="97">
        <v>523</v>
      </c>
      <c r="B7434" s="122" t="s">
        <v>5976</v>
      </c>
      <c r="C7434" s="123">
        <v>42718</v>
      </c>
      <c r="D7434" s="97" t="s">
        <v>24332</v>
      </c>
      <c r="E7434" s="97" t="s">
        <v>3</v>
      </c>
      <c r="F7434" s="97">
        <v>1451584</v>
      </c>
      <c r="G7434" s="97"/>
      <c r="H7434" s="124" t="s">
        <v>24333</v>
      </c>
      <c r="I7434" s="125">
        <v>0</v>
      </c>
      <c r="J7434" s="125">
        <v>100.77</v>
      </c>
      <c r="K7434" s="126">
        <v>100.77</v>
      </c>
      <c r="L7434" s="100" t="s">
        <v>1324</v>
      </c>
    </row>
    <row r="7435" spans="1:12" ht="56.25" customHeight="1">
      <c r="A7435" s="97">
        <v>523</v>
      </c>
      <c r="B7435" s="122" t="s">
        <v>5976</v>
      </c>
      <c r="C7435" s="123">
        <v>42718</v>
      </c>
      <c r="D7435" s="97" t="s">
        <v>24334</v>
      </c>
      <c r="E7435" s="97" t="s">
        <v>3</v>
      </c>
      <c r="F7435" s="97">
        <v>1451587</v>
      </c>
      <c r="G7435" s="97"/>
      <c r="H7435" s="124" t="s">
        <v>24335</v>
      </c>
      <c r="I7435" s="125">
        <v>0</v>
      </c>
      <c r="J7435" s="125">
        <v>94.53</v>
      </c>
      <c r="K7435" s="126">
        <v>94.53</v>
      </c>
      <c r="L7435" s="100" t="s">
        <v>1324</v>
      </c>
    </row>
    <row r="7436" spans="1:12" ht="56.25" customHeight="1">
      <c r="A7436" s="97">
        <v>523</v>
      </c>
      <c r="B7436" s="122" t="s">
        <v>5976</v>
      </c>
      <c r="C7436" s="123">
        <v>42718</v>
      </c>
      <c r="D7436" s="97" t="s">
        <v>24336</v>
      </c>
      <c r="E7436" s="97" t="s">
        <v>3</v>
      </c>
      <c r="F7436" s="97">
        <v>1451589</v>
      </c>
      <c r="G7436" s="97"/>
      <c r="H7436" s="124" t="s">
        <v>24337</v>
      </c>
      <c r="I7436" s="125">
        <v>0</v>
      </c>
      <c r="J7436" s="125">
        <v>715.38</v>
      </c>
      <c r="K7436" s="126">
        <v>715.38</v>
      </c>
      <c r="L7436" s="100" t="s">
        <v>1324</v>
      </c>
    </row>
    <row r="7437" spans="1:12" ht="56.25" customHeight="1">
      <c r="A7437" s="97">
        <v>523</v>
      </c>
      <c r="B7437" s="122" t="s">
        <v>5976</v>
      </c>
      <c r="C7437" s="123">
        <v>42718</v>
      </c>
      <c r="D7437" s="97" t="s">
        <v>24338</v>
      </c>
      <c r="E7437" s="97" t="s">
        <v>3</v>
      </c>
      <c r="F7437" s="97">
        <v>1451592</v>
      </c>
      <c r="G7437" s="97"/>
      <c r="H7437" s="124" t="s">
        <v>24339</v>
      </c>
      <c r="I7437" s="125">
        <v>0</v>
      </c>
      <c r="J7437" s="125">
        <v>68.89</v>
      </c>
      <c r="K7437" s="126">
        <v>68.89</v>
      </c>
      <c r="L7437" s="100" t="s">
        <v>1324</v>
      </c>
    </row>
    <row r="7438" spans="1:12" ht="56.25" customHeight="1">
      <c r="A7438" s="97">
        <v>523</v>
      </c>
      <c r="B7438" s="122" t="s">
        <v>5976</v>
      </c>
      <c r="C7438" s="123">
        <v>42718</v>
      </c>
      <c r="D7438" s="97" t="s">
        <v>24340</v>
      </c>
      <c r="E7438" s="97" t="s">
        <v>3</v>
      </c>
      <c r="F7438" s="97">
        <v>1451593</v>
      </c>
      <c r="G7438" s="97"/>
      <c r="H7438" s="124" t="s">
        <v>24341</v>
      </c>
      <c r="I7438" s="125">
        <v>0</v>
      </c>
      <c r="J7438" s="125">
        <v>306.36</v>
      </c>
      <c r="K7438" s="126">
        <v>306.36</v>
      </c>
      <c r="L7438" s="100" t="s">
        <v>1324</v>
      </c>
    </row>
    <row r="7439" spans="1:12" ht="56.25" customHeight="1">
      <c r="A7439" s="97">
        <v>523</v>
      </c>
      <c r="B7439" s="122" t="s">
        <v>5976</v>
      </c>
      <c r="C7439" s="123">
        <v>42718</v>
      </c>
      <c r="D7439" s="97" t="s">
        <v>24342</v>
      </c>
      <c r="E7439" s="97" t="s">
        <v>3</v>
      </c>
      <c r="F7439" s="97">
        <v>1451597</v>
      </c>
      <c r="G7439" s="97"/>
      <c r="H7439" s="124" t="s">
        <v>24343</v>
      </c>
      <c r="I7439" s="125">
        <v>0</v>
      </c>
      <c r="J7439" s="125">
        <v>153.78</v>
      </c>
      <c r="K7439" s="126">
        <v>153.78</v>
      </c>
      <c r="L7439" s="100" t="s">
        <v>1324</v>
      </c>
    </row>
    <row r="7440" spans="1:12" ht="56.25" customHeight="1">
      <c r="A7440" s="97">
        <v>523</v>
      </c>
      <c r="B7440" s="122" t="s">
        <v>5976</v>
      </c>
      <c r="C7440" s="123">
        <v>42718</v>
      </c>
      <c r="D7440" s="97" t="s">
        <v>24344</v>
      </c>
      <c r="E7440" s="97" t="s">
        <v>3</v>
      </c>
      <c r="F7440" s="97">
        <v>1451599</v>
      </c>
      <c r="G7440" s="97"/>
      <c r="H7440" s="124" t="s">
        <v>24345</v>
      </c>
      <c r="I7440" s="125">
        <v>0</v>
      </c>
      <c r="J7440" s="125">
        <v>209.58</v>
      </c>
      <c r="K7440" s="126">
        <v>209.58</v>
      </c>
      <c r="L7440" s="100" t="s">
        <v>1324</v>
      </c>
    </row>
    <row r="7441" spans="1:12" ht="56.25" customHeight="1">
      <c r="A7441" s="97">
        <v>523</v>
      </c>
      <c r="B7441" s="122" t="s">
        <v>5976</v>
      </c>
      <c r="C7441" s="123">
        <v>42718</v>
      </c>
      <c r="D7441" s="97" t="s">
        <v>24346</v>
      </c>
      <c r="E7441" s="97" t="s">
        <v>3</v>
      </c>
      <c r="F7441" s="97">
        <v>1451601</v>
      </c>
      <c r="G7441" s="97"/>
      <c r="H7441" s="124" t="s">
        <v>24347</v>
      </c>
      <c r="I7441" s="125">
        <v>0</v>
      </c>
      <c r="J7441" s="125">
        <v>500.83</v>
      </c>
      <c r="K7441" s="126">
        <v>500.83</v>
      </c>
      <c r="L7441" s="100" t="s">
        <v>1324</v>
      </c>
    </row>
    <row r="7442" spans="1:12" ht="56.25" customHeight="1">
      <c r="A7442" s="97">
        <v>523</v>
      </c>
      <c r="B7442" s="122" t="s">
        <v>5976</v>
      </c>
      <c r="C7442" s="123">
        <v>42718</v>
      </c>
      <c r="D7442" s="97" t="s">
        <v>24348</v>
      </c>
      <c r="E7442" s="97" t="s">
        <v>3</v>
      </c>
      <c r="F7442" s="97">
        <v>1451602</v>
      </c>
      <c r="G7442" s="97"/>
      <c r="H7442" s="124" t="s">
        <v>24349</v>
      </c>
      <c r="I7442" s="125">
        <v>0</v>
      </c>
      <c r="J7442" s="125">
        <v>2975.9</v>
      </c>
      <c r="K7442" s="126">
        <v>2975.9</v>
      </c>
      <c r="L7442" s="100" t="s">
        <v>1324</v>
      </c>
    </row>
    <row r="7443" spans="1:12" ht="56.25" customHeight="1">
      <c r="A7443" s="97">
        <v>523</v>
      </c>
      <c r="B7443" s="122" t="s">
        <v>5976</v>
      </c>
      <c r="C7443" s="123">
        <v>42718</v>
      </c>
      <c r="D7443" s="97" t="s">
        <v>24350</v>
      </c>
      <c r="E7443" s="97" t="s">
        <v>3</v>
      </c>
      <c r="F7443" s="97">
        <v>1451604</v>
      </c>
      <c r="G7443" s="97"/>
      <c r="H7443" s="124" t="s">
        <v>24351</v>
      </c>
      <c r="I7443" s="125">
        <v>0</v>
      </c>
      <c r="J7443" s="125">
        <v>18721.3</v>
      </c>
      <c r="K7443" s="126">
        <v>18721.3</v>
      </c>
      <c r="L7443" s="100" t="s">
        <v>1324</v>
      </c>
    </row>
    <row r="7444" spans="1:12" ht="56.25" customHeight="1">
      <c r="A7444" s="97">
        <v>523</v>
      </c>
      <c r="B7444" s="122" t="s">
        <v>5976</v>
      </c>
      <c r="C7444" s="123">
        <v>42718</v>
      </c>
      <c r="D7444" s="97" t="s">
        <v>24379</v>
      </c>
      <c r="E7444" s="97" t="s">
        <v>3</v>
      </c>
      <c r="F7444" s="97">
        <v>1451788</v>
      </c>
      <c r="G7444" s="97"/>
      <c r="H7444" s="124" t="s">
        <v>24380</v>
      </c>
      <c r="I7444" s="125">
        <v>0</v>
      </c>
      <c r="J7444" s="125">
        <v>2681</v>
      </c>
      <c r="K7444" s="126">
        <v>2681</v>
      </c>
      <c r="L7444" s="100" t="s">
        <v>1324</v>
      </c>
    </row>
    <row r="7445" spans="1:12" ht="56.25" customHeight="1">
      <c r="A7445" s="97">
        <v>523</v>
      </c>
      <c r="B7445" s="122" t="s">
        <v>5976</v>
      </c>
      <c r="C7445" s="123">
        <v>42718</v>
      </c>
      <c r="D7445" s="97" t="s">
        <v>24383</v>
      </c>
      <c r="E7445" s="97" t="s">
        <v>3</v>
      </c>
      <c r="F7445" s="97">
        <v>1451791</v>
      </c>
      <c r="G7445" s="97"/>
      <c r="H7445" s="124" t="s">
        <v>24384</v>
      </c>
      <c r="I7445" s="125">
        <v>0</v>
      </c>
      <c r="J7445" s="125">
        <v>3116</v>
      </c>
      <c r="K7445" s="126">
        <v>3116</v>
      </c>
      <c r="L7445" s="100" t="s">
        <v>1324</v>
      </c>
    </row>
    <row r="7446" spans="1:12" ht="56.25" customHeight="1">
      <c r="A7446" s="97">
        <v>523</v>
      </c>
      <c r="B7446" s="122" t="s">
        <v>5976</v>
      </c>
      <c r="C7446" s="123">
        <v>42718</v>
      </c>
      <c r="D7446" s="97" t="s">
        <v>24387</v>
      </c>
      <c r="E7446" s="97" t="s">
        <v>3</v>
      </c>
      <c r="F7446" s="97">
        <v>1451797</v>
      </c>
      <c r="G7446" s="97"/>
      <c r="H7446" s="124" t="s">
        <v>24388</v>
      </c>
      <c r="I7446" s="125">
        <v>0</v>
      </c>
      <c r="J7446" s="125">
        <v>6146.98</v>
      </c>
      <c r="K7446" s="126">
        <v>6146.98</v>
      </c>
      <c r="L7446" s="100" t="s">
        <v>1324</v>
      </c>
    </row>
    <row r="7447" spans="1:12" ht="56.25" customHeight="1">
      <c r="A7447" s="97">
        <v>523</v>
      </c>
      <c r="B7447" s="122" t="s">
        <v>5976</v>
      </c>
      <c r="C7447" s="123">
        <v>42718</v>
      </c>
      <c r="D7447" s="97" t="s">
        <v>24391</v>
      </c>
      <c r="E7447" s="97" t="s">
        <v>3</v>
      </c>
      <c r="F7447" s="97">
        <v>1451803</v>
      </c>
      <c r="G7447" s="97"/>
      <c r="H7447" s="124" t="s">
        <v>24392</v>
      </c>
      <c r="I7447" s="125">
        <v>0</v>
      </c>
      <c r="J7447" s="125">
        <v>35358.400000000001</v>
      </c>
      <c r="K7447" s="126">
        <v>35358.400000000001</v>
      </c>
      <c r="L7447" s="100" t="s">
        <v>1324</v>
      </c>
    </row>
    <row r="7448" spans="1:12" ht="56.25" customHeight="1">
      <c r="A7448" s="97">
        <v>523</v>
      </c>
      <c r="B7448" s="122" t="s">
        <v>5976</v>
      </c>
      <c r="C7448" s="123">
        <v>42718</v>
      </c>
      <c r="D7448" s="97" t="s">
        <v>24393</v>
      </c>
      <c r="E7448" s="97" t="s">
        <v>3</v>
      </c>
      <c r="F7448" s="97">
        <v>1451807</v>
      </c>
      <c r="G7448" s="97"/>
      <c r="H7448" s="124" t="s">
        <v>24394</v>
      </c>
      <c r="I7448" s="125">
        <v>0</v>
      </c>
      <c r="J7448" s="125">
        <v>532</v>
      </c>
      <c r="K7448" s="126">
        <v>532</v>
      </c>
      <c r="L7448" s="100" t="s">
        <v>1324</v>
      </c>
    </row>
    <row r="7449" spans="1:12" ht="56.25" customHeight="1">
      <c r="A7449" s="97">
        <v>523</v>
      </c>
      <c r="B7449" s="122" t="s">
        <v>5976</v>
      </c>
      <c r="C7449" s="123">
        <v>42718</v>
      </c>
      <c r="D7449" s="97" t="s">
        <v>24395</v>
      </c>
      <c r="E7449" s="97" t="s">
        <v>3</v>
      </c>
      <c r="F7449" s="97">
        <v>1451811</v>
      </c>
      <c r="G7449" s="97"/>
      <c r="H7449" s="124" t="s">
        <v>24396</v>
      </c>
      <c r="I7449" s="125">
        <v>0</v>
      </c>
      <c r="J7449" s="125">
        <v>539</v>
      </c>
      <c r="K7449" s="126">
        <v>539</v>
      </c>
      <c r="L7449" s="100" t="s">
        <v>1324</v>
      </c>
    </row>
    <row r="7450" spans="1:12" ht="56.25" customHeight="1">
      <c r="A7450" s="97">
        <v>523</v>
      </c>
      <c r="B7450" s="122" t="s">
        <v>5976</v>
      </c>
      <c r="C7450" s="123">
        <v>42719</v>
      </c>
      <c r="D7450" s="97" t="s">
        <v>24556</v>
      </c>
      <c r="E7450" s="97" t="s">
        <v>3</v>
      </c>
      <c r="F7450" s="97">
        <v>1452584</v>
      </c>
      <c r="G7450" s="97"/>
      <c r="H7450" s="124" t="s">
        <v>24557</v>
      </c>
      <c r="I7450" s="125">
        <v>0</v>
      </c>
      <c r="J7450" s="125">
        <v>127</v>
      </c>
      <c r="K7450" s="126">
        <v>127</v>
      </c>
      <c r="L7450" s="100" t="s">
        <v>1324</v>
      </c>
    </row>
    <row r="7451" spans="1:12" ht="56.25" customHeight="1">
      <c r="A7451" s="97">
        <v>523</v>
      </c>
      <c r="B7451" s="122" t="s">
        <v>5976</v>
      </c>
      <c r="C7451" s="123">
        <v>42723</v>
      </c>
      <c r="D7451" s="97" t="s">
        <v>24774</v>
      </c>
      <c r="E7451" s="97" t="s">
        <v>3</v>
      </c>
      <c r="F7451" s="97">
        <v>1453934</v>
      </c>
      <c r="G7451" s="97"/>
      <c r="H7451" s="124" t="s">
        <v>24775</v>
      </c>
      <c r="I7451" s="125">
        <v>0</v>
      </c>
      <c r="J7451" s="125">
        <v>41388.199999999997</v>
      </c>
      <c r="K7451" s="126">
        <v>41388.199999999997</v>
      </c>
      <c r="L7451" s="100" t="s">
        <v>1324</v>
      </c>
    </row>
    <row r="7452" spans="1:12" ht="56.25" customHeight="1">
      <c r="A7452" s="97">
        <v>523</v>
      </c>
      <c r="B7452" s="122" t="s">
        <v>5976</v>
      </c>
      <c r="C7452" s="123">
        <v>42723</v>
      </c>
      <c r="D7452" s="97" t="s">
        <v>24776</v>
      </c>
      <c r="E7452" s="97" t="s">
        <v>3</v>
      </c>
      <c r="F7452" s="97">
        <v>1453936</v>
      </c>
      <c r="G7452" s="97"/>
      <c r="H7452" s="124" t="s">
        <v>24777</v>
      </c>
      <c r="I7452" s="125">
        <v>0</v>
      </c>
      <c r="J7452" s="125">
        <v>3593.8</v>
      </c>
      <c r="K7452" s="126">
        <v>3593.8</v>
      </c>
      <c r="L7452" s="100" t="s">
        <v>1324</v>
      </c>
    </row>
    <row r="7453" spans="1:12" ht="56.25" customHeight="1">
      <c r="A7453" s="97">
        <v>523</v>
      </c>
      <c r="B7453" s="122" t="s">
        <v>5976</v>
      </c>
      <c r="C7453" s="123">
        <v>42723</v>
      </c>
      <c r="D7453" s="97" t="s">
        <v>24778</v>
      </c>
      <c r="E7453" s="97" t="s">
        <v>3</v>
      </c>
      <c r="F7453" s="97">
        <v>1453942</v>
      </c>
      <c r="G7453" s="97"/>
      <c r="H7453" s="124" t="s">
        <v>24779</v>
      </c>
      <c r="I7453" s="125">
        <v>0</v>
      </c>
      <c r="J7453" s="125">
        <v>904.41</v>
      </c>
      <c r="K7453" s="126">
        <v>904.41</v>
      </c>
      <c r="L7453" s="100" t="s">
        <v>1324</v>
      </c>
    </row>
    <row r="7454" spans="1:12" ht="56.25" customHeight="1">
      <c r="A7454" s="97">
        <v>523</v>
      </c>
      <c r="B7454" s="122" t="s">
        <v>5976</v>
      </c>
      <c r="C7454" s="123">
        <v>42723</v>
      </c>
      <c r="D7454" s="97" t="s">
        <v>24780</v>
      </c>
      <c r="E7454" s="97" t="s">
        <v>3</v>
      </c>
      <c r="F7454" s="97">
        <v>1453946</v>
      </c>
      <c r="G7454" s="97"/>
      <c r="H7454" s="124" t="s">
        <v>24781</v>
      </c>
      <c r="I7454" s="125">
        <v>0</v>
      </c>
      <c r="J7454" s="125">
        <v>1211.6400000000001</v>
      </c>
      <c r="K7454" s="126">
        <v>1211.6400000000001</v>
      </c>
      <c r="L7454" s="100" t="s">
        <v>1324</v>
      </c>
    </row>
    <row r="7455" spans="1:12" ht="56.25" customHeight="1">
      <c r="A7455" s="97">
        <v>523</v>
      </c>
      <c r="B7455" s="122" t="s">
        <v>5976</v>
      </c>
      <c r="C7455" s="123">
        <v>42723</v>
      </c>
      <c r="D7455" s="97" t="s">
        <v>24782</v>
      </c>
      <c r="E7455" s="97" t="s">
        <v>3</v>
      </c>
      <c r="F7455" s="97">
        <v>1453950</v>
      </c>
      <c r="G7455" s="97"/>
      <c r="H7455" s="124" t="s">
        <v>24783</v>
      </c>
      <c r="I7455" s="125">
        <v>0</v>
      </c>
      <c r="J7455" s="125">
        <v>4456.32</v>
      </c>
      <c r="K7455" s="126">
        <v>4456.32</v>
      </c>
      <c r="L7455" s="100" t="s">
        <v>1324</v>
      </c>
    </row>
    <row r="7456" spans="1:12" ht="56.25" customHeight="1">
      <c r="A7456" s="97">
        <v>523</v>
      </c>
      <c r="B7456" s="122" t="s">
        <v>5976</v>
      </c>
      <c r="C7456" s="123">
        <v>42723</v>
      </c>
      <c r="D7456" s="97" t="s">
        <v>24784</v>
      </c>
      <c r="E7456" s="97" t="s">
        <v>3</v>
      </c>
      <c r="F7456" s="97">
        <v>1453953</v>
      </c>
      <c r="G7456" s="97"/>
      <c r="H7456" s="124" t="s">
        <v>24785</v>
      </c>
      <c r="I7456" s="125">
        <v>0</v>
      </c>
      <c r="J7456" s="125">
        <v>3711.52</v>
      </c>
      <c r="K7456" s="126">
        <v>3711.52</v>
      </c>
      <c r="L7456" s="100" t="s">
        <v>1324</v>
      </c>
    </row>
    <row r="7457" spans="1:12" ht="56.25" customHeight="1">
      <c r="A7457" s="97">
        <v>523</v>
      </c>
      <c r="B7457" s="122" t="s">
        <v>5976</v>
      </c>
      <c r="C7457" s="123">
        <v>42723</v>
      </c>
      <c r="D7457" s="97" t="s">
        <v>24786</v>
      </c>
      <c r="E7457" s="97" t="s">
        <v>3</v>
      </c>
      <c r="F7457" s="97">
        <v>1453957</v>
      </c>
      <c r="G7457" s="97"/>
      <c r="H7457" s="124" t="s">
        <v>24787</v>
      </c>
      <c r="I7457" s="125">
        <v>0</v>
      </c>
      <c r="J7457" s="125">
        <v>274.14</v>
      </c>
      <c r="K7457" s="126">
        <v>274.14</v>
      </c>
      <c r="L7457" s="100" t="s">
        <v>1324</v>
      </c>
    </row>
    <row r="7458" spans="1:12" ht="56.25" customHeight="1">
      <c r="A7458" s="97">
        <v>523</v>
      </c>
      <c r="B7458" s="122" t="s">
        <v>5976</v>
      </c>
      <c r="C7458" s="123">
        <v>42723</v>
      </c>
      <c r="D7458" s="97" t="s">
        <v>24788</v>
      </c>
      <c r="E7458" s="97" t="s">
        <v>3</v>
      </c>
      <c r="F7458" s="97">
        <v>1453959</v>
      </c>
      <c r="G7458" s="97"/>
      <c r="H7458" s="124" t="s">
        <v>24789</v>
      </c>
      <c r="I7458" s="125">
        <v>0</v>
      </c>
      <c r="J7458" s="125">
        <v>116309.5</v>
      </c>
      <c r="K7458" s="126">
        <v>116309.5</v>
      </c>
      <c r="L7458" s="100" t="s">
        <v>1324</v>
      </c>
    </row>
    <row r="7459" spans="1:12" ht="56.25" customHeight="1">
      <c r="A7459" s="97">
        <v>523</v>
      </c>
      <c r="B7459" s="122" t="s">
        <v>5976</v>
      </c>
      <c r="C7459" s="123">
        <v>42723</v>
      </c>
      <c r="D7459" s="97" t="s">
        <v>24790</v>
      </c>
      <c r="E7459" s="97" t="s">
        <v>3</v>
      </c>
      <c r="F7459" s="97">
        <v>1453961</v>
      </c>
      <c r="G7459" s="97"/>
      <c r="H7459" s="124" t="s">
        <v>24791</v>
      </c>
      <c r="I7459" s="125">
        <v>0</v>
      </c>
      <c r="J7459" s="125">
        <v>238.49</v>
      </c>
      <c r="K7459" s="126">
        <v>238.49</v>
      </c>
      <c r="L7459" s="100" t="s">
        <v>1324</v>
      </c>
    </row>
    <row r="7460" spans="1:12" ht="56.25" customHeight="1">
      <c r="A7460" s="97">
        <v>523</v>
      </c>
      <c r="B7460" s="122" t="s">
        <v>5976</v>
      </c>
      <c r="C7460" s="123">
        <v>42723</v>
      </c>
      <c r="D7460" s="97" t="s">
        <v>24792</v>
      </c>
      <c r="E7460" s="97" t="s">
        <v>3</v>
      </c>
      <c r="F7460" s="97">
        <v>1453963</v>
      </c>
      <c r="G7460" s="97"/>
      <c r="H7460" s="124" t="s">
        <v>24793</v>
      </c>
      <c r="I7460" s="125">
        <v>0</v>
      </c>
      <c r="J7460" s="125">
        <v>70235.25</v>
      </c>
      <c r="K7460" s="126">
        <v>70235.25</v>
      </c>
      <c r="L7460" s="100" t="s">
        <v>1324</v>
      </c>
    </row>
    <row r="7461" spans="1:12" ht="56.25" customHeight="1">
      <c r="A7461" s="97">
        <v>523</v>
      </c>
      <c r="B7461" s="122" t="s">
        <v>5976</v>
      </c>
      <c r="C7461" s="123">
        <v>42723</v>
      </c>
      <c r="D7461" s="97" t="s">
        <v>24802</v>
      </c>
      <c r="E7461" s="97" t="s">
        <v>3</v>
      </c>
      <c r="F7461" s="97">
        <v>1454032</v>
      </c>
      <c r="G7461" s="97"/>
      <c r="H7461" s="124" t="s">
        <v>24803</v>
      </c>
      <c r="I7461" s="125">
        <v>0</v>
      </c>
      <c r="J7461" s="125">
        <v>2476</v>
      </c>
      <c r="K7461" s="126">
        <v>2476</v>
      </c>
      <c r="L7461" s="100" t="s">
        <v>1324</v>
      </c>
    </row>
    <row r="7462" spans="1:12" ht="56.25" customHeight="1">
      <c r="A7462" s="97">
        <v>523</v>
      </c>
      <c r="B7462" s="122" t="s">
        <v>5976</v>
      </c>
      <c r="C7462" s="123">
        <v>42723</v>
      </c>
      <c r="D7462" s="97" t="s">
        <v>24806</v>
      </c>
      <c r="E7462" s="97" t="s">
        <v>3</v>
      </c>
      <c r="F7462" s="97">
        <v>1454036</v>
      </c>
      <c r="G7462" s="97"/>
      <c r="H7462" s="124" t="s">
        <v>24807</v>
      </c>
      <c r="I7462" s="125">
        <v>0</v>
      </c>
      <c r="J7462" s="125">
        <v>627</v>
      </c>
      <c r="K7462" s="126">
        <v>627</v>
      </c>
      <c r="L7462" s="100" t="s">
        <v>1324</v>
      </c>
    </row>
    <row r="7463" spans="1:12" ht="56.25" customHeight="1">
      <c r="A7463" s="97">
        <v>523</v>
      </c>
      <c r="B7463" s="122" t="s">
        <v>5976</v>
      </c>
      <c r="C7463" s="123">
        <v>42724</v>
      </c>
      <c r="D7463" s="97" t="s">
        <v>24945</v>
      </c>
      <c r="E7463" s="97" t="s">
        <v>3</v>
      </c>
      <c r="F7463" s="97">
        <v>1454701</v>
      </c>
      <c r="G7463" s="97"/>
      <c r="H7463" s="124" t="s">
        <v>24946</v>
      </c>
      <c r="I7463" s="125">
        <v>0</v>
      </c>
      <c r="J7463" s="125">
        <v>2187</v>
      </c>
      <c r="K7463" s="126">
        <v>2187</v>
      </c>
      <c r="L7463" s="100" t="s">
        <v>1324</v>
      </c>
    </row>
    <row r="7464" spans="1:12" ht="56.25" customHeight="1">
      <c r="A7464" s="97">
        <v>523</v>
      </c>
      <c r="B7464" s="122" t="s">
        <v>5976</v>
      </c>
      <c r="C7464" s="123">
        <v>42725</v>
      </c>
      <c r="D7464" s="97" t="s">
        <v>25106</v>
      </c>
      <c r="E7464" s="97" t="s">
        <v>3</v>
      </c>
      <c r="F7464" s="97">
        <v>1455353</v>
      </c>
      <c r="G7464" s="97"/>
      <c r="H7464" s="124" t="s">
        <v>25107</v>
      </c>
      <c r="I7464" s="125">
        <v>0</v>
      </c>
      <c r="J7464" s="125">
        <v>71.45</v>
      </c>
      <c r="K7464" s="126">
        <v>71.45</v>
      </c>
      <c r="L7464" s="100" t="s">
        <v>1324</v>
      </c>
    </row>
    <row r="7465" spans="1:12" ht="56.25" customHeight="1">
      <c r="A7465" s="97">
        <v>523</v>
      </c>
      <c r="B7465" s="122" t="s">
        <v>5976</v>
      </c>
      <c r="C7465" s="123">
        <v>42725</v>
      </c>
      <c r="D7465" s="97" t="s">
        <v>25108</v>
      </c>
      <c r="E7465" s="97" t="s">
        <v>3</v>
      </c>
      <c r="F7465" s="97">
        <v>1455354</v>
      </c>
      <c r="G7465" s="97"/>
      <c r="H7465" s="124" t="s">
        <v>25109</v>
      </c>
      <c r="I7465" s="125">
        <v>0</v>
      </c>
      <c r="J7465" s="125">
        <v>72.06</v>
      </c>
      <c r="K7465" s="126">
        <v>72.06</v>
      </c>
      <c r="L7465" s="100" t="s">
        <v>1324</v>
      </c>
    </row>
    <row r="7466" spans="1:12" ht="56.25" customHeight="1">
      <c r="A7466" s="97">
        <v>523</v>
      </c>
      <c r="B7466" s="122" t="s">
        <v>5976</v>
      </c>
      <c r="C7466" s="123">
        <v>42725</v>
      </c>
      <c r="D7466" s="97" t="s">
        <v>25110</v>
      </c>
      <c r="E7466" s="97" t="s">
        <v>3</v>
      </c>
      <c r="F7466" s="97">
        <v>1455355</v>
      </c>
      <c r="G7466" s="97"/>
      <c r="H7466" s="124" t="s">
        <v>25111</v>
      </c>
      <c r="I7466" s="125">
        <v>0</v>
      </c>
      <c r="J7466" s="125">
        <v>25.8</v>
      </c>
      <c r="K7466" s="126">
        <v>25.8</v>
      </c>
      <c r="L7466" s="100" t="s">
        <v>1324</v>
      </c>
    </row>
    <row r="7467" spans="1:12" ht="56.25" customHeight="1">
      <c r="A7467" s="97">
        <v>523</v>
      </c>
      <c r="B7467" s="122" t="s">
        <v>5976</v>
      </c>
      <c r="C7467" s="123">
        <v>42725</v>
      </c>
      <c r="D7467" s="97" t="s">
        <v>25112</v>
      </c>
      <c r="E7467" s="97" t="s">
        <v>3</v>
      </c>
      <c r="F7467" s="97">
        <v>1455356</v>
      </c>
      <c r="G7467" s="97"/>
      <c r="H7467" s="124" t="s">
        <v>25113</v>
      </c>
      <c r="I7467" s="125">
        <v>0</v>
      </c>
      <c r="J7467" s="125">
        <v>61.64</v>
      </c>
      <c r="K7467" s="126">
        <v>61.64</v>
      </c>
      <c r="L7467" s="100" t="s">
        <v>1324</v>
      </c>
    </row>
    <row r="7468" spans="1:12" ht="56.25" customHeight="1">
      <c r="A7468" s="97">
        <v>523</v>
      </c>
      <c r="B7468" s="122" t="s">
        <v>5976</v>
      </c>
      <c r="C7468" s="123">
        <v>42725</v>
      </c>
      <c r="D7468" s="97" t="s">
        <v>25114</v>
      </c>
      <c r="E7468" s="97" t="s">
        <v>3</v>
      </c>
      <c r="F7468" s="97">
        <v>1455357</v>
      </c>
      <c r="G7468" s="97"/>
      <c r="H7468" s="124" t="s">
        <v>25115</v>
      </c>
      <c r="I7468" s="125">
        <v>0</v>
      </c>
      <c r="J7468" s="125">
        <v>38.6</v>
      </c>
      <c r="K7468" s="126">
        <v>38.6</v>
      </c>
      <c r="L7468" s="100" t="s">
        <v>1324</v>
      </c>
    </row>
    <row r="7469" spans="1:12" ht="56.25" customHeight="1">
      <c r="A7469" s="97">
        <v>523</v>
      </c>
      <c r="B7469" s="122" t="s">
        <v>5976</v>
      </c>
      <c r="C7469" s="123">
        <v>42725</v>
      </c>
      <c r="D7469" s="97" t="s">
        <v>25116</v>
      </c>
      <c r="E7469" s="97" t="s">
        <v>3</v>
      </c>
      <c r="F7469" s="97">
        <v>1455358</v>
      </c>
      <c r="G7469" s="97"/>
      <c r="H7469" s="124" t="s">
        <v>25117</v>
      </c>
      <c r="I7469" s="125">
        <v>0</v>
      </c>
      <c r="J7469" s="125">
        <v>48.26</v>
      </c>
      <c r="K7469" s="126">
        <v>48.26</v>
      </c>
      <c r="L7469" s="100" t="s">
        <v>1324</v>
      </c>
    </row>
    <row r="7470" spans="1:12" ht="56.25" customHeight="1">
      <c r="A7470" s="97">
        <v>523</v>
      </c>
      <c r="B7470" s="122" t="s">
        <v>5976</v>
      </c>
      <c r="C7470" s="123">
        <v>42725</v>
      </c>
      <c r="D7470" s="97" t="s">
        <v>25118</v>
      </c>
      <c r="E7470" s="97" t="s">
        <v>3</v>
      </c>
      <c r="F7470" s="97">
        <v>1455359</v>
      </c>
      <c r="G7470" s="97"/>
      <c r="H7470" s="124" t="s">
        <v>25119</v>
      </c>
      <c r="I7470" s="125">
        <v>0</v>
      </c>
      <c r="J7470" s="125">
        <v>85.5</v>
      </c>
      <c r="K7470" s="126">
        <v>85.5</v>
      </c>
      <c r="L7470" s="100" t="s">
        <v>1324</v>
      </c>
    </row>
    <row r="7471" spans="1:12" ht="56.25" customHeight="1">
      <c r="A7471" s="97">
        <v>523</v>
      </c>
      <c r="B7471" s="122" t="s">
        <v>5976</v>
      </c>
      <c r="C7471" s="123">
        <v>42725</v>
      </c>
      <c r="D7471" s="97" t="s">
        <v>25174</v>
      </c>
      <c r="E7471" s="97" t="s">
        <v>3</v>
      </c>
      <c r="F7471" s="97">
        <v>1455581</v>
      </c>
      <c r="G7471" s="97"/>
      <c r="H7471" s="124" t="s">
        <v>25175</v>
      </c>
      <c r="I7471" s="125">
        <v>0</v>
      </c>
      <c r="J7471" s="125">
        <v>310</v>
      </c>
      <c r="K7471" s="126">
        <v>310</v>
      </c>
      <c r="L7471" s="100" t="s">
        <v>1324</v>
      </c>
    </row>
    <row r="7472" spans="1:12" ht="56.25" customHeight="1">
      <c r="A7472" s="97">
        <v>523</v>
      </c>
      <c r="B7472" s="122" t="s">
        <v>5976</v>
      </c>
      <c r="C7472" s="123">
        <v>42725</v>
      </c>
      <c r="D7472" s="97" t="s">
        <v>25176</v>
      </c>
      <c r="E7472" s="97" t="s">
        <v>3</v>
      </c>
      <c r="F7472" s="97">
        <v>1455584</v>
      </c>
      <c r="G7472" s="97"/>
      <c r="H7472" s="124" t="s">
        <v>25177</v>
      </c>
      <c r="I7472" s="125">
        <v>0</v>
      </c>
      <c r="J7472" s="125">
        <v>3145</v>
      </c>
      <c r="K7472" s="126">
        <v>3145</v>
      </c>
      <c r="L7472" s="100" t="s">
        <v>1324</v>
      </c>
    </row>
    <row r="7473" spans="1:12" ht="56.25" customHeight="1">
      <c r="A7473" s="97">
        <v>523</v>
      </c>
      <c r="B7473" s="122" t="s">
        <v>5976</v>
      </c>
      <c r="C7473" s="123">
        <v>42725</v>
      </c>
      <c r="D7473" s="97" t="s">
        <v>25178</v>
      </c>
      <c r="E7473" s="97" t="s">
        <v>3</v>
      </c>
      <c r="F7473" s="97">
        <v>1455586</v>
      </c>
      <c r="G7473" s="97"/>
      <c r="H7473" s="124" t="s">
        <v>25179</v>
      </c>
      <c r="I7473" s="125">
        <v>0</v>
      </c>
      <c r="J7473" s="125">
        <v>20192.75</v>
      </c>
      <c r="K7473" s="126">
        <v>20192.75</v>
      </c>
      <c r="L7473" s="100" t="s">
        <v>1324</v>
      </c>
    </row>
    <row r="7474" spans="1:12" ht="56.25" customHeight="1">
      <c r="A7474" s="97">
        <v>523</v>
      </c>
      <c r="B7474" s="122" t="s">
        <v>5976</v>
      </c>
      <c r="C7474" s="123">
        <v>42725</v>
      </c>
      <c r="D7474" s="97" t="s">
        <v>25180</v>
      </c>
      <c r="E7474" s="97" t="s">
        <v>3</v>
      </c>
      <c r="F7474" s="97">
        <v>1455590</v>
      </c>
      <c r="G7474" s="97"/>
      <c r="H7474" s="124" t="s">
        <v>25181</v>
      </c>
      <c r="I7474" s="125">
        <v>0</v>
      </c>
      <c r="J7474" s="125">
        <v>23809.5</v>
      </c>
      <c r="K7474" s="126">
        <v>23809.5</v>
      </c>
      <c r="L7474" s="100" t="s">
        <v>1324</v>
      </c>
    </row>
    <row r="7475" spans="1:12" ht="56.25" customHeight="1">
      <c r="A7475" s="97">
        <v>523</v>
      </c>
      <c r="B7475" s="122" t="s">
        <v>5976</v>
      </c>
      <c r="C7475" s="123">
        <v>42725</v>
      </c>
      <c r="D7475" s="97" t="s">
        <v>25182</v>
      </c>
      <c r="E7475" s="97" t="s">
        <v>3</v>
      </c>
      <c r="F7475" s="97">
        <v>1455593</v>
      </c>
      <c r="G7475" s="97"/>
      <c r="H7475" s="124" t="s">
        <v>25183</v>
      </c>
      <c r="I7475" s="125">
        <v>0</v>
      </c>
      <c r="J7475" s="125">
        <v>3829.5</v>
      </c>
      <c r="K7475" s="126">
        <v>3829.5</v>
      </c>
      <c r="L7475" s="100" t="s">
        <v>1324</v>
      </c>
    </row>
    <row r="7476" spans="1:12" ht="56.25" customHeight="1">
      <c r="A7476" s="97">
        <v>523</v>
      </c>
      <c r="B7476" s="122" t="s">
        <v>5976</v>
      </c>
      <c r="C7476" s="123">
        <v>42725</v>
      </c>
      <c r="D7476" s="97" t="s">
        <v>25184</v>
      </c>
      <c r="E7476" s="97" t="s">
        <v>3</v>
      </c>
      <c r="F7476" s="97">
        <v>1455598</v>
      </c>
      <c r="G7476" s="97"/>
      <c r="H7476" s="124" t="s">
        <v>25185</v>
      </c>
      <c r="I7476" s="125">
        <v>0</v>
      </c>
      <c r="J7476" s="125">
        <v>71.510000000000005</v>
      </c>
      <c r="K7476" s="126">
        <v>71.510000000000005</v>
      </c>
      <c r="L7476" s="100" t="s">
        <v>1324</v>
      </c>
    </row>
    <row r="7477" spans="1:12" ht="56.25" customHeight="1">
      <c r="A7477" s="97">
        <v>523</v>
      </c>
      <c r="B7477" s="122" t="s">
        <v>5976</v>
      </c>
      <c r="C7477" s="123">
        <v>42725</v>
      </c>
      <c r="D7477" s="97" t="s">
        <v>25186</v>
      </c>
      <c r="E7477" s="97" t="s">
        <v>3</v>
      </c>
      <c r="F7477" s="97">
        <v>1455601</v>
      </c>
      <c r="G7477" s="97"/>
      <c r="H7477" s="124" t="s">
        <v>25187</v>
      </c>
      <c r="I7477" s="125">
        <v>0</v>
      </c>
      <c r="J7477" s="125">
        <v>5836.75</v>
      </c>
      <c r="K7477" s="126">
        <v>5836.75</v>
      </c>
      <c r="L7477" s="100" t="s">
        <v>1324</v>
      </c>
    </row>
    <row r="7478" spans="1:12" ht="56.25" customHeight="1">
      <c r="A7478" s="97">
        <v>523</v>
      </c>
      <c r="B7478" s="122" t="s">
        <v>5976</v>
      </c>
      <c r="C7478" s="123">
        <v>42725</v>
      </c>
      <c r="D7478" s="97" t="s">
        <v>25188</v>
      </c>
      <c r="E7478" s="97" t="s">
        <v>3</v>
      </c>
      <c r="F7478" s="97">
        <v>1455603</v>
      </c>
      <c r="G7478" s="97"/>
      <c r="H7478" s="124" t="s">
        <v>25189</v>
      </c>
      <c r="I7478" s="125">
        <v>0</v>
      </c>
      <c r="J7478" s="125">
        <v>9629.25</v>
      </c>
      <c r="K7478" s="126">
        <v>9629.25</v>
      </c>
      <c r="L7478" s="100" t="s">
        <v>1324</v>
      </c>
    </row>
    <row r="7479" spans="1:12" ht="56.25" customHeight="1">
      <c r="A7479" s="97">
        <v>523</v>
      </c>
      <c r="B7479" s="122" t="s">
        <v>5976</v>
      </c>
      <c r="C7479" s="123">
        <v>42725</v>
      </c>
      <c r="D7479" s="97" t="s">
        <v>25192</v>
      </c>
      <c r="E7479" s="97" t="s">
        <v>3</v>
      </c>
      <c r="F7479" s="97">
        <v>1455607</v>
      </c>
      <c r="G7479" s="97"/>
      <c r="H7479" s="124" t="s">
        <v>25193</v>
      </c>
      <c r="I7479" s="125">
        <v>0</v>
      </c>
      <c r="J7479" s="125">
        <v>1273.81</v>
      </c>
      <c r="K7479" s="126">
        <v>1273.81</v>
      </c>
      <c r="L7479" s="100" t="s">
        <v>1324</v>
      </c>
    </row>
    <row r="7480" spans="1:12" ht="56.25" customHeight="1">
      <c r="A7480" s="97">
        <v>523</v>
      </c>
      <c r="B7480" s="122" t="s">
        <v>5976</v>
      </c>
      <c r="C7480" s="123">
        <v>42725</v>
      </c>
      <c r="D7480" s="97" t="s">
        <v>25196</v>
      </c>
      <c r="E7480" s="97" t="s">
        <v>3</v>
      </c>
      <c r="F7480" s="97">
        <v>1455610</v>
      </c>
      <c r="G7480" s="97"/>
      <c r="H7480" s="124" t="s">
        <v>25197</v>
      </c>
      <c r="I7480" s="125">
        <v>0</v>
      </c>
      <c r="J7480" s="125">
        <v>15845.25</v>
      </c>
      <c r="K7480" s="126">
        <v>15845.25</v>
      </c>
      <c r="L7480" s="100" t="s">
        <v>1324</v>
      </c>
    </row>
    <row r="7481" spans="1:12" ht="56.25" customHeight="1">
      <c r="A7481" s="97">
        <v>523</v>
      </c>
      <c r="B7481" s="122" t="s">
        <v>5976</v>
      </c>
      <c r="C7481" s="123">
        <v>42725</v>
      </c>
      <c r="D7481" s="97" t="s">
        <v>25198</v>
      </c>
      <c r="E7481" s="97" t="s">
        <v>3</v>
      </c>
      <c r="F7481" s="97">
        <v>1455614</v>
      </c>
      <c r="G7481" s="97"/>
      <c r="H7481" s="124" t="s">
        <v>25199</v>
      </c>
      <c r="I7481" s="125">
        <v>0</v>
      </c>
      <c r="J7481" s="125">
        <v>28134.400000000001</v>
      </c>
      <c r="K7481" s="126">
        <v>28134.400000000001</v>
      </c>
      <c r="L7481" s="100" t="s">
        <v>1324</v>
      </c>
    </row>
    <row r="7482" spans="1:12" ht="56.25" customHeight="1">
      <c r="A7482" s="97">
        <v>523</v>
      </c>
      <c r="B7482" s="122" t="s">
        <v>5976</v>
      </c>
      <c r="C7482" s="123">
        <v>42725</v>
      </c>
      <c r="D7482" s="97" t="s">
        <v>25200</v>
      </c>
      <c r="E7482" s="97" t="s">
        <v>3</v>
      </c>
      <c r="F7482" s="97">
        <v>1455616</v>
      </c>
      <c r="G7482" s="97"/>
      <c r="H7482" s="124" t="s">
        <v>25201</v>
      </c>
      <c r="I7482" s="125">
        <v>0</v>
      </c>
      <c r="J7482" s="125">
        <v>26264</v>
      </c>
      <c r="K7482" s="126">
        <v>26264</v>
      </c>
      <c r="L7482" s="100" t="s">
        <v>1324</v>
      </c>
    </row>
    <row r="7483" spans="1:12" ht="56.25" customHeight="1">
      <c r="A7483" s="97">
        <v>523</v>
      </c>
      <c r="B7483" s="122" t="s">
        <v>5976</v>
      </c>
      <c r="C7483" s="123">
        <v>42727</v>
      </c>
      <c r="D7483" s="97" t="s">
        <v>25625</v>
      </c>
      <c r="E7483" s="97" t="s">
        <v>3</v>
      </c>
      <c r="F7483" s="97">
        <v>1457145</v>
      </c>
      <c r="G7483" s="97"/>
      <c r="H7483" s="124" t="s">
        <v>25626</v>
      </c>
      <c r="I7483" s="125">
        <v>0</v>
      </c>
      <c r="J7483" s="125">
        <v>10221.25</v>
      </c>
      <c r="K7483" s="126">
        <v>10221.25</v>
      </c>
      <c r="L7483" s="100" t="s">
        <v>1324</v>
      </c>
    </row>
    <row r="7484" spans="1:12" ht="56.25" customHeight="1">
      <c r="A7484" s="97">
        <v>523</v>
      </c>
      <c r="B7484" s="122" t="s">
        <v>5976</v>
      </c>
      <c r="C7484" s="123">
        <v>42727</v>
      </c>
      <c r="D7484" s="97" t="s">
        <v>25627</v>
      </c>
      <c r="E7484" s="97" t="s">
        <v>3</v>
      </c>
      <c r="F7484" s="97">
        <v>1457151</v>
      </c>
      <c r="G7484" s="97"/>
      <c r="H7484" s="124" t="s">
        <v>25628</v>
      </c>
      <c r="I7484" s="125">
        <v>0</v>
      </c>
      <c r="J7484" s="125">
        <v>16946</v>
      </c>
      <c r="K7484" s="126">
        <v>16946</v>
      </c>
      <c r="L7484" s="100" t="s">
        <v>1324</v>
      </c>
    </row>
    <row r="7485" spans="1:12" ht="56.25" customHeight="1">
      <c r="A7485" s="97">
        <v>523</v>
      </c>
      <c r="B7485" s="122" t="s">
        <v>5976</v>
      </c>
      <c r="C7485" s="123">
        <v>42727</v>
      </c>
      <c r="D7485" s="97" t="s">
        <v>25629</v>
      </c>
      <c r="E7485" s="97" t="s">
        <v>3</v>
      </c>
      <c r="F7485" s="97">
        <v>1457156</v>
      </c>
      <c r="G7485" s="97"/>
      <c r="H7485" s="124" t="s">
        <v>25630</v>
      </c>
      <c r="I7485" s="125">
        <v>0</v>
      </c>
      <c r="J7485" s="125">
        <v>4331.6000000000004</v>
      </c>
      <c r="K7485" s="126">
        <v>4331.6000000000004</v>
      </c>
      <c r="L7485" s="100" t="s">
        <v>1324</v>
      </c>
    </row>
    <row r="7486" spans="1:12" ht="56.25" customHeight="1">
      <c r="A7486" s="97">
        <v>523</v>
      </c>
      <c r="B7486" s="122" t="s">
        <v>5976</v>
      </c>
      <c r="C7486" s="123">
        <v>42727</v>
      </c>
      <c r="D7486" s="97" t="s">
        <v>25631</v>
      </c>
      <c r="E7486" s="97" t="s">
        <v>3</v>
      </c>
      <c r="F7486" s="97">
        <v>1457157</v>
      </c>
      <c r="G7486" s="97"/>
      <c r="H7486" s="124" t="s">
        <v>25632</v>
      </c>
      <c r="I7486" s="125">
        <v>0</v>
      </c>
      <c r="J7486" s="125">
        <v>42500</v>
      </c>
      <c r="K7486" s="126">
        <v>42500</v>
      </c>
      <c r="L7486" s="100" t="s">
        <v>1324</v>
      </c>
    </row>
    <row r="7487" spans="1:12" ht="56.25" customHeight="1">
      <c r="A7487" s="97">
        <v>523</v>
      </c>
      <c r="B7487" s="122" t="s">
        <v>5976</v>
      </c>
      <c r="C7487" s="123">
        <v>42727</v>
      </c>
      <c r="D7487" s="97" t="s">
        <v>25633</v>
      </c>
      <c r="E7487" s="97" t="s">
        <v>3</v>
      </c>
      <c r="F7487" s="97">
        <v>1457163</v>
      </c>
      <c r="G7487" s="97"/>
      <c r="H7487" s="124" t="s">
        <v>25634</v>
      </c>
      <c r="I7487" s="125">
        <v>0</v>
      </c>
      <c r="J7487" s="125">
        <v>28040.66</v>
      </c>
      <c r="K7487" s="126">
        <v>28040.66</v>
      </c>
      <c r="L7487" s="100" t="s">
        <v>1324</v>
      </c>
    </row>
    <row r="7488" spans="1:12" ht="56.25" customHeight="1">
      <c r="A7488" s="97">
        <v>523</v>
      </c>
      <c r="B7488" s="122" t="s">
        <v>5976</v>
      </c>
      <c r="C7488" s="123">
        <v>42727</v>
      </c>
      <c r="D7488" s="97" t="s">
        <v>25635</v>
      </c>
      <c r="E7488" s="97" t="s">
        <v>3</v>
      </c>
      <c r="F7488" s="97">
        <v>1457166</v>
      </c>
      <c r="G7488" s="97"/>
      <c r="H7488" s="124" t="s">
        <v>25636</v>
      </c>
      <c r="I7488" s="125">
        <v>0</v>
      </c>
      <c r="J7488" s="125">
        <v>21756</v>
      </c>
      <c r="K7488" s="126">
        <v>21756</v>
      </c>
      <c r="L7488" s="100" t="s">
        <v>1324</v>
      </c>
    </row>
    <row r="7489" spans="1:12" ht="56.25" customHeight="1">
      <c r="A7489" s="97">
        <v>523</v>
      </c>
      <c r="B7489" s="122" t="s">
        <v>5976</v>
      </c>
      <c r="C7489" s="123">
        <v>42727</v>
      </c>
      <c r="D7489" s="97" t="s">
        <v>25639</v>
      </c>
      <c r="E7489" s="97" t="s">
        <v>3</v>
      </c>
      <c r="F7489" s="97">
        <v>1457172</v>
      </c>
      <c r="G7489" s="97"/>
      <c r="H7489" s="124" t="s">
        <v>25640</v>
      </c>
      <c r="I7489" s="125">
        <v>0</v>
      </c>
      <c r="J7489" s="125">
        <v>21265.75</v>
      </c>
      <c r="K7489" s="126">
        <v>21265.75</v>
      </c>
      <c r="L7489" s="100" t="s">
        <v>1324</v>
      </c>
    </row>
    <row r="7490" spans="1:12" ht="56.25" customHeight="1">
      <c r="A7490" s="97">
        <v>523</v>
      </c>
      <c r="B7490" s="122" t="s">
        <v>5976</v>
      </c>
      <c r="C7490" s="123">
        <v>42727</v>
      </c>
      <c r="D7490" s="97" t="s">
        <v>25643</v>
      </c>
      <c r="E7490" s="97" t="s">
        <v>3</v>
      </c>
      <c r="F7490" s="97">
        <v>1457177</v>
      </c>
      <c r="G7490" s="97"/>
      <c r="H7490" s="124" t="s">
        <v>25644</v>
      </c>
      <c r="I7490" s="125">
        <v>0</v>
      </c>
      <c r="J7490" s="125">
        <v>22986.25</v>
      </c>
      <c r="K7490" s="126">
        <v>22986.25</v>
      </c>
      <c r="L7490" s="100" t="s">
        <v>1324</v>
      </c>
    </row>
    <row r="7491" spans="1:12" ht="56.25" customHeight="1">
      <c r="A7491" s="97">
        <v>523</v>
      </c>
      <c r="B7491" s="122" t="s">
        <v>5976</v>
      </c>
      <c r="C7491" s="123">
        <v>42731</v>
      </c>
      <c r="D7491" s="97" t="s">
        <v>25785</v>
      </c>
      <c r="E7491" s="97" t="s">
        <v>3</v>
      </c>
      <c r="F7491" s="97">
        <v>1457721</v>
      </c>
      <c r="G7491" s="97"/>
      <c r="H7491" s="124" t="s">
        <v>25786</v>
      </c>
      <c r="I7491" s="125">
        <v>0</v>
      </c>
      <c r="J7491" s="125">
        <v>124.18</v>
      </c>
      <c r="K7491" s="126">
        <v>124.18</v>
      </c>
      <c r="L7491" s="100" t="s">
        <v>1324</v>
      </c>
    </row>
    <row r="7492" spans="1:12" ht="56.25" customHeight="1">
      <c r="A7492" s="97">
        <v>523</v>
      </c>
      <c r="B7492" s="122" t="s">
        <v>5976</v>
      </c>
      <c r="C7492" s="123">
        <v>42731</v>
      </c>
      <c r="D7492" s="97" t="s">
        <v>25787</v>
      </c>
      <c r="E7492" s="97" t="s">
        <v>3</v>
      </c>
      <c r="F7492" s="97">
        <v>1457722</v>
      </c>
      <c r="G7492" s="97"/>
      <c r="H7492" s="124" t="s">
        <v>25788</v>
      </c>
      <c r="I7492" s="125">
        <v>0</v>
      </c>
      <c r="J7492" s="125">
        <v>29.15</v>
      </c>
      <c r="K7492" s="126">
        <v>29.15</v>
      </c>
      <c r="L7492" s="100" t="s">
        <v>1324</v>
      </c>
    </row>
    <row r="7493" spans="1:12" ht="56.25" customHeight="1">
      <c r="A7493" s="97">
        <v>523</v>
      </c>
      <c r="B7493" s="122" t="s">
        <v>5976</v>
      </c>
      <c r="C7493" s="123">
        <v>42731</v>
      </c>
      <c r="D7493" s="97" t="s">
        <v>25789</v>
      </c>
      <c r="E7493" s="97" t="s">
        <v>3</v>
      </c>
      <c r="F7493" s="97">
        <v>1457723</v>
      </c>
      <c r="G7493" s="97"/>
      <c r="H7493" s="124" t="s">
        <v>25790</v>
      </c>
      <c r="I7493" s="125">
        <v>0</v>
      </c>
      <c r="J7493" s="125">
        <v>70.349999999999994</v>
      </c>
      <c r="K7493" s="126">
        <v>70.349999999999994</v>
      </c>
      <c r="L7493" s="100" t="s">
        <v>1324</v>
      </c>
    </row>
    <row r="7494" spans="1:12" ht="56.25" customHeight="1">
      <c r="A7494" s="97">
        <v>523</v>
      </c>
      <c r="B7494" s="122" t="s">
        <v>5976</v>
      </c>
      <c r="C7494" s="123">
        <v>42731</v>
      </c>
      <c r="D7494" s="97" t="s">
        <v>25791</v>
      </c>
      <c r="E7494" s="97" t="s">
        <v>3</v>
      </c>
      <c r="F7494" s="97">
        <v>1457724</v>
      </c>
      <c r="G7494" s="97"/>
      <c r="H7494" s="124" t="s">
        <v>25792</v>
      </c>
      <c r="I7494" s="125">
        <v>0</v>
      </c>
      <c r="J7494" s="125">
        <v>155.32</v>
      </c>
      <c r="K7494" s="126">
        <v>155.32</v>
      </c>
      <c r="L7494" s="100" t="s">
        <v>1324</v>
      </c>
    </row>
    <row r="7495" spans="1:12" ht="56.25" customHeight="1">
      <c r="A7495" s="97">
        <v>523</v>
      </c>
      <c r="B7495" s="122" t="s">
        <v>5976</v>
      </c>
      <c r="C7495" s="123">
        <v>42731</v>
      </c>
      <c r="D7495" s="97" t="s">
        <v>25793</v>
      </c>
      <c r="E7495" s="97" t="s">
        <v>3</v>
      </c>
      <c r="F7495" s="97">
        <v>1457725</v>
      </c>
      <c r="G7495" s="97"/>
      <c r="H7495" s="124" t="s">
        <v>25794</v>
      </c>
      <c r="I7495" s="125">
        <v>0</v>
      </c>
      <c r="J7495" s="125">
        <v>125.05</v>
      </c>
      <c r="K7495" s="126">
        <v>125.05</v>
      </c>
      <c r="L7495" s="100" t="s">
        <v>1324</v>
      </c>
    </row>
    <row r="7496" spans="1:12" ht="56.25" customHeight="1">
      <c r="A7496" s="97">
        <v>523</v>
      </c>
      <c r="B7496" s="122" t="s">
        <v>5976</v>
      </c>
      <c r="C7496" s="123">
        <v>42731</v>
      </c>
      <c r="D7496" s="97" t="s">
        <v>25795</v>
      </c>
      <c r="E7496" s="97" t="s">
        <v>3</v>
      </c>
      <c r="F7496" s="97">
        <v>1457726</v>
      </c>
      <c r="G7496" s="97"/>
      <c r="H7496" s="124" t="s">
        <v>25796</v>
      </c>
      <c r="I7496" s="125">
        <v>0</v>
      </c>
      <c r="J7496" s="125">
        <v>111.43</v>
      </c>
      <c r="K7496" s="126">
        <v>111.43</v>
      </c>
      <c r="L7496" s="100" t="s">
        <v>1324</v>
      </c>
    </row>
    <row r="7497" spans="1:12" ht="56.25" customHeight="1">
      <c r="A7497" s="97">
        <v>523</v>
      </c>
      <c r="B7497" s="122" t="s">
        <v>5976</v>
      </c>
      <c r="C7497" s="123">
        <v>42731</v>
      </c>
      <c r="D7497" s="97" t="s">
        <v>25797</v>
      </c>
      <c r="E7497" s="97" t="s">
        <v>3</v>
      </c>
      <c r="F7497" s="97">
        <v>1457727</v>
      </c>
      <c r="G7497" s="97"/>
      <c r="H7497" s="124" t="s">
        <v>25798</v>
      </c>
      <c r="I7497" s="125">
        <v>0</v>
      </c>
      <c r="J7497" s="125">
        <v>627.9</v>
      </c>
      <c r="K7497" s="126">
        <v>627.9</v>
      </c>
      <c r="L7497" s="100" t="s">
        <v>1324</v>
      </c>
    </row>
    <row r="7498" spans="1:12" ht="56.25" customHeight="1">
      <c r="A7498" s="97">
        <v>523</v>
      </c>
      <c r="B7498" s="122" t="s">
        <v>5976</v>
      </c>
      <c r="C7498" s="123">
        <v>42731</v>
      </c>
      <c r="D7498" s="97" t="s">
        <v>25799</v>
      </c>
      <c r="E7498" s="97" t="s">
        <v>3</v>
      </c>
      <c r="F7498" s="97">
        <v>1457728</v>
      </c>
      <c r="G7498" s="97"/>
      <c r="H7498" s="124" t="s">
        <v>25800</v>
      </c>
      <c r="I7498" s="125">
        <v>0</v>
      </c>
      <c r="J7498" s="125">
        <v>676.2</v>
      </c>
      <c r="K7498" s="126">
        <v>676.2</v>
      </c>
      <c r="L7498" s="100" t="s">
        <v>1324</v>
      </c>
    </row>
    <row r="7499" spans="1:12" ht="56.25" customHeight="1">
      <c r="A7499" s="97">
        <v>523</v>
      </c>
      <c r="B7499" s="122" t="s">
        <v>5976</v>
      </c>
      <c r="C7499" s="123">
        <v>42731</v>
      </c>
      <c r="D7499" s="97" t="s">
        <v>25801</v>
      </c>
      <c r="E7499" s="97" t="s">
        <v>3</v>
      </c>
      <c r="F7499" s="97">
        <v>1457729</v>
      </c>
      <c r="G7499" s="97"/>
      <c r="H7499" s="124" t="s">
        <v>25802</v>
      </c>
      <c r="I7499" s="125">
        <v>0</v>
      </c>
      <c r="J7499" s="125">
        <v>64.400000000000006</v>
      </c>
      <c r="K7499" s="126">
        <v>64.400000000000006</v>
      </c>
      <c r="L7499" s="100" t="s">
        <v>1324</v>
      </c>
    </row>
    <row r="7500" spans="1:12" ht="56.25" customHeight="1">
      <c r="A7500" s="97">
        <v>523</v>
      </c>
      <c r="B7500" s="122" t="s">
        <v>5976</v>
      </c>
      <c r="C7500" s="123">
        <v>42731</v>
      </c>
      <c r="D7500" s="97" t="s">
        <v>25803</v>
      </c>
      <c r="E7500" s="97" t="s">
        <v>3</v>
      </c>
      <c r="F7500" s="97">
        <v>1457730</v>
      </c>
      <c r="G7500" s="97"/>
      <c r="H7500" s="124" t="s">
        <v>25804</v>
      </c>
      <c r="I7500" s="125">
        <v>0</v>
      </c>
      <c r="J7500" s="125">
        <v>966</v>
      </c>
      <c r="K7500" s="126">
        <v>966</v>
      </c>
      <c r="L7500" s="100" t="s">
        <v>1324</v>
      </c>
    </row>
    <row r="7501" spans="1:12" ht="56.25" customHeight="1">
      <c r="A7501" s="97">
        <v>523</v>
      </c>
      <c r="B7501" s="122" t="s">
        <v>5976</v>
      </c>
      <c r="C7501" s="123">
        <v>42731</v>
      </c>
      <c r="D7501" s="97" t="s">
        <v>25805</v>
      </c>
      <c r="E7501" s="97" t="s">
        <v>3</v>
      </c>
      <c r="F7501" s="97">
        <v>1457731</v>
      </c>
      <c r="G7501" s="97"/>
      <c r="H7501" s="124" t="s">
        <v>25806</v>
      </c>
      <c r="I7501" s="125">
        <v>0</v>
      </c>
      <c r="J7501" s="125">
        <v>515.20000000000005</v>
      </c>
      <c r="K7501" s="126">
        <v>515.20000000000005</v>
      </c>
      <c r="L7501" s="100" t="s">
        <v>1324</v>
      </c>
    </row>
    <row r="7502" spans="1:12" ht="56.25" customHeight="1">
      <c r="A7502" s="97">
        <v>523</v>
      </c>
      <c r="B7502" s="122" t="s">
        <v>5976</v>
      </c>
      <c r="C7502" s="123">
        <v>42731</v>
      </c>
      <c r="D7502" s="97" t="s">
        <v>25807</v>
      </c>
      <c r="E7502" s="97" t="s">
        <v>3</v>
      </c>
      <c r="F7502" s="97">
        <v>1457732</v>
      </c>
      <c r="G7502" s="97"/>
      <c r="H7502" s="124" t="s">
        <v>25808</v>
      </c>
      <c r="I7502" s="125">
        <v>0</v>
      </c>
      <c r="J7502" s="125">
        <v>1320.2</v>
      </c>
      <c r="K7502" s="126">
        <v>1320.2</v>
      </c>
      <c r="L7502" s="100" t="s">
        <v>1324</v>
      </c>
    </row>
    <row r="7503" spans="1:12" ht="56.25" customHeight="1">
      <c r="A7503" s="97">
        <v>523</v>
      </c>
      <c r="B7503" s="122" t="s">
        <v>5976</v>
      </c>
      <c r="C7503" s="123">
        <v>42731</v>
      </c>
      <c r="D7503" s="97" t="s">
        <v>25809</v>
      </c>
      <c r="E7503" s="97" t="s">
        <v>3</v>
      </c>
      <c r="F7503" s="97">
        <v>1457733</v>
      </c>
      <c r="G7503" s="97"/>
      <c r="H7503" s="124" t="s">
        <v>25810</v>
      </c>
      <c r="I7503" s="125">
        <v>0</v>
      </c>
      <c r="J7503" s="125">
        <v>756.7</v>
      </c>
      <c r="K7503" s="126">
        <v>756.7</v>
      </c>
      <c r="L7503" s="100" t="s">
        <v>1324</v>
      </c>
    </row>
    <row r="7504" spans="1:12" ht="56.25" customHeight="1">
      <c r="A7504" s="97">
        <v>523</v>
      </c>
      <c r="B7504" s="122" t="s">
        <v>5976</v>
      </c>
      <c r="C7504" s="123">
        <v>42731</v>
      </c>
      <c r="D7504" s="97" t="s">
        <v>25811</v>
      </c>
      <c r="E7504" s="97" t="s">
        <v>3</v>
      </c>
      <c r="F7504" s="97">
        <v>1457734</v>
      </c>
      <c r="G7504" s="97"/>
      <c r="H7504" s="124" t="s">
        <v>25812</v>
      </c>
      <c r="I7504" s="125">
        <v>0</v>
      </c>
      <c r="J7504" s="125">
        <v>6766.5</v>
      </c>
      <c r="K7504" s="126">
        <v>6766.5</v>
      </c>
      <c r="L7504" s="100" t="s">
        <v>1324</v>
      </c>
    </row>
    <row r="7505" spans="1:12" ht="56.25" customHeight="1">
      <c r="A7505" s="97">
        <v>523</v>
      </c>
      <c r="B7505" s="122" t="s">
        <v>5976</v>
      </c>
      <c r="C7505" s="123">
        <v>42731</v>
      </c>
      <c r="D7505" s="97" t="s">
        <v>25813</v>
      </c>
      <c r="E7505" s="97" t="s">
        <v>3</v>
      </c>
      <c r="F7505" s="97">
        <v>1457735</v>
      </c>
      <c r="G7505" s="97"/>
      <c r="H7505" s="124" t="s">
        <v>25814</v>
      </c>
      <c r="I7505" s="125">
        <v>0</v>
      </c>
      <c r="J7505" s="125">
        <v>1263</v>
      </c>
      <c r="K7505" s="126">
        <v>1263</v>
      </c>
      <c r="L7505" s="100" t="s">
        <v>1324</v>
      </c>
    </row>
    <row r="7506" spans="1:12" ht="56.25" customHeight="1">
      <c r="A7506" s="97">
        <v>523</v>
      </c>
      <c r="B7506" s="122" t="s">
        <v>5976</v>
      </c>
      <c r="C7506" s="123">
        <v>42731</v>
      </c>
      <c r="D7506" s="97" t="s">
        <v>25853</v>
      </c>
      <c r="E7506" s="97" t="s">
        <v>3</v>
      </c>
      <c r="F7506" s="97">
        <v>1457894</v>
      </c>
      <c r="G7506" s="97"/>
      <c r="H7506" s="124" t="s">
        <v>25854</v>
      </c>
      <c r="I7506" s="125">
        <v>0</v>
      </c>
      <c r="J7506" s="125">
        <v>5232</v>
      </c>
      <c r="K7506" s="126">
        <v>5232</v>
      </c>
      <c r="L7506" s="100" t="s">
        <v>1324</v>
      </c>
    </row>
    <row r="7507" spans="1:12" ht="56.25" customHeight="1">
      <c r="A7507" s="97">
        <v>523</v>
      </c>
      <c r="B7507" s="122" t="s">
        <v>5976</v>
      </c>
      <c r="C7507" s="123">
        <v>42731</v>
      </c>
      <c r="D7507" s="97" t="s">
        <v>25857</v>
      </c>
      <c r="E7507" s="97" t="s">
        <v>3</v>
      </c>
      <c r="F7507" s="97">
        <v>1457903</v>
      </c>
      <c r="G7507" s="97"/>
      <c r="H7507" s="124" t="s">
        <v>25858</v>
      </c>
      <c r="I7507" s="125">
        <v>0</v>
      </c>
      <c r="J7507" s="125">
        <v>169</v>
      </c>
      <c r="K7507" s="126">
        <v>169</v>
      </c>
      <c r="L7507" s="100" t="s">
        <v>1324</v>
      </c>
    </row>
    <row r="7508" spans="1:12" ht="56.25" customHeight="1">
      <c r="A7508" s="97">
        <v>523</v>
      </c>
      <c r="B7508" s="122" t="s">
        <v>5976</v>
      </c>
      <c r="C7508" s="123">
        <v>42731</v>
      </c>
      <c r="D7508" s="97" t="s">
        <v>25859</v>
      </c>
      <c r="E7508" s="97" t="s">
        <v>3</v>
      </c>
      <c r="F7508" s="97">
        <v>1457905</v>
      </c>
      <c r="G7508" s="97"/>
      <c r="H7508" s="124" t="s">
        <v>25860</v>
      </c>
      <c r="I7508" s="125">
        <v>0</v>
      </c>
      <c r="J7508" s="125">
        <v>2481</v>
      </c>
      <c r="K7508" s="126">
        <v>2481</v>
      </c>
      <c r="L7508" s="100" t="s">
        <v>1324</v>
      </c>
    </row>
    <row r="7509" spans="1:12" ht="56.25" customHeight="1">
      <c r="A7509" s="97">
        <v>523</v>
      </c>
      <c r="B7509" s="122" t="s">
        <v>5976</v>
      </c>
      <c r="C7509" s="123">
        <v>42731</v>
      </c>
      <c r="D7509" s="97" t="s">
        <v>25861</v>
      </c>
      <c r="E7509" s="97" t="s">
        <v>3</v>
      </c>
      <c r="F7509" s="97">
        <v>1457908</v>
      </c>
      <c r="G7509" s="97"/>
      <c r="H7509" s="124" t="s">
        <v>25862</v>
      </c>
      <c r="I7509" s="125">
        <v>0</v>
      </c>
      <c r="J7509" s="125">
        <v>113</v>
      </c>
      <c r="K7509" s="126">
        <v>113</v>
      </c>
      <c r="L7509" s="100" t="s">
        <v>1324</v>
      </c>
    </row>
    <row r="7510" spans="1:12" ht="56.25" customHeight="1">
      <c r="A7510" s="97">
        <v>523</v>
      </c>
      <c r="B7510" s="122" t="s">
        <v>5976</v>
      </c>
      <c r="C7510" s="123">
        <v>42731</v>
      </c>
      <c r="D7510" s="97" t="s">
        <v>26010</v>
      </c>
      <c r="E7510" s="97" t="s">
        <v>3</v>
      </c>
      <c r="F7510" s="97">
        <v>1458168</v>
      </c>
      <c r="G7510" s="97"/>
      <c r="H7510" s="124" t="s">
        <v>26011</v>
      </c>
      <c r="I7510" s="125">
        <v>0</v>
      </c>
      <c r="J7510" s="125">
        <v>5316.5</v>
      </c>
      <c r="K7510" s="126">
        <v>5316.5</v>
      </c>
      <c r="L7510" s="100" t="s">
        <v>1324</v>
      </c>
    </row>
    <row r="7511" spans="1:12" ht="56.25" customHeight="1">
      <c r="A7511" s="97">
        <v>523</v>
      </c>
      <c r="B7511" s="122" t="s">
        <v>5976</v>
      </c>
      <c r="C7511" s="123">
        <v>42732</v>
      </c>
      <c r="D7511" s="97" t="s">
        <v>26072</v>
      </c>
      <c r="E7511" s="97" t="s">
        <v>3</v>
      </c>
      <c r="F7511" s="97">
        <v>1458777</v>
      </c>
      <c r="G7511" s="97"/>
      <c r="H7511" s="124" t="s">
        <v>26073</v>
      </c>
      <c r="I7511" s="125">
        <v>0</v>
      </c>
      <c r="J7511" s="125">
        <v>352</v>
      </c>
      <c r="K7511" s="126">
        <v>352</v>
      </c>
      <c r="L7511" s="100" t="s">
        <v>1324</v>
      </c>
    </row>
    <row r="7512" spans="1:12" ht="56.25" customHeight="1">
      <c r="A7512" s="97">
        <v>523</v>
      </c>
      <c r="B7512" s="122" t="s">
        <v>5976</v>
      </c>
      <c r="C7512" s="123">
        <v>42732</v>
      </c>
      <c r="D7512" s="97" t="s">
        <v>26074</v>
      </c>
      <c r="E7512" s="97" t="s">
        <v>3</v>
      </c>
      <c r="F7512" s="97">
        <v>1458781</v>
      </c>
      <c r="G7512" s="97"/>
      <c r="H7512" s="124" t="s">
        <v>26075</v>
      </c>
      <c r="I7512" s="125">
        <v>0</v>
      </c>
      <c r="J7512" s="125">
        <v>648</v>
      </c>
      <c r="K7512" s="126">
        <v>648</v>
      </c>
      <c r="L7512" s="100" t="s">
        <v>1324</v>
      </c>
    </row>
    <row r="7513" spans="1:12" ht="56.25" customHeight="1">
      <c r="A7513" s="97">
        <v>523</v>
      </c>
      <c r="B7513" s="122" t="s">
        <v>5976</v>
      </c>
      <c r="C7513" s="123">
        <v>42732</v>
      </c>
      <c r="D7513" s="97" t="s">
        <v>26078</v>
      </c>
      <c r="E7513" s="97" t="s">
        <v>3</v>
      </c>
      <c r="F7513" s="97">
        <v>1458785</v>
      </c>
      <c r="G7513" s="97"/>
      <c r="H7513" s="124" t="s">
        <v>26079</v>
      </c>
      <c r="I7513" s="125">
        <v>0</v>
      </c>
      <c r="J7513" s="125">
        <v>428</v>
      </c>
      <c r="K7513" s="126">
        <v>428</v>
      </c>
      <c r="L7513" s="100" t="s">
        <v>1324</v>
      </c>
    </row>
    <row r="7514" spans="1:12" ht="56.25" customHeight="1">
      <c r="A7514" s="97">
        <v>523</v>
      </c>
      <c r="B7514" s="122" t="s">
        <v>5976</v>
      </c>
      <c r="C7514" s="123">
        <v>42732</v>
      </c>
      <c r="D7514" s="97" t="s">
        <v>26080</v>
      </c>
      <c r="E7514" s="97" t="s">
        <v>3</v>
      </c>
      <c r="F7514" s="97">
        <v>1458788</v>
      </c>
      <c r="G7514" s="97"/>
      <c r="H7514" s="124" t="s">
        <v>26081</v>
      </c>
      <c r="I7514" s="125">
        <v>0</v>
      </c>
      <c r="J7514" s="125">
        <v>206</v>
      </c>
      <c r="K7514" s="126">
        <v>206</v>
      </c>
      <c r="L7514" s="100" t="s">
        <v>1324</v>
      </c>
    </row>
    <row r="7515" spans="1:12" ht="56.25" customHeight="1">
      <c r="A7515" s="97">
        <v>523</v>
      </c>
      <c r="B7515" s="122" t="s">
        <v>5976</v>
      </c>
      <c r="C7515" s="123">
        <v>42732</v>
      </c>
      <c r="D7515" s="97" t="s">
        <v>26082</v>
      </c>
      <c r="E7515" s="97" t="s">
        <v>3</v>
      </c>
      <c r="F7515" s="97">
        <v>1458792</v>
      </c>
      <c r="G7515" s="97"/>
      <c r="H7515" s="124" t="s">
        <v>26083</v>
      </c>
      <c r="I7515" s="125">
        <v>0</v>
      </c>
      <c r="J7515" s="125">
        <v>192</v>
      </c>
      <c r="K7515" s="126">
        <v>192</v>
      </c>
      <c r="L7515" s="100" t="s">
        <v>1324</v>
      </c>
    </row>
    <row r="7516" spans="1:12" ht="56.25" customHeight="1">
      <c r="A7516" s="97">
        <v>523</v>
      </c>
      <c r="B7516" s="122" t="s">
        <v>5976</v>
      </c>
      <c r="C7516" s="123">
        <v>42732</v>
      </c>
      <c r="D7516" s="97" t="s">
        <v>26086</v>
      </c>
      <c r="E7516" s="97" t="s">
        <v>3</v>
      </c>
      <c r="F7516" s="97">
        <v>1458798</v>
      </c>
      <c r="G7516" s="97"/>
      <c r="H7516" s="124" t="s">
        <v>26087</v>
      </c>
      <c r="I7516" s="125">
        <v>0</v>
      </c>
      <c r="J7516" s="125">
        <v>126</v>
      </c>
      <c r="K7516" s="126">
        <v>126</v>
      </c>
      <c r="L7516" s="100" t="s">
        <v>1324</v>
      </c>
    </row>
    <row r="7517" spans="1:12" ht="56.25" customHeight="1">
      <c r="A7517" s="97">
        <v>523</v>
      </c>
      <c r="B7517" s="122" t="s">
        <v>5976</v>
      </c>
      <c r="C7517" s="123">
        <v>42732</v>
      </c>
      <c r="D7517" s="97" t="s">
        <v>26106</v>
      </c>
      <c r="E7517" s="97" t="s">
        <v>3</v>
      </c>
      <c r="F7517" s="97">
        <v>1458918</v>
      </c>
      <c r="G7517" s="97"/>
      <c r="H7517" s="124" t="s">
        <v>26107</v>
      </c>
      <c r="I7517" s="125">
        <v>0</v>
      </c>
      <c r="J7517" s="125">
        <v>376</v>
      </c>
      <c r="K7517" s="126">
        <v>376</v>
      </c>
      <c r="L7517" s="100" t="s">
        <v>1324</v>
      </c>
    </row>
    <row r="7518" spans="1:12" ht="56.25" customHeight="1">
      <c r="A7518" s="97">
        <v>523</v>
      </c>
      <c r="B7518" s="122" t="s">
        <v>5976</v>
      </c>
      <c r="C7518" s="123">
        <v>42733</v>
      </c>
      <c r="D7518" s="97" t="s">
        <v>26479</v>
      </c>
      <c r="E7518" s="97" t="s">
        <v>3</v>
      </c>
      <c r="F7518" s="97">
        <v>1459645</v>
      </c>
      <c r="G7518" s="97"/>
      <c r="H7518" s="124" t="s">
        <v>26480</v>
      </c>
      <c r="I7518" s="125">
        <v>0</v>
      </c>
      <c r="J7518" s="125">
        <v>1914</v>
      </c>
      <c r="K7518" s="126">
        <v>1914</v>
      </c>
      <c r="L7518" s="100" t="s">
        <v>1324</v>
      </c>
    </row>
    <row r="7519" spans="1:12" ht="56.25" customHeight="1">
      <c r="A7519" s="97">
        <v>523</v>
      </c>
      <c r="B7519" s="122" t="s">
        <v>5976</v>
      </c>
      <c r="C7519" s="123">
        <v>42733</v>
      </c>
      <c r="D7519" s="97" t="s">
        <v>26678</v>
      </c>
      <c r="E7519" s="97" t="s">
        <v>3</v>
      </c>
      <c r="F7519" s="97">
        <v>1459934</v>
      </c>
      <c r="G7519" s="97"/>
      <c r="H7519" s="124" t="s">
        <v>26679</v>
      </c>
      <c r="I7519" s="125">
        <v>0</v>
      </c>
      <c r="J7519" s="125">
        <v>449</v>
      </c>
      <c r="K7519" s="126">
        <v>449</v>
      </c>
      <c r="L7519" s="100" t="s">
        <v>1324</v>
      </c>
    </row>
    <row r="7520" spans="1:12" ht="56.25" customHeight="1">
      <c r="A7520" s="97">
        <v>523</v>
      </c>
      <c r="B7520" s="122" t="s">
        <v>5976</v>
      </c>
      <c r="C7520" s="123">
        <v>42733</v>
      </c>
      <c r="D7520" s="97" t="s">
        <v>26680</v>
      </c>
      <c r="E7520" s="97" t="s">
        <v>3</v>
      </c>
      <c r="F7520" s="97">
        <v>1459937</v>
      </c>
      <c r="G7520" s="97"/>
      <c r="H7520" s="124" t="s">
        <v>26681</v>
      </c>
      <c r="I7520" s="125">
        <v>0</v>
      </c>
      <c r="J7520" s="125">
        <v>1444</v>
      </c>
      <c r="K7520" s="126">
        <v>1444</v>
      </c>
      <c r="L7520" s="100" t="s">
        <v>1324</v>
      </c>
    </row>
    <row r="7521" spans="1:12" ht="56.25" customHeight="1">
      <c r="A7521" s="97">
        <v>523</v>
      </c>
      <c r="B7521" s="122" t="s">
        <v>5976</v>
      </c>
      <c r="C7521" s="123">
        <v>42733</v>
      </c>
      <c r="D7521" s="97" t="s">
        <v>26682</v>
      </c>
      <c r="E7521" s="97" t="s">
        <v>3</v>
      </c>
      <c r="F7521" s="97">
        <v>1459943</v>
      </c>
      <c r="G7521" s="97"/>
      <c r="H7521" s="124" t="s">
        <v>26683</v>
      </c>
      <c r="I7521" s="125">
        <v>0</v>
      </c>
      <c r="J7521" s="125">
        <v>2698</v>
      </c>
      <c r="K7521" s="126">
        <v>2698</v>
      </c>
      <c r="L7521" s="100" t="s">
        <v>1324</v>
      </c>
    </row>
    <row r="7522" spans="1:12" ht="56.25" customHeight="1">
      <c r="A7522" s="97">
        <v>523</v>
      </c>
      <c r="B7522" s="122" t="s">
        <v>5976</v>
      </c>
      <c r="C7522" s="123">
        <v>42734</v>
      </c>
      <c r="D7522" s="97" t="s">
        <v>27050</v>
      </c>
      <c r="E7522" s="97" t="s">
        <v>3</v>
      </c>
      <c r="F7522" s="97">
        <v>1460744</v>
      </c>
      <c r="G7522" s="97"/>
      <c r="H7522" s="124" t="s">
        <v>27051</v>
      </c>
      <c r="I7522" s="125">
        <v>0</v>
      </c>
      <c r="J7522" s="125">
        <v>1452</v>
      </c>
      <c r="K7522" s="126">
        <v>1452</v>
      </c>
      <c r="L7522" s="100" t="s">
        <v>1324</v>
      </c>
    </row>
    <row r="7523" spans="1:12" ht="56.25" customHeight="1">
      <c r="A7523" s="97">
        <v>523</v>
      </c>
      <c r="B7523" s="122" t="s">
        <v>5976</v>
      </c>
      <c r="C7523" s="123">
        <v>42734</v>
      </c>
      <c r="D7523" s="97" t="s">
        <v>27140</v>
      </c>
      <c r="E7523" s="97" t="s">
        <v>3</v>
      </c>
      <c r="F7523" s="97">
        <v>1460594</v>
      </c>
      <c r="G7523" s="97"/>
      <c r="H7523" s="124" t="s">
        <v>27141</v>
      </c>
      <c r="I7523" s="125">
        <v>0</v>
      </c>
      <c r="J7523" s="125">
        <v>4000</v>
      </c>
      <c r="K7523" s="126">
        <v>4000</v>
      </c>
      <c r="L7523" s="100" t="s">
        <v>1324</v>
      </c>
    </row>
    <row r="7524" spans="1:12" ht="56.25" customHeight="1">
      <c r="A7524" s="97">
        <v>523</v>
      </c>
      <c r="B7524" s="122" t="s">
        <v>5976</v>
      </c>
      <c r="C7524" s="123">
        <v>42734</v>
      </c>
      <c r="D7524" s="97" t="s">
        <v>27198</v>
      </c>
      <c r="E7524" s="97" t="s">
        <v>3</v>
      </c>
      <c r="F7524" s="97">
        <v>1460746</v>
      </c>
      <c r="G7524" s="97"/>
      <c r="H7524" s="124" t="s">
        <v>27199</v>
      </c>
      <c r="I7524" s="125">
        <v>0</v>
      </c>
      <c r="J7524" s="125">
        <v>10000</v>
      </c>
      <c r="K7524" s="126">
        <v>10000</v>
      </c>
      <c r="L7524" s="100" t="s">
        <v>1324</v>
      </c>
    </row>
    <row r="7525" spans="1:12" ht="56.25" customHeight="1">
      <c r="A7525" s="97">
        <v>525</v>
      </c>
      <c r="B7525" s="122" t="s">
        <v>5496</v>
      </c>
      <c r="C7525" s="123">
        <v>42467</v>
      </c>
      <c r="D7525" s="97" t="s">
        <v>18740</v>
      </c>
      <c r="E7525" s="97" t="s">
        <v>3</v>
      </c>
      <c r="F7525" s="97">
        <v>1366840</v>
      </c>
      <c r="G7525" s="97"/>
      <c r="H7525" s="124" t="s">
        <v>5497</v>
      </c>
      <c r="I7525" s="125">
        <v>0</v>
      </c>
      <c r="J7525" s="125">
        <v>1905027.3900000001</v>
      </c>
      <c r="K7525" s="126">
        <v>1905027.3900000001</v>
      </c>
      <c r="L7525" s="100" t="s">
        <v>1324</v>
      </c>
    </row>
    <row r="7526" spans="1:12" ht="56.25" customHeight="1">
      <c r="A7526" s="97">
        <v>525</v>
      </c>
      <c r="B7526" s="122" t="s">
        <v>5496</v>
      </c>
      <c r="C7526" s="123">
        <v>42709</v>
      </c>
      <c r="D7526" s="97" t="s">
        <v>23460</v>
      </c>
      <c r="E7526" s="97" t="s">
        <v>3</v>
      </c>
      <c r="F7526" s="97">
        <v>1447047</v>
      </c>
      <c r="G7526" s="97"/>
      <c r="H7526" s="124" t="s">
        <v>23461</v>
      </c>
      <c r="I7526" s="125">
        <v>0</v>
      </c>
      <c r="J7526" s="125">
        <v>632459.79</v>
      </c>
      <c r="K7526" s="126">
        <v>632459.79</v>
      </c>
      <c r="L7526" s="100" t="s">
        <v>1324</v>
      </c>
    </row>
    <row r="7527" spans="1:12" ht="56.25" customHeight="1">
      <c r="A7527" s="97">
        <v>526</v>
      </c>
      <c r="B7527" s="122" t="s">
        <v>4515</v>
      </c>
      <c r="C7527" s="123">
        <v>42381</v>
      </c>
      <c r="D7527" s="97" t="s">
        <v>17777</v>
      </c>
      <c r="E7527" s="97" t="s">
        <v>3</v>
      </c>
      <c r="F7527" s="97">
        <v>1339646</v>
      </c>
      <c r="G7527" s="97"/>
      <c r="H7527" s="124" t="s">
        <v>4516</v>
      </c>
      <c r="I7527" s="125">
        <v>0</v>
      </c>
      <c r="J7527" s="125">
        <v>342.5</v>
      </c>
      <c r="K7527" s="126">
        <v>342.5</v>
      </c>
      <c r="L7527" s="100" t="s">
        <v>1347</v>
      </c>
    </row>
    <row r="7528" spans="1:12" ht="56.25" customHeight="1">
      <c r="A7528" s="97">
        <v>526</v>
      </c>
      <c r="B7528" s="122" t="s">
        <v>4515</v>
      </c>
      <c r="C7528" s="123">
        <v>42381</v>
      </c>
      <c r="D7528" s="97" t="s">
        <v>17778</v>
      </c>
      <c r="E7528" s="97" t="s">
        <v>3</v>
      </c>
      <c r="F7528" s="97">
        <v>1339655</v>
      </c>
      <c r="G7528" s="97"/>
      <c r="H7528" s="124" t="s">
        <v>4517</v>
      </c>
      <c r="I7528" s="125">
        <v>0</v>
      </c>
      <c r="J7528" s="125">
        <v>0.93</v>
      </c>
      <c r="K7528" s="126">
        <v>0.93</v>
      </c>
      <c r="L7528" s="100" t="s">
        <v>1347</v>
      </c>
    </row>
    <row r="7529" spans="1:12" ht="56.25" customHeight="1">
      <c r="A7529" s="97">
        <v>526</v>
      </c>
      <c r="B7529" s="122" t="s">
        <v>4515</v>
      </c>
      <c r="C7529" s="123">
        <v>42381</v>
      </c>
      <c r="D7529" s="97" t="s">
        <v>17779</v>
      </c>
      <c r="E7529" s="97" t="s">
        <v>3</v>
      </c>
      <c r="F7529" s="97">
        <v>1339657</v>
      </c>
      <c r="G7529" s="97"/>
      <c r="H7529" s="124" t="s">
        <v>4518</v>
      </c>
      <c r="I7529" s="125">
        <v>0</v>
      </c>
      <c r="J7529" s="125">
        <v>927</v>
      </c>
      <c r="K7529" s="126">
        <v>927</v>
      </c>
      <c r="L7529" s="100" t="s">
        <v>1347</v>
      </c>
    </row>
    <row r="7530" spans="1:12" ht="56.25" customHeight="1">
      <c r="A7530" s="97">
        <v>526</v>
      </c>
      <c r="B7530" s="122" t="s">
        <v>4515</v>
      </c>
      <c r="C7530" s="123">
        <v>42387</v>
      </c>
      <c r="D7530" s="97" t="s">
        <v>17869</v>
      </c>
      <c r="E7530" s="97" t="s">
        <v>3</v>
      </c>
      <c r="F7530" s="97">
        <v>1341791</v>
      </c>
      <c r="G7530" s="97"/>
      <c r="H7530" s="124" t="s">
        <v>4613</v>
      </c>
      <c r="I7530" s="125">
        <v>0</v>
      </c>
      <c r="J7530" s="125">
        <v>12</v>
      </c>
      <c r="K7530" s="126">
        <v>12</v>
      </c>
      <c r="L7530" s="100" t="s">
        <v>1324</v>
      </c>
    </row>
    <row r="7531" spans="1:12" ht="56.25" customHeight="1">
      <c r="A7531" s="97">
        <v>526</v>
      </c>
      <c r="B7531" s="122" t="s">
        <v>4515</v>
      </c>
      <c r="C7531" s="123">
        <v>42389</v>
      </c>
      <c r="D7531" s="97" t="s">
        <v>17900</v>
      </c>
      <c r="E7531" s="97" t="s">
        <v>3</v>
      </c>
      <c r="F7531" s="97">
        <v>1342564</v>
      </c>
      <c r="G7531" s="97"/>
      <c r="H7531" s="124" t="s">
        <v>4645</v>
      </c>
      <c r="I7531" s="125">
        <v>0</v>
      </c>
      <c r="J7531" s="125">
        <v>50</v>
      </c>
      <c r="K7531" s="126">
        <v>50</v>
      </c>
      <c r="L7531" s="100" t="s">
        <v>1324</v>
      </c>
    </row>
    <row r="7532" spans="1:12" ht="56.25" customHeight="1">
      <c r="A7532" s="97">
        <v>526</v>
      </c>
      <c r="B7532" s="122" t="s">
        <v>4515</v>
      </c>
      <c r="C7532" s="123">
        <v>42389</v>
      </c>
      <c r="D7532" s="97" t="s">
        <v>17901</v>
      </c>
      <c r="E7532" s="97" t="s">
        <v>3</v>
      </c>
      <c r="F7532" s="97">
        <v>1342567</v>
      </c>
      <c r="G7532" s="97"/>
      <c r="H7532" s="124" t="s">
        <v>4645</v>
      </c>
      <c r="I7532" s="125">
        <v>0</v>
      </c>
      <c r="J7532" s="125">
        <v>50</v>
      </c>
      <c r="K7532" s="126">
        <v>50</v>
      </c>
      <c r="L7532" s="100" t="s">
        <v>1324</v>
      </c>
    </row>
    <row r="7533" spans="1:12" ht="56.25" customHeight="1">
      <c r="A7533" s="97">
        <v>526</v>
      </c>
      <c r="B7533" s="122" t="s">
        <v>4515</v>
      </c>
      <c r="C7533" s="123">
        <v>42389</v>
      </c>
      <c r="D7533" s="97" t="s">
        <v>17916</v>
      </c>
      <c r="E7533" s="97" t="s">
        <v>3</v>
      </c>
      <c r="F7533" s="97">
        <v>1342889</v>
      </c>
      <c r="G7533" s="97"/>
      <c r="H7533" s="124" t="s">
        <v>4658</v>
      </c>
      <c r="I7533" s="125">
        <v>0</v>
      </c>
      <c r="J7533" s="125">
        <v>47</v>
      </c>
      <c r="K7533" s="126">
        <v>47</v>
      </c>
      <c r="L7533" s="100" t="s">
        <v>1324</v>
      </c>
    </row>
    <row r="7534" spans="1:12" ht="56.25" customHeight="1">
      <c r="A7534" s="97">
        <v>526</v>
      </c>
      <c r="B7534" s="122" t="s">
        <v>4515</v>
      </c>
      <c r="C7534" s="123">
        <v>42403</v>
      </c>
      <c r="D7534" s="97" t="s">
        <v>18057</v>
      </c>
      <c r="E7534" s="97" t="s">
        <v>3</v>
      </c>
      <c r="F7534" s="97">
        <v>1347217</v>
      </c>
      <c r="G7534" s="97"/>
      <c r="H7534" s="124" t="s">
        <v>4809</v>
      </c>
      <c r="I7534" s="125">
        <v>0</v>
      </c>
      <c r="J7534" s="125">
        <v>155</v>
      </c>
      <c r="K7534" s="126">
        <v>155</v>
      </c>
      <c r="L7534" s="100" t="s">
        <v>1324</v>
      </c>
    </row>
    <row r="7535" spans="1:12" ht="56.25" customHeight="1">
      <c r="A7535" s="97">
        <v>526</v>
      </c>
      <c r="B7535" s="122" t="s">
        <v>10539</v>
      </c>
      <c r="C7535" s="123">
        <v>42412</v>
      </c>
      <c r="D7535" s="97" t="s">
        <v>10540</v>
      </c>
      <c r="E7535" s="97" t="s">
        <v>6</v>
      </c>
      <c r="F7535" s="97">
        <v>3864</v>
      </c>
      <c r="G7535" s="97"/>
      <c r="H7535" s="124" t="s">
        <v>1605</v>
      </c>
      <c r="I7535" s="125">
        <v>0</v>
      </c>
      <c r="J7535" s="125">
        <v>4329</v>
      </c>
      <c r="K7535" s="126">
        <v>4329</v>
      </c>
      <c r="L7535" s="100" t="s">
        <v>1324</v>
      </c>
    </row>
    <row r="7536" spans="1:12" ht="56.25" customHeight="1">
      <c r="A7536" s="97">
        <v>526</v>
      </c>
      <c r="B7536" s="122" t="s">
        <v>4515</v>
      </c>
      <c r="C7536" s="123">
        <v>42416</v>
      </c>
      <c r="D7536" s="97" t="s">
        <v>18123</v>
      </c>
      <c r="E7536" s="97" t="s">
        <v>3</v>
      </c>
      <c r="F7536" s="97">
        <v>1350861</v>
      </c>
      <c r="G7536" s="97"/>
      <c r="H7536" s="124" t="s">
        <v>4877</v>
      </c>
      <c r="I7536" s="125">
        <v>0</v>
      </c>
      <c r="J7536" s="125">
        <v>120</v>
      </c>
      <c r="K7536" s="126">
        <v>120</v>
      </c>
      <c r="L7536" s="100" t="s">
        <v>1324</v>
      </c>
    </row>
    <row r="7537" spans="1:12" ht="56.25" customHeight="1">
      <c r="A7537" s="97">
        <v>526</v>
      </c>
      <c r="B7537" s="122" t="s">
        <v>4515</v>
      </c>
      <c r="C7537" s="123">
        <v>42418</v>
      </c>
      <c r="D7537" s="97" t="s">
        <v>18151</v>
      </c>
      <c r="E7537" s="97" t="s">
        <v>3</v>
      </c>
      <c r="F7537" s="97">
        <v>1351605</v>
      </c>
      <c r="G7537" s="97"/>
      <c r="H7537" s="124" t="s">
        <v>4903</v>
      </c>
      <c r="I7537" s="125">
        <v>0</v>
      </c>
      <c r="J7537" s="125">
        <v>10</v>
      </c>
      <c r="K7537" s="126">
        <v>10</v>
      </c>
      <c r="L7537" s="100" t="s">
        <v>1324</v>
      </c>
    </row>
    <row r="7538" spans="1:12" ht="56.25" customHeight="1">
      <c r="A7538" s="97">
        <v>526</v>
      </c>
      <c r="B7538" s="122" t="s">
        <v>4515</v>
      </c>
      <c r="C7538" s="123">
        <v>42418</v>
      </c>
      <c r="D7538" s="97" t="s">
        <v>18152</v>
      </c>
      <c r="E7538" s="97" t="s">
        <v>3</v>
      </c>
      <c r="F7538" s="97">
        <v>1351613</v>
      </c>
      <c r="G7538" s="97"/>
      <c r="H7538" s="124" t="s">
        <v>4904</v>
      </c>
      <c r="I7538" s="125">
        <v>0</v>
      </c>
      <c r="J7538" s="125">
        <v>90</v>
      </c>
      <c r="K7538" s="126">
        <v>90</v>
      </c>
      <c r="L7538" s="100" t="s">
        <v>1324</v>
      </c>
    </row>
    <row r="7539" spans="1:12" ht="56.25" customHeight="1">
      <c r="A7539" s="97">
        <v>526</v>
      </c>
      <c r="B7539" s="122" t="s">
        <v>4515</v>
      </c>
      <c r="C7539" s="123">
        <v>42418</v>
      </c>
      <c r="D7539" s="97" t="s">
        <v>18153</v>
      </c>
      <c r="E7539" s="97" t="s">
        <v>3</v>
      </c>
      <c r="F7539" s="97">
        <v>1351625</v>
      </c>
      <c r="G7539" s="97"/>
      <c r="H7539" s="124" t="s">
        <v>4905</v>
      </c>
      <c r="I7539" s="125">
        <v>0</v>
      </c>
      <c r="J7539" s="125">
        <v>150</v>
      </c>
      <c r="K7539" s="126">
        <v>150</v>
      </c>
      <c r="L7539" s="100" t="s">
        <v>1324</v>
      </c>
    </row>
    <row r="7540" spans="1:12" ht="56.25" customHeight="1">
      <c r="A7540" s="97">
        <v>526</v>
      </c>
      <c r="B7540" s="122" t="s">
        <v>4515</v>
      </c>
      <c r="C7540" s="123">
        <v>42419</v>
      </c>
      <c r="D7540" s="97" t="s">
        <v>18162</v>
      </c>
      <c r="E7540" s="97" t="s">
        <v>3</v>
      </c>
      <c r="F7540" s="97">
        <v>1351921</v>
      </c>
      <c r="G7540" s="97"/>
      <c r="H7540" s="124" t="s">
        <v>4916</v>
      </c>
      <c r="I7540" s="125">
        <v>0</v>
      </c>
      <c r="J7540" s="125">
        <v>110</v>
      </c>
      <c r="K7540" s="126">
        <v>110</v>
      </c>
      <c r="L7540" s="100" t="s">
        <v>1324</v>
      </c>
    </row>
    <row r="7541" spans="1:12" ht="56.25" customHeight="1">
      <c r="A7541" s="97">
        <v>526</v>
      </c>
      <c r="B7541" s="122" t="s">
        <v>4515</v>
      </c>
      <c r="C7541" s="123">
        <v>42419</v>
      </c>
      <c r="D7541" s="97" t="s">
        <v>18173</v>
      </c>
      <c r="E7541" s="97" t="s">
        <v>3</v>
      </c>
      <c r="F7541" s="97">
        <v>1352084</v>
      </c>
      <c r="G7541" s="97"/>
      <c r="H7541" s="124" t="s">
        <v>4927</v>
      </c>
      <c r="I7541" s="125">
        <v>0</v>
      </c>
      <c r="J7541" s="125">
        <v>150</v>
      </c>
      <c r="K7541" s="126">
        <v>150</v>
      </c>
      <c r="L7541" s="100" t="s">
        <v>1324</v>
      </c>
    </row>
    <row r="7542" spans="1:12" ht="56.25" customHeight="1">
      <c r="A7542" s="97">
        <v>526</v>
      </c>
      <c r="B7542" s="122" t="s">
        <v>4515</v>
      </c>
      <c r="C7542" s="123">
        <v>42419</v>
      </c>
      <c r="D7542" s="97" t="s">
        <v>18176</v>
      </c>
      <c r="E7542" s="97" t="s">
        <v>3</v>
      </c>
      <c r="F7542" s="97">
        <v>1352155</v>
      </c>
      <c r="G7542" s="97"/>
      <c r="H7542" s="124" t="s">
        <v>4930</v>
      </c>
      <c r="I7542" s="125">
        <v>0</v>
      </c>
      <c r="J7542" s="125">
        <v>65</v>
      </c>
      <c r="K7542" s="126">
        <v>65</v>
      </c>
      <c r="L7542" s="100" t="s">
        <v>1324</v>
      </c>
    </row>
    <row r="7543" spans="1:12" ht="56.25" customHeight="1">
      <c r="A7543" s="97">
        <v>526</v>
      </c>
      <c r="B7543" s="122" t="s">
        <v>4515</v>
      </c>
      <c r="C7543" s="123">
        <v>42422</v>
      </c>
      <c r="D7543" s="97" t="s">
        <v>18190</v>
      </c>
      <c r="E7543" s="97" t="s">
        <v>3</v>
      </c>
      <c r="F7543" s="97">
        <v>1352637</v>
      </c>
      <c r="G7543" s="97"/>
      <c r="H7543" s="124" t="s">
        <v>4947</v>
      </c>
      <c r="I7543" s="125">
        <v>0</v>
      </c>
      <c r="J7543" s="125">
        <v>60</v>
      </c>
      <c r="K7543" s="126">
        <v>60</v>
      </c>
      <c r="L7543" s="100" t="s">
        <v>1324</v>
      </c>
    </row>
    <row r="7544" spans="1:12" ht="56.25" customHeight="1">
      <c r="A7544" s="97">
        <v>526</v>
      </c>
      <c r="B7544" s="122" t="s">
        <v>4515</v>
      </c>
      <c r="C7544" s="123">
        <v>42424</v>
      </c>
      <c r="D7544" s="97" t="s">
        <v>18240</v>
      </c>
      <c r="E7544" s="97" t="s">
        <v>3</v>
      </c>
      <c r="F7544" s="97">
        <v>1353573</v>
      </c>
      <c r="G7544" s="97"/>
      <c r="H7544" s="124" t="s">
        <v>4997</v>
      </c>
      <c r="I7544" s="125">
        <v>0</v>
      </c>
      <c r="J7544" s="125">
        <v>77</v>
      </c>
      <c r="K7544" s="126">
        <v>77</v>
      </c>
      <c r="L7544" s="100" t="s">
        <v>1324</v>
      </c>
    </row>
    <row r="7545" spans="1:12" ht="56.25" customHeight="1">
      <c r="A7545" s="97">
        <v>526</v>
      </c>
      <c r="B7545" s="122" t="s">
        <v>4515</v>
      </c>
      <c r="C7545" s="123">
        <v>42424</v>
      </c>
      <c r="D7545" s="97" t="s">
        <v>18241</v>
      </c>
      <c r="E7545" s="97" t="s">
        <v>3</v>
      </c>
      <c r="F7545" s="97">
        <v>1353575</v>
      </c>
      <c r="G7545" s="97"/>
      <c r="H7545" s="124" t="s">
        <v>4998</v>
      </c>
      <c r="I7545" s="125">
        <v>0</v>
      </c>
      <c r="J7545" s="125">
        <v>77</v>
      </c>
      <c r="K7545" s="126">
        <v>77</v>
      </c>
      <c r="L7545" s="100" t="s">
        <v>1324</v>
      </c>
    </row>
    <row r="7546" spans="1:12" ht="56.25" customHeight="1">
      <c r="A7546" s="97">
        <v>526</v>
      </c>
      <c r="B7546" s="122" t="s">
        <v>4515</v>
      </c>
      <c r="C7546" s="123">
        <v>42424</v>
      </c>
      <c r="D7546" s="97" t="s">
        <v>18242</v>
      </c>
      <c r="E7546" s="97" t="s">
        <v>3</v>
      </c>
      <c r="F7546" s="97">
        <v>1353577</v>
      </c>
      <c r="G7546" s="97"/>
      <c r="H7546" s="124" t="s">
        <v>4999</v>
      </c>
      <c r="I7546" s="125">
        <v>0</v>
      </c>
      <c r="J7546" s="125">
        <v>77</v>
      </c>
      <c r="K7546" s="126">
        <v>77</v>
      </c>
      <c r="L7546" s="100" t="s">
        <v>1324</v>
      </c>
    </row>
    <row r="7547" spans="1:12" ht="56.25" customHeight="1">
      <c r="A7547" s="97">
        <v>526</v>
      </c>
      <c r="B7547" s="122" t="s">
        <v>10539</v>
      </c>
      <c r="C7547" s="123">
        <v>42431</v>
      </c>
      <c r="D7547" s="97" t="s">
        <v>10871</v>
      </c>
      <c r="E7547" s="97" t="s">
        <v>6</v>
      </c>
      <c r="F7547" s="97">
        <v>843664</v>
      </c>
      <c r="G7547" s="97"/>
      <c r="H7547" s="124" t="s">
        <v>1808</v>
      </c>
      <c r="I7547" s="125">
        <v>0</v>
      </c>
      <c r="J7547" s="125">
        <v>88474.19</v>
      </c>
      <c r="K7547" s="126">
        <v>88474.19</v>
      </c>
      <c r="L7547" s="100" t="s">
        <v>1347</v>
      </c>
    </row>
    <row r="7548" spans="1:12" ht="56.25" customHeight="1">
      <c r="A7548" s="97">
        <v>526</v>
      </c>
      <c r="B7548" s="122" t="s">
        <v>4515</v>
      </c>
      <c r="C7548" s="123">
        <v>42436</v>
      </c>
      <c r="D7548" s="97" t="s">
        <v>18407</v>
      </c>
      <c r="E7548" s="97" t="s">
        <v>3</v>
      </c>
      <c r="F7548" s="97">
        <v>1357327</v>
      </c>
      <c r="G7548" s="97"/>
      <c r="H7548" s="124" t="s">
        <v>5168</v>
      </c>
      <c r="I7548" s="125">
        <v>0</v>
      </c>
      <c r="J7548" s="125">
        <v>50</v>
      </c>
      <c r="K7548" s="126">
        <v>50</v>
      </c>
      <c r="L7548" s="100" t="s">
        <v>1324</v>
      </c>
    </row>
    <row r="7549" spans="1:12" ht="56.25" customHeight="1">
      <c r="A7549" s="97">
        <v>526</v>
      </c>
      <c r="B7549" s="122" t="s">
        <v>4515</v>
      </c>
      <c r="C7549" s="123">
        <v>42437</v>
      </c>
      <c r="D7549" s="97" t="s">
        <v>18420</v>
      </c>
      <c r="E7549" s="97" t="s">
        <v>3</v>
      </c>
      <c r="F7549" s="97">
        <v>1357698</v>
      </c>
      <c r="G7549" s="97"/>
      <c r="H7549" s="124" t="s">
        <v>5181</v>
      </c>
      <c r="I7549" s="125">
        <v>0</v>
      </c>
      <c r="J7549" s="125">
        <v>10</v>
      </c>
      <c r="K7549" s="126">
        <v>10</v>
      </c>
      <c r="L7549" s="100" t="s">
        <v>1324</v>
      </c>
    </row>
    <row r="7550" spans="1:12" ht="56.25" customHeight="1">
      <c r="A7550" s="97">
        <v>526</v>
      </c>
      <c r="B7550" s="122" t="s">
        <v>4515</v>
      </c>
      <c r="C7550" s="123">
        <v>42439</v>
      </c>
      <c r="D7550" s="97" t="s">
        <v>18449</v>
      </c>
      <c r="E7550" s="97" t="s">
        <v>3</v>
      </c>
      <c r="F7550" s="97">
        <v>1358478</v>
      </c>
      <c r="G7550" s="97"/>
      <c r="H7550" s="124" t="s">
        <v>5211</v>
      </c>
      <c r="I7550" s="125">
        <v>0</v>
      </c>
      <c r="J7550" s="125">
        <v>70</v>
      </c>
      <c r="K7550" s="126">
        <v>70</v>
      </c>
      <c r="L7550" s="100" t="s">
        <v>1324</v>
      </c>
    </row>
    <row r="7551" spans="1:12" ht="56.25" customHeight="1">
      <c r="A7551" s="97">
        <v>526</v>
      </c>
      <c r="B7551" s="122" t="s">
        <v>4515</v>
      </c>
      <c r="C7551" s="123">
        <v>42439</v>
      </c>
      <c r="D7551" s="97" t="s">
        <v>18451</v>
      </c>
      <c r="E7551" s="97" t="s">
        <v>3</v>
      </c>
      <c r="F7551" s="97">
        <v>1358480</v>
      </c>
      <c r="G7551" s="97"/>
      <c r="H7551" s="124" t="s">
        <v>5213</v>
      </c>
      <c r="I7551" s="125">
        <v>0</v>
      </c>
      <c r="J7551" s="125">
        <v>70</v>
      </c>
      <c r="K7551" s="126">
        <v>70</v>
      </c>
      <c r="L7551" s="100" t="s">
        <v>1324</v>
      </c>
    </row>
    <row r="7552" spans="1:12" ht="56.25" customHeight="1">
      <c r="A7552" s="97">
        <v>526</v>
      </c>
      <c r="B7552" s="122" t="s">
        <v>4515</v>
      </c>
      <c r="C7552" s="123">
        <v>42439</v>
      </c>
      <c r="D7552" s="97" t="s">
        <v>18457</v>
      </c>
      <c r="E7552" s="97" t="s">
        <v>3</v>
      </c>
      <c r="F7552" s="97">
        <v>1358591</v>
      </c>
      <c r="G7552" s="97"/>
      <c r="H7552" s="124" t="s">
        <v>5219</v>
      </c>
      <c r="I7552" s="125">
        <v>0</v>
      </c>
      <c r="J7552" s="125">
        <v>631</v>
      </c>
      <c r="K7552" s="126">
        <v>631</v>
      </c>
      <c r="L7552" s="100" t="s">
        <v>1324</v>
      </c>
    </row>
    <row r="7553" spans="1:12" ht="56.25" customHeight="1">
      <c r="A7553" s="97">
        <v>526</v>
      </c>
      <c r="B7553" s="122" t="s">
        <v>4515</v>
      </c>
      <c r="C7553" s="123">
        <v>42450</v>
      </c>
      <c r="D7553" s="97" t="s">
        <v>18541</v>
      </c>
      <c r="E7553" s="97" t="s">
        <v>3</v>
      </c>
      <c r="F7553" s="97">
        <v>1361540</v>
      </c>
      <c r="G7553" s="97"/>
      <c r="H7553" s="124" t="s">
        <v>5305</v>
      </c>
      <c r="I7553" s="125">
        <v>0</v>
      </c>
      <c r="J7553" s="125">
        <v>50</v>
      </c>
      <c r="K7553" s="126">
        <v>50</v>
      </c>
      <c r="L7553" s="100" t="s">
        <v>1324</v>
      </c>
    </row>
    <row r="7554" spans="1:12" ht="56.25" customHeight="1">
      <c r="A7554" s="97">
        <v>526</v>
      </c>
      <c r="B7554" s="122" t="s">
        <v>4515</v>
      </c>
      <c r="C7554" s="123">
        <v>42458</v>
      </c>
      <c r="D7554" s="97" t="s">
        <v>18632</v>
      </c>
      <c r="E7554" s="97" t="s">
        <v>3</v>
      </c>
      <c r="F7554" s="97">
        <v>1363816</v>
      </c>
      <c r="G7554" s="97"/>
      <c r="H7554" s="124" t="s">
        <v>5399</v>
      </c>
      <c r="I7554" s="125">
        <v>0</v>
      </c>
      <c r="J7554" s="125">
        <v>2080</v>
      </c>
      <c r="K7554" s="126">
        <v>2080</v>
      </c>
      <c r="L7554" s="100" t="s">
        <v>1324</v>
      </c>
    </row>
    <row r="7555" spans="1:12" ht="56.25" customHeight="1">
      <c r="A7555" s="97">
        <v>526</v>
      </c>
      <c r="B7555" s="122" t="s">
        <v>4515</v>
      </c>
      <c r="C7555" s="123">
        <v>42459</v>
      </c>
      <c r="D7555" s="97" t="s">
        <v>18651</v>
      </c>
      <c r="E7555" s="97" t="s">
        <v>3</v>
      </c>
      <c r="F7555" s="97">
        <v>1364336</v>
      </c>
      <c r="G7555" s="97"/>
      <c r="H7555" s="124" t="s">
        <v>5414</v>
      </c>
      <c r="I7555" s="125">
        <v>0</v>
      </c>
      <c r="J7555" s="125">
        <v>15</v>
      </c>
      <c r="K7555" s="126">
        <v>15</v>
      </c>
      <c r="L7555" s="100" t="s">
        <v>1324</v>
      </c>
    </row>
    <row r="7556" spans="1:12" ht="56.25" customHeight="1">
      <c r="A7556" s="97">
        <v>526</v>
      </c>
      <c r="B7556" s="122" t="s">
        <v>4515</v>
      </c>
      <c r="C7556" s="123">
        <v>42466</v>
      </c>
      <c r="D7556" s="97" t="s">
        <v>18737</v>
      </c>
      <c r="E7556" s="97" t="s">
        <v>3</v>
      </c>
      <c r="F7556" s="97">
        <v>1366629</v>
      </c>
      <c r="G7556" s="97"/>
      <c r="H7556" s="124" t="s">
        <v>5493</v>
      </c>
      <c r="I7556" s="125">
        <v>0</v>
      </c>
      <c r="J7556" s="125">
        <v>30</v>
      </c>
      <c r="K7556" s="126">
        <v>30</v>
      </c>
      <c r="L7556" s="100" t="s">
        <v>1324</v>
      </c>
    </row>
    <row r="7557" spans="1:12" ht="56.25" customHeight="1">
      <c r="A7557" s="97">
        <v>526</v>
      </c>
      <c r="B7557" s="122" t="s">
        <v>4515</v>
      </c>
      <c r="C7557" s="123">
        <v>42471</v>
      </c>
      <c r="D7557" s="97" t="s">
        <v>18780</v>
      </c>
      <c r="E7557" s="97" t="s">
        <v>3</v>
      </c>
      <c r="F7557" s="97">
        <v>1367850</v>
      </c>
      <c r="G7557" s="97"/>
      <c r="H7557" s="124" t="s">
        <v>5536</v>
      </c>
      <c r="I7557" s="125">
        <v>0</v>
      </c>
      <c r="J7557" s="125">
        <v>1386324.23</v>
      </c>
      <c r="K7557" s="126">
        <v>1386324.23</v>
      </c>
      <c r="L7557" s="100" t="s">
        <v>1324</v>
      </c>
    </row>
    <row r="7558" spans="1:12" ht="56.25" customHeight="1">
      <c r="A7558" s="97">
        <v>526</v>
      </c>
      <c r="B7558" s="122" t="s">
        <v>4515</v>
      </c>
      <c r="C7558" s="123">
        <v>42472</v>
      </c>
      <c r="D7558" s="97" t="s">
        <v>18807</v>
      </c>
      <c r="E7558" s="97" t="s">
        <v>3</v>
      </c>
      <c r="F7558" s="97">
        <v>1368343</v>
      </c>
      <c r="G7558" s="97"/>
      <c r="H7558" s="124" t="s">
        <v>5562</v>
      </c>
      <c r="I7558" s="125">
        <v>0</v>
      </c>
      <c r="J7558" s="125">
        <v>44</v>
      </c>
      <c r="K7558" s="126">
        <v>44</v>
      </c>
      <c r="L7558" s="100" t="s">
        <v>1324</v>
      </c>
    </row>
    <row r="7559" spans="1:12" ht="56.25" customHeight="1">
      <c r="A7559" s="97">
        <v>526</v>
      </c>
      <c r="B7559" s="122" t="s">
        <v>4515</v>
      </c>
      <c r="C7559" s="123">
        <v>42474</v>
      </c>
      <c r="D7559" s="97" t="s">
        <v>18838</v>
      </c>
      <c r="E7559" s="97" t="s">
        <v>3</v>
      </c>
      <c r="F7559" s="97">
        <v>1369325</v>
      </c>
      <c r="G7559" s="97"/>
      <c r="H7559" s="124" t="s">
        <v>5593</v>
      </c>
      <c r="I7559" s="125">
        <v>0</v>
      </c>
      <c r="J7559" s="125">
        <v>1</v>
      </c>
      <c r="K7559" s="126">
        <v>1</v>
      </c>
      <c r="L7559" s="100" t="s">
        <v>1324</v>
      </c>
    </row>
    <row r="7560" spans="1:12" ht="56.25" customHeight="1">
      <c r="A7560" s="97">
        <v>526</v>
      </c>
      <c r="B7560" s="122" t="s">
        <v>4515</v>
      </c>
      <c r="C7560" s="123">
        <v>42474</v>
      </c>
      <c r="D7560" s="97" t="s">
        <v>18839</v>
      </c>
      <c r="E7560" s="97" t="s">
        <v>3</v>
      </c>
      <c r="F7560" s="97">
        <v>1369326</v>
      </c>
      <c r="G7560" s="97"/>
      <c r="H7560" s="124" t="s">
        <v>5594</v>
      </c>
      <c r="I7560" s="125">
        <v>0</v>
      </c>
      <c r="J7560" s="125">
        <v>1</v>
      </c>
      <c r="K7560" s="126">
        <v>1</v>
      </c>
      <c r="L7560" s="100" t="s">
        <v>1324</v>
      </c>
    </row>
    <row r="7561" spans="1:12" ht="56.25" customHeight="1">
      <c r="A7561" s="97">
        <v>526</v>
      </c>
      <c r="B7561" s="122" t="s">
        <v>4515</v>
      </c>
      <c r="C7561" s="123">
        <v>42474</v>
      </c>
      <c r="D7561" s="97" t="s">
        <v>18840</v>
      </c>
      <c r="E7561" s="97" t="s">
        <v>3</v>
      </c>
      <c r="F7561" s="97">
        <v>1369332</v>
      </c>
      <c r="G7561" s="97"/>
      <c r="H7561" s="124" t="s">
        <v>5595</v>
      </c>
      <c r="I7561" s="125">
        <v>0</v>
      </c>
      <c r="J7561" s="125">
        <v>1</v>
      </c>
      <c r="K7561" s="126">
        <v>1</v>
      </c>
      <c r="L7561" s="100" t="s">
        <v>1324</v>
      </c>
    </row>
    <row r="7562" spans="1:12" ht="56.25" customHeight="1">
      <c r="A7562" s="97">
        <v>526</v>
      </c>
      <c r="B7562" s="122" t="s">
        <v>4515</v>
      </c>
      <c r="C7562" s="123">
        <v>42474</v>
      </c>
      <c r="D7562" s="97" t="s">
        <v>18841</v>
      </c>
      <c r="E7562" s="97" t="s">
        <v>3</v>
      </c>
      <c r="F7562" s="97">
        <v>1369333</v>
      </c>
      <c r="G7562" s="97"/>
      <c r="H7562" s="124" t="s">
        <v>5596</v>
      </c>
      <c r="I7562" s="125">
        <v>0</v>
      </c>
      <c r="J7562" s="125">
        <v>1</v>
      </c>
      <c r="K7562" s="126">
        <v>1</v>
      </c>
      <c r="L7562" s="100" t="s">
        <v>1324</v>
      </c>
    </row>
    <row r="7563" spans="1:12" ht="56.25" customHeight="1">
      <c r="A7563" s="97">
        <v>526</v>
      </c>
      <c r="B7563" s="122" t="s">
        <v>4515</v>
      </c>
      <c r="C7563" s="123">
        <v>42474</v>
      </c>
      <c r="D7563" s="97" t="s">
        <v>18842</v>
      </c>
      <c r="E7563" s="97" t="s">
        <v>3</v>
      </c>
      <c r="F7563" s="97">
        <v>1369335</v>
      </c>
      <c r="G7563" s="97"/>
      <c r="H7563" s="124" t="s">
        <v>5597</v>
      </c>
      <c r="I7563" s="125">
        <v>0</v>
      </c>
      <c r="J7563" s="125">
        <v>1</v>
      </c>
      <c r="K7563" s="126">
        <v>1</v>
      </c>
      <c r="L7563" s="100" t="s">
        <v>1324</v>
      </c>
    </row>
    <row r="7564" spans="1:12" ht="56.25" customHeight="1">
      <c r="A7564" s="97">
        <v>526</v>
      </c>
      <c r="B7564" s="122" t="s">
        <v>4515</v>
      </c>
      <c r="C7564" s="123">
        <v>42474</v>
      </c>
      <c r="D7564" s="97" t="s">
        <v>18843</v>
      </c>
      <c r="E7564" s="97" t="s">
        <v>3</v>
      </c>
      <c r="F7564" s="97">
        <v>1369337</v>
      </c>
      <c r="G7564" s="97"/>
      <c r="H7564" s="124" t="s">
        <v>5598</v>
      </c>
      <c r="I7564" s="125">
        <v>0</v>
      </c>
      <c r="J7564" s="125">
        <v>1</v>
      </c>
      <c r="K7564" s="126">
        <v>1</v>
      </c>
      <c r="L7564" s="100" t="s">
        <v>1324</v>
      </c>
    </row>
    <row r="7565" spans="1:12" ht="56.25" customHeight="1">
      <c r="A7565" s="97">
        <v>526</v>
      </c>
      <c r="B7565" s="122" t="s">
        <v>4515</v>
      </c>
      <c r="C7565" s="123">
        <v>42474</v>
      </c>
      <c r="D7565" s="97" t="s">
        <v>18844</v>
      </c>
      <c r="E7565" s="97" t="s">
        <v>3</v>
      </c>
      <c r="F7565" s="97">
        <v>1369340</v>
      </c>
      <c r="G7565" s="97"/>
      <c r="H7565" s="124" t="s">
        <v>5599</v>
      </c>
      <c r="I7565" s="125">
        <v>0</v>
      </c>
      <c r="J7565" s="125">
        <v>1</v>
      </c>
      <c r="K7565" s="126">
        <v>1</v>
      </c>
      <c r="L7565" s="100" t="s">
        <v>1324</v>
      </c>
    </row>
    <row r="7566" spans="1:12" ht="56.25" customHeight="1">
      <c r="A7566" s="97">
        <v>526</v>
      </c>
      <c r="B7566" s="122" t="s">
        <v>4515</v>
      </c>
      <c r="C7566" s="123">
        <v>42478</v>
      </c>
      <c r="D7566" s="97" t="s">
        <v>18878</v>
      </c>
      <c r="E7566" s="97" t="s">
        <v>3</v>
      </c>
      <c r="F7566" s="97">
        <v>1370279</v>
      </c>
      <c r="G7566" s="97"/>
      <c r="H7566" s="124" t="s">
        <v>5633</v>
      </c>
      <c r="I7566" s="125">
        <v>0</v>
      </c>
      <c r="J7566" s="125">
        <v>50</v>
      </c>
      <c r="K7566" s="126">
        <v>50</v>
      </c>
      <c r="L7566" s="100" t="s">
        <v>1324</v>
      </c>
    </row>
    <row r="7567" spans="1:12" ht="56.25" customHeight="1">
      <c r="A7567" s="97">
        <v>526</v>
      </c>
      <c r="B7567" s="122" t="s">
        <v>4515</v>
      </c>
      <c r="C7567" s="123">
        <v>42479</v>
      </c>
      <c r="D7567" s="97" t="s">
        <v>18886</v>
      </c>
      <c r="E7567" s="97" t="s">
        <v>3</v>
      </c>
      <c r="F7567" s="97">
        <v>1370667</v>
      </c>
      <c r="G7567" s="97"/>
      <c r="H7567" s="124" t="s">
        <v>5641</v>
      </c>
      <c r="I7567" s="125">
        <v>0</v>
      </c>
      <c r="J7567" s="125">
        <v>185957</v>
      </c>
      <c r="K7567" s="126">
        <v>185957</v>
      </c>
      <c r="L7567" s="100" t="s">
        <v>1324</v>
      </c>
    </row>
    <row r="7568" spans="1:12" ht="56.25" customHeight="1">
      <c r="A7568" s="97">
        <v>526</v>
      </c>
      <c r="B7568" s="122" t="s">
        <v>4515</v>
      </c>
      <c r="C7568" s="123">
        <v>42480</v>
      </c>
      <c r="D7568" s="97" t="s">
        <v>18906</v>
      </c>
      <c r="E7568" s="97" t="s">
        <v>3</v>
      </c>
      <c r="F7568" s="97">
        <v>1371112</v>
      </c>
      <c r="G7568" s="97"/>
      <c r="H7568" s="124" t="s">
        <v>5660</v>
      </c>
      <c r="I7568" s="125">
        <v>0</v>
      </c>
      <c r="J7568" s="125">
        <v>51300</v>
      </c>
      <c r="K7568" s="126">
        <v>51300</v>
      </c>
      <c r="L7568" s="100" t="s">
        <v>1324</v>
      </c>
    </row>
    <row r="7569" spans="1:12" ht="56.25" customHeight="1">
      <c r="A7569" s="97">
        <v>526</v>
      </c>
      <c r="B7569" s="122" t="s">
        <v>4515</v>
      </c>
      <c r="C7569" s="123">
        <v>42499</v>
      </c>
      <c r="D7569" s="97" t="s">
        <v>19134</v>
      </c>
      <c r="E7569" s="97" t="s">
        <v>3</v>
      </c>
      <c r="F7569" s="97">
        <v>1376884</v>
      </c>
      <c r="G7569" s="97"/>
      <c r="H7569" s="124" t="s">
        <v>5883</v>
      </c>
      <c r="I7569" s="125">
        <v>0</v>
      </c>
      <c r="J7569" s="125">
        <v>187.9</v>
      </c>
      <c r="K7569" s="126">
        <v>187.9</v>
      </c>
      <c r="L7569" s="100" t="s">
        <v>1324</v>
      </c>
    </row>
    <row r="7570" spans="1:12" ht="56.25" customHeight="1">
      <c r="A7570" s="97">
        <v>526</v>
      </c>
      <c r="B7570" s="122" t="s">
        <v>4515</v>
      </c>
      <c r="C7570" s="123">
        <v>42500</v>
      </c>
      <c r="D7570" s="97" t="s">
        <v>19169</v>
      </c>
      <c r="E7570" s="97" t="s">
        <v>3</v>
      </c>
      <c r="F7570" s="97">
        <v>1377531</v>
      </c>
      <c r="G7570" s="97"/>
      <c r="H7570" s="124" t="s">
        <v>5917</v>
      </c>
      <c r="I7570" s="125">
        <v>0</v>
      </c>
      <c r="J7570" s="125">
        <v>45</v>
      </c>
      <c r="K7570" s="126">
        <v>45</v>
      </c>
      <c r="L7570" s="100" t="s">
        <v>1324</v>
      </c>
    </row>
    <row r="7571" spans="1:12" ht="56.25" customHeight="1">
      <c r="A7571" s="97">
        <v>526</v>
      </c>
      <c r="B7571" s="122" t="s">
        <v>4515</v>
      </c>
      <c r="C7571" s="123">
        <v>42501</v>
      </c>
      <c r="D7571" s="97" t="s">
        <v>19184</v>
      </c>
      <c r="E7571" s="97" t="s">
        <v>3</v>
      </c>
      <c r="F7571" s="97">
        <v>1377988</v>
      </c>
      <c r="G7571" s="97"/>
      <c r="H7571" s="124" t="s">
        <v>5932</v>
      </c>
      <c r="I7571" s="125">
        <v>0</v>
      </c>
      <c r="J7571" s="125">
        <v>1</v>
      </c>
      <c r="K7571" s="126">
        <v>1</v>
      </c>
      <c r="L7571" s="100" t="s">
        <v>1347</v>
      </c>
    </row>
    <row r="7572" spans="1:12" ht="56.25" customHeight="1">
      <c r="A7572" s="97">
        <v>526</v>
      </c>
      <c r="B7572" s="122" t="s">
        <v>4515</v>
      </c>
      <c r="C7572" s="123">
        <v>42502</v>
      </c>
      <c r="D7572" s="97" t="s">
        <v>19202</v>
      </c>
      <c r="E7572" s="97" t="s">
        <v>3</v>
      </c>
      <c r="F7572" s="97">
        <v>1378402</v>
      </c>
      <c r="G7572" s="97"/>
      <c r="H7572" s="124" t="s">
        <v>5950</v>
      </c>
      <c r="I7572" s="125">
        <v>0</v>
      </c>
      <c r="J7572" s="125">
        <v>30</v>
      </c>
      <c r="K7572" s="126">
        <v>30</v>
      </c>
      <c r="L7572" s="100" t="s">
        <v>1324</v>
      </c>
    </row>
    <row r="7573" spans="1:12" ht="56.25" customHeight="1">
      <c r="A7573" s="97">
        <v>526</v>
      </c>
      <c r="B7573" s="122" t="s">
        <v>4515</v>
      </c>
      <c r="C7573" s="123">
        <v>42508</v>
      </c>
      <c r="D7573" s="97" t="s">
        <v>19267</v>
      </c>
      <c r="E7573" s="97" t="s">
        <v>3</v>
      </c>
      <c r="F7573" s="97">
        <v>1380145</v>
      </c>
      <c r="G7573" s="97"/>
      <c r="H7573" s="124" t="s">
        <v>6008</v>
      </c>
      <c r="I7573" s="125">
        <v>0</v>
      </c>
      <c r="J7573" s="125">
        <v>60</v>
      </c>
      <c r="K7573" s="126">
        <v>60</v>
      </c>
      <c r="L7573" s="100" t="s">
        <v>1324</v>
      </c>
    </row>
    <row r="7574" spans="1:12" ht="56.25" customHeight="1">
      <c r="A7574" s="97">
        <v>526</v>
      </c>
      <c r="B7574" s="122" t="s">
        <v>4515</v>
      </c>
      <c r="C7574" s="123">
        <v>42508</v>
      </c>
      <c r="D7574" s="97" t="s">
        <v>19275</v>
      </c>
      <c r="E7574" s="97" t="s">
        <v>3</v>
      </c>
      <c r="F7574" s="97">
        <v>1380237</v>
      </c>
      <c r="G7574" s="97"/>
      <c r="H7574" s="124" t="s">
        <v>6016</v>
      </c>
      <c r="I7574" s="125">
        <v>0</v>
      </c>
      <c r="J7574" s="125">
        <v>30</v>
      </c>
      <c r="K7574" s="126">
        <v>30</v>
      </c>
      <c r="L7574" s="100" t="s">
        <v>1324</v>
      </c>
    </row>
    <row r="7575" spans="1:12" ht="56.25" customHeight="1">
      <c r="A7575" s="97">
        <v>526</v>
      </c>
      <c r="B7575" s="122" t="s">
        <v>4515</v>
      </c>
      <c r="C7575" s="123">
        <v>42513</v>
      </c>
      <c r="D7575" s="97" t="s">
        <v>19308</v>
      </c>
      <c r="E7575" s="97" t="s">
        <v>3</v>
      </c>
      <c r="F7575" s="97">
        <v>1381285</v>
      </c>
      <c r="G7575" s="97"/>
      <c r="H7575" s="124" t="s">
        <v>6049</v>
      </c>
      <c r="I7575" s="125">
        <v>0</v>
      </c>
      <c r="J7575" s="125">
        <v>60</v>
      </c>
      <c r="K7575" s="126">
        <v>60</v>
      </c>
      <c r="L7575" s="100" t="s">
        <v>1324</v>
      </c>
    </row>
    <row r="7576" spans="1:12" ht="56.25" customHeight="1">
      <c r="A7576" s="97">
        <v>526</v>
      </c>
      <c r="B7576" s="122" t="s">
        <v>4515</v>
      </c>
      <c r="C7576" s="123">
        <v>42515</v>
      </c>
      <c r="D7576" s="97" t="s">
        <v>19372</v>
      </c>
      <c r="E7576" s="97" t="s">
        <v>3</v>
      </c>
      <c r="F7576" s="97">
        <v>1382247</v>
      </c>
      <c r="G7576" s="97"/>
      <c r="H7576" s="124" t="s">
        <v>6113</v>
      </c>
      <c r="I7576" s="125">
        <v>0</v>
      </c>
      <c r="J7576" s="125">
        <v>182</v>
      </c>
      <c r="K7576" s="126">
        <v>182</v>
      </c>
      <c r="L7576" s="100" t="s">
        <v>1324</v>
      </c>
    </row>
    <row r="7577" spans="1:12" ht="56.25" customHeight="1">
      <c r="A7577" s="97">
        <v>526</v>
      </c>
      <c r="B7577" s="122" t="s">
        <v>4515</v>
      </c>
      <c r="C7577" s="123">
        <v>42517</v>
      </c>
      <c r="D7577" s="97" t="s">
        <v>19387</v>
      </c>
      <c r="E7577" s="97" t="s">
        <v>3</v>
      </c>
      <c r="F7577" s="97">
        <v>1382609</v>
      </c>
      <c r="G7577" s="97"/>
      <c r="H7577" s="124" t="s">
        <v>6128</v>
      </c>
      <c r="I7577" s="125">
        <v>0</v>
      </c>
      <c r="J7577" s="125">
        <v>152</v>
      </c>
      <c r="K7577" s="126">
        <v>152</v>
      </c>
      <c r="L7577" s="100" t="s">
        <v>1324</v>
      </c>
    </row>
    <row r="7578" spans="1:12" ht="56.25" customHeight="1">
      <c r="A7578" s="97">
        <v>526</v>
      </c>
      <c r="B7578" s="122" t="s">
        <v>4515</v>
      </c>
      <c r="C7578" s="123">
        <v>42521</v>
      </c>
      <c r="D7578" s="97" t="s">
        <v>19437</v>
      </c>
      <c r="E7578" s="97" t="s">
        <v>3</v>
      </c>
      <c r="F7578" s="97">
        <v>1383360</v>
      </c>
      <c r="G7578" s="97"/>
      <c r="H7578" s="124" t="s">
        <v>6176</v>
      </c>
      <c r="I7578" s="125">
        <v>0</v>
      </c>
      <c r="J7578" s="125">
        <v>1</v>
      </c>
      <c r="K7578" s="126">
        <v>1</v>
      </c>
      <c r="L7578" s="100" t="s">
        <v>1347</v>
      </c>
    </row>
    <row r="7579" spans="1:12" ht="56.25" customHeight="1">
      <c r="A7579" s="97">
        <v>526</v>
      </c>
      <c r="B7579" s="122" t="s">
        <v>4515</v>
      </c>
      <c r="C7579" s="123">
        <v>42521</v>
      </c>
      <c r="D7579" s="97" t="s">
        <v>19445</v>
      </c>
      <c r="E7579" s="97" t="s">
        <v>3</v>
      </c>
      <c r="F7579" s="97">
        <v>1383389</v>
      </c>
      <c r="G7579" s="97"/>
      <c r="H7579" s="124" t="s">
        <v>6184</v>
      </c>
      <c r="I7579" s="125">
        <v>0</v>
      </c>
      <c r="J7579" s="125">
        <v>50</v>
      </c>
      <c r="K7579" s="126">
        <v>50</v>
      </c>
      <c r="L7579" s="100" t="s">
        <v>1324</v>
      </c>
    </row>
    <row r="7580" spans="1:12" ht="56.25" customHeight="1">
      <c r="A7580" s="97">
        <v>526</v>
      </c>
      <c r="B7580" s="122" t="s">
        <v>4515</v>
      </c>
      <c r="C7580" s="123">
        <v>42528</v>
      </c>
      <c r="D7580" s="97" t="s">
        <v>19558</v>
      </c>
      <c r="E7580" s="97" t="s">
        <v>3</v>
      </c>
      <c r="F7580" s="97">
        <v>1386197</v>
      </c>
      <c r="G7580" s="97"/>
      <c r="H7580" s="124" t="s">
        <v>6297</v>
      </c>
      <c r="I7580" s="125">
        <v>0</v>
      </c>
      <c r="J7580" s="125">
        <v>950062.36</v>
      </c>
      <c r="K7580" s="126">
        <v>950062.36</v>
      </c>
      <c r="L7580" s="100" t="s">
        <v>1324</v>
      </c>
    </row>
    <row r="7581" spans="1:12" ht="56.25" customHeight="1">
      <c r="A7581" s="97">
        <v>526</v>
      </c>
      <c r="B7581" s="122" t="s">
        <v>4515</v>
      </c>
      <c r="C7581" s="123">
        <v>42528</v>
      </c>
      <c r="D7581" s="97" t="s">
        <v>19559</v>
      </c>
      <c r="E7581" s="97" t="s">
        <v>3</v>
      </c>
      <c r="F7581" s="97">
        <v>1386199</v>
      </c>
      <c r="G7581" s="97"/>
      <c r="H7581" s="124" t="s">
        <v>6298</v>
      </c>
      <c r="I7581" s="125">
        <v>0</v>
      </c>
      <c r="J7581" s="125">
        <v>82806.98</v>
      </c>
      <c r="K7581" s="126">
        <v>82806.98</v>
      </c>
      <c r="L7581" s="100" t="s">
        <v>1324</v>
      </c>
    </row>
    <row r="7582" spans="1:12" ht="56.25" customHeight="1">
      <c r="A7582" s="97">
        <v>526</v>
      </c>
      <c r="B7582" s="122" t="s">
        <v>4515</v>
      </c>
      <c r="C7582" s="123">
        <v>42563</v>
      </c>
      <c r="D7582" s="97" t="s">
        <v>20168</v>
      </c>
      <c r="E7582" s="97" t="s">
        <v>3</v>
      </c>
      <c r="F7582" s="97">
        <v>1397469</v>
      </c>
      <c r="G7582" s="97"/>
      <c r="H7582" s="124" t="s">
        <v>6893</v>
      </c>
      <c r="I7582" s="125">
        <v>0</v>
      </c>
      <c r="J7582" s="125">
        <v>305</v>
      </c>
      <c r="K7582" s="126">
        <v>305</v>
      </c>
      <c r="L7582" s="100" t="s">
        <v>1324</v>
      </c>
    </row>
    <row r="7583" spans="1:12" ht="56.25" customHeight="1">
      <c r="A7583" s="97">
        <v>526</v>
      </c>
      <c r="B7583" s="122" t="s">
        <v>4515</v>
      </c>
      <c r="C7583" s="123">
        <v>42564</v>
      </c>
      <c r="D7583" s="97" t="s">
        <v>20184</v>
      </c>
      <c r="E7583" s="97" t="s">
        <v>3</v>
      </c>
      <c r="F7583" s="97">
        <v>1397910</v>
      </c>
      <c r="G7583" s="97"/>
      <c r="H7583" s="124" t="s">
        <v>6908</v>
      </c>
      <c r="I7583" s="125">
        <v>0</v>
      </c>
      <c r="J7583" s="125">
        <v>146</v>
      </c>
      <c r="K7583" s="126">
        <v>146</v>
      </c>
      <c r="L7583" s="100" t="s">
        <v>1324</v>
      </c>
    </row>
    <row r="7584" spans="1:12" ht="56.25" customHeight="1">
      <c r="A7584" s="97">
        <v>526</v>
      </c>
      <c r="B7584" s="122" t="s">
        <v>4515</v>
      </c>
      <c r="C7584" s="123">
        <v>42572</v>
      </c>
      <c r="D7584" s="97" t="s">
        <v>20304</v>
      </c>
      <c r="E7584" s="97" t="s">
        <v>3</v>
      </c>
      <c r="F7584" s="97">
        <v>1400444</v>
      </c>
      <c r="G7584" s="97"/>
      <c r="H7584" s="124" t="s">
        <v>7018</v>
      </c>
      <c r="I7584" s="125">
        <v>0</v>
      </c>
      <c r="J7584" s="125">
        <v>515</v>
      </c>
      <c r="K7584" s="126">
        <v>515</v>
      </c>
      <c r="L7584" s="100" t="s">
        <v>1324</v>
      </c>
    </row>
    <row r="7585" spans="1:12" ht="56.25" customHeight="1">
      <c r="A7585" s="97">
        <v>526</v>
      </c>
      <c r="B7585" s="122" t="s">
        <v>4515</v>
      </c>
      <c r="C7585" s="123">
        <v>42585</v>
      </c>
      <c r="D7585" s="97" t="s">
        <v>20491</v>
      </c>
      <c r="E7585" s="97" t="s">
        <v>3</v>
      </c>
      <c r="F7585" s="97">
        <v>1404023</v>
      </c>
      <c r="G7585" s="97"/>
      <c r="H7585" s="124" t="s">
        <v>7204</v>
      </c>
      <c r="I7585" s="125">
        <v>0</v>
      </c>
      <c r="J7585" s="125">
        <v>240</v>
      </c>
      <c r="K7585" s="126">
        <v>240</v>
      </c>
      <c r="L7585" s="100" t="s">
        <v>1324</v>
      </c>
    </row>
    <row r="7586" spans="1:12" ht="56.25" customHeight="1">
      <c r="A7586" s="97">
        <v>526</v>
      </c>
      <c r="B7586" s="122" t="s">
        <v>4515</v>
      </c>
      <c r="C7586" s="123">
        <v>42585</v>
      </c>
      <c r="D7586" s="97" t="s">
        <v>20493</v>
      </c>
      <c r="E7586" s="97" t="s">
        <v>3</v>
      </c>
      <c r="F7586" s="97">
        <v>1404025</v>
      </c>
      <c r="G7586" s="97"/>
      <c r="H7586" s="124" t="s">
        <v>7206</v>
      </c>
      <c r="I7586" s="125">
        <v>0</v>
      </c>
      <c r="J7586" s="125">
        <v>120</v>
      </c>
      <c r="K7586" s="126">
        <v>120</v>
      </c>
      <c r="L7586" s="100" t="s">
        <v>1324</v>
      </c>
    </row>
    <row r="7587" spans="1:12" ht="56.25" customHeight="1">
      <c r="A7587" s="97">
        <v>526</v>
      </c>
      <c r="B7587" s="122" t="s">
        <v>4515</v>
      </c>
      <c r="C7587" s="123">
        <v>42593</v>
      </c>
      <c r="D7587" s="97" t="s">
        <v>20639</v>
      </c>
      <c r="E7587" s="97" t="s">
        <v>3</v>
      </c>
      <c r="F7587" s="97">
        <v>1407228</v>
      </c>
      <c r="G7587" s="97"/>
      <c r="H7587" s="124" t="s">
        <v>7340</v>
      </c>
      <c r="I7587" s="125">
        <v>0</v>
      </c>
      <c r="J7587" s="125">
        <v>70</v>
      </c>
      <c r="K7587" s="126">
        <v>70</v>
      </c>
      <c r="L7587" s="100" t="s">
        <v>1324</v>
      </c>
    </row>
    <row r="7588" spans="1:12" ht="56.25" customHeight="1">
      <c r="A7588" s="97">
        <v>526</v>
      </c>
      <c r="B7588" s="122" t="s">
        <v>4515</v>
      </c>
      <c r="C7588" s="123">
        <v>42597</v>
      </c>
      <c r="D7588" s="97" t="s">
        <v>20683</v>
      </c>
      <c r="E7588" s="97" t="s">
        <v>3</v>
      </c>
      <c r="F7588" s="97">
        <v>1408213</v>
      </c>
      <c r="G7588" s="97"/>
      <c r="H7588" s="124" t="s">
        <v>7384</v>
      </c>
      <c r="I7588" s="125">
        <v>0</v>
      </c>
      <c r="J7588" s="125">
        <v>1748</v>
      </c>
      <c r="K7588" s="126">
        <v>1748</v>
      </c>
      <c r="L7588" s="100" t="s">
        <v>1324</v>
      </c>
    </row>
    <row r="7589" spans="1:12" ht="56.25" customHeight="1">
      <c r="A7589" s="97">
        <v>526</v>
      </c>
      <c r="B7589" s="122" t="s">
        <v>4515</v>
      </c>
      <c r="C7589" s="123">
        <v>42597</v>
      </c>
      <c r="D7589" s="97" t="s">
        <v>20684</v>
      </c>
      <c r="E7589" s="97" t="s">
        <v>3</v>
      </c>
      <c r="F7589" s="97">
        <v>1408218</v>
      </c>
      <c r="G7589" s="97"/>
      <c r="H7589" s="124" t="s">
        <v>7385</v>
      </c>
      <c r="I7589" s="125">
        <v>0</v>
      </c>
      <c r="J7589" s="125">
        <v>40</v>
      </c>
      <c r="K7589" s="126">
        <v>40</v>
      </c>
      <c r="L7589" s="100" t="s">
        <v>1347</v>
      </c>
    </row>
    <row r="7590" spans="1:12" ht="56.25" customHeight="1">
      <c r="A7590" s="97">
        <v>526</v>
      </c>
      <c r="B7590" s="122" t="s">
        <v>4515</v>
      </c>
      <c r="C7590" s="123">
        <v>42597</v>
      </c>
      <c r="D7590" s="97" t="s">
        <v>20685</v>
      </c>
      <c r="E7590" s="97" t="s">
        <v>3</v>
      </c>
      <c r="F7590" s="97">
        <v>1408219</v>
      </c>
      <c r="G7590" s="97"/>
      <c r="H7590" s="124" t="s">
        <v>7386</v>
      </c>
      <c r="I7590" s="125">
        <v>0</v>
      </c>
      <c r="J7590" s="125">
        <v>182</v>
      </c>
      <c r="K7590" s="126">
        <v>182</v>
      </c>
      <c r="L7590" s="100" t="s">
        <v>1347</v>
      </c>
    </row>
    <row r="7591" spans="1:12" ht="56.25" customHeight="1">
      <c r="A7591" s="97">
        <v>526</v>
      </c>
      <c r="B7591" s="122" t="s">
        <v>4515</v>
      </c>
      <c r="C7591" s="123">
        <v>42597</v>
      </c>
      <c r="D7591" s="97" t="s">
        <v>20686</v>
      </c>
      <c r="E7591" s="97" t="s">
        <v>3</v>
      </c>
      <c r="F7591" s="97">
        <v>1408221</v>
      </c>
      <c r="G7591" s="97"/>
      <c r="H7591" s="124" t="s">
        <v>7387</v>
      </c>
      <c r="I7591" s="125">
        <v>0</v>
      </c>
      <c r="J7591" s="125">
        <v>2838</v>
      </c>
      <c r="K7591" s="126">
        <v>2838</v>
      </c>
      <c r="L7591" s="100" t="s">
        <v>1347</v>
      </c>
    </row>
    <row r="7592" spans="1:12" ht="56.25" customHeight="1">
      <c r="A7592" s="97">
        <v>526</v>
      </c>
      <c r="B7592" s="122" t="s">
        <v>4515</v>
      </c>
      <c r="C7592" s="123">
        <v>42600</v>
      </c>
      <c r="D7592" s="97" t="s">
        <v>20732</v>
      </c>
      <c r="E7592" s="97" t="s">
        <v>3</v>
      </c>
      <c r="F7592" s="97">
        <v>1409716</v>
      </c>
      <c r="G7592" s="97"/>
      <c r="H7592" s="124" t="s">
        <v>7430</v>
      </c>
      <c r="I7592" s="125">
        <v>0</v>
      </c>
      <c r="J7592" s="125">
        <v>4</v>
      </c>
      <c r="K7592" s="126">
        <v>4</v>
      </c>
      <c r="L7592" s="100" t="s">
        <v>1347</v>
      </c>
    </row>
    <row r="7593" spans="1:12" ht="56.25" customHeight="1">
      <c r="A7593" s="97">
        <v>526</v>
      </c>
      <c r="B7593" s="122" t="s">
        <v>4515</v>
      </c>
      <c r="C7593" s="123">
        <v>42607</v>
      </c>
      <c r="D7593" s="97" t="s">
        <v>20815</v>
      </c>
      <c r="E7593" s="97" t="s">
        <v>3</v>
      </c>
      <c r="F7593" s="97">
        <v>1412168</v>
      </c>
      <c r="G7593" s="97"/>
      <c r="H7593" s="124" t="s">
        <v>7513</v>
      </c>
      <c r="I7593" s="125">
        <v>0</v>
      </c>
      <c r="J7593" s="125">
        <v>663</v>
      </c>
      <c r="K7593" s="126">
        <v>663</v>
      </c>
      <c r="L7593" s="100" t="s">
        <v>1347</v>
      </c>
    </row>
    <row r="7594" spans="1:12" ht="56.25" customHeight="1">
      <c r="A7594" s="97">
        <v>526</v>
      </c>
      <c r="B7594" s="122" t="s">
        <v>4515</v>
      </c>
      <c r="C7594" s="123">
        <v>42611</v>
      </c>
      <c r="D7594" s="97" t="s">
        <v>20869</v>
      </c>
      <c r="E7594" s="97" t="s">
        <v>3</v>
      </c>
      <c r="F7594" s="97">
        <v>1413442</v>
      </c>
      <c r="G7594" s="97"/>
      <c r="H7594" s="124" t="s">
        <v>7567</v>
      </c>
      <c r="I7594" s="125">
        <v>0</v>
      </c>
      <c r="J7594" s="125">
        <v>286</v>
      </c>
      <c r="K7594" s="126">
        <v>286</v>
      </c>
      <c r="L7594" s="100" t="s">
        <v>1324</v>
      </c>
    </row>
    <row r="7595" spans="1:12" ht="56.25" customHeight="1">
      <c r="A7595" s="97">
        <v>526</v>
      </c>
      <c r="B7595" s="122" t="s">
        <v>4515</v>
      </c>
      <c r="C7595" s="123">
        <v>42615</v>
      </c>
      <c r="D7595" s="97" t="s">
        <v>20950</v>
      </c>
      <c r="E7595" s="97" t="s">
        <v>3</v>
      </c>
      <c r="F7595" s="97">
        <v>1415132</v>
      </c>
      <c r="G7595" s="97"/>
      <c r="H7595" s="124" t="s">
        <v>7641</v>
      </c>
      <c r="I7595" s="125">
        <v>0</v>
      </c>
      <c r="J7595" s="125">
        <v>200</v>
      </c>
      <c r="K7595" s="126">
        <v>200</v>
      </c>
      <c r="L7595" s="100" t="s">
        <v>1324</v>
      </c>
    </row>
    <row r="7596" spans="1:12" ht="56.25" customHeight="1">
      <c r="A7596" s="97">
        <v>526</v>
      </c>
      <c r="B7596" s="122" t="s">
        <v>4515</v>
      </c>
      <c r="C7596" s="123">
        <v>42615</v>
      </c>
      <c r="D7596" s="97" t="s">
        <v>20951</v>
      </c>
      <c r="E7596" s="97" t="s">
        <v>3</v>
      </c>
      <c r="F7596" s="97">
        <v>1415133</v>
      </c>
      <c r="G7596" s="97"/>
      <c r="H7596" s="124" t="s">
        <v>7641</v>
      </c>
      <c r="I7596" s="125">
        <v>0</v>
      </c>
      <c r="J7596" s="125">
        <v>400</v>
      </c>
      <c r="K7596" s="126">
        <v>400</v>
      </c>
      <c r="L7596" s="100" t="s">
        <v>1324</v>
      </c>
    </row>
    <row r="7597" spans="1:12" ht="56.25" customHeight="1">
      <c r="A7597" s="97">
        <v>526</v>
      </c>
      <c r="B7597" s="122" t="s">
        <v>4515</v>
      </c>
      <c r="C7597" s="123">
        <v>42626</v>
      </c>
      <c r="D7597" s="97" t="s">
        <v>21150</v>
      </c>
      <c r="E7597" s="97" t="s">
        <v>3</v>
      </c>
      <c r="F7597" s="97">
        <v>1419093</v>
      </c>
      <c r="G7597" s="97"/>
      <c r="H7597" s="124" t="s">
        <v>7832</v>
      </c>
      <c r="I7597" s="125">
        <v>0</v>
      </c>
      <c r="J7597" s="125">
        <v>454</v>
      </c>
      <c r="K7597" s="126">
        <v>454</v>
      </c>
      <c r="L7597" s="100" t="s">
        <v>1324</v>
      </c>
    </row>
    <row r="7598" spans="1:12" ht="56.25" customHeight="1">
      <c r="A7598" s="97">
        <v>526</v>
      </c>
      <c r="B7598" s="122" t="s">
        <v>9357</v>
      </c>
      <c r="C7598" s="123">
        <v>42627</v>
      </c>
      <c r="D7598" s="97" t="s">
        <v>15955</v>
      </c>
      <c r="E7598" s="97" t="s">
        <v>1283</v>
      </c>
      <c r="F7598" s="97">
        <v>11072241</v>
      </c>
      <c r="G7598" s="97"/>
      <c r="H7598" s="124" t="s">
        <v>9384</v>
      </c>
      <c r="I7598" s="125">
        <v>0</v>
      </c>
      <c r="J7598" s="125">
        <v>2678</v>
      </c>
      <c r="K7598" s="126">
        <v>2678</v>
      </c>
      <c r="L7598" s="100" t="s">
        <v>8522</v>
      </c>
    </row>
    <row r="7599" spans="1:12" ht="56.25" customHeight="1">
      <c r="A7599" s="97">
        <v>526</v>
      </c>
      <c r="B7599" s="122" t="s">
        <v>4515</v>
      </c>
      <c r="C7599" s="123">
        <v>42629</v>
      </c>
      <c r="D7599" s="97" t="s">
        <v>21218</v>
      </c>
      <c r="E7599" s="97" t="s">
        <v>3</v>
      </c>
      <c r="F7599" s="97">
        <v>1420522</v>
      </c>
      <c r="G7599" s="97"/>
      <c r="H7599" s="124" t="s">
        <v>7897</v>
      </c>
      <c r="I7599" s="125">
        <v>0</v>
      </c>
      <c r="J7599" s="125">
        <v>11561</v>
      </c>
      <c r="K7599" s="126">
        <v>11561</v>
      </c>
      <c r="L7599" s="100" t="s">
        <v>1324</v>
      </c>
    </row>
    <row r="7600" spans="1:12" ht="56.25" customHeight="1">
      <c r="A7600" s="97">
        <v>526</v>
      </c>
      <c r="B7600" s="122" t="s">
        <v>4515</v>
      </c>
      <c r="C7600" s="123">
        <v>42629</v>
      </c>
      <c r="D7600" s="97" t="s">
        <v>21219</v>
      </c>
      <c r="E7600" s="97" t="s">
        <v>3</v>
      </c>
      <c r="F7600" s="97">
        <v>1420526</v>
      </c>
      <c r="G7600" s="97"/>
      <c r="H7600" s="124" t="s">
        <v>7898</v>
      </c>
      <c r="I7600" s="125">
        <v>0</v>
      </c>
      <c r="J7600" s="125">
        <v>3055</v>
      </c>
      <c r="K7600" s="126">
        <v>3055</v>
      </c>
      <c r="L7600" s="100" t="s">
        <v>1324</v>
      </c>
    </row>
    <row r="7601" spans="1:12" ht="56.25" customHeight="1">
      <c r="A7601" s="97">
        <v>526</v>
      </c>
      <c r="B7601" s="122" t="s">
        <v>4515</v>
      </c>
      <c r="C7601" s="123">
        <v>42629</v>
      </c>
      <c r="D7601" s="97" t="s">
        <v>21220</v>
      </c>
      <c r="E7601" s="97" t="s">
        <v>3</v>
      </c>
      <c r="F7601" s="97">
        <v>1420531</v>
      </c>
      <c r="G7601" s="97"/>
      <c r="H7601" s="124" t="s">
        <v>7899</v>
      </c>
      <c r="I7601" s="125">
        <v>0</v>
      </c>
      <c r="J7601" s="125">
        <v>430.56</v>
      </c>
      <c r="K7601" s="126">
        <v>430.56</v>
      </c>
      <c r="L7601" s="100" t="s">
        <v>1324</v>
      </c>
    </row>
    <row r="7602" spans="1:12" ht="56.25" customHeight="1">
      <c r="A7602" s="97">
        <v>526</v>
      </c>
      <c r="B7602" s="122" t="s">
        <v>4515</v>
      </c>
      <c r="C7602" s="123">
        <v>42636</v>
      </c>
      <c r="D7602" s="97" t="s">
        <v>21337</v>
      </c>
      <c r="E7602" s="97" t="s">
        <v>3</v>
      </c>
      <c r="F7602" s="97">
        <v>1423271</v>
      </c>
      <c r="G7602" s="97"/>
      <c r="H7602" s="124" t="s">
        <v>8024</v>
      </c>
      <c r="I7602" s="125">
        <v>0</v>
      </c>
      <c r="J7602" s="125">
        <v>273</v>
      </c>
      <c r="K7602" s="126">
        <v>273</v>
      </c>
      <c r="L7602" s="100" t="s">
        <v>1324</v>
      </c>
    </row>
    <row r="7603" spans="1:12" ht="56.25" customHeight="1">
      <c r="A7603" s="97">
        <v>526</v>
      </c>
      <c r="B7603" s="122" t="s">
        <v>4515</v>
      </c>
      <c r="C7603" s="123">
        <v>42654</v>
      </c>
      <c r="D7603" s="97" t="s">
        <v>21664</v>
      </c>
      <c r="E7603" s="97" t="s">
        <v>3</v>
      </c>
      <c r="F7603" s="97">
        <v>1429210</v>
      </c>
      <c r="G7603" s="97"/>
      <c r="H7603" s="124" t="s">
        <v>9020</v>
      </c>
      <c r="I7603" s="125">
        <v>0</v>
      </c>
      <c r="J7603" s="125">
        <v>228</v>
      </c>
      <c r="K7603" s="126">
        <v>228</v>
      </c>
      <c r="L7603" s="100" t="s">
        <v>1324</v>
      </c>
    </row>
    <row r="7604" spans="1:12" ht="56.25" customHeight="1">
      <c r="A7604" s="97">
        <v>526</v>
      </c>
      <c r="B7604" s="122" t="s">
        <v>4515</v>
      </c>
      <c r="C7604" s="123">
        <v>42654</v>
      </c>
      <c r="D7604" s="97" t="s">
        <v>21665</v>
      </c>
      <c r="E7604" s="97" t="s">
        <v>3</v>
      </c>
      <c r="F7604" s="97">
        <v>1429221</v>
      </c>
      <c r="G7604" s="97"/>
      <c r="H7604" s="124" t="s">
        <v>9021</v>
      </c>
      <c r="I7604" s="125">
        <v>0</v>
      </c>
      <c r="J7604" s="125">
        <v>180</v>
      </c>
      <c r="K7604" s="126">
        <v>180</v>
      </c>
      <c r="L7604" s="100" t="s">
        <v>1324</v>
      </c>
    </row>
    <row r="7605" spans="1:12" ht="56.25" customHeight="1">
      <c r="A7605" s="97">
        <v>526</v>
      </c>
      <c r="B7605" s="122" t="s">
        <v>9357</v>
      </c>
      <c r="C7605" s="123">
        <v>42662</v>
      </c>
      <c r="D7605" s="97" t="s">
        <v>15522</v>
      </c>
      <c r="E7605" s="97" t="s">
        <v>1303</v>
      </c>
      <c r="F7605" s="97">
        <v>901</v>
      </c>
      <c r="G7605" s="97"/>
      <c r="H7605" s="124" t="s">
        <v>9664</v>
      </c>
      <c r="I7605" s="125">
        <v>37.5</v>
      </c>
      <c r="J7605" s="125">
        <v>0</v>
      </c>
      <c r="K7605" s="126">
        <v>37.5</v>
      </c>
      <c r="L7605" s="100" t="s">
        <v>1324</v>
      </c>
    </row>
    <row r="7606" spans="1:12" ht="56.25" customHeight="1">
      <c r="A7606" s="97">
        <v>526</v>
      </c>
      <c r="B7606" s="122" t="s">
        <v>4515</v>
      </c>
      <c r="C7606" s="123">
        <v>42662</v>
      </c>
      <c r="D7606" s="97" t="s">
        <v>21829</v>
      </c>
      <c r="E7606" s="97" t="s">
        <v>3</v>
      </c>
      <c r="F7606" s="97">
        <v>1432331</v>
      </c>
      <c r="G7606" s="97"/>
      <c r="H7606" s="124" t="s">
        <v>9180</v>
      </c>
      <c r="I7606" s="125">
        <v>0</v>
      </c>
      <c r="J7606" s="125">
        <v>42</v>
      </c>
      <c r="K7606" s="126">
        <v>42</v>
      </c>
      <c r="L7606" s="100" t="s">
        <v>1324</v>
      </c>
    </row>
    <row r="7607" spans="1:12" ht="56.25" customHeight="1">
      <c r="A7607" s="97">
        <v>526</v>
      </c>
      <c r="B7607" s="122" t="s">
        <v>4515</v>
      </c>
      <c r="C7607" s="123">
        <v>42663</v>
      </c>
      <c r="D7607" s="97" t="s">
        <v>21837</v>
      </c>
      <c r="E7607" s="97" t="s">
        <v>3</v>
      </c>
      <c r="F7607" s="97">
        <v>1432503</v>
      </c>
      <c r="G7607" s="97"/>
      <c r="H7607" s="124" t="s">
        <v>9188</v>
      </c>
      <c r="I7607" s="125">
        <v>0</v>
      </c>
      <c r="J7607" s="125">
        <v>30</v>
      </c>
      <c r="K7607" s="126">
        <v>30</v>
      </c>
      <c r="L7607" s="100" t="s">
        <v>1324</v>
      </c>
    </row>
    <row r="7608" spans="1:12" ht="56.25" customHeight="1">
      <c r="A7608" s="97">
        <v>526</v>
      </c>
      <c r="B7608" s="122" t="s">
        <v>4515</v>
      </c>
      <c r="C7608" s="123">
        <v>42664</v>
      </c>
      <c r="D7608" s="97" t="s">
        <v>21858</v>
      </c>
      <c r="E7608" s="97" t="s">
        <v>3</v>
      </c>
      <c r="F7608" s="97">
        <v>1433097</v>
      </c>
      <c r="G7608" s="97"/>
      <c r="H7608" s="124" t="s">
        <v>9213</v>
      </c>
      <c r="I7608" s="125">
        <v>0</v>
      </c>
      <c r="J7608" s="125">
        <v>914</v>
      </c>
      <c r="K7608" s="126">
        <v>914</v>
      </c>
      <c r="L7608" s="100" t="s">
        <v>1324</v>
      </c>
    </row>
    <row r="7609" spans="1:12" ht="56.25" customHeight="1">
      <c r="A7609" s="97">
        <v>526</v>
      </c>
      <c r="B7609" s="122" t="s">
        <v>4515</v>
      </c>
      <c r="C7609" s="123">
        <v>42664</v>
      </c>
      <c r="D7609" s="97" t="s">
        <v>21859</v>
      </c>
      <c r="E7609" s="97" t="s">
        <v>3</v>
      </c>
      <c r="F7609" s="97">
        <v>1433099</v>
      </c>
      <c r="G7609" s="97"/>
      <c r="H7609" s="124" t="s">
        <v>9214</v>
      </c>
      <c r="I7609" s="125">
        <v>0</v>
      </c>
      <c r="J7609" s="125">
        <v>154</v>
      </c>
      <c r="K7609" s="126">
        <v>154</v>
      </c>
      <c r="L7609" s="100" t="s">
        <v>1324</v>
      </c>
    </row>
    <row r="7610" spans="1:12" ht="56.25" customHeight="1">
      <c r="A7610" s="97">
        <v>526</v>
      </c>
      <c r="B7610" s="122" t="s">
        <v>4515</v>
      </c>
      <c r="C7610" s="123">
        <v>42668</v>
      </c>
      <c r="D7610" s="97" t="s">
        <v>21888</v>
      </c>
      <c r="E7610" s="97" t="s">
        <v>3</v>
      </c>
      <c r="F7610" s="97">
        <v>1434003</v>
      </c>
      <c r="G7610" s="97"/>
      <c r="H7610" s="124" t="s">
        <v>9243</v>
      </c>
      <c r="I7610" s="125">
        <v>0</v>
      </c>
      <c r="J7610" s="125">
        <v>2006</v>
      </c>
      <c r="K7610" s="126">
        <v>2006</v>
      </c>
      <c r="L7610" s="100" t="s">
        <v>1324</v>
      </c>
    </row>
    <row r="7611" spans="1:12" ht="56.25" customHeight="1">
      <c r="A7611" s="97">
        <v>526</v>
      </c>
      <c r="B7611" s="122" t="s">
        <v>4515</v>
      </c>
      <c r="C7611" s="123">
        <v>42668</v>
      </c>
      <c r="D7611" s="97" t="s">
        <v>21889</v>
      </c>
      <c r="E7611" s="97" t="s">
        <v>3</v>
      </c>
      <c r="F7611" s="97">
        <v>1434004</v>
      </c>
      <c r="G7611" s="97"/>
      <c r="H7611" s="124" t="s">
        <v>9244</v>
      </c>
      <c r="I7611" s="125">
        <v>0</v>
      </c>
      <c r="J7611" s="125">
        <v>226</v>
      </c>
      <c r="K7611" s="126">
        <v>226</v>
      </c>
      <c r="L7611" s="100" t="s">
        <v>1324</v>
      </c>
    </row>
    <row r="7612" spans="1:12" ht="56.25" customHeight="1">
      <c r="A7612" s="97">
        <v>526</v>
      </c>
      <c r="B7612" s="122" t="s">
        <v>4515</v>
      </c>
      <c r="C7612" s="123">
        <v>42668</v>
      </c>
      <c r="D7612" s="97" t="s">
        <v>21890</v>
      </c>
      <c r="E7612" s="97" t="s">
        <v>3</v>
      </c>
      <c r="F7612" s="97">
        <v>1434007</v>
      </c>
      <c r="G7612" s="97"/>
      <c r="H7612" s="124" t="s">
        <v>9245</v>
      </c>
      <c r="I7612" s="125">
        <v>0</v>
      </c>
      <c r="J7612" s="125">
        <v>318</v>
      </c>
      <c r="K7612" s="126">
        <v>318</v>
      </c>
      <c r="L7612" s="100" t="s">
        <v>1324</v>
      </c>
    </row>
    <row r="7613" spans="1:12" ht="56.25" customHeight="1">
      <c r="A7613" s="97">
        <v>526</v>
      </c>
      <c r="B7613" s="122" t="s">
        <v>4515</v>
      </c>
      <c r="C7613" s="123">
        <v>42669</v>
      </c>
      <c r="D7613" s="97" t="s">
        <v>21909</v>
      </c>
      <c r="E7613" s="97" t="s">
        <v>3</v>
      </c>
      <c r="F7613" s="97">
        <v>1434465</v>
      </c>
      <c r="G7613" s="97"/>
      <c r="H7613" s="124" t="s">
        <v>9263</v>
      </c>
      <c r="I7613" s="125">
        <v>0</v>
      </c>
      <c r="J7613" s="125">
        <v>76</v>
      </c>
      <c r="K7613" s="126">
        <v>76</v>
      </c>
      <c r="L7613" s="100" t="s">
        <v>1324</v>
      </c>
    </row>
    <row r="7614" spans="1:12" ht="56.25" customHeight="1">
      <c r="A7614" s="97">
        <v>526</v>
      </c>
      <c r="B7614" s="122" t="s">
        <v>4515</v>
      </c>
      <c r="C7614" s="123">
        <v>42677</v>
      </c>
      <c r="D7614" s="97" t="s">
        <v>22036</v>
      </c>
      <c r="E7614" s="97" t="s">
        <v>3</v>
      </c>
      <c r="F7614" s="97">
        <v>1436673</v>
      </c>
      <c r="G7614" s="97"/>
      <c r="H7614" s="124" t="s">
        <v>22037</v>
      </c>
      <c r="I7614" s="125">
        <v>0</v>
      </c>
      <c r="J7614" s="125">
        <v>19</v>
      </c>
      <c r="K7614" s="126">
        <v>19</v>
      </c>
      <c r="L7614" s="100" t="s">
        <v>1347</v>
      </c>
    </row>
    <row r="7615" spans="1:12" ht="56.25" customHeight="1">
      <c r="A7615" s="97">
        <v>526</v>
      </c>
      <c r="B7615" s="122" t="s">
        <v>4515</v>
      </c>
      <c r="C7615" s="123">
        <v>42682</v>
      </c>
      <c r="D7615" s="97" t="s">
        <v>22276</v>
      </c>
      <c r="E7615" s="97" t="s">
        <v>3</v>
      </c>
      <c r="F7615" s="97">
        <v>1438168</v>
      </c>
      <c r="G7615" s="97"/>
      <c r="H7615" s="124" t="s">
        <v>22277</v>
      </c>
      <c r="I7615" s="125">
        <v>0</v>
      </c>
      <c r="J7615" s="125">
        <v>170</v>
      </c>
      <c r="K7615" s="126">
        <v>170</v>
      </c>
      <c r="L7615" s="100" t="s">
        <v>1324</v>
      </c>
    </row>
    <row r="7616" spans="1:12" ht="56.25" customHeight="1">
      <c r="A7616" s="97">
        <v>526</v>
      </c>
      <c r="B7616" s="122" t="s">
        <v>4515</v>
      </c>
      <c r="C7616" s="123">
        <v>42683</v>
      </c>
      <c r="D7616" s="97" t="s">
        <v>22299</v>
      </c>
      <c r="E7616" s="97" t="s">
        <v>3</v>
      </c>
      <c r="F7616" s="97">
        <v>1438638</v>
      </c>
      <c r="G7616" s="97"/>
      <c r="H7616" s="124" t="s">
        <v>22300</v>
      </c>
      <c r="I7616" s="125">
        <v>0</v>
      </c>
      <c r="J7616" s="125">
        <v>251</v>
      </c>
      <c r="K7616" s="126">
        <v>251</v>
      </c>
      <c r="L7616" s="100" t="s">
        <v>1324</v>
      </c>
    </row>
    <row r="7617" spans="1:12" ht="56.25" customHeight="1">
      <c r="A7617" s="97">
        <v>526</v>
      </c>
      <c r="B7617" s="122" t="s">
        <v>4515</v>
      </c>
      <c r="C7617" s="123">
        <v>42683</v>
      </c>
      <c r="D7617" s="97" t="s">
        <v>22301</v>
      </c>
      <c r="E7617" s="97" t="s">
        <v>3</v>
      </c>
      <c r="F7617" s="97">
        <v>1438639</v>
      </c>
      <c r="G7617" s="97"/>
      <c r="H7617" s="124" t="s">
        <v>22302</v>
      </c>
      <c r="I7617" s="125">
        <v>0</v>
      </c>
      <c r="J7617" s="125">
        <v>190</v>
      </c>
      <c r="K7617" s="126">
        <v>190</v>
      </c>
      <c r="L7617" s="100" t="s">
        <v>1324</v>
      </c>
    </row>
    <row r="7618" spans="1:12" ht="56.25" customHeight="1">
      <c r="A7618" s="97">
        <v>526</v>
      </c>
      <c r="B7618" s="122" t="s">
        <v>4515</v>
      </c>
      <c r="C7618" s="123">
        <v>42683</v>
      </c>
      <c r="D7618" s="97" t="s">
        <v>22311</v>
      </c>
      <c r="E7618" s="97" t="s">
        <v>3</v>
      </c>
      <c r="F7618" s="97">
        <v>1438745</v>
      </c>
      <c r="G7618" s="97"/>
      <c r="H7618" s="124" t="s">
        <v>9222</v>
      </c>
      <c r="I7618" s="125">
        <v>0</v>
      </c>
      <c r="J7618" s="125">
        <v>167</v>
      </c>
      <c r="K7618" s="126">
        <v>167</v>
      </c>
      <c r="L7618" s="100" t="s">
        <v>1324</v>
      </c>
    </row>
    <row r="7619" spans="1:12" ht="56.25" customHeight="1">
      <c r="A7619" s="97">
        <v>526</v>
      </c>
      <c r="B7619" s="122" t="s">
        <v>4515</v>
      </c>
      <c r="C7619" s="123">
        <v>42683</v>
      </c>
      <c r="D7619" s="97" t="s">
        <v>22312</v>
      </c>
      <c r="E7619" s="97" t="s">
        <v>3</v>
      </c>
      <c r="F7619" s="97">
        <v>1438747</v>
      </c>
      <c r="G7619" s="97"/>
      <c r="H7619" s="124" t="s">
        <v>9222</v>
      </c>
      <c r="I7619" s="125">
        <v>0</v>
      </c>
      <c r="J7619" s="125">
        <v>167</v>
      </c>
      <c r="K7619" s="126">
        <v>167</v>
      </c>
      <c r="L7619" s="100" t="s">
        <v>1324</v>
      </c>
    </row>
    <row r="7620" spans="1:12" ht="56.25" customHeight="1">
      <c r="A7620" s="97">
        <v>526</v>
      </c>
      <c r="B7620" s="122" t="s">
        <v>4515</v>
      </c>
      <c r="C7620" s="123">
        <v>42683</v>
      </c>
      <c r="D7620" s="97" t="s">
        <v>22313</v>
      </c>
      <c r="E7620" s="97" t="s">
        <v>3</v>
      </c>
      <c r="F7620" s="97">
        <v>1438750</v>
      </c>
      <c r="G7620" s="97"/>
      <c r="H7620" s="124" t="s">
        <v>22314</v>
      </c>
      <c r="I7620" s="125">
        <v>0</v>
      </c>
      <c r="J7620" s="125">
        <v>105</v>
      </c>
      <c r="K7620" s="126">
        <v>105</v>
      </c>
      <c r="L7620" s="100" t="s">
        <v>1324</v>
      </c>
    </row>
    <row r="7621" spans="1:12" ht="56.25" customHeight="1">
      <c r="A7621" s="97">
        <v>526</v>
      </c>
      <c r="B7621" s="122" t="s">
        <v>4515</v>
      </c>
      <c r="C7621" s="123">
        <v>42685</v>
      </c>
      <c r="D7621" s="97" t="s">
        <v>22451</v>
      </c>
      <c r="E7621" s="97" t="s">
        <v>3</v>
      </c>
      <c r="F7621" s="97">
        <v>1439425</v>
      </c>
      <c r="G7621" s="97"/>
      <c r="H7621" s="124" t="s">
        <v>22452</v>
      </c>
      <c r="I7621" s="125">
        <v>0</v>
      </c>
      <c r="J7621" s="125">
        <v>261</v>
      </c>
      <c r="K7621" s="126">
        <v>261</v>
      </c>
      <c r="L7621" s="100" t="s">
        <v>1324</v>
      </c>
    </row>
    <row r="7622" spans="1:12" ht="56.25" customHeight="1">
      <c r="A7622" s="97">
        <v>526</v>
      </c>
      <c r="B7622" s="122" t="s">
        <v>4515</v>
      </c>
      <c r="C7622" s="123">
        <v>42685</v>
      </c>
      <c r="D7622" s="97" t="s">
        <v>22453</v>
      </c>
      <c r="E7622" s="97" t="s">
        <v>3</v>
      </c>
      <c r="F7622" s="97">
        <v>1439427</v>
      </c>
      <c r="G7622" s="97"/>
      <c r="H7622" s="124" t="s">
        <v>22454</v>
      </c>
      <c r="I7622" s="125">
        <v>0</v>
      </c>
      <c r="J7622" s="125">
        <v>90</v>
      </c>
      <c r="K7622" s="126">
        <v>90</v>
      </c>
      <c r="L7622" s="100" t="s">
        <v>1324</v>
      </c>
    </row>
    <row r="7623" spans="1:12" ht="56.25" customHeight="1">
      <c r="A7623" s="97">
        <v>526</v>
      </c>
      <c r="B7623" s="122" t="s">
        <v>4515</v>
      </c>
      <c r="C7623" s="123">
        <v>42685</v>
      </c>
      <c r="D7623" s="97" t="s">
        <v>22455</v>
      </c>
      <c r="E7623" s="97" t="s">
        <v>3</v>
      </c>
      <c r="F7623" s="97">
        <v>1439429</v>
      </c>
      <c r="G7623" s="97"/>
      <c r="H7623" s="124" t="s">
        <v>22456</v>
      </c>
      <c r="I7623" s="125">
        <v>0</v>
      </c>
      <c r="J7623" s="125">
        <v>90</v>
      </c>
      <c r="K7623" s="126">
        <v>90</v>
      </c>
      <c r="L7623" s="100" t="s">
        <v>1324</v>
      </c>
    </row>
    <row r="7624" spans="1:12" ht="56.25" customHeight="1">
      <c r="A7624" s="97">
        <v>526</v>
      </c>
      <c r="B7624" s="122" t="s">
        <v>4515</v>
      </c>
      <c r="C7624" s="123">
        <v>42685</v>
      </c>
      <c r="D7624" s="97" t="s">
        <v>22484</v>
      </c>
      <c r="E7624" s="97" t="s">
        <v>3</v>
      </c>
      <c r="F7624" s="97">
        <v>1439634</v>
      </c>
      <c r="G7624" s="97"/>
      <c r="H7624" s="124" t="s">
        <v>22485</v>
      </c>
      <c r="I7624" s="125">
        <v>0</v>
      </c>
      <c r="J7624" s="125">
        <v>155</v>
      </c>
      <c r="K7624" s="126">
        <v>155</v>
      </c>
      <c r="L7624" s="100" t="s">
        <v>1324</v>
      </c>
    </row>
    <row r="7625" spans="1:12" ht="56.25" customHeight="1">
      <c r="A7625" s="97">
        <v>526</v>
      </c>
      <c r="B7625" s="122" t="s">
        <v>22502</v>
      </c>
      <c r="C7625" s="123">
        <v>42688</v>
      </c>
      <c r="D7625" s="97" t="s">
        <v>22503</v>
      </c>
      <c r="E7625" s="97" t="s">
        <v>3</v>
      </c>
      <c r="F7625" s="97">
        <v>1439931</v>
      </c>
      <c r="G7625" s="97"/>
      <c r="H7625" s="124" t="s">
        <v>22504</v>
      </c>
      <c r="I7625" s="125">
        <v>0</v>
      </c>
      <c r="J7625" s="125">
        <v>160</v>
      </c>
      <c r="K7625" s="126">
        <v>160</v>
      </c>
      <c r="L7625" s="100" t="s">
        <v>1347</v>
      </c>
    </row>
    <row r="7626" spans="1:12" ht="56.25" customHeight="1">
      <c r="A7626" s="97">
        <v>526</v>
      </c>
      <c r="B7626" s="122" t="s">
        <v>22502</v>
      </c>
      <c r="C7626" s="123">
        <v>42688</v>
      </c>
      <c r="D7626" s="97" t="s">
        <v>22514</v>
      </c>
      <c r="E7626" s="97" t="s">
        <v>3</v>
      </c>
      <c r="F7626" s="97">
        <v>1439977</v>
      </c>
      <c r="G7626" s="97"/>
      <c r="H7626" s="124" t="s">
        <v>22515</v>
      </c>
      <c r="I7626" s="125">
        <v>0</v>
      </c>
      <c r="J7626" s="125">
        <v>45</v>
      </c>
      <c r="K7626" s="126">
        <v>45</v>
      </c>
      <c r="L7626" s="100" t="s">
        <v>1324</v>
      </c>
    </row>
    <row r="7627" spans="1:12" ht="56.25" customHeight="1">
      <c r="A7627" s="97">
        <v>526</v>
      </c>
      <c r="B7627" s="122" t="s">
        <v>22502</v>
      </c>
      <c r="C7627" s="123">
        <v>42689</v>
      </c>
      <c r="D7627" s="97" t="s">
        <v>22590</v>
      </c>
      <c r="E7627" s="97" t="s">
        <v>3</v>
      </c>
      <c r="F7627" s="97">
        <v>1440444</v>
      </c>
      <c r="G7627" s="97"/>
      <c r="H7627" s="124" t="s">
        <v>22591</v>
      </c>
      <c r="I7627" s="125">
        <v>0</v>
      </c>
      <c r="J7627" s="125">
        <v>90</v>
      </c>
      <c r="K7627" s="126">
        <v>90</v>
      </c>
      <c r="L7627" s="100" t="s">
        <v>1324</v>
      </c>
    </row>
    <row r="7628" spans="1:12" ht="56.25" customHeight="1">
      <c r="A7628" s="97">
        <v>526</v>
      </c>
      <c r="B7628" s="122" t="s">
        <v>22502</v>
      </c>
      <c r="C7628" s="123">
        <v>42689</v>
      </c>
      <c r="D7628" s="97" t="s">
        <v>22592</v>
      </c>
      <c r="E7628" s="97" t="s">
        <v>3</v>
      </c>
      <c r="F7628" s="97">
        <v>1440476</v>
      </c>
      <c r="G7628" s="97"/>
      <c r="H7628" s="124" t="s">
        <v>22593</v>
      </c>
      <c r="I7628" s="125">
        <v>0</v>
      </c>
      <c r="J7628" s="125">
        <v>165</v>
      </c>
      <c r="K7628" s="126">
        <v>165</v>
      </c>
      <c r="L7628" s="100" t="s">
        <v>1324</v>
      </c>
    </row>
    <row r="7629" spans="1:12" ht="56.25" customHeight="1">
      <c r="A7629" s="97">
        <v>526</v>
      </c>
      <c r="B7629" s="122" t="s">
        <v>22502</v>
      </c>
      <c r="C7629" s="123">
        <v>42689</v>
      </c>
      <c r="D7629" s="97" t="s">
        <v>22605</v>
      </c>
      <c r="E7629" s="97" t="s">
        <v>3</v>
      </c>
      <c r="F7629" s="97">
        <v>1440561</v>
      </c>
      <c r="G7629" s="97"/>
      <c r="H7629" s="124" t="s">
        <v>22606</v>
      </c>
      <c r="I7629" s="125">
        <v>0</v>
      </c>
      <c r="J7629" s="125">
        <v>167</v>
      </c>
      <c r="K7629" s="126">
        <v>167</v>
      </c>
      <c r="L7629" s="100" t="s">
        <v>1324</v>
      </c>
    </row>
    <row r="7630" spans="1:12" ht="56.25" customHeight="1">
      <c r="A7630" s="97">
        <v>526</v>
      </c>
      <c r="B7630" s="122" t="s">
        <v>22502</v>
      </c>
      <c r="C7630" s="123">
        <v>42690</v>
      </c>
      <c r="D7630" s="97" t="s">
        <v>22663</v>
      </c>
      <c r="E7630" s="97" t="s">
        <v>3</v>
      </c>
      <c r="F7630" s="97">
        <v>1440898</v>
      </c>
      <c r="G7630" s="97"/>
      <c r="H7630" s="124" t="s">
        <v>22664</v>
      </c>
      <c r="I7630" s="125">
        <v>0</v>
      </c>
      <c r="J7630" s="125">
        <v>165</v>
      </c>
      <c r="K7630" s="126">
        <v>165</v>
      </c>
      <c r="L7630" s="100" t="s">
        <v>1324</v>
      </c>
    </row>
    <row r="7631" spans="1:12" ht="56.25" customHeight="1">
      <c r="A7631" s="97">
        <v>526</v>
      </c>
      <c r="B7631" s="122" t="s">
        <v>22502</v>
      </c>
      <c r="C7631" s="123">
        <v>42690</v>
      </c>
      <c r="D7631" s="97" t="s">
        <v>22665</v>
      </c>
      <c r="E7631" s="97" t="s">
        <v>3</v>
      </c>
      <c r="F7631" s="97">
        <v>1440917</v>
      </c>
      <c r="G7631" s="97"/>
      <c r="H7631" s="124" t="s">
        <v>5950</v>
      </c>
      <c r="I7631" s="125">
        <v>0</v>
      </c>
      <c r="J7631" s="125">
        <v>153</v>
      </c>
      <c r="K7631" s="126">
        <v>153</v>
      </c>
      <c r="L7631" s="100" t="s">
        <v>1324</v>
      </c>
    </row>
    <row r="7632" spans="1:12" ht="56.25" customHeight="1">
      <c r="A7632" s="97">
        <v>526</v>
      </c>
      <c r="B7632" s="122" t="s">
        <v>22502</v>
      </c>
      <c r="C7632" s="123">
        <v>42690</v>
      </c>
      <c r="D7632" s="97" t="s">
        <v>22666</v>
      </c>
      <c r="E7632" s="97" t="s">
        <v>3</v>
      </c>
      <c r="F7632" s="97">
        <v>1440920</v>
      </c>
      <c r="G7632" s="97"/>
      <c r="H7632" s="124" t="s">
        <v>22667</v>
      </c>
      <c r="I7632" s="125">
        <v>0</v>
      </c>
      <c r="J7632" s="125">
        <v>20</v>
      </c>
      <c r="K7632" s="126">
        <v>20</v>
      </c>
      <c r="L7632" s="100" t="s">
        <v>1324</v>
      </c>
    </row>
    <row r="7633" spans="1:12" ht="56.25" customHeight="1">
      <c r="A7633" s="97">
        <v>526</v>
      </c>
      <c r="B7633" s="122" t="s">
        <v>22502</v>
      </c>
      <c r="C7633" s="123">
        <v>42690</v>
      </c>
      <c r="D7633" s="97" t="s">
        <v>22668</v>
      </c>
      <c r="E7633" s="97" t="s">
        <v>3</v>
      </c>
      <c r="F7633" s="97">
        <v>1440923</v>
      </c>
      <c r="G7633" s="97"/>
      <c r="H7633" s="124" t="s">
        <v>22669</v>
      </c>
      <c r="I7633" s="125">
        <v>0</v>
      </c>
      <c r="J7633" s="125">
        <v>45</v>
      </c>
      <c r="K7633" s="126">
        <v>45</v>
      </c>
      <c r="L7633" s="100" t="s">
        <v>1324</v>
      </c>
    </row>
    <row r="7634" spans="1:12" ht="56.25" customHeight="1">
      <c r="A7634" s="97">
        <v>526</v>
      </c>
      <c r="B7634" s="122" t="s">
        <v>22502</v>
      </c>
      <c r="C7634" s="123">
        <v>42691</v>
      </c>
      <c r="D7634" s="97" t="s">
        <v>22682</v>
      </c>
      <c r="E7634" s="97" t="s">
        <v>3</v>
      </c>
      <c r="F7634" s="97">
        <v>1441198</v>
      </c>
      <c r="G7634" s="97"/>
      <c r="H7634" s="124" t="s">
        <v>22683</v>
      </c>
      <c r="I7634" s="125">
        <v>0</v>
      </c>
      <c r="J7634" s="125">
        <v>2431</v>
      </c>
      <c r="K7634" s="126">
        <v>2431</v>
      </c>
      <c r="L7634" s="100" t="s">
        <v>1324</v>
      </c>
    </row>
    <row r="7635" spans="1:12" ht="56.25" customHeight="1">
      <c r="A7635" s="97">
        <v>526</v>
      </c>
      <c r="B7635" s="122" t="s">
        <v>22502</v>
      </c>
      <c r="C7635" s="123">
        <v>42691</v>
      </c>
      <c r="D7635" s="97" t="s">
        <v>22684</v>
      </c>
      <c r="E7635" s="97" t="s">
        <v>3</v>
      </c>
      <c r="F7635" s="97">
        <v>1441200</v>
      </c>
      <c r="G7635" s="97"/>
      <c r="H7635" s="124" t="s">
        <v>22685</v>
      </c>
      <c r="I7635" s="125">
        <v>0</v>
      </c>
      <c r="J7635" s="125">
        <v>1747.02</v>
      </c>
      <c r="K7635" s="126">
        <v>1747.02</v>
      </c>
      <c r="L7635" s="100" t="s">
        <v>1324</v>
      </c>
    </row>
    <row r="7636" spans="1:12" ht="56.25" customHeight="1">
      <c r="A7636" s="97">
        <v>526</v>
      </c>
      <c r="B7636" s="122" t="s">
        <v>22502</v>
      </c>
      <c r="C7636" s="123">
        <v>42691</v>
      </c>
      <c r="D7636" s="97" t="s">
        <v>22686</v>
      </c>
      <c r="E7636" s="97" t="s">
        <v>3</v>
      </c>
      <c r="F7636" s="97">
        <v>1441201</v>
      </c>
      <c r="G7636" s="97"/>
      <c r="H7636" s="124" t="s">
        <v>22687</v>
      </c>
      <c r="I7636" s="125">
        <v>0</v>
      </c>
      <c r="J7636" s="125">
        <v>630</v>
      </c>
      <c r="K7636" s="126">
        <v>630</v>
      </c>
      <c r="L7636" s="100" t="s">
        <v>1324</v>
      </c>
    </row>
    <row r="7637" spans="1:12" ht="56.25" customHeight="1">
      <c r="A7637" s="97">
        <v>526</v>
      </c>
      <c r="B7637" s="122" t="s">
        <v>22502</v>
      </c>
      <c r="C7637" s="123">
        <v>42691</v>
      </c>
      <c r="D7637" s="97" t="s">
        <v>22700</v>
      </c>
      <c r="E7637" s="97" t="s">
        <v>3</v>
      </c>
      <c r="F7637" s="97">
        <v>1441164</v>
      </c>
      <c r="G7637" s="97"/>
      <c r="H7637" s="124" t="s">
        <v>22701</v>
      </c>
      <c r="I7637" s="125">
        <v>0</v>
      </c>
      <c r="J7637" s="125">
        <v>45</v>
      </c>
      <c r="K7637" s="126">
        <v>45</v>
      </c>
      <c r="L7637" s="100" t="s">
        <v>1324</v>
      </c>
    </row>
    <row r="7638" spans="1:12" ht="56.25" customHeight="1">
      <c r="A7638" s="97">
        <v>526</v>
      </c>
      <c r="B7638" s="122" t="s">
        <v>22502</v>
      </c>
      <c r="C7638" s="123">
        <v>42691</v>
      </c>
      <c r="D7638" s="97" t="s">
        <v>22702</v>
      </c>
      <c r="E7638" s="97" t="s">
        <v>3</v>
      </c>
      <c r="F7638" s="97">
        <v>1441165</v>
      </c>
      <c r="G7638" s="97"/>
      <c r="H7638" s="124" t="s">
        <v>22703</v>
      </c>
      <c r="I7638" s="125">
        <v>0</v>
      </c>
      <c r="J7638" s="125">
        <v>45</v>
      </c>
      <c r="K7638" s="126">
        <v>45</v>
      </c>
      <c r="L7638" s="100" t="s">
        <v>1324</v>
      </c>
    </row>
    <row r="7639" spans="1:12" ht="56.25" customHeight="1">
      <c r="A7639" s="97">
        <v>526</v>
      </c>
      <c r="B7639" s="122" t="s">
        <v>22502</v>
      </c>
      <c r="C7639" s="123">
        <v>42691</v>
      </c>
      <c r="D7639" s="97" t="s">
        <v>22704</v>
      </c>
      <c r="E7639" s="97" t="s">
        <v>3</v>
      </c>
      <c r="F7639" s="97">
        <v>1441167</v>
      </c>
      <c r="G7639" s="97"/>
      <c r="H7639" s="124" t="s">
        <v>22705</v>
      </c>
      <c r="I7639" s="125">
        <v>0</v>
      </c>
      <c r="J7639" s="125">
        <v>45</v>
      </c>
      <c r="K7639" s="126">
        <v>45</v>
      </c>
      <c r="L7639" s="100" t="s">
        <v>1324</v>
      </c>
    </row>
    <row r="7640" spans="1:12" ht="56.25" customHeight="1">
      <c r="A7640" s="97">
        <v>526</v>
      </c>
      <c r="B7640" s="122" t="s">
        <v>22502</v>
      </c>
      <c r="C7640" s="123">
        <v>42696</v>
      </c>
      <c r="D7640" s="97" t="s">
        <v>22851</v>
      </c>
      <c r="E7640" s="97" t="s">
        <v>3</v>
      </c>
      <c r="F7640" s="97">
        <v>1442529</v>
      </c>
      <c r="G7640" s="97"/>
      <c r="H7640" s="124" t="s">
        <v>22852</v>
      </c>
      <c r="I7640" s="125">
        <v>0</v>
      </c>
      <c r="J7640" s="125">
        <v>75</v>
      </c>
      <c r="K7640" s="126">
        <v>75</v>
      </c>
      <c r="L7640" s="100" t="s">
        <v>1324</v>
      </c>
    </row>
    <row r="7641" spans="1:12" ht="56.25" customHeight="1">
      <c r="A7641" s="97">
        <v>526</v>
      </c>
      <c r="B7641" s="122" t="s">
        <v>22502</v>
      </c>
      <c r="C7641" s="123">
        <v>42697</v>
      </c>
      <c r="D7641" s="97" t="s">
        <v>22901</v>
      </c>
      <c r="E7641" s="97" t="s">
        <v>3</v>
      </c>
      <c r="F7641" s="97">
        <v>1442994</v>
      </c>
      <c r="G7641" s="97"/>
      <c r="H7641" s="124" t="s">
        <v>22902</v>
      </c>
      <c r="I7641" s="125">
        <v>0</v>
      </c>
      <c r="J7641" s="125">
        <v>220</v>
      </c>
      <c r="K7641" s="126">
        <v>220</v>
      </c>
      <c r="L7641" s="100" t="s">
        <v>1324</v>
      </c>
    </row>
    <row r="7642" spans="1:12" ht="56.25" customHeight="1">
      <c r="A7642" s="97">
        <v>526</v>
      </c>
      <c r="B7642" s="122" t="s">
        <v>22502</v>
      </c>
      <c r="C7642" s="123">
        <v>42697</v>
      </c>
      <c r="D7642" s="97" t="s">
        <v>22923</v>
      </c>
      <c r="E7642" s="97" t="s">
        <v>3</v>
      </c>
      <c r="F7642" s="97">
        <v>1443161</v>
      </c>
      <c r="G7642" s="97"/>
      <c r="H7642" s="124" t="s">
        <v>9048</v>
      </c>
      <c r="I7642" s="125">
        <v>0</v>
      </c>
      <c r="J7642" s="125">
        <v>137</v>
      </c>
      <c r="K7642" s="126">
        <v>137</v>
      </c>
      <c r="L7642" s="100" t="s">
        <v>1324</v>
      </c>
    </row>
    <row r="7643" spans="1:12" ht="56.25" customHeight="1">
      <c r="A7643" s="97">
        <v>526</v>
      </c>
      <c r="B7643" s="122" t="s">
        <v>22502</v>
      </c>
      <c r="C7643" s="123">
        <v>42698</v>
      </c>
      <c r="D7643" s="97" t="s">
        <v>22946</v>
      </c>
      <c r="E7643" s="97" t="s">
        <v>3</v>
      </c>
      <c r="F7643" s="97">
        <v>1443472</v>
      </c>
      <c r="G7643" s="97"/>
      <c r="H7643" s="124" t="s">
        <v>22947</v>
      </c>
      <c r="I7643" s="125">
        <v>0</v>
      </c>
      <c r="J7643" s="125">
        <v>609</v>
      </c>
      <c r="K7643" s="126">
        <v>609</v>
      </c>
      <c r="L7643" s="100" t="s">
        <v>1324</v>
      </c>
    </row>
    <row r="7644" spans="1:12" ht="56.25" customHeight="1">
      <c r="A7644" s="97">
        <v>526</v>
      </c>
      <c r="B7644" s="122" t="s">
        <v>9357</v>
      </c>
      <c r="C7644" s="123">
        <v>42704</v>
      </c>
      <c r="D7644" s="97" t="s">
        <v>17582</v>
      </c>
      <c r="E7644" s="97" t="s">
        <v>6</v>
      </c>
      <c r="F7644" s="97">
        <v>872176</v>
      </c>
      <c r="G7644" s="97"/>
      <c r="H7644" s="124" t="s">
        <v>17583</v>
      </c>
      <c r="I7644" s="125">
        <v>0</v>
      </c>
      <c r="J7644" s="125">
        <v>2800</v>
      </c>
      <c r="K7644" s="126">
        <v>2800</v>
      </c>
      <c r="L7644" s="100" t="s">
        <v>1324</v>
      </c>
    </row>
    <row r="7645" spans="1:12" ht="56.25" customHeight="1">
      <c r="A7645" s="97">
        <v>526</v>
      </c>
      <c r="B7645" s="122" t="s">
        <v>9357</v>
      </c>
      <c r="C7645" s="123">
        <v>42705</v>
      </c>
      <c r="D7645" s="97" t="s">
        <v>27369</v>
      </c>
      <c r="E7645" s="97" t="s">
        <v>15</v>
      </c>
      <c r="F7645" s="97">
        <v>1234</v>
      </c>
      <c r="G7645" s="97"/>
      <c r="H7645" s="124" t="s">
        <v>27370</v>
      </c>
      <c r="I7645" s="125">
        <v>327.28000000000003</v>
      </c>
      <c r="J7645" s="125">
        <v>0</v>
      </c>
      <c r="K7645" s="126">
        <v>327.28000000000003</v>
      </c>
      <c r="L7645" s="100" t="s">
        <v>1324</v>
      </c>
    </row>
    <row r="7646" spans="1:12" ht="56.25" customHeight="1">
      <c r="A7646" s="97">
        <v>526</v>
      </c>
      <c r="B7646" s="122" t="s">
        <v>22502</v>
      </c>
      <c r="C7646" s="123">
        <v>42709</v>
      </c>
      <c r="D7646" s="97" t="s">
        <v>23486</v>
      </c>
      <c r="E7646" s="97" t="s">
        <v>3</v>
      </c>
      <c r="F7646" s="97">
        <v>1447054</v>
      </c>
      <c r="G7646" s="97"/>
      <c r="H7646" s="124" t="s">
        <v>23487</v>
      </c>
      <c r="I7646" s="125">
        <v>0</v>
      </c>
      <c r="J7646" s="125">
        <v>50</v>
      </c>
      <c r="K7646" s="126">
        <v>50</v>
      </c>
      <c r="L7646" s="100" t="s">
        <v>1324</v>
      </c>
    </row>
    <row r="7647" spans="1:12" ht="56.25" customHeight="1">
      <c r="A7647" s="97">
        <v>526</v>
      </c>
      <c r="B7647" s="122" t="s">
        <v>22502</v>
      </c>
      <c r="C7647" s="123">
        <v>42709</v>
      </c>
      <c r="D7647" s="97" t="s">
        <v>23488</v>
      </c>
      <c r="E7647" s="97" t="s">
        <v>3</v>
      </c>
      <c r="F7647" s="97">
        <v>1447060</v>
      </c>
      <c r="G7647" s="97"/>
      <c r="H7647" s="124" t="s">
        <v>23489</v>
      </c>
      <c r="I7647" s="125">
        <v>0</v>
      </c>
      <c r="J7647" s="125">
        <v>50</v>
      </c>
      <c r="K7647" s="126">
        <v>50</v>
      </c>
      <c r="L7647" s="100" t="s">
        <v>1324</v>
      </c>
    </row>
    <row r="7648" spans="1:12" ht="56.25" customHeight="1">
      <c r="A7648" s="97">
        <v>526</v>
      </c>
      <c r="B7648" s="122" t="s">
        <v>22502</v>
      </c>
      <c r="C7648" s="123">
        <v>42709</v>
      </c>
      <c r="D7648" s="97" t="s">
        <v>23515</v>
      </c>
      <c r="E7648" s="97" t="s">
        <v>3</v>
      </c>
      <c r="F7648" s="97">
        <v>1447148</v>
      </c>
      <c r="G7648" s="97"/>
      <c r="H7648" s="124" t="s">
        <v>23516</v>
      </c>
      <c r="I7648" s="125">
        <v>0</v>
      </c>
      <c r="J7648" s="125">
        <v>0.14000000000000001</v>
      </c>
      <c r="K7648" s="126">
        <v>0.14000000000000001</v>
      </c>
      <c r="L7648" s="100" t="s">
        <v>1347</v>
      </c>
    </row>
    <row r="7649" spans="1:12" ht="56.25" customHeight="1">
      <c r="A7649" s="97">
        <v>526</v>
      </c>
      <c r="B7649" s="122" t="s">
        <v>22502</v>
      </c>
      <c r="C7649" s="123">
        <v>42710</v>
      </c>
      <c r="D7649" s="97" t="s">
        <v>23623</v>
      </c>
      <c r="E7649" s="97" t="s">
        <v>3</v>
      </c>
      <c r="F7649" s="97">
        <v>1447845</v>
      </c>
      <c r="G7649" s="97"/>
      <c r="H7649" s="124" t="s">
        <v>23624</v>
      </c>
      <c r="I7649" s="125">
        <v>0</v>
      </c>
      <c r="J7649" s="125">
        <v>50</v>
      </c>
      <c r="K7649" s="126">
        <v>50</v>
      </c>
      <c r="L7649" s="100" t="s">
        <v>1324</v>
      </c>
    </row>
    <row r="7650" spans="1:12" ht="56.25" customHeight="1">
      <c r="A7650" s="97">
        <v>526</v>
      </c>
      <c r="B7650" s="122" t="s">
        <v>22502</v>
      </c>
      <c r="C7650" s="123">
        <v>42710</v>
      </c>
      <c r="D7650" s="97" t="s">
        <v>23627</v>
      </c>
      <c r="E7650" s="97" t="s">
        <v>3</v>
      </c>
      <c r="F7650" s="97">
        <v>1447909</v>
      </c>
      <c r="G7650" s="97"/>
      <c r="H7650" s="124" t="s">
        <v>23628</v>
      </c>
      <c r="I7650" s="125">
        <v>0</v>
      </c>
      <c r="J7650" s="125">
        <v>152</v>
      </c>
      <c r="K7650" s="126">
        <v>152</v>
      </c>
      <c r="L7650" s="100" t="s">
        <v>1324</v>
      </c>
    </row>
    <row r="7651" spans="1:12" ht="56.25" customHeight="1">
      <c r="A7651" s="97">
        <v>526</v>
      </c>
      <c r="B7651" s="122" t="s">
        <v>22502</v>
      </c>
      <c r="C7651" s="123">
        <v>42711</v>
      </c>
      <c r="D7651" s="97" t="s">
        <v>23654</v>
      </c>
      <c r="E7651" s="97" t="s">
        <v>3</v>
      </c>
      <c r="F7651" s="97">
        <v>1448294</v>
      </c>
      <c r="G7651" s="97"/>
      <c r="H7651" s="124" t="s">
        <v>23655</v>
      </c>
      <c r="I7651" s="125">
        <v>0</v>
      </c>
      <c r="J7651" s="125">
        <v>4523.66</v>
      </c>
      <c r="K7651" s="126">
        <v>4523.66</v>
      </c>
      <c r="L7651" s="100" t="s">
        <v>1347</v>
      </c>
    </row>
    <row r="7652" spans="1:12" ht="56.25" customHeight="1">
      <c r="A7652" s="97">
        <v>526</v>
      </c>
      <c r="B7652" s="122" t="s">
        <v>22502</v>
      </c>
      <c r="C7652" s="123">
        <v>42711</v>
      </c>
      <c r="D7652" s="97" t="s">
        <v>23656</v>
      </c>
      <c r="E7652" s="97" t="s">
        <v>3</v>
      </c>
      <c r="F7652" s="97">
        <v>1448302</v>
      </c>
      <c r="G7652" s="97"/>
      <c r="H7652" s="124" t="s">
        <v>23657</v>
      </c>
      <c r="I7652" s="125">
        <v>0</v>
      </c>
      <c r="J7652" s="125">
        <v>364</v>
      </c>
      <c r="K7652" s="126">
        <v>364</v>
      </c>
      <c r="L7652" s="100" t="s">
        <v>1324</v>
      </c>
    </row>
    <row r="7653" spans="1:12" ht="56.25" customHeight="1">
      <c r="A7653" s="97">
        <v>526</v>
      </c>
      <c r="B7653" s="122" t="s">
        <v>22502</v>
      </c>
      <c r="C7653" s="123">
        <v>42711</v>
      </c>
      <c r="D7653" s="97" t="s">
        <v>23803</v>
      </c>
      <c r="E7653" s="97" t="s">
        <v>3</v>
      </c>
      <c r="F7653" s="97">
        <v>1448769</v>
      </c>
      <c r="G7653" s="97"/>
      <c r="H7653" s="124" t="s">
        <v>23804</v>
      </c>
      <c r="I7653" s="125">
        <v>0</v>
      </c>
      <c r="J7653" s="125">
        <v>60</v>
      </c>
      <c r="K7653" s="126">
        <v>60</v>
      </c>
      <c r="L7653" s="100" t="s">
        <v>1324</v>
      </c>
    </row>
    <row r="7654" spans="1:12" ht="56.25" customHeight="1">
      <c r="A7654" s="97">
        <v>526</v>
      </c>
      <c r="B7654" s="122" t="s">
        <v>22502</v>
      </c>
      <c r="C7654" s="123">
        <v>42712</v>
      </c>
      <c r="D7654" s="97" t="s">
        <v>23870</v>
      </c>
      <c r="E7654" s="97" t="s">
        <v>3</v>
      </c>
      <c r="F7654" s="97">
        <v>1448940</v>
      </c>
      <c r="G7654" s="97"/>
      <c r="H7654" s="124" t="s">
        <v>23871</v>
      </c>
      <c r="I7654" s="125">
        <v>0</v>
      </c>
      <c r="J7654" s="125">
        <v>877</v>
      </c>
      <c r="K7654" s="126">
        <v>877</v>
      </c>
      <c r="L7654" s="100" t="s">
        <v>1324</v>
      </c>
    </row>
    <row r="7655" spans="1:12" ht="56.25" customHeight="1">
      <c r="A7655" s="97">
        <v>526</v>
      </c>
      <c r="B7655" s="122" t="s">
        <v>22502</v>
      </c>
      <c r="C7655" s="123">
        <v>42712</v>
      </c>
      <c r="D7655" s="97" t="s">
        <v>23876</v>
      </c>
      <c r="E7655" s="97" t="s">
        <v>3</v>
      </c>
      <c r="F7655" s="97">
        <v>1449005</v>
      </c>
      <c r="G7655" s="97"/>
      <c r="H7655" s="124" t="s">
        <v>23877</v>
      </c>
      <c r="I7655" s="125">
        <v>0</v>
      </c>
      <c r="J7655" s="125">
        <v>85</v>
      </c>
      <c r="K7655" s="126">
        <v>85</v>
      </c>
      <c r="L7655" s="100" t="s">
        <v>1324</v>
      </c>
    </row>
    <row r="7656" spans="1:12" ht="56.25" customHeight="1">
      <c r="A7656" s="97">
        <v>526</v>
      </c>
      <c r="B7656" s="122" t="s">
        <v>22502</v>
      </c>
      <c r="C7656" s="123">
        <v>42713</v>
      </c>
      <c r="D7656" s="97" t="s">
        <v>23995</v>
      </c>
      <c r="E7656" s="97" t="s">
        <v>3</v>
      </c>
      <c r="F7656" s="97">
        <v>1449759</v>
      </c>
      <c r="G7656" s="97"/>
      <c r="H7656" s="124" t="s">
        <v>8024</v>
      </c>
      <c r="I7656" s="125">
        <v>0</v>
      </c>
      <c r="J7656" s="125">
        <v>82</v>
      </c>
      <c r="K7656" s="126">
        <v>82</v>
      </c>
      <c r="L7656" s="100" t="s">
        <v>1324</v>
      </c>
    </row>
    <row r="7657" spans="1:12" ht="56.25" customHeight="1">
      <c r="A7657" s="97">
        <v>526</v>
      </c>
      <c r="B7657" s="122" t="s">
        <v>22502</v>
      </c>
      <c r="C7657" s="123">
        <v>42713</v>
      </c>
      <c r="D7657" s="97" t="s">
        <v>24003</v>
      </c>
      <c r="E7657" s="97" t="s">
        <v>3</v>
      </c>
      <c r="F7657" s="97">
        <v>1449879</v>
      </c>
      <c r="G7657" s="97"/>
      <c r="H7657" s="124" t="s">
        <v>24004</v>
      </c>
      <c r="I7657" s="125">
        <v>0</v>
      </c>
      <c r="J7657" s="125">
        <v>182</v>
      </c>
      <c r="K7657" s="126">
        <v>182</v>
      </c>
      <c r="L7657" s="100" t="s">
        <v>1324</v>
      </c>
    </row>
    <row r="7658" spans="1:12" ht="56.25" customHeight="1">
      <c r="A7658" s="97">
        <v>526</v>
      </c>
      <c r="B7658" s="122" t="s">
        <v>22502</v>
      </c>
      <c r="C7658" s="123">
        <v>42713</v>
      </c>
      <c r="D7658" s="97" t="s">
        <v>24027</v>
      </c>
      <c r="E7658" s="97" t="s">
        <v>3</v>
      </c>
      <c r="F7658" s="97">
        <v>1450019</v>
      </c>
      <c r="G7658" s="97"/>
      <c r="H7658" s="124" t="s">
        <v>24028</v>
      </c>
      <c r="I7658" s="125">
        <v>0</v>
      </c>
      <c r="J7658" s="125">
        <v>1997.23</v>
      </c>
      <c r="K7658" s="126">
        <v>1997.23</v>
      </c>
      <c r="L7658" s="100" t="s">
        <v>1324</v>
      </c>
    </row>
    <row r="7659" spans="1:12" ht="56.25" customHeight="1">
      <c r="A7659" s="97">
        <v>526</v>
      </c>
      <c r="B7659" s="122" t="s">
        <v>22502</v>
      </c>
      <c r="C7659" s="123">
        <v>42716</v>
      </c>
      <c r="D7659" s="97" t="s">
        <v>24101</v>
      </c>
      <c r="E7659" s="97" t="s">
        <v>3</v>
      </c>
      <c r="F7659" s="97">
        <v>1450361</v>
      </c>
      <c r="G7659" s="97"/>
      <c r="H7659" s="124" t="s">
        <v>24102</v>
      </c>
      <c r="I7659" s="125">
        <v>0</v>
      </c>
      <c r="J7659" s="125">
        <v>160</v>
      </c>
      <c r="K7659" s="126">
        <v>160</v>
      </c>
      <c r="L7659" s="100" t="s">
        <v>1324</v>
      </c>
    </row>
    <row r="7660" spans="1:12" ht="56.25" customHeight="1">
      <c r="A7660" s="97">
        <v>526</v>
      </c>
      <c r="B7660" s="122" t="s">
        <v>22502</v>
      </c>
      <c r="C7660" s="123">
        <v>42716</v>
      </c>
      <c r="D7660" s="97" t="s">
        <v>24105</v>
      </c>
      <c r="E7660" s="97" t="s">
        <v>3</v>
      </c>
      <c r="F7660" s="97">
        <v>1450364</v>
      </c>
      <c r="G7660" s="97"/>
      <c r="H7660" s="124" t="s">
        <v>24102</v>
      </c>
      <c r="I7660" s="125">
        <v>0</v>
      </c>
      <c r="J7660" s="125">
        <v>95</v>
      </c>
      <c r="K7660" s="126">
        <v>95</v>
      </c>
      <c r="L7660" s="100" t="s">
        <v>1324</v>
      </c>
    </row>
    <row r="7661" spans="1:12" ht="56.25" customHeight="1">
      <c r="A7661" s="97">
        <v>526</v>
      </c>
      <c r="B7661" s="122" t="s">
        <v>22502</v>
      </c>
      <c r="C7661" s="123">
        <v>42716</v>
      </c>
      <c r="D7661" s="97" t="s">
        <v>24124</v>
      </c>
      <c r="E7661" s="97" t="s">
        <v>3</v>
      </c>
      <c r="F7661" s="97">
        <v>1450509</v>
      </c>
      <c r="G7661" s="97"/>
      <c r="H7661" s="124" t="s">
        <v>24125</v>
      </c>
      <c r="I7661" s="125">
        <v>0</v>
      </c>
      <c r="J7661" s="125">
        <v>130</v>
      </c>
      <c r="K7661" s="126">
        <v>130</v>
      </c>
      <c r="L7661" s="100" t="s">
        <v>1324</v>
      </c>
    </row>
    <row r="7662" spans="1:12" ht="56.25" customHeight="1">
      <c r="A7662" s="97">
        <v>526</v>
      </c>
      <c r="B7662" s="122" t="s">
        <v>22502</v>
      </c>
      <c r="C7662" s="123">
        <v>42716</v>
      </c>
      <c r="D7662" s="97" t="s">
        <v>24134</v>
      </c>
      <c r="E7662" s="97" t="s">
        <v>3</v>
      </c>
      <c r="F7662" s="97">
        <v>1450559</v>
      </c>
      <c r="G7662" s="97"/>
      <c r="H7662" s="124" t="s">
        <v>24135</v>
      </c>
      <c r="I7662" s="125">
        <v>0</v>
      </c>
      <c r="J7662" s="125">
        <v>100</v>
      </c>
      <c r="K7662" s="126">
        <v>100</v>
      </c>
      <c r="L7662" s="100" t="s">
        <v>1324</v>
      </c>
    </row>
    <row r="7663" spans="1:12" ht="56.25" customHeight="1">
      <c r="A7663" s="97">
        <v>526</v>
      </c>
      <c r="B7663" s="122" t="s">
        <v>22502</v>
      </c>
      <c r="C7663" s="123">
        <v>42716</v>
      </c>
      <c r="D7663" s="97" t="s">
        <v>24163</v>
      </c>
      <c r="E7663" s="97" t="s">
        <v>3</v>
      </c>
      <c r="F7663" s="97">
        <v>1450647</v>
      </c>
      <c r="G7663" s="97"/>
      <c r="H7663" s="124" t="s">
        <v>24164</v>
      </c>
      <c r="I7663" s="125">
        <v>0</v>
      </c>
      <c r="J7663" s="125">
        <v>20</v>
      </c>
      <c r="K7663" s="126">
        <v>20</v>
      </c>
      <c r="L7663" s="100" t="s">
        <v>1324</v>
      </c>
    </row>
    <row r="7664" spans="1:12" ht="56.25" customHeight="1">
      <c r="A7664" s="97">
        <v>526</v>
      </c>
      <c r="B7664" s="122" t="s">
        <v>22502</v>
      </c>
      <c r="C7664" s="123">
        <v>42716</v>
      </c>
      <c r="D7664" s="97" t="s">
        <v>24165</v>
      </c>
      <c r="E7664" s="97" t="s">
        <v>3</v>
      </c>
      <c r="F7664" s="97">
        <v>1450648</v>
      </c>
      <c r="G7664" s="97"/>
      <c r="H7664" s="124" t="s">
        <v>24166</v>
      </c>
      <c r="I7664" s="125">
        <v>0</v>
      </c>
      <c r="J7664" s="125">
        <v>20</v>
      </c>
      <c r="K7664" s="126">
        <v>20</v>
      </c>
      <c r="L7664" s="100" t="s">
        <v>1324</v>
      </c>
    </row>
    <row r="7665" spans="1:12" ht="56.25" customHeight="1">
      <c r="A7665" s="97">
        <v>526</v>
      </c>
      <c r="B7665" s="122" t="s">
        <v>22502</v>
      </c>
      <c r="C7665" s="123">
        <v>42716</v>
      </c>
      <c r="D7665" s="97" t="s">
        <v>24167</v>
      </c>
      <c r="E7665" s="97" t="s">
        <v>3</v>
      </c>
      <c r="F7665" s="97">
        <v>1450652</v>
      </c>
      <c r="G7665" s="97"/>
      <c r="H7665" s="124" t="s">
        <v>24168</v>
      </c>
      <c r="I7665" s="125">
        <v>0</v>
      </c>
      <c r="J7665" s="125">
        <v>20</v>
      </c>
      <c r="K7665" s="126">
        <v>20</v>
      </c>
      <c r="L7665" s="100" t="s">
        <v>1324</v>
      </c>
    </row>
    <row r="7666" spans="1:12" ht="56.25" customHeight="1">
      <c r="A7666" s="97">
        <v>526</v>
      </c>
      <c r="B7666" s="122" t="s">
        <v>22502</v>
      </c>
      <c r="C7666" s="123">
        <v>42716</v>
      </c>
      <c r="D7666" s="97" t="s">
        <v>24169</v>
      </c>
      <c r="E7666" s="97" t="s">
        <v>3</v>
      </c>
      <c r="F7666" s="97">
        <v>1450653</v>
      </c>
      <c r="G7666" s="97"/>
      <c r="H7666" s="124" t="s">
        <v>24170</v>
      </c>
      <c r="I7666" s="125">
        <v>0</v>
      </c>
      <c r="J7666" s="125">
        <v>20</v>
      </c>
      <c r="K7666" s="126">
        <v>20</v>
      </c>
      <c r="L7666" s="100" t="s">
        <v>1324</v>
      </c>
    </row>
    <row r="7667" spans="1:12" ht="56.25" customHeight="1">
      <c r="A7667" s="97">
        <v>526</v>
      </c>
      <c r="B7667" s="122" t="s">
        <v>22502</v>
      </c>
      <c r="C7667" s="123">
        <v>42717</v>
      </c>
      <c r="D7667" s="97" t="s">
        <v>24276</v>
      </c>
      <c r="E7667" s="97" t="s">
        <v>3</v>
      </c>
      <c r="F7667" s="97">
        <v>1451123</v>
      </c>
      <c r="G7667" s="97"/>
      <c r="H7667" s="124" t="s">
        <v>24277</v>
      </c>
      <c r="I7667" s="125">
        <v>0</v>
      </c>
      <c r="J7667" s="125">
        <v>150</v>
      </c>
      <c r="K7667" s="126">
        <v>150</v>
      </c>
      <c r="L7667" s="100" t="s">
        <v>1324</v>
      </c>
    </row>
    <row r="7668" spans="1:12" ht="56.25" customHeight="1">
      <c r="A7668" s="97">
        <v>526</v>
      </c>
      <c r="B7668" s="122" t="s">
        <v>22502</v>
      </c>
      <c r="C7668" s="123">
        <v>42717</v>
      </c>
      <c r="D7668" s="97" t="s">
        <v>24300</v>
      </c>
      <c r="E7668" s="97" t="s">
        <v>3</v>
      </c>
      <c r="F7668" s="97">
        <v>1451250</v>
      </c>
      <c r="G7668" s="97"/>
      <c r="H7668" s="124" t="s">
        <v>24301</v>
      </c>
      <c r="I7668" s="125">
        <v>0</v>
      </c>
      <c r="J7668" s="125">
        <v>82</v>
      </c>
      <c r="K7668" s="126">
        <v>82</v>
      </c>
      <c r="L7668" s="100" t="s">
        <v>1324</v>
      </c>
    </row>
    <row r="7669" spans="1:12" ht="56.25" customHeight="1">
      <c r="A7669" s="97">
        <v>526</v>
      </c>
      <c r="B7669" s="122" t="s">
        <v>22502</v>
      </c>
      <c r="C7669" s="123">
        <v>42717</v>
      </c>
      <c r="D7669" s="97" t="s">
        <v>24306</v>
      </c>
      <c r="E7669" s="97" t="s">
        <v>3</v>
      </c>
      <c r="F7669" s="97">
        <v>1451309</v>
      </c>
      <c r="G7669" s="97"/>
      <c r="H7669" s="124" t="s">
        <v>24307</v>
      </c>
      <c r="I7669" s="125">
        <v>0</v>
      </c>
      <c r="J7669" s="125">
        <v>105</v>
      </c>
      <c r="K7669" s="126">
        <v>105</v>
      </c>
      <c r="L7669" s="100" t="s">
        <v>1324</v>
      </c>
    </row>
    <row r="7670" spans="1:12" ht="56.25" customHeight="1">
      <c r="A7670" s="97">
        <v>526</v>
      </c>
      <c r="B7670" s="122" t="s">
        <v>22502</v>
      </c>
      <c r="C7670" s="123">
        <v>42717</v>
      </c>
      <c r="D7670" s="97" t="s">
        <v>24312</v>
      </c>
      <c r="E7670" s="97" t="s">
        <v>3</v>
      </c>
      <c r="F7670" s="97">
        <v>1451367</v>
      </c>
      <c r="G7670" s="97"/>
      <c r="H7670" s="124" t="s">
        <v>24313</v>
      </c>
      <c r="I7670" s="125">
        <v>0</v>
      </c>
      <c r="J7670" s="125">
        <v>82</v>
      </c>
      <c r="K7670" s="126">
        <v>82</v>
      </c>
      <c r="L7670" s="100" t="s">
        <v>1324</v>
      </c>
    </row>
    <row r="7671" spans="1:12" ht="56.25" customHeight="1">
      <c r="A7671" s="97">
        <v>526</v>
      </c>
      <c r="B7671" s="122" t="s">
        <v>22502</v>
      </c>
      <c r="C7671" s="123">
        <v>42717</v>
      </c>
      <c r="D7671" s="97" t="s">
        <v>24318</v>
      </c>
      <c r="E7671" s="97" t="s">
        <v>3</v>
      </c>
      <c r="F7671" s="97">
        <v>1451395</v>
      </c>
      <c r="G7671" s="97"/>
      <c r="H7671" s="124" t="s">
        <v>24319</v>
      </c>
      <c r="I7671" s="125">
        <v>0</v>
      </c>
      <c r="J7671" s="125">
        <v>82</v>
      </c>
      <c r="K7671" s="126">
        <v>82</v>
      </c>
      <c r="L7671" s="100" t="s">
        <v>1324</v>
      </c>
    </row>
    <row r="7672" spans="1:12" ht="56.25" customHeight="1">
      <c r="A7672" s="97">
        <v>526</v>
      </c>
      <c r="B7672" s="122" t="s">
        <v>9357</v>
      </c>
      <c r="C7672" s="123">
        <v>42717</v>
      </c>
      <c r="D7672" s="97" t="s">
        <v>28046</v>
      </c>
      <c r="E7672" s="97" t="s">
        <v>13</v>
      </c>
      <c r="F7672" s="97">
        <v>873326</v>
      </c>
      <c r="G7672" s="97"/>
      <c r="H7672" s="124" t="s">
        <v>28047</v>
      </c>
      <c r="I7672" s="125">
        <v>222.09</v>
      </c>
      <c r="J7672" s="125">
        <v>0</v>
      </c>
      <c r="K7672" s="126">
        <v>222.09</v>
      </c>
      <c r="L7672" s="100" t="s">
        <v>1324</v>
      </c>
    </row>
    <row r="7673" spans="1:12" ht="56.25" customHeight="1">
      <c r="A7673" s="97">
        <v>526</v>
      </c>
      <c r="B7673" s="122" t="s">
        <v>9357</v>
      </c>
      <c r="C7673" s="123">
        <v>42717</v>
      </c>
      <c r="D7673" s="97" t="s">
        <v>28048</v>
      </c>
      <c r="E7673" s="97" t="s">
        <v>11</v>
      </c>
      <c r="F7673" s="97">
        <v>873326</v>
      </c>
      <c r="G7673" s="97"/>
      <c r="H7673" s="124" t="s">
        <v>28049</v>
      </c>
      <c r="I7673" s="125">
        <v>50</v>
      </c>
      <c r="J7673" s="125">
        <v>0</v>
      </c>
      <c r="K7673" s="126">
        <v>50</v>
      </c>
      <c r="L7673" s="100" t="s">
        <v>1324</v>
      </c>
    </row>
    <row r="7674" spans="1:12" ht="56.25" customHeight="1">
      <c r="A7674" s="97">
        <v>526</v>
      </c>
      <c r="B7674" s="122" t="s">
        <v>22502</v>
      </c>
      <c r="C7674" s="123">
        <v>42718</v>
      </c>
      <c r="D7674" s="97" t="s">
        <v>24427</v>
      </c>
      <c r="E7674" s="97" t="s">
        <v>3</v>
      </c>
      <c r="F7674" s="97">
        <v>1451701</v>
      </c>
      <c r="G7674" s="97"/>
      <c r="H7674" s="124" t="s">
        <v>24428</v>
      </c>
      <c r="I7674" s="125">
        <v>0</v>
      </c>
      <c r="J7674" s="125">
        <v>75</v>
      </c>
      <c r="K7674" s="126">
        <v>75</v>
      </c>
      <c r="L7674" s="100" t="s">
        <v>1324</v>
      </c>
    </row>
    <row r="7675" spans="1:12" ht="56.25" customHeight="1">
      <c r="A7675" s="97">
        <v>526</v>
      </c>
      <c r="B7675" s="122" t="s">
        <v>22502</v>
      </c>
      <c r="C7675" s="123">
        <v>42718</v>
      </c>
      <c r="D7675" s="97" t="s">
        <v>24429</v>
      </c>
      <c r="E7675" s="97" t="s">
        <v>3</v>
      </c>
      <c r="F7675" s="97">
        <v>1451706</v>
      </c>
      <c r="G7675" s="97"/>
      <c r="H7675" s="124" t="s">
        <v>24430</v>
      </c>
      <c r="I7675" s="125">
        <v>0</v>
      </c>
      <c r="J7675" s="125">
        <v>20</v>
      </c>
      <c r="K7675" s="126">
        <v>20</v>
      </c>
      <c r="L7675" s="100" t="s">
        <v>1324</v>
      </c>
    </row>
    <row r="7676" spans="1:12" ht="56.25" customHeight="1">
      <c r="A7676" s="97">
        <v>526</v>
      </c>
      <c r="B7676" s="122" t="s">
        <v>22502</v>
      </c>
      <c r="C7676" s="123">
        <v>42718</v>
      </c>
      <c r="D7676" s="97" t="s">
        <v>24448</v>
      </c>
      <c r="E7676" s="97" t="s">
        <v>3</v>
      </c>
      <c r="F7676" s="97">
        <v>1451843</v>
      </c>
      <c r="G7676" s="97"/>
      <c r="H7676" s="124" t="s">
        <v>24449</v>
      </c>
      <c r="I7676" s="125">
        <v>0</v>
      </c>
      <c r="J7676" s="125">
        <v>82</v>
      </c>
      <c r="K7676" s="126">
        <v>82</v>
      </c>
      <c r="L7676" s="100" t="s">
        <v>1324</v>
      </c>
    </row>
    <row r="7677" spans="1:12" ht="56.25" customHeight="1">
      <c r="A7677" s="97">
        <v>526</v>
      </c>
      <c r="B7677" s="122" t="s">
        <v>22502</v>
      </c>
      <c r="C7677" s="123">
        <v>42718</v>
      </c>
      <c r="D7677" s="97" t="s">
        <v>24452</v>
      </c>
      <c r="E7677" s="97" t="s">
        <v>3</v>
      </c>
      <c r="F7677" s="97">
        <v>1451845</v>
      </c>
      <c r="G7677" s="97"/>
      <c r="H7677" s="124" t="s">
        <v>24453</v>
      </c>
      <c r="I7677" s="125">
        <v>0</v>
      </c>
      <c r="J7677" s="125">
        <v>518</v>
      </c>
      <c r="K7677" s="126">
        <v>518</v>
      </c>
      <c r="L7677" s="100" t="s">
        <v>1324</v>
      </c>
    </row>
    <row r="7678" spans="1:12" ht="56.25" customHeight="1">
      <c r="A7678" s="97">
        <v>526</v>
      </c>
      <c r="B7678" s="122" t="s">
        <v>22502</v>
      </c>
      <c r="C7678" s="123">
        <v>42718</v>
      </c>
      <c r="D7678" s="97" t="s">
        <v>24454</v>
      </c>
      <c r="E7678" s="97" t="s">
        <v>3</v>
      </c>
      <c r="F7678" s="97">
        <v>1451850</v>
      </c>
      <c r="G7678" s="97"/>
      <c r="H7678" s="124" t="s">
        <v>24449</v>
      </c>
      <c r="I7678" s="125">
        <v>0</v>
      </c>
      <c r="J7678" s="125">
        <v>518</v>
      </c>
      <c r="K7678" s="126">
        <v>518</v>
      </c>
      <c r="L7678" s="100" t="s">
        <v>1324</v>
      </c>
    </row>
    <row r="7679" spans="1:12" ht="56.25" customHeight="1">
      <c r="A7679" s="97">
        <v>526</v>
      </c>
      <c r="B7679" s="122" t="s">
        <v>22502</v>
      </c>
      <c r="C7679" s="123">
        <v>42718</v>
      </c>
      <c r="D7679" s="97" t="s">
        <v>24455</v>
      </c>
      <c r="E7679" s="97" t="s">
        <v>3</v>
      </c>
      <c r="F7679" s="97">
        <v>1451852</v>
      </c>
      <c r="G7679" s="97"/>
      <c r="H7679" s="124" t="s">
        <v>24456</v>
      </c>
      <c r="I7679" s="125">
        <v>0</v>
      </c>
      <c r="J7679" s="125">
        <v>518</v>
      </c>
      <c r="K7679" s="126">
        <v>518</v>
      </c>
      <c r="L7679" s="100" t="s">
        <v>1324</v>
      </c>
    </row>
    <row r="7680" spans="1:12" ht="56.25" customHeight="1">
      <c r="A7680" s="97">
        <v>526</v>
      </c>
      <c r="B7680" s="122" t="s">
        <v>22502</v>
      </c>
      <c r="C7680" s="123">
        <v>42718</v>
      </c>
      <c r="D7680" s="97" t="s">
        <v>24469</v>
      </c>
      <c r="E7680" s="97" t="s">
        <v>3</v>
      </c>
      <c r="F7680" s="97">
        <v>1451990</v>
      </c>
      <c r="G7680" s="97"/>
      <c r="H7680" s="124" t="s">
        <v>24470</v>
      </c>
      <c r="I7680" s="125">
        <v>0</v>
      </c>
      <c r="J7680" s="125">
        <v>182</v>
      </c>
      <c r="K7680" s="126">
        <v>182</v>
      </c>
      <c r="L7680" s="100" t="s">
        <v>1324</v>
      </c>
    </row>
    <row r="7681" spans="1:12" ht="56.25" customHeight="1">
      <c r="A7681" s="97">
        <v>526</v>
      </c>
      <c r="B7681" s="122" t="s">
        <v>22502</v>
      </c>
      <c r="C7681" s="123">
        <v>42718</v>
      </c>
      <c r="D7681" s="97" t="s">
        <v>24471</v>
      </c>
      <c r="E7681" s="97" t="s">
        <v>3</v>
      </c>
      <c r="F7681" s="97">
        <v>1452015</v>
      </c>
      <c r="G7681" s="97"/>
      <c r="H7681" s="124" t="s">
        <v>24472</v>
      </c>
      <c r="I7681" s="125">
        <v>0</v>
      </c>
      <c r="J7681" s="125">
        <v>15</v>
      </c>
      <c r="K7681" s="126">
        <v>15</v>
      </c>
      <c r="L7681" s="100" t="s">
        <v>1324</v>
      </c>
    </row>
    <row r="7682" spans="1:12" ht="56.25" customHeight="1">
      <c r="A7682" s="97">
        <v>526</v>
      </c>
      <c r="B7682" s="122" t="s">
        <v>22502</v>
      </c>
      <c r="C7682" s="123">
        <v>42718</v>
      </c>
      <c r="D7682" s="97" t="s">
        <v>24497</v>
      </c>
      <c r="E7682" s="97" t="s">
        <v>3</v>
      </c>
      <c r="F7682" s="97">
        <v>1452152</v>
      </c>
      <c r="G7682" s="97"/>
      <c r="H7682" s="124" t="s">
        <v>24498</v>
      </c>
      <c r="I7682" s="125">
        <v>0</v>
      </c>
      <c r="J7682" s="125">
        <v>50</v>
      </c>
      <c r="K7682" s="126">
        <v>50</v>
      </c>
      <c r="L7682" s="100" t="s">
        <v>1324</v>
      </c>
    </row>
    <row r="7683" spans="1:12" ht="56.25" customHeight="1">
      <c r="A7683" s="97">
        <v>526</v>
      </c>
      <c r="B7683" s="122" t="s">
        <v>22502</v>
      </c>
      <c r="C7683" s="123">
        <v>42719</v>
      </c>
      <c r="D7683" s="97" t="s">
        <v>24537</v>
      </c>
      <c r="E7683" s="97" t="s">
        <v>3</v>
      </c>
      <c r="F7683" s="97">
        <v>1452412</v>
      </c>
      <c r="G7683" s="97"/>
      <c r="H7683" s="124" t="s">
        <v>24538</v>
      </c>
      <c r="I7683" s="125">
        <v>0</v>
      </c>
      <c r="J7683" s="125">
        <v>5</v>
      </c>
      <c r="K7683" s="126">
        <v>5</v>
      </c>
      <c r="L7683" s="100" t="s">
        <v>1324</v>
      </c>
    </row>
    <row r="7684" spans="1:12" ht="56.25" customHeight="1">
      <c r="A7684" s="97">
        <v>526</v>
      </c>
      <c r="B7684" s="122" t="s">
        <v>22502</v>
      </c>
      <c r="C7684" s="123">
        <v>42719</v>
      </c>
      <c r="D7684" s="97" t="s">
        <v>24550</v>
      </c>
      <c r="E7684" s="97" t="s">
        <v>3</v>
      </c>
      <c r="F7684" s="97">
        <v>1452530</v>
      </c>
      <c r="G7684" s="97"/>
      <c r="H7684" s="124" t="s">
        <v>24551</v>
      </c>
      <c r="I7684" s="125">
        <v>0</v>
      </c>
      <c r="J7684" s="125">
        <v>100</v>
      </c>
      <c r="K7684" s="126">
        <v>100</v>
      </c>
      <c r="L7684" s="100" t="s">
        <v>1324</v>
      </c>
    </row>
    <row r="7685" spans="1:12" ht="56.25" customHeight="1">
      <c r="A7685" s="97">
        <v>526</v>
      </c>
      <c r="B7685" s="122" t="s">
        <v>22502</v>
      </c>
      <c r="C7685" s="123">
        <v>42719</v>
      </c>
      <c r="D7685" s="97" t="s">
        <v>24566</v>
      </c>
      <c r="E7685" s="97" t="s">
        <v>3</v>
      </c>
      <c r="F7685" s="97">
        <v>1452785</v>
      </c>
      <c r="G7685" s="97"/>
      <c r="H7685" s="124" t="s">
        <v>24567</v>
      </c>
      <c r="I7685" s="125">
        <v>0</v>
      </c>
      <c r="J7685" s="125">
        <v>15</v>
      </c>
      <c r="K7685" s="126">
        <v>15</v>
      </c>
      <c r="L7685" s="100" t="s">
        <v>1324</v>
      </c>
    </row>
    <row r="7686" spans="1:12" ht="56.25" customHeight="1">
      <c r="A7686" s="97">
        <v>526</v>
      </c>
      <c r="B7686" s="122" t="s">
        <v>4515</v>
      </c>
      <c r="C7686" s="123">
        <v>42719</v>
      </c>
      <c r="D7686" s="97" t="s">
        <v>24572</v>
      </c>
      <c r="E7686" s="97" t="s">
        <v>3</v>
      </c>
      <c r="F7686" s="97">
        <v>1452831</v>
      </c>
      <c r="G7686" s="97"/>
      <c r="H7686" s="124" t="s">
        <v>4658</v>
      </c>
      <c r="I7686" s="125">
        <v>0</v>
      </c>
      <c r="J7686" s="125">
        <v>518</v>
      </c>
      <c r="K7686" s="126">
        <v>518</v>
      </c>
      <c r="L7686" s="100" t="s">
        <v>1324</v>
      </c>
    </row>
    <row r="7687" spans="1:12" ht="56.25" customHeight="1">
      <c r="A7687" s="97">
        <v>526</v>
      </c>
      <c r="B7687" s="122" t="s">
        <v>4515</v>
      </c>
      <c r="C7687" s="123">
        <v>42719</v>
      </c>
      <c r="D7687" s="97" t="s">
        <v>24573</v>
      </c>
      <c r="E7687" s="97" t="s">
        <v>3</v>
      </c>
      <c r="F7687" s="97">
        <v>1452838</v>
      </c>
      <c r="G7687" s="97"/>
      <c r="H7687" s="124" t="s">
        <v>24574</v>
      </c>
      <c r="I7687" s="125">
        <v>0</v>
      </c>
      <c r="J7687" s="125">
        <v>30</v>
      </c>
      <c r="K7687" s="126">
        <v>30</v>
      </c>
      <c r="L7687" s="100" t="s">
        <v>1324</v>
      </c>
    </row>
    <row r="7688" spans="1:12" ht="56.25" customHeight="1">
      <c r="A7688" s="97">
        <v>526</v>
      </c>
      <c r="B7688" s="122" t="s">
        <v>4515</v>
      </c>
      <c r="C7688" s="123">
        <v>42719</v>
      </c>
      <c r="D7688" s="97" t="s">
        <v>24577</v>
      </c>
      <c r="E7688" s="97" t="s">
        <v>3</v>
      </c>
      <c r="F7688" s="97">
        <v>1452845</v>
      </c>
      <c r="G7688" s="97"/>
      <c r="H7688" s="124" t="s">
        <v>24578</v>
      </c>
      <c r="I7688" s="125">
        <v>0</v>
      </c>
      <c r="J7688" s="125">
        <v>30</v>
      </c>
      <c r="K7688" s="126">
        <v>30</v>
      </c>
      <c r="L7688" s="100" t="s">
        <v>1324</v>
      </c>
    </row>
    <row r="7689" spans="1:12" ht="56.25" customHeight="1">
      <c r="A7689" s="97">
        <v>526</v>
      </c>
      <c r="B7689" s="122" t="s">
        <v>4515</v>
      </c>
      <c r="C7689" s="123">
        <v>42719</v>
      </c>
      <c r="D7689" s="97" t="s">
        <v>24589</v>
      </c>
      <c r="E7689" s="97" t="s">
        <v>3</v>
      </c>
      <c r="F7689" s="97">
        <v>1452923</v>
      </c>
      <c r="G7689" s="97"/>
      <c r="H7689" s="124" t="s">
        <v>24590</v>
      </c>
      <c r="I7689" s="125">
        <v>0</v>
      </c>
      <c r="J7689" s="125">
        <v>60</v>
      </c>
      <c r="K7689" s="126">
        <v>60</v>
      </c>
      <c r="L7689" s="100" t="s">
        <v>1324</v>
      </c>
    </row>
    <row r="7690" spans="1:12" ht="56.25" customHeight="1">
      <c r="A7690" s="97">
        <v>526</v>
      </c>
      <c r="B7690" s="122" t="s">
        <v>4515</v>
      </c>
      <c r="C7690" s="123">
        <v>42720</v>
      </c>
      <c r="D7690" s="97" t="s">
        <v>24749</v>
      </c>
      <c r="E7690" s="97" t="s">
        <v>3</v>
      </c>
      <c r="F7690" s="97">
        <v>1453686</v>
      </c>
      <c r="G7690" s="97"/>
      <c r="H7690" s="124" t="s">
        <v>24750</v>
      </c>
      <c r="I7690" s="125">
        <v>0</v>
      </c>
      <c r="J7690" s="125">
        <v>90</v>
      </c>
      <c r="K7690" s="126">
        <v>90</v>
      </c>
      <c r="L7690" s="100" t="s">
        <v>1324</v>
      </c>
    </row>
    <row r="7691" spans="1:12" ht="56.25" customHeight="1">
      <c r="A7691" s="97">
        <v>526</v>
      </c>
      <c r="B7691" s="122" t="s">
        <v>4515</v>
      </c>
      <c r="C7691" s="123">
        <v>42720</v>
      </c>
      <c r="D7691" s="97" t="s">
        <v>24751</v>
      </c>
      <c r="E7691" s="97" t="s">
        <v>3</v>
      </c>
      <c r="F7691" s="97">
        <v>1453687</v>
      </c>
      <c r="G7691" s="97"/>
      <c r="H7691" s="124" t="s">
        <v>24752</v>
      </c>
      <c r="I7691" s="125">
        <v>0</v>
      </c>
      <c r="J7691" s="125">
        <v>90</v>
      </c>
      <c r="K7691" s="126">
        <v>90</v>
      </c>
      <c r="L7691" s="100" t="s">
        <v>1324</v>
      </c>
    </row>
    <row r="7692" spans="1:12" ht="56.25" customHeight="1">
      <c r="A7692" s="97">
        <v>526</v>
      </c>
      <c r="B7692" s="122" t="s">
        <v>9357</v>
      </c>
      <c r="C7692" s="123">
        <v>42723</v>
      </c>
      <c r="D7692" s="97" t="s">
        <v>28357</v>
      </c>
      <c r="E7692" s="97" t="s">
        <v>15</v>
      </c>
      <c r="F7692" s="97">
        <v>1345</v>
      </c>
      <c r="G7692" s="97"/>
      <c r="H7692" s="124" t="s">
        <v>28358</v>
      </c>
      <c r="I7692" s="125">
        <v>486.78000000000003</v>
      </c>
      <c r="J7692" s="125">
        <v>0</v>
      </c>
      <c r="K7692" s="126">
        <v>486.78000000000003</v>
      </c>
      <c r="L7692" s="100" t="s">
        <v>1324</v>
      </c>
    </row>
    <row r="7693" spans="1:12" ht="56.25" customHeight="1">
      <c r="A7693" s="97">
        <v>526</v>
      </c>
      <c r="B7693" s="122" t="s">
        <v>9357</v>
      </c>
      <c r="C7693" s="123">
        <v>42723</v>
      </c>
      <c r="D7693" s="97" t="s">
        <v>28355</v>
      </c>
      <c r="E7693" s="97" t="s">
        <v>15</v>
      </c>
      <c r="F7693" s="97">
        <v>1346</v>
      </c>
      <c r="G7693" s="97"/>
      <c r="H7693" s="124" t="s">
        <v>28356</v>
      </c>
      <c r="I7693" s="125">
        <v>376.47</v>
      </c>
      <c r="J7693" s="125">
        <v>0</v>
      </c>
      <c r="K7693" s="126">
        <v>376.47</v>
      </c>
      <c r="L7693" s="100" t="s">
        <v>1324</v>
      </c>
    </row>
    <row r="7694" spans="1:12" ht="56.25" customHeight="1">
      <c r="A7694" s="97">
        <v>526</v>
      </c>
      <c r="B7694" s="122" t="s">
        <v>9357</v>
      </c>
      <c r="C7694" s="123">
        <v>42723</v>
      </c>
      <c r="D7694" s="97" t="s">
        <v>28353</v>
      </c>
      <c r="E7694" s="97" t="s">
        <v>15</v>
      </c>
      <c r="F7694" s="97">
        <v>1347</v>
      </c>
      <c r="G7694" s="97"/>
      <c r="H7694" s="124" t="s">
        <v>28354</v>
      </c>
      <c r="I7694" s="125">
        <v>486.78000000000003</v>
      </c>
      <c r="J7694" s="125">
        <v>0</v>
      </c>
      <c r="K7694" s="126">
        <v>486.78000000000003</v>
      </c>
      <c r="L7694" s="100" t="s">
        <v>1324</v>
      </c>
    </row>
    <row r="7695" spans="1:12" ht="56.25" customHeight="1">
      <c r="A7695" s="97">
        <v>526</v>
      </c>
      <c r="B7695" s="122" t="s">
        <v>4515</v>
      </c>
      <c r="C7695" s="123">
        <v>42723</v>
      </c>
      <c r="D7695" s="97" t="s">
        <v>24840</v>
      </c>
      <c r="E7695" s="97" t="s">
        <v>3</v>
      </c>
      <c r="F7695" s="97">
        <v>1453902</v>
      </c>
      <c r="G7695" s="97"/>
      <c r="H7695" s="124" t="s">
        <v>23877</v>
      </c>
      <c r="I7695" s="125">
        <v>0</v>
      </c>
      <c r="J7695" s="125">
        <v>40</v>
      </c>
      <c r="K7695" s="126">
        <v>40</v>
      </c>
      <c r="L7695" s="100" t="s">
        <v>1324</v>
      </c>
    </row>
    <row r="7696" spans="1:12" ht="56.25" customHeight="1">
      <c r="A7696" s="97">
        <v>526</v>
      </c>
      <c r="B7696" s="122" t="s">
        <v>4515</v>
      </c>
      <c r="C7696" s="123">
        <v>42723</v>
      </c>
      <c r="D7696" s="97" t="s">
        <v>24885</v>
      </c>
      <c r="E7696" s="97" t="s">
        <v>3</v>
      </c>
      <c r="F7696" s="97">
        <v>1454175</v>
      </c>
      <c r="G7696" s="97"/>
      <c r="H7696" s="124" t="s">
        <v>24886</v>
      </c>
      <c r="I7696" s="125">
        <v>0</v>
      </c>
      <c r="J7696" s="125">
        <v>218</v>
      </c>
      <c r="K7696" s="126">
        <v>218</v>
      </c>
      <c r="L7696" s="100" t="s">
        <v>1324</v>
      </c>
    </row>
    <row r="7697" spans="1:12" ht="56.25" customHeight="1">
      <c r="A7697" s="97">
        <v>526</v>
      </c>
      <c r="B7697" s="122" t="s">
        <v>4515</v>
      </c>
      <c r="C7697" s="123">
        <v>42723</v>
      </c>
      <c r="D7697" s="97" t="s">
        <v>24887</v>
      </c>
      <c r="E7697" s="97" t="s">
        <v>3</v>
      </c>
      <c r="F7697" s="97">
        <v>1454176</v>
      </c>
      <c r="G7697" s="97"/>
      <c r="H7697" s="124" t="s">
        <v>24888</v>
      </c>
      <c r="I7697" s="125">
        <v>0</v>
      </c>
      <c r="J7697" s="125">
        <v>218</v>
      </c>
      <c r="K7697" s="126">
        <v>218</v>
      </c>
      <c r="L7697" s="100" t="s">
        <v>1324</v>
      </c>
    </row>
    <row r="7698" spans="1:12" ht="56.25" customHeight="1">
      <c r="A7698" s="97">
        <v>526</v>
      </c>
      <c r="B7698" s="122" t="s">
        <v>4515</v>
      </c>
      <c r="C7698" s="123">
        <v>42723</v>
      </c>
      <c r="D7698" s="97" t="s">
        <v>24901</v>
      </c>
      <c r="E7698" s="97" t="s">
        <v>3</v>
      </c>
      <c r="F7698" s="97">
        <v>1454247</v>
      </c>
      <c r="G7698" s="97"/>
      <c r="H7698" s="124" t="s">
        <v>24902</v>
      </c>
      <c r="I7698" s="125">
        <v>0</v>
      </c>
      <c r="J7698" s="125">
        <v>70</v>
      </c>
      <c r="K7698" s="126">
        <v>70</v>
      </c>
      <c r="L7698" s="100" t="s">
        <v>1324</v>
      </c>
    </row>
    <row r="7699" spans="1:12" ht="56.25" customHeight="1">
      <c r="A7699" s="97">
        <v>526</v>
      </c>
      <c r="B7699" s="122" t="s">
        <v>4515</v>
      </c>
      <c r="C7699" s="123">
        <v>42723</v>
      </c>
      <c r="D7699" s="97" t="s">
        <v>24922</v>
      </c>
      <c r="E7699" s="97" t="s">
        <v>3</v>
      </c>
      <c r="F7699" s="97">
        <v>1454373</v>
      </c>
      <c r="G7699" s="97"/>
      <c r="H7699" s="124" t="s">
        <v>24578</v>
      </c>
      <c r="I7699" s="125">
        <v>0</v>
      </c>
      <c r="J7699" s="125">
        <v>20</v>
      </c>
      <c r="K7699" s="126">
        <v>20</v>
      </c>
      <c r="L7699" s="100" t="s">
        <v>1324</v>
      </c>
    </row>
    <row r="7700" spans="1:12" ht="56.25" customHeight="1">
      <c r="A7700" s="97">
        <v>526</v>
      </c>
      <c r="B7700" s="122" t="s">
        <v>4515</v>
      </c>
      <c r="C7700" s="123">
        <v>42723</v>
      </c>
      <c r="D7700" s="97" t="s">
        <v>24929</v>
      </c>
      <c r="E7700" s="97" t="s">
        <v>3</v>
      </c>
      <c r="F7700" s="97">
        <v>1454445</v>
      </c>
      <c r="G7700" s="97"/>
      <c r="H7700" s="124" t="s">
        <v>24930</v>
      </c>
      <c r="I7700" s="125">
        <v>0</v>
      </c>
      <c r="J7700" s="125">
        <v>77</v>
      </c>
      <c r="K7700" s="126">
        <v>77</v>
      </c>
      <c r="L7700" s="100" t="s">
        <v>1324</v>
      </c>
    </row>
    <row r="7701" spans="1:12" ht="56.25" customHeight="1">
      <c r="A7701" s="97">
        <v>526</v>
      </c>
      <c r="B7701" s="122" t="s">
        <v>4515</v>
      </c>
      <c r="C7701" s="123">
        <v>42723</v>
      </c>
      <c r="D7701" s="97" t="s">
        <v>24931</v>
      </c>
      <c r="E7701" s="97" t="s">
        <v>3</v>
      </c>
      <c r="F7701" s="97">
        <v>1454447</v>
      </c>
      <c r="G7701" s="97"/>
      <c r="H7701" s="124" t="s">
        <v>24932</v>
      </c>
      <c r="I7701" s="125">
        <v>0</v>
      </c>
      <c r="J7701" s="125">
        <v>36</v>
      </c>
      <c r="K7701" s="126">
        <v>36</v>
      </c>
      <c r="L7701" s="100" t="s">
        <v>1324</v>
      </c>
    </row>
    <row r="7702" spans="1:12" ht="56.25" customHeight="1">
      <c r="A7702" s="97">
        <v>526</v>
      </c>
      <c r="B7702" s="122" t="s">
        <v>4515</v>
      </c>
      <c r="C7702" s="123">
        <v>42723</v>
      </c>
      <c r="D7702" s="97" t="s">
        <v>24933</v>
      </c>
      <c r="E7702" s="97" t="s">
        <v>3</v>
      </c>
      <c r="F7702" s="97">
        <v>1454448</v>
      </c>
      <c r="G7702" s="97"/>
      <c r="H7702" s="124" t="s">
        <v>24934</v>
      </c>
      <c r="I7702" s="125">
        <v>0</v>
      </c>
      <c r="J7702" s="125">
        <v>77</v>
      </c>
      <c r="K7702" s="126">
        <v>77</v>
      </c>
      <c r="L7702" s="100" t="s">
        <v>1324</v>
      </c>
    </row>
    <row r="7703" spans="1:12" ht="56.25" customHeight="1">
      <c r="A7703" s="97">
        <v>526</v>
      </c>
      <c r="B7703" s="122" t="s">
        <v>4515</v>
      </c>
      <c r="C7703" s="123">
        <v>42724</v>
      </c>
      <c r="D7703" s="97" t="s">
        <v>25024</v>
      </c>
      <c r="E7703" s="97" t="s">
        <v>3</v>
      </c>
      <c r="F7703" s="97">
        <v>1454841</v>
      </c>
      <c r="G7703" s="97"/>
      <c r="H7703" s="124" t="s">
        <v>25025</v>
      </c>
      <c r="I7703" s="125">
        <v>0</v>
      </c>
      <c r="J7703" s="125">
        <v>20</v>
      </c>
      <c r="K7703" s="126">
        <v>20</v>
      </c>
      <c r="L7703" s="100" t="s">
        <v>1324</v>
      </c>
    </row>
    <row r="7704" spans="1:12" ht="56.25" customHeight="1">
      <c r="A7704" s="97">
        <v>526</v>
      </c>
      <c r="B7704" s="122" t="s">
        <v>4515</v>
      </c>
      <c r="C7704" s="123">
        <v>42724</v>
      </c>
      <c r="D7704" s="97" t="s">
        <v>25026</v>
      </c>
      <c r="E7704" s="97" t="s">
        <v>3</v>
      </c>
      <c r="F7704" s="97">
        <v>1454846</v>
      </c>
      <c r="G7704" s="97"/>
      <c r="H7704" s="124" t="s">
        <v>25027</v>
      </c>
      <c r="I7704" s="125">
        <v>0</v>
      </c>
      <c r="J7704" s="125">
        <v>20</v>
      </c>
      <c r="K7704" s="126">
        <v>20</v>
      </c>
      <c r="L7704" s="100" t="s">
        <v>1324</v>
      </c>
    </row>
    <row r="7705" spans="1:12" ht="56.25" customHeight="1">
      <c r="A7705" s="97">
        <v>526</v>
      </c>
      <c r="B7705" s="122" t="s">
        <v>4515</v>
      </c>
      <c r="C7705" s="123">
        <v>42724</v>
      </c>
      <c r="D7705" s="97" t="s">
        <v>25028</v>
      </c>
      <c r="E7705" s="97" t="s">
        <v>3</v>
      </c>
      <c r="F7705" s="97">
        <v>1454851</v>
      </c>
      <c r="G7705" s="97"/>
      <c r="H7705" s="124" t="s">
        <v>25029</v>
      </c>
      <c r="I7705" s="125">
        <v>0</v>
      </c>
      <c r="J7705" s="125">
        <v>20</v>
      </c>
      <c r="K7705" s="126">
        <v>20</v>
      </c>
      <c r="L7705" s="100" t="s">
        <v>1324</v>
      </c>
    </row>
    <row r="7706" spans="1:12" ht="56.25" customHeight="1">
      <c r="A7706" s="97">
        <v>526</v>
      </c>
      <c r="B7706" s="122" t="s">
        <v>4515</v>
      </c>
      <c r="C7706" s="123">
        <v>42724</v>
      </c>
      <c r="D7706" s="97" t="s">
        <v>25059</v>
      </c>
      <c r="E7706" s="97" t="s">
        <v>3</v>
      </c>
      <c r="F7706" s="97">
        <v>1455020</v>
      </c>
      <c r="G7706" s="97"/>
      <c r="H7706" s="124" t="s">
        <v>24472</v>
      </c>
      <c r="I7706" s="125">
        <v>0</v>
      </c>
      <c r="J7706" s="125">
        <v>70</v>
      </c>
      <c r="K7706" s="126">
        <v>70</v>
      </c>
      <c r="L7706" s="100" t="s">
        <v>1324</v>
      </c>
    </row>
    <row r="7707" spans="1:12" ht="56.25" customHeight="1">
      <c r="A7707" s="97">
        <v>526</v>
      </c>
      <c r="B7707" s="122" t="s">
        <v>4515</v>
      </c>
      <c r="C7707" s="123">
        <v>42724</v>
      </c>
      <c r="D7707" s="97" t="s">
        <v>25103</v>
      </c>
      <c r="E7707" s="97" t="s">
        <v>3</v>
      </c>
      <c r="F7707" s="97">
        <v>1455224</v>
      </c>
      <c r="G7707" s="97"/>
      <c r="H7707" s="124" t="s">
        <v>25104</v>
      </c>
      <c r="I7707" s="125">
        <v>0</v>
      </c>
      <c r="J7707" s="125">
        <v>70</v>
      </c>
      <c r="K7707" s="126">
        <v>70</v>
      </c>
      <c r="L7707" s="100" t="s">
        <v>1324</v>
      </c>
    </row>
    <row r="7708" spans="1:12" ht="56.25" customHeight="1">
      <c r="A7708" s="97">
        <v>526</v>
      </c>
      <c r="B7708" s="122" t="s">
        <v>4515</v>
      </c>
      <c r="C7708" s="123">
        <v>42725</v>
      </c>
      <c r="D7708" s="97" t="s">
        <v>25190</v>
      </c>
      <c r="E7708" s="97" t="s">
        <v>3</v>
      </c>
      <c r="F7708" s="97">
        <v>1455606</v>
      </c>
      <c r="G7708" s="97"/>
      <c r="H7708" s="124" t="s">
        <v>25191</v>
      </c>
      <c r="I7708" s="125">
        <v>0</v>
      </c>
      <c r="J7708" s="125">
        <v>19.5</v>
      </c>
      <c r="K7708" s="126">
        <v>19.5</v>
      </c>
      <c r="L7708" s="100" t="s">
        <v>1324</v>
      </c>
    </row>
    <row r="7709" spans="1:12" ht="56.25" customHeight="1">
      <c r="A7709" s="97">
        <v>526</v>
      </c>
      <c r="B7709" s="122" t="s">
        <v>4515</v>
      </c>
      <c r="C7709" s="123">
        <v>42725</v>
      </c>
      <c r="D7709" s="97" t="s">
        <v>25194</v>
      </c>
      <c r="E7709" s="97" t="s">
        <v>3</v>
      </c>
      <c r="F7709" s="97">
        <v>1455609</v>
      </c>
      <c r="G7709" s="97"/>
      <c r="H7709" s="124" t="s">
        <v>25195</v>
      </c>
      <c r="I7709" s="125">
        <v>0</v>
      </c>
      <c r="J7709" s="125">
        <v>273</v>
      </c>
      <c r="K7709" s="126">
        <v>273</v>
      </c>
      <c r="L7709" s="100" t="s">
        <v>1324</v>
      </c>
    </row>
    <row r="7710" spans="1:12" ht="56.25" customHeight="1">
      <c r="A7710" s="97">
        <v>526</v>
      </c>
      <c r="B7710" s="122" t="s">
        <v>4515</v>
      </c>
      <c r="C7710" s="123">
        <v>42726</v>
      </c>
      <c r="D7710" s="97" t="s">
        <v>25431</v>
      </c>
      <c r="E7710" s="97" t="s">
        <v>3</v>
      </c>
      <c r="F7710" s="97">
        <v>1456228</v>
      </c>
      <c r="G7710" s="97"/>
      <c r="H7710" s="124" t="s">
        <v>25432</v>
      </c>
      <c r="I7710" s="125">
        <v>0</v>
      </c>
      <c r="J7710" s="125">
        <v>340.5</v>
      </c>
      <c r="K7710" s="126">
        <v>340.5</v>
      </c>
      <c r="L7710" s="100" t="s">
        <v>1324</v>
      </c>
    </row>
    <row r="7711" spans="1:12" ht="56.25" customHeight="1">
      <c r="A7711" s="97">
        <v>526</v>
      </c>
      <c r="B7711" s="122" t="s">
        <v>4515</v>
      </c>
      <c r="C7711" s="123">
        <v>42726</v>
      </c>
      <c r="D7711" s="97" t="s">
        <v>25515</v>
      </c>
      <c r="E7711" s="97" t="s">
        <v>3</v>
      </c>
      <c r="F7711" s="97">
        <v>1456533</v>
      </c>
      <c r="G7711" s="97"/>
      <c r="H7711" s="124" t="s">
        <v>25516</v>
      </c>
      <c r="I7711" s="125">
        <v>0</v>
      </c>
      <c r="J7711" s="125">
        <v>13</v>
      </c>
      <c r="K7711" s="126">
        <v>13</v>
      </c>
      <c r="L7711" s="100" t="s">
        <v>1324</v>
      </c>
    </row>
    <row r="7712" spans="1:12" ht="56.25" customHeight="1">
      <c r="A7712" s="97">
        <v>526</v>
      </c>
      <c r="B7712" s="122" t="s">
        <v>4515</v>
      </c>
      <c r="C7712" s="123">
        <v>42726</v>
      </c>
      <c r="D7712" s="97" t="s">
        <v>25517</v>
      </c>
      <c r="E7712" s="97" t="s">
        <v>3</v>
      </c>
      <c r="F7712" s="97">
        <v>1456540</v>
      </c>
      <c r="G7712" s="97"/>
      <c r="H7712" s="124" t="s">
        <v>25518</v>
      </c>
      <c r="I7712" s="125">
        <v>0</v>
      </c>
      <c r="J7712" s="125">
        <v>249</v>
      </c>
      <c r="K7712" s="126">
        <v>249</v>
      </c>
      <c r="L7712" s="100" t="s">
        <v>1324</v>
      </c>
    </row>
    <row r="7713" spans="1:12" ht="56.25" customHeight="1">
      <c r="A7713" s="97">
        <v>526</v>
      </c>
      <c r="B7713" s="122" t="s">
        <v>4515</v>
      </c>
      <c r="C7713" s="123">
        <v>42726</v>
      </c>
      <c r="D7713" s="97" t="s">
        <v>25566</v>
      </c>
      <c r="E7713" s="97" t="s">
        <v>3</v>
      </c>
      <c r="F7713" s="97">
        <v>1456693</v>
      </c>
      <c r="G7713" s="97"/>
      <c r="H7713" s="124" t="s">
        <v>25567</v>
      </c>
      <c r="I7713" s="125">
        <v>0</v>
      </c>
      <c r="J7713" s="125">
        <v>200</v>
      </c>
      <c r="K7713" s="126">
        <v>200</v>
      </c>
      <c r="L7713" s="100" t="s">
        <v>1324</v>
      </c>
    </row>
    <row r="7714" spans="1:12" ht="56.25" customHeight="1">
      <c r="A7714" s="97">
        <v>526</v>
      </c>
      <c r="B7714" s="122" t="s">
        <v>9357</v>
      </c>
      <c r="C7714" s="123">
        <v>42731</v>
      </c>
      <c r="D7714" s="97" t="s">
        <v>28702</v>
      </c>
      <c r="E7714" s="97" t="s">
        <v>15</v>
      </c>
      <c r="F7714" s="97">
        <v>1411</v>
      </c>
      <c r="G7714" s="97"/>
      <c r="H7714" s="124" t="s">
        <v>28703</v>
      </c>
      <c r="I7714" s="125">
        <v>376.47</v>
      </c>
      <c r="J7714" s="125">
        <v>0</v>
      </c>
      <c r="K7714" s="126">
        <v>376.47</v>
      </c>
      <c r="L7714" s="100" t="s">
        <v>1324</v>
      </c>
    </row>
    <row r="7715" spans="1:12" ht="56.25" customHeight="1">
      <c r="A7715" s="97">
        <v>526</v>
      </c>
      <c r="B7715" s="122" t="s">
        <v>9357</v>
      </c>
      <c r="C7715" s="123">
        <v>42731</v>
      </c>
      <c r="D7715" s="97" t="s">
        <v>28700</v>
      </c>
      <c r="E7715" s="97" t="s">
        <v>15</v>
      </c>
      <c r="F7715" s="97">
        <v>1410</v>
      </c>
      <c r="G7715" s="97"/>
      <c r="H7715" s="124" t="s">
        <v>28701</v>
      </c>
      <c r="I7715" s="125">
        <v>486.78000000000003</v>
      </c>
      <c r="J7715" s="125">
        <v>0</v>
      </c>
      <c r="K7715" s="126">
        <v>486.78000000000003</v>
      </c>
      <c r="L7715" s="100" t="s">
        <v>1324</v>
      </c>
    </row>
    <row r="7716" spans="1:12" ht="56.25" customHeight="1">
      <c r="A7716" s="97">
        <v>526</v>
      </c>
      <c r="B7716" s="122" t="s">
        <v>4515</v>
      </c>
      <c r="C7716" s="123">
        <v>42731</v>
      </c>
      <c r="D7716" s="97" t="s">
        <v>25994</v>
      </c>
      <c r="E7716" s="97" t="s">
        <v>3</v>
      </c>
      <c r="F7716" s="97">
        <v>1458104</v>
      </c>
      <c r="G7716" s="97"/>
      <c r="H7716" s="124" t="s">
        <v>25995</v>
      </c>
      <c r="I7716" s="125">
        <v>0</v>
      </c>
      <c r="J7716" s="125">
        <v>50</v>
      </c>
      <c r="K7716" s="126">
        <v>50</v>
      </c>
      <c r="L7716" s="100" t="s">
        <v>1324</v>
      </c>
    </row>
    <row r="7717" spans="1:12" ht="56.25" customHeight="1">
      <c r="A7717" s="97">
        <v>526</v>
      </c>
      <c r="B7717" s="122" t="s">
        <v>4515</v>
      </c>
      <c r="C7717" s="123">
        <v>42731</v>
      </c>
      <c r="D7717" s="97" t="s">
        <v>26002</v>
      </c>
      <c r="E7717" s="97" t="s">
        <v>3</v>
      </c>
      <c r="F7717" s="97">
        <v>1458144</v>
      </c>
      <c r="G7717" s="97"/>
      <c r="H7717" s="124" t="s">
        <v>26003</v>
      </c>
      <c r="I7717" s="125">
        <v>0</v>
      </c>
      <c r="J7717" s="125">
        <v>100</v>
      </c>
      <c r="K7717" s="126">
        <v>100</v>
      </c>
      <c r="L7717" s="100" t="s">
        <v>1324</v>
      </c>
    </row>
    <row r="7718" spans="1:12" ht="56.25" customHeight="1">
      <c r="A7718" s="97">
        <v>526</v>
      </c>
      <c r="B7718" s="122" t="s">
        <v>4515</v>
      </c>
      <c r="C7718" s="123">
        <v>42731</v>
      </c>
      <c r="D7718" s="97" t="s">
        <v>26004</v>
      </c>
      <c r="E7718" s="97" t="s">
        <v>3</v>
      </c>
      <c r="F7718" s="97">
        <v>1458146</v>
      </c>
      <c r="G7718" s="97"/>
      <c r="H7718" s="124" t="s">
        <v>26005</v>
      </c>
      <c r="I7718" s="125">
        <v>0</v>
      </c>
      <c r="J7718" s="125">
        <v>41</v>
      </c>
      <c r="K7718" s="126">
        <v>41</v>
      </c>
      <c r="L7718" s="100" t="s">
        <v>1324</v>
      </c>
    </row>
    <row r="7719" spans="1:12" ht="56.25" customHeight="1">
      <c r="A7719" s="97">
        <v>526</v>
      </c>
      <c r="B7719" s="122" t="s">
        <v>4515</v>
      </c>
      <c r="C7719" s="123">
        <v>42732</v>
      </c>
      <c r="D7719" s="97" t="s">
        <v>26254</v>
      </c>
      <c r="E7719" s="97" t="s">
        <v>3</v>
      </c>
      <c r="F7719" s="97">
        <v>1458885</v>
      </c>
      <c r="G7719" s="97"/>
      <c r="H7719" s="124" t="s">
        <v>26255</v>
      </c>
      <c r="I7719" s="125">
        <v>0</v>
      </c>
      <c r="J7719" s="125">
        <v>40</v>
      </c>
      <c r="K7719" s="126">
        <v>40</v>
      </c>
      <c r="L7719" s="100" t="s">
        <v>1324</v>
      </c>
    </row>
    <row r="7720" spans="1:12" ht="56.25" customHeight="1">
      <c r="A7720" s="97">
        <v>526</v>
      </c>
      <c r="B7720" s="122" t="s">
        <v>4515</v>
      </c>
      <c r="C7720" s="123">
        <v>42732</v>
      </c>
      <c r="D7720" s="97" t="s">
        <v>26260</v>
      </c>
      <c r="E7720" s="97" t="s">
        <v>3</v>
      </c>
      <c r="F7720" s="97">
        <v>1459003</v>
      </c>
      <c r="G7720" s="97"/>
      <c r="H7720" s="124" t="s">
        <v>26261</v>
      </c>
      <c r="I7720" s="125">
        <v>0</v>
      </c>
      <c r="J7720" s="125">
        <v>727</v>
      </c>
      <c r="K7720" s="126">
        <v>727</v>
      </c>
      <c r="L7720" s="100" t="s">
        <v>1324</v>
      </c>
    </row>
    <row r="7721" spans="1:12" ht="56.25" customHeight="1">
      <c r="A7721" s="97">
        <v>526</v>
      </c>
      <c r="B7721" s="122" t="s">
        <v>4515</v>
      </c>
      <c r="C7721" s="123">
        <v>42732</v>
      </c>
      <c r="D7721" s="97" t="s">
        <v>26264</v>
      </c>
      <c r="E7721" s="97" t="s">
        <v>3</v>
      </c>
      <c r="F7721" s="97">
        <v>1459044</v>
      </c>
      <c r="G7721" s="97"/>
      <c r="H7721" s="124" t="s">
        <v>26265</v>
      </c>
      <c r="I7721" s="125">
        <v>0</v>
      </c>
      <c r="J7721" s="125">
        <v>1440</v>
      </c>
      <c r="K7721" s="126">
        <v>1440</v>
      </c>
      <c r="L7721" s="100" t="s">
        <v>1324</v>
      </c>
    </row>
    <row r="7722" spans="1:12" ht="56.25" customHeight="1">
      <c r="A7722" s="97">
        <v>526</v>
      </c>
      <c r="B7722" s="122" t="s">
        <v>4515</v>
      </c>
      <c r="C7722" s="123">
        <v>42732</v>
      </c>
      <c r="D7722" s="97" t="s">
        <v>26266</v>
      </c>
      <c r="E7722" s="97" t="s">
        <v>3</v>
      </c>
      <c r="F7722" s="97">
        <v>1459060</v>
      </c>
      <c r="G7722" s="97"/>
      <c r="H7722" s="124" t="s">
        <v>26267</v>
      </c>
      <c r="I7722" s="125">
        <v>0</v>
      </c>
      <c r="J7722" s="125">
        <v>727</v>
      </c>
      <c r="K7722" s="126">
        <v>727</v>
      </c>
      <c r="L7722" s="100" t="s">
        <v>1324</v>
      </c>
    </row>
    <row r="7723" spans="1:12" ht="56.25" customHeight="1">
      <c r="A7723" s="97">
        <v>526</v>
      </c>
      <c r="B7723" s="122" t="s">
        <v>4515</v>
      </c>
      <c r="C7723" s="123">
        <v>42732</v>
      </c>
      <c r="D7723" s="97" t="s">
        <v>26276</v>
      </c>
      <c r="E7723" s="97" t="s">
        <v>3</v>
      </c>
      <c r="F7723" s="97">
        <v>1459086</v>
      </c>
      <c r="G7723" s="97"/>
      <c r="H7723" s="124" t="s">
        <v>26277</v>
      </c>
      <c r="I7723" s="125">
        <v>0</v>
      </c>
      <c r="J7723" s="125">
        <v>182.78</v>
      </c>
      <c r="K7723" s="126">
        <v>182.78</v>
      </c>
      <c r="L7723" s="100" t="s">
        <v>1324</v>
      </c>
    </row>
    <row r="7724" spans="1:12" ht="56.25" customHeight="1">
      <c r="A7724" s="97">
        <v>526</v>
      </c>
      <c r="B7724" s="122" t="s">
        <v>4515</v>
      </c>
      <c r="C7724" s="123">
        <v>42733</v>
      </c>
      <c r="D7724" s="97" t="s">
        <v>26561</v>
      </c>
      <c r="E7724" s="97" t="s">
        <v>3</v>
      </c>
      <c r="F7724" s="97">
        <v>1459777</v>
      </c>
      <c r="G7724" s="97"/>
      <c r="H7724" s="124" t="s">
        <v>26562</v>
      </c>
      <c r="I7724" s="125">
        <v>0</v>
      </c>
      <c r="J7724" s="125">
        <v>70534</v>
      </c>
      <c r="K7724" s="126">
        <v>70534</v>
      </c>
      <c r="L7724" s="100" t="s">
        <v>1324</v>
      </c>
    </row>
    <row r="7725" spans="1:12" ht="56.25" customHeight="1">
      <c r="A7725" s="97">
        <v>526</v>
      </c>
      <c r="B7725" s="122" t="s">
        <v>4515</v>
      </c>
      <c r="C7725" s="123">
        <v>42733</v>
      </c>
      <c r="D7725" s="97" t="s">
        <v>26567</v>
      </c>
      <c r="E7725" s="97" t="s">
        <v>3</v>
      </c>
      <c r="F7725" s="97">
        <v>1459785</v>
      </c>
      <c r="G7725" s="97"/>
      <c r="H7725" s="124" t="s">
        <v>26568</v>
      </c>
      <c r="I7725" s="125">
        <v>0</v>
      </c>
      <c r="J7725" s="125">
        <v>273</v>
      </c>
      <c r="K7725" s="126">
        <v>273</v>
      </c>
      <c r="L7725" s="100" t="s">
        <v>1324</v>
      </c>
    </row>
    <row r="7726" spans="1:12" ht="56.25" customHeight="1">
      <c r="A7726" s="97">
        <v>526</v>
      </c>
      <c r="B7726" s="122" t="s">
        <v>9357</v>
      </c>
      <c r="C7726" s="123">
        <v>42733</v>
      </c>
      <c r="D7726" s="97" t="s">
        <v>28992</v>
      </c>
      <c r="E7726" s="97" t="s">
        <v>15</v>
      </c>
      <c r="F7726" s="97">
        <v>1440</v>
      </c>
      <c r="G7726" s="97"/>
      <c r="H7726" s="124" t="s">
        <v>28993</v>
      </c>
      <c r="I7726" s="125">
        <v>376.47</v>
      </c>
      <c r="J7726" s="125">
        <v>0</v>
      </c>
      <c r="K7726" s="126">
        <v>376.47</v>
      </c>
      <c r="L7726" s="100" t="s">
        <v>1324</v>
      </c>
    </row>
    <row r="7727" spans="1:12" ht="56.25" customHeight="1">
      <c r="A7727" s="97">
        <v>526</v>
      </c>
      <c r="B7727" s="122" t="s">
        <v>9357</v>
      </c>
      <c r="C7727" s="123">
        <v>42733</v>
      </c>
      <c r="D7727" s="97" t="s">
        <v>28994</v>
      </c>
      <c r="E7727" s="97" t="s">
        <v>15</v>
      </c>
      <c r="F7727" s="97">
        <v>1441</v>
      </c>
      <c r="G7727" s="97"/>
      <c r="H7727" s="124" t="s">
        <v>28995</v>
      </c>
      <c r="I7727" s="125">
        <v>486.78000000000003</v>
      </c>
      <c r="J7727" s="125">
        <v>0</v>
      </c>
      <c r="K7727" s="126">
        <v>486.78000000000003</v>
      </c>
      <c r="L7727" s="100" t="s">
        <v>1324</v>
      </c>
    </row>
    <row r="7728" spans="1:12" ht="56.25" customHeight="1">
      <c r="A7728" s="97">
        <v>526</v>
      </c>
      <c r="B7728" s="122" t="s">
        <v>4515</v>
      </c>
      <c r="C7728" s="123">
        <v>42733</v>
      </c>
      <c r="D7728" s="97" t="s">
        <v>26772</v>
      </c>
      <c r="E7728" s="97" t="s">
        <v>3</v>
      </c>
      <c r="F7728" s="97">
        <v>1459692</v>
      </c>
      <c r="G7728" s="97"/>
      <c r="H7728" s="124" t="s">
        <v>26773</v>
      </c>
      <c r="I7728" s="125">
        <v>0</v>
      </c>
      <c r="J7728" s="125">
        <v>727</v>
      </c>
      <c r="K7728" s="126">
        <v>727</v>
      </c>
      <c r="L7728" s="100" t="s">
        <v>1324</v>
      </c>
    </row>
    <row r="7729" spans="1:12" ht="56.25" customHeight="1">
      <c r="A7729" s="97">
        <v>526</v>
      </c>
      <c r="B7729" s="122" t="s">
        <v>4515</v>
      </c>
      <c r="C7729" s="123">
        <v>42733</v>
      </c>
      <c r="D7729" s="97" t="s">
        <v>26785</v>
      </c>
      <c r="E7729" s="97" t="s">
        <v>3</v>
      </c>
      <c r="F7729" s="97">
        <v>1459757</v>
      </c>
      <c r="G7729" s="97"/>
      <c r="H7729" s="124" t="s">
        <v>26786</v>
      </c>
      <c r="I7729" s="125">
        <v>0</v>
      </c>
      <c r="J7729" s="125">
        <v>91</v>
      </c>
      <c r="K7729" s="126">
        <v>91</v>
      </c>
      <c r="L7729" s="100" t="s">
        <v>1324</v>
      </c>
    </row>
    <row r="7730" spans="1:12" ht="56.25" customHeight="1">
      <c r="A7730" s="97">
        <v>526</v>
      </c>
      <c r="B7730" s="122" t="s">
        <v>4515</v>
      </c>
      <c r="C7730" s="123">
        <v>42733</v>
      </c>
      <c r="D7730" s="97" t="s">
        <v>26820</v>
      </c>
      <c r="E7730" s="97" t="s">
        <v>3</v>
      </c>
      <c r="F7730" s="97">
        <v>1459955</v>
      </c>
      <c r="G7730" s="97"/>
      <c r="H7730" s="124" t="s">
        <v>24004</v>
      </c>
      <c r="I7730" s="125">
        <v>0</v>
      </c>
      <c r="J7730" s="125">
        <v>91</v>
      </c>
      <c r="K7730" s="126">
        <v>91</v>
      </c>
      <c r="L7730" s="100" t="s">
        <v>1324</v>
      </c>
    </row>
    <row r="7731" spans="1:12" ht="56.25" customHeight="1">
      <c r="A7731" s="97">
        <v>526</v>
      </c>
      <c r="B7731" s="122" t="s">
        <v>4515</v>
      </c>
      <c r="C7731" s="123">
        <v>42733</v>
      </c>
      <c r="D7731" s="97" t="s">
        <v>26859</v>
      </c>
      <c r="E7731" s="97" t="s">
        <v>3</v>
      </c>
      <c r="F7731" s="97">
        <v>1460090</v>
      </c>
      <c r="G7731" s="97"/>
      <c r="H7731" s="124" t="s">
        <v>26860</v>
      </c>
      <c r="I7731" s="125">
        <v>0</v>
      </c>
      <c r="J7731" s="125">
        <v>137</v>
      </c>
      <c r="K7731" s="126">
        <v>137</v>
      </c>
      <c r="L7731" s="100" t="s">
        <v>1324</v>
      </c>
    </row>
    <row r="7732" spans="1:12" ht="56.25" customHeight="1">
      <c r="A7732" s="97">
        <v>526</v>
      </c>
      <c r="B7732" s="122" t="s">
        <v>4515</v>
      </c>
      <c r="C7732" s="123">
        <v>42733</v>
      </c>
      <c r="D7732" s="97" t="s">
        <v>26874</v>
      </c>
      <c r="E7732" s="97" t="s">
        <v>3</v>
      </c>
      <c r="F7732" s="97">
        <v>1460116</v>
      </c>
      <c r="G7732" s="97"/>
      <c r="H7732" s="124" t="s">
        <v>26875</v>
      </c>
      <c r="I7732" s="125">
        <v>0</v>
      </c>
      <c r="J7732" s="125">
        <v>91</v>
      </c>
      <c r="K7732" s="126">
        <v>91</v>
      </c>
      <c r="L7732" s="100" t="s">
        <v>1324</v>
      </c>
    </row>
    <row r="7733" spans="1:12" ht="56.25" customHeight="1">
      <c r="A7733" s="97">
        <v>526</v>
      </c>
      <c r="B7733" s="122" t="s">
        <v>4515</v>
      </c>
      <c r="C7733" s="123">
        <v>42733</v>
      </c>
      <c r="D7733" s="97" t="s">
        <v>26878</v>
      </c>
      <c r="E7733" s="97" t="s">
        <v>3</v>
      </c>
      <c r="F7733" s="97">
        <v>1460118</v>
      </c>
      <c r="G7733" s="97"/>
      <c r="H7733" s="124" t="s">
        <v>26879</v>
      </c>
      <c r="I7733" s="125">
        <v>0</v>
      </c>
      <c r="J7733" s="125">
        <v>91</v>
      </c>
      <c r="K7733" s="126">
        <v>91</v>
      </c>
      <c r="L7733" s="100" t="s">
        <v>1324</v>
      </c>
    </row>
    <row r="7734" spans="1:12" ht="56.25" customHeight="1">
      <c r="A7734" s="97">
        <v>526</v>
      </c>
      <c r="B7734" s="122" t="s">
        <v>4515</v>
      </c>
      <c r="C7734" s="123">
        <v>42734</v>
      </c>
      <c r="D7734" s="97" t="s">
        <v>27186</v>
      </c>
      <c r="E7734" s="97" t="s">
        <v>3</v>
      </c>
      <c r="F7734" s="97">
        <v>1460731</v>
      </c>
      <c r="G7734" s="97"/>
      <c r="H7734" s="124" t="s">
        <v>27187</v>
      </c>
      <c r="I7734" s="125">
        <v>0</v>
      </c>
      <c r="J7734" s="125">
        <v>20</v>
      </c>
      <c r="K7734" s="126">
        <v>20</v>
      </c>
      <c r="L7734" s="100" t="s">
        <v>1324</v>
      </c>
    </row>
    <row r="7735" spans="1:12" ht="56.25" customHeight="1">
      <c r="A7735" s="97">
        <v>526</v>
      </c>
      <c r="B7735" s="122" t="s">
        <v>4515</v>
      </c>
      <c r="C7735" s="123">
        <v>42734</v>
      </c>
      <c r="D7735" s="97" t="s">
        <v>27190</v>
      </c>
      <c r="E7735" s="97" t="s">
        <v>3</v>
      </c>
      <c r="F7735" s="97">
        <v>1460735</v>
      </c>
      <c r="G7735" s="97"/>
      <c r="H7735" s="124" t="s">
        <v>27191</v>
      </c>
      <c r="I7735" s="125">
        <v>0</v>
      </c>
      <c r="J7735" s="125">
        <v>20</v>
      </c>
      <c r="K7735" s="126">
        <v>20</v>
      </c>
      <c r="L7735" s="100" t="s">
        <v>1324</v>
      </c>
    </row>
    <row r="7736" spans="1:12" ht="56.25" customHeight="1">
      <c r="A7736" s="97">
        <v>526</v>
      </c>
      <c r="B7736" s="122" t="s">
        <v>4515</v>
      </c>
      <c r="C7736" s="123">
        <v>42734</v>
      </c>
      <c r="D7736" s="97" t="s">
        <v>27219</v>
      </c>
      <c r="E7736" s="97" t="s">
        <v>3</v>
      </c>
      <c r="F7736" s="97">
        <v>1460922</v>
      </c>
      <c r="G7736" s="97"/>
      <c r="H7736" s="124" t="s">
        <v>27220</v>
      </c>
      <c r="I7736" s="125">
        <v>0</v>
      </c>
      <c r="J7736" s="125">
        <v>1887</v>
      </c>
      <c r="K7736" s="126">
        <v>1887</v>
      </c>
      <c r="L7736" s="100" t="s">
        <v>1324</v>
      </c>
    </row>
    <row r="7737" spans="1:12" ht="56.25" customHeight="1">
      <c r="A7737" s="97">
        <v>526</v>
      </c>
      <c r="B7737" s="122" t="s">
        <v>4515</v>
      </c>
      <c r="C7737" s="123">
        <v>42734</v>
      </c>
      <c r="D7737" s="97" t="s">
        <v>27256</v>
      </c>
      <c r="E7737" s="97" t="s">
        <v>3</v>
      </c>
      <c r="F7737" s="97">
        <v>1461026</v>
      </c>
      <c r="G7737" s="97"/>
      <c r="H7737" s="124" t="s">
        <v>27257</v>
      </c>
      <c r="I7737" s="125">
        <v>0</v>
      </c>
      <c r="J7737" s="125">
        <v>120.88</v>
      </c>
      <c r="K7737" s="126">
        <v>120.88</v>
      </c>
      <c r="L7737" s="100" t="s">
        <v>1324</v>
      </c>
    </row>
    <row r="7738" spans="1:12" ht="56.25" customHeight="1">
      <c r="A7738" s="97">
        <v>526</v>
      </c>
      <c r="B7738" s="122" t="s">
        <v>4515</v>
      </c>
      <c r="C7738" s="123">
        <v>42734</v>
      </c>
      <c r="D7738" s="97" t="s">
        <v>27260</v>
      </c>
      <c r="E7738" s="97" t="s">
        <v>3</v>
      </c>
      <c r="F7738" s="97">
        <v>1461029</v>
      </c>
      <c r="G7738" s="97"/>
      <c r="H7738" s="124" t="s">
        <v>27261</v>
      </c>
      <c r="I7738" s="125">
        <v>0</v>
      </c>
      <c r="J7738" s="125">
        <v>101.95</v>
      </c>
      <c r="K7738" s="126">
        <v>101.95</v>
      </c>
      <c r="L7738" s="100" t="s">
        <v>1324</v>
      </c>
    </row>
    <row r="7739" spans="1:12" ht="56.25" customHeight="1">
      <c r="A7739" s="97">
        <v>526</v>
      </c>
      <c r="B7739" s="122" t="s">
        <v>4515</v>
      </c>
      <c r="C7739" s="123">
        <v>42734</v>
      </c>
      <c r="D7739" s="97" t="s">
        <v>27262</v>
      </c>
      <c r="E7739" s="97" t="s">
        <v>3</v>
      </c>
      <c r="F7739" s="97">
        <v>1461031</v>
      </c>
      <c r="G7739" s="97"/>
      <c r="H7739" s="124" t="s">
        <v>27263</v>
      </c>
      <c r="I7739" s="125">
        <v>0</v>
      </c>
      <c r="J7739" s="125">
        <v>20</v>
      </c>
      <c r="K7739" s="126">
        <v>20</v>
      </c>
      <c r="L7739" s="100" t="s">
        <v>1324</v>
      </c>
    </row>
    <row r="7740" spans="1:12" ht="56.25" customHeight="1">
      <c r="A7740" s="97">
        <v>526</v>
      </c>
      <c r="B7740" s="122" t="s">
        <v>4515</v>
      </c>
      <c r="C7740" s="123">
        <v>42734</v>
      </c>
      <c r="D7740" s="97" t="s">
        <v>27274</v>
      </c>
      <c r="E7740" s="97" t="s">
        <v>3</v>
      </c>
      <c r="F7740" s="97">
        <v>1461053</v>
      </c>
      <c r="G7740" s="97"/>
      <c r="H7740" s="124" t="s">
        <v>27275</v>
      </c>
      <c r="I7740" s="125">
        <v>0</v>
      </c>
      <c r="J7740" s="125">
        <v>33000</v>
      </c>
      <c r="K7740" s="126">
        <v>33000</v>
      </c>
      <c r="L7740" s="100" t="s">
        <v>1324</v>
      </c>
    </row>
    <row r="7741" spans="1:12" ht="56.25" customHeight="1">
      <c r="A7741" s="97">
        <v>526</v>
      </c>
      <c r="B7741" s="122" t="s">
        <v>4515</v>
      </c>
      <c r="C7741" s="123">
        <v>42734</v>
      </c>
      <c r="D7741" s="97" t="s">
        <v>27339</v>
      </c>
      <c r="E7741" s="97" t="s">
        <v>3</v>
      </c>
      <c r="F7741" s="97">
        <v>1461213</v>
      </c>
      <c r="G7741" s="97"/>
      <c r="H7741" s="124" t="s">
        <v>27340</v>
      </c>
      <c r="I7741" s="125">
        <v>0</v>
      </c>
      <c r="J7741" s="125">
        <v>3</v>
      </c>
      <c r="K7741" s="126">
        <v>3</v>
      </c>
      <c r="L7741" s="100" t="s">
        <v>1324</v>
      </c>
    </row>
    <row r="7742" spans="1:12" ht="56.25" customHeight="1">
      <c r="A7742" s="97">
        <v>572</v>
      </c>
      <c r="B7742" s="122" t="s">
        <v>24175</v>
      </c>
      <c r="C7742" s="123">
        <v>42716</v>
      </c>
      <c r="D7742" s="97" t="s">
        <v>24176</v>
      </c>
      <c r="E7742" s="97" t="s">
        <v>3</v>
      </c>
      <c r="F7742" s="97">
        <v>1450693</v>
      </c>
      <c r="G7742" s="97"/>
      <c r="H7742" s="124" t="s">
        <v>24177</v>
      </c>
      <c r="I7742" s="125">
        <v>0</v>
      </c>
      <c r="J7742" s="125">
        <v>216.81</v>
      </c>
      <c r="K7742" s="126">
        <v>216.81</v>
      </c>
      <c r="L7742" s="100" t="s">
        <v>1324</v>
      </c>
    </row>
    <row r="7743" spans="1:12" ht="56.25" customHeight="1">
      <c r="A7743" s="97">
        <v>572</v>
      </c>
      <c r="B7743" s="122" t="s">
        <v>24175</v>
      </c>
      <c r="C7743" s="123">
        <v>42718</v>
      </c>
      <c r="D7743" s="97" t="s">
        <v>24359</v>
      </c>
      <c r="E7743" s="97" t="s">
        <v>3</v>
      </c>
      <c r="F7743" s="97">
        <v>1451656</v>
      </c>
      <c r="G7743" s="97"/>
      <c r="H7743" s="124" t="s">
        <v>24360</v>
      </c>
      <c r="I7743" s="125">
        <v>0</v>
      </c>
      <c r="J7743" s="125">
        <v>1726012.7</v>
      </c>
      <c r="K7743" s="126">
        <v>1726012.7</v>
      </c>
      <c r="L7743" s="100" t="s">
        <v>1324</v>
      </c>
    </row>
    <row r="7744" spans="1:12" ht="56.25" customHeight="1">
      <c r="A7744" s="97">
        <v>572</v>
      </c>
      <c r="B7744" s="122" t="s">
        <v>24175</v>
      </c>
      <c r="C7744" s="123">
        <v>42719</v>
      </c>
      <c r="D7744" s="97" t="s">
        <v>24539</v>
      </c>
      <c r="E7744" s="97" t="s">
        <v>3</v>
      </c>
      <c r="F7744" s="97">
        <v>1452415</v>
      </c>
      <c r="G7744" s="97"/>
      <c r="H7744" s="124" t="s">
        <v>24540</v>
      </c>
      <c r="I7744" s="125">
        <v>0</v>
      </c>
      <c r="J7744" s="125">
        <v>0.09</v>
      </c>
      <c r="K7744" s="126">
        <v>0.09</v>
      </c>
      <c r="L7744" s="100" t="s">
        <v>1324</v>
      </c>
    </row>
    <row r="7745" spans="1:12" ht="56.25" customHeight="1">
      <c r="A7745" s="97">
        <v>572</v>
      </c>
      <c r="B7745" s="122" t="s">
        <v>24175</v>
      </c>
      <c r="C7745" s="123">
        <v>42720</v>
      </c>
      <c r="D7745" s="97" t="s">
        <v>24675</v>
      </c>
      <c r="E7745" s="97" t="s">
        <v>3</v>
      </c>
      <c r="F7745" s="97">
        <v>1453222</v>
      </c>
      <c r="G7745" s="97"/>
      <c r="H7745" s="124" t="s">
        <v>24676</v>
      </c>
      <c r="I7745" s="125">
        <v>0</v>
      </c>
      <c r="J7745" s="125">
        <v>5.43</v>
      </c>
      <c r="K7745" s="126">
        <v>5.43</v>
      </c>
      <c r="L7745" s="100" t="s">
        <v>1324</v>
      </c>
    </row>
    <row r="7746" spans="1:12" ht="56.25" customHeight="1">
      <c r="A7746" s="97">
        <v>573</v>
      </c>
      <c r="B7746" s="122" t="s">
        <v>22968</v>
      </c>
      <c r="C7746" s="123">
        <v>42699</v>
      </c>
      <c r="D7746" s="97" t="s">
        <v>22969</v>
      </c>
      <c r="E7746" s="97" t="s">
        <v>3</v>
      </c>
      <c r="F7746" s="97">
        <v>1443792</v>
      </c>
      <c r="G7746" s="97"/>
      <c r="H7746" s="124" t="s">
        <v>22970</v>
      </c>
      <c r="I7746" s="125">
        <v>0</v>
      </c>
      <c r="J7746" s="125">
        <v>2700000</v>
      </c>
      <c r="K7746" s="126">
        <v>2700000</v>
      </c>
      <c r="L7746" s="100" t="s">
        <v>1324</v>
      </c>
    </row>
    <row r="7747" spans="1:12" ht="56.25" customHeight="1">
      <c r="A7747" s="97">
        <v>574</v>
      </c>
      <c r="B7747" s="122" t="s">
        <v>4378</v>
      </c>
      <c r="C7747" s="123">
        <v>42373</v>
      </c>
      <c r="D7747" s="97" t="s">
        <v>17657</v>
      </c>
      <c r="E7747" s="97" t="s">
        <v>3</v>
      </c>
      <c r="F7747" s="97">
        <v>1336564</v>
      </c>
      <c r="G7747" s="97"/>
      <c r="H7747" s="124" t="s">
        <v>4379</v>
      </c>
      <c r="I7747" s="125">
        <v>0</v>
      </c>
      <c r="J7747" s="125">
        <v>15290</v>
      </c>
      <c r="K7747" s="126">
        <v>15290</v>
      </c>
      <c r="L7747" s="100" t="s">
        <v>1324</v>
      </c>
    </row>
    <row r="7748" spans="1:12" ht="56.25" customHeight="1">
      <c r="A7748" s="97">
        <v>574</v>
      </c>
      <c r="B7748" s="122" t="s">
        <v>4378</v>
      </c>
      <c r="C7748" s="123">
        <v>42373</v>
      </c>
      <c r="D7748" s="97" t="s">
        <v>17658</v>
      </c>
      <c r="E7748" s="97" t="s">
        <v>3</v>
      </c>
      <c r="F7748" s="97">
        <v>1336569</v>
      </c>
      <c r="G7748" s="97"/>
      <c r="H7748" s="124" t="s">
        <v>4380</v>
      </c>
      <c r="I7748" s="125">
        <v>0</v>
      </c>
      <c r="J7748" s="125">
        <v>20000</v>
      </c>
      <c r="K7748" s="126">
        <v>20000</v>
      </c>
      <c r="L7748" s="100" t="s">
        <v>1324</v>
      </c>
    </row>
    <row r="7749" spans="1:12" ht="56.25" customHeight="1">
      <c r="A7749" s="97">
        <v>574</v>
      </c>
      <c r="B7749" s="122" t="s">
        <v>4378</v>
      </c>
      <c r="C7749" s="123">
        <v>42373</v>
      </c>
      <c r="D7749" s="97" t="s">
        <v>17660</v>
      </c>
      <c r="E7749" s="97" t="s">
        <v>3</v>
      </c>
      <c r="F7749" s="97">
        <v>1336571</v>
      </c>
      <c r="G7749" s="97"/>
      <c r="H7749" s="124" t="s">
        <v>4383</v>
      </c>
      <c r="I7749" s="125">
        <v>0</v>
      </c>
      <c r="J7749" s="125">
        <v>22546.83</v>
      </c>
      <c r="K7749" s="126">
        <v>22546.83</v>
      </c>
      <c r="L7749" s="100" t="s">
        <v>1324</v>
      </c>
    </row>
    <row r="7750" spans="1:12" ht="56.25" customHeight="1">
      <c r="A7750" s="97">
        <v>574</v>
      </c>
      <c r="B7750" s="122" t="s">
        <v>4378</v>
      </c>
      <c r="C7750" s="123">
        <v>42373</v>
      </c>
      <c r="D7750" s="97" t="s">
        <v>17661</v>
      </c>
      <c r="E7750" s="97" t="s">
        <v>3</v>
      </c>
      <c r="F7750" s="97">
        <v>1336573</v>
      </c>
      <c r="G7750" s="97"/>
      <c r="H7750" s="124" t="s">
        <v>4384</v>
      </c>
      <c r="I7750" s="125">
        <v>0</v>
      </c>
      <c r="J7750" s="125">
        <v>13917.42</v>
      </c>
      <c r="K7750" s="126">
        <v>13917.42</v>
      </c>
      <c r="L7750" s="100" t="s">
        <v>1324</v>
      </c>
    </row>
    <row r="7751" spans="1:12" ht="56.25" customHeight="1">
      <c r="A7751" s="97">
        <v>574</v>
      </c>
      <c r="B7751" s="122" t="s">
        <v>4378</v>
      </c>
      <c r="C7751" s="123">
        <v>42373</v>
      </c>
      <c r="D7751" s="97" t="s">
        <v>17662</v>
      </c>
      <c r="E7751" s="97" t="s">
        <v>3</v>
      </c>
      <c r="F7751" s="97">
        <v>1336579</v>
      </c>
      <c r="G7751" s="97"/>
      <c r="H7751" s="124" t="s">
        <v>4385</v>
      </c>
      <c r="I7751" s="125">
        <v>0</v>
      </c>
      <c r="J7751" s="125">
        <v>222808.39</v>
      </c>
      <c r="K7751" s="126">
        <v>222808.39</v>
      </c>
      <c r="L7751" s="100" t="s">
        <v>1324</v>
      </c>
    </row>
    <row r="7752" spans="1:12" ht="56.25" customHeight="1">
      <c r="A7752" s="97">
        <v>574</v>
      </c>
      <c r="B7752" s="122" t="s">
        <v>4378</v>
      </c>
      <c r="C7752" s="123">
        <v>42373</v>
      </c>
      <c r="D7752" s="97" t="s">
        <v>17663</v>
      </c>
      <c r="E7752" s="97" t="s">
        <v>3</v>
      </c>
      <c r="F7752" s="97">
        <v>1336581</v>
      </c>
      <c r="G7752" s="97"/>
      <c r="H7752" s="124" t="s">
        <v>4386</v>
      </c>
      <c r="I7752" s="125">
        <v>0</v>
      </c>
      <c r="J7752" s="125">
        <v>1440</v>
      </c>
      <c r="K7752" s="126">
        <v>1440</v>
      </c>
      <c r="L7752" s="100" t="s">
        <v>1324</v>
      </c>
    </row>
    <row r="7753" spans="1:12" ht="56.25" customHeight="1">
      <c r="A7753" s="97">
        <v>574</v>
      </c>
      <c r="B7753" s="122" t="s">
        <v>4378</v>
      </c>
      <c r="C7753" s="123">
        <v>42396</v>
      </c>
      <c r="D7753" s="97" t="s">
        <v>17971</v>
      </c>
      <c r="E7753" s="97" t="s">
        <v>3</v>
      </c>
      <c r="F7753" s="97">
        <v>1344839</v>
      </c>
      <c r="G7753" s="97"/>
      <c r="H7753" s="124" t="s">
        <v>4719</v>
      </c>
      <c r="I7753" s="125">
        <v>0</v>
      </c>
      <c r="J7753" s="125">
        <v>360.11</v>
      </c>
      <c r="K7753" s="126">
        <v>360.11</v>
      </c>
      <c r="L7753" s="100" t="s">
        <v>1324</v>
      </c>
    </row>
    <row r="7754" spans="1:12" ht="56.25" customHeight="1">
      <c r="A7754" s="97">
        <v>574</v>
      </c>
      <c r="B7754" s="122" t="s">
        <v>4378</v>
      </c>
      <c r="C7754" s="123">
        <v>42396</v>
      </c>
      <c r="D7754" s="97" t="s">
        <v>17972</v>
      </c>
      <c r="E7754" s="97" t="s">
        <v>3</v>
      </c>
      <c r="F7754" s="97">
        <v>1344841</v>
      </c>
      <c r="G7754" s="97"/>
      <c r="H7754" s="124" t="s">
        <v>4720</v>
      </c>
      <c r="I7754" s="125">
        <v>0</v>
      </c>
      <c r="J7754" s="125">
        <v>150</v>
      </c>
      <c r="K7754" s="126">
        <v>150</v>
      </c>
      <c r="L7754" s="100" t="s">
        <v>1324</v>
      </c>
    </row>
    <row r="7755" spans="1:12" ht="56.25" customHeight="1">
      <c r="A7755" s="97">
        <v>574</v>
      </c>
      <c r="B7755" s="122" t="s">
        <v>4378</v>
      </c>
      <c r="C7755" s="123">
        <v>42398</v>
      </c>
      <c r="D7755" s="97" t="s">
        <v>17997</v>
      </c>
      <c r="E7755" s="97" t="s">
        <v>3</v>
      </c>
      <c r="F7755" s="97">
        <v>1345660</v>
      </c>
      <c r="G7755" s="97"/>
      <c r="H7755" s="124" t="s">
        <v>4748</v>
      </c>
      <c r="I7755" s="125">
        <v>0</v>
      </c>
      <c r="J7755" s="125">
        <v>40819.32</v>
      </c>
      <c r="K7755" s="126">
        <v>40819.32</v>
      </c>
      <c r="L7755" s="100" t="s">
        <v>1324</v>
      </c>
    </row>
    <row r="7756" spans="1:12" ht="56.25" customHeight="1">
      <c r="A7756" s="97">
        <v>574</v>
      </c>
      <c r="B7756" s="122" t="s">
        <v>4378</v>
      </c>
      <c r="C7756" s="123">
        <v>42398</v>
      </c>
      <c r="D7756" s="97" t="s">
        <v>17998</v>
      </c>
      <c r="E7756" s="97" t="s">
        <v>3</v>
      </c>
      <c r="F7756" s="97">
        <v>1345663</v>
      </c>
      <c r="G7756" s="97"/>
      <c r="H7756" s="124" t="s">
        <v>4749</v>
      </c>
      <c r="I7756" s="125">
        <v>0</v>
      </c>
      <c r="J7756" s="125">
        <v>29122.83</v>
      </c>
      <c r="K7756" s="126">
        <v>29122.83</v>
      </c>
      <c r="L7756" s="100" t="s">
        <v>1324</v>
      </c>
    </row>
    <row r="7757" spans="1:12" ht="56.25" customHeight="1">
      <c r="A7757" s="97">
        <v>574</v>
      </c>
      <c r="B7757" s="122" t="s">
        <v>4378</v>
      </c>
      <c r="C7757" s="123">
        <v>42398</v>
      </c>
      <c r="D7757" s="97" t="s">
        <v>17999</v>
      </c>
      <c r="E7757" s="97" t="s">
        <v>3</v>
      </c>
      <c r="F7757" s="97">
        <v>1345667</v>
      </c>
      <c r="G7757" s="97"/>
      <c r="H7757" s="124" t="s">
        <v>4750</v>
      </c>
      <c r="I7757" s="125">
        <v>0</v>
      </c>
      <c r="J7757" s="125">
        <v>43056.21</v>
      </c>
      <c r="K7757" s="126">
        <v>43056.21</v>
      </c>
      <c r="L7757" s="100" t="s">
        <v>1324</v>
      </c>
    </row>
    <row r="7758" spans="1:12" ht="56.25" customHeight="1">
      <c r="A7758" s="97">
        <v>574</v>
      </c>
      <c r="B7758" s="122" t="s">
        <v>4835</v>
      </c>
      <c r="C7758" s="123">
        <v>42405</v>
      </c>
      <c r="D7758" s="97" t="s">
        <v>18083</v>
      </c>
      <c r="E7758" s="97" t="s">
        <v>3</v>
      </c>
      <c r="F7758" s="97">
        <v>1347912</v>
      </c>
      <c r="G7758" s="97"/>
      <c r="H7758" s="124" t="s">
        <v>4836</v>
      </c>
      <c r="I7758" s="125">
        <v>0</v>
      </c>
      <c r="J7758" s="125">
        <v>6045.4000000000005</v>
      </c>
      <c r="K7758" s="126">
        <v>6045.4000000000005</v>
      </c>
      <c r="L7758" s="100" t="s">
        <v>1324</v>
      </c>
    </row>
    <row r="7759" spans="1:12" ht="56.25" customHeight="1">
      <c r="A7759" s="97">
        <v>574</v>
      </c>
      <c r="B7759" s="122" t="s">
        <v>4835</v>
      </c>
      <c r="C7759" s="123">
        <v>42405</v>
      </c>
      <c r="D7759" s="97" t="s">
        <v>18084</v>
      </c>
      <c r="E7759" s="97" t="s">
        <v>3</v>
      </c>
      <c r="F7759" s="97">
        <v>1347913</v>
      </c>
      <c r="G7759" s="97"/>
      <c r="H7759" s="124" t="s">
        <v>4837</v>
      </c>
      <c r="I7759" s="125">
        <v>0</v>
      </c>
      <c r="J7759" s="125">
        <v>38</v>
      </c>
      <c r="K7759" s="126">
        <v>38</v>
      </c>
      <c r="L7759" s="100" t="s">
        <v>1324</v>
      </c>
    </row>
    <row r="7760" spans="1:12" ht="56.25" customHeight="1">
      <c r="A7760" s="97">
        <v>574</v>
      </c>
      <c r="B7760" s="122" t="s">
        <v>4835</v>
      </c>
      <c r="C7760" s="123">
        <v>42405</v>
      </c>
      <c r="D7760" s="97" t="s">
        <v>18085</v>
      </c>
      <c r="E7760" s="97" t="s">
        <v>3</v>
      </c>
      <c r="F7760" s="97">
        <v>1347915</v>
      </c>
      <c r="G7760" s="97"/>
      <c r="H7760" s="124" t="s">
        <v>4838</v>
      </c>
      <c r="I7760" s="125">
        <v>0</v>
      </c>
      <c r="J7760" s="125">
        <v>396.69</v>
      </c>
      <c r="K7760" s="126">
        <v>396.69</v>
      </c>
      <c r="L7760" s="100" t="s">
        <v>1324</v>
      </c>
    </row>
    <row r="7761" spans="1:12" ht="56.25" customHeight="1">
      <c r="A7761" s="97">
        <v>574</v>
      </c>
      <c r="B7761" s="122" t="s">
        <v>4835</v>
      </c>
      <c r="C7761" s="123">
        <v>42405</v>
      </c>
      <c r="D7761" s="97" t="s">
        <v>18086</v>
      </c>
      <c r="E7761" s="97" t="s">
        <v>3</v>
      </c>
      <c r="F7761" s="97">
        <v>1347917</v>
      </c>
      <c r="G7761" s="97"/>
      <c r="H7761" s="124" t="s">
        <v>4839</v>
      </c>
      <c r="I7761" s="125">
        <v>0</v>
      </c>
      <c r="J7761" s="125">
        <v>326.8</v>
      </c>
      <c r="K7761" s="126">
        <v>326.8</v>
      </c>
      <c r="L7761" s="100" t="s">
        <v>1324</v>
      </c>
    </row>
    <row r="7762" spans="1:12" ht="56.25" customHeight="1">
      <c r="A7762" s="97">
        <v>574</v>
      </c>
      <c r="B7762" s="122" t="s">
        <v>4835</v>
      </c>
      <c r="C7762" s="123">
        <v>42431</v>
      </c>
      <c r="D7762" s="97" t="s">
        <v>18329</v>
      </c>
      <c r="E7762" s="97" t="s">
        <v>3</v>
      </c>
      <c r="F7762" s="97">
        <v>1355695</v>
      </c>
      <c r="G7762" s="97"/>
      <c r="H7762" s="124" t="s">
        <v>5090</v>
      </c>
      <c r="I7762" s="125">
        <v>0</v>
      </c>
      <c r="J7762" s="125">
        <v>214.75</v>
      </c>
      <c r="K7762" s="126">
        <v>214.75</v>
      </c>
      <c r="L7762" s="100" t="s">
        <v>1347</v>
      </c>
    </row>
    <row r="7763" spans="1:12" ht="56.25" customHeight="1">
      <c r="A7763" s="97">
        <v>574</v>
      </c>
      <c r="B7763" s="122" t="s">
        <v>4835</v>
      </c>
      <c r="C7763" s="123">
        <v>42447</v>
      </c>
      <c r="D7763" s="97" t="s">
        <v>18525</v>
      </c>
      <c r="E7763" s="97" t="s">
        <v>3</v>
      </c>
      <c r="F7763" s="97">
        <v>1361121</v>
      </c>
      <c r="G7763" s="97"/>
      <c r="H7763" s="124" t="s">
        <v>5287</v>
      </c>
      <c r="I7763" s="125">
        <v>0</v>
      </c>
      <c r="J7763" s="125">
        <v>742</v>
      </c>
      <c r="K7763" s="126">
        <v>742</v>
      </c>
      <c r="L7763" s="100" t="s">
        <v>1324</v>
      </c>
    </row>
    <row r="7764" spans="1:12" ht="56.25" customHeight="1">
      <c r="A7764" s="97">
        <v>574</v>
      </c>
      <c r="B7764" s="122" t="s">
        <v>4835</v>
      </c>
      <c r="C7764" s="123">
        <v>42450</v>
      </c>
      <c r="D7764" s="97" t="s">
        <v>18531</v>
      </c>
      <c r="E7764" s="97" t="s">
        <v>3</v>
      </c>
      <c r="F7764" s="97">
        <v>1361404</v>
      </c>
      <c r="G7764" s="97"/>
      <c r="H7764" s="124" t="s">
        <v>5294</v>
      </c>
      <c r="I7764" s="125">
        <v>0</v>
      </c>
      <c r="J7764" s="125">
        <v>1300</v>
      </c>
      <c r="K7764" s="126">
        <v>1300</v>
      </c>
      <c r="L7764" s="100" t="s">
        <v>1324</v>
      </c>
    </row>
    <row r="7765" spans="1:12" ht="56.25" customHeight="1">
      <c r="A7765" s="97">
        <v>574</v>
      </c>
      <c r="B7765" s="122" t="s">
        <v>4835</v>
      </c>
      <c r="C7765" s="123">
        <v>42450</v>
      </c>
      <c r="D7765" s="97" t="s">
        <v>18532</v>
      </c>
      <c r="E7765" s="97" t="s">
        <v>3</v>
      </c>
      <c r="F7765" s="97">
        <v>1361408</v>
      </c>
      <c r="G7765" s="97"/>
      <c r="H7765" s="124" t="s">
        <v>5295</v>
      </c>
      <c r="I7765" s="125">
        <v>0</v>
      </c>
      <c r="J7765" s="125">
        <v>4742.3100000000004</v>
      </c>
      <c r="K7765" s="126">
        <v>4742.3100000000004</v>
      </c>
      <c r="L7765" s="100" t="s">
        <v>1324</v>
      </c>
    </row>
    <row r="7766" spans="1:12" ht="56.25" customHeight="1">
      <c r="A7766" s="97">
        <v>574</v>
      </c>
      <c r="B7766" s="122" t="s">
        <v>4835</v>
      </c>
      <c r="C7766" s="123">
        <v>42450</v>
      </c>
      <c r="D7766" s="97" t="s">
        <v>18533</v>
      </c>
      <c r="E7766" s="97" t="s">
        <v>3</v>
      </c>
      <c r="F7766" s="97">
        <v>1361409</v>
      </c>
      <c r="G7766" s="97"/>
      <c r="H7766" s="124" t="s">
        <v>5296</v>
      </c>
      <c r="I7766" s="125">
        <v>0</v>
      </c>
      <c r="J7766" s="125">
        <v>25997</v>
      </c>
      <c r="K7766" s="126">
        <v>25997</v>
      </c>
      <c r="L7766" s="100" t="s">
        <v>1324</v>
      </c>
    </row>
    <row r="7767" spans="1:12" ht="56.25" customHeight="1">
      <c r="A7767" s="97">
        <v>574</v>
      </c>
      <c r="B7767" s="122" t="s">
        <v>4835</v>
      </c>
      <c r="C7767" s="123">
        <v>42450</v>
      </c>
      <c r="D7767" s="97" t="s">
        <v>18534</v>
      </c>
      <c r="E7767" s="97" t="s">
        <v>3</v>
      </c>
      <c r="F7767" s="97">
        <v>1361411</v>
      </c>
      <c r="G7767" s="97"/>
      <c r="H7767" s="124" t="s">
        <v>5297</v>
      </c>
      <c r="I7767" s="125">
        <v>0</v>
      </c>
      <c r="J7767" s="125">
        <v>11787.39</v>
      </c>
      <c r="K7767" s="126">
        <v>11787.39</v>
      </c>
      <c r="L7767" s="100" t="s">
        <v>1324</v>
      </c>
    </row>
    <row r="7768" spans="1:12" ht="56.25" customHeight="1">
      <c r="A7768" s="97">
        <v>574</v>
      </c>
      <c r="B7768" s="122" t="s">
        <v>4835</v>
      </c>
      <c r="C7768" s="123">
        <v>42450</v>
      </c>
      <c r="D7768" s="97" t="s">
        <v>18535</v>
      </c>
      <c r="E7768" s="97" t="s">
        <v>3</v>
      </c>
      <c r="F7768" s="97">
        <v>1361412</v>
      </c>
      <c r="G7768" s="97"/>
      <c r="H7768" s="124" t="s">
        <v>5298</v>
      </c>
      <c r="I7768" s="125">
        <v>0</v>
      </c>
      <c r="J7768" s="125">
        <v>31053.9</v>
      </c>
      <c r="K7768" s="126">
        <v>31053.9</v>
      </c>
      <c r="L7768" s="100" t="s">
        <v>1324</v>
      </c>
    </row>
    <row r="7769" spans="1:12" ht="56.25" customHeight="1">
      <c r="A7769" s="97">
        <v>574</v>
      </c>
      <c r="B7769" s="122" t="s">
        <v>4835</v>
      </c>
      <c r="C7769" s="123">
        <v>42450</v>
      </c>
      <c r="D7769" s="97" t="s">
        <v>18536</v>
      </c>
      <c r="E7769" s="97" t="s">
        <v>3</v>
      </c>
      <c r="F7769" s="97">
        <v>1361415</v>
      </c>
      <c r="G7769" s="97"/>
      <c r="H7769" s="124" t="s">
        <v>5299</v>
      </c>
      <c r="I7769" s="125">
        <v>0</v>
      </c>
      <c r="J7769" s="125">
        <v>37.9</v>
      </c>
      <c r="K7769" s="126">
        <v>37.9</v>
      </c>
      <c r="L7769" s="100" t="s">
        <v>1324</v>
      </c>
    </row>
    <row r="7770" spans="1:12" ht="56.25" customHeight="1">
      <c r="A7770" s="97">
        <v>574</v>
      </c>
      <c r="B7770" s="122" t="s">
        <v>4835</v>
      </c>
      <c r="C7770" s="123">
        <v>42450</v>
      </c>
      <c r="D7770" s="97" t="s">
        <v>18537</v>
      </c>
      <c r="E7770" s="97" t="s">
        <v>3</v>
      </c>
      <c r="F7770" s="97">
        <v>1361417</v>
      </c>
      <c r="G7770" s="97"/>
      <c r="H7770" s="124" t="s">
        <v>5300</v>
      </c>
      <c r="I7770" s="125">
        <v>0</v>
      </c>
      <c r="J7770" s="125">
        <v>796.49</v>
      </c>
      <c r="K7770" s="126">
        <v>796.49</v>
      </c>
      <c r="L7770" s="100" t="s">
        <v>1324</v>
      </c>
    </row>
    <row r="7771" spans="1:12" ht="56.25" customHeight="1">
      <c r="A7771" s="97">
        <v>574</v>
      </c>
      <c r="B7771" s="122" t="s">
        <v>4835</v>
      </c>
      <c r="C7771" s="123">
        <v>42450</v>
      </c>
      <c r="D7771" s="97" t="s">
        <v>18538</v>
      </c>
      <c r="E7771" s="97" t="s">
        <v>3</v>
      </c>
      <c r="F7771" s="97">
        <v>1361419</v>
      </c>
      <c r="G7771" s="97"/>
      <c r="H7771" s="124" t="s">
        <v>5301</v>
      </c>
      <c r="I7771" s="125">
        <v>0</v>
      </c>
      <c r="J7771" s="125">
        <v>14</v>
      </c>
      <c r="K7771" s="126">
        <v>14</v>
      </c>
      <c r="L7771" s="100" t="s">
        <v>1324</v>
      </c>
    </row>
    <row r="7772" spans="1:12" ht="56.25" customHeight="1">
      <c r="A7772" s="97">
        <v>574</v>
      </c>
      <c r="B7772" s="122" t="s">
        <v>11203</v>
      </c>
      <c r="C7772" s="123">
        <v>42450</v>
      </c>
      <c r="D7772" s="97" t="s">
        <v>11204</v>
      </c>
      <c r="E7772" s="97" t="s">
        <v>13</v>
      </c>
      <c r="F7772" s="97">
        <v>845391</v>
      </c>
      <c r="G7772" s="97"/>
      <c r="H7772" s="124" t="s">
        <v>2118</v>
      </c>
      <c r="I7772" s="125">
        <v>168585.60000000001</v>
      </c>
      <c r="J7772" s="125">
        <v>0</v>
      </c>
      <c r="K7772" s="126">
        <v>168585.60000000001</v>
      </c>
      <c r="L7772" s="100" t="s">
        <v>1324</v>
      </c>
    </row>
    <row r="7773" spans="1:12" ht="56.25" customHeight="1">
      <c r="A7773" s="97">
        <v>574</v>
      </c>
      <c r="B7773" s="122" t="s">
        <v>11203</v>
      </c>
      <c r="C7773" s="123">
        <v>42450</v>
      </c>
      <c r="D7773" s="97" t="s">
        <v>11205</v>
      </c>
      <c r="E7773" s="97" t="s">
        <v>11</v>
      </c>
      <c r="F7773" s="97">
        <v>845393</v>
      </c>
      <c r="G7773" s="97"/>
      <c r="H7773" s="124" t="s">
        <v>2119</v>
      </c>
      <c r="I7773" s="125">
        <v>50</v>
      </c>
      <c r="J7773" s="125">
        <v>0</v>
      </c>
      <c r="K7773" s="126">
        <v>50</v>
      </c>
      <c r="L7773" s="100" t="s">
        <v>1324</v>
      </c>
    </row>
    <row r="7774" spans="1:12" ht="56.25" customHeight="1">
      <c r="A7774" s="97">
        <v>574</v>
      </c>
      <c r="B7774" s="122" t="s">
        <v>4835</v>
      </c>
      <c r="C7774" s="123">
        <v>42451</v>
      </c>
      <c r="D7774" s="97" t="s">
        <v>18549</v>
      </c>
      <c r="E7774" s="97" t="s">
        <v>3</v>
      </c>
      <c r="F7774" s="97">
        <v>1361885</v>
      </c>
      <c r="G7774" s="97"/>
      <c r="H7774" s="124" t="s">
        <v>5313</v>
      </c>
      <c r="I7774" s="125">
        <v>0</v>
      </c>
      <c r="J7774" s="125">
        <v>4620</v>
      </c>
      <c r="K7774" s="126">
        <v>4620</v>
      </c>
      <c r="L7774" s="100" t="s">
        <v>1324</v>
      </c>
    </row>
    <row r="7775" spans="1:12" ht="56.25" customHeight="1">
      <c r="A7775" s="97">
        <v>574</v>
      </c>
      <c r="B7775" s="122" t="s">
        <v>4835</v>
      </c>
      <c r="C7775" s="123">
        <v>42451</v>
      </c>
      <c r="D7775" s="97" t="s">
        <v>18550</v>
      </c>
      <c r="E7775" s="97" t="s">
        <v>3</v>
      </c>
      <c r="F7775" s="97">
        <v>1361889</v>
      </c>
      <c r="G7775" s="97"/>
      <c r="H7775" s="124" t="s">
        <v>5314</v>
      </c>
      <c r="I7775" s="125">
        <v>0</v>
      </c>
      <c r="J7775" s="125">
        <v>204</v>
      </c>
      <c r="K7775" s="126">
        <v>204</v>
      </c>
      <c r="L7775" s="100" t="s">
        <v>1324</v>
      </c>
    </row>
    <row r="7776" spans="1:12" ht="56.25" customHeight="1">
      <c r="A7776" s="97">
        <v>574</v>
      </c>
      <c r="B7776" s="122" t="s">
        <v>4835</v>
      </c>
      <c r="C7776" s="123">
        <v>42451</v>
      </c>
      <c r="D7776" s="97" t="s">
        <v>18551</v>
      </c>
      <c r="E7776" s="97" t="s">
        <v>3</v>
      </c>
      <c r="F7776" s="97">
        <v>1361891</v>
      </c>
      <c r="G7776" s="97"/>
      <c r="H7776" s="124" t="s">
        <v>5315</v>
      </c>
      <c r="I7776" s="125">
        <v>0</v>
      </c>
      <c r="J7776" s="125">
        <v>399.94</v>
      </c>
      <c r="K7776" s="126">
        <v>399.94</v>
      </c>
      <c r="L7776" s="100" t="s">
        <v>1324</v>
      </c>
    </row>
    <row r="7777" spans="1:12" ht="56.25" customHeight="1">
      <c r="A7777" s="97">
        <v>574</v>
      </c>
      <c r="B7777" s="122" t="s">
        <v>4835</v>
      </c>
      <c r="C7777" s="123">
        <v>42451</v>
      </c>
      <c r="D7777" s="97" t="s">
        <v>18552</v>
      </c>
      <c r="E7777" s="97" t="s">
        <v>3</v>
      </c>
      <c r="F7777" s="97">
        <v>1361894</v>
      </c>
      <c r="G7777" s="97"/>
      <c r="H7777" s="124" t="s">
        <v>5316</v>
      </c>
      <c r="I7777" s="125">
        <v>0</v>
      </c>
      <c r="J7777" s="125">
        <v>21700.799999999999</v>
      </c>
      <c r="K7777" s="126">
        <v>21700.799999999999</v>
      </c>
      <c r="L7777" s="100" t="s">
        <v>1324</v>
      </c>
    </row>
    <row r="7778" spans="1:12" ht="56.25" customHeight="1">
      <c r="A7778" s="97">
        <v>574</v>
      </c>
      <c r="B7778" s="122" t="s">
        <v>4835</v>
      </c>
      <c r="C7778" s="123">
        <v>42451</v>
      </c>
      <c r="D7778" s="97" t="s">
        <v>18553</v>
      </c>
      <c r="E7778" s="97" t="s">
        <v>3</v>
      </c>
      <c r="F7778" s="97">
        <v>1361896</v>
      </c>
      <c r="G7778" s="97"/>
      <c r="H7778" s="124" t="s">
        <v>5317</v>
      </c>
      <c r="I7778" s="125">
        <v>0</v>
      </c>
      <c r="J7778" s="125">
        <v>61825</v>
      </c>
      <c r="K7778" s="126">
        <v>61825</v>
      </c>
      <c r="L7778" s="100" t="s">
        <v>1324</v>
      </c>
    </row>
    <row r="7779" spans="1:12" ht="56.25" customHeight="1">
      <c r="A7779" s="97">
        <v>574</v>
      </c>
      <c r="B7779" s="122" t="s">
        <v>4835</v>
      </c>
      <c r="C7779" s="123">
        <v>42451</v>
      </c>
      <c r="D7779" s="97" t="s">
        <v>18554</v>
      </c>
      <c r="E7779" s="97" t="s">
        <v>3</v>
      </c>
      <c r="F7779" s="97">
        <v>1361898</v>
      </c>
      <c r="G7779" s="97"/>
      <c r="H7779" s="124" t="s">
        <v>5318</v>
      </c>
      <c r="I7779" s="125">
        <v>0</v>
      </c>
      <c r="J7779" s="125">
        <v>550.30000000000007</v>
      </c>
      <c r="K7779" s="126">
        <v>550.30000000000007</v>
      </c>
      <c r="L7779" s="100" t="s">
        <v>1324</v>
      </c>
    </row>
    <row r="7780" spans="1:12" ht="56.25" customHeight="1">
      <c r="A7780" s="97">
        <v>574</v>
      </c>
      <c r="B7780" s="122" t="s">
        <v>4835</v>
      </c>
      <c r="C7780" s="123">
        <v>42451</v>
      </c>
      <c r="D7780" s="97" t="s">
        <v>18555</v>
      </c>
      <c r="E7780" s="97" t="s">
        <v>3</v>
      </c>
      <c r="F7780" s="97">
        <v>1361899</v>
      </c>
      <c r="G7780" s="97"/>
      <c r="H7780" s="124" t="s">
        <v>5319</v>
      </c>
      <c r="I7780" s="125">
        <v>0</v>
      </c>
      <c r="J7780" s="125">
        <v>252</v>
      </c>
      <c r="K7780" s="126">
        <v>252</v>
      </c>
      <c r="L7780" s="100" t="s">
        <v>1324</v>
      </c>
    </row>
    <row r="7781" spans="1:12" ht="56.25" customHeight="1">
      <c r="A7781" s="97">
        <v>574</v>
      </c>
      <c r="B7781" s="122" t="s">
        <v>4835</v>
      </c>
      <c r="C7781" s="123">
        <v>42451</v>
      </c>
      <c r="D7781" s="97" t="s">
        <v>18556</v>
      </c>
      <c r="E7781" s="97" t="s">
        <v>3</v>
      </c>
      <c r="F7781" s="97">
        <v>1361901</v>
      </c>
      <c r="G7781" s="97"/>
      <c r="H7781" s="124" t="s">
        <v>5320</v>
      </c>
      <c r="I7781" s="125">
        <v>0</v>
      </c>
      <c r="J7781" s="125">
        <v>1289.95</v>
      </c>
      <c r="K7781" s="126">
        <v>1289.95</v>
      </c>
      <c r="L7781" s="100" t="s">
        <v>1324</v>
      </c>
    </row>
    <row r="7782" spans="1:12" ht="56.25" customHeight="1">
      <c r="A7782" s="97">
        <v>574</v>
      </c>
      <c r="B7782" s="122" t="s">
        <v>4835</v>
      </c>
      <c r="C7782" s="123">
        <v>42451</v>
      </c>
      <c r="D7782" s="97" t="s">
        <v>18557</v>
      </c>
      <c r="E7782" s="97" t="s">
        <v>3</v>
      </c>
      <c r="F7782" s="97">
        <v>1361902</v>
      </c>
      <c r="G7782" s="97"/>
      <c r="H7782" s="124" t="s">
        <v>5321</v>
      </c>
      <c r="I7782" s="125">
        <v>0</v>
      </c>
      <c r="J7782" s="125">
        <v>1000.6</v>
      </c>
      <c r="K7782" s="126">
        <v>1000.6</v>
      </c>
      <c r="L7782" s="100" t="s">
        <v>1324</v>
      </c>
    </row>
    <row r="7783" spans="1:12" ht="56.25" customHeight="1">
      <c r="A7783" s="97">
        <v>574</v>
      </c>
      <c r="B7783" s="122" t="s">
        <v>4835</v>
      </c>
      <c r="C7783" s="123">
        <v>42451</v>
      </c>
      <c r="D7783" s="97" t="s">
        <v>18558</v>
      </c>
      <c r="E7783" s="97" t="s">
        <v>3</v>
      </c>
      <c r="F7783" s="97">
        <v>1361903</v>
      </c>
      <c r="G7783" s="97"/>
      <c r="H7783" s="124" t="s">
        <v>5322</v>
      </c>
      <c r="I7783" s="125">
        <v>0</v>
      </c>
      <c r="J7783" s="125">
        <v>397</v>
      </c>
      <c r="K7783" s="126">
        <v>397</v>
      </c>
      <c r="L7783" s="100" t="s">
        <v>1324</v>
      </c>
    </row>
    <row r="7784" spans="1:12" ht="56.25" customHeight="1">
      <c r="A7784" s="97">
        <v>574</v>
      </c>
      <c r="B7784" s="122" t="s">
        <v>4835</v>
      </c>
      <c r="C7784" s="123">
        <v>42451</v>
      </c>
      <c r="D7784" s="97" t="s">
        <v>18559</v>
      </c>
      <c r="E7784" s="97" t="s">
        <v>3</v>
      </c>
      <c r="F7784" s="97">
        <v>1361904</v>
      </c>
      <c r="G7784" s="97"/>
      <c r="H7784" s="124" t="s">
        <v>5323</v>
      </c>
      <c r="I7784" s="125">
        <v>0</v>
      </c>
      <c r="J7784" s="125">
        <v>6</v>
      </c>
      <c r="K7784" s="126">
        <v>6</v>
      </c>
      <c r="L7784" s="100" t="s">
        <v>1324</v>
      </c>
    </row>
    <row r="7785" spans="1:12" ht="56.25" customHeight="1">
      <c r="A7785" s="97">
        <v>574</v>
      </c>
      <c r="B7785" s="122" t="s">
        <v>4835</v>
      </c>
      <c r="C7785" s="123">
        <v>42451</v>
      </c>
      <c r="D7785" s="97" t="s">
        <v>18560</v>
      </c>
      <c r="E7785" s="97" t="s">
        <v>3</v>
      </c>
      <c r="F7785" s="97">
        <v>1361905</v>
      </c>
      <c r="G7785" s="97"/>
      <c r="H7785" s="124" t="s">
        <v>5324</v>
      </c>
      <c r="I7785" s="125">
        <v>0</v>
      </c>
      <c r="J7785" s="125">
        <v>2918.36</v>
      </c>
      <c r="K7785" s="126">
        <v>2918.36</v>
      </c>
      <c r="L7785" s="100" t="s">
        <v>1324</v>
      </c>
    </row>
    <row r="7786" spans="1:12" ht="56.25" customHeight="1">
      <c r="A7786" s="97">
        <v>574</v>
      </c>
      <c r="B7786" s="122" t="s">
        <v>4835</v>
      </c>
      <c r="C7786" s="123">
        <v>42451</v>
      </c>
      <c r="D7786" s="97" t="s">
        <v>18561</v>
      </c>
      <c r="E7786" s="97" t="s">
        <v>3</v>
      </c>
      <c r="F7786" s="97">
        <v>1361906</v>
      </c>
      <c r="G7786" s="97"/>
      <c r="H7786" s="124" t="s">
        <v>5325</v>
      </c>
      <c r="I7786" s="125">
        <v>0</v>
      </c>
      <c r="J7786" s="125">
        <v>620.41999999999996</v>
      </c>
      <c r="K7786" s="126">
        <v>620.41999999999996</v>
      </c>
      <c r="L7786" s="100" t="s">
        <v>1324</v>
      </c>
    </row>
    <row r="7787" spans="1:12" ht="56.25" customHeight="1">
      <c r="A7787" s="97">
        <v>574</v>
      </c>
      <c r="B7787" s="122" t="s">
        <v>4835</v>
      </c>
      <c r="C7787" s="123">
        <v>42451</v>
      </c>
      <c r="D7787" s="97" t="s">
        <v>18562</v>
      </c>
      <c r="E7787" s="97" t="s">
        <v>3</v>
      </c>
      <c r="F7787" s="97">
        <v>1361907</v>
      </c>
      <c r="G7787" s="97"/>
      <c r="H7787" s="124" t="s">
        <v>5326</v>
      </c>
      <c r="I7787" s="125">
        <v>0</v>
      </c>
      <c r="J7787" s="125">
        <v>125</v>
      </c>
      <c r="K7787" s="126">
        <v>125</v>
      </c>
      <c r="L7787" s="100" t="s">
        <v>1324</v>
      </c>
    </row>
    <row r="7788" spans="1:12" ht="56.25" customHeight="1">
      <c r="A7788" s="97">
        <v>574</v>
      </c>
      <c r="B7788" s="122" t="s">
        <v>4835</v>
      </c>
      <c r="C7788" s="123">
        <v>42451</v>
      </c>
      <c r="D7788" s="97" t="s">
        <v>18563</v>
      </c>
      <c r="E7788" s="97" t="s">
        <v>3</v>
      </c>
      <c r="F7788" s="97">
        <v>1361908</v>
      </c>
      <c r="G7788" s="97"/>
      <c r="H7788" s="124" t="s">
        <v>5327</v>
      </c>
      <c r="I7788" s="125">
        <v>0</v>
      </c>
      <c r="J7788" s="125">
        <v>780.6</v>
      </c>
      <c r="K7788" s="126">
        <v>780.6</v>
      </c>
      <c r="L7788" s="100" t="s">
        <v>1324</v>
      </c>
    </row>
    <row r="7789" spans="1:12" ht="56.25" customHeight="1">
      <c r="A7789" s="97">
        <v>574</v>
      </c>
      <c r="B7789" s="122" t="s">
        <v>4835</v>
      </c>
      <c r="C7789" s="123">
        <v>42458</v>
      </c>
      <c r="D7789" s="97" t="s">
        <v>18635</v>
      </c>
      <c r="E7789" s="97" t="s">
        <v>3</v>
      </c>
      <c r="F7789" s="97">
        <v>1363874</v>
      </c>
      <c r="G7789" s="97"/>
      <c r="H7789" s="124" t="s">
        <v>5402</v>
      </c>
      <c r="I7789" s="125">
        <v>0</v>
      </c>
      <c r="J7789" s="125">
        <v>1740</v>
      </c>
      <c r="K7789" s="126">
        <v>1740</v>
      </c>
      <c r="L7789" s="100" t="s">
        <v>1324</v>
      </c>
    </row>
    <row r="7790" spans="1:12" ht="56.25" customHeight="1">
      <c r="A7790" s="97">
        <v>574</v>
      </c>
      <c r="B7790" s="122" t="s">
        <v>4835</v>
      </c>
      <c r="C7790" s="123">
        <v>42465</v>
      </c>
      <c r="D7790" s="97" t="s">
        <v>18711</v>
      </c>
      <c r="E7790" s="97" t="s">
        <v>3</v>
      </c>
      <c r="F7790" s="97">
        <v>1365990</v>
      </c>
      <c r="G7790" s="97"/>
      <c r="H7790" s="124" t="s">
        <v>5470</v>
      </c>
      <c r="I7790" s="125">
        <v>0</v>
      </c>
      <c r="J7790" s="125">
        <v>82.4</v>
      </c>
      <c r="K7790" s="126">
        <v>82.4</v>
      </c>
      <c r="L7790" s="100" t="s">
        <v>1324</v>
      </c>
    </row>
    <row r="7791" spans="1:12" ht="56.25" customHeight="1">
      <c r="A7791" s="97">
        <v>574</v>
      </c>
      <c r="B7791" s="122" t="s">
        <v>4835</v>
      </c>
      <c r="C7791" s="123">
        <v>42465</v>
      </c>
      <c r="D7791" s="97" t="s">
        <v>18712</v>
      </c>
      <c r="E7791" s="97" t="s">
        <v>3</v>
      </c>
      <c r="F7791" s="97">
        <v>1365994</v>
      </c>
      <c r="G7791" s="97"/>
      <c r="H7791" s="124" t="s">
        <v>5470</v>
      </c>
      <c r="I7791" s="125">
        <v>0</v>
      </c>
      <c r="J7791" s="125">
        <v>359.6</v>
      </c>
      <c r="K7791" s="126">
        <v>359.6</v>
      </c>
      <c r="L7791" s="100" t="s">
        <v>1347</v>
      </c>
    </row>
    <row r="7792" spans="1:12" ht="56.25" customHeight="1">
      <c r="A7792" s="97">
        <v>574</v>
      </c>
      <c r="B7792" s="122" t="s">
        <v>4835</v>
      </c>
      <c r="C7792" s="123">
        <v>42466</v>
      </c>
      <c r="D7792" s="97" t="s">
        <v>18730</v>
      </c>
      <c r="E7792" s="97" t="s">
        <v>3</v>
      </c>
      <c r="F7792" s="97">
        <v>1366545</v>
      </c>
      <c r="G7792" s="97"/>
      <c r="H7792" s="124" t="s">
        <v>5487</v>
      </c>
      <c r="I7792" s="125">
        <v>0</v>
      </c>
      <c r="J7792" s="125">
        <v>2111.6</v>
      </c>
      <c r="K7792" s="126">
        <v>2111.6</v>
      </c>
      <c r="L7792" s="100" t="s">
        <v>1324</v>
      </c>
    </row>
    <row r="7793" spans="1:12" ht="56.25" customHeight="1">
      <c r="A7793" s="97">
        <v>574</v>
      </c>
      <c r="B7793" s="122" t="s">
        <v>4835</v>
      </c>
      <c r="C7793" s="123">
        <v>42466</v>
      </c>
      <c r="D7793" s="97" t="s">
        <v>18731</v>
      </c>
      <c r="E7793" s="97" t="s">
        <v>3</v>
      </c>
      <c r="F7793" s="97">
        <v>1366546</v>
      </c>
      <c r="G7793" s="97"/>
      <c r="H7793" s="124" t="s">
        <v>5487</v>
      </c>
      <c r="I7793" s="125">
        <v>0</v>
      </c>
      <c r="J7793" s="125">
        <v>416</v>
      </c>
      <c r="K7793" s="126">
        <v>416</v>
      </c>
      <c r="L7793" s="100" t="s">
        <v>1324</v>
      </c>
    </row>
    <row r="7794" spans="1:12" ht="56.25" customHeight="1">
      <c r="A7794" s="97">
        <v>574</v>
      </c>
      <c r="B7794" s="122" t="s">
        <v>4835</v>
      </c>
      <c r="C7794" s="123">
        <v>42489</v>
      </c>
      <c r="D7794" s="97" t="s">
        <v>19052</v>
      </c>
      <c r="E7794" s="97" t="s">
        <v>3</v>
      </c>
      <c r="F7794" s="97">
        <v>1374621</v>
      </c>
      <c r="G7794" s="97"/>
      <c r="H7794" s="124" t="s">
        <v>5807</v>
      </c>
      <c r="I7794" s="125">
        <v>0</v>
      </c>
      <c r="J7794" s="125">
        <v>7800</v>
      </c>
      <c r="K7794" s="126">
        <v>7800</v>
      </c>
      <c r="L7794" s="100" t="s">
        <v>1324</v>
      </c>
    </row>
    <row r="7795" spans="1:12" ht="56.25" customHeight="1">
      <c r="A7795" s="97">
        <v>574</v>
      </c>
      <c r="B7795" s="122" t="s">
        <v>4835</v>
      </c>
      <c r="C7795" s="123">
        <v>42489</v>
      </c>
      <c r="D7795" s="97" t="s">
        <v>19059</v>
      </c>
      <c r="E7795" s="97" t="s">
        <v>3</v>
      </c>
      <c r="F7795" s="97">
        <v>1374700</v>
      </c>
      <c r="G7795" s="97"/>
      <c r="H7795" s="124" t="s">
        <v>5811</v>
      </c>
      <c r="I7795" s="125">
        <v>0</v>
      </c>
      <c r="J7795" s="125">
        <v>500</v>
      </c>
      <c r="K7795" s="126">
        <v>500</v>
      </c>
      <c r="L7795" s="100" t="s">
        <v>1324</v>
      </c>
    </row>
    <row r="7796" spans="1:12" ht="56.25" customHeight="1">
      <c r="A7796" s="97">
        <v>574</v>
      </c>
      <c r="B7796" s="122" t="s">
        <v>4835</v>
      </c>
      <c r="C7796" s="123">
        <v>42494</v>
      </c>
      <c r="D7796" s="97" t="s">
        <v>19094</v>
      </c>
      <c r="E7796" s="97" t="s">
        <v>3</v>
      </c>
      <c r="F7796" s="97">
        <v>1375469</v>
      </c>
      <c r="G7796" s="97"/>
      <c r="H7796" s="124" t="s">
        <v>5846</v>
      </c>
      <c r="I7796" s="125">
        <v>0</v>
      </c>
      <c r="J7796" s="125">
        <v>6351.6900000000005</v>
      </c>
      <c r="K7796" s="126">
        <v>6351.6900000000005</v>
      </c>
      <c r="L7796" s="100" t="s">
        <v>1324</v>
      </c>
    </row>
    <row r="7797" spans="1:12" ht="56.25" customHeight="1">
      <c r="A7797" s="97">
        <v>574</v>
      </c>
      <c r="B7797" s="122" t="s">
        <v>4835</v>
      </c>
      <c r="C7797" s="123">
        <v>42494</v>
      </c>
      <c r="D7797" s="97" t="s">
        <v>19096</v>
      </c>
      <c r="E7797" s="97" t="s">
        <v>3</v>
      </c>
      <c r="F7797" s="97">
        <v>1375473</v>
      </c>
      <c r="G7797" s="97"/>
      <c r="H7797" s="124" t="s">
        <v>5848</v>
      </c>
      <c r="I7797" s="125">
        <v>0</v>
      </c>
      <c r="J7797" s="125">
        <v>22452.57</v>
      </c>
      <c r="K7797" s="126">
        <v>22452.57</v>
      </c>
      <c r="L7797" s="100" t="s">
        <v>1324</v>
      </c>
    </row>
    <row r="7798" spans="1:12" ht="56.25" customHeight="1">
      <c r="A7798" s="97">
        <v>574</v>
      </c>
      <c r="B7798" s="122" t="s">
        <v>4835</v>
      </c>
      <c r="C7798" s="123">
        <v>42530</v>
      </c>
      <c r="D7798" s="97" t="s">
        <v>19626</v>
      </c>
      <c r="E7798" s="97" t="s">
        <v>3</v>
      </c>
      <c r="F7798" s="97">
        <v>1387020</v>
      </c>
      <c r="G7798" s="97"/>
      <c r="H7798" s="124" t="s">
        <v>6362</v>
      </c>
      <c r="I7798" s="125">
        <v>0</v>
      </c>
      <c r="J7798" s="125">
        <v>1405</v>
      </c>
      <c r="K7798" s="126">
        <v>1405</v>
      </c>
      <c r="L7798" s="100" t="s">
        <v>1324</v>
      </c>
    </row>
    <row r="7799" spans="1:12" ht="56.25" customHeight="1">
      <c r="A7799" s="97">
        <v>574</v>
      </c>
      <c r="B7799" s="122" t="s">
        <v>4835</v>
      </c>
      <c r="C7799" s="123">
        <v>42570</v>
      </c>
      <c r="D7799" s="97" t="s">
        <v>20238</v>
      </c>
      <c r="E7799" s="97" t="s">
        <v>3</v>
      </c>
      <c r="F7799" s="97">
        <v>1399385</v>
      </c>
      <c r="G7799" s="97"/>
      <c r="H7799" s="124" t="s">
        <v>6961</v>
      </c>
      <c r="I7799" s="125">
        <v>0</v>
      </c>
      <c r="J7799" s="125">
        <v>30.8</v>
      </c>
      <c r="K7799" s="126">
        <v>30.8</v>
      </c>
      <c r="L7799" s="100" t="s">
        <v>1324</v>
      </c>
    </row>
    <row r="7800" spans="1:12" ht="56.25" customHeight="1">
      <c r="A7800" s="97">
        <v>574</v>
      </c>
      <c r="B7800" s="122" t="s">
        <v>4835</v>
      </c>
      <c r="C7800" s="123">
        <v>42570</v>
      </c>
      <c r="D7800" s="97" t="s">
        <v>20239</v>
      </c>
      <c r="E7800" s="97" t="s">
        <v>3</v>
      </c>
      <c r="F7800" s="97">
        <v>1399387</v>
      </c>
      <c r="G7800" s="97"/>
      <c r="H7800" s="124" t="s">
        <v>6962</v>
      </c>
      <c r="I7800" s="125">
        <v>0</v>
      </c>
      <c r="J7800" s="125">
        <v>17610</v>
      </c>
      <c r="K7800" s="126">
        <v>17610</v>
      </c>
      <c r="L7800" s="100" t="s">
        <v>1324</v>
      </c>
    </row>
    <row r="7801" spans="1:12" ht="56.25" customHeight="1">
      <c r="A7801" s="97">
        <v>574</v>
      </c>
      <c r="B7801" s="122" t="s">
        <v>4835</v>
      </c>
      <c r="C7801" s="123">
        <v>42570</v>
      </c>
      <c r="D7801" s="97" t="s">
        <v>20236</v>
      </c>
      <c r="E7801" s="97" t="s">
        <v>3</v>
      </c>
      <c r="F7801" s="97">
        <v>1399349</v>
      </c>
      <c r="G7801" s="97"/>
      <c r="H7801" s="124" t="s">
        <v>6959</v>
      </c>
      <c r="I7801" s="125">
        <v>0</v>
      </c>
      <c r="J7801" s="125">
        <v>6730</v>
      </c>
      <c r="K7801" s="126">
        <v>6730</v>
      </c>
      <c r="L7801" s="100" t="s">
        <v>1324</v>
      </c>
    </row>
    <row r="7802" spans="1:12" ht="56.25" customHeight="1">
      <c r="A7802" s="97">
        <v>574</v>
      </c>
      <c r="B7802" s="122" t="s">
        <v>4835</v>
      </c>
      <c r="C7802" s="123">
        <v>42570</v>
      </c>
      <c r="D7802" s="97" t="s">
        <v>20240</v>
      </c>
      <c r="E7802" s="97" t="s">
        <v>3</v>
      </c>
      <c r="F7802" s="97">
        <v>1399431</v>
      </c>
      <c r="G7802" s="97"/>
      <c r="H7802" s="124" t="s">
        <v>6963</v>
      </c>
      <c r="I7802" s="125">
        <v>0</v>
      </c>
      <c r="J7802" s="125">
        <v>810</v>
      </c>
      <c r="K7802" s="126">
        <v>810</v>
      </c>
      <c r="L7802" s="100" t="s">
        <v>1324</v>
      </c>
    </row>
    <row r="7803" spans="1:12" ht="56.25" customHeight="1">
      <c r="A7803" s="97">
        <v>574</v>
      </c>
      <c r="B7803" s="122" t="s">
        <v>11203</v>
      </c>
      <c r="C7803" s="123">
        <v>42570</v>
      </c>
      <c r="D7803" s="97" t="s">
        <v>13411</v>
      </c>
      <c r="E7803" s="97" t="s">
        <v>6</v>
      </c>
      <c r="F7803" s="97">
        <v>858163</v>
      </c>
      <c r="G7803" s="97"/>
      <c r="H7803" s="124" t="s">
        <v>13412</v>
      </c>
      <c r="I7803" s="125">
        <v>0</v>
      </c>
      <c r="J7803" s="125">
        <v>18300000</v>
      </c>
      <c r="K7803" s="126">
        <v>18300000</v>
      </c>
      <c r="L7803" s="100" t="s">
        <v>1324</v>
      </c>
    </row>
    <row r="7804" spans="1:12" ht="56.25" customHeight="1">
      <c r="A7804" s="97">
        <v>574</v>
      </c>
      <c r="B7804" s="122" t="s">
        <v>4835</v>
      </c>
      <c r="C7804" s="123">
        <v>42571</v>
      </c>
      <c r="D7804" s="97" t="s">
        <v>20273</v>
      </c>
      <c r="E7804" s="97" t="s">
        <v>3</v>
      </c>
      <c r="F7804" s="97">
        <v>1399795</v>
      </c>
      <c r="G7804" s="97"/>
      <c r="H7804" s="124" t="s">
        <v>6987</v>
      </c>
      <c r="I7804" s="125">
        <v>0</v>
      </c>
      <c r="J7804" s="125">
        <v>18.900000000000002</v>
      </c>
      <c r="K7804" s="126">
        <v>18.900000000000002</v>
      </c>
      <c r="L7804" s="100" t="s">
        <v>1347</v>
      </c>
    </row>
    <row r="7805" spans="1:12" ht="56.25" customHeight="1">
      <c r="A7805" s="97">
        <v>574</v>
      </c>
      <c r="B7805" s="122" t="s">
        <v>4835</v>
      </c>
      <c r="C7805" s="123">
        <v>42590</v>
      </c>
      <c r="D7805" s="97" t="s">
        <v>20580</v>
      </c>
      <c r="E7805" s="97" t="s">
        <v>3</v>
      </c>
      <c r="F7805" s="97">
        <v>1405458</v>
      </c>
      <c r="G7805" s="97"/>
      <c r="H7805" s="124" t="s">
        <v>7286</v>
      </c>
      <c r="I7805" s="125">
        <v>0</v>
      </c>
      <c r="J7805" s="125">
        <v>240</v>
      </c>
      <c r="K7805" s="126">
        <v>240</v>
      </c>
      <c r="L7805" s="100" t="s">
        <v>1324</v>
      </c>
    </row>
    <row r="7806" spans="1:12" ht="56.25" customHeight="1">
      <c r="A7806" s="97">
        <v>574</v>
      </c>
      <c r="B7806" s="122" t="s">
        <v>4835</v>
      </c>
      <c r="C7806" s="123">
        <v>42590</v>
      </c>
      <c r="D7806" s="97" t="s">
        <v>20581</v>
      </c>
      <c r="E7806" s="97" t="s">
        <v>3</v>
      </c>
      <c r="F7806" s="97">
        <v>1405460</v>
      </c>
      <c r="G7806" s="97"/>
      <c r="H7806" s="124" t="s">
        <v>7287</v>
      </c>
      <c r="I7806" s="125">
        <v>0</v>
      </c>
      <c r="J7806" s="125">
        <v>2142.4</v>
      </c>
      <c r="K7806" s="126">
        <v>2142.4</v>
      </c>
      <c r="L7806" s="100" t="s">
        <v>1324</v>
      </c>
    </row>
    <row r="7807" spans="1:12" ht="56.25" customHeight="1">
      <c r="A7807" s="97">
        <v>574</v>
      </c>
      <c r="B7807" s="122" t="s">
        <v>4835</v>
      </c>
      <c r="C7807" s="123">
        <v>42590</v>
      </c>
      <c r="D7807" s="97" t="s">
        <v>20582</v>
      </c>
      <c r="E7807" s="97" t="s">
        <v>3</v>
      </c>
      <c r="F7807" s="97">
        <v>1405463</v>
      </c>
      <c r="G7807" s="97"/>
      <c r="H7807" s="124" t="s">
        <v>7288</v>
      </c>
      <c r="I7807" s="125">
        <v>0</v>
      </c>
      <c r="J7807" s="125">
        <v>705.5</v>
      </c>
      <c r="K7807" s="126">
        <v>705.5</v>
      </c>
      <c r="L7807" s="100" t="s">
        <v>1324</v>
      </c>
    </row>
    <row r="7808" spans="1:12" ht="56.25" customHeight="1">
      <c r="A7808" s="97">
        <v>574</v>
      </c>
      <c r="B7808" s="122" t="s">
        <v>4835</v>
      </c>
      <c r="C7808" s="123">
        <v>42590</v>
      </c>
      <c r="D7808" s="97" t="s">
        <v>20574</v>
      </c>
      <c r="E7808" s="97" t="s">
        <v>3</v>
      </c>
      <c r="F7808" s="97">
        <v>1405383</v>
      </c>
      <c r="G7808" s="97"/>
      <c r="H7808" s="124" t="s">
        <v>7282</v>
      </c>
      <c r="I7808" s="125">
        <v>0</v>
      </c>
      <c r="J7808" s="125">
        <v>50</v>
      </c>
      <c r="K7808" s="126">
        <v>50</v>
      </c>
      <c r="L7808" s="100" t="s">
        <v>1324</v>
      </c>
    </row>
    <row r="7809" spans="1:12" ht="56.25" customHeight="1">
      <c r="A7809" s="97">
        <v>574</v>
      </c>
      <c r="B7809" s="122" t="s">
        <v>4835</v>
      </c>
      <c r="C7809" s="123">
        <v>42590</v>
      </c>
      <c r="D7809" s="97" t="s">
        <v>20575</v>
      </c>
      <c r="E7809" s="97" t="s">
        <v>3</v>
      </c>
      <c r="F7809" s="97">
        <v>1405385</v>
      </c>
      <c r="G7809" s="97"/>
      <c r="H7809" s="124" t="s">
        <v>7282</v>
      </c>
      <c r="I7809" s="125">
        <v>0</v>
      </c>
      <c r="J7809" s="125">
        <v>427</v>
      </c>
      <c r="K7809" s="126">
        <v>427</v>
      </c>
      <c r="L7809" s="100" t="s">
        <v>1324</v>
      </c>
    </row>
    <row r="7810" spans="1:12" ht="56.25" customHeight="1">
      <c r="A7810" s="97">
        <v>574</v>
      </c>
      <c r="B7810" s="122" t="s">
        <v>4835</v>
      </c>
      <c r="C7810" s="123">
        <v>42590</v>
      </c>
      <c r="D7810" s="97" t="s">
        <v>20576</v>
      </c>
      <c r="E7810" s="97" t="s">
        <v>3</v>
      </c>
      <c r="F7810" s="97">
        <v>1405386</v>
      </c>
      <c r="G7810" s="97"/>
      <c r="H7810" s="124" t="s">
        <v>7282</v>
      </c>
      <c r="I7810" s="125">
        <v>0</v>
      </c>
      <c r="J7810" s="125">
        <v>803</v>
      </c>
      <c r="K7810" s="126">
        <v>803</v>
      </c>
      <c r="L7810" s="100" t="s">
        <v>1324</v>
      </c>
    </row>
    <row r="7811" spans="1:12" ht="56.25" customHeight="1">
      <c r="A7811" s="97">
        <v>574</v>
      </c>
      <c r="B7811" s="122" t="s">
        <v>4835</v>
      </c>
      <c r="C7811" s="123">
        <v>42611</v>
      </c>
      <c r="D7811" s="97" t="s">
        <v>20868</v>
      </c>
      <c r="E7811" s="97" t="s">
        <v>3</v>
      </c>
      <c r="F7811" s="97">
        <v>1413347</v>
      </c>
      <c r="G7811" s="97"/>
      <c r="H7811" s="124" t="s">
        <v>7566</v>
      </c>
      <c r="I7811" s="125">
        <v>0</v>
      </c>
      <c r="J7811" s="125">
        <v>107.89</v>
      </c>
      <c r="K7811" s="126">
        <v>107.89</v>
      </c>
      <c r="L7811" s="100" t="s">
        <v>1324</v>
      </c>
    </row>
    <row r="7812" spans="1:12" ht="56.25" customHeight="1">
      <c r="A7812" s="97">
        <v>574</v>
      </c>
      <c r="B7812" s="122" t="s">
        <v>4835</v>
      </c>
      <c r="C7812" s="123">
        <v>42612</v>
      </c>
      <c r="D7812" s="97" t="s">
        <v>20886</v>
      </c>
      <c r="E7812" s="97" t="s">
        <v>3</v>
      </c>
      <c r="F7812" s="97">
        <v>1413832</v>
      </c>
      <c r="G7812" s="97"/>
      <c r="H7812" s="124" t="s">
        <v>7584</v>
      </c>
      <c r="I7812" s="125">
        <v>0</v>
      </c>
      <c r="J7812" s="125">
        <v>121.7</v>
      </c>
      <c r="K7812" s="126">
        <v>121.7</v>
      </c>
      <c r="L7812" s="100" t="s">
        <v>1324</v>
      </c>
    </row>
    <row r="7813" spans="1:12" ht="56.25" customHeight="1">
      <c r="A7813" s="97">
        <v>574</v>
      </c>
      <c r="B7813" s="122" t="s">
        <v>4835</v>
      </c>
      <c r="C7813" s="123">
        <v>42612</v>
      </c>
      <c r="D7813" s="97" t="s">
        <v>20887</v>
      </c>
      <c r="E7813" s="97" t="s">
        <v>3</v>
      </c>
      <c r="F7813" s="97">
        <v>1413837</v>
      </c>
      <c r="G7813" s="97"/>
      <c r="H7813" s="124" t="s">
        <v>7585</v>
      </c>
      <c r="I7813" s="125">
        <v>0</v>
      </c>
      <c r="J7813" s="125">
        <v>56.68</v>
      </c>
      <c r="K7813" s="126">
        <v>56.68</v>
      </c>
      <c r="L7813" s="100" t="s">
        <v>1324</v>
      </c>
    </row>
    <row r="7814" spans="1:12" ht="56.25" customHeight="1">
      <c r="A7814" s="97">
        <v>574</v>
      </c>
      <c r="B7814" s="122" t="s">
        <v>4835</v>
      </c>
      <c r="C7814" s="123">
        <v>42627</v>
      </c>
      <c r="D7814" s="97" t="s">
        <v>21173</v>
      </c>
      <c r="E7814" s="97" t="s">
        <v>3</v>
      </c>
      <c r="F7814" s="97">
        <v>1419664</v>
      </c>
      <c r="G7814" s="97"/>
      <c r="H7814" s="124" t="s">
        <v>7856</v>
      </c>
      <c r="I7814" s="125">
        <v>0</v>
      </c>
      <c r="J7814" s="125">
        <v>673</v>
      </c>
      <c r="K7814" s="126">
        <v>673</v>
      </c>
      <c r="L7814" s="100" t="s">
        <v>1324</v>
      </c>
    </row>
    <row r="7815" spans="1:12" ht="56.25" customHeight="1">
      <c r="A7815" s="97">
        <v>574</v>
      </c>
      <c r="B7815" s="122" t="s">
        <v>4835</v>
      </c>
      <c r="C7815" s="123">
        <v>42629</v>
      </c>
      <c r="D7815" s="97" t="s">
        <v>21246</v>
      </c>
      <c r="E7815" s="97" t="s">
        <v>3</v>
      </c>
      <c r="F7815" s="97">
        <v>1420760</v>
      </c>
      <c r="G7815" s="97"/>
      <c r="H7815" s="124" t="s">
        <v>7925</v>
      </c>
      <c r="I7815" s="125">
        <v>0</v>
      </c>
      <c r="J7815" s="125">
        <v>351.1</v>
      </c>
      <c r="K7815" s="126">
        <v>351.1</v>
      </c>
      <c r="L7815" s="100" t="s">
        <v>1324</v>
      </c>
    </row>
    <row r="7816" spans="1:12" ht="56.25" customHeight="1">
      <c r="A7816" s="97">
        <v>574</v>
      </c>
      <c r="B7816" s="122" t="s">
        <v>4835</v>
      </c>
      <c r="C7816" s="123">
        <v>42633</v>
      </c>
      <c r="D7816" s="97" t="s">
        <v>21274</v>
      </c>
      <c r="E7816" s="97" t="s">
        <v>3</v>
      </c>
      <c r="F7816" s="97">
        <v>1421637</v>
      </c>
      <c r="G7816" s="97"/>
      <c r="H7816" s="124" t="s">
        <v>7953</v>
      </c>
      <c r="I7816" s="125">
        <v>0</v>
      </c>
      <c r="J7816" s="125">
        <v>117</v>
      </c>
      <c r="K7816" s="126">
        <v>117</v>
      </c>
      <c r="L7816" s="100" t="s">
        <v>1324</v>
      </c>
    </row>
    <row r="7817" spans="1:12" ht="56.25" customHeight="1">
      <c r="A7817" s="97">
        <v>574</v>
      </c>
      <c r="B7817" s="122" t="s">
        <v>4835</v>
      </c>
      <c r="C7817" s="123">
        <v>42633</v>
      </c>
      <c r="D7817" s="97" t="s">
        <v>21275</v>
      </c>
      <c r="E7817" s="97" t="s">
        <v>3</v>
      </c>
      <c r="F7817" s="97">
        <v>1421664</v>
      </c>
      <c r="G7817" s="97"/>
      <c r="H7817" s="124" t="s">
        <v>7954</v>
      </c>
      <c r="I7817" s="125">
        <v>0</v>
      </c>
      <c r="J7817" s="125">
        <v>70</v>
      </c>
      <c r="K7817" s="126">
        <v>70</v>
      </c>
      <c r="L7817" s="100" t="s">
        <v>1324</v>
      </c>
    </row>
    <row r="7818" spans="1:12" ht="56.25" customHeight="1">
      <c r="A7818" s="97">
        <v>574</v>
      </c>
      <c r="B7818" s="122" t="s">
        <v>8026</v>
      </c>
      <c r="C7818" s="123">
        <v>42646</v>
      </c>
      <c r="D7818" s="97" t="s">
        <v>21509</v>
      </c>
      <c r="E7818" s="97" t="s">
        <v>3</v>
      </c>
      <c r="F7818" s="97">
        <v>1426284</v>
      </c>
      <c r="G7818" s="97"/>
      <c r="H7818" s="124" t="s">
        <v>8872</v>
      </c>
      <c r="I7818" s="125">
        <v>0</v>
      </c>
      <c r="J7818" s="125">
        <v>3590</v>
      </c>
      <c r="K7818" s="126">
        <v>3590</v>
      </c>
      <c r="L7818" s="100" t="s">
        <v>1324</v>
      </c>
    </row>
    <row r="7819" spans="1:12" ht="56.25" customHeight="1">
      <c r="A7819" s="97">
        <v>574</v>
      </c>
      <c r="B7819" s="122" t="s">
        <v>8026</v>
      </c>
      <c r="C7819" s="123">
        <v>42648</v>
      </c>
      <c r="D7819" s="97" t="s">
        <v>21573</v>
      </c>
      <c r="E7819" s="97" t="s">
        <v>3</v>
      </c>
      <c r="F7819" s="97">
        <v>1427222</v>
      </c>
      <c r="G7819" s="97"/>
      <c r="H7819" s="124" t="s">
        <v>8931</v>
      </c>
      <c r="I7819" s="125">
        <v>0</v>
      </c>
      <c r="J7819" s="125">
        <v>100</v>
      </c>
      <c r="K7819" s="126">
        <v>100</v>
      </c>
      <c r="L7819" s="100" t="s">
        <v>1324</v>
      </c>
    </row>
    <row r="7820" spans="1:12" ht="56.25" customHeight="1">
      <c r="A7820" s="97">
        <v>574</v>
      </c>
      <c r="B7820" s="122" t="s">
        <v>8026</v>
      </c>
      <c r="C7820" s="123">
        <v>42670</v>
      </c>
      <c r="D7820" s="97" t="s">
        <v>21924</v>
      </c>
      <c r="E7820" s="97" t="s">
        <v>3</v>
      </c>
      <c r="F7820" s="97">
        <v>1434872</v>
      </c>
      <c r="G7820" s="97"/>
      <c r="H7820" s="124" t="s">
        <v>9278</v>
      </c>
      <c r="I7820" s="125">
        <v>0</v>
      </c>
      <c r="J7820" s="125">
        <v>39</v>
      </c>
      <c r="K7820" s="126">
        <v>39</v>
      </c>
      <c r="L7820" s="100" t="s">
        <v>1324</v>
      </c>
    </row>
    <row r="7821" spans="1:12" ht="56.25" customHeight="1">
      <c r="A7821" s="97">
        <v>574</v>
      </c>
      <c r="B7821" s="122" t="s">
        <v>8026</v>
      </c>
      <c r="C7821" s="123">
        <v>42690</v>
      </c>
      <c r="D7821" s="97" t="s">
        <v>22642</v>
      </c>
      <c r="E7821" s="97" t="s">
        <v>3</v>
      </c>
      <c r="F7821" s="97">
        <v>1440707</v>
      </c>
      <c r="G7821" s="97"/>
      <c r="H7821" s="124" t="s">
        <v>22643</v>
      </c>
      <c r="I7821" s="125">
        <v>0</v>
      </c>
      <c r="J7821" s="125">
        <v>2000</v>
      </c>
      <c r="K7821" s="126">
        <v>2000</v>
      </c>
      <c r="L7821" s="100" t="s">
        <v>1324</v>
      </c>
    </row>
    <row r="7822" spans="1:12" ht="56.25" customHeight="1">
      <c r="A7822" s="97">
        <v>574</v>
      </c>
      <c r="B7822" s="122" t="s">
        <v>8026</v>
      </c>
      <c r="C7822" s="123">
        <v>42702</v>
      </c>
      <c r="D7822" s="97" t="s">
        <v>23090</v>
      </c>
      <c r="E7822" s="97" t="s">
        <v>3</v>
      </c>
      <c r="F7822" s="97">
        <v>1444544</v>
      </c>
      <c r="G7822" s="97"/>
      <c r="H7822" s="124" t="s">
        <v>23091</v>
      </c>
      <c r="I7822" s="125">
        <v>0</v>
      </c>
      <c r="J7822" s="125">
        <v>223.6</v>
      </c>
      <c r="K7822" s="126">
        <v>223.6</v>
      </c>
      <c r="L7822" s="100" t="s">
        <v>1324</v>
      </c>
    </row>
    <row r="7823" spans="1:12" ht="56.25" customHeight="1">
      <c r="A7823" s="97">
        <v>574</v>
      </c>
      <c r="B7823" s="122" t="s">
        <v>8026</v>
      </c>
      <c r="C7823" s="123">
        <v>42703</v>
      </c>
      <c r="D7823" s="97" t="s">
        <v>23159</v>
      </c>
      <c r="E7823" s="97" t="s">
        <v>3</v>
      </c>
      <c r="F7823" s="97">
        <v>1444981</v>
      </c>
      <c r="G7823" s="97"/>
      <c r="H7823" s="124" t="s">
        <v>23160</v>
      </c>
      <c r="I7823" s="125">
        <v>0</v>
      </c>
      <c r="J7823" s="125">
        <v>30</v>
      </c>
      <c r="K7823" s="126">
        <v>30</v>
      </c>
      <c r="L7823" s="100" t="s">
        <v>1324</v>
      </c>
    </row>
    <row r="7824" spans="1:12" ht="56.25" customHeight="1">
      <c r="A7824" s="97">
        <v>574</v>
      </c>
      <c r="B7824" s="122" t="s">
        <v>8026</v>
      </c>
      <c r="C7824" s="123">
        <v>42706</v>
      </c>
      <c r="D7824" s="97" t="s">
        <v>23410</v>
      </c>
      <c r="E7824" s="97" t="s">
        <v>3</v>
      </c>
      <c r="F7824" s="97">
        <v>1446317</v>
      </c>
      <c r="G7824" s="97"/>
      <c r="H7824" s="124" t="s">
        <v>7282</v>
      </c>
      <c r="I7824" s="125">
        <v>0</v>
      </c>
      <c r="J7824" s="125">
        <v>123.35</v>
      </c>
      <c r="K7824" s="126">
        <v>123.35</v>
      </c>
      <c r="L7824" s="100" t="s">
        <v>1324</v>
      </c>
    </row>
    <row r="7825" spans="1:12" ht="56.25" customHeight="1">
      <c r="A7825" s="97">
        <v>574</v>
      </c>
      <c r="B7825" s="122" t="s">
        <v>8026</v>
      </c>
      <c r="C7825" s="123">
        <v>42706</v>
      </c>
      <c r="D7825" s="97" t="s">
        <v>23411</v>
      </c>
      <c r="E7825" s="97" t="s">
        <v>3</v>
      </c>
      <c r="F7825" s="97">
        <v>1446318</v>
      </c>
      <c r="G7825" s="97"/>
      <c r="H7825" s="124" t="s">
        <v>7282</v>
      </c>
      <c r="I7825" s="125">
        <v>0</v>
      </c>
      <c r="J7825" s="125">
        <v>37</v>
      </c>
      <c r="K7825" s="126">
        <v>37</v>
      </c>
      <c r="L7825" s="100" t="s">
        <v>1324</v>
      </c>
    </row>
    <row r="7826" spans="1:12" ht="56.25" customHeight="1">
      <c r="A7826" s="97">
        <v>574</v>
      </c>
      <c r="B7826" s="122" t="s">
        <v>8026</v>
      </c>
      <c r="C7826" s="123">
        <v>42706</v>
      </c>
      <c r="D7826" s="97" t="s">
        <v>23412</v>
      </c>
      <c r="E7826" s="97" t="s">
        <v>3</v>
      </c>
      <c r="F7826" s="97">
        <v>1446319</v>
      </c>
      <c r="G7826" s="97"/>
      <c r="H7826" s="124" t="s">
        <v>7282</v>
      </c>
      <c r="I7826" s="125">
        <v>0</v>
      </c>
      <c r="J7826" s="125">
        <v>50</v>
      </c>
      <c r="K7826" s="126">
        <v>50</v>
      </c>
      <c r="L7826" s="100" t="s">
        <v>1324</v>
      </c>
    </row>
    <row r="7827" spans="1:12" ht="56.25" customHeight="1">
      <c r="A7827" s="97">
        <v>574</v>
      </c>
      <c r="B7827" s="122" t="s">
        <v>8026</v>
      </c>
      <c r="C7827" s="123">
        <v>42706</v>
      </c>
      <c r="D7827" s="97" t="s">
        <v>23413</v>
      </c>
      <c r="E7827" s="97" t="s">
        <v>3</v>
      </c>
      <c r="F7827" s="97">
        <v>1446320</v>
      </c>
      <c r="G7827" s="97"/>
      <c r="H7827" s="124" t="s">
        <v>7282</v>
      </c>
      <c r="I7827" s="125">
        <v>0</v>
      </c>
      <c r="J7827" s="125">
        <v>218</v>
      </c>
      <c r="K7827" s="126">
        <v>218</v>
      </c>
      <c r="L7827" s="100" t="s">
        <v>1324</v>
      </c>
    </row>
    <row r="7828" spans="1:12" ht="56.25" customHeight="1">
      <c r="A7828" s="97">
        <v>574</v>
      </c>
      <c r="B7828" s="122" t="s">
        <v>8026</v>
      </c>
      <c r="C7828" s="123">
        <v>42706</v>
      </c>
      <c r="D7828" s="97" t="s">
        <v>23414</v>
      </c>
      <c r="E7828" s="97" t="s">
        <v>3</v>
      </c>
      <c r="F7828" s="97">
        <v>1446322</v>
      </c>
      <c r="G7828" s="97"/>
      <c r="H7828" s="124" t="s">
        <v>7282</v>
      </c>
      <c r="I7828" s="125">
        <v>0</v>
      </c>
      <c r="J7828" s="125">
        <v>371</v>
      </c>
      <c r="K7828" s="126">
        <v>371</v>
      </c>
      <c r="L7828" s="100" t="s">
        <v>1324</v>
      </c>
    </row>
    <row r="7829" spans="1:12" ht="56.25" customHeight="1">
      <c r="A7829" s="97">
        <v>574</v>
      </c>
      <c r="B7829" s="122" t="s">
        <v>8026</v>
      </c>
      <c r="C7829" s="123">
        <v>42710</v>
      </c>
      <c r="D7829" s="97" t="s">
        <v>23615</v>
      </c>
      <c r="E7829" s="97" t="s">
        <v>3</v>
      </c>
      <c r="F7829" s="97">
        <v>1447752</v>
      </c>
      <c r="G7829" s="97"/>
      <c r="H7829" s="124" t="s">
        <v>23616</v>
      </c>
      <c r="I7829" s="125">
        <v>0</v>
      </c>
      <c r="J7829" s="125">
        <v>46518.9</v>
      </c>
      <c r="K7829" s="126">
        <v>46518.9</v>
      </c>
      <c r="L7829" s="100" t="s">
        <v>1324</v>
      </c>
    </row>
    <row r="7830" spans="1:12" ht="56.25" customHeight="1">
      <c r="A7830" s="97">
        <v>574</v>
      </c>
      <c r="B7830" s="122" t="s">
        <v>8026</v>
      </c>
      <c r="C7830" s="123">
        <v>42710</v>
      </c>
      <c r="D7830" s="97" t="s">
        <v>23621</v>
      </c>
      <c r="E7830" s="97" t="s">
        <v>3</v>
      </c>
      <c r="F7830" s="97">
        <v>1447785</v>
      </c>
      <c r="G7830" s="97"/>
      <c r="H7830" s="124" t="s">
        <v>23622</v>
      </c>
      <c r="I7830" s="125">
        <v>0</v>
      </c>
      <c r="J7830" s="125">
        <v>7910</v>
      </c>
      <c r="K7830" s="126">
        <v>7910</v>
      </c>
      <c r="L7830" s="100" t="s">
        <v>1324</v>
      </c>
    </row>
    <row r="7831" spans="1:12" ht="56.25" customHeight="1">
      <c r="A7831" s="97">
        <v>574</v>
      </c>
      <c r="B7831" s="122" t="s">
        <v>27784</v>
      </c>
      <c r="C7831" s="123">
        <v>42712</v>
      </c>
      <c r="D7831" s="97" t="s">
        <v>27785</v>
      </c>
      <c r="E7831" s="97" t="s">
        <v>11</v>
      </c>
      <c r="F7831" s="97">
        <v>872958</v>
      </c>
      <c r="G7831" s="97"/>
      <c r="H7831" s="124" t="s">
        <v>27786</v>
      </c>
      <c r="I7831" s="125">
        <v>6484.82</v>
      </c>
      <c r="J7831" s="125">
        <v>0</v>
      </c>
      <c r="K7831" s="126">
        <v>6484.82</v>
      </c>
      <c r="L7831" s="100" t="s">
        <v>1324</v>
      </c>
    </row>
    <row r="7832" spans="1:12" ht="56.25" customHeight="1">
      <c r="A7832" s="97">
        <v>574</v>
      </c>
      <c r="B7832" s="122" t="s">
        <v>8026</v>
      </c>
      <c r="C7832" s="123">
        <v>42713</v>
      </c>
      <c r="D7832" s="97" t="s">
        <v>23977</v>
      </c>
      <c r="E7832" s="97" t="s">
        <v>3</v>
      </c>
      <c r="F7832" s="97">
        <v>1449626</v>
      </c>
      <c r="G7832" s="97"/>
      <c r="H7832" s="124" t="s">
        <v>23978</v>
      </c>
      <c r="I7832" s="125">
        <v>0</v>
      </c>
      <c r="J7832" s="125">
        <v>371</v>
      </c>
      <c r="K7832" s="126">
        <v>371</v>
      </c>
      <c r="L7832" s="100" t="s">
        <v>1324</v>
      </c>
    </row>
    <row r="7833" spans="1:12" ht="56.25" customHeight="1">
      <c r="A7833" s="97">
        <v>574</v>
      </c>
      <c r="B7833" s="122" t="s">
        <v>8026</v>
      </c>
      <c r="C7833" s="123">
        <v>42713</v>
      </c>
      <c r="D7833" s="97" t="s">
        <v>24010</v>
      </c>
      <c r="E7833" s="97" t="s">
        <v>3</v>
      </c>
      <c r="F7833" s="97">
        <v>1449895</v>
      </c>
      <c r="G7833" s="97"/>
      <c r="H7833" s="124" t="s">
        <v>24011</v>
      </c>
      <c r="I7833" s="125">
        <v>0</v>
      </c>
      <c r="J7833" s="125">
        <v>1000</v>
      </c>
      <c r="K7833" s="126">
        <v>1000</v>
      </c>
      <c r="L7833" s="100" t="s">
        <v>1324</v>
      </c>
    </row>
    <row r="7834" spans="1:12" ht="56.25" customHeight="1">
      <c r="A7834" s="97">
        <v>574</v>
      </c>
      <c r="B7834" s="122" t="s">
        <v>8026</v>
      </c>
      <c r="C7834" s="123">
        <v>42718</v>
      </c>
      <c r="D7834" s="97" t="s">
        <v>24436</v>
      </c>
      <c r="E7834" s="97" t="s">
        <v>3</v>
      </c>
      <c r="F7834" s="97">
        <v>1451756</v>
      </c>
      <c r="G7834" s="97"/>
      <c r="H7834" s="124" t="s">
        <v>24437</v>
      </c>
      <c r="I7834" s="125">
        <v>0</v>
      </c>
      <c r="J7834" s="125">
        <v>449</v>
      </c>
      <c r="K7834" s="126">
        <v>449</v>
      </c>
      <c r="L7834" s="100" t="s">
        <v>1324</v>
      </c>
    </row>
    <row r="7835" spans="1:12" ht="56.25" customHeight="1">
      <c r="A7835" s="97">
        <v>574</v>
      </c>
      <c r="B7835" s="122" t="s">
        <v>8026</v>
      </c>
      <c r="C7835" s="123">
        <v>42720</v>
      </c>
      <c r="D7835" s="97" t="s">
        <v>24597</v>
      </c>
      <c r="E7835" s="97" t="s">
        <v>3</v>
      </c>
      <c r="F7835" s="97">
        <v>1453115</v>
      </c>
      <c r="G7835" s="97"/>
      <c r="H7835" s="124" t="s">
        <v>24598</v>
      </c>
      <c r="I7835" s="125">
        <v>0</v>
      </c>
      <c r="J7835" s="125">
        <v>126</v>
      </c>
      <c r="K7835" s="126">
        <v>126</v>
      </c>
      <c r="L7835" s="100" t="s">
        <v>1324</v>
      </c>
    </row>
    <row r="7836" spans="1:12" ht="56.25" customHeight="1">
      <c r="A7836" s="97">
        <v>574</v>
      </c>
      <c r="B7836" s="122" t="s">
        <v>8026</v>
      </c>
      <c r="C7836" s="123">
        <v>42720</v>
      </c>
      <c r="D7836" s="97" t="s">
        <v>24599</v>
      </c>
      <c r="E7836" s="97" t="s">
        <v>3</v>
      </c>
      <c r="F7836" s="97">
        <v>1453119</v>
      </c>
      <c r="G7836" s="97"/>
      <c r="H7836" s="124" t="s">
        <v>24600</v>
      </c>
      <c r="I7836" s="125">
        <v>0</v>
      </c>
      <c r="J7836" s="125">
        <v>56.26</v>
      </c>
      <c r="K7836" s="126">
        <v>56.26</v>
      </c>
      <c r="L7836" s="100" t="s">
        <v>1324</v>
      </c>
    </row>
    <row r="7837" spans="1:12" ht="56.25" customHeight="1">
      <c r="A7837" s="97">
        <v>574</v>
      </c>
      <c r="B7837" s="122" t="s">
        <v>8026</v>
      </c>
      <c r="C7837" s="123">
        <v>42720</v>
      </c>
      <c r="D7837" s="97" t="s">
        <v>24601</v>
      </c>
      <c r="E7837" s="97" t="s">
        <v>3</v>
      </c>
      <c r="F7837" s="97">
        <v>1453123</v>
      </c>
      <c r="G7837" s="97"/>
      <c r="H7837" s="124" t="s">
        <v>24602</v>
      </c>
      <c r="I7837" s="125">
        <v>0</v>
      </c>
      <c r="J7837" s="125">
        <v>455</v>
      </c>
      <c r="K7837" s="126">
        <v>455</v>
      </c>
      <c r="L7837" s="100" t="s">
        <v>1324</v>
      </c>
    </row>
    <row r="7838" spans="1:12" ht="56.25" customHeight="1">
      <c r="A7838" s="97">
        <v>574</v>
      </c>
      <c r="B7838" s="122" t="s">
        <v>8026</v>
      </c>
      <c r="C7838" s="123">
        <v>42724</v>
      </c>
      <c r="D7838" s="97" t="s">
        <v>25051</v>
      </c>
      <c r="E7838" s="97" t="s">
        <v>3</v>
      </c>
      <c r="F7838" s="97">
        <v>1454980</v>
      </c>
      <c r="G7838" s="97"/>
      <c r="H7838" s="124" t="s">
        <v>25052</v>
      </c>
      <c r="I7838" s="125">
        <v>0</v>
      </c>
      <c r="J7838" s="125">
        <v>2977.4</v>
      </c>
      <c r="K7838" s="126">
        <v>2977.4</v>
      </c>
      <c r="L7838" s="100" t="s">
        <v>1324</v>
      </c>
    </row>
    <row r="7839" spans="1:12" ht="56.25" customHeight="1">
      <c r="A7839" s="97">
        <v>574</v>
      </c>
      <c r="B7839" s="122" t="s">
        <v>8026</v>
      </c>
      <c r="C7839" s="123">
        <v>42725</v>
      </c>
      <c r="D7839" s="97" t="s">
        <v>25281</v>
      </c>
      <c r="E7839" s="97" t="s">
        <v>3</v>
      </c>
      <c r="F7839" s="97">
        <v>1455774</v>
      </c>
      <c r="G7839" s="97"/>
      <c r="H7839" s="124" t="s">
        <v>25282</v>
      </c>
      <c r="I7839" s="125">
        <v>0</v>
      </c>
      <c r="J7839" s="125">
        <v>1178.04</v>
      </c>
      <c r="K7839" s="126">
        <v>1178.04</v>
      </c>
      <c r="L7839" s="100" t="s">
        <v>1324</v>
      </c>
    </row>
    <row r="7840" spans="1:12" ht="56.25" customHeight="1">
      <c r="A7840" s="97">
        <v>574</v>
      </c>
      <c r="B7840" s="122" t="s">
        <v>8026</v>
      </c>
      <c r="C7840" s="123">
        <v>42726</v>
      </c>
      <c r="D7840" s="97" t="s">
        <v>25502</v>
      </c>
      <c r="E7840" s="97" t="s">
        <v>3</v>
      </c>
      <c r="F7840" s="97">
        <v>1456488</v>
      </c>
      <c r="G7840" s="97"/>
      <c r="H7840" s="124" t="s">
        <v>25503</v>
      </c>
      <c r="I7840" s="125">
        <v>0</v>
      </c>
      <c r="J7840" s="125">
        <v>298</v>
      </c>
      <c r="K7840" s="126">
        <v>298</v>
      </c>
      <c r="L7840" s="100" t="s">
        <v>1324</v>
      </c>
    </row>
    <row r="7841" spans="1:12" ht="56.25" customHeight="1">
      <c r="A7841" s="97">
        <v>574</v>
      </c>
      <c r="B7841" s="122" t="s">
        <v>8026</v>
      </c>
      <c r="C7841" s="123">
        <v>42726</v>
      </c>
      <c r="D7841" s="97" t="s">
        <v>25504</v>
      </c>
      <c r="E7841" s="97" t="s">
        <v>3</v>
      </c>
      <c r="F7841" s="97">
        <v>1456489</v>
      </c>
      <c r="G7841" s="97"/>
      <c r="H7841" s="124" t="s">
        <v>25505</v>
      </c>
      <c r="I7841" s="125">
        <v>0</v>
      </c>
      <c r="J7841" s="125">
        <v>585</v>
      </c>
      <c r="K7841" s="126">
        <v>585</v>
      </c>
      <c r="L7841" s="100" t="s">
        <v>1324</v>
      </c>
    </row>
    <row r="7842" spans="1:12" ht="56.25" customHeight="1">
      <c r="A7842" s="97">
        <v>574</v>
      </c>
      <c r="B7842" s="122" t="s">
        <v>8026</v>
      </c>
      <c r="C7842" s="123">
        <v>42726</v>
      </c>
      <c r="D7842" s="97" t="s">
        <v>25506</v>
      </c>
      <c r="E7842" s="97" t="s">
        <v>3</v>
      </c>
      <c r="F7842" s="97">
        <v>1456490</v>
      </c>
      <c r="G7842" s="97"/>
      <c r="H7842" s="124" t="s">
        <v>25507</v>
      </c>
      <c r="I7842" s="125">
        <v>0</v>
      </c>
      <c r="J7842" s="125">
        <v>248</v>
      </c>
      <c r="K7842" s="126">
        <v>248</v>
      </c>
      <c r="L7842" s="100" t="s">
        <v>1324</v>
      </c>
    </row>
    <row r="7843" spans="1:12" ht="56.25" customHeight="1">
      <c r="A7843" s="97">
        <v>574</v>
      </c>
      <c r="B7843" s="122" t="s">
        <v>8026</v>
      </c>
      <c r="C7843" s="123">
        <v>42726</v>
      </c>
      <c r="D7843" s="97" t="s">
        <v>25508</v>
      </c>
      <c r="E7843" s="97" t="s">
        <v>3</v>
      </c>
      <c r="F7843" s="97">
        <v>1456491</v>
      </c>
      <c r="G7843" s="97"/>
      <c r="H7843" s="124" t="s">
        <v>25505</v>
      </c>
      <c r="I7843" s="125">
        <v>0</v>
      </c>
      <c r="J7843" s="125">
        <v>1330</v>
      </c>
      <c r="K7843" s="126">
        <v>1330</v>
      </c>
      <c r="L7843" s="100" t="s">
        <v>1324</v>
      </c>
    </row>
    <row r="7844" spans="1:12" ht="56.25" customHeight="1">
      <c r="A7844" s="97">
        <v>574</v>
      </c>
      <c r="B7844" s="122" t="s">
        <v>8026</v>
      </c>
      <c r="C7844" s="123">
        <v>42732</v>
      </c>
      <c r="D7844" s="97" t="s">
        <v>26112</v>
      </c>
      <c r="E7844" s="97" t="s">
        <v>3</v>
      </c>
      <c r="F7844" s="97">
        <v>1458926</v>
      </c>
      <c r="G7844" s="97"/>
      <c r="H7844" s="124" t="s">
        <v>26113</v>
      </c>
      <c r="I7844" s="125">
        <v>0</v>
      </c>
      <c r="J7844" s="125">
        <v>476584.21</v>
      </c>
      <c r="K7844" s="126">
        <v>476584.21</v>
      </c>
      <c r="L7844" s="100" t="s">
        <v>1347</v>
      </c>
    </row>
    <row r="7845" spans="1:12" ht="56.25" customHeight="1">
      <c r="A7845" s="97">
        <v>574</v>
      </c>
      <c r="B7845" s="122" t="s">
        <v>8026</v>
      </c>
      <c r="C7845" s="123">
        <v>42732</v>
      </c>
      <c r="D7845" s="97" t="s">
        <v>26218</v>
      </c>
      <c r="E7845" s="97" t="s">
        <v>3</v>
      </c>
      <c r="F7845" s="97">
        <v>1458721</v>
      </c>
      <c r="G7845" s="97"/>
      <c r="H7845" s="124" t="s">
        <v>26219</v>
      </c>
      <c r="I7845" s="125">
        <v>0</v>
      </c>
      <c r="J7845" s="125">
        <v>3990</v>
      </c>
      <c r="K7845" s="126">
        <v>3990</v>
      </c>
      <c r="L7845" s="100" t="s">
        <v>1324</v>
      </c>
    </row>
    <row r="7846" spans="1:12" ht="56.25" customHeight="1">
      <c r="A7846" s="97">
        <v>574</v>
      </c>
      <c r="B7846" s="122" t="s">
        <v>8026</v>
      </c>
      <c r="C7846" s="123">
        <v>42732</v>
      </c>
      <c r="D7846" s="97" t="s">
        <v>26256</v>
      </c>
      <c r="E7846" s="97" t="s">
        <v>3</v>
      </c>
      <c r="F7846" s="97">
        <v>1458941</v>
      </c>
      <c r="G7846" s="97"/>
      <c r="H7846" s="124" t="s">
        <v>26257</v>
      </c>
      <c r="I7846" s="125">
        <v>0</v>
      </c>
      <c r="J7846" s="125">
        <v>1439</v>
      </c>
      <c r="K7846" s="126">
        <v>1439</v>
      </c>
      <c r="L7846" s="100" t="s">
        <v>1324</v>
      </c>
    </row>
    <row r="7847" spans="1:12" ht="56.25" customHeight="1">
      <c r="A7847" s="97">
        <v>574</v>
      </c>
      <c r="B7847" s="122" t="s">
        <v>8026</v>
      </c>
      <c r="C7847" s="123">
        <v>42732</v>
      </c>
      <c r="D7847" s="97" t="s">
        <v>26316</v>
      </c>
      <c r="E7847" s="97" t="s">
        <v>3</v>
      </c>
      <c r="F7847" s="97">
        <v>1459181</v>
      </c>
      <c r="G7847" s="97"/>
      <c r="H7847" s="124" t="s">
        <v>26317</v>
      </c>
      <c r="I7847" s="125">
        <v>0</v>
      </c>
      <c r="J7847" s="125">
        <v>990</v>
      </c>
      <c r="K7847" s="126">
        <v>990</v>
      </c>
      <c r="L7847" s="100" t="s">
        <v>1324</v>
      </c>
    </row>
    <row r="7848" spans="1:12" ht="56.25" customHeight="1">
      <c r="A7848" s="97">
        <v>574</v>
      </c>
      <c r="B7848" s="122" t="s">
        <v>8026</v>
      </c>
      <c r="C7848" s="123">
        <v>42732</v>
      </c>
      <c r="D7848" s="97" t="s">
        <v>26318</v>
      </c>
      <c r="E7848" s="97" t="s">
        <v>3</v>
      </c>
      <c r="F7848" s="97">
        <v>1459183</v>
      </c>
      <c r="G7848" s="97"/>
      <c r="H7848" s="124" t="s">
        <v>26319</v>
      </c>
      <c r="I7848" s="125">
        <v>0</v>
      </c>
      <c r="J7848" s="125">
        <v>182.4</v>
      </c>
      <c r="K7848" s="126">
        <v>182.4</v>
      </c>
      <c r="L7848" s="100" t="s">
        <v>1324</v>
      </c>
    </row>
    <row r="7849" spans="1:12" ht="56.25" customHeight="1">
      <c r="A7849" s="97">
        <v>574</v>
      </c>
      <c r="B7849" s="122" t="s">
        <v>8026</v>
      </c>
      <c r="C7849" s="123">
        <v>42733</v>
      </c>
      <c r="D7849" s="97" t="s">
        <v>26385</v>
      </c>
      <c r="E7849" s="97" t="s">
        <v>3</v>
      </c>
      <c r="F7849" s="97">
        <v>1459543</v>
      </c>
      <c r="G7849" s="97"/>
      <c r="H7849" s="124" t="s">
        <v>26386</v>
      </c>
      <c r="I7849" s="125">
        <v>0</v>
      </c>
      <c r="J7849" s="125">
        <v>100791.22</v>
      </c>
      <c r="K7849" s="126">
        <v>100791.22</v>
      </c>
      <c r="L7849" s="100" t="s">
        <v>1324</v>
      </c>
    </row>
    <row r="7850" spans="1:12" ht="56.25" customHeight="1">
      <c r="A7850" s="97">
        <v>574</v>
      </c>
      <c r="B7850" s="122" t="s">
        <v>8026</v>
      </c>
      <c r="C7850" s="123">
        <v>42733</v>
      </c>
      <c r="D7850" s="97" t="s">
        <v>26648</v>
      </c>
      <c r="E7850" s="97" t="s">
        <v>3</v>
      </c>
      <c r="F7850" s="97">
        <v>1459899</v>
      </c>
      <c r="G7850" s="97"/>
      <c r="H7850" s="124" t="s">
        <v>26649</v>
      </c>
      <c r="I7850" s="125">
        <v>0</v>
      </c>
      <c r="J7850" s="125">
        <v>3312436.89</v>
      </c>
      <c r="K7850" s="126">
        <v>3312436.89</v>
      </c>
      <c r="L7850" s="100" t="s">
        <v>1324</v>
      </c>
    </row>
    <row r="7851" spans="1:12" ht="56.25" customHeight="1">
      <c r="A7851" s="97">
        <v>574</v>
      </c>
      <c r="B7851" s="122" t="s">
        <v>8026</v>
      </c>
      <c r="C7851" s="123">
        <v>42733</v>
      </c>
      <c r="D7851" s="97" t="s">
        <v>26650</v>
      </c>
      <c r="E7851" s="97" t="s">
        <v>3</v>
      </c>
      <c r="F7851" s="97">
        <v>1459903</v>
      </c>
      <c r="G7851" s="97"/>
      <c r="H7851" s="124" t="s">
        <v>26651</v>
      </c>
      <c r="I7851" s="125">
        <v>0</v>
      </c>
      <c r="J7851" s="125">
        <v>1441262.44</v>
      </c>
      <c r="K7851" s="126">
        <v>1441262.44</v>
      </c>
      <c r="L7851" s="100" t="s">
        <v>1324</v>
      </c>
    </row>
    <row r="7852" spans="1:12" ht="56.25" customHeight="1">
      <c r="A7852" s="97">
        <v>574</v>
      </c>
      <c r="B7852" s="122" t="s">
        <v>8026</v>
      </c>
      <c r="C7852" s="123">
        <v>42733</v>
      </c>
      <c r="D7852" s="97" t="s">
        <v>26762</v>
      </c>
      <c r="E7852" s="97" t="s">
        <v>3</v>
      </c>
      <c r="F7852" s="97">
        <v>1459574</v>
      </c>
      <c r="G7852" s="97"/>
      <c r="H7852" s="124" t="s">
        <v>26763</v>
      </c>
      <c r="I7852" s="125">
        <v>0</v>
      </c>
      <c r="J7852" s="125">
        <v>16271.1</v>
      </c>
      <c r="K7852" s="126">
        <v>16271.1</v>
      </c>
      <c r="L7852" s="100" t="s">
        <v>1324</v>
      </c>
    </row>
    <row r="7853" spans="1:12" ht="56.25" customHeight="1">
      <c r="A7853" s="97">
        <v>574</v>
      </c>
      <c r="B7853" s="122" t="s">
        <v>8026</v>
      </c>
      <c r="C7853" s="123">
        <v>42733</v>
      </c>
      <c r="D7853" s="97" t="s">
        <v>26880</v>
      </c>
      <c r="E7853" s="97" t="s">
        <v>3</v>
      </c>
      <c r="F7853" s="97">
        <v>1460125</v>
      </c>
      <c r="G7853" s="97"/>
      <c r="H7853" s="124" t="s">
        <v>26881</v>
      </c>
      <c r="I7853" s="125">
        <v>0</v>
      </c>
      <c r="J7853" s="125">
        <v>8795.9699999999993</v>
      </c>
      <c r="K7853" s="126">
        <v>8795.9699999999993</v>
      </c>
      <c r="L7853" s="100" t="s">
        <v>1324</v>
      </c>
    </row>
    <row r="7854" spans="1:12" ht="56.25" customHeight="1">
      <c r="A7854" s="97">
        <v>574</v>
      </c>
      <c r="B7854" s="122" t="s">
        <v>8026</v>
      </c>
      <c r="C7854" s="123">
        <v>42734</v>
      </c>
      <c r="D7854" s="97" t="s">
        <v>27229</v>
      </c>
      <c r="E7854" s="97" t="s">
        <v>3</v>
      </c>
      <c r="F7854" s="97">
        <v>1460943</v>
      </c>
      <c r="G7854" s="97"/>
      <c r="H7854" s="124" t="s">
        <v>27230</v>
      </c>
      <c r="I7854" s="125">
        <v>0</v>
      </c>
      <c r="J7854" s="125">
        <v>216.95</v>
      </c>
      <c r="K7854" s="126">
        <v>216.95</v>
      </c>
      <c r="L7854" s="100" t="s">
        <v>1324</v>
      </c>
    </row>
    <row r="7855" spans="1:12" ht="56.25" customHeight="1">
      <c r="A7855" s="97">
        <v>574</v>
      </c>
      <c r="B7855" s="122" t="s">
        <v>8026</v>
      </c>
      <c r="C7855" s="123">
        <v>42734</v>
      </c>
      <c r="D7855" s="97" t="s">
        <v>27231</v>
      </c>
      <c r="E7855" s="97" t="s">
        <v>3</v>
      </c>
      <c r="F7855" s="97">
        <v>1460944</v>
      </c>
      <c r="G7855" s="97"/>
      <c r="H7855" s="124" t="s">
        <v>27232</v>
      </c>
      <c r="I7855" s="125">
        <v>0</v>
      </c>
      <c r="J7855" s="125">
        <v>43.97</v>
      </c>
      <c r="K7855" s="126">
        <v>43.97</v>
      </c>
      <c r="L7855" s="100" t="s">
        <v>1324</v>
      </c>
    </row>
    <row r="7856" spans="1:12" ht="56.25" customHeight="1">
      <c r="A7856" s="97">
        <v>574</v>
      </c>
      <c r="B7856" s="122" t="s">
        <v>8026</v>
      </c>
      <c r="C7856" s="123">
        <v>42734</v>
      </c>
      <c r="D7856" s="97" t="s">
        <v>27233</v>
      </c>
      <c r="E7856" s="97" t="s">
        <v>3</v>
      </c>
      <c r="F7856" s="97">
        <v>1460945</v>
      </c>
      <c r="G7856" s="97"/>
      <c r="H7856" s="124" t="s">
        <v>27234</v>
      </c>
      <c r="I7856" s="125">
        <v>0</v>
      </c>
      <c r="J7856" s="125">
        <v>2055.19</v>
      </c>
      <c r="K7856" s="126">
        <v>2055.19</v>
      </c>
      <c r="L7856" s="100" t="s">
        <v>1324</v>
      </c>
    </row>
    <row r="7857" spans="1:12" ht="56.25" customHeight="1">
      <c r="A7857" s="97">
        <v>574</v>
      </c>
      <c r="B7857" s="122" t="s">
        <v>8026</v>
      </c>
      <c r="C7857" s="123">
        <v>42734</v>
      </c>
      <c r="D7857" s="97" t="s">
        <v>27235</v>
      </c>
      <c r="E7857" s="97" t="s">
        <v>3</v>
      </c>
      <c r="F7857" s="97">
        <v>1460947</v>
      </c>
      <c r="G7857" s="97"/>
      <c r="H7857" s="124" t="s">
        <v>27236</v>
      </c>
      <c r="I7857" s="125">
        <v>0</v>
      </c>
      <c r="J7857" s="125">
        <v>270</v>
      </c>
      <c r="K7857" s="126">
        <v>270</v>
      </c>
      <c r="L7857" s="100" t="s">
        <v>1324</v>
      </c>
    </row>
    <row r="7858" spans="1:12" ht="56.25" customHeight="1">
      <c r="A7858" s="97">
        <v>574</v>
      </c>
      <c r="B7858" s="122" t="s">
        <v>8026</v>
      </c>
      <c r="C7858" s="123">
        <v>42734</v>
      </c>
      <c r="D7858" s="97" t="s">
        <v>27239</v>
      </c>
      <c r="E7858" s="97" t="s">
        <v>3</v>
      </c>
      <c r="F7858" s="97">
        <v>1460950</v>
      </c>
      <c r="G7858" s="97"/>
      <c r="H7858" s="124" t="s">
        <v>27240</v>
      </c>
      <c r="I7858" s="125">
        <v>0</v>
      </c>
      <c r="J7858" s="125">
        <v>763.33</v>
      </c>
      <c r="K7858" s="126">
        <v>763.33</v>
      </c>
      <c r="L7858" s="100" t="s">
        <v>1324</v>
      </c>
    </row>
    <row r="7859" spans="1:12" ht="56.25" customHeight="1">
      <c r="A7859" s="97">
        <v>574</v>
      </c>
      <c r="B7859" s="122" t="s">
        <v>8026</v>
      </c>
      <c r="C7859" s="123">
        <v>42734</v>
      </c>
      <c r="D7859" s="97" t="s">
        <v>27243</v>
      </c>
      <c r="E7859" s="97" t="s">
        <v>3</v>
      </c>
      <c r="F7859" s="97">
        <v>1460954</v>
      </c>
      <c r="G7859" s="97"/>
      <c r="H7859" s="124" t="s">
        <v>27244</v>
      </c>
      <c r="I7859" s="125">
        <v>0</v>
      </c>
      <c r="J7859" s="125">
        <v>3173.82</v>
      </c>
      <c r="K7859" s="126">
        <v>3173.82</v>
      </c>
      <c r="L7859" s="100" t="s">
        <v>1324</v>
      </c>
    </row>
    <row r="7860" spans="1:12" ht="56.25" customHeight="1">
      <c r="A7860" s="97">
        <v>574</v>
      </c>
      <c r="B7860" s="122" t="s">
        <v>8026</v>
      </c>
      <c r="C7860" s="123">
        <v>42734</v>
      </c>
      <c r="D7860" s="97" t="s">
        <v>27245</v>
      </c>
      <c r="E7860" s="97" t="s">
        <v>3</v>
      </c>
      <c r="F7860" s="97">
        <v>1460955</v>
      </c>
      <c r="G7860" s="97"/>
      <c r="H7860" s="124" t="s">
        <v>27246</v>
      </c>
      <c r="I7860" s="125">
        <v>0</v>
      </c>
      <c r="J7860" s="125">
        <v>78099.839999999997</v>
      </c>
      <c r="K7860" s="126">
        <v>78099.839999999997</v>
      </c>
      <c r="L7860" s="100" t="s">
        <v>1324</v>
      </c>
    </row>
    <row r="7861" spans="1:12" ht="56.25" customHeight="1">
      <c r="A7861" s="97">
        <v>574</v>
      </c>
      <c r="B7861" s="122" t="s">
        <v>8026</v>
      </c>
      <c r="C7861" s="123">
        <v>42734</v>
      </c>
      <c r="D7861" s="97" t="s">
        <v>27247</v>
      </c>
      <c r="E7861" s="97" t="s">
        <v>3</v>
      </c>
      <c r="F7861" s="97">
        <v>1460956</v>
      </c>
      <c r="G7861" s="97"/>
      <c r="H7861" s="124" t="s">
        <v>27248</v>
      </c>
      <c r="I7861" s="125">
        <v>0</v>
      </c>
      <c r="J7861" s="125">
        <v>490.6</v>
      </c>
      <c r="K7861" s="126">
        <v>490.6</v>
      </c>
      <c r="L7861" s="100" t="s">
        <v>1324</v>
      </c>
    </row>
    <row r="7862" spans="1:12" ht="56.25" customHeight="1">
      <c r="A7862" s="97">
        <v>574</v>
      </c>
      <c r="B7862" s="122" t="s">
        <v>8026</v>
      </c>
      <c r="C7862" s="123">
        <v>42734</v>
      </c>
      <c r="D7862" s="97" t="s">
        <v>27336</v>
      </c>
      <c r="E7862" s="97" t="s">
        <v>3</v>
      </c>
      <c r="F7862" s="97">
        <v>1461195</v>
      </c>
      <c r="G7862" s="97"/>
      <c r="H7862" s="124" t="s">
        <v>27244</v>
      </c>
      <c r="I7862" s="125">
        <v>0</v>
      </c>
      <c r="J7862" s="125">
        <v>5318.39</v>
      </c>
      <c r="K7862" s="126">
        <v>5318.39</v>
      </c>
      <c r="L7862" s="100" t="s">
        <v>1324</v>
      </c>
    </row>
    <row r="7863" spans="1:12" ht="56.25" customHeight="1">
      <c r="A7863" s="97">
        <v>574</v>
      </c>
      <c r="B7863" s="122" t="s">
        <v>8026</v>
      </c>
      <c r="C7863" s="123">
        <v>42734</v>
      </c>
      <c r="D7863" s="97" t="s">
        <v>27338</v>
      </c>
      <c r="E7863" s="97" t="s">
        <v>3</v>
      </c>
      <c r="F7863" s="97">
        <v>1461198</v>
      </c>
      <c r="G7863" s="97"/>
      <c r="H7863" s="124" t="s">
        <v>27244</v>
      </c>
      <c r="I7863" s="125">
        <v>0</v>
      </c>
      <c r="J7863" s="125">
        <v>4766.12</v>
      </c>
      <c r="K7863" s="126">
        <v>4766.12</v>
      </c>
      <c r="L7863" s="100" t="s">
        <v>1324</v>
      </c>
    </row>
    <row r="7864" spans="1:12" ht="56.25" customHeight="1">
      <c r="A7864" s="97">
        <v>576</v>
      </c>
      <c r="B7864" s="122" t="s">
        <v>8113</v>
      </c>
      <c r="C7864" s="123">
        <v>42684</v>
      </c>
      <c r="D7864" s="97" t="s">
        <v>22391</v>
      </c>
      <c r="E7864" s="97" t="s">
        <v>3</v>
      </c>
      <c r="F7864" s="97">
        <v>1439080</v>
      </c>
      <c r="G7864" s="97"/>
      <c r="H7864" s="124" t="s">
        <v>22392</v>
      </c>
      <c r="I7864" s="125">
        <v>0</v>
      </c>
      <c r="J7864" s="125">
        <v>2527.39</v>
      </c>
      <c r="K7864" s="126">
        <v>2527.39</v>
      </c>
      <c r="L7864" s="100" t="s">
        <v>1324</v>
      </c>
    </row>
    <row r="7865" spans="1:12" ht="56.25" customHeight="1">
      <c r="A7865" s="97">
        <v>576</v>
      </c>
      <c r="B7865" s="122" t="s">
        <v>9437</v>
      </c>
      <c r="C7865" s="123">
        <v>42685</v>
      </c>
      <c r="D7865" s="97" t="s">
        <v>16453</v>
      </c>
      <c r="E7865" s="97" t="s">
        <v>11</v>
      </c>
      <c r="F7865" s="97">
        <v>870110</v>
      </c>
      <c r="G7865" s="97"/>
      <c r="H7865" s="124" t="s">
        <v>16454</v>
      </c>
      <c r="I7865" s="125">
        <v>600.65</v>
      </c>
      <c r="J7865" s="125">
        <v>0</v>
      </c>
      <c r="K7865" s="126">
        <v>600.65</v>
      </c>
      <c r="L7865" s="100" t="s">
        <v>1324</v>
      </c>
    </row>
    <row r="7866" spans="1:12" ht="56.25" customHeight="1">
      <c r="A7866" s="97">
        <v>576</v>
      </c>
      <c r="B7866" s="122" t="s">
        <v>9437</v>
      </c>
      <c r="C7866" s="123">
        <v>42692</v>
      </c>
      <c r="D7866" s="97" t="s">
        <v>16854</v>
      </c>
      <c r="E7866" s="97" t="s">
        <v>11</v>
      </c>
      <c r="F7866" s="97">
        <v>870802</v>
      </c>
      <c r="G7866" s="97"/>
      <c r="H7866" s="124" t="s">
        <v>16855</v>
      </c>
      <c r="I7866" s="125">
        <v>50</v>
      </c>
      <c r="J7866" s="125">
        <v>0</v>
      </c>
      <c r="K7866" s="126">
        <v>50</v>
      </c>
      <c r="L7866" s="100" t="s">
        <v>1324</v>
      </c>
    </row>
    <row r="7867" spans="1:12" ht="56.25" customHeight="1">
      <c r="A7867" s="97">
        <v>576</v>
      </c>
      <c r="B7867" s="122" t="s">
        <v>9437</v>
      </c>
      <c r="C7867" s="123">
        <v>42704</v>
      </c>
      <c r="D7867" s="97" t="s">
        <v>17646</v>
      </c>
      <c r="E7867" s="97" t="s">
        <v>15</v>
      </c>
      <c r="F7867" s="97">
        <v>1209</v>
      </c>
      <c r="G7867" s="97"/>
      <c r="H7867" s="124" t="s">
        <v>17647</v>
      </c>
      <c r="I7867" s="125">
        <v>1313.95</v>
      </c>
      <c r="J7867" s="125">
        <v>0</v>
      </c>
      <c r="K7867" s="126">
        <v>1313.95</v>
      </c>
      <c r="L7867" s="100" t="s">
        <v>1324</v>
      </c>
    </row>
    <row r="7868" spans="1:12" ht="56.25" customHeight="1">
      <c r="A7868" s="97">
        <v>576</v>
      </c>
      <c r="B7868" s="122" t="s">
        <v>9437</v>
      </c>
      <c r="C7868" s="123">
        <v>42725</v>
      </c>
      <c r="D7868" s="97" t="s">
        <v>28524</v>
      </c>
      <c r="E7868" s="97" t="s">
        <v>15</v>
      </c>
      <c r="F7868" s="97">
        <v>1380</v>
      </c>
      <c r="G7868" s="97"/>
      <c r="H7868" s="124" t="s">
        <v>28525</v>
      </c>
      <c r="I7868" s="125">
        <v>353.62</v>
      </c>
      <c r="J7868" s="125">
        <v>0</v>
      </c>
      <c r="K7868" s="126">
        <v>353.62</v>
      </c>
      <c r="L7868" s="100" t="s">
        <v>1324</v>
      </c>
    </row>
    <row r="7869" spans="1:12" ht="56.25" customHeight="1">
      <c r="A7869" s="97">
        <v>576</v>
      </c>
      <c r="B7869" s="122" t="s">
        <v>9437</v>
      </c>
      <c r="C7869" s="123">
        <v>42725</v>
      </c>
      <c r="D7869" s="97" t="s">
        <v>28520</v>
      </c>
      <c r="E7869" s="97" t="s">
        <v>11</v>
      </c>
      <c r="F7869" s="97">
        <v>874114</v>
      </c>
      <c r="G7869" s="97"/>
      <c r="H7869" s="124" t="s">
        <v>28521</v>
      </c>
      <c r="I7869" s="125">
        <v>736.14</v>
      </c>
      <c r="J7869" s="125">
        <v>0</v>
      </c>
      <c r="K7869" s="126">
        <v>736.14</v>
      </c>
      <c r="L7869" s="100" t="s">
        <v>1324</v>
      </c>
    </row>
    <row r="7870" spans="1:12" ht="56.25" customHeight="1">
      <c r="A7870" s="97">
        <v>576</v>
      </c>
      <c r="B7870" s="122" t="s">
        <v>9437</v>
      </c>
      <c r="C7870" s="123">
        <v>42732</v>
      </c>
      <c r="D7870" s="97" t="s">
        <v>28812</v>
      </c>
      <c r="E7870" s="97" t="s">
        <v>11</v>
      </c>
      <c r="F7870" s="97">
        <v>875216</v>
      </c>
      <c r="G7870" s="97"/>
      <c r="H7870" s="124" t="s">
        <v>28813</v>
      </c>
      <c r="I7870" s="125">
        <v>544.19000000000005</v>
      </c>
      <c r="J7870" s="125">
        <v>0</v>
      </c>
      <c r="K7870" s="126">
        <v>544.19000000000005</v>
      </c>
      <c r="L7870" s="100" t="s">
        <v>1324</v>
      </c>
    </row>
    <row r="7871" spans="1:12" ht="56.25" customHeight="1">
      <c r="A7871" s="97">
        <v>576</v>
      </c>
      <c r="B7871" s="122" t="s">
        <v>8113</v>
      </c>
      <c r="C7871" s="123">
        <v>42733</v>
      </c>
      <c r="D7871" s="97" t="s">
        <v>26533</v>
      </c>
      <c r="E7871" s="97" t="s">
        <v>3</v>
      </c>
      <c r="F7871" s="97">
        <v>1459746</v>
      </c>
      <c r="G7871" s="97"/>
      <c r="H7871" s="124" t="s">
        <v>26534</v>
      </c>
      <c r="I7871" s="125">
        <v>0</v>
      </c>
      <c r="J7871" s="125">
        <v>38779.410000000003</v>
      </c>
      <c r="K7871" s="126">
        <v>38779.410000000003</v>
      </c>
      <c r="L7871" s="100" t="s">
        <v>1324</v>
      </c>
    </row>
    <row r="7872" spans="1:12" ht="56.25" customHeight="1">
      <c r="A7872" s="97">
        <v>578</v>
      </c>
      <c r="B7872" s="122" t="s">
        <v>4558</v>
      </c>
      <c r="C7872" s="123">
        <v>42382</v>
      </c>
      <c r="D7872" s="97" t="s">
        <v>17816</v>
      </c>
      <c r="E7872" s="97" t="s">
        <v>3</v>
      </c>
      <c r="F7872" s="97">
        <v>1340235</v>
      </c>
      <c r="G7872" s="97"/>
      <c r="H7872" s="124" t="s">
        <v>4559</v>
      </c>
      <c r="I7872" s="125">
        <v>0</v>
      </c>
      <c r="J7872" s="125">
        <v>1100</v>
      </c>
      <c r="K7872" s="126">
        <v>1100</v>
      </c>
      <c r="L7872" s="100" t="s">
        <v>1324</v>
      </c>
    </row>
    <row r="7873" spans="1:12" ht="56.25" customHeight="1">
      <c r="A7873" s="97">
        <v>578</v>
      </c>
      <c r="B7873" s="122" t="s">
        <v>5302</v>
      </c>
      <c r="C7873" s="123">
        <v>42705</v>
      </c>
      <c r="D7873" s="97" t="s">
        <v>23354</v>
      </c>
      <c r="E7873" s="97" t="s">
        <v>3</v>
      </c>
      <c r="F7873" s="97">
        <v>1445794</v>
      </c>
      <c r="G7873" s="97"/>
      <c r="H7873" s="124" t="s">
        <v>23355</v>
      </c>
      <c r="I7873" s="125">
        <v>0</v>
      </c>
      <c r="J7873" s="125">
        <v>1400</v>
      </c>
      <c r="K7873" s="126">
        <v>1400</v>
      </c>
      <c r="L7873" s="100" t="s">
        <v>1324</v>
      </c>
    </row>
    <row r="7874" spans="1:12" ht="56.25" customHeight="1">
      <c r="A7874" s="97">
        <v>578</v>
      </c>
      <c r="B7874" s="122" t="s">
        <v>5302</v>
      </c>
      <c r="C7874" s="123">
        <v>42732</v>
      </c>
      <c r="D7874" s="97" t="s">
        <v>26064</v>
      </c>
      <c r="E7874" s="97" t="s">
        <v>3</v>
      </c>
      <c r="F7874" s="97">
        <v>1458756</v>
      </c>
      <c r="G7874" s="97"/>
      <c r="H7874" s="124" t="s">
        <v>26065</v>
      </c>
      <c r="I7874" s="125">
        <v>0</v>
      </c>
      <c r="J7874" s="125">
        <v>400</v>
      </c>
      <c r="K7874" s="126">
        <v>400</v>
      </c>
      <c r="L7874" s="100" t="s">
        <v>1324</v>
      </c>
    </row>
    <row r="7875" spans="1:12" ht="56.25" customHeight="1">
      <c r="A7875" s="97">
        <v>578</v>
      </c>
      <c r="B7875" s="122" t="s">
        <v>5302</v>
      </c>
      <c r="C7875" s="123">
        <v>42734</v>
      </c>
      <c r="D7875" s="97" t="s">
        <v>27008</v>
      </c>
      <c r="E7875" s="97" t="s">
        <v>3</v>
      </c>
      <c r="F7875" s="97">
        <v>1460584</v>
      </c>
      <c r="G7875" s="97"/>
      <c r="H7875" s="124" t="s">
        <v>27009</v>
      </c>
      <c r="I7875" s="125">
        <v>0</v>
      </c>
      <c r="J7875" s="125">
        <v>42</v>
      </c>
      <c r="K7875" s="126">
        <v>42</v>
      </c>
      <c r="L7875" s="100" t="s">
        <v>1324</v>
      </c>
    </row>
    <row r="7876" spans="1:12" ht="56.25" customHeight="1">
      <c r="A7876" s="97">
        <v>578</v>
      </c>
      <c r="B7876" s="122" t="s">
        <v>5302</v>
      </c>
      <c r="C7876" s="123">
        <v>42734</v>
      </c>
      <c r="D7876" s="97" t="s">
        <v>27010</v>
      </c>
      <c r="E7876" s="97" t="s">
        <v>3</v>
      </c>
      <c r="F7876" s="97">
        <v>1460585</v>
      </c>
      <c r="G7876" s="97"/>
      <c r="H7876" s="124" t="s">
        <v>27011</v>
      </c>
      <c r="I7876" s="125">
        <v>0</v>
      </c>
      <c r="J7876" s="125">
        <v>292.3</v>
      </c>
      <c r="K7876" s="126">
        <v>292.3</v>
      </c>
      <c r="L7876" s="100" t="s">
        <v>1324</v>
      </c>
    </row>
    <row r="7877" spans="1:12" ht="56.25" customHeight="1">
      <c r="A7877" s="97">
        <v>578</v>
      </c>
      <c r="B7877" s="122" t="s">
        <v>5302</v>
      </c>
      <c r="C7877" s="123">
        <v>42734</v>
      </c>
      <c r="D7877" s="97" t="s">
        <v>27018</v>
      </c>
      <c r="E7877" s="97" t="s">
        <v>3</v>
      </c>
      <c r="F7877" s="97">
        <v>1460656</v>
      </c>
      <c r="G7877" s="97"/>
      <c r="H7877" s="124" t="s">
        <v>27019</v>
      </c>
      <c r="I7877" s="125">
        <v>0</v>
      </c>
      <c r="J7877" s="125">
        <v>5821</v>
      </c>
      <c r="K7877" s="126">
        <v>5821</v>
      </c>
      <c r="L7877" s="100" t="s">
        <v>1324</v>
      </c>
    </row>
    <row r="7878" spans="1:12" ht="56.25" customHeight="1">
      <c r="A7878" s="97">
        <v>580</v>
      </c>
      <c r="B7878" s="122" t="s">
        <v>4376</v>
      </c>
      <c r="C7878" s="123">
        <v>42373</v>
      </c>
      <c r="D7878" s="97" t="s">
        <v>17656</v>
      </c>
      <c r="E7878" s="97" t="s">
        <v>3</v>
      </c>
      <c r="F7878" s="97">
        <v>1336549</v>
      </c>
      <c r="G7878" s="97"/>
      <c r="H7878" s="124" t="s">
        <v>4377</v>
      </c>
      <c r="I7878" s="125">
        <v>0</v>
      </c>
      <c r="J7878" s="125">
        <v>139.92000000000002</v>
      </c>
      <c r="K7878" s="126">
        <v>139.92000000000002</v>
      </c>
      <c r="L7878" s="100" t="s">
        <v>1324</v>
      </c>
    </row>
    <row r="7879" spans="1:12" ht="56.25" customHeight="1">
      <c r="A7879" s="97">
        <v>580</v>
      </c>
      <c r="B7879" s="122" t="s">
        <v>4376</v>
      </c>
      <c r="C7879" s="123">
        <v>42383</v>
      </c>
      <c r="D7879" s="97" t="s">
        <v>17835</v>
      </c>
      <c r="E7879" s="97" t="s">
        <v>3</v>
      </c>
      <c r="F7879" s="97">
        <v>1340877</v>
      </c>
      <c r="G7879" s="97"/>
      <c r="H7879" s="124" t="s">
        <v>4577</v>
      </c>
      <c r="I7879" s="125">
        <v>0</v>
      </c>
      <c r="J7879" s="125">
        <v>290</v>
      </c>
      <c r="K7879" s="126">
        <v>290</v>
      </c>
      <c r="L7879" s="100" t="s">
        <v>1324</v>
      </c>
    </row>
    <row r="7880" spans="1:12" ht="56.25" customHeight="1">
      <c r="A7880" s="97">
        <v>580</v>
      </c>
      <c r="B7880" s="122" t="s">
        <v>4376</v>
      </c>
      <c r="C7880" s="123">
        <v>42398</v>
      </c>
      <c r="D7880" s="97" t="s">
        <v>18011</v>
      </c>
      <c r="E7880" s="97" t="s">
        <v>3</v>
      </c>
      <c r="F7880" s="97">
        <v>1345980</v>
      </c>
      <c r="G7880" s="97"/>
      <c r="H7880" s="124" t="s">
        <v>4762</v>
      </c>
      <c r="I7880" s="125">
        <v>0</v>
      </c>
      <c r="J7880" s="125">
        <v>0.63</v>
      </c>
      <c r="K7880" s="126">
        <v>0.63</v>
      </c>
      <c r="L7880" s="100" t="s">
        <v>1347</v>
      </c>
    </row>
    <row r="7881" spans="1:12" ht="56.25" customHeight="1">
      <c r="A7881" s="97">
        <v>580</v>
      </c>
      <c r="B7881" s="122" t="s">
        <v>4376</v>
      </c>
      <c r="C7881" s="123">
        <v>42424</v>
      </c>
      <c r="D7881" s="97" t="s">
        <v>18231</v>
      </c>
      <c r="E7881" s="97" t="s">
        <v>3</v>
      </c>
      <c r="F7881" s="97">
        <v>1353471</v>
      </c>
      <c r="G7881" s="97"/>
      <c r="H7881" s="124" t="s">
        <v>4988</v>
      </c>
      <c r="I7881" s="125">
        <v>0</v>
      </c>
      <c r="J7881" s="125">
        <v>371</v>
      </c>
      <c r="K7881" s="126">
        <v>371</v>
      </c>
      <c r="L7881" s="100" t="s">
        <v>1324</v>
      </c>
    </row>
    <row r="7882" spans="1:12" ht="56.25" customHeight="1">
      <c r="A7882" s="97">
        <v>580</v>
      </c>
      <c r="B7882" s="122" t="s">
        <v>11215</v>
      </c>
      <c r="C7882" s="123">
        <v>42452</v>
      </c>
      <c r="D7882" s="97" t="s">
        <v>11216</v>
      </c>
      <c r="E7882" s="97" t="s">
        <v>6</v>
      </c>
      <c r="F7882" s="97">
        <v>685278</v>
      </c>
      <c r="G7882" s="97"/>
      <c r="H7882" s="124" t="s">
        <v>2129</v>
      </c>
      <c r="I7882" s="125">
        <v>0</v>
      </c>
      <c r="J7882" s="125">
        <v>77112.070000000007</v>
      </c>
      <c r="K7882" s="126">
        <v>77112.070000000007</v>
      </c>
      <c r="L7882" s="100" t="s">
        <v>1324</v>
      </c>
    </row>
    <row r="7883" spans="1:12" ht="56.25" customHeight="1">
      <c r="A7883" s="97">
        <v>580</v>
      </c>
      <c r="B7883" s="122" t="s">
        <v>4376</v>
      </c>
      <c r="C7883" s="123">
        <v>42538</v>
      </c>
      <c r="D7883" s="97" t="s">
        <v>19753</v>
      </c>
      <c r="E7883" s="97" t="s">
        <v>3</v>
      </c>
      <c r="F7883" s="97">
        <v>1390095</v>
      </c>
      <c r="G7883" s="97"/>
      <c r="H7883" s="124" t="s">
        <v>6490</v>
      </c>
      <c r="I7883" s="125">
        <v>0</v>
      </c>
      <c r="J7883" s="125">
        <v>247.03</v>
      </c>
      <c r="K7883" s="126">
        <v>247.03</v>
      </c>
      <c r="L7883" s="100" t="s">
        <v>1324</v>
      </c>
    </row>
    <row r="7884" spans="1:12" ht="56.25" customHeight="1">
      <c r="A7884" s="97">
        <v>580</v>
      </c>
      <c r="B7884" s="122" t="s">
        <v>4376</v>
      </c>
      <c r="C7884" s="123">
        <v>42578</v>
      </c>
      <c r="D7884" s="97" t="s">
        <v>20367</v>
      </c>
      <c r="E7884" s="97" t="s">
        <v>3</v>
      </c>
      <c r="F7884" s="97">
        <v>1401862</v>
      </c>
      <c r="G7884" s="97"/>
      <c r="H7884" s="124" t="s">
        <v>7082</v>
      </c>
      <c r="I7884" s="125">
        <v>0</v>
      </c>
      <c r="J7884" s="125">
        <v>1473</v>
      </c>
      <c r="K7884" s="126">
        <v>1473</v>
      </c>
      <c r="L7884" s="100" t="s">
        <v>1324</v>
      </c>
    </row>
    <row r="7885" spans="1:12" ht="56.25" customHeight="1">
      <c r="A7885" s="97">
        <v>580</v>
      </c>
      <c r="B7885" s="122" t="s">
        <v>4376</v>
      </c>
      <c r="C7885" s="123">
        <v>42678</v>
      </c>
      <c r="D7885" s="97" t="s">
        <v>22134</v>
      </c>
      <c r="E7885" s="97" t="s">
        <v>3</v>
      </c>
      <c r="F7885" s="97">
        <v>1437313</v>
      </c>
      <c r="G7885" s="97"/>
      <c r="H7885" s="124" t="s">
        <v>22135</v>
      </c>
      <c r="I7885" s="125">
        <v>0</v>
      </c>
      <c r="J7885" s="125">
        <v>120</v>
      </c>
      <c r="K7885" s="126">
        <v>120</v>
      </c>
      <c r="L7885" s="100" t="s">
        <v>1324</v>
      </c>
    </row>
    <row r="7886" spans="1:12" ht="56.25" customHeight="1">
      <c r="A7886" s="97">
        <v>580</v>
      </c>
      <c r="B7886" s="122" t="s">
        <v>4376</v>
      </c>
      <c r="C7886" s="123">
        <v>42678</v>
      </c>
      <c r="D7886" s="97" t="s">
        <v>22138</v>
      </c>
      <c r="E7886" s="97" t="s">
        <v>3</v>
      </c>
      <c r="F7886" s="97">
        <v>1437318</v>
      </c>
      <c r="G7886" s="97"/>
      <c r="H7886" s="124" t="s">
        <v>22139</v>
      </c>
      <c r="I7886" s="125">
        <v>0</v>
      </c>
      <c r="J7886" s="125">
        <v>120</v>
      </c>
      <c r="K7886" s="126">
        <v>120</v>
      </c>
      <c r="L7886" s="100" t="s">
        <v>1324</v>
      </c>
    </row>
    <row r="7887" spans="1:12" ht="56.25" customHeight="1">
      <c r="A7887" s="97">
        <v>580</v>
      </c>
      <c r="B7887" s="122" t="s">
        <v>4376</v>
      </c>
      <c r="C7887" s="123">
        <v>42698</v>
      </c>
      <c r="D7887" s="97" t="s">
        <v>22950</v>
      </c>
      <c r="E7887" s="97" t="s">
        <v>3</v>
      </c>
      <c r="F7887" s="97">
        <v>1443588</v>
      </c>
      <c r="G7887" s="97"/>
      <c r="H7887" s="124" t="s">
        <v>22951</v>
      </c>
      <c r="I7887" s="125">
        <v>0</v>
      </c>
      <c r="J7887" s="125">
        <v>371</v>
      </c>
      <c r="K7887" s="126">
        <v>371</v>
      </c>
      <c r="L7887" s="100" t="s">
        <v>1324</v>
      </c>
    </row>
    <row r="7888" spans="1:12" ht="56.25" customHeight="1">
      <c r="A7888" s="97">
        <v>580</v>
      </c>
      <c r="B7888" s="122" t="s">
        <v>4376</v>
      </c>
      <c r="C7888" s="123">
        <v>42726</v>
      </c>
      <c r="D7888" s="97" t="s">
        <v>25455</v>
      </c>
      <c r="E7888" s="97" t="s">
        <v>3</v>
      </c>
      <c r="F7888" s="97">
        <v>1456277</v>
      </c>
      <c r="G7888" s="97"/>
      <c r="H7888" s="124" t="s">
        <v>25456</v>
      </c>
      <c r="I7888" s="125">
        <v>0</v>
      </c>
      <c r="J7888" s="125">
        <v>100</v>
      </c>
      <c r="K7888" s="126">
        <v>100</v>
      </c>
      <c r="L7888" s="100" t="s">
        <v>1324</v>
      </c>
    </row>
    <row r="7889" spans="1:12" ht="56.25" customHeight="1">
      <c r="A7889" s="97">
        <v>580</v>
      </c>
      <c r="B7889" s="122" t="s">
        <v>4376</v>
      </c>
      <c r="C7889" s="123">
        <v>42727</v>
      </c>
      <c r="D7889" s="97" t="s">
        <v>25753</v>
      </c>
      <c r="E7889" s="97" t="s">
        <v>3</v>
      </c>
      <c r="F7889" s="97">
        <v>1457412</v>
      </c>
      <c r="G7889" s="97"/>
      <c r="H7889" s="124" t="s">
        <v>25754</v>
      </c>
      <c r="I7889" s="125">
        <v>0</v>
      </c>
      <c r="J7889" s="125">
        <v>0.01</v>
      </c>
      <c r="K7889" s="126">
        <v>0.01</v>
      </c>
      <c r="L7889" s="100" t="s">
        <v>1347</v>
      </c>
    </row>
    <row r="7890" spans="1:12" ht="56.25" customHeight="1">
      <c r="A7890" s="97">
        <v>582</v>
      </c>
      <c r="B7890" s="122" t="s">
        <v>4806</v>
      </c>
      <c r="C7890" s="123">
        <v>42580</v>
      </c>
      <c r="D7890" s="97" t="s">
        <v>20413</v>
      </c>
      <c r="E7890" s="97" t="s">
        <v>3</v>
      </c>
      <c r="F7890" s="97">
        <v>1402709</v>
      </c>
      <c r="G7890" s="97"/>
      <c r="H7890" s="124" t="s">
        <v>7129</v>
      </c>
      <c r="I7890" s="125">
        <v>0</v>
      </c>
      <c r="J7890" s="125">
        <v>18720</v>
      </c>
      <c r="K7890" s="126">
        <v>18720</v>
      </c>
      <c r="L7890" s="100" t="s">
        <v>1324</v>
      </c>
    </row>
    <row r="7891" spans="1:12" ht="56.25" customHeight="1">
      <c r="A7891" s="97">
        <v>582</v>
      </c>
      <c r="B7891" s="122" t="s">
        <v>4806</v>
      </c>
      <c r="C7891" s="123">
        <v>42593</v>
      </c>
      <c r="D7891" s="97" t="s">
        <v>20635</v>
      </c>
      <c r="E7891" s="97" t="s">
        <v>3</v>
      </c>
      <c r="F7891" s="97">
        <v>1407014</v>
      </c>
      <c r="G7891" s="97"/>
      <c r="H7891" s="124" t="s">
        <v>7337</v>
      </c>
      <c r="I7891" s="125">
        <v>0</v>
      </c>
      <c r="J7891" s="125">
        <v>750</v>
      </c>
      <c r="K7891" s="126">
        <v>750</v>
      </c>
      <c r="L7891" s="100" t="s">
        <v>1324</v>
      </c>
    </row>
    <row r="7892" spans="1:12" ht="56.25" customHeight="1">
      <c r="A7892" s="97">
        <v>582</v>
      </c>
      <c r="B7892" s="122" t="s">
        <v>4806</v>
      </c>
      <c r="C7892" s="123">
        <v>42664</v>
      </c>
      <c r="D7892" s="97" t="s">
        <v>21843</v>
      </c>
      <c r="E7892" s="97" t="s">
        <v>3</v>
      </c>
      <c r="F7892" s="97">
        <v>1432923</v>
      </c>
      <c r="G7892" s="97"/>
      <c r="H7892" s="124" t="s">
        <v>9195</v>
      </c>
      <c r="I7892" s="125">
        <v>0</v>
      </c>
      <c r="J7892" s="125">
        <v>3063718.51</v>
      </c>
      <c r="K7892" s="126">
        <v>3063718.51</v>
      </c>
      <c r="L7892" s="100" t="s">
        <v>1324</v>
      </c>
    </row>
    <row r="7893" spans="1:12" ht="56.25" customHeight="1">
      <c r="A7893" s="97">
        <v>582</v>
      </c>
      <c r="B7893" s="122" t="s">
        <v>4806</v>
      </c>
      <c r="C7893" s="123">
        <v>42670</v>
      </c>
      <c r="D7893" s="97" t="s">
        <v>21927</v>
      </c>
      <c r="E7893" s="97" t="s">
        <v>3</v>
      </c>
      <c r="F7893" s="97">
        <v>1434735</v>
      </c>
      <c r="G7893" s="97"/>
      <c r="H7893" s="124" t="s">
        <v>9281</v>
      </c>
      <c r="I7893" s="125">
        <v>0</v>
      </c>
      <c r="J7893" s="125">
        <v>371</v>
      </c>
      <c r="K7893" s="126">
        <v>371</v>
      </c>
      <c r="L7893" s="100" t="s">
        <v>1324</v>
      </c>
    </row>
    <row r="7894" spans="1:12" ht="56.25" customHeight="1">
      <c r="A7894" s="97">
        <v>582</v>
      </c>
      <c r="B7894" s="122" t="s">
        <v>4806</v>
      </c>
      <c r="C7894" s="123">
        <v>42711</v>
      </c>
      <c r="D7894" s="97" t="s">
        <v>23796</v>
      </c>
      <c r="E7894" s="97" t="s">
        <v>3</v>
      </c>
      <c r="F7894" s="97">
        <v>1448678</v>
      </c>
      <c r="G7894" s="97"/>
      <c r="H7894" s="124" t="s">
        <v>23797</v>
      </c>
      <c r="I7894" s="125">
        <v>0</v>
      </c>
      <c r="J7894" s="125">
        <v>1732</v>
      </c>
      <c r="K7894" s="126">
        <v>1732</v>
      </c>
      <c r="L7894" s="100" t="s">
        <v>1324</v>
      </c>
    </row>
    <row r="7895" spans="1:12" ht="56.25" customHeight="1">
      <c r="A7895" s="97">
        <v>582</v>
      </c>
      <c r="B7895" s="122" t="s">
        <v>4806</v>
      </c>
      <c r="C7895" s="123">
        <v>42716</v>
      </c>
      <c r="D7895" s="97" t="s">
        <v>24144</v>
      </c>
      <c r="E7895" s="97" t="s">
        <v>3</v>
      </c>
      <c r="F7895" s="97">
        <v>1450584</v>
      </c>
      <c r="G7895" s="97"/>
      <c r="H7895" s="124" t="s">
        <v>24145</v>
      </c>
      <c r="I7895" s="125">
        <v>0</v>
      </c>
      <c r="J7895" s="125">
        <v>5600</v>
      </c>
      <c r="K7895" s="126">
        <v>5600</v>
      </c>
      <c r="L7895" s="100" t="s">
        <v>1324</v>
      </c>
    </row>
    <row r="7896" spans="1:12" ht="56.25" customHeight="1">
      <c r="A7896" s="97">
        <v>582</v>
      </c>
      <c r="B7896" s="122" t="s">
        <v>4806</v>
      </c>
      <c r="C7896" s="123">
        <v>42719</v>
      </c>
      <c r="D7896" s="97" t="s">
        <v>24560</v>
      </c>
      <c r="E7896" s="97" t="s">
        <v>3</v>
      </c>
      <c r="F7896" s="97">
        <v>1452689</v>
      </c>
      <c r="G7896" s="97"/>
      <c r="H7896" s="124" t="s">
        <v>24561</v>
      </c>
      <c r="I7896" s="125">
        <v>0</v>
      </c>
      <c r="J7896" s="125">
        <v>80</v>
      </c>
      <c r="K7896" s="126">
        <v>80</v>
      </c>
      <c r="L7896" s="100" t="s">
        <v>1324</v>
      </c>
    </row>
    <row r="7897" spans="1:12" ht="56.25" customHeight="1">
      <c r="A7897" s="97">
        <v>582</v>
      </c>
      <c r="B7897" s="122" t="s">
        <v>4806</v>
      </c>
      <c r="C7897" s="123">
        <v>42720</v>
      </c>
      <c r="D7897" s="97" t="s">
        <v>24700</v>
      </c>
      <c r="E7897" s="97" t="s">
        <v>3</v>
      </c>
      <c r="F7897" s="97">
        <v>1453421</v>
      </c>
      <c r="G7897" s="97"/>
      <c r="H7897" s="124" t="s">
        <v>24701</v>
      </c>
      <c r="I7897" s="125">
        <v>0</v>
      </c>
      <c r="J7897" s="125">
        <v>27.6</v>
      </c>
      <c r="K7897" s="126">
        <v>27.6</v>
      </c>
      <c r="L7897" s="100" t="s">
        <v>1324</v>
      </c>
    </row>
    <row r="7898" spans="1:12" ht="56.25" customHeight="1">
      <c r="A7898" s="97">
        <v>582</v>
      </c>
      <c r="B7898" s="122" t="s">
        <v>4806</v>
      </c>
      <c r="C7898" s="123">
        <v>42725</v>
      </c>
      <c r="D7898" s="97" t="s">
        <v>25221</v>
      </c>
      <c r="E7898" s="97" t="s">
        <v>3</v>
      </c>
      <c r="F7898" s="97">
        <v>1455425</v>
      </c>
      <c r="G7898" s="97"/>
      <c r="H7898" s="124" t="s">
        <v>25222</v>
      </c>
      <c r="I7898" s="125">
        <v>0</v>
      </c>
      <c r="J7898" s="125">
        <v>396.3</v>
      </c>
      <c r="K7898" s="126">
        <v>396.3</v>
      </c>
      <c r="L7898" s="100" t="s">
        <v>1324</v>
      </c>
    </row>
    <row r="7899" spans="1:12" ht="56.25" customHeight="1">
      <c r="A7899" s="97">
        <v>582</v>
      </c>
      <c r="B7899" s="122" t="s">
        <v>4806</v>
      </c>
      <c r="C7899" s="123">
        <v>42726</v>
      </c>
      <c r="D7899" s="97" t="s">
        <v>25425</v>
      </c>
      <c r="E7899" s="97" t="s">
        <v>3</v>
      </c>
      <c r="F7899" s="97">
        <v>1456219</v>
      </c>
      <c r="G7899" s="97"/>
      <c r="H7899" s="124" t="s">
        <v>25426</v>
      </c>
      <c r="I7899" s="125">
        <v>0</v>
      </c>
      <c r="J7899" s="125">
        <v>112</v>
      </c>
      <c r="K7899" s="126">
        <v>112</v>
      </c>
      <c r="L7899" s="100" t="s">
        <v>1324</v>
      </c>
    </row>
    <row r="7900" spans="1:12" ht="56.25" customHeight="1">
      <c r="A7900" s="97">
        <v>582</v>
      </c>
      <c r="B7900" s="122" t="s">
        <v>4806</v>
      </c>
      <c r="C7900" s="123">
        <v>42726</v>
      </c>
      <c r="D7900" s="97" t="s">
        <v>25427</v>
      </c>
      <c r="E7900" s="97" t="s">
        <v>3</v>
      </c>
      <c r="F7900" s="97">
        <v>1456221</v>
      </c>
      <c r="G7900" s="97"/>
      <c r="H7900" s="124" t="s">
        <v>25428</v>
      </c>
      <c r="I7900" s="125">
        <v>0</v>
      </c>
      <c r="J7900" s="125">
        <v>10934.44</v>
      </c>
      <c r="K7900" s="126">
        <v>10934.44</v>
      </c>
      <c r="L7900" s="100" t="s">
        <v>1324</v>
      </c>
    </row>
    <row r="7901" spans="1:12" ht="56.25" customHeight="1">
      <c r="A7901" s="97">
        <v>582</v>
      </c>
      <c r="B7901" s="122" t="s">
        <v>4806</v>
      </c>
      <c r="C7901" s="123">
        <v>42727</v>
      </c>
      <c r="D7901" s="97" t="s">
        <v>25755</v>
      </c>
      <c r="E7901" s="97" t="s">
        <v>3</v>
      </c>
      <c r="F7901" s="97">
        <v>1457418</v>
      </c>
      <c r="G7901" s="97"/>
      <c r="H7901" s="124" t="s">
        <v>25756</v>
      </c>
      <c r="I7901" s="125">
        <v>0</v>
      </c>
      <c r="J7901" s="125">
        <v>596</v>
      </c>
      <c r="K7901" s="126">
        <v>596</v>
      </c>
      <c r="L7901" s="100" t="s">
        <v>1324</v>
      </c>
    </row>
    <row r="7902" spans="1:12" ht="56.25" customHeight="1">
      <c r="A7902" s="97">
        <v>582</v>
      </c>
      <c r="B7902" s="122" t="s">
        <v>4806</v>
      </c>
      <c r="C7902" s="123">
        <v>42727</v>
      </c>
      <c r="D7902" s="97" t="s">
        <v>25757</v>
      </c>
      <c r="E7902" s="97" t="s">
        <v>3</v>
      </c>
      <c r="F7902" s="97">
        <v>1457424</v>
      </c>
      <c r="G7902" s="97"/>
      <c r="H7902" s="124" t="s">
        <v>25758</v>
      </c>
      <c r="I7902" s="125">
        <v>0</v>
      </c>
      <c r="J7902" s="125">
        <v>596</v>
      </c>
      <c r="K7902" s="126">
        <v>596</v>
      </c>
      <c r="L7902" s="100" t="s">
        <v>1324</v>
      </c>
    </row>
    <row r="7903" spans="1:12" ht="56.25" customHeight="1">
      <c r="A7903" s="97">
        <v>582</v>
      </c>
      <c r="B7903" s="122" t="s">
        <v>4806</v>
      </c>
      <c r="C7903" s="123">
        <v>42731</v>
      </c>
      <c r="D7903" s="97" t="s">
        <v>25915</v>
      </c>
      <c r="E7903" s="97" t="s">
        <v>3</v>
      </c>
      <c r="F7903" s="97">
        <v>1457740</v>
      </c>
      <c r="G7903" s="97"/>
      <c r="H7903" s="124" t="s">
        <v>25916</v>
      </c>
      <c r="I7903" s="125">
        <v>0</v>
      </c>
      <c r="J7903" s="125">
        <v>7516.8</v>
      </c>
      <c r="K7903" s="126">
        <v>7516.8</v>
      </c>
      <c r="L7903" s="100" t="s">
        <v>1324</v>
      </c>
    </row>
    <row r="7904" spans="1:12" ht="56.25" customHeight="1">
      <c r="A7904" s="97">
        <v>582</v>
      </c>
      <c r="B7904" s="122" t="s">
        <v>4806</v>
      </c>
      <c r="C7904" s="123">
        <v>42731</v>
      </c>
      <c r="D7904" s="97" t="s">
        <v>25998</v>
      </c>
      <c r="E7904" s="97" t="s">
        <v>3</v>
      </c>
      <c r="F7904" s="97">
        <v>1458141</v>
      </c>
      <c r="G7904" s="97"/>
      <c r="H7904" s="124" t="s">
        <v>25999</v>
      </c>
      <c r="I7904" s="125">
        <v>0</v>
      </c>
      <c r="J7904" s="125">
        <v>41.64</v>
      </c>
      <c r="K7904" s="126">
        <v>41.64</v>
      </c>
      <c r="L7904" s="100" t="s">
        <v>1324</v>
      </c>
    </row>
    <row r="7905" spans="1:12" ht="56.25" customHeight="1">
      <c r="A7905" s="97">
        <v>582</v>
      </c>
      <c r="B7905" s="122" t="s">
        <v>4806</v>
      </c>
      <c r="C7905" s="123">
        <v>42731</v>
      </c>
      <c r="D7905" s="97" t="s">
        <v>26000</v>
      </c>
      <c r="E7905" s="97" t="s">
        <v>3</v>
      </c>
      <c r="F7905" s="97">
        <v>1458142</v>
      </c>
      <c r="G7905" s="97"/>
      <c r="H7905" s="124" t="s">
        <v>26001</v>
      </c>
      <c r="I7905" s="125">
        <v>0</v>
      </c>
      <c r="J7905" s="125">
        <v>43506.62</v>
      </c>
      <c r="K7905" s="126">
        <v>43506.62</v>
      </c>
      <c r="L7905" s="100" t="s">
        <v>1324</v>
      </c>
    </row>
    <row r="7906" spans="1:12" ht="56.25" customHeight="1">
      <c r="A7906" s="97">
        <v>582</v>
      </c>
      <c r="B7906" s="122" t="s">
        <v>4806</v>
      </c>
      <c r="C7906" s="123">
        <v>42733</v>
      </c>
      <c r="D7906" s="97" t="s">
        <v>26427</v>
      </c>
      <c r="E7906" s="97" t="s">
        <v>3</v>
      </c>
      <c r="F7906" s="97">
        <v>1459588</v>
      </c>
      <c r="G7906" s="97"/>
      <c r="H7906" s="124" t="s">
        <v>26428</v>
      </c>
      <c r="I7906" s="125">
        <v>0</v>
      </c>
      <c r="J7906" s="125">
        <v>62184.9</v>
      </c>
      <c r="K7906" s="126">
        <v>62184.9</v>
      </c>
      <c r="L7906" s="100" t="s">
        <v>1324</v>
      </c>
    </row>
    <row r="7907" spans="1:12" ht="56.25" customHeight="1">
      <c r="A7907" s="97">
        <v>582</v>
      </c>
      <c r="B7907" s="122" t="s">
        <v>4806</v>
      </c>
      <c r="C7907" s="123">
        <v>42733</v>
      </c>
      <c r="D7907" s="97" t="s">
        <v>26431</v>
      </c>
      <c r="E7907" s="97" t="s">
        <v>3</v>
      </c>
      <c r="F7907" s="97">
        <v>1459593</v>
      </c>
      <c r="G7907" s="97"/>
      <c r="H7907" s="124" t="s">
        <v>26432</v>
      </c>
      <c r="I7907" s="125">
        <v>0</v>
      </c>
      <c r="J7907" s="125">
        <v>1817031.3</v>
      </c>
      <c r="K7907" s="126">
        <v>1817031.3</v>
      </c>
      <c r="L7907" s="100" t="s">
        <v>1324</v>
      </c>
    </row>
    <row r="7908" spans="1:12" ht="56.25" customHeight="1">
      <c r="A7908" s="97">
        <v>582</v>
      </c>
      <c r="B7908" s="122" t="s">
        <v>4806</v>
      </c>
      <c r="C7908" s="123">
        <v>42733</v>
      </c>
      <c r="D7908" s="97" t="s">
        <v>26435</v>
      </c>
      <c r="E7908" s="97" t="s">
        <v>3</v>
      </c>
      <c r="F7908" s="97">
        <v>1459596</v>
      </c>
      <c r="G7908" s="97"/>
      <c r="H7908" s="124" t="s">
        <v>26436</v>
      </c>
      <c r="I7908" s="125">
        <v>0</v>
      </c>
      <c r="J7908" s="125">
        <v>27056.1</v>
      </c>
      <c r="K7908" s="126">
        <v>27056.1</v>
      </c>
      <c r="L7908" s="100" t="s">
        <v>1324</v>
      </c>
    </row>
    <row r="7909" spans="1:12" ht="56.25" customHeight="1">
      <c r="A7909" s="97">
        <v>582</v>
      </c>
      <c r="B7909" s="122" t="s">
        <v>4806</v>
      </c>
      <c r="C7909" s="123">
        <v>42733</v>
      </c>
      <c r="D7909" s="97" t="s">
        <v>26439</v>
      </c>
      <c r="E7909" s="97" t="s">
        <v>3</v>
      </c>
      <c r="F7909" s="97">
        <v>1459600</v>
      </c>
      <c r="G7909" s="97"/>
      <c r="H7909" s="124" t="s">
        <v>26440</v>
      </c>
      <c r="I7909" s="125">
        <v>0</v>
      </c>
      <c r="J7909" s="125">
        <v>22166</v>
      </c>
      <c r="K7909" s="126">
        <v>22166</v>
      </c>
      <c r="L7909" s="100" t="s">
        <v>1324</v>
      </c>
    </row>
    <row r="7910" spans="1:12" ht="56.25" customHeight="1">
      <c r="A7910" s="97">
        <v>582</v>
      </c>
      <c r="B7910" s="122" t="s">
        <v>4806</v>
      </c>
      <c r="C7910" s="123">
        <v>42733</v>
      </c>
      <c r="D7910" s="97" t="s">
        <v>26443</v>
      </c>
      <c r="E7910" s="97" t="s">
        <v>3</v>
      </c>
      <c r="F7910" s="97">
        <v>1459604</v>
      </c>
      <c r="G7910" s="97"/>
      <c r="H7910" s="124" t="s">
        <v>26444</v>
      </c>
      <c r="I7910" s="125">
        <v>0</v>
      </c>
      <c r="J7910" s="125">
        <v>324991.31</v>
      </c>
      <c r="K7910" s="126">
        <v>324991.31</v>
      </c>
      <c r="L7910" s="100" t="s">
        <v>1324</v>
      </c>
    </row>
    <row r="7911" spans="1:12" ht="56.25" customHeight="1">
      <c r="A7911" s="97">
        <v>582</v>
      </c>
      <c r="B7911" s="122" t="s">
        <v>4806</v>
      </c>
      <c r="C7911" s="123">
        <v>42733</v>
      </c>
      <c r="D7911" s="97" t="s">
        <v>26445</v>
      </c>
      <c r="E7911" s="97" t="s">
        <v>3</v>
      </c>
      <c r="F7911" s="97">
        <v>1459606</v>
      </c>
      <c r="G7911" s="97"/>
      <c r="H7911" s="124" t="s">
        <v>26446</v>
      </c>
      <c r="I7911" s="125">
        <v>0</v>
      </c>
      <c r="J7911" s="125">
        <v>44700</v>
      </c>
      <c r="K7911" s="126">
        <v>44700</v>
      </c>
      <c r="L7911" s="100" t="s">
        <v>1324</v>
      </c>
    </row>
    <row r="7912" spans="1:12" ht="56.25" customHeight="1">
      <c r="A7912" s="97">
        <v>582</v>
      </c>
      <c r="B7912" s="122" t="s">
        <v>4806</v>
      </c>
      <c r="C7912" s="123">
        <v>42733</v>
      </c>
      <c r="D7912" s="97" t="s">
        <v>26451</v>
      </c>
      <c r="E7912" s="97" t="s">
        <v>3</v>
      </c>
      <c r="F7912" s="97">
        <v>1459613</v>
      </c>
      <c r="G7912" s="97"/>
      <c r="H7912" s="124" t="s">
        <v>26452</v>
      </c>
      <c r="I7912" s="125">
        <v>0</v>
      </c>
      <c r="J7912" s="125">
        <v>222644.74</v>
      </c>
      <c r="K7912" s="126">
        <v>222644.74</v>
      </c>
      <c r="L7912" s="100" t="s">
        <v>1324</v>
      </c>
    </row>
    <row r="7913" spans="1:12" ht="56.25" customHeight="1">
      <c r="A7913" s="97">
        <v>582</v>
      </c>
      <c r="B7913" s="122" t="s">
        <v>4806</v>
      </c>
      <c r="C7913" s="123">
        <v>42733</v>
      </c>
      <c r="D7913" s="97" t="s">
        <v>26455</v>
      </c>
      <c r="E7913" s="97" t="s">
        <v>3</v>
      </c>
      <c r="F7913" s="97">
        <v>1459618</v>
      </c>
      <c r="G7913" s="97"/>
      <c r="H7913" s="124" t="s">
        <v>26456</v>
      </c>
      <c r="I7913" s="125">
        <v>0</v>
      </c>
      <c r="J7913" s="125">
        <v>15217</v>
      </c>
      <c r="K7913" s="126">
        <v>15217</v>
      </c>
      <c r="L7913" s="100" t="s">
        <v>1324</v>
      </c>
    </row>
    <row r="7914" spans="1:12" ht="56.25" customHeight="1">
      <c r="A7914" s="97">
        <v>582</v>
      </c>
      <c r="B7914" s="122" t="s">
        <v>4806</v>
      </c>
      <c r="C7914" s="123">
        <v>42733</v>
      </c>
      <c r="D7914" s="97" t="s">
        <v>26463</v>
      </c>
      <c r="E7914" s="97" t="s">
        <v>3</v>
      </c>
      <c r="F7914" s="97">
        <v>1459626</v>
      </c>
      <c r="G7914" s="97"/>
      <c r="H7914" s="124" t="s">
        <v>26464</v>
      </c>
      <c r="I7914" s="125">
        <v>0</v>
      </c>
      <c r="J7914" s="125">
        <v>188869.97</v>
      </c>
      <c r="K7914" s="126">
        <v>188869.97</v>
      </c>
      <c r="L7914" s="100" t="s">
        <v>1324</v>
      </c>
    </row>
    <row r="7915" spans="1:12" ht="56.25" customHeight="1">
      <c r="A7915" s="97">
        <v>582</v>
      </c>
      <c r="B7915" s="122" t="s">
        <v>4806</v>
      </c>
      <c r="C7915" s="123">
        <v>42733</v>
      </c>
      <c r="D7915" s="97" t="s">
        <v>26467</v>
      </c>
      <c r="E7915" s="97" t="s">
        <v>3</v>
      </c>
      <c r="F7915" s="97">
        <v>1459629</v>
      </c>
      <c r="G7915" s="97"/>
      <c r="H7915" s="124" t="s">
        <v>26468</v>
      </c>
      <c r="I7915" s="125">
        <v>0</v>
      </c>
      <c r="J7915" s="125">
        <v>712190.1</v>
      </c>
      <c r="K7915" s="126">
        <v>712190.1</v>
      </c>
      <c r="L7915" s="100" t="s">
        <v>1324</v>
      </c>
    </row>
    <row r="7916" spans="1:12" ht="56.25" customHeight="1">
      <c r="A7916" s="97">
        <v>582</v>
      </c>
      <c r="B7916" s="122" t="s">
        <v>4806</v>
      </c>
      <c r="C7916" s="123">
        <v>42733</v>
      </c>
      <c r="D7916" s="97" t="s">
        <v>26473</v>
      </c>
      <c r="E7916" s="97" t="s">
        <v>3</v>
      </c>
      <c r="F7916" s="97">
        <v>1459637</v>
      </c>
      <c r="G7916" s="97"/>
      <c r="H7916" s="124" t="s">
        <v>26474</v>
      </c>
      <c r="I7916" s="125">
        <v>0</v>
      </c>
      <c r="J7916" s="125">
        <v>243643.08</v>
      </c>
      <c r="K7916" s="126">
        <v>243643.08</v>
      </c>
      <c r="L7916" s="100" t="s">
        <v>1324</v>
      </c>
    </row>
    <row r="7917" spans="1:12" ht="56.25" customHeight="1">
      <c r="A7917" s="97">
        <v>582</v>
      </c>
      <c r="B7917" s="122" t="s">
        <v>4806</v>
      </c>
      <c r="C7917" s="123">
        <v>42733</v>
      </c>
      <c r="D7917" s="97" t="s">
        <v>26477</v>
      </c>
      <c r="E7917" s="97" t="s">
        <v>3</v>
      </c>
      <c r="F7917" s="97">
        <v>1459644</v>
      </c>
      <c r="G7917" s="97"/>
      <c r="H7917" s="124" t="s">
        <v>26478</v>
      </c>
      <c r="I7917" s="125">
        <v>0</v>
      </c>
      <c r="J7917" s="125">
        <v>4994.3</v>
      </c>
      <c r="K7917" s="126">
        <v>4994.3</v>
      </c>
      <c r="L7917" s="100" t="s">
        <v>1324</v>
      </c>
    </row>
    <row r="7918" spans="1:12" ht="56.25" customHeight="1">
      <c r="A7918" s="97">
        <v>582</v>
      </c>
      <c r="B7918" s="122" t="s">
        <v>4806</v>
      </c>
      <c r="C7918" s="123">
        <v>42733</v>
      </c>
      <c r="D7918" s="97" t="s">
        <v>26483</v>
      </c>
      <c r="E7918" s="97" t="s">
        <v>3</v>
      </c>
      <c r="F7918" s="97">
        <v>1459650</v>
      </c>
      <c r="G7918" s="97"/>
      <c r="H7918" s="124" t="s">
        <v>26484</v>
      </c>
      <c r="I7918" s="125">
        <v>0</v>
      </c>
      <c r="J7918" s="125">
        <v>109101.78</v>
      </c>
      <c r="K7918" s="126">
        <v>109101.78</v>
      </c>
      <c r="L7918" s="100" t="s">
        <v>1324</v>
      </c>
    </row>
    <row r="7919" spans="1:12" ht="56.25" customHeight="1">
      <c r="A7919" s="97">
        <v>582</v>
      </c>
      <c r="B7919" s="122" t="s">
        <v>4806</v>
      </c>
      <c r="C7919" s="123">
        <v>42733</v>
      </c>
      <c r="D7919" s="97" t="s">
        <v>26485</v>
      </c>
      <c r="E7919" s="97" t="s">
        <v>3</v>
      </c>
      <c r="F7919" s="97">
        <v>1459655</v>
      </c>
      <c r="G7919" s="97"/>
      <c r="H7919" s="124" t="s">
        <v>26486</v>
      </c>
      <c r="I7919" s="125">
        <v>0</v>
      </c>
      <c r="J7919" s="125">
        <v>143741.54999999999</v>
      </c>
      <c r="K7919" s="126">
        <v>143741.54999999999</v>
      </c>
      <c r="L7919" s="100" t="s">
        <v>1324</v>
      </c>
    </row>
    <row r="7920" spans="1:12" ht="56.25" customHeight="1">
      <c r="A7920" s="97">
        <v>582</v>
      </c>
      <c r="B7920" s="122" t="s">
        <v>4806</v>
      </c>
      <c r="C7920" s="123">
        <v>42733</v>
      </c>
      <c r="D7920" s="97" t="s">
        <v>26487</v>
      </c>
      <c r="E7920" s="97" t="s">
        <v>3</v>
      </c>
      <c r="F7920" s="97">
        <v>1459661</v>
      </c>
      <c r="G7920" s="97"/>
      <c r="H7920" s="124" t="s">
        <v>26488</v>
      </c>
      <c r="I7920" s="125">
        <v>0</v>
      </c>
      <c r="J7920" s="125">
        <v>93422.399999999994</v>
      </c>
      <c r="K7920" s="126">
        <v>93422.399999999994</v>
      </c>
      <c r="L7920" s="100" t="s">
        <v>1324</v>
      </c>
    </row>
    <row r="7921" spans="1:12" ht="56.25" customHeight="1">
      <c r="A7921" s="97">
        <v>582</v>
      </c>
      <c r="B7921" s="122" t="s">
        <v>4806</v>
      </c>
      <c r="C7921" s="123">
        <v>42733</v>
      </c>
      <c r="D7921" s="97" t="s">
        <v>26489</v>
      </c>
      <c r="E7921" s="97" t="s">
        <v>3</v>
      </c>
      <c r="F7921" s="97">
        <v>1459664</v>
      </c>
      <c r="G7921" s="97"/>
      <c r="H7921" s="124" t="s">
        <v>26490</v>
      </c>
      <c r="I7921" s="125">
        <v>0</v>
      </c>
      <c r="J7921" s="125">
        <v>48757.599999999999</v>
      </c>
      <c r="K7921" s="126">
        <v>48757.599999999999</v>
      </c>
      <c r="L7921" s="100" t="s">
        <v>1324</v>
      </c>
    </row>
    <row r="7922" spans="1:12" ht="56.25" customHeight="1">
      <c r="A7922" s="97">
        <v>582</v>
      </c>
      <c r="B7922" s="122" t="s">
        <v>4806</v>
      </c>
      <c r="C7922" s="123">
        <v>42733</v>
      </c>
      <c r="D7922" s="97" t="s">
        <v>26491</v>
      </c>
      <c r="E7922" s="97" t="s">
        <v>3</v>
      </c>
      <c r="F7922" s="97">
        <v>1459669</v>
      </c>
      <c r="G7922" s="97"/>
      <c r="H7922" s="124" t="s">
        <v>26492</v>
      </c>
      <c r="I7922" s="125">
        <v>0</v>
      </c>
      <c r="J7922" s="125">
        <v>85</v>
      </c>
      <c r="K7922" s="126">
        <v>85</v>
      </c>
      <c r="L7922" s="100" t="s">
        <v>1324</v>
      </c>
    </row>
    <row r="7923" spans="1:12" ht="56.25" customHeight="1">
      <c r="A7923" s="97">
        <v>582</v>
      </c>
      <c r="B7923" s="122" t="s">
        <v>4806</v>
      </c>
      <c r="C7923" s="123">
        <v>42733</v>
      </c>
      <c r="D7923" s="97" t="s">
        <v>26493</v>
      </c>
      <c r="E7923" s="97" t="s">
        <v>3</v>
      </c>
      <c r="F7923" s="97">
        <v>1459674</v>
      </c>
      <c r="G7923" s="97"/>
      <c r="H7923" s="124" t="s">
        <v>26494</v>
      </c>
      <c r="I7923" s="125">
        <v>0</v>
      </c>
      <c r="J7923" s="125">
        <v>340</v>
      </c>
      <c r="K7923" s="126">
        <v>340</v>
      </c>
      <c r="L7923" s="100" t="s">
        <v>1324</v>
      </c>
    </row>
    <row r="7924" spans="1:12" ht="56.25" customHeight="1">
      <c r="A7924" s="97">
        <v>582</v>
      </c>
      <c r="B7924" s="122" t="s">
        <v>4806</v>
      </c>
      <c r="C7924" s="123">
        <v>42733</v>
      </c>
      <c r="D7924" s="97" t="s">
        <v>26495</v>
      </c>
      <c r="E7924" s="97" t="s">
        <v>3</v>
      </c>
      <c r="F7924" s="97">
        <v>1459681</v>
      </c>
      <c r="G7924" s="97"/>
      <c r="H7924" s="124" t="s">
        <v>26496</v>
      </c>
      <c r="I7924" s="125">
        <v>0</v>
      </c>
      <c r="J7924" s="125">
        <v>49143.95</v>
      </c>
      <c r="K7924" s="126">
        <v>49143.95</v>
      </c>
      <c r="L7924" s="100" t="s">
        <v>1324</v>
      </c>
    </row>
    <row r="7925" spans="1:12" ht="56.25" customHeight="1">
      <c r="A7925" s="97">
        <v>582</v>
      </c>
      <c r="B7925" s="122" t="s">
        <v>4806</v>
      </c>
      <c r="C7925" s="123">
        <v>42733</v>
      </c>
      <c r="D7925" s="97" t="s">
        <v>26497</v>
      </c>
      <c r="E7925" s="97" t="s">
        <v>3</v>
      </c>
      <c r="F7925" s="97">
        <v>1459685</v>
      </c>
      <c r="G7925" s="97"/>
      <c r="H7925" s="124" t="s">
        <v>26498</v>
      </c>
      <c r="I7925" s="125">
        <v>0</v>
      </c>
      <c r="J7925" s="125">
        <v>4</v>
      </c>
      <c r="K7925" s="126">
        <v>4</v>
      </c>
      <c r="L7925" s="100" t="s">
        <v>1324</v>
      </c>
    </row>
    <row r="7926" spans="1:12" ht="56.25" customHeight="1">
      <c r="A7926" s="97">
        <v>582</v>
      </c>
      <c r="B7926" s="122" t="s">
        <v>4806</v>
      </c>
      <c r="C7926" s="123">
        <v>42733</v>
      </c>
      <c r="D7926" s="97" t="s">
        <v>26501</v>
      </c>
      <c r="E7926" s="97" t="s">
        <v>3</v>
      </c>
      <c r="F7926" s="97">
        <v>1459689</v>
      </c>
      <c r="G7926" s="97"/>
      <c r="H7926" s="124" t="s">
        <v>26502</v>
      </c>
      <c r="I7926" s="125">
        <v>0</v>
      </c>
      <c r="J7926" s="125">
        <v>44994.64</v>
      </c>
      <c r="K7926" s="126">
        <v>44994.64</v>
      </c>
      <c r="L7926" s="100" t="s">
        <v>1324</v>
      </c>
    </row>
    <row r="7927" spans="1:12" ht="56.25" customHeight="1">
      <c r="A7927" s="97">
        <v>582</v>
      </c>
      <c r="B7927" s="122" t="s">
        <v>4806</v>
      </c>
      <c r="C7927" s="123">
        <v>42733</v>
      </c>
      <c r="D7927" s="97" t="s">
        <v>26505</v>
      </c>
      <c r="E7927" s="97" t="s">
        <v>3</v>
      </c>
      <c r="F7927" s="97">
        <v>1459693</v>
      </c>
      <c r="G7927" s="97"/>
      <c r="H7927" s="124" t="s">
        <v>26506</v>
      </c>
      <c r="I7927" s="125">
        <v>0</v>
      </c>
      <c r="J7927" s="125">
        <v>55000</v>
      </c>
      <c r="K7927" s="126">
        <v>55000</v>
      </c>
      <c r="L7927" s="100" t="s">
        <v>1324</v>
      </c>
    </row>
    <row r="7928" spans="1:12" ht="56.25" customHeight="1">
      <c r="A7928" s="97">
        <v>582</v>
      </c>
      <c r="B7928" s="122" t="s">
        <v>4806</v>
      </c>
      <c r="C7928" s="123">
        <v>42733</v>
      </c>
      <c r="D7928" s="97" t="s">
        <v>26509</v>
      </c>
      <c r="E7928" s="97" t="s">
        <v>3</v>
      </c>
      <c r="F7928" s="97">
        <v>1459697</v>
      </c>
      <c r="G7928" s="97"/>
      <c r="H7928" s="124" t="s">
        <v>26510</v>
      </c>
      <c r="I7928" s="125">
        <v>0</v>
      </c>
      <c r="J7928" s="125">
        <v>2058.11</v>
      </c>
      <c r="K7928" s="126">
        <v>2058.11</v>
      </c>
      <c r="L7928" s="100" t="s">
        <v>1324</v>
      </c>
    </row>
    <row r="7929" spans="1:12" ht="56.25" customHeight="1">
      <c r="A7929" s="97">
        <v>582</v>
      </c>
      <c r="B7929" s="122" t="s">
        <v>4806</v>
      </c>
      <c r="C7929" s="123">
        <v>42733</v>
      </c>
      <c r="D7929" s="97" t="s">
        <v>26797</v>
      </c>
      <c r="E7929" s="97" t="s">
        <v>3</v>
      </c>
      <c r="F7929" s="97">
        <v>1459801</v>
      </c>
      <c r="G7929" s="97"/>
      <c r="H7929" s="124" t="s">
        <v>26798</v>
      </c>
      <c r="I7929" s="125">
        <v>0</v>
      </c>
      <c r="J7929" s="125">
        <v>664.4</v>
      </c>
      <c r="K7929" s="126">
        <v>664.4</v>
      </c>
      <c r="L7929" s="100" t="s">
        <v>1324</v>
      </c>
    </row>
    <row r="7930" spans="1:12" ht="56.25" customHeight="1">
      <c r="A7930" s="97">
        <v>585</v>
      </c>
      <c r="B7930" s="122" t="s">
        <v>7236</v>
      </c>
      <c r="C7930" s="123">
        <v>42733</v>
      </c>
      <c r="D7930" s="97" t="s">
        <v>26571</v>
      </c>
      <c r="E7930" s="97" t="s">
        <v>3</v>
      </c>
      <c r="F7930" s="97">
        <v>1459817</v>
      </c>
      <c r="G7930" s="97"/>
      <c r="H7930" s="124" t="s">
        <v>26572</v>
      </c>
      <c r="I7930" s="125">
        <v>0</v>
      </c>
      <c r="J7930" s="125">
        <v>16420.310000000001</v>
      </c>
      <c r="K7930" s="126">
        <v>16420.310000000001</v>
      </c>
      <c r="L7930" s="100" t="s">
        <v>1324</v>
      </c>
    </row>
    <row r="7931" spans="1:12" ht="56.25" customHeight="1">
      <c r="A7931" s="97">
        <v>585</v>
      </c>
      <c r="B7931" s="122" t="s">
        <v>7236</v>
      </c>
      <c r="C7931" s="123">
        <v>42733</v>
      </c>
      <c r="D7931" s="97" t="s">
        <v>26575</v>
      </c>
      <c r="E7931" s="97" t="s">
        <v>3</v>
      </c>
      <c r="F7931" s="97">
        <v>1459820</v>
      </c>
      <c r="G7931" s="97"/>
      <c r="H7931" s="124" t="s">
        <v>26576</v>
      </c>
      <c r="I7931" s="125">
        <v>0</v>
      </c>
      <c r="J7931" s="125">
        <v>67.3</v>
      </c>
      <c r="K7931" s="126">
        <v>67.3</v>
      </c>
      <c r="L7931" s="100" t="s">
        <v>1324</v>
      </c>
    </row>
    <row r="7932" spans="1:12" ht="56.25" customHeight="1">
      <c r="A7932" s="97">
        <v>585</v>
      </c>
      <c r="B7932" s="122" t="s">
        <v>7236</v>
      </c>
      <c r="C7932" s="123">
        <v>42733</v>
      </c>
      <c r="D7932" s="97" t="s">
        <v>26801</v>
      </c>
      <c r="E7932" s="97" t="s">
        <v>3</v>
      </c>
      <c r="F7932" s="97">
        <v>1459828</v>
      </c>
      <c r="G7932" s="97"/>
      <c r="H7932" s="124" t="s">
        <v>26802</v>
      </c>
      <c r="I7932" s="125">
        <v>0</v>
      </c>
      <c r="J7932" s="125">
        <v>1200</v>
      </c>
      <c r="K7932" s="126">
        <v>1200</v>
      </c>
      <c r="L7932" s="100" t="s">
        <v>1324</v>
      </c>
    </row>
    <row r="7933" spans="1:12" ht="56.25" customHeight="1">
      <c r="A7933" s="97">
        <v>585</v>
      </c>
      <c r="B7933" s="122" t="s">
        <v>7236</v>
      </c>
      <c r="C7933" s="123">
        <v>42734</v>
      </c>
      <c r="D7933" s="97" t="s">
        <v>27268</v>
      </c>
      <c r="E7933" s="97" t="s">
        <v>3</v>
      </c>
      <c r="F7933" s="97">
        <v>1461040</v>
      </c>
      <c r="G7933" s="97"/>
      <c r="H7933" s="124" t="s">
        <v>27269</v>
      </c>
      <c r="I7933" s="125">
        <v>0</v>
      </c>
      <c r="J7933" s="125">
        <v>12</v>
      </c>
      <c r="K7933" s="126">
        <v>12</v>
      </c>
      <c r="L7933" s="100" t="s">
        <v>1324</v>
      </c>
    </row>
    <row r="7934" spans="1:12" ht="56.25" customHeight="1">
      <c r="A7934" s="97">
        <v>585</v>
      </c>
      <c r="B7934" s="122" t="s">
        <v>7236</v>
      </c>
      <c r="C7934" s="123">
        <v>42734</v>
      </c>
      <c r="D7934" s="97" t="s">
        <v>27318</v>
      </c>
      <c r="E7934" s="97" t="s">
        <v>3</v>
      </c>
      <c r="F7934" s="97">
        <v>1461154</v>
      </c>
      <c r="G7934" s="97"/>
      <c r="H7934" s="124" t="s">
        <v>27319</v>
      </c>
      <c r="I7934" s="125">
        <v>0</v>
      </c>
      <c r="J7934" s="125">
        <v>40</v>
      </c>
      <c r="K7934" s="126">
        <v>40</v>
      </c>
      <c r="L7934" s="100" t="s">
        <v>1324</v>
      </c>
    </row>
    <row r="7935" spans="1:12" ht="56.25" customHeight="1">
      <c r="A7935" s="97">
        <v>585</v>
      </c>
      <c r="B7935" s="122" t="s">
        <v>7236</v>
      </c>
      <c r="C7935" s="123">
        <v>42734</v>
      </c>
      <c r="D7935" s="97" t="s">
        <v>27320</v>
      </c>
      <c r="E7935" s="97" t="s">
        <v>3</v>
      </c>
      <c r="F7935" s="97">
        <v>1461156</v>
      </c>
      <c r="G7935" s="97"/>
      <c r="H7935" s="124" t="s">
        <v>27321</v>
      </c>
      <c r="I7935" s="125">
        <v>0</v>
      </c>
      <c r="J7935" s="125">
        <v>8.44</v>
      </c>
      <c r="K7935" s="126">
        <v>8.44</v>
      </c>
      <c r="L7935" s="100" t="s">
        <v>1324</v>
      </c>
    </row>
    <row r="7936" spans="1:12" ht="56.25" customHeight="1">
      <c r="A7936" s="97">
        <v>586</v>
      </c>
      <c r="B7936" s="122" t="s">
        <v>4410</v>
      </c>
      <c r="C7936" s="123">
        <v>42373</v>
      </c>
      <c r="D7936" s="97" t="s">
        <v>17681</v>
      </c>
      <c r="E7936" s="97" t="s">
        <v>3</v>
      </c>
      <c r="F7936" s="97">
        <v>1336883</v>
      </c>
      <c r="G7936" s="97"/>
      <c r="H7936" s="124" t="s">
        <v>4411</v>
      </c>
      <c r="I7936" s="125">
        <v>0</v>
      </c>
      <c r="J7936" s="125">
        <v>920</v>
      </c>
      <c r="K7936" s="126">
        <v>920</v>
      </c>
      <c r="L7936" s="100" t="s">
        <v>1324</v>
      </c>
    </row>
    <row r="7937" spans="1:12" ht="56.25" customHeight="1">
      <c r="A7937" s="97">
        <v>586</v>
      </c>
      <c r="B7937" s="122" t="s">
        <v>10121</v>
      </c>
      <c r="C7937" s="123">
        <v>42375</v>
      </c>
      <c r="D7937" s="97" t="s">
        <v>10122</v>
      </c>
      <c r="E7937" s="97" t="s">
        <v>11</v>
      </c>
      <c r="F7937" s="97">
        <v>838255</v>
      </c>
      <c r="G7937" s="97"/>
      <c r="H7937" s="124" t="s">
        <v>1342</v>
      </c>
      <c r="I7937" s="125">
        <v>1343.18</v>
      </c>
      <c r="J7937" s="125">
        <v>0</v>
      </c>
      <c r="K7937" s="126">
        <v>1343.18</v>
      </c>
      <c r="L7937" s="100" t="s">
        <v>1324</v>
      </c>
    </row>
    <row r="7938" spans="1:12" ht="56.25" customHeight="1">
      <c r="A7938" s="97">
        <v>586</v>
      </c>
      <c r="B7938" s="122" t="s">
        <v>4410</v>
      </c>
      <c r="C7938" s="123">
        <v>42493</v>
      </c>
      <c r="D7938" s="97" t="s">
        <v>19084</v>
      </c>
      <c r="E7938" s="97" t="s">
        <v>3</v>
      </c>
      <c r="F7938" s="97">
        <v>1375184</v>
      </c>
      <c r="G7938" s="97"/>
      <c r="H7938" s="124" t="s">
        <v>5836</v>
      </c>
      <c r="I7938" s="125">
        <v>0</v>
      </c>
      <c r="J7938" s="125">
        <v>713</v>
      </c>
      <c r="K7938" s="126">
        <v>713</v>
      </c>
      <c r="L7938" s="100" t="s">
        <v>1324</v>
      </c>
    </row>
    <row r="7939" spans="1:12" ht="56.25" customHeight="1">
      <c r="A7939" s="97">
        <v>586</v>
      </c>
      <c r="B7939" s="122" t="s">
        <v>10121</v>
      </c>
      <c r="C7939" s="123">
        <v>42513</v>
      </c>
      <c r="D7939" s="97" t="s">
        <v>12152</v>
      </c>
      <c r="E7939" s="97" t="s">
        <v>11</v>
      </c>
      <c r="F7939" s="97">
        <v>852265</v>
      </c>
      <c r="G7939" s="97"/>
      <c r="H7939" s="124" t="s">
        <v>2806</v>
      </c>
      <c r="I7939" s="125">
        <v>6821.44</v>
      </c>
      <c r="J7939" s="125">
        <v>0</v>
      </c>
      <c r="K7939" s="126">
        <v>6821.44</v>
      </c>
      <c r="L7939" s="100" t="s">
        <v>1324</v>
      </c>
    </row>
    <row r="7940" spans="1:12" ht="56.25" customHeight="1">
      <c r="A7940" s="97">
        <v>586</v>
      </c>
      <c r="B7940" s="122" t="s">
        <v>10121</v>
      </c>
      <c r="C7940" s="123">
        <v>42521</v>
      </c>
      <c r="D7940" s="97" t="s">
        <v>12366</v>
      </c>
      <c r="E7940" s="97" t="s">
        <v>11</v>
      </c>
      <c r="F7940" s="97">
        <v>853266</v>
      </c>
      <c r="G7940" s="97"/>
      <c r="H7940" s="124" t="s">
        <v>2912</v>
      </c>
      <c r="I7940" s="125">
        <v>2666.4</v>
      </c>
      <c r="J7940" s="125">
        <v>0</v>
      </c>
      <c r="K7940" s="126">
        <v>2666.4</v>
      </c>
      <c r="L7940" s="100" t="s">
        <v>1324</v>
      </c>
    </row>
    <row r="7941" spans="1:12" ht="56.25" customHeight="1">
      <c r="A7941" s="97">
        <v>586</v>
      </c>
      <c r="B7941" s="122" t="s">
        <v>10121</v>
      </c>
      <c r="C7941" s="123">
        <v>42550</v>
      </c>
      <c r="D7941" s="97" t="s">
        <v>12981</v>
      </c>
      <c r="E7941" s="97" t="s">
        <v>11</v>
      </c>
      <c r="F7941" s="97">
        <v>856131</v>
      </c>
      <c r="G7941" s="97"/>
      <c r="H7941" s="124" t="s">
        <v>3294</v>
      </c>
      <c r="I7941" s="125">
        <v>7946.96</v>
      </c>
      <c r="J7941" s="125">
        <v>0</v>
      </c>
      <c r="K7941" s="126">
        <v>7946.96</v>
      </c>
      <c r="L7941" s="100" t="s">
        <v>1324</v>
      </c>
    </row>
    <row r="7942" spans="1:12" ht="56.25" customHeight="1">
      <c r="A7942" s="97">
        <v>586</v>
      </c>
      <c r="B7942" s="122" t="s">
        <v>10121</v>
      </c>
      <c r="C7942" s="123">
        <v>42556</v>
      </c>
      <c r="D7942" s="97" t="s">
        <v>13188</v>
      </c>
      <c r="E7942" s="97" t="s">
        <v>11</v>
      </c>
      <c r="F7942" s="97">
        <v>856847</v>
      </c>
      <c r="G7942" s="97"/>
      <c r="H7942" s="124" t="s">
        <v>13189</v>
      </c>
      <c r="I7942" s="125">
        <v>6716.41</v>
      </c>
      <c r="J7942" s="125">
        <v>0</v>
      </c>
      <c r="K7942" s="126">
        <v>6716.41</v>
      </c>
      <c r="L7942" s="100" t="s">
        <v>1324</v>
      </c>
    </row>
    <row r="7943" spans="1:12" ht="56.25" customHeight="1">
      <c r="A7943" s="97">
        <v>586</v>
      </c>
      <c r="B7943" s="122" t="s">
        <v>10121</v>
      </c>
      <c r="C7943" s="123">
        <v>42557</v>
      </c>
      <c r="D7943" s="97" t="s">
        <v>13212</v>
      </c>
      <c r="E7943" s="97" t="s">
        <v>11</v>
      </c>
      <c r="F7943" s="97">
        <v>856924</v>
      </c>
      <c r="G7943" s="97"/>
      <c r="H7943" s="124" t="s">
        <v>3379</v>
      </c>
      <c r="I7943" s="125">
        <v>2057.37</v>
      </c>
      <c r="J7943" s="125">
        <v>0</v>
      </c>
      <c r="K7943" s="126">
        <v>2057.37</v>
      </c>
      <c r="L7943" s="100" t="s">
        <v>1324</v>
      </c>
    </row>
    <row r="7944" spans="1:12" ht="56.25" customHeight="1">
      <c r="A7944" s="97">
        <v>586</v>
      </c>
      <c r="B7944" s="122" t="s">
        <v>10121</v>
      </c>
      <c r="C7944" s="123">
        <v>42571</v>
      </c>
      <c r="D7944" s="97" t="s">
        <v>13447</v>
      </c>
      <c r="E7944" s="97" t="s">
        <v>11</v>
      </c>
      <c r="F7944" s="97">
        <v>858320</v>
      </c>
      <c r="G7944" s="97"/>
      <c r="H7944" s="124" t="s">
        <v>3513</v>
      </c>
      <c r="I7944" s="125">
        <v>6053.2</v>
      </c>
      <c r="J7944" s="125">
        <v>0</v>
      </c>
      <c r="K7944" s="126">
        <v>6053.2</v>
      </c>
      <c r="L7944" s="100" t="s">
        <v>1324</v>
      </c>
    </row>
    <row r="7945" spans="1:12" ht="56.25" customHeight="1">
      <c r="A7945" s="97">
        <v>586</v>
      </c>
      <c r="B7945" s="122" t="s">
        <v>10121</v>
      </c>
      <c r="C7945" s="123">
        <v>42577</v>
      </c>
      <c r="D7945" s="97" t="s">
        <v>13522</v>
      </c>
      <c r="E7945" s="97" t="s">
        <v>11</v>
      </c>
      <c r="F7945" s="97">
        <v>858669</v>
      </c>
      <c r="G7945" s="97"/>
      <c r="H7945" s="124" t="s">
        <v>3558</v>
      </c>
      <c r="I7945" s="125">
        <v>360.41</v>
      </c>
      <c r="J7945" s="125">
        <v>0</v>
      </c>
      <c r="K7945" s="126">
        <v>360.41</v>
      </c>
      <c r="L7945" s="100" t="s">
        <v>1324</v>
      </c>
    </row>
    <row r="7946" spans="1:12" ht="56.25" customHeight="1">
      <c r="A7946" s="97">
        <v>586</v>
      </c>
      <c r="B7946" s="122" t="s">
        <v>10121</v>
      </c>
      <c r="C7946" s="123">
        <v>42578</v>
      </c>
      <c r="D7946" s="97" t="s">
        <v>13547</v>
      </c>
      <c r="E7946" s="97" t="s">
        <v>11</v>
      </c>
      <c r="F7946" s="97">
        <v>858839</v>
      </c>
      <c r="G7946" s="97"/>
      <c r="H7946" s="124" t="s">
        <v>3580</v>
      </c>
      <c r="I7946" s="125">
        <v>1707.51</v>
      </c>
      <c r="J7946" s="125">
        <v>0</v>
      </c>
      <c r="K7946" s="126">
        <v>1707.51</v>
      </c>
      <c r="L7946" s="100" t="s">
        <v>1324</v>
      </c>
    </row>
    <row r="7947" spans="1:12" ht="56.25" customHeight="1">
      <c r="A7947" s="97">
        <v>586</v>
      </c>
      <c r="B7947" s="122" t="s">
        <v>10121</v>
      </c>
      <c r="C7947" s="123">
        <v>42597</v>
      </c>
      <c r="D7947" s="97" t="s">
        <v>14039</v>
      </c>
      <c r="E7947" s="97" t="s">
        <v>11</v>
      </c>
      <c r="F7947" s="97">
        <v>860815</v>
      </c>
      <c r="G7947" s="97"/>
      <c r="H7947" s="124" t="s">
        <v>3826</v>
      </c>
      <c r="I7947" s="125">
        <v>1521.81</v>
      </c>
      <c r="J7947" s="125">
        <v>0</v>
      </c>
      <c r="K7947" s="126">
        <v>1521.81</v>
      </c>
      <c r="L7947" s="100" t="s">
        <v>1324</v>
      </c>
    </row>
    <row r="7948" spans="1:12" ht="56.25" customHeight="1">
      <c r="A7948" s="97">
        <v>586</v>
      </c>
      <c r="B7948" s="122" t="s">
        <v>10121</v>
      </c>
      <c r="C7948" s="123">
        <v>42604</v>
      </c>
      <c r="D7948" s="97" t="s">
        <v>14113</v>
      </c>
      <c r="E7948" s="97" t="s">
        <v>11</v>
      </c>
      <c r="F7948" s="97">
        <v>861359</v>
      </c>
      <c r="G7948" s="97"/>
      <c r="H7948" s="124" t="s">
        <v>3870</v>
      </c>
      <c r="I7948" s="125">
        <v>4114.1400000000003</v>
      </c>
      <c r="J7948" s="125">
        <v>0</v>
      </c>
      <c r="K7948" s="126">
        <v>4114.1400000000003</v>
      </c>
      <c r="L7948" s="100" t="s">
        <v>1324</v>
      </c>
    </row>
    <row r="7949" spans="1:12" ht="56.25" customHeight="1">
      <c r="A7949" s="97">
        <v>586</v>
      </c>
      <c r="B7949" s="122" t="s">
        <v>10121</v>
      </c>
      <c r="C7949" s="123">
        <v>42608</v>
      </c>
      <c r="D7949" s="97" t="s">
        <v>14232</v>
      </c>
      <c r="E7949" s="97" t="s">
        <v>11</v>
      </c>
      <c r="F7949" s="97">
        <v>861837</v>
      </c>
      <c r="G7949" s="97"/>
      <c r="H7949" s="124" t="s">
        <v>3957</v>
      </c>
      <c r="I7949" s="125">
        <v>333.18</v>
      </c>
      <c r="J7949" s="125">
        <v>0</v>
      </c>
      <c r="K7949" s="126">
        <v>333.18</v>
      </c>
      <c r="L7949" s="100" t="s">
        <v>1324</v>
      </c>
    </row>
    <row r="7950" spans="1:12" ht="56.25" customHeight="1">
      <c r="A7950" s="97">
        <v>586</v>
      </c>
      <c r="B7950" s="122" t="s">
        <v>10121</v>
      </c>
      <c r="C7950" s="123">
        <v>42615</v>
      </c>
      <c r="D7950" s="97" t="s">
        <v>14421</v>
      </c>
      <c r="E7950" s="97" t="s">
        <v>11</v>
      </c>
      <c r="F7950" s="97">
        <v>862740</v>
      </c>
      <c r="G7950" s="97"/>
      <c r="H7950" s="124" t="s">
        <v>4009</v>
      </c>
      <c r="I7950" s="125">
        <v>8643.59</v>
      </c>
      <c r="J7950" s="125">
        <v>0</v>
      </c>
      <c r="K7950" s="126">
        <v>8643.59</v>
      </c>
      <c r="L7950" s="100" t="s">
        <v>1324</v>
      </c>
    </row>
    <row r="7951" spans="1:12" ht="56.25" customHeight="1">
      <c r="A7951" s="97">
        <v>586</v>
      </c>
      <c r="B7951" s="122" t="s">
        <v>10121</v>
      </c>
      <c r="C7951" s="123">
        <v>42634</v>
      </c>
      <c r="D7951" s="97" t="s">
        <v>14774</v>
      </c>
      <c r="E7951" s="97" t="s">
        <v>11</v>
      </c>
      <c r="F7951" s="97">
        <v>864169</v>
      </c>
      <c r="G7951" s="97"/>
      <c r="H7951" s="124" t="s">
        <v>14775</v>
      </c>
      <c r="I7951" s="125">
        <v>1512.55</v>
      </c>
      <c r="J7951" s="125">
        <v>0</v>
      </c>
      <c r="K7951" s="126">
        <v>1512.55</v>
      </c>
      <c r="L7951" s="100" t="s">
        <v>1324</v>
      </c>
    </row>
    <row r="7952" spans="1:12" ht="56.25" customHeight="1">
      <c r="A7952" s="97">
        <v>586</v>
      </c>
      <c r="B7952" s="122" t="s">
        <v>10121</v>
      </c>
      <c r="C7952" s="123">
        <v>42641</v>
      </c>
      <c r="D7952" s="97" t="s">
        <v>14986</v>
      </c>
      <c r="E7952" s="97" t="s">
        <v>11</v>
      </c>
      <c r="F7952" s="97">
        <v>864906</v>
      </c>
      <c r="G7952" s="97"/>
      <c r="H7952" s="124" t="s">
        <v>4299</v>
      </c>
      <c r="I7952" s="125">
        <v>1218.05</v>
      </c>
      <c r="J7952" s="125">
        <v>0</v>
      </c>
      <c r="K7952" s="126">
        <v>1218.05</v>
      </c>
      <c r="L7952" s="100" t="s">
        <v>1324</v>
      </c>
    </row>
    <row r="7953" spans="1:12" ht="56.25" customHeight="1">
      <c r="A7953" s="97">
        <v>586</v>
      </c>
      <c r="B7953" s="122" t="s">
        <v>4410</v>
      </c>
      <c r="C7953" s="123">
        <v>42647</v>
      </c>
      <c r="D7953" s="97" t="s">
        <v>21545</v>
      </c>
      <c r="E7953" s="97" t="s">
        <v>3</v>
      </c>
      <c r="F7953" s="97">
        <v>1426918</v>
      </c>
      <c r="G7953" s="97"/>
      <c r="H7953" s="124" t="s">
        <v>5345</v>
      </c>
      <c r="I7953" s="125">
        <v>0</v>
      </c>
      <c r="J7953" s="125">
        <v>6122</v>
      </c>
      <c r="K7953" s="126">
        <v>6122</v>
      </c>
      <c r="L7953" s="100" t="s">
        <v>1324</v>
      </c>
    </row>
    <row r="7954" spans="1:12" ht="56.25" customHeight="1">
      <c r="A7954" s="97">
        <v>586</v>
      </c>
      <c r="B7954" s="122" t="s">
        <v>9343</v>
      </c>
      <c r="C7954" s="123">
        <v>42669</v>
      </c>
      <c r="D7954" s="97" t="s">
        <v>15745</v>
      </c>
      <c r="E7954" s="97" t="s">
        <v>11</v>
      </c>
      <c r="F7954" s="97">
        <v>868262</v>
      </c>
      <c r="G7954" s="97"/>
      <c r="H7954" s="124" t="s">
        <v>9879</v>
      </c>
      <c r="I7954" s="125">
        <v>1868.24</v>
      </c>
      <c r="J7954" s="125">
        <v>0</v>
      </c>
      <c r="K7954" s="126">
        <v>1868.24</v>
      </c>
      <c r="L7954" s="100" t="s">
        <v>1324</v>
      </c>
    </row>
    <row r="7955" spans="1:12" ht="56.25" customHeight="1">
      <c r="A7955" s="97">
        <v>586</v>
      </c>
      <c r="B7955" s="122" t="s">
        <v>9343</v>
      </c>
      <c r="C7955" s="123">
        <v>42670</v>
      </c>
      <c r="D7955" s="97" t="s">
        <v>15767</v>
      </c>
      <c r="E7955" s="97" t="s">
        <v>11</v>
      </c>
      <c r="F7955" s="97">
        <v>868456</v>
      </c>
      <c r="G7955" s="97"/>
      <c r="H7955" s="124" t="s">
        <v>9901</v>
      </c>
      <c r="I7955" s="125">
        <v>363.09000000000003</v>
      </c>
      <c r="J7955" s="125">
        <v>0</v>
      </c>
      <c r="K7955" s="126">
        <v>363.09000000000003</v>
      </c>
      <c r="L7955" s="100" t="s">
        <v>1324</v>
      </c>
    </row>
    <row r="7956" spans="1:12" ht="56.25" customHeight="1">
      <c r="A7956" s="97">
        <v>586</v>
      </c>
      <c r="B7956" s="122" t="s">
        <v>9343</v>
      </c>
      <c r="C7956" s="123">
        <v>42681</v>
      </c>
      <c r="D7956" s="97" t="s">
        <v>16138</v>
      </c>
      <c r="E7956" s="97" t="s">
        <v>11</v>
      </c>
      <c r="F7956" s="97">
        <v>869454</v>
      </c>
      <c r="G7956" s="97"/>
      <c r="H7956" s="124" t="s">
        <v>16139</v>
      </c>
      <c r="I7956" s="125">
        <v>983.1</v>
      </c>
      <c r="J7956" s="125">
        <v>0</v>
      </c>
      <c r="K7956" s="126">
        <v>983.1</v>
      </c>
      <c r="L7956" s="100" t="s">
        <v>1324</v>
      </c>
    </row>
    <row r="7957" spans="1:12" ht="56.25" customHeight="1">
      <c r="A7957" s="97">
        <v>586</v>
      </c>
      <c r="B7957" s="122" t="s">
        <v>4410</v>
      </c>
      <c r="C7957" s="123">
        <v>42683</v>
      </c>
      <c r="D7957" s="97" t="s">
        <v>22285</v>
      </c>
      <c r="E7957" s="97" t="s">
        <v>3</v>
      </c>
      <c r="F7957" s="97">
        <v>1438524</v>
      </c>
      <c r="G7957" s="97"/>
      <c r="H7957" s="124" t="s">
        <v>22286</v>
      </c>
      <c r="I7957" s="125">
        <v>0</v>
      </c>
      <c r="J7957" s="125">
        <v>30</v>
      </c>
      <c r="K7957" s="126">
        <v>30</v>
      </c>
      <c r="L7957" s="100" t="s">
        <v>1347</v>
      </c>
    </row>
    <row r="7958" spans="1:12" ht="56.25" customHeight="1">
      <c r="A7958" s="97">
        <v>586</v>
      </c>
      <c r="B7958" s="122" t="s">
        <v>9343</v>
      </c>
      <c r="C7958" s="123">
        <v>42683</v>
      </c>
      <c r="D7958" s="97" t="s">
        <v>16235</v>
      </c>
      <c r="E7958" s="97" t="s">
        <v>11</v>
      </c>
      <c r="F7958" s="97">
        <v>869836</v>
      </c>
      <c r="G7958" s="97"/>
      <c r="H7958" s="124" t="s">
        <v>16236</v>
      </c>
      <c r="I7958" s="125">
        <v>440.2</v>
      </c>
      <c r="J7958" s="125">
        <v>0</v>
      </c>
      <c r="K7958" s="126">
        <v>440.2</v>
      </c>
      <c r="L7958" s="100" t="s">
        <v>1324</v>
      </c>
    </row>
    <row r="7959" spans="1:12" ht="56.25" customHeight="1">
      <c r="A7959" s="97">
        <v>586</v>
      </c>
      <c r="B7959" s="122" t="s">
        <v>9343</v>
      </c>
      <c r="C7959" s="123">
        <v>42688</v>
      </c>
      <c r="D7959" s="97" t="s">
        <v>16489</v>
      </c>
      <c r="E7959" s="97" t="s">
        <v>11</v>
      </c>
      <c r="F7959" s="97">
        <v>870361</v>
      </c>
      <c r="G7959" s="97"/>
      <c r="H7959" s="124" t="s">
        <v>16490</v>
      </c>
      <c r="I7959" s="125">
        <v>1136.42</v>
      </c>
      <c r="J7959" s="125">
        <v>0</v>
      </c>
      <c r="K7959" s="126">
        <v>1136.42</v>
      </c>
      <c r="L7959" s="100" t="s">
        <v>1324</v>
      </c>
    </row>
    <row r="7960" spans="1:12" ht="56.25" customHeight="1">
      <c r="A7960" s="97">
        <v>586</v>
      </c>
      <c r="B7960" s="122" t="s">
        <v>9343</v>
      </c>
      <c r="C7960" s="123">
        <v>42689</v>
      </c>
      <c r="D7960" s="97" t="s">
        <v>16578</v>
      </c>
      <c r="E7960" s="97" t="s">
        <v>11</v>
      </c>
      <c r="F7960" s="97">
        <v>870512</v>
      </c>
      <c r="G7960" s="97"/>
      <c r="H7960" s="124" t="s">
        <v>16579</v>
      </c>
      <c r="I7960" s="125">
        <v>651.9</v>
      </c>
      <c r="J7960" s="125">
        <v>0</v>
      </c>
      <c r="K7960" s="126">
        <v>651.9</v>
      </c>
      <c r="L7960" s="100" t="s">
        <v>1324</v>
      </c>
    </row>
    <row r="7961" spans="1:12" ht="56.25" customHeight="1">
      <c r="A7961" s="97">
        <v>586</v>
      </c>
      <c r="B7961" s="122" t="s">
        <v>9343</v>
      </c>
      <c r="C7961" s="123">
        <v>42689</v>
      </c>
      <c r="D7961" s="97" t="s">
        <v>16580</v>
      </c>
      <c r="E7961" s="97" t="s">
        <v>11</v>
      </c>
      <c r="F7961" s="97">
        <v>870516</v>
      </c>
      <c r="G7961" s="97"/>
      <c r="H7961" s="124" t="s">
        <v>16581</v>
      </c>
      <c r="I7961" s="125">
        <v>293.12</v>
      </c>
      <c r="J7961" s="125">
        <v>0</v>
      </c>
      <c r="K7961" s="126">
        <v>293.12</v>
      </c>
      <c r="L7961" s="100" t="s">
        <v>1324</v>
      </c>
    </row>
    <row r="7962" spans="1:12" ht="56.25" customHeight="1">
      <c r="A7962" s="97">
        <v>586</v>
      </c>
      <c r="B7962" s="122" t="s">
        <v>4410</v>
      </c>
      <c r="C7962" s="123">
        <v>42690</v>
      </c>
      <c r="D7962" s="97" t="s">
        <v>22607</v>
      </c>
      <c r="E7962" s="97" t="s">
        <v>3</v>
      </c>
      <c r="F7962" s="97">
        <v>1440660</v>
      </c>
      <c r="G7962" s="97"/>
      <c r="H7962" s="124" t="s">
        <v>22608</v>
      </c>
      <c r="I7962" s="125">
        <v>0</v>
      </c>
      <c r="J7962" s="125">
        <v>748919</v>
      </c>
      <c r="K7962" s="126">
        <v>748919</v>
      </c>
      <c r="L7962" s="100" t="s">
        <v>1324</v>
      </c>
    </row>
    <row r="7963" spans="1:12" ht="56.25" customHeight="1">
      <c r="A7963" s="97">
        <v>586</v>
      </c>
      <c r="B7963" s="122" t="s">
        <v>4410</v>
      </c>
      <c r="C7963" s="123">
        <v>42690</v>
      </c>
      <c r="D7963" s="97" t="s">
        <v>22609</v>
      </c>
      <c r="E7963" s="97" t="s">
        <v>3</v>
      </c>
      <c r="F7963" s="97">
        <v>1440661</v>
      </c>
      <c r="G7963" s="97"/>
      <c r="H7963" s="124" t="s">
        <v>22610</v>
      </c>
      <c r="I7963" s="125">
        <v>0</v>
      </c>
      <c r="J7963" s="125">
        <v>302400</v>
      </c>
      <c r="K7963" s="126">
        <v>302400</v>
      </c>
      <c r="L7963" s="100" t="s">
        <v>1324</v>
      </c>
    </row>
    <row r="7964" spans="1:12" ht="56.25" customHeight="1">
      <c r="A7964" s="97">
        <v>586</v>
      </c>
      <c r="B7964" s="122" t="s">
        <v>4410</v>
      </c>
      <c r="C7964" s="123">
        <v>42690</v>
      </c>
      <c r="D7964" s="97" t="s">
        <v>22611</v>
      </c>
      <c r="E7964" s="97" t="s">
        <v>3</v>
      </c>
      <c r="F7964" s="97">
        <v>1440662</v>
      </c>
      <c r="G7964" s="97"/>
      <c r="H7964" s="124" t="s">
        <v>22612</v>
      </c>
      <c r="I7964" s="125">
        <v>0</v>
      </c>
      <c r="J7964" s="125">
        <v>417600</v>
      </c>
      <c r="K7964" s="126">
        <v>417600</v>
      </c>
      <c r="L7964" s="100" t="s">
        <v>1324</v>
      </c>
    </row>
    <row r="7965" spans="1:12" ht="56.25" customHeight="1">
      <c r="A7965" s="97">
        <v>586</v>
      </c>
      <c r="B7965" s="122" t="s">
        <v>4410</v>
      </c>
      <c r="C7965" s="123">
        <v>42690</v>
      </c>
      <c r="D7965" s="97" t="s">
        <v>22613</v>
      </c>
      <c r="E7965" s="97" t="s">
        <v>3</v>
      </c>
      <c r="F7965" s="97">
        <v>1440663</v>
      </c>
      <c r="G7965" s="97"/>
      <c r="H7965" s="124" t="s">
        <v>22614</v>
      </c>
      <c r="I7965" s="125">
        <v>0</v>
      </c>
      <c r="J7965" s="125">
        <v>99772.73</v>
      </c>
      <c r="K7965" s="126">
        <v>99772.73</v>
      </c>
      <c r="L7965" s="100" t="s">
        <v>1324</v>
      </c>
    </row>
    <row r="7966" spans="1:12" ht="56.25" customHeight="1">
      <c r="A7966" s="97">
        <v>586</v>
      </c>
      <c r="B7966" s="122" t="s">
        <v>4410</v>
      </c>
      <c r="C7966" s="123">
        <v>42690</v>
      </c>
      <c r="D7966" s="97" t="s">
        <v>22615</v>
      </c>
      <c r="E7966" s="97" t="s">
        <v>3</v>
      </c>
      <c r="F7966" s="97">
        <v>1440664</v>
      </c>
      <c r="G7966" s="97"/>
      <c r="H7966" s="124" t="s">
        <v>22616</v>
      </c>
      <c r="I7966" s="125">
        <v>0</v>
      </c>
      <c r="J7966" s="125">
        <v>53736</v>
      </c>
      <c r="K7966" s="126">
        <v>53736</v>
      </c>
      <c r="L7966" s="100" t="s">
        <v>1324</v>
      </c>
    </row>
    <row r="7967" spans="1:12" ht="56.25" customHeight="1">
      <c r="A7967" s="97">
        <v>586</v>
      </c>
      <c r="B7967" s="122" t="s">
        <v>4410</v>
      </c>
      <c r="C7967" s="123">
        <v>42690</v>
      </c>
      <c r="D7967" s="97" t="s">
        <v>22634</v>
      </c>
      <c r="E7967" s="97" t="s">
        <v>3</v>
      </c>
      <c r="F7967" s="97">
        <v>1440828</v>
      </c>
      <c r="G7967" s="97"/>
      <c r="H7967" s="124" t="s">
        <v>22635</v>
      </c>
      <c r="I7967" s="125">
        <v>0</v>
      </c>
      <c r="J7967" s="125">
        <v>20041.189999999999</v>
      </c>
      <c r="K7967" s="126">
        <v>20041.189999999999</v>
      </c>
      <c r="L7967" s="100" t="s">
        <v>1324</v>
      </c>
    </row>
    <row r="7968" spans="1:12" ht="56.25" customHeight="1">
      <c r="A7968" s="97">
        <v>586</v>
      </c>
      <c r="B7968" s="122" t="s">
        <v>4410</v>
      </c>
      <c r="C7968" s="123">
        <v>42690</v>
      </c>
      <c r="D7968" s="97" t="s">
        <v>22636</v>
      </c>
      <c r="E7968" s="97" t="s">
        <v>3</v>
      </c>
      <c r="F7968" s="97">
        <v>1440829</v>
      </c>
      <c r="G7968" s="97"/>
      <c r="H7968" s="124" t="s">
        <v>22637</v>
      </c>
      <c r="I7968" s="125">
        <v>0</v>
      </c>
      <c r="J7968" s="125">
        <v>4824.87</v>
      </c>
      <c r="K7968" s="126">
        <v>4824.87</v>
      </c>
      <c r="L7968" s="100" t="s">
        <v>1324</v>
      </c>
    </row>
    <row r="7969" spans="1:12" ht="56.25" customHeight="1">
      <c r="A7969" s="97">
        <v>586</v>
      </c>
      <c r="B7969" s="122" t="s">
        <v>4410</v>
      </c>
      <c r="C7969" s="123">
        <v>42690</v>
      </c>
      <c r="D7969" s="97" t="s">
        <v>22638</v>
      </c>
      <c r="E7969" s="97" t="s">
        <v>3</v>
      </c>
      <c r="F7969" s="97">
        <v>1440831</v>
      </c>
      <c r="G7969" s="97"/>
      <c r="H7969" s="124" t="s">
        <v>22639</v>
      </c>
      <c r="I7969" s="125">
        <v>0</v>
      </c>
      <c r="J7969" s="125">
        <v>2448</v>
      </c>
      <c r="K7969" s="126">
        <v>2448</v>
      </c>
      <c r="L7969" s="100" t="s">
        <v>1324</v>
      </c>
    </row>
    <row r="7970" spans="1:12" ht="56.25" customHeight="1">
      <c r="A7970" s="97">
        <v>586</v>
      </c>
      <c r="B7970" s="122" t="s">
        <v>4410</v>
      </c>
      <c r="C7970" s="123">
        <v>42702</v>
      </c>
      <c r="D7970" s="97" t="s">
        <v>23071</v>
      </c>
      <c r="E7970" s="97" t="s">
        <v>3</v>
      </c>
      <c r="F7970" s="97">
        <v>1444285</v>
      </c>
      <c r="G7970" s="97"/>
      <c r="H7970" s="124" t="s">
        <v>23072</v>
      </c>
      <c r="I7970" s="125">
        <v>0</v>
      </c>
      <c r="J7970" s="125">
        <v>20</v>
      </c>
      <c r="K7970" s="126">
        <v>20</v>
      </c>
      <c r="L7970" s="100" t="s">
        <v>1324</v>
      </c>
    </row>
    <row r="7971" spans="1:12" ht="56.25" customHeight="1">
      <c r="A7971" s="97">
        <v>586</v>
      </c>
      <c r="B7971" s="122" t="s">
        <v>4410</v>
      </c>
      <c r="C7971" s="123">
        <v>42702</v>
      </c>
      <c r="D7971" s="97" t="s">
        <v>23073</v>
      </c>
      <c r="E7971" s="97" t="s">
        <v>3</v>
      </c>
      <c r="F7971" s="97">
        <v>1444287</v>
      </c>
      <c r="G7971" s="97"/>
      <c r="H7971" s="124" t="s">
        <v>23074</v>
      </c>
      <c r="I7971" s="125">
        <v>0</v>
      </c>
      <c r="J7971" s="125">
        <v>79</v>
      </c>
      <c r="K7971" s="126">
        <v>79</v>
      </c>
      <c r="L7971" s="100" t="s">
        <v>1324</v>
      </c>
    </row>
    <row r="7972" spans="1:12" ht="56.25" customHeight="1">
      <c r="A7972" s="97">
        <v>586</v>
      </c>
      <c r="B7972" s="122" t="s">
        <v>9343</v>
      </c>
      <c r="C7972" s="123">
        <v>42705</v>
      </c>
      <c r="D7972" s="97" t="s">
        <v>27345</v>
      </c>
      <c r="E7972" s="97" t="s">
        <v>11</v>
      </c>
      <c r="F7972" s="97">
        <v>872299</v>
      </c>
      <c r="G7972" s="97"/>
      <c r="H7972" s="124" t="s">
        <v>27346</v>
      </c>
      <c r="I7972" s="125">
        <v>510.51</v>
      </c>
      <c r="J7972" s="125">
        <v>0</v>
      </c>
      <c r="K7972" s="126">
        <v>510.51</v>
      </c>
      <c r="L7972" s="100" t="s">
        <v>1324</v>
      </c>
    </row>
    <row r="7973" spans="1:12" ht="56.25" customHeight="1">
      <c r="A7973" s="97">
        <v>586</v>
      </c>
      <c r="B7973" s="122" t="s">
        <v>4410</v>
      </c>
      <c r="C7973" s="123">
        <v>42718</v>
      </c>
      <c r="D7973" s="97" t="s">
        <v>24501</v>
      </c>
      <c r="E7973" s="97" t="s">
        <v>3</v>
      </c>
      <c r="F7973" s="97">
        <v>1452217</v>
      </c>
      <c r="G7973" s="97"/>
      <c r="H7973" s="124" t="s">
        <v>24502</v>
      </c>
      <c r="I7973" s="125">
        <v>0</v>
      </c>
      <c r="J7973" s="125">
        <v>300</v>
      </c>
      <c r="K7973" s="126">
        <v>300</v>
      </c>
      <c r="L7973" s="100" t="s">
        <v>1324</v>
      </c>
    </row>
    <row r="7974" spans="1:12" ht="56.25" customHeight="1">
      <c r="A7974" s="97">
        <v>586</v>
      </c>
      <c r="B7974" s="122" t="s">
        <v>9343</v>
      </c>
      <c r="C7974" s="123">
        <v>42719</v>
      </c>
      <c r="D7974" s="97" t="s">
        <v>28200</v>
      </c>
      <c r="E7974" s="97" t="s">
        <v>11</v>
      </c>
      <c r="F7974" s="97">
        <v>873624</v>
      </c>
      <c r="G7974" s="97"/>
      <c r="H7974" s="124" t="s">
        <v>28201</v>
      </c>
      <c r="I7974" s="125">
        <v>305.40000000000003</v>
      </c>
      <c r="J7974" s="125">
        <v>0</v>
      </c>
      <c r="K7974" s="126">
        <v>305.40000000000003</v>
      </c>
      <c r="L7974" s="100" t="s">
        <v>1324</v>
      </c>
    </row>
    <row r="7975" spans="1:12" ht="56.25" customHeight="1">
      <c r="A7975" s="97">
        <v>586</v>
      </c>
      <c r="B7975" s="122" t="s">
        <v>4410</v>
      </c>
      <c r="C7975" s="123">
        <v>42720</v>
      </c>
      <c r="D7975" s="97" t="s">
        <v>24738</v>
      </c>
      <c r="E7975" s="97" t="s">
        <v>3</v>
      </c>
      <c r="F7975" s="97">
        <v>1453658</v>
      </c>
      <c r="G7975" s="97"/>
      <c r="H7975" s="124" t="s">
        <v>24739</v>
      </c>
      <c r="I7975" s="125">
        <v>0</v>
      </c>
      <c r="J7975" s="125">
        <v>96361.4</v>
      </c>
      <c r="K7975" s="126">
        <v>96361.4</v>
      </c>
      <c r="L7975" s="100" t="s">
        <v>1324</v>
      </c>
    </row>
    <row r="7976" spans="1:12" ht="56.25" customHeight="1">
      <c r="A7976" s="97">
        <v>586</v>
      </c>
      <c r="B7976" s="122" t="s">
        <v>4410</v>
      </c>
      <c r="C7976" s="123">
        <v>42720</v>
      </c>
      <c r="D7976" s="97" t="s">
        <v>24740</v>
      </c>
      <c r="E7976" s="97" t="s">
        <v>3</v>
      </c>
      <c r="F7976" s="97">
        <v>1453663</v>
      </c>
      <c r="G7976" s="97"/>
      <c r="H7976" s="124" t="s">
        <v>24739</v>
      </c>
      <c r="I7976" s="125">
        <v>0</v>
      </c>
      <c r="J7976" s="125">
        <v>72318.61</v>
      </c>
      <c r="K7976" s="126">
        <v>72318.61</v>
      </c>
      <c r="L7976" s="100" t="s">
        <v>1324</v>
      </c>
    </row>
    <row r="7977" spans="1:12" ht="56.25" customHeight="1">
      <c r="A7977" s="97">
        <v>586</v>
      </c>
      <c r="B7977" s="122" t="s">
        <v>4410</v>
      </c>
      <c r="C7977" s="123">
        <v>42723</v>
      </c>
      <c r="D7977" s="97" t="s">
        <v>24826</v>
      </c>
      <c r="E7977" s="97" t="s">
        <v>3</v>
      </c>
      <c r="F7977" s="97">
        <v>1454114</v>
      </c>
      <c r="G7977" s="97"/>
      <c r="H7977" s="124" t="s">
        <v>24827</v>
      </c>
      <c r="I7977" s="125">
        <v>0</v>
      </c>
      <c r="J7977" s="125">
        <v>58000</v>
      </c>
      <c r="K7977" s="126">
        <v>58000</v>
      </c>
      <c r="L7977" s="100" t="s">
        <v>1324</v>
      </c>
    </row>
    <row r="7978" spans="1:12" ht="56.25" customHeight="1">
      <c r="A7978" s="97">
        <v>586</v>
      </c>
      <c r="B7978" s="122" t="s">
        <v>4410</v>
      </c>
      <c r="C7978" s="123">
        <v>42733</v>
      </c>
      <c r="D7978" s="97" t="s">
        <v>26839</v>
      </c>
      <c r="E7978" s="97" t="s">
        <v>3</v>
      </c>
      <c r="F7978" s="97">
        <v>1460031</v>
      </c>
      <c r="G7978" s="97"/>
      <c r="H7978" s="124" t="s">
        <v>26840</v>
      </c>
      <c r="I7978" s="125">
        <v>0</v>
      </c>
      <c r="J7978" s="125">
        <v>8783.35</v>
      </c>
      <c r="K7978" s="126">
        <v>8783.35</v>
      </c>
      <c r="L7978" s="100" t="s">
        <v>1324</v>
      </c>
    </row>
    <row r="7979" spans="1:12" ht="56.25" customHeight="1">
      <c r="A7979" s="97">
        <v>586</v>
      </c>
      <c r="B7979" s="122" t="s">
        <v>4410</v>
      </c>
      <c r="C7979" s="123">
        <v>42733</v>
      </c>
      <c r="D7979" s="97" t="s">
        <v>26969</v>
      </c>
      <c r="E7979" s="97" t="s">
        <v>3</v>
      </c>
      <c r="F7979" s="97">
        <v>1460373</v>
      </c>
      <c r="G7979" s="97"/>
      <c r="H7979" s="124" t="s">
        <v>26970</v>
      </c>
      <c r="I7979" s="125">
        <v>0</v>
      </c>
      <c r="J7979" s="125">
        <v>12095</v>
      </c>
      <c r="K7979" s="126">
        <v>12095</v>
      </c>
      <c r="L7979" s="100" t="s">
        <v>1324</v>
      </c>
    </row>
    <row r="7980" spans="1:12" ht="56.25" customHeight="1">
      <c r="A7980" s="97">
        <v>586</v>
      </c>
      <c r="B7980" s="122" t="s">
        <v>4410</v>
      </c>
      <c r="C7980" s="123">
        <v>42734</v>
      </c>
      <c r="D7980" s="97" t="s">
        <v>27332</v>
      </c>
      <c r="E7980" s="97" t="s">
        <v>3</v>
      </c>
      <c r="F7980" s="97">
        <v>1461190</v>
      </c>
      <c r="G7980" s="97"/>
      <c r="H7980" s="124" t="s">
        <v>27333</v>
      </c>
      <c r="I7980" s="125">
        <v>0</v>
      </c>
      <c r="J7980" s="125">
        <v>250</v>
      </c>
      <c r="K7980" s="126">
        <v>250</v>
      </c>
      <c r="L7980" s="100" t="s">
        <v>1324</v>
      </c>
    </row>
    <row r="7981" spans="1:12" ht="56.25" customHeight="1">
      <c r="A7981" s="97">
        <v>587</v>
      </c>
      <c r="B7981" s="122" t="s">
        <v>5058</v>
      </c>
      <c r="C7981" s="123">
        <v>42507</v>
      </c>
      <c r="D7981" s="97" t="s">
        <v>19239</v>
      </c>
      <c r="E7981" s="97" t="s">
        <v>3</v>
      </c>
      <c r="F7981" s="97">
        <v>1379660</v>
      </c>
      <c r="G7981" s="97"/>
      <c r="H7981" s="124" t="s">
        <v>5985</v>
      </c>
      <c r="I7981" s="125">
        <v>0</v>
      </c>
      <c r="J7981" s="125">
        <v>170</v>
      </c>
      <c r="K7981" s="126">
        <v>170</v>
      </c>
      <c r="L7981" s="100" t="s">
        <v>1324</v>
      </c>
    </row>
    <row r="7982" spans="1:12" ht="56.25" customHeight="1">
      <c r="A7982" s="97">
        <v>587</v>
      </c>
      <c r="B7982" s="122" t="s">
        <v>7993</v>
      </c>
      <c r="C7982" s="123">
        <v>42635</v>
      </c>
      <c r="D7982" s="97" t="s">
        <v>21308</v>
      </c>
      <c r="E7982" s="97" t="s">
        <v>3</v>
      </c>
      <c r="F7982" s="97">
        <v>1422625</v>
      </c>
      <c r="G7982" s="97"/>
      <c r="H7982" s="124" t="s">
        <v>7994</v>
      </c>
      <c r="I7982" s="125">
        <v>0</v>
      </c>
      <c r="J7982" s="125">
        <v>165</v>
      </c>
      <c r="K7982" s="126">
        <v>165</v>
      </c>
      <c r="L7982" s="100" t="s">
        <v>1324</v>
      </c>
    </row>
    <row r="7983" spans="1:12" ht="56.25" customHeight="1">
      <c r="A7983" s="97">
        <v>587</v>
      </c>
      <c r="B7983" s="122" t="s">
        <v>7993</v>
      </c>
      <c r="C7983" s="123">
        <v>42657</v>
      </c>
      <c r="D7983" s="97" t="s">
        <v>21721</v>
      </c>
      <c r="E7983" s="97" t="s">
        <v>3</v>
      </c>
      <c r="F7983" s="97">
        <v>1430736</v>
      </c>
      <c r="G7983" s="97"/>
      <c r="H7983" s="124" t="s">
        <v>9077</v>
      </c>
      <c r="I7983" s="125">
        <v>0</v>
      </c>
      <c r="J7983" s="125">
        <v>105.99</v>
      </c>
      <c r="K7983" s="126">
        <v>105.99</v>
      </c>
      <c r="L7983" s="100" t="s">
        <v>1347</v>
      </c>
    </row>
    <row r="7984" spans="1:12" ht="56.25" customHeight="1">
      <c r="A7984" s="97">
        <v>587</v>
      </c>
      <c r="B7984" s="122" t="s">
        <v>7993</v>
      </c>
      <c r="C7984" s="123">
        <v>42710</v>
      </c>
      <c r="D7984" s="97" t="s">
        <v>23597</v>
      </c>
      <c r="E7984" s="97" t="s">
        <v>3</v>
      </c>
      <c r="F7984" s="97">
        <v>1447729</v>
      </c>
      <c r="G7984" s="97"/>
      <c r="H7984" s="124" t="s">
        <v>23598</v>
      </c>
      <c r="I7984" s="125">
        <v>0</v>
      </c>
      <c r="J7984" s="125">
        <v>395.52</v>
      </c>
      <c r="K7984" s="126">
        <v>395.52</v>
      </c>
      <c r="L7984" s="100" t="s">
        <v>1324</v>
      </c>
    </row>
    <row r="7985" spans="1:12" ht="56.25" customHeight="1">
      <c r="A7985" s="97">
        <v>587</v>
      </c>
      <c r="B7985" s="122" t="s">
        <v>7993</v>
      </c>
      <c r="C7985" s="123">
        <v>42717</v>
      </c>
      <c r="D7985" s="97" t="s">
        <v>24184</v>
      </c>
      <c r="E7985" s="97" t="s">
        <v>3</v>
      </c>
      <c r="F7985" s="97">
        <v>1450932</v>
      </c>
      <c r="G7985" s="97"/>
      <c r="H7985" s="124" t="s">
        <v>24185</v>
      </c>
      <c r="I7985" s="125">
        <v>0</v>
      </c>
      <c r="J7985" s="125">
        <v>3120.41</v>
      </c>
      <c r="K7985" s="126">
        <v>3120.41</v>
      </c>
      <c r="L7985" s="100" t="s">
        <v>1324</v>
      </c>
    </row>
    <row r="7986" spans="1:12" ht="56.25" customHeight="1">
      <c r="A7986" s="97">
        <v>587</v>
      </c>
      <c r="B7986" s="122" t="s">
        <v>7993</v>
      </c>
      <c r="C7986" s="123">
        <v>42725</v>
      </c>
      <c r="D7986" s="97" t="s">
        <v>25130</v>
      </c>
      <c r="E7986" s="97" t="s">
        <v>3</v>
      </c>
      <c r="F7986" s="97">
        <v>1455458</v>
      </c>
      <c r="G7986" s="97"/>
      <c r="H7986" s="124" t="s">
        <v>25131</v>
      </c>
      <c r="I7986" s="125">
        <v>0</v>
      </c>
      <c r="J7986" s="125">
        <v>6.67</v>
      </c>
      <c r="K7986" s="126">
        <v>6.67</v>
      </c>
      <c r="L7986" s="100" t="s">
        <v>1347</v>
      </c>
    </row>
    <row r="7987" spans="1:12" ht="56.25" customHeight="1">
      <c r="A7987" s="97">
        <v>587</v>
      </c>
      <c r="B7987" s="122" t="s">
        <v>7993</v>
      </c>
      <c r="C7987" s="123">
        <v>42725</v>
      </c>
      <c r="D7987" s="97" t="s">
        <v>25144</v>
      </c>
      <c r="E7987" s="97" t="s">
        <v>3</v>
      </c>
      <c r="F7987" s="97">
        <v>1455500</v>
      </c>
      <c r="G7987" s="97"/>
      <c r="H7987" s="124" t="s">
        <v>25145</v>
      </c>
      <c r="I7987" s="125">
        <v>0</v>
      </c>
      <c r="J7987" s="125">
        <v>69.11</v>
      </c>
      <c r="K7987" s="126">
        <v>69.11</v>
      </c>
      <c r="L7987" s="100" t="s">
        <v>1324</v>
      </c>
    </row>
    <row r="7988" spans="1:12" ht="56.25" customHeight="1">
      <c r="A7988" s="97">
        <v>587</v>
      </c>
      <c r="B7988" s="122" t="s">
        <v>7993</v>
      </c>
      <c r="C7988" s="123">
        <v>42725</v>
      </c>
      <c r="D7988" s="97" t="s">
        <v>25202</v>
      </c>
      <c r="E7988" s="97" t="s">
        <v>3</v>
      </c>
      <c r="F7988" s="97">
        <v>1455640</v>
      </c>
      <c r="G7988" s="97"/>
      <c r="H7988" s="124" t="s">
        <v>25203</v>
      </c>
      <c r="I7988" s="125">
        <v>0</v>
      </c>
      <c r="J7988" s="125">
        <v>13382.99</v>
      </c>
      <c r="K7988" s="126">
        <v>13382.99</v>
      </c>
      <c r="L7988" s="100" t="s">
        <v>1324</v>
      </c>
    </row>
    <row r="7989" spans="1:12" ht="56.25" customHeight="1">
      <c r="A7989" s="97">
        <v>587</v>
      </c>
      <c r="B7989" s="122" t="s">
        <v>7993</v>
      </c>
      <c r="C7989" s="123">
        <v>42725</v>
      </c>
      <c r="D7989" s="97" t="s">
        <v>25204</v>
      </c>
      <c r="E7989" s="97" t="s">
        <v>3</v>
      </c>
      <c r="F7989" s="97">
        <v>1455648</v>
      </c>
      <c r="G7989" s="97"/>
      <c r="H7989" s="124" t="s">
        <v>25205</v>
      </c>
      <c r="I7989" s="125">
        <v>0</v>
      </c>
      <c r="J7989" s="125">
        <v>276.69</v>
      </c>
      <c r="K7989" s="126">
        <v>276.69</v>
      </c>
      <c r="L7989" s="100" t="s">
        <v>1324</v>
      </c>
    </row>
    <row r="7990" spans="1:12" ht="56.25" customHeight="1">
      <c r="A7990" s="97">
        <v>587</v>
      </c>
      <c r="B7990" s="122" t="s">
        <v>7993</v>
      </c>
      <c r="C7990" s="123">
        <v>42725</v>
      </c>
      <c r="D7990" s="97" t="s">
        <v>25206</v>
      </c>
      <c r="E7990" s="97" t="s">
        <v>3</v>
      </c>
      <c r="F7990" s="97">
        <v>1455653</v>
      </c>
      <c r="G7990" s="97"/>
      <c r="H7990" s="124" t="s">
        <v>25207</v>
      </c>
      <c r="I7990" s="125">
        <v>0</v>
      </c>
      <c r="J7990" s="125">
        <v>205.43</v>
      </c>
      <c r="K7990" s="126">
        <v>205.43</v>
      </c>
      <c r="L7990" s="100" t="s">
        <v>1324</v>
      </c>
    </row>
    <row r="7991" spans="1:12" ht="56.25" customHeight="1">
      <c r="A7991" s="97">
        <v>587</v>
      </c>
      <c r="B7991" s="122" t="s">
        <v>7993</v>
      </c>
      <c r="C7991" s="123">
        <v>42725</v>
      </c>
      <c r="D7991" s="97" t="s">
        <v>25208</v>
      </c>
      <c r="E7991" s="97" t="s">
        <v>3</v>
      </c>
      <c r="F7991" s="97">
        <v>1455661</v>
      </c>
      <c r="G7991" s="97"/>
      <c r="H7991" s="124" t="s">
        <v>25209</v>
      </c>
      <c r="I7991" s="125">
        <v>0</v>
      </c>
      <c r="J7991" s="125">
        <v>4667.7700000000004</v>
      </c>
      <c r="K7991" s="126">
        <v>4667.7700000000004</v>
      </c>
      <c r="L7991" s="100" t="s">
        <v>1324</v>
      </c>
    </row>
    <row r="7992" spans="1:12" ht="56.25" customHeight="1">
      <c r="A7992" s="97">
        <v>587</v>
      </c>
      <c r="B7992" s="122" t="s">
        <v>7993</v>
      </c>
      <c r="C7992" s="123">
        <v>42731</v>
      </c>
      <c r="D7992" s="97" t="s">
        <v>25825</v>
      </c>
      <c r="E7992" s="97" t="s">
        <v>3</v>
      </c>
      <c r="F7992" s="97">
        <v>1457772</v>
      </c>
      <c r="G7992" s="97"/>
      <c r="H7992" s="124" t="s">
        <v>25826</v>
      </c>
      <c r="I7992" s="125">
        <v>0</v>
      </c>
      <c r="J7992" s="125">
        <v>13597.72</v>
      </c>
      <c r="K7992" s="126">
        <v>13597.72</v>
      </c>
      <c r="L7992" s="100" t="s">
        <v>1324</v>
      </c>
    </row>
    <row r="7993" spans="1:12" ht="56.25" customHeight="1">
      <c r="A7993" s="97">
        <v>587</v>
      </c>
      <c r="B7993" s="122" t="s">
        <v>7993</v>
      </c>
      <c r="C7993" s="123">
        <v>42731</v>
      </c>
      <c r="D7993" s="97" t="s">
        <v>25928</v>
      </c>
      <c r="E7993" s="97" t="s">
        <v>3</v>
      </c>
      <c r="F7993" s="97">
        <v>1457797</v>
      </c>
      <c r="G7993" s="97"/>
      <c r="H7993" s="124" t="s">
        <v>25929</v>
      </c>
      <c r="I7993" s="125">
        <v>0</v>
      </c>
      <c r="J7993" s="125">
        <v>5461.11</v>
      </c>
      <c r="K7993" s="126">
        <v>5461.11</v>
      </c>
      <c r="L7993" s="100" t="s">
        <v>1324</v>
      </c>
    </row>
    <row r="7994" spans="1:12" ht="56.25" customHeight="1">
      <c r="A7994" s="97">
        <v>587</v>
      </c>
      <c r="B7994" s="122" t="s">
        <v>7993</v>
      </c>
      <c r="C7994" s="123">
        <v>42732</v>
      </c>
      <c r="D7994" s="97" t="s">
        <v>26355</v>
      </c>
      <c r="E7994" s="97" t="s">
        <v>3</v>
      </c>
      <c r="F7994" s="97">
        <v>1459350</v>
      </c>
      <c r="G7994" s="97"/>
      <c r="H7994" s="124" t="s">
        <v>26356</v>
      </c>
      <c r="I7994" s="125">
        <v>0</v>
      </c>
      <c r="J7994" s="125">
        <v>1643.75</v>
      </c>
      <c r="K7994" s="126">
        <v>1643.75</v>
      </c>
      <c r="L7994" s="100" t="s">
        <v>1324</v>
      </c>
    </row>
    <row r="7995" spans="1:12" ht="56.25" customHeight="1">
      <c r="A7995" s="97">
        <v>587</v>
      </c>
      <c r="B7995" s="122" t="s">
        <v>7993</v>
      </c>
      <c r="C7995" s="123">
        <v>42732</v>
      </c>
      <c r="D7995" s="97" t="s">
        <v>26357</v>
      </c>
      <c r="E7995" s="97" t="s">
        <v>3</v>
      </c>
      <c r="F7995" s="97">
        <v>1459357</v>
      </c>
      <c r="G7995" s="97"/>
      <c r="H7995" s="124" t="s">
        <v>26358</v>
      </c>
      <c r="I7995" s="125">
        <v>0</v>
      </c>
      <c r="J7995" s="125">
        <v>0.95</v>
      </c>
      <c r="K7995" s="126">
        <v>0.95</v>
      </c>
      <c r="L7995" s="100" t="s">
        <v>1324</v>
      </c>
    </row>
    <row r="7996" spans="1:12" ht="56.25" customHeight="1">
      <c r="A7996" s="97">
        <v>587</v>
      </c>
      <c r="B7996" s="122" t="s">
        <v>7993</v>
      </c>
      <c r="C7996" s="123">
        <v>42732</v>
      </c>
      <c r="D7996" s="97" t="s">
        <v>26359</v>
      </c>
      <c r="E7996" s="97" t="s">
        <v>3</v>
      </c>
      <c r="F7996" s="97">
        <v>1459358</v>
      </c>
      <c r="G7996" s="97"/>
      <c r="H7996" s="124" t="s">
        <v>26358</v>
      </c>
      <c r="I7996" s="125">
        <v>0</v>
      </c>
      <c r="J7996" s="125">
        <v>2758.71</v>
      </c>
      <c r="K7996" s="126">
        <v>2758.71</v>
      </c>
      <c r="L7996" s="100" t="s">
        <v>1324</v>
      </c>
    </row>
    <row r="7997" spans="1:12" ht="56.25" customHeight="1">
      <c r="A7997" s="97">
        <v>587</v>
      </c>
      <c r="B7997" s="122" t="s">
        <v>7993</v>
      </c>
      <c r="C7997" s="123">
        <v>42732</v>
      </c>
      <c r="D7997" s="97" t="s">
        <v>26360</v>
      </c>
      <c r="E7997" s="97" t="s">
        <v>3</v>
      </c>
      <c r="F7997" s="97">
        <v>1459359</v>
      </c>
      <c r="G7997" s="97"/>
      <c r="H7997" s="124" t="s">
        <v>26358</v>
      </c>
      <c r="I7997" s="125">
        <v>0</v>
      </c>
      <c r="J7997" s="125">
        <v>87.99</v>
      </c>
      <c r="K7997" s="126">
        <v>87.99</v>
      </c>
      <c r="L7997" s="100" t="s">
        <v>1324</v>
      </c>
    </row>
    <row r="7998" spans="1:12" ht="56.25" customHeight="1">
      <c r="A7998" s="97">
        <v>587</v>
      </c>
      <c r="B7998" s="122" t="s">
        <v>7993</v>
      </c>
      <c r="C7998" s="123">
        <v>42732</v>
      </c>
      <c r="D7998" s="97" t="s">
        <v>26361</v>
      </c>
      <c r="E7998" s="97" t="s">
        <v>3</v>
      </c>
      <c r="F7998" s="97">
        <v>1459360</v>
      </c>
      <c r="G7998" s="97"/>
      <c r="H7998" s="124" t="s">
        <v>26358</v>
      </c>
      <c r="I7998" s="125">
        <v>0</v>
      </c>
      <c r="J7998" s="125">
        <v>182.88</v>
      </c>
      <c r="K7998" s="126">
        <v>182.88</v>
      </c>
      <c r="L7998" s="100" t="s">
        <v>1324</v>
      </c>
    </row>
    <row r="7999" spans="1:12" ht="56.25" customHeight="1">
      <c r="A7999" s="97">
        <v>587</v>
      </c>
      <c r="B7999" s="122" t="s">
        <v>7993</v>
      </c>
      <c r="C7999" s="123">
        <v>42732</v>
      </c>
      <c r="D7999" s="97" t="s">
        <v>26362</v>
      </c>
      <c r="E7999" s="97" t="s">
        <v>3</v>
      </c>
      <c r="F7999" s="97">
        <v>1459363</v>
      </c>
      <c r="G7999" s="97"/>
      <c r="H7999" s="124" t="s">
        <v>26358</v>
      </c>
      <c r="I7999" s="125">
        <v>0</v>
      </c>
      <c r="J7999" s="125">
        <v>5.43</v>
      </c>
      <c r="K7999" s="126">
        <v>5.43</v>
      </c>
      <c r="L7999" s="100" t="s">
        <v>1324</v>
      </c>
    </row>
    <row r="8000" spans="1:12" ht="56.25" customHeight="1">
      <c r="A8000" s="97">
        <v>587</v>
      </c>
      <c r="B8000" s="122" t="s">
        <v>7993</v>
      </c>
      <c r="C8000" s="123">
        <v>42732</v>
      </c>
      <c r="D8000" s="97" t="s">
        <v>26363</v>
      </c>
      <c r="E8000" s="97" t="s">
        <v>3</v>
      </c>
      <c r="F8000" s="97">
        <v>1459364</v>
      </c>
      <c r="G8000" s="97"/>
      <c r="H8000" s="124" t="s">
        <v>26358</v>
      </c>
      <c r="I8000" s="125">
        <v>0</v>
      </c>
      <c r="J8000" s="125">
        <v>9.6</v>
      </c>
      <c r="K8000" s="126">
        <v>9.6</v>
      </c>
      <c r="L8000" s="100" t="s">
        <v>1324</v>
      </c>
    </row>
    <row r="8001" spans="1:12" ht="56.25" customHeight="1">
      <c r="A8001" s="97">
        <v>587</v>
      </c>
      <c r="B8001" s="122" t="s">
        <v>7993</v>
      </c>
      <c r="C8001" s="123">
        <v>42732</v>
      </c>
      <c r="D8001" s="97" t="s">
        <v>26364</v>
      </c>
      <c r="E8001" s="97" t="s">
        <v>3</v>
      </c>
      <c r="F8001" s="97">
        <v>1459365</v>
      </c>
      <c r="G8001" s="97"/>
      <c r="H8001" s="124" t="s">
        <v>26365</v>
      </c>
      <c r="I8001" s="125">
        <v>0</v>
      </c>
      <c r="J8001" s="125">
        <v>187.5</v>
      </c>
      <c r="K8001" s="126">
        <v>187.5</v>
      </c>
      <c r="L8001" s="100" t="s">
        <v>1324</v>
      </c>
    </row>
    <row r="8002" spans="1:12" ht="56.25" customHeight="1">
      <c r="A8002" s="97">
        <v>587</v>
      </c>
      <c r="B8002" s="122" t="s">
        <v>7993</v>
      </c>
      <c r="C8002" s="123">
        <v>42732</v>
      </c>
      <c r="D8002" s="97" t="s">
        <v>26366</v>
      </c>
      <c r="E8002" s="97" t="s">
        <v>3</v>
      </c>
      <c r="F8002" s="97">
        <v>1459366</v>
      </c>
      <c r="G8002" s="97"/>
      <c r="H8002" s="124" t="s">
        <v>26365</v>
      </c>
      <c r="I8002" s="125">
        <v>0</v>
      </c>
      <c r="J8002" s="125">
        <v>7450.7</v>
      </c>
      <c r="K8002" s="126">
        <v>7450.7</v>
      </c>
      <c r="L8002" s="100" t="s">
        <v>1324</v>
      </c>
    </row>
    <row r="8003" spans="1:12" ht="56.25" customHeight="1">
      <c r="A8003" s="97">
        <v>587</v>
      </c>
      <c r="B8003" s="122" t="s">
        <v>7993</v>
      </c>
      <c r="C8003" s="123">
        <v>42732</v>
      </c>
      <c r="D8003" s="97" t="s">
        <v>26367</v>
      </c>
      <c r="E8003" s="97" t="s">
        <v>3</v>
      </c>
      <c r="F8003" s="97">
        <v>1459368</v>
      </c>
      <c r="G8003" s="97"/>
      <c r="H8003" s="124" t="s">
        <v>26368</v>
      </c>
      <c r="I8003" s="125">
        <v>0</v>
      </c>
      <c r="J8003" s="125">
        <v>1681</v>
      </c>
      <c r="K8003" s="126">
        <v>1681</v>
      </c>
      <c r="L8003" s="100" t="s">
        <v>1324</v>
      </c>
    </row>
    <row r="8004" spans="1:12" ht="56.25" customHeight="1">
      <c r="A8004" s="97">
        <v>587</v>
      </c>
      <c r="B8004" s="122" t="s">
        <v>7993</v>
      </c>
      <c r="C8004" s="123">
        <v>42732</v>
      </c>
      <c r="D8004" s="97" t="s">
        <v>26369</v>
      </c>
      <c r="E8004" s="97" t="s">
        <v>3</v>
      </c>
      <c r="F8004" s="97">
        <v>1459369</v>
      </c>
      <c r="G8004" s="97"/>
      <c r="H8004" s="124" t="s">
        <v>26365</v>
      </c>
      <c r="I8004" s="125">
        <v>0</v>
      </c>
      <c r="J8004" s="125">
        <v>635</v>
      </c>
      <c r="K8004" s="126">
        <v>635</v>
      </c>
      <c r="L8004" s="100" t="s">
        <v>1324</v>
      </c>
    </row>
    <row r="8005" spans="1:12" ht="56.25" customHeight="1">
      <c r="A8005" s="97">
        <v>587</v>
      </c>
      <c r="B8005" s="122" t="s">
        <v>7993</v>
      </c>
      <c r="C8005" s="123">
        <v>42732</v>
      </c>
      <c r="D8005" s="97" t="s">
        <v>26372</v>
      </c>
      <c r="E8005" s="97" t="s">
        <v>3</v>
      </c>
      <c r="F8005" s="97">
        <v>1459372</v>
      </c>
      <c r="G8005" s="97"/>
      <c r="H8005" s="124" t="s">
        <v>26368</v>
      </c>
      <c r="I8005" s="125">
        <v>0</v>
      </c>
      <c r="J8005" s="125">
        <v>571.19000000000005</v>
      </c>
      <c r="K8005" s="126">
        <v>571.19000000000005</v>
      </c>
      <c r="L8005" s="100" t="s">
        <v>1324</v>
      </c>
    </row>
    <row r="8006" spans="1:12" ht="56.25" customHeight="1">
      <c r="A8006" s="97">
        <v>587</v>
      </c>
      <c r="B8006" s="122" t="s">
        <v>7993</v>
      </c>
      <c r="C8006" s="123">
        <v>42733</v>
      </c>
      <c r="D8006" s="97" t="s">
        <v>26977</v>
      </c>
      <c r="E8006" s="97" t="s">
        <v>3</v>
      </c>
      <c r="F8006" s="97">
        <v>1460399</v>
      </c>
      <c r="G8006" s="97"/>
      <c r="H8006" s="124" t="s">
        <v>26978</v>
      </c>
      <c r="I8006" s="125">
        <v>0</v>
      </c>
      <c r="J8006" s="125">
        <v>2924.11</v>
      </c>
      <c r="K8006" s="126">
        <v>2924.11</v>
      </c>
      <c r="L8006" s="100" t="s">
        <v>1324</v>
      </c>
    </row>
    <row r="8007" spans="1:12" ht="56.25" customHeight="1">
      <c r="A8007" s="97">
        <v>587</v>
      </c>
      <c r="B8007" s="122" t="s">
        <v>7993</v>
      </c>
      <c r="C8007" s="123">
        <v>42733</v>
      </c>
      <c r="D8007" s="97" t="s">
        <v>26981</v>
      </c>
      <c r="E8007" s="97" t="s">
        <v>3</v>
      </c>
      <c r="F8007" s="97">
        <v>1460403</v>
      </c>
      <c r="G8007" s="97"/>
      <c r="H8007" s="124" t="s">
        <v>26978</v>
      </c>
      <c r="I8007" s="125">
        <v>0</v>
      </c>
      <c r="J8007" s="125">
        <v>187.52</v>
      </c>
      <c r="K8007" s="126">
        <v>187.52</v>
      </c>
      <c r="L8007" s="100" t="s">
        <v>1324</v>
      </c>
    </row>
    <row r="8008" spans="1:12" ht="56.25" customHeight="1">
      <c r="A8008" s="97">
        <v>587</v>
      </c>
      <c r="B8008" s="122" t="s">
        <v>7993</v>
      </c>
      <c r="C8008" s="123">
        <v>42733</v>
      </c>
      <c r="D8008" s="97" t="s">
        <v>26982</v>
      </c>
      <c r="E8008" s="97" t="s">
        <v>3</v>
      </c>
      <c r="F8008" s="97">
        <v>1460408</v>
      </c>
      <c r="G8008" s="97"/>
      <c r="H8008" s="124" t="s">
        <v>26978</v>
      </c>
      <c r="I8008" s="125">
        <v>0</v>
      </c>
      <c r="J8008" s="125">
        <v>3915</v>
      </c>
      <c r="K8008" s="126">
        <v>3915</v>
      </c>
      <c r="L8008" s="100" t="s">
        <v>1324</v>
      </c>
    </row>
    <row r="8009" spans="1:12" ht="56.25" customHeight="1">
      <c r="A8009" s="97">
        <v>587</v>
      </c>
      <c r="B8009" s="122" t="s">
        <v>7993</v>
      </c>
      <c r="C8009" s="123">
        <v>42733</v>
      </c>
      <c r="D8009" s="97" t="s">
        <v>26983</v>
      </c>
      <c r="E8009" s="97" t="s">
        <v>3</v>
      </c>
      <c r="F8009" s="97">
        <v>1460413</v>
      </c>
      <c r="G8009" s="97"/>
      <c r="H8009" s="124" t="s">
        <v>25929</v>
      </c>
      <c r="I8009" s="125">
        <v>0</v>
      </c>
      <c r="J8009" s="125">
        <v>1005.74</v>
      </c>
      <c r="K8009" s="126">
        <v>1005.74</v>
      </c>
      <c r="L8009" s="100" t="s">
        <v>1324</v>
      </c>
    </row>
    <row r="8010" spans="1:12" ht="56.25" customHeight="1">
      <c r="A8010" s="97">
        <v>587</v>
      </c>
      <c r="B8010" s="122" t="s">
        <v>7993</v>
      </c>
      <c r="C8010" s="123">
        <v>42733</v>
      </c>
      <c r="D8010" s="97" t="s">
        <v>26984</v>
      </c>
      <c r="E8010" s="97" t="s">
        <v>3</v>
      </c>
      <c r="F8010" s="97">
        <v>1460415</v>
      </c>
      <c r="G8010" s="97"/>
      <c r="H8010" s="124" t="s">
        <v>26978</v>
      </c>
      <c r="I8010" s="125">
        <v>0</v>
      </c>
      <c r="J8010" s="125">
        <v>425.93</v>
      </c>
      <c r="K8010" s="126">
        <v>425.93</v>
      </c>
      <c r="L8010" s="100" t="s">
        <v>1324</v>
      </c>
    </row>
    <row r="8011" spans="1:12" ht="56.25" customHeight="1">
      <c r="A8011" s="97">
        <v>587</v>
      </c>
      <c r="B8011" s="122" t="s">
        <v>7993</v>
      </c>
      <c r="C8011" s="123">
        <v>42733</v>
      </c>
      <c r="D8011" s="97" t="s">
        <v>26985</v>
      </c>
      <c r="E8011" s="97" t="s">
        <v>3</v>
      </c>
      <c r="F8011" s="97">
        <v>1460420</v>
      </c>
      <c r="G8011" s="97"/>
      <c r="H8011" s="124" t="s">
        <v>26986</v>
      </c>
      <c r="I8011" s="125">
        <v>0</v>
      </c>
      <c r="J8011" s="125">
        <v>52.36</v>
      </c>
      <c r="K8011" s="126">
        <v>52.36</v>
      </c>
      <c r="L8011" s="100" t="s">
        <v>1324</v>
      </c>
    </row>
    <row r="8012" spans="1:12" ht="56.25" customHeight="1">
      <c r="A8012" s="97">
        <v>587</v>
      </c>
      <c r="B8012" s="122" t="s">
        <v>7993</v>
      </c>
      <c r="C8012" s="123">
        <v>42733</v>
      </c>
      <c r="D8012" s="97" t="s">
        <v>26989</v>
      </c>
      <c r="E8012" s="97" t="s">
        <v>3</v>
      </c>
      <c r="F8012" s="97">
        <v>1460422</v>
      </c>
      <c r="G8012" s="97"/>
      <c r="H8012" s="124" t="s">
        <v>26990</v>
      </c>
      <c r="I8012" s="125">
        <v>0</v>
      </c>
      <c r="J8012" s="125">
        <v>190</v>
      </c>
      <c r="K8012" s="126">
        <v>190</v>
      </c>
      <c r="L8012" s="100" t="s">
        <v>1324</v>
      </c>
    </row>
    <row r="8013" spans="1:12" ht="56.25" customHeight="1">
      <c r="A8013" s="97">
        <v>587</v>
      </c>
      <c r="B8013" s="122" t="s">
        <v>7993</v>
      </c>
      <c r="C8013" s="123">
        <v>42733</v>
      </c>
      <c r="D8013" s="97" t="s">
        <v>26993</v>
      </c>
      <c r="E8013" s="97" t="s">
        <v>3</v>
      </c>
      <c r="F8013" s="97">
        <v>1460425</v>
      </c>
      <c r="G8013" s="97"/>
      <c r="H8013" s="124" t="s">
        <v>26990</v>
      </c>
      <c r="I8013" s="125">
        <v>0</v>
      </c>
      <c r="J8013" s="125">
        <v>80</v>
      </c>
      <c r="K8013" s="126">
        <v>80</v>
      </c>
      <c r="L8013" s="100" t="s">
        <v>1324</v>
      </c>
    </row>
    <row r="8014" spans="1:12" ht="56.25" customHeight="1">
      <c r="A8014" s="97">
        <v>587</v>
      </c>
      <c r="B8014" s="122" t="s">
        <v>7993</v>
      </c>
      <c r="C8014" s="123">
        <v>42733</v>
      </c>
      <c r="D8014" s="97" t="s">
        <v>26994</v>
      </c>
      <c r="E8014" s="97" t="s">
        <v>3</v>
      </c>
      <c r="F8014" s="97">
        <v>1460432</v>
      </c>
      <c r="G8014" s="97"/>
      <c r="H8014" s="124" t="s">
        <v>26995</v>
      </c>
      <c r="I8014" s="125">
        <v>0</v>
      </c>
      <c r="J8014" s="125">
        <v>560.23</v>
      </c>
      <c r="K8014" s="126">
        <v>560.23</v>
      </c>
      <c r="L8014" s="100" t="s">
        <v>1324</v>
      </c>
    </row>
    <row r="8015" spans="1:12" ht="56.25" customHeight="1">
      <c r="A8015" s="97">
        <v>587</v>
      </c>
      <c r="B8015" s="122" t="s">
        <v>7993</v>
      </c>
      <c r="C8015" s="123">
        <v>42733</v>
      </c>
      <c r="D8015" s="97" t="s">
        <v>26996</v>
      </c>
      <c r="E8015" s="97" t="s">
        <v>3</v>
      </c>
      <c r="F8015" s="97">
        <v>1460434</v>
      </c>
      <c r="G8015" s="97"/>
      <c r="H8015" s="124" t="s">
        <v>26995</v>
      </c>
      <c r="I8015" s="125">
        <v>0</v>
      </c>
      <c r="J8015" s="125">
        <v>1175.06</v>
      </c>
      <c r="K8015" s="126">
        <v>1175.06</v>
      </c>
      <c r="L8015" s="100" t="s">
        <v>1324</v>
      </c>
    </row>
    <row r="8016" spans="1:12" ht="56.25" customHeight="1">
      <c r="A8016" s="97">
        <v>587</v>
      </c>
      <c r="B8016" s="122" t="s">
        <v>7993</v>
      </c>
      <c r="C8016" s="123">
        <v>42733</v>
      </c>
      <c r="D8016" s="97" t="s">
        <v>26997</v>
      </c>
      <c r="E8016" s="97" t="s">
        <v>3</v>
      </c>
      <c r="F8016" s="97">
        <v>1460435</v>
      </c>
      <c r="G8016" s="97"/>
      <c r="H8016" s="124" t="s">
        <v>26990</v>
      </c>
      <c r="I8016" s="125">
        <v>0</v>
      </c>
      <c r="J8016" s="125">
        <v>3.7</v>
      </c>
      <c r="K8016" s="126">
        <v>3.7</v>
      </c>
      <c r="L8016" s="100" t="s">
        <v>1324</v>
      </c>
    </row>
    <row r="8017" spans="1:12" ht="56.25" customHeight="1">
      <c r="A8017" s="97">
        <v>587</v>
      </c>
      <c r="B8017" s="122" t="s">
        <v>7993</v>
      </c>
      <c r="C8017" s="123">
        <v>42733</v>
      </c>
      <c r="D8017" s="97" t="s">
        <v>26998</v>
      </c>
      <c r="E8017" s="97" t="s">
        <v>3</v>
      </c>
      <c r="F8017" s="97">
        <v>1460441</v>
      </c>
      <c r="G8017" s="97"/>
      <c r="H8017" s="124" t="s">
        <v>26356</v>
      </c>
      <c r="I8017" s="125">
        <v>0</v>
      </c>
      <c r="J8017" s="125">
        <v>430.48</v>
      </c>
      <c r="K8017" s="126">
        <v>430.48</v>
      </c>
      <c r="L8017" s="100" t="s">
        <v>1324</v>
      </c>
    </row>
    <row r="8018" spans="1:12" ht="56.25" customHeight="1">
      <c r="A8018" s="97">
        <v>587</v>
      </c>
      <c r="B8018" s="122" t="s">
        <v>7993</v>
      </c>
      <c r="C8018" s="123">
        <v>42733</v>
      </c>
      <c r="D8018" s="97" t="s">
        <v>26999</v>
      </c>
      <c r="E8018" s="97" t="s">
        <v>3</v>
      </c>
      <c r="F8018" s="97">
        <v>1460444</v>
      </c>
      <c r="G8018" s="97"/>
      <c r="H8018" s="124" t="s">
        <v>26356</v>
      </c>
      <c r="I8018" s="125">
        <v>0</v>
      </c>
      <c r="J8018" s="125">
        <v>31.8</v>
      </c>
      <c r="K8018" s="126">
        <v>31.8</v>
      </c>
      <c r="L8018" s="100" t="s">
        <v>1324</v>
      </c>
    </row>
    <row r="8019" spans="1:12" ht="56.25" customHeight="1">
      <c r="A8019" s="97">
        <v>587</v>
      </c>
      <c r="B8019" s="122" t="s">
        <v>7993</v>
      </c>
      <c r="C8019" s="123">
        <v>42733</v>
      </c>
      <c r="D8019" s="97" t="s">
        <v>27000</v>
      </c>
      <c r="E8019" s="97" t="s">
        <v>3</v>
      </c>
      <c r="F8019" s="97">
        <v>1460447</v>
      </c>
      <c r="G8019" s="97"/>
      <c r="H8019" s="124" t="s">
        <v>26995</v>
      </c>
      <c r="I8019" s="125">
        <v>0</v>
      </c>
      <c r="J8019" s="125">
        <v>276.69</v>
      </c>
      <c r="K8019" s="126">
        <v>276.69</v>
      </c>
      <c r="L8019" s="100" t="s">
        <v>1324</v>
      </c>
    </row>
    <row r="8020" spans="1:12" ht="56.25" customHeight="1">
      <c r="A8020" s="97">
        <v>587</v>
      </c>
      <c r="B8020" s="122" t="s">
        <v>7993</v>
      </c>
      <c r="C8020" s="123">
        <v>42733</v>
      </c>
      <c r="D8020" s="97" t="s">
        <v>27001</v>
      </c>
      <c r="E8020" s="97" t="s">
        <v>3</v>
      </c>
      <c r="F8020" s="97">
        <v>1460451</v>
      </c>
      <c r="G8020" s="97"/>
      <c r="H8020" s="124" t="s">
        <v>26990</v>
      </c>
      <c r="I8020" s="125">
        <v>0</v>
      </c>
      <c r="J8020" s="125">
        <v>30.79</v>
      </c>
      <c r="K8020" s="126">
        <v>30.79</v>
      </c>
      <c r="L8020" s="100" t="s">
        <v>1324</v>
      </c>
    </row>
    <row r="8021" spans="1:12" ht="56.25" customHeight="1">
      <c r="A8021" s="97">
        <v>587</v>
      </c>
      <c r="B8021" s="122" t="s">
        <v>7993</v>
      </c>
      <c r="C8021" s="123">
        <v>42734</v>
      </c>
      <c r="D8021" s="97" t="s">
        <v>27334</v>
      </c>
      <c r="E8021" s="97" t="s">
        <v>3</v>
      </c>
      <c r="F8021" s="97">
        <v>1461194</v>
      </c>
      <c r="G8021" s="97"/>
      <c r="H8021" s="124" t="s">
        <v>27335</v>
      </c>
      <c r="I8021" s="125">
        <v>0</v>
      </c>
      <c r="J8021" s="125">
        <v>975</v>
      </c>
      <c r="K8021" s="126">
        <v>975</v>
      </c>
      <c r="L8021" s="100" t="s">
        <v>1324</v>
      </c>
    </row>
    <row r="8022" spans="1:12" ht="56.25" customHeight="1">
      <c r="A8022" s="97">
        <v>587</v>
      </c>
      <c r="B8022" s="122" t="s">
        <v>7993</v>
      </c>
      <c r="C8022" s="123">
        <v>42734</v>
      </c>
      <c r="D8022" s="97" t="s">
        <v>27337</v>
      </c>
      <c r="E8022" s="97" t="s">
        <v>3</v>
      </c>
      <c r="F8022" s="97">
        <v>1461196</v>
      </c>
      <c r="G8022" s="97"/>
      <c r="H8022" s="124" t="s">
        <v>27335</v>
      </c>
      <c r="I8022" s="125">
        <v>0</v>
      </c>
      <c r="J8022" s="125">
        <v>3409.05</v>
      </c>
      <c r="K8022" s="126">
        <v>3409.05</v>
      </c>
      <c r="L8022" s="100" t="s">
        <v>1324</v>
      </c>
    </row>
    <row r="8023" spans="1:12" ht="56.25" customHeight="1">
      <c r="A8023" s="97">
        <v>588</v>
      </c>
      <c r="B8023" s="122" t="s">
        <v>9365</v>
      </c>
      <c r="C8023" s="123">
        <v>42475</v>
      </c>
      <c r="D8023" s="97" t="s">
        <v>15943</v>
      </c>
      <c r="E8023" s="97" t="s">
        <v>1283</v>
      </c>
      <c r="F8023" s="97">
        <v>109</v>
      </c>
      <c r="G8023" s="97"/>
      <c r="H8023" s="124" t="s">
        <v>8784</v>
      </c>
      <c r="I8023" s="125">
        <v>0</v>
      </c>
      <c r="J8023" s="125">
        <v>1372000</v>
      </c>
      <c r="K8023" s="126">
        <v>1372000</v>
      </c>
      <c r="L8023" s="100" t="s">
        <v>1324</v>
      </c>
    </row>
    <row r="8024" spans="1:12" ht="56.25" customHeight="1">
      <c r="A8024" s="97">
        <v>588</v>
      </c>
      <c r="B8024" s="122" t="s">
        <v>9365</v>
      </c>
      <c r="C8024" s="123">
        <v>42509</v>
      </c>
      <c r="D8024" s="97" t="s">
        <v>15944</v>
      </c>
      <c r="E8024" s="97" t="s">
        <v>1283</v>
      </c>
      <c r="F8024" s="97">
        <v>156</v>
      </c>
      <c r="G8024" s="97"/>
      <c r="H8024" s="124" t="s">
        <v>8785</v>
      </c>
      <c r="I8024" s="125">
        <v>0</v>
      </c>
      <c r="J8024" s="125">
        <v>960400</v>
      </c>
      <c r="K8024" s="126">
        <v>960400</v>
      </c>
      <c r="L8024" s="100" t="s">
        <v>1324</v>
      </c>
    </row>
    <row r="8025" spans="1:12" ht="56.25" customHeight="1">
      <c r="A8025" s="97">
        <v>588</v>
      </c>
      <c r="B8025" s="122" t="s">
        <v>10109</v>
      </c>
      <c r="C8025" s="123">
        <v>42527</v>
      </c>
      <c r="D8025" s="97" t="s">
        <v>12428</v>
      </c>
      <c r="E8025" s="97" t="s">
        <v>1313</v>
      </c>
      <c r="F8025" s="97">
        <v>10479539</v>
      </c>
      <c r="G8025" s="97"/>
      <c r="H8025" s="124" t="s">
        <v>2947</v>
      </c>
      <c r="I8025" s="125">
        <v>75</v>
      </c>
      <c r="J8025" s="125">
        <v>0</v>
      </c>
      <c r="K8025" s="126">
        <v>75</v>
      </c>
      <c r="L8025" s="100" t="s">
        <v>1324</v>
      </c>
    </row>
    <row r="8026" spans="1:12" ht="56.25" customHeight="1">
      <c r="A8026" s="97">
        <v>588</v>
      </c>
      <c r="B8026" s="122" t="s">
        <v>9365</v>
      </c>
      <c r="C8026" s="123">
        <v>42545</v>
      </c>
      <c r="D8026" s="97" t="s">
        <v>15947</v>
      </c>
      <c r="E8026" s="97" t="s">
        <v>1283</v>
      </c>
      <c r="F8026" s="97">
        <v>10570919</v>
      </c>
      <c r="G8026" s="97"/>
      <c r="H8026" s="124" t="s">
        <v>3178</v>
      </c>
      <c r="I8026" s="125">
        <v>0</v>
      </c>
      <c r="J8026" s="125">
        <v>2744000</v>
      </c>
      <c r="K8026" s="126">
        <v>2744000</v>
      </c>
      <c r="L8026" s="100" t="s">
        <v>1324</v>
      </c>
    </row>
    <row r="8027" spans="1:12" ht="56.25" customHeight="1">
      <c r="A8027" s="97">
        <v>590</v>
      </c>
      <c r="B8027" s="122" t="s">
        <v>4408</v>
      </c>
      <c r="C8027" s="123">
        <v>42373</v>
      </c>
      <c r="D8027" s="97" t="s">
        <v>17680</v>
      </c>
      <c r="E8027" s="97" t="s">
        <v>3</v>
      </c>
      <c r="F8027" s="97">
        <v>1336872</v>
      </c>
      <c r="G8027" s="97"/>
      <c r="H8027" s="124" t="s">
        <v>4409</v>
      </c>
      <c r="I8027" s="125">
        <v>0</v>
      </c>
      <c r="J8027" s="125">
        <v>371</v>
      </c>
      <c r="K8027" s="126">
        <v>371</v>
      </c>
      <c r="L8027" s="100" t="s">
        <v>1324</v>
      </c>
    </row>
    <row r="8028" spans="1:12" ht="56.25" customHeight="1">
      <c r="A8028" s="97">
        <v>590</v>
      </c>
      <c r="B8028" s="122" t="s">
        <v>4931</v>
      </c>
      <c r="C8028" s="123">
        <v>42419</v>
      </c>
      <c r="D8028" s="97" t="s">
        <v>18177</v>
      </c>
      <c r="E8028" s="97" t="s">
        <v>3</v>
      </c>
      <c r="F8028" s="97">
        <v>1352199</v>
      </c>
      <c r="G8028" s="97"/>
      <c r="H8028" s="124" t="s">
        <v>4932</v>
      </c>
      <c r="I8028" s="125">
        <v>0</v>
      </c>
      <c r="J8028" s="125">
        <v>930</v>
      </c>
      <c r="K8028" s="126">
        <v>930</v>
      </c>
      <c r="L8028" s="100" t="s">
        <v>1324</v>
      </c>
    </row>
    <row r="8029" spans="1:12" ht="56.25" customHeight="1">
      <c r="A8029" s="97">
        <v>590</v>
      </c>
      <c r="B8029" s="122" t="s">
        <v>4931</v>
      </c>
      <c r="C8029" s="123">
        <v>42650</v>
      </c>
      <c r="D8029" s="97" t="s">
        <v>21640</v>
      </c>
      <c r="E8029" s="97" t="s">
        <v>3</v>
      </c>
      <c r="F8029" s="97">
        <v>1428532</v>
      </c>
      <c r="G8029" s="97"/>
      <c r="H8029" s="124" t="s">
        <v>8997</v>
      </c>
      <c r="I8029" s="125">
        <v>0</v>
      </c>
      <c r="J8029" s="125">
        <v>2.5</v>
      </c>
      <c r="K8029" s="126">
        <v>2.5</v>
      </c>
      <c r="L8029" s="100" t="s">
        <v>1347</v>
      </c>
    </row>
    <row r="8030" spans="1:12" ht="56.25" customHeight="1">
      <c r="A8030" s="97">
        <v>590</v>
      </c>
      <c r="B8030" s="122" t="s">
        <v>4931</v>
      </c>
      <c r="C8030" s="123">
        <v>42661</v>
      </c>
      <c r="D8030" s="97" t="s">
        <v>21807</v>
      </c>
      <c r="E8030" s="97" t="s">
        <v>3</v>
      </c>
      <c r="F8030" s="97">
        <v>1431789</v>
      </c>
      <c r="G8030" s="97"/>
      <c r="H8030" s="124" t="s">
        <v>9157</v>
      </c>
      <c r="I8030" s="125">
        <v>0</v>
      </c>
      <c r="J8030" s="125">
        <v>1321.46</v>
      </c>
      <c r="K8030" s="126">
        <v>1321.46</v>
      </c>
      <c r="L8030" s="100" t="s">
        <v>1324</v>
      </c>
    </row>
    <row r="8031" spans="1:12" ht="56.25" customHeight="1">
      <c r="A8031" s="97">
        <v>590</v>
      </c>
      <c r="B8031" s="122" t="s">
        <v>4931</v>
      </c>
      <c r="C8031" s="123">
        <v>42671</v>
      </c>
      <c r="D8031" s="97" t="s">
        <v>21939</v>
      </c>
      <c r="E8031" s="97" t="s">
        <v>3</v>
      </c>
      <c r="F8031" s="97">
        <v>1435266</v>
      </c>
      <c r="G8031" s="97"/>
      <c r="H8031" s="124" t="s">
        <v>9293</v>
      </c>
      <c r="I8031" s="125">
        <v>0</v>
      </c>
      <c r="J8031" s="125">
        <v>75</v>
      </c>
      <c r="K8031" s="126">
        <v>75</v>
      </c>
      <c r="L8031" s="100" t="s">
        <v>1324</v>
      </c>
    </row>
    <row r="8032" spans="1:12" ht="56.25" customHeight="1">
      <c r="A8032" s="97">
        <v>590</v>
      </c>
      <c r="B8032" s="122" t="s">
        <v>4931</v>
      </c>
      <c r="C8032" s="123">
        <v>42682</v>
      </c>
      <c r="D8032" s="97" t="s">
        <v>22258</v>
      </c>
      <c r="E8032" s="97" t="s">
        <v>3</v>
      </c>
      <c r="F8032" s="97">
        <v>1438179</v>
      </c>
      <c r="G8032" s="97"/>
      <c r="H8032" s="124" t="s">
        <v>22259</v>
      </c>
      <c r="I8032" s="125">
        <v>0</v>
      </c>
      <c r="J8032" s="125">
        <v>10624.5</v>
      </c>
      <c r="K8032" s="126">
        <v>10624.5</v>
      </c>
      <c r="L8032" s="100" t="s">
        <v>1324</v>
      </c>
    </row>
    <row r="8033" spans="1:12" ht="56.25" customHeight="1">
      <c r="A8033" s="97">
        <v>590</v>
      </c>
      <c r="B8033" s="122" t="s">
        <v>9371</v>
      </c>
      <c r="C8033" s="123">
        <v>42684</v>
      </c>
      <c r="D8033" s="97" t="s">
        <v>16368</v>
      </c>
      <c r="E8033" s="97" t="s">
        <v>15</v>
      </c>
      <c r="F8033" s="97">
        <v>1049</v>
      </c>
      <c r="G8033" s="97"/>
      <c r="H8033" s="124" t="s">
        <v>16369</v>
      </c>
      <c r="I8033" s="125">
        <v>6754.83</v>
      </c>
      <c r="J8033" s="125">
        <v>0</v>
      </c>
      <c r="K8033" s="126">
        <v>6754.83</v>
      </c>
      <c r="L8033" s="100" t="s">
        <v>1324</v>
      </c>
    </row>
    <row r="8034" spans="1:12" ht="56.25" customHeight="1">
      <c r="A8034" s="97">
        <v>590</v>
      </c>
      <c r="B8034" s="122" t="s">
        <v>4931</v>
      </c>
      <c r="C8034" s="123">
        <v>42684</v>
      </c>
      <c r="D8034" s="97" t="s">
        <v>22403</v>
      </c>
      <c r="E8034" s="97" t="s">
        <v>3</v>
      </c>
      <c r="F8034" s="97">
        <v>1439033</v>
      </c>
      <c r="G8034" s="97"/>
      <c r="H8034" s="124" t="s">
        <v>22404</v>
      </c>
      <c r="I8034" s="125">
        <v>0</v>
      </c>
      <c r="J8034" s="125">
        <v>2664</v>
      </c>
      <c r="K8034" s="126">
        <v>2664</v>
      </c>
      <c r="L8034" s="100" t="s">
        <v>1324</v>
      </c>
    </row>
    <row r="8035" spans="1:12" ht="56.25" customHeight="1">
      <c r="A8035" s="97">
        <v>590</v>
      </c>
      <c r="B8035" s="122" t="s">
        <v>4931</v>
      </c>
      <c r="C8035" s="123">
        <v>42698</v>
      </c>
      <c r="D8035" s="97" t="s">
        <v>22944</v>
      </c>
      <c r="E8035" s="97" t="s">
        <v>3</v>
      </c>
      <c r="F8035" s="97">
        <v>1443447</v>
      </c>
      <c r="G8035" s="97"/>
      <c r="H8035" s="124" t="s">
        <v>22945</v>
      </c>
      <c r="I8035" s="125">
        <v>0</v>
      </c>
      <c r="J8035" s="125">
        <v>1662</v>
      </c>
      <c r="K8035" s="126">
        <v>1662</v>
      </c>
      <c r="L8035" s="100" t="s">
        <v>1324</v>
      </c>
    </row>
    <row r="8036" spans="1:12" ht="56.25" customHeight="1">
      <c r="A8036" s="97">
        <v>590</v>
      </c>
      <c r="B8036" s="122" t="s">
        <v>9371</v>
      </c>
      <c r="C8036" s="123">
        <v>42706</v>
      </c>
      <c r="D8036" s="97" t="s">
        <v>27454</v>
      </c>
      <c r="E8036" s="97" t="s">
        <v>15</v>
      </c>
      <c r="F8036" s="97">
        <v>1244</v>
      </c>
      <c r="G8036" s="97"/>
      <c r="H8036" s="124" t="s">
        <v>27455</v>
      </c>
      <c r="I8036" s="125">
        <v>1372.06</v>
      </c>
      <c r="J8036" s="125">
        <v>0</v>
      </c>
      <c r="K8036" s="126">
        <v>1372.06</v>
      </c>
      <c r="L8036" s="100" t="s">
        <v>1324</v>
      </c>
    </row>
    <row r="8037" spans="1:12" ht="56.25" customHeight="1">
      <c r="A8037" s="97">
        <v>590</v>
      </c>
      <c r="B8037" s="122" t="s">
        <v>9371</v>
      </c>
      <c r="C8037" s="123">
        <v>42709</v>
      </c>
      <c r="D8037" s="97" t="s">
        <v>27565</v>
      </c>
      <c r="E8037" s="97" t="s">
        <v>11</v>
      </c>
      <c r="F8037" s="97">
        <v>872546</v>
      </c>
      <c r="G8037" s="97"/>
      <c r="H8037" s="124" t="s">
        <v>27566</v>
      </c>
      <c r="I8037" s="125">
        <v>740049.5</v>
      </c>
      <c r="J8037" s="125">
        <v>0</v>
      </c>
      <c r="K8037" s="126">
        <v>740049.5</v>
      </c>
      <c r="L8037" s="100" t="s">
        <v>1324</v>
      </c>
    </row>
    <row r="8038" spans="1:12" ht="56.25" customHeight="1">
      <c r="A8038" s="97">
        <v>590</v>
      </c>
      <c r="B8038" s="122" t="s">
        <v>4931</v>
      </c>
      <c r="C8038" s="123">
        <v>42710</v>
      </c>
      <c r="D8038" s="97" t="s">
        <v>23589</v>
      </c>
      <c r="E8038" s="97" t="s">
        <v>3</v>
      </c>
      <c r="F8038" s="97">
        <v>1447717</v>
      </c>
      <c r="G8038" s="97"/>
      <c r="H8038" s="124" t="s">
        <v>23590</v>
      </c>
      <c r="I8038" s="125">
        <v>0</v>
      </c>
      <c r="J8038" s="125">
        <v>11745</v>
      </c>
      <c r="K8038" s="126">
        <v>11745</v>
      </c>
      <c r="L8038" s="100" t="s">
        <v>1324</v>
      </c>
    </row>
    <row r="8039" spans="1:12" ht="56.25" customHeight="1">
      <c r="A8039" s="97">
        <v>590</v>
      </c>
      <c r="B8039" s="122" t="s">
        <v>4931</v>
      </c>
      <c r="C8039" s="123">
        <v>42717</v>
      </c>
      <c r="D8039" s="97" t="s">
        <v>24280</v>
      </c>
      <c r="E8039" s="97" t="s">
        <v>3</v>
      </c>
      <c r="F8039" s="97">
        <v>1451195</v>
      </c>
      <c r="G8039" s="97"/>
      <c r="H8039" s="124" t="s">
        <v>24281</v>
      </c>
      <c r="I8039" s="125">
        <v>0</v>
      </c>
      <c r="J8039" s="125">
        <v>1881.75</v>
      </c>
      <c r="K8039" s="126">
        <v>1881.75</v>
      </c>
      <c r="L8039" s="100" t="s">
        <v>1324</v>
      </c>
    </row>
    <row r="8040" spans="1:12" ht="56.25" customHeight="1">
      <c r="A8040" s="97">
        <v>590</v>
      </c>
      <c r="B8040" s="122" t="s">
        <v>4931</v>
      </c>
      <c r="C8040" s="123">
        <v>42717</v>
      </c>
      <c r="D8040" s="97" t="s">
        <v>24286</v>
      </c>
      <c r="E8040" s="97" t="s">
        <v>3</v>
      </c>
      <c r="F8040" s="97">
        <v>1451205</v>
      </c>
      <c r="G8040" s="97"/>
      <c r="H8040" s="124" t="s">
        <v>24287</v>
      </c>
      <c r="I8040" s="125">
        <v>0</v>
      </c>
      <c r="J8040" s="125">
        <v>100</v>
      </c>
      <c r="K8040" s="126">
        <v>100</v>
      </c>
      <c r="L8040" s="100" t="s">
        <v>1324</v>
      </c>
    </row>
    <row r="8041" spans="1:12" ht="56.25" customHeight="1">
      <c r="A8041" s="97">
        <v>590</v>
      </c>
      <c r="B8041" s="122" t="s">
        <v>4931</v>
      </c>
      <c r="C8041" s="123">
        <v>42726</v>
      </c>
      <c r="D8041" s="97" t="s">
        <v>25466</v>
      </c>
      <c r="E8041" s="97" t="s">
        <v>3</v>
      </c>
      <c r="F8041" s="97">
        <v>1456327</v>
      </c>
      <c r="G8041" s="97"/>
      <c r="H8041" s="124" t="s">
        <v>25467</v>
      </c>
      <c r="I8041" s="125">
        <v>0</v>
      </c>
      <c r="J8041" s="125">
        <v>15000</v>
      </c>
      <c r="K8041" s="126">
        <v>15000</v>
      </c>
      <c r="L8041" s="100" t="s">
        <v>1324</v>
      </c>
    </row>
    <row r="8042" spans="1:12" ht="56.25" customHeight="1">
      <c r="A8042" s="97">
        <v>590</v>
      </c>
      <c r="B8042" s="122" t="s">
        <v>4931</v>
      </c>
      <c r="C8042" s="123">
        <v>42731</v>
      </c>
      <c r="D8042" s="97" t="s">
        <v>25942</v>
      </c>
      <c r="E8042" s="97" t="s">
        <v>3</v>
      </c>
      <c r="F8042" s="97">
        <v>1457933</v>
      </c>
      <c r="G8042" s="97"/>
      <c r="H8042" s="124" t="s">
        <v>25943</v>
      </c>
      <c r="I8042" s="125">
        <v>0</v>
      </c>
      <c r="J8042" s="125">
        <v>2859</v>
      </c>
      <c r="K8042" s="126">
        <v>2859</v>
      </c>
      <c r="L8042" s="100" t="s">
        <v>1324</v>
      </c>
    </row>
    <row r="8043" spans="1:12" ht="56.25" customHeight="1">
      <c r="A8043" s="97">
        <v>590</v>
      </c>
      <c r="B8043" s="122" t="s">
        <v>9371</v>
      </c>
      <c r="C8043" s="123">
        <v>42732</v>
      </c>
      <c r="D8043" s="97" t="s">
        <v>28738</v>
      </c>
      <c r="E8043" s="97" t="s">
        <v>15</v>
      </c>
      <c r="F8043" s="97">
        <v>1428</v>
      </c>
      <c r="G8043" s="97"/>
      <c r="H8043" s="124" t="s">
        <v>28739</v>
      </c>
      <c r="I8043" s="125">
        <v>2539.56</v>
      </c>
      <c r="J8043" s="125">
        <v>0</v>
      </c>
      <c r="K8043" s="126">
        <v>2539.56</v>
      </c>
      <c r="L8043" s="100" t="s">
        <v>1324</v>
      </c>
    </row>
    <row r="8044" spans="1:12" ht="56.25" customHeight="1">
      <c r="A8044" s="97">
        <v>590</v>
      </c>
      <c r="B8044" s="122" t="s">
        <v>4931</v>
      </c>
      <c r="C8044" s="123">
        <v>42732</v>
      </c>
      <c r="D8044" s="97" t="s">
        <v>26331</v>
      </c>
      <c r="E8044" s="97" t="s">
        <v>3</v>
      </c>
      <c r="F8044" s="97">
        <v>1459247</v>
      </c>
      <c r="G8044" s="97"/>
      <c r="H8044" s="124" t="s">
        <v>26332</v>
      </c>
      <c r="I8044" s="125">
        <v>0</v>
      </c>
      <c r="J8044" s="125">
        <v>220</v>
      </c>
      <c r="K8044" s="126">
        <v>220</v>
      </c>
      <c r="L8044" s="100" t="s">
        <v>1324</v>
      </c>
    </row>
    <row r="8045" spans="1:12" ht="56.25" customHeight="1">
      <c r="A8045" s="97">
        <v>591</v>
      </c>
      <c r="B8045" s="122" t="s">
        <v>4858</v>
      </c>
      <c r="C8045" s="123">
        <v>42411</v>
      </c>
      <c r="D8045" s="97" t="s">
        <v>18106</v>
      </c>
      <c r="E8045" s="97" t="s">
        <v>3</v>
      </c>
      <c r="F8045" s="97">
        <v>1348900</v>
      </c>
      <c r="G8045" s="97"/>
      <c r="H8045" s="124" t="s">
        <v>4859</v>
      </c>
      <c r="I8045" s="125">
        <v>0</v>
      </c>
      <c r="J8045" s="125">
        <v>302.15000000000003</v>
      </c>
      <c r="K8045" s="126">
        <v>302.15000000000003</v>
      </c>
      <c r="L8045" s="100" t="s">
        <v>1324</v>
      </c>
    </row>
    <row r="8046" spans="1:12" ht="56.25" customHeight="1">
      <c r="A8046" s="97">
        <v>591</v>
      </c>
      <c r="B8046" s="122" t="s">
        <v>4858</v>
      </c>
      <c r="C8046" s="123">
        <v>42437</v>
      </c>
      <c r="D8046" s="97" t="s">
        <v>18415</v>
      </c>
      <c r="E8046" s="97" t="s">
        <v>3</v>
      </c>
      <c r="F8046" s="97">
        <v>1357586</v>
      </c>
      <c r="G8046" s="97"/>
      <c r="H8046" s="124" t="s">
        <v>5176</v>
      </c>
      <c r="I8046" s="125">
        <v>0</v>
      </c>
      <c r="J8046" s="125">
        <v>2356</v>
      </c>
      <c r="K8046" s="126">
        <v>2356</v>
      </c>
      <c r="L8046" s="100" t="s">
        <v>1324</v>
      </c>
    </row>
    <row r="8047" spans="1:12" ht="56.25" customHeight="1">
      <c r="A8047" s="97">
        <v>591</v>
      </c>
      <c r="B8047" s="122" t="s">
        <v>4858</v>
      </c>
      <c r="C8047" s="123">
        <v>42437</v>
      </c>
      <c r="D8047" s="97" t="s">
        <v>18416</v>
      </c>
      <c r="E8047" s="97" t="s">
        <v>3</v>
      </c>
      <c r="F8047" s="97">
        <v>1357588</v>
      </c>
      <c r="G8047" s="97"/>
      <c r="H8047" s="124" t="s">
        <v>5177</v>
      </c>
      <c r="I8047" s="125">
        <v>0</v>
      </c>
      <c r="J8047" s="125">
        <v>1509157.9</v>
      </c>
      <c r="K8047" s="126">
        <v>1509157.9</v>
      </c>
      <c r="L8047" s="100" t="s">
        <v>1324</v>
      </c>
    </row>
    <row r="8048" spans="1:12" ht="56.25" customHeight="1">
      <c r="A8048" s="97">
        <v>591</v>
      </c>
      <c r="B8048" s="122" t="s">
        <v>4858</v>
      </c>
      <c r="C8048" s="123">
        <v>42507</v>
      </c>
      <c r="D8048" s="97" t="s">
        <v>19232</v>
      </c>
      <c r="E8048" s="97" t="s">
        <v>3</v>
      </c>
      <c r="F8048" s="97">
        <v>1379550</v>
      </c>
      <c r="G8048" s="97"/>
      <c r="H8048" s="124" t="s">
        <v>5978</v>
      </c>
      <c r="I8048" s="125">
        <v>0</v>
      </c>
      <c r="J8048" s="125">
        <v>70261.279999999999</v>
      </c>
      <c r="K8048" s="126">
        <v>70261.279999999999</v>
      </c>
      <c r="L8048" s="100" t="s">
        <v>1324</v>
      </c>
    </row>
    <row r="8049" spans="1:12" ht="56.25" customHeight="1">
      <c r="A8049" s="97">
        <v>591</v>
      </c>
      <c r="B8049" s="122" t="s">
        <v>4858</v>
      </c>
      <c r="C8049" s="123">
        <v>42523</v>
      </c>
      <c r="D8049" s="97" t="s">
        <v>19472</v>
      </c>
      <c r="E8049" s="97" t="s">
        <v>3</v>
      </c>
      <c r="F8049" s="97">
        <v>1384243</v>
      </c>
      <c r="G8049" s="97"/>
      <c r="H8049" s="124" t="s">
        <v>6211</v>
      </c>
      <c r="I8049" s="125">
        <v>0</v>
      </c>
      <c r="J8049" s="125">
        <v>82</v>
      </c>
      <c r="K8049" s="126">
        <v>82</v>
      </c>
      <c r="L8049" s="100" t="s">
        <v>1324</v>
      </c>
    </row>
    <row r="8050" spans="1:12" ht="56.25" customHeight="1">
      <c r="A8050" s="97">
        <v>591</v>
      </c>
      <c r="B8050" s="122" t="s">
        <v>4858</v>
      </c>
      <c r="C8050" s="123">
        <v>42559</v>
      </c>
      <c r="D8050" s="97" t="s">
        <v>20129</v>
      </c>
      <c r="E8050" s="97" t="s">
        <v>3</v>
      </c>
      <c r="F8050" s="97">
        <v>1396473</v>
      </c>
      <c r="G8050" s="97"/>
      <c r="H8050" s="124" t="s">
        <v>6855</v>
      </c>
      <c r="I8050" s="125">
        <v>0</v>
      </c>
      <c r="J8050" s="125">
        <v>245</v>
      </c>
      <c r="K8050" s="126">
        <v>245</v>
      </c>
      <c r="L8050" s="100" t="s">
        <v>1324</v>
      </c>
    </row>
    <row r="8051" spans="1:12" ht="56.25" customHeight="1">
      <c r="A8051" s="97">
        <v>591</v>
      </c>
      <c r="B8051" s="122" t="s">
        <v>4858</v>
      </c>
      <c r="C8051" s="123">
        <v>42572</v>
      </c>
      <c r="D8051" s="97" t="s">
        <v>20300</v>
      </c>
      <c r="E8051" s="97" t="s">
        <v>3</v>
      </c>
      <c r="F8051" s="97">
        <v>1400319</v>
      </c>
      <c r="G8051" s="97"/>
      <c r="H8051" s="124" t="s">
        <v>7014</v>
      </c>
      <c r="I8051" s="125">
        <v>0</v>
      </c>
      <c r="J8051" s="125">
        <v>2.4</v>
      </c>
      <c r="K8051" s="126">
        <v>2.4</v>
      </c>
      <c r="L8051" s="100" t="s">
        <v>1324</v>
      </c>
    </row>
    <row r="8052" spans="1:12" ht="56.25" customHeight="1">
      <c r="A8052" s="97">
        <v>591</v>
      </c>
      <c r="B8052" s="122" t="s">
        <v>4858</v>
      </c>
      <c r="C8052" s="123">
        <v>42583</v>
      </c>
      <c r="D8052" s="97" t="s">
        <v>20442</v>
      </c>
      <c r="E8052" s="97" t="s">
        <v>3</v>
      </c>
      <c r="F8052" s="97">
        <v>1403361</v>
      </c>
      <c r="G8052" s="97"/>
      <c r="H8052" s="124" t="s">
        <v>7156</v>
      </c>
      <c r="I8052" s="125">
        <v>0</v>
      </c>
      <c r="J8052" s="125">
        <v>150</v>
      </c>
      <c r="K8052" s="126">
        <v>150</v>
      </c>
      <c r="L8052" s="100" t="s">
        <v>1324</v>
      </c>
    </row>
    <row r="8053" spans="1:12" ht="56.25" customHeight="1">
      <c r="A8053" s="97">
        <v>591</v>
      </c>
      <c r="B8053" s="122" t="s">
        <v>4858</v>
      </c>
      <c r="C8053" s="123">
        <v>42584</v>
      </c>
      <c r="D8053" s="97" t="s">
        <v>20444</v>
      </c>
      <c r="E8053" s="97" t="s">
        <v>3</v>
      </c>
      <c r="F8053" s="97">
        <v>1403504</v>
      </c>
      <c r="G8053" s="97"/>
      <c r="H8053" s="124" t="s">
        <v>7158</v>
      </c>
      <c r="I8053" s="125">
        <v>0</v>
      </c>
      <c r="J8053" s="125">
        <v>10</v>
      </c>
      <c r="K8053" s="126">
        <v>10</v>
      </c>
      <c r="L8053" s="100" t="s">
        <v>1324</v>
      </c>
    </row>
    <row r="8054" spans="1:12" ht="56.25" customHeight="1">
      <c r="A8054" s="97">
        <v>591</v>
      </c>
      <c r="B8054" s="122" t="s">
        <v>14138</v>
      </c>
      <c r="C8054" s="123">
        <v>42605</v>
      </c>
      <c r="D8054" s="97" t="s">
        <v>14139</v>
      </c>
      <c r="E8054" s="97" t="s">
        <v>1313</v>
      </c>
      <c r="F8054" s="97">
        <v>10886082</v>
      </c>
      <c r="G8054" s="97"/>
      <c r="H8054" s="124" t="s">
        <v>3890</v>
      </c>
      <c r="I8054" s="125">
        <v>16952</v>
      </c>
      <c r="J8054" s="125">
        <v>0</v>
      </c>
      <c r="K8054" s="126">
        <v>16952</v>
      </c>
      <c r="L8054" s="100" t="s">
        <v>1324</v>
      </c>
    </row>
    <row r="8055" spans="1:12" ht="56.25" customHeight="1">
      <c r="A8055" s="97">
        <v>591</v>
      </c>
      <c r="B8055" s="122" t="s">
        <v>14138</v>
      </c>
      <c r="C8055" s="123">
        <v>42619</v>
      </c>
      <c r="D8055" s="97" t="s">
        <v>14485</v>
      </c>
      <c r="E8055" s="97" t="s">
        <v>15</v>
      </c>
      <c r="F8055" s="97">
        <v>599</v>
      </c>
      <c r="G8055" s="97"/>
      <c r="H8055" s="124" t="s">
        <v>4058</v>
      </c>
      <c r="I8055" s="125">
        <v>17624.09</v>
      </c>
      <c r="J8055" s="125">
        <v>0</v>
      </c>
      <c r="K8055" s="126">
        <v>17624.09</v>
      </c>
      <c r="L8055" s="100" t="s">
        <v>1324</v>
      </c>
    </row>
    <row r="8056" spans="1:12" ht="56.25" customHeight="1">
      <c r="A8056" s="97">
        <v>591</v>
      </c>
      <c r="B8056" s="122" t="s">
        <v>4858</v>
      </c>
      <c r="C8056" s="123">
        <v>42629</v>
      </c>
      <c r="D8056" s="97" t="s">
        <v>21217</v>
      </c>
      <c r="E8056" s="97" t="s">
        <v>3</v>
      </c>
      <c r="F8056" s="97">
        <v>1420472</v>
      </c>
      <c r="G8056" s="97"/>
      <c r="H8056" s="124" t="s">
        <v>7896</v>
      </c>
      <c r="I8056" s="125">
        <v>0</v>
      </c>
      <c r="J8056" s="125">
        <v>23</v>
      </c>
      <c r="K8056" s="126">
        <v>23</v>
      </c>
      <c r="L8056" s="100" t="s">
        <v>1324</v>
      </c>
    </row>
    <row r="8057" spans="1:12" ht="56.25" customHeight="1">
      <c r="A8057" s="97">
        <v>591</v>
      </c>
      <c r="B8057" s="122" t="s">
        <v>4858</v>
      </c>
      <c r="C8057" s="123">
        <v>42639</v>
      </c>
      <c r="D8057" s="97" t="s">
        <v>21352</v>
      </c>
      <c r="E8057" s="97" t="s">
        <v>3</v>
      </c>
      <c r="F8057" s="97">
        <v>1423572</v>
      </c>
      <c r="G8057" s="97"/>
      <c r="H8057" s="124" t="s">
        <v>8039</v>
      </c>
      <c r="I8057" s="125">
        <v>0</v>
      </c>
      <c r="J8057" s="125">
        <v>17</v>
      </c>
      <c r="K8057" s="126">
        <v>17</v>
      </c>
      <c r="L8057" s="100" t="s">
        <v>1324</v>
      </c>
    </row>
    <row r="8058" spans="1:12" ht="56.25" customHeight="1">
      <c r="A8058" s="97">
        <v>591</v>
      </c>
      <c r="B8058" s="122" t="s">
        <v>4858</v>
      </c>
      <c r="C8058" s="123">
        <v>42650</v>
      </c>
      <c r="D8058" s="97" t="s">
        <v>21629</v>
      </c>
      <c r="E8058" s="97" t="s">
        <v>3</v>
      </c>
      <c r="F8058" s="97">
        <v>1428239</v>
      </c>
      <c r="G8058" s="97"/>
      <c r="H8058" s="124" t="s">
        <v>8987</v>
      </c>
      <c r="I8058" s="125">
        <v>0</v>
      </c>
      <c r="J8058" s="125">
        <v>97</v>
      </c>
      <c r="K8058" s="126">
        <v>97</v>
      </c>
      <c r="L8058" s="100" t="s">
        <v>1324</v>
      </c>
    </row>
    <row r="8059" spans="1:12" ht="56.25" customHeight="1">
      <c r="A8059" s="97">
        <v>591</v>
      </c>
      <c r="B8059" s="122" t="s">
        <v>4858</v>
      </c>
      <c r="C8059" s="123">
        <v>42675</v>
      </c>
      <c r="D8059" s="97" t="s">
        <v>22014</v>
      </c>
      <c r="E8059" s="97" t="s">
        <v>3</v>
      </c>
      <c r="F8059" s="97">
        <v>1436250</v>
      </c>
      <c r="G8059" s="97"/>
      <c r="H8059" s="124" t="s">
        <v>22015</v>
      </c>
      <c r="I8059" s="125">
        <v>0</v>
      </c>
      <c r="J8059" s="125">
        <v>270</v>
      </c>
      <c r="K8059" s="126">
        <v>270</v>
      </c>
      <c r="L8059" s="100" t="s">
        <v>1324</v>
      </c>
    </row>
    <row r="8060" spans="1:12" ht="56.25" customHeight="1">
      <c r="A8060" s="97">
        <v>591</v>
      </c>
      <c r="B8060" s="122" t="s">
        <v>4858</v>
      </c>
      <c r="C8060" s="123">
        <v>42699</v>
      </c>
      <c r="D8060" s="97" t="s">
        <v>23002</v>
      </c>
      <c r="E8060" s="97" t="s">
        <v>3</v>
      </c>
      <c r="F8060" s="97">
        <v>1444025</v>
      </c>
      <c r="G8060" s="97"/>
      <c r="H8060" s="124" t="s">
        <v>23003</v>
      </c>
      <c r="I8060" s="125">
        <v>0</v>
      </c>
      <c r="J8060" s="125">
        <v>0.03</v>
      </c>
      <c r="K8060" s="126">
        <v>0.03</v>
      </c>
      <c r="L8060" s="100" t="s">
        <v>1347</v>
      </c>
    </row>
    <row r="8061" spans="1:12" ht="56.25" customHeight="1">
      <c r="A8061" s="97">
        <v>591</v>
      </c>
      <c r="B8061" s="122" t="s">
        <v>4858</v>
      </c>
      <c r="C8061" s="123">
        <v>42713</v>
      </c>
      <c r="D8061" s="97" t="s">
        <v>23959</v>
      </c>
      <c r="E8061" s="97" t="s">
        <v>3</v>
      </c>
      <c r="F8061" s="97">
        <v>1449812</v>
      </c>
      <c r="G8061" s="97"/>
      <c r="H8061" s="124" t="s">
        <v>23960</v>
      </c>
      <c r="I8061" s="125">
        <v>0</v>
      </c>
      <c r="J8061" s="125">
        <v>5240</v>
      </c>
      <c r="K8061" s="126">
        <v>5240</v>
      </c>
      <c r="L8061" s="100" t="s">
        <v>1324</v>
      </c>
    </row>
    <row r="8062" spans="1:12" ht="56.25" customHeight="1">
      <c r="A8062" s="97">
        <v>591</v>
      </c>
      <c r="B8062" s="122" t="s">
        <v>4858</v>
      </c>
      <c r="C8062" s="123">
        <v>42713</v>
      </c>
      <c r="D8062" s="97" t="s">
        <v>23998</v>
      </c>
      <c r="E8062" s="97" t="s">
        <v>3</v>
      </c>
      <c r="F8062" s="97">
        <v>1449815</v>
      </c>
      <c r="G8062" s="97"/>
      <c r="H8062" s="124" t="s">
        <v>23999</v>
      </c>
      <c r="I8062" s="125">
        <v>0</v>
      </c>
      <c r="J8062" s="125">
        <v>195.3</v>
      </c>
      <c r="K8062" s="126">
        <v>195.3</v>
      </c>
      <c r="L8062" s="100" t="s">
        <v>1324</v>
      </c>
    </row>
    <row r="8063" spans="1:12" ht="56.25" customHeight="1">
      <c r="A8063" s="97">
        <v>591</v>
      </c>
      <c r="B8063" s="122" t="s">
        <v>4858</v>
      </c>
      <c r="C8063" s="123">
        <v>42723</v>
      </c>
      <c r="D8063" s="97" t="s">
        <v>24849</v>
      </c>
      <c r="E8063" s="97" t="s">
        <v>3</v>
      </c>
      <c r="F8063" s="97">
        <v>1454013</v>
      </c>
      <c r="G8063" s="97"/>
      <c r="H8063" s="124" t="s">
        <v>24850</v>
      </c>
      <c r="I8063" s="125">
        <v>0</v>
      </c>
      <c r="J8063" s="125">
        <v>297.18</v>
      </c>
      <c r="K8063" s="126">
        <v>297.18</v>
      </c>
      <c r="L8063" s="100" t="s">
        <v>1324</v>
      </c>
    </row>
    <row r="8064" spans="1:12" ht="56.25" customHeight="1">
      <c r="A8064" s="97">
        <v>591</v>
      </c>
      <c r="B8064" s="122" t="s">
        <v>4858</v>
      </c>
      <c r="C8064" s="123">
        <v>42727</v>
      </c>
      <c r="D8064" s="97" t="s">
        <v>25617</v>
      </c>
      <c r="E8064" s="97" t="s">
        <v>3</v>
      </c>
      <c r="F8064" s="97">
        <v>1457116</v>
      </c>
      <c r="G8064" s="97"/>
      <c r="H8064" s="124" t="s">
        <v>25618</v>
      </c>
      <c r="I8064" s="125">
        <v>0</v>
      </c>
      <c r="J8064" s="125">
        <v>3562.72</v>
      </c>
      <c r="K8064" s="126">
        <v>3562.72</v>
      </c>
      <c r="L8064" s="100" t="s">
        <v>1324</v>
      </c>
    </row>
    <row r="8065" spans="1:12" ht="56.25" customHeight="1">
      <c r="A8065" s="97">
        <v>591</v>
      </c>
      <c r="B8065" s="122" t="s">
        <v>4858</v>
      </c>
      <c r="C8065" s="123">
        <v>42727</v>
      </c>
      <c r="D8065" s="97" t="s">
        <v>25621</v>
      </c>
      <c r="E8065" s="97" t="s">
        <v>3</v>
      </c>
      <c r="F8065" s="97">
        <v>1457122</v>
      </c>
      <c r="G8065" s="97"/>
      <c r="H8065" s="124" t="s">
        <v>25622</v>
      </c>
      <c r="I8065" s="125">
        <v>0</v>
      </c>
      <c r="J8065" s="125">
        <v>6477.94</v>
      </c>
      <c r="K8065" s="126">
        <v>6477.94</v>
      </c>
      <c r="L8065" s="100" t="s">
        <v>1324</v>
      </c>
    </row>
    <row r="8066" spans="1:12" ht="56.25" customHeight="1">
      <c r="A8066" s="97">
        <v>592</v>
      </c>
      <c r="B8066" s="122" t="s">
        <v>4620</v>
      </c>
      <c r="C8066" s="123">
        <v>42387</v>
      </c>
      <c r="D8066" s="97" t="s">
        <v>17877</v>
      </c>
      <c r="E8066" s="97" t="s">
        <v>3</v>
      </c>
      <c r="F8066" s="97">
        <v>1341940</v>
      </c>
      <c r="G8066" s="97"/>
      <c r="H8066" s="124" t="s">
        <v>4621</v>
      </c>
      <c r="I8066" s="125">
        <v>0</v>
      </c>
      <c r="J8066" s="125">
        <v>444.45</v>
      </c>
      <c r="K8066" s="126">
        <v>444.45</v>
      </c>
      <c r="L8066" s="100" t="s">
        <v>1324</v>
      </c>
    </row>
    <row r="8067" spans="1:12" ht="56.25" customHeight="1">
      <c r="A8067" s="97">
        <v>592</v>
      </c>
      <c r="B8067" s="122" t="s">
        <v>10604</v>
      </c>
      <c r="C8067" s="123">
        <v>42417</v>
      </c>
      <c r="D8067" s="97" t="s">
        <v>10605</v>
      </c>
      <c r="E8067" s="97" t="s">
        <v>6</v>
      </c>
      <c r="F8067" s="97">
        <v>842046</v>
      </c>
      <c r="G8067" s="97"/>
      <c r="H8067" s="124" t="s">
        <v>1664</v>
      </c>
      <c r="I8067" s="125">
        <v>0</v>
      </c>
      <c r="J8067" s="125">
        <v>1100</v>
      </c>
      <c r="K8067" s="126">
        <v>1100</v>
      </c>
      <c r="L8067" s="100" t="s">
        <v>1324</v>
      </c>
    </row>
    <row r="8068" spans="1:12" ht="56.25" customHeight="1">
      <c r="A8068" s="97">
        <v>592</v>
      </c>
      <c r="B8068" s="122" t="s">
        <v>7126</v>
      </c>
      <c r="C8068" s="123">
        <v>42580</v>
      </c>
      <c r="D8068" s="97" t="s">
        <v>20411</v>
      </c>
      <c r="E8068" s="97" t="s">
        <v>3</v>
      </c>
      <c r="F8068" s="97">
        <v>1402689</v>
      </c>
      <c r="G8068" s="97"/>
      <c r="H8068" s="124" t="s">
        <v>7127</v>
      </c>
      <c r="I8068" s="125">
        <v>0</v>
      </c>
      <c r="J8068" s="125">
        <v>757</v>
      </c>
      <c r="K8068" s="126">
        <v>757</v>
      </c>
      <c r="L8068" s="100" t="s">
        <v>1324</v>
      </c>
    </row>
    <row r="8069" spans="1:12" ht="56.25" customHeight="1">
      <c r="A8069" s="97">
        <v>592</v>
      </c>
      <c r="B8069" s="122" t="s">
        <v>7126</v>
      </c>
      <c r="C8069" s="123">
        <v>42669</v>
      </c>
      <c r="D8069" s="97" t="s">
        <v>21915</v>
      </c>
      <c r="E8069" s="97" t="s">
        <v>3</v>
      </c>
      <c r="F8069" s="97">
        <v>1434562</v>
      </c>
      <c r="G8069" s="97"/>
      <c r="H8069" s="124" t="s">
        <v>9269</v>
      </c>
      <c r="I8069" s="125">
        <v>0</v>
      </c>
      <c r="J8069" s="125">
        <v>18</v>
      </c>
      <c r="K8069" s="126">
        <v>18</v>
      </c>
      <c r="L8069" s="100" t="s">
        <v>1324</v>
      </c>
    </row>
    <row r="8070" spans="1:12" ht="56.25" customHeight="1">
      <c r="A8070" s="97">
        <v>592</v>
      </c>
      <c r="B8070" s="122" t="s">
        <v>7126</v>
      </c>
      <c r="C8070" s="123">
        <v>42683</v>
      </c>
      <c r="D8070" s="97" t="s">
        <v>22309</v>
      </c>
      <c r="E8070" s="97" t="s">
        <v>3</v>
      </c>
      <c r="F8070" s="97">
        <v>1438728</v>
      </c>
      <c r="G8070" s="97"/>
      <c r="H8070" s="124" t="s">
        <v>22310</v>
      </c>
      <c r="I8070" s="125">
        <v>0</v>
      </c>
      <c r="J8070" s="125">
        <v>40</v>
      </c>
      <c r="K8070" s="126">
        <v>40</v>
      </c>
      <c r="L8070" s="100" t="s">
        <v>1324</v>
      </c>
    </row>
    <row r="8071" spans="1:12" ht="56.25" customHeight="1">
      <c r="A8071" s="97">
        <v>592</v>
      </c>
      <c r="B8071" s="122" t="s">
        <v>7126</v>
      </c>
      <c r="C8071" s="123">
        <v>42684</v>
      </c>
      <c r="D8071" s="97" t="s">
        <v>22407</v>
      </c>
      <c r="E8071" s="97" t="s">
        <v>3</v>
      </c>
      <c r="F8071" s="97">
        <v>1439095</v>
      </c>
      <c r="G8071" s="97"/>
      <c r="H8071" s="124" t="s">
        <v>22408</v>
      </c>
      <c r="I8071" s="125">
        <v>0</v>
      </c>
      <c r="J8071" s="125">
        <v>49</v>
      </c>
      <c r="K8071" s="126">
        <v>49</v>
      </c>
      <c r="L8071" s="100" t="s">
        <v>1324</v>
      </c>
    </row>
    <row r="8072" spans="1:12" ht="56.25" customHeight="1">
      <c r="A8072" s="97">
        <v>592</v>
      </c>
      <c r="B8072" s="122" t="s">
        <v>9356</v>
      </c>
      <c r="C8072" s="123">
        <v>42688</v>
      </c>
      <c r="D8072" s="97" t="s">
        <v>16499</v>
      </c>
      <c r="E8072" s="97" t="s">
        <v>15</v>
      </c>
      <c r="F8072" s="97">
        <v>1054</v>
      </c>
      <c r="G8072" s="97"/>
      <c r="H8072" s="124" t="s">
        <v>16500</v>
      </c>
      <c r="I8072" s="125">
        <v>277.82</v>
      </c>
      <c r="J8072" s="125">
        <v>0</v>
      </c>
      <c r="K8072" s="126">
        <v>277.82</v>
      </c>
      <c r="L8072" s="100" t="s">
        <v>1324</v>
      </c>
    </row>
    <row r="8073" spans="1:12" ht="56.25" customHeight="1">
      <c r="A8073" s="97">
        <v>592</v>
      </c>
      <c r="B8073" s="122" t="s">
        <v>9356</v>
      </c>
      <c r="C8073" s="123">
        <v>42688</v>
      </c>
      <c r="D8073" s="97" t="s">
        <v>16479</v>
      </c>
      <c r="E8073" s="97" t="s">
        <v>6</v>
      </c>
      <c r="F8073" s="97">
        <v>870357</v>
      </c>
      <c r="G8073" s="97"/>
      <c r="H8073" s="124" t="s">
        <v>16480</v>
      </c>
      <c r="I8073" s="125">
        <v>0</v>
      </c>
      <c r="J8073" s="125">
        <v>1550360</v>
      </c>
      <c r="K8073" s="126">
        <v>1550360</v>
      </c>
      <c r="L8073" s="100" t="s">
        <v>1324</v>
      </c>
    </row>
    <row r="8074" spans="1:12" ht="56.25" customHeight="1">
      <c r="A8074" s="97">
        <v>592</v>
      </c>
      <c r="B8074" s="122" t="s">
        <v>9356</v>
      </c>
      <c r="C8074" s="123">
        <v>42688</v>
      </c>
      <c r="D8074" s="97" t="s">
        <v>16487</v>
      </c>
      <c r="E8074" s="97" t="s">
        <v>11</v>
      </c>
      <c r="F8074" s="97">
        <v>870358</v>
      </c>
      <c r="G8074" s="97"/>
      <c r="H8074" s="124" t="s">
        <v>16488</v>
      </c>
      <c r="I8074" s="125">
        <v>50</v>
      </c>
      <c r="J8074" s="125">
        <v>0</v>
      </c>
      <c r="K8074" s="126">
        <v>50</v>
      </c>
      <c r="L8074" s="100" t="s">
        <v>1324</v>
      </c>
    </row>
    <row r="8075" spans="1:12" ht="56.25" customHeight="1">
      <c r="A8075" s="97">
        <v>592</v>
      </c>
      <c r="B8075" s="122" t="s">
        <v>22828</v>
      </c>
      <c r="C8075" s="123">
        <v>42696</v>
      </c>
      <c r="D8075" s="97" t="s">
        <v>22829</v>
      </c>
      <c r="E8075" s="97" t="s">
        <v>3</v>
      </c>
      <c r="F8075" s="97">
        <v>1442495</v>
      </c>
      <c r="G8075" s="97"/>
      <c r="H8075" s="124" t="s">
        <v>22830</v>
      </c>
      <c r="I8075" s="125">
        <v>0</v>
      </c>
      <c r="J8075" s="125">
        <v>38188</v>
      </c>
      <c r="K8075" s="126">
        <v>38188</v>
      </c>
      <c r="L8075" s="100" t="s">
        <v>1324</v>
      </c>
    </row>
    <row r="8076" spans="1:12" ht="56.25" customHeight="1">
      <c r="A8076" s="97">
        <v>592</v>
      </c>
      <c r="B8076" s="122" t="s">
        <v>22828</v>
      </c>
      <c r="C8076" s="123">
        <v>42704</v>
      </c>
      <c r="D8076" s="97" t="s">
        <v>23187</v>
      </c>
      <c r="E8076" s="97" t="s">
        <v>3</v>
      </c>
      <c r="F8076" s="97">
        <v>1445305</v>
      </c>
      <c r="G8076" s="97"/>
      <c r="H8076" s="124" t="s">
        <v>23188</v>
      </c>
      <c r="I8076" s="125">
        <v>0</v>
      </c>
      <c r="J8076" s="125">
        <v>11619.72</v>
      </c>
      <c r="K8076" s="126">
        <v>11619.72</v>
      </c>
      <c r="L8076" s="100" t="s">
        <v>1324</v>
      </c>
    </row>
    <row r="8077" spans="1:12" ht="56.25" customHeight="1">
      <c r="A8077" s="97">
        <v>592</v>
      </c>
      <c r="B8077" s="122" t="s">
        <v>22828</v>
      </c>
      <c r="C8077" s="123">
        <v>42705</v>
      </c>
      <c r="D8077" s="97" t="s">
        <v>23370</v>
      </c>
      <c r="E8077" s="97" t="s">
        <v>3</v>
      </c>
      <c r="F8077" s="97">
        <v>1445862</v>
      </c>
      <c r="G8077" s="97"/>
      <c r="H8077" s="124" t="s">
        <v>23371</v>
      </c>
      <c r="I8077" s="125">
        <v>0</v>
      </c>
      <c r="J8077" s="125">
        <v>8.3000000000000007</v>
      </c>
      <c r="K8077" s="126">
        <v>8.3000000000000007</v>
      </c>
      <c r="L8077" s="100" t="s">
        <v>1324</v>
      </c>
    </row>
    <row r="8078" spans="1:12" ht="56.25" customHeight="1">
      <c r="A8078" s="97">
        <v>592</v>
      </c>
      <c r="B8078" s="122" t="s">
        <v>22828</v>
      </c>
      <c r="C8078" s="123">
        <v>42726</v>
      </c>
      <c r="D8078" s="97" t="s">
        <v>25527</v>
      </c>
      <c r="E8078" s="97" t="s">
        <v>3</v>
      </c>
      <c r="F8078" s="97">
        <v>1456580</v>
      </c>
      <c r="G8078" s="97"/>
      <c r="H8078" s="124" t="s">
        <v>25528</v>
      </c>
      <c r="I8078" s="125">
        <v>0</v>
      </c>
      <c r="J8078" s="125">
        <v>49.58</v>
      </c>
      <c r="K8078" s="126">
        <v>49.58</v>
      </c>
      <c r="L8078" s="100" t="s">
        <v>1324</v>
      </c>
    </row>
    <row r="8079" spans="1:12" ht="56.25" customHeight="1">
      <c r="A8079" s="97">
        <v>592</v>
      </c>
      <c r="B8079" s="122" t="s">
        <v>22828</v>
      </c>
      <c r="C8079" s="123">
        <v>42726</v>
      </c>
      <c r="D8079" s="97" t="s">
        <v>25529</v>
      </c>
      <c r="E8079" s="97" t="s">
        <v>3</v>
      </c>
      <c r="F8079" s="97">
        <v>1456585</v>
      </c>
      <c r="G8079" s="97"/>
      <c r="H8079" s="124" t="s">
        <v>25528</v>
      </c>
      <c r="I8079" s="125">
        <v>0</v>
      </c>
      <c r="J8079" s="125">
        <v>366.67</v>
      </c>
      <c r="K8079" s="126">
        <v>366.67</v>
      </c>
      <c r="L8079" s="100" t="s">
        <v>1324</v>
      </c>
    </row>
    <row r="8080" spans="1:12" ht="56.25" customHeight="1">
      <c r="A8080" s="97">
        <v>594</v>
      </c>
      <c r="B8080" s="122" t="s">
        <v>10878</v>
      </c>
      <c r="C8080" s="123">
        <v>42432</v>
      </c>
      <c r="D8080" s="97" t="s">
        <v>10879</v>
      </c>
      <c r="E8080" s="97" t="s">
        <v>6</v>
      </c>
      <c r="F8080" s="97">
        <v>187083</v>
      </c>
      <c r="G8080" s="97"/>
      <c r="H8080" s="124" t="s">
        <v>1815</v>
      </c>
      <c r="I8080" s="125">
        <v>0</v>
      </c>
      <c r="J8080" s="125">
        <v>0.01</v>
      </c>
      <c r="K8080" s="126">
        <v>0.01</v>
      </c>
      <c r="L8080" s="100" t="s">
        <v>1324</v>
      </c>
    </row>
    <row r="8081" spans="1:12" ht="56.25" customHeight="1">
      <c r="A8081" s="97">
        <v>594</v>
      </c>
      <c r="B8081" s="122" t="s">
        <v>10878</v>
      </c>
      <c r="C8081" s="123">
        <v>42488</v>
      </c>
      <c r="D8081" s="97" t="s">
        <v>11728</v>
      </c>
      <c r="E8081" s="97" t="s">
        <v>6</v>
      </c>
      <c r="F8081" s="97">
        <v>192322</v>
      </c>
      <c r="G8081" s="97"/>
      <c r="H8081" s="124" t="s">
        <v>2504</v>
      </c>
      <c r="I8081" s="125">
        <v>0</v>
      </c>
      <c r="J8081" s="125">
        <v>0.01</v>
      </c>
      <c r="K8081" s="126">
        <v>0.01</v>
      </c>
      <c r="L8081" s="100" t="s">
        <v>1324</v>
      </c>
    </row>
    <row r="8082" spans="1:12" ht="56.25" customHeight="1">
      <c r="A8082" s="97">
        <v>594</v>
      </c>
      <c r="B8082" s="122" t="s">
        <v>23081</v>
      </c>
      <c r="C8082" s="123">
        <v>42726</v>
      </c>
      <c r="D8082" s="97" t="s">
        <v>25369</v>
      </c>
      <c r="E8082" s="97" t="s">
        <v>3</v>
      </c>
      <c r="F8082" s="97">
        <v>1456304</v>
      </c>
      <c r="G8082" s="97"/>
      <c r="H8082" s="124" t="s">
        <v>25370</v>
      </c>
      <c r="I8082" s="125">
        <v>0</v>
      </c>
      <c r="J8082" s="125">
        <v>2270.2399999999998</v>
      </c>
      <c r="K8082" s="126">
        <v>2270.2399999999998</v>
      </c>
      <c r="L8082" s="100" t="s">
        <v>1324</v>
      </c>
    </row>
    <row r="8083" spans="1:12" ht="56.25" customHeight="1">
      <c r="A8083" s="97">
        <v>594</v>
      </c>
      <c r="B8083" s="122" t="s">
        <v>9361</v>
      </c>
      <c r="C8083" s="123">
        <v>42732</v>
      </c>
      <c r="D8083" s="97" t="s">
        <v>28740</v>
      </c>
      <c r="E8083" s="97" t="s">
        <v>15</v>
      </c>
      <c r="F8083" s="97">
        <v>1425</v>
      </c>
      <c r="G8083" s="97"/>
      <c r="H8083" s="124" t="s">
        <v>28741</v>
      </c>
      <c r="I8083" s="125">
        <v>590.57000000000005</v>
      </c>
      <c r="J8083" s="125">
        <v>0</v>
      </c>
      <c r="K8083" s="126">
        <v>590.57000000000005</v>
      </c>
      <c r="L8083" s="100" t="s">
        <v>1324</v>
      </c>
    </row>
    <row r="8084" spans="1:12" ht="56.25" customHeight="1">
      <c r="A8084" s="97">
        <v>594</v>
      </c>
      <c r="B8084" s="122" t="s">
        <v>9361</v>
      </c>
      <c r="C8084" s="123">
        <v>42732</v>
      </c>
      <c r="D8084" s="97" t="s">
        <v>28742</v>
      </c>
      <c r="E8084" s="97" t="s">
        <v>15</v>
      </c>
      <c r="F8084" s="97">
        <v>1423</v>
      </c>
      <c r="G8084" s="97"/>
      <c r="H8084" s="124" t="s">
        <v>28743</v>
      </c>
      <c r="I8084" s="125">
        <v>274.12</v>
      </c>
      <c r="J8084" s="125">
        <v>0</v>
      </c>
      <c r="K8084" s="126">
        <v>274.12</v>
      </c>
      <c r="L8084" s="100" t="s">
        <v>1324</v>
      </c>
    </row>
    <row r="8085" spans="1:12" ht="56.25" customHeight="1">
      <c r="A8085" s="97">
        <v>595</v>
      </c>
      <c r="B8085" s="122" t="s">
        <v>25078</v>
      </c>
      <c r="C8085" s="123">
        <v>42724</v>
      </c>
      <c r="D8085" s="97" t="s">
        <v>25079</v>
      </c>
      <c r="E8085" s="97" t="s">
        <v>3</v>
      </c>
      <c r="F8085" s="97">
        <v>1455134</v>
      </c>
      <c r="G8085" s="97"/>
      <c r="H8085" s="124" t="s">
        <v>25080</v>
      </c>
      <c r="I8085" s="125">
        <v>0</v>
      </c>
      <c r="J8085" s="125">
        <v>2340</v>
      </c>
      <c r="K8085" s="126">
        <v>2340</v>
      </c>
      <c r="L8085" s="100" t="s">
        <v>1324</v>
      </c>
    </row>
    <row r="8086" spans="1:12" ht="56.25" customHeight="1">
      <c r="A8086" s="97">
        <v>595</v>
      </c>
      <c r="B8086" s="122" t="s">
        <v>25078</v>
      </c>
      <c r="C8086" s="123">
        <v>42733</v>
      </c>
      <c r="D8086" s="97" t="s">
        <v>26833</v>
      </c>
      <c r="E8086" s="97" t="s">
        <v>3</v>
      </c>
      <c r="F8086" s="97">
        <v>1460015</v>
      </c>
      <c r="G8086" s="97"/>
      <c r="H8086" s="124" t="s">
        <v>26834</v>
      </c>
      <c r="I8086" s="125">
        <v>0</v>
      </c>
      <c r="J8086" s="125">
        <v>2992.5</v>
      </c>
      <c r="K8086" s="126">
        <v>2992.5</v>
      </c>
      <c r="L8086" s="100" t="s">
        <v>1324</v>
      </c>
    </row>
    <row r="8087" spans="1:12" ht="56.25" customHeight="1">
      <c r="A8087" s="97">
        <v>650</v>
      </c>
      <c r="B8087" s="122" t="s">
        <v>9368</v>
      </c>
      <c r="C8087" s="123">
        <v>42530</v>
      </c>
      <c r="D8087" s="97" t="s">
        <v>15946</v>
      </c>
      <c r="E8087" s="97" t="s">
        <v>1283</v>
      </c>
      <c r="F8087" s="97">
        <v>10486225</v>
      </c>
      <c r="G8087" s="97"/>
      <c r="H8087" s="124" t="s">
        <v>9369</v>
      </c>
      <c r="I8087" s="125">
        <v>0</v>
      </c>
      <c r="J8087" s="125">
        <v>1969</v>
      </c>
      <c r="K8087" s="126">
        <v>1969</v>
      </c>
      <c r="L8087" s="100" t="s">
        <v>1347</v>
      </c>
    </row>
    <row r="8088" spans="1:12" ht="56.25" customHeight="1">
      <c r="A8088" s="97">
        <v>650</v>
      </c>
      <c r="B8088" s="122" t="s">
        <v>9368</v>
      </c>
      <c r="C8088" s="123">
        <v>42585</v>
      </c>
      <c r="D8088" s="97" t="s">
        <v>15949</v>
      </c>
      <c r="E8088" s="97" t="s">
        <v>1283</v>
      </c>
      <c r="F8088" s="97">
        <v>10780637</v>
      </c>
      <c r="G8088" s="97"/>
      <c r="H8088" s="124" t="s">
        <v>3673</v>
      </c>
      <c r="I8088" s="125">
        <v>0</v>
      </c>
      <c r="J8088" s="125">
        <v>13997</v>
      </c>
      <c r="K8088" s="126">
        <v>13997</v>
      </c>
      <c r="L8088" s="100" t="s">
        <v>1347</v>
      </c>
    </row>
    <row r="8089" spans="1:12" ht="56.25" customHeight="1">
      <c r="A8089" s="97">
        <v>650</v>
      </c>
      <c r="B8089" s="122" t="s">
        <v>4572</v>
      </c>
      <c r="C8089" s="123">
        <v>42660</v>
      </c>
      <c r="D8089" s="97" t="s">
        <v>21746</v>
      </c>
      <c r="E8089" s="97" t="s">
        <v>3</v>
      </c>
      <c r="F8089" s="97">
        <v>1431208</v>
      </c>
      <c r="G8089" s="97"/>
      <c r="H8089" s="124" t="s">
        <v>9099</v>
      </c>
      <c r="I8089" s="125">
        <v>0</v>
      </c>
      <c r="J8089" s="125">
        <v>22499.599999999999</v>
      </c>
      <c r="K8089" s="126">
        <v>22499.599999999999</v>
      </c>
      <c r="L8089" s="100" t="s">
        <v>1324</v>
      </c>
    </row>
    <row r="8090" spans="1:12" ht="56.25" customHeight="1">
      <c r="A8090" s="97">
        <v>650</v>
      </c>
      <c r="B8090" s="122" t="s">
        <v>4572</v>
      </c>
      <c r="C8090" s="123">
        <v>42660</v>
      </c>
      <c r="D8090" s="97" t="s">
        <v>21747</v>
      </c>
      <c r="E8090" s="97" t="s">
        <v>3</v>
      </c>
      <c r="F8090" s="97">
        <v>1431211</v>
      </c>
      <c r="G8090" s="97"/>
      <c r="H8090" s="124" t="s">
        <v>9100</v>
      </c>
      <c r="I8090" s="125">
        <v>0</v>
      </c>
      <c r="J8090" s="125">
        <v>15299.6</v>
      </c>
      <c r="K8090" s="126">
        <v>15299.6</v>
      </c>
      <c r="L8090" s="100" t="s">
        <v>1324</v>
      </c>
    </row>
    <row r="8091" spans="1:12" ht="56.25" customHeight="1">
      <c r="A8091" s="97">
        <v>650</v>
      </c>
      <c r="B8091" s="122" t="s">
        <v>4572</v>
      </c>
      <c r="C8091" s="123">
        <v>42660</v>
      </c>
      <c r="D8091" s="97" t="s">
        <v>21748</v>
      </c>
      <c r="E8091" s="97" t="s">
        <v>3</v>
      </c>
      <c r="F8091" s="97">
        <v>1431213</v>
      </c>
      <c r="G8091" s="97"/>
      <c r="H8091" s="124" t="s">
        <v>9101</v>
      </c>
      <c r="I8091" s="125">
        <v>0</v>
      </c>
      <c r="J8091" s="125">
        <v>45691.5</v>
      </c>
      <c r="K8091" s="126">
        <v>45691.5</v>
      </c>
      <c r="L8091" s="100" t="s">
        <v>1324</v>
      </c>
    </row>
    <row r="8092" spans="1:12" ht="56.25" customHeight="1">
      <c r="A8092" s="97">
        <v>650</v>
      </c>
      <c r="B8092" s="122" t="s">
        <v>4572</v>
      </c>
      <c r="C8092" s="123">
        <v>42688</v>
      </c>
      <c r="D8092" s="97" t="s">
        <v>22492</v>
      </c>
      <c r="E8092" s="97" t="s">
        <v>3</v>
      </c>
      <c r="F8092" s="97">
        <v>1439911</v>
      </c>
      <c r="G8092" s="97"/>
      <c r="H8092" s="124" t="s">
        <v>22493</v>
      </c>
      <c r="I8092" s="125">
        <v>0</v>
      </c>
      <c r="J8092" s="125">
        <v>2844.77</v>
      </c>
      <c r="K8092" s="126">
        <v>2844.77</v>
      </c>
      <c r="L8092" s="100" t="s">
        <v>1324</v>
      </c>
    </row>
    <row r="8093" spans="1:12" ht="56.25" customHeight="1">
      <c r="A8093" s="97">
        <v>650</v>
      </c>
      <c r="B8093" s="122" t="s">
        <v>4572</v>
      </c>
      <c r="C8093" s="123">
        <v>42688</v>
      </c>
      <c r="D8093" s="97" t="s">
        <v>22500</v>
      </c>
      <c r="E8093" s="97" t="s">
        <v>3</v>
      </c>
      <c r="F8093" s="97">
        <v>1439921</v>
      </c>
      <c r="G8093" s="97"/>
      <c r="H8093" s="124" t="s">
        <v>22501</v>
      </c>
      <c r="I8093" s="125">
        <v>0</v>
      </c>
      <c r="J8093" s="125">
        <v>38356.47</v>
      </c>
      <c r="K8093" s="126">
        <v>38356.47</v>
      </c>
      <c r="L8093" s="100" t="s">
        <v>1324</v>
      </c>
    </row>
    <row r="8094" spans="1:12" ht="56.25" customHeight="1">
      <c r="A8094" s="97">
        <v>650</v>
      </c>
      <c r="B8094" s="122" t="s">
        <v>4572</v>
      </c>
      <c r="C8094" s="123">
        <v>42704</v>
      </c>
      <c r="D8094" s="97" t="s">
        <v>23195</v>
      </c>
      <c r="E8094" s="97" t="s">
        <v>3</v>
      </c>
      <c r="F8094" s="97">
        <v>1445358</v>
      </c>
      <c r="G8094" s="97"/>
      <c r="H8094" s="124" t="s">
        <v>23196</v>
      </c>
      <c r="I8094" s="125">
        <v>0</v>
      </c>
      <c r="J8094" s="125">
        <v>24650.62</v>
      </c>
      <c r="K8094" s="126">
        <v>24650.62</v>
      </c>
      <c r="L8094" s="100" t="s">
        <v>1324</v>
      </c>
    </row>
    <row r="8095" spans="1:12" ht="56.25" customHeight="1">
      <c r="A8095" s="97">
        <v>650</v>
      </c>
      <c r="B8095" s="122" t="s">
        <v>4572</v>
      </c>
      <c r="C8095" s="123">
        <v>42711</v>
      </c>
      <c r="D8095" s="97" t="s">
        <v>23712</v>
      </c>
      <c r="E8095" s="97" t="s">
        <v>3</v>
      </c>
      <c r="F8095" s="97">
        <v>1448496</v>
      </c>
      <c r="G8095" s="97"/>
      <c r="H8095" s="124" t="s">
        <v>23713</v>
      </c>
      <c r="I8095" s="125">
        <v>0</v>
      </c>
      <c r="J8095" s="125">
        <v>15654.09</v>
      </c>
      <c r="K8095" s="126">
        <v>15654.09</v>
      </c>
      <c r="L8095" s="100" t="s">
        <v>1324</v>
      </c>
    </row>
    <row r="8096" spans="1:12" ht="56.25" customHeight="1">
      <c r="A8096" s="97">
        <v>650</v>
      </c>
      <c r="B8096" s="122" t="s">
        <v>4572</v>
      </c>
      <c r="C8096" s="123">
        <v>42711</v>
      </c>
      <c r="D8096" s="97" t="s">
        <v>23714</v>
      </c>
      <c r="E8096" s="97" t="s">
        <v>3</v>
      </c>
      <c r="F8096" s="97">
        <v>1448499</v>
      </c>
      <c r="G8096" s="97"/>
      <c r="H8096" s="124" t="s">
        <v>23715</v>
      </c>
      <c r="I8096" s="125">
        <v>0</v>
      </c>
      <c r="J8096" s="125">
        <v>8034.1</v>
      </c>
      <c r="K8096" s="126">
        <v>8034.1</v>
      </c>
      <c r="L8096" s="100" t="s">
        <v>1324</v>
      </c>
    </row>
    <row r="8097" spans="1:12" ht="56.25" customHeight="1">
      <c r="A8097" s="97">
        <v>650</v>
      </c>
      <c r="B8097" s="122" t="s">
        <v>4572</v>
      </c>
      <c r="C8097" s="123">
        <v>42724</v>
      </c>
      <c r="D8097" s="97" t="s">
        <v>24939</v>
      </c>
      <c r="E8097" s="97" t="s">
        <v>3</v>
      </c>
      <c r="F8097" s="97">
        <v>1454618</v>
      </c>
      <c r="G8097" s="97"/>
      <c r="H8097" s="124" t="s">
        <v>24940</v>
      </c>
      <c r="I8097" s="125">
        <v>0</v>
      </c>
      <c r="J8097" s="125">
        <v>4472.42</v>
      </c>
      <c r="K8097" s="126">
        <v>4472.42</v>
      </c>
      <c r="L8097" s="100" t="s">
        <v>1324</v>
      </c>
    </row>
    <row r="8098" spans="1:12" ht="56.25" customHeight="1">
      <c r="A8098" s="97">
        <v>650</v>
      </c>
      <c r="B8098" s="122" t="s">
        <v>4572</v>
      </c>
      <c r="C8098" s="123">
        <v>42725</v>
      </c>
      <c r="D8098" s="97" t="s">
        <v>25142</v>
      </c>
      <c r="E8098" s="97" t="s">
        <v>3</v>
      </c>
      <c r="F8098" s="97">
        <v>1455479</v>
      </c>
      <c r="G8098" s="97"/>
      <c r="H8098" s="124" t="s">
        <v>25143</v>
      </c>
      <c r="I8098" s="125">
        <v>0</v>
      </c>
      <c r="J8098" s="125">
        <v>3461</v>
      </c>
      <c r="K8098" s="126">
        <v>3461</v>
      </c>
      <c r="L8098" s="100" t="s">
        <v>1324</v>
      </c>
    </row>
    <row r="8099" spans="1:12" ht="56.25" customHeight="1">
      <c r="A8099" s="97">
        <v>650</v>
      </c>
      <c r="B8099" s="122" t="s">
        <v>4572</v>
      </c>
      <c r="C8099" s="123">
        <v>42725</v>
      </c>
      <c r="D8099" s="97" t="s">
        <v>25212</v>
      </c>
      <c r="E8099" s="97" t="s">
        <v>3</v>
      </c>
      <c r="F8099" s="97">
        <v>1455739</v>
      </c>
      <c r="G8099" s="97"/>
      <c r="H8099" s="124" t="s">
        <v>25213</v>
      </c>
      <c r="I8099" s="125">
        <v>0</v>
      </c>
      <c r="J8099" s="125">
        <v>1065</v>
      </c>
      <c r="K8099" s="126">
        <v>1065</v>
      </c>
      <c r="L8099" s="100" t="s">
        <v>1324</v>
      </c>
    </row>
    <row r="8100" spans="1:12" ht="56.25" customHeight="1">
      <c r="A8100" s="97">
        <v>650</v>
      </c>
      <c r="B8100" s="122" t="s">
        <v>4572</v>
      </c>
      <c r="C8100" s="123">
        <v>42725</v>
      </c>
      <c r="D8100" s="97" t="s">
        <v>25216</v>
      </c>
      <c r="E8100" s="97" t="s">
        <v>3</v>
      </c>
      <c r="F8100" s="97">
        <v>1455744</v>
      </c>
      <c r="G8100" s="97"/>
      <c r="H8100" s="124" t="s">
        <v>25217</v>
      </c>
      <c r="I8100" s="125">
        <v>0</v>
      </c>
      <c r="J8100" s="125">
        <v>799</v>
      </c>
      <c r="K8100" s="126">
        <v>799</v>
      </c>
      <c r="L8100" s="100" t="s">
        <v>1324</v>
      </c>
    </row>
    <row r="8101" spans="1:12" ht="56.25" customHeight="1">
      <c r="A8101" s="97">
        <v>650</v>
      </c>
      <c r="B8101" s="122" t="s">
        <v>4572</v>
      </c>
      <c r="C8101" s="123">
        <v>42733</v>
      </c>
      <c r="D8101" s="97" t="s">
        <v>26708</v>
      </c>
      <c r="E8101" s="97" t="s">
        <v>3</v>
      </c>
      <c r="F8101" s="97">
        <v>1459986</v>
      </c>
      <c r="G8101" s="97"/>
      <c r="H8101" s="124" t="s">
        <v>26709</v>
      </c>
      <c r="I8101" s="125">
        <v>0</v>
      </c>
      <c r="J8101" s="125">
        <v>2426</v>
      </c>
      <c r="K8101" s="126">
        <v>2426</v>
      </c>
      <c r="L8101" s="100" t="s">
        <v>1324</v>
      </c>
    </row>
    <row r="8102" spans="1:12" ht="56.25" customHeight="1">
      <c r="A8102" s="97">
        <v>650</v>
      </c>
      <c r="B8102" s="122" t="s">
        <v>4572</v>
      </c>
      <c r="C8102" s="123">
        <v>42733</v>
      </c>
      <c r="D8102" s="97" t="s">
        <v>26712</v>
      </c>
      <c r="E8102" s="97" t="s">
        <v>3</v>
      </c>
      <c r="F8102" s="97">
        <v>1459989</v>
      </c>
      <c r="G8102" s="97"/>
      <c r="H8102" s="124" t="s">
        <v>26713</v>
      </c>
      <c r="I8102" s="125">
        <v>0</v>
      </c>
      <c r="J8102" s="125">
        <v>3327.06</v>
      </c>
      <c r="K8102" s="126">
        <v>3327.06</v>
      </c>
      <c r="L8102" s="100" t="s">
        <v>1324</v>
      </c>
    </row>
    <row r="8103" spans="1:12" ht="56.25" customHeight="1">
      <c r="A8103" s="97">
        <v>650</v>
      </c>
      <c r="B8103" s="122" t="s">
        <v>4572</v>
      </c>
      <c r="C8103" s="123">
        <v>42733</v>
      </c>
      <c r="D8103" s="97" t="s">
        <v>26720</v>
      </c>
      <c r="E8103" s="97" t="s">
        <v>3</v>
      </c>
      <c r="F8103" s="97">
        <v>1459993</v>
      </c>
      <c r="G8103" s="97"/>
      <c r="H8103" s="124" t="s">
        <v>26721</v>
      </c>
      <c r="I8103" s="125">
        <v>0</v>
      </c>
      <c r="J8103" s="125">
        <v>76.13</v>
      </c>
      <c r="K8103" s="126">
        <v>76.13</v>
      </c>
      <c r="L8103" s="100" t="s">
        <v>1324</v>
      </c>
    </row>
    <row r="8104" spans="1:12" ht="56.25" customHeight="1">
      <c r="A8104" s="97">
        <v>650</v>
      </c>
      <c r="B8104" s="122" t="s">
        <v>4572</v>
      </c>
      <c r="C8104" s="123">
        <v>42733</v>
      </c>
      <c r="D8104" s="97" t="s">
        <v>26724</v>
      </c>
      <c r="E8104" s="97" t="s">
        <v>3</v>
      </c>
      <c r="F8104" s="97">
        <v>1459996</v>
      </c>
      <c r="G8104" s="97"/>
      <c r="H8104" s="124" t="s">
        <v>26725</v>
      </c>
      <c r="I8104" s="125">
        <v>0</v>
      </c>
      <c r="J8104" s="125">
        <v>140</v>
      </c>
      <c r="K8104" s="126">
        <v>140</v>
      </c>
      <c r="L8104" s="100" t="s">
        <v>1324</v>
      </c>
    </row>
    <row r="8105" spans="1:12" ht="56.25" customHeight="1">
      <c r="A8105" s="97">
        <v>650</v>
      </c>
      <c r="B8105" s="122" t="s">
        <v>9368</v>
      </c>
      <c r="C8105" s="123">
        <v>42733</v>
      </c>
      <c r="D8105" s="97" t="s">
        <v>29060</v>
      </c>
      <c r="E8105" s="97" t="s">
        <v>15</v>
      </c>
      <c r="F8105" s="97">
        <v>1456</v>
      </c>
      <c r="G8105" s="97"/>
      <c r="H8105" s="124" t="s">
        <v>29061</v>
      </c>
      <c r="I8105" s="125">
        <v>475.8</v>
      </c>
      <c r="J8105" s="125">
        <v>0</v>
      </c>
      <c r="K8105" s="126">
        <v>475.8</v>
      </c>
      <c r="L8105" s="100" t="s">
        <v>1324</v>
      </c>
    </row>
    <row r="8106" spans="1:12" ht="56.25" customHeight="1">
      <c r="A8106" s="97">
        <v>650</v>
      </c>
      <c r="B8106" s="122" t="s">
        <v>9368</v>
      </c>
      <c r="C8106" s="123">
        <v>42733</v>
      </c>
      <c r="D8106" s="97" t="s">
        <v>29062</v>
      </c>
      <c r="E8106" s="97" t="s">
        <v>15</v>
      </c>
      <c r="F8106" s="97">
        <v>1455</v>
      </c>
      <c r="G8106" s="97"/>
      <c r="H8106" s="124" t="s">
        <v>29063</v>
      </c>
      <c r="I8106" s="125">
        <v>613</v>
      </c>
      <c r="J8106" s="125">
        <v>0</v>
      </c>
      <c r="K8106" s="126">
        <v>613</v>
      </c>
      <c r="L8106" s="100" t="s">
        <v>1324</v>
      </c>
    </row>
    <row r="8107" spans="1:12" ht="56.25" customHeight="1">
      <c r="A8107" s="97">
        <v>650</v>
      </c>
      <c r="B8107" s="122" t="s">
        <v>4572</v>
      </c>
      <c r="C8107" s="123">
        <v>42733</v>
      </c>
      <c r="D8107" s="97" t="s">
        <v>26935</v>
      </c>
      <c r="E8107" s="97" t="s">
        <v>3</v>
      </c>
      <c r="F8107" s="97">
        <v>1460252</v>
      </c>
      <c r="G8107" s="97"/>
      <c r="H8107" s="124" t="s">
        <v>26936</v>
      </c>
      <c r="I8107" s="125">
        <v>0</v>
      </c>
      <c r="J8107" s="125">
        <v>742</v>
      </c>
      <c r="K8107" s="126">
        <v>742</v>
      </c>
      <c r="L8107" s="100" t="s">
        <v>1324</v>
      </c>
    </row>
    <row r="8108" spans="1:12" ht="56.25" customHeight="1">
      <c r="A8108" s="97">
        <v>650</v>
      </c>
      <c r="B8108" s="122" t="s">
        <v>4572</v>
      </c>
      <c r="C8108" s="123">
        <v>42734</v>
      </c>
      <c r="D8108" s="97" t="s">
        <v>27082</v>
      </c>
      <c r="E8108" s="97" t="s">
        <v>3</v>
      </c>
      <c r="F8108" s="97">
        <v>1460792</v>
      </c>
      <c r="G8108" s="97"/>
      <c r="H8108" s="124" t="s">
        <v>27083</v>
      </c>
      <c r="I8108" s="125">
        <v>0</v>
      </c>
      <c r="J8108" s="125">
        <v>3210</v>
      </c>
      <c r="K8108" s="126">
        <v>3210</v>
      </c>
      <c r="L8108" s="100" t="s">
        <v>1324</v>
      </c>
    </row>
    <row r="8109" spans="1:12" ht="56.25" customHeight="1">
      <c r="A8109" s="97">
        <v>650</v>
      </c>
      <c r="B8109" s="122" t="s">
        <v>4572</v>
      </c>
      <c r="C8109" s="123">
        <v>42734</v>
      </c>
      <c r="D8109" s="97" t="s">
        <v>27086</v>
      </c>
      <c r="E8109" s="97" t="s">
        <v>3</v>
      </c>
      <c r="F8109" s="97">
        <v>1460806</v>
      </c>
      <c r="G8109" s="97"/>
      <c r="H8109" s="124" t="s">
        <v>27087</v>
      </c>
      <c r="I8109" s="125">
        <v>0</v>
      </c>
      <c r="J8109" s="125">
        <v>6363</v>
      </c>
      <c r="K8109" s="126">
        <v>6363</v>
      </c>
      <c r="L8109" s="100" t="s">
        <v>1324</v>
      </c>
    </row>
    <row r="8110" spans="1:12" ht="56.25" customHeight="1">
      <c r="A8110" s="97">
        <v>650</v>
      </c>
      <c r="B8110" s="122" t="s">
        <v>4572</v>
      </c>
      <c r="C8110" s="123">
        <v>42734</v>
      </c>
      <c r="D8110" s="97" t="s">
        <v>27090</v>
      </c>
      <c r="E8110" s="97" t="s">
        <v>3</v>
      </c>
      <c r="F8110" s="97">
        <v>1460820</v>
      </c>
      <c r="G8110" s="97"/>
      <c r="H8110" s="124" t="s">
        <v>27091</v>
      </c>
      <c r="I8110" s="125">
        <v>0</v>
      </c>
      <c r="J8110" s="125">
        <v>6086</v>
      </c>
      <c r="K8110" s="126">
        <v>6086</v>
      </c>
      <c r="L8110" s="100" t="s">
        <v>1324</v>
      </c>
    </row>
    <row r="8111" spans="1:12" ht="56.25" customHeight="1">
      <c r="A8111" s="97">
        <v>650</v>
      </c>
      <c r="B8111" s="122" t="s">
        <v>4572</v>
      </c>
      <c r="C8111" s="123">
        <v>42734</v>
      </c>
      <c r="D8111" s="97" t="s">
        <v>27098</v>
      </c>
      <c r="E8111" s="97" t="s">
        <v>3</v>
      </c>
      <c r="F8111" s="97">
        <v>1460829</v>
      </c>
      <c r="G8111" s="97"/>
      <c r="H8111" s="124" t="s">
        <v>27099</v>
      </c>
      <c r="I8111" s="125">
        <v>0</v>
      </c>
      <c r="J8111" s="125">
        <v>2591.1</v>
      </c>
      <c r="K8111" s="126">
        <v>2591.1</v>
      </c>
      <c r="L8111" s="100" t="s">
        <v>1324</v>
      </c>
    </row>
    <row r="8112" spans="1:12" ht="56.25" customHeight="1">
      <c r="A8112" s="97">
        <v>650</v>
      </c>
      <c r="B8112" s="122" t="s">
        <v>4572</v>
      </c>
      <c r="C8112" s="123">
        <v>42734</v>
      </c>
      <c r="D8112" s="97" t="s">
        <v>27104</v>
      </c>
      <c r="E8112" s="97" t="s">
        <v>3</v>
      </c>
      <c r="F8112" s="97">
        <v>1460837</v>
      </c>
      <c r="G8112" s="97"/>
      <c r="H8112" s="124" t="s">
        <v>27105</v>
      </c>
      <c r="I8112" s="125">
        <v>0</v>
      </c>
      <c r="J8112" s="125">
        <v>529</v>
      </c>
      <c r="K8112" s="126">
        <v>529</v>
      </c>
      <c r="L8112" s="100" t="s">
        <v>1324</v>
      </c>
    </row>
    <row r="8113" spans="1:12" ht="56.25" customHeight="1">
      <c r="A8113" s="97">
        <v>650</v>
      </c>
      <c r="B8113" s="122" t="s">
        <v>4572</v>
      </c>
      <c r="C8113" s="123">
        <v>42734</v>
      </c>
      <c r="D8113" s="97" t="s">
        <v>27106</v>
      </c>
      <c r="E8113" s="97" t="s">
        <v>3</v>
      </c>
      <c r="F8113" s="97">
        <v>1460841</v>
      </c>
      <c r="G8113" s="97"/>
      <c r="H8113" s="124" t="s">
        <v>27107</v>
      </c>
      <c r="I8113" s="125">
        <v>0</v>
      </c>
      <c r="J8113" s="125">
        <v>500</v>
      </c>
      <c r="K8113" s="126">
        <v>500</v>
      </c>
      <c r="L8113" s="100" t="s">
        <v>1324</v>
      </c>
    </row>
    <row r="8114" spans="1:12" ht="56.25" customHeight="1">
      <c r="A8114" s="97">
        <v>650</v>
      </c>
      <c r="B8114" s="122" t="s">
        <v>4572</v>
      </c>
      <c r="C8114" s="123">
        <v>42734</v>
      </c>
      <c r="D8114" s="97" t="s">
        <v>27108</v>
      </c>
      <c r="E8114" s="97" t="s">
        <v>3</v>
      </c>
      <c r="F8114" s="97">
        <v>1460854</v>
      </c>
      <c r="G8114" s="97"/>
      <c r="H8114" s="124" t="s">
        <v>27109</v>
      </c>
      <c r="I8114" s="125">
        <v>0</v>
      </c>
      <c r="J8114" s="125">
        <v>604.54999999999995</v>
      </c>
      <c r="K8114" s="126">
        <v>604.54999999999995</v>
      </c>
      <c r="L8114" s="100" t="s">
        <v>1324</v>
      </c>
    </row>
    <row r="8115" spans="1:12" ht="56.25" customHeight="1">
      <c r="A8115" s="97">
        <v>650</v>
      </c>
      <c r="B8115" s="122" t="s">
        <v>4572</v>
      </c>
      <c r="C8115" s="123">
        <v>42734</v>
      </c>
      <c r="D8115" s="97" t="s">
        <v>27110</v>
      </c>
      <c r="E8115" s="97" t="s">
        <v>3</v>
      </c>
      <c r="F8115" s="97">
        <v>1460858</v>
      </c>
      <c r="G8115" s="97"/>
      <c r="H8115" s="124" t="s">
        <v>27111</v>
      </c>
      <c r="I8115" s="125">
        <v>0</v>
      </c>
      <c r="J8115" s="125">
        <v>2751.22</v>
      </c>
      <c r="K8115" s="126">
        <v>2751.22</v>
      </c>
      <c r="L8115" s="100" t="s">
        <v>1324</v>
      </c>
    </row>
    <row r="8116" spans="1:12" ht="56.25" customHeight="1">
      <c r="A8116" s="97">
        <v>650</v>
      </c>
      <c r="B8116" s="122" t="s">
        <v>4572</v>
      </c>
      <c r="C8116" s="123">
        <v>42734</v>
      </c>
      <c r="D8116" s="97" t="s">
        <v>27112</v>
      </c>
      <c r="E8116" s="97" t="s">
        <v>3</v>
      </c>
      <c r="F8116" s="97">
        <v>1460861</v>
      </c>
      <c r="G8116" s="97"/>
      <c r="H8116" s="124" t="s">
        <v>27113</v>
      </c>
      <c r="I8116" s="125">
        <v>0</v>
      </c>
      <c r="J8116" s="125">
        <v>216</v>
      </c>
      <c r="K8116" s="126">
        <v>216</v>
      </c>
      <c r="L8116" s="100" t="s">
        <v>1324</v>
      </c>
    </row>
    <row r="8117" spans="1:12" ht="56.25" customHeight="1">
      <c r="A8117" s="97">
        <v>650</v>
      </c>
      <c r="B8117" s="122" t="s">
        <v>4572</v>
      </c>
      <c r="C8117" s="123">
        <v>42734</v>
      </c>
      <c r="D8117" s="97" t="s">
        <v>27116</v>
      </c>
      <c r="E8117" s="97" t="s">
        <v>3</v>
      </c>
      <c r="F8117" s="97">
        <v>1460865</v>
      </c>
      <c r="G8117" s="97"/>
      <c r="H8117" s="124" t="s">
        <v>27117</v>
      </c>
      <c r="I8117" s="125">
        <v>0</v>
      </c>
      <c r="J8117" s="125">
        <v>12218.14</v>
      </c>
      <c r="K8117" s="126">
        <v>12218.14</v>
      </c>
      <c r="L8117" s="100" t="s">
        <v>1324</v>
      </c>
    </row>
    <row r="8118" spans="1:12" ht="56.25" customHeight="1">
      <c r="A8118" s="97">
        <v>650</v>
      </c>
      <c r="B8118" s="122" t="s">
        <v>4572</v>
      </c>
      <c r="C8118" s="123">
        <v>42734</v>
      </c>
      <c r="D8118" s="97" t="s">
        <v>27118</v>
      </c>
      <c r="E8118" s="97" t="s">
        <v>3</v>
      </c>
      <c r="F8118" s="97">
        <v>1460867</v>
      </c>
      <c r="G8118" s="97"/>
      <c r="H8118" s="124" t="s">
        <v>27119</v>
      </c>
      <c r="I8118" s="125">
        <v>0</v>
      </c>
      <c r="J8118" s="125">
        <v>3438.34</v>
      </c>
      <c r="K8118" s="126">
        <v>3438.34</v>
      </c>
      <c r="L8118" s="100" t="s">
        <v>1324</v>
      </c>
    </row>
    <row r="8119" spans="1:12" ht="56.25" customHeight="1">
      <c r="A8119" s="97">
        <v>660</v>
      </c>
      <c r="B8119" s="122" t="s">
        <v>4387</v>
      </c>
      <c r="C8119" s="123">
        <v>42373</v>
      </c>
      <c r="D8119" s="97" t="s">
        <v>17664</v>
      </c>
      <c r="E8119" s="97" t="s">
        <v>3</v>
      </c>
      <c r="F8119" s="97">
        <v>1336600</v>
      </c>
      <c r="G8119" s="97"/>
      <c r="H8119" s="124" t="s">
        <v>4388</v>
      </c>
      <c r="I8119" s="125">
        <v>0</v>
      </c>
      <c r="J8119" s="125">
        <v>523.70000000000005</v>
      </c>
      <c r="K8119" s="126">
        <v>523.70000000000005</v>
      </c>
      <c r="L8119" s="100" t="s">
        <v>1324</v>
      </c>
    </row>
    <row r="8120" spans="1:12" ht="56.25" customHeight="1">
      <c r="A8120" s="97">
        <v>660</v>
      </c>
      <c r="B8120" s="122" t="s">
        <v>4387</v>
      </c>
      <c r="C8120" s="123">
        <v>42373</v>
      </c>
      <c r="D8120" s="97" t="s">
        <v>17665</v>
      </c>
      <c r="E8120" s="97" t="s">
        <v>3</v>
      </c>
      <c r="F8120" s="97">
        <v>1336626</v>
      </c>
      <c r="G8120" s="97"/>
      <c r="H8120" s="124" t="s">
        <v>4389</v>
      </c>
      <c r="I8120" s="125">
        <v>0</v>
      </c>
      <c r="J8120" s="125">
        <v>18</v>
      </c>
      <c r="K8120" s="126">
        <v>18</v>
      </c>
      <c r="L8120" s="100" t="s">
        <v>1324</v>
      </c>
    </row>
    <row r="8121" spans="1:12" ht="56.25" customHeight="1">
      <c r="A8121" s="97">
        <v>660</v>
      </c>
      <c r="B8121" s="122" t="s">
        <v>4387</v>
      </c>
      <c r="C8121" s="123">
        <v>42538</v>
      </c>
      <c r="D8121" s="97" t="s">
        <v>19732</v>
      </c>
      <c r="E8121" s="97" t="s">
        <v>3</v>
      </c>
      <c r="F8121" s="97">
        <v>1389908</v>
      </c>
      <c r="G8121" s="97"/>
      <c r="H8121" s="124" t="s">
        <v>6469</v>
      </c>
      <c r="I8121" s="125">
        <v>0</v>
      </c>
      <c r="J8121" s="125">
        <v>29.1</v>
      </c>
      <c r="K8121" s="126">
        <v>29.1</v>
      </c>
      <c r="L8121" s="100" t="s">
        <v>1324</v>
      </c>
    </row>
    <row r="8122" spans="1:12" ht="56.25" customHeight="1">
      <c r="A8122" s="97">
        <v>660</v>
      </c>
      <c r="B8122" s="122" t="s">
        <v>4387</v>
      </c>
      <c r="C8122" s="123">
        <v>42583</v>
      </c>
      <c r="D8122" s="97" t="s">
        <v>20429</v>
      </c>
      <c r="E8122" s="97" t="s">
        <v>3</v>
      </c>
      <c r="F8122" s="97">
        <v>1403128</v>
      </c>
      <c r="G8122" s="97"/>
      <c r="H8122" s="124" t="s">
        <v>7144</v>
      </c>
      <c r="I8122" s="125">
        <v>0</v>
      </c>
      <c r="J8122" s="125">
        <v>23000</v>
      </c>
      <c r="K8122" s="126">
        <v>23000</v>
      </c>
      <c r="L8122" s="100" t="s">
        <v>1324</v>
      </c>
    </row>
    <row r="8123" spans="1:12" ht="56.25" customHeight="1">
      <c r="A8123" s="97">
        <v>660</v>
      </c>
      <c r="B8123" s="122" t="s">
        <v>4387</v>
      </c>
      <c r="C8123" s="123">
        <v>42640</v>
      </c>
      <c r="D8123" s="97" t="s">
        <v>21392</v>
      </c>
      <c r="E8123" s="97" t="s">
        <v>3</v>
      </c>
      <c r="F8123" s="97">
        <v>1424181</v>
      </c>
      <c r="G8123" s="97"/>
      <c r="H8123" s="124" t="s">
        <v>8076</v>
      </c>
      <c r="I8123" s="125">
        <v>0</v>
      </c>
      <c r="J8123" s="125">
        <v>0.02</v>
      </c>
      <c r="K8123" s="126">
        <v>0.02</v>
      </c>
      <c r="L8123" s="100" t="s">
        <v>1324</v>
      </c>
    </row>
    <row r="8124" spans="1:12" ht="56.25" customHeight="1">
      <c r="A8124" s="97">
        <v>660</v>
      </c>
      <c r="B8124" s="122" t="s">
        <v>4387</v>
      </c>
      <c r="C8124" s="123">
        <v>42640</v>
      </c>
      <c r="D8124" s="97" t="s">
        <v>21393</v>
      </c>
      <c r="E8124" s="97" t="s">
        <v>3</v>
      </c>
      <c r="F8124" s="97">
        <v>1424182</v>
      </c>
      <c r="G8124" s="97"/>
      <c r="H8124" s="124" t="s">
        <v>8077</v>
      </c>
      <c r="I8124" s="125">
        <v>0</v>
      </c>
      <c r="J8124" s="125">
        <v>30</v>
      </c>
      <c r="K8124" s="126">
        <v>30</v>
      </c>
      <c r="L8124" s="100" t="s">
        <v>1324</v>
      </c>
    </row>
    <row r="8125" spans="1:12" ht="56.25" customHeight="1">
      <c r="A8125" s="97">
        <v>660</v>
      </c>
      <c r="B8125" s="122" t="s">
        <v>4387</v>
      </c>
      <c r="C8125" s="123">
        <v>42640</v>
      </c>
      <c r="D8125" s="97" t="s">
        <v>21394</v>
      </c>
      <c r="E8125" s="97" t="s">
        <v>3</v>
      </c>
      <c r="F8125" s="97">
        <v>1424187</v>
      </c>
      <c r="G8125" s="97"/>
      <c r="H8125" s="124" t="s">
        <v>8078</v>
      </c>
      <c r="I8125" s="125">
        <v>0</v>
      </c>
      <c r="J8125" s="125">
        <v>750</v>
      </c>
      <c r="K8125" s="126">
        <v>750</v>
      </c>
      <c r="L8125" s="100" t="s">
        <v>1324</v>
      </c>
    </row>
    <row r="8126" spans="1:12" ht="56.25" customHeight="1">
      <c r="A8126" s="97">
        <v>660</v>
      </c>
      <c r="B8126" s="122" t="s">
        <v>4387</v>
      </c>
      <c r="C8126" s="123">
        <v>42640</v>
      </c>
      <c r="D8126" s="97" t="s">
        <v>21395</v>
      </c>
      <c r="E8126" s="97" t="s">
        <v>3</v>
      </c>
      <c r="F8126" s="97">
        <v>1424188</v>
      </c>
      <c r="G8126" s="97"/>
      <c r="H8126" s="124" t="s">
        <v>8079</v>
      </c>
      <c r="I8126" s="125">
        <v>0</v>
      </c>
      <c r="J8126" s="125">
        <v>30</v>
      </c>
      <c r="K8126" s="126">
        <v>30</v>
      </c>
      <c r="L8126" s="100" t="s">
        <v>1324</v>
      </c>
    </row>
    <row r="8127" spans="1:12" ht="56.25" customHeight="1">
      <c r="A8127" s="97">
        <v>660</v>
      </c>
      <c r="B8127" s="122" t="s">
        <v>4387</v>
      </c>
      <c r="C8127" s="123">
        <v>42640</v>
      </c>
      <c r="D8127" s="97" t="s">
        <v>21396</v>
      </c>
      <c r="E8127" s="97" t="s">
        <v>3</v>
      </c>
      <c r="F8127" s="97">
        <v>1424191</v>
      </c>
      <c r="G8127" s="97"/>
      <c r="H8127" s="124" t="s">
        <v>8080</v>
      </c>
      <c r="I8127" s="125">
        <v>0</v>
      </c>
      <c r="J8127" s="125">
        <v>509.25</v>
      </c>
      <c r="K8127" s="126">
        <v>509.25</v>
      </c>
      <c r="L8127" s="100" t="s">
        <v>1324</v>
      </c>
    </row>
    <row r="8128" spans="1:12" ht="56.25" customHeight="1">
      <c r="A8128" s="97">
        <v>660</v>
      </c>
      <c r="B8128" s="122" t="s">
        <v>4387</v>
      </c>
      <c r="C8128" s="123">
        <v>42691</v>
      </c>
      <c r="D8128" s="97" t="s">
        <v>22690</v>
      </c>
      <c r="E8128" s="97" t="s">
        <v>3</v>
      </c>
      <c r="F8128" s="97">
        <v>1441270</v>
      </c>
      <c r="G8128" s="97"/>
      <c r="H8128" s="124" t="s">
        <v>22691</v>
      </c>
      <c r="I8128" s="125">
        <v>0</v>
      </c>
      <c r="J8128" s="125">
        <v>30</v>
      </c>
      <c r="K8128" s="126">
        <v>30</v>
      </c>
      <c r="L8128" s="100" t="s">
        <v>1324</v>
      </c>
    </row>
    <row r="8129" spans="1:12" ht="56.25" customHeight="1">
      <c r="A8129" s="97">
        <v>660</v>
      </c>
      <c r="B8129" s="122" t="s">
        <v>4387</v>
      </c>
      <c r="C8129" s="123">
        <v>42717</v>
      </c>
      <c r="D8129" s="97" t="s">
        <v>24198</v>
      </c>
      <c r="E8129" s="97" t="s">
        <v>3</v>
      </c>
      <c r="F8129" s="97">
        <v>1450976</v>
      </c>
      <c r="G8129" s="97"/>
      <c r="H8129" s="124" t="s">
        <v>24199</v>
      </c>
      <c r="I8129" s="125">
        <v>0</v>
      </c>
      <c r="J8129" s="125">
        <v>244</v>
      </c>
      <c r="K8129" s="126">
        <v>244</v>
      </c>
      <c r="L8129" s="100" t="s">
        <v>1324</v>
      </c>
    </row>
    <row r="8130" spans="1:12" ht="56.25" customHeight="1">
      <c r="A8130" s="97">
        <v>660</v>
      </c>
      <c r="B8130" s="122" t="s">
        <v>4387</v>
      </c>
      <c r="C8130" s="123">
        <v>42723</v>
      </c>
      <c r="D8130" s="97" t="s">
        <v>24841</v>
      </c>
      <c r="E8130" s="97" t="s">
        <v>3</v>
      </c>
      <c r="F8130" s="97">
        <v>1453932</v>
      </c>
      <c r="G8130" s="97"/>
      <c r="H8130" s="124" t="s">
        <v>24842</v>
      </c>
      <c r="I8130" s="125">
        <v>0</v>
      </c>
      <c r="J8130" s="125">
        <v>1712.19</v>
      </c>
      <c r="K8130" s="126">
        <v>1712.19</v>
      </c>
      <c r="L8130" s="100" t="s">
        <v>1324</v>
      </c>
    </row>
    <row r="8131" spans="1:12" ht="56.25" customHeight="1">
      <c r="A8131" s="97">
        <v>660</v>
      </c>
      <c r="B8131" s="122" t="s">
        <v>4387</v>
      </c>
      <c r="C8131" s="123">
        <v>42726</v>
      </c>
      <c r="D8131" s="97" t="s">
        <v>25351</v>
      </c>
      <c r="E8131" s="97" t="s">
        <v>3</v>
      </c>
      <c r="F8131" s="97">
        <v>1456238</v>
      </c>
      <c r="G8131" s="97"/>
      <c r="H8131" s="124" t="s">
        <v>25352</v>
      </c>
      <c r="I8131" s="125">
        <v>0</v>
      </c>
      <c r="J8131" s="125">
        <v>2674</v>
      </c>
      <c r="K8131" s="126">
        <v>2674</v>
      </c>
      <c r="L8131" s="100" t="s">
        <v>1324</v>
      </c>
    </row>
    <row r="8132" spans="1:12" ht="56.25" customHeight="1">
      <c r="A8132" s="97">
        <v>660</v>
      </c>
      <c r="B8132" s="122" t="s">
        <v>4387</v>
      </c>
      <c r="C8132" s="123">
        <v>42726</v>
      </c>
      <c r="D8132" s="97" t="s">
        <v>25413</v>
      </c>
      <c r="E8132" s="97" t="s">
        <v>3</v>
      </c>
      <c r="F8132" s="97">
        <v>1456449</v>
      </c>
      <c r="G8132" s="97"/>
      <c r="H8132" s="124" t="s">
        <v>25414</v>
      </c>
      <c r="I8132" s="125">
        <v>0</v>
      </c>
      <c r="J8132" s="125">
        <v>24970.37</v>
      </c>
      <c r="K8132" s="126">
        <v>24970.37</v>
      </c>
      <c r="L8132" s="100" t="s">
        <v>8522</v>
      </c>
    </row>
    <row r="8133" spans="1:12" ht="56.25" customHeight="1">
      <c r="A8133" s="97">
        <v>660</v>
      </c>
      <c r="B8133" s="122" t="s">
        <v>4387</v>
      </c>
      <c r="C8133" s="123">
        <v>42731</v>
      </c>
      <c r="D8133" s="97" t="s">
        <v>25833</v>
      </c>
      <c r="E8133" s="97" t="s">
        <v>3</v>
      </c>
      <c r="F8133" s="97">
        <v>1457801</v>
      </c>
      <c r="G8133" s="97"/>
      <c r="H8133" s="124" t="s">
        <v>25834</v>
      </c>
      <c r="I8133" s="125">
        <v>0</v>
      </c>
      <c r="J8133" s="125">
        <v>533.66</v>
      </c>
      <c r="K8133" s="126">
        <v>533.66</v>
      </c>
      <c r="L8133" s="100" t="s">
        <v>1324</v>
      </c>
    </row>
    <row r="8134" spans="1:12" ht="56.25" customHeight="1">
      <c r="A8134" s="97">
        <v>660</v>
      </c>
      <c r="B8134" s="122" t="s">
        <v>4387</v>
      </c>
      <c r="C8134" s="123">
        <v>42731</v>
      </c>
      <c r="D8134" s="97" t="s">
        <v>25835</v>
      </c>
      <c r="E8134" s="97" t="s">
        <v>3</v>
      </c>
      <c r="F8134" s="97">
        <v>1457806</v>
      </c>
      <c r="G8134" s="97"/>
      <c r="H8134" s="124" t="s">
        <v>25836</v>
      </c>
      <c r="I8134" s="125">
        <v>0</v>
      </c>
      <c r="J8134" s="125">
        <v>240</v>
      </c>
      <c r="K8134" s="126">
        <v>240</v>
      </c>
      <c r="L8134" s="100" t="s">
        <v>1324</v>
      </c>
    </row>
    <row r="8135" spans="1:12" ht="56.25" customHeight="1">
      <c r="A8135" s="97">
        <v>660</v>
      </c>
      <c r="B8135" s="122" t="s">
        <v>4387</v>
      </c>
      <c r="C8135" s="123">
        <v>42731</v>
      </c>
      <c r="D8135" s="97" t="s">
        <v>25837</v>
      </c>
      <c r="E8135" s="97" t="s">
        <v>3</v>
      </c>
      <c r="F8135" s="97">
        <v>1457820</v>
      </c>
      <c r="G8135" s="97"/>
      <c r="H8135" s="124" t="s">
        <v>25838</v>
      </c>
      <c r="I8135" s="125">
        <v>0</v>
      </c>
      <c r="J8135" s="125">
        <v>3397.56</v>
      </c>
      <c r="K8135" s="126">
        <v>3397.56</v>
      </c>
      <c r="L8135" s="100" t="s">
        <v>1324</v>
      </c>
    </row>
    <row r="8136" spans="1:12" ht="56.25" customHeight="1">
      <c r="A8136" s="97">
        <v>660</v>
      </c>
      <c r="B8136" s="122" t="s">
        <v>4387</v>
      </c>
      <c r="C8136" s="123">
        <v>42733</v>
      </c>
      <c r="D8136" s="97" t="s">
        <v>26652</v>
      </c>
      <c r="E8136" s="97" t="s">
        <v>3</v>
      </c>
      <c r="F8136" s="97">
        <v>1459905</v>
      </c>
      <c r="G8136" s="97"/>
      <c r="H8136" s="124" t="s">
        <v>26653</v>
      </c>
      <c r="I8136" s="125">
        <v>0</v>
      </c>
      <c r="J8136" s="125">
        <v>193</v>
      </c>
      <c r="K8136" s="126">
        <v>193</v>
      </c>
      <c r="L8136" s="100" t="s">
        <v>1324</v>
      </c>
    </row>
    <row r="8137" spans="1:12" ht="56.25" customHeight="1">
      <c r="A8137" s="97">
        <v>660</v>
      </c>
      <c r="B8137" s="122" t="s">
        <v>4387</v>
      </c>
      <c r="C8137" s="123">
        <v>42733</v>
      </c>
      <c r="D8137" s="97" t="s">
        <v>26654</v>
      </c>
      <c r="E8137" s="97" t="s">
        <v>3</v>
      </c>
      <c r="F8137" s="97">
        <v>1459908</v>
      </c>
      <c r="G8137" s="97"/>
      <c r="H8137" s="124" t="s">
        <v>26655</v>
      </c>
      <c r="I8137" s="125">
        <v>0</v>
      </c>
      <c r="J8137" s="125">
        <v>122.2</v>
      </c>
      <c r="K8137" s="126">
        <v>122.2</v>
      </c>
      <c r="L8137" s="100" t="s">
        <v>1324</v>
      </c>
    </row>
    <row r="8138" spans="1:12" ht="56.25" customHeight="1">
      <c r="A8138" s="97">
        <v>660</v>
      </c>
      <c r="B8138" s="122" t="s">
        <v>4387</v>
      </c>
      <c r="C8138" s="123">
        <v>42733</v>
      </c>
      <c r="D8138" s="97" t="s">
        <v>26660</v>
      </c>
      <c r="E8138" s="97" t="s">
        <v>3</v>
      </c>
      <c r="F8138" s="97">
        <v>1459912</v>
      </c>
      <c r="G8138" s="97"/>
      <c r="H8138" s="124" t="s">
        <v>26661</v>
      </c>
      <c r="I8138" s="125">
        <v>0</v>
      </c>
      <c r="J8138" s="125">
        <v>2.69</v>
      </c>
      <c r="K8138" s="126">
        <v>2.69</v>
      </c>
      <c r="L8138" s="100" t="s">
        <v>1324</v>
      </c>
    </row>
    <row r="8139" spans="1:12" ht="56.25" customHeight="1">
      <c r="A8139" s="97">
        <v>660</v>
      </c>
      <c r="B8139" s="122" t="s">
        <v>4387</v>
      </c>
      <c r="C8139" s="123">
        <v>42733</v>
      </c>
      <c r="D8139" s="97" t="s">
        <v>26668</v>
      </c>
      <c r="E8139" s="97" t="s">
        <v>3</v>
      </c>
      <c r="F8139" s="97">
        <v>1459919</v>
      </c>
      <c r="G8139" s="97"/>
      <c r="H8139" s="124" t="s">
        <v>26669</v>
      </c>
      <c r="I8139" s="125">
        <v>0</v>
      </c>
      <c r="J8139" s="125">
        <v>323</v>
      </c>
      <c r="K8139" s="126">
        <v>323</v>
      </c>
      <c r="L8139" s="100" t="s">
        <v>1324</v>
      </c>
    </row>
    <row r="8140" spans="1:12" ht="56.25" customHeight="1">
      <c r="A8140" s="97">
        <v>660</v>
      </c>
      <c r="B8140" s="122" t="s">
        <v>4387</v>
      </c>
      <c r="C8140" s="123">
        <v>42733</v>
      </c>
      <c r="D8140" s="97" t="s">
        <v>26674</v>
      </c>
      <c r="E8140" s="97" t="s">
        <v>3</v>
      </c>
      <c r="F8140" s="97">
        <v>1459922</v>
      </c>
      <c r="G8140" s="97"/>
      <c r="H8140" s="124" t="s">
        <v>26675</v>
      </c>
      <c r="I8140" s="125">
        <v>0</v>
      </c>
      <c r="J8140" s="125">
        <v>294</v>
      </c>
      <c r="K8140" s="126">
        <v>294</v>
      </c>
      <c r="L8140" s="100" t="s">
        <v>1324</v>
      </c>
    </row>
    <row r="8141" spans="1:12" ht="56.25" customHeight="1">
      <c r="A8141" s="97">
        <v>660</v>
      </c>
      <c r="B8141" s="122" t="s">
        <v>4387</v>
      </c>
      <c r="C8141" s="123">
        <v>42733</v>
      </c>
      <c r="D8141" s="97" t="s">
        <v>26676</v>
      </c>
      <c r="E8141" s="97" t="s">
        <v>3</v>
      </c>
      <c r="F8141" s="97">
        <v>1459927</v>
      </c>
      <c r="G8141" s="97"/>
      <c r="H8141" s="124" t="s">
        <v>26677</v>
      </c>
      <c r="I8141" s="125">
        <v>0</v>
      </c>
      <c r="J8141" s="125">
        <v>323</v>
      </c>
      <c r="K8141" s="126">
        <v>323</v>
      </c>
      <c r="L8141" s="100" t="s">
        <v>1324</v>
      </c>
    </row>
    <row r="8142" spans="1:12" ht="56.25" customHeight="1">
      <c r="A8142" s="97">
        <v>660</v>
      </c>
      <c r="B8142" s="122" t="s">
        <v>4387</v>
      </c>
      <c r="C8142" s="123">
        <v>42733</v>
      </c>
      <c r="D8142" s="97" t="s">
        <v>26700</v>
      </c>
      <c r="E8142" s="97" t="s">
        <v>3</v>
      </c>
      <c r="F8142" s="97">
        <v>1459979</v>
      </c>
      <c r="G8142" s="97"/>
      <c r="H8142" s="124" t="s">
        <v>26701</v>
      </c>
      <c r="I8142" s="125">
        <v>0</v>
      </c>
      <c r="J8142" s="125">
        <v>195.7</v>
      </c>
      <c r="K8142" s="126">
        <v>195.7</v>
      </c>
      <c r="L8142" s="100" t="s">
        <v>1324</v>
      </c>
    </row>
    <row r="8143" spans="1:12" ht="56.25" customHeight="1">
      <c r="A8143" s="97">
        <v>660</v>
      </c>
      <c r="B8143" s="122" t="s">
        <v>4387</v>
      </c>
      <c r="C8143" s="123">
        <v>42733</v>
      </c>
      <c r="D8143" s="97" t="s">
        <v>26702</v>
      </c>
      <c r="E8143" s="97" t="s">
        <v>3</v>
      </c>
      <c r="F8143" s="97">
        <v>1459980</v>
      </c>
      <c r="G8143" s="97"/>
      <c r="H8143" s="124" t="s">
        <v>26703</v>
      </c>
      <c r="I8143" s="125">
        <v>0</v>
      </c>
      <c r="J8143" s="125">
        <v>268.60000000000002</v>
      </c>
      <c r="K8143" s="126">
        <v>268.60000000000002</v>
      </c>
      <c r="L8143" s="100" t="s">
        <v>1324</v>
      </c>
    </row>
    <row r="8144" spans="1:12" ht="56.25" customHeight="1">
      <c r="A8144" s="97">
        <v>660</v>
      </c>
      <c r="B8144" s="122" t="s">
        <v>4387</v>
      </c>
      <c r="C8144" s="123">
        <v>42733</v>
      </c>
      <c r="D8144" s="97" t="s">
        <v>26704</v>
      </c>
      <c r="E8144" s="97" t="s">
        <v>3</v>
      </c>
      <c r="F8144" s="97">
        <v>1459981</v>
      </c>
      <c r="G8144" s="97"/>
      <c r="H8144" s="124" t="s">
        <v>26705</v>
      </c>
      <c r="I8144" s="125">
        <v>0</v>
      </c>
      <c r="J8144" s="125">
        <v>607.67999999999995</v>
      </c>
      <c r="K8144" s="126">
        <v>607.67999999999995</v>
      </c>
      <c r="L8144" s="100" t="s">
        <v>1324</v>
      </c>
    </row>
    <row r="8145" spans="1:12" ht="56.25" customHeight="1">
      <c r="A8145" s="97">
        <v>660</v>
      </c>
      <c r="B8145" s="122" t="s">
        <v>4387</v>
      </c>
      <c r="C8145" s="123">
        <v>42733</v>
      </c>
      <c r="D8145" s="97" t="s">
        <v>26706</v>
      </c>
      <c r="E8145" s="97" t="s">
        <v>3</v>
      </c>
      <c r="F8145" s="97">
        <v>1459984</v>
      </c>
      <c r="G8145" s="97"/>
      <c r="H8145" s="124" t="s">
        <v>26707</v>
      </c>
      <c r="I8145" s="125">
        <v>0</v>
      </c>
      <c r="J8145" s="125">
        <v>125.18</v>
      </c>
      <c r="K8145" s="126">
        <v>125.18</v>
      </c>
      <c r="L8145" s="100" t="s">
        <v>1324</v>
      </c>
    </row>
    <row r="8146" spans="1:12" ht="56.25" customHeight="1">
      <c r="A8146" s="97">
        <v>660</v>
      </c>
      <c r="B8146" s="122" t="s">
        <v>4387</v>
      </c>
      <c r="C8146" s="123">
        <v>42733</v>
      </c>
      <c r="D8146" s="97" t="s">
        <v>26710</v>
      </c>
      <c r="E8146" s="97" t="s">
        <v>3</v>
      </c>
      <c r="F8146" s="97">
        <v>1459987</v>
      </c>
      <c r="G8146" s="97"/>
      <c r="H8146" s="124" t="s">
        <v>26711</v>
      </c>
      <c r="I8146" s="125">
        <v>0</v>
      </c>
      <c r="J8146" s="125">
        <v>107.61</v>
      </c>
      <c r="K8146" s="126">
        <v>107.61</v>
      </c>
      <c r="L8146" s="100" t="s">
        <v>1324</v>
      </c>
    </row>
    <row r="8147" spans="1:12" ht="56.25" customHeight="1">
      <c r="A8147" s="97">
        <v>660</v>
      </c>
      <c r="B8147" s="122" t="s">
        <v>4387</v>
      </c>
      <c r="C8147" s="123">
        <v>42733</v>
      </c>
      <c r="D8147" s="97" t="s">
        <v>26714</v>
      </c>
      <c r="E8147" s="97" t="s">
        <v>3</v>
      </c>
      <c r="F8147" s="97">
        <v>1459990</v>
      </c>
      <c r="G8147" s="97"/>
      <c r="H8147" s="124" t="s">
        <v>26715</v>
      </c>
      <c r="I8147" s="125">
        <v>0</v>
      </c>
      <c r="J8147" s="125">
        <v>32.07</v>
      </c>
      <c r="K8147" s="126">
        <v>32.07</v>
      </c>
      <c r="L8147" s="100" t="s">
        <v>1324</v>
      </c>
    </row>
    <row r="8148" spans="1:12" ht="56.25" customHeight="1">
      <c r="A8148" s="97">
        <v>660</v>
      </c>
      <c r="B8148" s="122" t="s">
        <v>4387</v>
      </c>
      <c r="C8148" s="123">
        <v>42733</v>
      </c>
      <c r="D8148" s="97" t="s">
        <v>26973</v>
      </c>
      <c r="E8148" s="97" t="s">
        <v>3</v>
      </c>
      <c r="F8148" s="97">
        <v>1460395</v>
      </c>
      <c r="G8148" s="97"/>
      <c r="H8148" s="124" t="s">
        <v>26974</v>
      </c>
      <c r="I8148" s="125">
        <v>0</v>
      </c>
      <c r="J8148" s="125">
        <v>193</v>
      </c>
      <c r="K8148" s="126">
        <v>193</v>
      </c>
      <c r="L8148" s="100" t="s">
        <v>1324</v>
      </c>
    </row>
    <row r="8149" spans="1:12" ht="56.25" customHeight="1">
      <c r="A8149" s="97">
        <v>660</v>
      </c>
      <c r="B8149" s="122" t="s">
        <v>4387</v>
      </c>
      <c r="C8149" s="123">
        <v>42733</v>
      </c>
      <c r="D8149" s="97" t="s">
        <v>26975</v>
      </c>
      <c r="E8149" s="97" t="s">
        <v>3</v>
      </c>
      <c r="F8149" s="97">
        <v>1460398</v>
      </c>
      <c r="G8149" s="97"/>
      <c r="H8149" s="124" t="s">
        <v>26976</v>
      </c>
      <c r="I8149" s="125">
        <v>0</v>
      </c>
      <c r="J8149" s="125">
        <v>193</v>
      </c>
      <c r="K8149" s="126">
        <v>193</v>
      </c>
      <c r="L8149" s="100" t="s">
        <v>1324</v>
      </c>
    </row>
    <row r="8150" spans="1:12" ht="56.25" customHeight="1">
      <c r="A8150" s="97">
        <v>660</v>
      </c>
      <c r="B8150" s="122" t="s">
        <v>4387</v>
      </c>
      <c r="C8150" s="123">
        <v>42733</v>
      </c>
      <c r="D8150" s="97" t="s">
        <v>26979</v>
      </c>
      <c r="E8150" s="97" t="s">
        <v>3</v>
      </c>
      <c r="F8150" s="97">
        <v>1460401</v>
      </c>
      <c r="G8150" s="97"/>
      <c r="H8150" s="124" t="s">
        <v>26980</v>
      </c>
      <c r="I8150" s="125">
        <v>0</v>
      </c>
      <c r="J8150" s="125">
        <v>22.9</v>
      </c>
      <c r="K8150" s="126">
        <v>22.9</v>
      </c>
      <c r="L8150" s="100" t="s">
        <v>1324</v>
      </c>
    </row>
    <row r="8151" spans="1:12" ht="56.25" customHeight="1">
      <c r="A8151" s="97">
        <v>661</v>
      </c>
      <c r="B8151" s="122" t="s">
        <v>22775</v>
      </c>
      <c r="C8151" s="123">
        <v>42695</v>
      </c>
      <c r="D8151" s="97" t="s">
        <v>22776</v>
      </c>
      <c r="E8151" s="97" t="s">
        <v>3</v>
      </c>
      <c r="F8151" s="97">
        <v>1442071</v>
      </c>
      <c r="G8151" s="97"/>
      <c r="H8151" s="124" t="s">
        <v>22777</v>
      </c>
      <c r="I8151" s="125">
        <v>0</v>
      </c>
      <c r="J8151" s="125">
        <v>45787.63</v>
      </c>
      <c r="K8151" s="126">
        <v>45787.63</v>
      </c>
      <c r="L8151" s="100" t="s">
        <v>1324</v>
      </c>
    </row>
    <row r="8152" spans="1:12" ht="56.25" customHeight="1">
      <c r="A8152" s="97">
        <v>661</v>
      </c>
      <c r="B8152" s="122" t="s">
        <v>22775</v>
      </c>
      <c r="C8152" s="123">
        <v>42720</v>
      </c>
      <c r="D8152" s="97" t="s">
        <v>24732</v>
      </c>
      <c r="E8152" s="97" t="s">
        <v>3</v>
      </c>
      <c r="F8152" s="97">
        <v>1453609</v>
      </c>
      <c r="G8152" s="97"/>
      <c r="H8152" s="124" t="s">
        <v>24733</v>
      </c>
      <c r="I8152" s="125">
        <v>0</v>
      </c>
      <c r="J8152" s="125">
        <v>29864.9</v>
      </c>
      <c r="K8152" s="126">
        <v>29864.9</v>
      </c>
      <c r="L8152" s="100" t="s">
        <v>1324</v>
      </c>
    </row>
    <row r="8153" spans="1:12" ht="56.25" customHeight="1">
      <c r="A8153" s="97">
        <v>661</v>
      </c>
      <c r="B8153" s="122" t="s">
        <v>22775</v>
      </c>
      <c r="C8153" s="123">
        <v>42724</v>
      </c>
      <c r="D8153" s="97" t="s">
        <v>25087</v>
      </c>
      <c r="E8153" s="97" t="s">
        <v>3</v>
      </c>
      <c r="F8153" s="97">
        <v>1455198</v>
      </c>
      <c r="G8153" s="97"/>
      <c r="H8153" s="124" t="s">
        <v>25088</v>
      </c>
      <c r="I8153" s="125">
        <v>0</v>
      </c>
      <c r="J8153" s="125">
        <v>442</v>
      </c>
      <c r="K8153" s="126">
        <v>442</v>
      </c>
      <c r="L8153" s="100" t="s">
        <v>1324</v>
      </c>
    </row>
    <row r="8154" spans="1:12" ht="56.25" customHeight="1">
      <c r="A8154" s="97">
        <v>661</v>
      </c>
      <c r="B8154" s="122" t="s">
        <v>22775</v>
      </c>
      <c r="C8154" s="123">
        <v>42724</v>
      </c>
      <c r="D8154" s="97" t="s">
        <v>25089</v>
      </c>
      <c r="E8154" s="97" t="s">
        <v>3</v>
      </c>
      <c r="F8154" s="97">
        <v>1455199</v>
      </c>
      <c r="G8154" s="97"/>
      <c r="H8154" s="124" t="s">
        <v>25090</v>
      </c>
      <c r="I8154" s="125">
        <v>0</v>
      </c>
      <c r="J8154" s="125">
        <v>589.94000000000005</v>
      </c>
      <c r="K8154" s="126">
        <v>589.94000000000005</v>
      </c>
      <c r="L8154" s="100" t="s">
        <v>1324</v>
      </c>
    </row>
    <row r="8155" spans="1:12" ht="56.25" customHeight="1">
      <c r="A8155" s="97">
        <v>661</v>
      </c>
      <c r="B8155" s="122" t="s">
        <v>22775</v>
      </c>
      <c r="C8155" s="123">
        <v>42724</v>
      </c>
      <c r="D8155" s="97" t="s">
        <v>25091</v>
      </c>
      <c r="E8155" s="97" t="s">
        <v>3</v>
      </c>
      <c r="F8155" s="97">
        <v>1455202</v>
      </c>
      <c r="G8155" s="97"/>
      <c r="H8155" s="124" t="s">
        <v>25092</v>
      </c>
      <c r="I8155" s="125">
        <v>0</v>
      </c>
      <c r="J8155" s="125">
        <v>277.95</v>
      </c>
      <c r="K8155" s="126">
        <v>277.95</v>
      </c>
      <c r="L8155" s="100" t="s">
        <v>1324</v>
      </c>
    </row>
    <row r="8156" spans="1:12" ht="56.25" customHeight="1">
      <c r="A8156" s="97">
        <v>661</v>
      </c>
      <c r="B8156" s="122" t="s">
        <v>22775</v>
      </c>
      <c r="C8156" s="123">
        <v>42724</v>
      </c>
      <c r="D8156" s="97" t="s">
        <v>25093</v>
      </c>
      <c r="E8156" s="97" t="s">
        <v>3</v>
      </c>
      <c r="F8156" s="97">
        <v>1455206</v>
      </c>
      <c r="G8156" s="97"/>
      <c r="H8156" s="124" t="s">
        <v>25094</v>
      </c>
      <c r="I8156" s="125">
        <v>0</v>
      </c>
      <c r="J8156" s="125">
        <v>144.94999999999999</v>
      </c>
      <c r="K8156" s="126">
        <v>144.94999999999999</v>
      </c>
      <c r="L8156" s="100" t="s">
        <v>1324</v>
      </c>
    </row>
    <row r="8157" spans="1:12" ht="56.25" customHeight="1">
      <c r="A8157" s="97">
        <v>661</v>
      </c>
      <c r="B8157" s="122" t="s">
        <v>22775</v>
      </c>
      <c r="C8157" s="123">
        <v>42724</v>
      </c>
      <c r="D8157" s="97" t="s">
        <v>25095</v>
      </c>
      <c r="E8157" s="97" t="s">
        <v>3</v>
      </c>
      <c r="F8157" s="97">
        <v>1455211</v>
      </c>
      <c r="G8157" s="97"/>
      <c r="H8157" s="124" t="s">
        <v>25096</v>
      </c>
      <c r="I8157" s="125">
        <v>0</v>
      </c>
      <c r="J8157" s="125">
        <v>841.89</v>
      </c>
      <c r="K8157" s="126">
        <v>841.89</v>
      </c>
      <c r="L8157" s="100" t="s">
        <v>1324</v>
      </c>
    </row>
    <row r="8158" spans="1:12" ht="56.25" customHeight="1">
      <c r="A8158" s="97">
        <v>661</v>
      </c>
      <c r="B8158" s="122" t="s">
        <v>22775</v>
      </c>
      <c r="C8158" s="123">
        <v>42724</v>
      </c>
      <c r="D8158" s="97" t="s">
        <v>25097</v>
      </c>
      <c r="E8158" s="97" t="s">
        <v>3</v>
      </c>
      <c r="F8158" s="97">
        <v>1455212</v>
      </c>
      <c r="G8158" s="97"/>
      <c r="H8158" s="124" t="s">
        <v>25098</v>
      </c>
      <c r="I8158" s="125">
        <v>0</v>
      </c>
      <c r="J8158" s="125">
        <v>388.79</v>
      </c>
      <c r="K8158" s="126">
        <v>388.79</v>
      </c>
      <c r="L8158" s="100" t="s">
        <v>1324</v>
      </c>
    </row>
    <row r="8159" spans="1:12" ht="56.25" customHeight="1">
      <c r="A8159" s="97">
        <v>661</v>
      </c>
      <c r="B8159" s="122" t="s">
        <v>22775</v>
      </c>
      <c r="C8159" s="123">
        <v>42724</v>
      </c>
      <c r="D8159" s="97" t="s">
        <v>25099</v>
      </c>
      <c r="E8159" s="97" t="s">
        <v>3</v>
      </c>
      <c r="F8159" s="97">
        <v>1455216</v>
      </c>
      <c r="G8159" s="97"/>
      <c r="H8159" s="124" t="s">
        <v>25100</v>
      </c>
      <c r="I8159" s="125">
        <v>0</v>
      </c>
      <c r="J8159" s="125">
        <v>245.97</v>
      </c>
      <c r="K8159" s="126">
        <v>245.97</v>
      </c>
      <c r="L8159" s="100" t="s">
        <v>1324</v>
      </c>
    </row>
    <row r="8160" spans="1:12" ht="56.25" customHeight="1">
      <c r="A8160" s="97">
        <v>661</v>
      </c>
      <c r="B8160" s="122" t="s">
        <v>22775</v>
      </c>
      <c r="C8160" s="123">
        <v>42724</v>
      </c>
      <c r="D8160" s="97" t="s">
        <v>25101</v>
      </c>
      <c r="E8160" s="97" t="s">
        <v>3</v>
      </c>
      <c r="F8160" s="97">
        <v>1455219</v>
      </c>
      <c r="G8160" s="97"/>
      <c r="H8160" s="124" t="s">
        <v>25102</v>
      </c>
      <c r="I8160" s="125">
        <v>0</v>
      </c>
      <c r="J8160" s="125">
        <v>56.6</v>
      </c>
      <c r="K8160" s="126">
        <v>56.6</v>
      </c>
      <c r="L8160" s="100" t="s">
        <v>1324</v>
      </c>
    </row>
    <row r="8161" spans="1:12" ht="56.25" customHeight="1">
      <c r="A8161" s="97">
        <v>661</v>
      </c>
      <c r="B8161" s="122" t="s">
        <v>22775</v>
      </c>
      <c r="C8161" s="123">
        <v>42727</v>
      </c>
      <c r="D8161" s="97" t="s">
        <v>25655</v>
      </c>
      <c r="E8161" s="97" t="s">
        <v>3</v>
      </c>
      <c r="F8161" s="97">
        <v>1457200</v>
      </c>
      <c r="G8161" s="97"/>
      <c r="H8161" s="124" t="s">
        <v>25656</v>
      </c>
      <c r="I8161" s="125">
        <v>0</v>
      </c>
      <c r="J8161" s="125">
        <v>317</v>
      </c>
      <c r="K8161" s="126">
        <v>317</v>
      </c>
      <c r="L8161" s="100" t="s">
        <v>1324</v>
      </c>
    </row>
    <row r="8162" spans="1:12" ht="56.25" customHeight="1">
      <c r="A8162" s="97">
        <v>661</v>
      </c>
      <c r="B8162" s="122" t="s">
        <v>22775</v>
      </c>
      <c r="C8162" s="123">
        <v>42734</v>
      </c>
      <c r="D8162" s="97" t="s">
        <v>27305</v>
      </c>
      <c r="E8162" s="97" t="s">
        <v>3</v>
      </c>
      <c r="F8162" s="97">
        <v>1461124</v>
      </c>
      <c r="G8162" s="97"/>
      <c r="H8162" s="124" t="s">
        <v>27306</v>
      </c>
      <c r="I8162" s="125">
        <v>0</v>
      </c>
      <c r="J8162" s="125">
        <v>1000</v>
      </c>
      <c r="K8162" s="126">
        <v>1000</v>
      </c>
      <c r="L8162" s="100" t="s">
        <v>1324</v>
      </c>
    </row>
    <row r="8163" spans="1:12" ht="56.25" customHeight="1">
      <c r="A8163" s="97">
        <v>661</v>
      </c>
      <c r="B8163" s="122" t="s">
        <v>22775</v>
      </c>
      <c r="C8163" s="123">
        <v>42734</v>
      </c>
      <c r="D8163" s="97" t="s">
        <v>27307</v>
      </c>
      <c r="E8163" s="97" t="s">
        <v>3</v>
      </c>
      <c r="F8163" s="97">
        <v>1461127</v>
      </c>
      <c r="G8163" s="97"/>
      <c r="H8163" s="124" t="s">
        <v>27308</v>
      </c>
      <c r="I8163" s="125">
        <v>0</v>
      </c>
      <c r="J8163" s="125">
        <v>1000</v>
      </c>
      <c r="K8163" s="126">
        <v>1000</v>
      </c>
      <c r="L8163" s="100" t="s">
        <v>1324</v>
      </c>
    </row>
    <row r="8164" spans="1:12" ht="56.25" customHeight="1">
      <c r="A8164" s="97">
        <v>661</v>
      </c>
      <c r="B8164" s="122" t="s">
        <v>22775</v>
      </c>
      <c r="C8164" s="123">
        <v>42734</v>
      </c>
      <c r="D8164" s="97" t="s">
        <v>27311</v>
      </c>
      <c r="E8164" s="97" t="s">
        <v>3</v>
      </c>
      <c r="F8164" s="97">
        <v>1461130</v>
      </c>
      <c r="G8164" s="97"/>
      <c r="H8164" s="124" t="s">
        <v>27312</v>
      </c>
      <c r="I8164" s="125">
        <v>0</v>
      </c>
      <c r="J8164" s="125">
        <v>262.66000000000003</v>
      </c>
      <c r="K8164" s="126">
        <v>262.66000000000003</v>
      </c>
      <c r="L8164" s="100" t="s">
        <v>1324</v>
      </c>
    </row>
    <row r="8165" spans="1:12" ht="56.25" customHeight="1">
      <c r="A8165" s="97">
        <v>661</v>
      </c>
      <c r="B8165" s="122" t="s">
        <v>22775</v>
      </c>
      <c r="C8165" s="123">
        <v>42734</v>
      </c>
      <c r="D8165" s="97" t="s">
        <v>27315</v>
      </c>
      <c r="E8165" s="97" t="s">
        <v>3</v>
      </c>
      <c r="F8165" s="97">
        <v>1461133</v>
      </c>
      <c r="G8165" s="97"/>
      <c r="H8165" s="124" t="s">
        <v>27316</v>
      </c>
      <c r="I8165" s="125">
        <v>0</v>
      </c>
      <c r="J8165" s="125">
        <v>470</v>
      </c>
      <c r="K8165" s="126">
        <v>470</v>
      </c>
      <c r="L8165" s="100" t="s">
        <v>1324</v>
      </c>
    </row>
    <row r="8166" spans="1:12" ht="56.25" customHeight="1">
      <c r="A8166" s="97">
        <v>661</v>
      </c>
      <c r="B8166" s="122" t="s">
        <v>22775</v>
      </c>
      <c r="C8166" s="123">
        <v>42734</v>
      </c>
      <c r="D8166" s="97" t="s">
        <v>27317</v>
      </c>
      <c r="E8166" s="97" t="s">
        <v>3</v>
      </c>
      <c r="F8166" s="97">
        <v>1461136</v>
      </c>
      <c r="G8166" s="97"/>
      <c r="H8166" s="124" t="s">
        <v>25088</v>
      </c>
      <c r="I8166" s="125">
        <v>0</v>
      </c>
      <c r="J8166" s="125">
        <v>442</v>
      </c>
      <c r="K8166" s="126">
        <v>442</v>
      </c>
      <c r="L8166" s="100" t="s">
        <v>1324</v>
      </c>
    </row>
    <row r="8167" spans="1:12" ht="56.25" customHeight="1">
      <c r="A8167" s="97">
        <v>670</v>
      </c>
      <c r="B8167" s="122" t="s">
        <v>10125</v>
      </c>
      <c r="C8167" s="123">
        <v>42376</v>
      </c>
      <c r="D8167" s="97" t="s">
        <v>10126</v>
      </c>
      <c r="E8167" s="97" t="s">
        <v>6</v>
      </c>
      <c r="F8167" s="97">
        <v>182164</v>
      </c>
      <c r="G8167" s="97"/>
      <c r="H8167" s="124" t="s">
        <v>1344</v>
      </c>
      <c r="I8167" s="125">
        <v>0</v>
      </c>
      <c r="J8167" s="125">
        <v>82305.11</v>
      </c>
      <c r="K8167" s="126">
        <v>82305.11</v>
      </c>
      <c r="L8167" s="100" t="s">
        <v>1324</v>
      </c>
    </row>
    <row r="8168" spans="1:12" ht="56.25" customHeight="1">
      <c r="A8168" s="97">
        <v>670</v>
      </c>
      <c r="B8168" s="122" t="s">
        <v>10125</v>
      </c>
      <c r="C8168" s="123">
        <v>42376</v>
      </c>
      <c r="D8168" s="97" t="s">
        <v>10137</v>
      </c>
      <c r="E8168" s="97" t="s">
        <v>13</v>
      </c>
      <c r="F8168" s="97">
        <v>182165</v>
      </c>
      <c r="G8168" s="97"/>
      <c r="H8168" s="124" t="s">
        <v>1353</v>
      </c>
      <c r="I8168" s="125">
        <v>50</v>
      </c>
      <c r="J8168" s="125">
        <v>0</v>
      </c>
      <c r="K8168" s="126">
        <v>50</v>
      </c>
      <c r="L8168" s="100" t="s">
        <v>1324</v>
      </c>
    </row>
    <row r="8169" spans="1:12" ht="56.25" customHeight="1">
      <c r="A8169" s="97">
        <v>670</v>
      </c>
      <c r="B8169" s="122" t="s">
        <v>10125</v>
      </c>
      <c r="C8169" s="123">
        <v>42380</v>
      </c>
      <c r="D8169" s="97" t="s">
        <v>10148</v>
      </c>
      <c r="E8169" s="97" t="s">
        <v>6</v>
      </c>
      <c r="F8169" s="97">
        <v>182374</v>
      </c>
      <c r="G8169" s="97"/>
      <c r="H8169" s="124" t="s">
        <v>1361</v>
      </c>
      <c r="I8169" s="125">
        <v>0</v>
      </c>
      <c r="J8169" s="125">
        <v>38258.22</v>
      </c>
      <c r="K8169" s="126">
        <v>38258.22</v>
      </c>
      <c r="L8169" s="100" t="s">
        <v>1324</v>
      </c>
    </row>
    <row r="8170" spans="1:12" ht="56.25" customHeight="1">
      <c r="A8170" s="97">
        <v>670</v>
      </c>
      <c r="B8170" s="122" t="s">
        <v>10125</v>
      </c>
      <c r="C8170" s="123">
        <v>42380</v>
      </c>
      <c r="D8170" s="97" t="s">
        <v>10153</v>
      </c>
      <c r="E8170" s="97" t="s">
        <v>13</v>
      </c>
      <c r="F8170" s="97">
        <v>182375</v>
      </c>
      <c r="G8170" s="97"/>
      <c r="H8170" s="124" t="s">
        <v>1366</v>
      </c>
      <c r="I8170" s="125">
        <v>50</v>
      </c>
      <c r="J8170" s="125">
        <v>0</v>
      </c>
      <c r="K8170" s="126">
        <v>50</v>
      </c>
      <c r="L8170" s="100" t="s">
        <v>1324</v>
      </c>
    </row>
    <row r="8171" spans="1:12" ht="56.25" customHeight="1">
      <c r="A8171" s="97">
        <v>670</v>
      </c>
      <c r="B8171" s="122" t="s">
        <v>10125</v>
      </c>
      <c r="C8171" s="123">
        <v>42381</v>
      </c>
      <c r="D8171" s="97" t="s">
        <v>10157</v>
      </c>
      <c r="E8171" s="97" t="s">
        <v>6</v>
      </c>
      <c r="F8171" s="97">
        <v>182536</v>
      </c>
      <c r="G8171" s="97"/>
      <c r="H8171" s="124" t="s">
        <v>1369</v>
      </c>
      <c r="I8171" s="125">
        <v>0</v>
      </c>
      <c r="J8171" s="125">
        <v>7294.65</v>
      </c>
      <c r="K8171" s="126">
        <v>7294.65</v>
      </c>
      <c r="L8171" s="100" t="s">
        <v>1324</v>
      </c>
    </row>
    <row r="8172" spans="1:12" ht="56.25" customHeight="1">
      <c r="A8172" s="97">
        <v>670</v>
      </c>
      <c r="B8172" s="122" t="s">
        <v>10125</v>
      </c>
      <c r="C8172" s="123">
        <v>42381</v>
      </c>
      <c r="D8172" s="97" t="s">
        <v>10158</v>
      </c>
      <c r="E8172" s="97" t="s">
        <v>13</v>
      </c>
      <c r="F8172" s="97">
        <v>182537</v>
      </c>
      <c r="G8172" s="97"/>
      <c r="H8172" s="124" t="s">
        <v>1370</v>
      </c>
      <c r="I8172" s="125">
        <v>50</v>
      </c>
      <c r="J8172" s="125">
        <v>0</v>
      </c>
      <c r="K8172" s="126">
        <v>50</v>
      </c>
      <c r="L8172" s="100" t="s">
        <v>1324</v>
      </c>
    </row>
    <row r="8173" spans="1:12" ht="56.25" customHeight="1">
      <c r="A8173" s="97">
        <v>670</v>
      </c>
      <c r="B8173" s="122" t="s">
        <v>10125</v>
      </c>
      <c r="C8173" s="123">
        <v>42384</v>
      </c>
      <c r="D8173" s="97" t="s">
        <v>10166</v>
      </c>
      <c r="E8173" s="97" t="s">
        <v>6</v>
      </c>
      <c r="F8173" s="97">
        <v>182903</v>
      </c>
      <c r="G8173" s="97"/>
      <c r="H8173" s="124" t="s">
        <v>1378</v>
      </c>
      <c r="I8173" s="125">
        <v>0</v>
      </c>
      <c r="J8173" s="125">
        <v>325370.49</v>
      </c>
      <c r="K8173" s="126">
        <v>325370.49</v>
      </c>
      <c r="L8173" s="100" t="s">
        <v>1324</v>
      </c>
    </row>
    <row r="8174" spans="1:12" ht="56.25" customHeight="1">
      <c r="A8174" s="97">
        <v>670</v>
      </c>
      <c r="B8174" s="122" t="s">
        <v>10125</v>
      </c>
      <c r="C8174" s="123">
        <v>42384</v>
      </c>
      <c r="D8174" s="97" t="s">
        <v>10182</v>
      </c>
      <c r="E8174" s="97" t="s">
        <v>13</v>
      </c>
      <c r="F8174" s="97">
        <v>182904</v>
      </c>
      <c r="G8174" s="97"/>
      <c r="H8174" s="124" t="s">
        <v>1391</v>
      </c>
      <c r="I8174" s="125">
        <v>50</v>
      </c>
      <c r="J8174" s="125">
        <v>0</v>
      </c>
      <c r="K8174" s="126">
        <v>50</v>
      </c>
      <c r="L8174" s="100" t="s">
        <v>1324</v>
      </c>
    </row>
    <row r="8175" spans="1:12" ht="56.25" customHeight="1">
      <c r="A8175" s="97">
        <v>670</v>
      </c>
      <c r="B8175" s="122" t="s">
        <v>10125</v>
      </c>
      <c r="C8175" s="123">
        <v>42394</v>
      </c>
      <c r="D8175" s="97" t="s">
        <v>10229</v>
      </c>
      <c r="E8175" s="97" t="s">
        <v>6</v>
      </c>
      <c r="F8175" s="97">
        <v>183620</v>
      </c>
      <c r="G8175" s="97"/>
      <c r="H8175" s="124" t="s">
        <v>1428</v>
      </c>
      <c r="I8175" s="125">
        <v>0</v>
      </c>
      <c r="J8175" s="125">
        <v>516870.06</v>
      </c>
      <c r="K8175" s="126">
        <v>516870.06</v>
      </c>
      <c r="L8175" s="100" t="s">
        <v>1324</v>
      </c>
    </row>
    <row r="8176" spans="1:12" ht="56.25" customHeight="1">
      <c r="A8176" s="97">
        <v>670</v>
      </c>
      <c r="B8176" s="122" t="s">
        <v>10125</v>
      </c>
      <c r="C8176" s="123">
        <v>42394</v>
      </c>
      <c r="D8176" s="97" t="s">
        <v>10235</v>
      </c>
      <c r="E8176" s="97" t="s">
        <v>13</v>
      </c>
      <c r="F8176" s="97">
        <v>183621</v>
      </c>
      <c r="G8176" s="97"/>
      <c r="H8176" s="124" t="s">
        <v>1434</v>
      </c>
      <c r="I8176" s="125">
        <v>50</v>
      </c>
      <c r="J8176" s="125">
        <v>0</v>
      </c>
      <c r="K8176" s="126">
        <v>50</v>
      </c>
      <c r="L8176" s="100" t="s">
        <v>1324</v>
      </c>
    </row>
    <row r="8177" spans="1:12" ht="56.25" customHeight="1">
      <c r="A8177" s="97">
        <v>670</v>
      </c>
      <c r="B8177" s="122" t="s">
        <v>10125</v>
      </c>
      <c r="C8177" s="123">
        <v>42394</v>
      </c>
      <c r="D8177" s="97" t="s">
        <v>10237</v>
      </c>
      <c r="E8177" s="97" t="s">
        <v>11</v>
      </c>
      <c r="F8177" s="97">
        <v>183652</v>
      </c>
      <c r="G8177" s="97"/>
      <c r="H8177" s="124" t="s">
        <v>1436</v>
      </c>
      <c r="I8177" s="125">
        <v>50</v>
      </c>
      <c r="J8177" s="125">
        <v>0</v>
      </c>
      <c r="K8177" s="126">
        <v>50</v>
      </c>
      <c r="L8177" s="100" t="s">
        <v>1324</v>
      </c>
    </row>
    <row r="8178" spans="1:12" ht="56.25" customHeight="1">
      <c r="A8178" s="97">
        <v>670</v>
      </c>
      <c r="B8178" s="122" t="s">
        <v>10125</v>
      </c>
      <c r="C8178" s="123">
        <v>42395</v>
      </c>
      <c r="D8178" s="97" t="s">
        <v>10251</v>
      </c>
      <c r="E8178" s="97" t="s">
        <v>11</v>
      </c>
      <c r="F8178" s="97">
        <v>183733</v>
      </c>
      <c r="G8178" s="97"/>
      <c r="H8178" s="124" t="s">
        <v>1450</v>
      </c>
      <c r="I8178" s="125">
        <v>9740.77</v>
      </c>
      <c r="J8178" s="125">
        <v>0</v>
      </c>
      <c r="K8178" s="126">
        <v>9740.77</v>
      </c>
      <c r="L8178" s="100" t="s">
        <v>1324</v>
      </c>
    </row>
    <row r="8179" spans="1:12" ht="56.25" customHeight="1">
      <c r="A8179" s="97">
        <v>670</v>
      </c>
      <c r="B8179" s="122" t="s">
        <v>10125</v>
      </c>
      <c r="C8179" s="123">
        <v>42395</v>
      </c>
      <c r="D8179" s="97" t="s">
        <v>10252</v>
      </c>
      <c r="E8179" s="97" t="s">
        <v>11</v>
      </c>
      <c r="F8179" s="97">
        <v>183734</v>
      </c>
      <c r="G8179" s="97"/>
      <c r="H8179" s="124" t="s">
        <v>1451</v>
      </c>
      <c r="I8179" s="125">
        <v>9110.82</v>
      </c>
      <c r="J8179" s="125">
        <v>0</v>
      </c>
      <c r="K8179" s="126">
        <v>9110.82</v>
      </c>
      <c r="L8179" s="100" t="s">
        <v>1324</v>
      </c>
    </row>
    <row r="8180" spans="1:12" ht="56.25" customHeight="1">
      <c r="A8180" s="97">
        <v>670</v>
      </c>
      <c r="B8180" s="122" t="s">
        <v>10125</v>
      </c>
      <c r="C8180" s="123">
        <v>42395</v>
      </c>
      <c r="D8180" s="97" t="s">
        <v>10253</v>
      </c>
      <c r="E8180" s="97" t="s">
        <v>11</v>
      </c>
      <c r="F8180" s="97">
        <v>183735</v>
      </c>
      <c r="G8180" s="97"/>
      <c r="H8180" s="124" t="s">
        <v>1452</v>
      </c>
      <c r="I8180" s="125">
        <v>11840.21</v>
      </c>
      <c r="J8180" s="125">
        <v>0</v>
      </c>
      <c r="K8180" s="126">
        <v>11840.21</v>
      </c>
      <c r="L8180" s="100" t="s">
        <v>1324</v>
      </c>
    </row>
    <row r="8181" spans="1:12" ht="56.25" customHeight="1">
      <c r="A8181" s="97">
        <v>670</v>
      </c>
      <c r="B8181" s="122" t="s">
        <v>10125</v>
      </c>
      <c r="C8181" s="123">
        <v>42396</v>
      </c>
      <c r="D8181" s="97" t="s">
        <v>10259</v>
      </c>
      <c r="E8181" s="97" t="s">
        <v>6</v>
      </c>
      <c r="F8181" s="97">
        <v>183820</v>
      </c>
      <c r="G8181" s="97"/>
      <c r="H8181" s="124" t="s">
        <v>1457</v>
      </c>
      <c r="I8181" s="125">
        <v>0</v>
      </c>
      <c r="J8181" s="125">
        <v>7864.44</v>
      </c>
      <c r="K8181" s="126">
        <v>7864.44</v>
      </c>
      <c r="L8181" s="100" t="s">
        <v>1324</v>
      </c>
    </row>
    <row r="8182" spans="1:12" ht="56.25" customHeight="1">
      <c r="A8182" s="97">
        <v>670</v>
      </c>
      <c r="B8182" s="122" t="s">
        <v>10125</v>
      </c>
      <c r="C8182" s="123">
        <v>42396</v>
      </c>
      <c r="D8182" s="97" t="s">
        <v>10262</v>
      </c>
      <c r="E8182" s="97" t="s">
        <v>13</v>
      </c>
      <c r="F8182" s="97">
        <v>183821</v>
      </c>
      <c r="G8182" s="97"/>
      <c r="H8182" s="124" t="s">
        <v>1460</v>
      </c>
      <c r="I8182" s="125">
        <v>50</v>
      </c>
      <c r="J8182" s="125">
        <v>0</v>
      </c>
      <c r="K8182" s="126">
        <v>50</v>
      </c>
      <c r="L8182" s="100" t="s">
        <v>1324</v>
      </c>
    </row>
    <row r="8183" spans="1:12" ht="56.25" customHeight="1">
      <c r="A8183" s="97">
        <v>670</v>
      </c>
      <c r="B8183" s="122" t="s">
        <v>10125</v>
      </c>
      <c r="C8183" s="123">
        <v>42402</v>
      </c>
      <c r="D8183" s="97" t="s">
        <v>10436</v>
      </c>
      <c r="E8183" s="97" t="s">
        <v>6</v>
      </c>
      <c r="F8183" s="97">
        <v>184452</v>
      </c>
      <c r="G8183" s="97"/>
      <c r="H8183" s="124" t="s">
        <v>1518</v>
      </c>
      <c r="I8183" s="125">
        <v>0</v>
      </c>
      <c r="J8183" s="125">
        <v>695.88</v>
      </c>
      <c r="K8183" s="126">
        <v>695.88</v>
      </c>
      <c r="L8183" s="100" t="s">
        <v>1324</v>
      </c>
    </row>
    <row r="8184" spans="1:12" ht="56.25" customHeight="1">
      <c r="A8184" s="97">
        <v>670</v>
      </c>
      <c r="B8184" s="122" t="s">
        <v>10125</v>
      </c>
      <c r="C8184" s="123">
        <v>42402</v>
      </c>
      <c r="D8184" s="97" t="s">
        <v>10439</v>
      </c>
      <c r="E8184" s="97" t="s">
        <v>13</v>
      </c>
      <c r="F8184" s="97">
        <v>184453</v>
      </c>
      <c r="G8184" s="97"/>
      <c r="H8184" s="124" t="s">
        <v>1521</v>
      </c>
      <c r="I8184" s="125">
        <v>50</v>
      </c>
      <c r="J8184" s="125">
        <v>0</v>
      </c>
      <c r="K8184" s="126">
        <v>50</v>
      </c>
      <c r="L8184" s="100" t="s">
        <v>1324</v>
      </c>
    </row>
    <row r="8185" spans="1:12" ht="56.25" customHeight="1">
      <c r="A8185" s="97">
        <v>670</v>
      </c>
      <c r="B8185" s="122" t="s">
        <v>10125</v>
      </c>
      <c r="C8185" s="123">
        <v>42403</v>
      </c>
      <c r="D8185" s="97" t="s">
        <v>10456</v>
      </c>
      <c r="E8185" s="97" t="s">
        <v>13</v>
      </c>
      <c r="F8185" s="97">
        <v>840696</v>
      </c>
      <c r="G8185" s="97"/>
      <c r="H8185" s="124" t="s">
        <v>1537</v>
      </c>
      <c r="I8185" s="125">
        <v>2041</v>
      </c>
      <c r="J8185" s="125">
        <v>0</v>
      </c>
      <c r="K8185" s="126">
        <v>2041</v>
      </c>
      <c r="L8185" s="100" t="s">
        <v>1324</v>
      </c>
    </row>
    <row r="8186" spans="1:12" ht="56.25" customHeight="1">
      <c r="A8186" s="97">
        <v>670</v>
      </c>
      <c r="B8186" s="122" t="s">
        <v>10125</v>
      </c>
      <c r="C8186" s="123">
        <v>42411</v>
      </c>
      <c r="D8186" s="97" t="s">
        <v>10523</v>
      </c>
      <c r="E8186" s="97" t="s">
        <v>11</v>
      </c>
      <c r="F8186" s="97">
        <v>185148</v>
      </c>
      <c r="G8186" s="97"/>
      <c r="H8186" s="124" t="s">
        <v>1591</v>
      </c>
      <c r="I8186" s="125">
        <v>5817.06</v>
      </c>
      <c r="J8186" s="125">
        <v>0</v>
      </c>
      <c r="K8186" s="126">
        <v>5817.06</v>
      </c>
      <c r="L8186" s="100" t="s">
        <v>1324</v>
      </c>
    </row>
    <row r="8187" spans="1:12" ht="56.25" customHeight="1">
      <c r="A8187" s="97">
        <v>670</v>
      </c>
      <c r="B8187" s="122" t="s">
        <v>10125</v>
      </c>
      <c r="C8187" s="123">
        <v>42411</v>
      </c>
      <c r="D8187" s="97" t="s">
        <v>10524</v>
      </c>
      <c r="E8187" s="97" t="s">
        <v>11</v>
      </c>
      <c r="F8187" s="97">
        <v>185151</v>
      </c>
      <c r="G8187" s="97"/>
      <c r="H8187" s="124" t="s">
        <v>1592</v>
      </c>
      <c r="I8187" s="125">
        <v>5720.75</v>
      </c>
      <c r="J8187" s="125">
        <v>0</v>
      </c>
      <c r="K8187" s="126">
        <v>5720.75</v>
      </c>
      <c r="L8187" s="100" t="s">
        <v>1324</v>
      </c>
    </row>
    <row r="8188" spans="1:12" ht="56.25" customHeight="1">
      <c r="A8188" s="97">
        <v>670</v>
      </c>
      <c r="B8188" s="122" t="s">
        <v>10125</v>
      </c>
      <c r="C8188" s="123">
        <v>42411</v>
      </c>
      <c r="D8188" s="97" t="s">
        <v>10525</v>
      </c>
      <c r="E8188" s="97" t="s">
        <v>11</v>
      </c>
      <c r="F8188" s="97">
        <v>185152</v>
      </c>
      <c r="G8188" s="97"/>
      <c r="H8188" s="124" t="s">
        <v>1592</v>
      </c>
      <c r="I8188" s="125">
        <v>274.94</v>
      </c>
      <c r="J8188" s="125">
        <v>0</v>
      </c>
      <c r="K8188" s="126">
        <v>274.94</v>
      </c>
      <c r="L8188" s="100" t="s">
        <v>1324</v>
      </c>
    </row>
    <row r="8189" spans="1:12" ht="56.25" customHeight="1">
      <c r="A8189" s="97">
        <v>670</v>
      </c>
      <c r="B8189" s="122" t="s">
        <v>10125</v>
      </c>
      <c r="C8189" s="123">
        <v>42411</v>
      </c>
      <c r="D8189" s="97" t="s">
        <v>10526</v>
      </c>
      <c r="E8189" s="97" t="s">
        <v>11</v>
      </c>
      <c r="F8189" s="97">
        <v>185153</v>
      </c>
      <c r="G8189" s="97"/>
      <c r="H8189" s="124" t="s">
        <v>1593</v>
      </c>
      <c r="I8189" s="125">
        <v>5759.99</v>
      </c>
      <c r="J8189" s="125">
        <v>0</v>
      </c>
      <c r="K8189" s="126">
        <v>5759.99</v>
      </c>
      <c r="L8189" s="100" t="s">
        <v>1324</v>
      </c>
    </row>
    <row r="8190" spans="1:12" ht="56.25" customHeight="1">
      <c r="A8190" s="97">
        <v>670</v>
      </c>
      <c r="B8190" s="122" t="s">
        <v>10125</v>
      </c>
      <c r="C8190" s="123">
        <v>42411</v>
      </c>
      <c r="D8190" s="97" t="s">
        <v>10527</v>
      </c>
      <c r="E8190" s="97" t="s">
        <v>11</v>
      </c>
      <c r="F8190" s="97">
        <v>185154</v>
      </c>
      <c r="G8190" s="97"/>
      <c r="H8190" s="124" t="s">
        <v>1594</v>
      </c>
      <c r="I8190" s="125">
        <v>50</v>
      </c>
      <c r="J8190" s="125">
        <v>0</v>
      </c>
      <c r="K8190" s="126">
        <v>50</v>
      </c>
      <c r="L8190" s="100" t="s">
        <v>1324</v>
      </c>
    </row>
    <row r="8191" spans="1:12" ht="56.25" customHeight="1">
      <c r="A8191" s="97">
        <v>670</v>
      </c>
      <c r="B8191" s="122" t="s">
        <v>10125</v>
      </c>
      <c r="C8191" s="123">
        <v>42412</v>
      </c>
      <c r="D8191" s="97" t="s">
        <v>10545</v>
      </c>
      <c r="E8191" s="97" t="s">
        <v>11</v>
      </c>
      <c r="F8191" s="97">
        <v>185297</v>
      </c>
      <c r="G8191" s="97"/>
      <c r="H8191" s="124" t="s">
        <v>1610</v>
      </c>
      <c r="I8191" s="125">
        <v>5295.43</v>
      </c>
      <c r="J8191" s="125">
        <v>0</v>
      </c>
      <c r="K8191" s="126">
        <v>5295.43</v>
      </c>
      <c r="L8191" s="100" t="s">
        <v>1324</v>
      </c>
    </row>
    <row r="8192" spans="1:12" ht="56.25" customHeight="1">
      <c r="A8192" s="97">
        <v>670</v>
      </c>
      <c r="B8192" s="122" t="s">
        <v>10125</v>
      </c>
      <c r="C8192" s="123">
        <v>42412</v>
      </c>
      <c r="D8192" s="97" t="s">
        <v>10546</v>
      </c>
      <c r="E8192" s="97" t="s">
        <v>11</v>
      </c>
      <c r="F8192" s="97">
        <v>185302</v>
      </c>
      <c r="G8192" s="97"/>
      <c r="H8192" s="124" t="s">
        <v>1611</v>
      </c>
      <c r="I8192" s="125">
        <v>4834.57</v>
      </c>
      <c r="J8192" s="125">
        <v>0</v>
      </c>
      <c r="K8192" s="126">
        <v>4834.57</v>
      </c>
      <c r="L8192" s="100" t="s">
        <v>1324</v>
      </c>
    </row>
    <row r="8193" spans="1:12" ht="56.25" customHeight="1">
      <c r="A8193" s="97">
        <v>670</v>
      </c>
      <c r="B8193" s="122" t="s">
        <v>10125</v>
      </c>
      <c r="C8193" s="123">
        <v>42412</v>
      </c>
      <c r="D8193" s="97" t="s">
        <v>10548</v>
      </c>
      <c r="E8193" s="97" t="s">
        <v>11</v>
      </c>
      <c r="F8193" s="97">
        <v>185359</v>
      </c>
      <c r="G8193" s="97"/>
      <c r="H8193" s="124" t="s">
        <v>1613</v>
      </c>
      <c r="I8193" s="125">
        <v>5360.46</v>
      </c>
      <c r="J8193" s="125">
        <v>0</v>
      </c>
      <c r="K8193" s="126">
        <v>5360.46</v>
      </c>
      <c r="L8193" s="100" t="s">
        <v>1324</v>
      </c>
    </row>
    <row r="8194" spans="1:12" ht="56.25" customHeight="1">
      <c r="A8194" s="97">
        <v>670</v>
      </c>
      <c r="B8194" s="122" t="s">
        <v>10125</v>
      </c>
      <c r="C8194" s="123">
        <v>42412</v>
      </c>
      <c r="D8194" s="97" t="s">
        <v>10550</v>
      </c>
      <c r="E8194" s="97" t="s">
        <v>11</v>
      </c>
      <c r="F8194" s="97">
        <v>185367</v>
      </c>
      <c r="G8194" s="97"/>
      <c r="H8194" s="124" t="s">
        <v>1615</v>
      </c>
      <c r="I8194" s="125">
        <v>50</v>
      </c>
      <c r="J8194" s="125">
        <v>0</v>
      </c>
      <c r="K8194" s="126">
        <v>50</v>
      </c>
      <c r="L8194" s="100" t="s">
        <v>1324</v>
      </c>
    </row>
    <row r="8195" spans="1:12" ht="56.25" customHeight="1">
      <c r="A8195" s="97">
        <v>670</v>
      </c>
      <c r="B8195" s="122" t="s">
        <v>10125</v>
      </c>
      <c r="C8195" s="123">
        <v>42415</v>
      </c>
      <c r="D8195" s="97" t="s">
        <v>10563</v>
      </c>
      <c r="E8195" s="97" t="s">
        <v>6</v>
      </c>
      <c r="F8195" s="97">
        <v>841758</v>
      </c>
      <c r="G8195" s="97"/>
      <c r="H8195" s="124" t="s">
        <v>1627</v>
      </c>
      <c r="I8195" s="125">
        <v>0</v>
      </c>
      <c r="J8195" s="125">
        <v>0.03</v>
      </c>
      <c r="K8195" s="126">
        <v>0.03</v>
      </c>
      <c r="L8195" s="100" t="s">
        <v>1324</v>
      </c>
    </row>
    <row r="8196" spans="1:12" ht="56.25" customHeight="1">
      <c r="A8196" s="97">
        <v>670</v>
      </c>
      <c r="B8196" s="122" t="s">
        <v>10125</v>
      </c>
      <c r="C8196" s="123">
        <v>42416</v>
      </c>
      <c r="D8196" s="97" t="s">
        <v>10567</v>
      </c>
      <c r="E8196" s="97" t="s">
        <v>6</v>
      </c>
      <c r="F8196" s="97">
        <v>185506</v>
      </c>
      <c r="G8196" s="97"/>
      <c r="H8196" s="124" t="s">
        <v>1631</v>
      </c>
      <c r="I8196" s="125">
        <v>0</v>
      </c>
      <c r="J8196" s="125">
        <v>11513.41</v>
      </c>
      <c r="K8196" s="126">
        <v>11513.41</v>
      </c>
      <c r="L8196" s="100" t="s">
        <v>1324</v>
      </c>
    </row>
    <row r="8197" spans="1:12" ht="56.25" customHeight="1">
      <c r="A8197" s="97">
        <v>670</v>
      </c>
      <c r="B8197" s="122" t="s">
        <v>10125</v>
      </c>
      <c r="C8197" s="123">
        <v>42416</v>
      </c>
      <c r="D8197" s="97" t="s">
        <v>10596</v>
      </c>
      <c r="E8197" s="97" t="s">
        <v>13</v>
      </c>
      <c r="F8197" s="97">
        <v>185507</v>
      </c>
      <c r="G8197" s="97"/>
      <c r="H8197" s="124" t="s">
        <v>1658</v>
      </c>
      <c r="I8197" s="125">
        <v>50</v>
      </c>
      <c r="J8197" s="125">
        <v>0</v>
      </c>
      <c r="K8197" s="126">
        <v>50</v>
      </c>
      <c r="L8197" s="100" t="s">
        <v>1324</v>
      </c>
    </row>
    <row r="8198" spans="1:12" ht="56.25" customHeight="1">
      <c r="A8198" s="97">
        <v>670</v>
      </c>
      <c r="B8198" s="122" t="s">
        <v>10125</v>
      </c>
      <c r="C8198" s="123">
        <v>42417</v>
      </c>
      <c r="D8198" s="97" t="s">
        <v>10601</v>
      </c>
      <c r="E8198" s="97" t="s">
        <v>6</v>
      </c>
      <c r="F8198" s="97">
        <v>842013</v>
      </c>
      <c r="G8198" s="97"/>
      <c r="H8198" s="124" t="s">
        <v>1661</v>
      </c>
      <c r="I8198" s="125">
        <v>0</v>
      </c>
      <c r="J8198" s="125">
        <v>588367.73</v>
      </c>
      <c r="K8198" s="126">
        <v>588367.73</v>
      </c>
      <c r="L8198" s="100" t="s">
        <v>1324</v>
      </c>
    </row>
    <row r="8199" spans="1:12" ht="56.25" customHeight="1">
      <c r="A8199" s="97">
        <v>670</v>
      </c>
      <c r="B8199" s="122" t="s">
        <v>10125</v>
      </c>
      <c r="C8199" s="123">
        <v>42417</v>
      </c>
      <c r="D8199" s="97" t="s">
        <v>10616</v>
      </c>
      <c r="E8199" s="97" t="s">
        <v>11</v>
      </c>
      <c r="F8199" s="97">
        <v>842013</v>
      </c>
      <c r="G8199" s="97"/>
      <c r="H8199" s="124" t="s">
        <v>1674</v>
      </c>
      <c r="I8199" s="125">
        <v>50</v>
      </c>
      <c r="J8199" s="125">
        <v>0</v>
      </c>
      <c r="K8199" s="126">
        <v>50</v>
      </c>
      <c r="L8199" s="100" t="s">
        <v>1324</v>
      </c>
    </row>
    <row r="8200" spans="1:12" ht="56.25" customHeight="1">
      <c r="A8200" s="97">
        <v>670</v>
      </c>
      <c r="B8200" s="122" t="s">
        <v>10125</v>
      </c>
      <c r="C8200" s="123">
        <v>42417</v>
      </c>
      <c r="D8200" s="97" t="s">
        <v>10607</v>
      </c>
      <c r="E8200" s="97" t="s">
        <v>6</v>
      </c>
      <c r="F8200" s="97">
        <v>842055</v>
      </c>
      <c r="G8200" s="97"/>
      <c r="H8200" s="124" t="s">
        <v>1666</v>
      </c>
      <c r="I8200" s="125">
        <v>0</v>
      </c>
      <c r="J8200" s="125">
        <v>19787.88</v>
      </c>
      <c r="K8200" s="126">
        <v>19787.88</v>
      </c>
      <c r="L8200" s="100" t="s">
        <v>1324</v>
      </c>
    </row>
    <row r="8201" spans="1:12" ht="56.25" customHeight="1">
      <c r="A8201" s="97">
        <v>670</v>
      </c>
      <c r="B8201" s="122" t="s">
        <v>10125</v>
      </c>
      <c r="C8201" s="123">
        <v>42417</v>
      </c>
      <c r="D8201" s="97" t="s">
        <v>10619</v>
      </c>
      <c r="E8201" s="97" t="s">
        <v>11</v>
      </c>
      <c r="F8201" s="97">
        <v>842055</v>
      </c>
      <c r="G8201" s="97"/>
      <c r="H8201" s="124" t="s">
        <v>1677</v>
      </c>
      <c r="I8201" s="125">
        <v>50</v>
      </c>
      <c r="J8201" s="125">
        <v>0</v>
      </c>
      <c r="K8201" s="126">
        <v>50</v>
      </c>
      <c r="L8201" s="100" t="s">
        <v>1324</v>
      </c>
    </row>
    <row r="8202" spans="1:12" ht="56.25" customHeight="1">
      <c r="A8202" s="97">
        <v>670</v>
      </c>
      <c r="B8202" s="122" t="s">
        <v>10125</v>
      </c>
      <c r="C8202" s="123">
        <v>42419</v>
      </c>
      <c r="D8202" s="97" t="s">
        <v>10638</v>
      </c>
      <c r="E8202" s="97" t="s">
        <v>11</v>
      </c>
      <c r="F8202" s="97">
        <v>185933</v>
      </c>
      <c r="G8202" s="97"/>
      <c r="H8202" s="124" t="s">
        <v>1695</v>
      </c>
      <c r="I8202" s="125">
        <v>3165.33</v>
      </c>
      <c r="J8202" s="125">
        <v>0</v>
      </c>
      <c r="K8202" s="126">
        <v>3165.33</v>
      </c>
      <c r="L8202" s="100" t="s">
        <v>1324</v>
      </c>
    </row>
    <row r="8203" spans="1:12" ht="56.25" customHeight="1">
      <c r="A8203" s="97">
        <v>670</v>
      </c>
      <c r="B8203" s="122" t="s">
        <v>10125</v>
      </c>
      <c r="C8203" s="123">
        <v>42419</v>
      </c>
      <c r="D8203" s="97" t="s">
        <v>10639</v>
      </c>
      <c r="E8203" s="97" t="s">
        <v>11</v>
      </c>
      <c r="F8203" s="97">
        <v>185937</v>
      </c>
      <c r="G8203" s="97"/>
      <c r="H8203" s="124" t="s">
        <v>1696</v>
      </c>
      <c r="I8203" s="125">
        <v>50</v>
      </c>
      <c r="J8203" s="125">
        <v>0</v>
      </c>
      <c r="K8203" s="126">
        <v>50</v>
      </c>
      <c r="L8203" s="100" t="s">
        <v>1324</v>
      </c>
    </row>
    <row r="8204" spans="1:12" ht="56.25" customHeight="1">
      <c r="A8204" s="97">
        <v>670</v>
      </c>
      <c r="B8204" s="122" t="s">
        <v>10125</v>
      </c>
      <c r="C8204" s="123">
        <v>42422</v>
      </c>
      <c r="D8204" s="97" t="s">
        <v>10647</v>
      </c>
      <c r="E8204" s="97" t="s">
        <v>6</v>
      </c>
      <c r="F8204" s="97">
        <v>186030</v>
      </c>
      <c r="G8204" s="97"/>
      <c r="H8204" s="124" t="s">
        <v>1703</v>
      </c>
      <c r="I8204" s="125">
        <v>0</v>
      </c>
      <c r="J8204" s="125">
        <v>29982.18</v>
      </c>
      <c r="K8204" s="126">
        <v>29982.18</v>
      </c>
      <c r="L8204" s="100" t="s">
        <v>1324</v>
      </c>
    </row>
    <row r="8205" spans="1:12" ht="56.25" customHeight="1">
      <c r="A8205" s="97">
        <v>670</v>
      </c>
      <c r="B8205" s="122" t="s">
        <v>10125</v>
      </c>
      <c r="C8205" s="123">
        <v>42422</v>
      </c>
      <c r="D8205" s="97" t="s">
        <v>10653</v>
      </c>
      <c r="E8205" s="97" t="s">
        <v>13</v>
      </c>
      <c r="F8205" s="97">
        <v>186031</v>
      </c>
      <c r="G8205" s="97"/>
      <c r="H8205" s="124" t="s">
        <v>1709</v>
      </c>
      <c r="I8205" s="125">
        <v>50</v>
      </c>
      <c r="J8205" s="125">
        <v>0</v>
      </c>
      <c r="K8205" s="126">
        <v>50</v>
      </c>
      <c r="L8205" s="100" t="s">
        <v>1324</v>
      </c>
    </row>
    <row r="8206" spans="1:12" ht="56.25" customHeight="1">
      <c r="A8206" s="97">
        <v>670</v>
      </c>
      <c r="B8206" s="122" t="s">
        <v>10125</v>
      </c>
      <c r="C8206" s="123">
        <v>42424</v>
      </c>
      <c r="D8206" s="97" t="s">
        <v>10676</v>
      </c>
      <c r="E8206" s="97" t="s">
        <v>6</v>
      </c>
      <c r="F8206" s="97">
        <v>842861</v>
      </c>
      <c r="G8206" s="97"/>
      <c r="H8206" s="124" t="s">
        <v>1729</v>
      </c>
      <c r="I8206" s="125">
        <v>0</v>
      </c>
      <c r="J8206" s="125">
        <v>177280.92</v>
      </c>
      <c r="K8206" s="126">
        <v>177280.92</v>
      </c>
      <c r="L8206" s="100" t="s">
        <v>1324</v>
      </c>
    </row>
    <row r="8207" spans="1:12" ht="56.25" customHeight="1">
      <c r="A8207" s="97">
        <v>670</v>
      </c>
      <c r="B8207" s="122" t="s">
        <v>10125</v>
      </c>
      <c r="C8207" s="123">
        <v>42424</v>
      </c>
      <c r="D8207" s="97" t="s">
        <v>10687</v>
      </c>
      <c r="E8207" s="97" t="s">
        <v>11</v>
      </c>
      <c r="F8207" s="97">
        <v>842861</v>
      </c>
      <c r="G8207" s="97"/>
      <c r="H8207" s="124" t="s">
        <v>1740</v>
      </c>
      <c r="I8207" s="125">
        <v>50</v>
      </c>
      <c r="J8207" s="125">
        <v>0</v>
      </c>
      <c r="K8207" s="126">
        <v>50</v>
      </c>
      <c r="L8207" s="100" t="s">
        <v>1324</v>
      </c>
    </row>
    <row r="8208" spans="1:12" ht="56.25" customHeight="1">
      <c r="A8208" s="97">
        <v>670</v>
      </c>
      <c r="B8208" s="122" t="s">
        <v>10125</v>
      </c>
      <c r="C8208" s="123">
        <v>42424</v>
      </c>
      <c r="D8208" s="97" t="s">
        <v>10677</v>
      </c>
      <c r="E8208" s="97" t="s">
        <v>6</v>
      </c>
      <c r="F8208" s="97">
        <v>842863</v>
      </c>
      <c r="G8208" s="97"/>
      <c r="H8208" s="124" t="s">
        <v>1730</v>
      </c>
      <c r="I8208" s="125">
        <v>0</v>
      </c>
      <c r="J8208" s="125">
        <v>186.39</v>
      </c>
      <c r="K8208" s="126">
        <v>186.39</v>
      </c>
      <c r="L8208" s="100" t="s">
        <v>1324</v>
      </c>
    </row>
    <row r="8209" spans="1:12" ht="56.25" customHeight="1">
      <c r="A8209" s="97">
        <v>670</v>
      </c>
      <c r="B8209" s="122" t="s">
        <v>10125</v>
      </c>
      <c r="C8209" s="123">
        <v>42424</v>
      </c>
      <c r="D8209" s="97" t="s">
        <v>10688</v>
      </c>
      <c r="E8209" s="97" t="s">
        <v>11</v>
      </c>
      <c r="F8209" s="97">
        <v>842863</v>
      </c>
      <c r="G8209" s="97"/>
      <c r="H8209" s="124" t="s">
        <v>1741</v>
      </c>
      <c r="I8209" s="125">
        <v>50</v>
      </c>
      <c r="J8209" s="125">
        <v>0</v>
      </c>
      <c r="K8209" s="126">
        <v>50</v>
      </c>
      <c r="L8209" s="100" t="s">
        <v>1324</v>
      </c>
    </row>
    <row r="8210" spans="1:12" ht="56.25" customHeight="1">
      <c r="A8210" s="97">
        <v>670</v>
      </c>
      <c r="B8210" s="122" t="s">
        <v>10125</v>
      </c>
      <c r="C8210" s="123">
        <v>42430</v>
      </c>
      <c r="D8210" s="97" t="s">
        <v>10850</v>
      </c>
      <c r="E8210" s="97" t="s">
        <v>6</v>
      </c>
      <c r="F8210" s="97">
        <v>186809</v>
      </c>
      <c r="G8210" s="97"/>
      <c r="H8210" s="124" t="s">
        <v>1789</v>
      </c>
      <c r="I8210" s="125">
        <v>0</v>
      </c>
      <c r="J8210" s="125">
        <v>348865.85</v>
      </c>
      <c r="K8210" s="126">
        <v>348865.85</v>
      </c>
      <c r="L8210" s="100" t="s">
        <v>1324</v>
      </c>
    </row>
    <row r="8211" spans="1:12" ht="56.25" customHeight="1">
      <c r="A8211" s="97">
        <v>670</v>
      </c>
      <c r="B8211" s="122" t="s">
        <v>10125</v>
      </c>
      <c r="C8211" s="123">
        <v>42430</v>
      </c>
      <c r="D8211" s="97" t="s">
        <v>10857</v>
      </c>
      <c r="E8211" s="97" t="s">
        <v>13</v>
      </c>
      <c r="F8211" s="97">
        <v>186810</v>
      </c>
      <c r="G8211" s="97"/>
      <c r="H8211" s="124" t="s">
        <v>1795</v>
      </c>
      <c r="I8211" s="125">
        <v>50</v>
      </c>
      <c r="J8211" s="125">
        <v>0</v>
      </c>
      <c r="K8211" s="126">
        <v>50</v>
      </c>
      <c r="L8211" s="100" t="s">
        <v>1324</v>
      </c>
    </row>
    <row r="8212" spans="1:12" ht="56.25" customHeight="1">
      <c r="A8212" s="97">
        <v>670</v>
      </c>
      <c r="B8212" s="122" t="s">
        <v>10125</v>
      </c>
      <c r="C8212" s="123">
        <v>42432</v>
      </c>
      <c r="D8212" s="97" t="s">
        <v>10881</v>
      </c>
      <c r="E8212" s="97" t="s">
        <v>6</v>
      </c>
      <c r="F8212" s="97">
        <v>843673</v>
      </c>
      <c r="G8212" s="97"/>
      <c r="H8212" s="124" t="s">
        <v>1817</v>
      </c>
      <c r="I8212" s="125">
        <v>0</v>
      </c>
      <c r="J8212" s="125">
        <v>31491.17</v>
      </c>
      <c r="K8212" s="126">
        <v>31491.17</v>
      </c>
      <c r="L8212" s="100" t="s">
        <v>1324</v>
      </c>
    </row>
    <row r="8213" spans="1:12" ht="56.25" customHeight="1">
      <c r="A8213" s="97">
        <v>670</v>
      </c>
      <c r="B8213" s="122" t="s">
        <v>10125</v>
      </c>
      <c r="C8213" s="123">
        <v>42432</v>
      </c>
      <c r="D8213" s="97" t="s">
        <v>10884</v>
      </c>
      <c r="E8213" s="97" t="s">
        <v>11</v>
      </c>
      <c r="F8213" s="97">
        <v>843673</v>
      </c>
      <c r="G8213" s="97"/>
      <c r="H8213" s="124" t="s">
        <v>1817</v>
      </c>
      <c r="I8213" s="125">
        <v>50</v>
      </c>
      <c r="J8213" s="125">
        <v>0</v>
      </c>
      <c r="K8213" s="126">
        <v>50</v>
      </c>
      <c r="L8213" s="100" t="s">
        <v>1324</v>
      </c>
    </row>
    <row r="8214" spans="1:12" ht="56.25" customHeight="1">
      <c r="A8214" s="97">
        <v>670</v>
      </c>
      <c r="B8214" s="122" t="s">
        <v>10125</v>
      </c>
      <c r="C8214" s="123">
        <v>42445</v>
      </c>
      <c r="D8214" s="97" t="s">
        <v>11041</v>
      </c>
      <c r="E8214" s="97" t="s">
        <v>13</v>
      </c>
      <c r="F8214" s="97">
        <v>188270</v>
      </c>
      <c r="G8214" s="97"/>
      <c r="H8214" s="124" t="s">
        <v>1959</v>
      </c>
      <c r="I8214" s="125">
        <v>0.01</v>
      </c>
      <c r="J8214" s="125">
        <v>0</v>
      </c>
      <c r="K8214" s="126">
        <v>0.01</v>
      </c>
      <c r="L8214" s="100" t="s">
        <v>1324</v>
      </c>
    </row>
    <row r="8215" spans="1:12" ht="56.25" customHeight="1">
      <c r="A8215" s="97">
        <v>670</v>
      </c>
      <c r="B8215" s="122" t="s">
        <v>10125</v>
      </c>
      <c r="C8215" s="123">
        <v>42445</v>
      </c>
      <c r="D8215" s="97" t="s">
        <v>11042</v>
      </c>
      <c r="E8215" s="97" t="s">
        <v>11</v>
      </c>
      <c r="F8215" s="97">
        <v>188270</v>
      </c>
      <c r="G8215" s="97"/>
      <c r="H8215" s="124" t="s">
        <v>1960</v>
      </c>
      <c r="I8215" s="125">
        <v>295.38</v>
      </c>
      <c r="J8215" s="125">
        <v>0</v>
      </c>
      <c r="K8215" s="126">
        <v>295.38</v>
      </c>
      <c r="L8215" s="100" t="s">
        <v>1324</v>
      </c>
    </row>
    <row r="8216" spans="1:12" ht="56.25" customHeight="1">
      <c r="A8216" s="97">
        <v>670</v>
      </c>
      <c r="B8216" s="122" t="s">
        <v>10125</v>
      </c>
      <c r="C8216" s="123">
        <v>42446</v>
      </c>
      <c r="D8216" s="97" t="s">
        <v>11061</v>
      </c>
      <c r="E8216" s="97" t="s">
        <v>13</v>
      </c>
      <c r="F8216" s="97">
        <v>188365</v>
      </c>
      <c r="G8216" s="97"/>
      <c r="H8216" s="124" t="s">
        <v>1979</v>
      </c>
      <c r="I8216" s="125">
        <v>50</v>
      </c>
      <c r="J8216" s="125">
        <v>0</v>
      </c>
      <c r="K8216" s="126">
        <v>50</v>
      </c>
      <c r="L8216" s="100" t="s">
        <v>1324</v>
      </c>
    </row>
    <row r="8217" spans="1:12" ht="56.25" customHeight="1">
      <c r="A8217" s="97">
        <v>670</v>
      </c>
      <c r="B8217" s="122" t="s">
        <v>10125</v>
      </c>
      <c r="C8217" s="123">
        <v>42458</v>
      </c>
      <c r="D8217" s="97" t="s">
        <v>11275</v>
      </c>
      <c r="E8217" s="97" t="s">
        <v>11</v>
      </c>
      <c r="F8217" s="97">
        <v>846184</v>
      </c>
      <c r="G8217" s="97"/>
      <c r="H8217" s="124" t="s">
        <v>2183</v>
      </c>
      <c r="I8217" s="125">
        <v>50</v>
      </c>
      <c r="J8217" s="125">
        <v>0</v>
      </c>
      <c r="K8217" s="126">
        <v>50</v>
      </c>
      <c r="L8217" s="100" t="s">
        <v>1324</v>
      </c>
    </row>
    <row r="8218" spans="1:12" ht="56.25" customHeight="1">
      <c r="A8218" s="97">
        <v>670</v>
      </c>
      <c r="B8218" s="122" t="s">
        <v>10125</v>
      </c>
      <c r="C8218" s="123">
        <v>42459</v>
      </c>
      <c r="D8218" s="97" t="s">
        <v>11282</v>
      </c>
      <c r="E8218" s="97" t="s">
        <v>6</v>
      </c>
      <c r="F8218" s="97">
        <v>846423</v>
      </c>
      <c r="G8218" s="97"/>
      <c r="H8218" s="124" t="s">
        <v>2189</v>
      </c>
      <c r="I8218" s="125">
        <v>0</v>
      </c>
      <c r="J8218" s="125">
        <v>237.77</v>
      </c>
      <c r="K8218" s="126">
        <v>237.77</v>
      </c>
      <c r="L8218" s="100" t="s">
        <v>1347</v>
      </c>
    </row>
    <row r="8219" spans="1:12" ht="56.25" customHeight="1">
      <c r="A8219" s="97">
        <v>670</v>
      </c>
      <c r="B8219" s="122" t="s">
        <v>10125</v>
      </c>
      <c r="C8219" s="123">
        <v>42459</v>
      </c>
      <c r="D8219" s="97" t="s">
        <v>11390</v>
      </c>
      <c r="E8219" s="97" t="s">
        <v>11</v>
      </c>
      <c r="F8219" s="97">
        <v>846423</v>
      </c>
      <c r="G8219" s="97"/>
      <c r="H8219" s="124" t="s">
        <v>2192</v>
      </c>
      <c r="I8219" s="125">
        <v>50</v>
      </c>
      <c r="J8219" s="125">
        <v>0</v>
      </c>
      <c r="K8219" s="126">
        <v>50</v>
      </c>
      <c r="L8219" s="100" t="s">
        <v>1324</v>
      </c>
    </row>
    <row r="8220" spans="1:12" ht="56.25" customHeight="1">
      <c r="A8220" s="97">
        <v>670</v>
      </c>
      <c r="B8220" s="122" t="s">
        <v>10125</v>
      </c>
      <c r="C8220" s="123">
        <v>42460</v>
      </c>
      <c r="D8220" s="97" t="s">
        <v>11409</v>
      </c>
      <c r="E8220" s="97" t="s">
        <v>11</v>
      </c>
      <c r="F8220" s="97">
        <v>846600</v>
      </c>
      <c r="G8220" s="97"/>
      <c r="H8220" s="124" t="s">
        <v>2206</v>
      </c>
      <c r="I8220" s="125">
        <v>50</v>
      </c>
      <c r="J8220" s="125">
        <v>0</v>
      </c>
      <c r="K8220" s="126">
        <v>50</v>
      </c>
      <c r="L8220" s="100" t="s">
        <v>1324</v>
      </c>
    </row>
    <row r="8221" spans="1:12" ht="56.25" customHeight="1">
      <c r="A8221" s="97">
        <v>670</v>
      </c>
      <c r="B8221" s="122" t="s">
        <v>10125</v>
      </c>
      <c r="C8221" s="123">
        <v>42461</v>
      </c>
      <c r="D8221" s="97" t="s">
        <v>11419</v>
      </c>
      <c r="E8221" s="97" t="s">
        <v>6</v>
      </c>
      <c r="F8221" s="97">
        <v>189711</v>
      </c>
      <c r="G8221" s="97"/>
      <c r="H8221" s="124" t="s">
        <v>2213</v>
      </c>
      <c r="I8221" s="125">
        <v>0</v>
      </c>
      <c r="J8221" s="125">
        <v>4344.75</v>
      </c>
      <c r="K8221" s="126">
        <v>4344.75</v>
      </c>
      <c r="L8221" s="100" t="s">
        <v>1347</v>
      </c>
    </row>
    <row r="8222" spans="1:12" ht="56.25" customHeight="1">
      <c r="A8222" s="97">
        <v>670</v>
      </c>
      <c r="B8222" s="122" t="s">
        <v>10125</v>
      </c>
      <c r="C8222" s="123">
        <v>42461</v>
      </c>
      <c r="D8222" s="97" t="s">
        <v>11422</v>
      </c>
      <c r="E8222" s="97" t="s">
        <v>13</v>
      </c>
      <c r="F8222" s="97">
        <v>189712</v>
      </c>
      <c r="G8222" s="97"/>
      <c r="H8222" s="124" t="s">
        <v>2216</v>
      </c>
      <c r="I8222" s="125">
        <v>50</v>
      </c>
      <c r="J8222" s="125">
        <v>0</v>
      </c>
      <c r="K8222" s="126">
        <v>50</v>
      </c>
      <c r="L8222" s="100" t="s">
        <v>1324</v>
      </c>
    </row>
    <row r="8223" spans="1:12" ht="56.25" customHeight="1">
      <c r="A8223" s="97">
        <v>670</v>
      </c>
      <c r="B8223" s="122" t="s">
        <v>10125</v>
      </c>
      <c r="C8223" s="123">
        <v>42464</v>
      </c>
      <c r="D8223" s="97" t="s">
        <v>11432</v>
      </c>
      <c r="E8223" s="97" t="s">
        <v>6</v>
      </c>
      <c r="F8223" s="97">
        <v>189968</v>
      </c>
      <c r="G8223" s="97"/>
      <c r="H8223" s="124" t="s">
        <v>2226</v>
      </c>
      <c r="I8223" s="125">
        <v>0</v>
      </c>
      <c r="J8223" s="125">
        <v>13.82</v>
      </c>
      <c r="K8223" s="126">
        <v>13.82</v>
      </c>
      <c r="L8223" s="100" t="s">
        <v>1347</v>
      </c>
    </row>
    <row r="8224" spans="1:12" ht="56.25" customHeight="1">
      <c r="A8224" s="97">
        <v>670</v>
      </c>
      <c r="B8224" s="122" t="s">
        <v>10125</v>
      </c>
      <c r="C8224" s="123">
        <v>42464</v>
      </c>
      <c r="D8224" s="97" t="s">
        <v>11440</v>
      </c>
      <c r="E8224" s="97" t="s">
        <v>13</v>
      </c>
      <c r="F8224" s="97">
        <v>189969</v>
      </c>
      <c r="G8224" s="97"/>
      <c r="H8224" s="124" t="s">
        <v>2234</v>
      </c>
      <c r="I8224" s="125">
        <v>50</v>
      </c>
      <c r="J8224" s="125">
        <v>0</v>
      </c>
      <c r="K8224" s="126">
        <v>50</v>
      </c>
      <c r="L8224" s="100" t="s">
        <v>1324</v>
      </c>
    </row>
    <row r="8225" spans="1:12" ht="56.25" customHeight="1">
      <c r="A8225" s="97">
        <v>670</v>
      </c>
      <c r="B8225" s="122" t="s">
        <v>10125</v>
      </c>
      <c r="C8225" s="123">
        <v>42465</v>
      </c>
      <c r="D8225" s="97" t="s">
        <v>11443</v>
      </c>
      <c r="E8225" s="97" t="s">
        <v>6</v>
      </c>
      <c r="F8225" s="97">
        <v>190017</v>
      </c>
      <c r="G8225" s="97"/>
      <c r="H8225" s="124" t="s">
        <v>2237</v>
      </c>
      <c r="I8225" s="125">
        <v>0</v>
      </c>
      <c r="J8225" s="125">
        <v>162.11000000000001</v>
      </c>
      <c r="K8225" s="126">
        <v>162.11000000000001</v>
      </c>
      <c r="L8225" s="100" t="s">
        <v>1347</v>
      </c>
    </row>
    <row r="8226" spans="1:12" ht="56.25" customHeight="1">
      <c r="A8226" s="97">
        <v>670</v>
      </c>
      <c r="B8226" s="122" t="s">
        <v>10125</v>
      </c>
      <c r="C8226" s="123">
        <v>42465</v>
      </c>
      <c r="D8226" s="97" t="s">
        <v>11448</v>
      </c>
      <c r="E8226" s="97" t="s">
        <v>13</v>
      </c>
      <c r="F8226" s="97">
        <v>190018</v>
      </c>
      <c r="G8226" s="97"/>
      <c r="H8226" s="124" t="s">
        <v>2242</v>
      </c>
      <c r="I8226" s="125">
        <v>50</v>
      </c>
      <c r="J8226" s="125">
        <v>0</v>
      </c>
      <c r="K8226" s="126">
        <v>50</v>
      </c>
      <c r="L8226" s="100" t="s">
        <v>1324</v>
      </c>
    </row>
    <row r="8227" spans="1:12" ht="56.25" customHeight="1">
      <c r="A8227" s="97">
        <v>670</v>
      </c>
      <c r="B8227" s="122" t="s">
        <v>10125</v>
      </c>
      <c r="C8227" s="123">
        <v>42465</v>
      </c>
      <c r="D8227" s="97" t="s">
        <v>11444</v>
      </c>
      <c r="E8227" s="97" t="s">
        <v>6</v>
      </c>
      <c r="F8227" s="97">
        <v>190019</v>
      </c>
      <c r="G8227" s="97"/>
      <c r="H8227" s="124" t="s">
        <v>2238</v>
      </c>
      <c r="I8227" s="125">
        <v>0</v>
      </c>
      <c r="J8227" s="125">
        <v>1047.04</v>
      </c>
      <c r="K8227" s="126">
        <v>1047.04</v>
      </c>
      <c r="L8227" s="100" t="s">
        <v>1347</v>
      </c>
    </row>
    <row r="8228" spans="1:12" ht="56.25" customHeight="1">
      <c r="A8228" s="97">
        <v>670</v>
      </c>
      <c r="B8228" s="122" t="s">
        <v>10125</v>
      </c>
      <c r="C8228" s="123">
        <v>42465</v>
      </c>
      <c r="D8228" s="97" t="s">
        <v>11449</v>
      </c>
      <c r="E8228" s="97" t="s">
        <v>13</v>
      </c>
      <c r="F8228" s="97">
        <v>190020</v>
      </c>
      <c r="G8228" s="97"/>
      <c r="H8228" s="124" t="s">
        <v>2243</v>
      </c>
      <c r="I8228" s="125">
        <v>50</v>
      </c>
      <c r="J8228" s="125">
        <v>0</v>
      </c>
      <c r="K8228" s="126">
        <v>50</v>
      </c>
      <c r="L8228" s="100" t="s">
        <v>1324</v>
      </c>
    </row>
    <row r="8229" spans="1:12" ht="56.25" customHeight="1">
      <c r="A8229" s="97">
        <v>670</v>
      </c>
      <c r="B8229" s="122" t="s">
        <v>10125</v>
      </c>
      <c r="C8229" s="123">
        <v>42465</v>
      </c>
      <c r="D8229" s="97" t="s">
        <v>11445</v>
      </c>
      <c r="E8229" s="97" t="s">
        <v>6</v>
      </c>
      <c r="F8229" s="97">
        <v>190115</v>
      </c>
      <c r="G8229" s="97"/>
      <c r="H8229" s="124" t="s">
        <v>2239</v>
      </c>
      <c r="I8229" s="125">
        <v>0</v>
      </c>
      <c r="J8229" s="125">
        <v>42.61</v>
      </c>
      <c r="K8229" s="126">
        <v>42.61</v>
      </c>
      <c r="L8229" s="100" t="s">
        <v>1347</v>
      </c>
    </row>
    <row r="8230" spans="1:12" ht="56.25" customHeight="1">
      <c r="A8230" s="97">
        <v>670</v>
      </c>
      <c r="B8230" s="122" t="s">
        <v>10125</v>
      </c>
      <c r="C8230" s="123">
        <v>42465</v>
      </c>
      <c r="D8230" s="97" t="s">
        <v>11451</v>
      </c>
      <c r="E8230" s="97" t="s">
        <v>13</v>
      </c>
      <c r="F8230" s="97">
        <v>190116</v>
      </c>
      <c r="G8230" s="97"/>
      <c r="H8230" s="124" t="s">
        <v>2245</v>
      </c>
      <c r="I8230" s="125">
        <v>50</v>
      </c>
      <c r="J8230" s="125">
        <v>0</v>
      </c>
      <c r="K8230" s="126">
        <v>50</v>
      </c>
      <c r="L8230" s="100" t="s">
        <v>1324</v>
      </c>
    </row>
    <row r="8231" spans="1:12" ht="56.25" customHeight="1">
      <c r="A8231" s="97">
        <v>670</v>
      </c>
      <c r="B8231" s="122" t="s">
        <v>10125</v>
      </c>
      <c r="C8231" s="123">
        <v>42465</v>
      </c>
      <c r="D8231" s="97" t="s">
        <v>11453</v>
      </c>
      <c r="E8231" s="97" t="s">
        <v>11</v>
      </c>
      <c r="F8231" s="97">
        <v>847075</v>
      </c>
      <c r="G8231" s="97"/>
      <c r="H8231" s="124" t="s">
        <v>2247</v>
      </c>
      <c r="I8231" s="125">
        <v>50</v>
      </c>
      <c r="J8231" s="125">
        <v>0</v>
      </c>
      <c r="K8231" s="126">
        <v>50</v>
      </c>
      <c r="L8231" s="100" t="s">
        <v>1324</v>
      </c>
    </row>
    <row r="8232" spans="1:12" ht="56.25" customHeight="1">
      <c r="A8232" s="97">
        <v>670</v>
      </c>
      <c r="B8232" s="122" t="s">
        <v>10125</v>
      </c>
      <c r="C8232" s="123">
        <v>42466</v>
      </c>
      <c r="D8232" s="97" t="s">
        <v>11454</v>
      </c>
      <c r="E8232" s="97" t="s">
        <v>6</v>
      </c>
      <c r="F8232" s="97">
        <v>190203</v>
      </c>
      <c r="G8232" s="97"/>
      <c r="H8232" s="124" t="s">
        <v>2248</v>
      </c>
      <c r="I8232" s="125">
        <v>0</v>
      </c>
      <c r="J8232" s="125">
        <v>174.09</v>
      </c>
      <c r="K8232" s="126">
        <v>174.09</v>
      </c>
      <c r="L8232" s="100" t="s">
        <v>1347</v>
      </c>
    </row>
    <row r="8233" spans="1:12" ht="56.25" customHeight="1">
      <c r="A8233" s="97">
        <v>670</v>
      </c>
      <c r="B8233" s="122" t="s">
        <v>10125</v>
      </c>
      <c r="C8233" s="123">
        <v>42466</v>
      </c>
      <c r="D8233" s="97" t="s">
        <v>11457</v>
      </c>
      <c r="E8233" s="97" t="s">
        <v>13</v>
      </c>
      <c r="F8233" s="97">
        <v>190204</v>
      </c>
      <c r="G8233" s="97"/>
      <c r="H8233" s="124" t="s">
        <v>2251</v>
      </c>
      <c r="I8233" s="125">
        <v>50</v>
      </c>
      <c r="J8233" s="125">
        <v>0</v>
      </c>
      <c r="K8233" s="126">
        <v>50</v>
      </c>
      <c r="L8233" s="100" t="s">
        <v>1324</v>
      </c>
    </row>
    <row r="8234" spans="1:12" ht="56.25" customHeight="1">
      <c r="A8234" s="97">
        <v>670</v>
      </c>
      <c r="B8234" s="122" t="s">
        <v>10125</v>
      </c>
      <c r="C8234" s="123">
        <v>42467</v>
      </c>
      <c r="D8234" s="97" t="s">
        <v>11467</v>
      </c>
      <c r="E8234" s="97" t="s">
        <v>6</v>
      </c>
      <c r="F8234" s="97">
        <v>190247</v>
      </c>
      <c r="G8234" s="97"/>
      <c r="H8234" s="124" t="s">
        <v>2261</v>
      </c>
      <c r="I8234" s="125">
        <v>0</v>
      </c>
      <c r="J8234" s="125">
        <v>0.4</v>
      </c>
      <c r="K8234" s="126">
        <v>0.4</v>
      </c>
      <c r="L8234" s="100" t="s">
        <v>1347</v>
      </c>
    </row>
    <row r="8235" spans="1:12" ht="56.25" customHeight="1">
      <c r="A8235" s="97">
        <v>670</v>
      </c>
      <c r="B8235" s="122" t="s">
        <v>10125</v>
      </c>
      <c r="C8235" s="123">
        <v>42467</v>
      </c>
      <c r="D8235" s="97" t="s">
        <v>11473</v>
      </c>
      <c r="E8235" s="97" t="s">
        <v>13</v>
      </c>
      <c r="F8235" s="97">
        <v>190248</v>
      </c>
      <c r="G8235" s="97"/>
      <c r="H8235" s="124" t="s">
        <v>2266</v>
      </c>
      <c r="I8235" s="125">
        <v>50</v>
      </c>
      <c r="J8235" s="125">
        <v>0</v>
      </c>
      <c r="K8235" s="126">
        <v>50</v>
      </c>
      <c r="L8235" s="100" t="s">
        <v>1324</v>
      </c>
    </row>
    <row r="8236" spans="1:12" ht="56.25" customHeight="1">
      <c r="A8236" s="97">
        <v>670</v>
      </c>
      <c r="B8236" s="122" t="s">
        <v>10125</v>
      </c>
      <c r="C8236" s="123">
        <v>42467</v>
      </c>
      <c r="D8236" s="97" t="s">
        <v>11468</v>
      </c>
      <c r="E8236" s="97" t="s">
        <v>6</v>
      </c>
      <c r="F8236" s="97">
        <v>190331</v>
      </c>
      <c r="G8236" s="97"/>
      <c r="H8236" s="124" t="s">
        <v>2262</v>
      </c>
      <c r="I8236" s="125">
        <v>0</v>
      </c>
      <c r="J8236" s="125">
        <v>73.290000000000006</v>
      </c>
      <c r="K8236" s="126">
        <v>73.290000000000006</v>
      </c>
      <c r="L8236" s="100" t="s">
        <v>1347</v>
      </c>
    </row>
    <row r="8237" spans="1:12" ht="56.25" customHeight="1">
      <c r="A8237" s="97">
        <v>670</v>
      </c>
      <c r="B8237" s="122" t="s">
        <v>10125</v>
      </c>
      <c r="C8237" s="123">
        <v>42467</v>
      </c>
      <c r="D8237" s="97" t="s">
        <v>11474</v>
      </c>
      <c r="E8237" s="97" t="s">
        <v>13</v>
      </c>
      <c r="F8237" s="97">
        <v>190332</v>
      </c>
      <c r="G8237" s="97"/>
      <c r="H8237" s="124" t="s">
        <v>2267</v>
      </c>
      <c r="I8237" s="125">
        <v>50</v>
      </c>
      <c r="J8237" s="125">
        <v>0</v>
      </c>
      <c r="K8237" s="126">
        <v>50</v>
      </c>
      <c r="L8237" s="100" t="s">
        <v>1324</v>
      </c>
    </row>
    <row r="8238" spans="1:12" ht="56.25" customHeight="1">
      <c r="A8238" s="97">
        <v>670</v>
      </c>
      <c r="B8238" s="122" t="s">
        <v>10125</v>
      </c>
      <c r="C8238" s="123">
        <v>42467</v>
      </c>
      <c r="D8238" s="97" t="s">
        <v>11469</v>
      </c>
      <c r="E8238" s="97" t="s">
        <v>6</v>
      </c>
      <c r="F8238" s="97">
        <v>190340</v>
      </c>
      <c r="G8238" s="97"/>
      <c r="H8238" s="124" t="s">
        <v>2263</v>
      </c>
      <c r="I8238" s="125">
        <v>0</v>
      </c>
      <c r="J8238" s="125">
        <v>194.12</v>
      </c>
      <c r="K8238" s="126">
        <v>194.12</v>
      </c>
      <c r="L8238" s="100" t="s">
        <v>1347</v>
      </c>
    </row>
    <row r="8239" spans="1:12" ht="56.25" customHeight="1">
      <c r="A8239" s="97">
        <v>670</v>
      </c>
      <c r="B8239" s="122" t="s">
        <v>10125</v>
      </c>
      <c r="C8239" s="123">
        <v>42467</v>
      </c>
      <c r="D8239" s="97" t="s">
        <v>11476</v>
      </c>
      <c r="E8239" s="97" t="s">
        <v>13</v>
      </c>
      <c r="F8239" s="97">
        <v>190341</v>
      </c>
      <c r="G8239" s="97"/>
      <c r="H8239" s="124" t="s">
        <v>2269</v>
      </c>
      <c r="I8239" s="125">
        <v>50</v>
      </c>
      <c r="J8239" s="125">
        <v>0</v>
      </c>
      <c r="K8239" s="126">
        <v>50</v>
      </c>
      <c r="L8239" s="100" t="s">
        <v>1324</v>
      </c>
    </row>
    <row r="8240" spans="1:12" ht="56.25" customHeight="1">
      <c r="A8240" s="97">
        <v>670</v>
      </c>
      <c r="B8240" s="122" t="s">
        <v>10125</v>
      </c>
      <c r="C8240" s="123">
        <v>42467</v>
      </c>
      <c r="D8240" s="97" t="s">
        <v>11480</v>
      </c>
      <c r="E8240" s="97" t="s">
        <v>11</v>
      </c>
      <c r="F8240" s="97">
        <v>847261</v>
      </c>
      <c r="G8240" s="97"/>
      <c r="H8240" s="124" t="s">
        <v>2273</v>
      </c>
      <c r="I8240" s="125">
        <v>50</v>
      </c>
      <c r="J8240" s="125">
        <v>0</v>
      </c>
      <c r="K8240" s="126">
        <v>50</v>
      </c>
      <c r="L8240" s="100" t="s">
        <v>1324</v>
      </c>
    </row>
    <row r="8241" spans="1:12" ht="56.25" customHeight="1">
      <c r="A8241" s="97">
        <v>670</v>
      </c>
      <c r="B8241" s="122" t="s">
        <v>10125</v>
      </c>
      <c r="C8241" s="123">
        <v>42468</v>
      </c>
      <c r="D8241" s="97" t="s">
        <v>11486</v>
      </c>
      <c r="E8241" s="97" t="s">
        <v>6</v>
      </c>
      <c r="F8241" s="97">
        <v>190375</v>
      </c>
      <c r="G8241" s="97"/>
      <c r="H8241" s="124" t="s">
        <v>2278</v>
      </c>
      <c r="I8241" s="125">
        <v>0</v>
      </c>
      <c r="J8241" s="125">
        <v>176.63</v>
      </c>
      <c r="K8241" s="126">
        <v>176.63</v>
      </c>
      <c r="L8241" s="100" t="s">
        <v>1347</v>
      </c>
    </row>
    <row r="8242" spans="1:12" ht="56.25" customHeight="1">
      <c r="A8242" s="97">
        <v>670</v>
      </c>
      <c r="B8242" s="122" t="s">
        <v>10125</v>
      </c>
      <c r="C8242" s="123">
        <v>42468</v>
      </c>
      <c r="D8242" s="97" t="s">
        <v>11491</v>
      </c>
      <c r="E8242" s="97" t="s">
        <v>13</v>
      </c>
      <c r="F8242" s="97">
        <v>190376</v>
      </c>
      <c r="G8242" s="97"/>
      <c r="H8242" s="124" t="s">
        <v>2283</v>
      </c>
      <c r="I8242" s="125">
        <v>50</v>
      </c>
      <c r="J8242" s="125">
        <v>0</v>
      </c>
      <c r="K8242" s="126">
        <v>50</v>
      </c>
      <c r="L8242" s="100" t="s">
        <v>1324</v>
      </c>
    </row>
    <row r="8243" spans="1:12" ht="56.25" customHeight="1">
      <c r="A8243" s="97">
        <v>670</v>
      </c>
      <c r="B8243" s="122" t="s">
        <v>10125</v>
      </c>
      <c r="C8243" s="123">
        <v>42468</v>
      </c>
      <c r="D8243" s="97" t="s">
        <v>11487</v>
      </c>
      <c r="E8243" s="97" t="s">
        <v>6</v>
      </c>
      <c r="F8243" s="97">
        <v>190378</v>
      </c>
      <c r="G8243" s="97"/>
      <c r="H8243" s="124" t="s">
        <v>2279</v>
      </c>
      <c r="I8243" s="125">
        <v>0</v>
      </c>
      <c r="J8243" s="125">
        <v>629.54</v>
      </c>
      <c r="K8243" s="126">
        <v>629.54</v>
      </c>
      <c r="L8243" s="100" t="s">
        <v>1347</v>
      </c>
    </row>
    <row r="8244" spans="1:12" ht="56.25" customHeight="1">
      <c r="A8244" s="97">
        <v>670</v>
      </c>
      <c r="B8244" s="122" t="s">
        <v>10125</v>
      </c>
      <c r="C8244" s="123">
        <v>42468</v>
      </c>
      <c r="D8244" s="97" t="s">
        <v>11492</v>
      </c>
      <c r="E8244" s="97" t="s">
        <v>13</v>
      </c>
      <c r="F8244" s="97">
        <v>190379</v>
      </c>
      <c r="G8244" s="97"/>
      <c r="H8244" s="124" t="s">
        <v>2284</v>
      </c>
      <c r="I8244" s="125">
        <v>50</v>
      </c>
      <c r="J8244" s="125">
        <v>0</v>
      </c>
      <c r="K8244" s="126">
        <v>50</v>
      </c>
      <c r="L8244" s="100" t="s">
        <v>1324</v>
      </c>
    </row>
    <row r="8245" spans="1:12" ht="56.25" customHeight="1">
      <c r="A8245" s="97">
        <v>670</v>
      </c>
      <c r="B8245" s="122" t="s">
        <v>10125</v>
      </c>
      <c r="C8245" s="123">
        <v>42468</v>
      </c>
      <c r="D8245" s="97" t="s">
        <v>11494</v>
      </c>
      <c r="E8245" s="97" t="s">
        <v>13</v>
      </c>
      <c r="F8245" s="97">
        <v>190385</v>
      </c>
      <c r="G8245" s="97"/>
      <c r="H8245" s="124" t="s">
        <v>2286</v>
      </c>
      <c r="I8245" s="125">
        <v>50</v>
      </c>
      <c r="J8245" s="125">
        <v>0</v>
      </c>
      <c r="K8245" s="126">
        <v>50</v>
      </c>
      <c r="L8245" s="100" t="s">
        <v>1324</v>
      </c>
    </row>
    <row r="8246" spans="1:12" ht="56.25" customHeight="1">
      <c r="A8246" s="97">
        <v>670</v>
      </c>
      <c r="B8246" s="122" t="s">
        <v>10125</v>
      </c>
      <c r="C8246" s="123">
        <v>42468</v>
      </c>
      <c r="D8246" s="97" t="s">
        <v>11488</v>
      </c>
      <c r="E8246" s="97" t="s">
        <v>6</v>
      </c>
      <c r="F8246" s="97">
        <v>190386</v>
      </c>
      <c r="G8246" s="97"/>
      <c r="H8246" s="124" t="s">
        <v>2280</v>
      </c>
      <c r="I8246" s="125">
        <v>0</v>
      </c>
      <c r="J8246" s="125">
        <v>57915.14</v>
      </c>
      <c r="K8246" s="126">
        <v>57915.14</v>
      </c>
      <c r="L8246" s="100" t="s">
        <v>1324</v>
      </c>
    </row>
    <row r="8247" spans="1:12" ht="56.25" customHeight="1">
      <c r="A8247" s="97">
        <v>670</v>
      </c>
      <c r="B8247" s="122" t="s">
        <v>10125</v>
      </c>
      <c r="C8247" s="123">
        <v>42468</v>
      </c>
      <c r="D8247" s="97" t="s">
        <v>11495</v>
      </c>
      <c r="E8247" s="97" t="s">
        <v>13</v>
      </c>
      <c r="F8247" s="97">
        <v>190387</v>
      </c>
      <c r="G8247" s="97"/>
      <c r="H8247" s="124" t="s">
        <v>2287</v>
      </c>
      <c r="I8247" s="125">
        <v>50</v>
      </c>
      <c r="J8247" s="125">
        <v>0</v>
      </c>
      <c r="K8247" s="126">
        <v>50</v>
      </c>
      <c r="L8247" s="100" t="s">
        <v>1324</v>
      </c>
    </row>
    <row r="8248" spans="1:12" ht="56.25" customHeight="1">
      <c r="A8248" s="97">
        <v>670</v>
      </c>
      <c r="B8248" s="122" t="s">
        <v>10125</v>
      </c>
      <c r="C8248" s="123">
        <v>42468</v>
      </c>
      <c r="D8248" s="97" t="s">
        <v>11489</v>
      </c>
      <c r="E8248" s="97" t="s">
        <v>6</v>
      </c>
      <c r="F8248" s="97">
        <v>190388</v>
      </c>
      <c r="G8248" s="97"/>
      <c r="H8248" s="124" t="s">
        <v>2281</v>
      </c>
      <c r="I8248" s="125">
        <v>0</v>
      </c>
      <c r="J8248" s="125">
        <v>47.8</v>
      </c>
      <c r="K8248" s="126">
        <v>47.8</v>
      </c>
      <c r="L8248" s="100" t="s">
        <v>1347</v>
      </c>
    </row>
    <row r="8249" spans="1:12" ht="56.25" customHeight="1">
      <c r="A8249" s="97">
        <v>670</v>
      </c>
      <c r="B8249" s="122" t="s">
        <v>10125</v>
      </c>
      <c r="C8249" s="123">
        <v>42468</v>
      </c>
      <c r="D8249" s="97" t="s">
        <v>11496</v>
      </c>
      <c r="E8249" s="97" t="s">
        <v>13</v>
      </c>
      <c r="F8249" s="97">
        <v>190389</v>
      </c>
      <c r="G8249" s="97"/>
      <c r="H8249" s="124" t="s">
        <v>2288</v>
      </c>
      <c r="I8249" s="125">
        <v>50</v>
      </c>
      <c r="J8249" s="125">
        <v>0</v>
      </c>
      <c r="K8249" s="126">
        <v>50</v>
      </c>
      <c r="L8249" s="100" t="s">
        <v>1324</v>
      </c>
    </row>
    <row r="8250" spans="1:12" ht="56.25" customHeight="1">
      <c r="A8250" s="97">
        <v>670</v>
      </c>
      <c r="B8250" s="122" t="s">
        <v>10125</v>
      </c>
      <c r="C8250" s="123">
        <v>42468</v>
      </c>
      <c r="D8250" s="97" t="s">
        <v>11498</v>
      </c>
      <c r="E8250" s="97" t="s">
        <v>13</v>
      </c>
      <c r="F8250" s="97">
        <v>190403</v>
      </c>
      <c r="G8250" s="97"/>
      <c r="H8250" s="124" t="s">
        <v>2290</v>
      </c>
      <c r="I8250" s="125">
        <v>50</v>
      </c>
      <c r="J8250" s="125">
        <v>0</v>
      </c>
      <c r="K8250" s="126">
        <v>50</v>
      </c>
      <c r="L8250" s="100" t="s">
        <v>1324</v>
      </c>
    </row>
    <row r="8251" spans="1:12" ht="56.25" customHeight="1">
      <c r="A8251" s="97">
        <v>670</v>
      </c>
      <c r="B8251" s="122" t="s">
        <v>10125</v>
      </c>
      <c r="C8251" s="123">
        <v>42468</v>
      </c>
      <c r="D8251" s="97" t="s">
        <v>11501</v>
      </c>
      <c r="E8251" s="97" t="s">
        <v>13</v>
      </c>
      <c r="F8251" s="97">
        <v>190495</v>
      </c>
      <c r="G8251" s="97"/>
      <c r="H8251" s="124" t="s">
        <v>2293</v>
      </c>
      <c r="I8251" s="125">
        <v>50</v>
      </c>
      <c r="J8251" s="125">
        <v>0</v>
      </c>
      <c r="K8251" s="126">
        <v>50</v>
      </c>
      <c r="L8251" s="100" t="s">
        <v>1324</v>
      </c>
    </row>
    <row r="8252" spans="1:12" ht="56.25" customHeight="1">
      <c r="A8252" s="97">
        <v>670</v>
      </c>
      <c r="B8252" s="122" t="s">
        <v>10125</v>
      </c>
      <c r="C8252" s="123">
        <v>42468</v>
      </c>
      <c r="D8252" s="97" t="s">
        <v>11490</v>
      </c>
      <c r="E8252" s="97" t="s">
        <v>6</v>
      </c>
      <c r="F8252" s="97">
        <v>847495</v>
      </c>
      <c r="G8252" s="97"/>
      <c r="H8252" s="124" t="s">
        <v>2282</v>
      </c>
      <c r="I8252" s="125">
        <v>0</v>
      </c>
      <c r="J8252" s="125">
        <v>339.84</v>
      </c>
      <c r="K8252" s="126">
        <v>339.84</v>
      </c>
      <c r="L8252" s="100" t="s">
        <v>1347</v>
      </c>
    </row>
    <row r="8253" spans="1:12" ht="56.25" customHeight="1">
      <c r="A8253" s="97">
        <v>670</v>
      </c>
      <c r="B8253" s="122" t="s">
        <v>10125</v>
      </c>
      <c r="C8253" s="123">
        <v>42468</v>
      </c>
      <c r="D8253" s="97" t="s">
        <v>11503</v>
      </c>
      <c r="E8253" s="97" t="s">
        <v>11</v>
      </c>
      <c r="F8253" s="97">
        <v>847495</v>
      </c>
      <c r="G8253" s="97"/>
      <c r="H8253" s="124" t="s">
        <v>2295</v>
      </c>
      <c r="I8253" s="125">
        <v>50</v>
      </c>
      <c r="J8253" s="125">
        <v>0</v>
      </c>
      <c r="K8253" s="126">
        <v>50</v>
      </c>
      <c r="L8253" s="100" t="s">
        <v>1324</v>
      </c>
    </row>
    <row r="8254" spans="1:12" ht="56.25" customHeight="1">
      <c r="A8254" s="97">
        <v>670</v>
      </c>
      <c r="B8254" s="122" t="s">
        <v>10125</v>
      </c>
      <c r="C8254" s="123">
        <v>42471</v>
      </c>
      <c r="D8254" s="97" t="s">
        <v>11525</v>
      </c>
      <c r="E8254" s="97" t="s">
        <v>13</v>
      </c>
      <c r="F8254" s="97">
        <v>190576</v>
      </c>
      <c r="G8254" s="97"/>
      <c r="H8254" s="124" t="s">
        <v>2313</v>
      </c>
      <c r="I8254" s="125">
        <v>50</v>
      </c>
      <c r="J8254" s="125">
        <v>0</v>
      </c>
      <c r="K8254" s="126">
        <v>50</v>
      </c>
      <c r="L8254" s="100" t="s">
        <v>1324</v>
      </c>
    </row>
    <row r="8255" spans="1:12" ht="56.25" customHeight="1">
      <c r="A8255" s="97">
        <v>670</v>
      </c>
      <c r="B8255" s="122" t="s">
        <v>10125</v>
      </c>
      <c r="C8255" s="123">
        <v>42471</v>
      </c>
      <c r="D8255" s="97" t="s">
        <v>11507</v>
      </c>
      <c r="E8255" s="97" t="s">
        <v>6</v>
      </c>
      <c r="F8255" s="97">
        <v>190596</v>
      </c>
      <c r="G8255" s="97"/>
      <c r="H8255" s="124" t="s">
        <v>2299</v>
      </c>
      <c r="I8255" s="125">
        <v>0</v>
      </c>
      <c r="J8255" s="125">
        <v>272.33999999999997</v>
      </c>
      <c r="K8255" s="126">
        <v>272.33999999999997</v>
      </c>
      <c r="L8255" s="100" t="s">
        <v>1347</v>
      </c>
    </row>
    <row r="8256" spans="1:12" ht="56.25" customHeight="1">
      <c r="A8256" s="97">
        <v>670</v>
      </c>
      <c r="B8256" s="122" t="s">
        <v>10125</v>
      </c>
      <c r="C8256" s="123">
        <v>42471</v>
      </c>
      <c r="D8256" s="97" t="s">
        <v>11528</v>
      </c>
      <c r="E8256" s="97" t="s">
        <v>13</v>
      </c>
      <c r="F8256" s="97">
        <v>190597</v>
      </c>
      <c r="G8256" s="97"/>
      <c r="H8256" s="124" t="s">
        <v>2316</v>
      </c>
      <c r="I8256" s="125">
        <v>50</v>
      </c>
      <c r="J8256" s="125">
        <v>0</v>
      </c>
      <c r="K8256" s="126">
        <v>50</v>
      </c>
      <c r="L8256" s="100" t="s">
        <v>1324</v>
      </c>
    </row>
    <row r="8257" spans="1:12" ht="56.25" customHeight="1">
      <c r="A8257" s="97">
        <v>670</v>
      </c>
      <c r="B8257" s="122" t="s">
        <v>10125</v>
      </c>
      <c r="C8257" s="123">
        <v>42471</v>
      </c>
      <c r="D8257" s="97" t="s">
        <v>11545</v>
      </c>
      <c r="E8257" s="97" t="s">
        <v>11</v>
      </c>
      <c r="F8257" s="97">
        <v>847878</v>
      </c>
      <c r="G8257" s="97"/>
      <c r="H8257" s="124" t="s">
        <v>2332</v>
      </c>
      <c r="I8257" s="125">
        <v>50</v>
      </c>
      <c r="J8257" s="125">
        <v>0</v>
      </c>
      <c r="K8257" s="126">
        <v>50</v>
      </c>
      <c r="L8257" s="100" t="s">
        <v>1324</v>
      </c>
    </row>
    <row r="8258" spans="1:12" ht="56.25" customHeight="1">
      <c r="A8258" s="97">
        <v>670</v>
      </c>
      <c r="B8258" s="122" t="s">
        <v>10125</v>
      </c>
      <c r="C8258" s="123">
        <v>42472</v>
      </c>
      <c r="D8258" s="97" t="s">
        <v>11546</v>
      </c>
      <c r="E8258" s="97" t="s">
        <v>6</v>
      </c>
      <c r="F8258" s="97">
        <v>190694</v>
      </c>
      <c r="G8258" s="97"/>
      <c r="H8258" s="124" t="s">
        <v>2333</v>
      </c>
      <c r="I8258" s="125">
        <v>0</v>
      </c>
      <c r="J8258" s="125">
        <v>901.61</v>
      </c>
      <c r="K8258" s="126">
        <v>901.61</v>
      </c>
      <c r="L8258" s="100" t="s">
        <v>1347</v>
      </c>
    </row>
    <row r="8259" spans="1:12" ht="56.25" customHeight="1">
      <c r="A8259" s="97">
        <v>670</v>
      </c>
      <c r="B8259" s="122" t="s">
        <v>10125</v>
      </c>
      <c r="C8259" s="123">
        <v>42472</v>
      </c>
      <c r="D8259" s="97" t="s">
        <v>11550</v>
      </c>
      <c r="E8259" s="97" t="s">
        <v>13</v>
      </c>
      <c r="F8259" s="97">
        <v>190695</v>
      </c>
      <c r="G8259" s="97"/>
      <c r="H8259" s="124" t="s">
        <v>2337</v>
      </c>
      <c r="I8259" s="125">
        <v>50</v>
      </c>
      <c r="J8259" s="125">
        <v>0</v>
      </c>
      <c r="K8259" s="126">
        <v>50</v>
      </c>
      <c r="L8259" s="100" t="s">
        <v>1324</v>
      </c>
    </row>
    <row r="8260" spans="1:12" ht="56.25" customHeight="1">
      <c r="A8260" s="97">
        <v>670</v>
      </c>
      <c r="B8260" s="122" t="s">
        <v>10125</v>
      </c>
      <c r="C8260" s="123">
        <v>42472</v>
      </c>
      <c r="D8260" s="97" t="s">
        <v>11551</v>
      </c>
      <c r="E8260" s="97" t="s">
        <v>13</v>
      </c>
      <c r="F8260" s="97">
        <v>190699</v>
      </c>
      <c r="G8260" s="97"/>
      <c r="H8260" s="124" t="s">
        <v>2338</v>
      </c>
      <c r="I8260" s="125">
        <v>50</v>
      </c>
      <c r="J8260" s="125">
        <v>0</v>
      </c>
      <c r="K8260" s="126">
        <v>50</v>
      </c>
      <c r="L8260" s="100" t="s">
        <v>1324</v>
      </c>
    </row>
    <row r="8261" spans="1:12" ht="56.25" customHeight="1">
      <c r="A8261" s="97">
        <v>670</v>
      </c>
      <c r="B8261" s="122" t="s">
        <v>10125</v>
      </c>
      <c r="C8261" s="123">
        <v>42472</v>
      </c>
      <c r="D8261" s="97" t="s">
        <v>11552</v>
      </c>
      <c r="E8261" s="97" t="s">
        <v>13</v>
      </c>
      <c r="F8261" s="97">
        <v>190709</v>
      </c>
      <c r="G8261" s="97"/>
      <c r="H8261" s="124" t="s">
        <v>2339</v>
      </c>
      <c r="I8261" s="125">
        <v>50</v>
      </c>
      <c r="J8261" s="125">
        <v>0</v>
      </c>
      <c r="K8261" s="126">
        <v>50</v>
      </c>
      <c r="L8261" s="100" t="s">
        <v>1324</v>
      </c>
    </row>
    <row r="8262" spans="1:12" ht="56.25" customHeight="1">
      <c r="A8262" s="97">
        <v>670</v>
      </c>
      <c r="B8262" s="122" t="s">
        <v>10125</v>
      </c>
      <c r="C8262" s="123">
        <v>42472</v>
      </c>
      <c r="D8262" s="97" t="s">
        <v>11547</v>
      </c>
      <c r="E8262" s="97" t="s">
        <v>6</v>
      </c>
      <c r="F8262" s="97">
        <v>190710</v>
      </c>
      <c r="G8262" s="97"/>
      <c r="H8262" s="124" t="s">
        <v>2334</v>
      </c>
      <c r="I8262" s="125">
        <v>0</v>
      </c>
      <c r="J8262" s="125">
        <v>716.31</v>
      </c>
      <c r="K8262" s="126">
        <v>716.31</v>
      </c>
      <c r="L8262" s="100" t="s">
        <v>1347</v>
      </c>
    </row>
    <row r="8263" spans="1:12" ht="56.25" customHeight="1">
      <c r="A8263" s="97">
        <v>670</v>
      </c>
      <c r="B8263" s="122" t="s">
        <v>10125</v>
      </c>
      <c r="C8263" s="123">
        <v>42472</v>
      </c>
      <c r="D8263" s="97" t="s">
        <v>11553</v>
      </c>
      <c r="E8263" s="97" t="s">
        <v>13</v>
      </c>
      <c r="F8263" s="97">
        <v>190711</v>
      </c>
      <c r="G8263" s="97"/>
      <c r="H8263" s="124" t="s">
        <v>2340</v>
      </c>
      <c r="I8263" s="125">
        <v>50</v>
      </c>
      <c r="J8263" s="125">
        <v>0</v>
      </c>
      <c r="K8263" s="126">
        <v>50</v>
      </c>
      <c r="L8263" s="100" t="s">
        <v>1324</v>
      </c>
    </row>
    <row r="8264" spans="1:12" ht="56.25" customHeight="1">
      <c r="A8264" s="97">
        <v>670</v>
      </c>
      <c r="B8264" s="122" t="s">
        <v>10125</v>
      </c>
      <c r="C8264" s="123">
        <v>42472</v>
      </c>
      <c r="D8264" s="97" t="s">
        <v>11556</v>
      </c>
      <c r="E8264" s="97" t="s">
        <v>11</v>
      </c>
      <c r="F8264" s="97">
        <v>847948</v>
      </c>
      <c r="G8264" s="97"/>
      <c r="H8264" s="124" t="s">
        <v>2343</v>
      </c>
      <c r="I8264" s="125">
        <v>50</v>
      </c>
      <c r="J8264" s="125">
        <v>0</v>
      </c>
      <c r="K8264" s="126">
        <v>50</v>
      </c>
      <c r="L8264" s="100" t="s">
        <v>1324</v>
      </c>
    </row>
    <row r="8265" spans="1:12" ht="56.25" customHeight="1">
      <c r="A8265" s="97">
        <v>670</v>
      </c>
      <c r="B8265" s="122" t="s">
        <v>10125</v>
      </c>
      <c r="C8265" s="123">
        <v>42473</v>
      </c>
      <c r="D8265" s="97" t="s">
        <v>11557</v>
      </c>
      <c r="E8265" s="97" t="s">
        <v>6</v>
      </c>
      <c r="F8265" s="97">
        <v>190831</v>
      </c>
      <c r="G8265" s="97"/>
      <c r="H8265" s="124" t="s">
        <v>2344</v>
      </c>
      <c r="I8265" s="125">
        <v>0</v>
      </c>
      <c r="J8265" s="125">
        <v>69.459999999999994</v>
      </c>
      <c r="K8265" s="126">
        <v>69.459999999999994</v>
      </c>
      <c r="L8265" s="100" t="s">
        <v>1347</v>
      </c>
    </row>
    <row r="8266" spans="1:12" ht="56.25" customHeight="1">
      <c r="A8266" s="97">
        <v>670</v>
      </c>
      <c r="B8266" s="122" t="s">
        <v>10125</v>
      </c>
      <c r="C8266" s="123">
        <v>42473</v>
      </c>
      <c r="D8266" s="97" t="s">
        <v>11561</v>
      </c>
      <c r="E8266" s="97" t="s">
        <v>13</v>
      </c>
      <c r="F8266" s="97">
        <v>190832</v>
      </c>
      <c r="G8266" s="97"/>
      <c r="H8266" s="124" t="s">
        <v>2348</v>
      </c>
      <c r="I8266" s="125">
        <v>50</v>
      </c>
      <c r="J8266" s="125">
        <v>0</v>
      </c>
      <c r="K8266" s="126">
        <v>50</v>
      </c>
      <c r="L8266" s="100" t="s">
        <v>1324</v>
      </c>
    </row>
    <row r="8267" spans="1:12" ht="56.25" customHeight="1">
      <c r="A8267" s="97">
        <v>670</v>
      </c>
      <c r="B8267" s="122" t="s">
        <v>10125</v>
      </c>
      <c r="C8267" s="123">
        <v>42473</v>
      </c>
      <c r="D8267" s="97" t="s">
        <v>11558</v>
      </c>
      <c r="E8267" s="97" t="s">
        <v>6</v>
      </c>
      <c r="F8267" s="97">
        <v>190833</v>
      </c>
      <c r="G8267" s="97"/>
      <c r="H8267" s="124" t="s">
        <v>2345</v>
      </c>
      <c r="I8267" s="125">
        <v>0</v>
      </c>
      <c r="J8267" s="125">
        <v>708.45</v>
      </c>
      <c r="K8267" s="126">
        <v>708.45</v>
      </c>
      <c r="L8267" s="100" t="s">
        <v>1347</v>
      </c>
    </row>
    <row r="8268" spans="1:12" ht="56.25" customHeight="1">
      <c r="A8268" s="97">
        <v>670</v>
      </c>
      <c r="B8268" s="122" t="s">
        <v>10125</v>
      </c>
      <c r="C8268" s="123">
        <v>42473</v>
      </c>
      <c r="D8268" s="97" t="s">
        <v>11562</v>
      </c>
      <c r="E8268" s="97" t="s">
        <v>13</v>
      </c>
      <c r="F8268" s="97">
        <v>190834</v>
      </c>
      <c r="G8268" s="97"/>
      <c r="H8268" s="124" t="s">
        <v>2349</v>
      </c>
      <c r="I8268" s="125">
        <v>50</v>
      </c>
      <c r="J8268" s="125">
        <v>0</v>
      </c>
      <c r="K8268" s="126">
        <v>50</v>
      </c>
      <c r="L8268" s="100" t="s">
        <v>1324</v>
      </c>
    </row>
    <row r="8269" spans="1:12" ht="56.25" customHeight="1">
      <c r="A8269" s="97">
        <v>670</v>
      </c>
      <c r="B8269" s="122" t="s">
        <v>10125</v>
      </c>
      <c r="C8269" s="123">
        <v>42473</v>
      </c>
      <c r="D8269" s="97" t="s">
        <v>11563</v>
      </c>
      <c r="E8269" s="97" t="s">
        <v>13</v>
      </c>
      <c r="F8269" s="97">
        <v>190836</v>
      </c>
      <c r="G8269" s="97"/>
      <c r="H8269" s="124" t="s">
        <v>2350</v>
      </c>
      <c r="I8269" s="125">
        <v>50</v>
      </c>
      <c r="J8269" s="125">
        <v>0</v>
      </c>
      <c r="K8269" s="126">
        <v>50</v>
      </c>
      <c r="L8269" s="100" t="s">
        <v>1324</v>
      </c>
    </row>
    <row r="8270" spans="1:12" ht="56.25" customHeight="1">
      <c r="A8270" s="97">
        <v>670</v>
      </c>
      <c r="B8270" s="122" t="s">
        <v>10125</v>
      </c>
      <c r="C8270" s="123">
        <v>42474</v>
      </c>
      <c r="D8270" s="97" t="s">
        <v>11575</v>
      </c>
      <c r="E8270" s="97" t="s">
        <v>13</v>
      </c>
      <c r="F8270" s="97">
        <v>190938</v>
      </c>
      <c r="G8270" s="97"/>
      <c r="H8270" s="124" t="s">
        <v>2362</v>
      </c>
      <c r="I8270" s="125">
        <v>50</v>
      </c>
      <c r="J8270" s="125">
        <v>0</v>
      </c>
      <c r="K8270" s="126">
        <v>50</v>
      </c>
      <c r="L8270" s="100" t="s">
        <v>1324</v>
      </c>
    </row>
    <row r="8271" spans="1:12" ht="56.25" customHeight="1">
      <c r="A8271" s="97">
        <v>670</v>
      </c>
      <c r="B8271" s="122" t="s">
        <v>10125</v>
      </c>
      <c r="C8271" s="123">
        <v>42474</v>
      </c>
      <c r="D8271" s="97" t="s">
        <v>11570</v>
      </c>
      <c r="E8271" s="97" t="s">
        <v>6</v>
      </c>
      <c r="F8271" s="97">
        <v>191029</v>
      </c>
      <c r="G8271" s="97"/>
      <c r="H8271" s="124" t="s">
        <v>2357</v>
      </c>
      <c r="I8271" s="125">
        <v>0</v>
      </c>
      <c r="J8271" s="125">
        <v>336.27</v>
      </c>
      <c r="K8271" s="126">
        <v>336.27</v>
      </c>
      <c r="L8271" s="100" t="s">
        <v>1347</v>
      </c>
    </row>
    <row r="8272" spans="1:12" ht="56.25" customHeight="1">
      <c r="A8272" s="97">
        <v>670</v>
      </c>
      <c r="B8272" s="122" t="s">
        <v>10125</v>
      </c>
      <c r="C8272" s="123">
        <v>42474</v>
      </c>
      <c r="D8272" s="97" t="s">
        <v>11578</v>
      </c>
      <c r="E8272" s="97" t="s">
        <v>13</v>
      </c>
      <c r="F8272" s="97">
        <v>191030</v>
      </c>
      <c r="G8272" s="97"/>
      <c r="H8272" s="124" t="s">
        <v>2365</v>
      </c>
      <c r="I8272" s="125">
        <v>50</v>
      </c>
      <c r="J8272" s="125">
        <v>0</v>
      </c>
      <c r="K8272" s="126">
        <v>50</v>
      </c>
      <c r="L8272" s="100" t="s">
        <v>1324</v>
      </c>
    </row>
    <row r="8273" spans="1:12" ht="56.25" customHeight="1">
      <c r="A8273" s="97">
        <v>670</v>
      </c>
      <c r="B8273" s="122" t="s">
        <v>10125</v>
      </c>
      <c r="C8273" s="123">
        <v>42478</v>
      </c>
      <c r="D8273" s="97" t="s">
        <v>11609</v>
      </c>
      <c r="E8273" s="97" t="s">
        <v>13</v>
      </c>
      <c r="F8273" s="97">
        <v>191279</v>
      </c>
      <c r="G8273" s="97"/>
      <c r="H8273" s="124" t="s">
        <v>2394</v>
      </c>
      <c r="I8273" s="125">
        <v>50</v>
      </c>
      <c r="J8273" s="125">
        <v>0</v>
      </c>
      <c r="K8273" s="126">
        <v>50</v>
      </c>
      <c r="L8273" s="100" t="s">
        <v>1324</v>
      </c>
    </row>
    <row r="8274" spans="1:12" ht="56.25" customHeight="1">
      <c r="A8274" s="97">
        <v>670</v>
      </c>
      <c r="B8274" s="122" t="s">
        <v>10125</v>
      </c>
      <c r="C8274" s="123">
        <v>42480</v>
      </c>
      <c r="D8274" s="97" t="s">
        <v>11634</v>
      </c>
      <c r="E8274" s="97" t="s">
        <v>13</v>
      </c>
      <c r="F8274" s="97">
        <v>191519</v>
      </c>
      <c r="G8274" s="97"/>
      <c r="H8274" s="124" t="s">
        <v>2419</v>
      </c>
      <c r="I8274" s="125">
        <v>50</v>
      </c>
      <c r="J8274" s="125">
        <v>0</v>
      </c>
      <c r="K8274" s="126">
        <v>50</v>
      </c>
      <c r="L8274" s="100" t="s">
        <v>1324</v>
      </c>
    </row>
    <row r="8275" spans="1:12" ht="56.25" customHeight="1">
      <c r="A8275" s="97">
        <v>670</v>
      </c>
      <c r="B8275" s="122" t="s">
        <v>10125</v>
      </c>
      <c r="C8275" s="123">
        <v>42481</v>
      </c>
      <c r="D8275" s="97" t="s">
        <v>11652</v>
      </c>
      <c r="E8275" s="97" t="s">
        <v>13</v>
      </c>
      <c r="F8275" s="97">
        <v>191571</v>
      </c>
      <c r="G8275" s="97"/>
      <c r="H8275" s="124" t="s">
        <v>2437</v>
      </c>
      <c r="I8275" s="125">
        <v>50</v>
      </c>
      <c r="J8275" s="125">
        <v>0</v>
      </c>
      <c r="K8275" s="126">
        <v>50</v>
      </c>
      <c r="L8275" s="100" t="s">
        <v>1324</v>
      </c>
    </row>
    <row r="8276" spans="1:12" ht="56.25" customHeight="1">
      <c r="A8276" s="97">
        <v>670</v>
      </c>
      <c r="B8276" s="122" t="s">
        <v>10125</v>
      </c>
      <c r="C8276" s="123">
        <v>42481</v>
      </c>
      <c r="D8276" s="97" t="s">
        <v>11648</v>
      </c>
      <c r="E8276" s="97" t="s">
        <v>6</v>
      </c>
      <c r="F8276" s="97">
        <v>191661</v>
      </c>
      <c r="G8276" s="97"/>
      <c r="H8276" s="124" t="s">
        <v>2433</v>
      </c>
      <c r="I8276" s="125">
        <v>0</v>
      </c>
      <c r="J8276" s="125">
        <v>174</v>
      </c>
      <c r="K8276" s="126">
        <v>174</v>
      </c>
      <c r="L8276" s="100" t="s">
        <v>1347</v>
      </c>
    </row>
    <row r="8277" spans="1:12" ht="56.25" customHeight="1">
      <c r="A8277" s="97">
        <v>670</v>
      </c>
      <c r="B8277" s="122" t="s">
        <v>10125</v>
      </c>
      <c r="C8277" s="123">
        <v>42481</v>
      </c>
      <c r="D8277" s="97" t="s">
        <v>11654</v>
      </c>
      <c r="E8277" s="97" t="s">
        <v>13</v>
      </c>
      <c r="F8277" s="97">
        <v>191662</v>
      </c>
      <c r="G8277" s="97"/>
      <c r="H8277" s="124" t="s">
        <v>2439</v>
      </c>
      <c r="I8277" s="125">
        <v>50</v>
      </c>
      <c r="J8277" s="125">
        <v>0</v>
      </c>
      <c r="K8277" s="126">
        <v>50</v>
      </c>
      <c r="L8277" s="100" t="s">
        <v>1324</v>
      </c>
    </row>
    <row r="8278" spans="1:12" ht="56.25" customHeight="1">
      <c r="A8278" s="97">
        <v>670</v>
      </c>
      <c r="B8278" s="122" t="s">
        <v>10125</v>
      </c>
      <c r="C8278" s="123">
        <v>42485</v>
      </c>
      <c r="D8278" s="97" t="s">
        <v>11677</v>
      </c>
      <c r="E8278" s="97" t="s">
        <v>13</v>
      </c>
      <c r="F8278" s="97">
        <v>191886</v>
      </c>
      <c r="G8278" s="97"/>
      <c r="H8278" s="124" t="s">
        <v>2460</v>
      </c>
      <c r="I8278" s="125">
        <v>50</v>
      </c>
      <c r="J8278" s="125">
        <v>0</v>
      </c>
      <c r="K8278" s="126">
        <v>50</v>
      </c>
      <c r="L8278" s="100" t="s">
        <v>1324</v>
      </c>
    </row>
    <row r="8279" spans="1:12" ht="56.25" customHeight="1">
      <c r="A8279" s="97">
        <v>670</v>
      </c>
      <c r="B8279" s="122" t="s">
        <v>10125</v>
      </c>
      <c r="C8279" s="123">
        <v>42485</v>
      </c>
      <c r="D8279" s="97" t="s">
        <v>11666</v>
      </c>
      <c r="E8279" s="97" t="s">
        <v>6</v>
      </c>
      <c r="F8279" s="97">
        <v>191901</v>
      </c>
      <c r="G8279" s="97"/>
      <c r="H8279" s="124" t="s">
        <v>2451</v>
      </c>
      <c r="I8279" s="125">
        <v>0</v>
      </c>
      <c r="J8279" s="125">
        <v>49597.29</v>
      </c>
      <c r="K8279" s="126">
        <v>49597.29</v>
      </c>
      <c r="L8279" s="100" t="s">
        <v>1347</v>
      </c>
    </row>
    <row r="8280" spans="1:12" ht="56.25" customHeight="1">
      <c r="A8280" s="97">
        <v>670</v>
      </c>
      <c r="B8280" s="122" t="s">
        <v>10125</v>
      </c>
      <c r="C8280" s="123">
        <v>42485</v>
      </c>
      <c r="D8280" s="97" t="s">
        <v>11678</v>
      </c>
      <c r="E8280" s="97" t="s">
        <v>13</v>
      </c>
      <c r="F8280" s="97">
        <v>191902</v>
      </c>
      <c r="G8280" s="97"/>
      <c r="H8280" s="124" t="s">
        <v>2461</v>
      </c>
      <c r="I8280" s="125">
        <v>50</v>
      </c>
      <c r="J8280" s="125">
        <v>0</v>
      </c>
      <c r="K8280" s="126">
        <v>50</v>
      </c>
      <c r="L8280" s="100" t="s">
        <v>1324</v>
      </c>
    </row>
    <row r="8281" spans="1:12" ht="56.25" customHeight="1">
      <c r="A8281" s="97">
        <v>670</v>
      </c>
      <c r="B8281" s="122" t="s">
        <v>10125</v>
      </c>
      <c r="C8281" s="123">
        <v>42486</v>
      </c>
      <c r="D8281" s="97" t="s">
        <v>11704</v>
      </c>
      <c r="E8281" s="97" t="s">
        <v>6</v>
      </c>
      <c r="F8281" s="97">
        <v>191944</v>
      </c>
      <c r="G8281" s="97"/>
      <c r="H8281" s="124" t="s">
        <v>2487</v>
      </c>
      <c r="I8281" s="125">
        <v>0</v>
      </c>
      <c r="J8281" s="125">
        <v>286.75</v>
      </c>
      <c r="K8281" s="126">
        <v>286.75</v>
      </c>
      <c r="L8281" s="100" t="s">
        <v>1347</v>
      </c>
    </row>
    <row r="8282" spans="1:12" ht="56.25" customHeight="1">
      <c r="A8282" s="97">
        <v>670</v>
      </c>
      <c r="B8282" s="122" t="s">
        <v>10125</v>
      </c>
      <c r="C8282" s="123">
        <v>42486</v>
      </c>
      <c r="D8282" s="97" t="s">
        <v>11709</v>
      </c>
      <c r="E8282" s="97" t="s">
        <v>13</v>
      </c>
      <c r="F8282" s="97">
        <v>191945</v>
      </c>
      <c r="G8282" s="97"/>
      <c r="H8282" s="124" t="s">
        <v>2492</v>
      </c>
      <c r="I8282" s="125">
        <v>50</v>
      </c>
      <c r="J8282" s="125">
        <v>0</v>
      </c>
      <c r="K8282" s="126">
        <v>50</v>
      </c>
      <c r="L8282" s="100" t="s">
        <v>1324</v>
      </c>
    </row>
    <row r="8283" spans="1:12" ht="56.25" customHeight="1">
      <c r="A8283" s="97">
        <v>670</v>
      </c>
      <c r="B8283" s="122" t="s">
        <v>10125</v>
      </c>
      <c r="C8283" s="123">
        <v>42486</v>
      </c>
      <c r="D8283" s="97" t="s">
        <v>11712</v>
      </c>
      <c r="E8283" s="97" t="s">
        <v>11</v>
      </c>
      <c r="F8283" s="97">
        <v>849265</v>
      </c>
      <c r="G8283" s="97"/>
      <c r="H8283" s="124" t="s">
        <v>2495</v>
      </c>
      <c r="I8283" s="125">
        <v>50</v>
      </c>
      <c r="J8283" s="125">
        <v>0</v>
      </c>
      <c r="K8283" s="126">
        <v>50</v>
      </c>
      <c r="L8283" s="100" t="s">
        <v>1324</v>
      </c>
    </row>
    <row r="8284" spans="1:12" ht="56.25" customHeight="1">
      <c r="A8284" s="97">
        <v>670</v>
      </c>
      <c r="B8284" s="122" t="s">
        <v>10125</v>
      </c>
      <c r="C8284" s="123">
        <v>42486</v>
      </c>
      <c r="D8284" s="97" t="s">
        <v>11706</v>
      </c>
      <c r="E8284" s="97" t="s">
        <v>6</v>
      </c>
      <c r="F8284" s="97">
        <v>849318</v>
      </c>
      <c r="G8284" s="97"/>
      <c r="H8284" s="124" t="s">
        <v>2489</v>
      </c>
      <c r="I8284" s="125">
        <v>0</v>
      </c>
      <c r="J8284" s="125">
        <v>398.26</v>
      </c>
      <c r="K8284" s="126">
        <v>398.26</v>
      </c>
      <c r="L8284" s="100" t="s">
        <v>1347</v>
      </c>
    </row>
    <row r="8285" spans="1:12" ht="56.25" customHeight="1">
      <c r="A8285" s="97">
        <v>670</v>
      </c>
      <c r="B8285" s="122" t="s">
        <v>10125</v>
      </c>
      <c r="C8285" s="123">
        <v>42486</v>
      </c>
      <c r="D8285" s="97" t="s">
        <v>11713</v>
      </c>
      <c r="E8285" s="97" t="s">
        <v>11</v>
      </c>
      <c r="F8285" s="97">
        <v>849318</v>
      </c>
      <c r="G8285" s="97"/>
      <c r="H8285" s="124" t="s">
        <v>2496</v>
      </c>
      <c r="I8285" s="125">
        <v>50</v>
      </c>
      <c r="J8285" s="125">
        <v>0</v>
      </c>
      <c r="K8285" s="126">
        <v>50</v>
      </c>
      <c r="L8285" s="100" t="s">
        <v>1324</v>
      </c>
    </row>
    <row r="8286" spans="1:12" ht="56.25" customHeight="1">
      <c r="A8286" s="97">
        <v>670</v>
      </c>
      <c r="B8286" s="122" t="s">
        <v>10125</v>
      </c>
      <c r="C8286" s="123">
        <v>42486</v>
      </c>
      <c r="D8286" s="97" t="s">
        <v>11707</v>
      </c>
      <c r="E8286" s="97" t="s">
        <v>6</v>
      </c>
      <c r="F8286" s="97">
        <v>849320</v>
      </c>
      <c r="G8286" s="97"/>
      <c r="H8286" s="124" t="s">
        <v>2490</v>
      </c>
      <c r="I8286" s="125">
        <v>0</v>
      </c>
      <c r="J8286" s="125">
        <v>320.14</v>
      </c>
      <c r="K8286" s="126">
        <v>320.14</v>
      </c>
      <c r="L8286" s="100" t="s">
        <v>1347</v>
      </c>
    </row>
    <row r="8287" spans="1:12" ht="56.25" customHeight="1">
      <c r="A8287" s="97">
        <v>670</v>
      </c>
      <c r="B8287" s="122" t="s">
        <v>10125</v>
      </c>
      <c r="C8287" s="123">
        <v>42486</v>
      </c>
      <c r="D8287" s="97" t="s">
        <v>11714</v>
      </c>
      <c r="E8287" s="97" t="s">
        <v>11</v>
      </c>
      <c r="F8287" s="97">
        <v>849320</v>
      </c>
      <c r="G8287" s="97"/>
      <c r="H8287" s="124" t="s">
        <v>2497</v>
      </c>
      <c r="I8287" s="125">
        <v>50</v>
      </c>
      <c r="J8287" s="125">
        <v>0</v>
      </c>
      <c r="K8287" s="126">
        <v>50</v>
      </c>
      <c r="L8287" s="100" t="s">
        <v>1324</v>
      </c>
    </row>
    <row r="8288" spans="1:12" ht="56.25" customHeight="1">
      <c r="A8288" s="97">
        <v>670</v>
      </c>
      <c r="B8288" s="122" t="s">
        <v>10125</v>
      </c>
      <c r="C8288" s="123">
        <v>42486</v>
      </c>
      <c r="D8288" s="97" t="s">
        <v>11715</v>
      </c>
      <c r="E8288" s="97" t="s">
        <v>11</v>
      </c>
      <c r="F8288" s="97">
        <v>849324</v>
      </c>
      <c r="G8288" s="97"/>
      <c r="H8288" s="124" t="s">
        <v>2498</v>
      </c>
      <c r="I8288" s="125">
        <v>50</v>
      </c>
      <c r="J8288" s="125">
        <v>0</v>
      </c>
      <c r="K8288" s="126">
        <v>50</v>
      </c>
      <c r="L8288" s="100" t="s">
        <v>1324</v>
      </c>
    </row>
    <row r="8289" spans="1:12" ht="56.25" customHeight="1">
      <c r="A8289" s="97">
        <v>670</v>
      </c>
      <c r="B8289" s="122" t="s">
        <v>10125</v>
      </c>
      <c r="C8289" s="123">
        <v>42489</v>
      </c>
      <c r="D8289" s="97" t="s">
        <v>11742</v>
      </c>
      <c r="E8289" s="97" t="s">
        <v>13</v>
      </c>
      <c r="F8289" s="97">
        <v>192391</v>
      </c>
      <c r="G8289" s="97"/>
      <c r="H8289" s="124" t="s">
        <v>2518</v>
      </c>
      <c r="I8289" s="125">
        <v>50</v>
      </c>
      <c r="J8289" s="125">
        <v>0</v>
      </c>
      <c r="K8289" s="126">
        <v>50</v>
      </c>
      <c r="L8289" s="100" t="s">
        <v>1324</v>
      </c>
    </row>
    <row r="8290" spans="1:12" ht="56.25" customHeight="1">
      <c r="A8290" s="97">
        <v>670</v>
      </c>
      <c r="B8290" s="122" t="s">
        <v>10125</v>
      </c>
      <c r="C8290" s="123">
        <v>42489</v>
      </c>
      <c r="D8290" s="97" t="s">
        <v>11854</v>
      </c>
      <c r="E8290" s="97" t="s">
        <v>11</v>
      </c>
      <c r="F8290" s="97">
        <v>849995</v>
      </c>
      <c r="G8290" s="97"/>
      <c r="H8290" s="124" t="s">
        <v>2525</v>
      </c>
      <c r="I8290" s="125">
        <v>50</v>
      </c>
      <c r="J8290" s="125">
        <v>0</v>
      </c>
      <c r="K8290" s="126">
        <v>50</v>
      </c>
      <c r="L8290" s="100" t="s">
        <v>1324</v>
      </c>
    </row>
    <row r="8291" spans="1:12" ht="56.25" customHeight="1">
      <c r="A8291" s="97">
        <v>670</v>
      </c>
      <c r="B8291" s="122" t="s">
        <v>10125</v>
      </c>
      <c r="C8291" s="123">
        <v>42489</v>
      </c>
      <c r="D8291" s="97" t="s">
        <v>11855</v>
      </c>
      <c r="E8291" s="97" t="s">
        <v>11</v>
      </c>
      <c r="F8291" s="97">
        <v>850000</v>
      </c>
      <c r="G8291" s="97"/>
      <c r="H8291" s="124" t="s">
        <v>2526</v>
      </c>
      <c r="I8291" s="125">
        <v>50</v>
      </c>
      <c r="J8291" s="125">
        <v>0</v>
      </c>
      <c r="K8291" s="126">
        <v>50</v>
      </c>
      <c r="L8291" s="100" t="s">
        <v>1324</v>
      </c>
    </row>
    <row r="8292" spans="1:12" ht="56.25" customHeight="1">
      <c r="A8292" s="97">
        <v>670</v>
      </c>
      <c r="B8292" s="122" t="s">
        <v>10125</v>
      </c>
      <c r="C8292" s="123">
        <v>42493</v>
      </c>
      <c r="D8292" s="97" t="s">
        <v>11877</v>
      </c>
      <c r="E8292" s="97" t="s">
        <v>11</v>
      </c>
      <c r="F8292" s="97">
        <v>192575</v>
      </c>
      <c r="G8292" s="97"/>
      <c r="H8292" s="124" t="s">
        <v>2547</v>
      </c>
      <c r="I8292" s="125">
        <v>50</v>
      </c>
      <c r="J8292" s="125">
        <v>0</v>
      </c>
      <c r="K8292" s="126">
        <v>50</v>
      </c>
      <c r="L8292" s="100" t="s">
        <v>1324</v>
      </c>
    </row>
    <row r="8293" spans="1:12" ht="56.25" customHeight="1">
      <c r="A8293" s="97">
        <v>670</v>
      </c>
      <c r="B8293" s="122" t="s">
        <v>10125</v>
      </c>
      <c r="C8293" s="123">
        <v>42500</v>
      </c>
      <c r="D8293" s="97" t="s">
        <v>11933</v>
      </c>
      <c r="E8293" s="97" t="s">
        <v>11</v>
      </c>
      <c r="F8293" s="97">
        <v>193076</v>
      </c>
      <c r="G8293" s="97"/>
      <c r="H8293" s="124" t="s">
        <v>2597</v>
      </c>
      <c r="I8293" s="125">
        <v>50</v>
      </c>
      <c r="J8293" s="125">
        <v>0</v>
      </c>
      <c r="K8293" s="126">
        <v>50</v>
      </c>
      <c r="L8293" s="100" t="s">
        <v>1324</v>
      </c>
    </row>
    <row r="8294" spans="1:12" ht="56.25" customHeight="1">
      <c r="A8294" s="97">
        <v>670</v>
      </c>
      <c r="B8294" s="122" t="s">
        <v>10125</v>
      </c>
      <c r="C8294" s="123">
        <v>42500</v>
      </c>
      <c r="D8294" s="97" t="s">
        <v>11935</v>
      </c>
      <c r="E8294" s="97" t="s">
        <v>11</v>
      </c>
      <c r="F8294" s="97">
        <v>193091</v>
      </c>
      <c r="G8294" s="97"/>
      <c r="H8294" s="124" t="s">
        <v>2599</v>
      </c>
      <c r="I8294" s="125">
        <v>50</v>
      </c>
      <c r="J8294" s="125">
        <v>0</v>
      </c>
      <c r="K8294" s="126">
        <v>50</v>
      </c>
      <c r="L8294" s="100" t="s">
        <v>1324</v>
      </c>
    </row>
    <row r="8295" spans="1:12" ht="56.25" customHeight="1">
      <c r="A8295" s="97">
        <v>670</v>
      </c>
      <c r="B8295" s="122" t="s">
        <v>10125</v>
      </c>
      <c r="C8295" s="123">
        <v>42508</v>
      </c>
      <c r="D8295" s="97" t="s">
        <v>12081</v>
      </c>
      <c r="E8295" s="97" t="s">
        <v>11</v>
      </c>
      <c r="F8295" s="97">
        <v>193875</v>
      </c>
      <c r="G8295" s="97"/>
      <c r="H8295" s="124" t="s">
        <v>2741</v>
      </c>
      <c r="I8295" s="125">
        <v>50</v>
      </c>
      <c r="J8295" s="125">
        <v>0</v>
      </c>
      <c r="K8295" s="126">
        <v>50</v>
      </c>
      <c r="L8295" s="100" t="s">
        <v>1324</v>
      </c>
    </row>
    <row r="8296" spans="1:12" ht="56.25" customHeight="1">
      <c r="A8296" s="97">
        <v>670</v>
      </c>
      <c r="B8296" s="122" t="s">
        <v>10125</v>
      </c>
      <c r="C8296" s="123">
        <v>42508</v>
      </c>
      <c r="D8296" s="97" t="s">
        <v>12068</v>
      </c>
      <c r="E8296" s="97" t="s">
        <v>6</v>
      </c>
      <c r="F8296" s="97">
        <v>193884</v>
      </c>
      <c r="G8296" s="97"/>
      <c r="H8296" s="124" t="s">
        <v>2731</v>
      </c>
      <c r="I8296" s="125">
        <v>0</v>
      </c>
      <c r="J8296" s="125">
        <v>75.16</v>
      </c>
      <c r="K8296" s="126">
        <v>75.16</v>
      </c>
      <c r="L8296" s="100" t="s">
        <v>1347</v>
      </c>
    </row>
    <row r="8297" spans="1:12" ht="56.25" customHeight="1">
      <c r="A8297" s="97">
        <v>670</v>
      </c>
      <c r="B8297" s="122" t="s">
        <v>10125</v>
      </c>
      <c r="C8297" s="123">
        <v>42508</v>
      </c>
      <c r="D8297" s="97" t="s">
        <v>12082</v>
      </c>
      <c r="E8297" s="97" t="s">
        <v>11</v>
      </c>
      <c r="F8297" s="97">
        <v>193885</v>
      </c>
      <c r="G8297" s="97"/>
      <c r="H8297" s="124" t="s">
        <v>2742</v>
      </c>
      <c r="I8297" s="125">
        <v>50</v>
      </c>
      <c r="J8297" s="125">
        <v>0</v>
      </c>
      <c r="K8297" s="126">
        <v>50</v>
      </c>
      <c r="L8297" s="100" t="s">
        <v>1324</v>
      </c>
    </row>
    <row r="8298" spans="1:12" ht="56.25" customHeight="1">
      <c r="A8298" s="97">
        <v>670</v>
      </c>
      <c r="B8298" s="122" t="s">
        <v>10125</v>
      </c>
      <c r="C8298" s="123">
        <v>42509</v>
      </c>
      <c r="D8298" s="97" t="s">
        <v>12085</v>
      </c>
      <c r="E8298" s="97" t="s">
        <v>6</v>
      </c>
      <c r="F8298" s="97">
        <v>851897</v>
      </c>
      <c r="G8298" s="97"/>
      <c r="H8298" s="124" t="s">
        <v>2745</v>
      </c>
      <c r="I8298" s="125">
        <v>0</v>
      </c>
      <c r="J8298" s="125">
        <v>12.9</v>
      </c>
      <c r="K8298" s="126">
        <v>12.9</v>
      </c>
      <c r="L8298" s="100" t="s">
        <v>1347</v>
      </c>
    </row>
    <row r="8299" spans="1:12" ht="56.25" customHeight="1">
      <c r="A8299" s="97">
        <v>670</v>
      </c>
      <c r="B8299" s="122" t="s">
        <v>10125</v>
      </c>
      <c r="C8299" s="123">
        <v>42509</v>
      </c>
      <c r="D8299" s="97" t="s">
        <v>12091</v>
      </c>
      <c r="E8299" s="97" t="s">
        <v>11</v>
      </c>
      <c r="F8299" s="97">
        <v>851897</v>
      </c>
      <c r="G8299" s="97"/>
      <c r="H8299" s="124" t="s">
        <v>2751</v>
      </c>
      <c r="I8299" s="125">
        <v>50</v>
      </c>
      <c r="J8299" s="125">
        <v>0</v>
      </c>
      <c r="K8299" s="126">
        <v>50</v>
      </c>
      <c r="L8299" s="100" t="s">
        <v>1324</v>
      </c>
    </row>
    <row r="8300" spans="1:12" ht="56.25" customHeight="1">
      <c r="A8300" s="97">
        <v>670</v>
      </c>
      <c r="B8300" s="122" t="s">
        <v>10125</v>
      </c>
      <c r="C8300" s="123">
        <v>42513</v>
      </c>
      <c r="D8300" s="97" t="s">
        <v>12120</v>
      </c>
      <c r="E8300" s="97" t="s">
        <v>6</v>
      </c>
      <c r="F8300" s="97">
        <v>194209</v>
      </c>
      <c r="G8300" s="97"/>
      <c r="H8300" s="124" t="s">
        <v>2778</v>
      </c>
      <c r="I8300" s="125">
        <v>0</v>
      </c>
      <c r="J8300" s="125">
        <v>110.65</v>
      </c>
      <c r="K8300" s="126">
        <v>110.65</v>
      </c>
      <c r="L8300" s="100" t="s">
        <v>1347</v>
      </c>
    </row>
    <row r="8301" spans="1:12" ht="56.25" customHeight="1">
      <c r="A8301" s="97">
        <v>670</v>
      </c>
      <c r="B8301" s="122" t="s">
        <v>10125</v>
      </c>
      <c r="C8301" s="123">
        <v>42513</v>
      </c>
      <c r="D8301" s="97" t="s">
        <v>12138</v>
      </c>
      <c r="E8301" s="97" t="s">
        <v>11</v>
      </c>
      <c r="F8301" s="97">
        <v>194210</v>
      </c>
      <c r="G8301" s="97"/>
      <c r="H8301" s="124" t="s">
        <v>2792</v>
      </c>
      <c r="I8301" s="125">
        <v>50</v>
      </c>
      <c r="J8301" s="125">
        <v>0</v>
      </c>
      <c r="K8301" s="126">
        <v>50</v>
      </c>
      <c r="L8301" s="100" t="s">
        <v>1324</v>
      </c>
    </row>
    <row r="8302" spans="1:12" ht="56.25" customHeight="1">
      <c r="A8302" s="97">
        <v>670</v>
      </c>
      <c r="B8302" s="122" t="s">
        <v>10125</v>
      </c>
      <c r="C8302" s="123">
        <v>42513</v>
      </c>
      <c r="D8302" s="97" t="s">
        <v>12139</v>
      </c>
      <c r="E8302" s="97" t="s">
        <v>11</v>
      </c>
      <c r="F8302" s="97">
        <v>194212</v>
      </c>
      <c r="G8302" s="97"/>
      <c r="H8302" s="124" t="s">
        <v>2793</v>
      </c>
      <c r="I8302" s="125">
        <v>50</v>
      </c>
      <c r="J8302" s="125">
        <v>0</v>
      </c>
      <c r="K8302" s="126">
        <v>50</v>
      </c>
      <c r="L8302" s="100" t="s">
        <v>1324</v>
      </c>
    </row>
    <row r="8303" spans="1:12" ht="56.25" customHeight="1">
      <c r="A8303" s="97">
        <v>670</v>
      </c>
      <c r="B8303" s="122" t="s">
        <v>10125</v>
      </c>
      <c r="C8303" s="123">
        <v>42514</v>
      </c>
      <c r="D8303" s="97" t="s">
        <v>12162</v>
      </c>
      <c r="E8303" s="97" t="s">
        <v>11</v>
      </c>
      <c r="F8303" s="97">
        <v>194459</v>
      </c>
      <c r="G8303" s="97"/>
      <c r="H8303" s="124" t="s">
        <v>2816</v>
      </c>
      <c r="I8303" s="125">
        <v>50</v>
      </c>
      <c r="J8303" s="125">
        <v>0</v>
      </c>
      <c r="K8303" s="126">
        <v>50</v>
      </c>
      <c r="L8303" s="100" t="s">
        <v>1324</v>
      </c>
    </row>
    <row r="8304" spans="1:12" ht="56.25" customHeight="1">
      <c r="A8304" s="97">
        <v>670</v>
      </c>
      <c r="B8304" s="122" t="s">
        <v>10125</v>
      </c>
      <c r="C8304" s="123">
        <v>42521</v>
      </c>
      <c r="D8304" s="97" t="s">
        <v>12344</v>
      </c>
      <c r="E8304" s="97" t="s">
        <v>11</v>
      </c>
      <c r="F8304" s="97">
        <v>853136</v>
      </c>
      <c r="G8304" s="97"/>
      <c r="H8304" s="124" t="s">
        <v>2892</v>
      </c>
      <c r="I8304" s="125">
        <v>50</v>
      </c>
      <c r="J8304" s="125">
        <v>0</v>
      </c>
      <c r="K8304" s="126">
        <v>50</v>
      </c>
      <c r="L8304" s="100" t="s">
        <v>1324</v>
      </c>
    </row>
    <row r="8305" spans="1:12" ht="56.25" customHeight="1">
      <c r="A8305" s="97">
        <v>670</v>
      </c>
      <c r="B8305" s="122" t="s">
        <v>10125</v>
      </c>
      <c r="C8305" s="123">
        <v>42521</v>
      </c>
      <c r="D8305" s="97" t="s">
        <v>12368</v>
      </c>
      <c r="E8305" s="97" t="s">
        <v>11</v>
      </c>
      <c r="F8305" s="97">
        <v>853282</v>
      </c>
      <c r="G8305" s="97"/>
      <c r="H8305" s="124" t="s">
        <v>2914</v>
      </c>
      <c r="I8305" s="125">
        <v>50</v>
      </c>
      <c r="J8305" s="125">
        <v>0</v>
      </c>
      <c r="K8305" s="126">
        <v>50</v>
      </c>
      <c r="L8305" s="100" t="s">
        <v>1324</v>
      </c>
    </row>
    <row r="8306" spans="1:12" ht="56.25" customHeight="1">
      <c r="A8306" s="97">
        <v>670</v>
      </c>
      <c r="B8306" s="122" t="s">
        <v>4713</v>
      </c>
      <c r="C8306" s="123">
        <v>42523</v>
      </c>
      <c r="D8306" s="97" t="s">
        <v>19471</v>
      </c>
      <c r="E8306" s="97" t="s">
        <v>3</v>
      </c>
      <c r="F8306" s="97">
        <v>1384218</v>
      </c>
      <c r="G8306" s="97"/>
      <c r="H8306" s="124" t="s">
        <v>6210</v>
      </c>
      <c r="I8306" s="125">
        <v>0</v>
      </c>
      <c r="J8306" s="125">
        <v>16973.77</v>
      </c>
      <c r="K8306" s="126">
        <v>16973.77</v>
      </c>
      <c r="L8306" s="100" t="s">
        <v>1324</v>
      </c>
    </row>
    <row r="8307" spans="1:12" ht="56.25" customHeight="1">
      <c r="A8307" s="97">
        <v>670</v>
      </c>
      <c r="B8307" s="122" t="s">
        <v>10125</v>
      </c>
      <c r="C8307" s="123">
        <v>42541</v>
      </c>
      <c r="D8307" s="97" t="s">
        <v>12712</v>
      </c>
      <c r="E8307" s="97" t="s">
        <v>6</v>
      </c>
      <c r="F8307" s="97">
        <v>206830</v>
      </c>
      <c r="G8307" s="97"/>
      <c r="H8307" s="124" t="s">
        <v>3125</v>
      </c>
      <c r="I8307" s="125">
        <v>0</v>
      </c>
      <c r="J8307" s="125">
        <v>24746.01</v>
      </c>
      <c r="K8307" s="126">
        <v>24746.01</v>
      </c>
      <c r="L8307" s="100" t="s">
        <v>1324</v>
      </c>
    </row>
    <row r="8308" spans="1:12" ht="56.25" customHeight="1">
      <c r="A8308" s="97">
        <v>670</v>
      </c>
      <c r="B8308" s="122" t="s">
        <v>10125</v>
      </c>
      <c r="C8308" s="123">
        <v>42541</v>
      </c>
      <c r="D8308" s="97" t="s">
        <v>12715</v>
      </c>
      <c r="E8308" s="97" t="s">
        <v>15</v>
      </c>
      <c r="F8308" s="97">
        <v>206831</v>
      </c>
      <c r="G8308" s="97"/>
      <c r="H8308" s="124" t="s">
        <v>3128</v>
      </c>
      <c r="I8308" s="125">
        <v>50</v>
      </c>
      <c r="J8308" s="125">
        <v>0</v>
      </c>
      <c r="K8308" s="126">
        <v>50</v>
      </c>
      <c r="L8308" s="100" t="s">
        <v>1324</v>
      </c>
    </row>
    <row r="8309" spans="1:12" ht="56.25" customHeight="1">
      <c r="A8309" s="97">
        <v>670</v>
      </c>
      <c r="B8309" s="122" t="s">
        <v>10125</v>
      </c>
      <c r="C8309" s="123">
        <v>42566</v>
      </c>
      <c r="D8309" s="97" t="s">
        <v>13370</v>
      </c>
      <c r="E8309" s="97" t="s">
        <v>15</v>
      </c>
      <c r="F8309" s="97">
        <v>225156</v>
      </c>
      <c r="G8309" s="97"/>
      <c r="H8309" s="124" t="s">
        <v>3460</v>
      </c>
      <c r="I8309" s="125">
        <v>50</v>
      </c>
      <c r="J8309" s="125">
        <v>0</v>
      </c>
      <c r="K8309" s="126">
        <v>50</v>
      </c>
      <c r="L8309" s="100" t="s">
        <v>1324</v>
      </c>
    </row>
    <row r="8310" spans="1:12" ht="56.25" customHeight="1">
      <c r="A8310" s="97">
        <v>670</v>
      </c>
      <c r="B8310" s="122" t="s">
        <v>4713</v>
      </c>
      <c r="C8310" s="123">
        <v>42579</v>
      </c>
      <c r="D8310" s="97" t="s">
        <v>20395</v>
      </c>
      <c r="E8310" s="97" t="s">
        <v>3</v>
      </c>
      <c r="F8310" s="97">
        <v>1402317</v>
      </c>
      <c r="G8310" s="97"/>
      <c r="H8310" s="124" t="s">
        <v>7110</v>
      </c>
      <c r="I8310" s="125">
        <v>0</v>
      </c>
      <c r="J8310" s="125">
        <v>3581</v>
      </c>
      <c r="K8310" s="126">
        <v>3581</v>
      </c>
      <c r="L8310" s="100" t="s">
        <v>1324</v>
      </c>
    </row>
    <row r="8311" spans="1:12" ht="56.25" customHeight="1">
      <c r="A8311" s="97">
        <v>670</v>
      </c>
      <c r="B8311" s="122" t="s">
        <v>10125</v>
      </c>
      <c r="C8311" s="123">
        <v>42586</v>
      </c>
      <c r="D8311" s="97" t="s">
        <v>13829</v>
      </c>
      <c r="E8311" s="97" t="s">
        <v>15</v>
      </c>
      <c r="F8311" s="97">
        <v>239646</v>
      </c>
      <c r="G8311" s="97"/>
      <c r="H8311" s="124" t="s">
        <v>3692</v>
      </c>
      <c r="I8311" s="125">
        <v>50</v>
      </c>
      <c r="J8311" s="125">
        <v>0</v>
      </c>
      <c r="K8311" s="126">
        <v>50</v>
      </c>
      <c r="L8311" s="100" t="s">
        <v>1324</v>
      </c>
    </row>
    <row r="8312" spans="1:12" ht="56.25" customHeight="1">
      <c r="A8312" s="97">
        <v>670</v>
      </c>
      <c r="B8312" s="122" t="s">
        <v>9348</v>
      </c>
      <c r="C8312" s="123">
        <v>42590</v>
      </c>
      <c r="D8312" s="97" t="s">
        <v>15950</v>
      </c>
      <c r="E8312" s="97" t="s">
        <v>1283</v>
      </c>
      <c r="F8312" s="97">
        <v>10799883</v>
      </c>
      <c r="G8312" s="97"/>
      <c r="H8312" s="124" t="s">
        <v>9375</v>
      </c>
      <c r="I8312" s="125">
        <v>0</v>
      </c>
      <c r="J8312" s="125">
        <v>2298</v>
      </c>
      <c r="K8312" s="126">
        <v>2298</v>
      </c>
      <c r="L8312" s="100" t="s">
        <v>8522</v>
      </c>
    </row>
    <row r="8313" spans="1:12" ht="56.25" customHeight="1">
      <c r="A8313" s="97">
        <v>670</v>
      </c>
      <c r="B8313" s="122" t="s">
        <v>10125</v>
      </c>
      <c r="C8313" s="123">
        <v>42611</v>
      </c>
      <c r="D8313" s="97" t="s">
        <v>14238</v>
      </c>
      <c r="E8313" s="97" t="s">
        <v>6</v>
      </c>
      <c r="F8313" s="97">
        <v>862048</v>
      </c>
      <c r="G8313" s="97"/>
      <c r="H8313" s="124" t="s">
        <v>3961</v>
      </c>
      <c r="I8313" s="125">
        <v>0</v>
      </c>
      <c r="J8313" s="125">
        <v>274.39999999999998</v>
      </c>
      <c r="K8313" s="126">
        <v>274.39999999999998</v>
      </c>
      <c r="L8313" s="100" t="s">
        <v>1324</v>
      </c>
    </row>
    <row r="8314" spans="1:12" ht="56.25" customHeight="1">
      <c r="A8314" s="97">
        <v>670</v>
      </c>
      <c r="B8314" s="122" t="s">
        <v>10125</v>
      </c>
      <c r="C8314" s="123">
        <v>42611</v>
      </c>
      <c r="D8314" s="97" t="s">
        <v>14363</v>
      </c>
      <c r="E8314" s="97" t="s">
        <v>11</v>
      </c>
      <c r="F8314" s="97">
        <v>862048</v>
      </c>
      <c r="G8314" s="97"/>
      <c r="H8314" s="124" t="s">
        <v>3972</v>
      </c>
      <c r="I8314" s="125">
        <v>50</v>
      </c>
      <c r="J8314" s="125">
        <v>0</v>
      </c>
      <c r="K8314" s="126">
        <v>50</v>
      </c>
      <c r="L8314" s="100" t="s">
        <v>1324</v>
      </c>
    </row>
    <row r="8315" spans="1:12" ht="56.25" customHeight="1">
      <c r="A8315" s="97">
        <v>670</v>
      </c>
      <c r="B8315" s="122" t="s">
        <v>10125</v>
      </c>
      <c r="C8315" s="123">
        <v>42614</v>
      </c>
      <c r="D8315" s="97" t="s">
        <v>14410</v>
      </c>
      <c r="E8315" s="97" t="s">
        <v>15</v>
      </c>
      <c r="F8315" s="97">
        <v>259918</v>
      </c>
      <c r="G8315" s="97"/>
      <c r="H8315" s="124" t="s">
        <v>4001</v>
      </c>
      <c r="I8315" s="125">
        <v>50</v>
      </c>
      <c r="J8315" s="125">
        <v>0</v>
      </c>
      <c r="K8315" s="126">
        <v>50</v>
      </c>
      <c r="L8315" s="100" t="s">
        <v>1324</v>
      </c>
    </row>
    <row r="8316" spans="1:12" ht="56.25" customHeight="1">
      <c r="A8316" s="97">
        <v>670</v>
      </c>
      <c r="B8316" s="122" t="s">
        <v>10125</v>
      </c>
      <c r="C8316" s="123">
        <v>42614</v>
      </c>
      <c r="D8316" s="97" t="s">
        <v>14394</v>
      </c>
      <c r="E8316" s="97" t="s">
        <v>6</v>
      </c>
      <c r="F8316" s="97">
        <v>259925</v>
      </c>
      <c r="G8316" s="97"/>
      <c r="H8316" s="124" t="s">
        <v>3995</v>
      </c>
      <c r="I8316" s="125">
        <v>0</v>
      </c>
      <c r="J8316" s="125">
        <v>424.87</v>
      </c>
      <c r="K8316" s="126">
        <v>424.87</v>
      </c>
      <c r="L8316" s="100" t="s">
        <v>1347</v>
      </c>
    </row>
    <row r="8317" spans="1:12" ht="56.25" customHeight="1">
      <c r="A8317" s="97">
        <v>670</v>
      </c>
      <c r="B8317" s="122" t="s">
        <v>10125</v>
      </c>
      <c r="C8317" s="123">
        <v>42614</v>
      </c>
      <c r="D8317" s="97" t="s">
        <v>14411</v>
      </c>
      <c r="E8317" s="97" t="s">
        <v>15</v>
      </c>
      <c r="F8317" s="97">
        <v>259926</v>
      </c>
      <c r="G8317" s="97"/>
      <c r="H8317" s="124" t="s">
        <v>4002</v>
      </c>
      <c r="I8317" s="125">
        <v>50</v>
      </c>
      <c r="J8317" s="125">
        <v>0</v>
      </c>
      <c r="K8317" s="126">
        <v>50</v>
      </c>
      <c r="L8317" s="100" t="s">
        <v>1324</v>
      </c>
    </row>
    <row r="8318" spans="1:12" ht="56.25" customHeight="1">
      <c r="A8318" s="97">
        <v>670</v>
      </c>
      <c r="B8318" s="122" t="s">
        <v>10125</v>
      </c>
      <c r="C8318" s="123">
        <v>42620</v>
      </c>
      <c r="D8318" s="97" t="s">
        <v>14504</v>
      </c>
      <c r="E8318" s="97" t="s">
        <v>6</v>
      </c>
      <c r="F8318" s="97">
        <v>263651</v>
      </c>
      <c r="G8318" s="97"/>
      <c r="H8318" s="124" t="s">
        <v>4076</v>
      </c>
      <c r="I8318" s="125">
        <v>0</v>
      </c>
      <c r="J8318" s="125">
        <v>61.92</v>
      </c>
      <c r="K8318" s="126">
        <v>61.92</v>
      </c>
      <c r="L8318" s="100" t="s">
        <v>1347</v>
      </c>
    </row>
    <row r="8319" spans="1:12" ht="56.25" customHeight="1">
      <c r="A8319" s="97">
        <v>670</v>
      </c>
      <c r="B8319" s="122" t="s">
        <v>10125</v>
      </c>
      <c r="C8319" s="123">
        <v>42620</v>
      </c>
      <c r="D8319" s="97" t="s">
        <v>14517</v>
      </c>
      <c r="E8319" s="97" t="s">
        <v>15</v>
      </c>
      <c r="F8319" s="97">
        <v>263652</v>
      </c>
      <c r="G8319" s="97"/>
      <c r="H8319" s="124" t="s">
        <v>4086</v>
      </c>
      <c r="I8319" s="125">
        <v>50</v>
      </c>
      <c r="J8319" s="125">
        <v>0</v>
      </c>
      <c r="K8319" s="126">
        <v>50</v>
      </c>
      <c r="L8319" s="100" t="s">
        <v>1324</v>
      </c>
    </row>
    <row r="8320" spans="1:12" ht="56.25" customHeight="1">
      <c r="A8320" s="97">
        <v>670</v>
      </c>
      <c r="B8320" s="122" t="s">
        <v>9348</v>
      </c>
      <c r="C8320" s="123">
        <v>42650</v>
      </c>
      <c r="D8320" s="97" t="s">
        <v>15354</v>
      </c>
      <c r="E8320" s="97" t="s">
        <v>6</v>
      </c>
      <c r="F8320" s="97">
        <v>287149</v>
      </c>
      <c r="G8320" s="97"/>
      <c r="H8320" s="124" t="s">
        <v>9499</v>
      </c>
      <c r="I8320" s="125">
        <v>0</v>
      </c>
      <c r="J8320" s="125">
        <v>4617.67</v>
      </c>
      <c r="K8320" s="126">
        <v>4617.67</v>
      </c>
      <c r="L8320" s="100" t="s">
        <v>1347</v>
      </c>
    </row>
    <row r="8321" spans="1:12" ht="56.25" customHeight="1">
      <c r="A8321" s="97">
        <v>670</v>
      </c>
      <c r="B8321" s="122" t="s">
        <v>9348</v>
      </c>
      <c r="C8321" s="123">
        <v>42650</v>
      </c>
      <c r="D8321" s="97" t="s">
        <v>15353</v>
      </c>
      <c r="E8321" s="97" t="s">
        <v>15</v>
      </c>
      <c r="F8321" s="97">
        <v>287150</v>
      </c>
      <c r="G8321" s="97"/>
      <c r="H8321" s="124" t="s">
        <v>9498</v>
      </c>
      <c r="I8321" s="125">
        <v>50</v>
      </c>
      <c r="J8321" s="125">
        <v>0</v>
      </c>
      <c r="K8321" s="126">
        <v>50</v>
      </c>
      <c r="L8321" s="100" t="s">
        <v>1324</v>
      </c>
    </row>
    <row r="8322" spans="1:12" ht="56.25" customHeight="1">
      <c r="A8322" s="97">
        <v>670</v>
      </c>
      <c r="B8322" s="122" t="s">
        <v>4713</v>
      </c>
      <c r="C8322" s="123">
        <v>42653</v>
      </c>
      <c r="D8322" s="97" t="s">
        <v>21642</v>
      </c>
      <c r="E8322" s="97" t="s">
        <v>3</v>
      </c>
      <c r="F8322" s="97">
        <v>1428749</v>
      </c>
      <c r="G8322" s="97"/>
      <c r="H8322" s="124" t="s">
        <v>8999</v>
      </c>
      <c r="I8322" s="125">
        <v>0</v>
      </c>
      <c r="J8322" s="125">
        <v>1650</v>
      </c>
      <c r="K8322" s="126">
        <v>1650</v>
      </c>
      <c r="L8322" s="100" t="s">
        <v>1324</v>
      </c>
    </row>
    <row r="8323" spans="1:12" ht="56.25" customHeight="1">
      <c r="A8323" s="97">
        <v>670</v>
      </c>
      <c r="B8323" s="122" t="s">
        <v>4713</v>
      </c>
      <c r="C8323" s="123">
        <v>42661</v>
      </c>
      <c r="D8323" s="97" t="s">
        <v>21801</v>
      </c>
      <c r="E8323" s="97" t="s">
        <v>3</v>
      </c>
      <c r="F8323" s="97">
        <v>1431680</v>
      </c>
      <c r="G8323" s="97"/>
      <c r="H8323" s="124" t="s">
        <v>9152</v>
      </c>
      <c r="I8323" s="125">
        <v>0</v>
      </c>
      <c r="J8323" s="125">
        <v>147921.57999999999</v>
      </c>
      <c r="K8323" s="126">
        <v>147921.57999999999</v>
      </c>
      <c r="L8323" s="100" t="s">
        <v>1347</v>
      </c>
    </row>
    <row r="8324" spans="1:12" ht="56.25" customHeight="1">
      <c r="A8324" s="97">
        <v>670</v>
      </c>
      <c r="B8324" s="122" t="s">
        <v>9348</v>
      </c>
      <c r="C8324" s="123">
        <v>42702</v>
      </c>
      <c r="D8324" s="97" t="s">
        <v>17305</v>
      </c>
      <c r="E8324" s="97" t="s">
        <v>6</v>
      </c>
      <c r="F8324" s="97">
        <v>770949</v>
      </c>
      <c r="G8324" s="97"/>
      <c r="H8324" s="124" t="s">
        <v>17306</v>
      </c>
      <c r="I8324" s="125">
        <v>0</v>
      </c>
      <c r="J8324" s="125">
        <v>3963928.25</v>
      </c>
      <c r="K8324" s="126">
        <v>3963928.25</v>
      </c>
      <c r="L8324" s="100" t="s">
        <v>1324</v>
      </c>
    </row>
    <row r="8325" spans="1:12" ht="56.25" customHeight="1">
      <c r="A8325" s="97">
        <v>670</v>
      </c>
      <c r="B8325" s="122" t="s">
        <v>4713</v>
      </c>
      <c r="C8325" s="123">
        <v>42713</v>
      </c>
      <c r="D8325" s="97" t="s">
        <v>23961</v>
      </c>
      <c r="E8325" s="97" t="s">
        <v>3</v>
      </c>
      <c r="F8325" s="97">
        <v>1449813</v>
      </c>
      <c r="G8325" s="97"/>
      <c r="H8325" s="124" t="s">
        <v>23962</v>
      </c>
      <c r="I8325" s="125">
        <v>0</v>
      </c>
      <c r="J8325" s="125">
        <v>540</v>
      </c>
      <c r="K8325" s="126">
        <v>540</v>
      </c>
      <c r="L8325" s="100" t="s">
        <v>1324</v>
      </c>
    </row>
    <row r="8326" spans="1:12" ht="56.25" customHeight="1">
      <c r="A8326" s="97">
        <v>670</v>
      </c>
      <c r="B8326" s="122" t="s">
        <v>4713</v>
      </c>
      <c r="C8326" s="123">
        <v>42718</v>
      </c>
      <c r="D8326" s="97" t="s">
        <v>24397</v>
      </c>
      <c r="E8326" s="97" t="s">
        <v>3</v>
      </c>
      <c r="F8326" s="97">
        <v>1451871</v>
      </c>
      <c r="G8326" s="97"/>
      <c r="H8326" s="124" t="s">
        <v>24398</v>
      </c>
      <c r="I8326" s="125">
        <v>0</v>
      </c>
      <c r="J8326" s="125">
        <v>349352.15</v>
      </c>
      <c r="K8326" s="126">
        <v>349352.15</v>
      </c>
      <c r="L8326" s="100" t="s">
        <v>1324</v>
      </c>
    </row>
    <row r="8327" spans="1:12" ht="56.25" customHeight="1">
      <c r="A8327" s="97">
        <v>670</v>
      </c>
      <c r="B8327" s="122" t="s">
        <v>4713</v>
      </c>
      <c r="C8327" s="123">
        <v>42723</v>
      </c>
      <c r="D8327" s="97" t="s">
        <v>24836</v>
      </c>
      <c r="E8327" s="97" t="s">
        <v>3</v>
      </c>
      <c r="F8327" s="97">
        <v>1454153</v>
      </c>
      <c r="G8327" s="97"/>
      <c r="H8327" s="124" t="s">
        <v>24837</v>
      </c>
      <c r="I8327" s="125">
        <v>0</v>
      </c>
      <c r="J8327" s="125">
        <v>9024.25</v>
      </c>
      <c r="K8327" s="126">
        <v>9024.25</v>
      </c>
      <c r="L8327" s="100" t="s">
        <v>1324</v>
      </c>
    </row>
    <row r="8328" spans="1:12" ht="56.25" customHeight="1">
      <c r="A8328" s="97">
        <v>670</v>
      </c>
      <c r="B8328" s="122" t="s">
        <v>4713</v>
      </c>
      <c r="C8328" s="123">
        <v>42723</v>
      </c>
      <c r="D8328" s="97" t="s">
        <v>24838</v>
      </c>
      <c r="E8328" s="97" t="s">
        <v>3</v>
      </c>
      <c r="F8328" s="97">
        <v>1454154</v>
      </c>
      <c r="G8328" s="97"/>
      <c r="H8328" s="124" t="s">
        <v>24839</v>
      </c>
      <c r="I8328" s="125">
        <v>0</v>
      </c>
      <c r="J8328" s="125">
        <v>100000</v>
      </c>
      <c r="K8328" s="126">
        <v>100000</v>
      </c>
      <c r="L8328" s="100" t="s">
        <v>1347</v>
      </c>
    </row>
    <row r="8329" spans="1:12" ht="56.25" customHeight="1">
      <c r="A8329" s="97">
        <v>670</v>
      </c>
      <c r="B8329" s="122" t="s">
        <v>4713</v>
      </c>
      <c r="C8329" s="123">
        <v>42724</v>
      </c>
      <c r="D8329" s="97" t="s">
        <v>24967</v>
      </c>
      <c r="E8329" s="97" t="s">
        <v>3</v>
      </c>
      <c r="F8329" s="97">
        <v>1454850</v>
      </c>
      <c r="G8329" s="97"/>
      <c r="H8329" s="124" t="s">
        <v>24968</v>
      </c>
      <c r="I8329" s="125">
        <v>0</v>
      </c>
      <c r="J8329" s="125">
        <v>15000</v>
      </c>
      <c r="K8329" s="126">
        <v>15000</v>
      </c>
      <c r="L8329" s="100" t="s">
        <v>1324</v>
      </c>
    </row>
    <row r="8330" spans="1:12" ht="56.25" customHeight="1">
      <c r="A8330" s="97">
        <v>670</v>
      </c>
      <c r="B8330" s="122" t="s">
        <v>4713</v>
      </c>
      <c r="C8330" s="123">
        <v>42724</v>
      </c>
      <c r="D8330" s="97" t="s">
        <v>24969</v>
      </c>
      <c r="E8330" s="97" t="s">
        <v>3</v>
      </c>
      <c r="F8330" s="97">
        <v>1454854</v>
      </c>
      <c r="G8330" s="97"/>
      <c r="H8330" s="124" t="s">
        <v>24970</v>
      </c>
      <c r="I8330" s="125">
        <v>0</v>
      </c>
      <c r="J8330" s="125">
        <v>46519.41</v>
      </c>
      <c r="K8330" s="126">
        <v>46519.41</v>
      </c>
      <c r="L8330" s="100" t="s">
        <v>1324</v>
      </c>
    </row>
    <row r="8331" spans="1:12" ht="56.25" customHeight="1">
      <c r="A8331" s="97">
        <v>670</v>
      </c>
      <c r="B8331" s="122" t="s">
        <v>4713</v>
      </c>
      <c r="C8331" s="123">
        <v>42724</v>
      </c>
      <c r="D8331" s="97" t="s">
        <v>24973</v>
      </c>
      <c r="E8331" s="97" t="s">
        <v>3</v>
      </c>
      <c r="F8331" s="97">
        <v>1454869</v>
      </c>
      <c r="G8331" s="97"/>
      <c r="H8331" s="124" t="s">
        <v>24974</v>
      </c>
      <c r="I8331" s="125">
        <v>0</v>
      </c>
      <c r="J8331" s="125">
        <v>999058</v>
      </c>
      <c r="K8331" s="126">
        <v>999058</v>
      </c>
      <c r="L8331" s="100" t="s">
        <v>1324</v>
      </c>
    </row>
    <row r="8332" spans="1:12" ht="56.25" customHeight="1">
      <c r="A8332" s="97">
        <v>670</v>
      </c>
      <c r="B8332" s="122" t="s">
        <v>4713</v>
      </c>
      <c r="C8332" s="123">
        <v>42724</v>
      </c>
      <c r="D8332" s="97" t="s">
        <v>24975</v>
      </c>
      <c r="E8332" s="97" t="s">
        <v>3</v>
      </c>
      <c r="F8332" s="97">
        <v>1454879</v>
      </c>
      <c r="G8332" s="97"/>
      <c r="H8332" s="124" t="s">
        <v>24976</v>
      </c>
      <c r="I8332" s="125">
        <v>0</v>
      </c>
      <c r="J8332" s="125">
        <v>29578</v>
      </c>
      <c r="K8332" s="126">
        <v>29578</v>
      </c>
      <c r="L8332" s="100" t="s">
        <v>1324</v>
      </c>
    </row>
    <row r="8333" spans="1:12" ht="56.25" customHeight="1">
      <c r="A8333" s="97">
        <v>670</v>
      </c>
      <c r="B8333" s="122" t="s">
        <v>4713</v>
      </c>
      <c r="C8333" s="123">
        <v>42724</v>
      </c>
      <c r="D8333" s="97" t="s">
        <v>24977</v>
      </c>
      <c r="E8333" s="97" t="s">
        <v>3</v>
      </c>
      <c r="F8333" s="97">
        <v>1454883</v>
      </c>
      <c r="G8333" s="97"/>
      <c r="H8333" s="124" t="s">
        <v>24978</v>
      </c>
      <c r="I8333" s="125">
        <v>0</v>
      </c>
      <c r="J8333" s="125">
        <v>610442.03</v>
      </c>
      <c r="K8333" s="126">
        <v>610442.03</v>
      </c>
      <c r="L8333" s="100" t="s">
        <v>1324</v>
      </c>
    </row>
    <row r="8334" spans="1:12" ht="56.25" customHeight="1">
      <c r="A8334" s="97">
        <v>670</v>
      </c>
      <c r="B8334" s="122" t="s">
        <v>4713</v>
      </c>
      <c r="C8334" s="123">
        <v>42725</v>
      </c>
      <c r="D8334" s="97" t="s">
        <v>25210</v>
      </c>
      <c r="E8334" s="97" t="s">
        <v>3</v>
      </c>
      <c r="F8334" s="97">
        <v>1455708</v>
      </c>
      <c r="G8334" s="97"/>
      <c r="H8334" s="124" t="s">
        <v>25211</v>
      </c>
      <c r="I8334" s="125">
        <v>0</v>
      </c>
      <c r="J8334" s="125">
        <v>5047</v>
      </c>
      <c r="K8334" s="126">
        <v>5047</v>
      </c>
      <c r="L8334" s="100" t="s">
        <v>1324</v>
      </c>
    </row>
    <row r="8335" spans="1:12" ht="56.25" customHeight="1">
      <c r="A8335" s="97">
        <v>670</v>
      </c>
      <c r="B8335" s="122" t="s">
        <v>4713</v>
      </c>
      <c r="C8335" s="123">
        <v>42726</v>
      </c>
      <c r="D8335" s="97" t="s">
        <v>25401</v>
      </c>
      <c r="E8335" s="97" t="s">
        <v>3</v>
      </c>
      <c r="F8335" s="97">
        <v>1456411</v>
      </c>
      <c r="G8335" s="97"/>
      <c r="H8335" s="124" t="s">
        <v>25402</v>
      </c>
      <c r="I8335" s="125">
        <v>0</v>
      </c>
      <c r="J8335" s="125">
        <v>66746.8</v>
      </c>
      <c r="K8335" s="126">
        <v>66746.8</v>
      </c>
      <c r="L8335" s="100" t="s">
        <v>1324</v>
      </c>
    </row>
    <row r="8336" spans="1:12" ht="56.25" customHeight="1">
      <c r="A8336" s="97">
        <v>670</v>
      </c>
      <c r="B8336" s="122" t="s">
        <v>4713</v>
      </c>
      <c r="C8336" s="123">
        <v>42732</v>
      </c>
      <c r="D8336" s="97" t="s">
        <v>26138</v>
      </c>
      <c r="E8336" s="97" t="s">
        <v>3</v>
      </c>
      <c r="F8336" s="97">
        <v>1458959</v>
      </c>
      <c r="G8336" s="97"/>
      <c r="H8336" s="124" t="s">
        <v>26139</v>
      </c>
      <c r="I8336" s="125">
        <v>0</v>
      </c>
      <c r="J8336" s="125">
        <v>14076.25</v>
      </c>
      <c r="K8336" s="126">
        <v>14076.25</v>
      </c>
      <c r="L8336" s="100" t="s">
        <v>1324</v>
      </c>
    </row>
    <row r="8337" spans="1:12" ht="56.25" customHeight="1">
      <c r="A8337" s="97">
        <v>670</v>
      </c>
      <c r="B8337" s="122" t="s">
        <v>4713</v>
      </c>
      <c r="C8337" s="123">
        <v>42732</v>
      </c>
      <c r="D8337" s="97" t="s">
        <v>26146</v>
      </c>
      <c r="E8337" s="97" t="s">
        <v>3</v>
      </c>
      <c r="F8337" s="97">
        <v>1458968</v>
      </c>
      <c r="G8337" s="97"/>
      <c r="H8337" s="124" t="s">
        <v>26147</v>
      </c>
      <c r="I8337" s="125">
        <v>0</v>
      </c>
      <c r="J8337" s="125">
        <v>1152.6400000000001</v>
      </c>
      <c r="K8337" s="126">
        <v>1152.6400000000001</v>
      </c>
      <c r="L8337" s="100" t="s">
        <v>1347</v>
      </c>
    </row>
    <row r="8338" spans="1:12" ht="56.25" customHeight="1">
      <c r="A8338" s="97">
        <v>670</v>
      </c>
      <c r="B8338" s="122" t="s">
        <v>4713</v>
      </c>
      <c r="C8338" s="123">
        <v>42732</v>
      </c>
      <c r="D8338" s="97" t="s">
        <v>26152</v>
      </c>
      <c r="E8338" s="97" t="s">
        <v>3</v>
      </c>
      <c r="F8338" s="97">
        <v>1458973</v>
      </c>
      <c r="G8338" s="97"/>
      <c r="H8338" s="124" t="s">
        <v>26153</v>
      </c>
      <c r="I8338" s="125">
        <v>0</v>
      </c>
      <c r="J8338" s="125">
        <v>610.98</v>
      </c>
      <c r="K8338" s="126">
        <v>610.98</v>
      </c>
      <c r="L8338" s="100" t="s">
        <v>1324</v>
      </c>
    </row>
    <row r="8339" spans="1:12" ht="56.25" customHeight="1">
      <c r="A8339" s="97">
        <v>670</v>
      </c>
      <c r="B8339" s="122" t="s">
        <v>4713</v>
      </c>
      <c r="C8339" s="123">
        <v>42732</v>
      </c>
      <c r="D8339" s="97" t="s">
        <v>26162</v>
      </c>
      <c r="E8339" s="97" t="s">
        <v>3</v>
      </c>
      <c r="F8339" s="97">
        <v>1458980</v>
      </c>
      <c r="G8339" s="97"/>
      <c r="H8339" s="124" t="s">
        <v>26163</v>
      </c>
      <c r="I8339" s="125">
        <v>0</v>
      </c>
      <c r="J8339" s="125">
        <v>974</v>
      </c>
      <c r="K8339" s="126">
        <v>974</v>
      </c>
      <c r="L8339" s="100" t="s">
        <v>1324</v>
      </c>
    </row>
    <row r="8340" spans="1:12" ht="56.25" customHeight="1">
      <c r="A8340" s="97">
        <v>670</v>
      </c>
      <c r="B8340" s="122" t="s">
        <v>4713</v>
      </c>
      <c r="C8340" s="123">
        <v>42733</v>
      </c>
      <c r="D8340" s="97" t="s">
        <v>26503</v>
      </c>
      <c r="E8340" s="97" t="s">
        <v>3</v>
      </c>
      <c r="F8340" s="97">
        <v>1459690</v>
      </c>
      <c r="G8340" s="97"/>
      <c r="H8340" s="124" t="s">
        <v>26504</v>
      </c>
      <c r="I8340" s="125">
        <v>0</v>
      </c>
      <c r="J8340" s="125">
        <v>8228.24</v>
      </c>
      <c r="K8340" s="126">
        <v>8228.24</v>
      </c>
      <c r="L8340" s="100" t="s">
        <v>1324</v>
      </c>
    </row>
    <row r="8341" spans="1:12" ht="56.25" customHeight="1">
      <c r="A8341" s="97">
        <v>670</v>
      </c>
      <c r="B8341" s="122" t="s">
        <v>4713</v>
      </c>
      <c r="C8341" s="123">
        <v>42733</v>
      </c>
      <c r="D8341" s="97" t="s">
        <v>26507</v>
      </c>
      <c r="E8341" s="97" t="s">
        <v>3</v>
      </c>
      <c r="F8341" s="97">
        <v>1459694</v>
      </c>
      <c r="G8341" s="97"/>
      <c r="H8341" s="124" t="s">
        <v>26508</v>
      </c>
      <c r="I8341" s="125">
        <v>0</v>
      </c>
      <c r="J8341" s="125">
        <v>200000</v>
      </c>
      <c r="K8341" s="126">
        <v>200000</v>
      </c>
      <c r="L8341" s="100" t="s">
        <v>1324</v>
      </c>
    </row>
    <row r="8342" spans="1:12" ht="56.25" customHeight="1">
      <c r="A8342" s="97">
        <v>670</v>
      </c>
      <c r="B8342" s="122" t="s">
        <v>4713</v>
      </c>
      <c r="C8342" s="123">
        <v>42733</v>
      </c>
      <c r="D8342" s="97" t="s">
        <v>26511</v>
      </c>
      <c r="E8342" s="97" t="s">
        <v>3</v>
      </c>
      <c r="F8342" s="97">
        <v>1459698</v>
      </c>
      <c r="G8342" s="97"/>
      <c r="H8342" s="124" t="s">
        <v>26512</v>
      </c>
      <c r="I8342" s="125">
        <v>0</v>
      </c>
      <c r="J8342" s="125">
        <v>1734.23</v>
      </c>
      <c r="K8342" s="126">
        <v>1734.23</v>
      </c>
      <c r="L8342" s="100" t="s">
        <v>1324</v>
      </c>
    </row>
    <row r="8343" spans="1:12" ht="56.25" customHeight="1">
      <c r="A8343" s="97">
        <v>680</v>
      </c>
      <c r="B8343" s="122" t="s">
        <v>4860</v>
      </c>
      <c r="C8343" s="123">
        <v>42412</v>
      </c>
      <c r="D8343" s="97" t="s">
        <v>18107</v>
      </c>
      <c r="E8343" s="97" t="s">
        <v>3</v>
      </c>
      <c r="F8343" s="97">
        <v>1349787</v>
      </c>
      <c r="G8343" s="97"/>
      <c r="H8343" s="124" t="s">
        <v>4861</v>
      </c>
      <c r="I8343" s="125">
        <v>0</v>
      </c>
      <c r="J8343" s="125">
        <v>360.3</v>
      </c>
      <c r="K8343" s="126">
        <v>360.3</v>
      </c>
      <c r="L8343" s="100" t="s">
        <v>1324</v>
      </c>
    </row>
    <row r="8344" spans="1:12" ht="56.25" customHeight="1">
      <c r="A8344" s="97">
        <v>680</v>
      </c>
      <c r="B8344" s="122" t="s">
        <v>4860</v>
      </c>
      <c r="C8344" s="123">
        <v>42453</v>
      </c>
      <c r="D8344" s="97" t="s">
        <v>18601</v>
      </c>
      <c r="E8344" s="97" t="s">
        <v>3</v>
      </c>
      <c r="F8344" s="97">
        <v>1362785</v>
      </c>
      <c r="G8344" s="97"/>
      <c r="H8344" s="124" t="s">
        <v>5365</v>
      </c>
      <c r="I8344" s="125">
        <v>0</v>
      </c>
      <c r="J8344" s="125">
        <v>0.3</v>
      </c>
      <c r="K8344" s="126">
        <v>0.3</v>
      </c>
      <c r="L8344" s="100" t="s">
        <v>1347</v>
      </c>
    </row>
    <row r="8345" spans="1:12" ht="56.25" customHeight="1">
      <c r="A8345" s="97">
        <v>680</v>
      </c>
      <c r="B8345" s="122" t="s">
        <v>11529</v>
      </c>
      <c r="C8345" s="123">
        <v>42471</v>
      </c>
      <c r="D8345" s="97" t="s">
        <v>11530</v>
      </c>
      <c r="E8345" s="97" t="s">
        <v>11</v>
      </c>
      <c r="F8345" s="97">
        <v>190604</v>
      </c>
      <c r="G8345" s="97"/>
      <c r="H8345" s="124" t="s">
        <v>2317</v>
      </c>
      <c r="I8345" s="125">
        <v>311.85000000000002</v>
      </c>
      <c r="J8345" s="125">
        <v>0</v>
      </c>
      <c r="K8345" s="126">
        <v>311.85000000000002</v>
      </c>
      <c r="L8345" s="100" t="s">
        <v>1324</v>
      </c>
    </row>
    <row r="8346" spans="1:12" ht="56.25" customHeight="1">
      <c r="A8346" s="97">
        <v>680</v>
      </c>
      <c r="B8346" s="122" t="s">
        <v>11529</v>
      </c>
      <c r="C8346" s="123">
        <v>42481</v>
      </c>
      <c r="D8346" s="97" t="s">
        <v>11651</v>
      </c>
      <c r="E8346" s="97" t="s">
        <v>13</v>
      </c>
      <c r="F8346" s="97">
        <v>191568</v>
      </c>
      <c r="G8346" s="97"/>
      <c r="H8346" s="124" t="s">
        <v>2436</v>
      </c>
      <c r="I8346" s="125">
        <v>52.98</v>
      </c>
      <c r="J8346" s="125">
        <v>0</v>
      </c>
      <c r="K8346" s="126">
        <v>52.98</v>
      </c>
      <c r="L8346" s="100" t="s">
        <v>1324</v>
      </c>
    </row>
    <row r="8347" spans="1:12" ht="56.25" customHeight="1">
      <c r="A8347" s="97">
        <v>680</v>
      </c>
      <c r="B8347" s="122" t="s">
        <v>11529</v>
      </c>
      <c r="C8347" s="123">
        <v>42481</v>
      </c>
      <c r="D8347" s="97" t="s">
        <v>11650</v>
      </c>
      <c r="E8347" s="97" t="s">
        <v>11</v>
      </c>
      <c r="F8347" s="97">
        <v>191568</v>
      </c>
      <c r="G8347" s="97"/>
      <c r="H8347" s="124" t="s">
        <v>2435</v>
      </c>
      <c r="I8347" s="125">
        <v>273.43</v>
      </c>
      <c r="J8347" s="125">
        <v>0</v>
      </c>
      <c r="K8347" s="126">
        <v>273.43</v>
      </c>
      <c r="L8347" s="100" t="s">
        <v>1324</v>
      </c>
    </row>
    <row r="8348" spans="1:12" ht="56.25" customHeight="1">
      <c r="A8348" s="97">
        <v>680</v>
      </c>
      <c r="B8348" s="122" t="s">
        <v>4860</v>
      </c>
      <c r="C8348" s="123">
        <v>42549</v>
      </c>
      <c r="D8348" s="97" t="s">
        <v>19901</v>
      </c>
      <c r="E8348" s="97" t="s">
        <v>3</v>
      </c>
      <c r="F8348" s="97">
        <v>1392774</v>
      </c>
      <c r="G8348" s="97"/>
      <c r="H8348" s="124" t="s">
        <v>6632</v>
      </c>
      <c r="I8348" s="125">
        <v>0</v>
      </c>
      <c r="J8348" s="125">
        <v>2400</v>
      </c>
      <c r="K8348" s="126">
        <v>2400</v>
      </c>
      <c r="L8348" s="100" t="s">
        <v>1324</v>
      </c>
    </row>
    <row r="8349" spans="1:12" ht="56.25" customHeight="1">
      <c r="A8349" s="97">
        <v>680</v>
      </c>
      <c r="B8349" s="122" t="s">
        <v>4860</v>
      </c>
      <c r="C8349" s="123">
        <v>42618</v>
      </c>
      <c r="D8349" s="97" t="s">
        <v>20990</v>
      </c>
      <c r="E8349" s="97" t="s">
        <v>3</v>
      </c>
      <c r="F8349" s="97">
        <v>1415815</v>
      </c>
      <c r="G8349" s="97"/>
      <c r="H8349" s="124" t="s">
        <v>7679</v>
      </c>
      <c r="I8349" s="125">
        <v>0</v>
      </c>
      <c r="J8349" s="125">
        <v>2000</v>
      </c>
      <c r="K8349" s="126">
        <v>2000</v>
      </c>
      <c r="L8349" s="100" t="s">
        <v>1324</v>
      </c>
    </row>
    <row r="8350" spans="1:12" ht="56.25" customHeight="1">
      <c r="A8350" s="97">
        <v>680</v>
      </c>
      <c r="B8350" s="122" t="s">
        <v>4860</v>
      </c>
      <c r="C8350" s="123">
        <v>42618</v>
      </c>
      <c r="D8350" s="97" t="s">
        <v>21002</v>
      </c>
      <c r="E8350" s="97" t="s">
        <v>3</v>
      </c>
      <c r="F8350" s="97">
        <v>1415857</v>
      </c>
      <c r="G8350" s="97"/>
      <c r="H8350" s="124" t="s">
        <v>7691</v>
      </c>
      <c r="I8350" s="125">
        <v>0</v>
      </c>
      <c r="J8350" s="125">
        <v>6122.74</v>
      </c>
      <c r="K8350" s="126">
        <v>6122.74</v>
      </c>
      <c r="L8350" s="100" t="s">
        <v>1324</v>
      </c>
    </row>
    <row r="8351" spans="1:12" ht="56.25" customHeight="1">
      <c r="A8351" s="97">
        <v>680</v>
      </c>
      <c r="B8351" s="122" t="s">
        <v>4860</v>
      </c>
      <c r="C8351" s="123">
        <v>42618</v>
      </c>
      <c r="D8351" s="97" t="s">
        <v>21003</v>
      </c>
      <c r="E8351" s="97" t="s">
        <v>3</v>
      </c>
      <c r="F8351" s="97">
        <v>1415858</v>
      </c>
      <c r="G8351" s="97"/>
      <c r="H8351" s="124" t="s">
        <v>7692</v>
      </c>
      <c r="I8351" s="125">
        <v>0</v>
      </c>
      <c r="J8351" s="125">
        <v>917.63</v>
      </c>
      <c r="K8351" s="126">
        <v>917.63</v>
      </c>
      <c r="L8351" s="100" t="s">
        <v>1324</v>
      </c>
    </row>
    <row r="8352" spans="1:12" ht="56.25" customHeight="1">
      <c r="A8352" s="97">
        <v>680</v>
      </c>
      <c r="B8352" s="122" t="s">
        <v>4860</v>
      </c>
      <c r="C8352" s="123">
        <v>42618</v>
      </c>
      <c r="D8352" s="97" t="s">
        <v>21004</v>
      </c>
      <c r="E8352" s="97" t="s">
        <v>3</v>
      </c>
      <c r="F8352" s="97">
        <v>1415868</v>
      </c>
      <c r="G8352" s="97"/>
      <c r="H8352" s="124" t="s">
        <v>7693</v>
      </c>
      <c r="I8352" s="125">
        <v>0</v>
      </c>
      <c r="J8352" s="125">
        <v>9602.01</v>
      </c>
      <c r="K8352" s="126">
        <v>9602.01</v>
      </c>
      <c r="L8352" s="100" t="s">
        <v>1324</v>
      </c>
    </row>
    <row r="8353" spans="1:12" ht="56.25" customHeight="1">
      <c r="A8353" s="97">
        <v>680</v>
      </c>
      <c r="B8353" s="122" t="s">
        <v>4860</v>
      </c>
      <c r="C8353" s="123">
        <v>42618</v>
      </c>
      <c r="D8353" s="97" t="s">
        <v>21005</v>
      </c>
      <c r="E8353" s="97" t="s">
        <v>3</v>
      </c>
      <c r="F8353" s="97">
        <v>1415871</v>
      </c>
      <c r="G8353" s="97"/>
      <c r="H8353" s="124" t="s">
        <v>7694</v>
      </c>
      <c r="I8353" s="125">
        <v>0</v>
      </c>
      <c r="J8353" s="125">
        <v>7202.7</v>
      </c>
      <c r="K8353" s="126">
        <v>7202.7</v>
      </c>
      <c r="L8353" s="100" t="s">
        <v>1324</v>
      </c>
    </row>
    <row r="8354" spans="1:12" ht="56.25" customHeight="1">
      <c r="A8354" s="97">
        <v>680</v>
      </c>
      <c r="B8354" s="122" t="s">
        <v>4860</v>
      </c>
      <c r="C8354" s="123">
        <v>42642</v>
      </c>
      <c r="D8354" s="97" t="s">
        <v>21446</v>
      </c>
      <c r="E8354" s="97" t="s">
        <v>3</v>
      </c>
      <c r="F8354" s="97">
        <v>1425095</v>
      </c>
      <c r="G8354" s="97"/>
      <c r="H8354" s="124" t="s">
        <v>8132</v>
      </c>
      <c r="I8354" s="125">
        <v>0</v>
      </c>
      <c r="J8354" s="125">
        <v>3156.73</v>
      </c>
      <c r="K8354" s="126">
        <v>3156.73</v>
      </c>
      <c r="L8354" s="100" t="s">
        <v>1324</v>
      </c>
    </row>
    <row r="8355" spans="1:12" ht="56.25" customHeight="1">
      <c r="A8355" s="97">
        <v>680</v>
      </c>
      <c r="B8355" s="122" t="s">
        <v>4860</v>
      </c>
      <c r="C8355" s="123">
        <v>42642</v>
      </c>
      <c r="D8355" s="97" t="s">
        <v>21447</v>
      </c>
      <c r="E8355" s="97" t="s">
        <v>3</v>
      </c>
      <c r="F8355" s="97">
        <v>1425096</v>
      </c>
      <c r="G8355" s="97"/>
      <c r="H8355" s="124" t="s">
        <v>8133</v>
      </c>
      <c r="I8355" s="125">
        <v>0</v>
      </c>
      <c r="J8355" s="125">
        <v>551.80000000000007</v>
      </c>
      <c r="K8355" s="126">
        <v>551.80000000000007</v>
      </c>
      <c r="L8355" s="100" t="s">
        <v>1324</v>
      </c>
    </row>
    <row r="8356" spans="1:12" ht="56.25" customHeight="1">
      <c r="A8356" s="97">
        <v>680</v>
      </c>
      <c r="B8356" s="122" t="s">
        <v>4860</v>
      </c>
      <c r="C8356" s="123">
        <v>42647</v>
      </c>
      <c r="D8356" s="97" t="s">
        <v>21528</v>
      </c>
      <c r="E8356" s="97" t="s">
        <v>3</v>
      </c>
      <c r="F8356" s="97">
        <v>1426688</v>
      </c>
      <c r="G8356" s="97"/>
      <c r="H8356" s="124" t="s">
        <v>8891</v>
      </c>
      <c r="I8356" s="125">
        <v>0</v>
      </c>
      <c r="J8356" s="125">
        <v>2000</v>
      </c>
      <c r="K8356" s="126">
        <v>2000</v>
      </c>
      <c r="L8356" s="100" t="s">
        <v>1324</v>
      </c>
    </row>
    <row r="8357" spans="1:12" ht="56.25" customHeight="1">
      <c r="A8357" s="97">
        <v>680</v>
      </c>
      <c r="B8357" s="122" t="s">
        <v>4860</v>
      </c>
      <c r="C8357" s="123">
        <v>42654</v>
      </c>
      <c r="D8357" s="97" t="s">
        <v>21659</v>
      </c>
      <c r="E8357" s="97" t="s">
        <v>3</v>
      </c>
      <c r="F8357" s="97">
        <v>1429338</v>
      </c>
      <c r="G8357" s="97"/>
      <c r="H8357" s="124" t="s">
        <v>9015</v>
      </c>
      <c r="I8357" s="125">
        <v>0</v>
      </c>
      <c r="J8357" s="125">
        <v>12592.27</v>
      </c>
      <c r="K8357" s="126">
        <v>12592.27</v>
      </c>
      <c r="L8357" s="100" t="s">
        <v>1324</v>
      </c>
    </row>
    <row r="8358" spans="1:12" ht="56.25" customHeight="1">
      <c r="A8358" s="97">
        <v>680</v>
      </c>
      <c r="B8358" s="122" t="s">
        <v>4860</v>
      </c>
      <c r="C8358" s="123">
        <v>42663</v>
      </c>
      <c r="D8358" s="97" t="s">
        <v>21833</v>
      </c>
      <c r="E8358" s="97" t="s">
        <v>3</v>
      </c>
      <c r="F8358" s="97">
        <v>1432538</v>
      </c>
      <c r="G8358" s="97"/>
      <c r="H8358" s="124" t="s">
        <v>9184</v>
      </c>
      <c r="I8358" s="125">
        <v>0</v>
      </c>
      <c r="J8358" s="125">
        <v>7680.12</v>
      </c>
      <c r="K8358" s="126">
        <v>7680.12</v>
      </c>
      <c r="L8358" s="100" t="s">
        <v>1324</v>
      </c>
    </row>
    <row r="8359" spans="1:12" ht="56.25" customHeight="1">
      <c r="A8359" s="97">
        <v>680</v>
      </c>
      <c r="B8359" s="122" t="s">
        <v>4860</v>
      </c>
      <c r="C8359" s="123">
        <v>42678</v>
      </c>
      <c r="D8359" s="97" t="s">
        <v>22066</v>
      </c>
      <c r="E8359" s="97" t="s">
        <v>3</v>
      </c>
      <c r="F8359" s="97">
        <v>1437091</v>
      </c>
      <c r="G8359" s="97"/>
      <c r="H8359" s="124" t="s">
        <v>22067</v>
      </c>
      <c r="I8359" s="125">
        <v>0</v>
      </c>
      <c r="J8359" s="125">
        <v>2000</v>
      </c>
      <c r="K8359" s="126">
        <v>2000</v>
      </c>
      <c r="L8359" s="100" t="s">
        <v>1324</v>
      </c>
    </row>
    <row r="8360" spans="1:12" ht="56.25" customHeight="1">
      <c r="A8360" s="97">
        <v>680</v>
      </c>
      <c r="B8360" s="122" t="s">
        <v>4860</v>
      </c>
      <c r="C8360" s="123">
        <v>42684</v>
      </c>
      <c r="D8360" s="97" t="s">
        <v>22385</v>
      </c>
      <c r="E8360" s="97" t="s">
        <v>3</v>
      </c>
      <c r="F8360" s="97">
        <v>1439054</v>
      </c>
      <c r="G8360" s="97"/>
      <c r="H8360" s="124" t="s">
        <v>22386</v>
      </c>
      <c r="I8360" s="125">
        <v>0</v>
      </c>
      <c r="J8360" s="125">
        <v>39.15</v>
      </c>
      <c r="K8360" s="126">
        <v>39.15</v>
      </c>
      <c r="L8360" s="100" t="s">
        <v>1324</v>
      </c>
    </row>
    <row r="8361" spans="1:12" ht="56.25" customHeight="1">
      <c r="A8361" s="97">
        <v>680</v>
      </c>
      <c r="B8361" s="122" t="s">
        <v>4860</v>
      </c>
      <c r="C8361" s="123">
        <v>42697</v>
      </c>
      <c r="D8361" s="97" t="s">
        <v>22887</v>
      </c>
      <c r="E8361" s="97" t="s">
        <v>3</v>
      </c>
      <c r="F8361" s="97">
        <v>1443023</v>
      </c>
      <c r="G8361" s="97"/>
      <c r="H8361" s="124" t="s">
        <v>22888</v>
      </c>
      <c r="I8361" s="125">
        <v>0</v>
      </c>
      <c r="J8361" s="125">
        <v>1219.5999999999999</v>
      </c>
      <c r="K8361" s="126">
        <v>1219.5999999999999</v>
      </c>
      <c r="L8361" s="100" t="s">
        <v>1324</v>
      </c>
    </row>
    <row r="8362" spans="1:12" ht="56.25" customHeight="1">
      <c r="A8362" s="97">
        <v>680</v>
      </c>
      <c r="B8362" s="122" t="s">
        <v>4860</v>
      </c>
      <c r="C8362" s="123">
        <v>42709</v>
      </c>
      <c r="D8362" s="97" t="s">
        <v>23452</v>
      </c>
      <c r="E8362" s="97" t="s">
        <v>3</v>
      </c>
      <c r="F8362" s="97">
        <v>1446982</v>
      </c>
      <c r="G8362" s="97"/>
      <c r="H8362" s="124" t="s">
        <v>23453</v>
      </c>
      <c r="I8362" s="125">
        <v>0</v>
      </c>
      <c r="J8362" s="125">
        <v>2000</v>
      </c>
      <c r="K8362" s="126">
        <v>2000</v>
      </c>
      <c r="L8362" s="100" t="s">
        <v>1324</v>
      </c>
    </row>
    <row r="8363" spans="1:12" ht="56.25" customHeight="1">
      <c r="A8363" s="97">
        <v>680</v>
      </c>
      <c r="B8363" s="122" t="s">
        <v>4860</v>
      </c>
      <c r="C8363" s="123">
        <v>42713</v>
      </c>
      <c r="D8363" s="97" t="s">
        <v>24007</v>
      </c>
      <c r="E8363" s="97" t="s">
        <v>3</v>
      </c>
      <c r="F8363" s="97">
        <v>1449883</v>
      </c>
      <c r="G8363" s="97"/>
      <c r="H8363" s="124" t="s">
        <v>24008</v>
      </c>
      <c r="I8363" s="125">
        <v>0</v>
      </c>
      <c r="J8363" s="125">
        <v>201.73</v>
      </c>
      <c r="K8363" s="126">
        <v>201.73</v>
      </c>
      <c r="L8363" s="100" t="s">
        <v>1324</v>
      </c>
    </row>
    <row r="8364" spans="1:12" ht="56.25" customHeight="1">
      <c r="A8364" s="97">
        <v>680</v>
      </c>
      <c r="B8364" s="122" t="s">
        <v>4860</v>
      </c>
      <c r="C8364" s="123">
        <v>42713</v>
      </c>
      <c r="D8364" s="97" t="s">
        <v>24009</v>
      </c>
      <c r="E8364" s="97" t="s">
        <v>3</v>
      </c>
      <c r="F8364" s="97">
        <v>1449885</v>
      </c>
      <c r="G8364" s="97"/>
      <c r="H8364" s="124" t="s">
        <v>24008</v>
      </c>
      <c r="I8364" s="125">
        <v>0</v>
      </c>
      <c r="J8364" s="125">
        <v>176.83</v>
      </c>
      <c r="K8364" s="126">
        <v>176.83</v>
      </c>
      <c r="L8364" s="100" t="s">
        <v>1324</v>
      </c>
    </row>
    <row r="8365" spans="1:12" ht="56.25" customHeight="1">
      <c r="A8365" s="97">
        <v>680</v>
      </c>
      <c r="B8365" s="122" t="s">
        <v>4860</v>
      </c>
      <c r="C8365" s="123">
        <v>42717</v>
      </c>
      <c r="D8365" s="97" t="s">
        <v>24226</v>
      </c>
      <c r="E8365" s="97" t="s">
        <v>3</v>
      </c>
      <c r="F8365" s="97">
        <v>1451137</v>
      </c>
      <c r="G8365" s="97"/>
      <c r="H8365" s="124" t="s">
        <v>24227</v>
      </c>
      <c r="I8365" s="125">
        <v>0</v>
      </c>
      <c r="J8365" s="125">
        <v>14787.89</v>
      </c>
      <c r="K8365" s="126">
        <v>14787.89</v>
      </c>
      <c r="L8365" s="100" t="s">
        <v>1324</v>
      </c>
    </row>
    <row r="8366" spans="1:12" ht="56.25" customHeight="1">
      <c r="A8366" s="97">
        <v>680</v>
      </c>
      <c r="B8366" s="122" t="s">
        <v>4860</v>
      </c>
      <c r="C8366" s="123">
        <v>42717</v>
      </c>
      <c r="D8366" s="97" t="s">
        <v>24228</v>
      </c>
      <c r="E8366" s="97" t="s">
        <v>3</v>
      </c>
      <c r="F8366" s="97">
        <v>1451139</v>
      </c>
      <c r="G8366" s="97"/>
      <c r="H8366" s="124" t="s">
        <v>24229</v>
      </c>
      <c r="I8366" s="125">
        <v>0</v>
      </c>
      <c r="J8366" s="125">
        <v>3364.2</v>
      </c>
      <c r="K8366" s="126">
        <v>3364.2</v>
      </c>
      <c r="L8366" s="100" t="s">
        <v>1324</v>
      </c>
    </row>
    <row r="8367" spans="1:12" ht="56.25" customHeight="1">
      <c r="A8367" s="97">
        <v>680</v>
      </c>
      <c r="B8367" s="122" t="s">
        <v>4860</v>
      </c>
      <c r="C8367" s="123">
        <v>42717</v>
      </c>
      <c r="D8367" s="97" t="s">
        <v>24240</v>
      </c>
      <c r="E8367" s="97" t="s">
        <v>3</v>
      </c>
      <c r="F8367" s="97">
        <v>1451152</v>
      </c>
      <c r="G8367" s="97"/>
      <c r="H8367" s="124" t="s">
        <v>24241</v>
      </c>
      <c r="I8367" s="125">
        <v>0</v>
      </c>
      <c r="J8367" s="125">
        <v>4474.8</v>
      </c>
      <c r="K8367" s="126">
        <v>4474.8</v>
      </c>
      <c r="L8367" s="100" t="s">
        <v>1324</v>
      </c>
    </row>
    <row r="8368" spans="1:12" ht="56.25" customHeight="1">
      <c r="A8368" s="97">
        <v>680</v>
      </c>
      <c r="B8368" s="122" t="s">
        <v>4860</v>
      </c>
      <c r="C8368" s="123">
        <v>42731</v>
      </c>
      <c r="D8368" s="97" t="s">
        <v>25883</v>
      </c>
      <c r="E8368" s="97" t="s">
        <v>3</v>
      </c>
      <c r="F8368" s="97">
        <v>1457986</v>
      </c>
      <c r="G8368" s="97"/>
      <c r="H8368" s="124" t="s">
        <v>25884</v>
      </c>
      <c r="I8368" s="125">
        <v>0</v>
      </c>
      <c r="J8368" s="125">
        <v>39.15</v>
      </c>
      <c r="K8368" s="126">
        <v>39.15</v>
      </c>
      <c r="L8368" s="100" t="s">
        <v>1324</v>
      </c>
    </row>
    <row r="8369" spans="1:12" ht="56.25" customHeight="1">
      <c r="A8369" s="97">
        <v>680</v>
      </c>
      <c r="B8369" s="122" t="s">
        <v>4860</v>
      </c>
      <c r="C8369" s="123">
        <v>42731</v>
      </c>
      <c r="D8369" s="97" t="s">
        <v>25885</v>
      </c>
      <c r="E8369" s="97" t="s">
        <v>3</v>
      </c>
      <c r="F8369" s="97">
        <v>1457988</v>
      </c>
      <c r="G8369" s="97"/>
      <c r="H8369" s="124" t="s">
        <v>25886</v>
      </c>
      <c r="I8369" s="125">
        <v>0</v>
      </c>
      <c r="J8369" s="125">
        <v>25</v>
      </c>
      <c r="K8369" s="126">
        <v>25</v>
      </c>
      <c r="L8369" s="100" t="s">
        <v>1324</v>
      </c>
    </row>
    <row r="8370" spans="1:12" ht="56.25" customHeight="1">
      <c r="A8370" s="97">
        <v>680</v>
      </c>
      <c r="B8370" s="122" t="s">
        <v>4860</v>
      </c>
      <c r="C8370" s="123">
        <v>42731</v>
      </c>
      <c r="D8370" s="97" t="s">
        <v>25887</v>
      </c>
      <c r="E8370" s="97" t="s">
        <v>3</v>
      </c>
      <c r="F8370" s="97">
        <v>1457993</v>
      </c>
      <c r="G8370" s="97"/>
      <c r="H8370" s="124" t="s">
        <v>25888</v>
      </c>
      <c r="I8370" s="125">
        <v>0</v>
      </c>
      <c r="J8370" s="125">
        <v>1804.35</v>
      </c>
      <c r="K8370" s="126">
        <v>1804.35</v>
      </c>
      <c r="L8370" s="100" t="s">
        <v>1324</v>
      </c>
    </row>
    <row r="8371" spans="1:12" ht="56.25" customHeight="1">
      <c r="A8371" s="97">
        <v>680</v>
      </c>
      <c r="B8371" s="122" t="s">
        <v>4860</v>
      </c>
      <c r="C8371" s="123">
        <v>42731</v>
      </c>
      <c r="D8371" s="97" t="s">
        <v>25889</v>
      </c>
      <c r="E8371" s="97" t="s">
        <v>3</v>
      </c>
      <c r="F8371" s="97">
        <v>1457999</v>
      </c>
      <c r="G8371" s="97"/>
      <c r="H8371" s="124" t="s">
        <v>25890</v>
      </c>
      <c r="I8371" s="125">
        <v>0</v>
      </c>
      <c r="J8371" s="125">
        <v>3595.35</v>
      </c>
      <c r="K8371" s="126">
        <v>3595.35</v>
      </c>
      <c r="L8371" s="100" t="s">
        <v>1324</v>
      </c>
    </row>
    <row r="8372" spans="1:12" ht="56.25" customHeight="1">
      <c r="A8372" s="97">
        <v>680</v>
      </c>
      <c r="B8372" s="122" t="s">
        <v>4860</v>
      </c>
      <c r="C8372" s="123">
        <v>42731</v>
      </c>
      <c r="D8372" s="97" t="s">
        <v>25891</v>
      </c>
      <c r="E8372" s="97" t="s">
        <v>3</v>
      </c>
      <c r="F8372" s="97">
        <v>1458001</v>
      </c>
      <c r="G8372" s="97"/>
      <c r="H8372" s="124" t="s">
        <v>25892</v>
      </c>
      <c r="I8372" s="125">
        <v>0</v>
      </c>
      <c r="J8372" s="125">
        <v>195.75</v>
      </c>
      <c r="K8372" s="126">
        <v>195.75</v>
      </c>
      <c r="L8372" s="100" t="s">
        <v>1324</v>
      </c>
    </row>
    <row r="8373" spans="1:12" ht="56.25" customHeight="1">
      <c r="A8373" s="97">
        <v>680</v>
      </c>
      <c r="B8373" s="122" t="s">
        <v>4860</v>
      </c>
      <c r="C8373" s="123">
        <v>42731</v>
      </c>
      <c r="D8373" s="97" t="s">
        <v>25893</v>
      </c>
      <c r="E8373" s="97" t="s">
        <v>3</v>
      </c>
      <c r="F8373" s="97">
        <v>1458002</v>
      </c>
      <c r="G8373" s="97"/>
      <c r="H8373" s="124" t="s">
        <v>25894</v>
      </c>
      <c r="I8373" s="125">
        <v>0</v>
      </c>
      <c r="J8373" s="125">
        <v>10</v>
      </c>
      <c r="K8373" s="126">
        <v>10</v>
      </c>
      <c r="L8373" s="100" t="s">
        <v>1324</v>
      </c>
    </row>
    <row r="8374" spans="1:12" ht="56.25" customHeight="1">
      <c r="A8374" s="97">
        <v>680</v>
      </c>
      <c r="B8374" s="122" t="s">
        <v>4860</v>
      </c>
      <c r="C8374" s="123">
        <v>42731</v>
      </c>
      <c r="D8374" s="97" t="s">
        <v>25895</v>
      </c>
      <c r="E8374" s="97" t="s">
        <v>3</v>
      </c>
      <c r="F8374" s="97">
        <v>1458007</v>
      </c>
      <c r="G8374" s="97"/>
      <c r="H8374" s="124" t="s">
        <v>25896</v>
      </c>
      <c r="I8374" s="125">
        <v>0</v>
      </c>
      <c r="J8374" s="125">
        <v>100</v>
      </c>
      <c r="K8374" s="126">
        <v>100</v>
      </c>
      <c r="L8374" s="100" t="s">
        <v>1324</v>
      </c>
    </row>
    <row r="8375" spans="1:12" ht="56.25" customHeight="1">
      <c r="A8375" s="97">
        <v>680</v>
      </c>
      <c r="B8375" s="122" t="s">
        <v>4860</v>
      </c>
      <c r="C8375" s="123">
        <v>42731</v>
      </c>
      <c r="D8375" s="97" t="s">
        <v>25897</v>
      </c>
      <c r="E8375" s="97" t="s">
        <v>3</v>
      </c>
      <c r="F8375" s="97">
        <v>1458011</v>
      </c>
      <c r="G8375" s="97"/>
      <c r="H8375" s="124" t="s">
        <v>25898</v>
      </c>
      <c r="I8375" s="125">
        <v>0</v>
      </c>
      <c r="J8375" s="125">
        <v>8431.65</v>
      </c>
      <c r="K8375" s="126">
        <v>8431.65</v>
      </c>
      <c r="L8375" s="100" t="s">
        <v>1324</v>
      </c>
    </row>
    <row r="8376" spans="1:12" ht="56.25" customHeight="1">
      <c r="A8376" s="97">
        <v>680</v>
      </c>
      <c r="B8376" s="122" t="s">
        <v>4860</v>
      </c>
      <c r="C8376" s="123">
        <v>42731</v>
      </c>
      <c r="D8376" s="97" t="s">
        <v>25899</v>
      </c>
      <c r="E8376" s="97" t="s">
        <v>3</v>
      </c>
      <c r="F8376" s="97">
        <v>1458018</v>
      </c>
      <c r="G8376" s="97"/>
      <c r="H8376" s="124" t="s">
        <v>25900</v>
      </c>
      <c r="I8376" s="125">
        <v>0</v>
      </c>
      <c r="J8376" s="125">
        <v>78.3</v>
      </c>
      <c r="K8376" s="126">
        <v>78.3</v>
      </c>
      <c r="L8376" s="100" t="s">
        <v>1324</v>
      </c>
    </row>
    <row r="8377" spans="1:12" ht="56.25" customHeight="1">
      <c r="A8377" s="97">
        <v>680</v>
      </c>
      <c r="B8377" s="122" t="s">
        <v>4860</v>
      </c>
      <c r="C8377" s="123">
        <v>42731</v>
      </c>
      <c r="D8377" s="97" t="s">
        <v>25901</v>
      </c>
      <c r="E8377" s="97" t="s">
        <v>3</v>
      </c>
      <c r="F8377" s="97">
        <v>1458020</v>
      </c>
      <c r="G8377" s="97"/>
      <c r="H8377" s="124" t="s">
        <v>25902</v>
      </c>
      <c r="I8377" s="125">
        <v>0</v>
      </c>
      <c r="J8377" s="125">
        <v>30</v>
      </c>
      <c r="K8377" s="126">
        <v>30</v>
      </c>
      <c r="L8377" s="100" t="s">
        <v>1324</v>
      </c>
    </row>
    <row r="8378" spans="1:12" ht="56.25" customHeight="1">
      <c r="A8378" s="97">
        <v>680</v>
      </c>
      <c r="B8378" s="122" t="s">
        <v>4860</v>
      </c>
      <c r="C8378" s="123">
        <v>42731</v>
      </c>
      <c r="D8378" s="97" t="s">
        <v>25903</v>
      </c>
      <c r="E8378" s="97" t="s">
        <v>3</v>
      </c>
      <c r="F8378" s="97">
        <v>1458022</v>
      </c>
      <c r="G8378" s="97"/>
      <c r="H8378" s="124" t="s">
        <v>25904</v>
      </c>
      <c r="I8378" s="125">
        <v>0</v>
      </c>
      <c r="J8378" s="125">
        <v>15</v>
      </c>
      <c r="K8378" s="126">
        <v>15</v>
      </c>
      <c r="L8378" s="100" t="s">
        <v>1324</v>
      </c>
    </row>
    <row r="8379" spans="1:12" ht="56.25" customHeight="1">
      <c r="A8379" s="97">
        <v>680</v>
      </c>
      <c r="B8379" s="122" t="s">
        <v>4860</v>
      </c>
      <c r="C8379" s="123">
        <v>42731</v>
      </c>
      <c r="D8379" s="97" t="s">
        <v>25905</v>
      </c>
      <c r="E8379" s="97" t="s">
        <v>3</v>
      </c>
      <c r="F8379" s="97">
        <v>1458027</v>
      </c>
      <c r="G8379" s="97"/>
      <c r="H8379" s="124" t="s">
        <v>25906</v>
      </c>
      <c r="I8379" s="125">
        <v>0</v>
      </c>
      <c r="J8379" s="125">
        <v>90</v>
      </c>
      <c r="K8379" s="126">
        <v>90</v>
      </c>
      <c r="L8379" s="100" t="s">
        <v>1324</v>
      </c>
    </row>
    <row r="8380" spans="1:12" ht="56.25" customHeight="1">
      <c r="A8380" s="97">
        <v>680</v>
      </c>
      <c r="B8380" s="122" t="s">
        <v>4860</v>
      </c>
      <c r="C8380" s="123">
        <v>42731</v>
      </c>
      <c r="D8380" s="97" t="s">
        <v>25907</v>
      </c>
      <c r="E8380" s="97" t="s">
        <v>3</v>
      </c>
      <c r="F8380" s="97">
        <v>1458030</v>
      </c>
      <c r="G8380" s="97"/>
      <c r="H8380" s="124" t="s">
        <v>25908</v>
      </c>
      <c r="I8380" s="125">
        <v>0</v>
      </c>
      <c r="J8380" s="125">
        <v>630.70000000000005</v>
      </c>
      <c r="K8380" s="126">
        <v>630.70000000000005</v>
      </c>
      <c r="L8380" s="100" t="s">
        <v>1324</v>
      </c>
    </row>
    <row r="8381" spans="1:12" ht="56.25" customHeight="1">
      <c r="A8381" s="97">
        <v>680</v>
      </c>
      <c r="B8381" s="122" t="s">
        <v>4860</v>
      </c>
      <c r="C8381" s="123">
        <v>42731</v>
      </c>
      <c r="D8381" s="97" t="s">
        <v>25911</v>
      </c>
      <c r="E8381" s="97" t="s">
        <v>3</v>
      </c>
      <c r="F8381" s="97">
        <v>1458035</v>
      </c>
      <c r="G8381" s="97"/>
      <c r="H8381" s="124" t="s">
        <v>25912</v>
      </c>
      <c r="I8381" s="125">
        <v>0</v>
      </c>
      <c r="J8381" s="125">
        <v>800.3</v>
      </c>
      <c r="K8381" s="126">
        <v>800.3</v>
      </c>
      <c r="L8381" s="100" t="s">
        <v>1324</v>
      </c>
    </row>
    <row r="8382" spans="1:12" ht="56.25" customHeight="1">
      <c r="A8382" s="97">
        <v>680</v>
      </c>
      <c r="B8382" s="122" t="s">
        <v>4860</v>
      </c>
      <c r="C8382" s="123">
        <v>42734</v>
      </c>
      <c r="D8382" s="97" t="s">
        <v>27130</v>
      </c>
      <c r="E8382" s="97" t="s">
        <v>3</v>
      </c>
      <c r="F8382" s="97">
        <v>1460896</v>
      </c>
      <c r="G8382" s="97"/>
      <c r="H8382" s="124" t="s">
        <v>27131</v>
      </c>
      <c r="I8382" s="125">
        <v>0</v>
      </c>
      <c r="J8382" s="125">
        <v>10.85</v>
      </c>
      <c r="K8382" s="126">
        <v>10.85</v>
      </c>
      <c r="L8382" s="100" t="s">
        <v>1324</v>
      </c>
    </row>
    <row r="8383" spans="1:12" ht="56.25" customHeight="1">
      <c r="A8383" s="97">
        <v>680</v>
      </c>
      <c r="B8383" s="122" t="s">
        <v>4860</v>
      </c>
      <c r="C8383" s="123">
        <v>42734</v>
      </c>
      <c r="D8383" s="97" t="s">
        <v>27132</v>
      </c>
      <c r="E8383" s="97" t="s">
        <v>3</v>
      </c>
      <c r="F8383" s="97">
        <v>1460900</v>
      </c>
      <c r="G8383" s="97"/>
      <c r="H8383" s="124" t="s">
        <v>27133</v>
      </c>
      <c r="I8383" s="125">
        <v>0</v>
      </c>
      <c r="J8383" s="125">
        <v>464.89</v>
      </c>
      <c r="K8383" s="126">
        <v>464.89</v>
      </c>
      <c r="L8383" s="100" t="s">
        <v>1324</v>
      </c>
    </row>
    <row r="8384" spans="1:12" ht="56.25" customHeight="1">
      <c r="A8384" s="97">
        <v>682</v>
      </c>
      <c r="B8384" s="122" t="s">
        <v>7487</v>
      </c>
      <c r="C8384" s="123">
        <v>42606</v>
      </c>
      <c r="D8384" s="97" t="s">
        <v>20790</v>
      </c>
      <c r="E8384" s="97" t="s">
        <v>3</v>
      </c>
      <c r="F8384" s="97">
        <v>1411705</v>
      </c>
      <c r="G8384" s="97"/>
      <c r="H8384" s="124" t="s">
        <v>7488</v>
      </c>
      <c r="I8384" s="125">
        <v>0</v>
      </c>
      <c r="J8384" s="125">
        <v>41291.22</v>
      </c>
      <c r="K8384" s="126">
        <v>41291.22</v>
      </c>
      <c r="L8384" s="100" t="s">
        <v>1324</v>
      </c>
    </row>
    <row r="8385" spans="1:12" ht="56.25" customHeight="1">
      <c r="A8385" s="97">
        <v>682</v>
      </c>
      <c r="B8385" s="122" t="s">
        <v>7487</v>
      </c>
      <c r="C8385" s="123">
        <v>42661</v>
      </c>
      <c r="D8385" s="97" t="s">
        <v>21804</v>
      </c>
      <c r="E8385" s="97" t="s">
        <v>3</v>
      </c>
      <c r="F8385" s="97">
        <v>1431757</v>
      </c>
      <c r="G8385" s="97"/>
      <c r="H8385" s="124" t="s">
        <v>9155</v>
      </c>
      <c r="I8385" s="125">
        <v>0</v>
      </c>
      <c r="J8385" s="125">
        <v>703840.1</v>
      </c>
      <c r="K8385" s="126">
        <v>703840.1</v>
      </c>
      <c r="L8385" s="100" t="s">
        <v>1324</v>
      </c>
    </row>
    <row r="8386" spans="1:12" ht="56.25" customHeight="1">
      <c r="A8386" s="97">
        <v>682</v>
      </c>
      <c r="B8386" s="122" t="s">
        <v>7487</v>
      </c>
      <c r="C8386" s="123">
        <v>42691</v>
      </c>
      <c r="D8386" s="97" t="s">
        <v>22692</v>
      </c>
      <c r="E8386" s="97" t="s">
        <v>3</v>
      </c>
      <c r="F8386" s="97">
        <v>1441282</v>
      </c>
      <c r="G8386" s="97"/>
      <c r="H8386" s="124" t="s">
        <v>22693</v>
      </c>
      <c r="I8386" s="125">
        <v>0</v>
      </c>
      <c r="J8386" s="125">
        <v>1656</v>
      </c>
      <c r="K8386" s="126">
        <v>1656</v>
      </c>
      <c r="L8386" s="100" t="s">
        <v>1324</v>
      </c>
    </row>
    <row r="8387" spans="1:12" ht="56.25" customHeight="1">
      <c r="A8387" s="97">
        <v>682</v>
      </c>
      <c r="B8387" s="122" t="s">
        <v>7487</v>
      </c>
      <c r="C8387" s="123">
        <v>42691</v>
      </c>
      <c r="D8387" s="97" t="s">
        <v>22694</v>
      </c>
      <c r="E8387" s="97" t="s">
        <v>3</v>
      </c>
      <c r="F8387" s="97">
        <v>1441286</v>
      </c>
      <c r="G8387" s="97"/>
      <c r="H8387" s="124" t="s">
        <v>22695</v>
      </c>
      <c r="I8387" s="125">
        <v>0</v>
      </c>
      <c r="J8387" s="125">
        <v>164941.53</v>
      </c>
      <c r="K8387" s="126">
        <v>164941.53</v>
      </c>
      <c r="L8387" s="100" t="s">
        <v>1324</v>
      </c>
    </row>
    <row r="8388" spans="1:12" ht="56.25" customHeight="1">
      <c r="A8388" s="97">
        <v>682</v>
      </c>
      <c r="B8388" s="122" t="s">
        <v>7487</v>
      </c>
      <c r="C8388" s="123">
        <v>42706</v>
      </c>
      <c r="D8388" s="97" t="s">
        <v>23388</v>
      </c>
      <c r="E8388" s="97" t="s">
        <v>3</v>
      </c>
      <c r="F8388" s="97">
        <v>1446120</v>
      </c>
      <c r="G8388" s="97"/>
      <c r="H8388" s="124" t="s">
        <v>23389</v>
      </c>
      <c r="I8388" s="125">
        <v>0</v>
      </c>
      <c r="J8388" s="125">
        <v>24</v>
      </c>
      <c r="K8388" s="126">
        <v>24</v>
      </c>
      <c r="L8388" s="100" t="s">
        <v>1324</v>
      </c>
    </row>
    <row r="8389" spans="1:12" ht="56.25" customHeight="1">
      <c r="A8389" s="97">
        <v>682</v>
      </c>
      <c r="B8389" s="122" t="s">
        <v>7487</v>
      </c>
      <c r="C8389" s="123">
        <v>42717</v>
      </c>
      <c r="D8389" s="97" t="s">
        <v>24208</v>
      </c>
      <c r="E8389" s="97" t="s">
        <v>3</v>
      </c>
      <c r="F8389" s="97">
        <v>1451071</v>
      </c>
      <c r="G8389" s="97"/>
      <c r="H8389" s="124" t="s">
        <v>24209</v>
      </c>
      <c r="I8389" s="125">
        <v>0</v>
      </c>
      <c r="J8389" s="125">
        <v>109.01</v>
      </c>
      <c r="K8389" s="126">
        <v>109.01</v>
      </c>
      <c r="L8389" s="100" t="s">
        <v>1324</v>
      </c>
    </row>
    <row r="8390" spans="1:12" ht="56.25" customHeight="1">
      <c r="A8390" s="97">
        <v>682</v>
      </c>
      <c r="B8390" s="122" t="s">
        <v>7487</v>
      </c>
      <c r="C8390" s="123">
        <v>42719</v>
      </c>
      <c r="D8390" s="97" t="s">
        <v>24518</v>
      </c>
      <c r="E8390" s="97" t="s">
        <v>3</v>
      </c>
      <c r="F8390" s="97">
        <v>1452585</v>
      </c>
      <c r="G8390" s="97"/>
      <c r="H8390" s="124" t="s">
        <v>24519</v>
      </c>
      <c r="I8390" s="125">
        <v>0</v>
      </c>
      <c r="J8390" s="125">
        <v>1430933.61</v>
      </c>
      <c r="K8390" s="126">
        <v>1430933.61</v>
      </c>
      <c r="L8390" s="100" t="s">
        <v>1324</v>
      </c>
    </row>
    <row r="8391" spans="1:12" ht="56.25" customHeight="1">
      <c r="A8391" s="97">
        <v>682</v>
      </c>
      <c r="B8391" s="122" t="s">
        <v>7487</v>
      </c>
      <c r="C8391" s="123">
        <v>42720</v>
      </c>
      <c r="D8391" s="97" t="s">
        <v>24665</v>
      </c>
      <c r="E8391" s="97" t="s">
        <v>3</v>
      </c>
      <c r="F8391" s="97">
        <v>1453117</v>
      </c>
      <c r="G8391" s="97"/>
      <c r="H8391" s="124" t="s">
        <v>24666</v>
      </c>
      <c r="I8391" s="125">
        <v>0</v>
      </c>
      <c r="J8391" s="125">
        <v>125</v>
      </c>
      <c r="K8391" s="126">
        <v>125</v>
      </c>
      <c r="L8391" s="100" t="s">
        <v>1324</v>
      </c>
    </row>
    <row r="8392" spans="1:12" ht="56.25" customHeight="1">
      <c r="A8392" s="97">
        <v>682</v>
      </c>
      <c r="B8392" s="122" t="s">
        <v>7487</v>
      </c>
      <c r="C8392" s="123">
        <v>42725</v>
      </c>
      <c r="D8392" s="97" t="s">
        <v>25214</v>
      </c>
      <c r="E8392" s="97" t="s">
        <v>3</v>
      </c>
      <c r="F8392" s="97">
        <v>1455743</v>
      </c>
      <c r="G8392" s="97"/>
      <c r="H8392" s="124" t="s">
        <v>25215</v>
      </c>
      <c r="I8392" s="125">
        <v>0</v>
      </c>
      <c r="J8392" s="125">
        <v>29</v>
      </c>
      <c r="K8392" s="126">
        <v>29</v>
      </c>
      <c r="L8392" s="100" t="s">
        <v>1347</v>
      </c>
    </row>
    <row r="8393" spans="1:12" ht="56.25" customHeight="1">
      <c r="A8393" s="97">
        <v>682</v>
      </c>
      <c r="B8393" s="122" t="s">
        <v>7487</v>
      </c>
      <c r="C8393" s="123">
        <v>42725</v>
      </c>
      <c r="D8393" s="97" t="s">
        <v>25273</v>
      </c>
      <c r="E8393" s="97" t="s">
        <v>3</v>
      </c>
      <c r="F8393" s="97">
        <v>1455756</v>
      </c>
      <c r="G8393" s="97"/>
      <c r="H8393" s="124" t="s">
        <v>25274</v>
      </c>
      <c r="I8393" s="125">
        <v>0</v>
      </c>
      <c r="J8393" s="125">
        <v>40</v>
      </c>
      <c r="K8393" s="126">
        <v>40</v>
      </c>
      <c r="L8393" s="100" t="s">
        <v>1324</v>
      </c>
    </row>
    <row r="8394" spans="1:12" ht="56.25" customHeight="1">
      <c r="A8394" s="97">
        <v>682</v>
      </c>
      <c r="B8394" s="122" t="s">
        <v>7487</v>
      </c>
      <c r="C8394" s="123">
        <v>42725</v>
      </c>
      <c r="D8394" s="97" t="s">
        <v>25275</v>
      </c>
      <c r="E8394" s="97" t="s">
        <v>3</v>
      </c>
      <c r="F8394" s="97">
        <v>1455757</v>
      </c>
      <c r="G8394" s="97"/>
      <c r="H8394" s="124" t="s">
        <v>25276</v>
      </c>
      <c r="I8394" s="125">
        <v>0</v>
      </c>
      <c r="J8394" s="125">
        <v>40</v>
      </c>
      <c r="K8394" s="126">
        <v>40</v>
      </c>
      <c r="L8394" s="100" t="s">
        <v>1324</v>
      </c>
    </row>
    <row r="8395" spans="1:12" ht="56.25" customHeight="1">
      <c r="A8395" s="97">
        <v>682</v>
      </c>
      <c r="B8395" s="122" t="s">
        <v>7487</v>
      </c>
      <c r="C8395" s="123">
        <v>42727</v>
      </c>
      <c r="D8395" s="97" t="s">
        <v>25663</v>
      </c>
      <c r="E8395" s="97" t="s">
        <v>3</v>
      </c>
      <c r="F8395" s="97">
        <v>1457222</v>
      </c>
      <c r="G8395" s="97"/>
      <c r="H8395" s="124" t="s">
        <v>25664</v>
      </c>
      <c r="I8395" s="125">
        <v>0</v>
      </c>
      <c r="J8395" s="125">
        <v>2218</v>
      </c>
      <c r="K8395" s="126">
        <v>2218</v>
      </c>
      <c r="L8395" s="100" t="s">
        <v>1324</v>
      </c>
    </row>
    <row r="8396" spans="1:12" ht="56.25" customHeight="1">
      <c r="A8396" s="97">
        <v>682</v>
      </c>
      <c r="B8396" s="122" t="s">
        <v>7487</v>
      </c>
      <c r="C8396" s="123">
        <v>42727</v>
      </c>
      <c r="D8396" s="97" t="s">
        <v>25665</v>
      </c>
      <c r="E8396" s="97" t="s">
        <v>3</v>
      </c>
      <c r="F8396" s="97">
        <v>1457226</v>
      </c>
      <c r="G8396" s="97"/>
      <c r="H8396" s="124" t="s">
        <v>25666</v>
      </c>
      <c r="I8396" s="125">
        <v>0</v>
      </c>
      <c r="J8396" s="125">
        <v>3936.92</v>
      </c>
      <c r="K8396" s="126">
        <v>3936.92</v>
      </c>
      <c r="L8396" s="100" t="s">
        <v>1324</v>
      </c>
    </row>
    <row r="8397" spans="1:12" ht="56.25" customHeight="1">
      <c r="A8397" s="97">
        <v>682</v>
      </c>
      <c r="B8397" s="122" t="s">
        <v>7487</v>
      </c>
      <c r="C8397" s="123">
        <v>42727</v>
      </c>
      <c r="D8397" s="97" t="s">
        <v>25667</v>
      </c>
      <c r="E8397" s="97" t="s">
        <v>3</v>
      </c>
      <c r="F8397" s="97">
        <v>1457227</v>
      </c>
      <c r="G8397" s="97"/>
      <c r="H8397" s="124" t="s">
        <v>25668</v>
      </c>
      <c r="I8397" s="125">
        <v>0</v>
      </c>
      <c r="J8397" s="125">
        <v>640</v>
      </c>
      <c r="K8397" s="126">
        <v>640</v>
      </c>
      <c r="L8397" s="100" t="s">
        <v>1324</v>
      </c>
    </row>
    <row r="8398" spans="1:12" ht="56.25" customHeight="1">
      <c r="A8398" s="97">
        <v>682</v>
      </c>
      <c r="B8398" s="122" t="s">
        <v>7487</v>
      </c>
      <c r="C8398" s="123">
        <v>42732</v>
      </c>
      <c r="D8398" s="97" t="s">
        <v>26198</v>
      </c>
      <c r="E8398" s="97" t="s">
        <v>3</v>
      </c>
      <c r="F8398" s="97">
        <v>1459017</v>
      </c>
      <c r="G8398" s="97"/>
      <c r="H8398" s="124" t="s">
        <v>26199</v>
      </c>
      <c r="I8398" s="125">
        <v>0</v>
      </c>
      <c r="J8398" s="125">
        <v>2</v>
      </c>
      <c r="K8398" s="126">
        <v>2</v>
      </c>
      <c r="L8398" s="100" t="s">
        <v>1347</v>
      </c>
    </row>
    <row r="8399" spans="1:12" ht="56.25" customHeight="1">
      <c r="A8399" s="97">
        <v>682</v>
      </c>
      <c r="B8399" s="122" t="s">
        <v>7487</v>
      </c>
      <c r="C8399" s="123">
        <v>42732</v>
      </c>
      <c r="D8399" s="97" t="s">
        <v>26200</v>
      </c>
      <c r="E8399" s="97" t="s">
        <v>3</v>
      </c>
      <c r="F8399" s="97">
        <v>1459026</v>
      </c>
      <c r="G8399" s="97"/>
      <c r="H8399" s="124" t="s">
        <v>26201</v>
      </c>
      <c r="I8399" s="125">
        <v>0</v>
      </c>
      <c r="J8399" s="125">
        <v>145.94999999999999</v>
      </c>
      <c r="K8399" s="126">
        <v>145.94999999999999</v>
      </c>
      <c r="L8399" s="100" t="s">
        <v>1324</v>
      </c>
    </row>
    <row r="8400" spans="1:12" ht="56.25" customHeight="1">
      <c r="A8400" s="97">
        <v>682</v>
      </c>
      <c r="B8400" s="122" t="s">
        <v>7487</v>
      </c>
      <c r="C8400" s="123">
        <v>42732</v>
      </c>
      <c r="D8400" s="97" t="s">
        <v>26202</v>
      </c>
      <c r="E8400" s="97" t="s">
        <v>3</v>
      </c>
      <c r="F8400" s="97">
        <v>1459030</v>
      </c>
      <c r="G8400" s="97"/>
      <c r="H8400" s="124" t="s">
        <v>26203</v>
      </c>
      <c r="I8400" s="125">
        <v>0</v>
      </c>
      <c r="J8400" s="125">
        <v>278</v>
      </c>
      <c r="K8400" s="126">
        <v>278</v>
      </c>
      <c r="L8400" s="100" t="s">
        <v>1324</v>
      </c>
    </row>
    <row r="8401" spans="1:12" ht="56.25" customHeight="1">
      <c r="A8401" s="97">
        <v>682</v>
      </c>
      <c r="B8401" s="122" t="s">
        <v>7487</v>
      </c>
      <c r="C8401" s="123">
        <v>42732</v>
      </c>
      <c r="D8401" s="97" t="s">
        <v>26206</v>
      </c>
      <c r="E8401" s="97" t="s">
        <v>3</v>
      </c>
      <c r="F8401" s="97">
        <v>1459036</v>
      </c>
      <c r="G8401" s="97"/>
      <c r="H8401" s="124" t="s">
        <v>26207</v>
      </c>
      <c r="I8401" s="125">
        <v>0</v>
      </c>
      <c r="J8401" s="125">
        <v>898.43</v>
      </c>
      <c r="K8401" s="126">
        <v>898.43</v>
      </c>
      <c r="L8401" s="100" t="s">
        <v>1324</v>
      </c>
    </row>
    <row r="8402" spans="1:12" ht="56.25" customHeight="1">
      <c r="A8402" s="97">
        <v>682</v>
      </c>
      <c r="B8402" s="122" t="s">
        <v>7487</v>
      </c>
      <c r="C8402" s="123">
        <v>42732</v>
      </c>
      <c r="D8402" s="97" t="s">
        <v>26208</v>
      </c>
      <c r="E8402" s="97" t="s">
        <v>3</v>
      </c>
      <c r="F8402" s="97">
        <v>1459040</v>
      </c>
      <c r="G8402" s="97"/>
      <c r="H8402" s="124" t="s">
        <v>26209</v>
      </c>
      <c r="I8402" s="125">
        <v>0</v>
      </c>
      <c r="J8402" s="125">
        <v>86</v>
      </c>
      <c r="K8402" s="126">
        <v>86</v>
      </c>
      <c r="L8402" s="100" t="s">
        <v>1324</v>
      </c>
    </row>
    <row r="8403" spans="1:12" ht="56.25" customHeight="1">
      <c r="A8403" s="97">
        <v>682</v>
      </c>
      <c r="B8403" s="122" t="s">
        <v>7487</v>
      </c>
      <c r="C8403" s="123">
        <v>42732</v>
      </c>
      <c r="D8403" s="97" t="s">
        <v>26258</v>
      </c>
      <c r="E8403" s="97" t="s">
        <v>3</v>
      </c>
      <c r="F8403" s="97">
        <v>1458991</v>
      </c>
      <c r="G8403" s="97"/>
      <c r="H8403" s="124" t="s">
        <v>26259</v>
      </c>
      <c r="I8403" s="125">
        <v>0</v>
      </c>
      <c r="J8403" s="125">
        <v>850</v>
      </c>
      <c r="K8403" s="126">
        <v>850</v>
      </c>
      <c r="L8403" s="100" t="s">
        <v>1324</v>
      </c>
    </row>
    <row r="8404" spans="1:12" ht="56.25" customHeight="1">
      <c r="A8404" s="97">
        <v>682</v>
      </c>
      <c r="B8404" s="122" t="s">
        <v>7487</v>
      </c>
      <c r="C8404" s="123">
        <v>42732</v>
      </c>
      <c r="D8404" s="97" t="s">
        <v>26270</v>
      </c>
      <c r="E8404" s="97" t="s">
        <v>3</v>
      </c>
      <c r="F8404" s="97">
        <v>1459080</v>
      </c>
      <c r="G8404" s="97"/>
      <c r="H8404" s="124" t="s">
        <v>26271</v>
      </c>
      <c r="I8404" s="125">
        <v>0</v>
      </c>
      <c r="J8404" s="125">
        <v>0.72</v>
      </c>
      <c r="K8404" s="126">
        <v>0.72</v>
      </c>
      <c r="L8404" s="100" t="s">
        <v>1324</v>
      </c>
    </row>
    <row r="8405" spans="1:12" ht="56.25" customHeight="1">
      <c r="A8405" s="97">
        <v>682</v>
      </c>
      <c r="B8405" s="122" t="s">
        <v>7487</v>
      </c>
      <c r="C8405" s="123">
        <v>42732</v>
      </c>
      <c r="D8405" s="97" t="s">
        <v>26300</v>
      </c>
      <c r="E8405" s="97" t="s">
        <v>3</v>
      </c>
      <c r="F8405" s="97">
        <v>1459118</v>
      </c>
      <c r="G8405" s="97"/>
      <c r="H8405" s="124" t="s">
        <v>26301</v>
      </c>
      <c r="I8405" s="125">
        <v>0</v>
      </c>
      <c r="J8405" s="125">
        <v>1024</v>
      </c>
      <c r="K8405" s="126">
        <v>1024</v>
      </c>
      <c r="L8405" s="100" t="s">
        <v>1324</v>
      </c>
    </row>
    <row r="8406" spans="1:12" ht="56.25" customHeight="1">
      <c r="A8406" s="97">
        <v>682</v>
      </c>
      <c r="B8406" s="122" t="s">
        <v>7487</v>
      </c>
      <c r="C8406" s="123">
        <v>42733</v>
      </c>
      <c r="D8406" s="97" t="s">
        <v>26631</v>
      </c>
      <c r="E8406" s="97" t="s">
        <v>3</v>
      </c>
      <c r="F8406" s="97">
        <v>1459877</v>
      </c>
      <c r="G8406" s="97"/>
      <c r="H8406" s="124" t="s">
        <v>26632</v>
      </c>
      <c r="I8406" s="125">
        <v>0</v>
      </c>
      <c r="J8406" s="125">
        <v>1276.8699999999999</v>
      </c>
      <c r="K8406" s="126">
        <v>1276.8699999999999</v>
      </c>
      <c r="L8406" s="100" t="s">
        <v>1324</v>
      </c>
    </row>
    <row r="8407" spans="1:12" ht="56.25" customHeight="1">
      <c r="A8407" s="97">
        <v>682</v>
      </c>
      <c r="B8407" s="122" t="s">
        <v>7487</v>
      </c>
      <c r="C8407" s="123">
        <v>42733</v>
      </c>
      <c r="D8407" s="97" t="s">
        <v>26635</v>
      </c>
      <c r="E8407" s="97" t="s">
        <v>3</v>
      </c>
      <c r="F8407" s="97">
        <v>1459879</v>
      </c>
      <c r="G8407" s="97"/>
      <c r="H8407" s="124" t="s">
        <v>26636</v>
      </c>
      <c r="I8407" s="125">
        <v>0</v>
      </c>
      <c r="J8407" s="125">
        <v>908</v>
      </c>
      <c r="K8407" s="126">
        <v>908</v>
      </c>
      <c r="L8407" s="100" t="s">
        <v>1324</v>
      </c>
    </row>
    <row r="8408" spans="1:12" ht="56.25" customHeight="1">
      <c r="A8408" s="97">
        <v>682</v>
      </c>
      <c r="B8408" s="122" t="s">
        <v>7487</v>
      </c>
      <c r="C8408" s="123">
        <v>42733</v>
      </c>
      <c r="D8408" s="97" t="s">
        <v>26637</v>
      </c>
      <c r="E8408" s="97" t="s">
        <v>3</v>
      </c>
      <c r="F8408" s="97">
        <v>1459884</v>
      </c>
      <c r="G8408" s="97"/>
      <c r="H8408" s="124" t="s">
        <v>26638</v>
      </c>
      <c r="I8408" s="125">
        <v>0</v>
      </c>
      <c r="J8408" s="125">
        <v>1610</v>
      </c>
      <c r="K8408" s="126">
        <v>1610</v>
      </c>
      <c r="L8408" s="100" t="s">
        <v>1324</v>
      </c>
    </row>
    <row r="8409" spans="1:12" ht="56.25" customHeight="1">
      <c r="A8409" s="97">
        <v>682</v>
      </c>
      <c r="B8409" s="122" t="s">
        <v>7487</v>
      </c>
      <c r="C8409" s="123">
        <v>42733</v>
      </c>
      <c r="D8409" s="97" t="s">
        <v>26639</v>
      </c>
      <c r="E8409" s="97" t="s">
        <v>3</v>
      </c>
      <c r="F8409" s="97">
        <v>1459888</v>
      </c>
      <c r="G8409" s="97"/>
      <c r="H8409" s="124" t="s">
        <v>26640</v>
      </c>
      <c r="I8409" s="125">
        <v>0</v>
      </c>
      <c r="J8409" s="125">
        <v>200</v>
      </c>
      <c r="K8409" s="126">
        <v>200</v>
      </c>
      <c r="L8409" s="100" t="s">
        <v>1324</v>
      </c>
    </row>
    <row r="8410" spans="1:12" ht="56.25" customHeight="1">
      <c r="A8410" s="97">
        <v>682</v>
      </c>
      <c r="B8410" s="122" t="s">
        <v>7487</v>
      </c>
      <c r="C8410" s="123">
        <v>42733</v>
      </c>
      <c r="D8410" s="97" t="s">
        <v>26646</v>
      </c>
      <c r="E8410" s="97" t="s">
        <v>3</v>
      </c>
      <c r="F8410" s="97">
        <v>1459898</v>
      </c>
      <c r="G8410" s="97"/>
      <c r="H8410" s="124" t="s">
        <v>26647</v>
      </c>
      <c r="I8410" s="125">
        <v>0</v>
      </c>
      <c r="J8410" s="125">
        <v>14665.39</v>
      </c>
      <c r="K8410" s="126">
        <v>14665.39</v>
      </c>
      <c r="L8410" s="100" t="s">
        <v>1324</v>
      </c>
    </row>
    <row r="8411" spans="1:12" ht="56.25" customHeight="1">
      <c r="A8411" s="97">
        <v>682</v>
      </c>
      <c r="B8411" s="122" t="s">
        <v>7487</v>
      </c>
      <c r="C8411" s="123">
        <v>42733</v>
      </c>
      <c r="D8411" s="97" t="s">
        <v>26658</v>
      </c>
      <c r="E8411" s="97" t="s">
        <v>3</v>
      </c>
      <c r="F8411" s="97">
        <v>1459910</v>
      </c>
      <c r="G8411" s="97"/>
      <c r="H8411" s="124" t="s">
        <v>26659</v>
      </c>
      <c r="I8411" s="125">
        <v>0</v>
      </c>
      <c r="J8411" s="125">
        <v>259</v>
      </c>
      <c r="K8411" s="126">
        <v>259</v>
      </c>
      <c r="L8411" s="100" t="s">
        <v>1324</v>
      </c>
    </row>
    <row r="8412" spans="1:12" ht="56.25" customHeight="1">
      <c r="A8412" s="97">
        <v>682</v>
      </c>
      <c r="B8412" s="122" t="s">
        <v>7487</v>
      </c>
      <c r="C8412" s="123">
        <v>42733</v>
      </c>
      <c r="D8412" s="97" t="s">
        <v>26684</v>
      </c>
      <c r="E8412" s="97" t="s">
        <v>3</v>
      </c>
      <c r="F8412" s="97">
        <v>1459946</v>
      </c>
      <c r="G8412" s="97"/>
      <c r="H8412" s="124" t="s">
        <v>26685</v>
      </c>
      <c r="I8412" s="125">
        <v>0</v>
      </c>
      <c r="J8412" s="125">
        <v>17</v>
      </c>
      <c r="K8412" s="126">
        <v>17</v>
      </c>
      <c r="L8412" s="100" t="s">
        <v>1324</v>
      </c>
    </row>
    <row r="8413" spans="1:12" ht="56.25" customHeight="1">
      <c r="A8413" s="97">
        <v>682</v>
      </c>
      <c r="B8413" s="122" t="s">
        <v>7487</v>
      </c>
      <c r="C8413" s="123">
        <v>42733</v>
      </c>
      <c r="D8413" s="97" t="s">
        <v>26818</v>
      </c>
      <c r="E8413" s="97" t="s">
        <v>3</v>
      </c>
      <c r="F8413" s="97">
        <v>1459949</v>
      </c>
      <c r="G8413" s="97"/>
      <c r="H8413" s="124" t="s">
        <v>26819</v>
      </c>
      <c r="I8413" s="125">
        <v>0</v>
      </c>
      <c r="J8413" s="125">
        <v>2843.9</v>
      </c>
      <c r="K8413" s="126">
        <v>2843.9</v>
      </c>
      <c r="L8413" s="100" t="s">
        <v>1324</v>
      </c>
    </row>
    <row r="8414" spans="1:12" ht="56.25" customHeight="1">
      <c r="A8414" s="97">
        <v>682</v>
      </c>
      <c r="B8414" s="122" t="s">
        <v>7487</v>
      </c>
      <c r="C8414" s="123">
        <v>42733</v>
      </c>
      <c r="D8414" s="97" t="s">
        <v>26831</v>
      </c>
      <c r="E8414" s="97" t="s">
        <v>3</v>
      </c>
      <c r="F8414" s="97">
        <v>1460011</v>
      </c>
      <c r="G8414" s="97"/>
      <c r="H8414" s="124" t="s">
        <v>26832</v>
      </c>
      <c r="I8414" s="125">
        <v>0</v>
      </c>
      <c r="J8414" s="125">
        <v>400</v>
      </c>
      <c r="K8414" s="126">
        <v>400</v>
      </c>
      <c r="L8414" s="100" t="s">
        <v>1324</v>
      </c>
    </row>
    <row r="8415" spans="1:12" ht="56.25" customHeight="1">
      <c r="A8415" s="97">
        <v>683</v>
      </c>
      <c r="B8415" s="122" t="s">
        <v>20185</v>
      </c>
      <c r="C8415" s="123">
        <v>42565</v>
      </c>
      <c r="D8415" s="97" t="s">
        <v>20186</v>
      </c>
      <c r="E8415" s="97" t="s">
        <v>3</v>
      </c>
      <c r="F8415" s="97">
        <v>1398115</v>
      </c>
      <c r="G8415" s="97"/>
      <c r="H8415" s="124" t="s">
        <v>6909</v>
      </c>
      <c r="I8415" s="125">
        <v>0</v>
      </c>
      <c r="J8415" s="125">
        <v>765.80000000000007</v>
      </c>
      <c r="K8415" s="126">
        <v>765.80000000000007</v>
      </c>
      <c r="L8415" s="100" t="s">
        <v>1324</v>
      </c>
    </row>
    <row r="8416" spans="1:12" ht="56.25" customHeight="1">
      <c r="A8416" s="97">
        <v>683</v>
      </c>
      <c r="B8416" s="122" t="s">
        <v>9363</v>
      </c>
      <c r="C8416" s="123">
        <v>42690</v>
      </c>
      <c r="D8416" s="97" t="s">
        <v>16672</v>
      </c>
      <c r="E8416" s="97" t="s">
        <v>6</v>
      </c>
      <c r="F8416" s="97">
        <v>1063</v>
      </c>
      <c r="G8416" s="97"/>
      <c r="H8416" s="124" t="s">
        <v>16673</v>
      </c>
      <c r="I8416" s="125">
        <v>0</v>
      </c>
      <c r="J8416" s="125">
        <v>1752.02</v>
      </c>
      <c r="K8416" s="126">
        <v>1752.02</v>
      </c>
      <c r="L8416" s="100" t="s">
        <v>1324</v>
      </c>
    </row>
    <row r="8417" spans="1:12" ht="56.25" customHeight="1">
      <c r="A8417" s="97">
        <v>683</v>
      </c>
      <c r="B8417" s="122" t="s">
        <v>9363</v>
      </c>
      <c r="C8417" s="123">
        <v>42717</v>
      </c>
      <c r="D8417" s="97" t="s">
        <v>28086</v>
      </c>
      <c r="E8417" s="97" t="s">
        <v>15</v>
      </c>
      <c r="F8417" s="97">
        <v>1308</v>
      </c>
      <c r="G8417" s="97"/>
      <c r="H8417" s="124" t="s">
        <v>28087</v>
      </c>
      <c r="I8417" s="125">
        <v>835.68000000000006</v>
      </c>
      <c r="J8417" s="125">
        <v>0</v>
      </c>
      <c r="K8417" s="126">
        <v>835.68000000000006</v>
      </c>
      <c r="L8417" s="100" t="s">
        <v>1324</v>
      </c>
    </row>
    <row r="8418" spans="1:12" ht="56.25" customHeight="1">
      <c r="A8418" s="97">
        <v>683</v>
      </c>
      <c r="B8418" s="122" t="s">
        <v>9363</v>
      </c>
      <c r="C8418" s="123">
        <v>42717</v>
      </c>
      <c r="D8418" s="97" t="s">
        <v>28088</v>
      </c>
      <c r="E8418" s="97" t="s">
        <v>15</v>
      </c>
      <c r="F8418" s="97">
        <v>1301</v>
      </c>
      <c r="G8418" s="97"/>
      <c r="H8418" s="124" t="s">
        <v>28089</v>
      </c>
      <c r="I8418" s="125">
        <v>1099.6500000000001</v>
      </c>
      <c r="J8418" s="125">
        <v>0</v>
      </c>
      <c r="K8418" s="126">
        <v>1099.6500000000001</v>
      </c>
      <c r="L8418" s="100" t="s">
        <v>1324</v>
      </c>
    </row>
    <row r="8419" spans="1:12" ht="56.25" customHeight="1">
      <c r="A8419" s="97">
        <v>683</v>
      </c>
      <c r="B8419" s="122" t="s">
        <v>9363</v>
      </c>
      <c r="C8419" s="123">
        <v>42717</v>
      </c>
      <c r="D8419" s="97" t="s">
        <v>28090</v>
      </c>
      <c r="E8419" s="97" t="s">
        <v>15</v>
      </c>
      <c r="F8419" s="97">
        <v>1302</v>
      </c>
      <c r="G8419" s="97"/>
      <c r="H8419" s="124" t="s">
        <v>28091</v>
      </c>
      <c r="I8419" s="125">
        <v>1082.9100000000001</v>
      </c>
      <c r="J8419" s="125">
        <v>0</v>
      </c>
      <c r="K8419" s="126">
        <v>1082.9100000000001</v>
      </c>
      <c r="L8419" s="100" t="s">
        <v>1324</v>
      </c>
    </row>
    <row r="8420" spans="1:12" ht="56.25" customHeight="1">
      <c r="A8420" s="97">
        <v>683</v>
      </c>
      <c r="B8420" s="122" t="s">
        <v>24532</v>
      </c>
      <c r="C8420" s="123">
        <v>42719</v>
      </c>
      <c r="D8420" s="97" t="s">
        <v>24533</v>
      </c>
      <c r="E8420" s="97" t="s">
        <v>3</v>
      </c>
      <c r="F8420" s="97">
        <v>1452702</v>
      </c>
      <c r="G8420" s="97"/>
      <c r="H8420" s="124" t="s">
        <v>24534</v>
      </c>
      <c r="I8420" s="125">
        <v>0</v>
      </c>
      <c r="J8420" s="125">
        <v>80</v>
      </c>
      <c r="K8420" s="126">
        <v>80</v>
      </c>
      <c r="L8420" s="100" t="s">
        <v>1347</v>
      </c>
    </row>
    <row r="8421" spans="1:12" ht="56.25" customHeight="1">
      <c r="A8421" s="97">
        <v>683</v>
      </c>
      <c r="B8421" s="122" t="s">
        <v>9363</v>
      </c>
      <c r="C8421" s="123">
        <v>42723</v>
      </c>
      <c r="D8421" s="97" t="s">
        <v>28351</v>
      </c>
      <c r="E8421" s="97" t="s">
        <v>15</v>
      </c>
      <c r="F8421" s="97">
        <v>1348</v>
      </c>
      <c r="G8421" s="97"/>
      <c r="H8421" s="124" t="s">
        <v>28352</v>
      </c>
      <c r="I8421" s="125">
        <v>3104.83</v>
      </c>
      <c r="J8421" s="125">
        <v>0</v>
      </c>
      <c r="K8421" s="126">
        <v>3104.83</v>
      </c>
      <c r="L8421" s="100" t="s">
        <v>1324</v>
      </c>
    </row>
    <row r="8422" spans="1:12" ht="56.25" customHeight="1">
      <c r="A8422" s="97">
        <v>683</v>
      </c>
      <c r="B8422" s="122" t="s">
        <v>24532</v>
      </c>
      <c r="C8422" s="123">
        <v>42732</v>
      </c>
      <c r="D8422" s="97" t="s">
        <v>26096</v>
      </c>
      <c r="E8422" s="97" t="s">
        <v>3</v>
      </c>
      <c r="F8422" s="97">
        <v>1458868</v>
      </c>
      <c r="G8422" s="97"/>
      <c r="H8422" s="124" t="s">
        <v>26097</v>
      </c>
      <c r="I8422" s="125">
        <v>0</v>
      </c>
      <c r="J8422" s="125">
        <v>169211.14</v>
      </c>
      <c r="K8422" s="126">
        <v>169211.14</v>
      </c>
      <c r="L8422" s="100" t="s">
        <v>1324</v>
      </c>
    </row>
    <row r="8423" spans="1:12" ht="56.25" customHeight="1">
      <c r="A8423" s="97">
        <v>683</v>
      </c>
      <c r="B8423" s="122" t="s">
        <v>24532</v>
      </c>
      <c r="C8423" s="123">
        <v>42732</v>
      </c>
      <c r="D8423" s="97" t="s">
        <v>26098</v>
      </c>
      <c r="E8423" s="97" t="s">
        <v>3</v>
      </c>
      <c r="F8423" s="97">
        <v>1458874</v>
      </c>
      <c r="G8423" s="97"/>
      <c r="H8423" s="124" t="s">
        <v>26099</v>
      </c>
      <c r="I8423" s="125">
        <v>0</v>
      </c>
      <c r="J8423" s="125">
        <v>100</v>
      </c>
      <c r="K8423" s="126">
        <v>100</v>
      </c>
      <c r="L8423" s="100" t="s">
        <v>1324</v>
      </c>
    </row>
    <row r="8424" spans="1:12" ht="56.25" customHeight="1">
      <c r="A8424" s="97">
        <v>683</v>
      </c>
      <c r="B8424" s="122" t="s">
        <v>24532</v>
      </c>
      <c r="C8424" s="123">
        <v>42732</v>
      </c>
      <c r="D8424" s="97" t="s">
        <v>26100</v>
      </c>
      <c r="E8424" s="97" t="s">
        <v>3</v>
      </c>
      <c r="F8424" s="97">
        <v>1458878</v>
      </c>
      <c r="G8424" s="97"/>
      <c r="H8424" s="124" t="s">
        <v>26101</v>
      </c>
      <c r="I8424" s="125">
        <v>0</v>
      </c>
      <c r="J8424" s="125">
        <v>105</v>
      </c>
      <c r="K8424" s="126">
        <v>105</v>
      </c>
      <c r="L8424" s="100" t="s">
        <v>1324</v>
      </c>
    </row>
    <row r="8425" spans="1:12" ht="56.25" customHeight="1">
      <c r="A8425" s="97">
        <v>683</v>
      </c>
      <c r="B8425" s="122" t="s">
        <v>9363</v>
      </c>
      <c r="C8425" s="123">
        <v>42733</v>
      </c>
      <c r="D8425" s="97" t="s">
        <v>29039</v>
      </c>
      <c r="E8425" s="97" t="s">
        <v>15</v>
      </c>
      <c r="F8425" s="97">
        <v>1434</v>
      </c>
      <c r="G8425" s="97"/>
      <c r="H8425" s="124" t="s">
        <v>29040</v>
      </c>
      <c r="I8425" s="125">
        <v>644.28</v>
      </c>
      <c r="J8425" s="125">
        <v>0</v>
      </c>
      <c r="K8425" s="126">
        <v>644.28</v>
      </c>
      <c r="L8425" s="100" t="s">
        <v>1324</v>
      </c>
    </row>
    <row r="8426" spans="1:12" ht="56.25" customHeight="1">
      <c r="A8426" s="97">
        <v>865</v>
      </c>
      <c r="B8426" s="122" t="s">
        <v>9197</v>
      </c>
      <c r="C8426" s="123">
        <v>42664</v>
      </c>
      <c r="D8426" s="97" t="s">
        <v>21845</v>
      </c>
      <c r="E8426" s="97" t="s">
        <v>3</v>
      </c>
      <c r="F8426" s="97">
        <v>1432966</v>
      </c>
      <c r="G8426" s="97"/>
      <c r="H8426" s="124" t="s">
        <v>9198</v>
      </c>
      <c r="I8426" s="125">
        <v>0</v>
      </c>
      <c r="J8426" s="125">
        <v>79758.61</v>
      </c>
      <c r="K8426" s="126">
        <v>79758.61</v>
      </c>
      <c r="L8426" s="100" t="s">
        <v>1324</v>
      </c>
    </row>
    <row r="8427" spans="1:12" ht="56.25" customHeight="1">
      <c r="A8427" s="97">
        <v>865</v>
      </c>
      <c r="B8427" s="122" t="s">
        <v>9799</v>
      </c>
      <c r="C8427" s="123">
        <v>42667</v>
      </c>
      <c r="D8427" s="97" t="s">
        <v>15657</v>
      </c>
      <c r="E8427" s="97" t="s">
        <v>6</v>
      </c>
      <c r="F8427" s="97">
        <v>867872</v>
      </c>
      <c r="G8427" s="97"/>
      <c r="H8427" s="124" t="s">
        <v>9800</v>
      </c>
      <c r="I8427" s="125">
        <v>0</v>
      </c>
      <c r="J8427" s="125">
        <v>8801.39</v>
      </c>
      <c r="K8427" s="126">
        <v>8801.39</v>
      </c>
      <c r="L8427" s="100" t="s">
        <v>1324</v>
      </c>
    </row>
    <row r="8428" spans="1:12" ht="56.25" customHeight="1">
      <c r="A8428" s="97">
        <v>865</v>
      </c>
      <c r="B8428" s="122" t="s">
        <v>9799</v>
      </c>
      <c r="C8428" s="123">
        <v>42695</v>
      </c>
      <c r="D8428" s="97" t="s">
        <v>16911</v>
      </c>
      <c r="E8428" s="97" t="s">
        <v>6</v>
      </c>
      <c r="F8428" s="97">
        <v>870924</v>
      </c>
      <c r="G8428" s="97"/>
      <c r="H8428" s="124" t="s">
        <v>16912</v>
      </c>
      <c r="I8428" s="125">
        <v>0</v>
      </c>
      <c r="J8428" s="125">
        <v>8209.4</v>
      </c>
      <c r="K8428" s="126">
        <v>8209.4</v>
      </c>
      <c r="L8428" s="100" t="s">
        <v>1324</v>
      </c>
    </row>
    <row r="8429" spans="1:12" ht="56.25" customHeight="1">
      <c r="A8429" s="97">
        <v>865</v>
      </c>
      <c r="B8429" s="122" t="s">
        <v>9799</v>
      </c>
      <c r="C8429" s="123">
        <v>42716</v>
      </c>
      <c r="D8429" s="97" t="s">
        <v>27997</v>
      </c>
      <c r="E8429" s="97" t="s">
        <v>1313</v>
      </c>
      <c r="F8429" s="97">
        <v>11994025</v>
      </c>
      <c r="G8429" s="97"/>
      <c r="H8429" s="124" t="s">
        <v>27998</v>
      </c>
      <c r="I8429" s="125">
        <v>0</v>
      </c>
      <c r="J8429" s="125">
        <v>4853.8599999999997</v>
      </c>
      <c r="K8429" s="126">
        <v>4853.8599999999997</v>
      </c>
      <c r="L8429" s="100" t="s">
        <v>1324</v>
      </c>
    </row>
    <row r="8430" spans="1:12" ht="56.25" customHeight="1">
      <c r="A8430" s="97">
        <v>865</v>
      </c>
      <c r="B8430" s="122" t="s">
        <v>9799</v>
      </c>
      <c r="C8430" s="123">
        <v>42725</v>
      </c>
      <c r="D8430" s="97" t="s">
        <v>28518</v>
      </c>
      <c r="E8430" s="97" t="s">
        <v>6</v>
      </c>
      <c r="F8430" s="97">
        <v>874130</v>
      </c>
      <c r="G8430" s="97"/>
      <c r="H8430" s="124" t="s">
        <v>28519</v>
      </c>
      <c r="I8430" s="125">
        <v>0</v>
      </c>
      <c r="J8430" s="125">
        <v>12048.43</v>
      </c>
      <c r="K8430" s="126">
        <v>12048.43</v>
      </c>
      <c r="L8430" s="100" t="s">
        <v>1324</v>
      </c>
    </row>
    <row r="8431" spans="1:12" ht="56.25" customHeight="1">
      <c r="A8431" s="97">
        <v>867</v>
      </c>
      <c r="B8431" s="122" t="s">
        <v>6937</v>
      </c>
      <c r="C8431" s="123">
        <v>42566</v>
      </c>
      <c r="D8431" s="97" t="s">
        <v>20213</v>
      </c>
      <c r="E8431" s="97" t="s">
        <v>3</v>
      </c>
      <c r="F8431" s="97">
        <v>1398740</v>
      </c>
      <c r="G8431" s="97"/>
      <c r="H8431" s="124" t="s">
        <v>6938</v>
      </c>
      <c r="I8431" s="125">
        <v>0</v>
      </c>
      <c r="J8431" s="125">
        <v>198</v>
      </c>
      <c r="K8431" s="126">
        <v>198</v>
      </c>
      <c r="L8431" s="100" t="s">
        <v>1324</v>
      </c>
    </row>
    <row r="8432" spans="1:12" ht="56.25" customHeight="1">
      <c r="A8432" s="97">
        <v>902</v>
      </c>
      <c r="B8432" s="122" t="s">
        <v>4731</v>
      </c>
      <c r="C8432" s="123">
        <v>42397</v>
      </c>
      <c r="D8432" s="97" t="s">
        <v>17983</v>
      </c>
      <c r="E8432" s="97" t="s">
        <v>3</v>
      </c>
      <c r="F8432" s="97">
        <v>1345212</v>
      </c>
      <c r="G8432" s="97"/>
      <c r="H8432" s="124" t="s">
        <v>4732</v>
      </c>
      <c r="I8432" s="125">
        <v>0</v>
      </c>
      <c r="J8432" s="125">
        <v>500</v>
      </c>
      <c r="K8432" s="126">
        <v>500</v>
      </c>
      <c r="L8432" s="100" t="s">
        <v>1324</v>
      </c>
    </row>
    <row r="8433" spans="1:12" ht="56.25" customHeight="1">
      <c r="A8433" s="97">
        <v>902</v>
      </c>
      <c r="B8433" s="122" t="s">
        <v>4731</v>
      </c>
      <c r="C8433" s="123">
        <v>42411</v>
      </c>
      <c r="D8433" s="97" t="s">
        <v>18102</v>
      </c>
      <c r="E8433" s="97" t="s">
        <v>3</v>
      </c>
      <c r="F8433" s="97">
        <v>1348741</v>
      </c>
      <c r="G8433" s="97"/>
      <c r="H8433" s="124" t="s">
        <v>4854</v>
      </c>
      <c r="I8433" s="125">
        <v>0</v>
      </c>
      <c r="J8433" s="125">
        <v>1000</v>
      </c>
      <c r="K8433" s="126">
        <v>1000</v>
      </c>
      <c r="L8433" s="100" t="s">
        <v>1324</v>
      </c>
    </row>
    <row r="8434" spans="1:12" ht="56.25" customHeight="1">
      <c r="A8434" s="97">
        <v>902</v>
      </c>
      <c r="B8434" s="122" t="s">
        <v>4731</v>
      </c>
      <c r="C8434" s="123">
        <v>42422</v>
      </c>
      <c r="D8434" s="97" t="s">
        <v>18196</v>
      </c>
      <c r="E8434" s="97" t="s">
        <v>3</v>
      </c>
      <c r="F8434" s="97">
        <v>1352738</v>
      </c>
      <c r="G8434" s="97"/>
      <c r="H8434" s="124" t="s">
        <v>4952</v>
      </c>
      <c r="I8434" s="125">
        <v>0</v>
      </c>
      <c r="J8434" s="125">
        <v>590.96</v>
      </c>
      <c r="K8434" s="126">
        <v>590.96</v>
      </c>
      <c r="L8434" s="100" t="s">
        <v>1324</v>
      </c>
    </row>
    <row r="8435" spans="1:12" ht="56.25" customHeight="1">
      <c r="A8435" s="97">
        <v>902</v>
      </c>
      <c r="B8435" s="122" t="s">
        <v>4731</v>
      </c>
      <c r="C8435" s="123">
        <v>42422</v>
      </c>
      <c r="D8435" s="97" t="s">
        <v>18197</v>
      </c>
      <c r="E8435" s="97" t="s">
        <v>3</v>
      </c>
      <c r="F8435" s="97">
        <v>1352740</v>
      </c>
      <c r="G8435" s="97"/>
      <c r="H8435" s="124" t="s">
        <v>4953</v>
      </c>
      <c r="I8435" s="125">
        <v>0</v>
      </c>
      <c r="J8435" s="125">
        <v>590.96</v>
      </c>
      <c r="K8435" s="126">
        <v>590.96</v>
      </c>
      <c r="L8435" s="100" t="s">
        <v>1324</v>
      </c>
    </row>
    <row r="8436" spans="1:12" ht="56.25" customHeight="1">
      <c r="A8436" s="97">
        <v>902</v>
      </c>
      <c r="B8436" s="122" t="s">
        <v>4731</v>
      </c>
      <c r="C8436" s="123">
        <v>42422</v>
      </c>
      <c r="D8436" s="97" t="s">
        <v>18198</v>
      </c>
      <c r="E8436" s="97" t="s">
        <v>3</v>
      </c>
      <c r="F8436" s="97">
        <v>1352742</v>
      </c>
      <c r="G8436" s="97"/>
      <c r="H8436" s="124" t="s">
        <v>4954</v>
      </c>
      <c r="I8436" s="125">
        <v>0</v>
      </c>
      <c r="J8436" s="125">
        <v>3142.12</v>
      </c>
      <c r="K8436" s="126">
        <v>3142.12</v>
      </c>
      <c r="L8436" s="100" t="s">
        <v>1324</v>
      </c>
    </row>
    <row r="8437" spans="1:12" ht="56.25" customHeight="1">
      <c r="A8437" s="97">
        <v>902</v>
      </c>
      <c r="B8437" s="122" t="s">
        <v>4731</v>
      </c>
      <c r="C8437" s="123">
        <v>42422</v>
      </c>
      <c r="D8437" s="97" t="s">
        <v>18199</v>
      </c>
      <c r="E8437" s="97" t="s">
        <v>3</v>
      </c>
      <c r="F8437" s="97">
        <v>1352744</v>
      </c>
      <c r="G8437" s="97"/>
      <c r="H8437" s="124" t="s">
        <v>4955</v>
      </c>
      <c r="I8437" s="125">
        <v>0</v>
      </c>
      <c r="J8437" s="125">
        <v>2932.64</v>
      </c>
      <c r="K8437" s="126">
        <v>2932.64</v>
      </c>
      <c r="L8437" s="100" t="s">
        <v>1324</v>
      </c>
    </row>
    <row r="8438" spans="1:12" ht="56.25" customHeight="1">
      <c r="A8438" s="97">
        <v>902</v>
      </c>
      <c r="B8438" s="122" t="s">
        <v>4731</v>
      </c>
      <c r="C8438" s="123">
        <v>42489</v>
      </c>
      <c r="D8438" s="97" t="s">
        <v>19053</v>
      </c>
      <c r="E8438" s="97" t="s">
        <v>3</v>
      </c>
      <c r="F8438" s="97">
        <v>1374656</v>
      </c>
      <c r="G8438" s="97"/>
      <c r="H8438" s="124" t="s">
        <v>5808</v>
      </c>
      <c r="I8438" s="125">
        <v>0</v>
      </c>
      <c r="J8438" s="125">
        <v>880.80000000000007</v>
      </c>
      <c r="K8438" s="126">
        <v>880.80000000000007</v>
      </c>
      <c r="L8438" s="100" t="s">
        <v>1324</v>
      </c>
    </row>
    <row r="8439" spans="1:12" ht="56.25" customHeight="1">
      <c r="A8439" s="97">
        <v>902</v>
      </c>
      <c r="B8439" s="122" t="s">
        <v>4731</v>
      </c>
      <c r="C8439" s="123">
        <v>42489</v>
      </c>
      <c r="D8439" s="97" t="s">
        <v>19054</v>
      </c>
      <c r="E8439" s="97" t="s">
        <v>3</v>
      </c>
      <c r="F8439" s="97">
        <v>1374658</v>
      </c>
      <c r="G8439" s="97"/>
      <c r="H8439" s="124" t="s">
        <v>5808</v>
      </c>
      <c r="I8439" s="125">
        <v>0</v>
      </c>
      <c r="J8439" s="125">
        <v>880.80000000000007</v>
      </c>
      <c r="K8439" s="126">
        <v>880.80000000000007</v>
      </c>
      <c r="L8439" s="100" t="s">
        <v>1324</v>
      </c>
    </row>
    <row r="8440" spans="1:12" ht="56.25" customHeight="1">
      <c r="A8440" s="97">
        <v>902</v>
      </c>
      <c r="B8440" s="122" t="s">
        <v>4731</v>
      </c>
      <c r="C8440" s="123">
        <v>42489</v>
      </c>
      <c r="D8440" s="97" t="s">
        <v>19055</v>
      </c>
      <c r="E8440" s="97" t="s">
        <v>3</v>
      </c>
      <c r="F8440" s="97">
        <v>1374659</v>
      </c>
      <c r="G8440" s="97"/>
      <c r="H8440" s="124" t="s">
        <v>5808</v>
      </c>
      <c r="I8440" s="125">
        <v>0</v>
      </c>
      <c r="J8440" s="125">
        <v>416.95</v>
      </c>
      <c r="K8440" s="126">
        <v>416.95</v>
      </c>
      <c r="L8440" s="100" t="s">
        <v>1324</v>
      </c>
    </row>
    <row r="8441" spans="1:12" ht="56.25" customHeight="1">
      <c r="A8441" s="97">
        <v>902</v>
      </c>
      <c r="B8441" s="122" t="s">
        <v>4731</v>
      </c>
      <c r="C8441" s="123">
        <v>42501</v>
      </c>
      <c r="D8441" s="97" t="s">
        <v>19174</v>
      </c>
      <c r="E8441" s="97" t="s">
        <v>3</v>
      </c>
      <c r="F8441" s="97">
        <v>1377778</v>
      </c>
      <c r="G8441" s="97"/>
      <c r="H8441" s="124" t="s">
        <v>5922</v>
      </c>
      <c r="I8441" s="125">
        <v>0</v>
      </c>
      <c r="J8441" s="125">
        <v>1968.14</v>
      </c>
      <c r="K8441" s="126">
        <v>1968.14</v>
      </c>
      <c r="L8441" s="100" t="s">
        <v>1324</v>
      </c>
    </row>
    <row r="8442" spans="1:12" ht="56.25" customHeight="1">
      <c r="A8442" s="97">
        <v>902</v>
      </c>
      <c r="B8442" s="122" t="s">
        <v>4731</v>
      </c>
      <c r="C8442" s="123">
        <v>42527</v>
      </c>
      <c r="D8442" s="97" t="s">
        <v>19531</v>
      </c>
      <c r="E8442" s="97" t="s">
        <v>3</v>
      </c>
      <c r="F8442" s="97">
        <v>1385422</v>
      </c>
      <c r="G8442" s="97"/>
      <c r="H8442" s="124" t="s">
        <v>6270</v>
      </c>
      <c r="I8442" s="125">
        <v>0</v>
      </c>
      <c r="J8442" s="125">
        <v>500</v>
      </c>
      <c r="K8442" s="126">
        <v>500</v>
      </c>
      <c r="L8442" s="100" t="s">
        <v>1324</v>
      </c>
    </row>
    <row r="8443" spans="1:12" ht="56.25" customHeight="1">
      <c r="A8443" s="97">
        <v>902</v>
      </c>
      <c r="B8443" s="122" t="s">
        <v>4731</v>
      </c>
      <c r="C8443" s="123">
        <v>42601</v>
      </c>
      <c r="D8443" s="97" t="s">
        <v>20746</v>
      </c>
      <c r="E8443" s="97" t="s">
        <v>3</v>
      </c>
      <c r="F8443" s="97">
        <v>1410209</v>
      </c>
      <c r="G8443" s="97"/>
      <c r="H8443" s="124" t="s">
        <v>7443</v>
      </c>
      <c r="I8443" s="125">
        <v>0</v>
      </c>
      <c r="J8443" s="125">
        <v>884.93000000000006</v>
      </c>
      <c r="K8443" s="126">
        <v>884.93000000000006</v>
      </c>
      <c r="L8443" s="100" t="s">
        <v>1324</v>
      </c>
    </row>
    <row r="8444" spans="1:12" ht="56.25" customHeight="1">
      <c r="A8444" s="97">
        <v>902</v>
      </c>
      <c r="B8444" s="122" t="s">
        <v>4731</v>
      </c>
      <c r="C8444" s="123">
        <v>42601</v>
      </c>
      <c r="D8444" s="97" t="s">
        <v>20747</v>
      </c>
      <c r="E8444" s="97" t="s">
        <v>3</v>
      </c>
      <c r="F8444" s="97">
        <v>1410210</v>
      </c>
      <c r="G8444" s="97"/>
      <c r="H8444" s="124" t="s">
        <v>7444</v>
      </c>
      <c r="I8444" s="125">
        <v>0</v>
      </c>
      <c r="J8444" s="125">
        <v>1407</v>
      </c>
      <c r="K8444" s="126">
        <v>1407</v>
      </c>
      <c r="L8444" s="100" t="s">
        <v>1324</v>
      </c>
    </row>
    <row r="8445" spans="1:12" ht="56.25" customHeight="1">
      <c r="A8445" s="97">
        <v>902</v>
      </c>
      <c r="B8445" s="122" t="s">
        <v>4731</v>
      </c>
      <c r="C8445" s="123">
        <v>42601</v>
      </c>
      <c r="D8445" s="97" t="s">
        <v>20748</v>
      </c>
      <c r="E8445" s="97" t="s">
        <v>3</v>
      </c>
      <c r="F8445" s="97">
        <v>1410213</v>
      </c>
      <c r="G8445" s="97"/>
      <c r="H8445" s="124" t="s">
        <v>7445</v>
      </c>
      <c r="I8445" s="125">
        <v>0</v>
      </c>
      <c r="J8445" s="125">
        <v>1327.4</v>
      </c>
      <c r="K8445" s="126">
        <v>1327.4</v>
      </c>
      <c r="L8445" s="100" t="s">
        <v>1324</v>
      </c>
    </row>
    <row r="8446" spans="1:12" ht="56.25" customHeight="1">
      <c r="A8446" s="97">
        <v>902</v>
      </c>
      <c r="B8446" s="122" t="s">
        <v>4731</v>
      </c>
      <c r="C8446" s="123">
        <v>42641</v>
      </c>
      <c r="D8446" s="97" t="s">
        <v>21424</v>
      </c>
      <c r="E8446" s="97" t="s">
        <v>3</v>
      </c>
      <c r="F8446" s="97">
        <v>1424702</v>
      </c>
      <c r="G8446" s="97"/>
      <c r="H8446" s="124" t="s">
        <v>8108</v>
      </c>
      <c r="I8446" s="125">
        <v>0</v>
      </c>
      <c r="J8446" s="125">
        <v>2627</v>
      </c>
      <c r="K8446" s="126">
        <v>2627</v>
      </c>
      <c r="L8446" s="100" t="s">
        <v>1324</v>
      </c>
    </row>
    <row r="8447" spans="1:12" ht="56.25" customHeight="1">
      <c r="A8447" s="97">
        <v>902</v>
      </c>
      <c r="B8447" s="122" t="s">
        <v>4731</v>
      </c>
      <c r="C8447" s="123">
        <v>42727</v>
      </c>
      <c r="D8447" s="97" t="s">
        <v>25576</v>
      </c>
      <c r="E8447" s="97" t="s">
        <v>3</v>
      </c>
      <c r="F8447" s="97">
        <v>1456862</v>
      </c>
      <c r="G8447" s="97"/>
      <c r="H8447" s="124" t="s">
        <v>25577</v>
      </c>
      <c r="I8447" s="125">
        <v>0</v>
      </c>
      <c r="J8447" s="125">
        <v>102739.03</v>
      </c>
      <c r="K8447" s="126">
        <v>102739.03</v>
      </c>
      <c r="L8447" s="100" t="s">
        <v>1324</v>
      </c>
    </row>
    <row r="8448" spans="1:12" ht="56.25" customHeight="1">
      <c r="A8448" s="97">
        <v>903</v>
      </c>
      <c r="B8448" s="122" t="s">
        <v>5824</v>
      </c>
      <c r="C8448" s="123">
        <v>42493</v>
      </c>
      <c r="D8448" s="97" t="s">
        <v>19073</v>
      </c>
      <c r="E8448" s="97" t="s">
        <v>3</v>
      </c>
      <c r="F8448" s="97">
        <v>1375027</v>
      </c>
      <c r="G8448" s="97"/>
      <c r="H8448" s="124" t="s">
        <v>5825</v>
      </c>
      <c r="I8448" s="125">
        <v>0</v>
      </c>
      <c r="J8448" s="125">
        <v>55646.11</v>
      </c>
      <c r="K8448" s="126">
        <v>55646.11</v>
      </c>
      <c r="L8448" s="100" t="s">
        <v>1324</v>
      </c>
    </row>
    <row r="8449" spans="1:12" ht="56.25" customHeight="1">
      <c r="A8449" s="97">
        <v>903</v>
      </c>
      <c r="B8449" s="122" t="s">
        <v>5824</v>
      </c>
      <c r="C8449" s="123">
        <v>42493</v>
      </c>
      <c r="D8449" s="97" t="s">
        <v>19074</v>
      </c>
      <c r="E8449" s="97" t="s">
        <v>3</v>
      </c>
      <c r="F8449" s="97">
        <v>1375029</v>
      </c>
      <c r="G8449" s="97"/>
      <c r="H8449" s="124" t="s">
        <v>5826</v>
      </c>
      <c r="I8449" s="125">
        <v>0</v>
      </c>
      <c r="J8449" s="125">
        <v>5199.38</v>
      </c>
      <c r="K8449" s="126">
        <v>5199.38</v>
      </c>
      <c r="L8449" s="100" t="s">
        <v>1324</v>
      </c>
    </row>
    <row r="8450" spans="1:12" ht="56.25" customHeight="1">
      <c r="A8450" s="97">
        <v>903</v>
      </c>
      <c r="B8450" s="122" t="s">
        <v>5824</v>
      </c>
      <c r="C8450" s="123">
        <v>42493</v>
      </c>
      <c r="D8450" s="97" t="s">
        <v>19076</v>
      </c>
      <c r="E8450" s="97" t="s">
        <v>3</v>
      </c>
      <c r="F8450" s="97">
        <v>1375035</v>
      </c>
      <c r="G8450" s="97"/>
      <c r="H8450" s="124" t="s">
        <v>5828</v>
      </c>
      <c r="I8450" s="125">
        <v>0</v>
      </c>
      <c r="J8450" s="125">
        <v>5885</v>
      </c>
      <c r="K8450" s="126">
        <v>5885</v>
      </c>
      <c r="L8450" s="100" t="s">
        <v>1324</v>
      </c>
    </row>
    <row r="8451" spans="1:12" ht="56.25" customHeight="1">
      <c r="A8451" s="97">
        <v>903</v>
      </c>
      <c r="B8451" s="122" t="s">
        <v>5824</v>
      </c>
      <c r="C8451" s="123">
        <v>42601</v>
      </c>
      <c r="D8451" s="97" t="s">
        <v>20741</v>
      </c>
      <c r="E8451" s="97" t="s">
        <v>3</v>
      </c>
      <c r="F8451" s="97">
        <v>1410053</v>
      </c>
      <c r="G8451" s="97"/>
      <c r="H8451" s="124" t="s">
        <v>7439</v>
      </c>
      <c r="I8451" s="125">
        <v>0</v>
      </c>
      <c r="J8451" s="125">
        <v>1620</v>
      </c>
      <c r="K8451" s="126">
        <v>1620</v>
      </c>
      <c r="L8451" s="100" t="s">
        <v>1324</v>
      </c>
    </row>
    <row r="8452" spans="1:12" ht="56.25" customHeight="1">
      <c r="A8452" s="97">
        <v>903</v>
      </c>
      <c r="B8452" s="122" t="s">
        <v>5824</v>
      </c>
      <c r="C8452" s="123">
        <v>42621</v>
      </c>
      <c r="D8452" s="97" t="s">
        <v>21065</v>
      </c>
      <c r="E8452" s="97" t="s">
        <v>3</v>
      </c>
      <c r="F8452" s="97">
        <v>1417349</v>
      </c>
      <c r="G8452" s="97"/>
      <c r="H8452" s="124" t="s">
        <v>7749</v>
      </c>
      <c r="I8452" s="125">
        <v>0</v>
      </c>
      <c r="J8452" s="125">
        <v>7531.83</v>
      </c>
      <c r="K8452" s="126">
        <v>7531.83</v>
      </c>
      <c r="L8452" s="100" t="s">
        <v>1324</v>
      </c>
    </row>
    <row r="8453" spans="1:12" ht="56.25" customHeight="1">
      <c r="A8453" s="97">
        <v>903</v>
      </c>
      <c r="B8453" s="122" t="s">
        <v>5824</v>
      </c>
      <c r="C8453" s="123">
        <v>42621</v>
      </c>
      <c r="D8453" s="97" t="s">
        <v>21066</v>
      </c>
      <c r="E8453" s="97" t="s">
        <v>3</v>
      </c>
      <c r="F8453" s="97">
        <v>1417351</v>
      </c>
      <c r="G8453" s="97"/>
      <c r="H8453" s="124" t="s">
        <v>7750</v>
      </c>
      <c r="I8453" s="125">
        <v>0</v>
      </c>
      <c r="J8453" s="125">
        <v>9543.82</v>
      </c>
      <c r="K8453" s="126">
        <v>9543.82</v>
      </c>
      <c r="L8453" s="100" t="s">
        <v>1324</v>
      </c>
    </row>
    <row r="8454" spans="1:12" ht="56.25" customHeight="1">
      <c r="A8454" s="97">
        <v>903</v>
      </c>
      <c r="B8454" s="122" t="s">
        <v>5824</v>
      </c>
      <c r="C8454" s="123">
        <v>42621</v>
      </c>
      <c r="D8454" s="97" t="s">
        <v>21068</v>
      </c>
      <c r="E8454" s="97" t="s">
        <v>3</v>
      </c>
      <c r="F8454" s="97">
        <v>1417354</v>
      </c>
      <c r="G8454" s="97"/>
      <c r="H8454" s="124" t="s">
        <v>7752</v>
      </c>
      <c r="I8454" s="125">
        <v>0</v>
      </c>
      <c r="J8454" s="125">
        <v>4042</v>
      </c>
      <c r="K8454" s="126">
        <v>4042</v>
      </c>
      <c r="L8454" s="100" t="s">
        <v>1324</v>
      </c>
    </row>
    <row r="8455" spans="1:12" ht="56.25" customHeight="1">
      <c r="A8455" s="97">
        <v>903</v>
      </c>
      <c r="B8455" s="122" t="s">
        <v>5824</v>
      </c>
      <c r="C8455" s="123">
        <v>42621</v>
      </c>
      <c r="D8455" s="97" t="s">
        <v>21072</v>
      </c>
      <c r="E8455" s="97" t="s">
        <v>3</v>
      </c>
      <c r="F8455" s="97">
        <v>1417360</v>
      </c>
      <c r="G8455" s="97"/>
      <c r="H8455" s="124" t="s">
        <v>7756</v>
      </c>
      <c r="I8455" s="125">
        <v>0</v>
      </c>
      <c r="J8455" s="125">
        <v>9583.89</v>
      </c>
      <c r="K8455" s="126">
        <v>9583.89</v>
      </c>
      <c r="L8455" s="100" t="s">
        <v>1324</v>
      </c>
    </row>
    <row r="8456" spans="1:12" ht="56.25" customHeight="1">
      <c r="A8456" s="97">
        <v>903</v>
      </c>
      <c r="B8456" s="122" t="s">
        <v>5824</v>
      </c>
      <c r="C8456" s="123">
        <v>42621</v>
      </c>
      <c r="D8456" s="97" t="s">
        <v>21075</v>
      </c>
      <c r="E8456" s="97" t="s">
        <v>3</v>
      </c>
      <c r="F8456" s="97">
        <v>1417366</v>
      </c>
      <c r="G8456" s="97"/>
      <c r="H8456" s="124" t="s">
        <v>7759</v>
      </c>
      <c r="I8456" s="125">
        <v>0</v>
      </c>
      <c r="J8456" s="125">
        <v>2411.5</v>
      </c>
      <c r="K8456" s="126">
        <v>2411.5</v>
      </c>
      <c r="L8456" s="100" t="s">
        <v>1324</v>
      </c>
    </row>
    <row r="8457" spans="1:12" ht="56.25" customHeight="1">
      <c r="A8457" s="97">
        <v>903</v>
      </c>
      <c r="B8457" s="122" t="s">
        <v>5824</v>
      </c>
      <c r="C8457" s="123">
        <v>42685</v>
      </c>
      <c r="D8457" s="97" t="s">
        <v>22419</v>
      </c>
      <c r="E8457" s="97" t="s">
        <v>3</v>
      </c>
      <c r="F8457" s="97">
        <v>1439364</v>
      </c>
      <c r="G8457" s="97"/>
      <c r="H8457" s="124" t="s">
        <v>22420</v>
      </c>
      <c r="I8457" s="125">
        <v>0</v>
      </c>
      <c r="J8457" s="125">
        <v>6697.58</v>
      </c>
      <c r="K8457" s="126">
        <v>6697.58</v>
      </c>
      <c r="L8457" s="100" t="s">
        <v>1324</v>
      </c>
    </row>
    <row r="8458" spans="1:12" ht="56.25" customHeight="1">
      <c r="A8458" s="97">
        <v>903</v>
      </c>
      <c r="B8458" s="122" t="s">
        <v>5824</v>
      </c>
      <c r="C8458" s="123">
        <v>42685</v>
      </c>
      <c r="D8458" s="97" t="s">
        <v>22421</v>
      </c>
      <c r="E8458" s="97" t="s">
        <v>3</v>
      </c>
      <c r="F8458" s="97">
        <v>1439365</v>
      </c>
      <c r="G8458" s="97"/>
      <c r="H8458" s="124" t="s">
        <v>22422</v>
      </c>
      <c r="I8458" s="125">
        <v>0</v>
      </c>
      <c r="J8458" s="125">
        <v>4000</v>
      </c>
      <c r="K8458" s="126">
        <v>4000</v>
      </c>
      <c r="L8458" s="100" t="s">
        <v>1324</v>
      </c>
    </row>
    <row r="8459" spans="1:12" ht="56.25" customHeight="1">
      <c r="A8459" s="97">
        <v>1201</v>
      </c>
      <c r="B8459" s="122" t="s">
        <v>8125</v>
      </c>
      <c r="C8459" s="123">
        <v>42642</v>
      </c>
      <c r="D8459" s="97" t="s">
        <v>21440</v>
      </c>
      <c r="E8459" s="97" t="s">
        <v>3</v>
      </c>
      <c r="F8459" s="97">
        <v>1425056</v>
      </c>
      <c r="G8459" s="97"/>
      <c r="H8459" s="124" t="s">
        <v>8126</v>
      </c>
      <c r="I8459" s="125">
        <v>0</v>
      </c>
      <c r="J8459" s="125">
        <v>8868.86</v>
      </c>
      <c r="K8459" s="126">
        <v>8868.86</v>
      </c>
      <c r="L8459" s="100" t="s">
        <v>1324</v>
      </c>
    </row>
    <row r="8460" spans="1:12" ht="56.25" customHeight="1">
      <c r="A8460" s="97">
        <v>1320</v>
      </c>
      <c r="B8460" s="122" t="s">
        <v>12461</v>
      </c>
      <c r="C8460" s="123">
        <v>42530</v>
      </c>
      <c r="D8460" s="97" t="s">
        <v>12462</v>
      </c>
      <c r="E8460" s="97" t="s">
        <v>13</v>
      </c>
      <c r="F8460" s="97">
        <v>854072</v>
      </c>
      <c r="G8460" s="97"/>
      <c r="H8460" s="124" t="s">
        <v>12463</v>
      </c>
      <c r="I8460" s="125">
        <v>348</v>
      </c>
      <c r="J8460" s="125">
        <v>0</v>
      </c>
      <c r="K8460" s="126">
        <v>348</v>
      </c>
      <c r="L8460" s="100" t="s">
        <v>1324</v>
      </c>
    </row>
    <row r="8461" spans="1:12" ht="56.25" customHeight="1">
      <c r="A8461" s="97">
        <v>1320</v>
      </c>
      <c r="B8461" s="122" t="s">
        <v>12461</v>
      </c>
      <c r="C8461" s="123">
        <v>42530</v>
      </c>
      <c r="D8461" s="97" t="s">
        <v>12464</v>
      </c>
      <c r="E8461" s="97" t="s">
        <v>11</v>
      </c>
      <c r="F8461" s="97">
        <v>854072</v>
      </c>
      <c r="G8461" s="97"/>
      <c r="H8461" s="124" t="s">
        <v>12465</v>
      </c>
      <c r="I8461" s="125">
        <v>50</v>
      </c>
      <c r="J8461" s="125">
        <v>0</v>
      </c>
      <c r="K8461" s="126">
        <v>50</v>
      </c>
      <c r="L8461" s="100" t="s">
        <v>1324</v>
      </c>
    </row>
    <row r="8462" spans="1:12" ht="56.25" customHeight="1">
      <c r="A8462" s="97">
        <v>1334</v>
      </c>
      <c r="B8462" s="122" t="s">
        <v>4582</v>
      </c>
      <c r="C8462" s="123">
        <v>42384</v>
      </c>
      <c r="D8462" s="97" t="s">
        <v>17839</v>
      </c>
      <c r="E8462" s="97" t="s">
        <v>3</v>
      </c>
      <c r="F8462" s="97">
        <v>1341169</v>
      </c>
      <c r="G8462" s="97"/>
      <c r="H8462" s="124" t="s">
        <v>4583</v>
      </c>
      <c r="I8462" s="125">
        <v>0</v>
      </c>
      <c r="J8462" s="125">
        <v>441870.36</v>
      </c>
      <c r="K8462" s="126">
        <v>441870.36</v>
      </c>
      <c r="L8462" s="100" t="s">
        <v>1324</v>
      </c>
    </row>
    <row r="8463" spans="1:12" ht="56.25" customHeight="1">
      <c r="A8463" s="97" t="s">
        <v>628</v>
      </c>
      <c r="B8463" s="122" t="s">
        <v>10214</v>
      </c>
      <c r="C8463" s="123">
        <v>42389</v>
      </c>
      <c r="D8463" s="97" t="s">
        <v>10215</v>
      </c>
      <c r="E8463" s="97" t="s">
        <v>6</v>
      </c>
      <c r="F8463" s="97">
        <v>64007</v>
      </c>
      <c r="G8463" s="97"/>
      <c r="H8463" s="124" t="s">
        <v>1291</v>
      </c>
      <c r="I8463" s="125">
        <v>0</v>
      </c>
      <c r="J8463" s="125">
        <v>852456.74</v>
      </c>
      <c r="K8463" s="126">
        <v>852456.74</v>
      </c>
      <c r="L8463" s="100" t="s">
        <v>1324</v>
      </c>
    </row>
    <row r="8464" spans="1:12" ht="56.25" customHeight="1">
      <c r="A8464" s="97" t="s">
        <v>628</v>
      </c>
      <c r="B8464" s="122" t="s">
        <v>10214</v>
      </c>
      <c r="C8464" s="123">
        <v>42430</v>
      </c>
      <c r="D8464" s="97" t="s">
        <v>10853</v>
      </c>
      <c r="E8464" s="97" t="s">
        <v>6</v>
      </c>
      <c r="F8464" s="97">
        <v>843574</v>
      </c>
      <c r="G8464" s="97"/>
      <c r="H8464" s="124" t="s">
        <v>1791</v>
      </c>
      <c r="I8464" s="125">
        <v>0</v>
      </c>
      <c r="J8464" s="125">
        <v>9574.14</v>
      </c>
      <c r="K8464" s="126">
        <v>9574.14</v>
      </c>
      <c r="L8464" s="100" t="s">
        <v>1324</v>
      </c>
    </row>
    <row r="8465" spans="1:12" ht="56.25" customHeight="1">
      <c r="A8465" s="97" t="s">
        <v>628</v>
      </c>
      <c r="B8465" s="122" t="s">
        <v>10214</v>
      </c>
      <c r="C8465" s="123">
        <v>42457</v>
      </c>
      <c r="D8465" s="97" t="s">
        <v>11244</v>
      </c>
      <c r="E8465" s="97" t="s">
        <v>6</v>
      </c>
      <c r="F8465" s="97">
        <v>846011</v>
      </c>
      <c r="G8465" s="97"/>
      <c r="H8465" s="124" t="s">
        <v>2155</v>
      </c>
      <c r="I8465" s="125">
        <v>0</v>
      </c>
      <c r="J8465" s="125">
        <v>236238.94</v>
      </c>
      <c r="K8465" s="126">
        <v>236238.94</v>
      </c>
      <c r="L8465" s="100" t="s">
        <v>1324</v>
      </c>
    </row>
    <row r="8466" spans="1:12" ht="56.25" customHeight="1">
      <c r="A8466" s="97" t="s">
        <v>628</v>
      </c>
      <c r="B8466" s="122" t="s">
        <v>10214</v>
      </c>
      <c r="C8466" s="123">
        <v>42468</v>
      </c>
      <c r="D8466" s="97" t="s">
        <v>11485</v>
      </c>
      <c r="E8466" s="97" t="s">
        <v>6</v>
      </c>
      <c r="F8466" s="97">
        <v>65085</v>
      </c>
      <c r="G8466" s="97"/>
      <c r="H8466" s="124" t="s">
        <v>1291</v>
      </c>
      <c r="I8466" s="125">
        <v>0</v>
      </c>
      <c r="J8466" s="125">
        <v>363507.85</v>
      </c>
      <c r="K8466" s="126">
        <v>363507.85</v>
      </c>
      <c r="L8466" s="100" t="s">
        <v>1324</v>
      </c>
    </row>
    <row r="8467" spans="1:12" ht="56.25" customHeight="1">
      <c r="A8467" s="97" t="s">
        <v>628</v>
      </c>
      <c r="B8467" s="122" t="s">
        <v>629</v>
      </c>
      <c r="C8467" s="123">
        <v>42654</v>
      </c>
      <c r="D8467" s="97" t="s">
        <v>15396</v>
      </c>
      <c r="E8467" s="97" t="s">
        <v>6</v>
      </c>
      <c r="F8467" s="97">
        <v>67751</v>
      </c>
      <c r="G8467" s="97"/>
      <c r="H8467" s="124" t="s">
        <v>9542</v>
      </c>
      <c r="I8467" s="125">
        <v>0</v>
      </c>
      <c r="J8467" s="125">
        <v>253315.56</v>
      </c>
      <c r="K8467" s="126">
        <v>253315.56</v>
      </c>
      <c r="L8467" s="100" t="s">
        <v>1324</v>
      </c>
    </row>
    <row r="8468" spans="1:12" ht="56.25" customHeight="1">
      <c r="A8468" s="97" t="s">
        <v>628</v>
      </c>
      <c r="B8468" s="122" t="s">
        <v>9351</v>
      </c>
      <c r="C8468" s="123">
        <v>42688</v>
      </c>
      <c r="D8468" s="97" t="s">
        <v>16475</v>
      </c>
      <c r="E8468" s="97" t="s">
        <v>6</v>
      </c>
      <c r="F8468" s="97">
        <v>74092016</v>
      </c>
      <c r="G8468" s="97"/>
      <c r="H8468" s="124" t="s">
        <v>16476</v>
      </c>
      <c r="I8468" s="125">
        <v>0</v>
      </c>
      <c r="J8468" s="125">
        <v>1355320</v>
      </c>
      <c r="K8468" s="126">
        <v>1355320</v>
      </c>
      <c r="L8468" s="100" t="s">
        <v>1324</v>
      </c>
    </row>
    <row r="8469" spans="1:12" ht="56.25" customHeight="1">
      <c r="A8469" s="97" t="s">
        <v>630</v>
      </c>
      <c r="B8469" s="122" t="s">
        <v>4391</v>
      </c>
      <c r="C8469" s="123">
        <v>42373</v>
      </c>
      <c r="D8469" s="97" t="s">
        <v>17666</v>
      </c>
      <c r="E8469" s="97" t="s">
        <v>3</v>
      </c>
      <c r="F8469" s="97">
        <v>1336647</v>
      </c>
      <c r="G8469" s="97"/>
      <c r="H8469" s="124" t="s">
        <v>4392</v>
      </c>
      <c r="I8469" s="125">
        <v>0</v>
      </c>
      <c r="J8469" s="125">
        <v>2621.55</v>
      </c>
      <c r="K8469" s="126">
        <v>2621.55</v>
      </c>
      <c r="L8469" s="100" t="s">
        <v>1324</v>
      </c>
    </row>
    <row r="8470" spans="1:12" ht="56.25" customHeight="1">
      <c r="A8470" s="97" t="s">
        <v>630</v>
      </c>
      <c r="B8470" s="122" t="s">
        <v>4391</v>
      </c>
      <c r="C8470" s="123">
        <v>42373</v>
      </c>
      <c r="D8470" s="97" t="s">
        <v>17667</v>
      </c>
      <c r="E8470" s="97" t="s">
        <v>3</v>
      </c>
      <c r="F8470" s="97">
        <v>1336663</v>
      </c>
      <c r="G8470" s="97"/>
      <c r="H8470" s="124" t="s">
        <v>4393</v>
      </c>
      <c r="I8470" s="125">
        <v>0</v>
      </c>
      <c r="J8470" s="125">
        <v>13464</v>
      </c>
      <c r="K8470" s="126">
        <v>13464</v>
      </c>
      <c r="L8470" s="100" t="s">
        <v>1324</v>
      </c>
    </row>
    <row r="8471" spans="1:12" ht="56.25" customHeight="1">
      <c r="A8471" s="97" t="s">
        <v>630</v>
      </c>
      <c r="B8471" s="122" t="s">
        <v>4391</v>
      </c>
      <c r="C8471" s="123">
        <v>42373</v>
      </c>
      <c r="D8471" s="97" t="s">
        <v>17668</v>
      </c>
      <c r="E8471" s="97" t="s">
        <v>3</v>
      </c>
      <c r="F8471" s="97">
        <v>1336666</v>
      </c>
      <c r="G8471" s="97"/>
      <c r="H8471" s="124" t="s">
        <v>4394</v>
      </c>
      <c r="I8471" s="125">
        <v>0</v>
      </c>
      <c r="J8471" s="125">
        <v>18469.71</v>
      </c>
      <c r="K8471" s="126">
        <v>18469.71</v>
      </c>
      <c r="L8471" s="100" t="s">
        <v>1324</v>
      </c>
    </row>
    <row r="8472" spans="1:12" ht="56.25" customHeight="1">
      <c r="A8472" s="97" t="s">
        <v>630</v>
      </c>
      <c r="B8472" s="122" t="s">
        <v>4391</v>
      </c>
      <c r="C8472" s="123">
        <v>42373</v>
      </c>
      <c r="D8472" s="97" t="s">
        <v>17669</v>
      </c>
      <c r="E8472" s="97" t="s">
        <v>3</v>
      </c>
      <c r="F8472" s="97">
        <v>1336667</v>
      </c>
      <c r="G8472" s="97"/>
      <c r="H8472" s="124" t="s">
        <v>4395</v>
      </c>
      <c r="I8472" s="125">
        <v>0</v>
      </c>
      <c r="J8472" s="125">
        <v>6053.55</v>
      </c>
      <c r="K8472" s="126">
        <v>6053.55</v>
      </c>
      <c r="L8472" s="100" t="s">
        <v>1324</v>
      </c>
    </row>
    <row r="8473" spans="1:12" ht="56.25" customHeight="1">
      <c r="A8473" s="97" t="s">
        <v>630</v>
      </c>
      <c r="B8473" s="122" t="s">
        <v>4391</v>
      </c>
      <c r="C8473" s="123">
        <v>42373</v>
      </c>
      <c r="D8473" s="97" t="s">
        <v>17671</v>
      </c>
      <c r="E8473" s="97" t="s">
        <v>3</v>
      </c>
      <c r="F8473" s="97">
        <v>1336743</v>
      </c>
      <c r="G8473" s="97"/>
      <c r="H8473" s="124" t="s">
        <v>4398</v>
      </c>
      <c r="I8473" s="125">
        <v>0</v>
      </c>
      <c r="J8473" s="125">
        <v>4970.07</v>
      </c>
      <c r="K8473" s="126">
        <v>4970.07</v>
      </c>
      <c r="L8473" s="100" t="s">
        <v>1324</v>
      </c>
    </row>
    <row r="8474" spans="1:12" ht="56.25" customHeight="1">
      <c r="A8474" s="97" t="s">
        <v>630</v>
      </c>
      <c r="B8474" s="122" t="s">
        <v>4391</v>
      </c>
      <c r="C8474" s="123">
        <v>42373</v>
      </c>
      <c r="D8474" s="97" t="s">
        <v>17672</v>
      </c>
      <c r="E8474" s="97" t="s">
        <v>3</v>
      </c>
      <c r="F8474" s="97">
        <v>1336754</v>
      </c>
      <c r="G8474" s="97"/>
      <c r="H8474" s="124" t="s">
        <v>4399</v>
      </c>
      <c r="I8474" s="125">
        <v>0</v>
      </c>
      <c r="J8474" s="125">
        <v>426.83</v>
      </c>
      <c r="K8474" s="126">
        <v>426.83</v>
      </c>
      <c r="L8474" s="100" t="s">
        <v>1324</v>
      </c>
    </row>
    <row r="8475" spans="1:12" ht="56.25" customHeight="1">
      <c r="A8475" s="97" t="s">
        <v>630</v>
      </c>
      <c r="B8475" s="122" t="s">
        <v>4391</v>
      </c>
      <c r="C8475" s="123">
        <v>42373</v>
      </c>
      <c r="D8475" s="97" t="s">
        <v>17677</v>
      </c>
      <c r="E8475" s="97" t="s">
        <v>3</v>
      </c>
      <c r="F8475" s="97">
        <v>1336846</v>
      </c>
      <c r="G8475" s="97"/>
      <c r="H8475" s="124" t="s">
        <v>4405</v>
      </c>
      <c r="I8475" s="125">
        <v>0</v>
      </c>
      <c r="J8475" s="125">
        <v>2464.5</v>
      </c>
      <c r="K8475" s="126">
        <v>2464.5</v>
      </c>
      <c r="L8475" s="100" t="s">
        <v>1324</v>
      </c>
    </row>
    <row r="8476" spans="1:12" ht="56.25" customHeight="1">
      <c r="A8476" s="97" t="s">
        <v>630</v>
      </c>
      <c r="B8476" s="122" t="s">
        <v>4391</v>
      </c>
      <c r="C8476" s="123">
        <v>42373</v>
      </c>
      <c r="D8476" s="97" t="s">
        <v>17678</v>
      </c>
      <c r="E8476" s="97" t="s">
        <v>3</v>
      </c>
      <c r="F8476" s="97">
        <v>1336847</v>
      </c>
      <c r="G8476" s="97"/>
      <c r="H8476" s="124" t="s">
        <v>4406</v>
      </c>
      <c r="I8476" s="125">
        <v>0</v>
      </c>
      <c r="J8476" s="125">
        <v>410.8</v>
      </c>
      <c r="K8476" s="126">
        <v>410.8</v>
      </c>
      <c r="L8476" s="100" t="s">
        <v>1324</v>
      </c>
    </row>
    <row r="8477" spans="1:12" ht="56.25" customHeight="1">
      <c r="A8477" s="97" t="s">
        <v>630</v>
      </c>
      <c r="B8477" s="122" t="s">
        <v>4391</v>
      </c>
      <c r="C8477" s="123">
        <v>42373</v>
      </c>
      <c r="D8477" s="97" t="s">
        <v>17679</v>
      </c>
      <c r="E8477" s="97" t="s">
        <v>3</v>
      </c>
      <c r="F8477" s="97">
        <v>1336848</v>
      </c>
      <c r="G8477" s="97"/>
      <c r="H8477" s="124" t="s">
        <v>4407</v>
      </c>
      <c r="I8477" s="125">
        <v>0</v>
      </c>
      <c r="J8477" s="125">
        <v>80</v>
      </c>
      <c r="K8477" s="126">
        <v>80</v>
      </c>
      <c r="L8477" s="100" t="s">
        <v>1324</v>
      </c>
    </row>
    <row r="8478" spans="1:12" ht="56.25" customHeight="1">
      <c r="A8478" s="97" t="s">
        <v>630</v>
      </c>
      <c r="B8478" s="122" t="s">
        <v>4391</v>
      </c>
      <c r="C8478" s="123">
        <v>42373</v>
      </c>
      <c r="D8478" s="97" t="s">
        <v>17682</v>
      </c>
      <c r="E8478" s="97" t="s">
        <v>3</v>
      </c>
      <c r="F8478" s="97">
        <v>1336984</v>
      </c>
      <c r="G8478" s="97"/>
      <c r="H8478" s="124" t="s">
        <v>4413</v>
      </c>
      <c r="I8478" s="125">
        <v>0</v>
      </c>
      <c r="J8478" s="125">
        <v>120</v>
      </c>
      <c r="K8478" s="126">
        <v>120</v>
      </c>
      <c r="L8478" s="100" t="s">
        <v>1324</v>
      </c>
    </row>
    <row r="8479" spans="1:12" ht="56.25" customHeight="1">
      <c r="A8479" s="97" t="s">
        <v>630</v>
      </c>
      <c r="B8479" s="122" t="s">
        <v>4391</v>
      </c>
      <c r="C8479" s="123">
        <v>42374</v>
      </c>
      <c r="D8479" s="97" t="s">
        <v>17683</v>
      </c>
      <c r="E8479" s="97" t="s">
        <v>3</v>
      </c>
      <c r="F8479" s="97">
        <v>1337224</v>
      </c>
      <c r="G8479" s="97"/>
      <c r="H8479" s="124" t="s">
        <v>4414</v>
      </c>
      <c r="I8479" s="125">
        <v>0</v>
      </c>
      <c r="J8479" s="125">
        <v>307</v>
      </c>
      <c r="K8479" s="126">
        <v>307</v>
      </c>
      <c r="L8479" s="100" t="s">
        <v>1324</v>
      </c>
    </row>
    <row r="8480" spans="1:12" ht="56.25" customHeight="1">
      <c r="A8480" s="97" t="s">
        <v>630</v>
      </c>
      <c r="B8480" s="122" t="s">
        <v>4391</v>
      </c>
      <c r="C8480" s="123">
        <v>42374</v>
      </c>
      <c r="D8480" s="97" t="s">
        <v>17686</v>
      </c>
      <c r="E8480" s="97" t="s">
        <v>3</v>
      </c>
      <c r="F8480" s="97">
        <v>1337317</v>
      </c>
      <c r="G8480" s="97"/>
      <c r="H8480" s="124" t="s">
        <v>4418</v>
      </c>
      <c r="I8480" s="125">
        <v>0</v>
      </c>
      <c r="J8480" s="125">
        <v>509.98</v>
      </c>
      <c r="K8480" s="126">
        <v>509.98</v>
      </c>
      <c r="L8480" s="100" t="s">
        <v>1324</v>
      </c>
    </row>
    <row r="8481" spans="1:12" ht="56.25" customHeight="1">
      <c r="A8481" s="97" t="s">
        <v>630</v>
      </c>
      <c r="B8481" s="122" t="s">
        <v>10109</v>
      </c>
      <c r="C8481" s="123">
        <v>42374</v>
      </c>
      <c r="D8481" s="97" t="s">
        <v>10110</v>
      </c>
      <c r="E8481" s="97" t="s">
        <v>6</v>
      </c>
      <c r="F8481" s="97">
        <v>838196</v>
      </c>
      <c r="G8481" s="97"/>
      <c r="H8481" s="124" t="s">
        <v>1333</v>
      </c>
      <c r="I8481" s="125">
        <v>0</v>
      </c>
      <c r="J8481" s="125">
        <v>2500</v>
      </c>
      <c r="K8481" s="126">
        <v>2500</v>
      </c>
      <c r="L8481" s="100" t="s">
        <v>1324</v>
      </c>
    </row>
    <row r="8482" spans="1:12" ht="56.25" customHeight="1">
      <c r="A8482" s="97" t="s">
        <v>630</v>
      </c>
      <c r="B8482" s="122" t="s">
        <v>4391</v>
      </c>
      <c r="C8482" s="123">
        <v>42375</v>
      </c>
      <c r="D8482" s="97" t="s">
        <v>17694</v>
      </c>
      <c r="E8482" s="97" t="s">
        <v>3</v>
      </c>
      <c r="F8482" s="97">
        <v>1337736</v>
      </c>
      <c r="G8482" s="97"/>
      <c r="H8482" s="124" t="s">
        <v>4429</v>
      </c>
      <c r="I8482" s="125">
        <v>0</v>
      </c>
      <c r="J8482" s="125">
        <v>476</v>
      </c>
      <c r="K8482" s="126">
        <v>476</v>
      </c>
      <c r="L8482" s="100" t="s">
        <v>1324</v>
      </c>
    </row>
    <row r="8483" spans="1:12" ht="56.25" customHeight="1">
      <c r="A8483" s="97" t="s">
        <v>630</v>
      </c>
      <c r="B8483" s="122" t="s">
        <v>4391</v>
      </c>
      <c r="C8483" s="123">
        <v>42375</v>
      </c>
      <c r="D8483" s="97" t="s">
        <v>17697</v>
      </c>
      <c r="E8483" s="97" t="s">
        <v>3</v>
      </c>
      <c r="F8483" s="97">
        <v>1337760</v>
      </c>
      <c r="G8483" s="97"/>
      <c r="H8483" s="124" t="s">
        <v>4431</v>
      </c>
      <c r="I8483" s="125">
        <v>0</v>
      </c>
      <c r="J8483" s="125">
        <v>10172.6</v>
      </c>
      <c r="K8483" s="126">
        <v>10172.6</v>
      </c>
      <c r="L8483" s="100" t="s">
        <v>1324</v>
      </c>
    </row>
    <row r="8484" spans="1:12" ht="56.25" customHeight="1">
      <c r="A8484" s="97" t="s">
        <v>630</v>
      </c>
      <c r="B8484" s="122" t="s">
        <v>4391</v>
      </c>
      <c r="C8484" s="123">
        <v>42375</v>
      </c>
      <c r="D8484" s="97" t="s">
        <v>17698</v>
      </c>
      <c r="E8484" s="97" t="s">
        <v>3</v>
      </c>
      <c r="F8484" s="97">
        <v>1337761</v>
      </c>
      <c r="G8484" s="97"/>
      <c r="H8484" s="124" t="s">
        <v>4432</v>
      </c>
      <c r="I8484" s="125">
        <v>0</v>
      </c>
      <c r="J8484" s="125">
        <v>24835.360000000001</v>
      </c>
      <c r="K8484" s="126">
        <v>24835.360000000001</v>
      </c>
      <c r="L8484" s="100" t="s">
        <v>1324</v>
      </c>
    </row>
    <row r="8485" spans="1:12" ht="56.25" customHeight="1">
      <c r="A8485" s="97" t="s">
        <v>630</v>
      </c>
      <c r="B8485" s="122" t="s">
        <v>4391</v>
      </c>
      <c r="C8485" s="123">
        <v>42375</v>
      </c>
      <c r="D8485" s="97" t="s">
        <v>17699</v>
      </c>
      <c r="E8485" s="97" t="s">
        <v>3</v>
      </c>
      <c r="F8485" s="97">
        <v>1337769</v>
      </c>
      <c r="G8485" s="97"/>
      <c r="H8485" s="124" t="s">
        <v>4433</v>
      </c>
      <c r="I8485" s="125">
        <v>0</v>
      </c>
      <c r="J8485" s="125">
        <v>14863.9</v>
      </c>
      <c r="K8485" s="126">
        <v>14863.9</v>
      </c>
      <c r="L8485" s="100" t="s">
        <v>1324</v>
      </c>
    </row>
    <row r="8486" spans="1:12" ht="56.25" customHeight="1">
      <c r="A8486" s="97" t="s">
        <v>630</v>
      </c>
      <c r="B8486" s="122" t="s">
        <v>4391</v>
      </c>
      <c r="C8486" s="123">
        <v>42375</v>
      </c>
      <c r="D8486" s="97" t="s">
        <v>17701</v>
      </c>
      <c r="E8486" s="97" t="s">
        <v>3</v>
      </c>
      <c r="F8486" s="97">
        <v>1337771</v>
      </c>
      <c r="G8486" s="97"/>
      <c r="H8486" s="124" t="s">
        <v>4435</v>
      </c>
      <c r="I8486" s="125">
        <v>0</v>
      </c>
      <c r="J8486" s="125">
        <v>8625.1200000000008</v>
      </c>
      <c r="K8486" s="126">
        <v>8625.1200000000008</v>
      </c>
      <c r="L8486" s="100" t="s">
        <v>1324</v>
      </c>
    </row>
    <row r="8487" spans="1:12" ht="56.25" customHeight="1">
      <c r="A8487" s="97" t="s">
        <v>630</v>
      </c>
      <c r="B8487" s="122" t="s">
        <v>4391</v>
      </c>
      <c r="C8487" s="123">
        <v>42375</v>
      </c>
      <c r="D8487" s="97" t="s">
        <v>17702</v>
      </c>
      <c r="E8487" s="97" t="s">
        <v>3</v>
      </c>
      <c r="F8487" s="97">
        <v>1337772</v>
      </c>
      <c r="G8487" s="97"/>
      <c r="H8487" s="124" t="s">
        <v>4436</v>
      </c>
      <c r="I8487" s="125">
        <v>0</v>
      </c>
      <c r="J8487" s="125">
        <v>24720.89</v>
      </c>
      <c r="K8487" s="126">
        <v>24720.89</v>
      </c>
      <c r="L8487" s="100" t="s">
        <v>1324</v>
      </c>
    </row>
    <row r="8488" spans="1:12" ht="56.25" customHeight="1">
      <c r="A8488" s="97" t="s">
        <v>630</v>
      </c>
      <c r="B8488" s="122" t="s">
        <v>4391</v>
      </c>
      <c r="C8488" s="123">
        <v>42375</v>
      </c>
      <c r="D8488" s="97" t="s">
        <v>17690</v>
      </c>
      <c r="E8488" s="97" t="s">
        <v>3</v>
      </c>
      <c r="F8488" s="97">
        <v>1337627</v>
      </c>
      <c r="G8488" s="97"/>
      <c r="H8488" s="124" t="s">
        <v>4424</v>
      </c>
      <c r="I8488" s="125">
        <v>0</v>
      </c>
      <c r="J8488" s="125">
        <v>1500</v>
      </c>
      <c r="K8488" s="126">
        <v>1500</v>
      </c>
      <c r="L8488" s="100" t="s">
        <v>1324</v>
      </c>
    </row>
    <row r="8489" spans="1:12" ht="56.25" customHeight="1">
      <c r="A8489" s="97" t="s">
        <v>630</v>
      </c>
      <c r="B8489" s="122" t="s">
        <v>4391</v>
      </c>
      <c r="C8489" s="123">
        <v>42375</v>
      </c>
      <c r="D8489" s="97" t="s">
        <v>17691</v>
      </c>
      <c r="E8489" s="97" t="s">
        <v>3</v>
      </c>
      <c r="F8489" s="97">
        <v>1337649</v>
      </c>
      <c r="G8489" s="97"/>
      <c r="H8489" s="124" t="s">
        <v>4425</v>
      </c>
      <c r="I8489" s="125">
        <v>0</v>
      </c>
      <c r="J8489" s="125">
        <v>168.81</v>
      </c>
      <c r="K8489" s="126">
        <v>168.81</v>
      </c>
      <c r="L8489" s="100" t="s">
        <v>1324</v>
      </c>
    </row>
    <row r="8490" spans="1:12" ht="56.25" customHeight="1">
      <c r="A8490" s="97" t="s">
        <v>630</v>
      </c>
      <c r="B8490" s="122" t="s">
        <v>4391</v>
      </c>
      <c r="C8490" s="123">
        <v>42375</v>
      </c>
      <c r="D8490" s="97" t="s">
        <v>17703</v>
      </c>
      <c r="E8490" s="97" t="s">
        <v>3</v>
      </c>
      <c r="F8490" s="97">
        <v>1337800</v>
      </c>
      <c r="G8490" s="97"/>
      <c r="H8490" s="124" t="s">
        <v>4437</v>
      </c>
      <c r="I8490" s="125">
        <v>0</v>
      </c>
      <c r="J8490" s="125">
        <v>181.70000000000002</v>
      </c>
      <c r="K8490" s="126">
        <v>181.70000000000002</v>
      </c>
      <c r="L8490" s="100" t="s">
        <v>1324</v>
      </c>
    </row>
    <row r="8491" spans="1:12" ht="56.25" customHeight="1">
      <c r="A8491" s="97" t="s">
        <v>630</v>
      </c>
      <c r="B8491" s="122" t="s">
        <v>4391</v>
      </c>
      <c r="C8491" s="123">
        <v>42375</v>
      </c>
      <c r="D8491" s="97" t="s">
        <v>17704</v>
      </c>
      <c r="E8491" s="97" t="s">
        <v>3</v>
      </c>
      <c r="F8491" s="97">
        <v>1337801</v>
      </c>
      <c r="G8491" s="97"/>
      <c r="H8491" s="124" t="s">
        <v>4438</v>
      </c>
      <c r="I8491" s="125">
        <v>0</v>
      </c>
      <c r="J8491" s="125">
        <v>378.3</v>
      </c>
      <c r="K8491" s="126">
        <v>378.3</v>
      </c>
      <c r="L8491" s="100" t="s">
        <v>1324</v>
      </c>
    </row>
    <row r="8492" spans="1:12" ht="56.25" customHeight="1">
      <c r="A8492" s="97" t="s">
        <v>630</v>
      </c>
      <c r="B8492" s="122" t="s">
        <v>4391</v>
      </c>
      <c r="C8492" s="123">
        <v>42375</v>
      </c>
      <c r="D8492" s="97" t="s">
        <v>17705</v>
      </c>
      <c r="E8492" s="97" t="s">
        <v>3</v>
      </c>
      <c r="F8492" s="97">
        <v>1337803</v>
      </c>
      <c r="G8492" s="97"/>
      <c r="H8492" s="124" t="s">
        <v>4439</v>
      </c>
      <c r="I8492" s="125">
        <v>0</v>
      </c>
      <c r="J8492" s="125">
        <v>729.5</v>
      </c>
      <c r="K8492" s="126">
        <v>729.5</v>
      </c>
      <c r="L8492" s="100" t="s">
        <v>1324</v>
      </c>
    </row>
    <row r="8493" spans="1:12" ht="56.25" customHeight="1">
      <c r="A8493" s="97" t="s">
        <v>630</v>
      </c>
      <c r="B8493" s="122" t="s">
        <v>4391</v>
      </c>
      <c r="C8493" s="123">
        <v>42375</v>
      </c>
      <c r="D8493" s="97" t="s">
        <v>17706</v>
      </c>
      <c r="E8493" s="97" t="s">
        <v>3</v>
      </c>
      <c r="F8493" s="97">
        <v>1337804</v>
      </c>
      <c r="G8493" s="97"/>
      <c r="H8493" s="124" t="s">
        <v>4440</v>
      </c>
      <c r="I8493" s="125">
        <v>0</v>
      </c>
      <c r="J8493" s="125">
        <v>538.38</v>
      </c>
      <c r="K8493" s="126">
        <v>538.38</v>
      </c>
      <c r="L8493" s="100" t="s">
        <v>1324</v>
      </c>
    </row>
    <row r="8494" spans="1:12" ht="56.25" customHeight="1">
      <c r="A8494" s="97" t="s">
        <v>630</v>
      </c>
      <c r="B8494" s="122" t="s">
        <v>4391</v>
      </c>
      <c r="C8494" s="123">
        <v>42375</v>
      </c>
      <c r="D8494" s="97" t="s">
        <v>17707</v>
      </c>
      <c r="E8494" s="97" t="s">
        <v>3</v>
      </c>
      <c r="F8494" s="97">
        <v>1337805</v>
      </c>
      <c r="G8494" s="97"/>
      <c r="H8494" s="124" t="s">
        <v>4441</v>
      </c>
      <c r="I8494" s="125">
        <v>0</v>
      </c>
      <c r="J8494" s="125">
        <v>200</v>
      </c>
      <c r="K8494" s="126">
        <v>200</v>
      </c>
      <c r="L8494" s="100" t="s">
        <v>1324</v>
      </c>
    </row>
    <row r="8495" spans="1:12" ht="56.25" customHeight="1">
      <c r="A8495" s="97" t="s">
        <v>630</v>
      </c>
      <c r="B8495" s="122" t="s">
        <v>4391</v>
      </c>
      <c r="C8495" s="123">
        <v>42375</v>
      </c>
      <c r="D8495" s="97" t="s">
        <v>17708</v>
      </c>
      <c r="E8495" s="97" t="s">
        <v>3</v>
      </c>
      <c r="F8495" s="97">
        <v>1337806</v>
      </c>
      <c r="G8495" s="97"/>
      <c r="H8495" s="124" t="s">
        <v>4442</v>
      </c>
      <c r="I8495" s="125">
        <v>0</v>
      </c>
      <c r="J8495" s="125">
        <v>0.6</v>
      </c>
      <c r="K8495" s="126">
        <v>0.6</v>
      </c>
      <c r="L8495" s="100" t="s">
        <v>1324</v>
      </c>
    </row>
    <row r="8496" spans="1:12" ht="56.25" customHeight="1">
      <c r="A8496" s="97" t="s">
        <v>630</v>
      </c>
      <c r="B8496" s="122" t="s">
        <v>4391</v>
      </c>
      <c r="C8496" s="123">
        <v>42375</v>
      </c>
      <c r="D8496" s="97" t="s">
        <v>17709</v>
      </c>
      <c r="E8496" s="97" t="s">
        <v>3</v>
      </c>
      <c r="F8496" s="97">
        <v>1337807</v>
      </c>
      <c r="G8496" s="97"/>
      <c r="H8496" s="124" t="s">
        <v>4443</v>
      </c>
      <c r="I8496" s="125">
        <v>0</v>
      </c>
      <c r="J8496" s="125">
        <v>1356</v>
      </c>
      <c r="K8496" s="126">
        <v>1356</v>
      </c>
      <c r="L8496" s="100" t="s">
        <v>1324</v>
      </c>
    </row>
    <row r="8497" spans="1:12" ht="56.25" customHeight="1">
      <c r="A8497" s="97" t="s">
        <v>630</v>
      </c>
      <c r="B8497" s="122" t="s">
        <v>4391</v>
      </c>
      <c r="C8497" s="123">
        <v>42375</v>
      </c>
      <c r="D8497" s="97" t="s">
        <v>17710</v>
      </c>
      <c r="E8497" s="97" t="s">
        <v>3</v>
      </c>
      <c r="F8497" s="97">
        <v>1337810</v>
      </c>
      <c r="G8497" s="97"/>
      <c r="H8497" s="124" t="s">
        <v>4444</v>
      </c>
      <c r="I8497" s="125">
        <v>0</v>
      </c>
      <c r="J8497" s="125">
        <v>6973.66</v>
      </c>
      <c r="K8497" s="126">
        <v>6973.66</v>
      </c>
      <c r="L8497" s="100" t="s">
        <v>1324</v>
      </c>
    </row>
    <row r="8498" spans="1:12" ht="56.25" customHeight="1">
      <c r="A8498" s="97" t="s">
        <v>630</v>
      </c>
      <c r="B8498" s="122" t="s">
        <v>4391</v>
      </c>
      <c r="C8498" s="123">
        <v>42375</v>
      </c>
      <c r="D8498" s="97" t="s">
        <v>17711</v>
      </c>
      <c r="E8498" s="97" t="s">
        <v>3</v>
      </c>
      <c r="F8498" s="97">
        <v>1337826</v>
      </c>
      <c r="G8498" s="97"/>
      <c r="H8498" s="124" t="s">
        <v>4445</v>
      </c>
      <c r="I8498" s="125">
        <v>0</v>
      </c>
      <c r="J8498" s="125">
        <v>1200</v>
      </c>
      <c r="K8498" s="126">
        <v>1200</v>
      </c>
      <c r="L8498" s="100" t="s">
        <v>1324</v>
      </c>
    </row>
    <row r="8499" spans="1:12" ht="56.25" customHeight="1">
      <c r="A8499" s="97" t="s">
        <v>630</v>
      </c>
      <c r="B8499" s="122" t="s">
        <v>4391</v>
      </c>
      <c r="C8499" s="123">
        <v>42375</v>
      </c>
      <c r="D8499" s="97" t="s">
        <v>17712</v>
      </c>
      <c r="E8499" s="97" t="s">
        <v>3</v>
      </c>
      <c r="F8499" s="97">
        <v>1337889</v>
      </c>
      <c r="G8499" s="97"/>
      <c r="H8499" s="124" t="s">
        <v>4446</v>
      </c>
      <c r="I8499" s="125">
        <v>0</v>
      </c>
      <c r="J8499" s="125">
        <v>48</v>
      </c>
      <c r="K8499" s="126">
        <v>48</v>
      </c>
      <c r="L8499" s="100" t="s">
        <v>1324</v>
      </c>
    </row>
    <row r="8500" spans="1:12" ht="56.25" customHeight="1">
      <c r="A8500" s="97" t="s">
        <v>630</v>
      </c>
      <c r="B8500" s="122" t="s">
        <v>10109</v>
      </c>
      <c r="C8500" s="123">
        <v>42375</v>
      </c>
      <c r="D8500" s="97" t="s">
        <v>10114</v>
      </c>
      <c r="E8500" s="97" t="s">
        <v>6</v>
      </c>
      <c r="F8500" s="97">
        <v>838230</v>
      </c>
      <c r="G8500" s="97"/>
      <c r="H8500" s="124" t="s">
        <v>1336</v>
      </c>
      <c r="I8500" s="125">
        <v>0</v>
      </c>
      <c r="J8500" s="125">
        <v>1000</v>
      </c>
      <c r="K8500" s="126">
        <v>1000</v>
      </c>
      <c r="L8500" s="100" t="s">
        <v>1324</v>
      </c>
    </row>
    <row r="8501" spans="1:12" ht="56.25" customHeight="1">
      <c r="A8501" s="97" t="s">
        <v>630</v>
      </c>
      <c r="B8501" s="122" t="s">
        <v>10109</v>
      </c>
      <c r="C8501" s="123">
        <v>42375</v>
      </c>
      <c r="D8501" s="97" t="s">
        <v>10124</v>
      </c>
      <c r="E8501" s="97" t="s">
        <v>11</v>
      </c>
      <c r="F8501" s="97">
        <v>838266</v>
      </c>
      <c r="G8501" s="97"/>
      <c r="H8501" s="124" t="s">
        <v>1270</v>
      </c>
      <c r="I8501" s="125">
        <v>50</v>
      </c>
      <c r="J8501" s="125">
        <v>0</v>
      </c>
      <c r="K8501" s="126">
        <v>50</v>
      </c>
      <c r="L8501" s="100" t="s">
        <v>1324</v>
      </c>
    </row>
    <row r="8502" spans="1:12" ht="56.25" customHeight="1">
      <c r="A8502" s="97" t="s">
        <v>630</v>
      </c>
      <c r="B8502" s="122" t="s">
        <v>4391</v>
      </c>
      <c r="C8502" s="123">
        <v>42376</v>
      </c>
      <c r="D8502" s="97" t="s">
        <v>17716</v>
      </c>
      <c r="E8502" s="97" t="s">
        <v>3</v>
      </c>
      <c r="F8502" s="97">
        <v>1338181</v>
      </c>
      <c r="G8502" s="97"/>
      <c r="H8502" s="124" t="s">
        <v>4450</v>
      </c>
      <c r="I8502" s="125">
        <v>0</v>
      </c>
      <c r="J8502" s="125">
        <v>7503.39</v>
      </c>
      <c r="K8502" s="126">
        <v>7503.39</v>
      </c>
      <c r="L8502" s="100" t="s">
        <v>1324</v>
      </c>
    </row>
    <row r="8503" spans="1:12" ht="56.25" customHeight="1">
      <c r="A8503" s="97" t="s">
        <v>630</v>
      </c>
      <c r="B8503" s="122" t="s">
        <v>4391</v>
      </c>
      <c r="C8503" s="123">
        <v>42376</v>
      </c>
      <c r="D8503" s="97" t="s">
        <v>17717</v>
      </c>
      <c r="E8503" s="97" t="s">
        <v>3</v>
      </c>
      <c r="F8503" s="97">
        <v>1338183</v>
      </c>
      <c r="G8503" s="97"/>
      <c r="H8503" s="124" t="s">
        <v>4451</v>
      </c>
      <c r="I8503" s="125">
        <v>0</v>
      </c>
      <c r="J8503" s="125">
        <v>1488.92</v>
      </c>
      <c r="K8503" s="126">
        <v>1488.92</v>
      </c>
      <c r="L8503" s="100" t="s">
        <v>1324</v>
      </c>
    </row>
    <row r="8504" spans="1:12" ht="56.25" customHeight="1">
      <c r="A8504" s="97" t="s">
        <v>630</v>
      </c>
      <c r="B8504" s="122" t="s">
        <v>4391</v>
      </c>
      <c r="C8504" s="123">
        <v>42376</v>
      </c>
      <c r="D8504" s="97" t="s">
        <v>17718</v>
      </c>
      <c r="E8504" s="97" t="s">
        <v>3</v>
      </c>
      <c r="F8504" s="97">
        <v>1338194</v>
      </c>
      <c r="G8504" s="97"/>
      <c r="H8504" s="124" t="s">
        <v>4452</v>
      </c>
      <c r="I8504" s="125">
        <v>0</v>
      </c>
      <c r="J8504" s="125">
        <v>174</v>
      </c>
      <c r="K8504" s="126">
        <v>174</v>
      </c>
      <c r="L8504" s="100" t="s">
        <v>1324</v>
      </c>
    </row>
    <row r="8505" spans="1:12" ht="56.25" customHeight="1">
      <c r="A8505" s="97" t="s">
        <v>630</v>
      </c>
      <c r="B8505" s="122" t="s">
        <v>4391</v>
      </c>
      <c r="C8505" s="123">
        <v>42376</v>
      </c>
      <c r="D8505" s="97" t="s">
        <v>17719</v>
      </c>
      <c r="E8505" s="97" t="s">
        <v>3</v>
      </c>
      <c r="F8505" s="97">
        <v>1338196</v>
      </c>
      <c r="G8505" s="97"/>
      <c r="H8505" s="124" t="s">
        <v>4453</v>
      </c>
      <c r="I8505" s="125">
        <v>0</v>
      </c>
      <c r="J8505" s="125">
        <v>157677.41</v>
      </c>
      <c r="K8505" s="126">
        <v>157677.41</v>
      </c>
      <c r="L8505" s="100" t="s">
        <v>1324</v>
      </c>
    </row>
    <row r="8506" spans="1:12" ht="56.25" customHeight="1">
      <c r="A8506" s="97" t="s">
        <v>630</v>
      </c>
      <c r="B8506" s="122" t="s">
        <v>4391</v>
      </c>
      <c r="C8506" s="123">
        <v>42376</v>
      </c>
      <c r="D8506" s="97" t="s">
        <v>17723</v>
      </c>
      <c r="E8506" s="97" t="s">
        <v>3</v>
      </c>
      <c r="F8506" s="97">
        <v>1338225</v>
      </c>
      <c r="G8506" s="97"/>
      <c r="H8506" s="124" t="s">
        <v>4458</v>
      </c>
      <c r="I8506" s="125">
        <v>0</v>
      </c>
      <c r="J8506" s="125">
        <v>374.25</v>
      </c>
      <c r="K8506" s="126">
        <v>374.25</v>
      </c>
      <c r="L8506" s="100" t="s">
        <v>1324</v>
      </c>
    </row>
    <row r="8507" spans="1:12" ht="56.25" customHeight="1">
      <c r="A8507" s="97" t="s">
        <v>630</v>
      </c>
      <c r="B8507" s="122" t="s">
        <v>4391</v>
      </c>
      <c r="C8507" s="123">
        <v>42376</v>
      </c>
      <c r="D8507" s="97" t="s">
        <v>17724</v>
      </c>
      <c r="E8507" s="97" t="s">
        <v>3</v>
      </c>
      <c r="F8507" s="97">
        <v>1338227</v>
      </c>
      <c r="G8507" s="97"/>
      <c r="H8507" s="124" t="s">
        <v>4459</v>
      </c>
      <c r="I8507" s="125">
        <v>0</v>
      </c>
      <c r="J8507" s="125">
        <v>1488.46</v>
      </c>
      <c r="K8507" s="126">
        <v>1488.46</v>
      </c>
      <c r="L8507" s="100" t="s">
        <v>1324</v>
      </c>
    </row>
    <row r="8508" spans="1:12" ht="56.25" customHeight="1">
      <c r="A8508" s="97" t="s">
        <v>630</v>
      </c>
      <c r="B8508" s="122" t="s">
        <v>4391</v>
      </c>
      <c r="C8508" s="123">
        <v>42376</v>
      </c>
      <c r="D8508" s="97" t="s">
        <v>17713</v>
      </c>
      <c r="E8508" s="97" t="s">
        <v>3</v>
      </c>
      <c r="F8508" s="97">
        <v>1338109</v>
      </c>
      <c r="G8508" s="97"/>
      <c r="H8508" s="124" t="s">
        <v>4447</v>
      </c>
      <c r="I8508" s="125">
        <v>0</v>
      </c>
      <c r="J8508" s="125">
        <v>972.80000000000007</v>
      </c>
      <c r="K8508" s="126">
        <v>972.80000000000007</v>
      </c>
      <c r="L8508" s="100" t="s">
        <v>1324</v>
      </c>
    </row>
    <row r="8509" spans="1:12" ht="56.25" customHeight="1">
      <c r="A8509" s="97" t="s">
        <v>630</v>
      </c>
      <c r="B8509" s="122" t="s">
        <v>4391</v>
      </c>
      <c r="C8509" s="123">
        <v>42376</v>
      </c>
      <c r="D8509" s="97" t="s">
        <v>17714</v>
      </c>
      <c r="E8509" s="97" t="s">
        <v>3</v>
      </c>
      <c r="F8509" s="97">
        <v>1338130</v>
      </c>
      <c r="G8509" s="97"/>
      <c r="H8509" s="124" t="s">
        <v>4448</v>
      </c>
      <c r="I8509" s="125">
        <v>0</v>
      </c>
      <c r="J8509" s="125">
        <v>2020.95</v>
      </c>
      <c r="K8509" s="126">
        <v>2020.95</v>
      </c>
      <c r="L8509" s="100" t="s">
        <v>1324</v>
      </c>
    </row>
    <row r="8510" spans="1:12" ht="56.25" customHeight="1">
      <c r="A8510" s="97" t="s">
        <v>630</v>
      </c>
      <c r="B8510" s="122" t="s">
        <v>4391</v>
      </c>
      <c r="C8510" s="123">
        <v>42376</v>
      </c>
      <c r="D8510" s="97" t="s">
        <v>17715</v>
      </c>
      <c r="E8510" s="97" t="s">
        <v>3</v>
      </c>
      <c r="F8510" s="97">
        <v>1338157</v>
      </c>
      <c r="G8510" s="97"/>
      <c r="H8510" s="124" t="s">
        <v>4449</v>
      </c>
      <c r="I8510" s="125">
        <v>0</v>
      </c>
      <c r="J8510" s="125">
        <v>1336</v>
      </c>
      <c r="K8510" s="126">
        <v>1336</v>
      </c>
      <c r="L8510" s="100" t="s">
        <v>1324</v>
      </c>
    </row>
    <row r="8511" spans="1:12" ht="56.25" customHeight="1">
      <c r="A8511" s="97" t="s">
        <v>630</v>
      </c>
      <c r="B8511" s="122" t="s">
        <v>4391</v>
      </c>
      <c r="C8511" s="123">
        <v>42376</v>
      </c>
      <c r="D8511" s="97" t="s">
        <v>17721</v>
      </c>
      <c r="E8511" s="97" t="s">
        <v>3</v>
      </c>
      <c r="F8511" s="97">
        <v>1338221</v>
      </c>
      <c r="G8511" s="97"/>
      <c r="H8511" s="124" t="s">
        <v>4456</v>
      </c>
      <c r="I8511" s="125">
        <v>0</v>
      </c>
      <c r="J8511" s="125">
        <v>12.8</v>
      </c>
      <c r="K8511" s="126">
        <v>12.8</v>
      </c>
      <c r="L8511" s="100" t="s">
        <v>1324</v>
      </c>
    </row>
    <row r="8512" spans="1:12" ht="56.25" customHeight="1">
      <c r="A8512" s="97" t="s">
        <v>630</v>
      </c>
      <c r="B8512" s="122" t="s">
        <v>4391</v>
      </c>
      <c r="C8512" s="123">
        <v>42376</v>
      </c>
      <c r="D8512" s="97" t="s">
        <v>17722</v>
      </c>
      <c r="E8512" s="97" t="s">
        <v>3</v>
      </c>
      <c r="F8512" s="97">
        <v>1338223</v>
      </c>
      <c r="G8512" s="97"/>
      <c r="H8512" s="124" t="s">
        <v>4457</v>
      </c>
      <c r="I8512" s="125">
        <v>0</v>
      </c>
      <c r="J8512" s="125">
        <v>521.1</v>
      </c>
      <c r="K8512" s="126">
        <v>521.1</v>
      </c>
      <c r="L8512" s="100" t="s">
        <v>1324</v>
      </c>
    </row>
    <row r="8513" spans="1:12" ht="56.25" customHeight="1">
      <c r="A8513" s="97" t="s">
        <v>630</v>
      </c>
      <c r="B8513" s="122" t="s">
        <v>4391</v>
      </c>
      <c r="C8513" s="123">
        <v>42376</v>
      </c>
      <c r="D8513" s="97" t="s">
        <v>17726</v>
      </c>
      <c r="E8513" s="97" t="s">
        <v>3</v>
      </c>
      <c r="F8513" s="97">
        <v>1338289</v>
      </c>
      <c r="G8513" s="97"/>
      <c r="H8513" s="124" t="s">
        <v>4461</v>
      </c>
      <c r="I8513" s="125">
        <v>0</v>
      </c>
      <c r="J8513" s="125">
        <v>1016</v>
      </c>
      <c r="K8513" s="126">
        <v>1016</v>
      </c>
      <c r="L8513" s="100" t="s">
        <v>1324</v>
      </c>
    </row>
    <row r="8514" spans="1:12" ht="56.25" customHeight="1">
      <c r="A8514" s="97" t="s">
        <v>630</v>
      </c>
      <c r="B8514" s="122" t="s">
        <v>4391</v>
      </c>
      <c r="C8514" s="123">
        <v>42376</v>
      </c>
      <c r="D8514" s="97" t="s">
        <v>17727</v>
      </c>
      <c r="E8514" s="97" t="s">
        <v>3</v>
      </c>
      <c r="F8514" s="97">
        <v>1338297</v>
      </c>
      <c r="G8514" s="97"/>
      <c r="H8514" s="124" t="s">
        <v>4462</v>
      </c>
      <c r="I8514" s="125">
        <v>0</v>
      </c>
      <c r="J8514" s="125">
        <v>175.3</v>
      </c>
      <c r="K8514" s="126">
        <v>175.3</v>
      </c>
      <c r="L8514" s="100" t="s">
        <v>1324</v>
      </c>
    </row>
    <row r="8515" spans="1:12" ht="56.25" customHeight="1">
      <c r="A8515" s="97" t="s">
        <v>630</v>
      </c>
      <c r="B8515" s="122" t="s">
        <v>4391</v>
      </c>
      <c r="C8515" s="123">
        <v>42376</v>
      </c>
      <c r="D8515" s="97" t="s">
        <v>17728</v>
      </c>
      <c r="E8515" s="97" t="s">
        <v>3</v>
      </c>
      <c r="F8515" s="97">
        <v>1338303</v>
      </c>
      <c r="G8515" s="97"/>
      <c r="H8515" s="124" t="s">
        <v>4463</v>
      </c>
      <c r="I8515" s="125">
        <v>0</v>
      </c>
      <c r="J8515" s="125">
        <v>476.7</v>
      </c>
      <c r="K8515" s="126">
        <v>476.7</v>
      </c>
      <c r="L8515" s="100" t="s">
        <v>1324</v>
      </c>
    </row>
    <row r="8516" spans="1:12" ht="56.25" customHeight="1">
      <c r="A8516" s="97" t="s">
        <v>630</v>
      </c>
      <c r="B8516" s="122" t="s">
        <v>4391</v>
      </c>
      <c r="C8516" s="123">
        <v>42376</v>
      </c>
      <c r="D8516" s="97" t="s">
        <v>17732</v>
      </c>
      <c r="E8516" s="97" t="s">
        <v>3</v>
      </c>
      <c r="F8516" s="97">
        <v>1338384</v>
      </c>
      <c r="G8516" s="97"/>
      <c r="H8516" s="124" t="s">
        <v>4467</v>
      </c>
      <c r="I8516" s="125">
        <v>0</v>
      </c>
      <c r="J8516" s="125">
        <v>260</v>
      </c>
      <c r="K8516" s="126">
        <v>260</v>
      </c>
      <c r="L8516" s="100" t="s">
        <v>1324</v>
      </c>
    </row>
    <row r="8517" spans="1:12" ht="56.25" customHeight="1">
      <c r="A8517" s="97" t="s">
        <v>630</v>
      </c>
      <c r="B8517" s="122" t="s">
        <v>10109</v>
      </c>
      <c r="C8517" s="123">
        <v>42376</v>
      </c>
      <c r="D8517" s="97" t="s">
        <v>10129</v>
      </c>
      <c r="E8517" s="97" t="s">
        <v>6</v>
      </c>
      <c r="F8517" s="97">
        <v>838359</v>
      </c>
      <c r="G8517" s="97"/>
      <c r="H8517" s="124" t="s">
        <v>1346</v>
      </c>
      <c r="I8517" s="125">
        <v>0</v>
      </c>
      <c r="J8517" s="125">
        <v>0.52</v>
      </c>
      <c r="K8517" s="126">
        <v>0.52</v>
      </c>
      <c r="L8517" s="100" t="s">
        <v>1347</v>
      </c>
    </row>
    <row r="8518" spans="1:12" ht="56.25" customHeight="1">
      <c r="A8518" s="97" t="s">
        <v>630</v>
      </c>
      <c r="B8518" s="122" t="s">
        <v>10133</v>
      </c>
      <c r="C8518" s="123">
        <v>42376</v>
      </c>
      <c r="D8518" s="97" t="s">
        <v>10134</v>
      </c>
      <c r="E8518" s="97" t="s">
        <v>6</v>
      </c>
      <c r="F8518" s="97">
        <v>838430</v>
      </c>
      <c r="G8518" s="97"/>
      <c r="H8518" s="124" t="s">
        <v>1350</v>
      </c>
      <c r="I8518" s="125">
        <v>0</v>
      </c>
      <c r="J8518" s="125">
        <v>0.14000000000000001</v>
      </c>
      <c r="K8518" s="126">
        <v>0.14000000000000001</v>
      </c>
      <c r="L8518" s="100" t="s">
        <v>1324</v>
      </c>
    </row>
    <row r="8519" spans="1:12" ht="56.25" customHeight="1">
      <c r="A8519" s="97" t="s">
        <v>630</v>
      </c>
      <c r="B8519" s="122" t="s">
        <v>4391</v>
      </c>
      <c r="C8519" s="123">
        <v>42377</v>
      </c>
      <c r="D8519" s="97" t="s">
        <v>17733</v>
      </c>
      <c r="E8519" s="97" t="s">
        <v>3</v>
      </c>
      <c r="F8519" s="97">
        <v>1338571</v>
      </c>
      <c r="G8519" s="97"/>
      <c r="H8519" s="124" t="s">
        <v>4468</v>
      </c>
      <c r="I8519" s="125">
        <v>0</v>
      </c>
      <c r="J8519" s="125">
        <v>250</v>
      </c>
      <c r="K8519" s="126">
        <v>250</v>
      </c>
      <c r="L8519" s="100" t="s">
        <v>1324</v>
      </c>
    </row>
    <row r="8520" spans="1:12" ht="56.25" customHeight="1">
      <c r="A8520" s="97" t="s">
        <v>630</v>
      </c>
      <c r="B8520" s="122" t="s">
        <v>4391</v>
      </c>
      <c r="C8520" s="123">
        <v>42377</v>
      </c>
      <c r="D8520" s="97" t="s">
        <v>17734</v>
      </c>
      <c r="E8520" s="97" t="s">
        <v>3</v>
      </c>
      <c r="F8520" s="97">
        <v>1338573</v>
      </c>
      <c r="G8520" s="97"/>
      <c r="H8520" s="124" t="s">
        <v>4469</v>
      </c>
      <c r="I8520" s="125">
        <v>0</v>
      </c>
      <c r="J8520" s="125">
        <v>721</v>
      </c>
      <c r="K8520" s="126">
        <v>721</v>
      </c>
      <c r="L8520" s="100" t="s">
        <v>1324</v>
      </c>
    </row>
    <row r="8521" spans="1:12" ht="56.25" customHeight="1">
      <c r="A8521" s="97" t="s">
        <v>630</v>
      </c>
      <c r="B8521" s="122" t="s">
        <v>4391</v>
      </c>
      <c r="C8521" s="123">
        <v>42377</v>
      </c>
      <c r="D8521" s="97" t="s">
        <v>17735</v>
      </c>
      <c r="E8521" s="97" t="s">
        <v>3</v>
      </c>
      <c r="F8521" s="97">
        <v>1338604</v>
      </c>
      <c r="G8521" s="97"/>
      <c r="H8521" s="124" t="s">
        <v>4470</v>
      </c>
      <c r="I8521" s="125">
        <v>0</v>
      </c>
      <c r="J8521" s="125">
        <v>1037.3</v>
      </c>
      <c r="K8521" s="126">
        <v>1037.3</v>
      </c>
      <c r="L8521" s="100" t="s">
        <v>1324</v>
      </c>
    </row>
    <row r="8522" spans="1:12" ht="56.25" customHeight="1">
      <c r="A8522" s="97" t="s">
        <v>630</v>
      </c>
      <c r="B8522" s="122" t="s">
        <v>4391</v>
      </c>
      <c r="C8522" s="123">
        <v>42377</v>
      </c>
      <c r="D8522" s="97" t="s">
        <v>17736</v>
      </c>
      <c r="E8522" s="97" t="s">
        <v>3</v>
      </c>
      <c r="F8522" s="97">
        <v>1338640</v>
      </c>
      <c r="G8522" s="97"/>
      <c r="H8522" s="124" t="s">
        <v>4471</v>
      </c>
      <c r="I8522" s="125">
        <v>0</v>
      </c>
      <c r="J8522" s="125">
        <v>1227.3</v>
      </c>
      <c r="K8522" s="126">
        <v>1227.3</v>
      </c>
      <c r="L8522" s="100" t="s">
        <v>1324</v>
      </c>
    </row>
    <row r="8523" spans="1:12" ht="56.25" customHeight="1">
      <c r="A8523" s="97" t="s">
        <v>630</v>
      </c>
      <c r="B8523" s="122" t="s">
        <v>4391</v>
      </c>
      <c r="C8523" s="123">
        <v>42377</v>
      </c>
      <c r="D8523" s="97" t="s">
        <v>17737</v>
      </c>
      <c r="E8523" s="97" t="s">
        <v>3</v>
      </c>
      <c r="F8523" s="97">
        <v>1338645</v>
      </c>
      <c r="G8523" s="97"/>
      <c r="H8523" s="124" t="s">
        <v>4472</v>
      </c>
      <c r="I8523" s="125">
        <v>0</v>
      </c>
      <c r="J8523" s="125">
        <v>38</v>
      </c>
      <c r="K8523" s="126">
        <v>38</v>
      </c>
      <c r="L8523" s="100" t="s">
        <v>1324</v>
      </c>
    </row>
    <row r="8524" spans="1:12" ht="56.25" customHeight="1">
      <c r="A8524" s="97" t="s">
        <v>630</v>
      </c>
      <c r="B8524" s="122" t="s">
        <v>4391</v>
      </c>
      <c r="C8524" s="123">
        <v>42377</v>
      </c>
      <c r="D8524" s="97" t="s">
        <v>17738</v>
      </c>
      <c r="E8524" s="97" t="s">
        <v>3</v>
      </c>
      <c r="F8524" s="97">
        <v>1338679</v>
      </c>
      <c r="G8524" s="97"/>
      <c r="H8524" s="124" t="s">
        <v>4473</v>
      </c>
      <c r="I8524" s="125">
        <v>0</v>
      </c>
      <c r="J8524" s="125">
        <v>217.05</v>
      </c>
      <c r="K8524" s="126">
        <v>217.05</v>
      </c>
      <c r="L8524" s="100" t="s">
        <v>1324</v>
      </c>
    </row>
    <row r="8525" spans="1:12" ht="56.25" customHeight="1">
      <c r="A8525" s="97" t="s">
        <v>630</v>
      </c>
      <c r="B8525" s="122" t="s">
        <v>4391</v>
      </c>
      <c r="C8525" s="123">
        <v>42377</v>
      </c>
      <c r="D8525" s="97" t="s">
        <v>17740</v>
      </c>
      <c r="E8525" s="97" t="s">
        <v>3</v>
      </c>
      <c r="F8525" s="97">
        <v>1338801</v>
      </c>
      <c r="G8525" s="97"/>
      <c r="H8525" s="124" t="s">
        <v>4475</v>
      </c>
      <c r="I8525" s="125">
        <v>0</v>
      </c>
      <c r="J8525" s="125">
        <v>238.33</v>
      </c>
      <c r="K8525" s="126">
        <v>238.33</v>
      </c>
      <c r="L8525" s="100" t="s">
        <v>1324</v>
      </c>
    </row>
    <row r="8526" spans="1:12" ht="56.25" customHeight="1">
      <c r="A8526" s="97" t="s">
        <v>630</v>
      </c>
      <c r="B8526" s="122" t="s">
        <v>4391</v>
      </c>
      <c r="C8526" s="123">
        <v>42377</v>
      </c>
      <c r="D8526" s="97" t="s">
        <v>17741</v>
      </c>
      <c r="E8526" s="97" t="s">
        <v>3</v>
      </c>
      <c r="F8526" s="97">
        <v>1338827</v>
      </c>
      <c r="G8526" s="97"/>
      <c r="H8526" s="124" t="s">
        <v>4476</v>
      </c>
      <c r="I8526" s="125">
        <v>0</v>
      </c>
      <c r="J8526" s="125">
        <v>0.2</v>
      </c>
      <c r="K8526" s="126">
        <v>0.2</v>
      </c>
      <c r="L8526" s="100" t="s">
        <v>1324</v>
      </c>
    </row>
    <row r="8527" spans="1:12" ht="56.25" customHeight="1">
      <c r="A8527" s="97" t="s">
        <v>630</v>
      </c>
      <c r="B8527" s="122" t="s">
        <v>4391</v>
      </c>
      <c r="C8527" s="123">
        <v>42377</v>
      </c>
      <c r="D8527" s="97" t="s">
        <v>17742</v>
      </c>
      <c r="E8527" s="97" t="s">
        <v>3</v>
      </c>
      <c r="F8527" s="97">
        <v>1338829</v>
      </c>
      <c r="G8527" s="97"/>
      <c r="H8527" s="124" t="s">
        <v>4477</v>
      </c>
      <c r="I8527" s="125">
        <v>0</v>
      </c>
      <c r="J8527" s="125">
        <v>534.95000000000005</v>
      </c>
      <c r="K8527" s="126">
        <v>534.95000000000005</v>
      </c>
      <c r="L8527" s="100" t="s">
        <v>1324</v>
      </c>
    </row>
    <row r="8528" spans="1:12" ht="56.25" customHeight="1">
      <c r="A8528" s="97" t="s">
        <v>630</v>
      </c>
      <c r="B8528" s="122" t="s">
        <v>4391</v>
      </c>
      <c r="C8528" s="123">
        <v>42377</v>
      </c>
      <c r="D8528" s="97" t="s">
        <v>17743</v>
      </c>
      <c r="E8528" s="97" t="s">
        <v>3</v>
      </c>
      <c r="F8528" s="97">
        <v>1338867</v>
      </c>
      <c r="G8528" s="97"/>
      <c r="H8528" s="124" t="s">
        <v>4478</v>
      </c>
      <c r="I8528" s="125">
        <v>0</v>
      </c>
      <c r="J8528" s="125">
        <v>2738.4500000000003</v>
      </c>
      <c r="K8528" s="126">
        <v>2738.4500000000003</v>
      </c>
      <c r="L8528" s="100" t="s">
        <v>1324</v>
      </c>
    </row>
    <row r="8529" spans="1:12" ht="56.25" customHeight="1">
      <c r="A8529" s="97" t="s">
        <v>630</v>
      </c>
      <c r="B8529" s="122" t="s">
        <v>4391</v>
      </c>
      <c r="C8529" s="123">
        <v>42377</v>
      </c>
      <c r="D8529" s="97" t="s">
        <v>17744</v>
      </c>
      <c r="E8529" s="97" t="s">
        <v>3</v>
      </c>
      <c r="F8529" s="97">
        <v>1338877</v>
      </c>
      <c r="G8529" s="97"/>
      <c r="H8529" s="124" t="s">
        <v>4479</v>
      </c>
      <c r="I8529" s="125">
        <v>0</v>
      </c>
      <c r="J8529" s="125">
        <v>6005</v>
      </c>
      <c r="K8529" s="126">
        <v>6005</v>
      </c>
      <c r="L8529" s="100" t="s">
        <v>1324</v>
      </c>
    </row>
    <row r="8530" spans="1:12" ht="56.25" customHeight="1">
      <c r="A8530" s="97" t="s">
        <v>630</v>
      </c>
      <c r="B8530" s="122" t="s">
        <v>10133</v>
      </c>
      <c r="C8530" s="123">
        <v>42377</v>
      </c>
      <c r="D8530" s="97" t="s">
        <v>10143</v>
      </c>
      <c r="E8530" s="97" t="s">
        <v>6</v>
      </c>
      <c r="F8530" s="97">
        <v>838555</v>
      </c>
      <c r="G8530" s="97"/>
      <c r="H8530" s="124" t="s">
        <v>1358</v>
      </c>
      <c r="I8530" s="125">
        <v>0</v>
      </c>
      <c r="J8530" s="125">
        <v>837986.34</v>
      </c>
      <c r="K8530" s="126">
        <v>837986.34</v>
      </c>
      <c r="L8530" s="100" t="s">
        <v>1324</v>
      </c>
    </row>
    <row r="8531" spans="1:12" ht="56.25" customHeight="1">
      <c r="A8531" s="97" t="s">
        <v>630</v>
      </c>
      <c r="B8531" s="122" t="s">
        <v>10109</v>
      </c>
      <c r="C8531" s="123">
        <v>42377</v>
      </c>
      <c r="D8531" s="97" t="s">
        <v>10144</v>
      </c>
      <c r="E8531" s="97" t="s">
        <v>11</v>
      </c>
      <c r="F8531" s="97">
        <v>838557</v>
      </c>
      <c r="G8531" s="97"/>
      <c r="H8531" s="124" t="s">
        <v>10145</v>
      </c>
      <c r="I8531" s="125">
        <v>50</v>
      </c>
      <c r="J8531" s="125">
        <v>0</v>
      </c>
      <c r="K8531" s="126">
        <v>50</v>
      </c>
      <c r="L8531" s="100" t="s">
        <v>1324</v>
      </c>
    </row>
    <row r="8532" spans="1:12" ht="56.25" customHeight="1">
      <c r="A8532" s="97" t="s">
        <v>630</v>
      </c>
      <c r="B8532" s="122" t="s">
        <v>4391</v>
      </c>
      <c r="C8532" s="123">
        <v>42380</v>
      </c>
      <c r="D8532" s="97" t="s">
        <v>17748</v>
      </c>
      <c r="E8532" s="97" t="s">
        <v>3</v>
      </c>
      <c r="F8532" s="97">
        <v>1339136</v>
      </c>
      <c r="G8532" s="97"/>
      <c r="H8532" s="124" t="s">
        <v>4484</v>
      </c>
      <c r="I8532" s="125">
        <v>0</v>
      </c>
      <c r="J8532" s="125">
        <v>40</v>
      </c>
      <c r="K8532" s="126">
        <v>40</v>
      </c>
      <c r="L8532" s="100" t="s">
        <v>1324</v>
      </c>
    </row>
    <row r="8533" spans="1:12" ht="56.25" customHeight="1">
      <c r="A8533" s="97" t="s">
        <v>630</v>
      </c>
      <c r="B8533" s="122" t="s">
        <v>4391</v>
      </c>
      <c r="C8533" s="123">
        <v>42380</v>
      </c>
      <c r="D8533" s="97" t="s">
        <v>17749</v>
      </c>
      <c r="E8533" s="97" t="s">
        <v>3</v>
      </c>
      <c r="F8533" s="97">
        <v>1339180</v>
      </c>
      <c r="G8533" s="97"/>
      <c r="H8533" s="124" t="s">
        <v>4485</v>
      </c>
      <c r="I8533" s="125">
        <v>0</v>
      </c>
      <c r="J8533" s="125">
        <v>2984.38</v>
      </c>
      <c r="K8533" s="126">
        <v>2984.38</v>
      </c>
      <c r="L8533" s="100" t="s">
        <v>1324</v>
      </c>
    </row>
    <row r="8534" spans="1:12" ht="56.25" customHeight="1">
      <c r="A8534" s="97" t="s">
        <v>630</v>
      </c>
      <c r="B8534" s="122" t="s">
        <v>4391</v>
      </c>
      <c r="C8534" s="123">
        <v>42380</v>
      </c>
      <c r="D8534" s="97" t="s">
        <v>17751</v>
      </c>
      <c r="E8534" s="97" t="s">
        <v>3</v>
      </c>
      <c r="F8534" s="97">
        <v>1339191</v>
      </c>
      <c r="G8534" s="97"/>
      <c r="H8534" s="124" t="s">
        <v>4488</v>
      </c>
      <c r="I8534" s="125">
        <v>0</v>
      </c>
      <c r="J8534" s="125">
        <v>359.8</v>
      </c>
      <c r="K8534" s="126">
        <v>359.8</v>
      </c>
      <c r="L8534" s="100" t="s">
        <v>1324</v>
      </c>
    </row>
    <row r="8535" spans="1:12" ht="56.25" customHeight="1">
      <c r="A8535" s="97" t="s">
        <v>630</v>
      </c>
      <c r="B8535" s="122" t="s">
        <v>4391</v>
      </c>
      <c r="C8535" s="123">
        <v>42380</v>
      </c>
      <c r="D8535" s="97" t="s">
        <v>17754</v>
      </c>
      <c r="E8535" s="97" t="s">
        <v>3</v>
      </c>
      <c r="F8535" s="97">
        <v>1339221</v>
      </c>
      <c r="G8535" s="97"/>
      <c r="H8535" s="124" t="s">
        <v>4491</v>
      </c>
      <c r="I8535" s="125">
        <v>0</v>
      </c>
      <c r="J8535" s="125">
        <v>1069.79</v>
      </c>
      <c r="K8535" s="126">
        <v>1069.79</v>
      </c>
      <c r="L8535" s="100" t="s">
        <v>1324</v>
      </c>
    </row>
    <row r="8536" spans="1:12" ht="56.25" customHeight="1">
      <c r="A8536" s="97" t="s">
        <v>630</v>
      </c>
      <c r="B8536" s="122" t="s">
        <v>4391</v>
      </c>
      <c r="C8536" s="123">
        <v>42380</v>
      </c>
      <c r="D8536" s="97" t="s">
        <v>17755</v>
      </c>
      <c r="E8536" s="97" t="s">
        <v>3</v>
      </c>
      <c r="F8536" s="97">
        <v>1339225</v>
      </c>
      <c r="G8536" s="97"/>
      <c r="H8536" s="124" t="s">
        <v>4492</v>
      </c>
      <c r="I8536" s="125">
        <v>0</v>
      </c>
      <c r="J8536" s="125">
        <v>381.69</v>
      </c>
      <c r="K8536" s="126">
        <v>381.69</v>
      </c>
      <c r="L8536" s="100" t="s">
        <v>1324</v>
      </c>
    </row>
    <row r="8537" spans="1:12" ht="56.25" customHeight="1">
      <c r="A8537" s="97" t="s">
        <v>630</v>
      </c>
      <c r="B8537" s="122" t="s">
        <v>4391</v>
      </c>
      <c r="C8537" s="123">
        <v>42380</v>
      </c>
      <c r="D8537" s="97" t="s">
        <v>17756</v>
      </c>
      <c r="E8537" s="97" t="s">
        <v>3</v>
      </c>
      <c r="F8537" s="97">
        <v>1339229</v>
      </c>
      <c r="G8537" s="97"/>
      <c r="H8537" s="124" t="s">
        <v>4493</v>
      </c>
      <c r="I8537" s="125">
        <v>0</v>
      </c>
      <c r="J8537" s="125">
        <v>1069.79</v>
      </c>
      <c r="K8537" s="126">
        <v>1069.79</v>
      </c>
      <c r="L8537" s="100" t="s">
        <v>1324</v>
      </c>
    </row>
    <row r="8538" spans="1:12" ht="56.25" customHeight="1">
      <c r="A8538" s="97" t="s">
        <v>630</v>
      </c>
      <c r="B8538" s="122" t="s">
        <v>4391</v>
      </c>
      <c r="C8538" s="123">
        <v>42380</v>
      </c>
      <c r="D8538" s="97" t="s">
        <v>17761</v>
      </c>
      <c r="E8538" s="97" t="s">
        <v>3</v>
      </c>
      <c r="F8538" s="97">
        <v>1339299</v>
      </c>
      <c r="G8538" s="97"/>
      <c r="H8538" s="124" t="s">
        <v>4499</v>
      </c>
      <c r="I8538" s="125">
        <v>0</v>
      </c>
      <c r="J8538" s="125">
        <v>476.78000000000003</v>
      </c>
      <c r="K8538" s="126">
        <v>476.78000000000003</v>
      </c>
      <c r="L8538" s="100" t="s">
        <v>1324</v>
      </c>
    </row>
    <row r="8539" spans="1:12" ht="56.25" customHeight="1">
      <c r="A8539" s="97" t="s">
        <v>630</v>
      </c>
      <c r="B8539" s="122" t="s">
        <v>4391</v>
      </c>
      <c r="C8539" s="123">
        <v>42380</v>
      </c>
      <c r="D8539" s="97" t="s">
        <v>17762</v>
      </c>
      <c r="E8539" s="97" t="s">
        <v>3</v>
      </c>
      <c r="F8539" s="97">
        <v>1339396</v>
      </c>
      <c r="G8539" s="97"/>
      <c r="H8539" s="124" t="s">
        <v>4500</v>
      </c>
      <c r="I8539" s="125">
        <v>0</v>
      </c>
      <c r="J8539" s="125">
        <v>3251.4</v>
      </c>
      <c r="K8539" s="126">
        <v>3251.4</v>
      </c>
      <c r="L8539" s="100" t="s">
        <v>1324</v>
      </c>
    </row>
    <row r="8540" spans="1:12" ht="56.25" customHeight="1">
      <c r="A8540" s="97" t="s">
        <v>630</v>
      </c>
      <c r="B8540" s="122" t="s">
        <v>4391</v>
      </c>
      <c r="C8540" s="123">
        <v>42380</v>
      </c>
      <c r="D8540" s="97" t="s">
        <v>17763</v>
      </c>
      <c r="E8540" s="97" t="s">
        <v>3</v>
      </c>
      <c r="F8540" s="97">
        <v>1339397</v>
      </c>
      <c r="G8540" s="97"/>
      <c r="H8540" s="124" t="s">
        <v>4500</v>
      </c>
      <c r="I8540" s="125">
        <v>0</v>
      </c>
      <c r="J8540" s="125">
        <v>340.59000000000003</v>
      </c>
      <c r="K8540" s="126">
        <v>340.59000000000003</v>
      </c>
      <c r="L8540" s="100" t="s">
        <v>1324</v>
      </c>
    </row>
    <row r="8541" spans="1:12" ht="56.25" customHeight="1">
      <c r="A8541" s="97" t="s">
        <v>630</v>
      </c>
      <c r="B8541" s="122" t="s">
        <v>4391</v>
      </c>
      <c r="C8541" s="123">
        <v>42380</v>
      </c>
      <c r="D8541" s="97" t="s">
        <v>17764</v>
      </c>
      <c r="E8541" s="97" t="s">
        <v>3</v>
      </c>
      <c r="F8541" s="97">
        <v>1339414</v>
      </c>
      <c r="G8541" s="97"/>
      <c r="H8541" s="124" t="s">
        <v>4501</v>
      </c>
      <c r="I8541" s="125">
        <v>0</v>
      </c>
      <c r="J8541" s="125">
        <v>1</v>
      </c>
      <c r="K8541" s="126">
        <v>1</v>
      </c>
      <c r="L8541" s="100" t="s">
        <v>1324</v>
      </c>
    </row>
    <row r="8542" spans="1:12" ht="56.25" customHeight="1">
      <c r="A8542" s="97" t="s">
        <v>630</v>
      </c>
      <c r="B8542" s="122" t="s">
        <v>10109</v>
      </c>
      <c r="C8542" s="123">
        <v>42380</v>
      </c>
      <c r="D8542" s="97" t="s">
        <v>10149</v>
      </c>
      <c r="E8542" s="97" t="s">
        <v>6</v>
      </c>
      <c r="F8542" s="97">
        <v>663845</v>
      </c>
      <c r="G8542" s="97"/>
      <c r="H8542" s="124" t="s">
        <v>1362</v>
      </c>
      <c r="I8542" s="125">
        <v>0</v>
      </c>
      <c r="J8542" s="125">
        <v>6200</v>
      </c>
      <c r="K8542" s="126">
        <v>6200</v>
      </c>
      <c r="L8542" s="100" t="s">
        <v>1324</v>
      </c>
    </row>
    <row r="8543" spans="1:12" ht="56.25" customHeight="1">
      <c r="A8543" s="97" t="s">
        <v>630</v>
      </c>
      <c r="B8543" s="122" t="s">
        <v>10109</v>
      </c>
      <c r="C8543" s="123">
        <v>42380</v>
      </c>
      <c r="D8543" s="97" t="s">
        <v>10150</v>
      </c>
      <c r="E8543" s="97" t="s">
        <v>6</v>
      </c>
      <c r="F8543" s="97">
        <v>838594</v>
      </c>
      <c r="G8543" s="97"/>
      <c r="H8543" s="124" t="s">
        <v>1363</v>
      </c>
      <c r="I8543" s="125">
        <v>0</v>
      </c>
      <c r="J8543" s="125">
        <v>8664.24</v>
      </c>
      <c r="K8543" s="126">
        <v>8664.24</v>
      </c>
      <c r="L8543" s="100" t="s">
        <v>1324</v>
      </c>
    </row>
    <row r="8544" spans="1:12" ht="56.25" customHeight="1">
      <c r="A8544" s="97" t="s">
        <v>630</v>
      </c>
      <c r="B8544" s="122" t="s">
        <v>10109</v>
      </c>
      <c r="C8544" s="123">
        <v>42380</v>
      </c>
      <c r="D8544" s="97" t="s">
        <v>10156</v>
      </c>
      <c r="E8544" s="97" t="s">
        <v>11</v>
      </c>
      <c r="F8544" s="97">
        <v>838634</v>
      </c>
      <c r="G8544" s="97"/>
      <c r="H8544" s="124" t="s">
        <v>1270</v>
      </c>
      <c r="I8544" s="125">
        <v>50</v>
      </c>
      <c r="J8544" s="125">
        <v>0</v>
      </c>
      <c r="K8544" s="126">
        <v>50</v>
      </c>
      <c r="L8544" s="100" t="s">
        <v>1324</v>
      </c>
    </row>
    <row r="8545" spans="1:12" ht="56.25" customHeight="1">
      <c r="A8545" s="97" t="s">
        <v>630</v>
      </c>
      <c r="B8545" s="122" t="s">
        <v>4391</v>
      </c>
      <c r="C8545" s="123">
        <v>42381</v>
      </c>
      <c r="D8545" s="97" t="s">
        <v>17772</v>
      </c>
      <c r="E8545" s="97" t="s">
        <v>3</v>
      </c>
      <c r="F8545" s="97">
        <v>1339620</v>
      </c>
      <c r="G8545" s="97"/>
      <c r="H8545" s="124" t="s">
        <v>4510</v>
      </c>
      <c r="I8545" s="125">
        <v>0</v>
      </c>
      <c r="J8545" s="125">
        <v>24.82</v>
      </c>
      <c r="K8545" s="126">
        <v>24.82</v>
      </c>
      <c r="L8545" s="100" t="s">
        <v>1324</v>
      </c>
    </row>
    <row r="8546" spans="1:12" ht="56.25" customHeight="1">
      <c r="A8546" s="97" t="s">
        <v>630</v>
      </c>
      <c r="B8546" s="122" t="s">
        <v>4391</v>
      </c>
      <c r="C8546" s="123">
        <v>42381</v>
      </c>
      <c r="D8546" s="97" t="s">
        <v>17773</v>
      </c>
      <c r="E8546" s="97" t="s">
        <v>3</v>
      </c>
      <c r="F8546" s="97">
        <v>1339622</v>
      </c>
      <c r="G8546" s="97"/>
      <c r="H8546" s="124" t="s">
        <v>4511</v>
      </c>
      <c r="I8546" s="125">
        <v>0</v>
      </c>
      <c r="J8546" s="125">
        <v>97.67</v>
      </c>
      <c r="K8546" s="126">
        <v>97.67</v>
      </c>
      <c r="L8546" s="100" t="s">
        <v>1324</v>
      </c>
    </row>
    <row r="8547" spans="1:12" ht="56.25" customHeight="1">
      <c r="A8547" s="97" t="s">
        <v>630</v>
      </c>
      <c r="B8547" s="122" t="s">
        <v>4391</v>
      </c>
      <c r="C8547" s="123">
        <v>42381</v>
      </c>
      <c r="D8547" s="97" t="s">
        <v>17774</v>
      </c>
      <c r="E8547" s="97" t="s">
        <v>3</v>
      </c>
      <c r="F8547" s="97">
        <v>1339623</v>
      </c>
      <c r="G8547" s="97"/>
      <c r="H8547" s="124" t="s">
        <v>4512</v>
      </c>
      <c r="I8547" s="125">
        <v>0</v>
      </c>
      <c r="J8547" s="125">
        <v>82.33</v>
      </c>
      <c r="K8547" s="126">
        <v>82.33</v>
      </c>
      <c r="L8547" s="100" t="s">
        <v>1324</v>
      </c>
    </row>
    <row r="8548" spans="1:12" ht="56.25" customHeight="1">
      <c r="A8548" s="97" t="s">
        <v>630</v>
      </c>
      <c r="B8548" s="122" t="s">
        <v>4391</v>
      </c>
      <c r="C8548" s="123">
        <v>42381</v>
      </c>
      <c r="D8548" s="97" t="s">
        <v>17775</v>
      </c>
      <c r="E8548" s="97" t="s">
        <v>3</v>
      </c>
      <c r="F8548" s="97">
        <v>1339624</v>
      </c>
      <c r="G8548" s="97"/>
      <c r="H8548" s="124" t="s">
        <v>4513</v>
      </c>
      <c r="I8548" s="125">
        <v>0</v>
      </c>
      <c r="J8548" s="125">
        <v>38</v>
      </c>
      <c r="K8548" s="126">
        <v>38</v>
      </c>
      <c r="L8548" s="100" t="s">
        <v>1324</v>
      </c>
    </row>
    <row r="8549" spans="1:12" ht="56.25" customHeight="1">
      <c r="A8549" s="97" t="s">
        <v>630</v>
      </c>
      <c r="B8549" s="122" t="s">
        <v>4391</v>
      </c>
      <c r="C8549" s="123">
        <v>42381</v>
      </c>
      <c r="D8549" s="97" t="s">
        <v>17776</v>
      </c>
      <c r="E8549" s="97" t="s">
        <v>3</v>
      </c>
      <c r="F8549" s="97">
        <v>1339625</v>
      </c>
      <c r="G8549" s="97"/>
      <c r="H8549" s="124" t="s">
        <v>4514</v>
      </c>
      <c r="I8549" s="125">
        <v>0</v>
      </c>
      <c r="J8549" s="125">
        <v>16.86</v>
      </c>
      <c r="K8549" s="126">
        <v>16.86</v>
      </c>
      <c r="L8549" s="100" t="s">
        <v>1324</v>
      </c>
    </row>
    <row r="8550" spans="1:12" ht="56.25" customHeight="1">
      <c r="A8550" s="97" t="s">
        <v>630</v>
      </c>
      <c r="B8550" s="122" t="s">
        <v>4391</v>
      </c>
      <c r="C8550" s="123">
        <v>42381</v>
      </c>
      <c r="D8550" s="97" t="s">
        <v>17780</v>
      </c>
      <c r="E8550" s="97" t="s">
        <v>3</v>
      </c>
      <c r="F8550" s="97">
        <v>1339660</v>
      </c>
      <c r="G8550" s="97"/>
      <c r="H8550" s="124" t="s">
        <v>4519</v>
      </c>
      <c r="I8550" s="125">
        <v>0</v>
      </c>
      <c r="J8550" s="125">
        <v>2202</v>
      </c>
      <c r="K8550" s="126">
        <v>2202</v>
      </c>
      <c r="L8550" s="100" t="s">
        <v>1324</v>
      </c>
    </row>
    <row r="8551" spans="1:12" ht="56.25" customHeight="1">
      <c r="A8551" s="97" t="s">
        <v>630</v>
      </c>
      <c r="B8551" s="122" t="s">
        <v>4391</v>
      </c>
      <c r="C8551" s="123">
        <v>42381</v>
      </c>
      <c r="D8551" s="97" t="s">
        <v>17781</v>
      </c>
      <c r="E8551" s="97" t="s">
        <v>3</v>
      </c>
      <c r="F8551" s="97">
        <v>1339670</v>
      </c>
      <c r="G8551" s="97"/>
      <c r="H8551" s="124" t="s">
        <v>4520</v>
      </c>
      <c r="I8551" s="125">
        <v>0</v>
      </c>
      <c r="J8551" s="125">
        <v>631.55000000000007</v>
      </c>
      <c r="K8551" s="126">
        <v>631.55000000000007</v>
      </c>
      <c r="L8551" s="100" t="s">
        <v>1324</v>
      </c>
    </row>
    <row r="8552" spans="1:12" ht="56.25" customHeight="1">
      <c r="A8552" s="97" t="s">
        <v>630</v>
      </c>
      <c r="B8552" s="122" t="s">
        <v>4391</v>
      </c>
      <c r="C8552" s="123">
        <v>42381</v>
      </c>
      <c r="D8552" s="97" t="s">
        <v>17786</v>
      </c>
      <c r="E8552" s="97" t="s">
        <v>3</v>
      </c>
      <c r="F8552" s="97">
        <v>1339686</v>
      </c>
      <c r="G8552" s="97"/>
      <c r="H8552" s="124" t="s">
        <v>4524</v>
      </c>
      <c r="I8552" s="125">
        <v>0</v>
      </c>
      <c r="J8552" s="125">
        <v>4500</v>
      </c>
      <c r="K8552" s="126">
        <v>4500</v>
      </c>
      <c r="L8552" s="100" t="s">
        <v>1324</v>
      </c>
    </row>
    <row r="8553" spans="1:12" ht="56.25" customHeight="1">
      <c r="A8553" s="97" t="s">
        <v>630</v>
      </c>
      <c r="B8553" s="122" t="s">
        <v>4391</v>
      </c>
      <c r="C8553" s="123">
        <v>42381</v>
      </c>
      <c r="D8553" s="97" t="s">
        <v>17787</v>
      </c>
      <c r="E8553" s="97" t="s">
        <v>3</v>
      </c>
      <c r="F8553" s="97">
        <v>1339687</v>
      </c>
      <c r="G8553" s="97"/>
      <c r="H8553" s="124" t="s">
        <v>4525</v>
      </c>
      <c r="I8553" s="125">
        <v>0</v>
      </c>
      <c r="J8553" s="125">
        <v>347.6</v>
      </c>
      <c r="K8553" s="126">
        <v>347.6</v>
      </c>
      <c r="L8553" s="100" t="s">
        <v>1324</v>
      </c>
    </row>
    <row r="8554" spans="1:12" ht="56.25" customHeight="1">
      <c r="A8554" s="97" t="s">
        <v>630</v>
      </c>
      <c r="B8554" s="122" t="s">
        <v>4391</v>
      </c>
      <c r="C8554" s="123">
        <v>42381</v>
      </c>
      <c r="D8554" s="97" t="s">
        <v>17788</v>
      </c>
      <c r="E8554" s="97" t="s">
        <v>3</v>
      </c>
      <c r="F8554" s="97">
        <v>1339732</v>
      </c>
      <c r="G8554" s="97"/>
      <c r="H8554" s="124" t="s">
        <v>4526</v>
      </c>
      <c r="I8554" s="125">
        <v>0</v>
      </c>
      <c r="J8554" s="125">
        <v>2271.21</v>
      </c>
      <c r="K8554" s="126">
        <v>2271.21</v>
      </c>
      <c r="L8554" s="100" t="s">
        <v>1324</v>
      </c>
    </row>
    <row r="8555" spans="1:12" ht="56.25" customHeight="1">
      <c r="A8555" s="97" t="s">
        <v>630</v>
      </c>
      <c r="B8555" s="122" t="s">
        <v>4391</v>
      </c>
      <c r="C8555" s="123">
        <v>42381</v>
      </c>
      <c r="D8555" s="97" t="s">
        <v>17791</v>
      </c>
      <c r="E8555" s="97" t="s">
        <v>3</v>
      </c>
      <c r="F8555" s="97">
        <v>1339809</v>
      </c>
      <c r="G8555" s="97"/>
      <c r="H8555" s="124" t="s">
        <v>4529</v>
      </c>
      <c r="I8555" s="125">
        <v>0</v>
      </c>
      <c r="J8555" s="125">
        <v>56.93</v>
      </c>
      <c r="K8555" s="126">
        <v>56.93</v>
      </c>
      <c r="L8555" s="100" t="s">
        <v>1324</v>
      </c>
    </row>
    <row r="8556" spans="1:12" ht="56.25" customHeight="1">
      <c r="A8556" s="97" t="s">
        <v>630</v>
      </c>
      <c r="B8556" s="122" t="s">
        <v>4391</v>
      </c>
      <c r="C8556" s="123">
        <v>42381</v>
      </c>
      <c r="D8556" s="97" t="s">
        <v>17792</v>
      </c>
      <c r="E8556" s="97" t="s">
        <v>3</v>
      </c>
      <c r="F8556" s="97">
        <v>1339870</v>
      </c>
      <c r="G8556" s="97"/>
      <c r="H8556" s="124" t="s">
        <v>4530</v>
      </c>
      <c r="I8556" s="125">
        <v>0</v>
      </c>
      <c r="J8556" s="125">
        <v>3869.11</v>
      </c>
      <c r="K8556" s="126">
        <v>3869.11</v>
      </c>
      <c r="L8556" s="100" t="s">
        <v>1324</v>
      </c>
    </row>
    <row r="8557" spans="1:12" ht="56.25" customHeight="1">
      <c r="A8557" s="97" t="s">
        <v>630</v>
      </c>
      <c r="B8557" s="122" t="s">
        <v>4391</v>
      </c>
      <c r="C8557" s="123">
        <v>42381</v>
      </c>
      <c r="D8557" s="97" t="s">
        <v>17793</v>
      </c>
      <c r="E8557" s="97" t="s">
        <v>3</v>
      </c>
      <c r="F8557" s="97">
        <v>1339944</v>
      </c>
      <c r="G8557" s="97"/>
      <c r="H8557" s="124" t="s">
        <v>4532</v>
      </c>
      <c r="I8557" s="125">
        <v>0</v>
      </c>
      <c r="J8557" s="125">
        <v>1069.79</v>
      </c>
      <c r="K8557" s="126">
        <v>1069.79</v>
      </c>
      <c r="L8557" s="100" t="s">
        <v>1324</v>
      </c>
    </row>
    <row r="8558" spans="1:12" ht="56.25" customHeight="1">
      <c r="A8558" s="97" t="s">
        <v>630</v>
      </c>
      <c r="B8558" s="122" t="s">
        <v>4391</v>
      </c>
      <c r="C8558" s="123">
        <v>42381</v>
      </c>
      <c r="D8558" s="97" t="s">
        <v>17794</v>
      </c>
      <c r="E8558" s="97" t="s">
        <v>3</v>
      </c>
      <c r="F8558" s="97">
        <v>1339947</v>
      </c>
      <c r="G8558" s="97"/>
      <c r="H8558" s="124" t="s">
        <v>4533</v>
      </c>
      <c r="I8558" s="125">
        <v>0</v>
      </c>
      <c r="J8558" s="125">
        <v>1069.79</v>
      </c>
      <c r="K8558" s="126">
        <v>1069.79</v>
      </c>
      <c r="L8558" s="100" t="s">
        <v>1324</v>
      </c>
    </row>
    <row r="8559" spans="1:12" ht="56.25" customHeight="1">
      <c r="A8559" s="97" t="s">
        <v>630</v>
      </c>
      <c r="B8559" s="122" t="s">
        <v>4391</v>
      </c>
      <c r="C8559" s="123">
        <v>42381</v>
      </c>
      <c r="D8559" s="97" t="s">
        <v>17795</v>
      </c>
      <c r="E8559" s="97" t="s">
        <v>3</v>
      </c>
      <c r="F8559" s="97">
        <v>1339948</v>
      </c>
      <c r="G8559" s="97"/>
      <c r="H8559" s="124" t="s">
        <v>4534</v>
      </c>
      <c r="I8559" s="125">
        <v>0</v>
      </c>
      <c r="J8559" s="125">
        <v>691.39</v>
      </c>
      <c r="K8559" s="126">
        <v>691.39</v>
      </c>
      <c r="L8559" s="100" t="s">
        <v>1324</v>
      </c>
    </row>
    <row r="8560" spans="1:12" ht="56.25" customHeight="1">
      <c r="A8560" s="97" t="s">
        <v>630</v>
      </c>
      <c r="B8560" s="122" t="s">
        <v>4391</v>
      </c>
      <c r="C8560" s="123">
        <v>42382</v>
      </c>
      <c r="D8560" s="97" t="s">
        <v>17802</v>
      </c>
      <c r="E8560" s="97" t="s">
        <v>3</v>
      </c>
      <c r="F8560" s="97">
        <v>1340146</v>
      </c>
      <c r="G8560" s="97"/>
      <c r="H8560" s="124" t="s">
        <v>4543</v>
      </c>
      <c r="I8560" s="125">
        <v>0</v>
      </c>
      <c r="J8560" s="125">
        <v>28.400000000000002</v>
      </c>
      <c r="K8560" s="126">
        <v>28.400000000000002</v>
      </c>
      <c r="L8560" s="100" t="s">
        <v>1324</v>
      </c>
    </row>
    <row r="8561" spans="1:12" ht="56.25" customHeight="1">
      <c r="A8561" s="97" t="s">
        <v>630</v>
      </c>
      <c r="B8561" s="122" t="s">
        <v>4391</v>
      </c>
      <c r="C8561" s="123">
        <v>42382</v>
      </c>
      <c r="D8561" s="97" t="s">
        <v>17803</v>
      </c>
      <c r="E8561" s="97" t="s">
        <v>3</v>
      </c>
      <c r="F8561" s="97">
        <v>1340147</v>
      </c>
      <c r="G8561" s="97"/>
      <c r="H8561" s="124" t="s">
        <v>4544</v>
      </c>
      <c r="I8561" s="125">
        <v>0</v>
      </c>
      <c r="J8561" s="125">
        <v>567.12</v>
      </c>
      <c r="K8561" s="126">
        <v>567.12</v>
      </c>
      <c r="L8561" s="100" t="s">
        <v>1324</v>
      </c>
    </row>
    <row r="8562" spans="1:12" ht="56.25" customHeight="1">
      <c r="A8562" s="97" t="s">
        <v>630</v>
      </c>
      <c r="B8562" s="122" t="s">
        <v>4391</v>
      </c>
      <c r="C8562" s="123">
        <v>42382</v>
      </c>
      <c r="D8562" s="97" t="s">
        <v>17804</v>
      </c>
      <c r="E8562" s="97" t="s">
        <v>3</v>
      </c>
      <c r="F8562" s="97">
        <v>1340148</v>
      </c>
      <c r="G8562" s="97"/>
      <c r="H8562" s="124" t="s">
        <v>4545</v>
      </c>
      <c r="I8562" s="125">
        <v>0</v>
      </c>
      <c r="J8562" s="125">
        <v>1045.1400000000001</v>
      </c>
      <c r="K8562" s="126">
        <v>1045.1400000000001</v>
      </c>
      <c r="L8562" s="100" t="s">
        <v>1324</v>
      </c>
    </row>
    <row r="8563" spans="1:12" ht="56.25" customHeight="1">
      <c r="A8563" s="97" t="s">
        <v>630</v>
      </c>
      <c r="B8563" s="122" t="s">
        <v>4391</v>
      </c>
      <c r="C8563" s="123">
        <v>42382</v>
      </c>
      <c r="D8563" s="97" t="s">
        <v>17817</v>
      </c>
      <c r="E8563" s="97" t="s">
        <v>3</v>
      </c>
      <c r="F8563" s="97">
        <v>1340258</v>
      </c>
      <c r="G8563" s="97"/>
      <c r="H8563" s="124" t="s">
        <v>4560</v>
      </c>
      <c r="I8563" s="125">
        <v>0</v>
      </c>
      <c r="J8563" s="125">
        <v>736.7</v>
      </c>
      <c r="K8563" s="126">
        <v>736.7</v>
      </c>
      <c r="L8563" s="100" t="s">
        <v>1324</v>
      </c>
    </row>
    <row r="8564" spans="1:12" ht="56.25" customHeight="1">
      <c r="A8564" s="97" t="s">
        <v>630</v>
      </c>
      <c r="B8564" s="122" t="s">
        <v>4391</v>
      </c>
      <c r="C8564" s="123">
        <v>42382</v>
      </c>
      <c r="D8564" s="97" t="s">
        <v>17818</v>
      </c>
      <c r="E8564" s="97" t="s">
        <v>3</v>
      </c>
      <c r="F8564" s="97">
        <v>1340259</v>
      </c>
      <c r="G8564" s="97"/>
      <c r="H8564" s="124" t="s">
        <v>4561</v>
      </c>
      <c r="I8564" s="125">
        <v>0</v>
      </c>
      <c r="J8564" s="125">
        <v>150</v>
      </c>
      <c r="K8564" s="126">
        <v>150</v>
      </c>
      <c r="L8564" s="100" t="s">
        <v>1324</v>
      </c>
    </row>
    <row r="8565" spans="1:12" ht="56.25" customHeight="1">
      <c r="A8565" s="97" t="s">
        <v>630</v>
      </c>
      <c r="B8565" s="122" t="s">
        <v>4391</v>
      </c>
      <c r="C8565" s="123">
        <v>42382</v>
      </c>
      <c r="D8565" s="97" t="s">
        <v>17819</v>
      </c>
      <c r="E8565" s="97" t="s">
        <v>3</v>
      </c>
      <c r="F8565" s="97">
        <v>1340271</v>
      </c>
      <c r="G8565" s="97"/>
      <c r="H8565" s="124" t="s">
        <v>4562</v>
      </c>
      <c r="I8565" s="125">
        <v>0</v>
      </c>
      <c r="J8565" s="125">
        <v>806.29</v>
      </c>
      <c r="K8565" s="126">
        <v>806.29</v>
      </c>
      <c r="L8565" s="100" t="s">
        <v>1324</v>
      </c>
    </row>
    <row r="8566" spans="1:12" ht="56.25" customHeight="1">
      <c r="A8566" s="97" t="s">
        <v>630</v>
      </c>
      <c r="B8566" s="122" t="s">
        <v>4391</v>
      </c>
      <c r="C8566" s="123">
        <v>42382</v>
      </c>
      <c r="D8566" s="97" t="s">
        <v>17820</v>
      </c>
      <c r="E8566" s="97" t="s">
        <v>3</v>
      </c>
      <c r="F8566" s="97">
        <v>1340310</v>
      </c>
      <c r="G8566" s="97"/>
      <c r="H8566" s="124" t="s">
        <v>4563</v>
      </c>
      <c r="I8566" s="125">
        <v>0</v>
      </c>
      <c r="J8566" s="125">
        <v>18</v>
      </c>
      <c r="K8566" s="126">
        <v>18</v>
      </c>
      <c r="L8566" s="100" t="s">
        <v>1324</v>
      </c>
    </row>
    <row r="8567" spans="1:12" ht="56.25" customHeight="1">
      <c r="A8567" s="97" t="s">
        <v>630</v>
      </c>
      <c r="B8567" s="122" t="s">
        <v>4391</v>
      </c>
      <c r="C8567" s="123">
        <v>42382</v>
      </c>
      <c r="D8567" s="97" t="s">
        <v>17821</v>
      </c>
      <c r="E8567" s="97" t="s">
        <v>3</v>
      </c>
      <c r="F8567" s="97">
        <v>1340322</v>
      </c>
      <c r="G8567" s="97"/>
      <c r="H8567" s="124" t="s">
        <v>4564</v>
      </c>
      <c r="I8567" s="125">
        <v>0</v>
      </c>
      <c r="J8567" s="125">
        <v>238.39000000000001</v>
      </c>
      <c r="K8567" s="126">
        <v>238.39000000000001</v>
      </c>
      <c r="L8567" s="100" t="s">
        <v>1324</v>
      </c>
    </row>
    <row r="8568" spans="1:12" ht="56.25" customHeight="1">
      <c r="A8568" s="97" t="s">
        <v>630</v>
      </c>
      <c r="B8568" s="122" t="s">
        <v>10109</v>
      </c>
      <c r="C8568" s="123">
        <v>42382</v>
      </c>
      <c r="D8568" s="97" t="s">
        <v>10164</v>
      </c>
      <c r="E8568" s="97" t="s">
        <v>6</v>
      </c>
      <c r="F8568" s="97">
        <v>838782</v>
      </c>
      <c r="G8568" s="97"/>
      <c r="H8568" s="124" t="s">
        <v>1376</v>
      </c>
      <c r="I8568" s="125">
        <v>0</v>
      </c>
      <c r="J8568" s="125">
        <v>1000</v>
      </c>
      <c r="K8568" s="126">
        <v>1000</v>
      </c>
      <c r="L8568" s="100" t="s">
        <v>1324</v>
      </c>
    </row>
    <row r="8569" spans="1:12" ht="56.25" customHeight="1">
      <c r="A8569" s="97" t="s">
        <v>630</v>
      </c>
      <c r="B8569" s="122" t="s">
        <v>4391</v>
      </c>
      <c r="C8569" s="123">
        <v>42383</v>
      </c>
      <c r="D8569" s="97" t="s">
        <v>17830</v>
      </c>
      <c r="E8569" s="97" t="s">
        <v>3</v>
      </c>
      <c r="F8569" s="97">
        <v>1340662</v>
      </c>
      <c r="G8569" s="97"/>
      <c r="H8569" s="124" t="s">
        <v>4573</v>
      </c>
      <c r="I8569" s="125">
        <v>0</v>
      </c>
      <c r="J8569" s="125">
        <v>99.03</v>
      </c>
      <c r="K8569" s="126">
        <v>99.03</v>
      </c>
      <c r="L8569" s="100" t="s">
        <v>1324</v>
      </c>
    </row>
    <row r="8570" spans="1:12" ht="56.25" customHeight="1">
      <c r="A8570" s="97" t="s">
        <v>630</v>
      </c>
      <c r="B8570" s="122" t="s">
        <v>4391</v>
      </c>
      <c r="C8570" s="123">
        <v>42383</v>
      </c>
      <c r="D8570" s="97" t="s">
        <v>17824</v>
      </c>
      <c r="E8570" s="97" t="s">
        <v>3</v>
      </c>
      <c r="F8570" s="97">
        <v>1340574</v>
      </c>
      <c r="G8570" s="97"/>
      <c r="H8570" s="124" t="s">
        <v>4566</v>
      </c>
      <c r="I8570" s="125">
        <v>0</v>
      </c>
      <c r="J8570" s="125">
        <v>185.15</v>
      </c>
      <c r="K8570" s="126">
        <v>185.15</v>
      </c>
      <c r="L8570" s="100" t="s">
        <v>1324</v>
      </c>
    </row>
    <row r="8571" spans="1:12" ht="56.25" customHeight="1">
      <c r="A8571" s="97" t="s">
        <v>630</v>
      </c>
      <c r="B8571" s="122" t="s">
        <v>4391</v>
      </c>
      <c r="C8571" s="123">
        <v>42383</v>
      </c>
      <c r="D8571" s="97" t="s">
        <v>17825</v>
      </c>
      <c r="E8571" s="97" t="s">
        <v>3</v>
      </c>
      <c r="F8571" s="97">
        <v>1340581</v>
      </c>
      <c r="G8571" s="97"/>
      <c r="H8571" s="124" t="s">
        <v>4567</v>
      </c>
      <c r="I8571" s="125">
        <v>0</v>
      </c>
      <c r="J8571" s="125">
        <v>377.2</v>
      </c>
      <c r="K8571" s="126">
        <v>377.2</v>
      </c>
      <c r="L8571" s="100" t="s">
        <v>1324</v>
      </c>
    </row>
    <row r="8572" spans="1:12" ht="56.25" customHeight="1">
      <c r="A8572" s="97" t="s">
        <v>630</v>
      </c>
      <c r="B8572" s="122" t="s">
        <v>4391</v>
      </c>
      <c r="C8572" s="123">
        <v>42383</v>
      </c>
      <c r="D8572" s="97" t="s">
        <v>17826</v>
      </c>
      <c r="E8572" s="97" t="s">
        <v>3</v>
      </c>
      <c r="F8572" s="97">
        <v>1340585</v>
      </c>
      <c r="G8572" s="97"/>
      <c r="H8572" s="124" t="s">
        <v>4568</v>
      </c>
      <c r="I8572" s="125">
        <v>0</v>
      </c>
      <c r="J8572" s="125">
        <v>70</v>
      </c>
      <c r="K8572" s="126">
        <v>70</v>
      </c>
      <c r="L8572" s="100" t="s">
        <v>1324</v>
      </c>
    </row>
    <row r="8573" spans="1:12" ht="56.25" customHeight="1">
      <c r="A8573" s="97" t="s">
        <v>630</v>
      </c>
      <c r="B8573" s="122" t="s">
        <v>4391</v>
      </c>
      <c r="C8573" s="123">
        <v>42383</v>
      </c>
      <c r="D8573" s="97" t="s">
        <v>17828</v>
      </c>
      <c r="E8573" s="97" t="s">
        <v>3</v>
      </c>
      <c r="F8573" s="97">
        <v>1340654</v>
      </c>
      <c r="G8573" s="97"/>
      <c r="H8573" s="124" t="s">
        <v>4570</v>
      </c>
      <c r="I8573" s="125">
        <v>0</v>
      </c>
      <c r="J8573" s="125">
        <v>6</v>
      </c>
      <c r="K8573" s="126">
        <v>6</v>
      </c>
      <c r="L8573" s="100" t="s">
        <v>1324</v>
      </c>
    </row>
    <row r="8574" spans="1:12" ht="56.25" customHeight="1">
      <c r="A8574" s="97" t="s">
        <v>630</v>
      </c>
      <c r="B8574" s="122" t="s">
        <v>4391</v>
      </c>
      <c r="C8574" s="123">
        <v>42383</v>
      </c>
      <c r="D8574" s="97" t="s">
        <v>17832</v>
      </c>
      <c r="E8574" s="97" t="s">
        <v>3</v>
      </c>
      <c r="F8574" s="97">
        <v>1340742</v>
      </c>
      <c r="G8574" s="97"/>
      <c r="H8574" s="124" t="s">
        <v>4575</v>
      </c>
      <c r="I8574" s="125">
        <v>0</v>
      </c>
      <c r="J8574" s="125">
        <v>242.34</v>
      </c>
      <c r="K8574" s="126">
        <v>242.34</v>
      </c>
      <c r="L8574" s="100" t="s">
        <v>1324</v>
      </c>
    </row>
    <row r="8575" spans="1:12" ht="56.25" customHeight="1">
      <c r="A8575" s="97" t="s">
        <v>630</v>
      </c>
      <c r="B8575" s="122" t="s">
        <v>4391</v>
      </c>
      <c r="C8575" s="123">
        <v>42383</v>
      </c>
      <c r="D8575" s="97" t="s">
        <v>17833</v>
      </c>
      <c r="E8575" s="97" t="s">
        <v>3</v>
      </c>
      <c r="F8575" s="97">
        <v>1340808</v>
      </c>
      <c r="G8575" s="97"/>
      <c r="H8575" s="124" t="s">
        <v>4576</v>
      </c>
      <c r="I8575" s="125">
        <v>0</v>
      </c>
      <c r="J8575" s="125">
        <v>62.5</v>
      </c>
      <c r="K8575" s="126">
        <v>62.5</v>
      </c>
      <c r="L8575" s="100" t="s">
        <v>1324</v>
      </c>
    </row>
    <row r="8576" spans="1:12" ht="56.25" customHeight="1">
      <c r="A8576" s="97" t="s">
        <v>630</v>
      </c>
      <c r="B8576" s="122" t="s">
        <v>4391</v>
      </c>
      <c r="C8576" s="123">
        <v>42383</v>
      </c>
      <c r="D8576" s="97" t="s">
        <v>17834</v>
      </c>
      <c r="E8576" s="97" t="s">
        <v>3</v>
      </c>
      <c r="F8576" s="97">
        <v>1340810</v>
      </c>
      <c r="G8576" s="97"/>
      <c r="H8576" s="124" t="s">
        <v>4576</v>
      </c>
      <c r="I8576" s="125">
        <v>0</v>
      </c>
      <c r="J8576" s="125">
        <v>62.5</v>
      </c>
      <c r="K8576" s="126">
        <v>62.5</v>
      </c>
      <c r="L8576" s="100" t="s">
        <v>1324</v>
      </c>
    </row>
    <row r="8577" spans="1:12" ht="56.25" customHeight="1">
      <c r="A8577" s="97" t="s">
        <v>630</v>
      </c>
      <c r="B8577" s="122" t="s">
        <v>4391</v>
      </c>
      <c r="C8577" s="123">
        <v>42384</v>
      </c>
      <c r="D8577" s="97" t="s">
        <v>17838</v>
      </c>
      <c r="E8577" s="97" t="s">
        <v>3</v>
      </c>
      <c r="F8577" s="97">
        <v>1341166</v>
      </c>
      <c r="G8577" s="97"/>
      <c r="H8577" s="124" t="s">
        <v>4581</v>
      </c>
      <c r="I8577" s="125">
        <v>0</v>
      </c>
      <c r="J8577" s="125">
        <v>215375.68</v>
      </c>
      <c r="K8577" s="126">
        <v>215375.68</v>
      </c>
      <c r="L8577" s="100" t="s">
        <v>1324</v>
      </c>
    </row>
    <row r="8578" spans="1:12" ht="56.25" customHeight="1">
      <c r="A8578" s="97" t="s">
        <v>630</v>
      </c>
      <c r="B8578" s="122" t="s">
        <v>4391</v>
      </c>
      <c r="C8578" s="123">
        <v>42384</v>
      </c>
      <c r="D8578" s="97" t="s">
        <v>17837</v>
      </c>
      <c r="E8578" s="97" t="s">
        <v>3</v>
      </c>
      <c r="F8578" s="97">
        <v>1341164</v>
      </c>
      <c r="G8578" s="97"/>
      <c r="H8578" s="124" t="s">
        <v>4580</v>
      </c>
      <c r="I8578" s="125">
        <v>0</v>
      </c>
      <c r="J8578" s="125">
        <v>177.6</v>
      </c>
      <c r="K8578" s="126">
        <v>177.6</v>
      </c>
      <c r="L8578" s="100" t="s">
        <v>1324</v>
      </c>
    </row>
    <row r="8579" spans="1:12" ht="56.25" customHeight="1">
      <c r="A8579" s="97" t="s">
        <v>630</v>
      </c>
      <c r="B8579" s="122" t="s">
        <v>4391</v>
      </c>
      <c r="C8579" s="123">
        <v>42384</v>
      </c>
      <c r="D8579" s="97" t="s">
        <v>17840</v>
      </c>
      <c r="E8579" s="97" t="s">
        <v>3</v>
      </c>
      <c r="F8579" s="97">
        <v>1341179</v>
      </c>
      <c r="G8579" s="97"/>
      <c r="H8579" s="124" t="s">
        <v>4584</v>
      </c>
      <c r="I8579" s="125">
        <v>0</v>
      </c>
      <c r="J8579" s="125">
        <v>50.35</v>
      </c>
      <c r="K8579" s="126">
        <v>50.35</v>
      </c>
      <c r="L8579" s="100" t="s">
        <v>1324</v>
      </c>
    </row>
    <row r="8580" spans="1:12" ht="56.25" customHeight="1">
      <c r="A8580" s="97" t="s">
        <v>630</v>
      </c>
      <c r="B8580" s="122" t="s">
        <v>4391</v>
      </c>
      <c r="C8580" s="123">
        <v>42384</v>
      </c>
      <c r="D8580" s="97" t="s">
        <v>17841</v>
      </c>
      <c r="E8580" s="97" t="s">
        <v>3</v>
      </c>
      <c r="F8580" s="97">
        <v>1341208</v>
      </c>
      <c r="G8580" s="97"/>
      <c r="H8580" s="124" t="s">
        <v>4585</v>
      </c>
      <c r="I8580" s="125">
        <v>0</v>
      </c>
      <c r="J8580" s="125">
        <v>1579.08</v>
      </c>
      <c r="K8580" s="126">
        <v>1579.08</v>
      </c>
      <c r="L8580" s="100" t="s">
        <v>1324</v>
      </c>
    </row>
    <row r="8581" spans="1:12" ht="56.25" customHeight="1">
      <c r="A8581" s="97" t="s">
        <v>630</v>
      </c>
      <c r="B8581" s="122" t="s">
        <v>4391</v>
      </c>
      <c r="C8581" s="123">
        <v>42384</v>
      </c>
      <c r="D8581" s="97" t="s">
        <v>17842</v>
      </c>
      <c r="E8581" s="97" t="s">
        <v>3</v>
      </c>
      <c r="F8581" s="97">
        <v>1341221</v>
      </c>
      <c r="G8581" s="97"/>
      <c r="H8581" s="124" t="s">
        <v>4586</v>
      </c>
      <c r="I8581" s="125">
        <v>0</v>
      </c>
      <c r="J8581" s="125">
        <v>337.5</v>
      </c>
      <c r="K8581" s="126">
        <v>337.5</v>
      </c>
      <c r="L8581" s="100" t="s">
        <v>1324</v>
      </c>
    </row>
    <row r="8582" spans="1:12" ht="56.25" customHeight="1">
      <c r="A8582" s="97" t="s">
        <v>630</v>
      </c>
      <c r="B8582" s="122" t="s">
        <v>4391</v>
      </c>
      <c r="C8582" s="123">
        <v>42384</v>
      </c>
      <c r="D8582" s="97" t="s">
        <v>17844</v>
      </c>
      <c r="E8582" s="97" t="s">
        <v>3</v>
      </c>
      <c r="F8582" s="97">
        <v>1341238</v>
      </c>
      <c r="G8582" s="97"/>
      <c r="H8582" s="124" t="s">
        <v>4589</v>
      </c>
      <c r="I8582" s="125">
        <v>0</v>
      </c>
      <c r="J8582" s="125">
        <v>750</v>
      </c>
      <c r="K8582" s="126">
        <v>750</v>
      </c>
      <c r="L8582" s="100" t="s">
        <v>1324</v>
      </c>
    </row>
    <row r="8583" spans="1:12" ht="56.25" customHeight="1">
      <c r="A8583" s="97" t="s">
        <v>630</v>
      </c>
      <c r="B8583" s="122" t="s">
        <v>4391</v>
      </c>
      <c r="C8583" s="123">
        <v>42384</v>
      </c>
      <c r="D8583" s="97" t="s">
        <v>17846</v>
      </c>
      <c r="E8583" s="97" t="s">
        <v>3</v>
      </c>
      <c r="F8583" s="97">
        <v>1341314</v>
      </c>
      <c r="G8583" s="97"/>
      <c r="H8583" s="124" t="s">
        <v>4591</v>
      </c>
      <c r="I8583" s="125">
        <v>0</v>
      </c>
      <c r="J8583" s="125">
        <v>433.90000000000003</v>
      </c>
      <c r="K8583" s="126">
        <v>433.90000000000003</v>
      </c>
      <c r="L8583" s="100" t="s">
        <v>1324</v>
      </c>
    </row>
    <row r="8584" spans="1:12" ht="56.25" customHeight="1">
      <c r="A8584" s="97" t="s">
        <v>630</v>
      </c>
      <c r="B8584" s="122" t="s">
        <v>4391</v>
      </c>
      <c r="C8584" s="123">
        <v>42384</v>
      </c>
      <c r="D8584" s="97" t="s">
        <v>17847</v>
      </c>
      <c r="E8584" s="97" t="s">
        <v>3</v>
      </c>
      <c r="F8584" s="97">
        <v>1341317</v>
      </c>
      <c r="G8584" s="97"/>
      <c r="H8584" s="124" t="s">
        <v>4592</v>
      </c>
      <c r="I8584" s="125">
        <v>0</v>
      </c>
      <c r="J8584" s="125">
        <v>106.85000000000001</v>
      </c>
      <c r="K8584" s="126">
        <v>106.85000000000001</v>
      </c>
      <c r="L8584" s="100" t="s">
        <v>1324</v>
      </c>
    </row>
    <row r="8585" spans="1:12" ht="56.25" customHeight="1">
      <c r="A8585" s="97" t="s">
        <v>630</v>
      </c>
      <c r="B8585" s="122" t="s">
        <v>4391</v>
      </c>
      <c r="C8585" s="123">
        <v>42384</v>
      </c>
      <c r="D8585" s="97" t="s">
        <v>17849</v>
      </c>
      <c r="E8585" s="97" t="s">
        <v>3</v>
      </c>
      <c r="F8585" s="97">
        <v>1341411</v>
      </c>
      <c r="G8585" s="97"/>
      <c r="H8585" s="124" t="s">
        <v>4595</v>
      </c>
      <c r="I8585" s="125">
        <v>0</v>
      </c>
      <c r="J8585" s="125">
        <v>5762.4000000000005</v>
      </c>
      <c r="K8585" s="126">
        <v>5762.4000000000005</v>
      </c>
      <c r="L8585" s="100" t="s">
        <v>1324</v>
      </c>
    </row>
    <row r="8586" spans="1:12" ht="56.25" customHeight="1">
      <c r="A8586" s="97" t="s">
        <v>630</v>
      </c>
      <c r="B8586" s="122" t="s">
        <v>10109</v>
      </c>
      <c r="C8586" s="123">
        <v>42384</v>
      </c>
      <c r="D8586" s="97" t="s">
        <v>10167</v>
      </c>
      <c r="E8586" s="97" t="s">
        <v>6</v>
      </c>
      <c r="F8586" s="97">
        <v>665393</v>
      </c>
      <c r="G8586" s="97"/>
      <c r="H8586" s="124" t="s">
        <v>1379</v>
      </c>
      <c r="I8586" s="125">
        <v>0</v>
      </c>
      <c r="J8586" s="125">
        <v>14527.1</v>
      </c>
      <c r="K8586" s="126">
        <v>14527.1</v>
      </c>
      <c r="L8586" s="100" t="s">
        <v>1324</v>
      </c>
    </row>
    <row r="8587" spans="1:12" ht="56.25" customHeight="1">
      <c r="A8587" s="97" t="s">
        <v>630</v>
      </c>
      <c r="B8587" s="122" t="s">
        <v>10109</v>
      </c>
      <c r="C8587" s="123">
        <v>42384</v>
      </c>
      <c r="D8587" s="97" t="s">
        <v>10168</v>
      </c>
      <c r="E8587" s="97" t="s">
        <v>6</v>
      </c>
      <c r="F8587" s="97">
        <v>665665</v>
      </c>
      <c r="G8587" s="97"/>
      <c r="H8587" s="124" t="s">
        <v>1380</v>
      </c>
      <c r="I8587" s="125">
        <v>0</v>
      </c>
      <c r="J8587" s="125">
        <v>1040</v>
      </c>
      <c r="K8587" s="126">
        <v>1040</v>
      </c>
      <c r="L8587" s="100" t="s">
        <v>1324</v>
      </c>
    </row>
    <row r="8588" spans="1:12" ht="56.25" customHeight="1">
      <c r="A8588" s="97" t="s">
        <v>630</v>
      </c>
      <c r="B8588" s="122" t="s">
        <v>10109</v>
      </c>
      <c r="C8588" s="123">
        <v>42384</v>
      </c>
      <c r="D8588" s="97" t="s">
        <v>10169</v>
      </c>
      <c r="E8588" s="97" t="s">
        <v>6</v>
      </c>
      <c r="F8588" s="97">
        <v>665666</v>
      </c>
      <c r="G8588" s="97"/>
      <c r="H8588" s="124" t="s">
        <v>1381</v>
      </c>
      <c r="I8588" s="125">
        <v>0</v>
      </c>
      <c r="J8588" s="125">
        <v>918.06</v>
      </c>
      <c r="K8588" s="126">
        <v>918.06</v>
      </c>
      <c r="L8588" s="100" t="s">
        <v>1324</v>
      </c>
    </row>
    <row r="8589" spans="1:12" ht="56.25" customHeight="1">
      <c r="A8589" s="97" t="s">
        <v>630</v>
      </c>
      <c r="B8589" s="122" t="s">
        <v>10109</v>
      </c>
      <c r="C8589" s="123">
        <v>42384</v>
      </c>
      <c r="D8589" s="97" t="s">
        <v>10170</v>
      </c>
      <c r="E8589" s="97" t="s">
        <v>6</v>
      </c>
      <c r="F8589" s="97">
        <v>665667</v>
      </c>
      <c r="G8589" s="97"/>
      <c r="H8589" s="124" t="s">
        <v>1380</v>
      </c>
      <c r="I8589" s="125">
        <v>0</v>
      </c>
      <c r="J8589" s="125">
        <v>21372.18</v>
      </c>
      <c r="K8589" s="126">
        <v>21372.18</v>
      </c>
      <c r="L8589" s="100" t="s">
        <v>1324</v>
      </c>
    </row>
    <row r="8590" spans="1:12" ht="56.25" customHeight="1">
      <c r="A8590" s="97" t="s">
        <v>630</v>
      </c>
      <c r="B8590" s="122" t="s">
        <v>10109</v>
      </c>
      <c r="C8590" s="123">
        <v>42384</v>
      </c>
      <c r="D8590" s="97" t="s">
        <v>10173</v>
      </c>
      <c r="E8590" s="97" t="s">
        <v>6</v>
      </c>
      <c r="F8590" s="97">
        <v>839009</v>
      </c>
      <c r="G8590" s="97"/>
      <c r="H8590" s="124" t="s">
        <v>1383</v>
      </c>
      <c r="I8590" s="125">
        <v>0</v>
      </c>
      <c r="J8590" s="125">
        <v>5</v>
      </c>
      <c r="K8590" s="126">
        <v>5</v>
      </c>
      <c r="L8590" s="100" t="s">
        <v>1347</v>
      </c>
    </row>
    <row r="8591" spans="1:12" ht="56.25" customHeight="1">
      <c r="A8591" s="97" t="s">
        <v>630</v>
      </c>
      <c r="B8591" s="122" t="s">
        <v>10109</v>
      </c>
      <c r="C8591" s="123">
        <v>42384</v>
      </c>
      <c r="D8591" s="97" t="s">
        <v>10184</v>
      </c>
      <c r="E8591" s="97" t="s">
        <v>11</v>
      </c>
      <c r="F8591" s="97">
        <v>839051</v>
      </c>
      <c r="G8591" s="97"/>
      <c r="H8591" s="124" t="s">
        <v>1393</v>
      </c>
      <c r="I8591" s="125">
        <v>50</v>
      </c>
      <c r="J8591" s="125">
        <v>0</v>
      </c>
      <c r="K8591" s="126">
        <v>50</v>
      </c>
      <c r="L8591" s="100" t="s">
        <v>1324</v>
      </c>
    </row>
    <row r="8592" spans="1:12" ht="56.25" customHeight="1">
      <c r="A8592" s="97" t="s">
        <v>630</v>
      </c>
      <c r="B8592" s="122" t="s">
        <v>629</v>
      </c>
      <c r="C8592" s="123">
        <v>42384</v>
      </c>
      <c r="D8592" s="97" t="s">
        <v>17654</v>
      </c>
      <c r="E8592" s="97" t="s">
        <v>11</v>
      </c>
      <c r="F8592" s="97">
        <v>839053</v>
      </c>
      <c r="G8592" s="97"/>
      <c r="H8592" s="124" t="s">
        <v>17655</v>
      </c>
      <c r="I8592" s="125">
        <v>50</v>
      </c>
      <c r="J8592" s="125">
        <v>0</v>
      </c>
      <c r="K8592" s="126">
        <v>50</v>
      </c>
      <c r="L8592" s="100" t="s">
        <v>8522</v>
      </c>
    </row>
    <row r="8593" spans="1:12" ht="56.25" customHeight="1">
      <c r="A8593" s="97" t="s">
        <v>630</v>
      </c>
      <c r="B8593" s="122" t="s">
        <v>4391</v>
      </c>
      <c r="C8593" s="123">
        <v>42387</v>
      </c>
      <c r="D8593" s="97" t="s">
        <v>17851</v>
      </c>
      <c r="E8593" s="97" t="s">
        <v>3</v>
      </c>
      <c r="F8593" s="97">
        <v>1341615</v>
      </c>
      <c r="G8593" s="97"/>
      <c r="H8593" s="124" t="s">
        <v>4597</v>
      </c>
      <c r="I8593" s="125">
        <v>0</v>
      </c>
      <c r="J8593" s="125">
        <v>204.88</v>
      </c>
      <c r="K8593" s="126">
        <v>204.88</v>
      </c>
      <c r="L8593" s="100" t="s">
        <v>1324</v>
      </c>
    </row>
    <row r="8594" spans="1:12" ht="56.25" customHeight="1">
      <c r="A8594" s="97" t="s">
        <v>630</v>
      </c>
      <c r="B8594" s="122" t="s">
        <v>4391</v>
      </c>
      <c r="C8594" s="123">
        <v>42387</v>
      </c>
      <c r="D8594" s="97" t="s">
        <v>17859</v>
      </c>
      <c r="E8594" s="97" t="s">
        <v>3</v>
      </c>
      <c r="F8594" s="97">
        <v>1341704</v>
      </c>
      <c r="G8594" s="97"/>
      <c r="H8594" s="124" t="s">
        <v>4604</v>
      </c>
      <c r="I8594" s="125">
        <v>0</v>
      </c>
      <c r="J8594" s="125">
        <v>229.68</v>
      </c>
      <c r="K8594" s="126">
        <v>229.68</v>
      </c>
      <c r="L8594" s="100" t="s">
        <v>1324</v>
      </c>
    </row>
    <row r="8595" spans="1:12" ht="56.25" customHeight="1">
      <c r="A8595" s="97" t="s">
        <v>630</v>
      </c>
      <c r="B8595" s="122" t="s">
        <v>4391</v>
      </c>
      <c r="C8595" s="123">
        <v>42387</v>
      </c>
      <c r="D8595" s="97" t="s">
        <v>17860</v>
      </c>
      <c r="E8595" s="97" t="s">
        <v>3</v>
      </c>
      <c r="F8595" s="97">
        <v>1341705</v>
      </c>
      <c r="G8595" s="97"/>
      <c r="H8595" s="124" t="s">
        <v>4605</v>
      </c>
      <c r="I8595" s="125">
        <v>0</v>
      </c>
      <c r="J8595" s="125">
        <v>13350</v>
      </c>
      <c r="K8595" s="126">
        <v>13350</v>
      </c>
      <c r="L8595" s="100" t="s">
        <v>1324</v>
      </c>
    </row>
    <row r="8596" spans="1:12" ht="56.25" customHeight="1">
      <c r="A8596" s="97" t="s">
        <v>630</v>
      </c>
      <c r="B8596" s="122" t="s">
        <v>4391</v>
      </c>
      <c r="C8596" s="123">
        <v>42387</v>
      </c>
      <c r="D8596" s="97" t="s">
        <v>17861</v>
      </c>
      <c r="E8596" s="97" t="s">
        <v>3</v>
      </c>
      <c r="F8596" s="97">
        <v>1341708</v>
      </c>
      <c r="G8596" s="97"/>
      <c r="H8596" s="124" t="s">
        <v>4606</v>
      </c>
      <c r="I8596" s="125">
        <v>0</v>
      </c>
      <c r="J8596" s="125">
        <v>17911.310000000001</v>
      </c>
      <c r="K8596" s="126">
        <v>17911.310000000001</v>
      </c>
      <c r="L8596" s="100" t="s">
        <v>1324</v>
      </c>
    </row>
    <row r="8597" spans="1:12" ht="56.25" customHeight="1">
      <c r="A8597" s="97" t="s">
        <v>630</v>
      </c>
      <c r="B8597" s="122" t="s">
        <v>4391</v>
      </c>
      <c r="C8597" s="123">
        <v>42387</v>
      </c>
      <c r="D8597" s="97" t="s">
        <v>17863</v>
      </c>
      <c r="E8597" s="97" t="s">
        <v>3</v>
      </c>
      <c r="F8597" s="97">
        <v>1341715</v>
      </c>
      <c r="G8597" s="97"/>
      <c r="H8597" s="124" t="s">
        <v>4608</v>
      </c>
      <c r="I8597" s="125">
        <v>0</v>
      </c>
      <c r="J8597" s="125">
        <v>371</v>
      </c>
      <c r="K8597" s="126">
        <v>371</v>
      </c>
      <c r="L8597" s="100" t="s">
        <v>1324</v>
      </c>
    </row>
    <row r="8598" spans="1:12" ht="56.25" customHeight="1">
      <c r="A8598" s="97" t="s">
        <v>630</v>
      </c>
      <c r="B8598" s="122" t="s">
        <v>4391</v>
      </c>
      <c r="C8598" s="123">
        <v>42387</v>
      </c>
      <c r="D8598" s="97" t="s">
        <v>17864</v>
      </c>
      <c r="E8598" s="97" t="s">
        <v>3</v>
      </c>
      <c r="F8598" s="97">
        <v>1341716</v>
      </c>
      <c r="G8598" s="97"/>
      <c r="H8598" s="124" t="s">
        <v>4609</v>
      </c>
      <c r="I8598" s="125">
        <v>0</v>
      </c>
      <c r="J8598" s="125">
        <v>115.83</v>
      </c>
      <c r="K8598" s="126">
        <v>115.83</v>
      </c>
      <c r="L8598" s="100" t="s">
        <v>1324</v>
      </c>
    </row>
    <row r="8599" spans="1:12" ht="56.25" customHeight="1">
      <c r="A8599" s="97" t="s">
        <v>630</v>
      </c>
      <c r="B8599" s="122" t="s">
        <v>4391</v>
      </c>
      <c r="C8599" s="123">
        <v>42387</v>
      </c>
      <c r="D8599" s="97" t="s">
        <v>17865</v>
      </c>
      <c r="E8599" s="97" t="s">
        <v>3</v>
      </c>
      <c r="F8599" s="97">
        <v>1341717</v>
      </c>
      <c r="G8599" s="97"/>
      <c r="H8599" s="124" t="s">
        <v>4609</v>
      </c>
      <c r="I8599" s="125">
        <v>0</v>
      </c>
      <c r="J8599" s="125">
        <v>1.5</v>
      </c>
      <c r="K8599" s="126">
        <v>1.5</v>
      </c>
      <c r="L8599" s="100" t="s">
        <v>1324</v>
      </c>
    </row>
    <row r="8600" spans="1:12" ht="56.25" customHeight="1">
      <c r="A8600" s="97" t="s">
        <v>630</v>
      </c>
      <c r="B8600" s="122" t="s">
        <v>4391</v>
      </c>
      <c r="C8600" s="123">
        <v>42387</v>
      </c>
      <c r="D8600" s="97" t="s">
        <v>17866</v>
      </c>
      <c r="E8600" s="97" t="s">
        <v>3</v>
      </c>
      <c r="F8600" s="97">
        <v>1341718</v>
      </c>
      <c r="G8600" s="97"/>
      <c r="H8600" s="124" t="s">
        <v>4610</v>
      </c>
      <c r="I8600" s="125">
        <v>0</v>
      </c>
      <c r="J8600" s="125">
        <v>30</v>
      </c>
      <c r="K8600" s="126">
        <v>30</v>
      </c>
      <c r="L8600" s="100" t="s">
        <v>1324</v>
      </c>
    </row>
    <row r="8601" spans="1:12" ht="56.25" customHeight="1">
      <c r="A8601" s="97" t="s">
        <v>630</v>
      </c>
      <c r="B8601" s="122" t="s">
        <v>4391</v>
      </c>
      <c r="C8601" s="123">
        <v>42387</v>
      </c>
      <c r="D8601" s="97" t="s">
        <v>17868</v>
      </c>
      <c r="E8601" s="97" t="s">
        <v>3</v>
      </c>
      <c r="F8601" s="97">
        <v>1341756</v>
      </c>
      <c r="G8601" s="97"/>
      <c r="H8601" s="124" t="s">
        <v>4612</v>
      </c>
      <c r="I8601" s="125">
        <v>0</v>
      </c>
      <c r="J8601" s="125">
        <v>600</v>
      </c>
      <c r="K8601" s="126">
        <v>600</v>
      </c>
      <c r="L8601" s="100" t="s">
        <v>1324</v>
      </c>
    </row>
    <row r="8602" spans="1:12" ht="56.25" customHeight="1">
      <c r="A8602" s="97" t="s">
        <v>630</v>
      </c>
      <c r="B8602" s="122" t="s">
        <v>4391</v>
      </c>
      <c r="C8602" s="123">
        <v>42387</v>
      </c>
      <c r="D8602" s="97" t="s">
        <v>17870</v>
      </c>
      <c r="E8602" s="97" t="s">
        <v>3</v>
      </c>
      <c r="F8602" s="97">
        <v>1341839</v>
      </c>
      <c r="G8602" s="97"/>
      <c r="H8602" s="124" t="s">
        <v>4614</v>
      </c>
      <c r="I8602" s="125">
        <v>0</v>
      </c>
      <c r="J8602" s="125">
        <v>3.2</v>
      </c>
      <c r="K8602" s="126">
        <v>3.2</v>
      </c>
      <c r="L8602" s="100" t="s">
        <v>1324</v>
      </c>
    </row>
    <row r="8603" spans="1:12" ht="56.25" customHeight="1">
      <c r="A8603" s="97" t="s">
        <v>630</v>
      </c>
      <c r="B8603" s="122" t="s">
        <v>4391</v>
      </c>
      <c r="C8603" s="123">
        <v>42387</v>
      </c>
      <c r="D8603" s="97" t="s">
        <v>17871</v>
      </c>
      <c r="E8603" s="97" t="s">
        <v>3</v>
      </c>
      <c r="F8603" s="97">
        <v>1341840</v>
      </c>
      <c r="G8603" s="97"/>
      <c r="H8603" s="124" t="s">
        <v>4615</v>
      </c>
      <c r="I8603" s="125">
        <v>0</v>
      </c>
      <c r="J8603" s="125">
        <v>281.8</v>
      </c>
      <c r="K8603" s="126">
        <v>281.8</v>
      </c>
      <c r="L8603" s="100" t="s">
        <v>1324</v>
      </c>
    </row>
    <row r="8604" spans="1:12" ht="56.25" customHeight="1">
      <c r="A8604" s="97" t="s">
        <v>630</v>
      </c>
      <c r="B8604" s="122" t="s">
        <v>4391</v>
      </c>
      <c r="C8604" s="123">
        <v>42387</v>
      </c>
      <c r="D8604" s="97" t="s">
        <v>17873</v>
      </c>
      <c r="E8604" s="97" t="s">
        <v>3</v>
      </c>
      <c r="F8604" s="97">
        <v>1341878</v>
      </c>
      <c r="G8604" s="97"/>
      <c r="H8604" s="124" t="s">
        <v>4617</v>
      </c>
      <c r="I8604" s="125">
        <v>0</v>
      </c>
      <c r="J8604" s="125">
        <v>141.97999999999999</v>
      </c>
      <c r="K8604" s="126">
        <v>141.97999999999999</v>
      </c>
      <c r="L8604" s="100" t="s">
        <v>1324</v>
      </c>
    </row>
    <row r="8605" spans="1:12" ht="56.25" customHeight="1">
      <c r="A8605" s="97" t="s">
        <v>630</v>
      </c>
      <c r="B8605" s="122" t="s">
        <v>4391</v>
      </c>
      <c r="C8605" s="123">
        <v>42387</v>
      </c>
      <c r="D8605" s="97" t="s">
        <v>17875</v>
      </c>
      <c r="E8605" s="97" t="s">
        <v>3</v>
      </c>
      <c r="F8605" s="97">
        <v>1341880</v>
      </c>
      <c r="G8605" s="97"/>
      <c r="H8605" s="124" t="s">
        <v>4617</v>
      </c>
      <c r="I8605" s="125">
        <v>0</v>
      </c>
      <c r="J8605" s="125">
        <v>1100.6000000000001</v>
      </c>
      <c r="K8605" s="126">
        <v>1100.6000000000001</v>
      </c>
      <c r="L8605" s="100" t="s">
        <v>1324</v>
      </c>
    </row>
    <row r="8606" spans="1:12" ht="56.25" customHeight="1">
      <c r="A8606" s="97" t="s">
        <v>630</v>
      </c>
      <c r="B8606" s="122" t="s">
        <v>4391</v>
      </c>
      <c r="C8606" s="123">
        <v>42387</v>
      </c>
      <c r="D8606" s="97" t="s">
        <v>17876</v>
      </c>
      <c r="E8606" s="97" t="s">
        <v>3</v>
      </c>
      <c r="F8606" s="97">
        <v>1341916</v>
      </c>
      <c r="G8606" s="97"/>
      <c r="H8606" s="124" t="s">
        <v>4619</v>
      </c>
      <c r="I8606" s="125">
        <v>0</v>
      </c>
      <c r="J8606" s="125">
        <v>1000</v>
      </c>
      <c r="K8606" s="126">
        <v>1000</v>
      </c>
      <c r="L8606" s="100" t="s">
        <v>1324</v>
      </c>
    </row>
    <row r="8607" spans="1:12" ht="56.25" customHeight="1">
      <c r="A8607" s="97" t="s">
        <v>630</v>
      </c>
      <c r="B8607" s="122" t="s">
        <v>10109</v>
      </c>
      <c r="C8607" s="123">
        <v>42387</v>
      </c>
      <c r="D8607" s="97" t="s">
        <v>10188</v>
      </c>
      <c r="E8607" s="97" t="s">
        <v>6</v>
      </c>
      <c r="F8607" s="97">
        <v>839118</v>
      </c>
      <c r="G8607" s="97"/>
      <c r="H8607" s="124" t="s">
        <v>1394</v>
      </c>
      <c r="I8607" s="125">
        <v>0</v>
      </c>
      <c r="J8607" s="125">
        <v>0.18</v>
      </c>
      <c r="K8607" s="126">
        <v>0.18</v>
      </c>
      <c r="L8607" s="100" t="s">
        <v>1347</v>
      </c>
    </row>
    <row r="8608" spans="1:12" ht="56.25" customHeight="1">
      <c r="A8608" s="97" t="s">
        <v>630</v>
      </c>
      <c r="B8608" s="122" t="s">
        <v>10109</v>
      </c>
      <c r="C8608" s="123">
        <v>42387</v>
      </c>
      <c r="D8608" s="97" t="s">
        <v>10195</v>
      </c>
      <c r="E8608" s="97" t="s">
        <v>13</v>
      </c>
      <c r="F8608" s="97">
        <v>839123</v>
      </c>
      <c r="G8608" s="97"/>
      <c r="H8608" s="124" t="s">
        <v>1400</v>
      </c>
      <c r="I8608" s="125">
        <v>60.76</v>
      </c>
      <c r="J8608" s="125">
        <v>0</v>
      </c>
      <c r="K8608" s="126">
        <v>60.76</v>
      </c>
      <c r="L8608" s="100" t="s">
        <v>1324</v>
      </c>
    </row>
    <row r="8609" spans="1:12" ht="56.25" customHeight="1">
      <c r="A8609" s="97" t="s">
        <v>630</v>
      </c>
      <c r="B8609" s="122" t="s">
        <v>10109</v>
      </c>
      <c r="C8609" s="123">
        <v>42387</v>
      </c>
      <c r="D8609" s="97" t="s">
        <v>10196</v>
      </c>
      <c r="E8609" s="97" t="s">
        <v>11</v>
      </c>
      <c r="F8609" s="97">
        <v>839123</v>
      </c>
      <c r="G8609" s="97"/>
      <c r="H8609" s="124" t="s">
        <v>1401</v>
      </c>
      <c r="I8609" s="125">
        <v>50</v>
      </c>
      <c r="J8609" s="125">
        <v>0</v>
      </c>
      <c r="K8609" s="126">
        <v>50</v>
      </c>
      <c r="L8609" s="100" t="s">
        <v>1324</v>
      </c>
    </row>
    <row r="8610" spans="1:12" ht="56.25" customHeight="1">
      <c r="A8610" s="97" t="s">
        <v>630</v>
      </c>
      <c r="B8610" s="122" t="s">
        <v>4391</v>
      </c>
      <c r="C8610" s="123">
        <v>42388</v>
      </c>
      <c r="D8610" s="97" t="s">
        <v>17879</v>
      </c>
      <c r="E8610" s="97" t="s">
        <v>3</v>
      </c>
      <c r="F8610" s="97">
        <v>1342109</v>
      </c>
      <c r="G8610" s="97"/>
      <c r="H8610" s="124" t="s">
        <v>4623</v>
      </c>
      <c r="I8610" s="125">
        <v>0</v>
      </c>
      <c r="J8610" s="125">
        <v>0.01</v>
      </c>
      <c r="K8610" s="126">
        <v>0.01</v>
      </c>
      <c r="L8610" s="100" t="s">
        <v>1347</v>
      </c>
    </row>
    <row r="8611" spans="1:12" ht="56.25" customHeight="1">
      <c r="A8611" s="97" t="s">
        <v>630</v>
      </c>
      <c r="B8611" s="122" t="s">
        <v>4391</v>
      </c>
      <c r="C8611" s="123">
        <v>42388</v>
      </c>
      <c r="D8611" s="97" t="s">
        <v>17885</v>
      </c>
      <c r="E8611" s="97" t="s">
        <v>3</v>
      </c>
      <c r="F8611" s="97">
        <v>1342175</v>
      </c>
      <c r="G8611" s="97"/>
      <c r="H8611" s="124" t="s">
        <v>4629</v>
      </c>
      <c r="I8611" s="125">
        <v>0</v>
      </c>
      <c r="J8611" s="125">
        <v>1</v>
      </c>
      <c r="K8611" s="126">
        <v>1</v>
      </c>
      <c r="L8611" s="100" t="s">
        <v>1347</v>
      </c>
    </row>
    <row r="8612" spans="1:12" ht="56.25" customHeight="1">
      <c r="A8612" s="97" t="s">
        <v>630</v>
      </c>
      <c r="B8612" s="122" t="s">
        <v>4391</v>
      </c>
      <c r="C8612" s="123">
        <v>42388</v>
      </c>
      <c r="D8612" s="97" t="s">
        <v>17889</v>
      </c>
      <c r="E8612" s="97" t="s">
        <v>3</v>
      </c>
      <c r="F8612" s="97">
        <v>1342235</v>
      </c>
      <c r="G8612" s="97"/>
      <c r="H8612" s="124" t="s">
        <v>4635</v>
      </c>
      <c r="I8612" s="125">
        <v>0</v>
      </c>
      <c r="J8612" s="125">
        <v>43952.03</v>
      </c>
      <c r="K8612" s="126">
        <v>43952.03</v>
      </c>
      <c r="L8612" s="100" t="s">
        <v>1324</v>
      </c>
    </row>
    <row r="8613" spans="1:12" ht="56.25" customHeight="1">
      <c r="A8613" s="97" t="s">
        <v>630</v>
      </c>
      <c r="B8613" s="122" t="s">
        <v>4391</v>
      </c>
      <c r="C8613" s="123">
        <v>42388</v>
      </c>
      <c r="D8613" s="97" t="s">
        <v>17880</v>
      </c>
      <c r="E8613" s="97" t="s">
        <v>3</v>
      </c>
      <c r="F8613" s="97">
        <v>1342113</v>
      </c>
      <c r="G8613" s="97"/>
      <c r="H8613" s="124" t="s">
        <v>4624</v>
      </c>
      <c r="I8613" s="125">
        <v>0</v>
      </c>
      <c r="J8613" s="125">
        <v>4744.74</v>
      </c>
      <c r="K8613" s="126">
        <v>4744.74</v>
      </c>
      <c r="L8613" s="100" t="s">
        <v>1324</v>
      </c>
    </row>
    <row r="8614" spans="1:12" ht="56.25" customHeight="1">
      <c r="A8614" s="97" t="s">
        <v>630</v>
      </c>
      <c r="B8614" s="122" t="s">
        <v>4391</v>
      </c>
      <c r="C8614" s="123">
        <v>42388</v>
      </c>
      <c r="D8614" s="97" t="s">
        <v>17890</v>
      </c>
      <c r="E8614" s="97" t="s">
        <v>3</v>
      </c>
      <c r="F8614" s="97">
        <v>1342276</v>
      </c>
      <c r="G8614" s="97"/>
      <c r="H8614" s="124" t="s">
        <v>4636</v>
      </c>
      <c r="I8614" s="125">
        <v>0</v>
      </c>
      <c r="J8614" s="125">
        <v>640.25</v>
      </c>
      <c r="K8614" s="126">
        <v>640.25</v>
      </c>
      <c r="L8614" s="100" t="s">
        <v>1324</v>
      </c>
    </row>
    <row r="8615" spans="1:12" ht="56.25" customHeight="1">
      <c r="A8615" s="97" t="s">
        <v>630</v>
      </c>
      <c r="B8615" s="122" t="s">
        <v>4391</v>
      </c>
      <c r="C8615" s="123">
        <v>42388</v>
      </c>
      <c r="D8615" s="97" t="s">
        <v>17891</v>
      </c>
      <c r="E8615" s="97" t="s">
        <v>3</v>
      </c>
      <c r="F8615" s="97">
        <v>1342277</v>
      </c>
      <c r="G8615" s="97"/>
      <c r="H8615" s="124" t="s">
        <v>4637</v>
      </c>
      <c r="I8615" s="125">
        <v>0</v>
      </c>
      <c r="J8615" s="125">
        <v>5808.77</v>
      </c>
      <c r="K8615" s="126">
        <v>5808.77</v>
      </c>
      <c r="L8615" s="100" t="s">
        <v>1324</v>
      </c>
    </row>
    <row r="8616" spans="1:12" ht="56.25" customHeight="1">
      <c r="A8616" s="97" t="s">
        <v>630</v>
      </c>
      <c r="B8616" s="122" t="s">
        <v>4391</v>
      </c>
      <c r="C8616" s="123">
        <v>42388</v>
      </c>
      <c r="D8616" s="97" t="s">
        <v>17892</v>
      </c>
      <c r="E8616" s="97" t="s">
        <v>3</v>
      </c>
      <c r="F8616" s="97">
        <v>1342278</v>
      </c>
      <c r="G8616" s="97"/>
      <c r="H8616" s="124" t="s">
        <v>4638</v>
      </c>
      <c r="I8616" s="125">
        <v>0</v>
      </c>
      <c r="J8616" s="125">
        <v>260.06</v>
      </c>
      <c r="K8616" s="126">
        <v>260.06</v>
      </c>
      <c r="L8616" s="100" t="s">
        <v>1324</v>
      </c>
    </row>
    <row r="8617" spans="1:12" ht="56.25" customHeight="1">
      <c r="A8617" s="97" t="s">
        <v>630</v>
      </c>
      <c r="B8617" s="122" t="s">
        <v>4391</v>
      </c>
      <c r="C8617" s="123">
        <v>42388</v>
      </c>
      <c r="D8617" s="97" t="s">
        <v>17893</v>
      </c>
      <c r="E8617" s="97" t="s">
        <v>3</v>
      </c>
      <c r="F8617" s="97">
        <v>1342314</v>
      </c>
      <c r="G8617" s="97"/>
      <c r="H8617" s="124" t="s">
        <v>4639</v>
      </c>
      <c r="I8617" s="125">
        <v>0</v>
      </c>
      <c r="J8617" s="125">
        <v>50</v>
      </c>
      <c r="K8617" s="126">
        <v>50</v>
      </c>
      <c r="L8617" s="100" t="s">
        <v>1324</v>
      </c>
    </row>
    <row r="8618" spans="1:12" ht="56.25" customHeight="1">
      <c r="A8618" s="97" t="s">
        <v>630</v>
      </c>
      <c r="B8618" s="122" t="s">
        <v>4391</v>
      </c>
      <c r="C8618" s="123">
        <v>42388</v>
      </c>
      <c r="D8618" s="97" t="s">
        <v>17894</v>
      </c>
      <c r="E8618" s="97" t="s">
        <v>3</v>
      </c>
      <c r="F8618" s="97">
        <v>1342322</v>
      </c>
      <c r="G8618" s="97"/>
      <c r="H8618" s="124" t="s">
        <v>4640</v>
      </c>
      <c r="I8618" s="125">
        <v>0</v>
      </c>
      <c r="J8618" s="125">
        <v>1246.3600000000001</v>
      </c>
      <c r="K8618" s="126">
        <v>1246.3600000000001</v>
      </c>
      <c r="L8618" s="100" t="s">
        <v>1324</v>
      </c>
    </row>
    <row r="8619" spans="1:12" ht="56.25" customHeight="1">
      <c r="A8619" s="97" t="s">
        <v>630</v>
      </c>
      <c r="B8619" s="122" t="s">
        <v>4391</v>
      </c>
      <c r="C8619" s="123">
        <v>42388</v>
      </c>
      <c r="D8619" s="97" t="s">
        <v>17895</v>
      </c>
      <c r="E8619" s="97" t="s">
        <v>3</v>
      </c>
      <c r="F8619" s="97">
        <v>1342325</v>
      </c>
      <c r="G8619" s="97"/>
      <c r="H8619" s="124" t="s">
        <v>4641</v>
      </c>
      <c r="I8619" s="125">
        <v>0</v>
      </c>
      <c r="J8619" s="125">
        <v>79</v>
      </c>
      <c r="K8619" s="126">
        <v>79</v>
      </c>
      <c r="L8619" s="100" t="s">
        <v>1324</v>
      </c>
    </row>
    <row r="8620" spans="1:12" ht="56.25" customHeight="1">
      <c r="A8620" s="97" t="s">
        <v>630</v>
      </c>
      <c r="B8620" s="122" t="s">
        <v>4391</v>
      </c>
      <c r="C8620" s="123">
        <v>42388</v>
      </c>
      <c r="D8620" s="97" t="s">
        <v>17896</v>
      </c>
      <c r="E8620" s="97" t="s">
        <v>3</v>
      </c>
      <c r="F8620" s="97">
        <v>1342327</v>
      </c>
      <c r="G8620" s="97"/>
      <c r="H8620" s="124" t="s">
        <v>4642</v>
      </c>
      <c r="I8620" s="125">
        <v>0</v>
      </c>
      <c r="J8620" s="125">
        <v>9995.3000000000011</v>
      </c>
      <c r="K8620" s="126">
        <v>9995.3000000000011</v>
      </c>
      <c r="L8620" s="100" t="s">
        <v>1324</v>
      </c>
    </row>
    <row r="8621" spans="1:12" ht="56.25" customHeight="1">
      <c r="A8621" s="97" t="s">
        <v>630</v>
      </c>
      <c r="B8621" s="122" t="s">
        <v>4391</v>
      </c>
      <c r="C8621" s="123">
        <v>42388</v>
      </c>
      <c r="D8621" s="97" t="s">
        <v>17897</v>
      </c>
      <c r="E8621" s="97" t="s">
        <v>3</v>
      </c>
      <c r="F8621" s="97">
        <v>1342400</v>
      </c>
      <c r="G8621" s="97"/>
      <c r="H8621" s="124" t="s">
        <v>4643</v>
      </c>
      <c r="I8621" s="125">
        <v>0</v>
      </c>
      <c r="J8621" s="125">
        <v>107880</v>
      </c>
      <c r="K8621" s="126">
        <v>107880</v>
      </c>
      <c r="L8621" s="100" t="s">
        <v>1324</v>
      </c>
    </row>
    <row r="8622" spans="1:12" ht="56.25" customHeight="1">
      <c r="A8622" s="97" t="s">
        <v>630</v>
      </c>
      <c r="B8622" s="122" t="s">
        <v>10109</v>
      </c>
      <c r="C8622" s="123">
        <v>42388</v>
      </c>
      <c r="D8622" s="97" t="s">
        <v>10211</v>
      </c>
      <c r="E8622" s="97" t="s">
        <v>11</v>
      </c>
      <c r="F8622" s="97">
        <v>839217</v>
      </c>
      <c r="G8622" s="97"/>
      <c r="H8622" s="124" t="s">
        <v>1414</v>
      </c>
      <c r="I8622" s="125">
        <v>50</v>
      </c>
      <c r="J8622" s="125">
        <v>0</v>
      </c>
      <c r="K8622" s="126">
        <v>50</v>
      </c>
      <c r="L8622" s="100" t="s">
        <v>1324</v>
      </c>
    </row>
    <row r="8623" spans="1:12" ht="56.25" customHeight="1">
      <c r="A8623" s="97" t="s">
        <v>630</v>
      </c>
      <c r="B8623" s="122" t="s">
        <v>4391</v>
      </c>
      <c r="C8623" s="123">
        <v>42389</v>
      </c>
      <c r="D8623" s="97" t="s">
        <v>17898</v>
      </c>
      <c r="E8623" s="97" t="s">
        <v>3</v>
      </c>
      <c r="F8623" s="97">
        <v>1342555</v>
      </c>
      <c r="G8623" s="97"/>
      <c r="H8623" s="124" t="s">
        <v>4644</v>
      </c>
      <c r="I8623" s="125">
        <v>0</v>
      </c>
      <c r="J8623" s="125">
        <v>193.9</v>
      </c>
      <c r="K8623" s="126">
        <v>193.9</v>
      </c>
      <c r="L8623" s="100" t="s">
        <v>1324</v>
      </c>
    </row>
    <row r="8624" spans="1:12" ht="56.25" customHeight="1">
      <c r="A8624" s="97" t="s">
        <v>630</v>
      </c>
      <c r="B8624" s="122" t="s">
        <v>4391</v>
      </c>
      <c r="C8624" s="123">
        <v>42389</v>
      </c>
      <c r="D8624" s="97" t="s">
        <v>17899</v>
      </c>
      <c r="E8624" s="97" t="s">
        <v>3</v>
      </c>
      <c r="F8624" s="97">
        <v>1342556</v>
      </c>
      <c r="G8624" s="97"/>
      <c r="H8624" s="124" t="s">
        <v>4644</v>
      </c>
      <c r="I8624" s="125">
        <v>0</v>
      </c>
      <c r="J8624" s="125">
        <v>238.4</v>
      </c>
      <c r="K8624" s="126">
        <v>238.4</v>
      </c>
      <c r="L8624" s="100" t="s">
        <v>1324</v>
      </c>
    </row>
    <row r="8625" spans="1:12" ht="56.25" customHeight="1">
      <c r="A8625" s="97" t="s">
        <v>630</v>
      </c>
      <c r="B8625" s="122" t="s">
        <v>4391</v>
      </c>
      <c r="C8625" s="123">
        <v>42389</v>
      </c>
      <c r="D8625" s="97" t="s">
        <v>17905</v>
      </c>
      <c r="E8625" s="97" t="s">
        <v>3</v>
      </c>
      <c r="F8625" s="97">
        <v>1342674</v>
      </c>
      <c r="G8625" s="97"/>
      <c r="H8625" s="124" t="s">
        <v>4649</v>
      </c>
      <c r="I8625" s="125">
        <v>0</v>
      </c>
      <c r="J8625" s="125">
        <v>100</v>
      </c>
      <c r="K8625" s="126">
        <v>100</v>
      </c>
      <c r="L8625" s="100" t="s">
        <v>1324</v>
      </c>
    </row>
    <row r="8626" spans="1:12" ht="56.25" customHeight="1">
      <c r="A8626" s="97" t="s">
        <v>630</v>
      </c>
      <c r="B8626" s="122" t="s">
        <v>4391</v>
      </c>
      <c r="C8626" s="123">
        <v>42389</v>
      </c>
      <c r="D8626" s="97" t="s">
        <v>17906</v>
      </c>
      <c r="E8626" s="97" t="s">
        <v>3</v>
      </c>
      <c r="F8626" s="97">
        <v>1342676</v>
      </c>
      <c r="G8626" s="97"/>
      <c r="H8626" s="124" t="s">
        <v>4649</v>
      </c>
      <c r="I8626" s="125">
        <v>0</v>
      </c>
      <c r="J8626" s="125">
        <v>26</v>
      </c>
      <c r="K8626" s="126">
        <v>26</v>
      </c>
      <c r="L8626" s="100" t="s">
        <v>1324</v>
      </c>
    </row>
    <row r="8627" spans="1:12" ht="56.25" customHeight="1">
      <c r="A8627" s="97" t="s">
        <v>630</v>
      </c>
      <c r="B8627" s="122" t="s">
        <v>4391</v>
      </c>
      <c r="C8627" s="123">
        <v>42389</v>
      </c>
      <c r="D8627" s="97" t="s">
        <v>17908</v>
      </c>
      <c r="E8627" s="97" t="s">
        <v>3</v>
      </c>
      <c r="F8627" s="97">
        <v>1342697</v>
      </c>
      <c r="G8627" s="97"/>
      <c r="H8627" s="124" t="s">
        <v>4651</v>
      </c>
      <c r="I8627" s="125">
        <v>0</v>
      </c>
      <c r="J8627" s="125">
        <v>238.38</v>
      </c>
      <c r="K8627" s="126">
        <v>238.38</v>
      </c>
      <c r="L8627" s="100" t="s">
        <v>1324</v>
      </c>
    </row>
    <row r="8628" spans="1:12" ht="56.25" customHeight="1">
      <c r="A8628" s="97" t="s">
        <v>630</v>
      </c>
      <c r="B8628" s="122" t="s">
        <v>4391</v>
      </c>
      <c r="C8628" s="123">
        <v>42389</v>
      </c>
      <c r="D8628" s="97" t="s">
        <v>17909</v>
      </c>
      <c r="E8628" s="97" t="s">
        <v>3</v>
      </c>
      <c r="F8628" s="97">
        <v>1342700</v>
      </c>
      <c r="G8628" s="97"/>
      <c r="H8628" s="124" t="s">
        <v>4651</v>
      </c>
      <c r="I8628" s="125">
        <v>0</v>
      </c>
      <c r="J8628" s="125">
        <v>193.96</v>
      </c>
      <c r="K8628" s="126">
        <v>193.96</v>
      </c>
      <c r="L8628" s="100" t="s">
        <v>1324</v>
      </c>
    </row>
    <row r="8629" spans="1:12" ht="56.25" customHeight="1">
      <c r="A8629" s="97" t="s">
        <v>630</v>
      </c>
      <c r="B8629" s="122" t="s">
        <v>4391</v>
      </c>
      <c r="C8629" s="123">
        <v>42389</v>
      </c>
      <c r="D8629" s="97" t="s">
        <v>17910</v>
      </c>
      <c r="E8629" s="97" t="s">
        <v>3</v>
      </c>
      <c r="F8629" s="97">
        <v>1342739</v>
      </c>
      <c r="G8629" s="97"/>
      <c r="H8629" s="124" t="s">
        <v>4652</v>
      </c>
      <c r="I8629" s="125">
        <v>0</v>
      </c>
      <c r="J8629" s="125">
        <v>9013.93</v>
      </c>
      <c r="K8629" s="126">
        <v>9013.93</v>
      </c>
      <c r="L8629" s="100" t="s">
        <v>1324</v>
      </c>
    </row>
    <row r="8630" spans="1:12" ht="56.25" customHeight="1">
      <c r="A8630" s="97" t="s">
        <v>630</v>
      </c>
      <c r="B8630" s="122" t="s">
        <v>4391</v>
      </c>
      <c r="C8630" s="123">
        <v>42389</v>
      </c>
      <c r="D8630" s="97" t="s">
        <v>17912</v>
      </c>
      <c r="E8630" s="97" t="s">
        <v>3</v>
      </c>
      <c r="F8630" s="97">
        <v>1342760</v>
      </c>
      <c r="G8630" s="97"/>
      <c r="H8630" s="124" t="s">
        <v>4655</v>
      </c>
      <c r="I8630" s="125">
        <v>0</v>
      </c>
      <c r="J8630" s="125">
        <v>379.7</v>
      </c>
      <c r="K8630" s="126">
        <v>379.7</v>
      </c>
      <c r="L8630" s="100" t="s">
        <v>1324</v>
      </c>
    </row>
    <row r="8631" spans="1:12" ht="56.25" customHeight="1">
      <c r="A8631" s="97" t="s">
        <v>630</v>
      </c>
      <c r="B8631" s="122" t="s">
        <v>4391</v>
      </c>
      <c r="C8631" s="123">
        <v>42389</v>
      </c>
      <c r="D8631" s="97" t="s">
        <v>17913</v>
      </c>
      <c r="E8631" s="97" t="s">
        <v>3</v>
      </c>
      <c r="F8631" s="97">
        <v>1342761</v>
      </c>
      <c r="G8631" s="97"/>
      <c r="H8631" s="124" t="s">
        <v>4655</v>
      </c>
      <c r="I8631" s="125">
        <v>0</v>
      </c>
      <c r="J8631" s="125">
        <v>42.9</v>
      </c>
      <c r="K8631" s="126">
        <v>42.9</v>
      </c>
      <c r="L8631" s="100" t="s">
        <v>1324</v>
      </c>
    </row>
    <row r="8632" spans="1:12" ht="56.25" customHeight="1">
      <c r="A8632" s="97" t="s">
        <v>630</v>
      </c>
      <c r="B8632" s="122" t="s">
        <v>4391</v>
      </c>
      <c r="C8632" s="123">
        <v>42389</v>
      </c>
      <c r="D8632" s="97" t="s">
        <v>17914</v>
      </c>
      <c r="E8632" s="97" t="s">
        <v>3</v>
      </c>
      <c r="F8632" s="97">
        <v>1342787</v>
      </c>
      <c r="G8632" s="97"/>
      <c r="H8632" s="124" t="s">
        <v>4656</v>
      </c>
      <c r="I8632" s="125">
        <v>0</v>
      </c>
      <c r="J8632" s="125">
        <v>2863.2200000000003</v>
      </c>
      <c r="K8632" s="126">
        <v>2863.2200000000003</v>
      </c>
      <c r="L8632" s="100" t="s">
        <v>1324</v>
      </c>
    </row>
    <row r="8633" spans="1:12" ht="56.25" customHeight="1">
      <c r="A8633" s="97" t="s">
        <v>630</v>
      </c>
      <c r="B8633" s="122" t="s">
        <v>4391</v>
      </c>
      <c r="C8633" s="123">
        <v>42389</v>
      </c>
      <c r="D8633" s="97" t="s">
        <v>17915</v>
      </c>
      <c r="E8633" s="97" t="s">
        <v>3</v>
      </c>
      <c r="F8633" s="97">
        <v>1342853</v>
      </c>
      <c r="G8633" s="97"/>
      <c r="H8633" s="124" t="s">
        <v>4657</v>
      </c>
      <c r="I8633" s="125">
        <v>0</v>
      </c>
      <c r="J8633" s="125">
        <v>500</v>
      </c>
      <c r="K8633" s="126">
        <v>500</v>
      </c>
      <c r="L8633" s="100" t="s">
        <v>1324</v>
      </c>
    </row>
    <row r="8634" spans="1:12" ht="56.25" customHeight="1">
      <c r="A8634" s="97" t="s">
        <v>630</v>
      </c>
      <c r="B8634" s="122" t="s">
        <v>4391</v>
      </c>
      <c r="C8634" s="123">
        <v>42389</v>
      </c>
      <c r="D8634" s="97" t="s">
        <v>17917</v>
      </c>
      <c r="E8634" s="97" t="s">
        <v>3</v>
      </c>
      <c r="F8634" s="97">
        <v>1342900</v>
      </c>
      <c r="G8634" s="97"/>
      <c r="H8634" s="124" t="s">
        <v>4659</v>
      </c>
      <c r="I8634" s="125">
        <v>0</v>
      </c>
      <c r="J8634" s="125">
        <v>3982.14</v>
      </c>
      <c r="K8634" s="126">
        <v>3982.14</v>
      </c>
      <c r="L8634" s="100" t="s">
        <v>1324</v>
      </c>
    </row>
    <row r="8635" spans="1:12" ht="56.25" customHeight="1">
      <c r="A8635" s="97" t="s">
        <v>630</v>
      </c>
      <c r="B8635" s="122" t="s">
        <v>10109</v>
      </c>
      <c r="C8635" s="123">
        <v>42389</v>
      </c>
      <c r="D8635" s="97" t="s">
        <v>10222</v>
      </c>
      <c r="E8635" s="97" t="s">
        <v>11</v>
      </c>
      <c r="F8635" s="97">
        <v>839305</v>
      </c>
      <c r="G8635" s="97"/>
      <c r="H8635" s="124" t="s">
        <v>1422</v>
      </c>
      <c r="I8635" s="125">
        <v>50</v>
      </c>
      <c r="J8635" s="125">
        <v>0</v>
      </c>
      <c r="K8635" s="126">
        <v>50</v>
      </c>
      <c r="L8635" s="100" t="s">
        <v>1324</v>
      </c>
    </row>
    <row r="8636" spans="1:12" ht="56.25" customHeight="1">
      <c r="A8636" s="97" t="s">
        <v>630</v>
      </c>
      <c r="B8636" s="122" t="s">
        <v>4391</v>
      </c>
      <c r="C8636" s="123">
        <v>42390</v>
      </c>
      <c r="D8636" s="97" t="s">
        <v>17918</v>
      </c>
      <c r="E8636" s="97" t="s">
        <v>3</v>
      </c>
      <c r="F8636" s="97">
        <v>1343075</v>
      </c>
      <c r="G8636" s="97"/>
      <c r="H8636" s="124" t="s">
        <v>4660</v>
      </c>
      <c r="I8636" s="125">
        <v>0</v>
      </c>
      <c r="J8636" s="125">
        <v>80</v>
      </c>
      <c r="K8636" s="126">
        <v>80</v>
      </c>
      <c r="L8636" s="100" t="s">
        <v>1324</v>
      </c>
    </row>
    <row r="8637" spans="1:12" ht="56.25" customHeight="1">
      <c r="A8637" s="97" t="s">
        <v>630</v>
      </c>
      <c r="B8637" s="122" t="s">
        <v>4391</v>
      </c>
      <c r="C8637" s="123">
        <v>42390</v>
      </c>
      <c r="D8637" s="97" t="s">
        <v>17921</v>
      </c>
      <c r="E8637" s="97" t="s">
        <v>3</v>
      </c>
      <c r="F8637" s="97">
        <v>1343131</v>
      </c>
      <c r="G8637" s="97"/>
      <c r="H8637" s="124" t="s">
        <v>4664</v>
      </c>
      <c r="I8637" s="125">
        <v>0</v>
      </c>
      <c r="J8637" s="125">
        <v>36</v>
      </c>
      <c r="K8637" s="126">
        <v>36</v>
      </c>
      <c r="L8637" s="100" t="s">
        <v>1324</v>
      </c>
    </row>
    <row r="8638" spans="1:12" ht="56.25" customHeight="1">
      <c r="A8638" s="97" t="s">
        <v>630</v>
      </c>
      <c r="B8638" s="122" t="s">
        <v>4391</v>
      </c>
      <c r="C8638" s="123">
        <v>42390</v>
      </c>
      <c r="D8638" s="97" t="s">
        <v>17926</v>
      </c>
      <c r="E8638" s="97" t="s">
        <v>3</v>
      </c>
      <c r="F8638" s="97">
        <v>1343219</v>
      </c>
      <c r="G8638" s="97"/>
      <c r="H8638" s="124" t="s">
        <v>4669</v>
      </c>
      <c r="I8638" s="125">
        <v>0</v>
      </c>
      <c r="J8638" s="125">
        <v>222.67000000000002</v>
      </c>
      <c r="K8638" s="126">
        <v>222.67000000000002</v>
      </c>
      <c r="L8638" s="100" t="s">
        <v>1324</v>
      </c>
    </row>
    <row r="8639" spans="1:12" ht="56.25" customHeight="1">
      <c r="A8639" s="97" t="s">
        <v>630</v>
      </c>
      <c r="B8639" s="122" t="s">
        <v>4391</v>
      </c>
      <c r="C8639" s="123">
        <v>42390</v>
      </c>
      <c r="D8639" s="97" t="s">
        <v>17927</v>
      </c>
      <c r="E8639" s="97" t="s">
        <v>3</v>
      </c>
      <c r="F8639" s="97">
        <v>1343223</v>
      </c>
      <c r="G8639" s="97"/>
      <c r="H8639" s="124" t="s">
        <v>4670</v>
      </c>
      <c r="I8639" s="125">
        <v>0</v>
      </c>
      <c r="J8639" s="125">
        <v>1192.8700000000001</v>
      </c>
      <c r="K8639" s="126">
        <v>1192.8700000000001</v>
      </c>
      <c r="L8639" s="100" t="s">
        <v>1324</v>
      </c>
    </row>
    <row r="8640" spans="1:12" ht="56.25" customHeight="1">
      <c r="A8640" s="97" t="s">
        <v>630</v>
      </c>
      <c r="B8640" s="122" t="s">
        <v>4391</v>
      </c>
      <c r="C8640" s="123">
        <v>42390</v>
      </c>
      <c r="D8640" s="97" t="s">
        <v>17919</v>
      </c>
      <c r="E8640" s="97" t="s">
        <v>3</v>
      </c>
      <c r="F8640" s="97">
        <v>1343090</v>
      </c>
      <c r="G8640" s="97"/>
      <c r="H8640" s="124" t="s">
        <v>4661</v>
      </c>
      <c r="I8640" s="125">
        <v>0</v>
      </c>
      <c r="J8640" s="125">
        <v>178.3</v>
      </c>
      <c r="K8640" s="126">
        <v>178.3</v>
      </c>
      <c r="L8640" s="100" t="s">
        <v>1324</v>
      </c>
    </row>
    <row r="8641" spans="1:12" ht="56.25" customHeight="1">
      <c r="A8641" s="97" t="s">
        <v>630</v>
      </c>
      <c r="B8641" s="122" t="s">
        <v>4391</v>
      </c>
      <c r="C8641" s="123">
        <v>42390</v>
      </c>
      <c r="D8641" s="97" t="s">
        <v>17920</v>
      </c>
      <c r="E8641" s="97" t="s">
        <v>3</v>
      </c>
      <c r="F8641" s="97">
        <v>1343092</v>
      </c>
      <c r="G8641" s="97"/>
      <c r="H8641" s="124" t="s">
        <v>4662</v>
      </c>
      <c r="I8641" s="125">
        <v>0</v>
      </c>
      <c r="J8641" s="125">
        <v>15.5</v>
      </c>
      <c r="K8641" s="126">
        <v>15.5</v>
      </c>
      <c r="L8641" s="100" t="s">
        <v>1324</v>
      </c>
    </row>
    <row r="8642" spans="1:12" ht="56.25" customHeight="1">
      <c r="A8642" s="97" t="s">
        <v>630</v>
      </c>
      <c r="B8642" s="122" t="s">
        <v>4391</v>
      </c>
      <c r="C8642" s="123">
        <v>42390</v>
      </c>
      <c r="D8642" s="97" t="s">
        <v>17922</v>
      </c>
      <c r="E8642" s="97" t="s">
        <v>3</v>
      </c>
      <c r="F8642" s="97">
        <v>1343133</v>
      </c>
      <c r="G8642" s="97"/>
      <c r="H8642" s="124" t="s">
        <v>4665</v>
      </c>
      <c r="I8642" s="125">
        <v>0</v>
      </c>
      <c r="J8642" s="125">
        <v>4024.2000000000003</v>
      </c>
      <c r="K8642" s="126">
        <v>4024.2000000000003</v>
      </c>
      <c r="L8642" s="100" t="s">
        <v>1324</v>
      </c>
    </row>
    <row r="8643" spans="1:12" ht="56.25" customHeight="1">
      <c r="A8643" s="97" t="s">
        <v>630</v>
      </c>
      <c r="B8643" s="122" t="s">
        <v>4391</v>
      </c>
      <c r="C8643" s="123">
        <v>42390</v>
      </c>
      <c r="D8643" s="97" t="s">
        <v>17924</v>
      </c>
      <c r="E8643" s="97" t="s">
        <v>3</v>
      </c>
      <c r="F8643" s="97">
        <v>1343197</v>
      </c>
      <c r="G8643" s="97"/>
      <c r="H8643" s="124" t="s">
        <v>4668</v>
      </c>
      <c r="I8643" s="125">
        <v>0</v>
      </c>
      <c r="J8643" s="125">
        <v>150</v>
      </c>
      <c r="K8643" s="126">
        <v>150</v>
      </c>
      <c r="L8643" s="100" t="s">
        <v>1324</v>
      </c>
    </row>
    <row r="8644" spans="1:12" ht="56.25" customHeight="1">
      <c r="A8644" s="97" t="s">
        <v>630</v>
      </c>
      <c r="B8644" s="122" t="s">
        <v>4391</v>
      </c>
      <c r="C8644" s="123">
        <v>42390</v>
      </c>
      <c r="D8644" s="97" t="s">
        <v>17925</v>
      </c>
      <c r="E8644" s="97" t="s">
        <v>3</v>
      </c>
      <c r="F8644" s="97">
        <v>1343198</v>
      </c>
      <c r="G8644" s="97"/>
      <c r="H8644" s="124" t="s">
        <v>4668</v>
      </c>
      <c r="I8644" s="125">
        <v>0</v>
      </c>
      <c r="J8644" s="125">
        <v>680</v>
      </c>
      <c r="K8644" s="126">
        <v>680</v>
      </c>
      <c r="L8644" s="100" t="s">
        <v>1324</v>
      </c>
    </row>
    <row r="8645" spans="1:12" ht="56.25" customHeight="1">
      <c r="A8645" s="97" t="s">
        <v>630</v>
      </c>
      <c r="B8645" s="122" t="s">
        <v>4391</v>
      </c>
      <c r="C8645" s="123">
        <v>42390</v>
      </c>
      <c r="D8645" s="97" t="s">
        <v>17930</v>
      </c>
      <c r="E8645" s="97" t="s">
        <v>3</v>
      </c>
      <c r="F8645" s="97">
        <v>1343306</v>
      </c>
      <c r="G8645" s="97"/>
      <c r="H8645" s="124" t="s">
        <v>4674</v>
      </c>
      <c r="I8645" s="125">
        <v>0</v>
      </c>
      <c r="J8645" s="125">
        <v>231.34</v>
      </c>
      <c r="K8645" s="126">
        <v>231.34</v>
      </c>
      <c r="L8645" s="100" t="s">
        <v>1324</v>
      </c>
    </row>
    <row r="8646" spans="1:12" ht="56.25" customHeight="1">
      <c r="A8646" s="97" t="s">
        <v>630</v>
      </c>
      <c r="B8646" s="122" t="s">
        <v>4391</v>
      </c>
      <c r="C8646" s="123">
        <v>42390</v>
      </c>
      <c r="D8646" s="97" t="s">
        <v>17931</v>
      </c>
      <c r="E8646" s="97" t="s">
        <v>3</v>
      </c>
      <c r="F8646" s="97">
        <v>1343350</v>
      </c>
      <c r="G8646" s="97"/>
      <c r="H8646" s="124" t="s">
        <v>4675</v>
      </c>
      <c r="I8646" s="125">
        <v>0</v>
      </c>
      <c r="J8646" s="125">
        <v>176.8</v>
      </c>
      <c r="K8646" s="126">
        <v>176.8</v>
      </c>
      <c r="L8646" s="100" t="s">
        <v>1324</v>
      </c>
    </row>
    <row r="8647" spans="1:12" ht="56.25" customHeight="1">
      <c r="A8647" s="97" t="s">
        <v>630</v>
      </c>
      <c r="B8647" s="122" t="s">
        <v>4391</v>
      </c>
      <c r="C8647" s="123">
        <v>42394</v>
      </c>
      <c r="D8647" s="97" t="s">
        <v>17934</v>
      </c>
      <c r="E8647" s="97" t="s">
        <v>3</v>
      </c>
      <c r="F8647" s="97">
        <v>1343702</v>
      </c>
      <c r="G8647" s="97"/>
      <c r="H8647" s="124" t="s">
        <v>4679</v>
      </c>
      <c r="I8647" s="125">
        <v>0</v>
      </c>
      <c r="J8647" s="125">
        <v>656.28</v>
      </c>
      <c r="K8647" s="126">
        <v>656.28</v>
      </c>
      <c r="L8647" s="100" t="s">
        <v>1324</v>
      </c>
    </row>
    <row r="8648" spans="1:12" ht="56.25" customHeight="1">
      <c r="A8648" s="97" t="s">
        <v>630</v>
      </c>
      <c r="B8648" s="122" t="s">
        <v>4391</v>
      </c>
      <c r="C8648" s="123">
        <v>42394</v>
      </c>
      <c r="D8648" s="97" t="s">
        <v>17935</v>
      </c>
      <c r="E8648" s="97" t="s">
        <v>3</v>
      </c>
      <c r="F8648" s="97">
        <v>1343714</v>
      </c>
      <c r="G8648" s="97"/>
      <c r="H8648" s="124" t="s">
        <v>4680</v>
      </c>
      <c r="I8648" s="125">
        <v>0</v>
      </c>
      <c r="J8648" s="125">
        <v>193.9</v>
      </c>
      <c r="K8648" s="126">
        <v>193.9</v>
      </c>
      <c r="L8648" s="100" t="s">
        <v>1324</v>
      </c>
    </row>
    <row r="8649" spans="1:12" ht="56.25" customHeight="1">
      <c r="A8649" s="97" t="s">
        <v>630</v>
      </c>
      <c r="B8649" s="122" t="s">
        <v>4391</v>
      </c>
      <c r="C8649" s="123">
        <v>42394</v>
      </c>
      <c r="D8649" s="97" t="s">
        <v>17936</v>
      </c>
      <c r="E8649" s="97" t="s">
        <v>3</v>
      </c>
      <c r="F8649" s="97">
        <v>1343870</v>
      </c>
      <c r="G8649" s="97"/>
      <c r="H8649" s="124" t="s">
        <v>4681</v>
      </c>
      <c r="I8649" s="125">
        <v>0</v>
      </c>
      <c r="J8649" s="125">
        <v>3145</v>
      </c>
      <c r="K8649" s="126">
        <v>3145</v>
      </c>
      <c r="L8649" s="100" t="s">
        <v>1324</v>
      </c>
    </row>
    <row r="8650" spans="1:12" ht="56.25" customHeight="1">
      <c r="A8650" s="97" t="s">
        <v>630</v>
      </c>
      <c r="B8650" s="122" t="s">
        <v>4391</v>
      </c>
      <c r="C8650" s="123">
        <v>42394</v>
      </c>
      <c r="D8650" s="97" t="s">
        <v>17937</v>
      </c>
      <c r="E8650" s="97" t="s">
        <v>3</v>
      </c>
      <c r="F8650" s="97">
        <v>1343890</v>
      </c>
      <c r="G8650" s="97"/>
      <c r="H8650" s="124" t="s">
        <v>4682</v>
      </c>
      <c r="I8650" s="125">
        <v>0</v>
      </c>
      <c r="J8650" s="125">
        <v>238.39000000000001</v>
      </c>
      <c r="K8650" s="126">
        <v>238.39000000000001</v>
      </c>
      <c r="L8650" s="100" t="s">
        <v>1324</v>
      </c>
    </row>
    <row r="8651" spans="1:12" ht="56.25" customHeight="1">
      <c r="A8651" s="97" t="s">
        <v>630</v>
      </c>
      <c r="B8651" s="122" t="s">
        <v>4391</v>
      </c>
      <c r="C8651" s="123">
        <v>42394</v>
      </c>
      <c r="D8651" s="97" t="s">
        <v>17938</v>
      </c>
      <c r="E8651" s="97" t="s">
        <v>3</v>
      </c>
      <c r="F8651" s="97">
        <v>1343927</v>
      </c>
      <c r="G8651" s="97"/>
      <c r="H8651" s="124" t="s">
        <v>4683</v>
      </c>
      <c r="I8651" s="125">
        <v>0</v>
      </c>
      <c r="J8651" s="125">
        <v>356.94</v>
      </c>
      <c r="K8651" s="126">
        <v>356.94</v>
      </c>
      <c r="L8651" s="100" t="s">
        <v>1324</v>
      </c>
    </row>
    <row r="8652" spans="1:12" ht="56.25" customHeight="1">
      <c r="A8652" s="97" t="s">
        <v>630</v>
      </c>
      <c r="B8652" s="122" t="s">
        <v>4391</v>
      </c>
      <c r="C8652" s="123">
        <v>42394</v>
      </c>
      <c r="D8652" s="97" t="s">
        <v>17939</v>
      </c>
      <c r="E8652" s="97" t="s">
        <v>3</v>
      </c>
      <c r="F8652" s="97">
        <v>1343928</v>
      </c>
      <c r="G8652" s="97"/>
      <c r="H8652" s="124" t="s">
        <v>4684</v>
      </c>
      <c r="I8652" s="125">
        <v>0</v>
      </c>
      <c r="J8652" s="125">
        <v>388.93</v>
      </c>
      <c r="K8652" s="126">
        <v>388.93</v>
      </c>
      <c r="L8652" s="100" t="s">
        <v>1324</v>
      </c>
    </row>
    <row r="8653" spans="1:12" ht="56.25" customHeight="1">
      <c r="A8653" s="97" t="s">
        <v>630</v>
      </c>
      <c r="B8653" s="122" t="s">
        <v>4391</v>
      </c>
      <c r="C8653" s="123">
        <v>42394</v>
      </c>
      <c r="D8653" s="97" t="s">
        <v>17940</v>
      </c>
      <c r="E8653" s="97" t="s">
        <v>3</v>
      </c>
      <c r="F8653" s="97">
        <v>1343931</v>
      </c>
      <c r="G8653" s="97"/>
      <c r="H8653" s="124" t="s">
        <v>4685</v>
      </c>
      <c r="I8653" s="125">
        <v>0</v>
      </c>
      <c r="J8653" s="125">
        <v>83.5</v>
      </c>
      <c r="K8653" s="126">
        <v>83.5</v>
      </c>
      <c r="L8653" s="100" t="s">
        <v>1324</v>
      </c>
    </row>
    <row r="8654" spans="1:12" ht="56.25" customHeight="1">
      <c r="A8654" s="97" t="s">
        <v>630</v>
      </c>
      <c r="B8654" s="122" t="s">
        <v>4391</v>
      </c>
      <c r="C8654" s="123">
        <v>42394</v>
      </c>
      <c r="D8654" s="97" t="s">
        <v>17941</v>
      </c>
      <c r="E8654" s="97" t="s">
        <v>3</v>
      </c>
      <c r="F8654" s="97">
        <v>1343934</v>
      </c>
      <c r="G8654" s="97"/>
      <c r="H8654" s="124" t="s">
        <v>4686</v>
      </c>
      <c r="I8654" s="125">
        <v>0</v>
      </c>
      <c r="J8654" s="125">
        <v>16</v>
      </c>
      <c r="K8654" s="126">
        <v>16</v>
      </c>
      <c r="L8654" s="100" t="s">
        <v>1324</v>
      </c>
    </row>
    <row r="8655" spans="1:12" ht="56.25" customHeight="1">
      <c r="A8655" s="97" t="s">
        <v>630</v>
      </c>
      <c r="B8655" s="122" t="s">
        <v>10109</v>
      </c>
      <c r="C8655" s="123">
        <v>42394</v>
      </c>
      <c r="D8655" s="97" t="s">
        <v>10247</v>
      </c>
      <c r="E8655" s="97" t="s">
        <v>11</v>
      </c>
      <c r="F8655" s="97">
        <v>839499</v>
      </c>
      <c r="G8655" s="97"/>
      <c r="H8655" s="124" t="s">
        <v>1446</v>
      </c>
      <c r="I8655" s="125">
        <v>50</v>
      </c>
      <c r="J8655" s="125">
        <v>0</v>
      </c>
      <c r="K8655" s="126">
        <v>50</v>
      </c>
      <c r="L8655" s="100" t="s">
        <v>1324</v>
      </c>
    </row>
    <row r="8656" spans="1:12" ht="56.25" customHeight="1">
      <c r="A8656" s="97" t="s">
        <v>630</v>
      </c>
      <c r="B8656" s="122" t="s">
        <v>4391</v>
      </c>
      <c r="C8656" s="123">
        <v>42395</v>
      </c>
      <c r="D8656" s="97" t="s">
        <v>17943</v>
      </c>
      <c r="E8656" s="97" t="s">
        <v>3</v>
      </c>
      <c r="F8656" s="97">
        <v>1344196</v>
      </c>
      <c r="G8656" s="97"/>
      <c r="H8656" s="124" t="s">
        <v>4688</v>
      </c>
      <c r="I8656" s="125">
        <v>0</v>
      </c>
      <c r="J8656" s="125">
        <v>500</v>
      </c>
      <c r="K8656" s="126">
        <v>500</v>
      </c>
      <c r="L8656" s="100" t="s">
        <v>1324</v>
      </c>
    </row>
    <row r="8657" spans="1:12" ht="56.25" customHeight="1">
      <c r="A8657" s="97" t="s">
        <v>630</v>
      </c>
      <c r="B8657" s="122" t="s">
        <v>4391</v>
      </c>
      <c r="C8657" s="123">
        <v>42395</v>
      </c>
      <c r="D8657" s="97" t="s">
        <v>17948</v>
      </c>
      <c r="E8657" s="97" t="s">
        <v>3</v>
      </c>
      <c r="F8657" s="97">
        <v>1344213</v>
      </c>
      <c r="G8657" s="97"/>
      <c r="H8657" s="124" t="s">
        <v>4694</v>
      </c>
      <c r="I8657" s="125">
        <v>0</v>
      </c>
      <c r="J8657" s="125">
        <v>60</v>
      </c>
      <c r="K8657" s="126">
        <v>60</v>
      </c>
      <c r="L8657" s="100" t="s">
        <v>1324</v>
      </c>
    </row>
    <row r="8658" spans="1:12" ht="56.25" customHeight="1">
      <c r="A8658" s="97" t="s">
        <v>630</v>
      </c>
      <c r="B8658" s="122" t="s">
        <v>4391</v>
      </c>
      <c r="C8658" s="123">
        <v>42395</v>
      </c>
      <c r="D8658" s="97" t="s">
        <v>17949</v>
      </c>
      <c r="E8658" s="97" t="s">
        <v>3</v>
      </c>
      <c r="F8658" s="97">
        <v>1344217</v>
      </c>
      <c r="G8658" s="97"/>
      <c r="H8658" s="124" t="s">
        <v>4695</v>
      </c>
      <c r="I8658" s="125">
        <v>0</v>
      </c>
      <c r="J8658" s="125">
        <v>60</v>
      </c>
      <c r="K8658" s="126">
        <v>60</v>
      </c>
      <c r="L8658" s="100" t="s">
        <v>1324</v>
      </c>
    </row>
    <row r="8659" spans="1:12" ht="56.25" customHeight="1">
      <c r="A8659" s="97" t="s">
        <v>630</v>
      </c>
      <c r="B8659" s="122" t="s">
        <v>4391</v>
      </c>
      <c r="C8659" s="123">
        <v>42395</v>
      </c>
      <c r="D8659" s="97" t="s">
        <v>17952</v>
      </c>
      <c r="E8659" s="97" t="s">
        <v>3</v>
      </c>
      <c r="F8659" s="97">
        <v>1344224</v>
      </c>
      <c r="G8659" s="97"/>
      <c r="H8659" s="124" t="s">
        <v>4694</v>
      </c>
      <c r="I8659" s="125">
        <v>0</v>
      </c>
      <c r="J8659" s="125">
        <v>585</v>
      </c>
      <c r="K8659" s="126">
        <v>585</v>
      </c>
      <c r="L8659" s="100" t="s">
        <v>1324</v>
      </c>
    </row>
    <row r="8660" spans="1:12" ht="56.25" customHeight="1">
      <c r="A8660" s="97" t="s">
        <v>630</v>
      </c>
      <c r="B8660" s="122" t="s">
        <v>4391</v>
      </c>
      <c r="C8660" s="123">
        <v>42395</v>
      </c>
      <c r="D8660" s="97" t="s">
        <v>17953</v>
      </c>
      <c r="E8660" s="97" t="s">
        <v>3</v>
      </c>
      <c r="F8660" s="97">
        <v>1344225</v>
      </c>
      <c r="G8660" s="97"/>
      <c r="H8660" s="124" t="s">
        <v>4698</v>
      </c>
      <c r="I8660" s="125">
        <v>0</v>
      </c>
      <c r="J8660" s="125">
        <v>585</v>
      </c>
      <c r="K8660" s="126">
        <v>585</v>
      </c>
      <c r="L8660" s="100" t="s">
        <v>1324</v>
      </c>
    </row>
    <row r="8661" spans="1:12" ht="56.25" customHeight="1">
      <c r="A8661" s="97" t="s">
        <v>630</v>
      </c>
      <c r="B8661" s="122" t="s">
        <v>4391</v>
      </c>
      <c r="C8661" s="123">
        <v>42395</v>
      </c>
      <c r="D8661" s="97" t="s">
        <v>17959</v>
      </c>
      <c r="E8661" s="97" t="s">
        <v>3</v>
      </c>
      <c r="F8661" s="97">
        <v>1344358</v>
      </c>
      <c r="G8661" s="97"/>
      <c r="H8661" s="124" t="s">
        <v>4706</v>
      </c>
      <c r="I8661" s="125">
        <v>0</v>
      </c>
      <c r="J8661" s="125">
        <v>58.4</v>
      </c>
      <c r="K8661" s="126">
        <v>58.4</v>
      </c>
      <c r="L8661" s="100" t="s">
        <v>1324</v>
      </c>
    </row>
    <row r="8662" spans="1:12" ht="56.25" customHeight="1">
      <c r="A8662" s="97" t="s">
        <v>630</v>
      </c>
      <c r="B8662" s="122" t="s">
        <v>4391</v>
      </c>
      <c r="C8662" s="123">
        <v>42395</v>
      </c>
      <c r="D8662" s="97" t="s">
        <v>17962</v>
      </c>
      <c r="E8662" s="97" t="s">
        <v>3</v>
      </c>
      <c r="F8662" s="97">
        <v>1344403</v>
      </c>
      <c r="G8662" s="97"/>
      <c r="H8662" s="124" t="s">
        <v>4709</v>
      </c>
      <c r="I8662" s="125">
        <v>0</v>
      </c>
      <c r="J8662" s="125">
        <v>888</v>
      </c>
      <c r="K8662" s="126">
        <v>888</v>
      </c>
      <c r="L8662" s="100" t="s">
        <v>1324</v>
      </c>
    </row>
    <row r="8663" spans="1:12" ht="56.25" customHeight="1">
      <c r="A8663" s="97" t="s">
        <v>630</v>
      </c>
      <c r="B8663" s="122" t="s">
        <v>4391</v>
      </c>
      <c r="C8663" s="123">
        <v>42395</v>
      </c>
      <c r="D8663" s="97" t="s">
        <v>17963</v>
      </c>
      <c r="E8663" s="97" t="s">
        <v>3</v>
      </c>
      <c r="F8663" s="97">
        <v>1344470</v>
      </c>
      <c r="G8663" s="97"/>
      <c r="H8663" s="124" t="s">
        <v>4710</v>
      </c>
      <c r="I8663" s="125">
        <v>0</v>
      </c>
      <c r="J8663" s="125">
        <v>21</v>
      </c>
      <c r="K8663" s="126">
        <v>21</v>
      </c>
      <c r="L8663" s="100" t="s">
        <v>1324</v>
      </c>
    </row>
    <row r="8664" spans="1:12" ht="56.25" customHeight="1">
      <c r="A8664" s="97" t="s">
        <v>630</v>
      </c>
      <c r="B8664" s="122" t="s">
        <v>4391</v>
      </c>
      <c r="C8664" s="123">
        <v>42395</v>
      </c>
      <c r="D8664" s="97" t="s">
        <v>17964</v>
      </c>
      <c r="E8664" s="97" t="s">
        <v>3</v>
      </c>
      <c r="F8664" s="97">
        <v>1344471</v>
      </c>
      <c r="G8664" s="97"/>
      <c r="H8664" s="124" t="s">
        <v>4710</v>
      </c>
      <c r="I8664" s="125">
        <v>0</v>
      </c>
      <c r="J8664" s="125">
        <v>12</v>
      </c>
      <c r="K8664" s="126">
        <v>12</v>
      </c>
      <c r="L8664" s="100" t="s">
        <v>1324</v>
      </c>
    </row>
    <row r="8665" spans="1:12" ht="56.25" customHeight="1">
      <c r="A8665" s="97" t="s">
        <v>630</v>
      </c>
      <c r="B8665" s="122" t="s">
        <v>10109</v>
      </c>
      <c r="C8665" s="123">
        <v>42395</v>
      </c>
      <c r="D8665" s="97" t="s">
        <v>10258</v>
      </c>
      <c r="E8665" s="97" t="s">
        <v>11</v>
      </c>
      <c r="F8665" s="97">
        <v>839665</v>
      </c>
      <c r="G8665" s="97"/>
      <c r="H8665" s="124" t="s">
        <v>1456</v>
      </c>
      <c r="I8665" s="125">
        <v>50</v>
      </c>
      <c r="J8665" s="125">
        <v>0</v>
      </c>
      <c r="K8665" s="126">
        <v>50</v>
      </c>
      <c r="L8665" s="100" t="s">
        <v>1324</v>
      </c>
    </row>
    <row r="8666" spans="1:12" ht="56.25" customHeight="1">
      <c r="A8666" s="97" t="s">
        <v>630</v>
      </c>
      <c r="B8666" s="122" t="s">
        <v>4391</v>
      </c>
      <c r="C8666" s="123">
        <v>42396</v>
      </c>
      <c r="D8666" s="97" t="s">
        <v>17974</v>
      </c>
      <c r="E8666" s="97" t="s">
        <v>3</v>
      </c>
      <c r="F8666" s="97">
        <v>1344852</v>
      </c>
      <c r="G8666" s="97"/>
      <c r="H8666" s="124" t="s">
        <v>4722</v>
      </c>
      <c r="I8666" s="125">
        <v>0</v>
      </c>
      <c r="J8666" s="125">
        <v>16.13</v>
      </c>
      <c r="K8666" s="126">
        <v>16.13</v>
      </c>
      <c r="L8666" s="100" t="s">
        <v>1324</v>
      </c>
    </row>
    <row r="8667" spans="1:12" ht="56.25" customHeight="1">
      <c r="A8667" s="97" t="s">
        <v>630</v>
      </c>
      <c r="B8667" s="122" t="s">
        <v>4391</v>
      </c>
      <c r="C8667" s="123">
        <v>42396</v>
      </c>
      <c r="D8667" s="97" t="s">
        <v>17975</v>
      </c>
      <c r="E8667" s="97" t="s">
        <v>3</v>
      </c>
      <c r="F8667" s="97">
        <v>1344870</v>
      </c>
      <c r="G8667" s="97"/>
      <c r="H8667" s="124" t="s">
        <v>4723</v>
      </c>
      <c r="I8667" s="125">
        <v>0</v>
      </c>
      <c r="J8667" s="125">
        <v>112.5</v>
      </c>
      <c r="K8667" s="126">
        <v>112.5</v>
      </c>
      <c r="L8667" s="100" t="s">
        <v>1324</v>
      </c>
    </row>
    <row r="8668" spans="1:12" ht="56.25" customHeight="1">
      <c r="A8668" s="97" t="s">
        <v>630</v>
      </c>
      <c r="B8668" s="122" t="s">
        <v>4391</v>
      </c>
      <c r="C8668" s="123">
        <v>42396</v>
      </c>
      <c r="D8668" s="97" t="s">
        <v>17976</v>
      </c>
      <c r="E8668" s="97" t="s">
        <v>3</v>
      </c>
      <c r="F8668" s="97">
        <v>1344873</v>
      </c>
      <c r="G8668" s="97"/>
      <c r="H8668" s="124" t="s">
        <v>4724</v>
      </c>
      <c r="I8668" s="125">
        <v>0</v>
      </c>
      <c r="J8668" s="125">
        <v>308.92</v>
      </c>
      <c r="K8668" s="126">
        <v>308.92</v>
      </c>
      <c r="L8668" s="100" t="s">
        <v>1324</v>
      </c>
    </row>
    <row r="8669" spans="1:12" ht="56.25" customHeight="1">
      <c r="A8669" s="97" t="s">
        <v>630</v>
      </c>
      <c r="B8669" s="122" t="s">
        <v>4391</v>
      </c>
      <c r="C8669" s="123">
        <v>42396</v>
      </c>
      <c r="D8669" s="97" t="s">
        <v>17977</v>
      </c>
      <c r="E8669" s="97" t="s">
        <v>3</v>
      </c>
      <c r="F8669" s="97">
        <v>1344880</v>
      </c>
      <c r="G8669" s="97"/>
      <c r="H8669" s="124" t="s">
        <v>4725</v>
      </c>
      <c r="I8669" s="125">
        <v>0</v>
      </c>
      <c r="J8669" s="125">
        <v>199.94</v>
      </c>
      <c r="K8669" s="126">
        <v>199.94</v>
      </c>
      <c r="L8669" s="100" t="s">
        <v>1324</v>
      </c>
    </row>
    <row r="8670" spans="1:12" ht="56.25" customHeight="1">
      <c r="A8670" s="97" t="s">
        <v>630</v>
      </c>
      <c r="B8670" s="122" t="s">
        <v>4391</v>
      </c>
      <c r="C8670" s="123">
        <v>42396</v>
      </c>
      <c r="D8670" s="97" t="s">
        <v>17978</v>
      </c>
      <c r="E8670" s="97" t="s">
        <v>3</v>
      </c>
      <c r="F8670" s="97">
        <v>1344902</v>
      </c>
      <c r="G8670" s="97"/>
      <c r="H8670" s="124" t="s">
        <v>4726</v>
      </c>
      <c r="I8670" s="125">
        <v>0</v>
      </c>
      <c r="J8670" s="125">
        <v>6685.93</v>
      </c>
      <c r="K8670" s="126">
        <v>6685.93</v>
      </c>
      <c r="L8670" s="100" t="s">
        <v>1324</v>
      </c>
    </row>
    <row r="8671" spans="1:12" ht="56.25" customHeight="1">
      <c r="A8671" s="97" t="s">
        <v>630</v>
      </c>
      <c r="B8671" s="122" t="s">
        <v>4391</v>
      </c>
      <c r="C8671" s="123">
        <v>42396</v>
      </c>
      <c r="D8671" s="97" t="s">
        <v>17979</v>
      </c>
      <c r="E8671" s="97" t="s">
        <v>3</v>
      </c>
      <c r="F8671" s="97">
        <v>1344921</v>
      </c>
      <c r="G8671" s="97"/>
      <c r="H8671" s="124" t="s">
        <v>4727</v>
      </c>
      <c r="I8671" s="125">
        <v>0</v>
      </c>
      <c r="J8671" s="125">
        <v>58.7</v>
      </c>
      <c r="K8671" s="126">
        <v>58.7</v>
      </c>
      <c r="L8671" s="100" t="s">
        <v>1324</v>
      </c>
    </row>
    <row r="8672" spans="1:12" ht="56.25" customHeight="1">
      <c r="A8672" s="97" t="s">
        <v>630</v>
      </c>
      <c r="B8672" s="122" t="s">
        <v>4391</v>
      </c>
      <c r="C8672" s="123">
        <v>42396</v>
      </c>
      <c r="D8672" s="97" t="s">
        <v>17980</v>
      </c>
      <c r="E8672" s="97" t="s">
        <v>3</v>
      </c>
      <c r="F8672" s="97">
        <v>1344922</v>
      </c>
      <c r="G8672" s="97"/>
      <c r="H8672" s="124" t="s">
        <v>4728</v>
      </c>
      <c r="I8672" s="125">
        <v>0</v>
      </c>
      <c r="J8672" s="125">
        <v>205.4</v>
      </c>
      <c r="K8672" s="126">
        <v>205.4</v>
      </c>
      <c r="L8672" s="100" t="s">
        <v>1324</v>
      </c>
    </row>
    <row r="8673" spans="1:12" ht="56.25" customHeight="1">
      <c r="A8673" s="97" t="s">
        <v>630</v>
      </c>
      <c r="B8673" s="122" t="s">
        <v>10109</v>
      </c>
      <c r="C8673" s="123">
        <v>42396</v>
      </c>
      <c r="D8673" s="97" t="s">
        <v>10266</v>
      </c>
      <c r="E8673" s="97" t="s">
        <v>11</v>
      </c>
      <c r="F8673" s="97">
        <v>839802</v>
      </c>
      <c r="G8673" s="97"/>
      <c r="H8673" s="124" t="s">
        <v>10267</v>
      </c>
      <c r="I8673" s="125">
        <v>50</v>
      </c>
      <c r="J8673" s="125">
        <v>0</v>
      </c>
      <c r="K8673" s="126">
        <v>50</v>
      </c>
      <c r="L8673" s="100" t="s">
        <v>1324</v>
      </c>
    </row>
    <row r="8674" spans="1:12" ht="56.25" customHeight="1">
      <c r="A8674" s="97" t="s">
        <v>630</v>
      </c>
      <c r="B8674" s="122" t="s">
        <v>10109</v>
      </c>
      <c r="C8674" s="123">
        <v>42396</v>
      </c>
      <c r="D8674" s="97" t="s">
        <v>10268</v>
      </c>
      <c r="E8674" s="97" t="s">
        <v>11</v>
      </c>
      <c r="F8674" s="97">
        <v>839803</v>
      </c>
      <c r="G8674" s="97"/>
      <c r="H8674" s="124" t="s">
        <v>1464</v>
      </c>
      <c r="I8674" s="125">
        <v>50</v>
      </c>
      <c r="J8674" s="125">
        <v>0</v>
      </c>
      <c r="K8674" s="126">
        <v>50</v>
      </c>
      <c r="L8674" s="100" t="s">
        <v>1324</v>
      </c>
    </row>
    <row r="8675" spans="1:12" ht="56.25" customHeight="1">
      <c r="A8675" s="97" t="s">
        <v>630</v>
      </c>
      <c r="B8675" s="122" t="s">
        <v>10133</v>
      </c>
      <c r="C8675" s="123">
        <v>42396</v>
      </c>
      <c r="D8675" s="97" t="s">
        <v>10260</v>
      </c>
      <c r="E8675" s="97" t="s">
        <v>6</v>
      </c>
      <c r="F8675" s="97">
        <v>839970</v>
      </c>
      <c r="G8675" s="97"/>
      <c r="H8675" s="124" t="s">
        <v>1458</v>
      </c>
      <c r="I8675" s="125">
        <v>0</v>
      </c>
      <c r="J8675" s="125">
        <v>9003</v>
      </c>
      <c r="K8675" s="126">
        <v>9003</v>
      </c>
      <c r="L8675" s="100" t="s">
        <v>1324</v>
      </c>
    </row>
    <row r="8676" spans="1:12" ht="56.25" customHeight="1">
      <c r="A8676" s="97" t="s">
        <v>630</v>
      </c>
      <c r="B8676" s="122" t="s">
        <v>10109</v>
      </c>
      <c r="C8676" s="123">
        <v>42396</v>
      </c>
      <c r="D8676" s="97" t="s">
        <v>10271</v>
      </c>
      <c r="E8676" s="97" t="s">
        <v>11</v>
      </c>
      <c r="F8676" s="97">
        <v>839994</v>
      </c>
      <c r="G8676" s="97"/>
      <c r="H8676" s="124" t="s">
        <v>1467</v>
      </c>
      <c r="I8676" s="125">
        <v>50</v>
      </c>
      <c r="J8676" s="125">
        <v>0</v>
      </c>
      <c r="K8676" s="126">
        <v>50</v>
      </c>
      <c r="L8676" s="100" t="s">
        <v>1324</v>
      </c>
    </row>
    <row r="8677" spans="1:12" ht="56.25" customHeight="1">
      <c r="A8677" s="97" t="s">
        <v>630</v>
      </c>
      <c r="B8677" s="122" t="s">
        <v>10109</v>
      </c>
      <c r="C8677" s="123">
        <v>42397</v>
      </c>
      <c r="D8677" s="97" t="s">
        <v>10281</v>
      </c>
      <c r="E8677" s="97" t="s">
        <v>11</v>
      </c>
      <c r="F8677" s="97">
        <v>183970</v>
      </c>
      <c r="G8677" s="97"/>
      <c r="H8677" s="124" t="s">
        <v>1476</v>
      </c>
      <c r="I8677" s="125">
        <v>50</v>
      </c>
      <c r="J8677" s="125">
        <v>0</v>
      </c>
      <c r="K8677" s="126">
        <v>50</v>
      </c>
      <c r="L8677" s="100" t="s">
        <v>1324</v>
      </c>
    </row>
    <row r="8678" spans="1:12" ht="56.25" customHeight="1">
      <c r="A8678" s="97" t="s">
        <v>630</v>
      </c>
      <c r="B8678" s="122" t="s">
        <v>10109</v>
      </c>
      <c r="C8678" s="123">
        <v>42397</v>
      </c>
      <c r="D8678" s="97" t="s">
        <v>10272</v>
      </c>
      <c r="E8678" s="97" t="s">
        <v>6</v>
      </c>
      <c r="F8678" s="97">
        <v>184095</v>
      </c>
      <c r="G8678" s="97"/>
      <c r="H8678" s="124" t="s">
        <v>1468</v>
      </c>
      <c r="I8678" s="125">
        <v>0</v>
      </c>
      <c r="J8678" s="125">
        <v>27847.55</v>
      </c>
      <c r="K8678" s="126">
        <v>27847.55</v>
      </c>
      <c r="L8678" s="100" t="s">
        <v>1324</v>
      </c>
    </row>
    <row r="8679" spans="1:12" ht="56.25" customHeight="1">
      <c r="A8679" s="97" t="s">
        <v>630</v>
      </c>
      <c r="B8679" s="122" t="s">
        <v>4391</v>
      </c>
      <c r="C8679" s="123">
        <v>42397</v>
      </c>
      <c r="D8679" s="97" t="s">
        <v>17982</v>
      </c>
      <c r="E8679" s="97" t="s">
        <v>3</v>
      </c>
      <c r="F8679" s="97">
        <v>1345173</v>
      </c>
      <c r="G8679" s="97"/>
      <c r="H8679" s="124" t="s">
        <v>4730</v>
      </c>
      <c r="I8679" s="125">
        <v>0</v>
      </c>
      <c r="J8679" s="125">
        <v>482.5</v>
      </c>
      <c r="K8679" s="126">
        <v>482.5</v>
      </c>
      <c r="L8679" s="100" t="s">
        <v>1324</v>
      </c>
    </row>
    <row r="8680" spans="1:12" ht="56.25" customHeight="1">
      <c r="A8680" s="97" t="s">
        <v>630</v>
      </c>
      <c r="B8680" s="122" t="s">
        <v>4391</v>
      </c>
      <c r="C8680" s="123">
        <v>42397</v>
      </c>
      <c r="D8680" s="97" t="s">
        <v>17987</v>
      </c>
      <c r="E8680" s="97" t="s">
        <v>3</v>
      </c>
      <c r="F8680" s="97">
        <v>1345279</v>
      </c>
      <c r="G8680" s="97"/>
      <c r="H8680" s="124" t="s">
        <v>4738</v>
      </c>
      <c r="I8680" s="125">
        <v>0</v>
      </c>
      <c r="J8680" s="125">
        <v>185.5</v>
      </c>
      <c r="K8680" s="126">
        <v>185.5</v>
      </c>
      <c r="L8680" s="100" t="s">
        <v>1324</v>
      </c>
    </row>
    <row r="8681" spans="1:12" ht="56.25" customHeight="1">
      <c r="A8681" s="97" t="s">
        <v>630</v>
      </c>
      <c r="B8681" s="122" t="s">
        <v>4391</v>
      </c>
      <c r="C8681" s="123">
        <v>42397</v>
      </c>
      <c r="D8681" s="97" t="s">
        <v>17989</v>
      </c>
      <c r="E8681" s="97" t="s">
        <v>3</v>
      </c>
      <c r="F8681" s="97">
        <v>1345314</v>
      </c>
      <c r="G8681" s="97"/>
      <c r="H8681" s="124" t="s">
        <v>4740</v>
      </c>
      <c r="I8681" s="125">
        <v>0</v>
      </c>
      <c r="J8681" s="125">
        <v>1316.06</v>
      </c>
      <c r="K8681" s="126">
        <v>1316.06</v>
      </c>
      <c r="L8681" s="100" t="s">
        <v>1324</v>
      </c>
    </row>
    <row r="8682" spans="1:12" ht="56.25" customHeight="1">
      <c r="A8682" s="97" t="s">
        <v>630</v>
      </c>
      <c r="B8682" s="122" t="s">
        <v>4391</v>
      </c>
      <c r="C8682" s="123">
        <v>42397</v>
      </c>
      <c r="D8682" s="97" t="s">
        <v>17991</v>
      </c>
      <c r="E8682" s="97" t="s">
        <v>3</v>
      </c>
      <c r="F8682" s="97">
        <v>1345339</v>
      </c>
      <c r="G8682" s="97"/>
      <c r="H8682" s="124" t="s">
        <v>4742</v>
      </c>
      <c r="I8682" s="125">
        <v>0</v>
      </c>
      <c r="J8682" s="125">
        <v>460</v>
      </c>
      <c r="K8682" s="126">
        <v>460</v>
      </c>
      <c r="L8682" s="100" t="s">
        <v>1324</v>
      </c>
    </row>
    <row r="8683" spans="1:12" ht="56.25" customHeight="1">
      <c r="A8683" s="97" t="s">
        <v>630</v>
      </c>
      <c r="B8683" s="122" t="s">
        <v>4391</v>
      </c>
      <c r="C8683" s="123">
        <v>42397</v>
      </c>
      <c r="D8683" s="97" t="s">
        <v>17994</v>
      </c>
      <c r="E8683" s="97" t="s">
        <v>3</v>
      </c>
      <c r="F8683" s="97">
        <v>1345477</v>
      </c>
      <c r="G8683" s="97"/>
      <c r="H8683" s="124" t="s">
        <v>4745</v>
      </c>
      <c r="I8683" s="125">
        <v>0</v>
      </c>
      <c r="J8683" s="125">
        <v>185.5</v>
      </c>
      <c r="K8683" s="126">
        <v>185.5</v>
      </c>
      <c r="L8683" s="100" t="s">
        <v>1324</v>
      </c>
    </row>
    <row r="8684" spans="1:12" ht="56.25" customHeight="1">
      <c r="A8684" s="97" t="s">
        <v>630</v>
      </c>
      <c r="B8684" s="122" t="s">
        <v>10109</v>
      </c>
      <c r="C8684" s="123">
        <v>42397</v>
      </c>
      <c r="D8684" s="97" t="s">
        <v>10273</v>
      </c>
      <c r="E8684" s="97" t="s">
        <v>6</v>
      </c>
      <c r="F8684" s="97">
        <v>669166</v>
      </c>
      <c r="G8684" s="97"/>
      <c r="H8684" s="124" t="s">
        <v>1469</v>
      </c>
      <c r="I8684" s="125">
        <v>0</v>
      </c>
      <c r="J8684" s="125">
        <v>0.05</v>
      </c>
      <c r="K8684" s="126">
        <v>0.05</v>
      </c>
      <c r="L8684" s="100" t="s">
        <v>1324</v>
      </c>
    </row>
    <row r="8685" spans="1:12" ht="56.25" customHeight="1">
      <c r="A8685" s="97" t="s">
        <v>630</v>
      </c>
      <c r="B8685" s="122" t="s">
        <v>10109</v>
      </c>
      <c r="C8685" s="123">
        <v>42397</v>
      </c>
      <c r="D8685" s="97" t="s">
        <v>10283</v>
      </c>
      <c r="E8685" s="97" t="s">
        <v>11</v>
      </c>
      <c r="F8685" s="97">
        <v>840013</v>
      </c>
      <c r="G8685" s="97"/>
      <c r="H8685" s="124" t="s">
        <v>10284</v>
      </c>
      <c r="I8685" s="125">
        <v>50</v>
      </c>
      <c r="J8685" s="125">
        <v>0</v>
      </c>
      <c r="K8685" s="126">
        <v>50</v>
      </c>
      <c r="L8685" s="100" t="s">
        <v>1324</v>
      </c>
    </row>
    <row r="8686" spans="1:12" ht="56.25" customHeight="1">
      <c r="A8686" s="97" t="s">
        <v>630</v>
      </c>
      <c r="B8686" s="122" t="s">
        <v>10109</v>
      </c>
      <c r="C8686" s="123">
        <v>42397</v>
      </c>
      <c r="D8686" s="97" t="s">
        <v>10274</v>
      </c>
      <c r="E8686" s="97" t="s">
        <v>6</v>
      </c>
      <c r="F8686" s="97">
        <v>840048</v>
      </c>
      <c r="G8686" s="97"/>
      <c r="H8686" s="124" t="s">
        <v>1470</v>
      </c>
      <c r="I8686" s="125">
        <v>0</v>
      </c>
      <c r="J8686" s="125">
        <v>24138.63</v>
      </c>
      <c r="K8686" s="126">
        <v>24138.63</v>
      </c>
      <c r="L8686" s="100" t="s">
        <v>1324</v>
      </c>
    </row>
    <row r="8687" spans="1:12" ht="56.25" customHeight="1">
      <c r="A8687" s="97" t="s">
        <v>630</v>
      </c>
      <c r="B8687" s="122" t="s">
        <v>10109</v>
      </c>
      <c r="C8687" s="123">
        <v>42397</v>
      </c>
      <c r="D8687" s="97" t="s">
        <v>10288</v>
      </c>
      <c r="E8687" s="97" t="s">
        <v>11</v>
      </c>
      <c r="F8687" s="97">
        <v>840078</v>
      </c>
      <c r="G8687" s="97"/>
      <c r="H8687" s="124" t="s">
        <v>1481</v>
      </c>
      <c r="I8687" s="125">
        <v>50</v>
      </c>
      <c r="J8687" s="125">
        <v>0</v>
      </c>
      <c r="K8687" s="126">
        <v>50</v>
      </c>
      <c r="L8687" s="100" t="s">
        <v>1324</v>
      </c>
    </row>
    <row r="8688" spans="1:12" ht="56.25" customHeight="1">
      <c r="A8688" s="97" t="s">
        <v>630</v>
      </c>
      <c r="B8688" s="122" t="s">
        <v>4391</v>
      </c>
      <c r="C8688" s="123">
        <v>42398</v>
      </c>
      <c r="D8688" s="97" t="s">
        <v>18000</v>
      </c>
      <c r="E8688" s="97" t="s">
        <v>3</v>
      </c>
      <c r="F8688" s="97">
        <v>1345728</v>
      </c>
      <c r="G8688" s="97"/>
      <c r="H8688" s="124" t="s">
        <v>4751</v>
      </c>
      <c r="I8688" s="125">
        <v>0</v>
      </c>
      <c r="J8688" s="125">
        <v>8632.26</v>
      </c>
      <c r="K8688" s="126">
        <v>8632.26</v>
      </c>
      <c r="L8688" s="100" t="s">
        <v>1324</v>
      </c>
    </row>
    <row r="8689" spans="1:12" ht="56.25" customHeight="1">
      <c r="A8689" s="97" t="s">
        <v>630</v>
      </c>
      <c r="B8689" s="122" t="s">
        <v>10109</v>
      </c>
      <c r="C8689" s="123">
        <v>42398</v>
      </c>
      <c r="D8689" s="97" t="s">
        <v>10292</v>
      </c>
      <c r="E8689" s="97" t="s">
        <v>6</v>
      </c>
      <c r="F8689" s="97">
        <v>184140</v>
      </c>
      <c r="G8689" s="97"/>
      <c r="H8689" s="124" t="s">
        <v>1484</v>
      </c>
      <c r="I8689" s="125">
        <v>0</v>
      </c>
      <c r="J8689" s="125">
        <v>24343.81</v>
      </c>
      <c r="K8689" s="126">
        <v>24343.81</v>
      </c>
      <c r="L8689" s="100" t="s">
        <v>1324</v>
      </c>
    </row>
    <row r="8690" spans="1:12" ht="56.25" customHeight="1">
      <c r="A8690" s="97" t="s">
        <v>630</v>
      </c>
      <c r="B8690" s="122" t="s">
        <v>10109</v>
      </c>
      <c r="C8690" s="123">
        <v>42398</v>
      </c>
      <c r="D8690" s="97" t="s">
        <v>10293</v>
      </c>
      <c r="E8690" s="97" t="s">
        <v>6</v>
      </c>
      <c r="F8690" s="97">
        <v>184162</v>
      </c>
      <c r="G8690" s="97"/>
      <c r="H8690" s="124" t="s">
        <v>1485</v>
      </c>
      <c r="I8690" s="125">
        <v>0</v>
      </c>
      <c r="J8690" s="125">
        <v>3221.52</v>
      </c>
      <c r="K8690" s="126">
        <v>3221.52</v>
      </c>
      <c r="L8690" s="100" t="s">
        <v>1324</v>
      </c>
    </row>
    <row r="8691" spans="1:12" ht="56.25" customHeight="1">
      <c r="A8691" s="97" t="s">
        <v>630</v>
      </c>
      <c r="B8691" s="122" t="s">
        <v>10109</v>
      </c>
      <c r="C8691" s="123">
        <v>42398</v>
      </c>
      <c r="D8691" s="97" t="s">
        <v>10294</v>
      </c>
      <c r="E8691" s="97" t="s">
        <v>6</v>
      </c>
      <c r="F8691" s="97">
        <v>184164</v>
      </c>
      <c r="G8691" s="97"/>
      <c r="H8691" s="124" t="s">
        <v>1486</v>
      </c>
      <c r="I8691" s="125">
        <v>0</v>
      </c>
      <c r="J8691" s="125">
        <v>12267.26</v>
      </c>
      <c r="K8691" s="126">
        <v>12267.26</v>
      </c>
      <c r="L8691" s="100" t="s">
        <v>1324</v>
      </c>
    </row>
    <row r="8692" spans="1:12" ht="56.25" customHeight="1">
      <c r="A8692" s="97" t="s">
        <v>630</v>
      </c>
      <c r="B8692" s="122" t="s">
        <v>10109</v>
      </c>
      <c r="C8692" s="123">
        <v>42398</v>
      </c>
      <c r="D8692" s="97" t="s">
        <v>10295</v>
      </c>
      <c r="E8692" s="97" t="s">
        <v>6</v>
      </c>
      <c r="F8692" s="97">
        <v>184167</v>
      </c>
      <c r="G8692" s="97"/>
      <c r="H8692" s="124" t="s">
        <v>1487</v>
      </c>
      <c r="I8692" s="125">
        <v>0</v>
      </c>
      <c r="J8692" s="125">
        <v>5939.11</v>
      </c>
      <c r="K8692" s="126">
        <v>5939.11</v>
      </c>
      <c r="L8692" s="100" t="s">
        <v>1324</v>
      </c>
    </row>
    <row r="8693" spans="1:12" ht="56.25" customHeight="1">
      <c r="A8693" s="97" t="s">
        <v>630</v>
      </c>
      <c r="B8693" s="122" t="s">
        <v>10109</v>
      </c>
      <c r="C8693" s="123">
        <v>42398</v>
      </c>
      <c r="D8693" s="97" t="s">
        <v>10296</v>
      </c>
      <c r="E8693" s="97" t="s">
        <v>6</v>
      </c>
      <c r="F8693" s="97">
        <v>184241</v>
      </c>
      <c r="G8693" s="97"/>
      <c r="H8693" s="124" t="s">
        <v>1488</v>
      </c>
      <c r="I8693" s="125">
        <v>0</v>
      </c>
      <c r="J8693" s="125">
        <v>162986.74</v>
      </c>
      <c r="K8693" s="126">
        <v>162986.74</v>
      </c>
      <c r="L8693" s="100" t="s">
        <v>1324</v>
      </c>
    </row>
    <row r="8694" spans="1:12" ht="56.25" customHeight="1">
      <c r="A8694" s="97" t="s">
        <v>630</v>
      </c>
      <c r="B8694" s="122" t="s">
        <v>4391</v>
      </c>
      <c r="C8694" s="123">
        <v>42398</v>
      </c>
      <c r="D8694" s="97" t="s">
        <v>17995</v>
      </c>
      <c r="E8694" s="97" t="s">
        <v>3</v>
      </c>
      <c r="F8694" s="97">
        <v>1345620</v>
      </c>
      <c r="G8694" s="97"/>
      <c r="H8694" s="124" t="s">
        <v>4746</v>
      </c>
      <c r="I8694" s="125">
        <v>0</v>
      </c>
      <c r="J8694" s="125">
        <v>258.42</v>
      </c>
      <c r="K8694" s="126">
        <v>258.42</v>
      </c>
      <c r="L8694" s="100" t="s">
        <v>1324</v>
      </c>
    </row>
    <row r="8695" spans="1:12" ht="56.25" customHeight="1">
      <c r="A8695" s="97" t="s">
        <v>630</v>
      </c>
      <c r="B8695" s="122" t="s">
        <v>4391</v>
      </c>
      <c r="C8695" s="123">
        <v>42398</v>
      </c>
      <c r="D8695" s="97" t="s">
        <v>17996</v>
      </c>
      <c r="E8695" s="97" t="s">
        <v>3</v>
      </c>
      <c r="F8695" s="97">
        <v>1345640</v>
      </c>
      <c r="G8695" s="97"/>
      <c r="H8695" s="124" t="s">
        <v>4747</v>
      </c>
      <c r="I8695" s="125">
        <v>0</v>
      </c>
      <c r="J8695" s="125">
        <v>926.23</v>
      </c>
      <c r="K8695" s="126">
        <v>926.23</v>
      </c>
      <c r="L8695" s="100" t="s">
        <v>1324</v>
      </c>
    </row>
    <row r="8696" spans="1:12" ht="56.25" customHeight="1">
      <c r="A8696" s="97" t="s">
        <v>630</v>
      </c>
      <c r="B8696" s="122" t="s">
        <v>4391</v>
      </c>
      <c r="C8696" s="123">
        <v>42398</v>
      </c>
      <c r="D8696" s="97" t="s">
        <v>18001</v>
      </c>
      <c r="E8696" s="97" t="s">
        <v>3</v>
      </c>
      <c r="F8696" s="97">
        <v>1345758</v>
      </c>
      <c r="G8696" s="97"/>
      <c r="H8696" s="124" t="s">
        <v>4752</v>
      </c>
      <c r="I8696" s="125">
        <v>0</v>
      </c>
      <c r="J8696" s="125">
        <v>4641.57</v>
      </c>
      <c r="K8696" s="126">
        <v>4641.57</v>
      </c>
      <c r="L8696" s="100" t="s">
        <v>1324</v>
      </c>
    </row>
    <row r="8697" spans="1:12" ht="56.25" customHeight="1">
      <c r="A8697" s="97" t="s">
        <v>630</v>
      </c>
      <c r="B8697" s="122" t="s">
        <v>4391</v>
      </c>
      <c r="C8697" s="123">
        <v>42398</v>
      </c>
      <c r="D8697" s="97" t="s">
        <v>18004</v>
      </c>
      <c r="E8697" s="97" t="s">
        <v>3</v>
      </c>
      <c r="F8697" s="97">
        <v>1345830</v>
      </c>
      <c r="G8697" s="97"/>
      <c r="H8697" s="124" t="s">
        <v>4755</v>
      </c>
      <c r="I8697" s="125">
        <v>0</v>
      </c>
      <c r="J8697" s="125">
        <v>80</v>
      </c>
      <c r="K8697" s="126">
        <v>80</v>
      </c>
      <c r="L8697" s="100" t="s">
        <v>1324</v>
      </c>
    </row>
    <row r="8698" spans="1:12" ht="56.25" customHeight="1">
      <c r="A8698" s="97" t="s">
        <v>630</v>
      </c>
      <c r="B8698" s="122" t="s">
        <v>4391</v>
      </c>
      <c r="C8698" s="123">
        <v>42398</v>
      </c>
      <c r="D8698" s="97" t="s">
        <v>18005</v>
      </c>
      <c r="E8698" s="97" t="s">
        <v>3</v>
      </c>
      <c r="F8698" s="97">
        <v>1345832</v>
      </c>
      <c r="G8698" s="97"/>
      <c r="H8698" s="124" t="s">
        <v>4756</v>
      </c>
      <c r="I8698" s="125">
        <v>0</v>
      </c>
      <c r="J8698" s="125">
        <v>185.5</v>
      </c>
      <c r="K8698" s="126">
        <v>185.5</v>
      </c>
      <c r="L8698" s="100" t="s">
        <v>1324</v>
      </c>
    </row>
    <row r="8699" spans="1:12" ht="56.25" customHeight="1">
      <c r="A8699" s="97" t="s">
        <v>630</v>
      </c>
      <c r="B8699" s="122" t="s">
        <v>4391</v>
      </c>
      <c r="C8699" s="123">
        <v>42398</v>
      </c>
      <c r="D8699" s="97" t="s">
        <v>18007</v>
      </c>
      <c r="E8699" s="97" t="s">
        <v>3</v>
      </c>
      <c r="F8699" s="97">
        <v>1345834</v>
      </c>
      <c r="G8699" s="97"/>
      <c r="H8699" s="124" t="s">
        <v>4758</v>
      </c>
      <c r="I8699" s="125">
        <v>0</v>
      </c>
      <c r="J8699" s="125">
        <v>250</v>
      </c>
      <c r="K8699" s="126">
        <v>250</v>
      </c>
      <c r="L8699" s="100" t="s">
        <v>1324</v>
      </c>
    </row>
    <row r="8700" spans="1:12" ht="56.25" customHeight="1">
      <c r="A8700" s="97" t="s">
        <v>630</v>
      </c>
      <c r="B8700" s="122" t="s">
        <v>4391</v>
      </c>
      <c r="C8700" s="123">
        <v>42398</v>
      </c>
      <c r="D8700" s="97" t="s">
        <v>18008</v>
      </c>
      <c r="E8700" s="97" t="s">
        <v>3</v>
      </c>
      <c r="F8700" s="97">
        <v>1345835</v>
      </c>
      <c r="G8700" s="97"/>
      <c r="H8700" s="124" t="s">
        <v>4759</v>
      </c>
      <c r="I8700" s="125">
        <v>0</v>
      </c>
      <c r="J8700" s="125">
        <v>2208.25</v>
      </c>
      <c r="K8700" s="126">
        <v>2208.25</v>
      </c>
      <c r="L8700" s="100" t="s">
        <v>1324</v>
      </c>
    </row>
    <row r="8701" spans="1:12" ht="56.25" customHeight="1">
      <c r="A8701" s="97" t="s">
        <v>630</v>
      </c>
      <c r="B8701" s="122" t="s">
        <v>4391</v>
      </c>
      <c r="C8701" s="123">
        <v>42398</v>
      </c>
      <c r="D8701" s="97" t="s">
        <v>18009</v>
      </c>
      <c r="E8701" s="97" t="s">
        <v>3</v>
      </c>
      <c r="F8701" s="97">
        <v>1345960</v>
      </c>
      <c r="G8701" s="97"/>
      <c r="H8701" s="124" t="s">
        <v>4760</v>
      </c>
      <c r="I8701" s="125">
        <v>0</v>
      </c>
      <c r="J8701" s="125">
        <v>218.75</v>
      </c>
      <c r="K8701" s="126">
        <v>218.75</v>
      </c>
      <c r="L8701" s="100" t="s">
        <v>1324</v>
      </c>
    </row>
    <row r="8702" spans="1:12" ht="56.25" customHeight="1">
      <c r="A8702" s="97" t="s">
        <v>630</v>
      </c>
      <c r="B8702" s="122" t="s">
        <v>4391</v>
      </c>
      <c r="C8702" s="123">
        <v>42398</v>
      </c>
      <c r="D8702" s="97" t="s">
        <v>18010</v>
      </c>
      <c r="E8702" s="97" t="s">
        <v>3</v>
      </c>
      <c r="F8702" s="97">
        <v>1345974</v>
      </c>
      <c r="G8702" s="97"/>
      <c r="H8702" s="124" t="s">
        <v>4761</v>
      </c>
      <c r="I8702" s="125">
        <v>0</v>
      </c>
      <c r="J8702" s="125">
        <v>58447.91</v>
      </c>
      <c r="K8702" s="126">
        <v>58447.91</v>
      </c>
      <c r="L8702" s="100" t="s">
        <v>1324</v>
      </c>
    </row>
    <row r="8703" spans="1:12" ht="56.25" customHeight="1">
      <c r="A8703" s="97" t="s">
        <v>630</v>
      </c>
      <c r="B8703" s="122" t="s">
        <v>4391</v>
      </c>
      <c r="C8703" s="123">
        <v>42398</v>
      </c>
      <c r="D8703" s="97" t="s">
        <v>18013</v>
      </c>
      <c r="E8703" s="97" t="s">
        <v>3</v>
      </c>
      <c r="F8703" s="97">
        <v>1346091</v>
      </c>
      <c r="G8703" s="97"/>
      <c r="H8703" s="124" t="s">
        <v>4764</v>
      </c>
      <c r="I8703" s="125">
        <v>0</v>
      </c>
      <c r="J8703" s="125">
        <v>35.300000000000004</v>
      </c>
      <c r="K8703" s="126">
        <v>35.300000000000004</v>
      </c>
      <c r="L8703" s="100" t="s">
        <v>1324</v>
      </c>
    </row>
    <row r="8704" spans="1:12" ht="56.25" customHeight="1">
      <c r="A8704" s="97" t="s">
        <v>630</v>
      </c>
      <c r="B8704" s="122" t="s">
        <v>4391</v>
      </c>
      <c r="C8704" s="123">
        <v>42398</v>
      </c>
      <c r="D8704" s="97" t="s">
        <v>18014</v>
      </c>
      <c r="E8704" s="97" t="s">
        <v>3</v>
      </c>
      <c r="F8704" s="97">
        <v>1346100</v>
      </c>
      <c r="G8704" s="97"/>
      <c r="H8704" s="124" t="s">
        <v>4765</v>
      </c>
      <c r="I8704" s="125">
        <v>0</v>
      </c>
      <c r="J8704" s="125">
        <v>566.11</v>
      </c>
      <c r="K8704" s="126">
        <v>566.11</v>
      </c>
      <c r="L8704" s="100" t="s">
        <v>1324</v>
      </c>
    </row>
    <row r="8705" spans="1:12" ht="56.25" customHeight="1">
      <c r="A8705" s="97" t="s">
        <v>630</v>
      </c>
      <c r="B8705" s="122" t="s">
        <v>10109</v>
      </c>
      <c r="C8705" s="123">
        <v>42398</v>
      </c>
      <c r="D8705" s="97" t="s">
        <v>10407</v>
      </c>
      <c r="E8705" s="97" t="s">
        <v>11</v>
      </c>
      <c r="F8705" s="97">
        <v>840139</v>
      </c>
      <c r="G8705" s="97"/>
      <c r="H8705" s="124" t="s">
        <v>10408</v>
      </c>
      <c r="I8705" s="125">
        <v>50</v>
      </c>
      <c r="J8705" s="125">
        <v>0</v>
      </c>
      <c r="K8705" s="126">
        <v>50</v>
      </c>
      <c r="L8705" s="100" t="s">
        <v>1324</v>
      </c>
    </row>
    <row r="8706" spans="1:12" ht="56.25" customHeight="1">
      <c r="A8706" s="97" t="s">
        <v>630</v>
      </c>
      <c r="B8706" s="122" t="s">
        <v>10109</v>
      </c>
      <c r="C8706" s="123">
        <v>42398</v>
      </c>
      <c r="D8706" s="97" t="s">
        <v>10409</v>
      </c>
      <c r="E8706" s="97" t="s">
        <v>11</v>
      </c>
      <c r="F8706" s="97">
        <v>840197</v>
      </c>
      <c r="G8706" s="97"/>
      <c r="H8706" s="124" t="s">
        <v>1495</v>
      </c>
      <c r="I8706" s="125">
        <v>50</v>
      </c>
      <c r="J8706" s="125">
        <v>0</v>
      </c>
      <c r="K8706" s="126">
        <v>50</v>
      </c>
      <c r="L8706" s="100" t="s">
        <v>1324</v>
      </c>
    </row>
    <row r="8707" spans="1:12" ht="56.25" customHeight="1">
      <c r="A8707" s="97" t="s">
        <v>630</v>
      </c>
      <c r="B8707" s="122" t="s">
        <v>10109</v>
      </c>
      <c r="C8707" s="123">
        <v>42398</v>
      </c>
      <c r="D8707" s="97" t="s">
        <v>10410</v>
      </c>
      <c r="E8707" s="97" t="s">
        <v>11</v>
      </c>
      <c r="F8707" s="97">
        <v>840208</v>
      </c>
      <c r="G8707" s="97"/>
      <c r="H8707" s="124" t="s">
        <v>1496</v>
      </c>
      <c r="I8707" s="125">
        <v>50</v>
      </c>
      <c r="J8707" s="125">
        <v>0</v>
      </c>
      <c r="K8707" s="126">
        <v>50</v>
      </c>
      <c r="L8707" s="100" t="s">
        <v>1324</v>
      </c>
    </row>
    <row r="8708" spans="1:12" ht="56.25" customHeight="1">
      <c r="A8708" s="97" t="s">
        <v>630</v>
      </c>
      <c r="B8708" s="122" t="s">
        <v>10109</v>
      </c>
      <c r="C8708" s="123">
        <v>42398</v>
      </c>
      <c r="D8708" s="97" t="s">
        <v>10298</v>
      </c>
      <c r="E8708" s="97" t="s">
        <v>6</v>
      </c>
      <c r="F8708" s="97">
        <v>840283</v>
      </c>
      <c r="G8708" s="97"/>
      <c r="H8708" s="124" t="s">
        <v>1490</v>
      </c>
      <c r="I8708" s="125">
        <v>0</v>
      </c>
      <c r="J8708" s="125">
        <v>540599.52</v>
      </c>
      <c r="K8708" s="126">
        <v>540599.52</v>
      </c>
      <c r="L8708" s="100" t="s">
        <v>1324</v>
      </c>
    </row>
    <row r="8709" spans="1:12" ht="56.25" customHeight="1">
      <c r="A8709" s="97" t="s">
        <v>630</v>
      </c>
      <c r="B8709" s="122" t="s">
        <v>10109</v>
      </c>
      <c r="C8709" s="123">
        <v>42398</v>
      </c>
      <c r="D8709" s="97" t="s">
        <v>10413</v>
      </c>
      <c r="E8709" s="97" t="s">
        <v>11</v>
      </c>
      <c r="F8709" s="97">
        <v>840284</v>
      </c>
      <c r="G8709" s="97"/>
      <c r="H8709" s="124" t="s">
        <v>1499</v>
      </c>
      <c r="I8709" s="125">
        <v>50</v>
      </c>
      <c r="J8709" s="125">
        <v>0</v>
      </c>
      <c r="K8709" s="126">
        <v>50</v>
      </c>
      <c r="L8709" s="100" t="s">
        <v>1324</v>
      </c>
    </row>
    <row r="8710" spans="1:12" ht="56.25" customHeight="1">
      <c r="A8710" s="97" t="s">
        <v>630</v>
      </c>
      <c r="B8710" s="122" t="s">
        <v>10109</v>
      </c>
      <c r="C8710" s="123">
        <v>42398</v>
      </c>
      <c r="D8710" s="97" t="s">
        <v>10414</v>
      </c>
      <c r="E8710" s="97" t="s">
        <v>11</v>
      </c>
      <c r="F8710" s="97">
        <v>840287</v>
      </c>
      <c r="G8710" s="97"/>
      <c r="H8710" s="124" t="s">
        <v>1500</v>
      </c>
      <c r="I8710" s="125">
        <v>50</v>
      </c>
      <c r="J8710" s="125">
        <v>0</v>
      </c>
      <c r="K8710" s="126">
        <v>50</v>
      </c>
      <c r="L8710" s="100" t="s">
        <v>1324</v>
      </c>
    </row>
    <row r="8711" spans="1:12" ht="56.25" customHeight="1">
      <c r="A8711" s="97" t="s">
        <v>630</v>
      </c>
      <c r="B8711" s="122" t="s">
        <v>10109</v>
      </c>
      <c r="C8711" s="123">
        <v>42398</v>
      </c>
      <c r="D8711" s="97" t="s">
        <v>10299</v>
      </c>
      <c r="E8711" s="97" t="s">
        <v>6</v>
      </c>
      <c r="F8711" s="97">
        <v>840289</v>
      </c>
      <c r="G8711" s="97"/>
      <c r="H8711" s="124" t="s">
        <v>1491</v>
      </c>
      <c r="I8711" s="125">
        <v>0</v>
      </c>
      <c r="J8711" s="125">
        <v>419836.66</v>
      </c>
      <c r="K8711" s="126">
        <v>419836.66</v>
      </c>
      <c r="L8711" s="100" t="s">
        <v>1324</v>
      </c>
    </row>
    <row r="8712" spans="1:12" ht="56.25" customHeight="1">
      <c r="A8712" s="97" t="s">
        <v>630</v>
      </c>
      <c r="B8712" s="122" t="s">
        <v>10109</v>
      </c>
      <c r="C8712" s="123">
        <v>42398</v>
      </c>
      <c r="D8712" s="97" t="s">
        <v>10415</v>
      </c>
      <c r="E8712" s="97" t="s">
        <v>11</v>
      </c>
      <c r="F8712" s="97">
        <v>840313</v>
      </c>
      <c r="G8712" s="97"/>
      <c r="H8712" s="124" t="s">
        <v>1271</v>
      </c>
      <c r="I8712" s="125">
        <v>50</v>
      </c>
      <c r="J8712" s="125">
        <v>0</v>
      </c>
      <c r="K8712" s="126">
        <v>50</v>
      </c>
      <c r="L8712" s="100" t="s">
        <v>1324</v>
      </c>
    </row>
    <row r="8713" spans="1:12" ht="56.25" customHeight="1">
      <c r="A8713" s="97" t="s">
        <v>630</v>
      </c>
      <c r="B8713" s="122" t="s">
        <v>10109</v>
      </c>
      <c r="C8713" s="123">
        <v>42398</v>
      </c>
      <c r="D8713" s="97" t="s">
        <v>10416</v>
      </c>
      <c r="E8713" s="97" t="s">
        <v>11</v>
      </c>
      <c r="F8713" s="97">
        <v>840344</v>
      </c>
      <c r="G8713" s="97"/>
      <c r="H8713" s="124" t="s">
        <v>1278</v>
      </c>
      <c r="I8713" s="125">
        <v>50</v>
      </c>
      <c r="J8713" s="125">
        <v>0</v>
      </c>
      <c r="K8713" s="126">
        <v>50</v>
      </c>
      <c r="L8713" s="100" t="s">
        <v>1324</v>
      </c>
    </row>
    <row r="8714" spans="1:12" ht="56.25" customHeight="1">
      <c r="A8714" s="97" t="s">
        <v>630</v>
      </c>
      <c r="B8714" s="122" t="s">
        <v>10109</v>
      </c>
      <c r="C8714" s="123">
        <v>42401</v>
      </c>
      <c r="D8714" s="97" t="s">
        <v>10417</v>
      </c>
      <c r="E8714" s="97" t="s">
        <v>6</v>
      </c>
      <c r="F8714" s="97">
        <v>184345</v>
      </c>
      <c r="G8714" s="97"/>
      <c r="H8714" s="124" t="s">
        <v>1501</v>
      </c>
      <c r="I8714" s="125">
        <v>0</v>
      </c>
      <c r="J8714" s="125">
        <v>4989.21</v>
      </c>
      <c r="K8714" s="126">
        <v>4989.21</v>
      </c>
      <c r="L8714" s="100" t="s">
        <v>1324</v>
      </c>
    </row>
    <row r="8715" spans="1:12" ht="56.25" customHeight="1">
      <c r="A8715" s="97" t="s">
        <v>630</v>
      </c>
      <c r="B8715" s="122" t="s">
        <v>10109</v>
      </c>
      <c r="C8715" s="123">
        <v>42401</v>
      </c>
      <c r="D8715" s="97" t="s">
        <v>10418</v>
      </c>
      <c r="E8715" s="97" t="s">
        <v>6</v>
      </c>
      <c r="F8715" s="97">
        <v>184347</v>
      </c>
      <c r="G8715" s="97"/>
      <c r="H8715" s="124" t="s">
        <v>1502</v>
      </c>
      <c r="I8715" s="125">
        <v>0</v>
      </c>
      <c r="J8715" s="125">
        <v>6669.64</v>
      </c>
      <c r="K8715" s="126">
        <v>6669.64</v>
      </c>
      <c r="L8715" s="100" t="s">
        <v>1324</v>
      </c>
    </row>
    <row r="8716" spans="1:12" ht="56.25" customHeight="1">
      <c r="A8716" s="97" t="s">
        <v>630</v>
      </c>
      <c r="B8716" s="122" t="s">
        <v>10109</v>
      </c>
      <c r="C8716" s="123">
        <v>42401</v>
      </c>
      <c r="D8716" s="97" t="s">
        <v>10419</v>
      </c>
      <c r="E8716" s="97" t="s">
        <v>6</v>
      </c>
      <c r="F8716" s="97">
        <v>184351</v>
      </c>
      <c r="G8716" s="97"/>
      <c r="H8716" s="124" t="s">
        <v>1503</v>
      </c>
      <c r="I8716" s="125">
        <v>0</v>
      </c>
      <c r="J8716" s="125">
        <v>25390.03</v>
      </c>
      <c r="K8716" s="126">
        <v>25390.03</v>
      </c>
      <c r="L8716" s="100" t="s">
        <v>1324</v>
      </c>
    </row>
    <row r="8717" spans="1:12" ht="56.25" customHeight="1">
      <c r="A8717" s="97" t="s">
        <v>630</v>
      </c>
      <c r="B8717" s="122" t="s">
        <v>10109</v>
      </c>
      <c r="C8717" s="123">
        <v>42401</v>
      </c>
      <c r="D8717" s="97" t="s">
        <v>10420</v>
      </c>
      <c r="E8717" s="97" t="s">
        <v>6</v>
      </c>
      <c r="F8717" s="97">
        <v>184364</v>
      </c>
      <c r="G8717" s="97"/>
      <c r="H8717" s="124" t="s">
        <v>1504</v>
      </c>
      <c r="I8717" s="125">
        <v>0</v>
      </c>
      <c r="J8717" s="125">
        <v>60327.11</v>
      </c>
      <c r="K8717" s="126">
        <v>60327.11</v>
      </c>
      <c r="L8717" s="100" t="s">
        <v>1324</v>
      </c>
    </row>
    <row r="8718" spans="1:12" ht="56.25" customHeight="1">
      <c r="A8718" s="97" t="s">
        <v>630</v>
      </c>
      <c r="B8718" s="122" t="s">
        <v>10109</v>
      </c>
      <c r="C8718" s="123">
        <v>42401</v>
      </c>
      <c r="D8718" s="97" t="s">
        <v>10421</v>
      </c>
      <c r="E8718" s="97" t="s">
        <v>6</v>
      </c>
      <c r="F8718" s="97">
        <v>184366</v>
      </c>
      <c r="G8718" s="97"/>
      <c r="H8718" s="124" t="s">
        <v>1505</v>
      </c>
      <c r="I8718" s="125">
        <v>0</v>
      </c>
      <c r="J8718" s="125">
        <v>100527.54</v>
      </c>
      <c r="K8718" s="126">
        <v>100527.54</v>
      </c>
      <c r="L8718" s="100" t="s">
        <v>1324</v>
      </c>
    </row>
    <row r="8719" spans="1:12" ht="56.25" customHeight="1">
      <c r="A8719" s="97" t="s">
        <v>630</v>
      </c>
      <c r="B8719" s="122" t="s">
        <v>10109</v>
      </c>
      <c r="C8719" s="123">
        <v>42401</v>
      </c>
      <c r="D8719" s="97" t="s">
        <v>10422</v>
      </c>
      <c r="E8719" s="97" t="s">
        <v>6</v>
      </c>
      <c r="F8719" s="97">
        <v>184391</v>
      </c>
      <c r="G8719" s="97"/>
      <c r="H8719" s="124" t="s">
        <v>1506</v>
      </c>
      <c r="I8719" s="125">
        <v>0</v>
      </c>
      <c r="J8719" s="125">
        <v>3348.09</v>
      </c>
      <c r="K8719" s="126">
        <v>3348.09</v>
      </c>
      <c r="L8719" s="100" t="s">
        <v>1324</v>
      </c>
    </row>
    <row r="8720" spans="1:12" ht="56.25" customHeight="1">
      <c r="A8720" s="97" t="s">
        <v>630</v>
      </c>
      <c r="B8720" s="122" t="s">
        <v>4391</v>
      </c>
      <c r="C8720" s="123">
        <v>42401</v>
      </c>
      <c r="D8720" s="97" t="s">
        <v>18016</v>
      </c>
      <c r="E8720" s="97" t="s">
        <v>3</v>
      </c>
      <c r="F8720" s="97">
        <v>1346324</v>
      </c>
      <c r="G8720" s="97"/>
      <c r="H8720" s="124" t="s">
        <v>4461</v>
      </c>
      <c r="I8720" s="125">
        <v>0</v>
      </c>
      <c r="J8720" s="125">
        <v>1016</v>
      </c>
      <c r="K8720" s="126">
        <v>1016</v>
      </c>
      <c r="L8720" s="100" t="s">
        <v>1324</v>
      </c>
    </row>
    <row r="8721" spans="1:12" ht="56.25" customHeight="1">
      <c r="A8721" s="97" t="s">
        <v>630</v>
      </c>
      <c r="B8721" s="122" t="s">
        <v>4391</v>
      </c>
      <c r="C8721" s="123">
        <v>42401</v>
      </c>
      <c r="D8721" s="97" t="s">
        <v>18018</v>
      </c>
      <c r="E8721" s="97" t="s">
        <v>3</v>
      </c>
      <c r="F8721" s="97">
        <v>1346397</v>
      </c>
      <c r="G8721" s="97"/>
      <c r="H8721" s="124" t="s">
        <v>4768</v>
      </c>
      <c r="I8721" s="125">
        <v>0</v>
      </c>
      <c r="J8721" s="125">
        <v>120</v>
      </c>
      <c r="K8721" s="126">
        <v>120</v>
      </c>
      <c r="L8721" s="100" t="s">
        <v>1324</v>
      </c>
    </row>
    <row r="8722" spans="1:12" ht="56.25" customHeight="1">
      <c r="A8722" s="97" t="s">
        <v>630</v>
      </c>
      <c r="B8722" s="122" t="s">
        <v>4391</v>
      </c>
      <c r="C8722" s="123">
        <v>42401</v>
      </c>
      <c r="D8722" s="97" t="s">
        <v>18019</v>
      </c>
      <c r="E8722" s="97" t="s">
        <v>3</v>
      </c>
      <c r="F8722" s="97">
        <v>1346402</v>
      </c>
      <c r="G8722" s="97"/>
      <c r="H8722" s="124" t="s">
        <v>4769</v>
      </c>
      <c r="I8722" s="125">
        <v>0</v>
      </c>
      <c r="J8722" s="125">
        <v>110</v>
      </c>
      <c r="K8722" s="126">
        <v>110</v>
      </c>
      <c r="L8722" s="100" t="s">
        <v>1324</v>
      </c>
    </row>
    <row r="8723" spans="1:12" ht="56.25" customHeight="1">
      <c r="A8723" s="97" t="s">
        <v>630</v>
      </c>
      <c r="B8723" s="122" t="s">
        <v>4391</v>
      </c>
      <c r="C8723" s="123">
        <v>42401</v>
      </c>
      <c r="D8723" s="97" t="s">
        <v>18020</v>
      </c>
      <c r="E8723" s="97" t="s">
        <v>3</v>
      </c>
      <c r="F8723" s="97">
        <v>1346404</v>
      </c>
      <c r="G8723" s="97"/>
      <c r="H8723" s="124" t="s">
        <v>4770</v>
      </c>
      <c r="I8723" s="125">
        <v>0</v>
      </c>
      <c r="J8723" s="125">
        <v>16.100000000000001</v>
      </c>
      <c r="K8723" s="126">
        <v>16.100000000000001</v>
      </c>
      <c r="L8723" s="100" t="s">
        <v>1324</v>
      </c>
    </row>
    <row r="8724" spans="1:12" ht="56.25" customHeight="1">
      <c r="A8724" s="97" t="s">
        <v>630</v>
      </c>
      <c r="B8724" s="122" t="s">
        <v>4391</v>
      </c>
      <c r="C8724" s="123">
        <v>42401</v>
      </c>
      <c r="D8724" s="97" t="s">
        <v>18021</v>
      </c>
      <c r="E8724" s="97" t="s">
        <v>3</v>
      </c>
      <c r="F8724" s="97">
        <v>1346411</v>
      </c>
      <c r="G8724" s="97"/>
      <c r="H8724" s="124" t="s">
        <v>4771</v>
      </c>
      <c r="I8724" s="125">
        <v>0</v>
      </c>
      <c r="J8724" s="125">
        <v>91.13</v>
      </c>
      <c r="K8724" s="126">
        <v>91.13</v>
      </c>
      <c r="L8724" s="100" t="s">
        <v>1324</v>
      </c>
    </row>
    <row r="8725" spans="1:12" ht="56.25" customHeight="1">
      <c r="A8725" s="97" t="s">
        <v>630</v>
      </c>
      <c r="B8725" s="122" t="s">
        <v>4391</v>
      </c>
      <c r="C8725" s="123">
        <v>42401</v>
      </c>
      <c r="D8725" s="97" t="s">
        <v>18022</v>
      </c>
      <c r="E8725" s="97" t="s">
        <v>3</v>
      </c>
      <c r="F8725" s="97">
        <v>1346412</v>
      </c>
      <c r="G8725" s="97"/>
      <c r="H8725" s="124" t="s">
        <v>4772</v>
      </c>
      <c r="I8725" s="125">
        <v>0</v>
      </c>
      <c r="J8725" s="125">
        <v>473</v>
      </c>
      <c r="K8725" s="126">
        <v>473</v>
      </c>
      <c r="L8725" s="100" t="s">
        <v>1324</v>
      </c>
    </row>
    <row r="8726" spans="1:12" ht="56.25" customHeight="1">
      <c r="A8726" s="97" t="s">
        <v>630</v>
      </c>
      <c r="B8726" s="122" t="s">
        <v>4391</v>
      </c>
      <c r="C8726" s="123">
        <v>42401</v>
      </c>
      <c r="D8726" s="97" t="s">
        <v>18023</v>
      </c>
      <c r="E8726" s="97" t="s">
        <v>3</v>
      </c>
      <c r="F8726" s="97">
        <v>1346413</v>
      </c>
      <c r="G8726" s="97"/>
      <c r="H8726" s="124" t="s">
        <v>4773</v>
      </c>
      <c r="I8726" s="125">
        <v>0</v>
      </c>
      <c r="J8726" s="125">
        <v>473.19</v>
      </c>
      <c r="K8726" s="126">
        <v>473.19</v>
      </c>
      <c r="L8726" s="100" t="s">
        <v>1324</v>
      </c>
    </row>
    <row r="8727" spans="1:12" ht="56.25" customHeight="1">
      <c r="A8727" s="97" t="s">
        <v>630</v>
      </c>
      <c r="B8727" s="122" t="s">
        <v>4391</v>
      </c>
      <c r="C8727" s="123">
        <v>42401</v>
      </c>
      <c r="D8727" s="97" t="s">
        <v>18024</v>
      </c>
      <c r="E8727" s="97" t="s">
        <v>3</v>
      </c>
      <c r="F8727" s="97">
        <v>1346414</v>
      </c>
      <c r="G8727" s="97"/>
      <c r="H8727" s="124" t="s">
        <v>4774</v>
      </c>
      <c r="I8727" s="125">
        <v>0</v>
      </c>
      <c r="J8727" s="125">
        <v>936.85</v>
      </c>
      <c r="K8727" s="126">
        <v>936.85</v>
      </c>
      <c r="L8727" s="100" t="s">
        <v>1324</v>
      </c>
    </row>
    <row r="8728" spans="1:12" ht="56.25" customHeight="1">
      <c r="A8728" s="97" t="s">
        <v>630</v>
      </c>
      <c r="B8728" s="122" t="s">
        <v>4391</v>
      </c>
      <c r="C8728" s="123">
        <v>42401</v>
      </c>
      <c r="D8728" s="97" t="s">
        <v>18025</v>
      </c>
      <c r="E8728" s="97" t="s">
        <v>3</v>
      </c>
      <c r="F8728" s="97">
        <v>1346422</v>
      </c>
      <c r="G8728" s="97"/>
      <c r="H8728" s="124" t="s">
        <v>4775</v>
      </c>
      <c r="I8728" s="125">
        <v>0</v>
      </c>
      <c r="J8728" s="125">
        <v>314.60000000000002</v>
      </c>
      <c r="K8728" s="126">
        <v>314.60000000000002</v>
      </c>
      <c r="L8728" s="100" t="s">
        <v>1324</v>
      </c>
    </row>
    <row r="8729" spans="1:12" ht="56.25" customHeight="1">
      <c r="A8729" s="97" t="s">
        <v>630</v>
      </c>
      <c r="B8729" s="122" t="s">
        <v>4391</v>
      </c>
      <c r="C8729" s="123">
        <v>42401</v>
      </c>
      <c r="D8729" s="97" t="s">
        <v>18026</v>
      </c>
      <c r="E8729" s="97" t="s">
        <v>3</v>
      </c>
      <c r="F8729" s="97">
        <v>1346460</v>
      </c>
      <c r="G8729" s="97"/>
      <c r="H8729" s="124" t="s">
        <v>4776</v>
      </c>
      <c r="I8729" s="125">
        <v>0</v>
      </c>
      <c r="J8729" s="125">
        <v>437.6</v>
      </c>
      <c r="K8729" s="126">
        <v>437.6</v>
      </c>
      <c r="L8729" s="100" t="s">
        <v>1324</v>
      </c>
    </row>
    <row r="8730" spans="1:12" ht="56.25" customHeight="1">
      <c r="A8730" s="97" t="s">
        <v>630</v>
      </c>
      <c r="B8730" s="122" t="s">
        <v>4391</v>
      </c>
      <c r="C8730" s="123">
        <v>42401</v>
      </c>
      <c r="D8730" s="97" t="s">
        <v>18028</v>
      </c>
      <c r="E8730" s="97" t="s">
        <v>3</v>
      </c>
      <c r="F8730" s="97">
        <v>1346478</v>
      </c>
      <c r="G8730" s="97"/>
      <c r="H8730" s="124" t="s">
        <v>4778</v>
      </c>
      <c r="I8730" s="125">
        <v>0</v>
      </c>
      <c r="J8730" s="125">
        <v>5103.2700000000004</v>
      </c>
      <c r="K8730" s="126">
        <v>5103.2700000000004</v>
      </c>
      <c r="L8730" s="100" t="s">
        <v>1324</v>
      </c>
    </row>
    <row r="8731" spans="1:12" ht="56.25" customHeight="1">
      <c r="A8731" s="97" t="s">
        <v>630</v>
      </c>
      <c r="B8731" s="122" t="s">
        <v>10109</v>
      </c>
      <c r="C8731" s="123">
        <v>42401</v>
      </c>
      <c r="D8731" s="97" t="s">
        <v>10423</v>
      </c>
      <c r="E8731" s="97" t="s">
        <v>6</v>
      </c>
      <c r="F8731" s="97">
        <v>840399</v>
      </c>
      <c r="G8731" s="97"/>
      <c r="H8731" s="124" t="s">
        <v>1507</v>
      </c>
      <c r="I8731" s="125">
        <v>0</v>
      </c>
      <c r="J8731" s="125">
        <v>166227.20000000001</v>
      </c>
      <c r="K8731" s="126">
        <v>166227.20000000001</v>
      </c>
      <c r="L8731" s="100" t="s">
        <v>1324</v>
      </c>
    </row>
    <row r="8732" spans="1:12" ht="56.25" customHeight="1">
      <c r="A8732" s="97" t="s">
        <v>630</v>
      </c>
      <c r="B8732" s="122" t="s">
        <v>10109</v>
      </c>
      <c r="C8732" s="123">
        <v>42401</v>
      </c>
      <c r="D8732" s="97" t="s">
        <v>10432</v>
      </c>
      <c r="E8732" s="97" t="s">
        <v>13</v>
      </c>
      <c r="F8732" s="97">
        <v>840478</v>
      </c>
      <c r="G8732" s="97"/>
      <c r="H8732" s="124" t="s">
        <v>1514</v>
      </c>
      <c r="I8732" s="125">
        <v>50</v>
      </c>
      <c r="J8732" s="125">
        <v>0</v>
      </c>
      <c r="K8732" s="126">
        <v>50</v>
      </c>
      <c r="L8732" s="100" t="s">
        <v>1324</v>
      </c>
    </row>
    <row r="8733" spans="1:12" ht="56.25" customHeight="1">
      <c r="A8733" s="97" t="s">
        <v>630</v>
      </c>
      <c r="B8733" s="122" t="s">
        <v>10109</v>
      </c>
      <c r="C8733" s="123">
        <v>42401</v>
      </c>
      <c r="D8733" s="97" t="s">
        <v>10433</v>
      </c>
      <c r="E8733" s="97" t="s">
        <v>11</v>
      </c>
      <c r="F8733" s="97">
        <v>840482</v>
      </c>
      <c r="G8733" s="97"/>
      <c r="H8733" s="124" t="s">
        <v>1515</v>
      </c>
      <c r="I8733" s="125">
        <v>50</v>
      </c>
      <c r="J8733" s="125">
        <v>0</v>
      </c>
      <c r="K8733" s="126">
        <v>50</v>
      </c>
      <c r="L8733" s="100" t="s">
        <v>1324</v>
      </c>
    </row>
    <row r="8734" spans="1:12" ht="56.25" customHeight="1">
      <c r="A8734" s="97" t="s">
        <v>630</v>
      </c>
      <c r="B8734" s="122" t="s">
        <v>10109</v>
      </c>
      <c r="C8734" s="123">
        <v>42401</v>
      </c>
      <c r="D8734" s="97" t="s">
        <v>10434</v>
      </c>
      <c r="E8734" s="97" t="s">
        <v>11</v>
      </c>
      <c r="F8734" s="97">
        <v>840485</v>
      </c>
      <c r="G8734" s="97"/>
      <c r="H8734" s="124" t="s">
        <v>1516</v>
      </c>
      <c r="I8734" s="125">
        <v>50</v>
      </c>
      <c r="J8734" s="125">
        <v>0</v>
      </c>
      <c r="K8734" s="126">
        <v>50</v>
      </c>
      <c r="L8734" s="100" t="s">
        <v>1324</v>
      </c>
    </row>
    <row r="8735" spans="1:12" ht="56.25" customHeight="1">
      <c r="A8735" s="97" t="s">
        <v>630</v>
      </c>
      <c r="B8735" s="122" t="s">
        <v>10109</v>
      </c>
      <c r="C8735" s="123">
        <v>42401</v>
      </c>
      <c r="D8735" s="97" t="s">
        <v>10425</v>
      </c>
      <c r="E8735" s="97" t="s">
        <v>6</v>
      </c>
      <c r="F8735" s="97">
        <v>840486</v>
      </c>
      <c r="G8735" s="97"/>
      <c r="H8735" s="124" t="s">
        <v>1509</v>
      </c>
      <c r="I8735" s="125">
        <v>0</v>
      </c>
      <c r="J8735" s="125">
        <v>8259.44</v>
      </c>
      <c r="K8735" s="126">
        <v>8259.44</v>
      </c>
      <c r="L8735" s="100" t="s">
        <v>1324</v>
      </c>
    </row>
    <row r="8736" spans="1:12" ht="56.25" customHeight="1">
      <c r="A8736" s="97" t="s">
        <v>630</v>
      </c>
      <c r="B8736" s="122" t="s">
        <v>10109</v>
      </c>
      <c r="C8736" s="123">
        <v>42401</v>
      </c>
      <c r="D8736" s="97" t="s">
        <v>10435</v>
      </c>
      <c r="E8736" s="97" t="s">
        <v>13</v>
      </c>
      <c r="F8736" s="97">
        <v>840487</v>
      </c>
      <c r="G8736" s="97"/>
      <c r="H8736" s="124" t="s">
        <v>1517</v>
      </c>
      <c r="I8736" s="125">
        <v>3194.26</v>
      </c>
      <c r="J8736" s="125">
        <v>0</v>
      </c>
      <c r="K8736" s="126">
        <v>3194.26</v>
      </c>
      <c r="L8736" s="100" t="s">
        <v>1324</v>
      </c>
    </row>
    <row r="8737" spans="1:12" ht="56.25" customHeight="1">
      <c r="A8737" s="97" t="s">
        <v>630</v>
      </c>
      <c r="B8737" s="122" t="s">
        <v>10109</v>
      </c>
      <c r="C8737" s="123">
        <v>42402</v>
      </c>
      <c r="D8737" s="97" t="s">
        <v>10437</v>
      </c>
      <c r="E8737" s="97" t="s">
        <v>6</v>
      </c>
      <c r="F8737" s="97">
        <v>184454</v>
      </c>
      <c r="G8737" s="97"/>
      <c r="H8737" s="124" t="s">
        <v>1519</v>
      </c>
      <c r="I8737" s="125">
        <v>0</v>
      </c>
      <c r="J8737" s="125">
        <v>123241</v>
      </c>
      <c r="K8737" s="126">
        <v>123241</v>
      </c>
      <c r="L8737" s="100" t="s">
        <v>1324</v>
      </c>
    </row>
    <row r="8738" spans="1:12" ht="56.25" customHeight="1">
      <c r="A8738" s="97" t="s">
        <v>630</v>
      </c>
      <c r="B8738" s="122" t="s">
        <v>4391</v>
      </c>
      <c r="C8738" s="123">
        <v>42402</v>
      </c>
      <c r="D8738" s="97" t="s">
        <v>18033</v>
      </c>
      <c r="E8738" s="97" t="s">
        <v>3</v>
      </c>
      <c r="F8738" s="97">
        <v>1346787</v>
      </c>
      <c r="G8738" s="97"/>
      <c r="H8738" s="124" t="s">
        <v>4782</v>
      </c>
      <c r="I8738" s="125">
        <v>0</v>
      </c>
      <c r="J8738" s="125">
        <v>900.48</v>
      </c>
      <c r="K8738" s="126">
        <v>900.48</v>
      </c>
      <c r="L8738" s="100" t="s">
        <v>1324</v>
      </c>
    </row>
    <row r="8739" spans="1:12" ht="56.25" customHeight="1">
      <c r="A8739" s="97" t="s">
        <v>630</v>
      </c>
      <c r="B8739" s="122" t="s">
        <v>4391</v>
      </c>
      <c r="C8739" s="123">
        <v>42402</v>
      </c>
      <c r="D8739" s="97" t="s">
        <v>18034</v>
      </c>
      <c r="E8739" s="97" t="s">
        <v>3</v>
      </c>
      <c r="F8739" s="97">
        <v>1346789</v>
      </c>
      <c r="G8739" s="97"/>
      <c r="H8739" s="124" t="s">
        <v>4783</v>
      </c>
      <c r="I8739" s="125">
        <v>0</v>
      </c>
      <c r="J8739" s="125">
        <v>900.48</v>
      </c>
      <c r="K8739" s="126">
        <v>900.48</v>
      </c>
      <c r="L8739" s="100" t="s">
        <v>1324</v>
      </c>
    </row>
    <row r="8740" spans="1:12" ht="56.25" customHeight="1">
      <c r="A8740" s="97" t="s">
        <v>630</v>
      </c>
      <c r="B8740" s="122" t="s">
        <v>4391</v>
      </c>
      <c r="C8740" s="123">
        <v>42402</v>
      </c>
      <c r="D8740" s="97" t="s">
        <v>18035</v>
      </c>
      <c r="E8740" s="97" t="s">
        <v>3</v>
      </c>
      <c r="F8740" s="97">
        <v>1346790</v>
      </c>
      <c r="G8740" s="97"/>
      <c r="H8740" s="124" t="s">
        <v>4784</v>
      </c>
      <c r="I8740" s="125">
        <v>0</v>
      </c>
      <c r="J8740" s="125">
        <v>900.48</v>
      </c>
      <c r="K8740" s="126">
        <v>900.48</v>
      </c>
      <c r="L8740" s="100" t="s">
        <v>1324</v>
      </c>
    </row>
    <row r="8741" spans="1:12" ht="56.25" customHeight="1">
      <c r="A8741" s="97" t="s">
        <v>630</v>
      </c>
      <c r="B8741" s="122" t="s">
        <v>4391</v>
      </c>
      <c r="C8741" s="123">
        <v>42402</v>
      </c>
      <c r="D8741" s="97" t="s">
        <v>18036</v>
      </c>
      <c r="E8741" s="97" t="s">
        <v>3</v>
      </c>
      <c r="F8741" s="97">
        <v>1346792</v>
      </c>
      <c r="G8741" s="97"/>
      <c r="H8741" s="124" t="s">
        <v>4785</v>
      </c>
      <c r="I8741" s="125">
        <v>0</v>
      </c>
      <c r="J8741" s="125">
        <v>55.9</v>
      </c>
      <c r="K8741" s="126">
        <v>55.9</v>
      </c>
      <c r="L8741" s="100" t="s">
        <v>1324</v>
      </c>
    </row>
    <row r="8742" spans="1:12" ht="56.25" customHeight="1">
      <c r="A8742" s="97" t="s">
        <v>630</v>
      </c>
      <c r="B8742" s="122" t="s">
        <v>4391</v>
      </c>
      <c r="C8742" s="123">
        <v>42402</v>
      </c>
      <c r="D8742" s="97" t="s">
        <v>18037</v>
      </c>
      <c r="E8742" s="97" t="s">
        <v>3</v>
      </c>
      <c r="F8742" s="97">
        <v>1346793</v>
      </c>
      <c r="G8742" s="97"/>
      <c r="H8742" s="124" t="s">
        <v>4786</v>
      </c>
      <c r="I8742" s="125">
        <v>0</v>
      </c>
      <c r="J8742" s="125">
        <v>518.6</v>
      </c>
      <c r="K8742" s="126">
        <v>518.6</v>
      </c>
      <c r="L8742" s="100" t="s">
        <v>1324</v>
      </c>
    </row>
    <row r="8743" spans="1:12" ht="56.25" customHeight="1">
      <c r="A8743" s="97" t="s">
        <v>630</v>
      </c>
      <c r="B8743" s="122" t="s">
        <v>4391</v>
      </c>
      <c r="C8743" s="123">
        <v>42402</v>
      </c>
      <c r="D8743" s="97" t="s">
        <v>18038</v>
      </c>
      <c r="E8743" s="97" t="s">
        <v>3</v>
      </c>
      <c r="F8743" s="97">
        <v>1346800</v>
      </c>
      <c r="G8743" s="97"/>
      <c r="H8743" s="124" t="s">
        <v>4787</v>
      </c>
      <c r="I8743" s="125">
        <v>0</v>
      </c>
      <c r="J8743" s="125">
        <v>4020.25</v>
      </c>
      <c r="K8743" s="126">
        <v>4020.25</v>
      </c>
      <c r="L8743" s="100" t="s">
        <v>1324</v>
      </c>
    </row>
    <row r="8744" spans="1:12" ht="56.25" customHeight="1">
      <c r="A8744" s="97" t="s">
        <v>630</v>
      </c>
      <c r="B8744" s="122" t="s">
        <v>4391</v>
      </c>
      <c r="C8744" s="123">
        <v>42402</v>
      </c>
      <c r="D8744" s="97" t="s">
        <v>18039</v>
      </c>
      <c r="E8744" s="97" t="s">
        <v>3</v>
      </c>
      <c r="F8744" s="97">
        <v>1346801</v>
      </c>
      <c r="G8744" s="97"/>
      <c r="H8744" s="124" t="s">
        <v>4788</v>
      </c>
      <c r="I8744" s="125">
        <v>0</v>
      </c>
      <c r="J8744" s="125">
        <v>152.80000000000001</v>
      </c>
      <c r="K8744" s="126">
        <v>152.80000000000001</v>
      </c>
      <c r="L8744" s="100" t="s">
        <v>1324</v>
      </c>
    </row>
    <row r="8745" spans="1:12" ht="56.25" customHeight="1">
      <c r="A8745" s="97" t="s">
        <v>630</v>
      </c>
      <c r="B8745" s="122" t="s">
        <v>4391</v>
      </c>
      <c r="C8745" s="123">
        <v>42402</v>
      </c>
      <c r="D8745" s="97" t="s">
        <v>18040</v>
      </c>
      <c r="E8745" s="97" t="s">
        <v>3</v>
      </c>
      <c r="F8745" s="97">
        <v>1346802</v>
      </c>
      <c r="G8745" s="97"/>
      <c r="H8745" s="124" t="s">
        <v>4789</v>
      </c>
      <c r="I8745" s="125">
        <v>0</v>
      </c>
      <c r="J8745" s="125">
        <v>845.77</v>
      </c>
      <c r="K8745" s="126">
        <v>845.77</v>
      </c>
      <c r="L8745" s="100" t="s">
        <v>1324</v>
      </c>
    </row>
    <row r="8746" spans="1:12" ht="56.25" customHeight="1">
      <c r="A8746" s="97" t="s">
        <v>630</v>
      </c>
      <c r="B8746" s="122" t="s">
        <v>4391</v>
      </c>
      <c r="C8746" s="123">
        <v>42402</v>
      </c>
      <c r="D8746" s="97" t="s">
        <v>18041</v>
      </c>
      <c r="E8746" s="97" t="s">
        <v>3</v>
      </c>
      <c r="F8746" s="97">
        <v>1346803</v>
      </c>
      <c r="G8746" s="97"/>
      <c r="H8746" s="124" t="s">
        <v>4790</v>
      </c>
      <c r="I8746" s="125">
        <v>0</v>
      </c>
      <c r="J8746" s="125">
        <v>845.77</v>
      </c>
      <c r="K8746" s="126">
        <v>845.77</v>
      </c>
      <c r="L8746" s="100" t="s">
        <v>1324</v>
      </c>
    </row>
    <row r="8747" spans="1:12" ht="56.25" customHeight="1">
      <c r="A8747" s="97" t="s">
        <v>630</v>
      </c>
      <c r="B8747" s="122" t="s">
        <v>4391</v>
      </c>
      <c r="C8747" s="123">
        <v>42402</v>
      </c>
      <c r="D8747" s="97" t="s">
        <v>18042</v>
      </c>
      <c r="E8747" s="97" t="s">
        <v>3</v>
      </c>
      <c r="F8747" s="97">
        <v>1346804</v>
      </c>
      <c r="G8747" s="97"/>
      <c r="H8747" s="124" t="s">
        <v>4791</v>
      </c>
      <c r="I8747" s="125">
        <v>0</v>
      </c>
      <c r="J8747" s="125">
        <v>845.77</v>
      </c>
      <c r="K8747" s="126">
        <v>845.77</v>
      </c>
      <c r="L8747" s="100" t="s">
        <v>1324</v>
      </c>
    </row>
    <row r="8748" spans="1:12" ht="56.25" customHeight="1">
      <c r="A8748" s="97" t="s">
        <v>630</v>
      </c>
      <c r="B8748" s="122" t="s">
        <v>4391</v>
      </c>
      <c r="C8748" s="123">
        <v>42402</v>
      </c>
      <c r="D8748" s="97" t="s">
        <v>18043</v>
      </c>
      <c r="E8748" s="97" t="s">
        <v>3</v>
      </c>
      <c r="F8748" s="97">
        <v>1346891</v>
      </c>
      <c r="G8748" s="97"/>
      <c r="H8748" s="124" t="s">
        <v>4792</v>
      </c>
      <c r="I8748" s="125">
        <v>0</v>
      </c>
      <c r="J8748" s="125">
        <v>1917.52</v>
      </c>
      <c r="K8748" s="126">
        <v>1917.52</v>
      </c>
      <c r="L8748" s="100" t="s">
        <v>1324</v>
      </c>
    </row>
    <row r="8749" spans="1:12" ht="56.25" customHeight="1">
      <c r="A8749" s="97" t="s">
        <v>630</v>
      </c>
      <c r="B8749" s="122" t="s">
        <v>4391</v>
      </c>
      <c r="C8749" s="123">
        <v>42402</v>
      </c>
      <c r="D8749" s="97" t="s">
        <v>18047</v>
      </c>
      <c r="E8749" s="97" t="s">
        <v>3</v>
      </c>
      <c r="F8749" s="97">
        <v>1346968</v>
      </c>
      <c r="G8749" s="97"/>
      <c r="H8749" s="124" t="s">
        <v>4798</v>
      </c>
      <c r="I8749" s="125">
        <v>0</v>
      </c>
      <c r="J8749" s="125">
        <v>500</v>
      </c>
      <c r="K8749" s="126">
        <v>500</v>
      </c>
      <c r="L8749" s="100" t="s">
        <v>1324</v>
      </c>
    </row>
    <row r="8750" spans="1:12" ht="56.25" customHeight="1">
      <c r="A8750" s="97" t="s">
        <v>630</v>
      </c>
      <c r="B8750" s="122" t="s">
        <v>10109</v>
      </c>
      <c r="C8750" s="123">
        <v>42402</v>
      </c>
      <c r="D8750" s="97" t="s">
        <v>10438</v>
      </c>
      <c r="E8750" s="97" t="s">
        <v>6</v>
      </c>
      <c r="F8750" s="97">
        <v>840537</v>
      </c>
      <c r="G8750" s="97"/>
      <c r="H8750" s="124" t="s">
        <v>1520</v>
      </c>
      <c r="I8750" s="125">
        <v>0</v>
      </c>
      <c r="J8750" s="125">
        <v>2765.2</v>
      </c>
      <c r="K8750" s="126">
        <v>2765.2</v>
      </c>
      <c r="L8750" s="100" t="s">
        <v>1324</v>
      </c>
    </row>
    <row r="8751" spans="1:12" ht="56.25" customHeight="1">
      <c r="A8751" s="97" t="s">
        <v>630</v>
      </c>
      <c r="B8751" s="122" t="s">
        <v>4391</v>
      </c>
      <c r="C8751" s="123">
        <v>42403</v>
      </c>
      <c r="D8751" s="97" t="s">
        <v>18050</v>
      </c>
      <c r="E8751" s="97" t="s">
        <v>3</v>
      </c>
      <c r="F8751" s="97">
        <v>1347159</v>
      </c>
      <c r="G8751" s="97"/>
      <c r="H8751" s="124" t="s">
        <v>4801</v>
      </c>
      <c r="I8751" s="125">
        <v>0</v>
      </c>
      <c r="J8751" s="125">
        <v>57.21</v>
      </c>
      <c r="K8751" s="126">
        <v>57.21</v>
      </c>
      <c r="L8751" s="100" t="s">
        <v>1324</v>
      </c>
    </row>
    <row r="8752" spans="1:12" ht="56.25" customHeight="1">
      <c r="A8752" s="97" t="s">
        <v>630</v>
      </c>
      <c r="B8752" s="122" t="s">
        <v>4391</v>
      </c>
      <c r="C8752" s="123">
        <v>42403</v>
      </c>
      <c r="D8752" s="97" t="s">
        <v>18051</v>
      </c>
      <c r="E8752" s="97" t="s">
        <v>3</v>
      </c>
      <c r="F8752" s="97">
        <v>1347176</v>
      </c>
      <c r="G8752" s="97"/>
      <c r="H8752" s="124" t="s">
        <v>4802</v>
      </c>
      <c r="I8752" s="125">
        <v>0</v>
      </c>
      <c r="J8752" s="125">
        <v>602.13</v>
      </c>
      <c r="K8752" s="126">
        <v>602.13</v>
      </c>
      <c r="L8752" s="100" t="s">
        <v>1324</v>
      </c>
    </row>
    <row r="8753" spans="1:12" ht="56.25" customHeight="1">
      <c r="A8753" s="97" t="s">
        <v>630</v>
      </c>
      <c r="B8753" s="122" t="s">
        <v>4391</v>
      </c>
      <c r="C8753" s="123">
        <v>42403</v>
      </c>
      <c r="D8753" s="97" t="s">
        <v>18052</v>
      </c>
      <c r="E8753" s="97" t="s">
        <v>3</v>
      </c>
      <c r="F8753" s="97">
        <v>1347182</v>
      </c>
      <c r="G8753" s="97"/>
      <c r="H8753" s="124" t="s">
        <v>4803</v>
      </c>
      <c r="I8753" s="125">
        <v>0</v>
      </c>
      <c r="J8753" s="125">
        <v>96</v>
      </c>
      <c r="K8753" s="126">
        <v>96</v>
      </c>
      <c r="L8753" s="100" t="s">
        <v>1347</v>
      </c>
    </row>
    <row r="8754" spans="1:12" ht="56.25" customHeight="1">
      <c r="A8754" s="97" t="s">
        <v>630</v>
      </c>
      <c r="B8754" s="122" t="s">
        <v>4391</v>
      </c>
      <c r="C8754" s="123">
        <v>42403</v>
      </c>
      <c r="D8754" s="97" t="s">
        <v>18055</v>
      </c>
      <c r="E8754" s="97" t="s">
        <v>3</v>
      </c>
      <c r="F8754" s="97">
        <v>1347209</v>
      </c>
      <c r="G8754" s="97"/>
      <c r="H8754" s="124" t="s">
        <v>4807</v>
      </c>
      <c r="I8754" s="125">
        <v>0</v>
      </c>
      <c r="J8754" s="125">
        <v>6332.63</v>
      </c>
      <c r="K8754" s="126">
        <v>6332.63</v>
      </c>
      <c r="L8754" s="100" t="s">
        <v>1324</v>
      </c>
    </row>
    <row r="8755" spans="1:12" ht="56.25" customHeight="1">
      <c r="A8755" s="97" t="s">
        <v>630</v>
      </c>
      <c r="B8755" s="122" t="s">
        <v>4391</v>
      </c>
      <c r="C8755" s="123">
        <v>42403</v>
      </c>
      <c r="D8755" s="97" t="s">
        <v>18060</v>
      </c>
      <c r="E8755" s="97" t="s">
        <v>3</v>
      </c>
      <c r="F8755" s="97">
        <v>1347251</v>
      </c>
      <c r="G8755" s="97"/>
      <c r="H8755" s="124" t="s">
        <v>4812</v>
      </c>
      <c r="I8755" s="125">
        <v>0</v>
      </c>
      <c r="J8755" s="125">
        <v>448.17</v>
      </c>
      <c r="K8755" s="126">
        <v>448.17</v>
      </c>
      <c r="L8755" s="100" t="s">
        <v>1324</v>
      </c>
    </row>
    <row r="8756" spans="1:12" ht="56.25" customHeight="1">
      <c r="A8756" s="97" t="s">
        <v>630</v>
      </c>
      <c r="B8756" s="122" t="s">
        <v>4391</v>
      </c>
      <c r="C8756" s="123">
        <v>42403</v>
      </c>
      <c r="D8756" s="97" t="s">
        <v>18061</v>
      </c>
      <c r="E8756" s="97" t="s">
        <v>3</v>
      </c>
      <c r="F8756" s="97">
        <v>1347261</v>
      </c>
      <c r="G8756" s="97"/>
      <c r="H8756" s="124" t="s">
        <v>4813</v>
      </c>
      <c r="I8756" s="125">
        <v>0</v>
      </c>
      <c r="J8756" s="125">
        <v>1113.6000000000001</v>
      </c>
      <c r="K8756" s="126">
        <v>1113.6000000000001</v>
      </c>
      <c r="L8756" s="100" t="s">
        <v>1324</v>
      </c>
    </row>
    <row r="8757" spans="1:12" ht="56.25" customHeight="1">
      <c r="A8757" s="97" t="s">
        <v>630</v>
      </c>
      <c r="B8757" s="122" t="s">
        <v>4391</v>
      </c>
      <c r="C8757" s="123">
        <v>42403</v>
      </c>
      <c r="D8757" s="97" t="s">
        <v>18063</v>
      </c>
      <c r="E8757" s="97" t="s">
        <v>3</v>
      </c>
      <c r="F8757" s="97">
        <v>1347364</v>
      </c>
      <c r="G8757" s="97"/>
      <c r="H8757" s="124" t="s">
        <v>4814</v>
      </c>
      <c r="I8757" s="125">
        <v>0</v>
      </c>
      <c r="J8757" s="125">
        <v>5.09</v>
      </c>
      <c r="K8757" s="126">
        <v>5.09</v>
      </c>
      <c r="L8757" s="100" t="s">
        <v>1324</v>
      </c>
    </row>
    <row r="8758" spans="1:12" ht="56.25" customHeight="1">
      <c r="A8758" s="97" t="s">
        <v>630</v>
      </c>
      <c r="B8758" s="122" t="s">
        <v>4391</v>
      </c>
      <c r="C8758" s="123">
        <v>42403</v>
      </c>
      <c r="D8758" s="97" t="s">
        <v>18064</v>
      </c>
      <c r="E8758" s="97" t="s">
        <v>3</v>
      </c>
      <c r="F8758" s="97">
        <v>1347365</v>
      </c>
      <c r="G8758" s="97"/>
      <c r="H8758" s="124" t="s">
        <v>4815</v>
      </c>
      <c r="I8758" s="125">
        <v>0</v>
      </c>
      <c r="J8758" s="125">
        <v>1162.9000000000001</v>
      </c>
      <c r="K8758" s="126">
        <v>1162.9000000000001</v>
      </c>
      <c r="L8758" s="100" t="s">
        <v>1324</v>
      </c>
    </row>
    <row r="8759" spans="1:12" ht="56.25" customHeight="1">
      <c r="A8759" s="97" t="s">
        <v>630</v>
      </c>
      <c r="B8759" s="122" t="s">
        <v>10109</v>
      </c>
      <c r="C8759" s="123">
        <v>42403</v>
      </c>
      <c r="D8759" s="97" t="s">
        <v>10444</v>
      </c>
      <c r="E8759" s="97" t="s">
        <v>6</v>
      </c>
      <c r="F8759" s="97">
        <v>840723</v>
      </c>
      <c r="G8759" s="97"/>
      <c r="H8759" s="124" t="s">
        <v>1526</v>
      </c>
      <c r="I8759" s="125">
        <v>0</v>
      </c>
      <c r="J8759" s="125">
        <v>22209.18</v>
      </c>
      <c r="K8759" s="126">
        <v>22209.18</v>
      </c>
      <c r="L8759" s="100" t="s">
        <v>1324</v>
      </c>
    </row>
    <row r="8760" spans="1:12" ht="56.25" customHeight="1">
      <c r="A8760" s="97" t="s">
        <v>630</v>
      </c>
      <c r="B8760" s="122" t="s">
        <v>10109</v>
      </c>
      <c r="C8760" s="123">
        <v>42403</v>
      </c>
      <c r="D8760" s="97" t="s">
        <v>10445</v>
      </c>
      <c r="E8760" s="97" t="s">
        <v>6</v>
      </c>
      <c r="F8760" s="97">
        <v>840790</v>
      </c>
      <c r="G8760" s="97"/>
      <c r="H8760" s="124" t="s">
        <v>1527</v>
      </c>
      <c r="I8760" s="125">
        <v>0</v>
      </c>
      <c r="J8760" s="125">
        <v>0.02</v>
      </c>
      <c r="K8760" s="126">
        <v>0.02</v>
      </c>
      <c r="L8760" s="100" t="s">
        <v>1347</v>
      </c>
    </row>
    <row r="8761" spans="1:12" ht="56.25" customHeight="1">
      <c r="A8761" s="97" t="s">
        <v>630</v>
      </c>
      <c r="B8761" s="122" t="s">
        <v>10109</v>
      </c>
      <c r="C8761" s="123">
        <v>42403</v>
      </c>
      <c r="D8761" s="97" t="s">
        <v>10446</v>
      </c>
      <c r="E8761" s="97" t="s">
        <v>6</v>
      </c>
      <c r="F8761" s="97">
        <v>840800</v>
      </c>
      <c r="G8761" s="97"/>
      <c r="H8761" s="124" t="s">
        <v>1528</v>
      </c>
      <c r="I8761" s="125">
        <v>0</v>
      </c>
      <c r="J8761" s="125">
        <v>66832.45</v>
      </c>
      <c r="K8761" s="126">
        <v>66832.45</v>
      </c>
      <c r="L8761" s="100" t="s">
        <v>1324</v>
      </c>
    </row>
    <row r="8762" spans="1:12" ht="56.25" customHeight="1">
      <c r="A8762" s="97" t="s">
        <v>630</v>
      </c>
      <c r="B8762" s="122" t="s">
        <v>10109</v>
      </c>
      <c r="C8762" s="123">
        <v>42403</v>
      </c>
      <c r="D8762" s="97" t="s">
        <v>10447</v>
      </c>
      <c r="E8762" s="97" t="s">
        <v>6</v>
      </c>
      <c r="F8762" s="97">
        <v>840847</v>
      </c>
      <c r="G8762" s="97"/>
      <c r="H8762" s="124" t="s">
        <v>1529</v>
      </c>
      <c r="I8762" s="125">
        <v>0</v>
      </c>
      <c r="J8762" s="125">
        <v>22112.87</v>
      </c>
      <c r="K8762" s="126">
        <v>22112.87</v>
      </c>
      <c r="L8762" s="100" t="s">
        <v>1324</v>
      </c>
    </row>
    <row r="8763" spans="1:12" ht="56.25" customHeight="1">
      <c r="A8763" s="97" t="s">
        <v>630</v>
      </c>
      <c r="B8763" s="122" t="s">
        <v>4391</v>
      </c>
      <c r="C8763" s="123">
        <v>42404</v>
      </c>
      <c r="D8763" s="97" t="s">
        <v>18071</v>
      </c>
      <c r="E8763" s="97" t="s">
        <v>3</v>
      </c>
      <c r="F8763" s="97">
        <v>1347596</v>
      </c>
      <c r="G8763" s="97"/>
      <c r="H8763" s="124" t="s">
        <v>4822</v>
      </c>
      <c r="I8763" s="125">
        <v>0</v>
      </c>
      <c r="J8763" s="125">
        <v>200</v>
      </c>
      <c r="K8763" s="126">
        <v>200</v>
      </c>
      <c r="L8763" s="100" t="s">
        <v>1324</v>
      </c>
    </row>
    <row r="8764" spans="1:12" ht="56.25" customHeight="1">
      <c r="A8764" s="97" t="s">
        <v>630</v>
      </c>
      <c r="B8764" s="122" t="s">
        <v>10109</v>
      </c>
      <c r="C8764" s="123">
        <v>42404</v>
      </c>
      <c r="D8764" s="97" t="s">
        <v>10461</v>
      </c>
      <c r="E8764" s="97" t="s">
        <v>6</v>
      </c>
      <c r="F8764" s="97">
        <v>184786</v>
      </c>
      <c r="G8764" s="97"/>
      <c r="H8764" s="124" t="s">
        <v>1539</v>
      </c>
      <c r="I8764" s="125">
        <v>0</v>
      </c>
      <c r="J8764" s="125">
        <v>62052.2</v>
      </c>
      <c r="K8764" s="126">
        <v>62052.2</v>
      </c>
      <c r="L8764" s="100" t="s">
        <v>1324</v>
      </c>
    </row>
    <row r="8765" spans="1:12" ht="56.25" customHeight="1">
      <c r="A8765" s="97" t="s">
        <v>630</v>
      </c>
      <c r="B8765" s="122" t="s">
        <v>10109</v>
      </c>
      <c r="C8765" s="123">
        <v>42404</v>
      </c>
      <c r="D8765" s="97" t="s">
        <v>10462</v>
      </c>
      <c r="E8765" s="97" t="s">
        <v>6</v>
      </c>
      <c r="F8765" s="97">
        <v>184788</v>
      </c>
      <c r="G8765" s="97"/>
      <c r="H8765" s="124" t="s">
        <v>1540</v>
      </c>
      <c r="I8765" s="125">
        <v>0</v>
      </c>
      <c r="J8765" s="125">
        <v>12301.21</v>
      </c>
      <c r="K8765" s="126">
        <v>12301.21</v>
      </c>
      <c r="L8765" s="100" t="s">
        <v>1324</v>
      </c>
    </row>
    <row r="8766" spans="1:12" ht="56.25" customHeight="1">
      <c r="A8766" s="97" t="s">
        <v>630</v>
      </c>
      <c r="B8766" s="122" t="s">
        <v>10109</v>
      </c>
      <c r="C8766" s="123">
        <v>42404</v>
      </c>
      <c r="D8766" s="97" t="s">
        <v>10463</v>
      </c>
      <c r="E8766" s="97" t="s">
        <v>6</v>
      </c>
      <c r="F8766" s="97">
        <v>184807</v>
      </c>
      <c r="G8766" s="97"/>
      <c r="H8766" s="124" t="s">
        <v>1541</v>
      </c>
      <c r="I8766" s="125">
        <v>0</v>
      </c>
      <c r="J8766" s="125">
        <v>23342.52</v>
      </c>
      <c r="K8766" s="126">
        <v>23342.52</v>
      </c>
      <c r="L8766" s="100" t="s">
        <v>1324</v>
      </c>
    </row>
    <row r="8767" spans="1:12" ht="56.25" customHeight="1">
      <c r="A8767" s="97" t="s">
        <v>630</v>
      </c>
      <c r="B8767" s="122" t="s">
        <v>4391</v>
      </c>
      <c r="C8767" s="123">
        <v>42404</v>
      </c>
      <c r="D8767" s="97" t="s">
        <v>18065</v>
      </c>
      <c r="E8767" s="97" t="s">
        <v>3</v>
      </c>
      <c r="F8767" s="97">
        <v>1347538</v>
      </c>
      <c r="G8767" s="97"/>
      <c r="H8767" s="124" t="s">
        <v>4816</v>
      </c>
      <c r="I8767" s="125">
        <v>0</v>
      </c>
      <c r="J8767" s="125">
        <v>1285.2</v>
      </c>
      <c r="K8767" s="126">
        <v>1285.2</v>
      </c>
      <c r="L8767" s="100" t="s">
        <v>1324</v>
      </c>
    </row>
    <row r="8768" spans="1:12" ht="56.25" customHeight="1">
      <c r="A8768" s="97" t="s">
        <v>630</v>
      </c>
      <c r="B8768" s="122" t="s">
        <v>4391</v>
      </c>
      <c r="C8768" s="123">
        <v>42404</v>
      </c>
      <c r="D8768" s="97" t="s">
        <v>18066</v>
      </c>
      <c r="E8768" s="97" t="s">
        <v>3</v>
      </c>
      <c r="F8768" s="97">
        <v>1347590</v>
      </c>
      <c r="G8768" s="97"/>
      <c r="H8768" s="124" t="s">
        <v>4817</v>
      </c>
      <c r="I8768" s="125">
        <v>0</v>
      </c>
      <c r="J8768" s="125">
        <v>5050.37</v>
      </c>
      <c r="K8768" s="126">
        <v>5050.37</v>
      </c>
      <c r="L8768" s="100" t="s">
        <v>1324</v>
      </c>
    </row>
    <row r="8769" spans="1:12" ht="56.25" customHeight="1">
      <c r="A8769" s="97" t="s">
        <v>630</v>
      </c>
      <c r="B8769" s="122" t="s">
        <v>4391</v>
      </c>
      <c r="C8769" s="123">
        <v>42404</v>
      </c>
      <c r="D8769" s="97" t="s">
        <v>18067</v>
      </c>
      <c r="E8769" s="97" t="s">
        <v>3</v>
      </c>
      <c r="F8769" s="97">
        <v>1347591</v>
      </c>
      <c r="G8769" s="97"/>
      <c r="H8769" s="124" t="s">
        <v>4818</v>
      </c>
      <c r="I8769" s="125">
        <v>0</v>
      </c>
      <c r="J8769" s="125">
        <v>1481</v>
      </c>
      <c r="K8769" s="126">
        <v>1481</v>
      </c>
      <c r="L8769" s="100" t="s">
        <v>1324</v>
      </c>
    </row>
    <row r="8770" spans="1:12" ht="56.25" customHeight="1">
      <c r="A8770" s="97" t="s">
        <v>630</v>
      </c>
      <c r="B8770" s="122" t="s">
        <v>4391</v>
      </c>
      <c r="C8770" s="123">
        <v>42404</v>
      </c>
      <c r="D8770" s="97" t="s">
        <v>18068</v>
      </c>
      <c r="E8770" s="97" t="s">
        <v>3</v>
      </c>
      <c r="F8770" s="97">
        <v>1347592</v>
      </c>
      <c r="G8770" s="97"/>
      <c r="H8770" s="124" t="s">
        <v>4819</v>
      </c>
      <c r="I8770" s="125">
        <v>0</v>
      </c>
      <c r="J8770" s="125">
        <v>1017</v>
      </c>
      <c r="K8770" s="126">
        <v>1017</v>
      </c>
      <c r="L8770" s="100" t="s">
        <v>1324</v>
      </c>
    </row>
    <row r="8771" spans="1:12" ht="56.25" customHeight="1">
      <c r="A8771" s="97" t="s">
        <v>630</v>
      </c>
      <c r="B8771" s="122" t="s">
        <v>4391</v>
      </c>
      <c r="C8771" s="123">
        <v>42404</v>
      </c>
      <c r="D8771" s="97" t="s">
        <v>18069</v>
      </c>
      <c r="E8771" s="97" t="s">
        <v>3</v>
      </c>
      <c r="F8771" s="97">
        <v>1347593</v>
      </c>
      <c r="G8771" s="97"/>
      <c r="H8771" s="124" t="s">
        <v>4820</v>
      </c>
      <c r="I8771" s="125">
        <v>0</v>
      </c>
      <c r="J8771" s="125">
        <v>635</v>
      </c>
      <c r="K8771" s="126">
        <v>635</v>
      </c>
      <c r="L8771" s="100" t="s">
        <v>1324</v>
      </c>
    </row>
    <row r="8772" spans="1:12" ht="56.25" customHeight="1">
      <c r="A8772" s="97" t="s">
        <v>630</v>
      </c>
      <c r="B8772" s="122" t="s">
        <v>4391</v>
      </c>
      <c r="C8772" s="123">
        <v>42404</v>
      </c>
      <c r="D8772" s="97" t="s">
        <v>18070</v>
      </c>
      <c r="E8772" s="97" t="s">
        <v>3</v>
      </c>
      <c r="F8772" s="97">
        <v>1347594</v>
      </c>
      <c r="G8772" s="97"/>
      <c r="H8772" s="124" t="s">
        <v>4821</v>
      </c>
      <c r="I8772" s="125">
        <v>0</v>
      </c>
      <c r="J8772" s="125">
        <v>1017</v>
      </c>
      <c r="K8772" s="126">
        <v>1017</v>
      </c>
      <c r="L8772" s="100" t="s">
        <v>1324</v>
      </c>
    </row>
    <row r="8773" spans="1:12" ht="56.25" customHeight="1">
      <c r="A8773" s="97" t="s">
        <v>630</v>
      </c>
      <c r="B8773" s="122" t="s">
        <v>4391</v>
      </c>
      <c r="C8773" s="123">
        <v>42404</v>
      </c>
      <c r="D8773" s="97" t="s">
        <v>18073</v>
      </c>
      <c r="E8773" s="97" t="s">
        <v>3</v>
      </c>
      <c r="F8773" s="97">
        <v>1347600</v>
      </c>
      <c r="G8773" s="97"/>
      <c r="H8773" s="124" t="s">
        <v>4824</v>
      </c>
      <c r="I8773" s="125">
        <v>0</v>
      </c>
      <c r="J8773" s="125">
        <v>1000</v>
      </c>
      <c r="K8773" s="126">
        <v>1000</v>
      </c>
      <c r="L8773" s="100" t="s">
        <v>1324</v>
      </c>
    </row>
    <row r="8774" spans="1:12" ht="56.25" customHeight="1">
      <c r="A8774" s="97" t="s">
        <v>630</v>
      </c>
      <c r="B8774" s="122" t="s">
        <v>4391</v>
      </c>
      <c r="C8774" s="123">
        <v>42404</v>
      </c>
      <c r="D8774" s="97" t="s">
        <v>18075</v>
      </c>
      <c r="E8774" s="97" t="s">
        <v>3</v>
      </c>
      <c r="F8774" s="97">
        <v>1347605</v>
      </c>
      <c r="G8774" s="97"/>
      <c r="H8774" s="124" t="s">
        <v>4826</v>
      </c>
      <c r="I8774" s="125">
        <v>0</v>
      </c>
      <c r="J8774" s="125">
        <v>371.8</v>
      </c>
      <c r="K8774" s="126">
        <v>371.8</v>
      </c>
      <c r="L8774" s="100" t="s">
        <v>1324</v>
      </c>
    </row>
    <row r="8775" spans="1:12" ht="56.25" customHeight="1">
      <c r="A8775" s="97" t="s">
        <v>630</v>
      </c>
      <c r="B8775" s="122" t="s">
        <v>4391</v>
      </c>
      <c r="C8775" s="123">
        <v>42404</v>
      </c>
      <c r="D8775" s="97" t="s">
        <v>18077</v>
      </c>
      <c r="E8775" s="97" t="s">
        <v>3</v>
      </c>
      <c r="F8775" s="97">
        <v>1347631</v>
      </c>
      <c r="G8775" s="97"/>
      <c r="H8775" s="124" t="s">
        <v>4829</v>
      </c>
      <c r="I8775" s="125">
        <v>0</v>
      </c>
      <c r="J8775" s="125">
        <v>15057.130000000001</v>
      </c>
      <c r="K8775" s="126">
        <v>15057.130000000001</v>
      </c>
      <c r="L8775" s="100" t="s">
        <v>1324</v>
      </c>
    </row>
    <row r="8776" spans="1:12" ht="56.25" customHeight="1">
      <c r="A8776" s="97" t="s">
        <v>630</v>
      </c>
      <c r="B8776" s="122" t="s">
        <v>4391</v>
      </c>
      <c r="C8776" s="123">
        <v>42404</v>
      </c>
      <c r="D8776" s="97" t="s">
        <v>18078</v>
      </c>
      <c r="E8776" s="97" t="s">
        <v>3</v>
      </c>
      <c r="F8776" s="97">
        <v>1347649</v>
      </c>
      <c r="G8776" s="97"/>
      <c r="H8776" s="124" t="s">
        <v>4830</v>
      </c>
      <c r="I8776" s="125">
        <v>0</v>
      </c>
      <c r="J8776" s="125">
        <v>484.04</v>
      </c>
      <c r="K8776" s="126">
        <v>484.04</v>
      </c>
      <c r="L8776" s="100" t="s">
        <v>1324</v>
      </c>
    </row>
    <row r="8777" spans="1:12" ht="56.25" customHeight="1">
      <c r="A8777" s="97" t="s">
        <v>630</v>
      </c>
      <c r="B8777" s="122" t="s">
        <v>10133</v>
      </c>
      <c r="C8777" s="123">
        <v>42404</v>
      </c>
      <c r="D8777" s="97" t="s">
        <v>10464</v>
      </c>
      <c r="E8777" s="97" t="s">
        <v>6</v>
      </c>
      <c r="F8777" s="97">
        <v>840959</v>
      </c>
      <c r="G8777" s="97"/>
      <c r="H8777" s="124" t="s">
        <v>1542</v>
      </c>
      <c r="I8777" s="125">
        <v>0</v>
      </c>
      <c r="J8777" s="125">
        <v>20952</v>
      </c>
      <c r="K8777" s="126">
        <v>20952</v>
      </c>
      <c r="L8777" s="100" t="s">
        <v>1324</v>
      </c>
    </row>
    <row r="8778" spans="1:12" ht="56.25" customHeight="1">
      <c r="A8778" s="97" t="s">
        <v>630</v>
      </c>
      <c r="B8778" s="122" t="s">
        <v>10133</v>
      </c>
      <c r="C8778" s="123">
        <v>42404</v>
      </c>
      <c r="D8778" s="97" t="s">
        <v>10465</v>
      </c>
      <c r="E8778" s="97" t="s">
        <v>6</v>
      </c>
      <c r="F8778" s="97">
        <v>840961</v>
      </c>
      <c r="G8778" s="97"/>
      <c r="H8778" s="124" t="s">
        <v>1543</v>
      </c>
      <c r="I8778" s="125">
        <v>0</v>
      </c>
      <c r="J8778" s="125">
        <v>1897863.93</v>
      </c>
      <c r="K8778" s="126">
        <v>1897863.93</v>
      </c>
      <c r="L8778" s="100" t="s">
        <v>1324</v>
      </c>
    </row>
    <row r="8779" spans="1:12" ht="56.25" customHeight="1">
      <c r="A8779" s="97" t="s">
        <v>630</v>
      </c>
      <c r="B8779" s="122" t="s">
        <v>10109</v>
      </c>
      <c r="C8779" s="123">
        <v>42404</v>
      </c>
      <c r="D8779" s="97" t="s">
        <v>10468</v>
      </c>
      <c r="E8779" s="97" t="s">
        <v>6</v>
      </c>
      <c r="F8779" s="97">
        <v>841010</v>
      </c>
      <c r="G8779" s="97"/>
      <c r="H8779" s="124" t="s">
        <v>1545</v>
      </c>
      <c r="I8779" s="125">
        <v>0</v>
      </c>
      <c r="J8779" s="125">
        <v>2273772.04</v>
      </c>
      <c r="K8779" s="126">
        <v>2273772.04</v>
      </c>
      <c r="L8779" s="100" t="s">
        <v>1324</v>
      </c>
    </row>
    <row r="8780" spans="1:12" ht="56.25" customHeight="1">
      <c r="A8780" s="97" t="s">
        <v>630</v>
      </c>
      <c r="B8780" s="122" t="s">
        <v>10109</v>
      </c>
      <c r="C8780" s="123">
        <v>42404</v>
      </c>
      <c r="D8780" s="97" t="s">
        <v>10469</v>
      </c>
      <c r="E8780" s="97" t="s">
        <v>6</v>
      </c>
      <c r="F8780" s="97">
        <v>841028</v>
      </c>
      <c r="G8780" s="97"/>
      <c r="H8780" s="124" t="s">
        <v>1546</v>
      </c>
      <c r="I8780" s="125">
        <v>0</v>
      </c>
      <c r="J8780" s="125">
        <v>44782.81</v>
      </c>
      <c r="K8780" s="126">
        <v>44782.81</v>
      </c>
      <c r="L8780" s="100" t="s">
        <v>1324</v>
      </c>
    </row>
    <row r="8781" spans="1:12" ht="56.25" customHeight="1">
      <c r="A8781" s="97" t="s">
        <v>630</v>
      </c>
      <c r="B8781" s="122" t="s">
        <v>10109</v>
      </c>
      <c r="C8781" s="123">
        <v>42404</v>
      </c>
      <c r="D8781" s="97" t="s">
        <v>10471</v>
      </c>
      <c r="E8781" s="97" t="s">
        <v>6</v>
      </c>
      <c r="F8781" s="97">
        <v>841036</v>
      </c>
      <c r="G8781" s="97"/>
      <c r="H8781" s="124" t="s">
        <v>1548</v>
      </c>
      <c r="I8781" s="125">
        <v>0</v>
      </c>
      <c r="J8781" s="125">
        <v>2360.38</v>
      </c>
      <c r="K8781" s="126">
        <v>2360.38</v>
      </c>
      <c r="L8781" s="100" t="s">
        <v>1324</v>
      </c>
    </row>
    <row r="8782" spans="1:12" ht="56.25" customHeight="1">
      <c r="A8782" s="97" t="s">
        <v>630</v>
      </c>
      <c r="B8782" s="122" t="s">
        <v>10109</v>
      </c>
      <c r="C8782" s="123">
        <v>42404</v>
      </c>
      <c r="D8782" s="97" t="s">
        <v>10472</v>
      </c>
      <c r="E8782" s="97" t="s">
        <v>6</v>
      </c>
      <c r="F8782" s="97">
        <v>841040</v>
      </c>
      <c r="G8782" s="97"/>
      <c r="H8782" s="124" t="s">
        <v>1549</v>
      </c>
      <c r="I8782" s="125">
        <v>0</v>
      </c>
      <c r="J8782" s="125">
        <v>9003.9</v>
      </c>
      <c r="K8782" s="126">
        <v>9003.9</v>
      </c>
      <c r="L8782" s="100" t="s">
        <v>1324</v>
      </c>
    </row>
    <row r="8783" spans="1:12" ht="56.25" customHeight="1">
      <c r="A8783" s="97" t="s">
        <v>630</v>
      </c>
      <c r="B8783" s="122" t="s">
        <v>10109</v>
      </c>
      <c r="C8783" s="123">
        <v>42405</v>
      </c>
      <c r="D8783" s="97" t="s">
        <v>10479</v>
      </c>
      <c r="E8783" s="97" t="s">
        <v>6</v>
      </c>
      <c r="F8783" s="97">
        <v>184903</v>
      </c>
      <c r="G8783" s="97"/>
      <c r="H8783" s="124" t="s">
        <v>1552</v>
      </c>
      <c r="I8783" s="125">
        <v>0</v>
      </c>
      <c r="J8783" s="125">
        <v>9674.32</v>
      </c>
      <c r="K8783" s="126">
        <v>9674.32</v>
      </c>
      <c r="L8783" s="100" t="s">
        <v>1324</v>
      </c>
    </row>
    <row r="8784" spans="1:12" ht="56.25" customHeight="1">
      <c r="A8784" s="97" t="s">
        <v>630</v>
      </c>
      <c r="B8784" s="122" t="s">
        <v>10109</v>
      </c>
      <c r="C8784" s="123">
        <v>42405</v>
      </c>
      <c r="D8784" s="97" t="s">
        <v>10475</v>
      </c>
      <c r="E8784" s="97" t="s">
        <v>6</v>
      </c>
      <c r="F8784" s="97">
        <v>64224</v>
      </c>
      <c r="G8784" s="97"/>
      <c r="H8784" s="124" t="s">
        <v>10476</v>
      </c>
      <c r="I8784" s="125">
        <v>0</v>
      </c>
      <c r="J8784" s="125">
        <v>33650093.75</v>
      </c>
      <c r="K8784" s="126">
        <v>33650093.75</v>
      </c>
      <c r="L8784" s="100" t="s">
        <v>1324</v>
      </c>
    </row>
    <row r="8785" spans="1:12" ht="56.25" customHeight="1">
      <c r="A8785" s="97" t="s">
        <v>630</v>
      </c>
      <c r="B8785" s="122" t="s">
        <v>10109</v>
      </c>
      <c r="C8785" s="123">
        <v>42405</v>
      </c>
      <c r="D8785" s="97" t="s">
        <v>10477</v>
      </c>
      <c r="E8785" s="97" t="s">
        <v>6</v>
      </c>
      <c r="F8785" s="97">
        <v>64225</v>
      </c>
      <c r="G8785" s="97"/>
      <c r="H8785" s="124" t="s">
        <v>10478</v>
      </c>
      <c r="I8785" s="125">
        <v>0</v>
      </c>
      <c r="J8785" s="125">
        <v>19228625</v>
      </c>
      <c r="K8785" s="126">
        <v>19228625</v>
      </c>
      <c r="L8785" s="100" t="s">
        <v>1324</v>
      </c>
    </row>
    <row r="8786" spans="1:12" ht="56.25" customHeight="1">
      <c r="A8786" s="97" t="s">
        <v>630</v>
      </c>
      <c r="B8786" s="122" t="s">
        <v>4391</v>
      </c>
      <c r="C8786" s="123">
        <v>42405</v>
      </c>
      <c r="D8786" s="97" t="s">
        <v>18082</v>
      </c>
      <c r="E8786" s="97" t="s">
        <v>3</v>
      </c>
      <c r="F8786" s="97">
        <v>1347906</v>
      </c>
      <c r="G8786" s="97"/>
      <c r="H8786" s="124" t="s">
        <v>4834</v>
      </c>
      <c r="I8786" s="125">
        <v>0</v>
      </c>
      <c r="J8786" s="125">
        <v>1500</v>
      </c>
      <c r="K8786" s="126">
        <v>1500</v>
      </c>
      <c r="L8786" s="100" t="s">
        <v>1324</v>
      </c>
    </row>
    <row r="8787" spans="1:12" ht="56.25" customHeight="1">
      <c r="A8787" s="97" t="s">
        <v>630</v>
      </c>
      <c r="B8787" s="122" t="s">
        <v>4391</v>
      </c>
      <c r="C8787" s="123">
        <v>42405</v>
      </c>
      <c r="D8787" s="97" t="s">
        <v>18087</v>
      </c>
      <c r="E8787" s="97" t="s">
        <v>3</v>
      </c>
      <c r="F8787" s="97">
        <v>1347955</v>
      </c>
      <c r="G8787" s="97"/>
      <c r="H8787" s="124" t="s">
        <v>4656</v>
      </c>
      <c r="I8787" s="125">
        <v>0</v>
      </c>
      <c r="J8787" s="125">
        <v>633.64</v>
      </c>
      <c r="K8787" s="126">
        <v>633.64</v>
      </c>
      <c r="L8787" s="100" t="s">
        <v>1324</v>
      </c>
    </row>
    <row r="8788" spans="1:12" ht="56.25" customHeight="1">
      <c r="A8788" s="97" t="s">
        <v>630</v>
      </c>
      <c r="B8788" s="122" t="s">
        <v>4391</v>
      </c>
      <c r="C8788" s="123">
        <v>42405</v>
      </c>
      <c r="D8788" s="97" t="s">
        <v>18088</v>
      </c>
      <c r="E8788" s="97" t="s">
        <v>3</v>
      </c>
      <c r="F8788" s="97">
        <v>1347972</v>
      </c>
      <c r="G8788" s="97"/>
      <c r="H8788" s="124" t="s">
        <v>4841</v>
      </c>
      <c r="I8788" s="125">
        <v>0</v>
      </c>
      <c r="J8788" s="125">
        <v>2281</v>
      </c>
      <c r="K8788" s="126">
        <v>2281</v>
      </c>
      <c r="L8788" s="100" t="s">
        <v>1324</v>
      </c>
    </row>
    <row r="8789" spans="1:12" ht="56.25" customHeight="1">
      <c r="A8789" s="97" t="s">
        <v>630</v>
      </c>
      <c r="B8789" s="122" t="s">
        <v>4391</v>
      </c>
      <c r="C8789" s="123">
        <v>42405</v>
      </c>
      <c r="D8789" s="97" t="s">
        <v>18089</v>
      </c>
      <c r="E8789" s="97" t="s">
        <v>3</v>
      </c>
      <c r="F8789" s="97">
        <v>1347974</v>
      </c>
      <c r="G8789" s="97"/>
      <c r="H8789" s="124" t="s">
        <v>4842</v>
      </c>
      <c r="I8789" s="125">
        <v>0</v>
      </c>
      <c r="J8789" s="125">
        <v>2281</v>
      </c>
      <c r="K8789" s="126">
        <v>2281</v>
      </c>
      <c r="L8789" s="100" t="s">
        <v>1324</v>
      </c>
    </row>
    <row r="8790" spans="1:12" ht="56.25" customHeight="1">
      <c r="A8790" s="97" t="s">
        <v>630</v>
      </c>
      <c r="B8790" s="122" t="s">
        <v>4391</v>
      </c>
      <c r="C8790" s="123">
        <v>42405</v>
      </c>
      <c r="D8790" s="97" t="s">
        <v>18090</v>
      </c>
      <c r="E8790" s="97" t="s">
        <v>3</v>
      </c>
      <c r="F8790" s="97">
        <v>1347999</v>
      </c>
      <c r="G8790" s="97"/>
      <c r="H8790" s="124" t="s">
        <v>4843</v>
      </c>
      <c r="I8790" s="125">
        <v>0</v>
      </c>
      <c r="J8790" s="125">
        <v>97</v>
      </c>
      <c r="K8790" s="126">
        <v>97</v>
      </c>
      <c r="L8790" s="100" t="s">
        <v>1324</v>
      </c>
    </row>
    <row r="8791" spans="1:12" ht="56.25" customHeight="1">
      <c r="A8791" s="97" t="s">
        <v>630</v>
      </c>
      <c r="B8791" s="122" t="s">
        <v>4391</v>
      </c>
      <c r="C8791" s="123">
        <v>42405</v>
      </c>
      <c r="D8791" s="97" t="s">
        <v>18091</v>
      </c>
      <c r="E8791" s="97" t="s">
        <v>3</v>
      </c>
      <c r="F8791" s="97">
        <v>1348031</v>
      </c>
      <c r="G8791" s="97"/>
      <c r="H8791" s="124" t="s">
        <v>4844</v>
      </c>
      <c r="I8791" s="125">
        <v>0</v>
      </c>
      <c r="J8791" s="125">
        <v>424.28000000000003</v>
      </c>
      <c r="K8791" s="126">
        <v>424.28000000000003</v>
      </c>
      <c r="L8791" s="100" t="s">
        <v>1324</v>
      </c>
    </row>
    <row r="8792" spans="1:12" ht="56.25" customHeight="1">
      <c r="A8792" s="97" t="s">
        <v>630</v>
      </c>
      <c r="B8792" s="122" t="s">
        <v>4391</v>
      </c>
      <c r="C8792" s="123">
        <v>42405</v>
      </c>
      <c r="D8792" s="97" t="s">
        <v>18093</v>
      </c>
      <c r="E8792" s="97" t="s">
        <v>3</v>
      </c>
      <c r="F8792" s="97">
        <v>1348159</v>
      </c>
      <c r="G8792" s="97"/>
      <c r="H8792" s="124" t="s">
        <v>4846</v>
      </c>
      <c r="I8792" s="125">
        <v>0</v>
      </c>
      <c r="J8792" s="125">
        <v>1029.8</v>
      </c>
      <c r="K8792" s="126">
        <v>1029.8</v>
      </c>
      <c r="L8792" s="100" t="s">
        <v>1324</v>
      </c>
    </row>
    <row r="8793" spans="1:12" ht="56.25" customHeight="1">
      <c r="A8793" s="97" t="s">
        <v>630</v>
      </c>
      <c r="B8793" s="122" t="s">
        <v>10133</v>
      </c>
      <c r="C8793" s="123">
        <v>42405</v>
      </c>
      <c r="D8793" s="97" t="s">
        <v>10480</v>
      </c>
      <c r="E8793" s="97" t="s">
        <v>6</v>
      </c>
      <c r="F8793" s="97">
        <v>671768</v>
      </c>
      <c r="G8793" s="97"/>
      <c r="H8793" s="124" t="s">
        <v>1553</v>
      </c>
      <c r="I8793" s="125">
        <v>0</v>
      </c>
      <c r="J8793" s="125">
        <v>562045.86</v>
      </c>
      <c r="K8793" s="126">
        <v>562045.86</v>
      </c>
      <c r="L8793" s="100" t="s">
        <v>1324</v>
      </c>
    </row>
    <row r="8794" spans="1:12" ht="56.25" customHeight="1">
      <c r="A8794" s="97" t="s">
        <v>630</v>
      </c>
      <c r="B8794" s="122" t="s">
        <v>10109</v>
      </c>
      <c r="C8794" s="123">
        <v>42405</v>
      </c>
      <c r="D8794" s="97" t="s">
        <v>10483</v>
      </c>
      <c r="E8794" s="97" t="s">
        <v>13</v>
      </c>
      <c r="F8794" s="97">
        <v>841188</v>
      </c>
      <c r="G8794" s="97"/>
      <c r="H8794" s="124" t="s">
        <v>10484</v>
      </c>
      <c r="I8794" s="125">
        <v>50</v>
      </c>
      <c r="J8794" s="125">
        <v>0</v>
      </c>
      <c r="K8794" s="126">
        <v>50</v>
      </c>
      <c r="L8794" s="100" t="s">
        <v>1324</v>
      </c>
    </row>
    <row r="8795" spans="1:12" ht="56.25" customHeight="1">
      <c r="A8795" s="97" t="s">
        <v>630</v>
      </c>
      <c r="B8795" s="122" t="s">
        <v>10109</v>
      </c>
      <c r="C8795" s="123">
        <v>42405</v>
      </c>
      <c r="D8795" s="97" t="s">
        <v>10485</v>
      </c>
      <c r="E8795" s="97" t="s">
        <v>11</v>
      </c>
      <c r="F8795" s="97">
        <v>841189</v>
      </c>
      <c r="G8795" s="97"/>
      <c r="H8795" s="124" t="s">
        <v>1556</v>
      </c>
      <c r="I8795" s="125">
        <v>50</v>
      </c>
      <c r="J8795" s="125">
        <v>0</v>
      </c>
      <c r="K8795" s="126">
        <v>50</v>
      </c>
      <c r="L8795" s="100" t="s">
        <v>1324</v>
      </c>
    </row>
    <row r="8796" spans="1:12" ht="56.25" customHeight="1">
      <c r="A8796" s="97" t="s">
        <v>630</v>
      </c>
      <c r="B8796" s="122" t="s">
        <v>10109</v>
      </c>
      <c r="C8796" s="123">
        <v>42405</v>
      </c>
      <c r="D8796" s="97" t="s">
        <v>10481</v>
      </c>
      <c r="E8796" s="97" t="s">
        <v>6</v>
      </c>
      <c r="F8796" s="97">
        <v>841200</v>
      </c>
      <c r="G8796" s="97"/>
      <c r="H8796" s="124" t="s">
        <v>1554</v>
      </c>
      <c r="I8796" s="125">
        <v>0</v>
      </c>
      <c r="J8796" s="125">
        <v>8.9</v>
      </c>
      <c r="K8796" s="126">
        <v>8.9</v>
      </c>
      <c r="L8796" s="100" t="s">
        <v>1324</v>
      </c>
    </row>
    <row r="8797" spans="1:12" ht="56.25" customHeight="1">
      <c r="A8797" s="97" t="s">
        <v>630</v>
      </c>
      <c r="B8797" s="122" t="s">
        <v>10109</v>
      </c>
      <c r="C8797" s="123">
        <v>42405</v>
      </c>
      <c r="D8797" s="97" t="s">
        <v>10486</v>
      </c>
      <c r="E8797" s="97" t="s">
        <v>11</v>
      </c>
      <c r="F8797" s="97">
        <v>841211</v>
      </c>
      <c r="G8797" s="97"/>
      <c r="H8797" s="124" t="s">
        <v>1270</v>
      </c>
      <c r="I8797" s="125">
        <v>50</v>
      </c>
      <c r="J8797" s="125">
        <v>0</v>
      </c>
      <c r="K8797" s="126">
        <v>50</v>
      </c>
      <c r="L8797" s="100" t="s">
        <v>1324</v>
      </c>
    </row>
    <row r="8798" spans="1:12" ht="56.25" customHeight="1">
      <c r="A8798" s="97" t="s">
        <v>630</v>
      </c>
      <c r="B8798" s="122" t="s">
        <v>10109</v>
      </c>
      <c r="C8798" s="123">
        <v>42410</v>
      </c>
      <c r="D8798" s="97" t="s">
        <v>10489</v>
      </c>
      <c r="E8798" s="97" t="s">
        <v>6</v>
      </c>
      <c r="F8798" s="97">
        <v>184968</v>
      </c>
      <c r="G8798" s="97"/>
      <c r="H8798" s="124" t="s">
        <v>1559</v>
      </c>
      <c r="I8798" s="125">
        <v>0</v>
      </c>
      <c r="J8798" s="125">
        <v>11167.94</v>
      </c>
      <c r="K8798" s="126">
        <v>11167.94</v>
      </c>
      <c r="L8798" s="100" t="s">
        <v>1324</v>
      </c>
    </row>
    <row r="8799" spans="1:12" ht="56.25" customHeight="1">
      <c r="A8799" s="97" t="s">
        <v>630</v>
      </c>
      <c r="B8799" s="122" t="s">
        <v>10109</v>
      </c>
      <c r="C8799" s="123">
        <v>42410</v>
      </c>
      <c r="D8799" s="97" t="s">
        <v>10490</v>
      </c>
      <c r="E8799" s="97" t="s">
        <v>6</v>
      </c>
      <c r="F8799" s="97">
        <v>184974</v>
      </c>
      <c r="G8799" s="97"/>
      <c r="H8799" s="124" t="s">
        <v>1560</v>
      </c>
      <c r="I8799" s="125">
        <v>0</v>
      </c>
      <c r="J8799" s="125">
        <v>47912.98</v>
      </c>
      <c r="K8799" s="126">
        <v>47912.98</v>
      </c>
      <c r="L8799" s="100" t="s">
        <v>1324</v>
      </c>
    </row>
    <row r="8800" spans="1:12" ht="56.25" customHeight="1">
      <c r="A8800" s="97" t="s">
        <v>630</v>
      </c>
      <c r="B8800" s="122" t="s">
        <v>4391</v>
      </c>
      <c r="C8800" s="123">
        <v>42410</v>
      </c>
      <c r="D8800" s="97" t="s">
        <v>18094</v>
      </c>
      <c r="E8800" s="97" t="s">
        <v>3</v>
      </c>
      <c r="F8800" s="97">
        <v>1348273</v>
      </c>
      <c r="G8800" s="97"/>
      <c r="H8800" s="124" t="s">
        <v>4847</v>
      </c>
      <c r="I8800" s="125">
        <v>0</v>
      </c>
      <c r="J8800" s="125">
        <v>15117.34</v>
      </c>
      <c r="K8800" s="126">
        <v>15117.34</v>
      </c>
      <c r="L8800" s="100" t="s">
        <v>1324</v>
      </c>
    </row>
    <row r="8801" spans="1:12" ht="56.25" customHeight="1">
      <c r="A8801" s="97" t="s">
        <v>630</v>
      </c>
      <c r="B8801" s="122" t="s">
        <v>4391</v>
      </c>
      <c r="C8801" s="123">
        <v>42410</v>
      </c>
      <c r="D8801" s="97" t="s">
        <v>18098</v>
      </c>
      <c r="E8801" s="97" t="s">
        <v>3</v>
      </c>
      <c r="F8801" s="97">
        <v>1348353</v>
      </c>
      <c r="G8801" s="97"/>
      <c r="H8801" s="124" t="s">
        <v>4448</v>
      </c>
      <c r="I8801" s="125">
        <v>0</v>
      </c>
      <c r="J8801" s="125">
        <v>2020.95</v>
      </c>
      <c r="K8801" s="126">
        <v>2020.95</v>
      </c>
      <c r="L8801" s="100" t="s">
        <v>1324</v>
      </c>
    </row>
    <row r="8802" spans="1:12" ht="56.25" customHeight="1">
      <c r="A8802" s="97" t="s">
        <v>630</v>
      </c>
      <c r="B8802" s="122" t="s">
        <v>4391</v>
      </c>
      <c r="C8802" s="123">
        <v>42410</v>
      </c>
      <c r="D8802" s="97" t="s">
        <v>18099</v>
      </c>
      <c r="E8802" s="97" t="s">
        <v>3</v>
      </c>
      <c r="F8802" s="97">
        <v>1348467</v>
      </c>
      <c r="G8802" s="97"/>
      <c r="H8802" s="124" t="s">
        <v>4851</v>
      </c>
      <c r="I8802" s="125">
        <v>0</v>
      </c>
      <c r="J8802" s="125">
        <v>250</v>
      </c>
      <c r="K8802" s="126">
        <v>250</v>
      </c>
      <c r="L8802" s="100" t="s">
        <v>1324</v>
      </c>
    </row>
    <row r="8803" spans="1:12" ht="56.25" customHeight="1">
      <c r="A8803" s="97" t="s">
        <v>630</v>
      </c>
      <c r="B8803" s="122" t="s">
        <v>10109</v>
      </c>
      <c r="C8803" s="123">
        <v>42410</v>
      </c>
      <c r="D8803" s="97" t="s">
        <v>10495</v>
      </c>
      <c r="E8803" s="97" t="s">
        <v>6</v>
      </c>
      <c r="F8803" s="97">
        <v>990201001</v>
      </c>
      <c r="G8803" s="97"/>
      <c r="H8803" s="124" t="s">
        <v>1565</v>
      </c>
      <c r="I8803" s="125">
        <v>0</v>
      </c>
      <c r="J8803" s="125">
        <v>4901.8999999999996</v>
      </c>
      <c r="K8803" s="126">
        <v>4901.8999999999996</v>
      </c>
      <c r="L8803" s="100" t="s">
        <v>1324</v>
      </c>
    </row>
    <row r="8804" spans="1:12" ht="56.25" customHeight="1">
      <c r="A8804" s="97" t="s">
        <v>630</v>
      </c>
      <c r="B8804" s="122" t="s">
        <v>10109</v>
      </c>
      <c r="C8804" s="123">
        <v>42410</v>
      </c>
      <c r="D8804" s="97" t="s">
        <v>10491</v>
      </c>
      <c r="E8804" s="97" t="s">
        <v>6</v>
      </c>
      <c r="F8804" s="97">
        <v>841318</v>
      </c>
      <c r="G8804" s="97"/>
      <c r="H8804" s="124" t="s">
        <v>1561</v>
      </c>
      <c r="I8804" s="125">
        <v>0</v>
      </c>
      <c r="J8804" s="125">
        <v>11355.5</v>
      </c>
      <c r="K8804" s="126">
        <v>11355.5</v>
      </c>
      <c r="L8804" s="100" t="s">
        <v>1324</v>
      </c>
    </row>
    <row r="8805" spans="1:12" ht="56.25" customHeight="1">
      <c r="A8805" s="97" t="s">
        <v>630</v>
      </c>
      <c r="B8805" s="122" t="s">
        <v>10109</v>
      </c>
      <c r="C8805" s="123">
        <v>42410</v>
      </c>
      <c r="D8805" s="97" t="s">
        <v>10492</v>
      </c>
      <c r="E8805" s="97" t="s">
        <v>6</v>
      </c>
      <c r="F8805" s="97">
        <v>841319</v>
      </c>
      <c r="G8805" s="97"/>
      <c r="H8805" s="124" t="s">
        <v>1562</v>
      </c>
      <c r="I8805" s="125">
        <v>0</v>
      </c>
      <c r="J8805" s="125">
        <v>1313.35</v>
      </c>
      <c r="K8805" s="126">
        <v>1313.35</v>
      </c>
      <c r="L8805" s="100" t="s">
        <v>1324</v>
      </c>
    </row>
    <row r="8806" spans="1:12" ht="56.25" customHeight="1">
      <c r="A8806" s="97" t="s">
        <v>630</v>
      </c>
      <c r="B8806" s="122" t="s">
        <v>10109</v>
      </c>
      <c r="C8806" s="123">
        <v>42410</v>
      </c>
      <c r="D8806" s="97" t="s">
        <v>10512</v>
      </c>
      <c r="E8806" s="97" t="s">
        <v>11</v>
      </c>
      <c r="F8806" s="97">
        <v>841334</v>
      </c>
      <c r="G8806" s="97"/>
      <c r="H8806" s="124" t="s">
        <v>1270</v>
      </c>
      <c r="I8806" s="125">
        <v>50</v>
      </c>
      <c r="J8806" s="125">
        <v>0</v>
      </c>
      <c r="K8806" s="126">
        <v>50</v>
      </c>
      <c r="L8806" s="100" t="s">
        <v>1324</v>
      </c>
    </row>
    <row r="8807" spans="1:12" ht="56.25" customHeight="1">
      <c r="A8807" s="97" t="s">
        <v>630</v>
      </c>
      <c r="B8807" s="122" t="s">
        <v>10109</v>
      </c>
      <c r="C8807" s="123">
        <v>42411</v>
      </c>
      <c r="D8807" s="97" t="s">
        <v>10514</v>
      </c>
      <c r="E8807" s="97" t="s">
        <v>6</v>
      </c>
      <c r="F8807" s="97">
        <v>185216</v>
      </c>
      <c r="G8807" s="97"/>
      <c r="H8807" s="124" t="s">
        <v>1582</v>
      </c>
      <c r="I8807" s="125">
        <v>0</v>
      </c>
      <c r="J8807" s="125">
        <v>45199.99</v>
      </c>
      <c r="K8807" s="126">
        <v>45199.99</v>
      </c>
      <c r="L8807" s="100" t="s">
        <v>1324</v>
      </c>
    </row>
    <row r="8808" spans="1:12" ht="56.25" customHeight="1">
      <c r="A8808" s="97" t="s">
        <v>630</v>
      </c>
      <c r="B8808" s="122" t="s">
        <v>10109</v>
      </c>
      <c r="C8808" s="123">
        <v>42411</v>
      </c>
      <c r="D8808" s="97" t="s">
        <v>10515</v>
      </c>
      <c r="E8808" s="97" t="s">
        <v>6</v>
      </c>
      <c r="F8808" s="97">
        <v>185236</v>
      </c>
      <c r="G8808" s="97"/>
      <c r="H8808" s="124" t="s">
        <v>1583</v>
      </c>
      <c r="I8808" s="125">
        <v>0</v>
      </c>
      <c r="J8808" s="125">
        <v>159127.72</v>
      </c>
      <c r="K8808" s="126">
        <v>159127.72</v>
      </c>
      <c r="L8808" s="100" t="s">
        <v>1324</v>
      </c>
    </row>
    <row r="8809" spans="1:12" ht="56.25" customHeight="1">
      <c r="A8809" s="97" t="s">
        <v>630</v>
      </c>
      <c r="B8809" s="122" t="s">
        <v>10109</v>
      </c>
      <c r="C8809" s="123">
        <v>42411</v>
      </c>
      <c r="D8809" s="97" t="s">
        <v>10513</v>
      </c>
      <c r="E8809" s="97" t="s">
        <v>6</v>
      </c>
      <c r="F8809" s="97">
        <v>64261</v>
      </c>
      <c r="G8809" s="97"/>
      <c r="H8809" s="124" t="s">
        <v>1277</v>
      </c>
      <c r="I8809" s="125">
        <v>0</v>
      </c>
      <c r="J8809" s="125">
        <v>116008950</v>
      </c>
      <c r="K8809" s="126">
        <v>116008950</v>
      </c>
      <c r="L8809" s="100" t="s">
        <v>1324</v>
      </c>
    </row>
    <row r="8810" spans="1:12" ht="56.25" customHeight="1">
      <c r="A8810" s="97" t="s">
        <v>630</v>
      </c>
      <c r="B8810" s="122" t="s">
        <v>4391</v>
      </c>
      <c r="C8810" s="123">
        <v>42411</v>
      </c>
      <c r="D8810" s="97" t="s">
        <v>18100</v>
      </c>
      <c r="E8810" s="97" t="s">
        <v>3</v>
      </c>
      <c r="F8810" s="97">
        <v>1348711</v>
      </c>
      <c r="G8810" s="97"/>
      <c r="H8810" s="124" t="s">
        <v>4852</v>
      </c>
      <c r="I8810" s="125">
        <v>0</v>
      </c>
      <c r="J8810" s="125">
        <v>437.52</v>
      </c>
      <c r="K8810" s="126">
        <v>437.52</v>
      </c>
      <c r="L8810" s="100" t="s">
        <v>1324</v>
      </c>
    </row>
    <row r="8811" spans="1:12" ht="56.25" customHeight="1">
      <c r="A8811" s="97" t="s">
        <v>630</v>
      </c>
      <c r="B8811" s="122" t="s">
        <v>4391</v>
      </c>
      <c r="C8811" s="123">
        <v>42411</v>
      </c>
      <c r="D8811" s="97" t="s">
        <v>18103</v>
      </c>
      <c r="E8811" s="97" t="s">
        <v>3</v>
      </c>
      <c r="F8811" s="97">
        <v>1348757</v>
      </c>
      <c r="G8811" s="97"/>
      <c r="H8811" s="124" t="s">
        <v>4855</v>
      </c>
      <c r="I8811" s="125">
        <v>0</v>
      </c>
      <c r="J8811" s="125">
        <v>2009.75</v>
      </c>
      <c r="K8811" s="126">
        <v>2009.75</v>
      </c>
      <c r="L8811" s="100" t="s">
        <v>1324</v>
      </c>
    </row>
    <row r="8812" spans="1:12" ht="56.25" customHeight="1">
      <c r="A8812" s="97" t="s">
        <v>630</v>
      </c>
      <c r="B8812" s="122" t="s">
        <v>10109</v>
      </c>
      <c r="C8812" s="123">
        <v>42411</v>
      </c>
      <c r="D8812" s="97" t="s">
        <v>10516</v>
      </c>
      <c r="E8812" s="97" t="s">
        <v>6</v>
      </c>
      <c r="F8812" s="97">
        <v>841534</v>
      </c>
      <c r="G8812" s="97"/>
      <c r="H8812" s="124" t="s">
        <v>1584</v>
      </c>
      <c r="I8812" s="125">
        <v>0</v>
      </c>
      <c r="J8812" s="125">
        <v>141476.46</v>
      </c>
      <c r="K8812" s="126">
        <v>141476.46</v>
      </c>
      <c r="L8812" s="100" t="s">
        <v>1324</v>
      </c>
    </row>
    <row r="8813" spans="1:12" ht="56.25" customHeight="1">
      <c r="A8813" s="97" t="s">
        <v>630</v>
      </c>
      <c r="B8813" s="122" t="s">
        <v>10109</v>
      </c>
      <c r="C8813" s="123">
        <v>42411</v>
      </c>
      <c r="D8813" s="97" t="s">
        <v>10517</v>
      </c>
      <c r="E8813" s="97" t="s">
        <v>6</v>
      </c>
      <c r="F8813" s="97">
        <v>841560</v>
      </c>
      <c r="G8813" s="97"/>
      <c r="H8813" s="124" t="s">
        <v>1585</v>
      </c>
      <c r="I8813" s="125">
        <v>0</v>
      </c>
      <c r="J8813" s="125">
        <v>918163.08</v>
      </c>
      <c r="K8813" s="126">
        <v>918163.08</v>
      </c>
      <c r="L8813" s="100" t="s">
        <v>1324</v>
      </c>
    </row>
    <row r="8814" spans="1:12" ht="56.25" customHeight="1">
      <c r="A8814" s="97" t="s">
        <v>630</v>
      </c>
      <c r="B8814" s="122" t="s">
        <v>10109</v>
      </c>
      <c r="C8814" s="123">
        <v>42411</v>
      </c>
      <c r="D8814" s="97" t="s">
        <v>10519</v>
      </c>
      <c r="E8814" s="97" t="s">
        <v>6</v>
      </c>
      <c r="F8814" s="97">
        <v>990201001</v>
      </c>
      <c r="G8814" s="97"/>
      <c r="H8814" s="124" t="s">
        <v>1587</v>
      </c>
      <c r="I8814" s="125">
        <v>0</v>
      </c>
      <c r="J8814" s="125">
        <v>153</v>
      </c>
      <c r="K8814" s="126">
        <v>153</v>
      </c>
      <c r="L8814" s="100" t="s">
        <v>1324</v>
      </c>
    </row>
    <row r="8815" spans="1:12" ht="56.25" customHeight="1">
      <c r="A8815" s="97" t="s">
        <v>630</v>
      </c>
      <c r="B8815" s="122" t="s">
        <v>10109</v>
      </c>
      <c r="C8815" s="123">
        <v>42411</v>
      </c>
      <c r="D8815" s="97" t="s">
        <v>10520</v>
      </c>
      <c r="E8815" s="97" t="s">
        <v>6</v>
      </c>
      <c r="F8815" s="97">
        <v>990201001</v>
      </c>
      <c r="G8815" s="97"/>
      <c r="H8815" s="124" t="s">
        <v>1588</v>
      </c>
      <c r="I8815" s="125">
        <v>0</v>
      </c>
      <c r="J8815" s="125">
        <v>153</v>
      </c>
      <c r="K8815" s="126">
        <v>153</v>
      </c>
      <c r="L8815" s="100" t="s">
        <v>1324</v>
      </c>
    </row>
    <row r="8816" spans="1:12" ht="56.25" customHeight="1">
      <c r="A8816" s="97" t="s">
        <v>630</v>
      </c>
      <c r="B8816" s="122" t="s">
        <v>10109</v>
      </c>
      <c r="C8816" s="123">
        <v>42411</v>
      </c>
      <c r="D8816" s="97" t="s">
        <v>10518</v>
      </c>
      <c r="E8816" s="97" t="s">
        <v>6</v>
      </c>
      <c r="F8816" s="97">
        <v>990201001</v>
      </c>
      <c r="G8816" s="97"/>
      <c r="H8816" s="124" t="s">
        <v>1586</v>
      </c>
      <c r="I8816" s="125">
        <v>0</v>
      </c>
      <c r="J8816" s="125">
        <v>564</v>
      </c>
      <c r="K8816" s="126">
        <v>564</v>
      </c>
      <c r="L8816" s="100" t="s">
        <v>1324</v>
      </c>
    </row>
    <row r="8817" spans="1:12" ht="56.25" customHeight="1">
      <c r="A8817" s="97" t="s">
        <v>630</v>
      </c>
      <c r="B8817" s="122" t="s">
        <v>10133</v>
      </c>
      <c r="C8817" s="123">
        <v>42412</v>
      </c>
      <c r="D8817" s="97" t="s">
        <v>10541</v>
      </c>
      <c r="E8817" s="97" t="s">
        <v>6</v>
      </c>
      <c r="F8817" s="97">
        <v>185300</v>
      </c>
      <c r="G8817" s="97"/>
      <c r="H8817" s="124" t="s">
        <v>1606</v>
      </c>
      <c r="I8817" s="125">
        <v>0</v>
      </c>
      <c r="J8817" s="125">
        <v>0.02</v>
      </c>
      <c r="K8817" s="126">
        <v>0.02</v>
      </c>
      <c r="L8817" s="100" t="s">
        <v>1324</v>
      </c>
    </row>
    <row r="8818" spans="1:12" ht="56.25" customHeight="1">
      <c r="A8818" s="97" t="s">
        <v>630</v>
      </c>
      <c r="B8818" s="122" t="s">
        <v>4391</v>
      </c>
      <c r="C8818" s="123">
        <v>42412</v>
      </c>
      <c r="D8818" s="97" t="s">
        <v>18112</v>
      </c>
      <c r="E8818" s="97" t="s">
        <v>3</v>
      </c>
      <c r="F8818" s="97">
        <v>1349949</v>
      </c>
      <c r="G8818" s="97"/>
      <c r="H8818" s="124" t="s">
        <v>4866</v>
      </c>
      <c r="I8818" s="125">
        <v>0</v>
      </c>
      <c r="J8818" s="125">
        <v>1.1599999999999999</v>
      </c>
      <c r="K8818" s="126">
        <v>1.1599999999999999</v>
      </c>
      <c r="L8818" s="100" t="s">
        <v>1324</v>
      </c>
    </row>
    <row r="8819" spans="1:12" ht="56.25" customHeight="1">
      <c r="A8819" s="97" t="s">
        <v>630</v>
      </c>
      <c r="B8819" s="122" t="s">
        <v>4391</v>
      </c>
      <c r="C8819" s="123">
        <v>42412</v>
      </c>
      <c r="D8819" s="97" t="s">
        <v>18113</v>
      </c>
      <c r="E8819" s="97" t="s">
        <v>3</v>
      </c>
      <c r="F8819" s="97">
        <v>1349983</v>
      </c>
      <c r="G8819" s="97"/>
      <c r="H8819" s="124" t="s">
        <v>4867</v>
      </c>
      <c r="I8819" s="125">
        <v>0</v>
      </c>
      <c r="J8819" s="125">
        <v>1497</v>
      </c>
      <c r="K8819" s="126">
        <v>1497</v>
      </c>
      <c r="L8819" s="100" t="s">
        <v>1324</v>
      </c>
    </row>
    <row r="8820" spans="1:12" ht="56.25" customHeight="1">
      <c r="A8820" s="97" t="s">
        <v>630</v>
      </c>
      <c r="B8820" s="122" t="s">
        <v>10109</v>
      </c>
      <c r="C8820" s="123">
        <v>42412</v>
      </c>
      <c r="D8820" s="97" t="s">
        <v>10543</v>
      </c>
      <c r="E8820" s="97" t="s">
        <v>6</v>
      </c>
      <c r="F8820" s="97">
        <v>841617</v>
      </c>
      <c r="G8820" s="97"/>
      <c r="H8820" s="124" t="s">
        <v>1608</v>
      </c>
      <c r="I8820" s="125">
        <v>0</v>
      </c>
      <c r="J8820" s="125">
        <v>39602.44</v>
      </c>
      <c r="K8820" s="126">
        <v>39602.44</v>
      </c>
      <c r="L8820" s="100" t="s">
        <v>1324</v>
      </c>
    </row>
    <row r="8821" spans="1:12" ht="56.25" customHeight="1">
      <c r="A8821" s="97" t="s">
        <v>630</v>
      </c>
      <c r="B8821" s="122" t="s">
        <v>10109</v>
      </c>
      <c r="C8821" s="123">
        <v>42412</v>
      </c>
      <c r="D8821" s="97" t="s">
        <v>10557</v>
      </c>
      <c r="E8821" s="97" t="s">
        <v>11</v>
      </c>
      <c r="F8821" s="97">
        <v>841714</v>
      </c>
      <c r="G8821" s="97"/>
      <c r="H8821" s="124" t="s">
        <v>1270</v>
      </c>
      <c r="I8821" s="125">
        <v>50</v>
      </c>
      <c r="J8821" s="125">
        <v>0</v>
      </c>
      <c r="K8821" s="126">
        <v>50</v>
      </c>
      <c r="L8821" s="100" t="s">
        <v>1324</v>
      </c>
    </row>
    <row r="8822" spans="1:12" ht="56.25" customHeight="1">
      <c r="A8822" s="97" t="s">
        <v>630</v>
      </c>
      <c r="B8822" s="122" t="s">
        <v>10109</v>
      </c>
      <c r="C8822" s="123">
        <v>42412</v>
      </c>
      <c r="D8822" s="97" t="s">
        <v>10558</v>
      </c>
      <c r="E8822" s="97" t="s">
        <v>13</v>
      </c>
      <c r="F8822" s="97">
        <v>841717</v>
      </c>
      <c r="G8822" s="97"/>
      <c r="H8822" s="124" t="s">
        <v>1622</v>
      </c>
      <c r="I8822" s="125">
        <v>27.63</v>
      </c>
      <c r="J8822" s="125">
        <v>0</v>
      </c>
      <c r="K8822" s="126">
        <v>27.63</v>
      </c>
      <c r="L8822" s="100" t="s">
        <v>1324</v>
      </c>
    </row>
    <row r="8823" spans="1:12" ht="56.25" customHeight="1">
      <c r="A8823" s="97" t="s">
        <v>630</v>
      </c>
      <c r="B8823" s="122" t="s">
        <v>10109</v>
      </c>
      <c r="C8823" s="123">
        <v>42412</v>
      </c>
      <c r="D8823" s="97" t="s">
        <v>10559</v>
      </c>
      <c r="E8823" s="97" t="s">
        <v>11</v>
      </c>
      <c r="F8823" s="97">
        <v>841718</v>
      </c>
      <c r="G8823" s="97"/>
      <c r="H8823" s="124" t="s">
        <v>1623</v>
      </c>
      <c r="I8823" s="125">
        <v>544.4</v>
      </c>
      <c r="J8823" s="125">
        <v>0</v>
      </c>
      <c r="K8823" s="126">
        <v>544.4</v>
      </c>
      <c r="L8823" s="100" t="s">
        <v>1324</v>
      </c>
    </row>
    <row r="8824" spans="1:12" ht="56.25" customHeight="1">
      <c r="A8824" s="97" t="s">
        <v>630</v>
      </c>
      <c r="B8824" s="122" t="s">
        <v>10109</v>
      </c>
      <c r="C8824" s="123">
        <v>42412</v>
      </c>
      <c r="D8824" s="97" t="s">
        <v>10544</v>
      </c>
      <c r="E8824" s="97" t="s">
        <v>6</v>
      </c>
      <c r="F8824" s="97">
        <v>841718</v>
      </c>
      <c r="G8824" s="97"/>
      <c r="H8824" s="124" t="s">
        <v>1609</v>
      </c>
      <c r="I8824" s="125">
        <v>0</v>
      </c>
      <c r="J8824" s="125">
        <v>544.4</v>
      </c>
      <c r="K8824" s="126">
        <v>544.4</v>
      </c>
      <c r="L8824" s="100" t="s">
        <v>1324</v>
      </c>
    </row>
    <row r="8825" spans="1:12" ht="56.25" customHeight="1">
      <c r="A8825" s="97" t="s">
        <v>630</v>
      </c>
      <c r="B8825" s="122" t="s">
        <v>4391</v>
      </c>
      <c r="C8825" s="123">
        <v>42415</v>
      </c>
      <c r="D8825" s="97" t="s">
        <v>18114</v>
      </c>
      <c r="E8825" s="97" t="s">
        <v>3</v>
      </c>
      <c r="F8825" s="97">
        <v>1350455</v>
      </c>
      <c r="G8825" s="97"/>
      <c r="H8825" s="124" t="s">
        <v>4868</v>
      </c>
      <c r="I8825" s="125">
        <v>0</v>
      </c>
      <c r="J8825" s="125">
        <v>5697.58</v>
      </c>
      <c r="K8825" s="126">
        <v>5697.58</v>
      </c>
      <c r="L8825" s="100" t="s">
        <v>1324</v>
      </c>
    </row>
    <row r="8826" spans="1:12" ht="56.25" customHeight="1">
      <c r="A8826" s="97" t="s">
        <v>630</v>
      </c>
      <c r="B8826" s="122" t="s">
        <v>4391</v>
      </c>
      <c r="C8826" s="123">
        <v>42415</v>
      </c>
      <c r="D8826" s="97" t="s">
        <v>18115</v>
      </c>
      <c r="E8826" s="97" t="s">
        <v>3</v>
      </c>
      <c r="F8826" s="97">
        <v>1350542</v>
      </c>
      <c r="G8826" s="97"/>
      <c r="H8826" s="124" t="s">
        <v>4870</v>
      </c>
      <c r="I8826" s="125">
        <v>0</v>
      </c>
      <c r="J8826" s="125">
        <v>32.76</v>
      </c>
      <c r="K8826" s="126">
        <v>32.76</v>
      </c>
      <c r="L8826" s="100" t="s">
        <v>1324</v>
      </c>
    </row>
    <row r="8827" spans="1:12" ht="56.25" customHeight="1">
      <c r="A8827" s="97" t="s">
        <v>630</v>
      </c>
      <c r="B8827" s="122" t="s">
        <v>4391</v>
      </c>
      <c r="C8827" s="123">
        <v>42415</v>
      </c>
      <c r="D8827" s="97" t="s">
        <v>18116</v>
      </c>
      <c r="E8827" s="97" t="s">
        <v>3</v>
      </c>
      <c r="F8827" s="97">
        <v>1350543</v>
      </c>
      <c r="G8827" s="97"/>
      <c r="H8827" s="124" t="s">
        <v>4871</v>
      </c>
      <c r="I8827" s="125">
        <v>0</v>
      </c>
      <c r="J8827" s="125">
        <v>34</v>
      </c>
      <c r="K8827" s="126">
        <v>34</v>
      </c>
      <c r="L8827" s="100" t="s">
        <v>1324</v>
      </c>
    </row>
    <row r="8828" spans="1:12" ht="56.25" customHeight="1">
      <c r="A8828" s="97" t="s">
        <v>630</v>
      </c>
      <c r="B8828" s="122" t="s">
        <v>4391</v>
      </c>
      <c r="C8828" s="123">
        <v>42415</v>
      </c>
      <c r="D8828" s="97" t="s">
        <v>18117</v>
      </c>
      <c r="E8828" s="97" t="s">
        <v>3</v>
      </c>
      <c r="F8828" s="97">
        <v>1350544</v>
      </c>
      <c r="G8828" s="97"/>
      <c r="H8828" s="124" t="s">
        <v>4870</v>
      </c>
      <c r="I8828" s="125">
        <v>0</v>
      </c>
      <c r="J8828" s="125">
        <v>37.24</v>
      </c>
      <c r="K8828" s="126">
        <v>37.24</v>
      </c>
      <c r="L8828" s="100" t="s">
        <v>1324</v>
      </c>
    </row>
    <row r="8829" spans="1:12" ht="56.25" customHeight="1">
      <c r="A8829" s="97" t="s">
        <v>630</v>
      </c>
      <c r="B8829" s="122" t="s">
        <v>10109</v>
      </c>
      <c r="C8829" s="123">
        <v>42415</v>
      </c>
      <c r="D8829" s="97" t="s">
        <v>10560</v>
      </c>
      <c r="E8829" s="97" t="s">
        <v>6</v>
      </c>
      <c r="F8829" s="97">
        <v>841732</v>
      </c>
      <c r="G8829" s="97"/>
      <c r="H8829" s="124" t="s">
        <v>1624</v>
      </c>
      <c r="I8829" s="125">
        <v>0</v>
      </c>
      <c r="J8829" s="125">
        <v>10869.33</v>
      </c>
      <c r="K8829" s="126">
        <v>10869.33</v>
      </c>
      <c r="L8829" s="100" t="s">
        <v>1324</v>
      </c>
    </row>
    <row r="8830" spans="1:12" ht="56.25" customHeight="1">
      <c r="A8830" s="97" t="s">
        <v>630</v>
      </c>
      <c r="B8830" s="122" t="s">
        <v>10109</v>
      </c>
      <c r="C8830" s="123">
        <v>42415</v>
      </c>
      <c r="D8830" s="97" t="s">
        <v>10561</v>
      </c>
      <c r="E8830" s="97" t="s">
        <v>6</v>
      </c>
      <c r="F8830" s="97">
        <v>841734</v>
      </c>
      <c r="G8830" s="97"/>
      <c r="H8830" s="124" t="s">
        <v>1625</v>
      </c>
      <c r="I8830" s="125">
        <v>0</v>
      </c>
      <c r="J8830" s="125">
        <v>5435.25</v>
      </c>
      <c r="K8830" s="126">
        <v>5435.25</v>
      </c>
      <c r="L8830" s="100" t="s">
        <v>1324</v>
      </c>
    </row>
    <row r="8831" spans="1:12" ht="56.25" customHeight="1">
      <c r="A8831" s="97" t="s">
        <v>630</v>
      </c>
      <c r="B8831" s="122" t="s">
        <v>10109</v>
      </c>
      <c r="C8831" s="123">
        <v>42415</v>
      </c>
      <c r="D8831" s="97" t="s">
        <v>10562</v>
      </c>
      <c r="E8831" s="97" t="s">
        <v>6</v>
      </c>
      <c r="F8831" s="97">
        <v>841736</v>
      </c>
      <c r="G8831" s="97"/>
      <c r="H8831" s="124" t="s">
        <v>1626</v>
      </c>
      <c r="I8831" s="125">
        <v>0</v>
      </c>
      <c r="J8831" s="125">
        <v>12273.23</v>
      </c>
      <c r="K8831" s="126">
        <v>12273.23</v>
      </c>
      <c r="L8831" s="100" t="s">
        <v>1324</v>
      </c>
    </row>
    <row r="8832" spans="1:12" ht="56.25" customHeight="1">
      <c r="A8832" s="97" t="s">
        <v>630</v>
      </c>
      <c r="B8832" s="122" t="s">
        <v>10133</v>
      </c>
      <c r="C8832" s="123">
        <v>42415</v>
      </c>
      <c r="D8832" s="97" t="s">
        <v>10564</v>
      </c>
      <c r="E8832" s="97" t="s">
        <v>6</v>
      </c>
      <c r="F8832" s="97">
        <v>841774</v>
      </c>
      <c r="G8832" s="97"/>
      <c r="H8832" s="124" t="s">
        <v>1628</v>
      </c>
      <c r="I8832" s="125">
        <v>0</v>
      </c>
      <c r="J8832" s="125">
        <v>0.02</v>
      </c>
      <c r="K8832" s="126">
        <v>0.02</v>
      </c>
      <c r="L8832" s="100" t="s">
        <v>1324</v>
      </c>
    </row>
    <row r="8833" spans="1:12" ht="56.25" customHeight="1">
      <c r="A8833" s="97" t="s">
        <v>630</v>
      </c>
      <c r="B8833" s="122" t="s">
        <v>4391</v>
      </c>
      <c r="C8833" s="123">
        <v>42416</v>
      </c>
      <c r="D8833" s="97" t="s">
        <v>18125</v>
      </c>
      <c r="E8833" s="97" t="s">
        <v>3</v>
      </c>
      <c r="F8833" s="97">
        <v>1350950</v>
      </c>
      <c r="G8833" s="97"/>
      <c r="H8833" s="124" t="s">
        <v>4879</v>
      </c>
      <c r="I8833" s="125">
        <v>0</v>
      </c>
      <c r="J8833" s="125">
        <v>1500</v>
      </c>
      <c r="K8833" s="126">
        <v>1500</v>
      </c>
      <c r="L8833" s="100" t="s">
        <v>1324</v>
      </c>
    </row>
    <row r="8834" spans="1:12" ht="56.25" customHeight="1">
      <c r="A8834" s="97" t="s">
        <v>630</v>
      </c>
      <c r="B8834" s="122" t="s">
        <v>4391</v>
      </c>
      <c r="C8834" s="123">
        <v>42416</v>
      </c>
      <c r="D8834" s="97" t="s">
        <v>18126</v>
      </c>
      <c r="E8834" s="97" t="s">
        <v>3</v>
      </c>
      <c r="F8834" s="97">
        <v>1350951</v>
      </c>
      <c r="G8834" s="97"/>
      <c r="H8834" s="124" t="s">
        <v>4880</v>
      </c>
      <c r="I8834" s="125">
        <v>0</v>
      </c>
      <c r="J8834" s="125">
        <v>371</v>
      </c>
      <c r="K8834" s="126">
        <v>371</v>
      </c>
      <c r="L8834" s="100" t="s">
        <v>1324</v>
      </c>
    </row>
    <row r="8835" spans="1:12" ht="56.25" customHeight="1">
      <c r="A8835" s="97" t="s">
        <v>630</v>
      </c>
      <c r="B8835" s="122" t="s">
        <v>4391</v>
      </c>
      <c r="C8835" s="123">
        <v>42417</v>
      </c>
      <c r="D8835" s="97" t="s">
        <v>18127</v>
      </c>
      <c r="E8835" s="97" t="s">
        <v>3</v>
      </c>
      <c r="F8835" s="97">
        <v>1351118</v>
      </c>
      <c r="G8835" s="97"/>
      <c r="H8835" s="124" t="s">
        <v>4881</v>
      </c>
      <c r="I8835" s="125">
        <v>0</v>
      </c>
      <c r="J8835" s="125">
        <v>917.61</v>
      </c>
      <c r="K8835" s="126">
        <v>917.61</v>
      </c>
      <c r="L8835" s="100" t="s">
        <v>1324</v>
      </c>
    </row>
    <row r="8836" spans="1:12" ht="56.25" customHeight="1">
      <c r="A8836" s="97" t="s">
        <v>630</v>
      </c>
      <c r="B8836" s="122" t="s">
        <v>4391</v>
      </c>
      <c r="C8836" s="123">
        <v>42417</v>
      </c>
      <c r="D8836" s="97" t="s">
        <v>18128</v>
      </c>
      <c r="E8836" s="97" t="s">
        <v>3</v>
      </c>
      <c r="F8836" s="97">
        <v>1351203</v>
      </c>
      <c r="G8836" s="97"/>
      <c r="H8836" s="124" t="s">
        <v>4883</v>
      </c>
      <c r="I8836" s="125">
        <v>0</v>
      </c>
      <c r="J8836" s="125">
        <v>1420</v>
      </c>
      <c r="K8836" s="126">
        <v>1420</v>
      </c>
      <c r="L8836" s="100" t="s">
        <v>1324</v>
      </c>
    </row>
    <row r="8837" spans="1:12" ht="56.25" customHeight="1">
      <c r="A8837" s="97" t="s">
        <v>630</v>
      </c>
      <c r="B8837" s="122" t="s">
        <v>4391</v>
      </c>
      <c r="C8837" s="123">
        <v>42417</v>
      </c>
      <c r="D8837" s="97" t="s">
        <v>18130</v>
      </c>
      <c r="E8837" s="97" t="s">
        <v>3</v>
      </c>
      <c r="F8837" s="97">
        <v>1351262</v>
      </c>
      <c r="G8837" s="97"/>
      <c r="H8837" s="124" t="s">
        <v>4885</v>
      </c>
      <c r="I8837" s="125">
        <v>0</v>
      </c>
      <c r="J8837" s="125">
        <v>63.13</v>
      </c>
      <c r="K8837" s="126">
        <v>63.13</v>
      </c>
      <c r="L8837" s="100" t="s">
        <v>1324</v>
      </c>
    </row>
    <row r="8838" spans="1:12" ht="56.25" customHeight="1">
      <c r="A8838" s="97" t="s">
        <v>630</v>
      </c>
      <c r="B8838" s="122" t="s">
        <v>4391</v>
      </c>
      <c r="C8838" s="123">
        <v>42417</v>
      </c>
      <c r="D8838" s="97" t="s">
        <v>18131</v>
      </c>
      <c r="E8838" s="97" t="s">
        <v>3</v>
      </c>
      <c r="F8838" s="97">
        <v>1351263</v>
      </c>
      <c r="G8838" s="97"/>
      <c r="H8838" s="124" t="s">
        <v>4886</v>
      </c>
      <c r="I8838" s="125">
        <v>0</v>
      </c>
      <c r="J8838" s="125">
        <v>106.3</v>
      </c>
      <c r="K8838" s="126">
        <v>106.3</v>
      </c>
      <c r="L8838" s="100" t="s">
        <v>1324</v>
      </c>
    </row>
    <row r="8839" spans="1:12" ht="56.25" customHeight="1">
      <c r="A8839" s="97" t="s">
        <v>630</v>
      </c>
      <c r="B8839" s="122" t="s">
        <v>4391</v>
      </c>
      <c r="C8839" s="123">
        <v>42417</v>
      </c>
      <c r="D8839" s="97" t="s">
        <v>18133</v>
      </c>
      <c r="E8839" s="97" t="s">
        <v>3</v>
      </c>
      <c r="F8839" s="97">
        <v>1351342</v>
      </c>
      <c r="G8839" s="97"/>
      <c r="H8839" s="124" t="s">
        <v>4888</v>
      </c>
      <c r="I8839" s="125">
        <v>0</v>
      </c>
      <c r="J8839" s="125">
        <v>378.29</v>
      </c>
      <c r="K8839" s="126">
        <v>378.29</v>
      </c>
      <c r="L8839" s="100" t="s">
        <v>1324</v>
      </c>
    </row>
    <row r="8840" spans="1:12" ht="56.25" customHeight="1">
      <c r="A8840" s="97" t="s">
        <v>630</v>
      </c>
      <c r="B8840" s="122" t="s">
        <v>4391</v>
      </c>
      <c r="C8840" s="123">
        <v>42417</v>
      </c>
      <c r="D8840" s="97" t="s">
        <v>18134</v>
      </c>
      <c r="E8840" s="97" t="s">
        <v>3</v>
      </c>
      <c r="F8840" s="97">
        <v>1351344</v>
      </c>
      <c r="G8840" s="97"/>
      <c r="H8840" s="124" t="s">
        <v>4889</v>
      </c>
      <c r="I8840" s="125">
        <v>0</v>
      </c>
      <c r="J8840" s="125">
        <v>378.29</v>
      </c>
      <c r="K8840" s="126">
        <v>378.29</v>
      </c>
      <c r="L8840" s="100" t="s">
        <v>1324</v>
      </c>
    </row>
    <row r="8841" spans="1:12" ht="56.25" customHeight="1">
      <c r="A8841" s="97" t="s">
        <v>630</v>
      </c>
      <c r="B8841" s="122" t="s">
        <v>4391</v>
      </c>
      <c r="C8841" s="123">
        <v>42417</v>
      </c>
      <c r="D8841" s="97" t="s">
        <v>18135</v>
      </c>
      <c r="E8841" s="97" t="s">
        <v>3</v>
      </c>
      <c r="F8841" s="97">
        <v>1351345</v>
      </c>
      <c r="G8841" s="97"/>
      <c r="H8841" s="124" t="s">
        <v>4890</v>
      </c>
      <c r="I8841" s="125">
        <v>0</v>
      </c>
      <c r="J8841" s="125">
        <v>378.29</v>
      </c>
      <c r="K8841" s="126">
        <v>378.29</v>
      </c>
      <c r="L8841" s="100" t="s">
        <v>1324</v>
      </c>
    </row>
    <row r="8842" spans="1:12" ht="56.25" customHeight="1">
      <c r="A8842" s="97" t="s">
        <v>630</v>
      </c>
      <c r="B8842" s="122" t="s">
        <v>10109</v>
      </c>
      <c r="C8842" s="123">
        <v>42417</v>
      </c>
      <c r="D8842" s="97" t="s">
        <v>10602</v>
      </c>
      <c r="E8842" s="97" t="s">
        <v>6</v>
      </c>
      <c r="F8842" s="97">
        <v>842040</v>
      </c>
      <c r="G8842" s="97"/>
      <c r="H8842" s="124" t="s">
        <v>1662</v>
      </c>
      <c r="I8842" s="125">
        <v>0</v>
      </c>
      <c r="J8842" s="125">
        <v>60572.5</v>
      </c>
      <c r="K8842" s="126">
        <v>60572.5</v>
      </c>
      <c r="L8842" s="100" t="s">
        <v>1324</v>
      </c>
    </row>
    <row r="8843" spans="1:12" ht="56.25" customHeight="1">
      <c r="A8843" s="97" t="s">
        <v>630</v>
      </c>
      <c r="B8843" s="122" t="s">
        <v>10109</v>
      </c>
      <c r="C8843" s="123">
        <v>42417</v>
      </c>
      <c r="D8843" s="97" t="s">
        <v>10603</v>
      </c>
      <c r="E8843" s="97" t="s">
        <v>6</v>
      </c>
      <c r="F8843" s="97">
        <v>842044</v>
      </c>
      <c r="G8843" s="97"/>
      <c r="H8843" s="124" t="s">
        <v>1663</v>
      </c>
      <c r="I8843" s="125">
        <v>0</v>
      </c>
      <c r="J8843" s="125">
        <v>11770.25</v>
      </c>
      <c r="K8843" s="126">
        <v>11770.25</v>
      </c>
      <c r="L8843" s="100" t="s">
        <v>1324</v>
      </c>
    </row>
    <row r="8844" spans="1:12" ht="56.25" customHeight="1">
      <c r="A8844" s="97" t="s">
        <v>630</v>
      </c>
      <c r="B8844" s="122" t="s">
        <v>10109</v>
      </c>
      <c r="C8844" s="123">
        <v>42417</v>
      </c>
      <c r="D8844" s="97" t="s">
        <v>10617</v>
      </c>
      <c r="E8844" s="97" t="s">
        <v>11</v>
      </c>
      <c r="F8844" s="97">
        <v>842049</v>
      </c>
      <c r="G8844" s="97"/>
      <c r="H8844" s="124" t="s">
        <v>1675</v>
      </c>
      <c r="I8844" s="125">
        <v>50</v>
      </c>
      <c r="J8844" s="125">
        <v>0</v>
      </c>
      <c r="K8844" s="126">
        <v>50</v>
      </c>
      <c r="L8844" s="100" t="s">
        <v>1324</v>
      </c>
    </row>
    <row r="8845" spans="1:12" ht="56.25" customHeight="1">
      <c r="A8845" s="97" t="s">
        <v>630</v>
      </c>
      <c r="B8845" s="122" t="s">
        <v>10109</v>
      </c>
      <c r="C8845" s="123">
        <v>42417</v>
      </c>
      <c r="D8845" s="97" t="s">
        <v>10606</v>
      </c>
      <c r="E8845" s="97" t="s">
        <v>6</v>
      </c>
      <c r="F8845" s="97">
        <v>842051</v>
      </c>
      <c r="G8845" s="97"/>
      <c r="H8845" s="124" t="s">
        <v>1665</v>
      </c>
      <c r="I8845" s="125">
        <v>0</v>
      </c>
      <c r="J8845" s="125">
        <v>85604.36</v>
      </c>
      <c r="K8845" s="126">
        <v>85604.36</v>
      </c>
      <c r="L8845" s="100" t="s">
        <v>1324</v>
      </c>
    </row>
    <row r="8846" spans="1:12" ht="56.25" customHeight="1">
      <c r="A8846" s="97" t="s">
        <v>630</v>
      </c>
      <c r="B8846" s="122" t="s">
        <v>10109</v>
      </c>
      <c r="C8846" s="123">
        <v>42417</v>
      </c>
      <c r="D8846" s="97" t="s">
        <v>10618</v>
      </c>
      <c r="E8846" s="97" t="s">
        <v>11</v>
      </c>
      <c r="F8846" s="97">
        <v>842051</v>
      </c>
      <c r="G8846" s="97"/>
      <c r="H8846" s="124" t="s">
        <v>1676</v>
      </c>
      <c r="I8846" s="125">
        <v>50</v>
      </c>
      <c r="J8846" s="125">
        <v>0</v>
      </c>
      <c r="K8846" s="126">
        <v>50</v>
      </c>
      <c r="L8846" s="100" t="s">
        <v>1324</v>
      </c>
    </row>
    <row r="8847" spans="1:12" ht="56.25" customHeight="1">
      <c r="A8847" s="97" t="s">
        <v>630</v>
      </c>
      <c r="B8847" s="122" t="s">
        <v>10109</v>
      </c>
      <c r="C8847" s="123">
        <v>42417</v>
      </c>
      <c r="D8847" s="97" t="s">
        <v>10611</v>
      </c>
      <c r="E8847" s="97" t="s">
        <v>6</v>
      </c>
      <c r="F8847" s="97">
        <v>842089</v>
      </c>
      <c r="G8847" s="97"/>
      <c r="H8847" s="124" t="s">
        <v>1669</v>
      </c>
      <c r="I8847" s="125">
        <v>0</v>
      </c>
      <c r="J8847" s="125">
        <v>181500</v>
      </c>
      <c r="K8847" s="126">
        <v>181500</v>
      </c>
      <c r="L8847" s="100" t="s">
        <v>1324</v>
      </c>
    </row>
    <row r="8848" spans="1:12" ht="56.25" customHeight="1">
      <c r="A8848" s="97" t="s">
        <v>630</v>
      </c>
      <c r="B8848" s="122" t="s">
        <v>10109</v>
      </c>
      <c r="C8848" s="123">
        <v>42417</v>
      </c>
      <c r="D8848" s="97" t="s">
        <v>10612</v>
      </c>
      <c r="E8848" s="97" t="s">
        <v>6</v>
      </c>
      <c r="F8848" s="97">
        <v>842090</v>
      </c>
      <c r="G8848" s="97"/>
      <c r="H8848" s="124" t="s">
        <v>1670</v>
      </c>
      <c r="I8848" s="125">
        <v>0</v>
      </c>
      <c r="J8848" s="125">
        <v>1194365.94</v>
      </c>
      <c r="K8848" s="126">
        <v>1194365.94</v>
      </c>
      <c r="L8848" s="100" t="s">
        <v>1324</v>
      </c>
    </row>
    <row r="8849" spans="1:12" ht="56.25" customHeight="1">
      <c r="A8849" s="97" t="s">
        <v>630</v>
      </c>
      <c r="B8849" s="122" t="s">
        <v>10109</v>
      </c>
      <c r="C8849" s="123">
        <v>42418</v>
      </c>
      <c r="D8849" s="97" t="s">
        <v>10621</v>
      </c>
      <c r="E8849" s="97" t="s">
        <v>6</v>
      </c>
      <c r="F8849" s="97">
        <v>185724</v>
      </c>
      <c r="G8849" s="97"/>
      <c r="H8849" s="124" t="s">
        <v>1679</v>
      </c>
      <c r="I8849" s="125">
        <v>0</v>
      </c>
      <c r="J8849" s="125">
        <v>62803.16</v>
      </c>
      <c r="K8849" s="126">
        <v>62803.16</v>
      </c>
      <c r="L8849" s="100" t="s">
        <v>1324</v>
      </c>
    </row>
    <row r="8850" spans="1:12" ht="56.25" customHeight="1">
      <c r="A8850" s="97" t="s">
        <v>630</v>
      </c>
      <c r="B8850" s="122" t="s">
        <v>4391</v>
      </c>
      <c r="C8850" s="123">
        <v>42418</v>
      </c>
      <c r="D8850" s="97" t="s">
        <v>18136</v>
      </c>
      <c r="E8850" s="97" t="s">
        <v>3</v>
      </c>
      <c r="F8850" s="97">
        <v>1351488</v>
      </c>
      <c r="G8850" s="97"/>
      <c r="H8850" s="124" t="s">
        <v>4891</v>
      </c>
      <c r="I8850" s="125">
        <v>0</v>
      </c>
      <c r="J8850" s="125">
        <v>442.46000000000004</v>
      </c>
      <c r="K8850" s="126">
        <v>442.46000000000004</v>
      </c>
      <c r="L8850" s="100" t="s">
        <v>1324</v>
      </c>
    </row>
    <row r="8851" spans="1:12" ht="56.25" customHeight="1">
      <c r="A8851" s="97" t="s">
        <v>630</v>
      </c>
      <c r="B8851" s="122" t="s">
        <v>4391</v>
      </c>
      <c r="C8851" s="123">
        <v>42418</v>
      </c>
      <c r="D8851" s="97" t="s">
        <v>18138</v>
      </c>
      <c r="E8851" s="97" t="s">
        <v>3</v>
      </c>
      <c r="F8851" s="97">
        <v>1351532</v>
      </c>
      <c r="G8851" s="97"/>
      <c r="H8851" s="124" t="s">
        <v>4893</v>
      </c>
      <c r="I8851" s="125">
        <v>0</v>
      </c>
      <c r="J8851" s="125">
        <v>265.67</v>
      </c>
      <c r="K8851" s="126">
        <v>265.67</v>
      </c>
      <c r="L8851" s="100" t="s">
        <v>1324</v>
      </c>
    </row>
    <row r="8852" spans="1:12" ht="56.25" customHeight="1">
      <c r="A8852" s="97" t="s">
        <v>630</v>
      </c>
      <c r="B8852" s="122" t="s">
        <v>4391</v>
      </c>
      <c r="C8852" s="123">
        <v>42418</v>
      </c>
      <c r="D8852" s="97" t="s">
        <v>18139</v>
      </c>
      <c r="E8852" s="97" t="s">
        <v>3</v>
      </c>
      <c r="F8852" s="97">
        <v>1351534</v>
      </c>
      <c r="G8852" s="97"/>
      <c r="H8852" s="124" t="s">
        <v>4893</v>
      </c>
      <c r="I8852" s="125">
        <v>0</v>
      </c>
      <c r="J8852" s="125">
        <v>265.67</v>
      </c>
      <c r="K8852" s="126">
        <v>265.67</v>
      </c>
      <c r="L8852" s="100" t="s">
        <v>1324</v>
      </c>
    </row>
    <row r="8853" spans="1:12" ht="56.25" customHeight="1">
      <c r="A8853" s="97" t="s">
        <v>630</v>
      </c>
      <c r="B8853" s="122" t="s">
        <v>4391</v>
      </c>
      <c r="C8853" s="123">
        <v>42418</v>
      </c>
      <c r="D8853" s="97" t="s">
        <v>18140</v>
      </c>
      <c r="E8853" s="97" t="s">
        <v>3</v>
      </c>
      <c r="F8853" s="97">
        <v>1351535</v>
      </c>
      <c r="G8853" s="97"/>
      <c r="H8853" s="124" t="s">
        <v>4893</v>
      </c>
      <c r="I8853" s="125">
        <v>0</v>
      </c>
      <c r="J8853" s="125">
        <v>336.07</v>
      </c>
      <c r="K8853" s="126">
        <v>336.07</v>
      </c>
      <c r="L8853" s="100" t="s">
        <v>1324</v>
      </c>
    </row>
    <row r="8854" spans="1:12" ht="56.25" customHeight="1">
      <c r="A8854" s="97" t="s">
        <v>630</v>
      </c>
      <c r="B8854" s="122" t="s">
        <v>4391</v>
      </c>
      <c r="C8854" s="123">
        <v>42418</v>
      </c>
      <c r="D8854" s="97" t="s">
        <v>18141</v>
      </c>
      <c r="E8854" s="97" t="s">
        <v>3</v>
      </c>
      <c r="F8854" s="97">
        <v>1351537</v>
      </c>
      <c r="G8854" s="97"/>
      <c r="H8854" s="124" t="s">
        <v>4893</v>
      </c>
      <c r="I8854" s="125">
        <v>0</v>
      </c>
      <c r="J8854" s="125">
        <v>265.67</v>
      </c>
      <c r="K8854" s="126">
        <v>265.67</v>
      </c>
      <c r="L8854" s="100" t="s">
        <v>1324</v>
      </c>
    </row>
    <row r="8855" spans="1:12" ht="56.25" customHeight="1">
      <c r="A8855" s="97" t="s">
        <v>630</v>
      </c>
      <c r="B8855" s="122" t="s">
        <v>4391</v>
      </c>
      <c r="C8855" s="123">
        <v>42418</v>
      </c>
      <c r="D8855" s="97" t="s">
        <v>18147</v>
      </c>
      <c r="E8855" s="97" t="s">
        <v>3</v>
      </c>
      <c r="F8855" s="97">
        <v>1351568</v>
      </c>
      <c r="G8855" s="97"/>
      <c r="H8855" s="124" t="s">
        <v>4899</v>
      </c>
      <c r="I8855" s="125">
        <v>0</v>
      </c>
      <c r="J8855" s="125">
        <v>923</v>
      </c>
      <c r="K8855" s="126">
        <v>923</v>
      </c>
      <c r="L8855" s="100" t="s">
        <v>1324</v>
      </c>
    </row>
    <row r="8856" spans="1:12" ht="56.25" customHeight="1">
      <c r="A8856" s="97" t="s">
        <v>630</v>
      </c>
      <c r="B8856" s="122" t="s">
        <v>4391</v>
      </c>
      <c r="C8856" s="123">
        <v>42418</v>
      </c>
      <c r="D8856" s="97" t="s">
        <v>18148</v>
      </c>
      <c r="E8856" s="97" t="s">
        <v>3</v>
      </c>
      <c r="F8856" s="97">
        <v>1351575</v>
      </c>
      <c r="G8856" s="97"/>
      <c r="H8856" s="124" t="s">
        <v>4900</v>
      </c>
      <c r="I8856" s="125">
        <v>0</v>
      </c>
      <c r="J8856" s="125">
        <v>923</v>
      </c>
      <c r="K8856" s="126">
        <v>923</v>
      </c>
      <c r="L8856" s="100" t="s">
        <v>1324</v>
      </c>
    </row>
    <row r="8857" spans="1:12" ht="56.25" customHeight="1">
      <c r="A8857" s="97" t="s">
        <v>630</v>
      </c>
      <c r="B8857" s="122" t="s">
        <v>4391</v>
      </c>
      <c r="C8857" s="123">
        <v>42418</v>
      </c>
      <c r="D8857" s="97" t="s">
        <v>18157</v>
      </c>
      <c r="E8857" s="97" t="s">
        <v>3</v>
      </c>
      <c r="F8857" s="97">
        <v>1351686</v>
      </c>
      <c r="G8857" s="97"/>
      <c r="H8857" s="124" t="s">
        <v>4911</v>
      </c>
      <c r="I8857" s="125">
        <v>0</v>
      </c>
      <c r="J8857" s="125">
        <v>2030</v>
      </c>
      <c r="K8857" s="126">
        <v>2030</v>
      </c>
      <c r="L8857" s="100" t="s">
        <v>1324</v>
      </c>
    </row>
    <row r="8858" spans="1:12" ht="56.25" customHeight="1">
      <c r="A8858" s="97" t="s">
        <v>630</v>
      </c>
      <c r="B8858" s="122" t="s">
        <v>4391</v>
      </c>
      <c r="C8858" s="123">
        <v>42418</v>
      </c>
      <c r="D8858" s="97" t="s">
        <v>18158</v>
      </c>
      <c r="E8858" s="97" t="s">
        <v>3</v>
      </c>
      <c r="F8858" s="97">
        <v>1351687</v>
      </c>
      <c r="G8858" s="97"/>
      <c r="H8858" s="124" t="s">
        <v>4912</v>
      </c>
      <c r="I8858" s="125">
        <v>0</v>
      </c>
      <c r="J8858" s="125">
        <v>121</v>
      </c>
      <c r="K8858" s="126">
        <v>121</v>
      </c>
      <c r="L8858" s="100" t="s">
        <v>1324</v>
      </c>
    </row>
    <row r="8859" spans="1:12" ht="56.25" customHeight="1">
      <c r="A8859" s="97" t="s">
        <v>630</v>
      </c>
      <c r="B8859" s="122" t="s">
        <v>10133</v>
      </c>
      <c r="C8859" s="123">
        <v>42418</v>
      </c>
      <c r="D8859" s="97" t="s">
        <v>10622</v>
      </c>
      <c r="E8859" s="97" t="s">
        <v>6</v>
      </c>
      <c r="F8859" s="97">
        <v>674893</v>
      </c>
      <c r="G8859" s="97"/>
      <c r="H8859" s="124" t="s">
        <v>1680</v>
      </c>
      <c r="I8859" s="125">
        <v>0</v>
      </c>
      <c r="J8859" s="125">
        <v>138259.85</v>
      </c>
      <c r="K8859" s="126">
        <v>138259.85</v>
      </c>
      <c r="L8859" s="100" t="s">
        <v>1324</v>
      </c>
    </row>
    <row r="8860" spans="1:12" ht="56.25" customHeight="1">
      <c r="A8860" s="97" t="s">
        <v>630</v>
      </c>
      <c r="B8860" s="122" t="s">
        <v>10133</v>
      </c>
      <c r="C8860" s="123">
        <v>42418</v>
      </c>
      <c r="D8860" s="97" t="s">
        <v>10623</v>
      </c>
      <c r="E8860" s="97" t="s">
        <v>6</v>
      </c>
      <c r="F8860" s="97">
        <v>842147</v>
      </c>
      <c r="G8860" s="97"/>
      <c r="H8860" s="124" t="s">
        <v>1681</v>
      </c>
      <c r="I8860" s="125">
        <v>0</v>
      </c>
      <c r="J8860" s="125">
        <v>0.03</v>
      </c>
      <c r="K8860" s="126">
        <v>0.03</v>
      </c>
      <c r="L8860" s="100" t="s">
        <v>1324</v>
      </c>
    </row>
    <row r="8861" spans="1:12" ht="56.25" customHeight="1">
      <c r="A8861" s="97" t="s">
        <v>630</v>
      </c>
      <c r="B8861" s="122" t="s">
        <v>10109</v>
      </c>
      <c r="C8861" s="123">
        <v>42418</v>
      </c>
      <c r="D8861" s="97" t="s">
        <v>10624</v>
      </c>
      <c r="E8861" s="97" t="s">
        <v>6</v>
      </c>
      <c r="F8861" s="97">
        <v>842167</v>
      </c>
      <c r="G8861" s="97"/>
      <c r="H8861" s="124" t="s">
        <v>1682</v>
      </c>
      <c r="I8861" s="125">
        <v>0</v>
      </c>
      <c r="J8861" s="125">
        <v>160287.67000000001</v>
      </c>
      <c r="K8861" s="126">
        <v>160287.67000000001</v>
      </c>
      <c r="L8861" s="100" t="s">
        <v>1324</v>
      </c>
    </row>
    <row r="8862" spans="1:12" ht="56.25" customHeight="1">
      <c r="A8862" s="97" t="s">
        <v>630</v>
      </c>
      <c r="B8862" s="122" t="s">
        <v>10109</v>
      </c>
      <c r="C8862" s="123">
        <v>42418</v>
      </c>
      <c r="D8862" s="97" t="s">
        <v>10625</v>
      </c>
      <c r="E8862" s="97" t="s">
        <v>6</v>
      </c>
      <c r="F8862" s="97">
        <v>842190</v>
      </c>
      <c r="G8862" s="97"/>
      <c r="H8862" s="124" t="s">
        <v>1683</v>
      </c>
      <c r="I8862" s="125">
        <v>0</v>
      </c>
      <c r="J8862" s="125">
        <v>500</v>
      </c>
      <c r="K8862" s="126">
        <v>500</v>
      </c>
      <c r="L8862" s="100" t="s">
        <v>1324</v>
      </c>
    </row>
    <row r="8863" spans="1:12" ht="56.25" customHeight="1">
      <c r="A8863" s="97" t="s">
        <v>630</v>
      </c>
      <c r="B8863" s="122" t="s">
        <v>4391</v>
      </c>
      <c r="C8863" s="123">
        <v>42419</v>
      </c>
      <c r="D8863" s="97" t="s">
        <v>18170</v>
      </c>
      <c r="E8863" s="97" t="s">
        <v>3</v>
      </c>
      <c r="F8863" s="97">
        <v>1352071</v>
      </c>
      <c r="G8863" s="97"/>
      <c r="H8863" s="124" t="s">
        <v>4924</v>
      </c>
      <c r="I8863" s="125">
        <v>0</v>
      </c>
      <c r="J8863" s="125">
        <v>2673.1</v>
      </c>
      <c r="K8863" s="126">
        <v>2673.1</v>
      </c>
      <c r="L8863" s="100" t="s">
        <v>1324</v>
      </c>
    </row>
    <row r="8864" spans="1:12" ht="56.25" customHeight="1">
      <c r="A8864" s="97" t="s">
        <v>630</v>
      </c>
      <c r="B8864" s="122" t="s">
        <v>4391</v>
      </c>
      <c r="C8864" s="123">
        <v>42419</v>
      </c>
      <c r="D8864" s="97" t="s">
        <v>18171</v>
      </c>
      <c r="E8864" s="97" t="s">
        <v>3</v>
      </c>
      <c r="F8864" s="97">
        <v>1352073</v>
      </c>
      <c r="G8864" s="97"/>
      <c r="H8864" s="124" t="s">
        <v>4925</v>
      </c>
      <c r="I8864" s="125">
        <v>0</v>
      </c>
      <c r="J8864" s="125">
        <v>19248</v>
      </c>
      <c r="K8864" s="126">
        <v>19248</v>
      </c>
      <c r="L8864" s="100" t="s">
        <v>1324</v>
      </c>
    </row>
    <row r="8865" spans="1:12" ht="56.25" customHeight="1">
      <c r="A8865" s="97" t="s">
        <v>630</v>
      </c>
      <c r="B8865" s="122" t="s">
        <v>4391</v>
      </c>
      <c r="C8865" s="123">
        <v>42419</v>
      </c>
      <c r="D8865" s="97" t="s">
        <v>18172</v>
      </c>
      <c r="E8865" s="97" t="s">
        <v>3</v>
      </c>
      <c r="F8865" s="97">
        <v>1352076</v>
      </c>
      <c r="G8865" s="97"/>
      <c r="H8865" s="124" t="s">
        <v>4926</v>
      </c>
      <c r="I8865" s="125">
        <v>0</v>
      </c>
      <c r="J8865" s="125">
        <v>25599.98</v>
      </c>
      <c r="K8865" s="126">
        <v>25599.98</v>
      </c>
      <c r="L8865" s="100" t="s">
        <v>1324</v>
      </c>
    </row>
    <row r="8866" spans="1:12" ht="56.25" customHeight="1">
      <c r="A8866" s="97" t="s">
        <v>630</v>
      </c>
      <c r="B8866" s="122" t="s">
        <v>4391</v>
      </c>
      <c r="C8866" s="123">
        <v>42419</v>
      </c>
      <c r="D8866" s="97" t="s">
        <v>18167</v>
      </c>
      <c r="E8866" s="97" t="s">
        <v>3</v>
      </c>
      <c r="F8866" s="97">
        <v>1352063</v>
      </c>
      <c r="G8866" s="97"/>
      <c r="H8866" s="124" t="s">
        <v>4921</v>
      </c>
      <c r="I8866" s="125">
        <v>0</v>
      </c>
      <c r="J8866" s="125">
        <v>1.86</v>
      </c>
      <c r="K8866" s="126">
        <v>1.86</v>
      </c>
      <c r="L8866" s="100" t="s">
        <v>1324</v>
      </c>
    </row>
    <row r="8867" spans="1:12" ht="56.25" customHeight="1">
      <c r="A8867" s="97" t="s">
        <v>630</v>
      </c>
      <c r="B8867" s="122" t="s">
        <v>4391</v>
      </c>
      <c r="C8867" s="123">
        <v>42419</v>
      </c>
      <c r="D8867" s="97" t="s">
        <v>18168</v>
      </c>
      <c r="E8867" s="97" t="s">
        <v>3</v>
      </c>
      <c r="F8867" s="97">
        <v>1352064</v>
      </c>
      <c r="G8867" s="97"/>
      <c r="H8867" s="124" t="s">
        <v>4922</v>
      </c>
      <c r="I8867" s="125">
        <v>0</v>
      </c>
      <c r="J8867" s="125">
        <v>0.14000000000000001</v>
      </c>
      <c r="K8867" s="126">
        <v>0.14000000000000001</v>
      </c>
      <c r="L8867" s="100" t="s">
        <v>1324</v>
      </c>
    </row>
    <row r="8868" spans="1:12" ht="56.25" customHeight="1">
      <c r="A8868" s="97" t="s">
        <v>630</v>
      </c>
      <c r="B8868" s="122" t="s">
        <v>4391</v>
      </c>
      <c r="C8868" s="123">
        <v>42419</v>
      </c>
      <c r="D8868" s="97" t="s">
        <v>18169</v>
      </c>
      <c r="E8868" s="97" t="s">
        <v>3</v>
      </c>
      <c r="F8868" s="97">
        <v>1352068</v>
      </c>
      <c r="G8868" s="97"/>
      <c r="H8868" s="124" t="s">
        <v>4923</v>
      </c>
      <c r="I8868" s="125">
        <v>0</v>
      </c>
      <c r="J8868" s="125">
        <v>4690.1400000000003</v>
      </c>
      <c r="K8868" s="126">
        <v>4690.1400000000003</v>
      </c>
      <c r="L8868" s="100" t="s">
        <v>1324</v>
      </c>
    </row>
    <row r="8869" spans="1:12" ht="56.25" customHeight="1">
      <c r="A8869" s="97" t="s">
        <v>630</v>
      </c>
      <c r="B8869" s="122" t="s">
        <v>4391</v>
      </c>
      <c r="C8869" s="123">
        <v>42419</v>
      </c>
      <c r="D8869" s="97" t="s">
        <v>18174</v>
      </c>
      <c r="E8869" s="97" t="s">
        <v>3</v>
      </c>
      <c r="F8869" s="97">
        <v>1352104</v>
      </c>
      <c r="G8869" s="97"/>
      <c r="H8869" s="124" t="s">
        <v>4928</v>
      </c>
      <c r="I8869" s="125">
        <v>0</v>
      </c>
      <c r="J8869" s="125">
        <v>110</v>
      </c>
      <c r="K8869" s="126">
        <v>110</v>
      </c>
      <c r="L8869" s="100" t="s">
        <v>1324</v>
      </c>
    </row>
    <row r="8870" spans="1:12" ht="56.25" customHeight="1">
      <c r="A8870" s="97" t="s">
        <v>630</v>
      </c>
      <c r="B8870" s="122" t="s">
        <v>4391</v>
      </c>
      <c r="C8870" s="123">
        <v>42419</v>
      </c>
      <c r="D8870" s="97" t="s">
        <v>18175</v>
      </c>
      <c r="E8870" s="97" t="s">
        <v>3</v>
      </c>
      <c r="F8870" s="97">
        <v>1352106</v>
      </c>
      <c r="G8870" s="97"/>
      <c r="H8870" s="124" t="s">
        <v>4929</v>
      </c>
      <c r="I8870" s="125">
        <v>0</v>
      </c>
      <c r="J8870" s="125">
        <v>81</v>
      </c>
      <c r="K8870" s="126">
        <v>81</v>
      </c>
      <c r="L8870" s="100" t="s">
        <v>1324</v>
      </c>
    </row>
    <row r="8871" spans="1:12" ht="56.25" customHeight="1">
      <c r="A8871" s="97" t="s">
        <v>630</v>
      </c>
      <c r="B8871" s="122" t="s">
        <v>4391</v>
      </c>
      <c r="C8871" s="123">
        <v>42419</v>
      </c>
      <c r="D8871" s="97" t="s">
        <v>18178</v>
      </c>
      <c r="E8871" s="97" t="s">
        <v>3</v>
      </c>
      <c r="F8871" s="97">
        <v>1352221</v>
      </c>
      <c r="G8871" s="97"/>
      <c r="H8871" s="124" t="s">
        <v>4933</v>
      </c>
      <c r="I8871" s="125">
        <v>0</v>
      </c>
      <c r="J8871" s="125">
        <v>4080</v>
      </c>
      <c r="K8871" s="126">
        <v>4080</v>
      </c>
      <c r="L8871" s="100" t="s">
        <v>1324</v>
      </c>
    </row>
    <row r="8872" spans="1:12" ht="56.25" customHeight="1">
      <c r="A8872" s="97" t="s">
        <v>630</v>
      </c>
      <c r="B8872" s="122" t="s">
        <v>10109</v>
      </c>
      <c r="C8872" s="123">
        <v>42419</v>
      </c>
      <c r="D8872" s="97" t="s">
        <v>10646</v>
      </c>
      <c r="E8872" s="97" t="s">
        <v>11</v>
      </c>
      <c r="F8872" s="97">
        <v>842374</v>
      </c>
      <c r="G8872" s="97"/>
      <c r="H8872" s="124" t="s">
        <v>1270</v>
      </c>
      <c r="I8872" s="125">
        <v>50</v>
      </c>
      <c r="J8872" s="125">
        <v>0</v>
      </c>
      <c r="K8872" s="126">
        <v>50</v>
      </c>
      <c r="L8872" s="100" t="s">
        <v>1324</v>
      </c>
    </row>
    <row r="8873" spans="1:12" ht="56.25" customHeight="1">
      <c r="A8873" s="97" t="s">
        <v>630</v>
      </c>
      <c r="B8873" s="122" t="s">
        <v>4391</v>
      </c>
      <c r="C8873" s="123">
        <v>42422</v>
      </c>
      <c r="D8873" s="97" t="s">
        <v>18179</v>
      </c>
      <c r="E8873" s="97" t="s">
        <v>3</v>
      </c>
      <c r="F8873" s="97">
        <v>1352380</v>
      </c>
      <c r="G8873" s="97"/>
      <c r="H8873" s="124" t="s">
        <v>4934</v>
      </c>
      <c r="I8873" s="125">
        <v>0</v>
      </c>
      <c r="J8873" s="125">
        <v>500</v>
      </c>
      <c r="K8873" s="126">
        <v>500</v>
      </c>
      <c r="L8873" s="100" t="s">
        <v>1324</v>
      </c>
    </row>
    <row r="8874" spans="1:12" ht="56.25" customHeight="1">
      <c r="A8874" s="97" t="s">
        <v>630</v>
      </c>
      <c r="B8874" s="122" t="s">
        <v>4391</v>
      </c>
      <c r="C8874" s="123">
        <v>42422</v>
      </c>
      <c r="D8874" s="97" t="s">
        <v>18180</v>
      </c>
      <c r="E8874" s="97" t="s">
        <v>3</v>
      </c>
      <c r="F8874" s="97">
        <v>1352391</v>
      </c>
      <c r="G8874" s="97"/>
      <c r="H8874" s="124" t="s">
        <v>4935</v>
      </c>
      <c r="I8874" s="125">
        <v>0</v>
      </c>
      <c r="J8874" s="125">
        <v>2026.25</v>
      </c>
      <c r="K8874" s="126">
        <v>2026.25</v>
      </c>
      <c r="L8874" s="100" t="s">
        <v>1324</v>
      </c>
    </row>
    <row r="8875" spans="1:12" ht="56.25" customHeight="1">
      <c r="A8875" s="97" t="s">
        <v>630</v>
      </c>
      <c r="B8875" s="122" t="s">
        <v>4391</v>
      </c>
      <c r="C8875" s="123">
        <v>42422</v>
      </c>
      <c r="D8875" s="97" t="s">
        <v>18181</v>
      </c>
      <c r="E8875" s="97" t="s">
        <v>3</v>
      </c>
      <c r="F8875" s="97">
        <v>1352438</v>
      </c>
      <c r="G8875" s="97"/>
      <c r="H8875" s="124" t="s">
        <v>4936</v>
      </c>
      <c r="I8875" s="125">
        <v>0</v>
      </c>
      <c r="J8875" s="125">
        <v>50</v>
      </c>
      <c r="K8875" s="126">
        <v>50</v>
      </c>
      <c r="L8875" s="100" t="s">
        <v>1324</v>
      </c>
    </row>
    <row r="8876" spans="1:12" ht="56.25" customHeight="1">
      <c r="A8876" s="97" t="s">
        <v>630</v>
      </c>
      <c r="B8876" s="122" t="s">
        <v>4391</v>
      </c>
      <c r="C8876" s="123">
        <v>42422</v>
      </c>
      <c r="D8876" s="97" t="s">
        <v>18182</v>
      </c>
      <c r="E8876" s="97" t="s">
        <v>3</v>
      </c>
      <c r="F8876" s="97">
        <v>1352485</v>
      </c>
      <c r="G8876" s="97"/>
      <c r="H8876" s="124" t="s">
        <v>4937</v>
      </c>
      <c r="I8876" s="125">
        <v>0</v>
      </c>
      <c r="J8876" s="125">
        <v>2344.62</v>
      </c>
      <c r="K8876" s="126">
        <v>2344.62</v>
      </c>
      <c r="L8876" s="100" t="s">
        <v>1324</v>
      </c>
    </row>
    <row r="8877" spans="1:12" ht="56.25" customHeight="1">
      <c r="A8877" s="97" t="s">
        <v>630</v>
      </c>
      <c r="B8877" s="122" t="s">
        <v>4391</v>
      </c>
      <c r="C8877" s="123">
        <v>42422</v>
      </c>
      <c r="D8877" s="97" t="s">
        <v>18185</v>
      </c>
      <c r="E8877" s="97" t="s">
        <v>3</v>
      </c>
      <c r="F8877" s="97">
        <v>1352556</v>
      </c>
      <c r="G8877" s="97"/>
      <c r="H8877" s="124" t="s">
        <v>4942</v>
      </c>
      <c r="I8877" s="125">
        <v>0</v>
      </c>
      <c r="J8877" s="125">
        <v>153.33000000000001</v>
      </c>
      <c r="K8877" s="126">
        <v>153.33000000000001</v>
      </c>
      <c r="L8877" s="100" t="s">
        <v>1324</v>
      </c>
    </row>
    <row r="8878" spans="1:12" ht="56.25" customHeight="1">
      <c r="A8878" s="97" t="s">
        <v>630</v>
      </c>
      <c r="B8878" s="122" t="s">
        <v>4391</v>
      </c>
      <c r="C8878" s="123">
        <v>42422</v>
      </c>
      <c r="D8878" s="97" t="s">
        <v>18186</v>
      </c>
      <c r="E8878" s="97" t="s">
        <v>3</v>
      </c>
      <c r="F8878" s="97">
        <v>1352566</v>
      </c>
      <c r="G8878" s="97"/>
      <c r="H8878" s="124" t="s">
        <v>4943</v>
      </c>
      <c r="I8878" s="125">
        <v>0</v>
      </c>
      <c r="J8878" s="125">
        <v>3819</v>
      </c>
      <c r="K8878" s="126">
        <v>3819</v>
      </c>
      <c r="L8878" s="100" t="s">
        <v>1324</v>
      </c>
    </row>
    <row r="8879" spans="1:12" ht="56.25" customHeight="1">
      <c r="A8879" s="97" t="s">
        <v>630</v>
      </c>
      <c r="B8879" s="122" t="s">
        <v>4391</v>
      </c>
      <c r="C8879" s="123">
        <v>42422</v>
      </c>
      <c r="D8879" s="97" t="s">
        <v>18187</v>
      </c>
      <c r="E8879" s="97" t="s">
        <v>3</v>
      </c>
      <c r="F8879" s="97">
        <v>1352570</v>
      </c>
      <c r="G8879" s="97"/>
      <c r="H8879" s="124" t="s">
        <v>4944</v>
      </c>
      <c r="I8879" s="125">
        <v>0</v>
      </c>
      <c r="J8879" s="125">
        <v>160</v>
      </c>
      <c r="K8879" s="126">
        <v>160</v>
      </c>
      <c r="L8879" s="100" t="s">
        <v>1324</v>
      </c>
    </row>
    <row r="8880" spans="1:12" ht="56.25" customHeight="1">
      <c r="A8880" s="97" t="s">
        <v>630</v>
      </c>
      <c r="B8880" s="122" t="s">
        <v>4391</v>
      </c>
      <c r="C8880" s="123">
        <v>42422</v>
      </c>
      <c r="D8880" s="97" t="s">
        <v>18188</v>
      </c>
      <c r="E8880" s="97" t="s">
        <v>3</v>
      </c>
      <c r="F8880" s="97">
        <v>1352572</v>
      </c>
      <c r="G8880" s="97"/>
      <c r="H8880" s="124" t="s">
        <v>4945</v>
      </c>
      <c r="I8880" s="125">
        <v>0</v>
      </c>
      <c r="J8880" s="125">
        <v>555.29</v>
      </c>
      <c r="K8880" s="126">
        <v>555.29</v>
      </c>
      <c r="L8880" s="100" t="s">
        <v>1324</v>
      </c>
    </row>
    <row r="8881" spans="1:12" ht="56.25" customHeight="1">
      <c r="A8881" s="97" t="s">
        <v>630</v>
      </c>
      <c r="B8881" s="122" t="s">
        <v>4391</v>
      </c>
      <c r="C8881" s="123">
        <v>42422</v>
      </c>
      <c r="D8881" s="97" t="s">
        <v>18191</v>
      </c>
      <c r="E8881" s="97" t="s">
        <v>3</v>
      </c>
      <c r="F8881" s="97">
        <v>1352652</v>
      </c>
      <c r="G8881" s="97"/>
      <c r="H8881" s="124" t="s">
        <v>4948</v>
      </c>
      <c r="I8881" s="125">
        <v>0</v>
      </c>
      <c r="J8881" s="125">
        <v>9161.130000000001</v>
      </c>
      <c r="K8881" s="126">
        <v>9161.130000000001</v>
      </c>
      <c r="L8881" s="100" t="s">
        <v>1324</v>
      </c>
    </row>
    <row r="8882" spans="1:12" ht="56.25" customHeight="1">
      <c r="A8882" s="97" t="s">
        <v>630</v>
      </c>
      <c r="B8882" s="122" t="s">
        <v>4391</v>
      </c>
      <c r="C8882" s="123">
        <v>42422</v>
      </c>
      <c r="D8882" s="97" t="s">
        <v>18192</v>
      </c>
      <c r="E8882" s="97" t="s">
        <v>3</v>
      </c>
      <c r="F8882" s="97">
        <v>1352688</v>
      </c>
      <c r="G8882" s="97"/>
      <c r="H8882" s="124" t="s">
        <v>4949</v>
      </c>
      <c r="I8882" s="125">
        <v>0</v>
      </c>
      <c r="J8882" s="125">
        <v>758.59</v>
      </c>
      <c r="K8882" s="126">
        <v>758.59</v>
      </c>
      <c r="L8882" s="100" t="s">
        <v>1324</v>
      </c>
    </row>
    <row r="8883" spans="1:12" ht="56.25" customHeight="1">
      <c r="A8883" s="97" t="s">
        <v>630</v>
      </c>
      <c r="B8883" s="122" t="s">
        <v>4391</v>
      </c>
      <c r="C8883" s="123">
        <v>42422</v>
      </c>
      <c r="D8883" s="97" t="s">
        <v>18193</v>
      </c>
      <c r="E8883" s="97" t="s">
        <v>3</v>
      </c>
      <c r="F8883" s="97">
        <v>1352713</v>
      </c>
      <c r="G8883" s="97"/>
      <c r="H8883" s="124" t="s">
        <v>4950</v>
      </c>
      <c r="I8883" s="125">
        <v>0</v>
      </c>
      <c r="J8883" s="125">
        <v>183.72</v>
      </c>
      <c r="K8883" s="126">
        <v>183.72</v>
      </c>
      <c r="L8883" s="100" t="s">
        <v>1324</v>
      </c>
    </row>
    <row r="8884" spans="1:12" ht="56.25" customHeight="1">
      <c r="A8884" s="97" t="s">
        <v>630</v>
      </c>
      <c r="B8884" s="122" t="s">
        <v>4391</v>
      </c>
      <c r="C8884" s="123">
        <v>42422</v>
      </c>
      <c r="D8884" s="97" t="s">
        <v>18194</v>
      </c>
      <c r="E8884" s="97" t="s">
        <v>3</v>
      </c>
      <c r="F8884" s="97">
        <v>1352716</v>
      </c>
      <c r="G8884" s="97"/>
      <c r="H8884" s="124" t="s">
        <v>4951</v>
      </c>
      <c r="I8884" s="125">
        <v>0</v>
      </c>
      <c r="J8884" s="125">
        <v>183.72</v>
      </c>
      <c r="K8884" s="126">
        <v>183.72</v>
      </c>
      <c r="L8884" s="100" t="s">
        <v>1324</v>
      </c>
    </row>
    <row r="8885" spans="1:12" ht="56.25" customHeight="1">
      <c r="A8885" s="97" t="s">
        <v>630</v>
      </c>
      <c r="B8885" s="122" t="s">
        <v>4391</v>
      </c>
      <c r="C8885" s="123">
        <v>42422</v>
      </c>
      <c r="D8885" s="97" t="s">
        <v>18195</v>
      </c>
      <c r="E8885" s="97" t="s">
        <v>3</v>
      </c>
      <c r="F8885" s="97">
        <v>1352726</v>
      </c>
      <c r="G8885" s="97"/>
      <c r="H8885" s="124" t="s">
        <v>4619</v>
      </c>
      <c r="I8885" s="125">
        <v>0</v>
      </c>
      <c r="J8885" s="125">
        <v>1000</v>
      </c>
      <c r="K8885" s="126">
        <v>1000</v>
      </c>
      <c r="L8885" s="100" t="s">
        <v>1324</v>
      </c>
    </row>
    <row r="8886" spans="1:12" ht="56.25" customHeight="1">
      <c r="A8886" s="97" t="s">
        <v>630</v>
      </c>
      <c r="B8886" s="122" t="s">
        <v>10109</v>
      </c>
      <c r="C8886" s="123">
        <v>42422</v>
      </c>
      <c r="D8886" s="97" t="s">
        <v>10658</v>
      </c>
      <c r="E8886" s="97" t="s">
        <v>11</v>
      </c>
      <c r="F8886" s="97">
        <v>842472</v>
      </c>
      <c r="G8886" s="97"/>
      <c r="H8886" s="124" t="s">
        <v>1714</v>
      </c>
      <c r="I8886" s="125">
        <v>50</v>
      </c>
      <c r="J8886" s="125">
        <v>0</v>
      </c>
      <c r="K8886" s="126">
        <v>50</v>
      </c>
      <c r="L8886" s="100" t="s">
        <v>1324</v>
      </c>
    </row>
    <row r="8887" spans="1:12" ht="56.25" customHeight="1">
      <c r="A8887" s="97" t="s">
        <v>630</v>
      </c>
      <c r="B8887" s="122" t="s">
        <v>10109</v>
      </c>
      <c r="C8887" s="123">
        <v>42422</v>
      </c>
      <c r="D8887" s="97" t="s">
        <v>10659</v>
      </c>
      <c r="E8887" s="97" t="s">
        <v>11</v>
      </c>
      <c r="F8887" s="97">
        <v>842479</v>
      </c>
      <c r="G8887" s="97"/>
      <c r="H8887" s="124" t="s">
        <v>1715</v>
      </c>
      <c r="I8887" s="125">
        <v>50</v>
      </c>
      <c r="J8887" s="125">
        <v>0</v>
      </c>
      <c r="K8887" s="126">
        <v>50</v>
      </c>
      <c r="L8887" s="100" t="s">
        <v>1324</v>
      </c>
    </row>
    <row r="8888" spans="1:12" ht="56.25" customHeight="1">
      <c r="A8888" s="97" t="s">
        <v>630</v>
      </c>
      <c r="B8888" s="122" t="s">
        <v>10109</v>
      </c>
      <c r="C8888" s="123">
        <v>42422</v>
      </c>
      <c r="D8888" s="97" t="s">
        <v>10660</v>
      </c>
      <c r="E8888" s="97" t="s">
        <v>11</v>
      </c>
      <c r="F8888" s="97">
        <v>842481</v>
      </c>
      <c r="G8888" s="97"/>
      <c r="H8888" s="124" t="s">
        <v>1270</v>
      </c>
      <c r="I8888" s="125">
        <v>50</v>
      </c>
      <c r="J8888" s="125">
        <v>0</v>
      </c>
      <c r="K8888" s="126">
        <v>50</v>
      </c>
      <c r="L8888" s="100" t="s">
        <v>1324</v>
      </c>
    </row>
    <row r="8889" spans="1:12" ht="56.25" customHeight="1">
      <c r="A8889" s="97" t="s">
        <v>630</v>
      </c>
      <c r="B8889" s="122" t="s">
        <v>4391</v>
      </c>
      <c r="C8889" s="123">
        <v>42423</v>
      </c>
      <c r="D8889" s="97" t="s">
        <v>18222</v>
      </c>
      <c r="E8889" s="97" t="s">
        <v>3</v>
      </c>
      <c r="F8889" s="97">
        <v>1353063</v>
      </c>
      <c r="G8889" s="97"/>
      <c r="H8889" s="124" t="s">
        <v>4979</v>
      </c>
      <c r="I8889" s="125">
        <v>0</v>
      </c>
      <c r="J8889" s="125">
        <v>45150.450000000004</v>
      </c>
      <c r="K8889" s="126">
        <v>45150.450000000004</v>
      </c>
      <c r="L8889" s="100" t="s">
        <v>1324</v>
      </c>
    </row>
    <row r="8890" spans="1:12" ht="56.25" customHeight="1">
      <c r="A8890" s="97" t="s">
        <v>630</v>
      </c>
      <c r="B8890" s="122" t="s">
        <v>4391</v>
      </c>
      <c r="C8890" s="123">
        <v>42423</v>
      </c>
      <c r="D8890" s="97" t="s">
        <v>18223</v>
      </c>
      <c r="E8890" s="97" t="s">
        <v>3</v>
      </c>
      <c r="F8890" s="97">
        <v>1353066</v>
      </c>
      <c r="G8890" s="97"/>
      <c r="H8890" s="124" t="s">
        <v>4980</v>
      </c>
      <c r="I8890" s="125">
        <v>0</v>
      </c>
      <c r="J8890" s="125">
        <v>702038.48</v>
      </c>
      <c r="K8890" s="126">
        <v>702038.48</v>
      </c>
      <c r="L8890" s="100" t="s">
        <v>1324</v>
      </c>
    </row>
    <row r="8891" spans="1:12" ht="56.25" customHeight="1">
      <c r="A8891" s="97" t="s">
        <v>630</v>
      </c>
      <c r="B8891" s="122" t="s">
        <v>10109</v>
      </c>
      <c r="C8891" s="123">
        <v>42423</v>
      </c>
      <c r="D8891" s="97" t="s">
        <v>10663</v>
      </c>
      <c r="E8891" s="97" t="s">
        <v>6</v>
      </c>
      <c r="F8891" s="97">
        <v>186152</v>
      </c>
      <c r="G8891" s="97"/>
      <c r="H8891" s="124" t="s">
        <v>1718</v>
      </c>
      <c r="I8891" s="125">
        <v>0</v>
      </c>
      <c r="J8891" s="125">
        <v>42297.53</v>
      </c>
      <c r="K8891" s="126">
        <v>42297.53</v>
      </c>
      <c r="L8891" s="100" t="s">
        <v>1324</v>
      </c>
    </row>
    <row r="8892" spans="1:12" ht="56.25" customHeight="1">
      <c r="A8892" s="97" t="s">
        <v>630</v>
      </c>
      <c r="B8892" s="122" t="s">
        <v>4391</v>
      </c>
      <c r="C8892" s="123">
        <v>42423</v>
      </c>
      <c r="D8892" s="97" t="s">
        <v>18200</v>
      </c>
      <c r="E8892" s="97" t="s">
        <v>3</v>
      </c>
      <c r="F8892" s="97">
        <v>1352959</v>
      </c>
      <c r="G8892" s="97"/>
      <c r="H8892" s="124" t="s">
        <v>4956</v>
      </c>
      <c r="I8892" s="125">
        <v>0</v>
      </c>
      <c r="J8892" s="125">
        <v>5836.55</v>
      </c>
      <c r="K8892" s="126">
        <v>5836.55</v>
      </c>
      <c r="L8892" s="100" t="s">
        <v>1324</v>
      </c>
    </row>
    <row r="8893" spans="1:12" ht="56.25" customHeight="1">
      <c r="A8893" s="97" t="s">
        <v>630</v>
      </c>
      <c r="B8893" s="122" t="s">
        <v>4391</v>
      </c>
      <c r="C8893" s="123">
        <v>42423</v>
      </c>
      <c r="D8893" s="97" t="s">
        <v>18201</v>
      </c>
      <c r="E8893" s="97" t="s">
        <v>3</v>
      </c>
      <c r="F8893" s="97">
        <v>1352967</v>
      </c>
      <c r="G8893" s="97"/>
      <c r="H8893" s="124" t="s">
        <v>4957</v>
      </c>
      <c r="I8893" s="125">
        <v>0</v>
      </c>
      <c r="J8893" s="125">
        <v>1491.2</v>
      </c>
      <c r="K8893" s="126">
        <v>1491.2</v>
      </c>
      <c r="L8893" s="100" t="s">
        <v>1324</v>
      </c>
    </row>
    <row r="8894" spans="1:12" ht="56.25" customHeight="1">
      <c r="A8894" s="97" t="s">
        <v>630</v>
      </c>
      <c r="B8894" s="122" t="s">
        <v>4391</v>
      </c>
      <c r="C8894" s="123">
        <v>42423</v>
      </c>
      <c r="D8894" s="97" t="s">
        <v>18202</v>
      </c>
      <c r="E8894" s="97" t="s">
        <v>3</v>
      </c>
      <c r="F8894" s="97">
        <v>1352970</v>
      </c>
      <c r="G8894" s="97"/>
      <c r="H8894" s="124" t="s">
        <v>4958</v>
      </c>
      <c r="I8894" s="125">
        <v>0</v>
      </c>
      <c r="J8894" s="125">
        <v>691.57</v>
      </c>
      <c r="K8894" s="126">
        <v>691.57</v>
      </c>
      <c r="L8894" s="100" t="s">
        <v>1324</v>
      </c>
    </row>
    <row r="8895" spans="1:12" ht="56.25" customHeight="1">
      <c r="A8895" s="97" t="s">
        <v>630</v>
      </c>
      <c r="B8895" s="122" t="s">
        <v>4391</v>
      </c>
      <c r="C8895" s="123">
        <v>42423</v>
      </c>
      <c r="D8895" s="97" t="s">
        <v>18211</v>
      </c>
      <c r="E8895" s="97" t="s">
        <v>3</v>
      </c>
      <c r="F8895" s="97">
        <v>1353006</v>
      </c>
      <c r="G8895" s="97"/>
      <c r="H8895" s="124" t="s">
        <v>4969</v>
      </c>
      <c r="I8895" s="125">
        <v>0</v>
      </c>
      <c r="J8895" s="125">
        <v>36</v>
      </c>
      <c r="K8895" s="126">
        <v>36</v>
      </c>
      <c r="L8895" s="100" t="s">
        <v>1324</v>
      </c>
    </row>
    <row r="8896" spans="1:12" ht="56.25" customHeight="1">
      <c r="A8896" s="97" t="s">
        <v>630</v>
      </c>
      <c r="B8896" s="122" t="s">
        <v>4391</v>
      </c>
      <c r="C8896" s="123">
        <v>42423</v>
      </c>
      <c r="D8896" s="97" t="s">
        <v>18212</v>
      </c>
      <c r="E8896" s="97" t="s">
        <v>3</v>
      </c>
      <c r="F8896" s="97">
        <v>1353029</v>
      </c>
      <c r="G8896" s="97"/>
      <c r="H8896" s="124" t="s">
        <v>4971</v>
      </c>
      <c r="I8896" s="125">
        <v>0</v>
      </c>
      <c r="J8896" s="125">
        <v>5869.6500000000005</v>
      </c>
      <c r="K8896" s="126">
        <v>5869.6500000000005</v>
      </c>
      <c r="L8896" s="100" t="s">
        <v>1324</v>
      </c>
    </row>
    <row r="8897" spans="1:12" ht="56.25" customHeight="1">
      <c r="A8897" s="97" t="s">
        <v>630</v>
      </c>
      <c r="B8897" s="122" t="s">
        <v>4391</v>
      </c>
      <c r="C8897" s="123">
        <v>42423</v>
      </c>
      <c r="D8897" s="97" t="s">
        <v>18213</v>
      </c>
      <c r="E8897" s="97" t="s">
        <v>3</v>
      </c>
      <c r="F8897" s="97">
        <v>1353031</v>
      </c>
      <c r="G8897" s="97"/>
      <c r="H8897" s="124" t="s">
        <v>4972</v>
      </c>
      <c r="I8897" s="125">
        <v>0</v>
      </c>
      <c r="J8897" s="125">
        <v>723.58</v>
      </c>
      <c r="K8897" s="126">
        <v>723.58</v>
      </c>
      <c r="L8897" s="100" t="s">
        <v>1324</v>
      </c>
    </row>
    <row r="8898" spans="1:12" ht="56.25" customHeight="1">
      <c r="A8898" s="97" t="s">
        <v>630</v>
      </c>
      <c r="B8898" s="122" t="s">
        <v>4391</v>
      </c>
      <c r="C8898" s="123">
        <v>42423</v>
      </c>
      <c r="D8898" s="97" t="s">
        <v>18214</v>
      </c>
      <c r="E8898" s="97" t="s">
        <v>3</v>
      </c>
      <c r="F8898" s="97">
        <v>1353037</v>
      </c>
      <c r="G8898" s="97"/>
      <c r="H8898" s="124" t="s">
        <v>4973</v>
      </c>
      <c r="I8898" s="125">
        <v>0</v>
      </c>
      <c r="J8898" s="125">
        <v>1500</v>
      </c>
      <c r="K8898" s="126">
        <v>1500</v>
      </c>
      <c r="L8898" s="100" t="s">
        <v>1324</v>
      </c>
    </row>
    <row r="8899" spans="1:12" ht="56.25" customHeight="1">
      <c r="A8899" s="97" t="s">
        <v>630</v>
      </c>
      <c r="B8899" s="122" t="s">
        <v>4391</v>
      </c>
      <c r="C8899" s="123">
        <v>42423</v>
      </c>
      <c r="D8899" s="97" t="s">
        <v>18217</v>
      </c>
      <c r="E8899" s="97" t="s">
        <v>3</v>
      </c>
      <c r="F8899" s="97">
        <v>1353051</v>
      </c>
      <c r="G8899" s="97"/>
      <c r="H8899" s="124" t="s">
        <v>4976</v>
      </c>
      <c r="I8899" s="125">
        <v>0</v>
      </c>
      <c r="J8899" s="125">
        <v>610.57000000000005</v>
      </c>
      <c r="K8899" s="126">
        <v>610.57000000000005</v>
      </c>
      <c r="L8899" s="100" t="s">
        <v>1324</v>
      </c>
    </row>
    <row r="8900" spans="1:12" ht="56.25" customHeight="1">
      <c r="A8900" s="97" t="s">
        <v>630</v>
      </c>
      <c r="B8900" s="122" t="s">
        <v>4391</v>
      </c>
      <c r="C8900" s="123">
        <v>42423</v>
      </c>
      <c r="D8900" s="97" t="s">
        <v>18218</v>
      </c>
      <c r="E8900" s="97" t="s">
        <v>3</v>
      </c>
      <c r="F8900" s="97">
        <v>1353052</v>
      </c>
      <c r="G8900" s="97"/>
      <c r="H8900" s="124" t="s">
        <v>4976</v>
      </c>
      <c r="I8900" s="125">
        <v>0</v>
      </c>
      <c r="J8900" s="125">
        <v>228.69</v>
      </c>
      <c r="K8900" s="126">
        <v>228.69</v>
      </c>
      <c r="L8900" s="100" t="s">
        <v>1324</v>
      </c>
    </row>
    <row r="8901" spans="1:12" ht="56.25" customHeight="1">
      <c r="A8901" s="97" t="s">
        <v>630</v>
      </c>
      <c r="B8901" s="122" t="s">
        <v>4391</v>
      </c>
      <c r="C8901" s="123">
        <v>42423</v>
      </c>
      <c r="D8901" s="97" t="s">
        <v>18219</v>
      </c>
      <c r="E8901" s="97" t="s">
        <v>3</v>
      </c>
      <c r="F8901" s="97">
        <v>1353054</v>
      </c>
      <c r="G8901" s="97"/>
      <c r="H8901" s="124" t="s">
        <v>4976</v>
      </c>
      <c r="I8901" s="125">
        <v>0</v>
      </c>
      <c r="J8901" s="125">
        <v>610.57000000000005</v>
      </c>
      <c r="K8901" s="126">
        <v>610.57000000000005</v>
      </c>
      <c r="L8901" s="100" t="s">
        <v>1324</v>
      </c>
    </row>
    <row r="8902" spans="1:12" ht="56.25" customHeight="1">
      <c r="A8902" s="97" t="s">
        <v>630</v>
      </c>
      <c r="B8902" s="122" t="s">
        <v>4391</v>
      </c>
      <c r="C8902" s="123">
        <v>42423</v>
      </c>
      <c r="D8902" s="97" t="s">
        <v>18220</v>
      </c>
      <c r="E8902" s="97" t="s">
        <v>3</v>
      </c>
      <c r="F8902" s="97">
        <v>1353055</v>
      </c>
      <c r="G8902" s="97"/>
      <c r="H8902" s="124" t="s">
        <v>4977</v>
      </c>
      <c r="I8902" s="125">
        <v>0</v>
      </c>
      <c r="J8902" s="125">
        <v>610.57000000000005</v>
      </c>
      <c r="K8902" s="126">
        <v>610.57000000000005</v>
      </c>
      <c r="L8902" s="100" t="s">
        <v>1324</v>
      </c>
    </row>
    <row r="8903" spans="1:12" ht="56.25" customHeight="1">
      <c r="A8903" s="97" t="s">
        <v>630</v>
      </c>
      <c r="B8903" s="122" t="s">
        <v>4391</v>
      </c>
      <c r="C8903" s="123">
        <v>42423</v>
      </c>
      <c r="D8903" s="97" t="s">
        <v>18221</v>
      </c>
      <c r="E8903" s="97" t="s">
        <v>3</v>
      </c>
      <c r="F8903" s="97">
        <v>1353057</v>
      </c>
      <c r="G8903" s="97"/>
      <c r="H8903" s="124" t="s">
        <v>4978</v>
      </c>
      <c r="I8903" s="125">
        <v>0</v>
      </c>
      <c r="J8903" s="125">
        <v>476.78000000000003</v>
      </c>
      <c r="K8903" s="126">
        <v>476.78000000000003</v>
      </c>
      <c r="L8903" s="100" t="s">
        <v>1324</v>
      </c>
    </row>
    <row r="8904" spans="1:12" ht="56.25" customHeight="1">
      <c r="A8904" s="97" t="s">
        <v>630</v>
      </c>
      <c r="B8904" s="122" t="s">
        <v>4391</v>
      </c>
      <c r="C8904" s="123">
        <v>42423</v>
      </c>
      <c r="D8904" s="97" t="s">
        <v>18224</v>
      </c>
      <c r="E8904" s="97" t="s">
        <v>3</v>
      </c>
      <c r="F8904" s="97">
        <v>1353068</v>
      </c>
      <c r="G8904" s="97"/>
      <c r="H8904" s="124" t="s">
        <v>4981</v>
      </c>
      <c r="I8904" s="125">
        <v>0</v>
      </c>
      <c r="J8904" s="125">
        <v>16641.36</v>
      </c>
      <c r="K8904" s="126">
        <v>16641.36</v>
      </c>
      <c r="L8904" s="100" t="s">
        <v>1324</v>
      </c>
    </row>
    <row r="8905" spans="1:12" ht="56.25" customHeight="1">
      <c r="A8905" s="97" t="s">
        <v>630</v>
      </c>
      <c r="B8905" s="122" t="s">
        <v>4391</v>
      </c>
      <c r="C8905" s="123">
        <v>42423</v>
      </c>
      <c r="D8905" s="97" t="s">
        <v>18225</v>
      </c>
      <c r="E8905" s="97" t="s">
        <v>3</v>
      </c>
      <c r="F8905" s="97">
        <v>1353110</v>
      </c>
      <c r="G8905" s="97"/>
      <c r="H8905" s="124" t="s">
        <v>4982</v>
      </c>
      <c r="I8905" s="125">
        <v>0</v>
      </c>
      <c r="J8905" s="125">
        <v>6226.49</v>
      </c>
      <c r="K8905" s="126">
        <v>6226.49</v>
      </c>
      <c r="L8905" s="100" t="s">
        <v>1324</v>
      </c>
    </row>
    <row r="8906" spans="1:12" ht="56.25" customHeight="1">
      <c r="A8906" s="97" t="s">
        <v>630</v>
      </c>
      <c r="B8906" s="122" t="s">
        <v>10109</v>
      </c>
      <c r="C8906" s="123">
        <v>42423</v>
      </c>
      <c r="D8906" s="97" t="s">
        <v>10664</v>
      </c>
      <c r="E8906" s="97" t="s">
        <v>6</v>
      </c>
      <c r="F8906" s="97">
        <v>842573</v>
      </c>
      <c r="G8906" s="97"/>
      <c r="H8906" s="124" t="s">
        <v>1719</v>
      </c>
      <c r="I8906" s="125">
        <v>0</v>
      </c>
      <c r="J8906" s="125">
        <v>18840.650000000001</v>
      </c>
      <c r="K8906" s="126">
        <v>18840.650000000001</v>
      </c>
      <c r="L8906" s="100" t="s">
        <v>1324</v>
      </c>
    </row>
    <row r="8907" spans="1:12" ht="56.25" customHeight="1">
      <c r="A8907" s="97" t="s">
        <v>630</v>
      </c>
      <c r="B8907" s="122" t="s">
        <v>10109</v>
      </c>
      <c r="C8907" s="123">
        <v>42423</v>
      </c>
      <c r="D8907" s="97" t="s">
        <v>10665</v>
      </c>
      <c r="E8907" s="97" t="s">
        <v>6</v>
      </c>
      <c r="F8907" s="97">
        <v>842584</v>
      </c>
      <c r="G8907" s="97"/>
      <c r="H8907" s="124" t="s">
        <v>1720</v>
      </c>
      <c r="I8907" s="125">
        <v>0</v>
      </c>
      <c r="J8907" s="125">
        <v>7861.7</v>
      </c>
      <c r="K8907" s="126">
        <v>7861.7</v>
      </c>
      <c r="L8907" s="100" t="s">
        <v>1324</v>
      </c>
    </row>
    <row r="8908" spans="1:12" ht="56.25" customHeight="1">
      <c r="A8908" s="97" t="s">
        <v>630</v>
      </c>
      <c r="B8908" s="122" t="s">
        <v>10109</v>
      </c>
      <c r="C8908" s="123">
        <v>42423</v>
      </c>
      <c r="D8908" s="97" t="s">
        <v>10666</v>
      </c>
      <c r="E8908" s="97" t="s">
        <v>6</v>
      </c>
      <c r="F8908" s="97">
        <v>842586</v>
      </c>
      <c r="G8908" s="97"/>
      <c r="H8908" s="124" t="s">
        <v>1721</v>
      </c>
      <c r="I8908" s="125">
        <v>0</v>
      </c>
      <c r="J8908" s="125">
        <v>26798</v>
      </c>
      <c r="K8908" s="126">
        <v>26798</v>
      </c>
      <c r="L8908" s="100" t="s">
        <v>1324</v>
      </c>
    </row>
    <row r="8909" spans="1:12" ht="56.25" customHeight="1">
      <c r="A8909" s="97" t="s">
        <v>630</v>
      </c>
      <c r="B8909" s="122" t="s">
        <v>10109</v>
      </c>
      <c r="C8909" s="123">
        <v>42423</v>
      </c>
      <c r="D8909" s="97" t="s">
        <v>10667</v>
      </c>
      <c r="E8909" s="97" t="s">
        <v>6</v>
      </c>
      <c r="F8909" s="97">
        <v>842598</v>
      </c>
      <c r="G8909" s="97"/>
      <c r="H8909" s="124" t="s">
        <v>1722</v>
      </c>
      <c r="I8909" s="125">
        <v>0</v>
      </c>
      <c r="J8909" s="125">
        <v>3847.77</v>
      </c>
      <c r="K8909" s="126">
        <v>3847.77</v>
      </c>
      <c r="L8909" s="100" t="s">
        <v>1324</v>
      </c>
    </row>
    <row r="8910" spans="1:12" ht="56.25" customHeight="1">
      <c r="A8910" s="97" t="s">
        <v>630</v>
      </c>
      <c r="B8910" s="122" t="s">
        <v>10109</v>
      </c>
      <c r="C8910" s="123">
        <v>42423</v>
      </c>
      <c r="D8910" s="97" t="s">
        <v>10670</v>
      </c>
      <c r="E8910" s="97" t="s">
        <v>11</v>
      </c>
      <c r="F8910" s="97">
        <v>842627</v>
      </c>
      <c r="G8910" s="97"/>
      <c r="H8910" s="124" t="s">
        <v>1270</v>
      </c>
      <c r="I8910" s="125">
        <v>50</v>
      </c>
      <c r="J8910" s="125">
        <v>0</v>
      </c>
      <c r="K8910" s="126">
        <v>50</v>
      </c>
      <c r="L8910" s="100" t="s">
        <v>1324</v>
      </c>
    </row>
    <row r="8911" spans="1:12" ht="56.25" customHeight="1">
      <c r="A8911" s="97" t="s">
        <v>630</v>
      </c>
      <c r="B8911" s="122" t="s">
        <v>4391</v>
      </c>
      <c r="C8911" s="123">
        <v>42424</v>
      </c>
      <c r="D8911" s="97" t="s">
        <v>18233</v>
      </c>
      <c r="E8911" s="97" t="s">
        <v>3</v>
      </c>
      <c r="F8911" s="97">
        <v>1353515</v>
      </c>
      <c r="G8911" s="97"/>
      <c r="H8911" s="124" t="s">
        <v>4990</v>
      </c>
      <c r="I8911" s="125">
        <v>0</v>
      </c>
      <c r="J8911" s="125">
        <v>1200</v>
      </c>
      <c r="K8911" s="126">
        <v>1200</v>
      </c>
      <c r="L8911" s="100" t="s">
        <v>1324</v>
      </c>
    </row>
    <row r="8912" spans="1:12" ht="56.25" customHeight="1">
      <c r="A8912" s="97" t="s">
        <v>630</v>
      </c>
      <c r="B8912" s="122" t="s">
        <v>10109</v>
      </c>
      <c r="C8912" s="123">
        <v>42424</v>
      </c>
      <c r="D8912" s="97" t="s">
        <v>10681</v>
      </c>
      <c r="E8912" s="97" t="s">
        <v>11</v>
      </c>
      <c r="F8912" s="97">
        <v>186301</v>
      </c>
      <c r="G8912" s="97"/>
      <c r="H8912" s="124" t="s">
        <v>1734</v>
      </c>
      <c r="I8912" s="125">
        <v>294.01</v>
      </c>
      <c r="J8912" s="125">
        <v>0</v>
      </c>
      <c r="K8912" s="126">
        <v>294.01</v>
      </c>
      <c r="L8912" s="100" t="s">
        <v>1324</v>
      </c>
    </row>
    <row r="8913" spans="1:12" ht="56.25" customHeight="1">
      <c r="A8913" s="97" t="s">
        <v>630</v>
      </c>
      <c r="B8913" s="122" t="s">
        <v>10109</v>
      </c>
      <c r="C8913" s="123">
        <v>42424</v>
      </c>
      <c r="D8913" s="97" t="s">
        <v>10673</v>
      </c>
      <c r="E8913" s="97" t="s">
        <v>6</v>
      </c>
      <c r="F8913" s="97">
        <v>186315</v>
      </c>
      <c r="G8913" s="97"/>
      <c r="H8913" s="124" t="s">
        <v>1726</v>
      </c>
      <c r="I8913" s="125">
        <v>0</v>
      </c>
      <c r="J8913" s="125">
        <v>30941.48</v>
      </c>
      <c r="K8913" s="126">
        <v>30941.48</v>
      </c>
      <c r="L8913" s="100" t="s">
        <v>1324</v>
      </c>
    </row>
    <row r="8914" spans="1:12" ht="56.25" customHeight="1">
      <c r="A8914" s="97" t="s">
        <v>630</v>
      </c>
      <c r="B8914" s="122" t="s">
        <v>4391</v>
      </c>
      <c r="C8914" s="123">
        <v>42424</v>
      </c>
      <c r="D8914" s="97" t="s">
        <v>18230</v>
      </c>
      <c r="E8914" s="97" t="s">
        <v>3</v>
      </c>
      <c r="F8914" s="97">
        <v>1353432</v>
      </c>
      <c r="G8914" s="97"/>
      <c r="H8914" s="124" t="s">
        <v>4987</v>
      </c>
      <c r="I8914" s="125">
        <v>0</v>
      </c>
      <c r="J8914" s="125">
        <v>5205.75</v>
      </c>
      <c r="K8914" s="126">
        <v>5205.75</v>
      </c>
      <c r="L8914" s="100" t="s">
        <v>1324</v>
      </c>
    </row>
    <row r="8915" spans="1:12" ht="56.25" customHeight="1">
      <c r="A8915" s="97" t="s">
        <v>630</v>
      </c>
      <c r="B8915" s="122" t="s">
        <v>4391</v>
      </c>
      <c r="C8915" s="123">
        <v>42424</v>
      </c>
      <c r="D8915" s="97" t="s">
        <v>18232</v>
      </c>
      <c r="E8915" s="97" t="s">
        <v>3</v>
      </c>
      <c r="F8915" s="97">
        <v>1353472</v>
      </c>
      <c r="G8915" s="97"/>
      <c r="H8915" s="124" t="s">
        <v>4989</v>
      </c>
      <c r="I8915" s="125">
        <v>0</v>
      </c>
      <c r="J8915" s="125">
        <v>4550.3599999999997</v>
      </c>
      <c r="K8915" s="126">
        <v>4550.3599999999997</v>
      </c>
      <c r="L8915" s="100" t="s">
        <v>1324</v>
      </c>
    </row>
    <row r="8916" spans="1:12" ht="56.25" customHeight="1">
      <c r="A8916" s="97" t="s">
        <v>630</v>
      </c>
      <c r="B8916" s="122" t="s">
        <v>4391</v>
      </c>
      <c r="C8916" s="123">
        <v>42424</v>
      </c>
      <c r="D8916" s="97" t="s">
        <v>18234</v>
      </c>
      <c r="E8916" s="97" t="s">
        <v>3</v>
      </c>
      <c r="F8916" s="97">
        <v>1353530</v>
      </c>
      <c r="G8916" s="97"/>
      <c r="H8916" s="124" t="s">
        <v>4991</v>
      </c>
      <c r="I8916" s="125">
        <v>0</v>
      </c>
      <c r="J8916" s="125">
        <v>870</v>
      </c>
      <c r="K8916" s="126">
        <v>870</v>
      </c>
      <c r="L8916" s="100" t="s">
        <v>1324</v>
      </c>
    </row>
    <row r="8917" spans="1:12" ht="56.25" customHeight="1">
      <c r="A8917" s="97" t="s">
        <v>630</v>
      </c>
      <c r="B8917" s="122" t="s">
        <v>4391</v>
      </c>
      <c r="C8917" s="123">
        <v>42424</v>
      </c>
      <c r="D8917" s="97" t="s">
        <v>18235</v>
      </c>
      <c r="E8917" s="97" t="s">
        <v>3</v>
      </c>
      <c r="F8917" s="97">
        <v>1353552</v>
      </c>
      <c r="G8917" s="97"/>
      <c r="H8917" s="124" t="s">
        <v>4992</v>
      </c>
      <c r="I8917" s="125">
        <v>0</v>
      </c>
      <c r="J8917" s="125">
        <v>43.78</v>
      </c>
      <c r="K8917" s="126">
        <v>43.78</v>
      </c>
      <c r="L8917" s="100" t="s">
        <v>1324</v>
      </c>
    </row>
    <row r="8918" spans="1:12" ht="56.25" customHeight="1">
      <c r="A8918" s="97" t="s">
        <v>630</v>
      </c>
      <c r="B8918" s="122" t="s">
        <v>4391</v>
      </c>
      <c r="C8918" s="123">
        <v>42424</v>
      </c>
      <c r="D8918" s="97" t="s">
        <v>18236</v>
      </c>
      <c r="E8918" s="97" t="s">
        <v>3</v>
      </c>
      <c r="F8918" s="97">
        <v>1353554</v>
      </c>
      <c r="G8918" s="97"/>
      <c r="H8918" s="124" t="s">
        <v>4993</v>
      </c>
      <c r="I8918" s="125">
        <v>0</v>
      </c>
      <c r="J8918" s="125">
        <v>43.78</v>
      </c>
      <c r="K8918" s="126">
        <v>43.78</v>
      </c>
      <c r="L8918" s="100" t="s">
        <v>1324</v>
      </c>
    </row>
    <row r="8919" spans="1:12" ht="56.25" customHeight="1">
      <c r="A8919" s="97" t="s">
        <v>630</v>
      </c>
      <c r="B8919" s="122" t="s">
        <v>4391</v>
      </c>
      <c r="C8919" s="123">
        <v>42424</v>
      </c>
      <c r="D8919" s="97" t="s">
        <v>18237</v>
      </c>
      <c r="E8919" s="97" t="s">
        <v>3</v>
      </c>
      <c r="F8919" s="97">
        <v>1353555</v>
      </c>
      <c r="G8919" s="97"/>
      <c r="H8919" s="124" t="s">
        <v>4994</v>
      </c>
      <c r="I8919" s="125">
        <v>0</v>
      </c>
      <c r="J8919" s="125">
        <v>1071.96</v>
      </c>
      <c r="K8919" s="126">
        <v>1071.96</v>
      </c>
      <c r="L8919" s="100" t="s">
        <v>1324</v>
      </c>
    </row>
    <row r="8920" spans="1:12" ht="56.25" customHeight="1">
      <c r="A8920" s="97" t="s">
        <v>630</v>
      </c>
      <c r="B8920" s="122" t="s">
        <v>4391</v>
      </c>
      <c r="C8920" s="123">
        <v>42424</v>
      </c>
      <c r="D8920" s="97" t="s">
        <v>18238</v>
      </c>
      <c r="E8920" s="97" t="s">
        <v>3</v>
      </c>
      <c r="F8920" s="97">
        <v>1353556</v>
      </c>
      <c r="G8920" s="97"/>
      <c r="H8920" s="124" t="s">
        <v>4995</v>
      </c>
      <c r="I8920" s="125">
        <v>0</v>
      </c>
      <c r="J8920" s="125">
        <v>58.92</v>
      </c>
      <c r="K8920" s="126">
        <v>58.92</v>
      </c>
      <c r="L8920" s="100" t="s">
        <v>1324</v>
      </c>
    </row>
    <row r="8921" spans="1:12" ht="56.25" customHeight="1">
      <c r="A8921" s="97" t="s">
        <v>630</v>
      </c>
      <c r="B8921" s="122" t="s">
        <v>4391</v>
      </c>
      <c r="C8921" s="123">
        <v>42424</v>
      </c>
      <c r="D8921" s="97" t="s">
        <v>18239</v>
      </c>
      <c r="E8921" s="97" t="s">
        <v>3</v>
      </c>
      <c r="F8921" s="97">
        <v>1353557</v>
      </c>
      <c r="G8921" s="97"/>
      <c r="H8921" s="124" t="s">
        <v>4996</v>
      </c>
      <c r="I8921" s="125">
        <v>0</v>
      </c>
      <c r="J8921" s="125">
        <v>58.92</v>
      </c>
      <c r="K8921" s="126">
        <v>58.92</v>
      </c>
      <c r="L8921" s="100" t="s">
        <v>1324</v>
      </c>
    </row>
    <row r="8922" spans="1:12" ht="56.25" customHeight="1">
      <c r="A8922" s="97" t="s">
        <v>630</v>
      </c>
      <c r="B8922" s="122" t="s">
        <v>4391</v>
      </c>
      <c r="C8922" s="123">
        <v>42424</v>
      </c>
      <c r="D8922" s="97" t="s">
        <v>18243</v>
      </c>
      <c r="E8922" s="97" t="s">
        <v>3</v>
      </c>
      <c r="F8922" s="97">
        <v>1353613</v>
      </c>
      <c r="G8922" s="97"/>
      <c r="H8922" s="124" t="s">
        <v>5000</v>
      </c>
      <c r="I8922" s="125">
        <v>0</v>
      </c>
      <c r="J8922" s="125">
        <v>4966.1500000000005</v>
      </c>
      <c r="K8922" s="126">
        <v>4966.1500000000005</v>
      </c>
      <c r="L8922" s="100" t="s">
        <v>1324</v>
      </c>
    </row>
    <row r="8923" spans="1:12" ht="56.25" customHeight="1">
      <c r="A8923" s="97" t="s">
        <v>630</v>
      </c>
      <c r="B8923" s="122" t="s">
        <v>4391</v>
      </c>
      <c r="C8923" s="123">
        <v>42424</v>
      </c>
      <c r="D8923" s="97" t="s">
        <v>18244</v>
      </c>
      <c r="E8923" s="97" t="s">
        <v>3</v>
      </c>
      <c r="F8923" s="97">
        <v>1353615</v>
      </c>
      <c r="G8923" s="97"/>
      <c r="H8923" s="124" t="s">
        <v>5001</v>
      </c>
      <c r="I8923" s="125">
        <v>0</v>
      </c>
      <c r="J8923" s="125">
        <v>4966.1500000000005</v>
      </c>
      <c r="K8923" s="126">
        <v>4966.1500000000005</v>
      </c>
      <c r="L8923" s="100" t="s">
        <v>1324</v>
      </c>
    </row>
    <row r="8924" spans="1:12" ht="56.25" customHeight="1">
      <c r="A8924" s="97" t="s">
        <v>630</v>
      </c>
      <c r="B8924" s="122" t="s">
        <v>4391</v>
      </c>
      <c r="C8924" s="123">
        <v>42424</v>
      </c>
      <c r="D8924" s="97" t="s">
        <v>18245</v>
      </c>
      <c r="E8924" s="97" t="s">
        <v>3</v>
      </c>
      <c r="F8924" s="97">
        <v>1353644</v>
      </c>
      <c r="G8924" s="97"/>
      <c r="H8924" s="124" t="s">
        <v>5002</v>
      </c>
      <c r="I8924" s="125">
        <v>0</v>
      </c>
      <c r="J8924" s="125">
        <v>5793.43</v>
      </c>
      <c r="K8924" s="126">
        <v>5793.43</v>
      </c>
      <c r="L8924" s="100" t="s">
        <v>1324</v>
      </c>
    </row>
    <row r="8925" spans="1:12" ht="56.25" customHeight="1">
      <c r="A8925" s="97" t="s">
        <v>630</v>
      </c>
      <c r="B8925" s="122" t="s">
        <v>4391</v>
      </c>
      <c r="C8925" s="123">
        <v>42424</v>
      </c>
      <c r="D8925" s="97" t="s">
        <v>18246</v>
      </c>
      <c r="E8925" s="97" t="s">
        <v>3</v>
      </c>
      <c r="F8925" s="97">
        <v>1353652</v>
      </c>
      <c r="G8925" s="97"/>
      <c r="H8925" s="124" t="s">
        <v>5003</v>
      </c>
      <c r="I8925" s="125">
        <v>0</v>
      </c>
      <c r="J8925" s="125">
        <v>60</v>
      </c>
      <c r="K8925" s="126">
        <v>60</v>
      </c>
      <c r="L8925" s="100" t="s">
        <v>1324</v>
      </c>
    </row>
    <row r="8926" spans="1:12" ht="56.25" customHeight="1">
      <c r="A8926" s="97" t="s">
        <v>630</v>
      </c>
      <c r="B8926" s="122" t="s">
        <v>4391</v>
      </c>
      <c r="C8926" s="123">
        <v>42424</v>
      </c>
      <c r="D8926" s="97" t="s">
        <v>18247</v>
      </c>
      <c r="E8926" s="97" t="s">
        <v>3</v>
      </c>
      <c r="F8926" s="97">
        <v>1353653</v>
      </c>
      <c r="G8926" s="97"/>
      <c r="H8926" s="124" t="s">
        <v>5004</v>
      </c>
      <c r="I8926" s="125">
        <v>0</v>
      </c>
      <c r="J8926" s="125">
        <v>234.23000000000002</v>
      </c>
      <c r="K8926" s="126">
        <v>234.23000000000002</v>
      </c>
      <c r="L8926" s="100" t="s">
        <v>1324</v>
      </c>
    </row>
    <row r="8927" spans="1:12" ht="56.25" customHeight="1">
      <c r="A8927" s="97" t="s">
        <v>630</v>
      </c>
      <c r="B8927" s="122" t="s">
        <v>4391</v>
      </c>
      <c r="C8927" s="123">
        <v>42424</v>
      </c>
      <c r="D8927" s="97" t="s">
        <v>18248</v>
      </c>
      <c r="E8927" s="97" t="s">
        <v>3</v>
      </c>
      <c r="F8927" s="97">
        <v>1353655</v>
      </c>
      <c r="G8927" s="97"/>
      <c r="H8927" s="124" t="s">
        <v>5005</v>
      </c>
      <c r="I8927" s="125">
        <v>0</v>
      </c>
      <c r="J8927" s="125">
        <v>244.46</v>
      </c>
      <c r="K8927" s="126">
        <v>244.46</v>
      </c>
      <c r="L8927" s="100" t="s">
        <v>1324</v>
      </c>
    </row>
    <row r="8928" spans="1:12" ht="56.25" customHeight="1">
      <c r="A8928" s="97" t="s">
        <v>630</v>
      </c>
      <c r="B8928" s="122" t="s">
        <v>4391</v>
      </c>
      <c r="C8928" s="123">
        <v>42424</v>
      </c>
      <c r="D8928" s="97" t="s">
        <v>18250</v>
      </c>
      <c r="E8928" s="97" t="s">
        <v>3</v>
      </c>
      <c r="F8928" s="97">
        <v>1353690</v>
      </c>
      <c r="G8928" s="97"/>
      <c r="H8928" s="124" t="s">
        <v>5007</v>
      </c>
      <c r="I8928" s="125">
        <v>0</v>
      </c>
      <c r="J8928" s="125">
        <v>1342.3500000000001</v>
      </c>
      <c r="K8928" s="126">
        <v>1342.3500000000001</v>
      </c>
      <c r="L8928" s="100" t="s">
        <v>1324</v>
      </c>
    </row>
    <row r="8929" spans="1:12" ht="56.25" customHeight="1">
      <c r="A8929" s="97" t="s">
        <v>630</v>
      </c>
      <c r="B8929" s="122" t="s">
        <v>4391</v>
      </c>
      <c r="C8929" s="123">
        <v>42424</v>
      </c>
      <c r="D8929" s="97" t="s">
        <v>18251</v>
      </c>
      <c r="E8929" s="97" t="s">
        <v>3</v>
      </c>
      <c r="F8929" s="97">
        <v>1353715</v>
      </c>
      <c r="G8929" s="97"/>
      <c r="H8929" s="124" t="s">
        <v>5008</v>
      </c>
      <c r="I8929" s="125">
        <v>0</v>
      </c>
      <c r="J8929" s="125">
        <v>1430.73</v>
      </c>
      <c r="K8929" s="126">
        <v>1430.73</v>
      </c>
      <c r="L8929" s="100" t="s">
        <v>1324</v>
      </c>
    </row>
    <row r="8930" spans="1:12" ht="56.25" customHeight="1">
      <c r="A8930" s="97" t="s">
        <v>630</v>
      </c>
      <c r="B8930" s="122" t="s">
        <v>10109</v>
      </c>
      <c r="C8930" s="123">
        <v>42424</v>
      </c>
      <c r="D8930" s="97" t="s">
        <v>10689</v>
      </c>
      <c r="E8930" s="97" t="s">
        <v>11</v>
      </c>
      <c r="F8930" s="97">
        <v>842880</v>
      </c>
      <c r="G8930" s="97"/>
      <c r="H8930" s="124" t="s">
        <v>1269</v>
      </c>
      <c r="I8930" s="125">
        <v>50</v>
      </c>
      <c r="J8930" s="125">
        <v>0</v>
      </c>
      <c r="K8930" s="126">
        <v>50</v>
      </c>
      <c r="L8930" s="100" t="s">
        <v>1324</v>
      </c>
    </row>
    <row r="8931" spans="1:12" ht="56.25" customHeight="1">
      <c r="A8931" s="97" t="s">
        <v>630</v>
      </c>
      <c r="B8931" s="122" t="s">
        <v>10109</v>
      </c>
      <c r="C8931" s="123">
        <v>42425</v>
      </c>
      <c r="D8931" s="97" t="s">
        <v>10698</v>
      </c>
      <c r="E8931" s="97" t="s">
        <v>11</v>
      </c>
      <c r="F8931" s="97">
        <v>186346</v>
      </c>
      <c r="G8931" s="97"/>
      <c r="H8931" s="124" t="s">
        <v>1748</v>
      </c>
      <c r="I8931" s="125">
        <v>50</v>
      </c>
      <c r="J8931" s="125">
        <v>0</v>
      </c>
      <c r="K8931" s="126">
        <v>50</v>
      </c>
      <c r="L8931" s="100" t="s">
        <v>1324</v>
      </c>
    </row>
    <row r="8932" spans="1:12" ht="56.25" customHeight="1">
      <c r="A8932" s="97" t="s">
        <v>630</v>
      </c>
      <c r="B8932" s="122" t="s">
        <v>10109</v>
      </c>
      <c r="C8932" s="123">
        <v>42425</v>
      </c>
      <c r="D8932" s="97" t="s">
        <v>10690</v>
      </c>
      <c r="E8932" s="97" t="s">
        <v>6</v>
      </c>
      <c r="F8932" s="97">
        <v>186355</v>
      </c>
      <c r="G8932" s="97"/>
      <c r="H8932" s="124" t="s">
        <v>1742</v>
      </c>
      <c r="I8932" s="125">
        <v>0</v>
      </c>
      <c r="J8932" s="125">
        <v>143308.01</v>
      </c>
      <c r="K8932" s="126">
        <v>143308.01</v>
      </c>
      <c r="L8932" s="100" t="s">
        <v>1324</v>
      </c>
    </row>
    <row r="8933" spans="1:12" ht="56.25" customHeight="1">
      <c r="A8933" s="97" t="s">
        <v>630</v>
      </c>
      <c r="B8933" s="122" t="s">
        <v>10109</v>
      </c>
      <c r="C8933" s="123">
        <v>42425</v>
      </c>
      <c r="D8933" s="97" t="s">
        <v>10691</v>
      </c>
      <c r="E8933" s="97" t="s">
        <v>6</v>
      </c>
      <c r="F8933" s="97">
        <v>186439</v>
      </c>
      <c r="G8933" s="97"/>
      <c r="H8933" s="124" t="s">
        <v>1743</v>
      </c>
      <c r="I8933" s="125">
        <v>0</v>
      </c>
      <c r="J8933" s="125">
        <v>186501.04</v>
      </c>
      <c r="K8933" s="126">
        <v>186501.04</v>
      </c>
      <c r="L8933" s="100" t="s">
        <v>1324</v>
      </c>
    </row>
    <row r="8934" spans="1:12" ht="56.25" customHeight="1">
      <c r="A8934" s="97" t="s">
        <v>630</v>
      </c>
      <c r="B8934" s="122" t="s">
        <v>10109</v>
      </c>
      <c r="C8934" s="123">
        <v>42425</v>
      </c>
      <c r="D8934" s="97" t="s">
        <v>10700</v>
      </c>
      <c r="E8934" s="97" t="s">
        <v>13</v>
      </c>
      <c r="F8934" s="97">
        <v>186440</v>
      </c>
      <c r="G8934" s="97"/>
      <c r="H8934" s="124" t="s">
        <v>1750</v>
      </c>
      <c r="I8934" s="125">
        <v>50</v>
      </c>
      <c r="J8934" s="125">
        <v>0</v>
      </c>
      <c r="K8934" s="126">
        <v>50</v>
      </c>
      <c r="L8934" s="100" t="s">
        <v>1324</v>
      </c>
    </row>
    <row r="8935" spans="1:12" ht="56.25" customHeight="1">
      <c r="A8935" s="97" t="s">
        <v>630</v>
      </c>
      <c r="B8935" s="122" t="s">
        <v>4391</v>
      </c>
      <c r="C8935" s="123">
        <v>42425</v>
      </c>
      <c r="D8935" s="97" t="s">
        <v>18252</v>
      </c>
      <c r="E8935" s="97" t="s">
        <v>3</v>
      </c>
      <c r="F8935" s="97">
        <v>1353869</v>
      </c>
      <c r="G8935" s="97"/>
      <c r="H8935" s="124" t="s">
        <v>5009</v>
      </c>
      <c r="I8935" s="125">
        <v>0</v>
      </c>
      <c r="J8935" s="125">
        <v>345.91</v>
      </c>
      <c r="K8935" s="126">
        <v>345.91</v>
      </c>
      <c r="L8935" s="100" t="s">
        <v>1324</v>
      </c>
    </row>
    <row r="8936" spans="1:12" ht="56.25" customHeight="1">
      <c r="A8936" s="97" t="s">
        <v>630</v>
      </c>
      <c r="B8936" s="122" t="s">
        <v>4391</v>
      </c>
      <c r="C8936" s="123">
        <v>42425</v>
      </c>
      <c r="D8936" s="97" t="s">
        <v>18253</v>
      </c>
      <c r="E8936" s="97" t="s">
        <v>3</v>
      </c>
      <c r="F8936" s="97">
        <v>1353872</v>
      </c>
      <c r="G8936" s="97"/>
      <c r="H8936" s="124" t="s">
        <v>5010</v>
      </c>
      <c r="I8936" s="125">
        <v>0</v>
      </c>
      <c r="J8936" s="125">
        <v>345.91</v>
      </c>
      <c r="K8936" s="126">
        <v>345.91</v>
      </c>
      <c r="L8936" s="100" t="s">
        <v>1324</v>
      </c>
    </row>
    <row r="8937" spans="1:12" ht="56.25" customHeight="1">
      <c r="A8937" s="97" t="s">
        <v>630</v>
      </c>
      <c r="B8937" s="122" t="s">
        <v>4391</v>
      </c>
      <c r="C8937" s="123">
        <v>42425</v>
      </c>
      <c r="D8937" s="97" t="s">
        <v>18254</v>
      </c>
      <c r="E8937" s="97" t="s">
        <v>3</v>
      </c>
      <c r="F8937" s="97">
        <v>1353873</v>
      </c>
      <c r="G8937" s="97"/>
      <c r="H8937" s="124" t="s">
        <v>5011</v>
      </c>
      <c r="I8937" s="125">
        <v>0</v>
      </c>
      <c r="J8937" s="125">
        <v>345.91</v>
      </c>
      <c r="K8937" s="126">
        <v>345.91</v>
      </c>
      <c r="L8937" s="100" t="s">
        <v>1324</v>
      </c>
    </row>
    <row r="8938" spans="1:12" ht="56.25" customHeight="1">
      <c r="A8938" s="97" t="s">
        <v>630</v>
      </c>
      <c r="B8938" s="122" t="s">
        <v>4391</v>
      </c>
      <c r="C8938" s="123">
        <v>42425</v>
      </c>
      <c r="D8938" s="97" t="s">
        <v>18255</v>
      </c>
      <c r="E8938" s="97" t="s">
        <v>3</v>
      </c>
      <c r="F8938" s="97">
        <v>1353874</v>
      </c>
      <c r="G8938" s="97"/>
      <c r="H8938" s="124" t="s">
        <v>5012</v>
      </c>
      <c r="I8938" s="125">
        <v>0</v>
      </c>
      <c r="J8938" s="125">
        <v>361.86</v>
      </c>
      <c r="K8938" s="126">
        <v>361.86</v>
      </c>
      <c r="L8938" s="100" t="s">
        <v>1324</v>
      </c>
    </row>
    <row r="8939" spans="1:12" ht="56.25" customHeight="1">
      <c r="A8939" s="97" t="s">
        <v>630</v>
      </c>
      <c r="B8939" s="122" t="s">
        <v>4391</v>
      </c>
      <c r="C8939" s="123">
        <v>42425</v>
      </c>
      <c r="D8939" s="97" t="s">
        <v>18256</v>
      </c>
      <c r="E8939" s="97" t="s">
        <v>3</v>
      </c>
      <c r="F8939" s="97">
        <v>1353875</v>
      </c>
      <c r="G8939" s="97"/>
      <c r="H8939" s="124" t="s">
        <v>5013</v>
      </c>
      <c r="I8939" s="125">
        <v>0</v>
      </c>
      <c r="J8939" s="125">
        <v>361.86</v>
      </c>
      <c r="K8939" s="126">
        <v>361.86</v>
      </c>
      <c r="L8939" s="100" t="s">
        <v>1324</v>
      </c>
    </row>
    <row r="8940" spans="1:12" ht="56.25" customHeight="1">
      <c r="A8940" s="97" t="s">
        <v>630</v>
      </c>
      <c r="B8940" s="122" t="s">
        <v>4391</v>
      </c>
      <c r="C8940" s="123">
        <v>42425</v>
      </c>
      <c r="D8940" s="97" t="s">
        <v>18257</v>
      </c>
      <c r="E8940" s="97" t="s">
        <v>3</v>
      </c>
      <c r="F8940" s="97">
        <v>1353876</v>
      </c>
      <c r="G8940" s="97"/>
      <c r="H8940" s="124" t="s">
        <v>5014</v>
      </c>
      <c r="I8940" s="125">
        <v>0</v>
      </c>
      <c r="J8940" s="125">
        <v>64</v>
      </c>
      <c r="K8940" s="126">
        <v>64</v>
      </c>
      <c r="L8940" s="100" t="s">
        <v>1324</v>
      </c>
    </row>
    <row r="8941" spans="1:12" ht="56.25" customHeight="1">
      <c r="A8941" s="97" t="s">
        <v>630</v>
      </c>
      <c r="B8941" s="122" t="s">
        <v>4391</v>
      </c>
      <c r="C8941" s="123">
        <v>42425</v>
      </c>
      <c r="D8941" s="97" t="s">
        <v>18262</v>
      </c>
      <c r="E8941" s="97" t="s">
        <v>3</v>
      </c>
      <c r="F8941" s="97">
        <v>1353960</v>
      </c>
      <c r="G8941" s="97"/>
      <c r="H8941" s="124" t="s">
        <v>5019</v>
      </c>
      <c r="I8941" s="125">
        <v>0</v>
      </c>
      <c r="J8941" s="125">
        <v>4874</v>
      </c>
      <c r="K8941" s="126">
        <v>4874</v>
      </c>
      <c r="L8941" s="100" t="s">
        <v>1324</v>
      </c>
    </row>
    <row r="8942" spans="1:12" ht="56.25" customHeight="1">
      <c r="A8942" s="97" t="s">
        <v>630</v>
      </c>
      <c r="B8942" s="122" t="s">
        <v>4391</v>
      </c>
      <c r="C8942" s="123">
        <v>42425</v>
      </c>
      <c r="D8942" s="97" t="s">
        <v>18263</v>
      </c>
      <c r="E8942" s="97" t="s">
        <v>3</v>
      </c>
      <c r="F8942" s="97">
        <v>1354014</v>
      </c>
      <c r="G8942" s="97"/>
      <c r="H8942" s="124" t="s">
        <v>5020</v>
      </c>
      <c r="I8942" s="125">
        <v>0</v>
      </c>
      <c r="J8942" s="125">
        <v>7265.56</v>
      </c>
      <c r="K8942" s="126">
        <v>7265.56</v>
      </c>
      <c r="L8942" s="100" t="s">
        <v>1324</v>
      </c>
    </row>
    <row r="8943" spans="1:12" ht="56.25" customHeight="1">
      <c r="A8943" s="97" t="s">
        <v>630</v>
      </c>
      <c r="B8943" s="122" t="s">
        <v>4391</v>
      </c>
      <c r="C8943" s="123">
        <v>42425</v>
      </c>
      <c r="D8943" s="97" t="s">
        <v>18264</v>
      </c>
      <c r="E8943" s="97" t="s">
        <v>3</v>
      </c>
      <c r="F8943" s="97">
        <v>1354131</v>
      </c>
      <c r="G8943" s="97"/>
      <c r="H8943" s="124" t="s">
        <v>5021</v>
      </c>
      <c r="I8943" s="125">
        <v>0</v>
      </c>
      <c r="J8943" s="125">
        <v>29.59</v>
      </c>
      <c r="K8943" s="126">
        <v>29.59</v>
      </c>
      <c r="L8943" s="100" t="s">
        <v>1324</v>
      </c>
    </row>
    <row r="8944" spans="1:12" ht="56.25" customHeight="1">
      <c r="A8944" s="97" t="s">
        <v>630</v>
      </c>
      <c r="B8944" s="122" t="s">
        <v>4391</v>
      </c>
      <c r="C8944" s="123">
        <v>42425</v>
      </c>
      <c r="D8944" s="97" t="s">
        <v>18265</v>
      </c>
      <c r="E8944" s="97" t="s">
        <v>3</v>
      </c>
      <c r="F8944" s="97">
        <v>1354133</v>
      </c>
      <c r="G8944" s="97"/>
      <c r="H8944" s="124" t="s">
        <v>5022</v>
      </c>
      <c r="I8944" s="125">
        <v>0</v>
      </c>
      <c r="J8944" s="125">
        <v>29.59</v>
      </c>
      <c r="K8944" s="126">
        <v>29.59</v>
      </c>
      <c r="L8944" s="100" t="s">
        <v>1324</v>
      </c>
    </row>
    <row r="8945" spans="1:12" ht="56.25" customHeight="1">
      <c r="A8945" s="97" t="s">
        <v>630</v>
      </c>
      <c r="B8945" s="122" t="s">
        <v>10109</v>
      </c>
      <c r="C8945" s="123">
        <v>42425</v>
      </c>
      <c r="D8945" s="97" t="s">
        <v>10696</v>
      </c>
      <c r="E8945" s="97" t="s">
        <v>6</v>
      </c>
      <c r="F8945" s="97">
        <v>843048</v>
      </c>
      <c r="G8945" s="97"/>
      <c r="H8945" s="124" t="s">
        <v>1746</v>
      </c>
      <c r="I8945" s="125">
        <v>0</v>
      </c>
      <c r="J8945" s="125">
        <v>132788.06</v>
      </c>
      <c r="K8945" s="126">
        <v>132788.06</v>
      </c>
      <c r="L8945" s="100" t="s">
        <v>1324</v>
      </c>
    </row>
    <row r="8946" spans="1:12" ht="56.25" customHeight="1">
      <c r="A8946" s="97" t="s">
        <v>630</v>
      </c>
      <c r="B8946" s="122" t="s">
        <v>10109</v>
      </c>
      <c r="C8946" s="123">
        <v>42425</v>
      </c>
      <c r="D8946" s="97" t="s">
        <v>10709</v>
      </c>
      <c r="E8946" s="97" t="s">
        <v>13</v>
      </c>
      <c r="F8946" s="97">
        <v>843051</v>
      </c>
      <c r="G8946" s="97"/>
      <c r="H8946" s="124" t="s">
        <v>1759</v>
      </c>
      <c r="I8946" s="125">
        <v>0.11</v>
      </c>
      <c r="J8946" s="125">
        <v>0</v>
      </c>
      <c r="K8946" s="126">
        <v>0.11</v>
      </c>
      <c r="L8946" s="100" t="s">
        <v>1324</v>
      </c>
    </row>
    <row r="8947" spans="1:12" ht="56.25" customHeight="1">
      <c r="A8947" s="97" t="s">
        <v>630</v>
      </c>
      <c r="B8947" s="122" t="s">
        <v>10109</v>
      </c>
      <c r="C8947" s="123">
        <v>42425</v>
      </c>
      <c r="D8947" s="97" t="s">
        <v>10697</v>
      </c>
      <c r="E8947" s="97" t="s">
        <v>6</v>
      </c>
      <c r="F8947" s="97">
        <v>843052</v>
      </c>
      <c r="G8947" s="97"/>
      <c r="H8947" s="124" t="s">
        <v>1747</v>
      </c>
      <c r="I8947" s="125">
        <v>0</v>
      </c>
      <c r="J8947" s="125">
        <v>0.01</v>
      </c>
      <c r="K8947" s="126">
        <v>0.01</v>
      </c>
      <c r="L8947" s="100" t="s">
        <v>1324</v>
      </c>
    </row>
    <row r="8948" spans="1:12" ht="56.25" customHeight="1">
      <c r="A8948" s="97" t="s">
        <v>630</v>
      </c>
      <c r="B8948" s="122" t="s">
        <v>10109</v>
      </c>
      <c r="C8948" s="123">
        <v>42425</v>
      </c>
      <c r="D8948" s="97" t="s">
        <v>10710</v>
      </c>
      <c r="E8948" s="97" t="s">
        <v>11</v>
      </c>
      <c r="F8948" s="97">
        <v>843059</v>
      </c>
      <c r="G8948" s="97"/>
      <c r="H8948" s="124" t="s">
        <v>1269</v>
      </c>
      <c r="I8948" s="125">
        <v>50</v>
      </c>
      <c r="J8948" s="125">
        <v>0</v>
      </c>
      <c r="K8948" s="126">
        <v>50</v>
      </c>
      <c r="L8948" s="100" t="s">
        <v>1324</v>
      </c>
    </row>
    <row r="8949" spans="1:12" ht="56.25" customHeight="1">
      <c r="A8949" s="97" t="s">
        <v>630</v>
      </c>
      <c r="B8949" s="122" t="s">
        <v>4391</v>
      </c>
      <c r="C8949" s="123">
        <v>42426</v>
      </c>
      <c r="D8949" s="97" t="s">
        <v>18269</v>
      </c>
      <c r="E8949" s="97" t="s">
        <v>3</v>
      </c>
      <c r="F8949" s="97">
        <v>1354336</v>
      </c>
      <c r="G8949" s="97"/>
      <c r="H8949" s="124" t="s">
        <v>5027</v>
      </c>
      <c r="I8949" s="125">
        <v>0</v>
      </c>
      <c r="J8949" s="125">
        <v>25.42</v>
      </c>
      <c r="K8949" s="126">
        <v>25.42</v>
      </c>
      <c r="L8949" s="100" t="s">
        <v>1347</v>
      </c>
    </row>
    <row r="8950" spans="1:12" ht="56.25" customHeight="1">
      <c r="A8950" s="97" t="s">
        <v>630</v>
      </c>
      <c r="B8950" s="122" t="s">
        <v>4391</v>
      </c>
      <c r="C8950" s="123">
        <v>42426</v>
      </c>
      <c r="D8950" s="97" t="s">
        <v>18270</v>
      </c>
      <c r="E8950" s="97" t="s">
        <v>3</v>
      </c>
      <c r="F8950" s="97">
        <v>1354345</v>
      </c>
      <c r="G8950" s="97"/>
      <c r="H8950" s="124" t="s">
        <v>5028</v>
      </c>
      <c r="I8950" s="125">
        <v>0</v>
      </c>
      <c r="J8950" s="125">
        <v>1118.72</v>
      </c>
      <c r="K8950" s="126">
        <v>1118.72</v>
      </c>
      <c r="L8950" s="100" t="s">
        <v>1324</v>
      </c>
    </row>
    <row r="8951" spans="1:12" ht="56.25" customHeight="1">
      <c r="A8951" s="97" t="s">
        <v>630</v>
      </c>
      <c r="B8951" s="122" t="s">
        <v>4391</v>
      </c>
      <c r="C8951" s="123">
        <v>42426</v>
      </c>
      <c r="D8951" s="97" t="s">
        <v>18271</v>
      </c>
      <c r="E8951" s="97" t="s">
        <v>3</v>
      </c>
      <c r="F8951" s="97">
        <v>1354358</v>
      </c>
      <c r="G8951" s="97"/>
      <c r="H8951" s="124" t="s">
        <v>5029</v>
      </c>
      <c r="I8951" s="125">
        <v>0</v>
      </c>
      <c r="J8951" s="125">
        <v>1955.29</v>
      </c>
      <c r="K8951" s="126">
        <v>1955.29</v>
      </c>
      <c r="L8951" s="100" t="s">
        <v>1324</v>
      </c>
    </row>
    <row r="8952" spans="1:12" ht="56.25" customHeight="1">
      <c r="A8952" s="97" t="s">
        <v>630</v>
      </c>
      <c r="B8952" s="122" t="s">
        <v>4391</v>
      </c>
      <c r="C8952" s="123">
        <v>42426</v>
      </c>
      <c r="D8952" s="97" t="s">
        <v>18272</v>
      </c>
      <c r="E8952" s="97" t="s">
        <v>3</v>
      </c>
      <c r="F8952" s="97">
        <v>1354364</v>
      </c>
      <c r="G8952" s="97"/>
      <c r="H8952" s="124" t="s">
        <v>5030</v>
      </c>
      <c r="I8952" s="125">
        <v>0</v>
      </c>
      <c r="J8952" s="125">
        <v>1139.49</v>
      </c>
      <c r="K8952" s="126">
        <v>1139.49</v>
      </c>
      <c r="L8952" s="100" t="s">
        <v>1324</v>
      </c>
    </row>
    <row r="8953" spans="1:12" ht="56.25" customHeight="1">
      <c r="A8953" s="97" t="s">
        <v>630</v>
      </c>
      <c r="B8953" s="122" t="s">
        <v>4391</v>
      </c>
      <c r="C8953" s="123">
        <v>42426</v>
      </c>
      <c r="D8953" s="97" t="s">
        <v>18273</v>
      </c>
      <c r="E8953" s="97" t="s">
        <v>3</v>
      </c>
      <c r="F8953" s="97">
        <v>1354521</v>
      </c>
      <c r="G8953" s="97"/>
      <c r="H8953" s="124" t="s">
        <v>5032</v>
      </c>
      <c r="I8953" s="125">
        <v>0</v>
      </c>
      <c r="J8953" s="125">
        <v>476.78000000000003</v>
      </c>
      <c r="K8953" s="126">
        <v>476.78000000000003</v>
      </c>
      <c r="L8953" s="100" t="s">
        <v>1324</v>
      </c>
    </row>
    <row r="8954" spans="1:12" ht="56.25" customHeight="1">
      <c r="A8954" s="97" t="s">
        <v>630</v>
      </c>
      <c r="B8954" s="122" t="s">
        <v>4391</v>
      </c>
      <c r="C8954" s="123">
        <v>42426</v>
      </c>
      <c r="D8954" s="97" t="s">
        <v>18274</v>
      </c>
      <c r="E8954" s="97" t="s">
        <v>3</v>
      </c>
      <c r="F8954" s="97">
        <v>1354580</v>
      </c>
      <c r="G8954" s="97"/>
      <c r="H8954" s="124" t="s">
        <v>5033</v>
      </c>
      <c r="I8954" s="125">
        <v>0</v>
      </c>
      <c r="J8954" s="125">
        <v>50</v>
      </c>
      <c r="K8954" s="126">
        <v>50</v>
      </c>
      <c r="L8954" s="100" t="s">
        <v>1324</v>
      </c>
    </row>
    <row r="8955" spans="1:12" ht="56.25" customHeight="1">
      <c r="A8955" s="97" t="s">
        <v>630</v>
      </c>
      <c r="B8955" s="122" t="s">
        <v>10109</v>
      </c>
      <c r="C8955" s="123">
        <v>42426</v>
      </c>
      <c r="D8955" s="97" t="s">
        <v>10818</v>
      </c>
      <c r="E8955" s="97" t="s">
        <v>11</v>
      </c>
      <c r="F8955" s="97">
        <v>843176</v>
      </c>
      <c r="G8955" s="97"/>
      <c r="H8955" s="124" t="s">
        <v>1762</v>
      </c>
      <c r="I8955" s="125">
        <v>50</v>
      </c>
      <c r="J8955" s="125">
        <v>0</v>
      </c>
      <c r="K8955" s="126">
        <v>50</v>
      </c>
      <c r="L8955" s="100" t="s">
        <v>1324</v>
      </c>
    </row>
    <row r="8956" spans="1:12" ht="56.25" customHeight="1">
      <c r="A8956" s="97" t="s">
        <v>630</v>
      </c>
      <c r="B8956" s="122" t="s">
        <v>10109</v>
      </c>
      <c r="C8956" s="123">
        <v>42426</v>
      </c>
      <c r="D8956" s="97" t="s">
        <v>10819</v>
      </c>
      <c r="E8956" s="97" t="s">
        <v>11</v>
      </c>
      <c r="F8956" s="97">
        <v>843179</v>
      </c>
      <c r="G8956" s="97"/>
      <c r="H8956" s="124" t="s">
        <v>1763</v>
      </c>
      <c r="I8956" s="125">
        <v>50</v>
      </c>
      <c r="J8956" s="125">
        <v>0</v>
      </c>
      <c r="K8956" s="126">
        <v>50</v>
      </c>
      <c r="L8956" s="100" t="s">
        <v>1324</v>
      </c>
    </row>
    <row r="8957" spans="1:12" ht="56.25" customHeight="1">
      <c r="A8957" s="97" t="s">
        <v>630</v>
      </c>
      <c r="B8957" s="122" t="s">
        <v>10109</v>
      </c>
      <c r="C8957" s="123">
        <v>42426</v>
      </c>
      <c r="D8957" s="97" t="s">
        <v>10820</v>
      </c>
      <c r="E8957" s="97" t="s">
        <v>11</v>
      </c>
      <c r="F8957" s="97">
        <v>843182</v>
      </c>
      <c r="G8957" s="97"/>
      <c r="H8957" s="124" t="s">
        <v>1764</v>
      </c>
      <c r="I8957" s="125">
        <v>50</v>
      </c>
      <c r="J8957" s="125">
        <v>0</v>
      </c>
      <c r="K8957" s="126">
        <v>50</v>
      </c>
      <c r="L8957" s="100" t="s">
        <v>1324</v>
      </c>
    </row>
    <row r="8958" spans="1:12" ht="56.25" customHeight="1">
      <c r="A8958" s="97" t="s">
        <v>630</v>
      </c>
      <c r="B8958" s="122" t="s">
        <v>10109</v>
      </c>
      <c r="C8958" s="123">
        <v>42426</v>
      </c>
      <c r="D8958" s="97" t="s">
        <v>10821</v>
      </c>
      <c r="E8958" s="97" t="s">
        <v>11</v>
      </c>
      <c r="F8958" s="97">
        <v>843187</v>
      </c>
      <c r="G8958" s="97"/>
      <c r="H8958" s="124" t="s">
        <v>1765</v>
      </c>
      <c r="I8958" s="125">
        <v>50</v>
      </c>
      <c r="J8958" s="125">
        <v>0</v>
      </c>
      <c r="K8958" s="126">
        <v>50</v>
      </c>
      <c r="L8958" s="100" t="s">
        <v>1324</v>
      </c>
    </row>
    <row r="8959" spans="1:12" ht="56.25" customHeight="1">
      <c r="A8959" s="97" t="s">
        <v>630</v>
      </c>
      <c r="B8959" s="122" t="s">
        <v>10109</v>
      </c>
      <c r="C8959" s="123">
        <v>42426</v>
      </c>
      <c r="D8959" s="97" t="s">
        <v>10822</v>
      </c>
      <c r="E8959" s="97" t="s">
        <v>11</v>
      </c>
      <c r="F8959" s="97">
        <v>843189</v>
      </c>
      <c r="G8959" s="97"/>
      <c r="H8959" s="124" t="s">
        <v>1766</v>
      </c>
      <c r="I8959" s="125">
        <v>50</v>
      </c>
      <c r="J8959" s="125">
        <v>0</v>
      </c>
      <c r="K8959" s="126">
        <v>50</v>
      </c>
      <c r="L8959" s="100" t="s">
        <v>1324</v>
      </c>
    </row>
    <row r="8960" spans="1:12" ht="56.25" customHeight="1">
      <c r="A8960" s="97" t="s">
        <v>630</v>
      </c>
      <c r="B8960" s="122" t="s">
        <v>10109</v>
      </c>
      <c r="C8960" s="123">
        <v>42426</v>
      </c>
      <c r="D8960" s="97" t="s">
        <v>10823</v>
      </c>
      <c r="E8960" s="97" t="s">
        <v>11</v>
      </c>
      <c r="F8960" s="97">
        <v>843192</v>
      </c>
      <c r="G8960" s="97"/>
      <c r="H8960" s="124" t="s">
        <v>1767</v>
      </c>
      <c r="I8960" s="125">
        <v>50</v>
      </c>
      <c r="J8960" s="125">
        <v>0</v>
      </c>
      <c r="K8960" s="126">
        <v>50</v>
      </c>
      <c r="L8960" s="100" t="s">
        <v>1324</v>
      </c>
    </row>
    <row r="8961" spans="1:12" ht="56.25" customHeight="1">
      <c r="A8961" s="97" t="s">
        <v>630</v>
      </c>
      <c r="B8961" s="122" t="s">
        <v>10109</v>
      </c>
      <c r="C8961" s="123">
        <v>42426</v>
      </c>
      <c r="D8961" s="97" t="s">
        <v>10824</v>
      </c>
      <c r="E8961" s="97" t="s">
        <v>11</v>
      </c>
      <c r="F8961" s="97">
        <v>843198</v>
      </c>
      <c r="G8961" s="97"/>
      <c r="H8961" s="124" t="s">
        <v>1768</v>
      </c>
      <c r="I8961" s="125">
        <v>50</v>
      </c>
      <c r="J8961" s="125">
        <v>0</v>
      </c>
      <c r="K8961" s="126">
        <v>50</v>
      </c>
      <c r="L8961" s="100" t="s">
        <v>1324</v>
      </c>
    </row>
    <row r="8962" spans="1:12" ht="56.25" customHeight="1">
      <c r="A8962" s="97" t="s">
        <v>630</v>
      </c>
      <c r="B8962" s="122" t="s">
        <v>10109</v>
      </c>
      <c r="C8962" s="123">
        <v>42426</v>
      </c>
      <c r="D8962" s="97" t="s">
        <v>10825</v>
      </c>
      <c r="E8962" s="97" t="s">
        <v>11</v>
      </c>
      <c r="F8962" s="97">
        <v>843208</v>
      </c>
      <c r="G8962" s="97"/>
      <c r="H8962" s="124" t="s">
        <v>1769</v>
      </c>
      <c r="I8962" s="125">
        <v>50</v>
      </c>
      <c r="J8962" s="125">
        <v>0</v>
      </c>
      <c r="K8962" s="126">
        <v>50</v>
      </c>
      <c r="L8962" s="100" t="s">
        <v>1324</v>
      </c>
    </row>
    <row r="8963" spans="1:12" ht="56.25" customHeight="1">
      <c r="A8963" s="97" t="s">
        <v>630</v>
      </c>
      <c r="B8963" s="122" t="s">
        <v>10109</v>
      </c>
      <c r="C8963" s="123">
        <v>42426</v>
      </c>
      <c r="D8963" s="97" t="s">
        <v>10826</v>
      </c>
      <c r="E8963" s="97" t="s">
        <v>11</v>
      </c>
      <c r="F8963" s="97">
        <v>843217</v>
      </c>
      <c r="G8963" s="97"/>
      <c r="H8963" s="124" t="s">
        <v>1770</v>
      </c>
      <c r="I8963" s="125">
        <v>50</v>
      </c>
      <c r="J8963" s="125">
        <v>0</v>
      </c>
      <c r="K8963" s="126">
        <v>50</v>
      </c>
      <c r="L8963" s="100" t="s">
        <v>1324</v>
      </c>
    </row>
    <row r="8964" spans="1:12" ht="56.25" customHeight="1">
      <c r="A8964" s="97" t="s">
        <v>630</v>
      </c>
      <c r="B8964" s="122" t="s">
        <v>10109</v>
      </c>
      <c r="C8964" s="123">
        <v>42426</v>
      </c>
      <c r="D8964" s="97" t="s">
        <v>10827</v>
      </c>
      <c r="E8964" s="97" t="s">
        <v>11</v>
      </c>
      <c r="F8964" s="97">
        <v>843226</v>
      </c>
      <c r="G8964" s="97"/>
      <c r="H8964" s="124" t="s">
        <v>1771</v>
      </c>
      <c r="I8964" s="125">
        <v>50</v>
      </c>
      <c r="J8964" s="125">
        <v>0</v>
      </c>
      <c r="K8964" s="126">
        <v>50</v>
      </c>
      <c r="L8964" s="100" t="s">
        <v>1324</v>
      </c>
    </row>
    <row r="8965" spans="1:12" ht="56.25" customHeight="1">
      <c r="A8965" s="97" t="s">
        <v>630</v>
      </c>
      <c r="B8965" s="122" t="s">
        <v>10109</v>
      </c>
      <c r="C8965" s="123">
        <v>42426</v>
      </c>
      <c r="D8965" s="97" t="s">
        <v>10828</v>
      </c>
      <c r="E8965" s="97" t="s">
        <v>11</v>
      </c>
      <c r="F8965" s="97">
        <v>843231</v>
      </c>
      <c r="G8965" s="97"/>
      <c r="H8965" s="124" t="s">
        <v>1772</v>
      </c>
      <c r="I8965" s="125">
        <v>50</v>
      </c>
      <c r="J8965" s="125">
        <v>0</v>
      </c>
      <c r="K8965" s="126">
        <v>50</v>
      </c>
      <c r="L8965" s="100" t="s">
        <v>1324</v>
      </c>
    </row>
    <row r="8966" spans="1:12" ht="56.25" customHeight="1">
      <c r="A8966" s="97" t="s">
        <v>630</v>
      </c>
      <c r="B8966" s="122" t="s">
        <v>10109</v>
      </c>
      <c r="C8966" s="123">
        <v>42426</v>
      </c>
      <c r="D8966" s="97" t="s">
        <v>10829</v>
      </c>
      <c r="E8966" s="97" t="s">
        <v>11</v>
      </c>
      <c r="F8966" s="97">
        <v>843234</v>
      </c>
      <c r="G8966" s="97"/>
      <c r="H8966" s="124" t="s">
        <v>1773</v>
      </c>
      <c r="I8966" s="125">
        <v>50</v>
      </c>
      <c r="J8966" s="125">
        <v>0</v>
      </c>
      <c r="K8966" s="126">
        <v>50</v>
      </c>
      <c r="L8966" s="100" t="s">
        <v>1324</v>
      </c>
    </row>
    <row r="8967" spans="1:12" ht="56.25" customHeight="1">
      <c r="A8967" s="97" t="s">
        <v>630</v>
      </c>
      <c r="B8967" s="122" t="s">
        <v>10109</v>
      </c>
      <c r="C8967" s="123">
        <v>42426</v>
      </c>
      <c r="D8967" s="97" t="s">
        <v>10831</v>
      </c>
      <c r="E8967" s="97" t="s">
        <v>11</v>
      </c>
      <c r="F8967" s="97">
        <v>843256</v>
      </c>
      <c r="G8967" s="97"/>
      <c r="H8967" s="124" t="s">
        <v>1270</v>
      </c>
      <c r="I8967" s="125">
        <v>50</v>
      </c>
      <c r="J8967" s="125">
        <v>0</v>
      </c>
      <c r="K8967" s="126">
        <v>50</v>
      </c>
      <c r="L8967" s="100" t="s">
        <v>1324</v>
      </c>
    </row>
    <row r="8968" spans="1:12" ht="56.25" customHeight="1">
      <c r="A8968" s="97" t="s">
        <v>630</v>
      </c>
      <c r="B8968" s="122" t="s">
        <v>10109</v>
      </c>
      <c r="C8968" s="123">
        <v>42426</v>
      </c>
      <c r="D8968" s="97" t="s">
        <v>10834</v>
      </c>
      <c r="E8968" s="97" t="s">
        <v>11</v>
      </c>
      <c r="F8968" s="97">
        <v>843263</v>
      </c>
      <c r="G8968" s="97"/>
      <c r="H8968" s="124" t="s">
        <v>1271</v>
      </c>
      <c r="I8968" s="125">
        <v>50</v>
      </c>
      <c r="J8968" s="125">
        <v>0</v>
      </c>
      <c r="K8968" s="126">
        <v>50</v>
      </c>
      <c r="L8968" s="100" t="s">
        <v>1324</v>
      </c>
    </row>
    <row r="8969" spans="1:12" ht="56.25" customHeight="1">
      <c r="A8969" s="97" t="s">
        <v>630</v>
      </c>
      <c r="B8969" s="122" t="s">
        <v>4391</v>
      </c>
      <c r="C8969" s="123">
        <v>42429</v>
      </c>
      <c r="D8969" s="97" t="s">
        <v>18288</v>
      </c>
      <c r="E8969" s="97" t="s">
        <v>3</v>
      </c>
      <c r="F8969" s="97">
        <v>1354808</v>
      </c>
      <c r="G8969" s="97"/>
      <c r="H8969" s="124" t="s">
        <v>5047</v>
      </c>
      <c r="I8969" s="125">
        <v>0</v>
      </c>
      <c r="J8969" s="125">
        <v>3103.1</v>
      </c>
      <c r="K8969" s="126">
        <v>3103.1</v>
      </c>
      <c r="L8969" s="100" t="s">
        <v>1324</v>
      </c>
    </row>
    <row r="8970" spans="1:12" ht="56.25" customHeight="1">
      <c r="A8970" s="97" t="s">
        <v>630</v>
      </c>
      <c r="B8970" s="122" t="s">
        <v>4391</v>
      </c>
      <c r="C8970" s="123">
        <v>42429</v>
      </c>
      <c r="D8970" s="97" t="s">
        <v>18289</v>
      </c>
      <c r="E8970" s="97" t="s">
        <v>3</v>
      </c>
      <c r="F8970" s="97">
        <v>1354810</v>
      </c>
      <c r="G8970" s="97"/>
      <c r="H8970" s="124" t="s">
        <v>5048</v>
      </c>
      <c r="I8970" s="125">
        <v>0</v>
      </c>
      <c r="J8970" s="125">
        <v>668.30000000000007</v>
      </c>
      <c r="K8970" s="126">
        <v>668.30000000000007</v>
      </c>
      <c r="L8970" s="100" t="s">
        <v>1324</v>
      </c>
    </row>
    <row r="8971" spans="1:12" ht="56.25" customHeight="1">
      <c r="A8971" s="97" t="s">
        <v>630</v>
      </c>
      <c r="B8971" s="122" t="s">
        <v>4391</v>
      </c>
      <c r="C8971" s="123">
        <v>42429</v>
      </c>
      <c r="D8971" s="97" t="s">
        <v>18293</v>
      </c>
      <c r="E8971" s="97" t="s">
        <v>3</v>
      </c>
      <c r="F8971" s="97">
        <v>1354822</v>
      </c>
      <c r="G8971" s="97"/>
      <c r="H8971" s="124" t="s">
        <v>5052</v>
      </c>
      <c r="I8971" s="125">
        <v>0</v>
      </c>
      <c r="J8971" s="125">
        <v>9471</v>
      </c>
      <c r="K8971" s="126">
        <v>9471</v>
      </c>
      <c r="L8971" s="100" t="s">
        <v>1324</v>
      </c>
    </row>
    <row r="8972" spans="1:12" ht="56.25" customHeight="1">
      <c r="A8972" s="97" t="s">
        <v>630</v>
      </c>
      <c r="B8972" s="122" t="s">
        <v>4391</v>
      </c>
      <c r="C8972" s="123">
        <v>42429</v>
      </c>
      <c r="D8972" s="97" t="s">
        <v>18294</v>
      </c>
      <c r="E8972" s="97" t="s">
        <v>3</v>
      </c>
      <c r="F8972" s="97">
        <v>1354827</v>
      </c>
      <c r="G8972" s="97"/>
      <c r="H8972" s="124" t="s">
        <v>5053</v>
      </c>
      <c r="I8972" s="125">
        <v>0</v>
      </c>
      <c r="J8972" s="125">
        <v>5750.25</v>
      </c>
      <c r="K8972" s="126">
        <v>5750.25</v>
      </c>
      <c r="L8972" s="100" t="s">
        <v>1324</v>
      </c>
    </row>
    <row r="8973" spans="1:12" ht="56.25" customHeight="1">
      <c r="A8973" s="97" t="s">
        <v>630</v>
      </c>
      <c r="B8973" s="122" t="s">
        <v>4391</v>
      </c>
      <c r="C8973" s="123">
        <v>42429</v>
      </c>
      <c r="D8973" s="97" t="s">
        <v>18296</v>
      </c>
      <c r="E8973" s="97" t="s">
        <v>3</v>
      </c>
      <c r="F8973" s="97">
        <v>1354859</v>
      </c>
      <c r="G8973" s="97"/>
      <c r="H8973" s="124" t="s">
        <v>5055</v>
      </c>
      <c r="I8973" s="125">
        <v>0</v>
      </c>
      <c r="J8973" s="125">
        <v>2819.27</v>
      </c>
      <c r="K8973" s="126">
        <v>2819.27</v>
      </c>
      <c r="L8973" s="100" t="s">
        <v>1324</v>
      </c>
    </row>
    <row r="8974" spans="1:12" ht="56.25" customHeight="1">
      <c r="A8974" s="97" t="s">
        <v>630</v>
      </c>
      <c r="B8974" s="122" t="s">
        <v>4391</v>
      </c>
      <c r="C8974" s="123">
        <v>42429</v>
      </c>
      <c r="D8974" s="97" t="s">
        <v>18298</v>
      </c>
      <c r="E8974" s="97" t="s">
        <v>3</v>
      </c>
      <c r="F8974" s="97">
        <v>1354913</v>
      </c>
      <c r="G8974" s="97"/>
      <c r="H8974" s="124" t="s">
        <v>5059</v>
      </c>
      <c r="I8974" s="125">
        <v>0</v>
      </c>
      <c r="J8974" s="125">
        <v>24</v>
      </c>
      <c r="K8974" s="126">
        <v>24</v>
      </c>
      <c r="L8974" s="100" t="s">
        <v>1324</v>
      </c>
    </row>
    <row r="8975" spans="1:12" ht="56.25" customHeight="1">
      <c r="A8975" s="97" t="s">
        <v>630</v>
      </c>
      <c r="B8975" s="122" t="s">
        <v>4391</v>
      </c>
      <c r="C8975" s="123">
        <v>42429</v>
      </c>
      <c r="D8975" s="97" t="s">
        <v>18300</v>
      </c>
      <c r="E8975" s="97" t="s">
        <v>3</v>
      </c>
      <c r="F8975" s="97">
        <v>1354944</v>
      </c>
      <c r="G8975" s="97"/>
      <c r="H8975" s="124" t="s">
        <v>5061</v>
      </c>
      <c r="I8975" s="125">
        <v>0</v>
      </c>
      <c r="J8975" s="125">
        <v>2597.5</v>
      </c>
      <c r="K8975" s="126">
        <v>2597.5</v>
      </c>
      <c r="L8975" s="100" t="s">
        <v>1324</v>
      </c>
    </row>
    <row r="8976" spans="1:12" ht="56.25" customHeight="1">
      <c r="A8976" s="97" t="s">
        <v>630</v>
      </c>
      <c r="B8976" s="122" t="s">
        <v>4391</v>
      </c>
      <c r="C8976" s="123">
        <v>42429</v>
      </c>
      <c r="D8976" s="97" t="s">
        <v>18301</v>
      </c>
      <c r="E8976" s="97" t="s">
        <v>3</v>
      </c>
      <c r="F8976" s="97">
        <v>1354952</v>
      </c>
      <c r="G8976" s="97"/>
      <c r="H8976" s="124" t="s">
        <v>5062</v>
      </c>
      <c r="I8976" s="125">
        <v>0</v>
      </c>
      <c r="J8976" s="125">
        <v>3520.81</v>
      </c>
      <c r="K8976" s="126">
        <v>3520.81</v>
      </c>
      <c r="L8976" s="100" t="s">
        <v>1324</v>
      </c>
    </row>
    <row r="8977" spans="1:12" ht="56.25" customHeight="1">
      <c r="A8977" s="97" t="s">
        <v>630</v>
      </c>
      <c r="B8977" s="122" t="s">
        <v>4391</v>
      </c>
      <c r="C8977" s="123">
        <v>42429</v>
      </c>
      <c r="D8977" s="97" t="s">
        <v>18302</v>
      </c>
      <c r="E8977" s="97" t="s">
        <v>3</v>
      </c>
      <c r="F8977" s="97">
        <v>1354999</v>
      </c>
      <c r="G8977" s="97"/>
      <c r="H8977" s="124" t="s">
        <v>5063</v>
      </c>
      <c r="I8977" s="125">
        <v>0</v>
      </c>
      <c r="J8977" s="125">
        <v>742</v>
      </c>
      <c r="K8977" s="126">
        <v>742</v>
      </c>
      <c r="L8977" s="100" t="s">
        <v>1324</v>
      </c>
    </row>
    <row r="8978" spans="1:12" ht="56.25" customHeight="1">
      <c r="A8978" s="97" t="s">
        <v>630</v>
      </c>
      <c r="B8978" s="122" t="s">
        <v>4391</v>
      </c>
      <c r="C8978" s="123">
        <v>42429</v>
      </c>
      <c r="D8978" s="97" t="s">
        <v>18303</v>
      </c>
      <c r="E8978" s="97" t="s">
        <v>3</v>
      </c>
      <c r="F8978" s="97">
        <v>1355001</v>
      </c>
      <c r="G8978" s="97"/>
      <c r="H8978" s="124" t="s">
        <v>5064</v>
      </c>
      <c r="I8978" s="125">
        <v>0</v>
      </c>
      <c r="J8978" s="125">
        <v>1113</v>
      </c>
      <c r="K8978" s="126">
        <v>1113</v>
      </c>
      <c r="L8978" s="100" t="s">
        <v>1324</v>
      </c>
    </row>
    <row r="8979" spans="1:12" ht="56.25" customHeight="1">
      <c r="A8979" s="97" t="s">
        <v>630</v>
      </c>
      <c r="B8979" s="122" t="s">
        <v>10109</v>
      </c>
      <c r="C8979" s="123">
        <v>42429</v>
      </c>
      <c r="D8979" s="97" t="s">
        <v>10835</v>
      </c>
      <c r="E8979" s="97" t="s">
        <v>6</v>
      </c>
      <c r="F8979" s="97">
        <v>677570</v>
      </c>
      <c r="G8979" s="97"/>
      <c r="H8979" s="124" t="s">
        <v>1777</v>
      </c>
      <c r="I8979" s="125">
        <v>0</v>
      </c>
      <c r="J8979" s="125">
        <v>1585.11</v>
      </c>
      <c r="K8979" s="126">
        <v>1585.11</v>
      </c>
      <c r="L8979" s="100" t="s">
        <v>1324</v>
      </c>
    </row>
    <row r="8980" spans="1:12" ht="56.25" customHeight="1">
      <c r="A8980" s="97" t="s">
        <v>630</v>
      </c>
      <c r="B8980" s="122" t="s">
        <v>10109</v>
      </c>
      <c r="C8980" s="123">
        <v>42429</v>
      </c>
      <c r="D8980" s="97" t="s">
        <v>10840</v>
      </c>
      <c r="E8980" s="97" t="s">
        <v>11</v>
      </c>
      <c r="F8980" s="97">
        <v>843317</v>
      </c>
      <c r="G8980" s="97"/>
      <c r="H8980" s="124" t="s">
        <v>1782</v>
      </c>
      <c r="I8980" s="125">
        <v>50</v>
      </c>
      <c r="J8980" s="125">
        <v>0</v>
      </c>
      <c r="K8980" s="126">
        <v>50</v>
      </c>
      <c r="L8980" s="100" t="s">
        <v>1324</v>
      </c>
    </row>
    <row r="8981" spans="1:12" ht="56.25" customHeight="1">
      <c r="A8981" s="97" t="s">
        <v>630</v>
      </c>
      <c r="B8981" s="122" t="s">
        <v>10109</v>
      </c>
      <c r="C8981" s="123">
        <v>42429</v>
      </c>
      <c r="D8981" s="97" t="s">
        <v>10842</v>
      </c>
      <c r="E8981" s="97" t="s">
        <v>11</v>
      </c>
      <c r="F8981" s="97">
        <v>843375</v>
      </c>
      <c r="G8981" s="97"/>
      <c r="H8981" s="124" t="s">
        <v>1784</v>
      </c>
      <c r="I8981" s="125">
        <v>50</v>
      </c>
      <c r="J8981" s="125">
        <v>0</v>
      </c>
      <c r="K8981" s="126">
        <v>50</v>
      </c>
      <c r="L8981" s="100" t="s">
        <v>1324</v>
      </c>
    </row>
    <row r="8982" spans="1:12" ht="56.25" customHeight="1">
      <c r="A8982" s="97" t="s">
        <v>630</v>
      </c>
      <c r="B8982" s="122" t="s">
        <v>10109</v>
      </c>
      <c r="C8982" s="123">
        <v>42429</v>
      </c>
      <c r="D8982" s="97" t="s">
        <v>10843</v>
      </c>
      <c r="E8982" s="97" t="s">
        <v>11</v>
      </c>
      <c r="F8982" s="97">
        <v>843376</v>
      </c>
      <c r="G8982" s="97"/>
      <c r="H8982" s="124" t="s">
        <v>1785</v>
      </c>
      <c r="I8982" s="125">
        <v>50</v>
      </c>
      <c r="J8982" s="125">
        <v>0</v>
      </c>
      <c r="K8982" s="126">
        <v>50</v>
      </c>
      <c r="L8982" s="100" t="s">
        <v>1324</v>
      </c>
    </row>
    <row r="8983" spans="1:12" ht="56.25" customHeight="1">
      <c r="A8983" s="97" t="s">
        <v>630</v>
      </c>
      <c r="B8983" s="122" t="s">
        <v>10109</v>
      </c>
      <c r="C8983" s="123">
        <v>42429</v>
      </c>
      <c r="D8983" s="97" t="s">
        <v>10846</v>
      </c>
      <c r="E8983" s="97" t="s">
        <v>11</v>
      </c>
      <c r="F8983" s="97">
        <v>843396</v>
      </c>
      <c r="G8983" s="97"/>
      <c r="H8983" s="124" t="s">
        <v>1786</v>
      </c>
      <c r="I8983" s="125">
        <v>50</v>
      </c>
      <c r="J8983" s="125">
        <v>0</v>
      </c>
      <c r="K8983" s="126">
        <v>50</v>
      </c>
      <c r="L8983" s="100" t="s">
        <v>1324</v>
      </c>
    </row>
    <row r="8984" spans="1:12" ht="56.25" customHeight="1">
      <c r="A8984" s="97" t="s">
        <v>630</v>
      </c>
      <c r="B8984" s="122" t="s">
        <v>10109</v>
      </c>
      <c r="C8984" s="123">
        <v>42429</v>
      </c>
      <c r="D8984" s="97" t="s">
        <v>10847</v>
      </c>
      <c r="E8984" s="97" t="s">
        <v>11</v>
      </c>
      <c r="F8984" s="97">
        <v>843420</v>
      </c>
      <c r="G8984" s="97"/>
      <c r="H8984" s="124" t="s">
        <v>1269</v>
      </c>
      <c r="I8984" s="125">
        <v>50</v>
      </c>
      <c r="J8984" s="125">
        <v>0</v>
      </c>
      <c r="K8984" s="126">
        <v>50</v>
      </c>
      <c r="L8984" s="100" t="s">
        <v>1324</v>
      </c>
    </row>
    <row r="8985" spans="1:12" ht="56.25" customHeight="1">
      <c r="A8985" s="97" t="s">
        <v>630</v>
      </c>
      <c r="B8985" s="122" t="s">
        <v>4391</v>
      </c>
      <c r="C8985" s="123">
        <v>42430</v>
      </c>
      <c r="D8985" s="97" t="s">
        <v>18314</v>
      </c>
      <c r="E8985" s="97" t="s">
        <v>3</v>
      </c>
      <c r="F8985" s="97">
        <v>1355390</v>
      </c>
      <c r="G8985" s="97"/>
      <c r="H8985" s="124" t="s">
        <v>5073</v>
      </c>
      <c r="I8985" s="125">
        <v>0</v>
      </c>
      <c r="J8985" s="125">
        <v>23018.420000000002</v>
      </c>
      <c r="K8985" s="126">
        <v>23018.420000000002</v>
      </c>
      <c r="L8985" s="100" t="s">
        <v>1324</v>
      </c>
    </row>
    <row r="8986" spans="1:12" ht="56.25" customHeight="1">
      <c r="A8986" s="97" t="s">
        <v>630</v>
      </c>
      <c r="B8986" s="122" t="s">
        <v>10109</v>
      </c>
      <c r="C8986" s="123">
        <v>42430</v>
      </c>
      <c r="D8986" s="97" t="s">
        <v>10848</v>
      </c>
      <c r="E8986" s="97" t="s">
        <v>6</v>
      </c>
      <c r="F8986" s="97">
        <v>186801</v>
      </c>
      <c r="G8986" s="97"/>
      <c r="H8986" s="124" t="s">
        <v>1787</v>
      </c>
      <c r="I8986" s="125">
        <v>0</v>
      </c>
      <c r="J8986" s="125">
        <v>96574.67</v>
      </c>
      <c r="K8986" s="126">
        <v>96574.67</v>
      </c>
      <c r="L8986" s="100" t="s">
        <v>1324</v>
      </c>
    </row>
    <row r="8987" spans="1:12" ht="56.25" customHeight="1">
      <c r="A8987" s="97" t="s">
        <v>630</v>
      </c>
      <c r="B8987" s="122" t="s">
        <v>10109</v>
      </c>
      <c r="C8987" s="123">
        <v>42430</v>
      </c>
      <c r="D8987" s="97" t="s">
        <v>10856</v>
      </c>
      <c r="E8987" s="97" t="s">
        <v>13</v>
      </c>
      <c r="F8987" s="97">
        <v>186802</v>
      </c>
      <c r="G8987" s="97"/>
      <c r="H8987" s="124" t="s">
        <v>1794</v>
      </c>
      <c r="I8987" s="125">
        <v>50</v>
      </c>
      <c r="J8987" s="125">
        <v>0</v>
      </c>
      <c r="K8987" s="126">
        <v>50</v>
      </c>
      <c r="L8987" s="100" t="s">
        <v>1324</v>
      </c>
    </row>
    <row r="8988" spans="1:12" ht="56.25" customHeight="1">
      <c r="A8988" s="97" t="s">
        <v>630</v>
      </c>
      <c r="B8988" s="122" t="s">
        <v>10109</v>
      </c>
      <c r="C8988" s="123">
        <v>42430</v>
      </c>
      <c r="D8988" s="97" t="s">
        <v>10849</v>
      </c>
      <c r="E8988" s="97" t="s">
        <v>6</v>
      </c>
      <c r="F8988" s="97">
        <v>186803</v>
      </c>
      <c r="G8988" s="97"/>
      <c r="H8988" s="124" t="s">
        <v>1788</v>
      </c>
      <c r="I8988" s="125">
        <v>0</v>
      </c>
      <c r="J8988" s="125">
        <v>94186.43</v>
      </c>
      <c r="K8988" s="126">
        <v>94186.43</v>
      </c>
      <c r="L8988" s="100" t="s">
        <v>1324</v>
      </c>
    </row>
    <row r="8989" spans="1:12" ht="56.25" customHeight="1">
      <c r="A8989" s="97" t="s">
        <v>630</v>
      </c>
      <c r="B8989" s="122" t="s">
        <v>4391</v>
      </c>
      <c r="C8989" s="123">
        <v>42430</v>
      </c>
      <c r="D8989" s="97" t="s">
        <v>18310</v>
      </c>
      <c r="E8989" s="97" t="s">
        <v>3</v>
      </c>
      <c r="F8989" s="97">
        <v>1355296</v>
      </c>
      <c r="G8989" s="97"/>
      <c r="H8989" s="124" t="s">
        <v>5069</v>
      </c>
      <c r="I8989" s="125">
        <v>0</v>
      </c>
      <c r="J8989" s="125">
        <v>930</v>
      </c>
      <c r="K8989" s="126">
        <v>930</v>
      </c>
      <c r="L8989" s="100" t="s">
        <v>1324</v>
      </c>
    </row>
    <row r="8990" spans="1:12" ht="56.25" customHeight="1">
      <c r="A8990" s="97" t="s">
        <v>630</v>
      </c>
      <c r="B8990" s="122" t="s">
        <v>4391</v>
      </c>
      <c r="C8990" s="123">
        <v>42430</v>
      </c>
      <c r="D8990" s="97" t="s">
        <v>18311</v>
      </c>
      <c r="E8990" s="97" t="s">
        <v>3</v>
      </c>
      <c r="F8990" s="97">
        <v>1355307</v>
      </c>
      <c r="G8990" s="97"/>
      <c r="H8990" s="124" t="s">
        <v>5070</v>
      </c>
      <c r="I8990" s="125">
        <v>0</v>
      </c>
      <c r="J8990" s="125">
        <v>7706.68</v>
      </c>
      <c r="K8990" s="126">
        <v>7706.68</v>
      </c>
      <c r="L8990" s="100" t="s">
        <v>1324</v>
      </c>
    </row>
    <row r="8991" spans="1:12" ht="56.25" customHeight="1">
      <c r="A8991" s="97" t="s">
        <v>630</v>
      </c>
      <c r="B8991" s="122" t="s">
        <v>4391</v>
      </c>
      <c r="C8991" s="123">
        <v>42430</v>
      </c>
      <c r="D8991" s="97" t="s">
        <v>18315</v>
      </c>
      <c r="E8991" s="97" t="s">
        <v>3</v>
      </c>
      <c r="F8991" s="97">
        <v>1355398</v>
      </c>
      <c r="G8991" s="97"/>
      <c r="H8991" s="124" t="s">
        <v>5074</v>
      </c>
      <c r="I8991" s="125">
        <v>0</v>
      </c>
      <c r="J8991" s="125">
        <v>1000.66</v>
      </c>
      <c r="K8991" s="126">
        <v>1000.66</v>
      </c>
      <c r="L8991" s="100" t="s">
        <v>1324</v>
      </c>
    </row>
    <row r="8992" spans="1:12" ht="56.25" customHeight="1">
      <c r="A8992" s="97" t="s">
        <v>630</v>
      </c>
      <c r="B8992" s="122" t="s">
        <v>4391</v>
      </c>
      <c r="C8992" s="123">
        <v>42430</v>
      </c>
      <c r="D8992" s="97" t="s">
        <v>18317</v>
      </c>
      <c r="E8992" s="97" t="s">
        <v>3</v>
      </c>
      <c r="F8992" s="97">
        <v>1355459</v>
      </c>
      <c r="G8992" s="97"/>
      <c r="H8992" s="124" t="s">
        <v>5076</v>
      </c>
      <c r="I8992" s="125">
        <v>0</v>
      </c>
      <c r="J8992" s="125">
        <v>354.95</v>
      </c>
      <c r="K8992" s="126">
        <v>354.95</v>
      </c>
      <c r="L8992" s="100" t="s">
        <v>1324</v>
      </c>
    </row>
    <row r="8993" spans="1:12" ht="56.25" customHeight="1">
      <c r="A8993" s="97" t="s">
        <v>630</v>
      </c>
      <c r="B8993" s="122" t="s">
        <v>4391</v>
      </c>
      <c r="C8993" s="123">
        <v>42430</v>
      </c>
      <c r="D8993" s="97" t="s">
        <v>18318</v>
      </c>
      <c r="E8993" s="97" t="s">
        <v>3</v>
      </c>
      <c r="F8993" s="97">
        <v>1355523</v>
      </c>
      <c r="G8993" s="97"/>
      <c r="H8993" s="124" t="s">
        <v>5078</v>
      </c>
      <c r="I8993" s="125">
        <v>0</v>
      </c>
      <c r="J8993" s="125">
        <v>4541.2</v>
      </c>
      <c r="K8993" s="126">
        <v>4541.2</v>
      </c>
      <c r="L8993" s="100" t="s">
        <v>1324</v>
      </c>
    </row>
    <row r="8994" spans="1:12" ht="56.25" customHeight="1">
      <c r="A8994" s="97" t="s">
        <v>630</v>
      </c>
      <c r="B8994" s="122" t="s">
        <v>4391</v>
      </c>
      <c r="C8994" s="123">
        <v>42430</v>
      </c>
      <c r="D8994" s="97" t="s">
        <v>18319</v>
      </c>
      <c r="E8994" s="97" t="s">
        <v>3</v>
      </c>
      <c r="F8994" s="97">
        <v>1355524</v>
      </c>
      <c r="G8994" s="97"/>
      <c r="H8994" s="124" t="s">
        <v>5079</v>
      </c>
      <c r="I8994" s="125">
        <v>0</v>
      </c>
      <c r="J8994" s="125">
        <v>4541.2</v>
      </c>
      <c r="K8994" s="126">
        <v>4541.2</v>
      </c>
      <c r="L8994" s="100" t="s">
        <v>1324</v>
      </c>
    </row>
    <row r="8995" spans="1:12" ht="56.25" customHeight="1">
      <c r="A8995" s="97" t="s">
        <v>630</v>
      </c>
      <c r="B8995" s="122" t="s">
        <v>4391</v>
      </c>
      <c r="C8995" s="123">
        <v>42430</v>
      </c>
      <c r="D8995" s="97" t="s">
        <v>18320</v>
      </c>
      <c r="E8995" s="97" t="s">
        <v>3</v>
      </c>
      <c r="F8995" s="97">
        <v>1355527</v>
      </c>
      <c r="G8995" s="97"/>
      <c r="H8995" s="124" t="s">
        <v>5080</v>
      </c>
      <c r="I8995" s="125">
        <v>0</v>
      </c>
      <c r="J8995" s="125">
        <v>1015</v>
      </c>
      <c r="K8995" s="126">
        <v>1015</v>
      </c>
      <c r="L8995" s="100" t="s">
        <v>1324</v>
      </c>
    </row>
    <row r="8996" spans="1:12" ht="56.25" customHeight="1">
      <c r="A8996" s="97" t="s">
        <v>630</v>
      </c>
      <c r="B8996" s="122" t="s">
        <v>4391</v>
      </c>
      <c r="C8996" s="123">
        <v>42430</v>
      </c>
      <c r="D8996" s="97" t="s">
        <v>18321</v>
      </c>
      <c r="E8996" s="97" t="s">
        <v>3</v>
      </c>
      <c r="F8996" s="97">
        <v>1355529</v>
      </c>
      <c r="G8996" s="97"/>
      <c r="H8996" s="124" t="s">
        <v>5081</v>
      </c>
      <c r="I8996" s="125">
        <v>0</v>
      </c>
      <c r="J8996" s="125">
        <v>1015</v>
      </c>
      <c r="K8996" s="126">
        <v>1015</v>
      </c>
      <c r="L8996" s="100" t="s">
        <v>1324</v>
      </c>
    </row>
    <row r="8997" spans="1:12" ht="56.25" customHeight="1">
      <c r="A8997" s="97" t="s">
        <v>630</v>
      </c>
      <c r="B8997" s="122" t="s">
        <v>4391</v>
      </c>
      <c r="C8997" s="123">
        <v>42430</v>
      </c>
      <c r="D8997" s="97" t="s">
        <v>18322</v>
      </c>
      <c r="E8997" s="97" t="s">
        <v>3</v>
      </c>
      <c r="F8997" s="97">
        <v>1355532</v>
      </c>
      <c r="G8997" s="97"/>
      <c r="H8997" s="124" t="s">
        <v>5082</v>
      </c>
      <c r="I8997" s="125">
        <v>0</v>
      </c>
      <c r="J8997" s="125">
        <v>182.70000000000002</v>
      </c>
      <c r="K8997" s="126">
        <v>182.70000000000002</v>
      </c>
      <c r="L8997" s="100" t="s">
        <v>1324</v>
      </c>
    </row>
    <row r="8998" spans="1:12" ht="56.25" customHeight="1">
      <c r="A8998" s="97" t="s">
        <v>630</v>
      </c>
      <c r="B8998" s="122" t="s">
        <v>4391</v>
      </c>
      <c r="C8998" s="123">
        <v>42430</v>
      </c>
      <c r="D8998" s="97" t="s">
        <v>18323</v>
      </c>
      <c r="E8998" s="97" t="s">
        <v>3</v>
      </c>
      <c r="F8998" s="97">
        <v>1355540</v>
      </c>
      <c r="G8998" s="97"/>
      <c r="H8998" s="124" t="s">
        <v>5083</v>
      </c>
      <c r="I8998" s="125">
        <v>0</v>
      </c>
      <c r="J8998" s="125">
        <v>2596</v>
      </c>
      <c r="K8998" s="126">
        <v>2596</v>
      </c>
      <c r="L8998" s="100" t="s">
        <v>1324</v>
      </c>
    </row>
    <row r="8999" spans="1:12" ht="56.25" customHeight="1">
      <c r="A8999" s="97" t="s">
        <v>630</v>
      </c>
      <c r="B8999" s="122" t="s">
        <v>4391</v>
      </c>
      <c r="C8999" s="123">
        <v>42430</v>
      </c>
      <c r="D8999" s="97" t="s">
        <v>18327</v>
      </c>
      <c r="E8999" s="97" t="s">
        <v>3</v>
      </c>
      <c r="F8999" s="97">
        <v>1355550</v>
      </c>
      <c r="G8999" s="97"/>
      <c r="H8999" s="124" t="s">
        <v>5087</v>
      </c>
      <c r="I8999" s="125">
        <v>0</v>
      </c>
      <c r="J8999" s="125">
        <v>6713.1</v>
      </c>
      <c r="K8999" s="126">
        <v>6713.1</v>
      </c>
      <c r="L8999" s="100" t="s">
        <v>1324</v>
      </c>
    </row>
    <row r="9000" spans="1:12" ht="56.25" customHeight="1">
      <c r="A9000" s="97" t="s">
        <v>630</v>
      </c>
      <c r="B9000" s="122" t="s">
        <v>10109</v>
      </c>
      <c r="C9000" s="123">
        <v>42430</v>
      </c>
      <c r="D9000" s="97" t="s">
        <v>10869</v>
      </c>
      <c r="E9000" s="97" t="s">
        <v>11</v>
      </c>
      <c r="F9000" s="97">
        <v>843595</v>
      </c>
      <c r="G9000" s="97"/>
      <c r="H9000" s="124" t="s">
        <v>1269</v>
      </c>
      <c r="I9000" s="125">
        <v>50</v>
      </c>
      <c r="J9000" s="125">
        <v>0</v>
      </c>
      <c r="K9000" s="126">
        <v>50</v>
      </c>
      <c r="L9000" s="100" t="s">
        <v>1324</v>
      </c>
    </row>
    <row r="9001" spans="1:12" ht="56.25" customHeight="1">
      <c r="A9001" s="97" t="s">
        <v>630</v>
      </c>
      <c r="B9001" s="122" t="s">
        <v>4391</v>
      </c>
      <c r="C9001" s="123">
        <v>42431</v>
      </c>
      <c r="D9001" s="97" t="s">
        <v>18332</v>
      </c>
      <c r="E9001" s="97" t="s">
        <v>3</v>
      </c>
      <c r="F9001" s="97">
        <v>1355736</v>
      </c>
      <c r="G9001" s="97"/>
      <c r="H9001" s="124" t="s">
        <v>4846</v>
      </c>
      <c r="I9001" s="125">
        <v>0</v>
      </c>
      <c r="J9001" s="125">
        <v>1000</v>
      </c>
      <c r="K9001" s="126">
        <v>1000</v>
      </c>
      <c r="L9001" s="100" t="s">
        <v>1324</v>
      </c>
    </row>
    <row r="9002" spans="1:12" ht="56.25" customHeight="1">
      <c r="A9002" s="97" t="s">
        <v>630</v>
      </c>
      <c r="B9002" s="122" t="s">
        <v>4391</v>
      </c>
      <c r="C9002" s="123">
        <v>42431</v>
      </c>
      <c r="D9002" s="97" t="s">
        <v>18333</v>
      </c>
      <c r="E9002" s="97" t="s">
        <v>3</v>
      </c>
      <c r="F9002" s="97">
        <v>1355738</v>
      </c>
      <c r="G9002" s="97"/>
      <c r="H9002" s="124" t="s">
        <v>5093</v>
      </c>
      <c r="I9002" s="125">
        <v>0</v>
      </c>
      <c r="J9002" s="125">
        <v>500</v>
      </c>
      <c r="K9002" s="126">
        <v>500</v>
      </c>
      <c r="L9002" s="100" t="s">
        <v>1324</v>
      </c>
    </row>
    <row r="9003" spans="1:12" ht="56.25" customHeight="1">
      <c r="A9003" s="97" t="s">
        <v>630</v>
      </c>
      <c r="B9003" s="122" t="s">
        <v>4391</v>
      </c>
      <c r="C9003" s="123">
        <v>42431</v>
      </c>
      <c r="D9003" s="97" t="s">
        <v>18334</v>
      </c>
      <c r="E9003" s="97" t="s">
        <v>3</v>
      </c>
      <c r="F9003" s="97">
        <v>1355740</v>
      </c>
      <c r="G9003" s="97"/>
      <c r="H9003" s="124" t="s">
        <v>5094</v>
      </c>
      <c r="I9003" s="125">
        <v>0</v>
      </c>
      <c r="J9003" s="125">
        <v>800</v>
      </c>
      <c r="K9003" s="126">
        <v>800</v>
      </c>
      <c r="L9003" s="100" t="s">
        <v>1324</v>
      </c>
    </row>
    <row r="9004" spans="1:12" ht="56.25" customHeight="1">
      <c r="A9004" s="97" t="s">
        <v>630</v>
      </c>
      <c r="B9004" s="122" t="s">
        <v>4391</v>
      </c>
      <c r="C9004" s="123">
        <v>42431</v>
      </c>
      <c r="D9004" s="97" t="s">
        <v>18337</v>
      </c>
      <c r="E9004" s="97" t="s">
        <v>3</v>
      </c>
      <c r="F9004" s="97">
        <v>1355758</v>
      </c>
      <c r="G9004" s="97"/>
      <c r="H9004" s="124" t="s">
        <v>5097</v>
      </c>
      <c r="I9004" s="125">
        <v>0</v>
      </c>
      <c r="J9004" s="125">
        <v>450.87</v>
      </c>
      <c r="K9004" s="126">
        <v>450.87</v>
      </c>
      <c r="L9004" s="100" t="s">
        <v>1324</v>
      </c>
    </row>
    <row r="9005" spans="1:12" ht="56.25" customHeight="1">
      <c r="A9005" s="97" t="s">
        <v>630</v>
      </c>
      <c r="B9005" s="122" t="s">
        <v>4391</v>
      </c>
      <c r="C9005" s="123">
        <v>42431</v>
      </c>
      <c r="D9005" s="97" t="s">
        <v>18340</v>
      </c>
      <c r="E9005" s="97" t="s">
        <v>3</v>
      </c>
      <c r="F9005" s="97">
        <v>1355795</v>
      </c>
      <c r="G9005" s="97"/>
      <c r="H9005" s="124" t="s">
        <v>5100</v>
      </c>
      <c r="I9005" s="125">
        <v>0</v>
      </c>
      <c r="J9005" s="125">
        <v>471.5</v>
      </c>
      <c r="K9005" s="126">
        <v>471.5</v>
      </c>
      <c r="L9005" s="100" t="s">
        <v>1324</v>
      </c>
    </row>
    <row r="9006" spans="1:12" ht="56.25" customHeight="1">
      <c r="A9006" s="97" t="s">
        <v>630</v>
      </c>
      <c r="B9006" s="122" t="s">
        <v>4391</v>
      </c>
      <c r="C9006" s="123">
        <v>42431</v>
      </c>
      <c r="D9006" s="97" t="s">
        <v>18341</v>
      </c>
      <c r="E9006" s="97" t="s">
        <v>3</v>
      </c>
      <c r="F9006" s="97">
        <v>1355911</v>
      </c>
      <c r="G9006" s="97"/>
      <c r="H9006" s="124" t="s">
        <v>5101</v>
      </c>
      <c r="I9006" s="125">
        <v>0</v>
      </c>
      <c r="J9006" s="125">
        <v>792</v>
      </c>
      <c r="K9006" s="126">
        <v>792</v>
      </c>
      <c r="L9006" s="100" t="s">
        <v>1324</v>
      </c>
    </row>
    <row r="9007" spans="1:12" ht="56.25" customHeight="1">
      <c r="A9007" s="97" t="s">
        <v>630</v>
      </c>
      <c r="B9007" s="122" t="s">
        <v>4391</v>
      </c>
      <c r="C9007" s="123">
        <v>42431</v>
      </c>
      <c r="D9007" s="97" t="s">
        <v>18342</v>
      </c>
      <c r="E9007" s="97" t="s">
        <v>3</v>
      </c>
      <c r="F9007" s="97">
        <v>1355932</v>
      </c>
      <c r="G9007" s="97"/>
      <c r="H9007" s="124" t="s">
        <v>5102</v>
      </c>
      <c r="I9007" s="125">
        <v>0</v>
      </c>
      <c r="J9007" s="125">
        <v>1774</v>
      </c>
      <c r="K9007" s="126">
        <v>1774</v>
      </c>
      <c r="L9007" s="100" t="s">
        <v>1324</v>
      </c>
    </row>
    <row r="9008" spans="1:12" ht="56.25" customHeight="1">
      <c r="A9008" s="97" t="s">
        <v>630</v>
      </c>
      <c r="B9008" s="122" t="s">
        <v>10109</v>
      </c>
      <c r="C9008" s="123">
        <v>42431</v>
      </c>
      <c r="D9008" s="97" t="s">
        <v>10870</v>
      </c>
      <c r="E9008" s="97" t="s">
        <v>6</v>
      </c>
      <c r="F9008" s="97">
        <v>843657</v>
      </c>
      <c r="G9008" s="97"/>
      <c r="H9008" s="124" t="s">
        <v>1807</v>
      </c>
      <c r="I9008" s="125">
        <v>0</v>
      </c>
      <c r="J9008" s="125">
        <v>1</v>
      </c>
      <c r="K9008" s="126">
        <v>1</v>
      </c>
      <c r="L9008" s="100" t="s">
        <v>1347</v>
      </c>
    </row>
    <row r="9009" spans="1:12" ht="56.25" customHeight="1">
      <c r="A9009" s="97" t="s">
        <v>630</v>
      </c>
      <c r="B9009" s="122" t="s">
        <v>4391</v>
      </c>
      <c r="C9009" s="123">
        <v>42432</v>
      </c>
      <c r="D9009" s="97" t="s">
        <v>18344</v>
      </c>
      <c r="E9009" s="97" t="s">
        <v>3</v>
      </c>
      <c r="F9009" s="97">
        <v>1356090</v>
      </c>
      <c r="G9009" s="97"/>
      <c r="H9009" s="124" t="s">
        <v>5104</v>
      </c>
      <c r="I9009" s="125">
        <v>0</v>
      </c>
      <c r="J9009" s="125">
        <v>2100</v>
      </c>
      <c r="K9009" s="126">
        <v>2100</v>
      </c>
      <c r="L9009" s="100" t="s">
        <v>1324</v>
      </c>
    </row>
    <row r="9010" spans="1:12" ht="56.25" customHeight="1">
      <c r="A9010" s="97" t="s">
        <v>630</v>
      </c>
      <c r="B9010" s="122" t="s">
        <v>4391</v>
      </c>
      <c r="C9010" s="123">
        <v>42432</v>
      </c>
      <c r="D9010" s="97" t="s">
        <v>18345</v>
      </c>
      <c r="E9010" s="97" t="s">
        <v>3</v>
      </c>
      <c r="F9010" s="97">
        <v>1356139</v>
      </c>
      <c r="G9010" s="97"/>
      <c r="H9010" s="124" t="s">
        <v>5105</v>
      </c>
      <c r="I9010" s="125">
        <v>0</v>
      </c>
      <c r="J9010" s="125">
        <v>1552.13</v>
      </c>
      <c r="K9010" s="126">
        <v>1552.13</v>
      </c>
      <c r="L9010" s="100" t="s">
        <v>1324</v>
      </c>
    </row>
    <row r="9011" spans="1:12" ht="56.25" customHeight="1">
      <c r="A9011" s="97" t="s">
        <v>630</v>
      </c>
      <c r="B9011" s="122" t="s">
        <v>4391</v>
      </c>
      <c r="C9011" s="123">
        <v>42432</v>
      </c>
      <c r="D9011" s="97" t="s">
        <v>18346</v>
      </c>
      <c r="E9011" s="97" t="s">
        <v>3</v>
      </c>
      <c r="F9011" s="97">
        <v>1356142</v>
      </c>
      <c r="G9011" s="97"/>
      <c r="H9011" s="124" t="s">
        <v>5106</v>
      </c>
      <c r="I9011" s="125">
        <v>0</v>
      </c>
      <c r="J9011" s="125">
        <v>115.64</v>
      </c>
      <c r="K9011" s="126">
        <v>115.64</v>
      </c>
      <c r="L9011" s="100" t="s">
        <v>1324</v>
      </c>
    </row>
    <row r="9012" spans="1:12" ht="56.25" customHeight="1">
      <c r="A9012" s="97" t="s">
        <v>630</v>
      </c>
      <c r="B9012" s="122" t="s">
        <v>4391</v>
      </c>
      <c r="C9012" s="123">
        <v>42432</v>
      </c>
      <c r="D9012" s="97" t="s">
        <v>18347</v>
      </c>
      <c r="E9012" s="97" t="s">
        <v>3</v>
      </c>
      <c r="F9012" s="97">
        <v>1356195</v>
      </c>
      <c r="G9012" s="97"/>
      <c r="H9012" s="124" t="s">
        <v>5107</v>
      </c>
      <c r="I9012" s="125">
        <v>0</v>
      </c>
      <c r="J9012" s="125">
        <v>1506</v>
      </c>
      <c r="K9012" s="126">
        <v>1506</v>
      </c>
      <c r="L9012" s="100" t="s">
        <v>1324</v>
      </c>
    </row>
    <row r="9013" spans="1:12" ht="56.25" customHeight="1">
      <c r="A9013" s="97" t="s">
        <v>630</v>
      </c>
      <c r="B9013" s="122" t="s">
        <v>4391</v>
      </c>
      <c r="C9013" s="123">
        <v>42432</v>
      </c>
      <c r="D9013" s="97" t="s">
        <v>18348</v>
      </c>
      <c r="E9013" s="97" t="s">
        <v>3</v>
      </c>
      <c r="F9013" s="97">
        <v>1356197</v>
      </c>
      <c r="G9013" s="97"/>
      <c r="H9013" s="124" t="s">
        <v>5108</v>
      </c>
      <c r="I9013" s="125">
        <v>0</v>
      </c>
      <c r="J9013" s="125">
        <v>3487.1</v>
      </c>
      <c r="K9013" s="126">
        <v>3487.1</v>
      </c>
      <c r="L9013" s="100" t="s">
        <v>1324</v>
      </c>
    </row>
    <row r="9014" spans="1:12" ht="56.25" customHeight="1">
      <c r="A9014" s="97" t="s">
        <v>630</v>
      </c>
      <c r="B9014" s="122" t="s">
        <v>4391</v>
      </c>
      <c r="C9014" s="123">
        <v>42432</v>
      </c>
      <c r="D9014" s="97" t="s">
        <v>18349</v>
      </c>
      <c r="E9014" s="97" t="s">
        <v>3</v>
      </c>
      <c r="F9014" s="97">
        <v>1356251</v>
      </c>
      <c r="G9014" s="97"/>
      <c r="H9014" s="124" t="s">
        <v>5109</v>
      </c>
      <c r="I9014" s="125">
        <v>0</v>
      </c>
      <c r="J9014" s="125">
        <v>241.07</v>
      </c>
      <c r="K9014" s="126">
        <v>241.07</v>
      </c>
      <c r="L9014" s="100" t="s">
        <v>1324</v>
      </c>
    </row>
    <row r="9015" spans="1:12" ht="56.25" customHeight="1">
      <c r="A9015" s="97" t="s">
        <v>630</v>
      </c>
      <c r="B9015" s="122" t="s">
        <v>4391</v>
      </c>
      <c r="C9015" s="123">
        <v>42432</v>
      </c>
      <c r="D9015" s="97" t="s">
        <v>18352</v>
      </c>
      <c r="E9015" s="97" t="s">
        <v>3</v>
      </c>
      <c r="F9015" s="97">
        <v>1356262</v>
      </c>
      <c r="G9015" s="97"/>
      <c r="H9015" s="124" t="s">
        <v>5112</v>
      </c>
      <c r="I9015" s="125">
        <v>0</v>
      </c>
      <c r="J9015" s="125">
        <v>5851.58</v>
      </c>
      <c r="K9015" s="126">
        <v>5851.58</v>
      </c>
      <c r="L9015" s="100" t="s">
        <v>1324</v>
      </c>
    </row>
    <row r="9016" spans="1:12" ht="56.25" customHeight="1">
      <c r="A9016" s="97" t="s">
        <v>630</v>
      </c>
      <c r="B9016" s="122" t="s">
        <v>4391</v>
      </c>
      <c r="C9016" s="123">
        <v>42432</v>
      </c>
      <c r="D9016" s="97" t="s">
        <v>18353</v>
      </c>
      <c r="E9016" s="97" t="s">
        <v>3</v>
      </c>
      <c r="F9016" s="97">
        <v>1356312</v>
      </c>
      <c r="G9016" s="97"/>
      <c r="H9016" s="124" t="s">
        <v>5113</v>
      </c>
      <c r="I9016" s="125">
        <v>0</v>
      </c>
      <c r="J9016" s="125">
        <v>1500</v>
      </c>
      <c r="K9016" s="126">
        <v>1500</v>
      </c>
      <c r="L9016" s="100" t="s">
        <v>1324</v>
      </c>
    </row>
    <row r="9017" spans="1:12" ht="56.25" customHeight="1">
      <c r="A9017" s="97" t="s">
        <v>630</v>
      </c>
      <c r="B9017" s="122" t="s">
        <v>4391</v>
      </c>
      <c r="C9017" s="123">
        <v>42432</v>
      </c>
      <c r="D9017" s="97" t="s">
        <v>18354</v>
      </c>
      <c r="E9017" s="97" t="s">
        <v>3</v>
      </c>
      <c r="F9017" s="97">
        <v>1356322</v>
      </c>
      <c r="G9017" s="97"/>
      <c r="H9017" s="124" t="s">
        <v>5114</v>
      </c>
      <c r="I9017" s="125">
        <v>0</v>
      </c>
      <c r="J9017" s="125">
        <v>48.82</v>
      </c>
      <c r="K9017" s="126">
        <v>48.82</v>
      </c>
      <c r="L9017" s="100" t="s">
        <v>1324</v>
      </c>
    </row>
    <row r="9018" spans="1:12" ht="56.25" customHeight="1">
      <c r="A9018" s="97" t="s">
        <v>630</v>
      </c>
      <c r="B9018" s="122" t="s">
        <v>10109</v>
      </c>
      <c r="C9018" s="123">
        <v>42432</v>
      </c>
      <c r="D9018" s="97" t="s">
        <v>10880</v>
      </c>
      <c r="E9018" s="97" t="s">
        <v>6</v>
      </c>
      <c r="F9018" s="97">
        <v>678945</v>
      </c>
      <c r="G9018" s="97"/>
      <c r="H9018" s="124" t="s">
        <v>1816</v>
      </c>
      <c r="I9018" s="125">
        <v>0</v>
      </c>
      <c r="J9018" s="125">
        <v>1585.11</v>
      </c>
      <c r="K9018" s="126">
        <v>1585.11</v>
      </c>
      <c r="L9018" s="100" t="s">
        <v>1324</v>
      </c>
    </row>
    <row r="9019" spans="1:12" ht="56.25" customHeight="1">
      <c r="A9019" s="97" t="s">
        <v>630</v>
      </c>
      <c r="B9019" s="122" t="s">
        <v>10109</v>
      </c>
      <c r="C9019" s="123">
        <v>42432</v>
      </c>
      <c r="D9019" s="97" t="s">
        <v>10882</v>
      </c>
      <c r="E9019" s="97" t="s">
        <v>6</v>
      </c>
      <c r="F9019" s="97">
        <v>843728</v>
      </c>
      <c r="G9019" s="97"/>
      <c r="H9019" s="124" t="s">
        <v>1818</v>
      </c>
      <c r="I9019" s="125">
        <v>0</v>
      </c>
      <c r="J9019" s="125">
        <v>33321.42</v>
      </c>
      <c r="K9019" s="126">
        <v>33321.42</v>
      </c>
      <c r="L9019" s="100" t="s">
        <v>1324</v>
      </c>
    </row>
    <row r="9020" spans="1:12" ht="56.25" customHeight="1">
      <c r="A9020" s="97" t="s">
        <v>630</v>
      </c>
      <c r="B9020" s="122" t="s">
        <v>10109</v>
      </c>
      <c r="C9020" s="123">
        <v>42432</v>
      </c>
      <c r="D9020" s="97" t="s">
        <v>10887</v>
      </c>
      <c r="E9020" s="97" t="s">
        <v>11</v>
      </c>
      <c r="F9020" s="97">
        <v>843753</v>
      </c>
      <c r="G9020" s="97"/>
      <c r="H9020" s="124" t="s">
        <v>1821</v>
      </c>
      <c r="I9020" s="125">
        <v>50</v>
      </c>
      <c r="J9020" s="125">
        <v>0</v>
      </c>
      <c r="K9020" s="126">
        <v>50</v>
      </c>
      <c r="L9020" s="100" t="s">
        <v>1324</v>
      </c>
    </row>
    <row r="9021" spans="1:12" ht="56.25" customHeight="1">
      <c r="A9021" s="97" t="s">
        <v>630</v>
      </c>
      <c r="B9021" s="122" t="s">
        <v>10109</v>
      </c>
      <c r="C9021" s="123">
        <v>42432</v>
      </c>
      <c r="D9021" s="97" t="s">
        <v>10888</v>
      </c>
      <c r="E9021" s="97" t="s">
        <v>11</v>
      </c>
      <c r="F9021" s="97">
        <v>843754</v>
      </c>
      <c r="G9021" s="97"/>
      <c r="H9021" s="124" t="s">
        <v>1822</v>
      </c>
      <c r="I9021" s="125">
        <v>50</v>
      </c>
      <c r="J9021" s="125">
        <v>0</v>
      </c>
      <c r="K9021" s="126">
        <v>50</v>
      </c>
      <c r="L9021" s="100" t="s">
        <v>1324</v>
      </c>
    </row>
    <row r="9022" spans="1:12" ht="56.25" customHeight="1">
      <c r="A9022" s="97" t="s">
        <v>630</v>
      </c>
      <c r="B9022" s="122" t="s">
        <v>10109</v>
      </c>
      <c r="C9022" s="123">
        <v>42432</v>
      </c>
      <c r="D9022" s="97" t="s">
        <v>10889</v>
      </c>
      <c r="E9022" s="97" t="s">
        <v>11</v>
      </c>
      <c r="F9022" s="97">
        <v>843755</v>
      </c>
      <c r="G9022" s="97"/>
      <c r="H9022" s="124" t="s">
        <v>1823</v>
      </c>
      <c r="I9022" s="125">
        <v>50</v>
      </c>
      <c r="J9022" s="125">
        <v>0</v>
      </c>
      <c r="K9022" s="126">
        <v>50</v>
      </c>
      <c r="L9022" s="100" t="s">
        <v>1324</v>
      </c>
    </row>
    <row r="9023" spans="1:12" ht="56.25" customHeight="1">
      <c r="A9023" s="97" t="s">
        <v>630</v>
      </c>
      <c r="B9023" s="122" t="s">
        <v>10133</v>
      </c>
      <c r="C9023" s="123">
        <v>42433</v>
      </c>
      <c r="D9023" s="97" t="s">
        <v>10890</v>
      </c>
      <c r="E9023" s="97" t="s">
        <v>6</v>
      </c>
      <c r="F9023" s="97">
        <v>187192</v>
      </c>
      <c r="G9023" s="97"/>
      <c r="H9023" s="124" t="s">
        <v>1824</v>
      </c>
      <c r="I9023" s="125">
        <v>0</v>
      </c>
      <c r="J9023" s="125">
        <v>0.03</v>
      </c>
      <c r="K9023" s="126">
        <v>0.03</v>
      </c>
      <c r="L9023" s="100" t="s">
        <v>1324</v>
      </c>
    </row>
    <row r="9024" spans="1:12" ht="56.25" customHeight="1">
      <c r="A9024" s="97" t="s">
        <v>630</v>
      </c>
      <c r="B9024" s="122" t="s">
        <v>4391</v>
      </c>
      <c r="C9024" s="123">
        <v>42433</v>
      </c>
      <c r="D9024" s="97" t="s">
        <v>18356</v>
      </c>
      <c r="E9024" s="97" t="s">
        <v>3</v>
      </c>
      <c r="F9024" s="97">
        <v>1356543</v>
      </c>
      <c r="G9024" s="97"/>
      <c r="H9024" s="124" t="s">
        <v>4461</v>
      </c>
      <c r="I9024" s="125">
        <v>0</v>
      </c>
      <c r="J9024" s="125">
        <v>1016</v>
      </c>
      <c r="K9024" s="126">
        <v>1016</v>
      </c>
      <c r="L9024" s="100" t="s">
        <v>1324</v>
      </c>
    </row>
    <row r="9025" spans="1:12" ht="56.25" customHeight="1">
      <c r="A9025" s="97" t="s">
        <v>630</v>
      </c>
      <c r="B9025" s="122" t="s">
        <v>4391</v>
      </c>
      <c r="C9025" s="123">
        <v>42433</v>
      </c>
      <c r="D9025" s="97" t="s">
        <v>18359</v>
      </c>
      <c r="E9025" s="97" t="s">
        <v>3</v>
      </c>
      <c r="F9025" s="97">
        <v>1356631</v>
      </c>
      <c r="G9025" s="97"/>
      <c r="H9025" s="124" t="s">
        <v>5118</v>
      </c>
      <c r="I9025" s="125">
        <v>0</v>
      </c>
      <c r="J9025" s="125">
        <v>1000</v>
      </c>
      <c r="K9025" s="126">
        <v>1000</v>
      </c>
      <c r="L9025" s="100" t="s">
        <v>1324</v>
      </c>
    </row>
    <row r="9026" spans="1:12" ht="56.25" customHeight="1">
      <c r="A9026" s="97" t="s">
        <v>630</v>
      </c>
      <c r="B9026" s="122" t="s">
        <v>4391</v>
      </c>
      <c r="C9026" s="123">
        <v>42433</v>
      </c>
      <c r="D9026" s="97" t="s">
        <v>18360</v>
      </c>
      <c r="E9026" s="97" t="s">
        <v>3</v>
      </c>
      <c r="F9026" s="97">
        <v>1356657</v>
      </c>
      <c r="G9026" s="97"/>
      <c r="H9026" s="124" t="s">
        <v>5119</v>
      </c>
      <c r="I9026" s="125">
        <v>0</v>
      </c>
      <c r="J9026" s="125">
        <v>2018.21</v>
      </c>
      <c r="K9026" s="126">
        <v>2018.21</v>
      </c>
      <c r="L9026" s="100" t="s">
        <v>1324</v>
      </c>
    </row>
    <row r="9027" spans="1:12" ht="56.25" customHeight="1">
      <c r="A9027" s="97" t="s">
        <v>630</v>
      </c>
      <c r="B9027" s="122" t="s">
        <v>4391</v>
      </c>
      <c r="C9027" s="123">
        <v>42433</v>
      </c>
      <c r="D9027" s="97" t="s">
        <v>18361</v>
      </c>
      <c r="E9027" s="97" t="s">
        <v>3</v>
      </c>
      <c r="F9027" s="97">
        <v>1356666</v>
      </c>
      <c r="G9027" s="97"/>
      <c r="H9027" s="124" t="s">
        <v>5120</v>
      </c>
      <c r="I9027" s="125">
        <v>0</v>
      </c>
      <c r="J9027" s="125">
        <v>1713</v>
      </c>
      <c r="K9027" s="126">
        <v>1713</v>
      </c>
      <c r="L9027" s="100" t="s">
        <v>1324</v>
      </c>
    </row>
    <row r="9028" spans="1:12" ht="56.25" customHeight="1">
      <c r="A9028" s="97" t="s">
        <v>630</v>
      </c>
      <c r="B9028" s="122" t="s">
        <v>4391</v>
      </c>
      <c r="C9028" s="123">
        <v>42433</v>
      </c>
      <c r="D9028" s="97" t="s">
        <v>18363</v>
      </c>
      <c r="E9028" s="97" t="s">
        <v>3</v>
      </c>
      <c r="F9028" s="97">
        <v>1356732</v>
      </c>
      <c r="G9028" s="97"/>
      <c r="H9028" s="124" t="s">
        <v>5122</v>
      </c>
      <c r="I9028" s="125">
        <v>0</v>
      </c>
      <c r="J9028" s="125">
        <v>1500</v>
      </c>
      <c r="K9028" s="126">
        <v>1500</v>
      </c>
      <c r="L9028" s="100" t="s">
        <v>1324</v>
      </c>
    </row>
    <row r="9029" spans="1:12" ht="56.25" customHeight="1">
      <c r="A9029" s="97" t="s">
        <v>630</v>
      </c>
      <c r="B9029" s="122" t="s">
        <v>4391</v>
      </c>
      <c r="C9029" s="123">
        <v>42433</v>
      </c>
      <c r="D9029" s="97" t="s">
        <v>18364</v>
      </c>
      <c r="E9029" s="97" t="s">
        <v>3</v>
      </c>
      <c r="F9029" s="97">
        <v>1356742</v>
      </c>
      <c r="G9029" s="97"/>
      <c r="H9029" s="124" t="s">
        <v>5123</v>
      </c>
      <c r="I9029" s="125">
        <v>0</v>
      </c>
      <c r="J9029" s="125">
        <v>1026.6100000000001</v>
      </c>
      <c r="K9029" s="126">
        <v>1026.6100000000001</v>
      </c>
      <c r="L9029" s="100" t="s">
        <v>1324</v>
      </c>
    </row>
    <row r="9030" spans="1:12" ht="56.25" customHeight="1">
      <c r="A9030" s="97" t="s">
        <v>630</v>
      </c>
      <c r="B9030" s="122" t="s">
        <v>4391</v>
      </c>
      <c r="C9030" s="123">
        <v>42433</v>
      </c>
      <c r="D9030" s="97" t="s">
        <v>18365</v>
      </c>
      <c r="E9030" s="97" t="s">
        <v>3</v>
      </c>
      <c r="F9030" s="97">
        <v>1356744</v>
      </c>
      <c r="G9030" s="97"/>
      <c r="H9030" s="124" t="s">
        <v>5124</v>
      </c>
      <c r="I9030" s="125">
        <v>0</v>
      </c>
      <c r="J9030" s="125">
        <v>183.63</v>
      </c>
      <c r="K9030" s="126">
        <v>183.63</v>
      </c>
      <c r="L9030" s="100" t="s">
        <v>1324</v>
      </c>
    </row>
    <row r="9031" spans="1:12" ht="56.25" customHeight="1">
      <c r="A9031" s="97" t="s">
        <v>630</v>
      </c>
      <c r="B9031" s="122" t="s">
        <v>4391</v>
      </c>
      <c r="C9031" s="123">
        <v>42433</v>
      </c>
      <c r="D9031" s="97" t="s">
        <v>18366</v>
      </c>
      <c r="E9031" s="97" t="s">
        <v>3</v>
      </c>
      <c r="F9031" s="97">
        <v>1356745</v>
      </c>
      <c r="G9031" s="97"/>
      <c r="H9031" s="124" t="s">
        <v>5125</v>
      </c>
      <c r="I9031" s="125">
        <v>0</v>
      </c>
      <c r="J9031" s="125">
        <v>4411.13</v>
      </c>
      <c r="K9031" s="126">
        <v>4411.13</v>
      </c>
      <c r="L9031" s="100" t="s">
        <v>1324</v>
      </c>
    </row>
    <row r="9032" spans="1:12" ht="56.25" customHeight="1">
      <c r="A9032" s="97" t="s">
        <v>630</v>
      </c>
      <c r="B9032" s="122" t="s">
        <v>4391</v>
      </c>
      <c r="C9032" s="123">
        <v>42433</v>
      </c>
      <c r="D9032" s="97" t="s">
        <v>18367</v>
      </c>
      <c r="E9032" s="97" t="s">
        <v>3</v>
      </c>
      <c r="F9032" s="97">
        <v>1356746</v>
      </c>
      <c r="G9032" s="97"/>
      <c r="H9032" s="124" t="s">
        <v>5126</v>
      </c>
      <c r="I9032" s="125">
        <v>0</v>
      </c>
      <c r="J9032" s="125">
        <v>4581.07</v>
      </c>
      <c r="K9032" s="126">
        <v>4581.07</v>
      </c>
      <c r="L9032" s="100" t="s">
        <v>1324</v>
      </c>
    </row>
    <row r="9033" spans="1:12" ht="56.25" customHeight="1">
      <c r="A9033" s="97" t="s">
        <v>630</v>
      </c>
      <c r="B9033" s="122" t="s">
        <v>4391</v>
      </c>
      <c r="C9033" s="123">
        <v>42433</v>
      </c>
      <c r="D9033" s="97" t="s">
        <v>18368</v>
      </c>
      <c r="E9033" s="97" t="s">
        <v>3</v>
      </c>
      <c r="F9033" s="97">
        <v>1356747</v>
      </c>
      <c r="G9033" s="97"/>
      <c r="H9033" s="124" t="s">
        <v>5127</v>
      </c>
      <c r="I9033" s="125">
        <v>0</v>
      </c>
      <c r="J9033" s="125">
        <v>4937.3500000000004</v>
      </c>
      <c r="K9033" s="126">
        <v>4937.3500000000004</v>
      </c>
      <c r="L9033" s="100" t="s">
        <v>1324</v>
      </c>
    </row>
    <row r="9034" spans="1:12" ht="56.25" customHeight="1">
      <c r="A9034" s="97" t="s">
        <v>630</v>
      </c>
      <c r="B9034" s="122" t="s">
        <v>4391</v>
      </c>
      <c r="C9034" s="123">
        <v>42433</v>
      </c>
      <c r="D9034" s="97" t="s">
        <v>18369</v>
      </c>
      <c r="E9034" s="97" t="s">
        <v>3</v>
      </c>
      <c r="F9034" s="97">
        <v>1356748</v>
      </c>
      <c r="G9034" s="97"/>
      <c r="H9034" s="124" t="s">
        <v>5128</v>
      </c>
      <c r="I9034" s="125">
        <v>0</v>
      </c>
      <c r="J9034" s="125">
        <v>4855.92</v>
      </c>
      <c r="K9034" s="126">
        <v>4855.92</v>
      </c>
      <c r="L9034" s="100" t="s">
        <v>1324</v>
      </c>
    </row>
    <row r="9035" spans="1:12" ht="56.25" customHeight="1">
      <c r="A9035" s="97" t="s">
        <v>630</v>
      </c>
      <c r="B9035" s="122" t="s">
        <v>4391</v>
      </c>
      <c r="C9035" s="123">
        <v>42433</v>
      </c>
      <c r="D9035" s="97" t="s">
        <v>18370</v>
      </c>
      <c r="E9035" s="97" t="s">
        <v>3</v>
      </c>
      <c r="F9035" s="97">
        <v>1356749</v>
      </c>
      <c r="G9035" s="97"/>
      <c r="H9035" s="124" t="s">
        <v>5129</v>
      </c>
      <c r="I9035" s="125">
        <v>0</v>
      </c>
      <c r="J9035" s="125">
        <v>4855.92</v>
      </c>
      <c r="K9035" s="126">
        <v>4855.92</v>
      </c>
      <c r="L9035" s="100" t="s">
        <v>1324</v>
      </c>
    </row>
    <row r="9036" spans="1:12" ht="56.25" customHeight="1">
      <c r="A9036" s="97" t="s">
        <v>630</v>
      </c>
      <c r="B9036" s="122" t="s">
        <v>4391</v>
      </c>
      <c r="C9036" s="123">
        <v>42433</v>
      </c>
      <c r="D9036" s="97" t="s">
        <v>18371</v>
      </c>
      <c r="E9036" s="97" t="s">
        <v>3</v>
      </c>
      <c r="F9036" s="97">
        <v>1356750</v>
      </c>
      <c r="G9036" s="97"/>
      <c r="H9036" s="124" t="s">
        <v>5130</v>
      </c>
      <c r="I9036" s="125">
        <v>0</v>
      </c>
      <c r="J9036" s="125">
        <v>4855.92</v>
      </c>
      <c r="K9036" s="126">
        <v>4855.92</v>
      </c>
      <c r="L9036" s="100" t="s">
        <v>1324</v>
      </c>
    </row>
    <row r="9037" spans="1:12" ht="56.25" customHeight="1">
      <c r="A9037" s="97" t="s">
        <v>630</v>
      </c>
      <c r="B9037" s="122" t="s">
        <v>4391</v>
      </c>
      <c r="C9037" s="123">
        <v>42433</v>
      </c>
      <c r="D9037" s="97" t="s">
        <v>18372</v>
      </c>
      <c r="E9037" s="97" t="s">
        <v>3</v>
      </c>
      <c r="F9037" s="97">
        <v>1356751</v>
      </c>
      <c r="G9037" s="97"/>
      <c r="H9037" s="124" t="s">
        <v>5131</v>
      </c>
      <c r="I9037" s="125">
        <v>0</v>
      </c>
      <c r="J9037" s="125">
        <v>4855.92</v>
      </c>
      <c r="K9037" s="126">
        <v>4855.92</v>
      </c>
      <c r="L9037" s="100" t="s">
        <v>1324</v>
      </c>
    </row>
    <row r="9038" spans="1:12" ht="56.25" customHeight="1">
      <c r="A9038" s="97" t="s">
        <v>630</v>
      </c>
      <c r="B9038" s="122" t="s">
        <v>4391</v>
      </c>
      <c r="C9038" s="123">
        <v>42433</v>
      </c>
      <c r="D9038" s="97" t="s">
        <v>18373</v>
      </c>
      <c r="E9038" s="97" t="s">
        <v>3</v>
      </c>
      <c r="F9038" s="97">
        <v>1356752</v>
      </c>
      <c r="G9038" s="97"/>
      <c r="H9038" s="124" t="s">
        <v>5132</v>
      </c>
      <c r="I9038" s="125">
        <v>0</v>
      </c>
      <c r="J9038" s="125">
        <v>4937.3500000000004</v>
      </c>
      <c r="K9038" s="126">
        <v>4937.3500000000004</v>
      </c>
      <c r="L9038" s="100" t="s">
        <v>1324</v>
      </c>
    </row>
    <row r="9039" spans="1:12" ht="56.25" customHeight="1">
      <c r="A9039" s="97" t="s">
        <v>630</v>
      </c>
      <c r="B9039" s="122" t="s">
        <v>4391</v>
      </c>
      <c r="C9039" s="123">
        <v>42433</v>
      </c>
      <c r="D9039" s="97" t="s">
        <v>18374</v>
      </c>
      <c r="E9039" s="97" t="s">
        <v>3</v>
      </c>
      <c r="F9039" s="97">
        <v>1356753</v>
      </c>
      <c r="G9039" s="97"/>
      <c r="H9039" s="124" t="s">
        <v>5133</v>
      </c>
      <c r="I9039" s="125">
        <v>0</v>
      </c>
      <c r="J9039" s="125">
        <v>4937.3500000000004</v>
      </c>
      <c r="K9039" s="126">
        <v>4937.3500000000004</v>
      </c>
      <c r="L9039" s="100" t="s">
        <v>1324</v>
      </c>
    </row>
    <row r="9040" spans="1:12" ht="56.25" customHeight="1">
      <c r="A9040" s="97" t="s">
        <v>630</v>
      </c>
      <c r="B9040" s="122" t="s">
        <v>4391</v>
      </c>
      <c r="C9040" s="123">
        <v>42433</v>
      </c>
      <c r="D9040" s="97" t="s">
        <v>18375</v>
      </c>
      <c r="E9040" s="97" t="s">
        <v>3</v>
      </c>
      <c r="F9040" s="97">
        <v>1356754</v>
      </c>
      <c r="G9040" s="97"/>
      <c r="H9040" s="124" t="s">
        <v>5134</v>
      </c>
      <c r="I9040" s="125">
        <v>0</v>
      </c>
      <c r="J9040" s="125">
        <v>3503.1</v>
      </c>
      <c r="K9040" s="126">
        <v>3503.1</v>
      </c>
      <c r="L9040" s="100" t="s">
        <v>1324</v>
      </c>
    </row>
    <row r="9041" spans="1:12" ht="56.25" customHeight="1">
      <c r="A9041" s="97" t="s">
        <v>630</v>
      </c>
      <c r="B9041" s="122" t="s">
        <v>4391</v>
      </c>
      <c r="C9041" s="123">
        <v>42433</v>
      </c>
      <c r="D9041" s="97" t="s">
        <v>18376</v>
      </c>
      <c r="E9041" s="97" t="s">
        <v>3</v>
      </c>
      <c r="F9041" s="97">
        <v>1356755</v>
      </c>
      <c r="G9041" s="97"/>
      <c r="H9041" s="124" t="s">
        <v>5135</v>
      </c>
      <c r="I9041" s="125">
        <v>0</v>
      </c>
      <c r="J9041" s="125">
        <v>4855.92</v>
      </c>
      <c r="K9041" s="126">
        <v>4855.92</v>
      </c>
      <c r="L9041" s="100" t="s">
        <v>1324</v>
      </c>
    </row>
    <row r="9042" spans="1:12" ht="56.25" customHeight="1">
      <c r="A9042" s="97" t="s">
        <v>630</v>
      </c>
      <c r="B9042" s="122" t="s">
        <v>4391</v>
      </c>
      <c r="C9042" s="123">
        <v>42433</v>
      </c>
      <c r="D9042" s="97" t="s">
        <v>18378</v>
      </c>
      <c r="E9042" s="97" t="s">
        <v>3</v>
      </c>
      <c r="F9042" s="97">
        <v>1356803</v>
      </c>
      <c r="G9042" s="97"/>
      <c r="H9042" s="124" t="s">
        <v>5137</v>
      </c>
      <c r="I9042" s="125">
        <v>0</v>
      </c>
      <c r="J9042" s="125">
        <v>2175.15</v>
      </c>
      <c r="K9042" s="126">
        <v>2175.15</v>
      </c>
      <c r="L9042" s="100" t="s">
        <v>1324</v>
      </c>
    </row>
    <row r="9043" spans="1:12" ht="56.25" customHeight="1">
      <c r="A9043" s="97" t="s">
        <v>630</v>
      </c>
      <c r="B9043" s="122" t="s">
        <v>4391</v>
      </c>
      <c r="C9043" s="123">
        <v>42433</v>
      </c>
      <c r="D9043" s="97" t="s">
        <v>18382</v>
      </c>
      <c r="E9043" s="97" t="s">
        <v>3</v>
      </c>
      <c r="F9043" s="97">
        <v>1356883</v>
      </c>
      <c r="G9043" s="97"/>
      <c r="H9043" s="124" t="s">
        <v>5143</v>
      </c>
      <c r="I9043" s="125">
        <v>0</v>
      </c>
      <c r="J9043" s="125">
        <v>18393</v>
      </c>
      <c r="K9043" s="126">
        <v>18393</v>
      </c>
      <c r="L9043" s="100" t="s">
        <v>1324</v>
      </c>
    </row>
    <row r="9044" spans="1:12" ht="56.25" customHeight="1">
      <c r="A9044" s="97" t="s">
        <v>630</v>
      </c>
      <c r="B9044" s="122" t="s">
        <v>10109</v>
      </c>
      <c r="C9044" s="123">
        <v>42433</v>
      </c>
      <c r="D9044" s="97" t="s">
        <v>10910</v>
      </c>
      <c r="E9044" s="97" t="s">
        <v>11</v>
      </c>
      <c r="F9044" s="97">
        <v>843907</v>
      </c>
      <c r="G9044" s="97"/>
      <c r="H9044" s="124" t="s">
        <v>1270</v>
      </c>
      <c r="I9044" s="125">
        <v>50</v>
      </c>
      <c r="J9044" s="125">
        <v>0</v>
      </c>
      <c r="K9044" s="126">
        <v>50</v>
      </c>
      <c r="L9044" s="100" t="s">
        <v>1324</v>
      </c>
    </row>
    <row r="9045" spans="1:12" ht="56.25" customHeight="1">
      <c r="A9045" s="97" t="s">
        <v>630</v>
      </c>
      <c r="B9045" s="122" t="s">
        <v>4391</v>
      </c>
      <c r="C9045" s="123">
        <v>42436</v>
      </c>
      <c r="D9045" s="97" t="s">
        <v>18395</v>
      </c>
      <c r="E9045" s="97" t="s">
        <v>3</v>
      </c>
      <c r="F9045" s="97">
        <v>1357114</v>
      </c>
      <c r="G9045" s="97"/>
      <c r="H9045" s="124" t="s">
        <v>5156</v>
      </c>
      <c r="I9045" s="125">
        <v>0</v>
      </c>
      <c r="J9045" s="125">
        <v>2245.15</v>
      </c>
      <c r="K9045" s="126">
        <v>2245.15</v>
      </c>
      <c r="L9045" s="100" t="s">
        <v>1324</v>
      </c>
    </row>
    <row r="9046" spans="1:12" ht="56.25" customHeight="1">
      <c r="A9046" s="97" t="s">
        <v>630</v>
      </c>
      <c r="B9046" s="122" t="s">
        <v>4391</v>
      </c>
      <c r="C9046" s="123">
        <v>42436</v>
      </c>
      <c r="D9046" s="97" t="s">
        <v>18396</v>
      </c>
      <c r="E9046" s="97" t="s">
        <v>3</v>
      </c>
      <c r="F9046" s="97">
        <v>1357117</v>
      </c>
      <c r="G9046" s="97"/>
      <c r="H9046" s="124" t="s">
        <v>5157</v>
      </c>
      <c r="I9046" s="125">
        <v>0</v>
      </c>
      <c r="J9046" s="125">
        <v>1010.15</v>
      </c>
      <c r="K9046" s="126">
        <v>1010.15</v>
      </c>
      <c r="L9046" s="100" t="s">
        <v>1324</v>
      </c>
    </row>
    <row r="9047" spans="1:12" ht="56.25" customHeight="1">
      <c r="A9047" s="97" t="s">
        <v>630</v>
      </c>
      <c r="B9047" s="122" t="s">
        <v>4391</v>
      </c>
      <c r="C9047" s="123">
        <v>42436</v>
      </c>
      <c r="D9047" s="97" t="s">
        <v>18397</v>
      </c>
      <c r="E9047" s="97" t="s">
        <v>3</v>
      </c>
      <c r="F9047" s="97">
        <v>1357119</v>
      </c>
      <c r="G9047" s="97"/>
      <c r="H9047" s="124" t="s">
        <v>5158</v>
      </c>
      <c r="I9047" s="125">
        <v>0</v>
      </c>
      <c r="J9047" s="125">
        <v>4591.42</v>
      </c>
      <c r="K9047" s="126">
        <v>4591.42</v>
      </c>
      <c r="L9047" s="100" t="s">
        <v>1324</v>
      </c>
    </row>
    <row r="9048" spans="1:12" ht="56.25" customHeight="1">
      <c r="A9048" s="97" t="s">
        <v>630</v>
      </c>
      <c r="B9048" s="122" t="s">
        <v>4391</v>
      </c>
      <c r="C9048" s="123">
        <v>42436</v>
      </c>
      <c r="D9048" s="97" t="s">
        <v>18398</v>
      </c>
      <c r="E9048" s="97" t="s">
        <v>3</v>
      </c>
      <c r="F9048" s="97">
        <v>1357120</v>
      </c>
      <c r="G9048" s="97"/>
      <c r="H9048" s="124" t="s">
        <v>5159</v>
      </c>
      <c r="I9048" s="125">
        <v>0</v>
      </c>
      <c r="J9048" s="125">
        <v>3515.03</v>
      </c>
      <c r="K9048" s="126">
        <v>3515.03</v>
      </c>
      <c r="L9048" s="100" t="s">
        <v>1324</v>
      </c>
    </row>
    <row r="9049" spans="1:12" ht="56.25" customHeight="1">
      <c r="A9049" s="97" t="s">
        <v>630</v>
      </c>
      <c r="B9049" s="122" t="s">
        <v>4391</v>
      </c>
      <c r="C9049" s="123">
        <v>42436</v>
      </c>
      <c r="D9049" s="97" t="s">
        <v>18399</v>
      </c>
      <c r="E9049" s="97" t="s">
        <v>3</v>
      </c>
      <c r="F9049" s="97">
        <v>1357123</v>
      </c>
      <c r="G9049" s="97"/>
      <c r="H9049" s="124" t="s">
        <v>5160</v>
      </c>
      <c r="I9049" s="125">
        <v>0</v>
      </c>
      <c r="J9049" s="125">
        <v>3239.63</v>
      </c>
      <c r="K9049" s="126">
        <v>3239.63</v>
      </c>
      <c r="L9049" s="100" t="s">
        <v>1324</v>
      </c>
    </row>
    <row r="9050" spans="1:12" ht="56.25" customHeight="1">
      <c r="A9050" s="97" t="s">
        <v>630</v>
      </c>
      <c r="B9050" s="122" t="s">
        <v>4391</v>
      </c>
      <c r="C9050" s="123">
        <v>42436</v>
      </c>
      <c r="D9050" s="97" t="s">
        <v>18400</v>
      </c>
      <c r="E9050" s="97" t="s">
        <v>3</v>
      </c>
      <c r="F9050" s="97">
        <v>1357125</v>
      </c>
      <c r="G9050" s="97"/>
      <c r="H9050" s="124" t="s">
        <v>5161</v>
      </c>
      <c r="I9050" s="125">
        <v>0</v>
      </c>
      <c r="J9050" s="125">
        <v>24598.670000000002</v>
      </c>
      <c r="K9050" s="126">
        <v>24598.670000000002</v>
      </c>
      <c r="L9050" s="100" t="s">
        <v>1324</v>
      </c>
    </row>
    <row r="9051" spans="1:12" ht="56.25" customHeight="1">
      <c r="A9051" s="97" t="s">
        <v>630</v>
      </c>
      <c r="B9051" s="122" t="s">
        <v>4391</v>
      </c>
      <c r="C9051" s="123">
        <v>42436</v>
      </c>
      <c r="D9051" s="97" t="s">
        <v>18401</v>
      </c>
      <c r="E9051" s="97" t="s">
        <v>3</v>
      </c>
      <c r="F9051" s="97">
        <v>1357129</v>
      </c>
      <c r="G9051" s="97"/>
      <c r="H9051" s="124" t="s">
        <v>5162</v>
      </c>
      <c r="I9051" s="125">
        <v>0</v>
      </c>
      <c r="J9051" s="125">
        <v>2530.15</v>
      </c>
      <c r="K9051" s="126">
        <v>2530.15</v>
      </c>
      <c r="L9051" s="100" t="s">
        <v>1324</v>
      </c>
    </row>
    <row r="9052" spans="1:12" ht="56.25" customHeight="1">
      <c r="A9052" s="97" t="s">
        <v>630</v>
      </c>
      <c r="B9052" s="122" t="s">
        <v>4391</v>
      </c>
      <c r="C9052" s="123">
        <v>42436</v>
      </c>
      <c r="D9052" s="97" t="s">
        <v>18383</v>
      </c>
      <c r="E9052" s="97" t="s">
        <v>3</v>
      </c>
      <c r="F9052" s="97">
        <v>1357030</v>
      </c>
      <c r="G9052" s="97"/>
      <c r="H9052" s="124" t="s">
        <v>5144</v>
      </c>
      <c r="I9052" s="125">
        <v>0</v>
      </c>
      <c r="J9052" s="125">
        <v>500</v>
      </c>
      <c r="K9052" s="126">
        <v>500</v>
      </c>
      <c r="L9052" s="100" t="s">
        <v>1324</v>
      </c>
    </row>
    <row r="9053" spans="1:12" ht="56.25" customHeight="1">
      <c r="A9053" s="97" t="s">
        <v>630</v>
      </c>
      <c r="B9053" s="122" t="s">
        <v>4391</v>
      </c>
      <c r="C9053" s="123">
        <v>42436</v>
      </c>
      <c r="D9053" s="97" t="s">
        <v>18393</v>
      </c>
      <c r="E9053" s="97" t="s">
        <v>3</v>
      </c>
      <c r="F9053" s="97">
        <v>1357099</v>
      </c>
      <c r="G9053" s="97"/>
      <c r="H9053" s="124" t="s">
        <v>5154</v>
      </c>
      <c r="I9053" s="125">
        <v>0</v>
      </c>
      <c r="J9053" s="125">
        <v>3197.96</v>
      </c>
      <c r="K9053" s="126">
        <v>3197.96</v>
      </c>
      <c r="L9053" s="100" t="s">
        <v>1324</v>
      </c>
    </row>
    <row r="9054" spans="1:12" ht="56.25" customHeight="1">
      <c r="A9054" s="97" t="s">
        <v>630</v>
      </c>
      <c r="B9054" s="122" t="s">
        <v>4391</v>
      </c>
      <c r="C9054" s="123">
        <v>42436</v>
      </c>
      <c r="D9054" s="97" t="s">
        <v>18394</v>
      </c>
      <c r="E9054" s="97" t="s">
        <v>3</v>
      </c>
      <c r="F9054" s="97">
        <v>1357108</v>
      </c>
      <c r="G9054" s="97"/>
      <c r="H9054" s="124" t="s">
        <v>5155</v>
      </c>
      <c r="I9054" s="125">
        <v>0</v>
      </c>
      <c r="J9054" s="125">
        <v>5225.29</v>
      </c>
      <c r="K9054" s="126">
        <v>5225.29</v>
      </c>
      <c r="L9054" s="100" t="s">
        <v>1324</v>
      </c>
    </row>
    <row r="9055" spans="1:12" ht="56.25" customHeight="1">
      <c r="A9055" s="97" t="s">
        <v>630</v>
      </c>
      <c r="B9055" s="122" t="s">
        <v>4391</v>
      </c>
      <c r="C9055" s="123">
        <v>42436</v>
      </c>
      <c r="D9055" s="97" t="s">
        <v>18402</v>
      </c>
      <c r="E9055" s="97" t="s">
        <v>3</v>
      </c>
      <c r="F9055" s="97">
        <v>1357135</v>
      </c>
      <c r="G9055" s="97"/>
      <c r="H9055" s="124" t="s">
        <v>5163</v>
      </c>
      <c r="I9055" s="125">
        <v>0</v>
      </c>
      <c r="J9055" s="125">
        <v>2630.14</v>
      </c>
      <c r="K9055" s="126">
        <v>2630.14</v>
      </c>
      <c r="L9055" s="100" t="s">
        <v>1324</v>
      </c>
    </row>
    <row r="9056" spans="1:12" ht="56.25" customHeight="1">
      <c r="A9056" s="97" t="s">
        <v>630</v>
      </c>
      <c r="B9056" s="122" t="s">
        <v>4391</v>
      </c>
      <c r="C9056" s="123">
        <v>42436</v>
      </c>
      <c r="D9056" s="97" t="s">
        <v>18403</v>
      </c>
      <c r="E9056" s="97" t="s">
        <v>3</v>
      </c>
      <c r="F9056" s="97">
        <v>1357156</v>
      </c>
      <c r="G9056" s="97"/>
      <c r="H9056" s="124" t="s">
        <v>5164</v>
      </c>
      <c r="I9056" s="125">
        <v>0</v>
      </c>
      <c r="J9056" s="125">
        <v>587.24</v>
      </c>
      <c r="K9056" s="126">
        <v>587.24</v>
      </c>
      <c r="L9056" s="100" t="s">
        <v>1324</v>
      </c>
    </row>
    <row r="9057" spans="1:12" ht="56.25" customHeight="1">
      <c r="A9057" s="97" t="s">
        <v>630</v>
      </c>
      <c r="B9057" s="122" t="s">
        <v>4391</v>
      </c>
      <c r="C9057" s="123">
        <v>42436</v>
      </c>
      <c r="D9057" s="97" t="s">
        <v>18404</v>
      </c>
      <c r="E9057" s="97" t="s">
        <v>3</v>
      </c>
      <c r="F9057" s="97">
        <v>1357206</v>
      </c>
      <c r="G9057" s="97"/>
      <c r="H9057" s="124" t="s">
        <v>5165</v>
      </c>
      <c r="I9057" s="125">
        <v>0</v>
      </c>
      <c r="J9057" s="125">
        <v>624.52</v>
      </c>
      <c r="K9057" s="126">
        <v>624.52</v>
      </c>
      <c r="L9057" s="100" t="s">
        <v>1324</v>
      </c>
    </row>
    <row r="9058" spans="1:12" ht="56.25" customHeight="1">
      <c r="A9058" s="97" t="s">
        <v>630</v>
      </c>
      <c r="B9058" s="122" t="s">
        <v>4391</v>
      </c>
      <c r="C9058" s="123">
        <v>42436</v>
      </c>
      <c r="D9058" s="97" t="s">
        <v>18405</v>
      </c>
      <c r="E9058" s="97" t="s">
        <v>3</v>
      </c>
      <c r="F9058" s="97">
        <v>1357291</v>
      </c>
      <c r="G9058" s="97"/>
      <c r="H9058" s="124" t="s">
        <v>5166</v>
      </c>
      <c r="I9058" s="125">
        <v>0</v>
      </c>
      <c r="J9058" s="125">
        <v>1295</v>
      </c>
      <c r="K9058" s="126">
        <v>1295</v>
      </c>
      <c r="L9058" s="100" t="s">
        <v>1324</v>
      </c>
    </row>
    <row r="9059" spans="1:12" ht="56.25" customHeight="1">
      <c r="A9059" s="97" t="s">
        <v>630</v>
      </c>
      <c r="B9059" s="122" t="s">
        <v>4391</v>
      </c>
      <c r="C9059" s="123">
        <v>42436</v>
      </c>
      <c r="D9059" s="97" t="s">
        <v>18406</v>
      </c>
      <c r="E9059" s="97" t="s">
        <v>3</v>
      </c>
      <c r="F9059" s="97">
        <v>1357292</v>
      </c>
      <c r="G9059" s="97"/>
      <c r="H9059" s="124" t="s">
        <v>5167</v>
      </c>
      <c r="I9059" s="125">
        <v>0</v>
      </c>
      <c r="J9059" s="125">
        <v>250</v>
      </c>
      <c r="K9059" s="126">
        <v>250</v>
      </c>
      <c r="L9059" s="100" t="s">
        <v>1324</v>
      </c>
    </row>
    <row r="9060" spans="1:12" ht="56.25" customHeight="1">
      <c r="A9060" s="97" t="s">
        <v>630</v>
      </c>
      <c r="B9060" s="122" t="s">
        <v>10109</v>
      </c>
      <c r="C9060" s="123">
        <v>42436</v>
      </c>
      <c r="D9060" s="97" t="s">
        <v>10911</v>
      </c>
      <c r="E9060" s="97" t="s">
        <v>6</v>
      </c>
      <c r="F9060" s="97">
        <v>843977</v>
      </c>
      <c r="G9060" s="97"/>
      <c r="H9060" s="124" t="s">
        <v>1843</v>
      </c>
      <c r="I9060" s="125">
        <v>0</v>
      </c>
      <c r="J9060" s="125">
        <v>15342.25</v>
      </c>
      <c r="K9060" s="126">
        <v>15342.25</v>
      </c>
      <c r="L9060" s="100" t="s">
        <v>1324</v>
      </c>
    </row>
    <row r="9061" spans="1:12" ht="56.25" customHeight="1">
      <c r="A9061" s="97" t="s">
        <v>630</v>
      </c>
      <c r="B9061" s="122" t="s">
        <v>4391</v>
      </c>
      <c r="C9061" s="123">
        <v>42437</v>
      </c>
      <c r="D9061" s="97" t="s">
        <v>18408</v>
      </c>
      <c r="E9061" s="97" t="s">
        <v>3</v>
      </c>
      <c r="F9061" s="97">
        <v>1357509</v>
      </c>
      <c r="G9061" s="97"/>
      <c r="H9061" s="124" t="s">
        <v>5169</v>
      </c>
      <c r="I9061" s="125">
        <v>0</v>
      </c>
      <c r="J9061" s="125">
        <v>1287.08</v>
      </c>
      <c r="K9061" s="126">
        <v>1287.08</v>
      </c>
      <c r="L9061" s="100" t="s">
        <v>1324</v>
      </c>
    </row>
    <row r="9062" spans="1:12" ht="56.25" customHeight="1">
      <c r="A9062" s="97" t="s">
        <v>630</v>
      </c>
      <c r="B9062" s="122" t="s">
        <v>4391</v>
      </c>
      <c r="C9062" s="123">
        <v>42437</v>
      </c>
      <c r="D9062" s="97" t="s">
        <v>18409</v>
      </c>
      <c r="E9062" s="97" t="s">
        <v>3</v>
      </c>
      <c r="F9062" s="97">
        <v>1357517</v>
      </c>
      <c r="G9062" s="97"/>
      <c r="H9062" s="124" t="s">
        <v>5170</v>
      </c>
      <c r="I9062" s="125">
        <v>0</v>
      </c>
      <c r="J9062" s="125">
        <v>2616.98</v>
      </c>
      <c r="K9062" s="126">
        <v>2616.98</v>
      </c>
      <c r="L9062" s="100" t="s">
        <v>1324</v>
      </c>
    </row>
    <row r="9063" spans="1:12" ht="56.25" customHeight="1">
      <c r="A9063" s="97" t="s">
        <v>630</v>
      </c>
      <c r="B9063" s="122" t="s">
        <v>4391</v>
      </c>
      <c r="C9063" s="123">
        <v>42437</v>
      </c>
      <c r="D9063" s="97" t="s">
        <v>18410</v>
      </c>
      <c r="E9063" s="97" t="s">
        <v>3</v>
      </c>
      <c r="F9063" s="97">
        <v>1357518</v>
      </c>
      <c r="G9063" s="97"/>
      <c r="H9063" s="124" t="s">
        <v>5171</v>
      </c>
      <c r="I9063" s="125">
        <v>0</v>
      </c>
      <c r="J9063" s="125">
        <v>2705.66</v>
      </c>
      <c r="K9063" s="126">
        <v>2705.66</v>
      </c>
      <c r="L9063" s="100" t="s">
        <v>1324</v>
      </c>
    </row>
    <row r="9064" spans="1:12" ht="56.25" customHeight="1">
      <c r="A9064" s="97" t="s">
        <v>630</v>
      </c>
      <c r="B9064" s="122" t="s">
        <v>4391</v>
      </c>
      <c r="C9064" s="123">
        <v>42437</v>
      </c>
      <c r="D9064" s="97" t="s">
        <v>18412</v>
      </c>
      <c r="E9064" s="97" t="s">
        <v>3</v>
      </c>
      <c r="F9064" s="97">
        <v>1357524</v>
      </c>
      <c r="G9064" s="97"/>
      <c r="H9064" s="124" t="s">
        <v>4448</v>
      </c>
      <c r="I9064" s="125">
        <v>0</v>
      </c>
      <c r="J9064" s="125">
        <v>1300</v>
      </c>
      <c r="K9064" s="126">
        <v>1300</v>
      </c>
      <c r="L9064" s="100" t="s">
        <v>1324</v>
      </c>
    </row>
    <row r="9065" spans="1:12" ht="56.25" customHeight="1">
      <c r="A9065" s="97" t="s">
        <v>630</v>
      </c>
      <c r="B9065" s="122" t="s">
        <v>4391</v>
      </c>
      <c r="C9065" s="123">
        <v>42437</v>
      </c>
      <c r="D9065" s="97" t="s">
        <v>18417</v>
      </c>
      <c r="E9065" s="97" t="s">
        <v>3</v>
      </c>
      <c r="F9065" s="97">
        <v>1357615</v>
      </c>
      <c r="G9065" s="97"/>
      <c r="H9065" s="124" t="s">
        <v>5178</v>
      </c>
      <c r="I9065" s="125">
        <v>0</v>
      </c>
      <c r="J9065" s="125">
        <v>50</v>
      </c>
      <c r="K9065" s="126">
        <v>50</v>
      </c>
      <c r="L9065" s="100" t="s">
        <v>1324</v>
      </c>
    </row>
    <row r="9066" spans="1:12" ht="56.25" customHeight="1">
      <c r="A9066" s="97" t="s">
        <v>630</v>
      </c>
      <c r="B9066" s="122" t="s">
        <v>4391</v>
      </c>
      <c r="C9066" s="123">
        <v>42437</v>
      </c>
      <c r="D9066" s="97" t="s">
        <v>18418</v>
      </c>
      <c r="E9066" s="97" t="s">
        <v>3</v>
      </c>
      <c r="F9066" s="97">
        <v>1357622</v>
      </c>
      <c r="G9066" s="97"/>
      <c r="H9066" s="124" t="s">
        <v>5179</v>
      </c>
      <c r="I9066" s="125">
        <v>0</v>
      </c>
      <c r="J9066" s="125">
        <v>390</v>
      </c>
      <c r="K9066" s="126">
        <v>390</v>
      </c>
      <c r="L9066" s="100" t="s">
        <v>1324</v>
      </c>
    </row>
    <row r="9067" spans="1:12" ht="56.25" customHeight="1">
      <c r="A9067" s="97" t="s">
        <v>630</v>
      </c>
      <c r="B9067" s="122" t="s">
        <v>4391</v>
      </c>
      <c r="C9067" s="123">
        <v>42437</v>
      </c>
      <c r="D9067" s="97" t="s">
        <v>18421</v>
      </c>
      <c r="E9067" s="97" t="s">
        <v>3</v>
      </c>
      <c r="F9067" s="97">
        <v>1357739</v>
      </c>
      <c r="G9067" s="97"/>
      <c r="H9067" s="124" t="s">
        <v>5182</v>
      </c>
      <c r="I9067" s="125">
        <v>0</v>
      </c>
      <c r="J9067" s="125">
        <v>2</v>
      </c>
      <c r="K9067" s="126">
        <v>2</v>
      </c>
      <c r="L9067" s="100" t="s">
        <v>1324</v>
      </c>
    </row>
    <row r="9068" spans="1:12" ht="56.25" customHeight="1">
      <c r="A9068" s="97" t="s">
        <v>630</v>
      </c>
      <c r="B9068" s="122" t="s">
        <v>10109</v>
      </c>
      <c r="C9068" s="123">
        <v>42437</v>
      </c>
      <c r="D9068" s="97" t="s">
        <v>10930</v>
      </c>
      <c r="E9068" s="97" t="s">
        <v>6</v>
      </c>
      <c r="F9068" s="97">
        <v>844056</v>
      </c>
      <c r="G9068" s="97"/>
      <c r="H9068" s="124" t="s">
        <v>1862</v>
      </c>
      <c r="I9068" s="125">
        <v>0</v>
      </c>
      <c r="J9068" s="125">
        <v>21468.99</v>
      </c>
      <c r="K9068" s="126">
        <v>21468.99</v>
      </c>
      <c r="L9068" s="100" t="s">
        <v>1324</v>
      </c>
    </row>
    <row r="9069" spans="1:12" ht="56.25" customHeight="1">
      <c r="A9069" s="97" t="s">
        <v>630</v>
      </c>
      <c r="B9069" s="122" t="s">
        <v>4391</v>
      </c>
      <c r="C9069" s="123">
        <v>42438</v>
      </c>
      <c r="D9069" s="97" t="s">
        <v>18428</v>
      </c>
      <c r="E9069" s="97" t="s">
        <v>3</v>
      </c>
      <c r="F9069" s="97">
        <v>1357981</v>
      </c>
      <c r="G9069" s="97"/>
      <c r="H9069" s="124" t="s">
        <v>5189</v>
      </c>
      <c r="I9069" s="125">
        <v>0</v>
      </c>
      <c r="J9069" s="125">
        <v>2656.57</v>
      </c>
      <c r="K9069" s="126">
        <v>2656.57</v>
      </c>
      <c r="L9069" s="100" t="s">
        <v>1324</v>
      </c>
    </row>
    <row r="9070" spans="1:12" ht="56.25" customHeight="1">
      <c r="A9070" s="97" t="s">
        <v>630</v>
      </c>
      <c r="B9070" s="122" t="s">
        <v>4391</v>
      </c>
      <c r="C9070" s="123">
        <v>42438</v>
      </c>
      <c r="D9070" s="97" t="s">
        <v>18429</v>
      </c>
      <c r="E9070" s="97" t="s">
        <v>3</v>
      </c>
      <c r="F9070" s="97">
        <v>1357982</v>
      </c>
      <c r="G9070" s="97"/>
      <c r="H9070" s="124" t="s">
        <v>5190</v>
      </c>
      <c r="I9070" s="125">
        <v>0</v>
      </c>
      <c r="J9070" s="125">
        <v>5841.1500000000005</v>
      </c>
      <c r="K9070" s="126">
        <v>5841.1500000000005</v>
      </c>
      <c r="L9070" s="100" t="s">
        <v>1324</v>
      </c>
    </row>
    <row r="9071" spans="1:12" ht="56.25" customHeight="1">
      <c r="A9071" s="97" t="s">
        <v>630</v>
      </c>
      <c r="B9071" s="122" t="s">
        <v>4391</v>
      </c>
      <c r="C9071" s="123">
        <v>42438</v>
      </c>
      <c r="D9071" s="97" t="s">
        <v>18430</v>
      </c>
      <c r="E9071" s="97" t="s">
        <v>3</v>
      </c>
      <c r="F9071" s="97">
        <v>1357983</v>
      </c>
      <c r="G9071" s="97"/>
      <c r="H9071" s="124" t="s">
        <v>5191</v>
      </c>
      <c r="I9071" s="125">
        <v>0</v>
      </c>
      <c r="J9071" s="125">
        <v>5824.1500000000005</v>
      </c>
      <c r="K9071" s="126">
        <v>5824.1500000000005</v>
      </c>
      <c r="L9071" s="100" t="s">
        <v>1324</v>
      </c>
    </row>
    <row r="9072" spans="1:12" ht="56.25" customHeight="1">
      <c r="A9072" s="97" t="s">
        <v>630</v>
      </c>
      <c r="B9072" s="122" t="s">
        <v>4391</v>
      </c>
      <c r="C9072" s="123">
        <v>42438</v>
      </c>
      <c r="D9072" s="97" t="s">
        <v>18422</v>
      </c>
      <c r="E9072" s="97" t="s">
        <v>3</v>
      </c>
      <c r="F9072" s="97">
        <v>1357919</v>
      </c>
      <c r="G9072" s="97"/>
      <c r="H9072" s="124" t="s">
        <v>5183</v>
      </c>
      <c r="I9072" s="125">
        <v>0</v>
      </c>
      <c r="J9072" s="125">
        <v>37350.370000000003</v>
      </c>
      <c r="K9072" s="126">
        <v>37350.370000000003</v>
      </c>
      <c r="L9072" s="100" t="s">
        <v>1324</v>
      </c>
    </row>
    <row r="9073" spans="1:12" ht="56.25" customHeight="1">
      <c r="A9073" s="97" t="s">
        <v>630</v>
      </c>
      <c r="B9073" s="122" t="s">
        <v>4391</v>
      </c>
      <c r="C9073" s="123">
        <v>42438</v>
      </c>
      <c r="D9073" s="97" t="s">
        <v>18424</v>
      </c>
      <c r="E9073" s="97" t="s">
        <v>3</v>
      </c>
      <c r="F9073" s="97">
        <v>1357959</v>
      </c>
      <c r="G9073" s="97"/>
      <c r="H9073" s="124" t="s">
        <v>5185</v>
      </c>
      <c r="I9073" s="125">
        <v>0</v>
      </c>
      <c r="J9073" s="125">
        <v>80</v>
      </c>
      <c r="K9073" s="126">
        <v>80</v>
      </c>
      <c r="L9073" s="100" t="s">
        <v>1324</v>
      </c>
    </row>
    <row r="9074" spans="1:12" ht="56.25" customHeight="1">
      <c r="A9074" s="97" t="s">
        <v>630</v>
      </c>
      <c r="B9074" s="122" t="s">
        <v>4391</v>
      </c>
      <c r="C9074" s="123">
        <v>42438</v>
      </c>
      <c r="D9074" s="97" t="s">
        <v>18425</v>
      </c>
      <c r="E9074" s="97" t="s">
        <v>3</v>
      </c>
      <c r="F9074" s="97">
        <v>1357966</v>
      </c>
      <c r="G9074" s="97"/>
      <c r="H9074" s="124" t="s">
        <v>5186</v>
      </c>
      <c r="I9074" s="125">
        <v>0</v>
      </c>
      <c r="J9074" s="125">
        <v>22739.68</v>
      </c>
      <c r="K9074" s="126">
        <v>22739.68</v>
      </c>
      <c r="L9074" s="100" t="s">
        <v>1324</v>
      </c>
    </row>
    <row r="9075" spans="1:12" ht="56.25" customHeight="1">
      <c r="A9075" s="97" t="s">
        <v>630</v>
      </c>
      <c r="B9075" s="122" t="s">
        <v>4391</v>
      </c>
      <c r="C9075" s="123">
        <v>42438</v>
      </c>
      <c r="D9075" s="97" t="s">
        <v>18427</v>
      </c>
      <c r="E9075" s="97" t="s">
        <v>3</v>
      </c>
      <c r="F9075" s="97">
        <v>1357968</v>
      </c>
      <c r="G9075" s="97"/>
      <c r="H9075" s="124" t="s">
        <v>5188</v>
      </c>
      <c r="I9075" s="125">
        <v>0</v>
      </c>
      <c r="J9075" s="125">
        <v>3342.98</v>
      </c>
      <c r="K9075" s="126">
        <v>3342.98</v>
      </c>
      <c r="L9075" s="100" t="s">
        <v>1324</v>
      </c>
    </row>
    <row r="9076" spans="1:12" ht="56.25" customHeight="1">
      <c r="A9076" s="97" t="s">
        <v>630</v>
      </c>
      <c r="B9076" s="122" t="s">
        <v>4391</v>
      </c>
      <c r="C9076" s="123">
        <v>42438</v>
      </c>
      <c r="D9076" s="97" t="s">
        <v>18433</v>
      </c>
      <c r="E9076" s="97" t="s">
        <v>3</v>
      </c>
      <c r="F9076" s="97">
        <v>1358022</v>
      </c>
      <c r="G9076" s="97"/>
      <c r="H9076" s="124" t="s">
        <v>5194</v>
      </c>
      <c r="I9076" s="125">
        <v>0</v>
      </c>
      <c r="J9076" s="125">
        <v>0.2</v>
      </c>
      <c r="K9076" s="126">
        <v>0.2</v>
      </c>
      <c r="L9076" s="100" t="s">
        <v>1324</v>
      </c>
    </row>
    <row r="9077" spans="1:12" ht="56.25" customHeight="1">
      <c r="A9077" s="97" t="s">
        <v>630</v>
      </c>
      <c r="B9077" s="122" t="s">
        <v>4391</v>
      </c>
      <c r="C9077" s="123">
        <v>42438</v>
      </c>
      <c r="D9077" s="97" t="s">
        <v>18435</v>
      </c>
      <c r="E9077" s="97" t="s">
        <v>3</v>
      </c>
      <c r="F9077" s="97">
        <v>1358073</v>
      </c>
      <c r="G9077" s="97"/>
      <c r="H9077" s="124" t="s">
        <v>5196</v>
      </c>
      <c r="I9077" s="125">
        <v>0</v>
      </c>
      <c r="J9077" s="125">
        <v>8059.49</v>
      </c>
      <c r="K9077" s="126">
        <v>8059.49</v>
      </c>
      <c r="L9077" s="100" t="s">
        <v>1324</v>
      </c>
    </row>
    <row r="9078" spans="1:12" ht="56.25" customHeight="1">
      <c r="A9078" s="97" t="s">
        <v>630</v>
      </c>
      <c r="B9078" s="122" t="s">
        <v>4391</v>
      </c>
      <c r="C9078" s="123">
        <v>42439</v>
      </c>
      <c r="D9078" s="97" t="s">
        <v>18442</v>
      </c>
      <c r="E9078" s="97" t="s">
        <v>3</v>
      </c>
      <c r="F9078" s="97">
        <v>1358409</v>
      </c>
      <c r="G9078" s="97"/>
      <c r="H9078" s="124" t="s">
        <v>5204</v>
      </c>
      <c r="I9078" s="125">
        <v>0</v>
      </c>
      <c r="J9078" s="125">
        <v>10000.15</v>
      </c>
      <c r="K9078" s="126">
        <v>10000.15</v>
      </c>
      <c r="L9078" s="100" t="s">
        <v>1324</v>
      </c>
    </row>
    <row r="9079" spans="1:12" ht="56.25" customHeight="1">
      <c r="A9079" s="97" t="s">
        <v>630</v>
      </c>
      <c r="B9079" s="122" t="s">
        <v>4391</v>
      </c>
      <c r="C9079" s="123">
        <v>42439</v>
      </c>
      <c r="D9079" s="97" t="s">
        <v>18443</v>
      </c>
      <c r="E9079" s="97" t="s">
        <v>3</v>
      </c>
      <c r="F9079" s="97">
        <v>1358412</v>
      </c>
      <c r="G9079" s="97"/>
      <c r="H9079" s="124" t="s">
        <v>5205</v>
      </c>
      <c r="I9079" s="125">
        <v>0</v>
      </c>
      <c r="J9079" s="125">
        <v>3173.55</v>
      </c>
      <c r="K9079" s="126">
        <v>3173.55</v>
      </c>
      <c r="L9079" s="100" t="s">
        <v>1324</v>
      </c>
    </row>
    <row r="9080" spans="1:12" ht="56.25" customHeight="1">
      <c r="A9080" s="97" t="s">
        <v>630</v>
      </c>
      <c r="B9080" s="122" t="s">
        <v>4391</v>
      </c>
      <c r="C9080" s="123">
        <v>42439</v>
      </c>
      <c r="D9080" s="97" t="s">
        <v>18445</v>
      </c>
      <c r="E9080" s="97" t="s">
        <v>3</v>
      </c>
      <c r="F9080" s="97">
        <v>1358439</v>
      </c>
      <c r="G9080" s="97"/>
      <c r="H9080" s="124" t="s">
        <v>5207</v>
      </c>
      <c r="I9080" s="125">
        <v>0</v>
      </c>
      <c r="J9080" s="125">
        <v>121801.2</v>
      </c>
      <c r="K9080" s="126">
        <v>121801.2</v>
      </c>
      <c r="L9080" s="100" t="s">
        <v>1324</v>
      </c>
    </row>
    <row r="9081" spans="1:12" ht="56.25" customHeight="1">
      <c r="A9081" s="97" t="s">
        <v>630</v>
      </c>
      <c r="B9081" s="122" t="s">
        <v>4391</v>
      </c>
      <c r="C9081" s="123">
        <v>42439</v>
      </c>
      <c r="D9081" s="97" t="s">
        <v>18446</v>
      </c>
      <c r="E9081" s="97" t="s">
        <v>3</v>
      </c>
      <c r="F9081" s="97">
        <v>1358440</v>
      </c>
      <c r="G9081" s="97"/>
      <c r="H9081" s="124" t="s">
        <v>5208</v>
      </c>
      <c r="I9081" s="125">
        <v>0</v>
      </c>
      <c r="J9081" s="125">
        <v>59520</v>
      </c>
      <c r="K9081" s="126">
        <v>59520</v>
      </c>
      <c r="L9081" s="100" t="s">
        <v>1324</v>
      </c>
    </row>
    <row r="9082" spans="1:12" ht="56.25" customHeight="1">
      <c r="A9082" s="97" t="s">
        <v>630</v>
      </c>
      <c r="B9082" s="122" t="s">
        <v>4391</v>
      </c>
      <c r="C9082" s="123">
        <v>42439</v>
      </c>
      <c r="D9082" s="97" t="s">
        <v>18447</v>
      </c>
      <c r="E9082" s="97" t="s">
        <v>3</v>
      </c>
      <c r="F9082" s="97">
        <v>1358443</v>
      </c>
      <c r="G9082" s="97"/>
      <c r="H9082" s="124" t="s">
        <v>5209</v>
      </c>
      <c r="I9082" s="125">
        <v>0</v>
      </c>
      <c r="J9082" s="125">
        <v>1499.01</v>
      </c>
      <c r="K9082" s="126">
        <v>1499.01</v>
      </c>
      <c r="L9082" s="100" t="s">
        <v>1324</v>
      </c>
    </row>
    <row r="9083" spans="1:12" ht="56.25" customHeight="1">
      <c r="A9083" s="97" t="s">
        <v>630</v>
      </c>
      <c r="B9083" s="122" t="s">
        <v>4391</v>
      </c>
      <c r="C9083" s="123">
        <v>42439</v>
      </c>
      <c r="D9083" s="97" t="s">
        <v>18450</v>
      </c>
      <c r="E9083" s="97" t="s">
        <v>3</v>
      </c>
      <c r="F9083" s="97">
        <v>1358479</v>
      </c>
      <c r="G9083" s="97"/>
      <c r="H9083" s="124" t="s">
        <v>5212</v>
      </c>
      <c r="I9083" s="125">
        <v>0</v>
      </c>
      <c r="J9083" s="125">
        <v>9088.75</v>
      </c>
      <c r="K9083" s="126">
        <v>9088.75</v>
      </c>
      <c r="L9083" s="100" t="s">
        <v>1324</v>
      </c>
    </row>
    <row r="9084" spans="1:12" ht="56.25" customHeight="1">
      <c r="A9084" s="97" t="s">
        <v>630</v>
      </c>
      <c r="B9084" s="122" t="s">
        <v>4391</v>
      </c>
      <c r="C9084" s="123">
        <v>42439</v>
      </c>
      <c r="D9084" s="97" t="s">
        <v>18440</v>
      </c>
      <c r="E9084" s="97" t="s">
        <v>3</v>
      </c>
      <c r="F9084" s="97">
        <v>1358399</v>
      </c>
      <c r="G9084" s="97"/>
      <c r="H9084" s="124" t="s">
        <v>5201</v>
      </c>
      <c r="I9084" s="125">
        <v>0</v>
      </c>
      <c r="J9084" s="125">
        <v>1300</v>
      </c>
      <c r="K9084" s="126">
        <v>1300</v>
      </c>
      <c r="L9084" s="100" t="s">
        <v>1324</v>
      </c>
    </row>
    <row r="9085" spans="1:12" ht="56.25" customHeight="1">
      <c r="A9085" s="97" t="s">
        <v>630</v>
      </c>
      <c r="B9085" s="122" t="s">
        <v>4391</v>
      </c>
      <c r="C9085" s="123">
        <v>42439</v>
      </c>
      <c r="D9085" s="97" t="s">
        <v>18448</v>
      </c>
      <c r="E9085" s="97" t="s">
        <v>3</v>
      </c>
      <c r="F9085" s="97">
        <v>1358477</v>
      </c>
      <c r="G9085" s="97"/>
      <c r="H9085" s="124" t="s">
        <v>5210</v>
      </c>
      <c r="I9085" s="125">
        <v>0</v>
      </c>
      <c r="J9085" s="125">
        <v>21</v>
      </c>
      <c r="K9085" s="126">
        <v>21</v>
      </c>
      <c r="L9085" s="100" t="s">
        <v>1324</v>
      </c>
    </row>
    <row r="9086" spans="1:12" ht="56.25" customHeight="1">
      <c r="A9086" s="97" t="s">
        <v>630</v>
      </c>
      <c r="B9086" s="122" t="s">
        <v>4391</v>
      </c>
      <c r="C9086" s="123">
        <v>42439</v>
      </c>
      <c r="D9086" s="97" t="s">
        <v>18454</v>
      </c>
      <c r="E9086" s="97" t="s">
        <v>3</v>
      </c>
      <c r="F9086" s="97">
        <v>1358521</v>
      </c>
      <c r="G9086" s="97"/>
      <c r="H9086" s="124" t="s">
        <v>5216</v>
      </c>
      <c r="I9086" s="125">
        <v>0</v>
      </c>
      <c r="J9086" s="125">
        <v>1200</v>
      </c>
      <c r="K9086" s="126">
        <v>1200</v>
      </c>
      <c r="L9086" s="100" t="s">
        <v>1324</v>
      </c>
    </row>
    <row r="9087" spans="1:12" ht="56.25" customHeight="1">
      <c r="A9087" s="97" t="s">
        <v>630</v>
      </c>
      <c r="B9087" s="122" t="s">
        <v>4391</v>
      </c>
      <c r="C9087" s="123">
        <v>42439</v>
      </c>
      <c r="D9087" s="97" t="s">
        <v>18455</v>
      </c>
      <c r="E9087" s="97" t="s">
        <v>3</v>
      </c>
      <c r="F9087" s="97">
        <v>1358522</v>
      </c>
      <c r="G9087" s="97"/>
      <c r="H9087" s="124" t="s">
        <v>5217</v>
      </c>
      <c r="I9087" s="125">
        <v>0</v>
      </c>
      <c r="J9087" s="125">
        <v>1200</v>
      </c>
      <c r="K9087" s="126">
        <v>1200</v>
      </c>
      <c r="L9087" s="100" t="s">
        <v>1324</v>
      </c>
    </row>
    <row r="9088" spans="1:12" ht="56.25" customHeight="1">
      <c r="A9088" s="97" t="s">
        <v>630</v>
      </c>
      <c r="B9088" s="122" t="s">
        <v>4391</v>
      </c>
      <c r="C9088" s="123">
        <v>42439</v>
      </c>
      <c r="D9088" s="97" t="s">
        <v>18458</v>
      </c>
      <c r="E9088" s="97" t="s">
        <v>3</v>
      </c>
      <c r="F9088" s="97">
        <v>1358593</v>
      </c>
      <c r="G9088" s="97"/>
      <c r="H9088" s="124" t="s">
        <v>5220</v>
      </c>
      <c r="I9088" s="125">
        <v>0</v>
      </c>
      <c r="J9088" s="125">
        <v>5793</v>
      </c>
      <c r="K9088" s="126">
        <v>5793</v>
      </c>
      <c r="L9088" s="100" t="s">
        <v>1324</v>
      </c>
    </row>
    <row r="9089" spans="1:12" ht="56.25" customHeight="1">
      <c r="A9089" s="97" t="s">
        <v>630</v>
      </c>
      <c r="B9089" s="122" t="s">
        <v>10109</v>
      </c>
      <c r="C9089" s="123">
        <v>42439</v>
      </c>
      <c r="D9089" s="97" t="s">
        <v>10946</v>
      </c>
      <c r="E9089" s="97" t="s">
        <v>6</v>
      </c>
      <c r="F9089" s="97">
        <v>990201001</v>
      </c>
      <c r="G9089" s="97"/>
      <c r="H9089" s="124" t="s">
        <v>1874</v>
      </c>
      <c r="I9089" s="125">
        <v>0</v>
      </c>
      <c r="J9089" s="125">
        <v>6357.57</v>
      </c>
      <c r="K9089" s="126">
        <v>6357.57</v>
      </c>
      <c r="L9089" s="100" t="s">
        <v>1324</v>
      </c>
    </row>
    <row r="9090" spans="1:12" ht="56.25" customHeight="1">
      <c r="A9090" s="97" t="s">
        <v>630</v>
      </c>
      <c r="B9090" s="122" t="s">
        <v>10109</v>
      </c>
      <c r="C9090" s="123">
        <v>42439</v>
      </c>
      <c r="D9090" s="97" t="s">
        <v>10958</v>
      </c>
      <c r="E9090" s="97" t="s">
        <v>11</v>
      </c>
      <c r="F9090" s="97">
        <v>844462</v>
      </c>
      <c r="G9090" s="97"/>
      <c r="H9090" s="124" t="s">
        <v>1886</v>
      </c>
      <c r="I9090" s="125">
        <v>50</v>
      </c>
      <c r="J9090" s="125">
        <v>0</v>
      </c>
      <c r="K9090" s="126">
        <v>50</v>
      </c>
      <c r="L9090" s="100" t="s">
        <v>1324</v>
      </c>
    </row>
    <row r="9091" spans="1:12" ht="56.25" customHeight="1">
      <c r="A9091" s="97" t="s">
        <v>630</v>
      </c>
      <c r="B9091" s="122" t="s">
        <v>10109</v>
      </c>
      <c r="C9091" s="123">
        <v>42439</v>
      </c>
      <c r="D9091" s="97" t="s">
        <v>10959</v>
      </c>
      <c r="E9091" s="97" t="s">
        <v>11</v>
      </c>
      <c r="F9091" s="97">
        <v>844519</v>
      </c>
      <c r="G9091" s="97"/>
      <c r="H9091" s="124" t="s">
        <v>1887</v>
      </c>
      <c r="I9091" s="125">
        <v>50</v>
      </c>
      <c r="J9091" s="125">
        <v>0</v>
      </c>
      <c r="K9091" s="126">
        <v>50</v>
      </c>
      <c r="L9091" s="100" t="s">
        <v>1324</v>
      </c>
    </row>
    <row r="9092" spans="1:12" ht="56.25" customHeight="1">
      <c r="A9092" s="97" t="s">
        <v>630</v>
      </c>
      <c r="B9092" s="122" t="s">
        <v>10109</v>
      </c>
      <c r="C9092" s="123">
        <v>42439</v>
      </c>
      <c r="D9092" s="97" t="s">
        <v>10963</v>
      </c>
      <c r="E9092" s="97" t="s">
        <v>11</v>
      </c>
      <c r="F9092" s="97">
        <v>844529</v>
      </c>
      <c r="G9092" s="97"/>
      <c r="H9092" s="124" t="s">
        <v>1269</v>
      </c>
      <c r="I9092" s="125">
        <v>50</v>
      </c>
      <c r="J9092" s="125">
        <v>0</v>
      </c>
      <c r="K9092" s="126">
        <v>50</v>
      </c>
      <c r="L9092" s="100" t="s">
        <v>1324</v>
      </c>
    </row>
    <row r="9093" spans="1:12" ht="56.25" customHeight="1">
      <c r="A9093" s="97" t="s">
        <v>630</v>
      </c>
      <c r="B9093" s="122" t="s">
        <v>4391</v>
      </c>
      <c r="C9093" s="123">
        <v>42440</v>
      </c>
      <c r="D9093" s="97" t="s">
        <v>18460</v>
      </c>
      <c r="E9093" s="97" t="s">
        <v>3</v>
      </c>
      <c r="F9093" s="97">
        <v>1358942</v>
      </c>
      <c r="G9093" s="97"/>
      <c r="H9093" s="124" t="s">
        <v>5222</v>
      </c>
      <c r="I9093" s="125">
        <v>0</v>
      </c>
      <c r="J9093" s="125">
        <v>9168.75</v>
      </c>
      <c r="K9093" s="126">
        <v>9168.75</v>
      </c>
      <c r="L9093" s="100" t="s">
        <v>1324</v>
      </c>
    </row>
    <row r="9094" spans="1:12" ht="56.25" customHeight="1">
      <c r="A9094" s="97" t="s">
        <v>630</v>
      </c>
      <c r="B9094" s="122" t="s">
        <v>4391</v>
      </c>
      <c r="C9094" s="123">
        <v>42440</v>
      </c>
      <c r="D9094" s="97" t="s">
        <v>18464</v>
      </c>
      <c r="E9094" s="97" t="s">
        <v>3</v>
      </c>
      <c r="F9094" s="97">
        <v>1359003</v>
      </c>
      <c r="G9094" s="97"/>
      <c r="H9094" s="124" t="s">
        <v>5226</v>
      </c>
      <c r="I9094" s="125">
        <v>0</v>
      </c>
      <c r="J9094" s="125">
        <v>80</v>
      </c>
      <c r="K9094" s="126">
        <v>80</v>
      </c>
      <c r="L9094" s="100" t="s">
        <v>1324</v>
      </c>
    </row>
    <row r="9095" spans="1:12" ht="56.25" customHeight="1">
      <c r="A9095" s="97" t="s">
        <v>630</v>
      </c>
      <c r="B9095" s="122" t="s">
        <v>4391</v>
      </c>
      <c r="C9095" s="123">
        <v>42440</v>
      </c>
      <c r="D9095" s="97" t="s">
        <v>18465</v>
      </c>
      <c r="E9095" s="97" t="s">
        <v>3</v>
      </c>
      <c r="F9095" s="97">
        <v>1359004</v>
      </c>
      <c r="G9095" s="97"/>
      <c r="H9095" s="124" t="s">
        <v>5227</v>
      </c>
      <c r="I9095" s="125">
        <v>0</v>
      </c>
      <c r="J9095" s="125">
        <v>190</v>
      </c>
      <c r="K9095" s="126">
        <v>190</v>
      </c>
      <c r="L9095" s="100" t="s">
        <v>1324</v>
      </c>
    </row>
    <row r="9096" spans="1:12" ht="56.25" customHeight="1">
      <c r="A9096" s="97" t="s">
        <v>630</v>
      </c>
      <c r="B9096" s="122" t="s">
        <v>10109</v>
      </c>
      <c r="C9096" s="123">
        <v>42440</v>
      </c>
      <c r="D9096" s="97" t="s">
        <v>10986</v>
      </c>
      <c r="E9096" s="97" t="s">
        <v>11</v>
      </c>
      <c r="F9096" s="97">
        <v>844680</v>
      </c>
      <c r="G9096" s="97"/>
      <c r="H9096" s="124" t="s">
        <v>1913</v>
      </c>
      <c r="I9096" s="125">
        <v>50</v>
      </c>
      <c r="J9096" s="125">
        <v>0</v>
      </c>
      <c r="K9096" s="126">
        <v>50</v>
      </c>
      <c r="L9096" s="100" t="s">
        <v>1324</v>
      </c>
    </row>
    <row r="9097" spans="1:12" ht="56.25" customHeight="1">
      <c r="A9097" s="97" t="s">
        <v>630</v>
      </c>
      <c r="B9097" s="122" t="s">
        <v>10109</v>
      </c>
      <c r="C9097" s="123">
        <v>42440</v>
      </c>
      <c r="D9097" s="97" t="s">
        <v>10987</v>
      </c>
      <c r="E9097" s="97" t="s">
        <v>11</v>
      </c>
      <c r="F9097" s="97">
        <v>844681</v>
      </c>
      <c r="G9097" s="97"/>
      <c r="H9097" s="124" t="s">
        <v>1914</v>
      </c>
      <c r="I9097" s="125">
        <v>50</v>
      </c>
      <c r="J9097" s="125">
        <v>0</v>
      </c>
      <c r="K9097" s="126">
        <v>50</v>
      </c>
      <c r="L9097" s="100" t="s">
        <v>1324</v>
      </c>
    </row>
    <row r="9098" spans="1:12" ht="56.25" customHeight="1">
      <c r="A9098" s="97" t="s">
        <v>630</v>
      </c>
      <c r="B9098" s="122" t="s">
        <v>10109</v>
      </c>
      <c r="C9098" s="123">
        <v>42440</v>
      </c>
      <c r="D9098" s="97" t="s">
        <v>10988</v>
      </c>
      <c r="E9098" s="97" t="s">
        <v>11</v>
      </c>
      <c r="F9098" s="97">
        <v>844683</v>
      </c>
      <c r="G9098" s="97"/>
      <c r="H9098" s="124" t="s">
        <v>1269</v>
      </c>
      <c r="I9098" s="125">
        <v>50</v>
      </c>
      <c r="J9098" s="125">
        <v>0</v>
      </c>
      <c r="K9098" s="126">
        <v>50</v>
      </c>
      <c r="L9098" s="100" t="s">
        <v>1324</v>
      </c>
    </row>
    <row r="9099" spans="1:12" ht="56.25" customHeight="1">
      <c r="A9099" s="97" t="s">
        <v>630</v>
      </c>
      <c r="B9099" s="122" t="s">
        <v>4391</v>
      </c>
      <c r="C9099" s="123">
        <v>42443</v>
      </c>
      <c r="D9099" s="97" t="s">
        <v>18472</v>
      </c>
      <c r="E9099" s="97" t="s">
        <v>3</v>
      </c>
      <c r="F9099" s="97">
        <v>1359341</v>
      </c>
      <c r="G9099" s="97"/>
      <c r="H9099" s="124" t="s">
        <v>5233</v>
      </c>
      <c r="I9099" s="125">
        <v>0</v>
      </c>
      <c r="J9099" s="125">
        <v>11441.97</v>
      </c>
      <c r="K9099" s="126">
        <v>11441.97</v>
      </c>
      <c r="L9099" s="100" t="s">
        <v>1324</v>
      </c>
    </row>
    <row r="9100" spans="1:12" ht="56.25" customHeight="1">
      <c r="A9100" s="97" t="s">
        <v>630</v>
      </c>
      <c r="B9100" s="122" t="s">
        <v>10109</v>
      </c>
      <c r="C9100" s="123">
        <v>42443</v>
      </c>
      <c r="D9100" s="97" t="s">
        <v>10999</v>
      </c>
      <c r="E9100" s="97" t="s">
        <v>13</v>
      </c>
      <c r="F9100" s="97">
        <v>188024</v>
      </c>
      <c r="G9100" s="97"/>
      <c r="H9100" s="124" t="s">
        <v>1923</v>
      </c>
      <c r="I9100" s="125">
        <v>50</v>
      </c>
      <c r="J9100" s="125">
        <v>0</v>
      </c>
      <c r="K9100" s="126">
        <v>50</v>
      </c>
      <c r="L9100" s="100" t="s">
        <v>1324</v>
      </c>
    </row>
    <row r="9101" spans="1:12" ht="56.25" customHeight="1">
      <c r="A9101" s="97" t="s">
        <v>630</v>
      </c>
      <c r="B9101" s="122" t="s">
        <v>4391</v>
      </c>
      <c r="C9101" s="123">
        <v>42443</v>
      </c>
      <c r="D9101" s="97" t="s">
        <v>18471</v>
      </c>
      <c r="E9101" s="97" t="s">
        <v>3</v>
      </c>
      <c r="F9101" s="97">
        <v>1359322</v>
      </c>
      <c r="G9101" s="97"/>
      <c r="H9101" s="124" t="s">
        <v>5232</v>
      </c>
      <c r="I9101" s="125">
        <v>0</v>
      </c>
      <c r="J9101" s="125">
        <v>3481.14</v>
      </c>
      <c r="K9101" s="126">
        <v>3481.14</v>
      </c>
      <c r="L9101" s="100" t="s">
        <v>1324</v>
      </c>
    </row>
    <row r="9102" spans="1:12" ht="56.25" customHeight="1">
      <c r="A9102" s="97" t="s">
        <v>630</v>
      </c>
      <c r="B9102" s="122" t="s">
        <v>4391</v>
      </c>
      <c r="C9102" s="123">
        <v>42443</v>
      </c>
      <c r="D9102" s="97" t="s">
        <v>18474</v>
      </c>
      <c r="E9102" s="97" t="s">
        <v>3</v>
      </c>
      <c r="F9102" s="97">
        <v>1359448</v>
      </c>
      <c r="G9102" s="97"/>
      <c r="H9102" s="124" t="s">
        <v>5235</v>
      </c>
      <c r="I9102" s="125">
        <v>0</v>
      </c>
      <c r="J9102" s="125">
        <v>390</v>
      </c>
      <c r="K9102" s="126">
        <v>390</v>
      </c>
      <c r="L9102" s="100" t="s">
        <v>1324</v>
      </c>
    </row>
    <row r="9103" spans="1:12" ht="56.25" customHeight="1">
      <c r="A9103" s="97" t="s">
        <v>630</v>
      </c>
      <c r="B9103" s="122" t="s">
        <v>4391</v>
      </c>
      <c r="C9103" s="123">
        <v>42443</v>
      </c>
      <c r="D9103" s="97" t="s">
        <v>18476</v>
      </c>
      <c r="E9103" s="97" t="s">
        <v>3</v>
      </c>
      <c r="F9103" s="97">
        <v>1359499</v>
      </c>
      <c r="G9103" s="97"/>
      <c r="H9103" s="124" t="s">
        <v>5237</v>
      </c>
      <c r="I9103" s="125">
        <v>0</v>
      </c>
      <c r="J9103" s="125">
        <v>4093.2000000000003</v>
      </c>
      <c r="K9103" s="126">
        <v>4093.2000000000003</v>
      </c>
      <c r="L9103" s="100" t="s">
        <v>1324</v>
      </c>
    </row>
    <row r="9104" spans="1:12" ht="56.25" customHeight="1">
      <c r="A9104" s="97" t="s">
        <v>630</v>
      </c>
      <c r="B9104" s="122" t="s">
        <v>10109</v>
      </c>
      <c r="C9104" s="123">
        <v>42443</v>
      </c>
      <c r="D9104" s="97" t="s">
        <v>11001</v>
      </c>
      <c r="E9104" s="97" t="s">
        <v>11</v>
      </c>
      <c r="F9104" s="97">
        <v>844758</v>
      </c>
      <c r="G9104" s="97"/>
      <c r="H9104" s="124" t="s">
        <v>1925</v>
      </c>
      <c r="I9104" s="125">
        <v>50</v>
      </c>
      <c r="J9104" s="125">
        <v>0</v>
      </c>
      <c r="K9104" s="126">
        <v>50</v>
      </c>
      <c r="L9104" s="100" t="s">
        <v>1324</v>
      </c>
    </row>
    <row r="9105" spans="1:12" ht="56.25" customHeight="1">
      <c r="A9105" s="97" t="s">
        <v>630</v>
      </c>
      <c r="B9105" s="122" t="s">
        <v>10109</v>
      </c>
      <c r="C9105" s="123">
        <v>42443</v>
      </c>
      <c r="D9105" s="97" t="s">
        <v>11002</v>
      </c>
      <c r="E9105" s="97" t="s">
        <v>11</v>
      </c>
      <c r="F9105" s="97">
        <v>844759</v>
      </c>
      <c r="G9105" s="97"/>
      <c r="H9105" s="124" t="s">
        <v>1926</v>
      </c>
      <c r="I9105" s="125">
        <v>50</v>
      </c>
      <c r="J9105" s="125">
        <v>0</v>
      </c>
      <c r="K9105" s="126">
        <v>50</v>
      </c>
      <c r="L9105" s="100" t="s">
        <v>1324</v>
      </c>
    </row>
    <row r="9106" spans="1:12" ht="56.25" customHeight="1">
      <c r="A9106" s="97" t="s">
        <v>630</v>
      </c>
      <c r="B9106" s="122" t="s">
        <v>10109</v>
      </c>
      <c r="C9106" s="123">
        <v>42443</v>
      </c>
      <c r="D9106" s="97" t="s">
        <v>11003</v>
      </c>
      <c r="E9106" s="97" t="s">
        <v>11</v>
      </c>
      <c r="F9106" s="97">
        <v>844762</v>
      </c>
      <c r="G9106" s="97"/>
      <c r="H9106" s="124" t="s">
        <v>1927</v>
      </c>
      <c r="I9106" s="125">
        <v>50</v>
      </c>
      <c r="J9106" s="125">
        <v>0</v>
      </c>
      <c r="K9106" s="126">
        <v>50</v>
      </c>
      <c r="L9106" s="100" t="s">
        <v>1324</v>
      </c>
    </row>
    <row r="9107" spans="1:12" ht="56.25" customHeight="1">
      <c r="A9107" s="97" t="s">
        <v>630</v>
      </c>
      <c r="B9107" s="122" t="s">
        <v>10109</v>
      </c>
      <c r="C9107" s="123">
        <v>42443</v>
      </c>
      <c r="D9107" s="97" t="s">
        <v>11004</v>
      </c>
      <c r="E9107" s="97" t="s">
        <v>11</v>
      </c>
      <c r="F9107" s="97">
        <v>844764</v>
      </c>
      <c r="G9107" s="97"/>
      <c r="H9107" s="124" t="s">
        <v>11005</v>
      </c>
      <c r="I9107" s="125">
        <v>50</v>
      </c>
      <c r="J9107" s="125">
        <v>0</v>
      </c>
      <c r="K9107" s="126">
        <v>50</v>
      </c>
      <c r="L9107" s="100" t="s">
        <v>1324</v>
      </c>
    </row>
    <row r="9108" spans="1:12" ht="56.25" customHeight="1">
      <c r="A9108" s="97" t="s">
        <v>630</v>
      </c>
      <c r="B9108" s="122" t="s">
        <v>10109</v>
      </c>
      <c r="C9108" s="123">
        <v>42443</v>
      </c>
      <c r="D9108" s="97" t="s">
        <v>10996</v>
      </c>
      <c r="E9108" s="97" t="s">
        <v>6</v>
      </c>
      <c r="F9108" s="97">
        <v>844774</v>
      </c>
      <c r="G9108" s="97"/>
      <c r="H9108" s="124" t="s">
        <v>1920</v>
      </c>
      <c r="I9108" s="125">
        <v>0</v>
      </c>
      <c r="J9108" s="125">
        <v>3000</v>
      </c>
      <c r="K9108" s="126">
        <v>3000</v>
      </c>
      <c r="L9108" s="100" t="s">
        <v>1324</v>
      </c>
    </row>
    <row r="9109" spans="1:12" ht="56.25" customHeight="1">
      <c r="A9109" s="97" t="s">
        <v>630</v>
      </c>
      <c r="B9109" s="122" t="s">
        <v>10109</v>
      </c>
      <c r="C9109" s="123">
        <v>42443</v>
      </c>
      <c r="D9109" s="97" t="s">
        <v>10997</v>
      </c>
      <c r="E9109" s="97" t="s">
        <v>6</v>
      </c>
      <c r="F9109" s="97">
        <v>844787</v>
      </c>
      <c r="G9109" s="97"/>
      <c r="H9109" s="124" t="s">
        <v>1921</v>
      </c>
      <c r="I9109" s="125">
        <v>0</v>
      </c>
      <c r="J9109" s="125">
        <v>55809.46</v>
      </c>
      <c r="K9109" s="126">
        <v>55809.46</v>
      </c>
      <c r="L9109" s="100" t="s">
        <v>1324</v>
      </c>
    </row>
    <row r="9110" spans="1:12" ht="56.25" customHeight="1">
      <c r="A9110" s="97" t="s">
        <v>630</v>
      </c>
      <c r="B9110" s="122" t="s">
        <v>4391</v>
      </c>
      <c r="C9110" s="123">
        <v>42444</v>
      </c>
      <c r="D9110" s="97" t="s">
        <v>18479</v>
      </c>
      <c r="E9110" s="97" t="s">
        <v>3</v>
      </c>
      <c r="F9110" s="97">
        <v>1359674</v>
      </c>
      <c r="G9110" s="97"/>
      <c r="H9110" s="124" t="s">
        <v>5240</v>
      </c>
      <c r="I9110" s="125">
        <v>0</v>
      </c>
      <c r="J9110" s="125">
        <v>96.2</v>
      </c>
      <c r="K9110" s="126">
        <v>96.2</v>
      </c>
      <c r="L9110" s="100" t="s">
        <v>1324</v>
      </c>
    </row>
    <row r="9111" spans="1:12" ht="56.25" customHeight="1">
      <c r="A9111" s="97" t="s">
        <v>630</v>
      </c>
      <c r="B9111" s="122" t="s">
        <v>4391</v>
      </c>
      <c r="C9111" s="123">
        <v>42444</v>
      </c>
      <c r="D9111" s="97" t="s">
        <v>18480</v>
      </c>
      <c r="E9111" s="97" t="s">
        <v>3</v>
      </c>
      <c r="F9111" s="97">
        <v>1359733</v>
      </c>
      <c r="G9111" s="97"/>
      <c r="H9111" s="124" t="s">
        <v>5241</v>
      </c>
      <c r="I9111" s="125">
        <v>0</v>
      </c>
      <c r="J9111" s="125">
        <v>198</v>
      </c>
      <c r="K9111" s="126">
        <v>198</v>
      </c>
      <c r="L9111" s="100" t="s">
        <v>1324</v>
      </c>
    </row>
    <row r="9112" spans="1:12" ht="56.25" customHeight="1">
      <c r="A9112" s="97" t="s">
        <v>630</v>
      </c>
      <c r="B9112" s="122" t="s">
        <v>10109</v>
      </c>
      <c r="C9112" s="123">
        <v>42444</v>
      </c>
      <c r="D9112" s="97" t="s">
        <v>11019</v>
      </c>
      <c r="E9112" s="97" t="s">
        <v>6</v>
      </c>
      <c r="F9112" s="97">
        <v>844838</v>
      </c>
      <c r="G9112" s="97"/>
      <c r="H9112" s="124" t="s">
        <v>1941</v>
      </c>
      <c r="I9112" s="125">
        <v>0</v>
      </c>
      <c r="J9112" s="125">
        <v>74.430000000000007</v>
      </c>
      <c r="K9112" s="126">
        <v>74.430000000000007</v>
      </c>
      <c r="L9112" s="100" t="s">
        <v>1324</v>
      </c>
    </row>
    <row r="9113" spans="1:12" ht="56.25" customHeight="1">
      <c r="A9113" s="97" t="s">
        <v>630</v>
      </c>
      <c r="B9113" s="122" t="s">
        <v>10109</v>
      </c>
      <c r="C9113" s="123">
        <v>42444</v>
      </c>
      <c r="D9113" s="97" t="s">
        <v>11032</v>
      </c>
      <c r="E9113" s="97" t="s">
        <v>11</v>
      </c>
      <c r="F9113" s="97">
        <v>844876</v>
      </c>
      <c r="G9113" s="97"/>
      <c r="H9113" s="124" t="s">
        <v>11033</v>
      </c>
      <c r="I9113" s="125">
        <v>50</v>
      </c>
      <c r="J9113" s="125">
        <v>0</v>
      </c>
      <c r="K9113" s="126">
        <v>50</v>
      </c>
      <c r="L9113" s="100" t="s">
        <v>1324</v>
      </c>
    </row>
    <row r="9114" spans="1:12" ht="56.25" customHeight="1">
      <c r="A9114" s="97" t="s">
        <v>630</v>
      </c>
      <c r="B9114" s="122" t="s">
        <v>10109</v>
      </c>
      <c r="C9114" s="123">
        <v>42444</v>
      </c>
      <c r="D9114" s="97" t="s">
        <v>11020</v>
      </c>
      <c r="E9114" s="97" t="s">
        <v>6</v>
      </c>
      <c r="F9114" s="97">
        <v>844877</v>
      </c>
      <c r="G9114" s="97"/>
      <c r="H9114" s="124" t="s">
        <v>1942</v>
      </c>
      <c r="I9114" s="125">
        <v>0</v>
      </c>
      <c r="J9114" s="125">
        <v>100888.03</v>
      </c>
      <c r="K9114" s="126">
        <v>100888.03</v>
      </c>
      <c r="L9114" s="100" t="s">
        <v>1324</v>
      </c>
    </row>
    <row r="9115" spans="1:12" ht="56.25" customHeight="1">
      <c r="A9115" s="97" t="s">
        <v>630</v>
      </c>
      <c r="B9115" s="122" t="s">
        <v>10109</v>
      </c>
      <c r="C9115" s="123">
        <v>42444</v>
      </c>
      <c r="D9115" s="97" t="s">
        <v>11038</v>
      </c>
      <c r="E9115" s="97" t="s">
        <v>11</v>
      </c>
      <c r="F9115" s="97">
        <v>844938</v>
      </c>
      <c r="G9115" s="97"/>
      <c r="H9115" s="124" t="s">
        <v>1269</v>
      </c>
      <c r="I9115" s="125">
        <v>50</v>
      </c>
      <c r="J9115" s="125">
        <v>0</v>
      </c>
      <c r="K9115" s="126">
        <v>50</v>
      </c>
      <c r="L9115" s="100" t="s">
        <v>1324</v>
      </c>
    </row>
    <row r="9116" spans="1:12" ht="56.25" customHeight="1">
      <c r="A9116" s="97" t="s">
        <v>630</v>
      </c>
      <c r="B9116" s="122" t="s">
        <v>4391</v>
      </c>
      <c r="C9116" s="123">
        <v>42445</v>
      </c>
      <c r="D9116" s="97" t="s">
        <v>18501</v>
      </c>
      <c r="E9116" s="97" t="s">
        <v>3</v>
      </c>
      <c r="F9116" s="97">
        <v>1360259</v>
      </c>
      <c r="G9116" s="97"/>
      <c r="H9116" s="124" t="s">
        <v>5262</v>
      </c>
      <c r="I9116" s="125">
        <v>0</v>
      </c>
      <c r="J9116" s="125">
        <v>1611772.04</v>
      </c>
      <c r="K9116" s="126">
        <v>1611772.04</v>
      </c>
      <c r="L9116" s="100" t="s">
        <v>1324</v>
      </c>
    </row>
    <row r="9117" spans="1:12" ht="56.25" customHeight="1">
      <c r="A9117" s="97" t="s">
        <v>630</v>
      </c>
      <c r="B9117" s="122" t="s">
        <v>10109</v>
      </c>
      <c r="C9117" s="123">
        <v>42445</v>
      </c>
      <c r="D9117" s="97" t="s">
        <v>11039</v>
      </c>
      <c r="E9117" s="97" t="s">
        <v>6</v>
      </c>
      <c r="F9117" s="97">
        <v>188260</v>
      </c>
      <c r="G9117" s="97"/>
      <c r="H9117" s="124" t="s">
        <v>1957</v>
      </c>
      <c r="I9117" s="125">
        <v>0</v>
      </c>
      <c r="J9117" s="125">
        <v>23179.94</v>
      </c>
      <c r="K9117" s="126">
        <v>23179.94</v>
      </c>
      <c r="L9117" s="100" t="s">
        <v>1324</v>
      </c>
    </row>
    <row r="9118" spans="1:12" ht="56.25" customHeight="1">
      <c r="A9118" s="97" t="s">
        <v>630</v>
      </c>
      <c r="B9118" s="122" t="s">
        <v>4391</v>
      </c>
      <c r="C9118" s="123">
        <v>42445</v>
      </c>
      <c r="D9118" s="97" t="s">
        <v>18498</v>
      </c>
      <c r="E9118" s="97" t="s">
        <v>3</v>
      </c>
      <c r="F9118" s="97">
        <v>1360246</v>
      </c>
      <c r="G9118" s="97"/>
      <c r="H9118" s="124" t="s">
        <v>5259</v>
      </c>
      <c r="I9118" s="125">
        <v>0</v>
      </c>
      <c r="J9118" s="125">
        <v>130</v>
      </c>
      <c r="K9118" s="126">
        <v>130</v>
      </c>
      <c r="L9118" s="100" t="s">
        <v>1324</v>
      </c>
    </row>
    <row r="9119" spans="1:12" ht="56.25" customHeight="1">
      <c r="A9119" s="97" t="s">
        <v>630</v>
      </c>
      <c r="B9119" s="122" t="s">
        <v>4391</v>
      </c>
      <c r="C9119" s="123">
        <v>42445</v>
      </c>
      <c r="D9119" s="97" t="s">
        <v>18499</v>
      </c>
      <c r="E9119" s="97" t="s">
        <v>3</v>
      </c>
      <c r="F9119" s="97">
        <v>1360254</v>
      </c>
      <c r="G9119" s="97"/>
      <c r="H9119" s="124" t="s">
        <v>5260</v>
      </c>
      <c r="I9119" s="125">
        <v>0</v>
      </c>
      <c r="J9119" s="125">
        <v>7488.1</v>
      </c>
      <c r="K9119" s="126">
        <v>7488.1</v>
      </c>
      <c r="L9119" s="100" t="s">
        <v>1324</v>
      </c>
    </row>
    <row r="9120" spans="1:12" ht="56.25" customHeight="1">
      <c r="A9120" s="97" t="s">
        <v>630</v>
      </c>
      <c r="B9120" s="122" t="s">
        <v>4391</v>
      </c>
      <c r="C9120" s="123">
        <v>42445</v>
      </c>
      <c r="D9120" s="97" t="s">
        <v>18500</v>
      </c>
      <c r="E9120" s="97" t="s">
        <v>3</v>
      </c>
      <c r="F9120" s="97">
        <v>1360258</v>
      </c>
      <c r="G9120" s="97"/>
      <c r="H9120" s="124" t="s">
        <v>5261</v>
      </c>
      <c r="I9120" s="125">
        <v>0</v>
      </c>
      <c r="J9120" s="125">
        <v>420.5</v>
      </c>
      <c r="K9120" s="126">
        <v>420.5</v>
      </c>
      <c r="L9120" s="100" t="s">
        <v>1324</v>
      </c>
    </row>
    <row r="9121" spans="1:12" ht="56.25" customHeight="1">
      <c r="A9121" s="97" t="s">
        <v>630</v>
      </c>
      <c r="B9121" s="122" t="s">
        <v>4391</v>
      </c>
      <c r="C9121" s="123">
        <v>42445</v>
      </c>
      <c r="D9121" s="97" t="s">
        <v>18502</v>
      </c>
      <c r="E9121" s="97" t="s">
        <v>3</v>
      </c>
      <c r="F9121" s="97">
        <v>1360260</v>
      </c>
      <c r="G9121" s="97"/>
      <c r="H9121" s="124" t="s">
        <v>5263</v>
      </c>
      <c r="I9121" s="125">
        <v>0</v>
      </c>
      <c r="J9121" s="125">
        <v>30</v>
      </c>
      <c r="K9121" s="126">
        <v>30</v>
      </c>
      <c r="L9121" s="100" t="s">
        <v>1324</v>
      </c>
    </row>
    <row r="9122" spans="1:12" ht="56.25" customHeight="1">
      <c r="A9122" s="97" t="s">
        <v>630</v>
      </c>
      <c r="B9122" s="122" t="s">
        <v>4391</v>
      </c>
      <c r="C9122" s="123">
        <v>42445</v>
      </c>
      <c r="D9122" s="97" t="s">
        <v>18503</v>
      </c>
      <c r="E9122" s="97" t="s">
        <v>3</v>
      </c>
      <c r="F9122" s="97">
        <v>1360265</v>
      </c>
      <c r="G9122" s="97"/>
      <c r="H9122" s="124" t="s">
        <v>5264</v>
      </c>
      <c r="I9122" s="125">
        <v>0</v>
      </c>
      <c r="J9122" s="125">
        <v>3660</v>
      </c>
      <c r="K9122" s="126">
        <v>3660</v>
      </c>
      <c r="L9122" s="100" t="s">
        <v>1324</v>
      </c>
    </row>
    <row r="9123" spans="1:12" ht="56.25" customHeight="1">
      <c r="A9123" s="97" t="s">
        <v>630</v>
      </c>
      <c r="B9123" s="122" t="s">
        <v>4391</v>
      </c>
      <c r="C9123" s="123">
        <v>42446</v>
      </c>
      <c r="D9123" s="97" t="s">
        <v>18506</v>
      </c>
      <c r="E9123" s="97" t="s">
        <v>3</v>
      </c>
      <c r="F9123" s="97">
        <v>1360600</v>
      </c>
      <c r="G9123" s="97"/>
      <c r="H9123" s="124" t="s">
        <v>5267</v>
      </c>
      <c r="I9123" s="125">
        <v>0</v>
      </c>
      <c r="J9123" s="125">
        <v>469095.25</v>
      </c>
      <c r="K9123" s="126">
        <v>469095.25</v>
      </c>
      <c r="L9123" s="100" t="s">
        <v>1324</v>
      </c>
    </row>
    <row r="9124" spans="1:12" ht="56.25" customHeight="1">
      <c r="A9124" s="97" t="s">
        <v>630</v>
      </c>
      <c r="B9124" s="122" t="s">
        <v>4391</v>
      </c>
      <c r="C9124" s="123">
        <v>42446</v>
      </c>
      <c r="D9124" s="97" t="s">
        <v>18507</v>
      </c>
      <c r="E9124" s="97" t="s">
        <v>3</v>
      </c>
      <c r="F9124" s="97">
        <v>1360601</v>
      </c>
      <c r="G9124" s="97"/>
      <c r="H9124" s="124" t="s">
        <v>5268</v>
      </c>
      <c r="I9124" s="125">
        <v>0</v>
      </c>
      <c r="J9124" s="125">
        <v>399035.72000000003</v>
      </c>
      <c r="K9124" s="126">
        <v>399035.72000000003</v>
      </c>
      <c r="L9124" s="100" t="s">
        <v>1324</v>
      </c>
    </row>
    <row r="9125" spans="1:12" ht="56.25" customHeight="1">
      <c r="A9125" s="97" t="s">
        <v>630</v>
      </c>
      <c r="B9125" s="122" t="s">
        <v>4391</v>
      </c>
      <c r="C9125" s="123">
        <v>42446</v>
      </c>
      <c r="D9125" s="97" t="s">
        <v>18508</v>
      </c>
      <c r="E9125" s="97" t="s">
        <v>3</v>
      </c>
      <c r="F9125" s="97">
        <v>1360604</v>
      </c>
      <c r="G9125" s="97"/>
      <c r="H9125" s="124" t="s">
        <v>5269</v>
      </c>
      <c r="I9125" s="125">
        <v>0</v>
      </c>
      <c r="J9125" s="125">
        <v>76173.990000000005</v>
      </c>
      <c r="K9125" s="126">
        <v>76173.990000000005</v>
      </c>
      <c r="L9125" s="100" t="s">
        <v>1324</v>
      </c>
    </row>
    <row r="9126" spans="1:12" ht="56.25" customHeight="1">
      <c r="A9126" s="97" t="s">
        <v>630</v>
      </c>
      <c r="B9126" s="122" t="s">
        <v>10109</v>
      </c>
      <c r="C9126" s="123">
        <v>42446</v>
      </c>
      <c r="D9126" s="97" t="s">
        <v>11054</v>
      </c>
      <c r="E9126" s="97" t="s">
        <v>6</v>
      </c>
      <c r="F9126" s="97">
        <v>188364</v>
      </c>
      <c r="G9126" s="97"/>
      <c r="H9126" s="124" t="s">
        <v>1972</v>
      </c>
      <c r="I9126" s="125">
        <v>0</v>
      </c>
      <c r="J9126" s="125">
        <v>121.77</v>
      </c>
      <c r="K9126" s="126">
        <v>121.77</v>
      </c>
      <c r="L9126" s="100" t="s">
        <v>1347</v>
      </c>
    </row>
    <row r="9127" spans="1:12" ht="56.25" customHeight="1">
      <c r="A9127" s="97" t="s">
        <v>630</v>
      </c>
      <c r="B9127" s="122" t="s">
        <v>10109</v>
      </c>
      <c r="C9127" s="123">
        <v>42446</v>
      </c>
      <c r="D9127" s="97" t="s">
        <v>11055</v>
      </c>
      <c r="E9127" s="97" t="s">
        <v>6</v>
      </c>
      <c r="F9127" s="97">
        <v>188410</v>
      </c>
      <c r="G9127" s="97"/>
      <c r="H9127" s="124" t="s">
        <v>1973</v>
      </c>
      <c r="I9127" s="125">
        <v>0</v>
      </c>
      <c r="J9127" s="125">
        <v>10016.42</v>
      </c>
      <c r="K9127" s="126">
        <v>10016.42</v>
      </c>
      <c r="L9127" s="100" t="s">
        <v>1324</v>
      </c>
    </row>
    <row r="9128" spans="1:12" ht="56.25" customHeight="1">
      <c r="A9128" s="97" t="s">
        <v>630</v>
      </c>
      <c r="B9128" s="122" t="s">
        <v>4391</v>
      </c>
      <c r="C9128" s="123">
        <v>42446</v>
      </c>
      <c r="D9128" s="97" t="s">
        <v>18510</v>
      </c>
      <c r="E9128" s="97" t="s">
        <v>3</v>
      </c>
      <c r="F9128" s="97">
        <v>1360649</v>
      </c>
      <c r="G9128" s="97"/>
      <c r="H9128" s="124" t="s">
        <v>5272</v>
      </c>
      <c r="I9128" s="125">
        <v>0</v>
      </c>
      <c r="J9128" s="125">
        <v>0.70000000000000007</v>
      </c>
      <c r="K9128" s="126">
        <v>0.70000000000000007</v>
      </c>
      <c r="L9128" s="100" t="s">
        <v>1324</v>
      </c>
    </row>
    <row r="9129" spans="1:12" ht="56.25" customHeight="1">
      <c r="A9129" s="97" t="s">
        <v>630</v>
      </c>
      <c r="B9129" s="122" t="s">
        <v>10109</v>
      </c>
      <c r="C9129" s="123">
        <v>42446</v>
      </c>
      <c r="D9129" s="97" t="s">
        <v>11067</v>
      </c>
      <c r="E9129" s="97" t="s">
        <v>11</v>
      </c>
      <c r="F9129" s="97">
        <v>845091</v>
      </c>
      <c r="G9129" s="97"/>
      <c r="H9129" s="124" t="s">
        <v>1985</v>
      </c>
      <c r="I9129" s="125">
        <v>50</v>
      </c>
      <c r="J9129" s="125">
        <v>0</v>
      </c>
      <c r="K9129" s="126">
        <v>50</v>
      </c>
      <c r="L9129" s="100" t="s">
        <v>1324</v>
      </c>
    </row>
    <row r="9130" spans="1:12" ht="56.25" customHeight="1">
      <c r="A9130" s="97" t="s">
        <v>630</v>
      </c>
      <c r="B9130" s="122" t="s">
        <v>10109</v>
      </c>
      <c r="C9130" s="123">
        <v>42446</v>
      </c>
      <c r="D9130" s="97" t="s">
        <v>11068</v>
      </c>
      <c r="E9130" s="97" t="s">
        <v>11</v>
      </c>
      <c r="F9130" s="97">
        <v>845092</v>
      </c>
      <c r="G9130" s="97"/>
      <c r="H9130" s="124" t="s">
        <v>1986</v>
      </c>
      <c r="I9130" s="125">
        <v>50</v>
      </c>
      <c r="J9130" s="125">
        <v>0</v>
      </c>
      <c r="K9130" s="126">
        <v>50</v>
      </c>
      <c r="L9130" s="100" t="s">
        <v>1324</v>
      </c>
    </row>
    <row r="9131" spans="1:12" ht="56.25" customHeight="1">
      <c r="A9131" s="97" t="s">
        <v>630</v>
      </c>
      <c r="B9131" s="122" t="s">
        <v>10109</v>
      </c>
      <c r="C9131" s="123">
        <v>42446</v>
      </c>
      <c r="D9131" s="97" t="s">
        <v>11069</v>
      </c>
      <c r="E9131" s="97" t="s">
        <v>11</v>
      </c>
      <c r="F9131" s="97">
        <v>845096</v>
      </c>
      <c r="G9131" s="97"/>
      <c r="H9131" s="124" t="s">
        <v>1987</v>
      </c>
      <c r="I9131" s="125">
        <v>50</v>
      </c>
      <c r="J9131" s="125">
        <v>0</v>
      </c>
      <c r="K9131" s="126">
        <v>50</v>
      </c>
      <c r="L9131" s="100" t="s">
        <v>1324</v>
      </c>
    </row>
    <row r="9132" spans="1:12" ht="56.25" customHeight="1">
      <c r="A9132" s="97" t="s">
        <v>630</v>
      </c>
      <c r="B9132" s="122" t="s">
        <v>4391</v>
      </c>
      <c r="C9132" s="123">
        <v>42447</v>
      </c>
      <c r="D9132" s="97" t="s">
        <v>18521</v>
      </c>
      <c r="E9132" s="97" t="s">
        <v>3</v>
      </c>
      <c r="F9132" s="97">
        <v>1361064</v>
      </c>
      <c r="G9132" s="97"/>
      <c r="H9132" s="124" t="s">
        <v>5283</v>
      </c>
      <c r="I9132" s="125">
        <v>0</v>
      </c>
      <c r="J9132" s="125">
        <v>7494.76</v>
      </c>
      <c r="K9132" s="126">
        <v>7494.76</v>
      </c>
      <c r="L9132" s="100" t="s">
        <v>1324</v>
      </c>
    </row>
    <row r="9133" spans="1:12" ht="56.25" customHeight="1">
      <c r="A9133" s="97" t="s">
        <v>630</v>
      </c>
      <c r="B9133" s="122" t="s">
        <v>4391</v>
      </c>
      <c r="C9133" s="123">
        <v>42447</v>
      </c>
      <c r="D9133" s="97" t="s">
        <v>18522</v>
      </c>
      <c r="E9133" s="97" t="s">
        <v>3</v>
      </c>
      <c r="F9133" s="97">
        <v>1361069</v>
      </c>
      <c r="G9133" s="97"/>
      <c r="H9133" s="124" t="s">
        <v>5284</v>
      </c>
      <c r="I9133" s="125">
        <v>0</v>
      </c>
      <c r="J9133" s="125">
        <v>8477.0300000000007</v>
      </c>
      <c r="K9133" s="126">
        <v>8477.0300000000007</v>
      </c>
      <c r="L9133" s="100" t="s">
        <v>1324</v>
      </c>
    </row>
    <row r="9134" spans="1:12" ht="56.25" customHeight="1">
      <c r="A9134" s="97" t="s">
        <v>630</v>
      </c>
      <c r="B9134" s="122" t="s">
        <v>4391</v>
      </c>
      <c r="C9134" s="123">
        <v>42447</v>
      </c>
      <c r="D9134" s="97" t="s">
        <v>18514</v>
      </c>
      <c r="E9134" s="97" t="s">
        <v>3</v>
      </c>
      <c r="F9134" s="97">
        <v>1360910</v>
      </c>
      <c r="G9134" s="97"/>
      <c r="H9134" s="124" t="s">
        <v>5276</v>
      </c>
      <c r="I9134" s="125">
        <v>0</v>
      </c>
      <c r="J9134" s="125">
        <v>2415.0300000000002</v>
      </c>
      <c r="K9134" s="126">
        <v>2415.0300000000002</v>
      </c>
      <c r="L9134" s="100" t="s">
        <v>1324</v>
      </c>
    </row>
    <row r="9135" spans="1:12" ht="56.25" customHeight="1">
      <c r="A9135" s="97" t="s">
        <v>630</v>
      </c>
      <c r="B9135" s="122" t="s">
        <v>4391</v>
      </c>
      <c r="C9135" s="123">
        <v>42447</v>
      </c>
      <c r="D9135" s="97" t="s">
        <v>18517</v>
      </c>
      <c r="E9135" s="97" t="s">
        <v>3</v>
      </c>
      <c r="F9135" s="97">
        <v>1360948</v>
      </c>
      <c r="G9135" s="97"/>
      <c r="H9135" s="124" t="s">
        <v>5279</v>
      </c>
      <c r="I9135" s="125">
        <v>0</v>
      </c>
      <c r="J9135" s="125">
        <v>7374</v>
      </c>
      <c r="K9135" s="126">
        <v>7374</v>
      </c>
      <c r="L9135" s="100" t="s">
        <v>1324</v>
      </c>
    </row>
    <row r="9136" spans="1:12" ht="56.25" customHeight="1">
      <c r="A9136" s="97" t="s">
        <v>630</v>
      </c>
      <c r="B9136" s="122" t="s">
        <v>4391</v>
      </c>
      <c r="C9136" s="123">
        <v>42447</v>
      </c>
      <c r="D9136" s="97" t="s">
        <v>18519</v>
      </c>
      <c r="E9136" s="97" t="s">
        <v>3</v>
      </c>
      <c r="F9136" s="97">
        <v>1361043</v>
      </c>
      <c r="G9136" s="97"/>
      <c r="H9136" s="124" t="s">
        <v>5281</v>
      </c>
      <c r="I9136" s="125">
        <v>0</v>
      </c>
      <c r="J9136" s="125">
        <v>0.06</v>
      </c>
      <c r="K9136" s="126">
        <v>0.06</v>
      </c>
      <c r="L9136" s="100" t="s">
        <v>1347</v>
      </c>
    </row>
    <row r="9137" spans="1:12" ht="56.25" customHeight="1">
      <c r="A9137" s="97" t="s">
        <v>630</v>
      </c>
      <c r="B9137" s="122" t="s">
        <v>4391</v>
      </c>
      <c r="C9137" s="123">
        <v>42447</v>
      </c>
      <c r="D9137" s="97" t="s">
        <v>18520</v>
      </c>
      <c r="E9137" s="97" t="s">
        <v>3</v>
      </c>
      <c r="F9137" s="97">
        <v>1361048</v>
      </c>
      <c r="G9137" s="97"/>
      <c r="H9137" s="124" t="s">
        <v>5282</v>
      </c>
      <c r="I9137" s="125">
        <v>0</v>
      </c>
      <c r="J9137" s="125">
        <v>45</v>
      </c>
      <c r="K9137" s="126">
        <v>45</v>
      </c>
      <c r="L9137" s="100" t="s">
        <v>1324</v>
      </c>
    </row>
    <row r="9138" spans="1:12" ht="56.25" customHeight="1">
      <c r="A9138" s="97" t="s">
        <v>630</v>
      </c>
      <c r="B9138" s="122" t="s">
        <v>4391</v>
      </c>
      <c r="C9138" s="123">
        <v>42447</v>
      </c>
      <c r="D9138" s="97" t="s">
        <v>18524</v>
      </c>
      <c r="E9138" s="97" t="s">
        <v>3</v>
      </c>
      <c r="F9138" s="97">
        <v>1361096</v>
      </c>
      <c r="G9138" s="97"/>
      <c r="H9138" s="124" t="s">
        <v>5286</v>
      </c>
      <c r="I9138" s="125">
        <v>0</v>
      </c>
      <c r="J9138" s="125">
        <v>486.57</v>
      </c>
      <c r="K9138" s="126">
        <v>486.57</v>
      </c>
      <c r="L9138" s="100" t="s">
        <v>1324</v>
      </c>
    </row>
    <row r="9139" spans="1:12" ht="56.25" customHeight="1">
      <c r="A9139" s="97" t="s">
        <v>630</v>
      </c>
      <c r="B9139" s="122" t="s">
        <v>4391</v>
      </c>
      <c r="C9139" s="123">
        <v>42447</v>
      </c>
      <c r="D9139" s="97" t="s">
        <v>18526</v>
      </c>
      <c r="E9139" s="97" t="s">
        <v>3</v>
      </c>
      <c r="F9139" s="97">
        <v>1361166</v>
      </c>
      <c r="G9139" s="97"/>
      <c r="H9139" s="124" t="s">
        <v>5288</v>
      </c>
      <c r="I9139" s="125">
        <v>0</v>
      </c>
      <c r="J9139" s="125">
        <v>1000</v>
      </c>
      <c r="K9139" s="126">
        <v>1000</v>
      </c>
      <c r="L9139" s="100" t="s">
        <v>1324</v>
      </c>
    </row>
    <row r="9140" spans="1:12" ht="56.25" customHeight="1">
      <c r="A9140" s="97" t="s">
        <v>630</v>
      </c>
      <c r="B9140" s="122" t="s">
        <v>10109</v>
      </c>
      <c r="C9140" s="123">
        <v>42447</v>
      </c>
      <c r="D9140" s="97" t="s">
        <v>11072</v>
      </c>
      <c r="E9140" s="97" t="s">
        <v>6</v>
      </c>
      <c r="F9140" s="97">
        <v>845323</v>
      </c>
      <c r="G9140" s="97"/>
      <c r="H9140" s="124" t="s">
        <v>1990</v>
      </c>
      <c r="I9140" s="125">
        <v>0</v>
      </c>
      <c r="J9140" s="125">
        <v>5667.96</v>
      </c>
      <c r="K9140" s="126">
        <v>5667.96</v>
      </c>
      <c r="L9140" s="100" t="s">
        <v>1324</v>
      </c>
    </row>
    <row r="9141" spans="1:12" ht="56.25" customHeight="1">
      <c r="A9141" s="97" t="s">
        <v>630</v>
      </c>
      <c r="B9141" s="122" t="s">
        <v>4391</v>
      </c>
      <c r="C9141" s="123">
        <v>42450</v>
      </c>
      <c r="D9141" s="97" t="s">
        <v>18527</v>
      </c>
      <c r="E9141" s="97" t="s">
        <v>3</v>
      </c>
      <c r="F9141" s="97">
        <v>1361391</v>
      </c>
      <c r="G9141" s="97"/>
      <c r="H9141" s="124" t="s">
        <v>5289</v>
      </c>
      <c r="I9141" s="125">
        <v>0</v>
      </c>
      <c r="J9141" s="125">
        <v>70</v>
      </c>
      <c r="K9141" s="126">
        <v>70</v>
      </c>
      <c r="L9141" s="100" t="s">
        <v>1324</v>
      </c>
    </row>
    <row r="9142" spans="1:12" ht="56.25" customHeight="1">
      <c r="A9142" s="97" t="s">
        <v>630</v>
      </c>
      <c r="B9142" s="122" t="s">
        <v>4391</v>
      </c>
      <c r="C9142" s="123">
        <v>42450</v>
      </c>
      <c r="D9142" s="97" t="s">
        <v>18528</v>
      </c>
      <c r="E9142" s="97" t="s">
        <v>3</v>
      </c>
      <c r="F9142" s="97">
        <v>1361392</v>
      </c>
      <c r="G9142" s="97"/>
      <c r="H9142" s="124" t="s">
        <v>5290</v>
      </c>
      <c r="I9142" s="125">
        <v>0</v>
      </c>
      <c r="J9142" s="125">
        <v>26.98</v>
      </c>
      <c r="K9142" s="126">
        <v>26.98</v>
      </c>
      <c r="L9142" s="100" t="s">
        <v>1324</v>
      </c>
    </row>
    <row r="9143" spans="1:12" ht="56.25" customHeight="1">
      <c r="A9143" s="97" t="s">
        <v>630</v>
      </c>
      <c r="B9143" s="122" t="s">
        <v>4391</v>
      </c>
      <c r="C9143" s="123">
        <v>42450</v>
      </c>
      <c r="D9143" s="97" t="s">
        <v>18540</v>
      </c>
      <c r="E9143" s="97" t="s">
        <v>3</v>
      </c>
      <c r="F9143" s="97">
        <v>1361505</v>
      </c>
      <c r="G9143" s="97"/>
      <c r="H9143" s="124" t="s">
        <v>5304</v>
      </c>
      <c r="I9143" s="125">
        <v>0</v>
      </c>
      <c r="J9143" s="125">
        <v>1848</v>
      </c>
      <c r="K9143" s="126">
        <v>1848</v>
      </c>
      <c r="L9143" s="100" t="s">
        <v>1324</v>
      </c>
    </row>
    <row r="9144" spans="1:12" ht="56.25" customHeight="1">
      <c r="A9144" s="97" t="s">
        <v>630</v>
      </c>
      <c r="B9144" s="122" t="s">
        <v>4391</v>
      </c>
      <c r="C9144" s="123">
        <v>42450</v>
      </c>
      <c r="D9144" s="97" t="s">
        <v>18542</v>
      </c>
      <c r="E9144" s="97" t="s">
        <v>3</v>
      </c>
      <c r="F9144" s="97">
        <v>1361562</v>
      </c>
      <c r="G9144" s="97"/>
      <c r="H9144" s="124" t="s">
        <v>5306</v>
      </c>
      <c r="I9144" s="125">
        <v>0</v>
      </c>
      <c r="J9144" s="125">
        <v>1357.21</v>
      </c>
      <c r="K9144" s="126">
        <v>1357.21</v>
      </c>
      <c r="L9144" s="100" t="s">
        <v>1324</v>
      </c>
    </row>
    <row r="9145" spans="1:12" ht="56.25" customHeight="1">
      <c r="A9145" s="97" t="s">
        <v>630</v>
      </c>
      <c r="B9145" s="122" t="s">
        <v>4391</v>
      </c>
      <c r="C9145" s="123">
        <v>42450</v>
      </c>
      <c r="D9145" s="97" t="s">
        <v>18543</v>
      </c>
      <c r="E9145" s="97" t="s">
        <v>3</v>
      </c>
      <c r="F9145" s="97">
        <v>1361615</v>
      </c>
      <c r="G9145" s="97"/>
      <c r="H9145" s="124" t="s">
        <v>5307</v>
      </c>
      <c r="I9145" s="125">
        <v>0</v>
      </c>
      <c r="J9145" s="125">
        <v>629</v>
      </c>
      <c r="K9145" s="126">
        <v>629</v>
      </c>
      <c r="L9145" s="100" t="s">
        <v>1324</v>
      </c>
    </row>
    <row r="9146" spans="1:12" ht="56.25" customHeight="1">
      <c r="A9146" s="97" t="s">
        <v>630</v>
      </c>
      <c r="B9146" s="122" t="s">
        <v>10109</v>
      </c>
      <c r="C9146" s="123">
        <v>42450</v>
      </c>
      <c r="D9146" s="97" t="s">
        <v>11208</v>
      </c>
      <c r="E9146" s="97" t="s">
        <v>11</v>
      </c>
      <c r="F9146" s="97">
        <v>845473</v>
      </c>
      <c r="G9146" s="97"/>
      <c r="H9146" s="124" t="s">
        <v>2122</v>
      </c>
      <c r="I9146" s="125">
        <v>50</v>
      </c>
      <c r="J9146" s="125">
        <v>0</v>
      </c>
      <c r="K9146" s="126">
        <v>50</v>
      </c>
      <c r="L9146" s="100" t="s">
        <v>1324</v>
      </c>
    </row>
    <row r="9147" spans="1:12" ht="56.25" customHeight="1">
      <c r="A9147" s="97" t="s">
        <v>630</v>
      </c>
      <c r="B9147" s="122" t="s">
        <v>4391</v>
      </c>
      <c r="C9147" s="123">
        <v>42451</v>
      </c>
      <c r="D9147" s="97" t="s">
        <v>18573</v>
      </c>
      <c r="E9147" s="97" t="s">
        <v>3</v>
      </c>
      <c r="F9147" s="97">
        <v>1361969</v>
      </c>
      <c r="G9147" s="97"/>
      <c r="H9147" s="124" t="s">
        <v>5337</v>
      </c>
      <c r="I9147" s="125">
        <v>0</v>
      </c>
      <c r="J9147" s="125">
        <v>6506.9400000000005</v>
      </c>
      <c r="K9147" s="126">
        <v>6506.9400000000005</v>
      </c>
      <c r="L9147" s="100" t="s">
        <v>1324</v>
      </c>
    </row>
    <row r="9148" spans="1:12" ht="56.25" customHeight="1">
      <c r="A9148" s="97" t="s">
        <v>630</v>
      </c>
      <c r="B9148" s="122" t="s">
        <v>4391</v>
      </c>
      <c r="C9148" s="123">
        <v>42451</v>
      </c>
      <c r="D9148" s="97" t="s">
        <v>18574</v>
      </c>
      <c r="E9148" s="97" t="s">
        <v>3</v>
      </c>
      <c r="F9148" s="97">
        <v>1361974</v>
      </c>
      <c r="G9148" s="97"/>
      <c r="H9148" s="124" t="s">
        <v>5338</v>
      </c>
      <c r="I9148" s="125">
        <v>0</v>
      </c>
      <c r="J9148" s="125">
        <v>4616.2300000000005</v>
      </c>
      <c r="K9148" s="126">
        <v>4616.2300000000005</v>
      </c>
      <c r="L9148" s="100" t="s">
        <v>1324</v>
      </c>
    </row>
    <row r="9149" spans="1:12" ht="56.25" customHeight="1">
      <c r="A9149" s="97" t="s">
        <v>630</v>
      </c>
      <c r="B9149" s="122" t="s">
        <v>4391</v>
      </c>
      <c r="C9149" s="123">
        <v>42451</v>
      </c>
      <c r="D9149" s="97" t="s">
        <v>18575</v>
      </c>
      <c r="E9149" s="97" t="s">
        <v>3</v>
      </c>
      <c r="F9149" s="97">
        <v>1361981</v>
      </c>
      <c r="G9149" s="97"/>
      <c r="H9149" s="124" t="s">
        <v>5339</v>
      </c>
      <c r="I9149" s="125">
        <v>0</v>
      </c>
      <c r="J9149" s="125">
        <v>1503.73</v>
      </c>
      <c r="K9149" s="126">
        <v>1503.73</v>
      </c>
      <c r="L9149" s="100" t="s">
        <v>1324</v>
      </c>
    </row>
    <row r="9150" spans="1:12" ht="56.25" customHeight="1">
      <c r="A9150" s="97" t="s">
        <v>630</v>
      </c>
      <c r="B9150" s="122" t="s">
        <v>4391</v>
      </c>
      <c r="C9150" s="123">
        <v>42451</v>
      </c>
      <c r="D9150" s="97" t="s">
        <v>18544</v>
      </c>
      <c r="E9150" s="97" t="s">
        <v>3</v>
      </c>
      <c r="F9150" s="97">
        <v>1361804</v>
      </c>
      <c r="G9150" s="97"/>
      <c r="H9150" s="124" t="s">
        <v>5308</v>
      </c>
      <c r="I9150" s="125">
        <v>0</v>
      </c>
      <c r="J9150" s="125">
        <v>1727</v>
      </c>
      <c r="K9150" s="126">
        <v>1727</v>
      </c>
      <c r="L9150" s="100" t="s">
        <v>1324</v>
      </c>
    </row>
    <row r="9151" spans="1:12" ht="56.25" customHeight="1">
      <c r="A9151" s="97" t="s">
        <v>630</v>
      </c>
      <c r="B9151" s="122" t="s">
        <v>4391</v>
      </c>
      <c r="C9151" s="123">
        <v>42451</v>
      </c>
      <c r="D9151" s="97" t="s">
        <v>18546</v>
      </c>
      <c r="E9151" s="97" t="s">
        <v>3</v>
      </c>
      <c r="F9151" s="97">
        <v>1361817</v>
      </c>
      <c r="G9151" s="97"/>
      <c r="H9151" s="124" t="s">
        <v>5310</v>
      </c>
      <c r="I9151" s="125">
        <v>0</v>
      </c>
      <c r="J9151" s="125">
        <v>477.44</v>
      </c>
      <c r="K9151" s="126">
        <v>477.44</v>
      </c>
      <c r="L9151" s="100" t="s">
        <v>1324</v>
      </c>
    </row>
    <row r="9152" spans="1:12" ht="56.25" customHeight="1">
      <c r="A9152" s="97" t="s">
        <v>630</v>
      </c>
      <c r="B9152" s="122" t="s">
        <v>4391</v>
      </c>
      <c r="C9152" s="123">
        <v>42451</v>
      </c>
      <c r="D9152" s="97" t="s">
        <v>18547</v>
      </c>
      <c r="E9152" s="97" t="s">
        <v>3</v>
      </c>
      <c r="F9152" s="97">
        <v>1361841</v>
      </c>
      <c r="G9152" s="97"/>
      <c r="H9152" s="124" t="s">
        <v>5311</v>
      </c>
      <c r="I9152" s="125">
        <v>0</v>
      </c>
      <c r="J9152" s="125">
        <v>703.52</v>
      </c>
      <c r="K9152" s="126">
        <v>703.52</v>
      </c>
      <c r="L9152" s="100" t="s">
        <v>1324</v>
      </c>
    </row>
    <row r="9153" spans="1:12" ht="56.25" customHeight="1">
      <c r="A9153" s="97" t="s">
        <v>630</v>
      </c>
      <c r="B9153" s="122" t="s">
        <v>4391</v>
      </c>
      <c r="C9153" s="123">
        <v>42451</v>
      </c>
      <c r="D9153" s="97" t="s">
        <v>18566</v>
      </c>
      <c r="E9153" s="97" t="s">
        <v>3</v>
      </c>
      <c r="F9153" s="97">
        <v>1361955</v>
      </c>
      <c r="G9153" s="97"/>
      <c r="H9153" s="124" t="s">
        <v>5330</v>
      </c>
      <c r="I9153" s="125">
        <v>0</v>
      </c>
      <c r="J9153" s="125">
        <v>1015</v>
      </c>
      <c r="K9153" s="126">
        <v>1015</v>
      </c>
      <c r="L9153" s="100" t="s">
        <v>1324</v>
      </c>
    </row>
    <row r="9154" spans="1:12" ht="56.25" customHeight="1">
      <c r="A9154" s="97" t="s">
        <v>630</v>
      </c>
      <c r="B9154" s="122" t="s">
        <v>4391</v>
      </c>
      <c r="C9154" s="123">
        <v>42451</v>
      </c>
      <c r="D9154" s="97" t="s">
        <v>18567</v>
      </c>
      <c r="E9154" s="97" t="s">
        <v>3</v>
      </c>
      <c r="F9154" s="97">
        <v>1361956</v>
      </c>
      <c r="G9154" s="97"/>
      <c r="H9154" s="124" t="s">
        <v>5331</v>
      </c>
      <c r="I9154" s="125">
        <v>0</v>
      </c>
      <c r="J9154" s="125">
        <v>1015</v>
      </c>
      <c r="K9154" s="126">
        <v>1015</v>
      </c>
      <c r="L9154" s="100" t="s">
        <v>1324</v>
      </c>
    </row>
    <row r="9155" spans="1:12" ht="56.25" customHeight="1">
      <c r="A9155" s="97" t="s">
        <v>630</v>
      </c>
      <c r="B9155" s="122" t="s">
        <v>4391</v>
      </c>
      <c r="C9155" s="123">
        <v>42451</v>
      </c>
      <c r="D9155" s="97" t="s">
        <v>18568</v>
      </c>
      <c r="E9155" s="97" t="s">
        <v>3</v>
      </c>
      <c r="F9155" s="97">
        <v>1361957</v>
      </c>
      <c r="G9155" s="97"/>
      <c r="H9155" s="124" t="s">
        <v>5332</v>
      </c>
      <c r="I9155" s="125">
        <v>0</v>
      </c>
      <c r="J9155" s="125">
        <v>617.6</v>
      </c>
      <c r="K9155" s="126">
        <v>617.6</v>
      </c>
      <c r="L9155" s="100" t="s">
        <v>1347</v>
      </c>
    </row>
    <row r="9156" spans="1:12" ht="56.25" customHeight="1">
      <c r="A9156" s="97" t="s">
        <v>630</v>
      </c>
      <c r="B9156" s="122" t="s">
        <v>4391</v>
      </c>
      <c r="C9156" s="123">
        <v>42451</v>
      </c>
      <c r="D9156" s="97" t="s">
        <v>18569</v>
      </c>
      <c r="E9156" s="97" t="s">
        <v>3</v>
      </c>
      <c r="F9156" s="97">
        <v>1361958</v>
      </c>
      <c r="G9156" s="97"/>
      <c r="H9156" s="124" t="s">
        <v>5333</v>
      </c>
      <c r="I9156" s="125">
        <v>0</v>
      </c>
      <c r="J9156" s="125">
        <v>617.6</v>
      </c>
      <c r="K9156" s="126">
        <v>617.6</v>
      </c>
      <c r="L9156" s="100" t="s">
        <v>1347</v>
      </c>
    </row>
    <row r="9157" spans="1:12" ht="56.25" customHeight="1">
      <c r="A9157" s="97" t="s">
        <v>630</v>
      </c>
      <c r="B9157" s="122" t="s">
        <v>4391</v>
      </c>
      <c r="C9157" s="123">
        <v>42451</v>
      </c>
      <c r="D9157" s="97" t="s">
        <v>18570</v>
      </c>
      <c r="E9157" s="97" t="s">
        <v>3</v>
      </c>
      <c r="F9157" s="97">
        <v>1361960</v>
      </c>
      <c r="G9157" s="97"/>
      <c r="H9157" s="124" t="s">
        <v>5334</v>
      </c>
      <c r="I9157" s="125">
        <v>0</v>
      </c>
      <c r="J9157" s="125">
        <v>4642.7700000000004</v>
      </c>
      <c r="K9157" s="126">
        <v>4642.7700000000004</v>
      </c>
      <c r="L9157" s="100" t="s">
        <v>1324</v>
      </c>
    </row>
    <row r="9158" spans="1:12" ht="56.25" customHeight="1">
      <c r="A9158" s="97" t="s">
        <v>630</v>
      </c>
      <c r="B9158" s="122" t="s">
        <v>4391</v>
      </c>
      <c r="C9158" s="123">
        <v>42451</v>
      </c>
      <c r="D9158" s="97" t="s">
        <v>18571</v>
      </c>
      <c r="E9158" s="97" t="s">
        <v>3</v>
      </c>
      <c r="F9158" s="97">
        <v>1361961</v>
      </c>
      <c r="G9158" s="97"/>
      <c r="H9158" s="124" t="s">
        <v>5335</v>
      </c>
      <c r="I9158" s="125">
        <v>0</v>
      </c>
      <c r="J9158" s="125">
        <v>4642.7700000000004</v>
      </c>
      <c r="K9158" s="126">
        <v>4642.7700000000004</v>
      </c>
      <c r="L9158" s="100" t="s">
        <v>1324</v>
      </c>
    </row>
    <row r="9159" spans="1:12" ht="56.25" customHeight="1">
      <c r="A9159" s="97" t="s">
        <v>630</v>
      </c>
      <c r="B9159" s="122" t="s">
        <v>4391</v>
      </c>
      <c r="C9159" s="123">
        <v>42451</v>
      </c>
      <c r="D9159" s="97" t="s">
        <v>18572</v>
      </c>
      <c r="E9159" s="97" t="s">
        <v>3</v>
      </c>
      <c r="F9159" s="97">
        <v>1361963</v>
      </c>
      <c r="G9159" s="97"/>
      <c r="H9159" s="124" t="s">
        <v>5336</v>
      </c>
      <c r="I9159" s="125">
        <v>0</v>
      </c>
      <c r="J9159" s="125">
        <v>4642.7700000000004</v>
      </c>
      <c r="K9159" s="126">
        <v>4642.7700000000004</v>
      </c>
      <c r="L9159" s="100" t="s">
        <v>1324</v>
      </c>
    </row>
    <row r="9160" spans="1:12" ht="56.25" customHeight="1">
      <c r="A9160" s="97" t="s">
        <v>630</v>
      </c>
      <c r="B9160" s="122" t="s">
        <v>4391</v>
      </c>
      <c r="C9160" s="123">
        <v>42451</v>
      </c>
      <c r="D9160" s="97" t="s">
        <v>18576</v>
      </c>
      <c r="E9160" s="97" t="s">
        <v>3</v>
      </c>
      <c r="F9160" s="97">
        <v>1362003</v>
      </c>
      <c r="G9160" s="97"/>
      <c r="H9160" s="124" t="s">
        <v>5340</v>
      </c>
      <c r="I9160" s="125">
        <v>0</v>
      </c>
      <c r="J9160" s="125">
        <v>537.93000000000006</v>
      </c>
      <c r="K9160" s="126">
        <v>537.93000000000006</v>
      </c>
      <c r="L9160" s="100" t="s">
        <v>1324</v>
      </c>
    </row>
    <row r="9161" spans="1:12" ht="56.25" customHeight="1">
      <c r="A9161" s="97" t="s">
        <v>630</v>
      </c>
      <c r="B9161" s="122" t="s">
        <v>4391</v>
      </c>
      <c r="C9161" s="123">
        <v>42451</v>
      </c>
      <c r="D9161" s="97" t="s">
        <v>18577</v>
      </c>
      <c r="E9161" s="97" t="s">
        <v>3</v>
      </c>
      <c r="F9161" s="97">
        <v>1362005</v>
      </c>
      <c r="G9161" s="97"/>
      <c r="H9161" s="124" t="s">
        <v>5341</v>
      </c>
      <c r="I9161" s="125">
        <v>0</v>
      </c>
      <c r="J9161" s="125">
        <v>919.80000000000007</v>
      </c>
      <c r="K9161" s="126">
        <v>919.80000000000007</v>
      </c>
      <c r="L9161" s="100" t="s">
        <v>1324</v>
      </c>
    </row>
    <row r="9162" spans="1:12" ht="56.25" customHeight="1">
      <c r="A9162" s="97" t="s">
        <v>630</v>
      </c>
      <c r="B9162" s="122" t="s">
        <v>4391</v>
      </c>
      <c r="C9162" s="123">
        <v>42451</v>
      </c>
      <c r="D9162" s="97" t="s">
        <v>18578</v>
      </c>
      <c r="E9162" s="97" t="s">
        <v>3</v>
      </c>
      <c r="F9162" s="97">
        <v>1362006</v>
      </c>
      <c r="G9162" s="97"/>
      <c r="H9162" s="124" t="s">
        <v>5342</v>
      </c>
      <c r="I9162" s="125">
        <v>0</v>
      </c>
      <c r="J9162" s="125">
        <v>919.80000000000007</v>
      </c>
      <c r="K9162" s="126">
        <v>919.80000000000007</v>
      </c>
      <c r="L9162" s="100" t="s">
        <v>1324</v>
      </c>
    </row>
    <row r="9163" spans="1:12" ht="56.25" customHeight="1">
      <c r="A9163" s="97" t="s">
        <v>630</v>
      </c>
      <c r="B9163" s="122" t="s">
        <v>4391</v>
      </c>
      <c r="C9163" s="123">
        <v>42451</v>
      </c>
      <c r="D9163" s="97" t="s">
        <v>18579</v>
      </c>
      <c r="E9163" s="97" t="s">
        <v>3</v>
      </c>
      <c r="F9163" s="97">
        <v>1362007</v>
      </c>
      <c r="G9163" s="97"/>
      <c r="H9163" s="124" t="s">
        <v>5343</v>
      </c>
      <c r="I9163" s="125">
        <v>0</v>
      </c>
      <c r="J9163" s="125">
        <v>919.80000000000007</v>
      </c>
      <c r="K9163" s="126">
        <v>919.80000000000007</v>
      </c>
      <c r="L9163" s="100" t="s">
        <v>1324</v>
      </c>
    </row>
    <row r="9164" spans="1:12" ht="56.25" customHeight="1">
      <c r="A9164" s="97" t="s">
        <v>630</v>
      </c>
      <c r="B9164" s="122" t="s">
        <v>4391</v>
      </c>
      <c r="C9164" s="123">
        <v>42451</v>
      </c>
      <c r="D9164" s="97" t="s">
        <v>18580</v>
      </c>
      <c r="E9164" s="97" t="s">
        <v>3</v>
      </c>
      <c r="F9164" s="97">
        <v>1362053</v>
      </c>
      <c r="G9164" s="97"/>
      <c r="H9164" s="124" t="s">
        <v>5344</v>
      </c>
      <c r="I9164" s="125">
        <v>0</v>
      </c>
      <c r="J9164" s="125">
        <v>1246</v>
      </c>
      <c r="K9164" s="126">
        <v>1246</v>
      </c>
      <c r="L9164" s="100" t="s">
        <v>1324</v>
      </c>
    </row>
    <row r="9165" spans="1:12" ht="56.25" customHeight="1">
      <c r="A9165" s="97" t="s">
        <v>630</v>
      </c>
      <c r="B9165" s="122" t="s">
        <v>4391</v>
      </c>
      <c r="C9165" s="123">
        <v>42452</v>
      </c>
      <c r="D9165" s="97" t="s">
        <v>18584</v>
      </c>
      <c r="E9165" s="97" t="s">
        <v>3</v>
      </c>
      <c r="F9165" s="97">
        <v>1362319</v>
      </c>
      <c r="G9165" s="97"/>
      <c r="H9165" s="124" t="s">
        <v>5349</v>
      </c>
      <c r="I9165" s="125">
        <v>0</v>
      </c>
      <c r="J9165" s="125">
        <v>3990.59</v>
      </c>
      <c r="K9165" s="126">
        <v>3990.59</v>
      </c>
      <c r="L9165" s="100" t="s">
        <v>1324</v>
      </c>
    </row>
    <row r="9166" spans="1:12" ht="56.25" customHeight="1">
      <c r="A9166" s="97" t="s">
        <v>630</v>
      </c>
      <c r="B9166" s="122" t="s">
        <v>4391</v>
      </c>
      <c r="C9166" s="123">
        <v>42452</v>
      </c>
      <c r="D9166" s="97" t="s">
        <v>18583</v>
      </c>
      <c r="E9166" s="97" t="s">
        <v>3</v>
      </c>
      <c r="F9166" s="97">
        <v>1362310</v>
      </c>
      <c r="G9166" s="97"/>
      <c r="H9166" s="124" t="s">
        <v>5348</v>
      </c>
      <c r="I9166" s="125">
        <v>0</v>
      </c>
      <c r="J9166" s="125">
        <v>1526.72</v>
      </c>
      <c r="K9166" s="126">
        <v>1526.72</v>
      </c>
      <c r="L9166" s="100" t="s">
        <v>1324</v>
      </c>
    </row>
    <row r="9167" spans="1:12" ht="56.25" customHeight="1">
      <c r="A9167" s="97" t="s">
        <v>630</v>
      </c>
      <c r="B9167" s="122" t="s">
        <v>4391</v>
      </c>
      <c r="C9167" s="123">
        <v>42452</v>
      </c>
      <c r="D9167" s="97" t="s">
        <v>18585</v>
      </c>
      <c r="E9167" s="97" t="s">
        <v>3</v>
      </c>
      <c r="F9167" s="97">
        <v>1362327</v>
      </c>
      <c r="G9167" s="97"/>
      <c r="H9167" s="124" t="s">
        <v>5350</v>
      </c>
      <c r="I9167" s="125">
        <v>0</v>
      </c>
      <c r="J9167" s="125">
        <v>2</v>
      </c>
      <c r="K9167" s="126">
        <v>2</v>
      </c>
      <c r="L9167" s="100" t="s">
        <v>1324</v>
      </c>
    </row>
    <row r="9168" spans="1:12" ht="56.25" customHeight="1">
      <c r="A9168" s="97" t="s">
        <v>630</v>
      </c>
      <c r="B9168" s="122" t="s">
        <v>4391</v>
      </c>
      <c r="C9168" s="123">
        <v>42452</v>
      </c>
      <c r="D9168" s="97" t="s">
        <v>18586</v>
      </c>
      <c r="E9168" s="97" t="s">
        <v>3</v>
      </c>
      <c r="F9168" s="97">
        <v>1362329</v>
      </c>
      <c r="G9168" s="97"/>
      <c r="H9168" s="124" t="s">
        <v>5350</v>
      </c>
      <c r="I9168" s="125">
        <v>0</v>
      </c>
      <c r="J9168" s="125">
        <v>40</v>
      </c>
      <c r="K9168" s="126">
        <v>40</v>
      </c>
      <c r="L9168" s="100" t="s">
        <v>1324</v>
      </c>
    </row>
    <row r="9169" spans="1:12" ht="56.25" customHeight="1">
      <c r="A9169" s="97" t="s">
        <v>630</v>
      </c>
      <c r="B9169" s="122" t="s">
        <v>4391</v>
      </c>
      <c r="C9169" s="123">
        <v>42452</v>
      </c>
      <c r="D9169" s="97" t="s">
        <v>18587</v>
      </c>
      <c r="E9169" s="97" t="s">
        <v>3</v>
      </c>
      <c r="F9169" s="97">
        <v>1362344</v>
      </c>
      <c r="G9169" s="97"/>
      <c r="H9169" s="124" t="s">
        <v>5351</v>
      </c>
      <c r="I9169" s="125">
        <v>0</v>
      </c>
      <c r="J9169" s="125">
        <v>1639.68</v>
      </c>
      <c r="K9169" s="126">
        <v>1639.68</v>
      </c>
      <c r="L9169" s="100" t="s">
        <v>1324</v>
      </c>
    </row>
    <row r="9170" spans="1:12" ht="56.25" customHeight="1">
      <c r="A9170" s="97" t="s">
        <v>630</v>
      </c>
      <c r="B9170" s="122" t="s">
        <v>4391</v>
      </c>
      <c r="C9170" s="123">
        <v>42452</v>
      </c>
      <c r="D9170" s="97" t="s">
        <v>18588</v>
      </c>
      <c r="E9170" s="97" t="s">
        <v>3</v>
      </c>
      <c r="F9170" s="97">
        <v>1362352</v>
      </c>
      <c r="G9170" s="97"/>
      <c r="H9170" s="124" t="s">
        <v>5352</v>
      </c>
      <c r="I9170" s="125">
        <v>0</v>
      </c>
      <c r="J9170" s="125">
        <v>4882.96</v>
      </c>
      <c r="K9170" s="126">
        <v>4882.96</v>
      </c>
      <c r="L9170" s="100" t="s">
        <v>1324</v>
      </c>
    </row>
    <row r="9171" spans="1:12" ht="56.25" customHeight="1">
      <c r="A9171" s="97" t="s">
        <v>630</v>
      </c>
      <c r="B9171" s="122" t="s">
        <v>4391</v>
      </c>
      <c r="C9171" s="123">
        <v>42452</v>
      </c>
      <c r="D9171" s="97" t="s">
        <v>18589</v>
      </c>
      <c r="E9171" s="97" t="s">
        <v>3</v>
      </c>
      <c r="F9171" s="97">
        <v>1362355</v>
      </c>
      <c r="G9171" s="97"/>
      <c r="H9171" s="124" t="s">
        <v>5353</v>
      </c>
      <c r="I9171" s="125">
        <v>0</v>
      </c>
      <c r="J9171" s="125">
        <v>847.16</v>
      </c>
      <c r="K9171" s="126">
        <v>847.16</v>
      </c>
      <c r="L9171" s="100" t="s">
        <v>1324</v>
      </c>
    </row>
    <row r="9172" spans="1:12" ht="56.25" customHeight="1">
      <c r="A9172" s="97" t="s">
        <v>630</v>
      </c>
      <c r="B9172" s="122" t="s">
        <v>4391</v>
      </c>
      <c r="C9172" s="123">
        <v>42452</v>
      </c>
      <c r="D9172" s="97" t="s">
        <v>18590</v>
      </c>
      <c r="E9172" s="97" t="s">
        <v>3</v>
      </c>
      <c r="F9172" s="97">
        <v>1362356</v>
      </c>
      <c r="G9172" s="97"/>
      <c r="H9172" s="124" t="s">
        <v>5354</v>
      </c>
      <c r="I9172" s="125">
        <v>0</v>
      </c>
      <c r="J9172" s="125">
        <v>1229.04</v>
      </c>
      <c r="K9172" s="126">
        <v>1229.04</v>
      </c>
      <c r="L9172" s="100" t="s">
        <v>1324</v>
      </c>
    </row>
    <row r="9173" spans="1:12" ht="56.25" customHeight="1">
      <c r="A9173" s="97" t="s">
        <v>630</v>
      </c>
      <c r="B9173" s="122" t="s">
        <v>4391</v>
      </c>
      <c r="C9173" s="123">
        <v>42452</v>
      </c>
      <c r="D9173" s="97" t="s">
        <v>18591</v>
      </c>
      <c r="E9173" s="97" t="s">
        <v>3</v>
      </c>
      <c r="F9173" s="97">
        <v>1362359</v>
      </c>
      <c r="G9173" s="97"/>
      <c r="H9173" s="124" t="s">
        <v>5355</v>
      </c>
      <c r="I9173" s="125">
        <v>0</v>
      </c>
      <c r="J9173" s="125">
        <v>1229.04</v>
      </c>
      <c r="K9173" s="126">
        <v>1229.04</v>
      </c>
      <c r="L9173" s="100" t="s">
        <v>1324</v>
      </c>
    </row>
    <row r="9174" spans="1:12" ht="56.25" customHeight="1">
      <c r="A9174" s="97" t="s">
        <v>630</v>
      </c>
      <c r="B9174" s="122" t="s">
        <v>4391</v>
      </c>
      <c r="C9174" s="123">
        <v>42452</v>
      </c>
      <c r="D9174" s="97" t="s">
        <v>18592</v>
      </c>
      <c r="E9174" s="97" t="s">
        <v>3</v>
      </c>
      <c r="F9174" s="97">
        <v>1362360</v>
      </c>
      <c r="G9174" s="97"/>
      <c r="H9174" s="124" t="s">
        <v>5356</v>
      </c>
      <c r="I9174" s="125">
        <v>0</v>
      </c>
      <c r="J9174" s="125">
        <v>1229.04</v>
      </c>
      <c r="K9174" s="126">
        <v>1229.04</v>
      </c>
      <c r="L9174" s="100" t="s">
        <v>1324</v>
      </c>
    </row>
    <row r="9175" spans="1:12" ht="56.25" customHeight="1">
      <c r="A9175" s="97" t="s">
        <v>630</v>
      </c>
      <c r="B9175" s="122" t="s">
        <v>4391</v>
      </c>
      <c r="C9175" s="123">
        <v>42452</v>
      </c>
      <c r="D9175" s="97" t="s">
        <v>18593</v>
      </c>
      <c r="E9175" s="97" t="s">
        <v>3</v>
      </c>
      <c r="F9175" s="97">
        <v>1362417</v>
      </c>
      <c r="G9175" s="97"/>
      <c r="H9175" s="124" t="s">
        <v>5357</v>
      </c>
      <c r="I9175" s="125">
        <v>0</v>
      </c>
      <c r="J9175" s="125">
        <v>420</v>
      </c>
      <c r="K9175" s="126">
        <v>420</v>
      </c>
      <c r="L9175" s="100" t="s">
        <v>1324</v>
      </c>
    </row>
    <row r="9176" spans="1:12" ht="56.25" customHeight="1">
      <c r="A9176" s="97" t="s">
        <v>630</v>
      </c>
      <c r="B9176" s="122" t="s">
        <v>4391</v>
      </c>
      <c r="C9176" s="123">
        <v>42452</v>
      </c>
      <c r="D9176" s="97" t="s">
        <v>18594</v>
      </c>
      <c r="E9176" s="97" t="s">
        <v>3</v>
      </c>
      <c r="F9176" s="97">
        <v>1362427</v>
      </c>
      <c r="G9176" s="97"/>
      <c r="H9176" s="124" t="s">
        <v>5358</v>
      </c>
      <c r="I9176" s="125">
        <v>0</v>
      </c>
      <c r="J9176" s="125">
        <v>849.93000000000006</v>
      </c>
      <c r="K9176" s="126">
        <v>849.93000000000006</v>
      </c>
      <c r="L9176" s="100" t="s">
        <v>1324</v>
      </c>
    </row>
    <row r="9177" spans="1:12" ht="56.25" customHeight="1">
      <c r="A9177" s="97" t="s">
        <v>630</v>
      </c>
      <c r="B9177" s="122" t="s">
        <v>4391</v>
      </c>
      <c r="C9177" s="123">
        <v>42452</v>
      </c>
      <c r="D9177" s="97" t="s">
        <v>18595</v>
      </c>
      <c r="E9177" s="97" t="s">
        <v>3</v>
      </c>
      <c r="F9177" s="97">
        <v>1362455</v>
      </c>
      <c r="G9177" s="97"/>
      <c r="H9177" s="124" t="s">
        <v>5359</v>
      </c>
      <c r="I9177" s="125">
        <v>0</v>
      </c>
      <c r="J9177" s="125">
        <v>0.76</v>
      </c>
      <c r="K9177" s="126">
        <v>0.76</v>
      </c>
      <c r="L9177" s="100" t="s">
        <v>1324</v>
      </c>
    </row>
    <row r="9178" spans="1:12" ht="56.25" customHeight="1">
      <c r="A9178" s="97" t="s">
        <v>630</v>
      </c>
      <c r="B9178" s="122" t="s">
        <v>4391</v>
      </c>
      <c r="C9178" s="123">
        <v>42452</v>
      </c>
      <c r="D9178" s="97" t="s">
        <v>18596</v>
      </c>
      <c r="E9178" s="97" t="s">
        <v>3</v>
      </c>
      <c r="F9178" s="97">
        <v>1362500</v>
      </c>
      <c r="G9178" s="97"/>
      <c r="H9178" s="124" t="s">
        <v>5360</v>
      </c>
      <c r="I9178" s="125">
        <v>0</v>
      </c>
      <c r="J9178" s="125">
        <v>1577.73</v>
      </c>
      <c r="K9178" s="126">
        <v>1577.73</v>
      </c>
      <c r="L9178" s="100" t="s">
        <v>1324</v>
      </c>
    </row>
    <row r="9179" spans="1:12" ht="56.25" customHeight="1">
      <c r="A9179" s="97" t="s">
        <v>630</v>
      </c>
      <c r="B9179" s="122" t="s">
        <v>4391</v>
      </c>
      <c r="C9179" s="123">
        <v>42452</v>
      </c>
      <c r="D9179" s="97" t="s">
        <v>18597</v>
      </c>
      <c r="E9179" s="97" t="s">
        <v>3</v>
      </c>
      <c r="F9179" s="97">
        <v>1362503</v>
      </c>
      <c r="G9179" s="97"/>
      <c r="H9179" s="124" t="s">
        <v>5361</v>
      </c>
      <c r="I9179" s="125">
        <v>0</v>
      </c>
      <c r="J9179" s="125">
        <v>1113.8800000000001</v>
      </c>
      <c r="K9179" s="126">
        <v>1113.8800000000001</v>
      </c>
      <c r="L9179" s="100" t="s">
        <v>1324</v>
      </c>
    </row>
    <row r="9180" spans="1:12" ht="56.25" customHeight="1">
      <c r="A9180" s="97" t="s">
        <v>630</v>
      </c>
      <c r="B9180" s="122" t="s">
        <v>4391</v>
      </c>
      <c r="C9180" s="123">
        <v>42452</v>
      </c>
      <c r="D9180" s="97" t="s">
        <v>18598</v>
      </c>
      <c r="E9180" s="97" t="s">
        <v>3</v>
      </c>
      <c r="F9180" s="97">
        <v>1362504</v>
      </c>
      <c r="G9180" s="97"/>
      <c r="H9180" s="124" t="s">
        <v>5362</v>
      </c>
      <c r="I9180" s="125">
        <v>0</v>
      </c>
      <c r="J9180" s="125">
        <v>1113.8800000000001</v>
      </c>
      <c r="K9180" s="126">
        <v>1113.8800000000001</v>
      </c>
      <c r="L9180" s="100" t="s">
        <v>1324</v>
      </c>
    </row>
    <row r="9181" spans="1:12" ht="56.25" customHeight="1">
      <c r="A9181" s="97" t="s">
        <v>630</v>
      </c>
      <c r="B9181" s="122" t="s">
        <v>4391</v>
      </c>
      <c r="C9181" s="123">
        <v>42452</v>
      </c>
      <c r="D9181" s="97" t="s">
        <v>18599</v>
      </c>
      <c r="E9181" s="97" t="s">
        <v>3</v>
      </c>
      <c r="F9181" s="97">
        <v>1362508</v>
      </c>
      <c r="G9181" s="97"/>
      <c r="H9181" s="124" t="s">
        <v>5363</v>
      </c>
      <c r="I9181" s="125">
        <v>0</v>
      </c>
      <c r="J9181" s="125">
        <v>3952</v>
      </c>
      <c r="K9181" s="126">
        <v>3952</v>
      </c>
      <c r="L9181" s="100" t="s">
        <v>1324</v>
      </c>
    </row>
    <row r="9182" spans="1:12" ht="56.25" customHeight="1">
      <c r="A9182" s="97" t="s">
        <v>630</v>
      </c>
      <c r="B9182" s="122" t="s">
        <v>4391</v>
      </c>
      <c r="C9182" s="123">
        <v>42452</v>
      </c>
      <c r="D9182" s="97" t="s">
        <v>18600</v>
      </c>
      <c r="E9182" s="97" t="s">
        <v>3</v>
      </c>
      <c r="F9182" s="97">
        <v>1362509</v>
      </c>
      <c r="G9182" s="97"/>
      <c r="H9182" s="124" t="s">
        <v>5364</v>
      </c>
      <c r="I9182" s="125">
        <v>0</v>
      </c>
      <c r="J9182" s="125">
        <v>732.01</v>
      </c>
      <c r="K9182" s="126">
        <v>732.01</v>
      </c>
      <c r="L9182" s="100" t="s">
        <v>1324</v>
      </c>
    </row>
    <row r="9183" spans="1:12" ht="56.25" customHeight="1">
      <c r="A9183" s="97" t="s">
        <v>630</v>
      </c>
      <c r="B9183" s="122" t="s">
        <v>10109</v>
      </c>
      <c r="C9183" s="123">
        <v>42452</v>
      </c>
      <c r="D9183" s="97" t="s">
        <v>11217</v>
      </c>
      <c r="E9183" s="97" t="s">
        <v>6</v>
      </c>
      <c r="F9183" s="97">
        <v>845736</v>
      </c>
      <c r="G9183" s="97"/>
      <c r="H9183" s="124" t="s">
        <v>2130</v>
      </c>
      <c r="I9183" s="125">
        <v>0</v>
      </c>
      <c r="J9183" s="125">
        <v>12.71</v>
      </c>
      <c r="K9183" s="126">
        <v>12.71</v>
      </c>
      <c r="L9183" s="100" t="s">
        <v>1324</v>
      </c>
    </row>
    <row r="9184" spans="1:12" ht="56.25" customHeight="1">
      <c r="A9184" s="97" t="s">
        <v>630</v>
      </c>
      <c r="B9184" s="122" t="s">
        <v>10109</v>
      </c>
      <c r="C9184" s="123">
        <v>42452</v>
      </c>
      <c r="D9184" s="97" t="s">
        <v>11224</v>
      </c>
      <c r="E9184" s="97" t="s">
        <v>11</v>
      </c>
      <c r="F9184" s="97">
        <v>845751</v>
      </c>
      <c r="G9184" s="97"/>
      <c r="H9184" s="124" t="s">
        <v>2137</v>
      </c>
      <c r="I9184" s="125">
        <v>50</v>
      </c>
      <c r="J9184" s="125">
        <v>0</v>
      </c>
      <c r="K9184" s="126">
        <v>50</v>
      </c>
      <c r="L9184" s="100" t="s">
        <v>1324</v>
      </c>
    </row>
    <row r="9185" spans="1:12" ht="56.25" customHeight="1">
      <c r="A9185" s="97" t="s">
        <v>630</v>
      </c>
      <c r="B9185" s="122" t="s">
        <v>10109</v>
      </c>
      <c r="C9185" s="123">
        <v>42452</v>
      </c>
      <c r="D9185" s="97" t="s">
        <v>11225</v>
      </c>
      <c r="E9185" s="97" t="s">
        <v>11</v>
      </c>
      <c r="F9185" s="97">
        <v>845752</v>
      </c>
      <c r="G9185" s="97"/>
      <c r="H9185" s="124" t="s">
        <v>2138</v>
      </c>
      <c r="I9185" s="125">
        <v>50</v>
      </c>
      <c r="J9185" s="125">
        <v>0</v>
      </c>
      <c r="K9185" s="126">
        <v>50</v>
      </c>
      <c r="L9185" s="100" t="s">
        <v>1324</v>
      </c>
    </row>
    <row r="9186" spans="1:12" ht="56.25" customHeight="1">
      <c r="A9186" s="97" t="s">
        <v>630</v>
      </c>
      <c r="B9186" s="122" t="s">
        <v>10109</v>
      </c>
      <c r="C9186" s="123">
        <v>42452</v>
      </c>
      <c r="D9186" s="97" t="s">
        <v>11226</v>
      </c>
      <c r="E9186" s="97" t="s">
        <v>11</v>
      </c>
      <c r="F9186" s="97">
        <v>845754</v>
      </c>
      <c r="G9186" s="97"/>
      <c r="H9186" s="124" t="s">
        <v>2139</v>
      </c>
      <c r="I9186" s="125">
        <v>50</v>
      </c>
      <c r="J9186" s="125">
        <v>0</v>
      </c>
      <c r="K9186" s="126">
        <v>50</v>
      </c>
      <c r="L9186" s="100" t="s">
        <v>1324</v>
      </c>
    </row>
    <row r="9187" spans="1:12" ht="56.25" customHeight="1">
      <c r="A9187" s="97" t="s">
        <v>630</v>
      </c>
      <c r="B9187" s="122" t="s">
        <v>10109</v>
      </c>
      <c r="C9187" s="123">
        <v>42452</v>
      </c>
      <c r="D9187" s="97" t="s">
        <v>11229</v>
      </c>
      <c r="E9187" s="97" t="s">
        <v>11</v>
      </c>
      <c r="F9187" s="97">
        <v>845758</v>
      </c>
      <c r="G9187" s="97"/>
      <c r="H9187" s="124" t="s">
        <v>1269</v>
      </c>
      <c r="I9187" s="125">
        <v>50</v>
      </c>
      <c r="J9187" s="125">
        <v>0</v>
      </c>
      <c r="K9187" s="126">
        <v>50</v>
      </c>
      <c r="L9187" s="100" t="s">
        <v>1324</v>
      </c>
    </row>
    <row r="9188" spans="1:12" ht="56.25" customHeight="1">
      <c r="A9188" s="97" t="s">
        <v>630</v>
      </c>
      <c r="B9188" s="122" t="s">
        <v>4391</v>
      </c>
      <c r="C9188" s="123">
        <v>42453</v>
      </c>
      <c r="D9188" s="97" t="s">
        <v>18606</v>
      </c>
      <c r="E9188" s="97" t="s">
        <v>3</v>
      </c>
      <c r="F9188" s="97">
        <v>1362888</v>
      </c>
      <c r="G9188" s="97"/>
      <c r="H9188" s="124" t="s">
        <v>5371</v>
      </c>
      <c r="I9188" s="125">
        <v>0</v>
      </c>
      <c r="J9188" s="125">
        <v>498.5</v>
      </c>
      <c r="K9188" s="126">
        <v>498.5</v>
      </c>
      <c r="L9188" s="100" t="s">
        <v>1324</v>
      </c>
    </row>
    <row r="9189" spans="1:12" ht="56.25" customHeight="1">
      <c r="A9189" s="97" t="s">
        <v>630</v>
      </c>
      <c r="B9189" s="122" t="s">
        <v>4391</v>
      </c>
      <c r="C9189" s="123">
        <v>42453</v>
      </c>
      <c r="D9189" s="97" t="s">
        <v>18607</v>
      </c>
      <c r="E9189" s="97" t="s">
        <v>3</v>
      </c>
      <c r="F9189" s="97">
        <v>1362956</v>
      </c>
      <c r="G9189" s="97"/>
      <c r="H9189" s="124" t="s">
        <v>5372</v>
      </c>
      <c r="I9189" s="125">
        <v>0</v>
      </c>
      <c r="J9189" s="125">
        <v>2000</v>
      </c>
      <c r="K9189" s="126">
        <v>2000</v>
      </c>
      <c r="L9189" s="100" t="s">
        <v>1324</v>
      </c>
    </row>
    <row r="9190" spans="1:12" ht="56.25" customHeight="1">
      <c r="A9190" s="97" t="s">
        <v>630</v>
      </c>
      <c r="B9190" s="122" t="s">
        <v>4391</v>
      </c>
      <c r="C9190" s="123">
        <v>42453</v>
      </c>
      <c r="D9190" s="97" t="s">
        <v>18608</v>
      </c>
      <c r="E9190" s="97" t="s">
        <v>3</v>
      </c>
      <c r="F9190" s="97">
        <v>1362985</v>
      </c>
      <c r="G9190" s="97"/>
      <c r="H9190" s="124" t="s">
        <v>5373</v>
      </c>
      <c r="I9190" s="125">
        <v>0</v>
      </c>
      <c r="J9190" s="125">
        <v>822</v>
      </c>
      <c r="K9190" s="126">
        <v>822</v>
      </c>
      <c r="L9190" s="100" t="s">
        <v>1324</v>
      </c>
    </row>
    <row r="9191" spans="1:12" ht="56.25" customHeight="1">
      <c r="A9191" s="97" t="s">
        <v>630</v>
      </c>
      <c r="B9191" s="122" t="s">
        <v>10109</v>
      </c>
      <c r="C9191" s="123">
        <v>42453</v>
      </c>
      <c r="D9191" s="97" t="s">
        <v>11239</v>
      </c>
      <c r="E9191" s="97" t="s">
        <v>11</v>
      </c>
      <c r="F9191" s="97">
        <v>845895</v>
      </c>
      <c r="G9191" s="97"/>
      <c r="H9191" s="124" t="s">
        <v>1269</v>
      </c>
      <c r="I9191" s="125">
        <v>50</v>
      </c>
      <c r="J9191" s="125">
        <v>0</v>
      </c>
      <c r="K9191" s="126">
        <v>50</v>
      </c>
      <c r="L9191" s="100" t="s">
        <v>1324</v>
      </c>
    </row>
    <row r="9192" spans="1:12" ht="56.25" customHeight="1">
      <c r="A9192" s="97" t="s">
        <v>630</v>
      </c>
      <c r="B9192" s="122" t="s">
        <v>4391</v>
      </c>
      <c r="C9192" s="123">
        <v>42457</v>
      </c>
      <c r="D9192" s="97" t="s">
        <v>18609</v>
      </c>
      <c r="E9192" s="97" t="s">
        <v>3</v>
      </c>
      <c r="F9192" s="97">
        <v>1363127</v>
      </c>
      <c r="G9192" s="97"/>
      <c r="H9192" s="124" t="s">
        <v>5374</v>
      </c>
      <c r="I9192" s="125">
        <v>0</v>
      </c>
      <c r="J9192" s="125">
        <v>397.43</v>
      </c>
      <c r="K9192" s="126">
        <v>397.43</v>
      </c>
      <c r="L9192" s="100" t="s">
        <v>1324</v>
      </c>
    </row>
    <row r="9193" spans="1:12" ht="56.25" customHeight="1">
      <c r="A9193" s="97" t="s">
        <v>630</v>
      </c>
      <c r="B9193" s="122" t="s">
        <v>4391</v>
      </c>
      <c r="C9193" s="123">
        <v>42457</v>
      </c>
      <c r="D9193" s="97" t="s">
        <v>18610</v>
      </c>
      <c r="E9193" s="97" t="s">
        <v>3</v>
      </c>
      <c r="F9193" s="97">
        <v>1363140</v>
      </c>
      <c r="G9193" s="97"/>
      <c r="H9193" s="124" t="s">
        <v>5375</v>
      </c>
      <c r="I9193" s="125">
        <v>0</v>
      </c>
      <c r="J9193" s="125">
        <v>1747.74</v>
      </c>
      <c r="K9193" s="126">
        <v>1747.74</v>
      </c>
      <c r="L9193" s="100" t="s">
        <v>1324</v>
      </c>
    </row>
    <row r="9194" spans="1:12" ht="56.25" customHeight="1">
      <c r="A9194" s="97" t="s">
        <v>630</v>
      </c>
      <c r="B9194" s="122" t="s">
        <v>4391</v>
      </c>
      <c r="C9194" s="123">
        <v>42457</v>
      </c>
      <c r="D9194" s="97" t="s">
        <v>18612</v>
      </c>
      <c r="E9194" s="97" t="s">
        <v>3</v>
      </c>
      <c r="F9194" s="97">
        <v>1363201</v>
      </c>
      <c r="G9194" s="97"/>
      <c r="H9194" s="124" t="s">
        <v>5377</v>
      </c>
      <c r="I9194" s="125">
        <v>0</v>
      </c>
      <c r="J9194" s="125">
        <v>3121</v>
      </c>
      <c r="K9194" s="126">
        <v>3121</v>
      </c>
      <c r="L9194" s="100" t="s">
        <v>1324</v>
      </c>
    </row>
    <row r="9195" spans="1:12" ht="56.25" customHeight="1">
      <c r="A9195" s="97" t="s">
        <v>630</v>
      </c>
      <c r="B9195" s="122" t="s">
        <v>4391</v>
      </c>
      <c r="C9195" s="123">
        <v>42457</v>
      </c>
      <c r="D9195" s="97" t="s">
        <v>18617</v>
      </c>
      <c r="E9195" s="97" t="s">
        <v>3</v>
      </c>
      <c r="F9195" s="97">
        <v>1363351</v>
      </c>
      <c r="G9195" s="97"/>
      <c r="H9195" s="124" t="s">
        <v>5383</v>
      </c>
      <c r="I9195" s="125">
        <v>0</v>
      </c>
      <c r="J9195" s="125">
        <v>450.37</v>
      </c>
      <c r="K9195" s="126">
        <v>450.37</v>
      </c>
      <c r="L9195" s="100" t="s">
        <v>1324</v>
      </c>
    </row>
    <row r="9196" spans="1:12" ht="56.25" customHeight="1">
      <c r="A9196" s="97" t="s">
        <v>630</v>
      </c>
      <c r="B9196" s="122" t="s">
        <v>4391</v>
      </c>
      <c r="C9196" s="123">
        <v>42457</v>
      </c>
      <c r="D9196" s="97" t="s">
        <v>18618</v>
      </c>
      <c r="E9196" s="97" t="s">
        <v>3</v>
      </c>
      <c r="F9196" s="97">
        <v>1363352</v>
      </c>
      <c r="G9196" s="97"/>
      <c r="H9196" s="124" t="s">
        <v>5384</v>
      </c>
      <c r="I9196" s="125">
        <v>0</v>
      </c>
      <c r="J9196" s="125">
        <v>4753.78</v>
      </c>
      <c r="K9196" s="126">
        <v>4753.78</v>
      </c>
      <c r="L9196" s="100" t="s">
        <v>1324</v>
      </c>
    </row>
    <row r="9197" spans="1:12" ht="56.25" customHeight="1">
      <c r="A9197" s="97" t="s">
        <v>630</v>
      </c>
      <c r="B9197" s="122" t="s">
        <v>4391</v>
      </c>
      <c r="C9197" s="123">
        <v>42457</v>
      </c>
      <c r="D9197" s="97" t="s">
        <v>18619</v>
      </c>
      <c r="E9197" s="97" t="s">
        <v>3</v>
      </c>
      <c r="F9197" s="97">
        <v>1363357</v>
      </c>
      <c r="G9197" s="97"/>
      <c r="H9197" s="124" t="s">
        <v>5385</v>
      </c>
      <c r="I9197" s="125">
        <v>0</v>
      </c>
      <c r="J9197" s="125">
        <v>75</v>
      </c>
      <c r="K9197" s="126">
        <v>75</v>
      </c>
      <c r="L9197" s="100" t="s">
        <v>1324</v>
      </c>
    </row>
    <row r="9198" spans="1:12" ht="56.25" customHeight="1">
      <c r="A9198" s="97" t="s">
        <v>630</v>
      </c>
      <c r="B9198" s="122" t="s">
        <v>4391</v>
      </c>
      <c r="C9198" s="123">
        <v>42457</v>
      </c>
      <c r="D9198" s="97" t="s">
        <v>18620</v>
      </c>
      <c r="E9198" s="97" t="s">
        <v>3</v>
      </c>
      <c r="F9198" s="97">
        <v>1363390</v>
      </c>
      <c r="G9198" s="97"/>
      <c r="H9198" s="124" t="s">
        <v>5386</v>
      </c>
      <c r="I9198" s="125">
        <v>0</v>
      </c>
      <c r="J9198" s="125">
        <v>30</v>
      </c>
      <c r="K9198" s="126">
        <v>30</v>
      </c>
      <c r="L9198" s="100" t="s">
        <v>1324</v>
      </c>
    </row>
    <row r="9199" spans="1:12" ht="56.25" customHeight="1">
      <c r="A9199" s="97" t="s">
        <v>630</v>
      </c>
      <c r="B9199" s="122" t="s">
        <v>4391</v>
      </c>
      <c r="C9199" s="123">
        <v>42457</v>
      </c>
      <c r="D9199" s="97" t="s">
        <v>18621</v>
      </c>
      <c r="E9199" s="97" t="s">
        <v>3</v>
      </c>
      <c r="F9199" s="97">
        <v>1363437</v>
      </c>
      <c r="G9199" s="97"/>
      <c r="H9199" s="124" t="s">
        <v>5388</v>
      </c>
      <c r="I9199" s="125">
        <v>0</v>
      </c>
      <c r="J9199" s="125">
        <v>51.44</v>
      </c>
      <c r="K9199" s="126">
        <v>51.44</v>
      </c>
      <c r="L9199" s="100" t="s">
        <v>1324</v>
      </c>
    </row>
    <row r="9200" spans="1:12" ht="56.25" customHeight="1">
      <c r="A9200" s="97" t="s">
        <v>630</v>
      </c>
      <c r="B9200" s="122" t="s">
        <v>4391</v>
      </c>
      <c r="C9200" s="123">
        <v>42457</v>
      </c>
      <c r="D9200" s="97" t="s">
        <v>18622</v>
      </c>
      <c r="E9200" s="97" t="s">
        <v>3</v>
      </c>
      <c r="F9200" s="97">
        <v>1363439</v>
      </c>
      <c r="G9200" s="97"/>
      <c r="H9200" s="124" t="s">
        <v>5389</v>
      </c>
      <c r="I9200" s="125">
        <v>0</v>
      </c>
      <c r="J9200" s="125">
        <v>21.5</v>
      </c>
      <c r="K9200" s="126">
        <v>21.5</v>
      </c>
      <c r="L9200" s="100" t="s">
        <v>1324</v>
      </c>
    </row>
    <row r="9201" spans="1:12" ht="56.25" customHeight="1">
      <c r="A9201" s="97" t="s">
        <v>630</v>
      </c>
      <c r="B9201" s="122" t="s">
        <v>4391</v>
      </c>
      <c r="C9201" s="123">
        <v>42457</v>
      </c>
      <c r="D9201" s="97" t="s">
        <v>18623</v>
      </c>
      <c r="E9201" s="97" t="s">
        <v>3</v>
      </c>
      <c r="F9201" s="97">
        <v>1363441</v>
      </c>
      <c r="G9201" s="97"/>
      <c r="H9201" s="124" t="s">
        <v>5390</v>
      </c>
      <c r="I9201" s="125">
        <v>0</v>
      </c>
      <c r="J9201" s="125">
        <v>2.9</v>
      </c>
      <c r="K9201" s="126">
        <v>2.9</v>
      </c>
      <c r="L9201" s="100" t="s">
        <v>1324</v>
      </c>
    </row>
    <row r="9202" spans="1:12" ht="56.25" customHeight="1">
      <c r="A9202" s="97" t="s">
        <v>630</v>
      </c>
      <c r="B9202" s="122" t="s">
        <v>10109</v>
      </c>
      <c r="C9202" s="123">
        <v>42457</v>
      </c>
      <c r="D9202" s="97" t="s">
        <v>11265</v>
      </c>
      <c r="E9202" s="97" t="s">
        <v>11</v>
      </c>
      <c r="F9202" s="97">
        <v>845985</v>
      </c>
      <c r="G9202" s="97"/>
      <c r="H9202" s="124" t="s">
        <v>2174</v>
      </c>
      <c r="I9202" s="125">
        <v>50</v>
      </c>
      <c r="J9202" s="125">
        <v>0</v>
      </c>
      <c r="K9202" s="126">
        <v>50</v>
      </c>
      <c r="L9202" s="100" t="s">
        <v>1324</v>
      </c>
    </row>
    <row r="9203" spans="1:12" ht="56.25" customHeight="1">
      <c r="A9203" s="97" t="s">
        <v>630</v>
      </c>
      <c r="B9203" s="122" t="s">
        <v>10109</v>
      </c>
      <c r="C9203" s="123">
        <v>42457</v>
      </c>
      <c r="D9203" s="97" t="s">
        <v>11266</v>
      </c>
      <c r="E9203" s="97" t="s">
        <v>11</v>
      </c>
      <c r="F9203" s="97">
        <v>845986</v>
      </c>
      <c r="G9203" s="97"/>
      <c r="H9203" s="124" t="s">
        <v>2175</v>
      </c>
      <c r="I9203" s="125">
        <v>50</v>
      </c>
      <c r="J9203" s="125">
        <v>0</v>
      </c>
      <c r="K9203" s="126">
        <v>50</v>
      </c>
      <c r="L9203" s="100" t="s">
        <v>1324</v>
      </c>
    </row>
    <row r="9204" spans="1:12" ht="56.25" customHeight="1">
      <c r="A9204" s="97" t="s">
        <v>630</v>
      </c>
      <c r="B9204" s="122" t="s">
        <v>10109</v>
      </c>
      <c r="C9204" s="123">
        <v>42457</v>
      </c>
      <c r="D9204" s="97" t="s">
        <v>11270</v>
      </c>
      <c r="E9204" s="97" t="s">
        <v>11</v>
      </c>
      <c r="F9204" s="97">
        <v>846058</v>
      </c>
      <c r="G9204" s="97"/>
      <c r="H9204" s="124" t="s">
        <v>1269</v>
      </c>
      <c r="I9204" s="125">
        <v>50</v>
      </c>
      <c r="J9204" s="125">
        <v>0</v>
      </c>
      <c r="K9204" s="126">
        <v>50</v>
      </c>
      <c r="L9204" s="100" t="s">
        <v>1324</v>
      </c>
    </row>
    <row r="9205" spans="1:12" ht="56.25" customHeight="1">
      <c r="A9205" s="97" t="s">
        <v>630</v>
      </c>
      <c r="B9205" s="122" t="s">
        <v>4391</v>
      </c>
      <c r="C9205" s="123">
        <v>42458</v>
      </c>
      <c r="D9205" s="97" t="s">
        <v>18626</v>
      </c>
      <c r="E9205" s="97" t="s">
        <v>3</v>
      </c>
      <c r="F9205" s="97">
        <v>1363645</v>
      </c>
      <c r="G9205" s="97"/>
      <c r="H9205" s="124" t="s">
        <v>5393</v>
      </c>
      <c r="I9205" s="125">
        <v>0</v>
      </c>
      <c r="J9205" s="125">
        <v>151.47</v>
      </c>
      <c r="K9205" s="126">
        <v>151.47</v>
      </c>
      <c r="L9205" s="100" t="s">
        <v>1324</v>
      </c>
    </row>
    <row r="9206" spans="1:12" ht="56.25" customHeight="1">
      <c r="A9206" s="97" t="s">
        <v>630</v>
      </c>
      <c r="B9206" s="122" t="s">
        <v>10109</v>
      </c>
      <c r="C9206" s="123">
        <v>42458</v>
      </c>
      <c r="D9206" s="97" t="s">
        <v>11272</v>
      </c>
      <c r="E9206" s="97" t="s">
        <v>11</v>
      </c>
      <c r="F9206" s="97">
        <v>189319</v>
      </c>
      <c r="G9206" s="97"/>
      <c r="H9206" s="124" t="s">
        <v>2180</v>
      </c>
      <c r="I9206" s="125">
        <v>50</v>
      </c>
      <c r="J9206" s="125">
        <v>0</v>
      </c>
      <c r="K9206" s="126">
        <v>50</v>
      </c>
      <c r="L9206" s="100" t="s">
        <v>1324</v>
      </c>
    </row>
    <row r="9207" spans="1:12" ht="56.25" customHeight="1">
      <c r="A9207" s="97" t="s">
        <v>630</v>
      </c>
      <c r="B9207" s="122" t="s">
        <v>4391</v>
      </c>
      <c r="C9207" s="123">
        <v>42458</v>
      </c>
      <c r="D9207" s="97" t="s">
        <v>18625</v>
      </c>
      <c r="E9207" s="97" t="s">
        <v>3</v>
      </c>
      <c r="F9207" s="97">
        <v>1363630</v>
      </c>
      <c r="G9207" s="97"/>
      <c r="H9207" s="124" t="s">
        <v>5392</v>
      </c>
      <c r="I9207" s="125">
        <v>0</v>
      </c>
      <c r="J9207" s="125">
        <v>4192.5</v>
      </c>
      <c r="K9207" s="126">
        <v>4192.5</v>
      </c>
      <c r="L9207" s="100" t="s">
        <v>1324</v>
      </c>
    </row>
    <row r="9208" spans="1:12" ht="56.25" customHeight="1">
      <c r="A9208" s="97" t="s">
        <v>630</v>
      </c>
      <c r="B9208" s="122" t="s">
        <v>4391</v>
      </c>
      <c r="C9208" s="123">
        <v>42458</v>
      </c>
      <c r="D9208" s="97" t="s">
        <v>18629</v>
      </c>
      <c r="E9208" s="97" t="s">
        <v>3</v>
      </c>
      <c r="F9208" s="97">
        <v>1363801</v>
      </c>
      <c r="G9208" s="97"/>
      <c r="H9208" s="124" t="s">
        <v>5396</v>
      </c>
      <c r="I9208" s="125">
        <v>0</v>
      </c>
      <c r="J9208" s="125">
        <v>4786.68</v>
      </c>
      <c r="K9208" s="126">
        <v>4786.68</v>
      </c>
      <c r="L9208" s="100" t="s">
        <v>1324</v>
      </c>
    </row>
    <row r="9209" spans="1:12" ht="56.25" customHeight="1">
      <c r="A9209" s="97" t="s">
        <v>630</v>
      </c>
      <c r="B9209" s="122" t="s">
        <v>4391</v>
      </c>
      <c r="C9209" s="123">
        <v>42458</v>
      </c>
      <c r="D9209" s="97" t="s">
        <v>18630</v>
      </c>
      <c r="E9209" s="97" t="s">
        <v>3</v>
      </c>
      <c r="F9209" s="97">
        <v>1363806</v>
      </c>
      <c r="G9209" s="97"/>
      <c r="H9209" s="124" t="s">
        <v>5397</v>
      </c>
      <c r="I9209" s="125">
        <v>0</v>
      </c>
      <c r="J9209" s="125">
        <v>13282.58</v>
      </c>
      <c r="K9209" s="126">
        <v>13282.58</v>
      </c>
      <c r="L9209" s="100" t="s">
        <v>1324</v>
      </c>
    </row>
    <row r="9210" spans="1:12" ht="56.25" customHeight="1">
      <c r="A9210" s="97" t="s">
        <v>630</v>
      </c>
      <c r="B9210" s="122" t="s">
        <v>4391</v>
      </c>
      <c r="C9210" s="123">
        <v>42458</v>
      </c>
      <c r="D9210" s="97" t="s">
        <v>18631</v>
      </c>
      <c r="E9210" s="97" t="s">
        <v>3</v>
      </c>
      <c r="F9210" s="97">
        <v>1363812</v>
      </c>
      <c r="G9210" s="97"/>
      <c r="H9210" s="124" t="s">
        <v>5398</v>
      </c>
      <c r="I9210" s="125">
        <v>0</v>
      </c>
      <c r="J9210" s="125">
        <v>717.69</v>
      </c>
      <c r="K9210" s="126">
        <v>717.69</v>
      </c>
      <c r="L9210" s="100" t="s">
        <v>1324</v>
      </c>
    </row>
    <row r="9211" spans="1:12" ht="56.25" customHeight="1">
      <c r="A9211" s="97" t="s">
        <v>630</v>
      </c>
      <c r="B9211" s="122" t="s">
        <v>4391</v>
      </c>
      <c r="C9211" s="123">
        <v>42458</v>
      </c>
      <c r="D9211" s="97" t="s">
        <v>18634</v>
      </c>
      <c r="E9211" s="97" t="s">
        <v>3</v>
      </c>
      <c r="F9211" s="97">
        <v>1363836</v>
      </c>
      <c r="G9211" s="97"/>
      <c r="H9211" s="124" t="s">
        <v>5401</v>
      </c>
      <c r="I9211" s="125">
        <v>0</v>
      </c>
      <c r="J9211" s="125">
        <v>558</v>
      </c>
      <c r="K9211" s="126">
        <v>558</v>
      </c>
      <c r="L9211" s="100" t="s">
        <v>1324</v>
      </c>
    </row>
    <row r="9212" spans="1:12" ht="56.25" customHeight="1">
      <c r="A9212" s="97" t="s">
        <v>630</v>
      </c>
      <c r="B9212" s="122" t="s">
        <v>4391</v>
      </c>
      <c r="C9212" s="123">
        <v>42458</v>
      </c>
      <c r="D9212" s="97" t="s">
        <v>18636</v>
      </c>
      <c r="E9212" s="97" t="s">
        <v>3</v>
      </c>
      <c r="F9212" s="97">
        <v>1363875</v>
      </c>
      <c r="G9212" s="97"/>
      <c r="H9212" s="124" t="s">
        <v>5403</v>
      </c>
      <c r="I9212" s="125">
        <v>0</v>
      </c>
      <c r="J9212" s="125">
        <v>107.41</v>
      </c>
      <c r="K9212" s="126">
        <v>107.41</v>
      </c>
      <c r="L9212" s="100" t="s">
        <v>1324</v>
      </c>
    </row>
    <row r="9213" spans="1:12" ht="56.25" customHeight="1">
      <c r="A9213" s="97" t="s">
        <v>630</v>
      </c>
      <c r="B9213" s="122" t="s">
        <v>10109</v>
      </c>
      <c r="C9213" s="123">
        <v>42458</v>
      </c>
      <c r="D9213" s="97" t="s">
        <v>11279</v>
      </c>
      <c r="E9213" s="97" t="s">
        <v>11</v>
      </c>
      <c r="F9213" s="97">
        <v>846271</v>
      </c>
      <c r="G9213" s="97"/>
      <c r="H9213" s="124" t="s">
        <v>1269</v>
      </c>
      <c r="I9213" s="125">
        <v>50</v>
      </c>
      <c r="J9213" s="125">
        <v>0</v>
      </c>
      <c r="K9213" s="126">
        <v>50</v>
      </c>
      <c r="L9213" s="100" t="s">
        <v>1324</v>
      </c>
    </row>
    <row r="9214" spans="1:12" ht="56.25" customHeight="1">
      <c r="A9214" s="97" t="s">
        <v>630</v>
      </c>
      <c r="B9214" s="122" t="s">
        <v>4391</v>
      </c>
      <c r="C9214" s="123">
        <v>42459</v>
      </c>
      <c r="D9214" s="97" t="s">
        <v>18637</v>
      </c>
      <c r="E9214" s="97" t="s">
        <v>3</v>
      </c>
      <c r="F9214" s="97">
        <v>1364073</v>
      </c>
      <c r="G9214" s="97"/>
      <c r="H9214" s="124" t="s">
        <v>5404</v>
      </c>
      <c r="I9214" s="125">
        <v>0</v>
      </c>
      <c r="J9214" s="125">
        <v>2860.71</v>
      </c>
      <c r="K9214" s="126">
        <v>2860.71</v>
      </c>
      <c r="L9214" s="100" t="s">
        <v>1324</v>
      </c>
    </row>
    <row r="9215" spans="1:12" ht="56.25" customHeight="1">
      <c r="A9215" s="97" t="s">
        <v>630</v>
      </c>
      <c r="B9215" s="122" t="s">
        <v>4391</v>
      </c>
      <c r="C9215" s="123">
        <v>42459</v>
      </c>
      <c r="D9215" s="97" t="s">
        <v>18638</v>
      </c>
      <c r="E9215" s="97" t="s">
        <v>3</v>
      </c>
      <c r="F9215" s="97">
        <v>1364131</v>
      </c>
      <c r="G9215" s="97"/>
      <c r="H9215" s="124" t="s">
        <v>5405</v>
      </c>
      <c r="I9215" s="125">
        <v>0</v>
      </c>
      <c r="J9215" s="125">
        <v>2719.91</v>
      </c>
      <c r="K9215" s="126">
        <v>2719.91</v>
      </c>
      <c r="L9215" s="100" t="s">
        <v>1324</v>
      </c>
    </row>
    <row r="9216" spans="1:12" ht="56.25" customHeight="1">
      <c r="A9216" s="97" t="s">
        <v>630</v>
      </c>
      <c r="B9216" s="122" t="s">
        <v>4391</v>
      </c>
      <c r="C9216" s="123">
        <v>42459</v>
      </c>
      <c r="D9216" s="97" t="s">
        <v>18639</v>
      </c>
      <c r="E9216" s="97" t="s">
        <v>3</v>
      </c>
      <c r="F9216" s="97">
        <v>1364187</v>
      </c>
      <c r="G9216" s="97"/>
      <c r="H9216" s="124" t="s">
        <v>5406</v>
      </c>
      <c r="I9216" s="125">
        <v>0</v>
      </c>
      <c r="J9216" s="125">
        <v>130</v>
      </c>
      <c r="K9216" s="126">
        <v>130</v>
      </c>
      <c r="L9216" s="100" t="s">
        <v>1324</v>
      </c>
    </row>
    <row r="9217" spans="1:12" ht="56.25" customHeight="1">
      <c r="A9217" s="97" t="s">
        <v>630</v>
      </c>
      <c r="B9217" s="122" t="s">
        <v>4391</v>
      </c>
      <c r="C9217" s="123">
        <v>42459</v>
      </c>
      <c r="D9217" s="97" t="s">
        <v>18640</v>
      </c>
      <c r="E9217" s="97" t="s">
        <v>3</v>
      </c>
      <c r="F9217" s="97">
        <v>1364189</v>
      </c>
      <c r="G9217" s="97"/>
      <c r="H9217" s="124" t="s">
        <v>5407</v>
      </c>
      <c r="I9217" s="125">
        <v>0</v>
      </c>
      <c r="J9217" s="125">
        <v>493.19</v>
      </c>
      <c r="K9217" s="126">
        <v>493.19</v>
      </c>
      <c r="L9217" s="100" t="s">
        <v>1324</v>
      </c>
    </row>
    <row r="9218" spans="1:12" ht="56.25" customHeight="1">
      <c r="A9218" s="97" t="s">
        <v>630</v>
      </c>
      <c r="B9218" s="122" t="s">
        <v>4391</v>
      </c>
      <c r="C9218" s="123">
        <v>42459</v>
      </c>
      <c r="D9218" s="97" t="s">
        <v>18641</v>
      </c>
      <c r="E9218" s="97" t="s">
        <v>3</v>
      </c>
      <c r="F9218" s="97">
        <v>1364198</v>
      </c>
      <c r="G9218" s="97"/>
      <c r="H9218" s="124" t="s">
        <v>5408</v>
      </c>
      <c r="I9218" s="125">
        <v>0</v>
      </c>
      <c r="J9218" s="125">
        <v>2.67</v>
      </c>
      <c r="K9218" s="126">
        <v>2.67</v>
      </c>
      <c r="L9218" s="100" t="s">
        <v>1324</v>
      </c>
    </row>
    <row r="9219" spans="1:12" ht="56.25" customHeight="1">
      <c r="A9219" s="97" t="s">
        <v>630</v>
      </c>
      <c r="B9219" s="122" t="s">
        <v>4391</v>
      </c>
      <c r="C9219" s="123">
        <v>42459</v>
      </c>
      <c r="D9219" s="97" t="s">
        <v>18642</v>
      </c>
      <c r="E9219" s="97" t="s">
        <v>3</v>
      </c>
      <c r="F9219" s="97">
        <v>1364202</v>
      </c>
      <c r="G9219" s="97"/>
      <c r="H9219" s="124" t="s">
        <v>5408</v>
      </c>
      <c r="I9219" s="125">
        <v>0</v>
      </c>
      <c r="J9219" s="125">
        <v>2.67</v>
      </c>
      <c r="K9219" s="126">
        <v>2.67</v>
      </c>
      <c r="L9219" s="100" t="s">
        <v>1324</v>
      </c>
    </row>
    <row r="9220" spans="1:12" ht="56.25" customHeight="1">
      <c r="A9220" s="97" t="s">
        <v>630</v>
      </c>
      <c r="B9220" s="122" t="s">
        <v>4391</v>
      </c>
      <c r="C9220" s="123">
        <v>42459</v>
      </c>
      <c r="D9220" s="97" t="s">
        <v>18643</v>
      </c>
      <c r="E9220" s="97" t="s">
        <v>3</v>
      </c>
      <c r="F9220" s="97">
        <v>1364205</v>
      </c>
      <c r="G9220" s="97"/>
      <c r="H9220" s="124" t="s">
        <v>5408</v>
      </c>
      <c r="I9220" s="125">
        <v>0</v>
      </c>
      <c r="J9220" s="125">
        <v>2.67</v>
      </c>
      <c r="K9220" s="126">
        <v>2.67</v>
      </c>
      <c r="L9220" s="100" t="s">
        <v>1324</v>
      </c>
    </row>
    <row r="9221" spans="1:12" ht="56.25" customHeight="1">
      <c r="A9221" s="97" t="s">
        <v>630</v>
      </c>
      <c r="B9221" s="122" t="s">
        <v>4391</v>
      </c>
      <c r="C9221" s="123">
        <v>42459</v>
      </c>
      <c r="D9221" s="97" t="s">
        <v>18644</v>
      </c>
      <c r="E9221" s="97" t="s">
        <v>3</v>
      </c>
      <c r="F9221" s="97">
        <v>1364206</v>
      </c>
      <c r="G9221" s="97"/>
      <c r="H9221" s="124" t="s">
        <v>5408</v>
      </c>
      <c r="I9221" s="125">
        <v>0</v>
      </c>
      <c r="J9221" s="125">
        <v>2.67</v>
      </c>
      <c r="K9221" s="126">
        <v>2.67</v>
      </c>
      <c r="L9221" s="100" t="s">
        <v>1324</v>
      </c>
    </row>
    <row r="9222" spans="1:12" ht="56.25" customHeight="1">
      <c r="A9222" s="97" t="s">
        <v>630</v>
      </c>
      <c r="B9222" s="122" t="s">
        <v>4391</v>
      </c>
      <c r="C9222" s="123">
        <v>42459</v>
      </c>
      <c r="D9222" s="97" t="s">
        <v>18645</v>
      </c>
      <c r="E9222" s="97" t="s">
        <v>3</v>
      </c>
      <c r="F9222" s="97">
        <v>1364227</v>
      </c>
      <c r="G9222" s="97"/>
      <c r="H9222" s="124" t="s">
        <v>5409</v>
      </c>
      <c r="I9222" s="125">
        <v>0</v>
      </c>
      <c r="J9222" s="125">
        <v>6</v>
      </c>
      <c r="K9222" s="126">
        <v>6</v>
      </c>
      <c r="L9222" s="100" t="s">
        <v>1324</v>
      </c>
    </row>
    <row r="9223" spans="1:12" ht="56.25" customHeight="1">
      <c r="A9223" s="97" t="s">
        <v>630</v>
      </c>
      <c r="B9223" s="122" t="s">
        <v>4391</v>
      </c>
      <c r="C9223" s="123">
        <v>42459</v>
      </c>
      <c r="D9223" s="97" t="s">
        <v>18646</v>
      </c>
      <c r="E9223" s="97" t="s">
        <v>3</v>
      </c>
      <c r="F9223" s="97">
        <v>1364262</v>
      </c>
      <c r="G9223" s="97"/>
      <c r="H9223" s="124" t="s">
        <v>5410</v>
      </c>
      <c r="I9223" s="125">
        <v>0</v>
      </c>
      <c r="J9223" s="125">
        <v>223.43</v>
      </c>
      <c r="K9223" s="126">
        <v>223.43</v>
      </c>
      <c r="L9223" s="100" t="s">
        <v>1324</v>
      </c>
    </row>
    <row r="9224" spans="1:12" ht="56.25" customHeight="1">
      <c r="A9224" s="97" t="s">
        <v>630</v>
      </c>
      <c r="B9224" s="122" t="s">
        <v>4391</v>
      </c>
      <c r="C9224" s="123">
        <v>42459</v>
      </c>
      <c r="D9224" s="97" t="s">
        <v>18647</v>
      </c>
      <c r="E9224" s="97" t="s">
        <v>3</v>
      </c>
      <c r="F9224" s="97">
        <v>1364264</v>
      </c>
      <c r="G9224" s="97"/>
      <c r="H9224" s="124" t="s">
        <v>5410</v>
      </c>
      <c r="I9224" s="125">
        <v>0</v>
      </c>
      <c r="J9224" s="125">
        <v>6555.97</v>
      </c>
      <c r="K9224" s="126">
        <v>6555.97</v>
      </c>
      <c r="L9224" s="100" t="s">
        <v>1324</v>
      </c>
    </row>
    <row r="9225" spans="1:12" ht="56.25" customHeight="1">
      <c r="A9225" s="97" t="s">
        <v>630</v>
      </c>
      <c r="B9225" s="122" t="s">
        <v>4391</v>
      </c>
      <c r="C9225" s="123">
        <v>42459</v>
      </c>
      <c r="D9225" s="97" t="s">
        <v>18650</v>
      </c>
      <c r="E9225" s="97" t="s">
        <v>3</v>
      </c>
      <c r="F9225" s="97">
        <v>1364308</v>
      </c>
      <c r="G9225" s="97"/>
      <c r="H9225" s="124" t="s">
        <v>5413</v>
      </c>
      <c r="I9225" s="125">
        <v>0</v>
      </c>
      <c r="J9225" s="125">
        <v>130</v>
      </c>
      <c r="K9225" s="126">
        <v>130</v>
      </c>
      <c r="L9225" s="100" t="s">
        <v>1324</v>
      </c>
    </row>
    <row r="9226" spans="1:12" ht="56.25" customHeight="1">
      <c r="A9226" s="97" t="s">
        <v>630</v>
      </c>
      <c r="B9226" s="122" t="s">
        <v>10109</v>
      </c>
      <c r="C9226" s="123">
        <v>42459</v>
      </c>
      <c r="D9226" s="97" t="s">
        <v>11399</v>
      </c>
      <c r="E9226" s="97" t="s">
        <v>11</v>
      </c>
      <c r="F9226" s="97">
        <v>846516</v>
      </c>
      <c r="G9226" s="97"/>
      <c r="H9226" s="124" t="s">
        <v>1271</v>
      </c>
      <c r="I9226" s="125">
        <v>50</v>
      </c>
      <c r="J9226" s="125">
        <v>0</v>
      </c>
      <c r="K9226" s="126">
        <v>50</v>
      </c>
      <c r="L9226" s="100" t="s">
        <v>1324</v>
      </c>
    </row>
    <row r="9227" spans="1:12" ht="56.25" customHeight="1">
      <c r="A9227" s="97" t="s">
        <v>630</v>
      </c>
      <c r="B9227" s="122" t="s">
        <v>10109</v>
      </c>
      <c r="C9227" s="123">
        <v>42459</v>
      </c>
      <c r="D9227" s="97" t="s">
        <v>11401</v>
      </c>
      <c r="E9227" s="97" t="s">
        <v>11</v>
      </c>
      <c r="F9227" s="97">
        <v>846521</v>
      </c>
      <c r="G9227" s="97"/>
      <c r="H9227" s="124" t="s">
        <v>1269</v>
      </c>
      <c r="I9227" s="125">
        <v>50</v>
      </c>
      <c r="J9227" s="125">
        <v>0</v>
      </c>
      <c r="K9227" s="126">
        <v>50</v>
      </c>
      <c r="L9227" s="100" t="s">
        <v>1324</v>
      </c>
    </row>
    <row r="9228" spans="1:12" ht="56.25" customHeight="1">
      <c r="A9228" s="97" t="s">
        <v>630</v>
      </c>
      <c r="B9228" s="122" t="s">
        <v>4391</v>
      </c>
      <c r="C9228" s="123">
        <v>42460</v>
      </c>
      <c r="D9228" s="97" t="s">
        <v>18653</v>
      </c>
      <c r="E9228" s="97" t="s">
        <v>3</v>
      </c>
      <c r="F9228" s="97">
        <v>1364578</v>
      </c>
      <c r="G9228" s="97"/>
      <c r="H9228" s="124" t="s">
        <v>5416</v>
      </c>
      <c r="I9228" s="125">
        <v>0</v>
      </c>
      <c r="J9228" s="125">
        <v>1707.14</v>
      </c>
      <c r="K9228" s="126">
        <v>1707.14</v>
      </c>
      <c r="L9228" s="100" t="s">
        <v>1324</v>
      </c>
    </row>
    <row r="9229" spans="1:12" ht="56.25" customHeight="1">
      <c r="A9229" s="97" t="s">
        <v>630</v>
      </c>
      <c r="B9229" s="122" t="s">
        <v>4391</v>
      </c>
      <c r="C9229" s="123">
        <v>42460</v>
      </c>
      <c r="D9229" s="97" t="s">
        <v>18655</v>
      </c>
      <c r="E9229" s="97" t="s">
        <v>3</v>
      </c>
      <c r="F9229" s="97">
        <v>1364583</v>
      </c>
      <c r="G9229" s="97"/>
      <c r="H9229" s="124" t="s">
        <v>5418</v>
      </c>
      <c r="I9229" s="125">
        <v>0</v>
      </c>
      <c r="J9229" s="125">
        <v>322.77</v>
      </c>
      <c r="K9229" s="126">
        <v>322.77</v>
      </c>
      <c r="L9229" s="100" t="s">
        <v>1324</v>
      </c>
    </row>
    <row r="9230" spans="1:12" ht="56.25" customHeight="1">
      <c r="A9230" s="97" t="s">
        <v>630</v>
      </c>
      <c r="B9230" s="122" t="s">
        <v>4391</v>
      </c>
      <c r="C9230" s="123">
        <v>42460</v>
      </c>
      <c r="D9230" s="97" t="s">
        <v>18657</v>
      </c>
      <c r="E9230" s="97" t="s">
        <v>3</v>
      </c>
      <c r="F9230" s="97">
        <v>1364609</v>
      </c>
      <c r="G9230" s="97"/>
      <c r="H9230" s="124" t="s">
        <v>5420</v>
      </c>
      <c r="I9230" s="125">
        <v>0</v>
      </c>
      <c r="J9230" s="125">
        <v>1341.48</v>
      </c>
      <c r="K9230" s="126">
        <v>1341.48</v>
      </c>
      <c r="L9230" s="100" t="s">
        <v>1324</v>
      </c>
    </row>
    <row r="9231" spans="1:12" ht="56.25" customHeight="1">
      <c r="A9231" s="97" t="s">
        <v>630</v>
      </c>
      <c r="B9231" s="122" t="s">
        <v>4391</v>
      </c>
      <c r="C9231" s="123">
        <v>42460</v>
      </c>
      <c r="D9231" s="97" t="s">
        <v>18660</v>
      </c>
      <c r="E9231" s="97" t="s">
        <v>3</v>
      </c>
      <c r="F9231" s="97">
        <v>1364654</v>
      </c>
      <c r="G9231" s="97"/>
      <c r="H9231" s="124" t="s">
        <v>5423</v>
      </c>
      <c r="I9231" s="125">
        <v>0</v>
      </c>
      <c r="J9231" s="125">
        <v>1229.04</v>
      </c>
      <c r="K9231" s="126">
        <v>1229.04</v>
      </c>
      <c r="L9231" s="100" t="s">
        <v>1324</v>
      </c>
    </row>
    <row r="9232" spans="1:12" ht="56.25" customHeight="1">
      <c r="A9232" s="97" t="s">
        <v>630</v>
      </c>
      <c r="B9232" s="122" t="s">
        <v>4391</v>
      </c>
      <c r="C9232" s="123">
        <v>42460</v>
      </c>
      <c r="D9232" s="97" t="s">
        <v>18661</v>
      </c>
      <c r="E9232" s="97" t="s">
        <v>3</v>
      </c>
      <c r="F9232" s="97">
        <v>1364656</v>
      </c>
      <c r="G9232" s="97"/>
      <c r="H9232" s="124" t="s">
        <v>5424</v>
      </c>
      <c r="I9232" s="125">
        <v>0</v>
      </c>
      <c r="J9232" s="125">
        <v>1229.04</v>
      </c>
      <c r="K9232" s="126">
        <v>1229.04</v>
      </c>
      <c r="L9232" s="100" t="s">
        <v>1324</v>
      </c>
    </row>
    <row r="9233" spans="1:12" ht="56.25" customHeight="1">
      <c r="A9233" s="97" t="s">
        <v>630</v>
      </c>
      <c r="B9233" s="122" t="s">
        <v>4391</v>
      </c>
      <c r="C9233" s="123">
        <v>42460</v>
      </c>
      <c r="D9233" s="97" t="s">
        <v>18662</v>
      </c>
      <c r="E9233" s="97" t="s">
        <v>3</v>
      </c>
      <c r="F9233" s="97">
        <v>1364657</v>
      </c>
      <c r="G9233" s="97"/>
      <c r="H9233" s="124" t="s">
        <v>5425</v>
      </c>
      <c r="I9233" s="125">
        <v>0</v>
      </c>
      <c r="J9233" s="125">
        <v>1229.04</v>
      </c>
      <c r="K9233" s="126">
        <v>1229.04</v>
      </c>
      <c r="L9233" s="100" t="s">
        <v>1324</v>
      </c>
    </row>
    <row r="9234" spans="1:12" ht="56.25" customHeight="1">
      <c r="A9234" s="97" t="s">
        <v>630</v>
      </c>
      <c r="B9234" s="122" t="s">
        <v>4391</v>
      </c>
      <c r="C9234" s="123">
        <v>42460</v>
      </c>
      <c r="D9234" s="97" t="s">
        <v>18663</v>
      </c>
      <c r="E9234" s="97" t="s">
        <v>3</v>
      </c>
      <c r="F9234" s="97">
        <v>1364658</v>
      </c>
      <c r="G9234" s="97"/>
      <c r="H9234" s="124" t="s">
        <v>5426</v>
      </c>
      <c r="I9234" s="125">
        <v>0</v>
      </c>
      <c r="J9234" s="125">
        <v>847.16</v>
      </c>
      <c r="K9234" s="126">
        <v>847.16</v>
      </c>
      <c r="L9234" s="100" t="s">
        <v>1324</v>
      </c>
    </row>
    <row r="9235" spans="1:12" ht="56.25" customHeight="1">
      <c r="A9235" s="97" t="s">
        <v>630</v>
      </c>
      <c r="B9235" s="122" t="s">
        <v>4391</v>
      </c>
      <c r="C9235" s="123">
        <v>42460</v>
      </c>
      <c r="D9235" s="97" t="s">
        <v>18666</v>
      </c>
      <c r="E9235" s="97" t="s">
        <v>3</v>
      </c>
      <c r="F9235" s="97">
        <v>1364669</v>
      </c>
      <c r="G9235" s="97"/>
      <c r="H9235" s="124" t="s">
        <v>5429</v>
      </c>
      <c r="I9235" s="125">
        <v>0</v>
      </c>
      <c r="J9235" s="125">
        <v>376.37</v>
      </c>
      <c r="K9235" s="126">
        <v>376.37</v>
      </c>
      <c r="L9235" s="100" t="s">
        <v>1324</v>
      </c>
    </row>
    <row r="9236" spans="1:12" ht="56.25" customHeight="1">
      <c r="A9236" s="97" t="s">
        <v>630</v>
      </c>
      <c r="B9236" s="122" t="s">
        <v>4391</v>
      </c>
      <c r="C9236" s="123">
        <v>42460</v>
      </c>
      <c r="D9236" s="97" t="s">
        <v>18667</v>
      </c>
      <c r="E9236" s="97" t="s">
        <v>3</v>
      </c>
      <c r="F9236" s="97">
        <v>1364671</v>
      </c>
      <c r="G9236" s="97"/>
      <c r="H9236" s="124" t="s">
        <v>5430</v>
      </c>
      <c r="I9236" s="125">
        <v>0</v>
      </c>
      <c r="J9236" s="125">
        <v>376.37</v>
      </c>
      <c r="K9236" s="126">
        <v>376.37</v>
      </c>
      <c r="L9236" s="100" t="s">
        <v>1324</v>
      </c>
    </row>
    <row r="9237" spans="1:12" ht="56.25" customHeight="1">
      <c r="A9237" s="97" t="s">
        <v>630</v>
      </c>
      <c r="B9237" s="122" t="s">
        <v>4391</v>
      </c>
      <c r="C9237" s="123">
        <v>42460</v>
      </c>
      <c r="D9237" s="97" t="s">
        <v>18668</v>
      </c>
      <c r="E9237" s="97" t="s">
        <v>3</v>
      </c>
      <c r="F9237" s="97">
        <v>1364673</v>
      </c>
      <c r="G9237" s="97"/>
      <c r="H9237" s="124" t="s">
        <v>5431</v>
      </c>
      <c r="I9237" s="125">
        <v>0</v>
      </c>
      <c r="J9237" s="125">
        <v>376.37</v>
      </c>
      <c r="K9237" s="126">
        <v>376.37</v>
      </c>
      <c r="L9237" s="100" t="s">
        <v>1324</v>
      </c>
    </row>
    <row r="9238" spans="1:12" ht="56.25" customHeight="1">
      <c r="A9238" s="97" t="s">
        <v>630</v>
      </c>
      <c r="B9238" s="122" t="s">
        <v>4391</v>
      </c>
      <c r="C9238" s="123">
        <v>42460</v>
      </c>
      <c r="D9238" s="97" t="s">
        <v>18669</v>
      </c>
      <c r="E9238" s="97" t="s">
        <v>3</v>
      </c>
      <c r="F9238" s="97">
        <v>1364770</v>
      </c>
      <c r="G9238" s="97"/>
      <c r="H9238" s="124" t="s">
        <v>5432</v>
      </c>
      <c r="I9238" s="125">
        <v>0</v>
      </c>
      <c r="J9238" s="125">
        <v>248</v>
      </c>
      <c r="K9238" s="126">
        <v>248</v>
      </c>
      <c r="L9238" s="100" t="s">
        <v>1324</v>
      </c>
    </row>
    <row r="9239" spans="1:12" ht="56.25" customHeight="1">
      <c r="A9239" s="97" t="s">
        <v>630</v>
      </c>
      <c r="B9239" s="122" t="s">
        <v>4391</v>
      </c>
      <c r="C9239" s="123">
        <v>42460</v>
      </c>
      <c r="D9239" s="97" t="s">
        <v>18670</v>
      </c>
      <c r="E9239" s="97" t="s">
        <v>3</v>
      </c>
      <c r="F9239" s="97">
        <v>1364800</v>
      </c>
      <c r="G9239" s="97"/>
      <c r="H9239" s="124" t="s">
        <v>5433</v>
      </c>
      <c r="I9239" s="125">
        <v>0</v>
      </c>
      <c r="J9239" s="125">
        <v>12276.39</v>
      </c>
      <c r="K9239" s="126">
        <v>12276.39</v>
      </c>
      <c r="L9239" s="100" t="s">
        <v>1324</v>
      </c>
    </row>
    <row r="9240" spans="1:12" ht="56.25" customHeight="1">
      <c r="A9240" s="97" t="s">
        <v>630</v>
      </c>
      <c r="B9240" s="122" t="s">
        <v>4391</v>
      </c>
      <c r="C9240" s="123">
        <v>42460</v>
      </c>
      <c r="D9240" s="97" t="s">
        <v>18671</v>
      </c>
      <c r="E9240" s="97" t="s">
        <v>3</v>
      </c>
      <c r="F9240" s="97">
        <v>1364834</v>
      </c>
      <c r="G9240" s="97"/>
      <c r="H9240" s="124" t="s">
        <v>5434</v>
      </c>
      <c r="I9240" s="125">
        <v>0</v>
      </c>
      <c r="J9240" s="125">
        <v>1525.76</v>
      </c>
      <c r="K9240" s="126">
        <v>1525.76</v>
      </c>
      <c r="L9240" s="100" t="s">
        <v>1324</v>
      </c>
    </row>
    <row r="9241" spans="1:12" ht="56.25" customHeight="1">
      <c r="A9241" s="97" t="s">
        <v>630</v>
      </c>
      <c r="B9241" s="122" t="s">
        <v>4391</v>
      </c>
      <c r="C9241" s="123">
        <v>42460</v>
      </c>
      <c r="D9241" s="97" t="s">
        <v>18676</v>
      </c>
      <c r="E9241" s="97" t="s">
        <v>3</v>
      </c>
      <c r="F9241" s="97">
        <v>1364877</v>
      </c>
      <c r="G9241" s="97"/>
      <c r="H9241" s="124" t="s">
        <v>5439</v>
      </c>
      <c r="I9241" s="125">
        <v>0</v>
      </c>
      <c r="J9241" s="125">
        <v>22.96</v>
      </c>
      <c r="K9241" s="126">
        <v>22.96</v>
      </c>
      <c r="L9241" s="100" t="s">
        <v>1324</v>
      </c>
    </row>
    <row r="9242" spans="1:12" ht="56.25" customHeight="1">
      <c r="A9242" s="97" t="s">
        <v>630</v>
      </c>
      <c r="B9242" s="122" t="s">
        <v>10109</v>
      </c>
      <c r="C9242" s="123">
        <v>42460</v>
      </c>
      <c r="D9242" s="97" t="s">
        <v>11414</v>
      </c>
      <c r="E9242" s="97" t="s">
        <v>11</v>
      </c>
      <c r="F9242" s="97">
        <v>846675</v>
      </c>
      <c r="G9242" s="97"/>
      <c r="H9242" s="124" t="s">
        <v>2209</v>
      </c>
      <c r="I9242" s="125">
        <v>50</v>
      </c>
      <c r="J9242" s="125">
        <v>0</v>
      </c>
      <c r="K9242" s="126">
        <v>50</v>
      </c>
      <c r="L9242" s="100" t="s">
        <v>1324</v>
      </c>
    </row>
    <row r="9243" spans="1:12" ht="56.25" customHeight="1">
      <c r="A9243" s="97" t="s">
        <v>630</v>
      </c>
      <c r="B9243" s="122" t="s">
        <v>10109</v>
      </c>
      <c r="C9243" s="123">
        <v>42460</v>
      </c>
      <c r="D9243" s="97" t="s">
        <v>11415</v>
      </c>
      <c r="E9243" s="97" t="s">
        <v>11</v>
      </c>
      <c r="F9243" s="97">
        <v>846683</v>
      </c>
      <c r="G9243" s="97"/>
      <c r="H9243" s="124" t="s">
        <v>2210</v>
      </c>
      <c r="I9243" s="125">
        <v>50</v>
      </c>
      <c r="J9243" s="125">
        <v>0</v>
      </c>
      <c r="K9243" s="126">
        <v>50</v>
      </c>
      <c r="L9243" s="100" t="s">
        <v>1324</v>
      </c>
    </row>
    <row r="9244" spans="1:12" ht="56.25" customHeight="1">
      <c r="A9244" s="97" t="s">
        <v>630</v>
      </c>
      <c r="B9244" s="122" t="s">
        <v>10109</v>
      </c>
      <c r="C9244" s="123">
        <v>42460</v>
      </c>
      <c r="D9244" s="97" t="s">
        <v>11416</v>
      </c>
      <c r="E9244" s="97" t="s">
        <v>11</v>
      </c>
      <c r="F9244" s="97">
        <v>846685</v>
      </c>
      <c r="G9244" s="97"/>
      <c r="H9244" s="124" t="s">
        <v>2211</v>
      </c>
      <c r="I9244" s="125">
        <v>50</v>
      </c>
      <c r="J9244" s="125">
        <v>0</v>
      </c>
      <c r="K9244" s="126">
        <v>50</v>
      </c>
      <c r="L9244" s="100" t="s">
        <v>1324</v>
      </c>
    </row>
    <row r="9245" spans="1:12" ht="56.25" customHeight="1">
      <c r="A9245" s="97" t="s">
        <v>630</v>
      </c>
      <c r="B9245" s="122" t="s">
        <v>10109</v>
      </c>
      <c r="C9245" s="123">
        <v>42460</v>
      </c>
      <c r="D9245" s="97" t="s">
        <v>11418</v>
      </c>
      <c r="E9245" s="97" t="s">
        <v>11</v>
      </c>
      <c r="F9245" s="97">
        <v>846717</v>
      </c>
      <c r="G9245" s="97"/>
      <c r="H9245" s="124" t="s">
        <v>1269</v>
      </c>
      <c r="I9245" s="125">
        <v>50</v>
      </c>
      <c r="J9245" s="125">
        <v>0</v>
      </c>
      <c r="K9245" s="126">
        <v>50</v>
      </c>
      <c r="L9245" s="100" t="s">
        <v>1324</v>
      </c>
    </row>
    <row r="9246" spans="1:12" ht="56.25" customHeight="1">
      <c r="A9246" s="97" t="s">
        <v>630</v>
      </c>
      <c r="B9246" s="122" t="s">
        <v>4391</v>
      </c>
      <c r="C9246" s="123">
        <v>42461</v>
      </c>
      <c r="D9246" s="97" t="s">
        <v>18677</v>
      </c>
      <c r="E9246" s="97" t="s">
        <v>3</v>
      </c>
      <c r="F9246" s="97">
        <v>1365012</v>
      </c>
      <c r="G9246" s="97"/>
      <c r="H9246" s="124" t="s">
        <v>5440</v>
      </c>
      <c r="I9246" s="125">
        <v>0</v>
      </c>
      <c r="J9246" s="125">
        <v>376.76</v>
      </c>
      <c r="K9246" s="126">
        <v>376.76</v>
      </c>
      <c r="L9246" s="100" t="s">
        <v>1324</v>
      </c>
    </row>
    <row r="9247" spans="1:12" ht="56.25" customHeight="1">
      <c r="A9247" s="97" t="s">
        <v>630</v>
      </c>
      <c r="B9247" s="122" t="s">
        <v>4391</v>
      </c>
      <c r="C9247" s="123">
        <v>42461</v>
      </c>
      <c r="D9247" s="97" t="s">
        <v>18678</v>
      </c>
      <c r="E9247" s="97" t="s">
        <v>3</v>
      </c>
      <c r="F9247" s="97">
        <v>1365065</v>
      </c>
      <c r="G9247" s="97"/>
      <c r="H9247" s="124" t="s">
        <v>5441</v>
      </c>
      <c r="I9247" s="125">
        <v>0</v>
      </c>
      <c r="J9247" s="125">
        <v>266</v>
      </c>
      <c r="K9247" s="126">
        <v>266</v>
      </c>
      <c r="L9247" s="100" t="s">
        <v>1324</v>
      </c>
    </row>
    <row r="9248" spans="1:12" ht="56.25" customHeight="1">
      <c r="A9248" s="97" t="s">
        <v>630</v>
      </c>
      <c r="B9248" s="122" t="s">
        <v>4391</v>
      </c>
      <c r="C9248" s="123">
        <v>42461</v>
      </c>
      <c r="D9248" s="97" t="s">
        <v>18679</v>
      </c>
      <c r="E9248" s="97" t="s">
        <v>3</v>
      </c>
      <c r="F9248" s="97">
        <v>1365069</v>
      </c>
      <c r="G9248" s="97"/>
      <c r="H9248" s="124" t="s">
        <v>5442</v>
      </c>
      <c r="I9248" s="125">
        <v>0</v>
      </c>
      <c r="J9248" s="125">
        <v>72</v>
      </c>
      <c r="K9248" s="126">
        <v>72</v>
      </c>
      <c r="L9248" s="100" t="s">
        <v>1324</v>
      </c>
    </row>
    <row r="9249" spans="1:12" ht="56.25" customHeight="1">
      <c r="A9249" s="97" t="s">
        <v>630</v>
      </c>
      <c r="B9249" s="122" t="s">
        <v>4391</v>
      </c>
      <c r="C9249" s="123">
        <v>42461</v>
      </c>
      <c r="D9249" s="97" t="s">
        <v>18680</v>
      </c>
      <c r="E9249" s="97" t="s">
        <v>3</v>
      </c>
      <c r="F9249" s="97">
        <v>1365080</v>
      </c>
      <c r="G9249" s="97"/>
      <c r="H9249" s="124" t="s">
        <v>5443</v>
      </c>
      <c r="I9249" s="125">
        <v>0</v>
      </c>
      <c r="J9249" s="125">
        <v>93.55</v>
      </c>
      <c r="K9249" s="126">
        <v>93.55</v>
      </c>
      <c r="L9249" s="100" t="s">
        <v>1324</v>
      </c>
    </row>
    <row r="9250" spans="1:12" ht="56.25" customHeight="1">
      <c r="A9250" s="97" t="s">
        <v>630</v>
      </c>
      <c r="B9250" s="122" t="s">
        <v>4391</v>
      </c>
      <c r="C9250" s="123">
        <v>42461</v>
      </c>
      <c r="D9250" s="97" t="s">
        <v>18681</v>
      </c>
      <c r="E9250" s="97" t="s">
        <v>3</v>
      </c>
      <c r="F9250" s="97">
        <v>1365117</v>
      </c>
      <c r="G9250" s="97"/>
      <c r="H9250" s="124" t="s">
        <v>5444</v>
      </c>
      <c r="I9250" s="125">
        <v>0</v>
      </c>
      <c r="J9250" s="125">
        <v>409.66</v>
      </c>
      <c r="K9250" s="126">
        <v>409.66</v>
      </c>
      <c r="L9250" s="100" t="s">
        <v>1324</v>
      </c>
    </row>
    <row r="9251" spans="1:12" ht="56.25" customHeight="1">
      <c r="A9251" s="97" t="s">
        <v>630</v>
      </c>
      <c r="B9251" s="122" t="s">
        <v>4391</v>
      </c>
      <c r="C9251" s="123">
        <v>42461</v>
      </c>
      <c r="D9251" s="97" t="s">
        <v>18684</v>
      </c>
      <c r="E9251" s="97" t="s">
        <v>3</v>
      </c>
      <c r="F9251" s="97">
        <v>1365244</v>
      </c>
      <c r="G9251" s="97"/>
      <c r="H9251" s="124" t="s">
        <v>5447</v>
      </c>
      <c r="I9251" s="125">
        <v>0</v>
      </c>
      <c r="J9251" s="125">
        <v>25</v>
      </c>
      <c r="K9251" s="126">
        <v>25</v>
      </c>
      <c r="L9251" s="100" t="s">
        <v>1324</v>
      </c>
    </row>
    <row r="9252" spans="1:12" ht="56.25" customHeight="1">
      <c r="A9252" s="97" t="s">
        <v>630</v>
      </c>
      <c r="B9252" s="122" t="s">
        <v>4391</v>
      </c>
      <c r="C9252" s="123">
        <v>42461</v>
      </c>
      <c r="D9252" s="97" t="s">
        <v>18685</v>
      </c>
      <c r="E9252" s="97" t="s">
        <v>3</v>
      </c>
      <c r="F9252" s="97">
        <v>1365287</v>
      </c>
      <c r="G9252" s="97"/>
      <c r="H9252" s="124" t="s">
        <v>5448</v>
      </c>
      <c r="I9252" s="125">
        <v>0</v>
      </c>
      <c r="J9252" s="125">
        <v>6094.74</v>
      </c>
      <c r="K9252" s="126">
        <v>6094.74</v>
      </c>
      <c r="L9252" s="100" t="s">
        <v>1324</v>
      </c>
    </row>
    <row r="9253" spans="1:12" ht="56.25" customHeight="1">
      <c r="A9253" s="97" t="s">
        <v>630</v>
      </c>
      <c r="B9253" s="122" t="s">
        <v>4391</v>
      </c>
      <c r="C9253" s="123">
        <v>42461</v>
      </c>
      <c r="D9253" s="97" t="s">
        <v>18686</v>
      </c>
      <c r="E9253" s="97" t="s">
        <v>3</v>
      </c>
      <c r="F9253" s="97">
        <v>1365292</v>
      </c>
      <c r="G9253" s="97"/>
      <c r="H9253" s="124" t="s">
        <v>5094</v>
      </c>
      <c r="I9253" s="125">
        <v>0</v>
      </c>
      <c r="J9253" s="125">
        <v>10393.08</v>
      </c>
      <c r="K9253" s="126">
        <v>10393.08</v>
      </c>
      <c r="L9253" s="100" t="s">
        <v>1324</v>
      </c>
    </row>
    <row r="9254" spans="1:12" ht="56.25" customHeight="1">
      <c r="A9254" s="97" t="s">
        <v>630</v>
      </c>
      <c r="B9254" s="122" t="s">
        <v>10109</v>
      </c>
      <c r="C9254" s="123">
        <v>42461</v>
      </c>
      <c r="D9254" s="97" t="s">
        <v>11431</v>
      </c>
      <c r="E9254" s="97" t="s">
        <v>11</v>
      </c>
      <c r="F9254" s="97">
        <v>846867</v>
      </c>
      <c r="G9254" s="97"/>
      <c r="H9254" s="124" t="s">
        <v>2225</v>
      </c>
      <c r="I9254" s="125">
        <v>50</v>
      </c>
      <c r="J9254" s="125">
        <v>0</v>
      </c>
      <c r="K9254" s="126">
        <v>50</v>
      </c>
      <c r="L9254" s="100" t="s">
        <v>1324</v>
      </c>
    </row>
    <row r="9255" spans="1:12" ht="56.25" customHeight="1">
      <c r="A9255" s="97" t="s">
        <v>630</v>
      </c>
      <c r="B9255" s="122" t="s">
        <v>4391</v>
      </c>
      <c r="C9255" s="123">
        <v>42464</v>
      </c>
      <c r="D9255" s="97" t="s">
        <v>18687</v>
      </c>
      <c r="E9255" s="97" t="s">
        <v>3</v>
      </c>
      <c r="F9255" s="97">
        <v>1365499</v>
      </c>
      <c r="G9255" s="97"/>
      <c r="H9255" s="124" t="s">
        <v>4461</v>
      </c>
      <c r="I9255" s="125">
        <v>0</v>
      </c>
      <c r="J9255" s="125">
        <v>1016</v>
      </c>
      <c r="K9255" s="126">
        <v>1016</v>
      </c>
      <c r="L9255" s="100" t="s">
        <v>1324</v>
      </c>
    </row>
    <row r="9256" spans="1:12" ht="56.25" customHeight="1">
      <c r="A9256" s="97" t="s">
        <v>630</v>
      </c>
      <c r="B9256" s="122" t="s">
        <v>4391</v>
      </c>
      <c r="C9256" s="123">
        <v>42464</v>
      </c>
      <c r="D9256" s="97" t="s">
        <v>18688</v>
      </c>
      <c r="E9256" s="97" t="s">
        <v>3</v>
      </c>
      <c r="F9256" s="97">
        <v>1365555</v>
      </c>
      <c r="G9256" s="97"/>
      <c r="H9256" s="124" t="s">
        <v>5449</v>
      </c>
      <c r="I9256" s="125">
        <v>0</v>
      </c>
      <c r="J9256" s="125">
        <v>51.83</v>
      </c>
      <c r="K9256" s="126">
        <v>51.83</v>
      </c>
      <c r="L9256" s="100" t="s">
        <v>1347</v>
      </c>
    </row>
    <row r="9257" spans="1:12" ht="56.25" customHeight="1">
      <c r="A9257" s="97" t="s">
        <v>630</v>
      </c>
      <c r="B9257" s="122" t="s">
        <v>4391</v>
      </c>
      <c r="C9257" s="123">
        <v>42464</v>
      </c>
      <c r="D9257" s="97" t="s">
        <v>18690</v>
      </c>
      <c r="E9257" s="97" t="s">
        <v>3</v>
      </c>
      <c r="F9257" s="97">
        <v>1365559</v>
      </c>
      <c r="G9257" s="97"/>
      <c r="H9257" s="124" t="s">
        <v>5451</v>
      </c>
      <c r="I9257" s="125">
        <v>0</v>
      </c>
      <c r="J9257" s="125">
        <v>3063.4</v>
      </c>
      <c r="K9257" s="126">
        <v>3063.4</v>
      </c>
      <c r="L9257" s="100" t="s">
        <v>1324</v>
      </c>
    </row>
    <row r="9258" spans="1:12" ht="56.25" customHeight="1">
      <c r="A9258" s="97" t="s">
        <v>630</v>
      </c>
      <c r="B9258" s="122" t="s">
        <v>4391</v>
      </c>
      <c r="C9258" s="123">
        <v>42464</v>
      </c>
      <c r="D9258" s="97" t="s">
        <v>18692</v>
      </c>
      <c r="E9258" s="97" t="s">
        <v>3</v>
      </c>
      <c r="F9258" s="97">
        <v>1365633</v>
      </c>
      <c r="G9258" s="97"/>
      <c r="H9258" s="124" t="s">
        <v>4973</v>
      </c>
      <c r="I9258" s="125">
        <v>0</v>
      </c>
      <c r="J9258" s="125">
        <v>4000</v>
      </c>
      <c r="K9258" s="126">
        <v>4000</v>
      </c>
      <c r="L9258" s="100" t="s">
        <v>1324</v>
      </c>
    </row>
    <row r="9259" spans="1:12" ht="56.25" customHeight="1">
      <c r="A9259" s="97" t="s">
        <v>630</v>
      </c>
      <c r="B9259" s="122" t="s">
        <v>4391</v>
      </c>
      <c r="C9259" s="123">
        <v>42464</v>
      </c>
      <c r="D9259" s="97" t="s">
        <v>18693</v>
      </c>
      <c r="E9259" s="97" t="s">
        <v>3</v>
      </c>
      <c r="F9259" s="97">
        <v>1365635</v>
      </c>
      <c r="G9259" s="97"/>
      <c r="H9259" s="124" t="s">
        <v>5453</v>
      </c>
      <c r="I9259" s="125">
        <v>0</v>
      </c>
      <c r="J9259" s="125">
        <v>1000</v>
      </c>
      <c r="K9259" s="126">
        <v>1000</v>
      </c>
      <c r="L9259" s="100" t="s">
        <v>1324</v>
      </c>
    </row>
    <row r="9260" spans="1:12" ht="56.25" customHeight="1">
      <c r="A9260" s="97" t="s">
        <v>630</v>
      </c>
      <c r="B9260" s="122" t="s">
        <v>4391</v>
      </c>
      <c r="C9260" s="123">
        <v>42464</v>
      </c>
      <c r="D9260" s="97" t="s">
        <v>18694</v>
      </c>
      <c r="E9260" s="97" t="s">
        <v>3</v>
      </c>
      <c r="F9260" s="97">
        <v>1365651</v>
      </c>
      <c r="G9260" s="97"/>
      <c r="H9260" s="124" t="s">
        <v>5454</v>
      </c>
      <c r="I9260" s="125">
        <v>0</v>
      </c>
      <c r="J9260" s="125">
        <v>927.5</v>
      </c>
      <c r="K9260" s="126">
        <v>927.5</v>
      </c>
      <c r="L9260" s="100" t="s">
        <v>1324</v>
      </c>
    </row>
    <row r="9261" spans="1:12" ht="56.25" customHeight="1">
      <c r="A9261" s="97" t="s">
        <v>630</v>
      </c>
      <c r="B9261" s="122" t="s">
        <v>4391</v>
      </c>
      <c r="C9261" s="123">
        <v>42464</v>
      </c>
      <c r="D9261" s="97" t="s">
        <v>18695</v>
      </c>
      <c r="E9261" s="97" t="s">
        <v>3</v>
      </c>
      <c r="F9261" s="97">
        <v>1365661</v>
      </c>
      <c r="G9261" s="97"/>
      <c r="H9261" s="124" t="s">
        <v>5455</v>
      </c>
      <c r="I9261" s="125">
        <v>0</v>
      </c>
      <c r="J9261" s="125">
        <v>618.88</v>
      </c>
      <c r="K9261" s="126">
        <v>618.88</v>
      </c>
      <c r="L9261" s="100" t="s">
        <v>1324</v>
      </c>
    </row>
    <row r="9262" spans="1:12" ht="56.25" customHeight="1">
      <c r="A9262" s="97" t="s">
        <v>630</v>
      </c>
      <c r="B9262" s="122" t="s">
        <v>4391</v>
      </c>
      <c r="C9262" s="123">
        <v>42464</v>
      </c>
      <c r="D9262" s="97" t="s">
        <v>18696</v>
      </c>
      <c r="E9262" s="97" t="s">
        <v>3</v>
      </c>
      <c r="F9262" s="97">
        <v>1365698</v>
      </c>
      <c r="G9262" s="97"/>
      <c r="H9262" s="124" t="s">
        <v>4846</v>
      </c>
      <c r="I9262" s="125">
        <v>0</v>
      </c>
      <c r="J9262" s="125">
        <v>1000</v>
      </c>
      <c r="K9262" s="126">
        <v>1000</v>
      </c>
      <c r="L9262" s="100" t="s">
        <v>1324</v>
      </c>
    </row>
    <row r="9263" spans="1:12" ht="56.25" customHeight="1">
      <c r="A9263" s="97" t="s">
        <v>630</v>
      </c>
      <c r="B9263" s="122" t="s">
        <v>4391</v>
      </c>
      <c r="C9263" s="123">
        <v>42464</v>
      </c>
      <c r="D9263" s="97" t="s">
        <v>18697</v>
      </c>
      <c r="E9263" s="97" t="s">
        <v>3</v>
      </c>
      <c r="F9263" s="97">
        <v>1365716</v>
      </c>
      <c r="G9263" s="97"/>
      <c r="H9263" s="124" t="s">
        <v>5456</v>
      </c>
      <c r="I9263" s="125">
        <v>0</v>
      </c>
      <c r="J9263" s="125">
        <v>700</v>
      </c>
      <c r="K9263" s="126">
        <v>700</v>
      </c>
      <c r="L9263" s="100" t="s">
        <v>1324</v>
      </c>
    </row>
    <row r="9264" spans="1:12" ht="56.25" customHeight="1">
      <c r="A9264" s="97" t="s">
        <v>630</v>
      </c>
      <c r="B9264" s="122" t="s">
        <v>4391</v>
      </c>
      <c r="C9264" s="123">
        <v>42464</v>
      </c>
      <c r="D9264" s="97" t="s">
        <v>18698</v>
      </c>
      <c r="E9264" s="97" t="s">
        <v>3</v>
      </c>
      <c r="F9264" s="97">
        <v>1365719</v>
      </c>
      <c r="G9264" s="97"/>
      <c r="H9264" s="124" t="s">
        <v>5457</v>
      </c>
      <c r="I9264" s="125">
        <v>0</v>
      </c>
      <c r="J9264" s="125">
        <v>700</v>
      </c>
      <c r="K9264" s="126">
        <v>700</v>
      </c>
      <c r="L9264" s="100" t="s">
        <v>1324</v>
      </c>
    </row>
    <row r="9265" spans="1:12" ht="56.25" customHeight="1">
      <c r="A9265" s="97" t="s">
        <v>630</v>
      </c>
      <c r="B9265" s="122" t="s">
        <v>4391</v>
      </c>
      <c r="C9265" s="123">
        <v>42464</v>
      </c>
      <c r="D9265" s="97" t="s">
        <v>18699</v>
      </c>
      <c r="E9265" s="97" t="s">
        <v>3</v>
      </c>
      <c r="F9265" s="97">
        <v>1365723</v>
      </c>
      <c r="G9265" s="97"/>
      <c r="H9265" s="124" t="s">
        <v>5458</v>
      </c>
      <c r="I9265" s="125">
        <v>0</v>
      </c>
      <c r="J9265" s="125">
        <v>1713</v>
      </c>
      <c r="K9265" s="126">
        <v>1713</v>
      </c>
      <c r="L9265" s="100" t="s">
        <v>1324</v>
      </c>
    </row>
    <row r="9266" spans="1:12" ht="56.25" customHeight="1">
      <c r="A9266" s="97" t="s">
        <v>630</v>
      </c>
      <c r="B9266" s="122" t="s">
        <v>4391</v>
      </c>
      <c r="C9266" s="123">
        <v>42464</v>
      </c>
      <c r="D9266" s="97" t="s">
        <v>18702</v>
      </c>
      <c r="E9266" s="97" t="s">
        <v>3</v>
      </c>
      <c r="F9266" s="97">
        <v>1365782</v>
      </c>
      <c r="G9266" s="97"/>
      <c r="H9266" s="124" t="s">
        <v>5461</v>
      </c>
      <c r="I9266" s="125">
        <v>0</v>
      </c>
      <c r="J9266" s="125">
        <v>30000</v>
      </c>
      <c r="K9266" s="126">
        <v>30000</v>
      </c>
      <c r="L9266" s="100" t="s">
        <v>1324</v>
      </c>
    </row>
    <row r="9267" spans="1:12" ht="56.25" customHeight="1">
      <c r="A9267" s="97" t="s">
        <v>630</v>
      </c>
      <c r="B9267" s="122" t="s">
        <v>10109</v>
      </c>
      <c r="C9267" s="123">
        <v>42464</v>
      </c>
      <c r="D9267" s="97" t="s">
        <v>11434</v>
      </c>
      <c r="E9267" s="97" t="s">
        <v>6</v>
      </c>
      <c r="F9267" s="97">
        <v>846971</v>
      </c>
      <c r="G9267" s="97"/>
      <c r="H9267" s="124" t="s">
        <v>2228</v>
      </c>
      <c r="I9267" s="125">
        <v>0</v>
      </c>
      <c r="J9267" s="125">
        <v>241579605.44</v>
      </c>
      <c r="K9267" s="126">
        <v>241579605.44</v>
      </c>
      <c r="L9267" s="100" t="s">
        <v>1324</v>
      </c>
    </row>
    <row r="9268" spans="1:12" ht="56.25" customHeight="1">
      <c r="A9268" s="97" t="s">
        <v>630</v>
      </c>
      <c r="B9268" s="122" t="s">
        <v>10109</v>
      </c>
      <c r="C9268" s="123">
        <v>42464</v>
      </c>
      <c r="D9268" s="97" t="s">
        <v>11442</v>
      </c>
      <c r="E9268" s="97" t="s">
        <v>11</v>
      </c>
      <c r="F9268" s="97">
        <v>846971</v>
      </c>
      <c r="G9268" s="97"/>
      <c r="H9268" s="124" t="s">
        <v>2236</v>
      </c>
      <c r="I9268" s="125">
        <v>50</v>
      </c>
      <c r="J9268" s="125">
        <v>0</v>
      </c>
      <c r="K9268" s="126">
        <v>50</v>
      </c>
      <c r="L9268" s="100" t="s">
        <v>1324</v>
      </c>
    </row>
    <row r="9269" spans="1:12" ht="56.25" customHeight="1">
      <c r="A9269" s="97" t="s">
        <v>630</v>
      </c>
      <c r="B9269" s="122" t="s">
        <v>4391</v>
      </c>
      <c r="C9269" s="123">
        <v>42465</v>
      </c>
      <c r="D9269" s="97" t="s">
        <v>18706</v>
      </c>
      <c r="E9269" s="97" t="s">
        <v>3</v>
      </c>
      <c r="F9269" s="97">
        <v>1365943</v>
      </c>
      <c r="G9269" s="97"/>
      <c r="H9269" s="124" t="s">
        <v>5465</v>
      </c>
      <c r="I9269" s="125">
        <v>0</v>
      </c>
      <c r="J9269" s="125">
        <v>371</v>
      </c>
      <c r="K9269" s="126">
        <v>371</v>
      </c>
      <c r="L9269" s="100" t="s">
        <v>1324</v>
      </c>
    </row>
    <row r="9270" spans="1:12" ht="56.25" customHeight="1">
      <c r="A9270" s="97" t="s">
        <v>630</v>
      </c>
      <c r="B9270" s="122" t="s">
        <v>4391</v>
      </c>
      <c r="C9270" s="123">
        <v>42465</v>
      </c>
      <c r="D9270" s="97" t="s">
        <v>18707</v>
      </c>
      <c r="E9270" s="97" t="s">
        <v>3</v>
      </c>
      <c r="F9270" s="97">
        <v>1365945</v>
      </c>
      <c r="G9270" s="97"/>
      <c r="H9270" s="124" t="s">
        <v>5466</v>
      </c>
      <c r="I9270" s="125">
        <v>0</v>
      </c>
      <c r="J9270" s="125">
        <v>8575</v>
      </c>
      <c r="K9270" s="126">
        <v>8575</v>
      </c>
      <c r="L9270" s="100" t="s">
        <v>1324</v>
      </c>
    </row>
    <row r="9271" spans="1:12" ht="56.25" customHeight="1">
      <c r="A9271" s="97" t="s">
        <v>630</v>
      </c>
      <c r="B9271" s="122" t="s">
        <v>4391</v>
      </c>
      <c r="C9271" s="123">
        <v>42465</v>
      </c>
      <c r="D9271" s="97" t="s">
        <v>18708</v>
      </c>
      <c r="E9271" s="97" t="s">
        <v>3</v>
      </c>
      <c r="F9271" s="97">
        <v>1365967</v>
      </c>
      <c r="G9271" s="97"/>
      <c r="H9271" s="124" t="s">
        <v>5467</v>
      </c>
      <c r="I9271" s="125">
        <v>0</v>
      </c>
      <c r="J9271" s="125">
        <v>94.7</v>
      </c>
      <c r="K9271" s="126">
        <v>94.7</v>
      </c>
      <c r="L9271" s="100" t="s">
        <v>1324</v>
      </c>
    </row>
    <row r="9272" spans="1:12" ht="56.25" customHeight="1">
      <c r="A9272" s="97" t="s">
        <v>630</v>
      </c>
      <c r="B9272" s="122" t="s">
        <v>4391</v>
      </c>
      <c r="C9272" s="123">
        <v>42465</v>
      </c>
      <c r="D9272" s="97" t="s">
        <v>18713</v>
      </c>
      <c r="E9272" s="97" t="s">
        <v>3</v>
      </c>
      <c r="F9272" s="97">
        <v>1366003</v>
      </c>
      <c r="G9272" s="97"/>
      <c r="H9272" s="124" t="s">
        <v>5471</v>
      </c>
      <c r="I9272" s="125">
        <v>0</v>
      </c>
      <c r="J9272" s="125">
        <v>1163</v>
      </c>
      <c r="K9272" s="126">
        <v>1163</v>
      </c>
      <c r="L9272" s="100" t="s">
        <v>1324</v>
      </c>
    </row>
    <row r="9273" spans="1:12" ht="56.25" customHeight="1">
      <c r="A9273" s="97" t="s">
        <v>630</v>
      </c>
      <c r="B9273" s="122" t="s">
        <v>4391</v>
      </c>
      <c r="C9273" s="123">
        <v>42465</v>
      </c>
      <c r="D9273" s="97" t="s">
        <v>18715</v>
      </c>
      <c r="E9273" s="97" t="s">
        <v>3</v>
      </c>
      <c r="F9273" s="97">
        <v>1366036</v>
      </c>
      <c r="G9273" s="97"/>
      <c r="H9273" s="124" t="s">
        <v>5473</v>
      </c>
      <c r="I9273" s="125">
        <v>0</v>
      </c>
      <c r="J9273" s="125">
        <v>1348.06</v>
      </c>
      <c r="K9273" s="126">
        <v>1348.06</v>
      </c>
      <c r="L9273" s="100" t="s">
        <v>1324</v>
      </c>
    </row>
    <row r="9274" spans="1:12" ht="56.25" customHeight="1">
      <c r="A9274" s="97" t="s">
        <v>630</v>
      </c>
      <c r="B9274" s="122" t="s">
        <v>4391</v>
      </c>
      <c r="C9274" s="123">
        <v>42465</v>
      </c>
      <c r="D9274" s="97" t="s">
        <v>18716</v>
      </c>
      <c r="E9274" s="97" t="s">
        <v>3</v>
      </c>
      <c r="F9274" s="97">
        <v>1366059</v>
      </c>
      <c r="G9274" s="97"/>
      <c r="H9274" s="124" t="s">
        <v>5474</v>
      </c>
      <c r="I9274" s="125">
        <v>0</v>
      </c>
      <c r="J9274" s="125">
        <v>88</v>
      </c>
      <c r="K9274" s="126">
        <v>88</v>
      </c>
      <c r="L9274" s="100" t="s">
        <v>1324</v>
      </c>
    </row>
    <row r="9275" spans="1:12" ht="56.25" customHeight="1">
      <c r="A9275" s="97" t="s">
        <v>630</v>
      </c>
      <c r="B9275" s="122" t="s">
        <v>4391</v>
      </c>
      <c r="C9275" s="123">
        <v>42465</v>
      </c>
      <c r="D9275" s="97" t="s">
        <v>18718</v>
      </c>
      <c r="E9275" s="97" t="s">
        <v>3</v>
      </c>
      <c r="F9275" s="97">
        <v>1366091</v>
      </c>
      <c r="G9275" s="97"/>
      <c r="H9275" s="124" t="s">
        <v>5476</v>
      </c>
      <c r="I9275" s="125">
        <v>0</v>
      </c>
      <c r="J9275" s="125">
        <v>331.89</v>
      </c>
      <c r="K9275" s="126">
        <v>331.89</v>
      </c>
      <c r="L9275" s="100" t="s">
        <v>1324</v>
      </c>
    </row>
    <row r="9276" spans="1:12" ht="56.25" customHeight="1">
      <c r="A9276" s="97" t="s">
        <v>630</v>
      </c>
      <c r="B9276" s="122" t="s">
        <v>4391</v>
      </c>
      <c r="C9276" s="123">
        <v>42465</v>
      </c>
      <c r="D9276" s="97" t="s">
        <v>18719</v>
      </c>
      <c r="E9276" s="97" t="s">
        <v>3</v>
      </c>
      <c r="F9276" s="97">
        <v>1366092</v>
      </c>
      <c r="G9276" s="97"/>
      <c r="H9276" s="124" t="s">
        <v>5477</v>
      </c>
      <c r="I9276" s="125">
        <v>0</v>
      </c>
      <c r="J9276" s="125">
        <v>512.19000000000005</v>
      </c>
      <c r="K9276" s="126">
        <v>512.19000000000005</v>
      </c>
      <c r="L9276" s="100" t="s">
        <v>1324</v>
      </c>
    </row>
    <row r="9277" spans="1:12" ht="56.25" customHeight="1">
      <c r="A9277" s="97" t="s">
        <v>630</v>
      </c>
      <c r="B9277" s="122" t="s">
        <v>4391</v>
      </c>
      <c r="C9277" s="123">
        <v>42465</v>
      </c>
      <c r="D9277" s="97" t="s">
        <v>18720</v>
      </c>
      <c r="E9277" s="97" t="s">
        <v>3</v>
      </c>
      <c r="F9277" s="97">
        <v>1366093</v>
      </c>
      <c r="G9277" s="97"/>
      <c r="H9277" s="124" t="s">
        <v>5478</v>
      </c>
      <c r="I9277" s="125">
        <v>0</v>
      </c>
      <c r="J9277" s="125">
        <v>530.02</v>
      </c>
      <c r="K9277" s="126">
        <v>530.02</v>
      </c>
      <c r="L9277" s="100" t="s">
        <v>1324</v>
      </c>
    </row>
    <row r="9278" spans="1:12" ht="56.25" customHeight="1">
      <c r="A9278" s="97" t="s">
        <v>630</v>
      </c>
      <c r="B9278" s="122" t="s">
        <v>4391</v>
      </c>
      <c r="C9278" s="123">
        <v>42465</v>
      </c>
      <c r="D9278" s="97" t="s">
        <v>18721</v>
      </c>
      <c r="E9278" s="97" t="s">
        <v>3</v>
      </c>
      <c r="F9278" s="97">
        <v>1366110</v>
      </c>
      <c r="G9278" s="97"/>
      <c r="H9278" s="124" t="s">
        <v>4834</v>
      </c>
      <c r="I9278" s="125">
        <v>0</v>
      </c>
      <c r="J9278" s="125">
        <v>1500</v>
      </c>
      <c r="K9278" s="126">
        <v>1500</v>
      </c>
      <c r="L9278" s="100" t="s">
        <v>1324</v>
      </c>
    </row>
    <row r="9279" spans="1:12" ht="56.25" customHeight="1">
      <c r="A9279" s="97" t="s">
        <v>630</v>
      </c>
      <c r="B9279" s="122" t="s">
        <v>4391</v>
      </c>
      <c r="C9279" s="123">
        <v>42465</v>
      </c>
      <c r="D9279" s="97" t="s">
        <v>18722</v>
      </c>
      <c r="E9279" s="97" t="s">
        <v>3</v>
      </c>
      <c r="F9279" s="97">
        <v>1366135</v>
      </c>
      <c r="G9279" s="97"/>
      <c r="H9279" s="124" t="s">
        <v>5479</v>
      </c>
      <c r="I9279" s="125">
        <v>0</v>
      </c>
      <c r="J9279" s="125">
        <v>1506</v>
      </c>
      <c r="K9279" s="126">
        <v>1506</v>
      </c>
      <c r="L9279" s="100" t="s">
        <v>1324</v>
      </c>
    </row>
    <row r="9280" spans="1:12" ht="56.25" customHeight="1">
      <c r="A9280" s="97" t="s">
        <v>630</v>
      </c>
      <c r="B9280" s="122" t="s">
        <v>4391</v>
      </c>
      <c r="C9280" s="123">
        <v>42466</v>
      </c>
      <c r="D9280" s="97" t="s">
        <v>18723</v>
      </c>
      <c r="E9280" s="97" t="s">
        <v>3</v>
      </c>
      <c r="F9280" s="97">
        <v>1366388</v>
      </c>
      <c r="G9280" s="97"/>
      <c r="H9280" s="124" t="s">
        <v>5480</v>
      </c>
      <c r="I9280" s="125">
        <v>0</v>
      </c>
      <c r="J9280" s="125">
        <v>1659939.22</v>
      </c>
      <c r="K9280" s="126">
        <v>1659939.22</v>
      </c>
      <c r="L9280" s="100" t="s">
        <v>1324</v>
      </c>
    </row>
    <row r="9281" spans="1:12" ht="56.25" customHeight="1">
      <c r="A9281" s="97" t="s">
        <v>630</v>
      </c>
      <c r="B9281" s="122" t="s">
        <v>4391</v>
      </c>
      <c r="C9281" s="123">
        <v>42466</v>
      </c>
      <c r="D9281" s="97" t="s">
        <v>18729</v>
      </c>
      <c r="E9281" s="97" t="s">
        <v>3</v>
      </c>
      <c r="F9281" s="97">
        <v>1366488</v>
      </c>
      <c r="G9281" s="97"/>
      <c r="H9281" s="124" t="s">
        <v>5486</v>
      </c>
      <c r="I9281" s="125">
        <v>0</v>
      </c>
      <c r="J9281" s="125">
        <v>15.74</v>
      </c>
      <c r="K9281" s="126">
        <v>15.74</v>
      </c>
      <c r="L9281" s="100" t="s">
        <v>1324</v>
      </c>
    </row>
    <row r="9282" spans="1:12" ht="56.25" customHeight="1">
      <c r="A9282" s="97" t="s">
        <v>630</v>
      </c>
      <c r="B9282" s="122" t="s">
        <v>4391</v>
      </c>
      <c r="C9282" s="123">
        <v>42466</v>
      </c>
      <c r="D9282" s="97" t="s">
        <v>18732</v>
      </c>
      <c r="E9282" s="97" t="s">
        <v>3</v>
      </c>
      <c r="F9282" s="97">
        <v>1366558</v>
      </c>
      <c r="G9282" s="97"/>
      <c r="H9282" s="124" t="s">
        <v>5488</v>
      </c>
      <c r="I9282" s="125">
        <v>0</v>
      </c>
      <c r="J9282" s="125">
        <v>100</v>
      </c>
      <c r="K9282" s="126">
        <v>100</v>
      </c>
      <c r="L9282" s="100" t="s">
        <v>1324</v>
      </c>
    </row>
    <row r="9283" spans="1:12" ht="56.25" customHeight="1">
      <c r="A9283" s="97" t="s">
        <v>630</v>
      </c>
      <c r="B9283" s="122" t="s">
        <v>4391</v>
      </c>
      <c r="C9283" s="123">
        <v>42466</v>
      </c>
      <c r="D9283" s="97" t="s">
        <v>18734</v>
      </c>
      <c r="E9283" s="97" t="s">
        <v>3</v>
      </c>
      <c r="F9283" s="97">
        <v>1366573</v>
      </c>
      <c r="G9283" s="97"/>
      <c r="H9283" s="124" t="s">
        <v>5490</v>
      </c>
      <c r="I9283" s="125">
        <v>0</v>
      </c>
      <c r="J9283" s="125">
        <v>52.4</v>
      </c>
      <c r="K9283" s="126">
        <v>52.4</v>
      </c>
      <c r="L9283" s="100" t="s">
        <v>1324</v>
      </c>
    </row>
    <row r="9284" spans="1:12" ht="56.25" customHeight="1">
      <c r="A9284" s="97" t="s">
        <v>630</v>
      </c>
      <c r="B9284" s="122" t="s">
        <v>4391</v>
      </c>
      <c r="C9284" s="123">
        <v>42466</v>
      </c>
      <c r="D9284" s="97" t="s">
        <v>18736</v>
      </c>
      <c r="E9284" s="97" t="s">
        <v>3</v>
      </c>
      <c r="F9284" s="97">
        <v>1366619</v>
      </c>
      <c r="G9284" s="97"/>
      <c r="H9284" s="124" t="s">
        <v>5492</v>
      </c>
      <c r="I9284" s="125">
        <v>0</v>
      </c>
      <c r="J9284" s="125">
        <v>250</v>
      </c>
      <c r="K9284" s="126">
        <v>250</v>
      </c>
      <c r="L9284" s="100" t="s">
        <v>1324</v>
      </c>
    </row>
    <row r="9285" spans="1:12" ht="56.25" customHeight="1">
      <c r="A9285" s="97" t="s">
        <v>630</v>
      </c>
      <c r="B9285" s="122" t="s">
        <v>10109</v>
      </c>
      <c r="C9285" s="123">
        <v>42466</v>
      </c>
      <c r="D9285" s="97" t="s">
        <v>11459</v>
      </c>
      <c r="E9285" s="97" t="s">
        <v>11</v>
      </c>
      <c r="F9285" s="97">
        <v>847221</v>
      </c>
      <c r="G9285" s="97"/>
      <c r="H9285" s="124" t="s">
        <v>2253</v>
      </c>
      <c r="I9285" s="125">
        <v>50</v>
      </c>
      <c r="J9285" s="125">
        <v>0</v>
      </c>
      <c r="K9285" s="126">
        <v>50</v>
      </c>
      <c r="L9285" s="100" t="s">
        <v>1324</v>
      </c>
    </row>
    <row r="9286" spans="1:12" ht="56.25" customHeight="1">
      <c r="A9286" s="97" t="s">
        <v>630</v>
      </c>
      <c r="B9286" s="122" t="s">
        <v>10109</v>
      </c>
      <c r="C9286" s="123">
        <v>42466</v>
      </c>
      <c r="D9286" s="97" t="s">
        <v>11460</v>
      </c>
      <c r="E9286" s="97" t="s">
        <v>11</v>
      </c>
      <c r="F9286" s="97">
        <v>847228</v>
      </c>
      <c r="G9286" s="97"/>
      <c r="H9286" s="124" t="s">
        <v>2254</v>
      </c>
      <c r="I9286" s="125">
        <v>50</v>
      </c>
      <c r="J9286" s="125">
        <v>0</v>
      </c>
      <c r="K9286" s="126">
        <v>50</v>
      </c>
      <c r="L9286" s="100" t="s">
        <v>1324</v>
      </c>
    </row>
    <row r="9287" spans="1:12" ht="56.25" customHeight="1">
      <c r="A9287" s="97" t="s">
        <v>630</v>
      </c>
      <c r="B9287" s="122" t="s">
        <v>4391</v>
      </c>
      <c r="C9287" s="123">
        <v>42467</v>
      </c>
      <c r="D9287" s="97" t="s">
        <v>18738</v>
      </c>
      <c r="E9287" s="97" t="s">
        <v>3</v>
      </c>
      <c r="F9287" s="97">
        <v>1366809</v>
      </c>
      <c r="G9287" s="97"/>
      <c r="H9287" s="124" t="s">
        <v>5494</v>
      </c>
      <c r="I9287" s="125">
        <v>0</v>
      </c>
      <c r="J9287" s="125">
        <v>43.6</v>
      </c>
      <c r="K9287" s="126">
        <v>43.6</v>
      </c>
      <c r="L9287" s="100" t="s">
        <v>1324</v>
      </c>
    </row>
    <row r="9288" spans="1:12" ht="56.25" customHeight="1">
      <c r="A9288" s="97" t="s">
        <v>630</v>
      </c>
      <c r="B9288" s="122" t="s">
        <v>4391</v>
      </c>
      <c r="C9288" s="123">
        <v>42467</v>
      </c>
      <c r="D9288" s="97" t="s">
        <v>18748</v>
      </c>
      <c r="E9288" s="97" t="s">
        <v>3</v>
      </c>
      <c r="F9288" s="97">
        <v>1367050</v>
      </c>
      <c r="G9288" s="97"/>
      <c r="H9288" s="124" t="s">
        <v>5359</v>
      </c>
      <c r="I9288" s="125">
        <v>0</v>
      </c>
      <c r="J9288" s="125">
        <v>624</v>
      </c>
      <c r="K9288" s="126">
        <v>624</v>
      </c>
      <c r="L9288" s="100" t="s">
        <v>1324</v>
      </c>
    </row>
    <row r="9289" spans="1:12" ht="56.25" customHeight="1">
      <c r="A9289" s="97" t="s">
        <v>630</v>
      </c>
      <c r="B9289" s="122" t="s">
        <v>4391</v>
      </c>
      <c r="C9289" s="123">
        <v>42468</v>
      </c>
      <c r="D9289" s="97" t="s">
        <v>18750</v>
      </c>
      <c r="E9289" s="97" t="s">
        <v>3</v>
      </c>
      <c r="F9289" s="97">
        <v>1367318</v>
      </c>
      <c r="G9289" s="97"/>
      <c r="H9289" s="124" t="s">
        <v>5507</v>
      </c>
      <c r="I9289" s="125">
        <v>0</v>
      </c>
      <c r="J9289" s="125">
        <v>4765.2</v>
      </c>
      <c r="K9289" s="126">
        <v>4765.2</v>
      </c>
      <c r="L9289" s="100" t="s">
        <v>1324</v>
      </c>
    </row>
    <row r="9290" spans="1:12" ht="56.25" customHeight="1">
      <c r="A9290" s="97" t="s">
        <v>630</v>
      </c>
      <c r="B9290" s="122" t="s">
        <v>4391</v>
      </c>
      <c r="C9290" s="123">
        <v>42468</v>
      </c>
      <c r="D9290" s="97" t="s">
        <v>18755</v>
      </c>
      <c r="E9290" s="97" t="s">
        <v>3</v>
      </c>
      <c r="F9290" s="97">
        <v>1367385</v>
      </c>
      <c r="G9290" s="97"/>
      <c r="H9290" s="124" t="s">
        <v>5512</v>
      </c>
      <c r="I9290" s="125">
        <v>0</v>
      </c>
      <c r="J9290" s="125">
        <v>69.25</v>
      </c>
      <c r="K9290" s="126">
        <v>69.25</v>
      </c>
      <c r="L9290" s="100" t="s">
        <v>1324</v>
      </c>
    </row>
    <row r="9291" spans="1:12" ht="56.25" customHeight="1">
      <c r="A9291" s="97" t="s">
        <v>630</v>
      </c>
      <c r="B9291" s="122" t="s">
        <v>4391</v>
      </c>
      <c r="C9291" s="123">
        <v>42468</v>
      </c>
      <c r="D9291" s="97" t="s">
        <v>18756</v>
      </c>
      <c r="E9291" s="97" t="s">
        <v>3</v>
      </c>
      <c r="F9291" s="97">
        <v>1367440</v>
      </c>
      <c r="G9291" s="97"/>
      <c r="H9291" s="124" t="s">
        <v>5351</v>
      </c>
      <c r="I9291" s="125">
        <v>0</v>
      </c>
      <c r="J9291" s="125">
        <v>1229</v>
      </c>
      <c r="K9291" s="126">
        <v>1229</v>
      </c>
      <c r="L9291" s="100" t="s">
        <v>1324</v>
      </c>
    </row>
    <row r="9292" spans="1:12" ht="56.25" customHeight="1">
      <c r="A9292" s="97" t="s">
        <v>630</v>
      </c>
      <c r="B9292" s="122" t="s">
        <v>4391</v>
      </c>
      <c r="C9292" s="123">
        <v>42468</v>
      </c>
      <c r="D9292" s="97" t="s">
        <v>18757</v>
      </c>
      <c r="E9292" s="97" t="s">
        <v>3</v>
      </c>
      <c r="F9292" s="97">
        <v>1367463</v>
      </c>
      <c r="G9292" s="97"/>
      <c r="H9292" s="124" t="s">
        <v>5155</v>
      </c>
      <c r="I9292" s="125">
        <v>0</v>
      </c>
      <c r="J9292" s="125">
        <v>5273.84</v>
      </c>
      <c r="K9292" s="126">
        <v>5273.84</v>
      </c>
      <c r="L9292" s="100" t="s">
        <v>1324</v>
      </c>
    </row>
    <row r="9293" spans="1:12" ht="56.25" customHeight="1">
      <c r="A9293" s="97" t="s">
        <v>630</v>
      </c>
      <c r="B9293" s="122" t="s">
        <v>4391</v>
      </c>
      <c r="C9293" s="123">
        <v>42468</v>
      </c>
      <c r="D9293" s="97" t="s">
        <v>18758</v>
      </c>
      <c r="E9293" s="97" t="s">
        <v>3</v>
      </c>
      <c r="F9293" s="97">
        <v>1367588</v>
      </c>
      <c r="G9293" s="97"/>
      <c r="H9293" s="124" t="s">
        <v>5513</v>
      </c>
      <c r="I9293" s="125">
        <v>0</v>
      </c>
      <c r="J9293" s="125">
        <v>1325.67</v>
      </c>
      <c r="K9293" s="126">
        <v>1325.67</v>
      </c>
      <c r="L9293" s="100" t="s">
        <v>1324</v>
      </c>
    </row>
    <row r="9294" spans="1:12" ht="56.25" customHeight="1">
      <c r="A9294" s="97" t="s">
        <v>630</v>
      </c>
      <c r="B9294" s="122" t="s">
        <v>4391</v>
      </c>
      <c r="C9294" s="123">
        <v>42468</v>
      </c>
      <c r="D9294" s="97" t="s">
        <v>18759</v>
      </c>
      <c r="E9294" s="97" t="s">
        <v>3</v>
      </c>
      <c r="F9294" s="97">
        <v>1367590</v>
      </c>
      <c r="G9294" s="97"/>
      <c r="H9294" s="124" t="s">
        <v>5514</v>
      </c>
      <c r="I9294" s="125">
        <v>0</v>
      </c>
      <c r="J9294" s="125">
        <v>1325.67</v>
      </c>
      <c r="K9294" s="126">
        <v>1325.67</v>
      </c>
      <c r="L9294" s="100" t="s">
        <v>1324</v>
      </c>
    </row>
    <row r="9295" spans="1:12" ht="56.25" customHeight="1">
      <c r="A9295" s="97" t="s">
        <v>630</v>
      </c>
      <c r="B9295" s="122" t="s">
        <v>4391</v>
      </c>
      <c r="C9295" s="123">
        <v>42468</v>
      </c>
      <c r="D9295" s="97" t="s">
        <v>18760</v>
      </c>
      <c r="E9295" s="97" t="s">
        <v>3</v>
      </c>
      <c r="F9295" s="97">
        <v>1367591</v>
      </c>
      <c r="G9295" s="97"/>
      <c r="H9295" s="124" t="s">
        <v>5515</v>
      </c>
      <c r="I9295" s="125">
        <v>0</v>
      </c>
      <c r="J9295" s="125">
        <v>1325.67</v>
      </c>
      <c r="K9295" s="126">
        <v>1325.67</v>
      </c>
      <c r="L9295" s="100" t="s">
        <v>1324</v>
      </c>
    </row>
    <row r="9296" spans="1:12" ht="56.25" customHeight="1">
      <c r="A9296" s="97" t="s">
        <v>630</v>
      </c>
      <c r="B9296" s="122" t="s">
        <v>4391</v>
      </c>
      <c r="C9296" s="123">
        <v>42468</v>
      </c>
      <c r="D9296" s="97" t="s">
        <v>18761</v>
      </c>
      <c r="E9296" s="97" t="s">
        <v>3</v>
      </c>
      <c r="F9296" s="97">
        <v>1367592</v>
      </c>
      <c r="G9296" s="97"/>
      <c r="H9296" s="124" t="s">
        <v>5516</v>
      </c>
      <c r="I9296" s="125">
        <v>0</v>
      </c>
      <c r="J9296" s="125">
        <v>943.80000000000007</v>
      </c>
      <c r="K9296" s="126">
        <v>943.80000000000007</v>
      </c>
      <c r="L9296" s="100" t="s">
        <v>1324</v>
      </c>
    </row>
    <row r="9297" spans="1:12" ht="56.25" customHeight="1">
      <c r="A9297" s="97" t="s">
        <v>630</v>
      </c>
      <c r="B9297" s="122" t="s">
        <v>4391</v>
      </c>
      <c r="C9297" s="123">
        <v>42468</v>
      </c>
      <c r="D9297" s="97" t="s">
        <v>18762</v>
      </c>
      <c r="E9297" s="97" t="s">
        <v>3</v>
      </c>
      <c r="F9297" s="97">
        <v>1367593</v>
      </c>
      <c r="G9297" s="97"/>
      <c r="H9297" s="124" t="s">
        <v>5517</v>
      </c>
      <c r="I9297" s="125">
        <v>0</v>
      </c>
      <c r="J9297" s="125">
        <v>500</v>
      </c>
      <c r="K9297" s="126">
        <v>500</v>
      </c>
      <c r="L9297" s="100" t="s">
        <v>1324</v>
      </c>
    </row>
    <row r="9298" spans="1:12" ht="56.25" customHeight="1">
      <c r="A9298" s="97" t="s">
        <v>630</v>
      </c>
      <c r="B9298" s="122" t="s">
        <v>4391</v>
      </c>
      <c r="C9298" s="123">
        <v>42468</v>
      </c>
      <c r="D9298" s="97" t="s">
        <v>18763</v>
      </c>
      <c r="E9298" s="97" t="s">
        <v>3</v>
      </c>
      <c r="F9298" s="97">
        <v>1367594</v>
      </c>
      <c r="G9298" s="97"/>
      <c r="H9298" s="124" t="s">
        <v>5518</v>
      </c>
      <c r="I9298" s="125">
        <v>0</v>
      </c>
      <c r="J9298" s="125">
        <v>807.67000000000007</v>
      </c>
      <c r="K9298" s="126">
        <v>807.67000000000007</v>
      </c>
      <c r="L9298" s="100" t="s">
        <v>1324</v>
      </c>
    </row>
    <row r="9299" spans="1:12" ht="56.25" customHeight="1">
      <c r="A9299" s="97" t="s">
        <v>630</v>
      </c>
      <c r="B9299" s="122" t="s">
        <v>4391</v>
      </c>
      <c r="C9299" s="123">
        <v>42468</v>
      </c>
      <c r="D9299" s="97" t="s">
        <v>18764</v>
      </c>
      <c r="E9299" s="97" t="s">
        <v>3</v>
      </c>
      <c r="F9299" s="97">
        <v>1367595</v>
      </c>
      <c r="G9299" s="97"/>
      <c r="H9299" s="124" t="s">
        <v>5519</v>
      </c>
      <c r="I9299" s="125">
        <v>0</v>
      </c>
      <c r="J9299" s="125">
        <v>807.67000000000007</v>
      </c>
      <c r="K9299" s="126">
        <v>807.67000000000007</v>
      </c>
      <c r="L9299" s="100" t="s">
        <v>1324</v>
      </c>
    </row>
    <row r="9300" spans="1:12" ht="56.25" customHeight="1">
      <c r="A9300" s="97" t="s">
        <v>630</v>
      </c>
      <c r="B9300" s="122" t="s">
        <v>4391</v>
      </c>
      <c r="C9300" s="123">
        <v>42468</v>
      </c>
      <c r="D9300" s="97" t="s">
        <v>18765</v>
      </c>
      <c r="E9300" s="97" t="s">
        <v>3</v>
      </c>
      <c r="F9300" s="97">
        <v>1367596</v>
      </c>
      <c r="G9300" s="97"/>
      <c r="H9300" s="124" t="s">
        <v>5520</v>
      </c>
      <c r="I9300" s="125">
        <v>0</v>
      </c>
      <c r="J9300" s="125">
        <v>807.67000000000007</v>
      </c>
      <c r="K9300" s="126">
        <v>807.67000000000007</v>
      </c>
      <c r="L9300" s="100" t="s">
        <v>1324</v>
      </c>
    </row>
    <row r="9301" spans="1:12" ht="56.25" customHeight="1">
      <c r="A9301" s="97" t="s">
        <v>630</v>
      </c>
      <c r="B9301" s="122" t="s">
        <v>4391</v>
      </c>
      <c r="C9301" s="123">
        <v>42471</v>
      </c>
      <c r="D9301" s="97" t="s">
        <v>18770</v>
      </c>
      <c r="E9301" s="97" t="s">
        <v>3</v>
      </c>
      <c r="F9301" s="97">
        <v>1367801</v>
      </c>
      <c r="G9301" s="97"/>
      <c r="H9301" s="124" t="s">
        <v>5525</v>
      </c>
      <c r="I9301" s="125">
        <v>0</v>
      </c>
      <c r="J9301" s="125">
        <v>2124</v>
      </c>
      <c r="K9301" s="126">
        <v>2124</v>
      </c>
      <c r="L9301" s="100" t="s">
        <v>1324</v>
      </c>
    </row>
    <row r="9302" spans="1:12" ht="56.25" customHeight="1">
      <c r="A9302" s="97" t="s">
        <v>630</v>
      </c>
      <c r="B9302" s="122" t="s">
        <v>4391</v>
      </c>
      <c r="C9302" s="123">
        <v>42471</v>
      </c>
      <c r="D9302" s="97" t="s">
        <v>18771</v>
      </c>
      <c r="E9302" s="97" t="s">
        <v>3</v>
      </c>
      <c r="F9302" s="97">
        <v>1367803</v>
      </c>
      <c r="G9302" s="97"/>
      <c r="H9302" s="124" t="s">
        <v>5526</v>
      </c>
      <c r="I9302" s="125">
        <v>0</v>
      </c>
      <c r="J9302" s="125">
        <v>2196</v>
      </c>
      <c r="K9302" s="126">
        <v>2196</v>
      </c>
      <c r="L9302" s="100" t="s">
        <v>1324</v>
      </c>
    </row>
    <row r="9303" spans="1:12" ht="56.25" customHeight="1">
      <c r="A9303" s="97" t="s">
        <v>630</v>
      </c>
      <c r="B9303" s="122" t="s">
        <v>4391</v>
      </c>
      <c r="C9303" s="123">
        <v>42471</v>
      </c>
      <c r="D9303" s="97" t="s">
        <v>18772</v>
      </c>
      <c r="E9303" s="97" t="s">
        <v>3</v>
      </c>
      <c r="F9303" s="97">
        <v>1367804</v>
      </c>
      <c r="G9303" s="97"/>
      <c r="H9303" s="124" t="s">
        <v>5527</v>
      </c>
      <c r="I9303" s="125">
        <v>0</v>
      </c>
      <c r="J9303" s="125">
        <v>90</v>
      </c>
      <c r="K9303" s="126">
        <v>90</v>
      </c>
      <c r="L9303" s="100" t="s">
        <v>1324</v>
      </c>
    </row>
    <row r="9304" spans="1:12" ht="56.25" customHeight="1">
      <c r="A9304" s="97" t="s">
        <v>630</v>
      </c>
      <c r="B9304" s="122" t="s">
        <v>4391</v>
      </c>
      <c r="C9304" s="123">
        <v>42471</v>
      </c>
      <c r="D9304" s="97" t="s">
        <v>18773</v>
      </c>
      <c r="E9304" s="97" t="s">
        <v>3</v>
      </c>
      <c r="F9304" s="97">
        <v>1367806</v>
      </c>
      <c r="G9304" s="97"/>
      <c r="H9304" s="124" t="s">
        <v>5528</v>
      </c>
      <c r="I9304" s="125">
        <v>0</v>
      </c>
      <c r="J9304" s="125">
        <v>108</v>
      </c>
      <c r="K9304" s="126">
        <v>108</v>
      </c>
      <c r="L9304" s="100" t="s">
        <v>1324</v>
      </c>
    </row>
    <row r="9305" spans="1:12" ht="56.25" customHeight="1">
      <c r="A9305" s="97" t="s">
        <v>630</v>
      </c>
      <c r="B9305" s="122" t="s">
        <v>10133</v>
      </c>
      <c r="C9305" s="123">
        <v>42471</v>
      </c>
      <c r="D9305" s="97" t="s">
        <v>11508</v>
      </c>
      <c r="E9305" s="97" t="s">
        <v>6</v>
      </c>
      <c r="F9305" s="97">
        <v>190601</v>
      </c>
      <c r="G9305" s="97"/>
      <c r="H9305" s="124" t="s">
        <v>2300</v>
      </c>
      <c r="I9305" s="125">
        <v>0</v>
      </c>
      <c r="J9305" s="125">
        <v>0.02</v>
      </c>
      <c r="K9305" s="126">
        <v>0.02</v>
      </c>
      <c r="L9305" s="100" t="s">
        <v>1324</v>
      </c>
    </row>
    <row r="9306" spans="1:12" ht="56.25" customHeight="1">
      <c r="A9306" s="97" t="s">
        <v>630</v>
      </c>
      <c r="B9306" s="122" t="s">
        <v>4391</v>
      </c>
      <c r="C9306" s="123">
        <v>42471</v>
      </c>
      <c r="D9306" s="97" t="s">
        <v>18766</v>
      </c>
      <c r="E9306" s="97" t="s">
        <v>3</v>
      </c>
      <c r="F9306" s="97">
        <v>1367764</v>
      </c>
      <c r="G9306" s="97"/>
      <c r="H9306" s="124" t="s">
        <v>5521</v>
      </c>
      <c r="I9306" s="125">
        <v>0</v>
      </c>
      <c r="J9306" s="125">
        <v>100.60000000000001</v>
      </c>
      <c r="K9306" s="126">
        <v>100.60000000000001</v>
      </c>
      <c r="L9306" s="100" t="s">
        <v>1324</v>
      </c>
    </row>
    <row r="9307" spans="1:12" ht="56.25" customHeight="1">
      <c r="A9307" s="97" t="s">
        <v>630</v>
      </c>
      <c r="B9307" s="122" t="s">
        <v>4391</v>
      </c>
      <c r="C9307" s="123">
        <v>42471</v>
      </c>
      <c r="D9307" s="97" t="s">
        <v>18768</v>
      </c>
      <c r="E9307" s="97" t="s">
        <v>3</v>
      </c>
      <c r="F9307" s="97">
        <v>1367767</v>
      </c>
      <c r="G9307" s="97"/>
      <c r="H9307" s="124" t="s">
        <v>5523</v>
      </c>
      <c r="I9307" s="125">
        <v>0</v>
      </c>
      <c r="J9307" s="125">
        <v>0.3</v>
      </c>
      <c r="K9307" s="126">
        <v>0.3</v>
      </c>
      <c r="L9307" s="100" t="s">
        <v>1324</v>
      </c>
    </row>
    <row r="9308" spans="1:12" ht="56.25" customHeight="1">
      <c r="A9308" s="97" t="s">
        <v>630</v>
      </c>
      <c r="B9308" s="122" t="s">
        <v>4391</v>
      </c>
      <c r="C9308" s="123">
        <v>42471</v>
      </c>
      <c r="D9308" s="97" t="s">
        <v>18769</v>
      </c>
      <c r="E9308" s="97" t="s">
        <v>3</v>
      </c>
      <c r="F9308" s="97">
        <v>1367769</v>
      </c>
      <c r="G9308" s="97"/>
      <c r="H9308" s="124" t="s">
        <v>5524</v>
      </c>
      <c r="I9308" s="125">
        <v>0</v>
      </c>
      <c r="J9308" s="125">
        <v>117.10000000000001</v>
      </c>
      <c r="K9308" s="126">
        <v>117.10000000000001</v>
      </c>
      <c r="L9308" s="100" t="s">
        <v>1324</v>
      </c>
    </row>
    <row r="9309" spans="1:12" ht="56.25" customHeight="1">
      <c r="A9309" s="97" t="s">
        <v>630</v>
      </c>
      <c r="B9309" s="122" t="s">
        <v>4391</v>
      </c>
      <c r="C9309" s="123">
        <v>42471</v>
      </c>
      <c r="D9309" s="97" t="s">
        <v>18774</v>
      </c>
      <c r="E9309" s="97" t="s">
        <v>3</v>
      </c>
      <c r="F9309" s="97">
        <v>1367807</v>
      </c>
      <c r="G9309" s="97"/>
      <c r="H9309" s="124" t="s">
        <v>5529</v>
      </c>
      <c r="I9309" s="125">
        <v>0</v>
      </c>
      <c r="J9309" s="125">
        <v>3185.33</v>
      </c>
      <c r="K9309" s="126">
        <v>3185.33</v>
      </c>
      <c r="L9309" s="100" t="s">
        <v>1324</v>
      </c>
    </row>
    <row r="9310" spans="1:12" ht="56.25" customHeight="1">
      <c r="A9310" s="97" t="s">
        <v>630</v>
      </c>
      <c r="B9310" s="122" t="s">
        <v>4391</v>
      </c>
      <c r="C9310" s="123">
        <v>42471</v>
      </c>
      <c r="D9310" s="97" t="s">
        <v>18778</v>
      </c>
      <c r="E9310" s="97" t="s">
        <v>3</v>
      </c>
      <c r="F9310" s="97">
        <v>1367839</v>
      </c>
      <c r="G9310" s="97"/>
      <c r="H9310" s="124" t="s">
        <v>5534</v>
      </c>
      <c r="I9310" s="125">
        <v>0</v>
      </c>
      <c r="J9310" s="125">
        <v>6017.63</v>
      </c>
      <c r="K9310" s="126">
        <v>6017.63</v>
      </c>
      <c r="L9310" s="100" t="s">
        <v>1324</v>
      </c>
    </row>
    <row r="9311" spans="1:12" ht="56.25" customHeight="1">
      <c r="A9311" s="97" t="s">
        <v>630</v>
      </c>
      <c r="B9311" s="122" t="s">
        <v>4391</v>
      </c>
      <c r="C9311" s="123">
        <v>42471</v>
      </c>
      <c r="D9311" s="97" t="s">
        <v>18786</v>
      </c>
      <c r="E9311" s="97" t="s">
        <v>3</v>
      </c>
      <c r="F9311" s="97">
        <v>1367918</v>
      </c>
      <c r="G9311" s="97"/>
      <c r="H9311" s="124" t="s">
        <v>5542</v>
      </c>
      <c r="I9311" s="125">
        <v>0</v>
      </c>
      <c r="J9311" s="125">
        <v>7424.06</v>
      </c>
      <c r="K9311" s="126">
        <v>7424.06</v>
      </c>
      <c r="L9311" s="100" t="s">
        <v>1324</v>
      </c>
    </row>
    <row r="9312" spans="1:12" ht="56.25" customHeight="1">
      <c r="A9312" s="97" t="s">
        <v>630</v>
      </c>
      <c r="B9312" s="122" t="s">
        <v>4391</v>
      </c>
      <c r="C9312" s="123">
        <v>42471</v>
      </c>
      <c r="D9312" s="97" t="s">
        <v>18788</v>
      </c>
      <c r="E9312" s="97" t="s">
        <v>3</v>
      </c>
      <c r="F9312" s="97">
        <v>1367933</v>
      </c>
      <c r="G9312" s="97"/>
      <c r="H9312" s="124" t="s">
        <v>5544</v>
      </c>
      <c r="I9312" s="125">
        <v>0</v>
      </c>
      <c r="J9312" s="125">
        <v>425.76</v>
      </c>
      <c r="K9312" s="126">
        <v>425.76</v>
      </c>
      <c r="L9312" s="100" t="s">
        <v>1347</v>
      </c>
    </row>
    <row r="9313" spans="1:12" ht="56.25" customHeight="1">
      <c r="A9313" s="97" t="s">
        <v>630</v>
      </c>
      <c r="B9313" s="122" t="s">
        <v>4391</v>
      </c>
      <c r="C9313" s="123">
        <v>42471</v>
      </c>
      <c r="D9313" s="97" t="s">
        <v>18789</v>
      </c>
      <c r="E9313" s="97" t="s">
        <v>3</v>
      </c>
      <c r="F9313" s="97">
        <v>1367934</v>
      </c>
      <c r="G9313" s="97"/>
      <c r="H9313" s="124" t="s">
        <v>5545</v>
      </c>
      <c r="I9313" s="125">
        <v>0</v>
      </c>
      <c r="J9313" s="125">
        <v>399.94</v>
      </c>
      <c r="K9313" s="126">
        <v>399.94</v>
      </c>
      <c r="L9313" s="100" t="s">
        <v>1347</v>
      </c>
    </row>
    <row r="9314" spans="1:12" ht="56.25" customHeight="1">
      <c r="A9314" s="97" t="s">
        <v>630</v>
      </c>
      <c r="B9314" s="122" t="s">
        <v>4391</v>
      </c>
      <c r="C9314" s="123">
        <v>42471</v>
      </c>
      <c r="D9314" s="97" t="s">
        <v>18792</v>
      </c>
      <c r="E9314" s="97" t="s">
        <v>3</v>
      </c>
      <c r="F9314" s="97">
        <v>1367956</v>
      </c>
      <c r="G9314" s="97"/>
      <c r="H9314" s="124" t="s">
        <v>5548</v>
      </c>
      <c r="I9314" s="125">
        <v>0</v>
      </c>
      <c r="J9314" s="125">
        <v>4679</v>
      </c>
      <c r="K9314" s="126">
        <v>4679</v>
      </c>
      <c r="L9314" s="100" t="s">
        <v>1324</v>
      </c>
    </row>
    <row r="9315" spans="1:12" ht="56.25" customHeight="1">
      <c r="A9315" s="97" t="s">
        <v>630</v>
      </c>
      <c r="B9315" s="122" t="s">
        <v>4391</v>
      </c>
      <c r="C9315" s="123">
        <v>42471</v>
      </c>
      <c r="D9315" s="97" t="s">
        <v>18794</v>
      </c>
      <c r="E9315" s="97" t="s">
        <v>3</v>
      </c>
      <c r="F9315" s="97">
        <v>1367995</v>
      </c>
      <c r="G9315" s="97"/>
      <c r="H9315" s="124" t="s">
        <v>5550</v>
      </c>
      <c r="I9315" s="125">
        <v>0</v>
      </c>
      <c r="J9315" s="125">
        <v>8418.7100000000009</v>
      </c>
      <c r="K9315" s="126">
        <v>8418.7100000000009</v>
      </c>
      <c r="L9315" s="100" t="s">
        <v>1324</v>
      </c>
    </row>
    <row r="9316" spans="1:12" ht="56.25" customHeight="1">
      <c r="A9316" s="97" t="s">
        <v>630</v>
      </c>
      <c r="B9316" s="122" t="s">
        <v>4391</v>
      </c>
      <c r="C9316" s="123">
        <v>42471</v>
      </c>
      <c r="D9316" s="97" t="s">
        <v>18795</v>
      </c>
      <c r="E9316" s="97" t="s">
        <v>3</v>
      </c>
      <c r="F9316" s="97">
        <v>1367997</v>
      </c>
      <c r="G9316" s="97"/>
      <c r="H9316" s="124" t="s">
        <v>5551</v>
      </c>
      <c r="I9316" s="125">
        <v>0</v>
      </c>
      <c r="J9316" s="125">
        <v>8647.81</v>
      </c>
      <c r="K9316" s="126">
        <v>8647.81</v>
      </c>
      <c r="L9316" s="100" t="s">
        <v>1324</v>
      </c>
    </row>
    <row r="9317" spans="1:12" ht="56.25" customHeight="1">
      <c r="A9317" s="97" t="s">
        <v>630</v>
      </c>
      <c r="B9317" s="122" t="s">
        <v>4391</v>
      </c>
      <c r="C9317" s="123">
        <v>42471</v>
      </c>
      <c r="D9317" s="97" t="s">
        <v>18797</v>
      </c>
      <c r="E9317" s="97" t="s">
        <v>3</v>
      </c>
      <c r="F9317" s="97">
        <v>1368046</v>
      </c>
      <c r="G9317" s="97"/>
      <c r="H9317" s="124" t="s">
        <v>5553</v>
      </c>
      <c r="I9317" s="125">
        <v>0</v>
      </c>
      <c r="J9317" s="125">
        <v>4875.5200000000004</v>
      </c>
      <c r="K9317" s="126">
        <v>4875.5200000000004</v>
      </c>
      <c r="L9317" s="100" t="s">
        <v>1324</v>
      </c>
    </row>
    <row r="9318" spans="1:12" ht="56.25" customHeight="1">
      <c r="A9318" s="97" t="s">
        <v>630</v>
      </c>
      <c r="B9318" s="122" t="s">
        <v>10109</v>
      </c>
      <c r="C9318" s="123">
        <v>42471</v>
      </c>
      <c r="D9318" s="97" t="s">
        <v>11515</v>
      </c>
      <c r="E9318" s="97" t="s">
        <v>6</v>
      </c>
      <c r="F9318" s="97">
        <v>990201001</v>
      </c>
      <c r="G9318" s="97"/>
      <c r="H9318" s="124" t="s">
        <v>2303</v>
      </c>
      <c r="I9318" s="125">
        <v>0</v>
      </c>
      <c r="J9318" s="125">
        <v>10790.32</v>
      </c>
      <c r="K9318" s="126">
        <v>10790.32</v>
      </c>
      <c r="L9318" s="100" t="s">
        <v>1324</v>
      </c>
    </row>
    <row r="9319" spans="1:12" ht="56.25" customHeight="1">
      <c r="A9319" s="97" t="s">
        <v>630</v>
      </c>
      <c r="B9319" s="122" t="s">
        <v>10109</v>
      </c>
      <c r="C9319" s="123">
        <v>42471</v>
      </c>
      <c r="D9319" s="97" t="s">
        <v>11509</v>
      </c>
      <c r="E9319" s="97" t="s">
        <v>6</v>
      </c>
      <c r="F9319" s="97">
        <v>847853</v>
      </c>
      <c r="G9319" s="97"/>
      <c r="H9319" s="124" t="s">
        <v>2301</v>
      </c>
      <c r="I9319" s="125">
        <v>0</v>
      </c>
      <c r="J9319" s="125">
        <v>500</v>
      </c>
      <c r="K9319" s="126">
        <v>500</v>
      </c>
      <c r="L9319" s="100" t="s">
        <v>1324</v>
      </c>
    </row>
    <row r="9320" spans="1:12" ht="56.25" customHeight="1">
      <c r="A9320" s="97" t="s">
        <v>630</v>
      </c>
      <c r="B9320" s="122" t="s">
        <v>10109</v>
      </c>
      <c r="C9320" s="123">
        <v>42471</v>
      </c>
      <c r="D9320" s="97" t="s">
        <v>11543</v>
      </c>
      <c r="E9320" s="97" t="s">
        <v>11</v>
      </c>
      <c r="F9320" s="97">
        <v>847861</v>
      </c>
      <c r="G9320" s="97"/>
      <c r="H9320" s="124" t="s">
        <v>2330</v>
      </c>
      <c r="I9320" s="125">
        <v>50</v>
      </c>
      <c r="J9320" s="125">
        <v>0</v>
      </c>
      <c r="K9320" s="126">
        <v>50</v>
      </c>
      <c r="L9320" s="100" t="s">
        <v>1324</v>
      </c>
    </row>
    <row r="9321" spans="1:12" ht="56.25" customHeight="1">
      <c r="A9321" s="97" t="s">
        <v>630</v>
      </c>
      <c r="B9321" s="122" t="s">
        <v>23330</v>
      </c>
      <c r="C9321" s="123">
        <v>42472</v>
      </c>
      <c r="D9321" s="97" t="s">
        <v>18803</v>
      </c>
      <c r="E9321" s="97" t="s">
        <v>3</v>
      </c>
      <c r="F9321" s="97">
        <v>1368312</v>
      </c>
      <c r="G9321" s="97"/>
      <c r="H9321" s="124" t="s">
        <v>5559</v>
      </c>
      <c r="I9321" s="125">
        <v>0</v>
      </c>
      <c r="J9321" s="125">
        <v>17499.04</v>
      </c>
      <c r="K9321" s="126">
        <v>17499.04</v>
      </c>
      <c r="L9321" s="100" t="s">
        <v>1324</v>
      </c>
    </row>
    <row r="9322" spans="1:12" ht="56.25" customHeight="1">
      <c r="A9322" s="97" t="s">
        <v>630</v>
      </c>
      <c r="B9322" s="122" t="s">
        <v>4391</v>
      </c>
      <c r="C9322" s="123">
        <v>42472</v>
      </c>
      <c r="D9322" s="97" t="s">
        <v>18798</v>
      </c>
      <c r="E9322" s="97" t="s">
        <v>3</v>
      </c>
      <c r="F9322" s="97">
        <v>1368238</v>
      </c>
      <c r="G9322" s="97"/>
      <c r="H9322" s="124" t="s">
        <v>5554</v>
      </c>
      <c r="I9322" s="125">
        <v>0</v>
      </c>
      <c r="J9322" s="125">
        <v>641.85</v>
      </c>
      <c r="K9322" s="126">
        <v>641.85</v>
      </c>
      <c r="L9322" s="100" t="s">
        <v>1347</v>
      </c>
    </row>
    <row r="9323" spans="1:12" ht="56.25" customHeight="1">
      <c r="A9323" s="97" t="s">
        <v>630</v>
      </c>
      <c r="B9323" s="122" t="s">
        <v>4391</v>
      </c>
      <c r="C9323" s="123">
        <v>42472</v>
      </c>
      <c r="D9323" s="97" t="s">
        <v>18799</v>
      </c>
      <c r="E9323" s="97" t="s">
        <v>3</v>
      </c>
      <c r="F9323" s="97">
        <v>1368262</v>
      </c>
      <c r="G9323" s="97"/>
      <c r="H9323" s="124" t="s">
        <v>5555</v>
      </c>
      <c r="I9323" s="125">
        <v>0</v>
      </c>
      <c r="J9323" s="125">
        <v>390.42</v>
      </c>
      <c r="K9323" s="126">
        <v>390.42</v>
      </c>
      <c r="L9323" s="100" t="s">
        <v>1324</v>
      </c>
    </row>
    <row r="9324" spans="1:12" ht="56.25" customHeight="1">
      <c r="A9324" s="97" t="s">
        <v>630</v>
      </c>
      <c r="B9324" s="122" t="s">
        <v>4391</v>
      </c>
      <c r="C9324" s="123">
        <v>42472</v>
      </c>
      <c r="D9324" s="97" t="s">
        <v>18800</v>
      </c>
      <c r="E9324" s="97" t="s">
        <v>3</v>
      </c>
      <c r="F9324" s="97">
        <v>1368279</v>
      </c>
      <c r="G9324" s="97"/>
      <c r="H9324" s="124" t="s">
        <v>5556</v>
      </c>
      <c r="I9324" s="125">
        <v>0</v>
      </c>
      <c r="J9324" s="125">
        <v>180</v>
      </c>
      <c r="K9324" s="126">
        <v>180</v>
      </c>
      <c r="L9324" s="100" t="s">
        <v>1324</v>
      </c>
    </row>
    <row r="9325" spans="1:12" ht="56.25" customHeight="1">
      <c r="A9325" s="97" t="s">
        <v>630</v>
      </c>
      <c r="B9325" s="122" t="s">
        <v>4391</v>
      </c>
      <c r="C9325" s="123">
        <v>42472</v>
      </c>
      <c r="D9325" s="97" t="s">
        <v>18804</v>
      </c>
      <c r="E9325" s="97" t="s">
        <v>3</v>
      </c>
      <c r="F9325" s="97">
        <v>1368327</v>
      </c>
      <c r="G9325" s="97"/>
      <c r="H9325" s="124" t="s">
        <v>5560</v>
      </c>
      <c r="I9325" s="125">
        <v>0</v>
      </c>
      <c r="J9325" s="125">
        <v>218.76</v>
      </c>
      <c r="K9325" s="126">
        <v>218.76</v>
      </c>
      <c r="L9325" s="100" t="s">
        <v>1324</v>
      </c>
    </row>
    <row r="9326" spans="1:12" ht="56.25" customHeight="1">
      <c r="A9326" s="97" t="s">
        <v>630</v>
      </c>
      <c r="B9326" s="122" t="s">
        <v>4391</v>
      </c>
      <c r="C9326" s="123">
        <v>42472</v>
      </c>
      <c r="D9326" s="97" t="s">
        <v>18805</v>
      </c>
      <c r="E9326" s="97" t="s">
        <v>3</v>
      </c>
      <c r="F9326" s="97">
        <v>1368329</v>
      </c>
      <c r="G9326" s="97"/>
      <c r="H9326" s="124" t="s">
        <v>5560</v>
      </c>
      <c r="I9326" s="125">
        <v>0</v>
      </c>
      <c r="J9326" s="125">
        <v>238.39000000000001</v>
      </c>
      <c r="K9326" s="126">
        <v>238.39000000000001</v>
      </c>
      <c r="L9326" s="100" t="s">
        <v>1324</v>
      </c>
    </row>
    <row r="9327" spans="1:12" ht="56.25" customHeight="1">
      <c r="A9327" s="97" t="s">
        <v>630</v>
      </c>
      <c r="B9327" s="122" t="s">
        <v>4391</v>
      </c>
      <c r="C9327" s="123">
        <v>42472</v>
      </c>
      <c r="D9327" s="97" t="s">
        <v>18808</v>
      </c>
      <c r="E9327" s="97" t="s">
        <v>3</v>
      </c>
      <c r="F9327" s="97">
        <v>1368436</v>
      </c>
      <c r="G9327" s="97"/>
      <c r="H9327" s="124" t="s">
        <v>5563</v>
      </c>
      <c r="I9327" s="125">
        <v>0</v>
      </c>
      <c r="J9327" s="125">
        <v>437.52</v>
      </c>
      <c r="K9327" s="126">
        <v>437.52</v>
      </c>
      <c r="L9327" s="100" t="s">
        <v>1324</v>
      </c>
    </row>
    <row r="9328" spans="1:12" ht="56.25" customHeight="1">
      <c r="A9328" s="97" t="s">
        <v>630</v>
      </c>
      <c r="B9328" s="122" t="s">
        <v>10109</v>
      </c>
      <c r="C9328" s="123">
        <v>42472</v>
      </c>
      <c r="D9328" s="97" t="s">
        <v>11548</v>
      </c>
      <c r="E9328" s="97" t="s">
        <v>6</v>
      </c>
      <c r="F9328" s="97">
        <v>847924</v>
      </c>
      <c r="G9328" s="97"/>
      <c r="H9328" s="124" t="s">
        <v>2335</v>
      </c>
      <c r="I9328" s="125">
        <v>0</v>
      </c>
      <c r="J9328" s="125">
        <v>48225.3</v>
      </c>
      <c r="K9328" s="126">
        <v>48225.3</v>
      </c>
      <c r="L9328" s="100" t="s">
        <v>1347</v>
      </c>
    </row>
    <row r="9329" spans="1:12" ht="56.25" customHeight="1">
      <c r="A9329" s="97" t="s">
        <v>630</v>
      </c>
      <c r="B9329" s="122" t="s">
        <v>10109</v>
      </c>
      <c r="C9329" s="123">
        <v>42472</v>
      </c>
      <c r="D9329" s="97" t="s">
        <v>11554</v>
      </c>
      <c r="E9329" s="97" t="s">
        <v>11</v>
      </c>
      <c r="F9329" s="97">
        <v>847924</v>
      </c>
      <c r="G9329" s="97"/>
      <c r="H9329" s="124" t="s">
        <v>2341</v>
      </c>
      <c r="I9329" s="125">
        <v>50</v>
      </c>
      <c r="J9329" s="125">
        <v>0</v>
      </c>
      <c r="K9329" s="126">
        <v>50</v>
      </c>
      <c r="L9329" s="100" t="s">
        <v>1324</v>
      </c>
    </row>
    <row r="9330" spans="1:12" ht="56.25" customHeight="1">
      <c r="A9330" s="97" t="s">
        <v>630</v>
      </c>
      <c r="B9330" s="122" t="s">
        <v>4391</v>
      </c>
      <c r="C9330" s="123">
        <v>42473</v>
      </c>
      <c r="D9330" s="97" t="s">
        <v>18818</v>
      </c>
      <c r="E9330" s="97" t="s">
        <v>3</v>
      </c>
      <c r="F9330" s="97">
        <v>1368813</v>
      </c>
      <c r="G9330" s="97"/>
      <c r="H9330" s="124" t="s">
        <v>5573</v>
      </c>
      <c r="I9330" s="125">
        <v>0</v>
      </c>
      <c r="J9330" s="125">
        <v>3267.5</v>
      </c>
      <c r="K9330" s="126">
        <v>3267.5</v>
      </c>
      <c r="L9330" s="100" t="s">
        <v>1324</v>
      </c>
    </row>
    <row r="9331" spans="1:12" ht="56.25" customHeight="1">
      <c r="A9331" s="97" t="s">
        <v>630</v>
      </c>
      <c r="B9331" s="122" t="s">
        <v>4391</v>
      </c>
      <c r="C9331" s="123">
        <v>42473</v>
      </c>
      <c r="D9331" s="97" t="s">
        <v>18810</v>
      </c>
      <c r="E9331" s="97" t="s">
        <v>3</v>
      </c>
      <c r="F9331" s="97">
        <v>1368636</v>
      </c>
      <c r="G9331" s="97"/>
      <c r="H9331" s="124" t="s">
        <v>5565</v>
      </c>
      <c r="I9331" s="125">
        <v>0</v>
      </c>
      <c r="J9331" s="125">
        <v>425.76</v>
      </c>
      <c r="K9331" s="126">
        <v>425.76</v>
      </c>
      <c r="L9331" s="100" t="s">
        <v>1347</v>
      </c>
    </row>
    <row r="9332" spans="1:12" ht="56.25" customHeight="1">
      <c r="A9332" s="97" t="s">
        <v>630</v>
      </c>
      <c r="B9332" s="122" t="s">
        <v>4391</v>
      </c>
      <c r="C9332" s="123">
        <v>42473</v>
      </c>
      <c r="D9332" s="97" t="s">
        <v>18812</v>
      </c>
      <c r="E9332" s="97" t="s">
        <v>3</v>
      </c>
      <c r="F9332" s="97">
        <v>1368678</v>
      </c>
      <c r="G9332" s="97"/>
      <c r="H9332" s="124" t="s">
        <v>5567</v>
      </c>
      <c r="I9332" s="125">
        <v>0</v>
      </c>
      <c r="J9332" s="125">
        <v>1968.14</v>
      </c>
      <c r="K9332" s="126">
        <v>1968.14</v>
      </c>
      <c r="L9332" s="100" t="s">
        <v>1324</v>
      </c>
    </row>
    <row r="9333" spans="1:12" ht="56.25" customHeight="1">
      <c r="A9333" s="97" t="s">
        <v>630</v>
      </c>
      <c r="B9333" s="122" t="s">
        <v>4391</v>
      </c>
      <c r="C9333" s="123">
        <v>42473</v>
      </c>
      <c r="D9333" s="97" t="s">
        <v>18813</v>
      </c>
      <c r="E9333" s="97" t="s">
        <v>3</v>
      </c>
      <c r="F9333" s="97">
        <v>1368680</v>
      </c>
      <c r="G9333" s="97"/>
      <c r="H9333" s="124" t="s">
        <v>5568</v>
      </c>
      <c r="I9333" s="125">
        <v>0</v>
      </c>
      <c r="J9333" s="125">
        <v>1968.14</v>
      </c>
      <c r="K9333" s="126">
        <v>1968.14</v>
      </c>
      <c r="L9333" s="100" t="s">
        <v>1324</v>
      </c>
    </row>
    <row r="9334" spans="1:12" ht="56.25" customHeight="1">
      <c r="A9334" s="97" t="s">
        <v>630</v>
      </c>
      <c r="B9334" s="122" t="s">
        <v>4391</v>
      </c>
      <c r="C9334" s="123">
        <v>42473</v>
      </c>
      <c r="D9334" s="97" t="s">
        <v>18817</v>
      </c>
      <c r="E9334" s="97" t="s">
        <v>3</v>
      </c>
      <c r="F9334" s="97">
        <v>1368806</v>
      </c>
      <c r="G9334" s="97"/>
      <c r="H9334" s="124" t="s">
        <v>5572</v>
      </c>
      <c r="I9334" s="125">
        <v>0</v>
      </c>
      <c r="J9334" s="125">
        <v>90</v>
      </c>
      <c r="K9334" s="126">
        <v>90</v>
      </c>
      <c r="L9334" s="100" t="s">
        <v>1324</v>
      </c>
    </row>
    <row r="9335" spans="1:12" ht="56.25" customHeight="1">
      <c r="A9335" s="97" t="s">
        <v>630</v>
      </c>
      <c r="B9335" s="122" t="s">
        <v>4391</v>
      </c>
      <c r="C9335" s="123">
        <v>42473</v>
      </c>
      <c r="D9335" s="97" t="s">
        <v>18820</v>
      </c>
      <c r="E9335" s="97" t="s">
        <v>3</v>
      </c>
      <c r="F9335" s="97">
        <v>1368842</v>
      </c>
      <c r="G9335" s="97"/>
      <c r="H9335" s="124" t="s">
        <v>5575</v>
      </c>
      <c r="I9335" s="125">
        <v>0</v>
      </c>
      <c r="J9335" s="125">
        <v>0.28000000000000003</v>
      </c>
      <c r="K9335" s="126">
        <v>0.28000000000000003</v>
      </c>
      <c r="L9335" s="100" t="s">
        <v>1324</v>
      </c>
    </row>
    <row r="9336" spans="1:12" ht="56.25" customHeight="1">
      <c r="A9336" s="97" t="s">
        <v>630</v>
      </c>
      <c r="B9336" s="122" t="s">
        <v>4391</v>
      </c>
      <c r="C9336" s="123">
        <v>42473</v>
      </c>
      <c r="D9336" s="97" t="s">
        <v>18821</v>
      </c>
      <c r="E9336" s="97" t="s">
        <v>3</v>
      </c>
      <c r="F9336" s="97">
        <v>1368888</v>
      </c>
      <c r="G9336" s="97"/>
      <c r="H9336" s="124" t="s">
        <v>5576</v>
      </c>
      <c r="I9336" s="125">
        <v>0</v>
      </c>
      <c r="J9336" s="125">
        <v>495.99</v>
      </c>
      <c r="K9336" s="126">
        <v>495.99</v>
      </c>
      <c r="L9336" s="100" t="s">
        <v>1324</v>
      </c>
    </row>
    <row r="9337" spans="1:12" ht="56.25" customHeight="1">
      <c r="A9337" s="97" t="s">
        <v>630</v>
      </c>
      <c r="B9337" s="122" t="s">
        <v>4391</v>
      </c>
      <c r="C9337" s="123">
        <v>42473</v>
      </c>
      <c r="D9337" s="97" t="s">
        <v>18822</v>
      </c>
      <c r="E9337" s="97" t="s">
        <v>3</v>
      </c>
      <c r="F9337" s="97">
        <v>1368890</v>
      </c>
      <c r="G9337" s="97"/>
      <c r="H9337" s="124" t="s">
        <v>5577</v>
      </c>
      <c r="I9337" s="125">
        <v>0</v>
      </c>
      <c r="J9337" s="125">
        <v>861.58</v>
      </c>
      <c r="K9337" s="126">
        <v>861.58</v>
      </c>
      <c r="L9337" s="100" t="s">
        <v>1324</v>
      </c>
    </row>
    <row r="9338" spans="1:12" ht="56.25" customHeight="1">
      <c r="A9338" s="97" t="s">
        <v>630</v>
      </c>
      <c r="B9338" s="122" t="s">
        <v>4391</v>
      </c>
      <c r="C9338" s="123">
        <v>42473</v>
      </c>
      <c r="D9338" s="97" t="s">
        <v>18823</v>
      </c>
      <c r="E9338" s="97" t="s">
        <v>3</v>
      </c>
      <c r="F9338" s="97">
        <v>1368891</v>
      </c>
      <c r="G9338" s="97"/>
      <c r="H9338" s="124" t="s">
        <v>5578</v>
      </c>
      <c r="I9338" s="125">
        <v>0</v>
      </c>
      <c r="J9338" s="125">
        <v>861.58</v>
      </c>
      <c r="K9338" s="126">
        <v>861.58</v>
      </c>
      <c r="L9338" s="100" t="s">
        <v>1324</v>
      </c>
    </row>
    <row r="9339" spans="1:12" ht="56.25" customHeight="1">
      <c r="A9339" s="97" t="s">
        <v>630</v>
      </c>
      <c r="B9339" s="122" t="s">
        <v>4391</v>
      </c>
      <c r="C9339" s="123">
        <v>42473</v>
      </c>
      <c r="D9339" s="97" t="s">
        <v>18824</v>
      </c>
      <c r="E9339" s="97" t="s">
        <v>3</v>
      </c>
      <c r="F9339" s="97">
        <v>1368919</v>
      </c>
      <c r="G9339" s="97"/>
      <c r="H9339" s="124" t="s">
        <v>5579</v>
      </c>
      <c r="I9339" s="125">
        <v>0</v>
      </c>
      <c r="J9339" s="125">
        <v>2797</v>
      </c>
      <c r="K9339" s="126">
        <v>2797</v>
      </c>
      <c r="L9339" s="100" t="s">
        <v>1324</v>
      </c>
    </row>
    <row r="9340" spans="1:12" ht="56.25" customHeight="1">
      <c r="A9340" s="97" t="s">
        <v>630</v>
      </c>
      <c r="B9340" s="122" t="s">
        <v>23330</v>
      </c>
      <c r="C9340" s="123">
        <v>42473</v>
      </c>
      <c r="D9340" s="97" t="s">
        <v>18826</v>
      </c>
      <c r="E9340" s="97" t="s">
        <v>3</v>
      </c>
      <c r="F9340" s="97">
        <v>1368965</v>
      </c>
      <c r="G9340" s="97"/>
      <c r="H9340" s="124" t="s">
        <v>5581</v>
      </c>
      <c r="I9340" s="125">
        <v>0</v>
      </c>
      <c r="J9340" s="125">
        <v>182.82</v>
      </c>
      <c r="K9340" s="126">
        <v>182.82</v>
      </c>
      <c r="L9340" s="100" t="s">
        <v>1324</v>
      </c>
    </row>
    <row r="9341" spans="1:12" ht="56.25" customHeight="1">
      <c r="A9341" s="97" t="s">
        <v>630</v>
      </c>
      <c r="B9341" s="122" t="s">
        <v>4391</v>
      </c>
      <c r="C9341" s="123">
        <v>42474</v>
      </c>
      <c r="D9341" s="97" t="s">
        <v>18835</v>
      </c>
      <c r="E9341" s="97" t="s">
        <v>3</v>
      </c>
      <c r="F9341" s="97">
        <v>1369300</v>
      </c>
      <c r="G9341" s="97"/>
      <c r="H9341" s="124" t="s">
        <v>5590</v>
      </c>
      <c r="I9341" s="125">
        <v>0</v>
      </c>
      <c r="J9341" s="125">
        <v>427.25</v>
      </c>
      <c r="K9341" s="126">
        <v>427.25</v>
      </c>
      <c r="L9341" s="100" t="s">
        <v>1324</v>
      </c>
    </row>
    <row r="9342" spans="1:12" ht="56.25" customHeight="1">
      <c r="A9342" s="97" t="s">
        <v>630</v>
      </c>
      <c r="B9342" s="122" t="s">
        <v>4391</v>
      </c>
      <c r="C9342" s="123">
        <v>42474</v>
      </c>
      <c r="D9342" s="97" t="s">
        <v>18836</v>
      </c>
      <c r="E9342" s="97" t="s">
        <v>3</v>
      </c>
      <c r="F9342" s="97">
        <v>1369302</v>
      </c>
      <c r="G9342" s="97"/>
      <c r="H9342" s="124" t="s">
        <v>5591</v>
      </c>
      <c r="I9342" s="125">
        <v>0</v>
      </c>
      <c r="J9342" s="125">
        <v>4313.0200000000004</v>
      </c>
      <c r="K9342" s="126">
        <v>4313.0200000000004</v>
      </c>
      <c r="L9342" s="100" t="s">
        <v>1324</v>
      </c>
    </row>
    <row r="9343" spans="1:12" ht="56.25" customHeight="1">
      <c r="A9343" s="97" t="s">
        <v>630</v>
      </c>
      <c r="B9343" s="122" t="s">
        <v>4391</v>
      </c>
      <c r="C9343" s="123">
        <v>42474</v>
      </c>
      <c r="D9343" s="97" t="s">
        <v>18837</v>
      </c>
      <c r="E9343" s="97" t="s">
        <v>3</v>
      </c>
      <c r="F9343" s="97">
        <v>1369312</v>
      </c>
      <c r="G9343" s="97"/>
      <c r="H9343" s="124" t="s">
        <v>5592</v>
      </c>
      <c r="I9343" s="125">
        <v>0</v>
      </c>
      <c r="J9343" s="125">
        <v>1200</v>
      </c>
      <c r="K9343" s="126">
        <v>1200</v>
      </c>
      <c r="L9343" s="100" t="s">
        <v>1324</v>
      </c>
    </row>
    <row r="9344" spans="1:12" ht="56.25" customHeight="1">
      <c r="A9344" s="97" t="s">
        <v>630</v>
      </c>
      <c r="B9344" s="122" t="s">
        <v>4391</v>
      </c>
      <c r="C9344" s="123">
        <v>42474</v>
      </c>
      <c r="D9344" s="97" t="s">
        <v>18846</v>
      </c>
      <c r="E9344" s="97" t="s">
        <v>3</v>
      </c>
      <c r="F9344" s="97">
        <v>1369363</v>
      </c>
      <c r="G9344" s="97"/>
      <c r="H9344" s="124" t="s">
        <v>5601</v>
      </c>
      <c r="I9344" s="125">
        <v>0</v>
      </c>
      <c r="J9344" s="125">
        <v>35</v>
      </c>
      <c r="K9344" s="126">
        <v>35</v>
      </c>
      <c r="L9344" s="100" t="s">
        <v>1324</v>
      </c>
    </row>
    <row r="9345" spans="1:12" ht="56.25" customHeight="1">
      <c r="A9345" s="97" t="s">
        <v>630</v>
      </c>
      <c r="B9345" s="122" t="s">
        <v>4391</v>
      </c>
      <c r="C9345" s="123">
        <v>42474</v>
      </c>
      <c r="D9345" s="97" t="s">
        <v>18847</v>
      </c>
      <c r="E9345" s="97" t="s">
        <v>3</v>
      </c>
      <c r="F9345" s="97">
        <v>1369384</v>
      </c>
      <c r="G9345" s="97"/>
      <c r="H9345" s="124" t="s">
        <v>5602</v>
      </c>
      <c r="I9345" s="125">
        <v>0</v>
      </c>
      <c r="J9345" s="125">
        <v>382.28000000000003</v>
      </c>
      <c r="K9345" s="126">
        <v>382.28000000000003</v>
      </c>
      <c r="L9345" s="100" t="s">
        <v>1324</v>
      </c>
    </row>
    <row r="9346" spans="1:12" ht="56.25" customHeight="1">
      <c r="A9346" s="97" t="s">
        <v>630</v>
      </c>
      <c r="B9346" s="122" t="s">
        <v>4391</v>
      </c>
      <c r="C9346" s="123">
        <v>42474</v>
      </c>
      <c r="D9346" s="97" t="s">
        <v>18848</v>
      </c>
      <c r="E9346" s="97" t="s">
        <v>3</v>
      </c>
      <c r="F9346" s="97">
        <v>1369454</v>
      </c>
      <c r="G9346" s="97"/>
      <c r="H9346" s="124" t="s">
        <v>5603</v>
      </c>
      <c r="I9346" s="125">
        <v>0</v>
      </c>
      <c r="J9346" s="125">
        <v>417.12</v>
      </c>
      <c r="K9346" s="126">
        <v>417.12</v>
      </c>
      <c r="L9346" s="100" t="s">
        <v>1324</v>
      </c>
    </row>
    <row r="9347" spans="1:12" ht="56.25" customHeight="1">
      <c r="A9347" s="97" t="s">
        <v>630</v>
      </c>
      <c r="B9347" s="122" t="s">
        <v>10109</v>
      </c>
      <c r="C9347" s="123">
        <v>42475</v>
      </c>
      <c r="D9347" s="97" t="s">
        <v>11581</v>
      </c>
      <c r="E9347" s="97" t="s">
        <v>6</v>
      </c>
      <c r="F9347" s="97">
        <v>191167</v>
      </c>
      <c r="G9347" s="97"/>
      <c r="H9347" s="124" t="s">
        <v>2368</v>
      </c>
      <c r="I9347" s="125">
        <v>0</v>
      </c>
      <c r="J9347" s="125">
        <v>35066.54</v>
      </c>
      <c r="K9347" s="126">
        <v>35066.54</v>
      </c>
      <c r="L9347" s="100" t="s">
        <v>1324</v>
      </c>
    </row>
    <row r="9348" spans="1:12" ht="56.25" customHeight="1">
      <c r="A9348" s="97" t="s">
        <v>630</v>
      </c>
      <c r="B9348" s="122" t="s">
        <v>4391</v>
      </c>
      <c r="C9348" s="123">
        <v>42475</v>
      </c>
      <c r="D9348" s="97" t="s">
        <v>18849</v>
      </c>
      <c r="E9348" s="97" t="s">
        <v>3</v>
      </c>
      <c r="F9348" s="97">
        <v>1369584</v>
      </c>
      <c r="G9348" s="97"/>
      <c r="H9348" s="124" t="s">
        <v>4934</v>
      </c>
      <c r="I9348" s="125">
        <v>0</v>
      </c>
      <c r="J9348" s="125">
        <v>500</v>
      </c>
      <c r="K9348" s="126">
        <v>500</v>
      </c>
      <c r="L9348" s="100" t="s">
        <v>1324</v>
      </c>
    </row>
    <row r="9349" spans="1:12" ht="56.25" customHeight="1">
      <c r="A9349" s="97" t="s">
        <v>630</v>
      </c>
      <c r="B9349" s="122" t="s">
        <v>4391</v>
      </c>
      <c r="C9349" s="123">
        <v>42475</v>
      </c>
      <c r="D9349" s="97" t="s">
        <v>18852</v>
      </c>
      <c r="E9349" s="97" t="s">
        <v>3</v>
      </c>
      <c r="F9349" s="97">
        <v>1369780</v>
      </c>
      <c r="G9349" s="97"/>
      <c r="H9349" s="124" t="s">
        <v>5606</v>
      </c>
      <c r="I9349" s="125">
        <v>0</v>
      </c>
      <c r="J9349" s="125">
        <v>529</v>
      </c>
      <c r="K9349" s="126">
        <v>529</v>
      </c>
      <c r="L9349" s="100" t="s">
        <v>1324</v>
      </c>
    </row>
    <row r="9350" spans="1:12" ht="56.25" customHeight="1">
      <c r="A9350" s="97" t="s">
        <v>630</v>
      </c>
      <c r="B9350" s="122" t="s">
        <v>4391</v>
      </c>
      <c r="C9350" s="123">
        <v>42475</v>
      </c>
      <c r="D9350" s="97" t="s">
        <v>18853</v>
      </c>
      <c r="E9350" s="97" t="s">
        <v>3</v>
      </c>
      <c r="F9350" s="97">
        <v>1369812</v>
      </c>
      <c r="G9350" s="97"/>
      <c r="H9350" s="124" t="s">
        <v>5607</v>
      </c>
      <c r="I9350" s="125">
        <v>0</v>
      </c>
      <c r="J9350" s="125">
        <v>1428</v>
      </c>
      <c r="K9350" s="126">
        <v>1428</v>
      </c>
      <c r="L9350" s="100" t="s">
        <v>1324</v>
      </c>
    </row>
    <row r="9351" spans="1:12" ht="56.25" customHeight="1">
      <c r="A9351" s="97" t="s">
        <v>630</v>
      </c>
      <c r="B9351" s="122" t="s">
        <v>4391</v>
      </c>
      <c r="C9351" s="123">
        <v>42475</v>
      </c>
      <c r="D9351" s="97" t="s">
        <v>18854</v>
      </c>
      <c r="E9351" s="97" t="s">
        <v>3</v>
      </c>
      <c r="F9351" s="97">
        <v>1369830</v>
      </c>
      <c r="G9351" s="97"/>
      <c r="H9351" s="124" t="s">
        <v>5608</v>
      </c>
      <c r="I9351" s="125">
        <v>0</v>
      </c>
      <c r="J9351" s="125">
        <v>2765.38</v>
      </c>
      <c r="K9351" s="126">
        <v>2765.38</v>
      </c>
      <c r="L9351" s="100" t="s">
        <v>1324</v>
      </c>
    </row>
    <row r="9352" spans="1:12" ht="56.25" customHeight="1">
      <c r="A9352" s="97" t="s">
        <v>630</v>
      </c>
      <c r="B9352" s="122" t="s">
        <v>4391</v>
      </c>
      <c r="C9352" s="123">
        <v>42475</v>
      </c>
      <c r="D9352" s="97" t="s">
        <v>18855</v>
      </c>
      <c r="E9352" s="97" t="s">
        <v>3</v>
      </c>
      <c r="F9352" s="97">
        <v>1369836</v>
      </c>
      <c r="G9352" s="97"/>
      <c r="H9352" s="124" t="s">
        <v>5609</v>
      </c>
      <c r="I9352" s="125">
        <v>0</v>
      </c>
      <c r="J9352" s="125">
        <v>500</v>
      </c>
      <c r="K9352" s="126">
        <v>500</v>
      </c>
      <c r="L9352" s="100" t="s">
        <v>1324</v>
      </c>
    </row>
    <row r="9353" spans="1:12" ht="56.25" customHeight="1">
      <c r="A9353" s="97" t="s">
        <v>630</v>
      </c>
      <c r="B9353" s="122" t="s">
        <v>4391</v>
      </c>
      <c r="C9353" s="123">
        <v>42475</v>
      </c>
      <c r="D9353" s="97" t="s">
        <v>18856</v>
      </c>
      <c r="E9353" s="97" t="s">
        <v>3</v>
      </c>
      <c r="F9353" s="97">
        <v>1369894</v>
      </c>
      <c r="G9353" s="97"/>
      <c r="H9353" s="124" t="s">
        <v>5610</v>
      </c>
      <c r="I9353" s="125">
        <v>0</v>
      </c>
      <c r="J9353" s="125">
        <v>350</v>
      </c>
      <c r="K9353" s="126">
        <v>350</v>
      </c>
      <c r="L9353" s="100" t="s">
        <v>1324</v>
      </c>
    </row>
    <row r="9354" spans="1:12" ht="56.25" customHeight="1">
      <c r="A9354" s="97" t="s">
        <v>630</v>
      </c>
      <c r="B9354" s="122" t="s">
        <v>4391</v>
      </c>
      <c r="C9354" s="123">
        <v>42475</v>
      </c>
      <c r="D9354" s="97" t="s">
        <v>18857</v>
      </c>
      <c r="E9354" s="97" t="s">
        <v>3</v>
      </c>
      <c r="F9354" s="97">
        <v>1369904</v>
      </c>
      <c r="G9354" s="97"/>
      <c r="H9354" s="124" t="s">
        <v>5611</v>
      </c>
      <c r="I9354" s="125">
        <v>0</v>
      </c>
      <c r="J9354" s="125">
        <v>2620</v>
      </c>
      <c r="K9354" s="126">
        <v>2620</v>
      </c>
      <c r="L9354" s="100" t="s">
        <v>1324</v>
      </c>
    </row>
    <row r="9355" spans="1:12" ht="56.25" customHeight="1">
      <c r="A9355" s="97" t="s">
        <v>630</v>
      </c>
      <c r="B9355" s="122" t="s">
        <v>23330</v>
      </c>
      <c r="C9355" s="123">
        <v>42475</v>
      </c>
      <c r="D9355" s="97" t="s">
        <v>18861</v>
      </c>
      <c r="E9355" s="97" t="s">
        <v>3</v>
      </c>
      <c r="F9355" s="97">
        <v>1369979</v>
      </c>
      <c r="G9355" s="97"/>
      <c r="H9355" s="124" t="s">
        <v>5616</v>
      </c>
      <c r="I9355" s="125">
        <v>0</v>
      </c>
      <c r="J9355" s="125">
        <v>192.17000000000002</v>
      </c>
      <c r="K9355" s="126">
        <v>192.17000000000002</v>
      </c>
      <c r="L9355" s="100" t="s">
        <v>1324</v>
      </c>
    </row>
    <row r="9356" spans="1:12" ht="56.25" customHeight="1">
      <c r="A9356" s="97" t="s">
        <v>630</v>
      </c>
      <c r="B9356" s="122" t="s">
        <v>23330</v>
      </c>
      <c r="C9356" s="123">
        <v>42475</v>
      </c>
      <c r="D9356" s="97" t="s">
        <v>18862</v>
      </c>
      <c r="E9356" s="97" t="s">
        <v>3</v>
      </c>
      <c r="F9356" s="97">
        <v>1369981</v>
      </c>
      <c r="G9356" s="97"/>
      <c r="H9356" s="124" t="s">
        <v>5617</v>
      </c>
      <c r="I9356" s="125">
        <v>0</v>
      </c>
      <c r="J9356" s="125">
        <v>249.20000000000002</v>
      </c>
      <c r="K9356" s="126">
        <v>249.20000000000002</v>
      </c>
      <c r="L9356" s="100" t="s">
        <v>1324</v>
      </c>
    </row>
    <row r="9357" spans="1:12" ht="56.25" customHeight="1">
      <c r="A9357" s="97" t="s">
        <v>630</v>
      </c>
      <c r="B9357" s="122" t="s">
        <v>23330</v>
      </c>
      <c r="C9357" s="123">
        <v>42475</v>
      </c>
      <c r="D9357" s="97" t="s">
        <v>18863</v>
      </c>
      <c r="E9357" s="97" t="s">
        <v>3</v>
      </c>
      <c r="F9357" s="97">
        <v>1369982</v>
      </c>
      <c r="G9357" s="97"/>
      <c r="H9357" s="124" t="s">
        <v>5618</v>
      </c>
      <c r="I9357" s="125">
        <v>0</v>
      </c>
      <c r="J9357" s="125">
        <v>27.53</v>
      </c>
      <c r="K9357" s="126">
        <v>27.53</v>
      </c>
      <c r="L9357" s="100" t="s">
        <v>1324</v>
      </c>
    </row>
    <row r="9358" spans="1:12" ht="56.25" customHeight="1">
      <c r="A9358" s="97" t="s">
        <v>630</v>
      </c>
      <c r="B9358" s="122" t="s">
        <v>10109</v>
      </c>
      <c r="C9358" s="123">
        <v>42475</v>
      </c>
      <c r="D9358" s="97" t="s">
        <v>11592</v>
      </c>
      <c r="E9358" s="97" t="s">
        <v>11</v>
      </c>
      <c r="F9358" s="97">
        <v>848236</v>
      </c>
      <c r="G9358" s="97"/>
      <c r="H9358" s="124" t="s">
        <v>2377</v>
      </c>
      <c r="I9358" s="125">
        <v>50</v>
      </c>
      <c r="J9358" s="125">
        <v>0</v>
      </c>
      <c r="K9358" s="126">
        <v>50</v>
      </c>
      <c r="L9358" s="100" t="s">
        <v>1324</v>
      </c>
    </row>
    <row r="9359" spans="1:12" ht="56.25" customHeight="1">
      <c r="A9359" s="97" t="s">
        <v>630</v>
      </c>
      <c r="B9359" s="122" t="s">
        <v>10109</v>
      </c>
      <c r="C9359" s="123">
        <v>42475</v>
      </c>
      <c r="D9359" s="97" t="s">
        <v>11594</v>
      </c>
      <c r="E9359" s="97" t="s">
        <v>13</v>
      </c>
      <c r="F9359" s="97">
        <v>848289</v>
      </c>
      <c r="G9359" s="97"/>
      <c r="H9359" s="124" t="s">
        <v>2379</v>
      </c>
      <c r="I9359" s="125">
        <v>50</v>
      </c>
      <c r="J9359" s="125">
        <v>0</v>
      </c>
      <c r="K9359" s="126">
        <v>50</v>
      </c>
      <c r="L9359" s="100" t="s">
        <v>1324</v>
      </c>
    </row>
    <row r="9360" spans="1:12" ht="56.25" customHeight="1">
      <c r="A9360" s="97" t="s">
        <v>630</v>
      </c>
      <c r="B9360" s="122" t="s">
        <v>4391</v>
      </c>
      <c r="C9360" s="123">
        <v>42478</v>
      </c>
      <c r="D9360" s="97" t="s">
        <v>18864</v>
      </c>
      <c r="E9360" s="97" t="s">
        <v>3</v>
      </c>
      <c r="F9360" s="97">
        <v>1370094</v>
      </c>
      <c r="G9360" s="97"/>
      <c r="H9360" s="124" t="s">
        <v>5619</v>
      </c>
      <c r="I9360" s="125">
        <v>0</v>
      </c>
      <c r="J9360" s="125">
        <v>93.44</v>
      </c>
      <c r="K9360" s="126">
        <v>93.44</v>
      </c>
      <c r="L9360" s="100" t="s">
        <v>1324</v>
      </c>
    </row>
    <row r="9361" spans="1:12" ht="56.25" customHeight="1">
      <c r="A9361" s="97" t="s">
        <v>630</v>
      </c>
      <c r="B9361" s="122" t="s">
        <v>4391</v>
      </c>
      <c r="C9361" s="123">
        <v>42478</v>
      </c>
      <c r="D9361" s="97" t="s">
        <v>18865</v>
      </c>
      <c r="E9361" s="97" t="s">
        <v>3</v>
      </c>
      <c r="F9361" s="97">
        <v>1370098</v>
      </c>
      <c r="G9361" s="97"/>
      <c r="H9361" s="124" t="s">
        <v>5620</v>
      </c>
      <c r="I9361" s="125">
        <v>0</v>
      </c>
      <c r="J9361" s="125">
        <v>838.97</v>
      </c>
      <c r="K9361" s="126">
        <v>838.97</v>
      </c>
      <c r="L9361" s="100" t="s">
        <v>1347</v>
      </c>
    </row>
    <row r="9362" spans="1:12" ht="56.25" customHeight="1">
      <c r="A9362" s="97" t="s">
        <v>630</v>
      </c>
      <c r="B9362" s="122" t="s">
        <v>4391</v>
      </c>
      <c r="C9362" s="123">
        <v>42478</v>
      </c>
      <c r="D9362" s="97" t="s">
        <v>18866</v>
      </c>
      <c r="E9362" s="97" t="s">
        <v>3</v>
      </c>
      <c r="F9362" s="97">
        <v>1370102</v>
      </c>
      <c r="G9362" s="97"/>
      <c r="H9362" s="124" t="s">
        <v>5621</v>
      </c>
      <c r="I9362" s="125">
        <v>0</v>
      </c>
      <c r="J9362" s="125">
        <v>700</v>
      </c>
      <c r="K9362" s="126">
        <v>700</v>
      </c>
      <c r="L9362" s="100" t="s">
        <v>1324</v>
      </c>
    </row>
    <row r="9363" spans="1:12" ht="56.25" customHeight="1">
      <c r="A9363" s="97" t="s">
        <v>630</v>
      </c>
      <c r="B9363" s="122" t="s">
        <v>4391</v>
      </c>
      <c r="C9363" s="123">
        <v>42478</v>
      </c>
      <c r="D9363" s="97" t="s">
        <v>18867</v>
      </c>
      <c r="E9363" s="97" t="s">
        <v>3</v>
      </c>
      <c r="F9363" s="97">
        <v>1370104</v>
      </c>
      <c r="G9363" s="97"/>
      <c r="H9363" s="124" t="s">
        <v>5622</v>
      </c>
      <c r="I9363" s="125">
        <v>0</v>
      </c>
      <c r="J9363" s="125">
        <v>200</v>
      </c>
      <c r="K9363" s="126">
        <v>200</v>
      </c>
      <c r="L9363" s="100" t="s">
        <v>1324</v>
      </c>
    </row>
    <row r="9364" spans="1:12" ht="56.25" customHeight="1">
      <c r="A9364" s="97" t="s">
        <v>630</v>
      </c>
      <c r="B9364" s="122" t="s">
        <v>4391</v>
      </c>
      <c r="C9364" s="123">
        <v>42478</v>
      </c>
      <c r="D9364" s="97" t="s">
        <v>18868</v>
      </c>
      <c r="E9364" s="97" t="s">
        <v>3</v>
      </c>
      <c r="F9364" s="97">
        <v>1370106</v>
      </c>
      <c r="G9364" s="97"/>
      <c r="H9364" s="124" t="s">
        <v>5623</v>
      </c>
      <c r="I9364" s="125">
        <v>0</v>
      </c>
      <c r="J9364" s="125">
        <v>130</v>
      </c>
      <c r="K9364" s="126">
        <v>130</v>
      </c>
      <c r="L9364" s="100" t="s">
        <v>1324</v>
      </c>
    </row>
    <row r="9365" spans="1:12" ht="56.25" customHeight="1">
      <c r="A9365" s="97" t="s">
        <v>630</v>
      </c>
      <c r="B9365" s="122" t="s">
        <v>4391</v>
      </c>
      <c r="C9365" s="123">
        <v>42478</v>
      </c>
      <c r="D9365" s="97" t="s">
        <v>18869</v>
      </c>
      <c r="E9365" s="97" t="s">
        <v>3</v>
      </c>
      <c r="F9365" s="97">
        <v>1370108</v>
      </c>
      <c r="G9365" s="97"/>
      <c r="H9365" s="124" t="s">
        <v>5624</v>
      </c>
      <c r="I9365" s="125">
        <v>0</v>
      </c>
      <c r="J9365" s="125">
        <v>70</v>
      </c>
      <c r="K9365" s="126">
        <v>70</v>
      </c>
      <c r="L9365" s="100" t="s">
        <v>1324</v>
      </c>
    </row>
    <row r="9366" spans="1:12" ht="56.25" customHeight="1">
      <c r="A9366" s="97" t="s">
        <v>630</v>
      </c>
      <c r="B9366" s="122" t="s">
        <v>4391</v>
      </c>
      <c r="C9366" s="123">
        <v>42478</v>
      </c>
      <c r="D9366" s="97" t="s">
        <v>18870</v>
      </c>
      <c r="E9366" s="97" t="s">
        <v>3</v>
      </c>
      <c r="F9366" s="97">
        <v>1370111</v>
      </c>
      <c r="G9366" s="97"/>
      <c r="H9366" s="124" t="s">
        <v>5625</v>
      </c>
      <c r="I9366" s="125">
        <v>0</v>
      </c>
      <c r="J9366" s="125">
        <v>75</v>
      </c>
      <c r="K9366" s="126">
        <v>75</v>
      </c>
      <c r="L9366" s="100" t="s">
        <v>1324</v>
      </c>
    </row>
    <row r="9367" spans="1:12" ht="56.25" customHeight="1">
      <c r="A9367" s="97" t="s">
        <v>630</v>
      </c>
      <c r="B9367" s="122" t="s">
        <v>4391</v>
      </c>
      <c r="C9367" s="123">
        <v>42478</v>
      </c>
      <c r="D9367" s="97" t="s">
        <v>18872</v>
      </c>
      <c r="E9367" s="97" t="s">
        <v>3</v>
      </c>
      <c r="F9367" s="97">
        <v>1370126</v>
      </c>
      <c r="G9367" s="97"/>
      <c r="H9367" s="124" t="s">
        <v>5627</v>
      </c>
      <c r="I9367" s="125">
        <v>0</v>
      </c>
      <c r="J9367" s="125">
        <v>80</v>
      </c>
      <c r="K9367" s="126">
        <v>80</v>
      </c>
      <c r="L9367" s="100" t="s">
        <v>1324</v>
      </c>
    </row>
    <row r="9368" spans="1:12" ht="56.25" customHeight="1">
      <c r="A9368" s="97" t="s">
        <v>630</v>
      </c>
      <c r="B9368" s="122" t="s">
        <v>4391</v>
      </c>
      <c r="C9368" s="123">
        <v>42478</v>
      </c>
      <c r="D9368" s="97" t="s">
        <v>18874</v>
      </c>
      <c r="E9368" s="97" t="s">
        <v>3</v>
      </c>
      <c r="F9368" s="97">
        <v>1370159</v>
      </c>
      <c r="G9368" s="97"/>
      <c r="H9368" s="124" t="s">
        <v>5629</v>
      </c>
      <c r="I9368" s="125">
        <v>0</v>
      </c>
      <c r="J9368" s="125">
        <v>1850</v>
      </c>
      <c r="K9368" s="126">
        <v>1850</v>
      </c>
      <c r="L9368" s="100" t="s">
        <v>1324</v>
      </c>
    </row>
    <row r="9369" spans="1:12" ht="56.25" customHeight="1">
      <c r="A9369" s="97" t="s">
        <v>630</v>
      </c>
      <c r="B9369" s="122" t="s">
        <v>4391</v>
      </c>
      <c r="C9369" s="123">
        <v>42478</v>
      </c>
      <c r="D9369" s="97" t="s">
        <v>18879</v>
      </c>
      <c r="E9369" s="97" t="s">
        <v>3</v>
      </c>
      <c r="F9369" s="97">
        <v>1370344</v>
      </c>
      <c r="G9369" s="97"/>
      <c r="H9369" s="124" t="s">
        <v>5634</v>
      </c>
      <c r="I9369" s="125">
        <v>0</v>
      </c>
      <c r="J9369" s="125">
        <v>180</v>
      </c>
      <c r="K9369" s="126">
        <v>180</v>
      </c>
      <c r="L9369" s="100" t="s">
        <v>1324</v>
      </c>
    </row>
    <row r="9370" spans="1:12" ht="56.25" customHeight="1">
      <c r="A9370" s="97" t="s">
        <v>630</v>
      </c>
      <c r="B9370" s="122" t="s">
        <v>10109</v>
      </c>
      <c r="C9370" s="123">
        <v>42478</v>
      </c>
      <c r="D9370" s="97" t="s">
        <v>11614</v>
      </c>
      <c r="E9370" s="97" t="s">
        <v>11</v>
      </c>
      <c r="F9370" s="97">
        <v>848438</v>
      </c>
      <c r="G9370" s="97"/>
      <c r="H9370" s="124" t="s">
        <v>2399</v>
      </c>
      <c r="I9370" s="125">
        <v>50</v>
      </c>
      <c r="J9370" s="125">
        <v>0</v>
      </c>
      <c r="K9370" s="126">
        <v>50</v>
      </c>
      <c r="L9370" s="100" t="s">
        <v>1324</v>
      </c>
    </row>
    <row r="9371" spans="1:12" ht="56.25" customHeight="1">
      <c r="A9371" s="97" t="s">
        <v>630</v>
      </c>
      <c r="B9371" s="122" t="s">
        <v>23330</v>
      </c>
      <c r="C9371" s="123">
        <v>42479</v>
      </c>
      <c r="D9371" s="97" t="s">
        <v>18888</v>
      </c>
      <c r="E9371" s="97" t="s">
        <v>3</v>
      </c>
      <c r="F9371" s="97">
        <v>1370698</v>
      </c>
      <c r="G9371" s="97"/>
      <c r="H9371" s="124" t="s">
        <v>5643</v>
      </c>
      <c r="I9371" s="125">
        <v>0</v>
      </c>
      <c r="J9371" s="125">
        <v>427.3</v>
      </c>
      <c r="K9371" s="126">
        <v>427.3</v>
      </c>
      <c r="L9371" s="100" t="s">
        <v>1324</v>
      </c>
    </row>
    <row r="9372" spans="1:12" ht="56.25" customHeight="1">
      <c r="A9372" s="97" t="s">
        <v>630</v>
      </c>
      <c r="B9372" s="122" t="s">
        <v>23330</v>
      </c>
      <c r="C9372" s="123">
        <v>42479</v>
      </c>
      <c r="D9372" s="97" t="s">
        <v>18889</v>
      </c>
      <c r="E9372" s="97" t="s">
        <v>3</v>
      </c>
      <c r="F9372" s="97">
        <v>1370701</v>
      </c>
      <c r="G9372" s="97"/>
      <c r="H9372" s="124" t="s">
        <v>5644</v>
      </c>
      <c r="I9372" s="125">
        <v>0</v>
      </c>
      <c r="J9372" s="125">
        <v>598.20000000000005</v>
      </c>
      <c r="K9372" s="126">
        <v>598.20000000000005</v>
      </c>
      <c r="L9372" s="100" t="s">
        <v>1347</v>
      </c>
    </row>
    <row r="9373" spans="1:12" ht="56.25" customHeight="1">
      <c r="A9373" s="97" t="s">
        <v>630</v>
      </c>
      <c r="B9373" s="122" t="s">
        <v>4391</v>
      </c>
      <c r="C9373" s="123">
        <v>42479</v>
      </c>
      <c r="D9373" s="97" t="s">
        <v>18890</v>
      </c>
      <c r="E9373" s="97" t="s">
        <v>3</v>
      </c>
      <c r="F9373" s="97">
        <v>1370730</v>
      </c>
      <c r="G9373" s="97"/>
      <c r="H9373" s="124" t="s">
        <v>5645</v>
      </c>
      <c r="I9373" s="125">
        <v>0</v>
      </c>
      <c r="J9373" s="125">
        <v>200</v>
      </c>
      <c r="K9373" s="126">
        <v>200</v>
      </c>
      <c r="L9373" s="100" t="s">
        <v>1324</v>
      </c>
    </row>
    <row r="9374" spans="1:12" ht="56.25" customHeight="1">
      <c r="A9374" s="97" t="s">
        <v>630</v>
      </c>
      <c r="B9374" s="122" t="s">
        <v>4391</v>
      </c>
      <c r="C9374" s="123">
        <v>42479</v>
      </c>
      <c r="D9374" s="97" t="s">
        <v>18891</v>
      </c>
      <c r="E9374" s="97" t="s">
        <v>3</v>
      </c>
      <c r="F9374" s="97">
        <v>1370732</v>
      </c>
      <c r="G9374" s="97"/>
      <c r="H9374" s="124" t="s">
        <v>5646</v>
      </c>
      <c r="I9374" s="125">
        <v>0</v>
      </c>
      <c r="J9374" s="125">
        <v>200</v>
      </c>
      <c r="K9374" s="126">
        <v>200</v>
      </c>
      <c r="L9374" s="100" t="s">
        <v>1324</v>
      </c>
    </row>
    <row r="9375" spans="1:12" ht="56.25" customHeight="1">
      <c r="A9375" s="97" t="s">
        <v>630</v>
      </c>
      <c r="B9375" s="122" t="s">
        <v>4391</v>
      </c>
      <c r="C9375" s="123">
        <v>42479</v>
      </c>
      <c r="D9375" s="97" t="s">
        <v>18892</v>
      </c>
      <c r="E9375" s="97" t="s">
        <v>3</v>
      </c>
      <c r="F9375" s="97">
        <v>1370734</v>
      </c>
      <c r="G9375" s="97"/>
      <c r="H9375" s="124" t="s">
        <v>5647</v>
      </c>
      <c r="I9375" s="125">
        <v>0</v>
      </c>
      <c r="J9375" s="125">
        <v>0.01</v>
      </c>
      <c r="K9375" s="126">
        <v>0.01</v>
      </c>
      <c r="L9375" s="100" t="s">
        <v>1324</v>
      </c>
    </row>
    <row r="9376" spans="1:12" ht="56.25" customHeight="1">
      <c r="A9376" s="97" t="s">
        <v>630</v>
      </c>
      <c r="B9376" s="122" t="s">
        <v>4391</v>
      </c>
      <c r="C9376" s="123">
        <v>42479</v>
      </c>
      <c r="D9376" s="97" t="s">
        <v>18893</v>
      </c>
      <c r="E9376" s="97" t="s">
        <v>3</v>
      </c>
      <c r="F9376" s="97">
        <v>1370736</v>
      </c>
      <c r="G9376" s="97"/>
      <c r="H9376" s="124" t="s">
        <v>5648</v>
      </c>
      <c r="I9376" s="125">
        <v>0</v>
      </c>
      <c r="J9376" s="125">
        <v>0.01</v>
      </c>
      <c r="K9376" s="126">
        <v>0.01</v>
      </c>
      <c r="L9376" s="100" t="s">
        <v>1324</v>
      </c>
    </row>
    <row r="9377" spans="1:12" ht="56.25" customHeight="1">
      <c r="A9377" s="97" t="s">
        <v>630</v>
      </c>
      <c r="B9377" s="122" t="s">
        <v>4391</v>
      </c>
      <c r="C9377" s="123">
        <v>42479</v>
      </c>
      <c r="D9377" s="97" t="s">
        <v>18894</v>
      </c>
      <c r="E9377" s="97" t="s">
        <v>3</v>
      </c>
      <c r="F9377" s="97">
        <v>1370737</v>
      </c>
      <c r="G9377" s="97"/>
      <c r="H9377" s="124" t="s">
        <v>5649</v>
      </c>
      <c r="I9377" s="125">
        <v>0</v>
      </c>
      <c r="J9377" s="125">
        <v>0.01</v>
      </c>
      <c r="K9377" s="126">
        <v>0.01</v>
      </c>
      <c r="L9377" s="100" t="s">
        <v>1324</v>
      </c>
    </row>
    <row r="9378" spans="1:12" ht="56.25" customHeight="1">
      <c r="A9378" s="97" t="s">
        <v>630</v>
      </c>
      <c r="B9378" s="122" t="s">
        <v>4391</v>
      </c>
      <c r="C9378" s="123">
        <v>42479</v>
      </c>
      <c r="D9378" s="97" t="s">
        <v>18896</v>
      </c>
      <c r="E9378" s="97" t="s">
        <v>3</v>
      </c>
      <c r="F9378" s="97">
        <v>1370797</v>
      </c>
      <c r="G9378" s="97"/>
      <c r="H9378" s="124" t="s">
        <v>5651</v>
      </c>
      <c r="I9378" s="125">
        <v>0</v>
      </c>
      <c r="J9378" s="125">
        <v>278</v>
      </c>
      <c r="K9378" s="126">
        <v>278</v>
      </c>
      <c r="L9378" s="100" t="s">
        <v>1324</v>
      </c>
    </row>
    <row r="9379" spans="1:12" ht="56.25" customHeight="1">
      <c r="A9379" s="97" t="s">
        <v>630</v>
      </c>
      <c r="B9379" s="122" t="s">
        <v>4391</v>
      </c>
      <c r="C9379" s="123">
        <v>42479</v>
      </c>
      <c r="D9379" s="97" t="s">
        <v>18897</v>
      </c>
      <c r="E9379" s="97" t="s">
        <v>3</v>
      </c>
      <c r="F9379" s="97">
        <v>1370826</v>
      </c>
      <c r="G9379" s="97"/>
      <c r="H9379" s="124" t="s">
        <v>5534</v>
      </c>
      <c r="I9379" s="125">
        <v>0</v>
      </c>
      <c r="J9379" s="125">
        <v>127.37</v>
      </c>
      <c r="K9379" s="126">
        <v>127.37</v>
      </c>
      <c r="L9379" s="100" t="s">
        <v>1324</v>
      </c>
    </row>
    <row r="9380" spans="1:12" ht="56.25" customHeight="1">
      <c r="A9380" s="97" t="s">
        <v>630</v>
      </c>
      <c r="B9380" s="122" t="s">
        <v>4391</v>
      </c>
      <c r="C9380" s="123">
        <v>42479</v>
      </c>
      <c r="D9380" s="97" t="s">
        <v>18899</v>
      </c>
      <c r="E9380" s="97" t="s">
        <v>3</v>
      </c>
      <c r="F9380" s="97">
        <v>1370830</v>
      </c>
      <c r="G9380" s="97"/>
      <c r="H9380" s="124" t="s">
        <v>5653</v>
      </c>
      <c r="I9380" s="125">
        <v>0</v>
      </c>
      <c r="J9380" s="125">
        <v>0.6</v>
      </c>
      <c r="K9380" s="126">
        <v>0.6</v>
      </c>
      <c r="L9380" s="100" t="s">
        <v>1347</v>
      </c>
    </row>
    <row r="9381" spans="1:12" ht="56.25" customHeight="1">
      <c r="A9381" s="97" t="s">
        <v>630</v>
      </c>
      <c r="B9381" s="122" t="s">
        <v>4391</v>
      </c>
      <c r="C9381" s="123">
        <v>42479</v>
      </c>
      <c r="D9381" s="97" t="s">
        <v>18900</v>
      </c>
      <c r="E9381" s="97" t="s">
        <v>3</v>
      </c>
      <c r="F9381" s="97">
        <v>1370880</v>
      </c>
      <c r="G9381" s="97"/>
      <c r="H9381" s="124" t="s">
        <v>5654</v>
      </c>
      <c r="I9381" s="125">
        <v>0</v>
      </c>
      <c r="J9381" s="125">
        <v>3952</v>
      </c>
      <c r="K9381" s="126">
        <v>3952</v>
      </c>
      <c r="L9381" s="100" t="s">
        <v>1324</v>
      </c>
    </row>
    <row r="9382" spans="1:12" ht="56.25" customHeight="1">
      <c r="A9382" s="97" t="s">
        <v>630</v>
      </c>
      <c r="B9382" s="122" t="s">
        <v>10109</v>
      </c>
      <c r="C9382" s="123">
        <v>42479</v>
      </c>
      <c r="D9382" s="97" t="s">
        <v>11615</v>
      </c>
      <c r="E9382" s="97" t="s">
        <v>6</v>
      </c>
      <c r="F9382" s="97">
        <v>848515</v>
      </c>
      <c r="G9382" s="97"/>
      <c r="H9382" s="124" t="s">
        <v>2400</v>
      </c>
      <c r="I9382" s="125">
        <v>0</v>
      </c>
      <c r="J9382" s="125">
        <v>5793</v>
      </c>
      <c r="K9382" s="126">
        <v>5793</v>
      </c>
      <c r="L9382" s="100" t="s">
        <v>1324</v>
      </c>
    </row>
    <row r="9383" spans="1:12" ht="56.25" customHeight="1">
      <c r="A9383" s="97" t="s">
        <v>630</v>
      </c>
      <c r="B9383" s="122" t="s">
        <v>4391</v>
      </c>
      <c r="C9383" s="123">
        <v>42480</v>
      </c>
      <c r="D9383" s="97" t="s">
        <v>18908</v>
      </c>
      <c r="E9383" s="97" t="s">
        <v>3</v>
      </c>
      <c r="F9383" s="97">
        <v>1371133</v>
      </c>
      <c r="G9383" s="97"/>
      <c r="H9383" s="124" t="s">
        <v>5662</v>
      </c>
      <c r="I9383" s="125">
        <v>0</v>
      </c>
      <c r="J9383" s="125">
        <v>30370.21</v>
      </c>
      <c r="K9383" s="126">
        <v>30370.21</v>
      </c>
      <c r="L9383" s="100" t="s">
        <v>1324</v>
      </c>
    </row>
    <row r="9384" spans="1:12" ht="56.25" customHeight="1">
      <c r="A9384" s="97" t="s">
        <v>630</v>
      </c>
      <c r="B9384" s="122" t="s">
        <v>4391</v>
      </c>
      <c r="C9384" s="123">
        <v>42480</v>
      </c>
      <c r="D9384" s="97" t="s">
        <v>18905</v>
      </c>
      <c r="E9384" s="97" t="s">
        <v>3</v>
      </c>
      <c r="F9384" s="97">
        <v>1371090</v>
      </c>
      <c r="G9384" s="97"/>
      <c r="H9384" s="124" t="s">
        <v>5659</v>
      </c>
      <c r="I9384" s="125">
        <v>0</v>
      </c>
      <c r="J9384" s="125">
        <v>3960.59</v>
      </c>
      <c r="K9384" s="126">
        <v>3960.59</v>
      </c>
      <c r="L9384" s="100" t="s">
        <v>1324</v>
      </c>
    </row>
    <row r="9385" spans="1:12" ht="56.25" customHeight="1">
      <c r="A9385" s="97" t="s">
        <v>630</v>
      </c>
      <c r="B9385" s="122" t="s">
        <v>4391</v>
      </c>
      <c r="C9385" s="123">
        <v>42480</v>
      </c>
      <c r="D9385" s="97" t="s">
        <v>18907</v>
      </c>
      <c r="E9385" s="97" t="s">
        <v>3</v>
      </c>
      <c r="F9385" s="97">
        <v>1371113</v>
      </c>
      <c r="G9385" s="97"/>
      <c r="H9385" s="124" t="s">
        <v>5661</v>
      </c>
      <c r="I9385" s="125">
        <v>0</v>
      </c>
      <c r="J9385" s="125">
        <v>89.5</v>
      </c>
      <c r="K9385" s="126">
        <v>89.5</v>
      </c>
      <c r="L9385" s="100" t="s">
        <v>1324</v>
      </c>
    </row>
    <row r="9386" spans="1:12" ht="56.25" customHeight="1">
      <c r="A9386" s="97" t="s">
        <v>630</v>
      </c>
      <c r="B9386" s="122" t="s">
        <v>4391</v>
      </c>
      <c r="C9386" s="123">
        <v>42480</v>
      </c>
      <c r="D9386" s="97" t="s">
        <v>18909</v>
      </c>
      <c r="E9386" s="97" t="s">
        <v>3</v>
      </c>
      <c r="F9386" s="97">
        <v>1371143</v>
      </c>
      <c r="G9386" s="97"/>
      <c r="H9386" s="124" t="s">
        <v>5663</v>
      </c>
      <c r="I9386" s="125">
        <v>0</v>
      </c>
      <c r="J9386" s="125">
        <v>580.55000000000007</v>
      </c>
      <c r="K9386" s="126">
        <v>580.55000000000007</v>
      </c>
      <c r="L9386" s="100" t="s">
        <v>1324</v>
      </c>
    </row>
    <row r="9387" spans="1:12" ht="56.25" customHeight="1">
      <c r="A9387" s="97" t="s">
        <v>630</v>
      </c>
      <c r="B9387" s="122" t="s">
        <v>4391</v>
      </c>
      <c r="C9387" s="123">
        <v>42480</v>
      </c>
      <c r="D9387" s="97" t="s">
        <v>18910</v>
      </c>
      <c r="E9387" s="97" t="s">
        <v>3</v>
      </c>
      <c r="F9387" s="97">
        <v>1371151</v>
      </c>
      <c r="G9387" s="97"/>
      <c r="H9387" s="124" t="s">
        <v>5664</v>
      </c>
      <c r="I9387" s="125">
        <v>0</v>
      </c>
      <c r="J9387" s="125">
        <v>188.9</v>
      </c>
      <c r="K9387" s="126">
        <v>188.9</v>
      </c>
      <c r="L9387" s="100" t="s">
        <v>1324</v>
      </c>
    </row>
    <row r="9388" spans="1:12" ht="56.25" customHeight="1">
      <c r="A9388" s="97" t="s">
        <v>630</v>
      </c>
      <c r="B9388" s="122" t="s">
        <v>4391</v>
      </c>
      <c r="C9388" s="123">
        <v>42480</v>
      </c>
      <c r="D9388" s="97" t="s">
        <v>18911</v>
      </c>
      <c r="E9388" s="97" t="s">
        <v>3</v>
      </c>
      <c r="F9388" s="97">
        <v>1371162</v>
      </c>
      <c r="G9388" s="97"/>
      <c r="H9388" s="124" t="s">
        <v>5665</v>
      </c>
      <c r="I9388" s="125">
        <v>0</v>
      </c>
      <c r="J9388" s="125">
        <v>493.84000000000003</v>
      </c>
      <c r="K9388" s="126">
        <v>493.84000000000003</v>
      </c>
      <c r="L9388" s="100" t="s">
        <v>1324</v>
      </c>
    </row>
    <row r="9389" spans="1:12" ht="56.25" customHeight="1">
      <c r="A9389" s="97" t="s">
        <v>630</v>
      </c>
      <c r="B9389" s="122" t="s">
        <v>4391</v>
      </c>
      <c r="C9389" s="123">
        <v>42480</v>
      </c>
      <c r="D9389" s="97" t="s">
        <v>18912</v>
      </c>
      <c r="E9389" s="97" t="s">
        <v>3</v>
      </c>
      <c r="F9389" s="97">
        <v>1371163</v>
      </c>
      <c r="G9389" s="97"/>
      <c r="H9389" s="124" t="s">
        <v>5666</v>
      </c>
      <c r="I9389" s="125">
        <v>0</v>
      </c>
      <c r="J9389" s="125">
        <v>3061.2400000000002</v>
      </c>
      <c r="K9389" s="126">
        <v>3061.2400000000002</v>
      </c>
      <c r="L9389" s="100" t="s">
        <v>1324</v>
      </c>
    </row>
    <row r="9390" spans="1:12" ht="56.25" customHeight="1">
      <c r="A9390" s="97" t="s">
        <v>630</v>
      </c>
      <c r="B9390" s="122" t="s">
        <v>4391</v>
      </c>
      <c r="C9390" s="123">
        <v>42480</v>
      </c>
      <c r="D9390" s="97" t="s">
        <v>18913</v>
      </c>
      <c r="E9390" s="97" t="s">
        <v>3</v>
      </c>
      <c r="F9390" s="97">
        <v>1371165</v>
      </c>
      <c r="G9390" s="97"/>
      <c r="H9390" s="124" t="s">
        <v>5667</v>
      </c>
      <c r="I9390" s="125">
        <v>0</v>
      </c>
      <c r="J9390" s="125">
        <v>4937.79</v>
      </c>
      <c r="K9390" s="126">
        <v>4937.79</v>
      </c>
      <c r="L9390" s="100" t="s">
        <v>1324</v>
      </c>
    </row>
    <row r="9391" spans="1:12" ht="56.25" customHeight="1">
      <c r="A9391" s="97" t="s">
        <v>630</v>
      </c>
      <c r="B9391" s="122" t="s">
        <v>4391</v>
      </c>
      <c r="C9391" s="123">
        <v>42480</v>
      </c>
      <c r="D9391" s="97" t="s">
        <v>18914</v>
      </c>
      <c r="E9391" s="97" t="s">
        <v>3</v>
      </c>
      <c r="F9391" s="97">
        <v>1371171</v>
      </c>
      <c r="G9391" s="97"/>
      <c r="H9391" s="124" t="s">
        <v>5668</v>
      </c>
      <c r="I9391" s="125">
        <v>0</v>
      </c>
      <c r="J9391" s="125">
        <v>1312.82</v>
      </c>
      <c r="K9391" s="126">
        <v>1312.82</v>
      </c>
      <c r="L9391" s="100" t="s">
        <v>1324</v>
      </c>
    </row>
    <row r="9392" spans="1:12" ht="56.25" customHeight="1">
      <c r="A9392" s="97" t="s">
        <v>630</v>
      </c>
      <c r="B9392" s="122" t="s">
        <v>4391</v>
      </c>
      <c r="C9392" s="123">
        <v>42480</v>
      </c>
      <c r="D9392" s="97" t="s">
        <v>18918</v>
      </c>
      <c r="E9392" s="97" t="s">
        <v>3</v>
      </c>
      <c r="F9392" s="97">
        <v>1371198</v>
      </c>
      <c r="G9392" s="97"/>
      <c r="H9392" s="124" t="s">
        <v>5672</v>
      </c>
      <c r="I9392" s="125">
        <v>0</v>
      </c>
      <c r="J9392" s="125">
        <v>697.24</v>
      </c>
      <c r="K9392" s="126">
        <v>697.24</v>
      </c>
      <c r="L9392" s="100" t="s">
        <v>1324</v>
      </c>
    </row>
    <row r="9393" spans="1:12" ht="56.25" customHeight="1">
      <c r="A9393" s="97" t="s">
        <v>630</v>
      </c>
      <c r="B9393" s="122" t="s">
        <v>4391</v>
      </c>
      <c r="C9393" s="123">
        <v>42480</v>
      </c>
      <c r="D9393" s="97" t="s">
        <v>18922</v>
      </c>
      <c r="E9393" s="97" t="s">
        <v>3</v>
      </c>
      <c r="F9393" s="97">
        <v>1371247</v>
      </c>
      <c r="G9393" s="97"/>
      <c r="H9393" s="124" t="s">
        <v>5676</v>
      </c>
      <c r="I9393" s="125">
        <v>0</v>
      </c>
      <c r="J9393" s="125">
        <v>180</v>
      </c>
      <c r="K9393" s="126">
        <v>180</v>
      </c>
      <c r="L9393" s="100" t="s">
        <v>1324</v>
      </c>
    </row>
    <row r="9394" spans="1:12" ht="56.25" customHeight="1">
      <c r="A9394" s="97" t="s">
        <v>630</v>
      </c>
      <c r="B9394" s="122" t="s">
        <v>4391</v>
      </c>
      <c r="C9394" s="123">
        <v>42480</v>
      </c>
      <c r="D9394" s="97" t="s">
        <v>18923</v>
      </c>
      <c r="E9394" s="97" t="s">
        <v>3</v>
      </c>
      <c r="F9394" s="97">
        <v>1371262</v>
      </c>
      <c r="G9394" s="97"/>
      <c r="H9394" s="124" t="s">
        <v>5677</v>
      </c>
      <c r="I9394" s="125">
        <v>0</v>
      </c>
      <c r="J9394" s="125">
        <v>254.44</v>
      </c>
      <c r="K9394" s="126">
        <v>254.44</v>
      </c>
      <c r="L9394" s="100" t="s">
        <v>1324</v>
      </c>
    </row>
    <row r="9395" spans="1:12" ht="56.25" customHeight="1">
      <c r="A9395" s="97" t="s">
        <v>630</v>
      </c>
      <c r="B9395" s="122" t="s">
        <v>4391</v>
      </c>
      <c r="C9395" s="123">
        <v>42480</v>
      </c>
      <c r="D9395" s="97" t="s">
        <v>18924</v>
      </c>
      <c r="E9395" s="97" t="s">
        <v>3</v>
      </c>
      <c r="F9395" s="97">
        <v>1371279</v>
      </c>
      <c r="G9395" s="97"/>
      <c r="H9395" s="124" t="s">
        <v>5678</v>
      </c>
      <c r="I9395" s="125">
        <v>0</v>
      </c>
      <c r="J9395" s="125">
        <v>712.54</v>
      </c>
      <c r="K9395" s="126">
        <v>712.54</v>
      </c>
      <c r="L9395" s="100" t="s">
        <v>1324</v>
      </c>
    </row>
    <row r="9396" spans="1:12" ht="56.25" customHeight="1">
      <c r="A9396" s="97" t="s">
        <v>630</v>
      </c>
      <c r="B9396" s="122" t="s">
        <v>4391</v>
      </c>
      <c r="C9396" s="123">
        <v>42481</v>
      </c>
      <c r="D9396" s="97" t="s">
        <v>18935</v>
      </c>
      <c r="E9396" s="97" t="s">
        <v>3</v>
      </c>
      <c r="F9396" s="97">
        <v>1371583</v>
      </c>
      <c r="G9396" s="97"/>
      <c r="H9396" s="124" t="s">
        <v>5689</v>
      </c>
      <c r="I9396" s="125">
        <v>0</v>
      </c>
      <c r="J9396" s="125">
        <v>26699.33</v>
      </c>
      <c r="K9396" s="126">
        <v>26699.33</v>
      </c>
      <c r="L9396" s="100" t="s">
        <v>1324</v>
      </c>
    </row>
    <row r="9397" spans="1:12" ht="56.25" customHeight="1">
      <c r="A9397" s="97" t="s">
        <v>630</v>
      </c>
      <c r="B9397" s="122" t="s">
        <v>4391</v>
      </c>
      <c r="C9397" s="123">
        <v>42481</v>
      </c>
      <c r="D9397" s="97" t="s">
        <v>18936</v>
      </c>
      <c r="E9397" s="97" t="s">
        <v>3</v>
      </c>
      <c r="F9397" s="97">
        <v>1371585</v>
      </c>
      <c r="G9397" s="97"/>
      <c r="H9397" s="124" t="s">
        <v>5690</v>
      </c>
      <c r="I9397" s="125">
        <v>0</v>
      </c>
      <c r="J9397" s="125">
        <v>1749.6100000000001</v>
      </c>
      <c r="K9397" s="126">
        <v>1749.6100000000001</v>
      </c>
      <c r="L9397" s="100" t="s">
        <v>1324</v>
      </c>
    </row>
    <row r="9398" spans="1:12" ht="56.25" customHeight="1">
      <c r="A9398" s="97" t="s">
        <v>630</v>
      </c>
      <c r="B9398" s="122" t="s">
        <v>4391</v>
      </c>
      <c r="C9398" s="123">
        <v>42481</v>
      </c>
      <c r="D9398" s="97" t="s">
        <v>18926</v>
      </c>
      <c r="E9398" s="97" t="s">
        <v>3</v>
      </c>
      <c r="F9398" s="97">
        <v>1371467</v>
      </c>
      <c r="G9398" s="97"/>
      <c r="H9398" s="124" t="s">
        <v>5680</v>
      </c>
      <c r="I9398" s="125">
        <v>0</v>
      </c>
      <c r="J9398" s="125">
        <v>1747.92</v>
      </c>
      <c r="K9398" s="126">
        <v>1747.92</v>
      </c>
      <c r="L9398" s="100" t="s">
        <v>1324</v>
      </c>
    </row>
    <row r="9399" spans="1:12" ht="56.25" customHeight="1">
      <c r="A9399" s="97" t="s">
        <v>630</v>
      </c>
      <c r="B9399" s="122" t="s">
        <v>4391</v>
      </c>
      <c r="C9399" s="123">
        <v>42481</v>
      </c>
      <c r="D9399" s="97" t="s">
        <v>18927</v>
      </c>
      <c r="E9399" s="97" t="s">
        <v>3</v>
      </c>
      <c r="F9399" s="97">
        <v>1371479</v>
      </c>
      <c r="G9399" s="97"/>
      <c r="H9399" s="124" t="s">
        <v>5681</v>
      </c>
      <c r="I9399" s="125">
        <v>0</v>
      </c>
      <c r="J9399" s="125">
        <v>1090.3</v>
      </c>
      <c r="K9399" s="126">
        <v>1090.3</v>
      </c>
      <c r="L9399" s="100" t="s">
        <v>1324</v>
      </c>
    </row>
    <row r="9400" spans="1:12" ht="56.25" customHeight="1">
      <c r="A9400" s="97" t="s">
        <v>630</v>
      </c>
      <c r="B9400" s="122" t="s">
        <v>4391</v>
      </c>
      <c r="C9400" s="123">
        <v>42481</v>
      </c>
      <c r="D9400" s="97" t="s">
        <v>18929</v>
      </c>
      <c r="E9400" s="97" t="s">
        <v>3</v>
      </c>
      <c r="F9400" s="97">
        <v>1371501</v>
      </c>
      <c r="G9400" s="97"/>
      <c r="H9400" s="124" t="s">
        <v>5683</v>
      </c>
      <c r="I9400" s="125">
        <v>0</v>
      </c>
      <c r="J9400" s="125">
        <v>594.66</v>
      </c>
      <c r="K9400" s="126">
        <v>594.66</v>
      </c>
      <c r="L9400" s="100" t="s">
        <v>1324</v>
      </c>
    </row>
    <row r="9401" spans="1:12" ht="56.25" customHeight="1">
      <c r="A9401" s="97" t="s">
        <v>630</v>
      </c>
      <c r="B9401" s="122" t="s">
        <v>4391</v>
      </c>
      <c r="C9401" s="123">
        <v>42481</v>
      </c>
      <c r="D9401" s="97" t="s">
        <v>18931</v>
      </c>
      <c r="E9401" s="97" t="s">
        <v>3</v>
      </c>
      <c r="F9401" s="97">
        <v>1371516</v>
      </c>
      <c r="G9401" s="97"/>
      <c r="H9401" s="124" t="s">
        <v>5685</v>
      </c>
      <c r="I9401" s="125">
        <v>0</v>
      </c>
      <c r="J9401" s="125">
        <v>2380.91</v>
      </c>
      <c r="K9401" s="126">
        <v>2380.91</v>
      </c>
      <c r="L9401" s="100" t="s">
        <v>1324</v>
      </c>
    </row>
    <row r="9402" spans="1:12" ht="56.25" customHeight="1">
      <c r="A9402" s="97" t="s">
        <v>630</v>
      </c>
      <c r="B9402" s="122" t="s">
        <v>4391</v>
      </c>
      <c r="C9402" s="123">
        <v>42481</v>
      </c>
      <c r="D9402" s="97" t="s">
        <v>18932</v>
      </c>
      <c r="E9402" s="97" t="s">
        <v>3</v>
      </c>
      <c r="F9402" s="97">
        <v>1371545</v>
      </c>
      <c r="G9402" s="97"/>
      <c r="H9402" s="124" t="s">
        <v>5686</v>
      </c>
      <c r="I9402" s="125">
        <v>0</v>
      </c>
      <c r="J9402" s="125">
        <v>158.33000000000001</v>
      </c>
      <c r="K9402" s="126">
        <v>158.33000000000001</v>
      </c>
      <c r="L9402" s="100" t="s">
        <v>1324</v>
      </c>
    </row>
    <row r="9403" spans="1:12" ht="56.25" customHeight="1">
      <c r="A9403" s="97" t="s">
        <v>630</v>
      </c>
      <c r="B9403" s="122" t="s">
        <v>4391</v>
      </c>
      <c r="C9403" s="123">
        <v>42481</v>
      </c>
      <c r="D9403" s="97" t="s">
        <v>18934</v>
      </c>
      <c r="E9403" s="97" t="s">
        <v>3</v>
      </c>
      <c r="F9403" s="97">
        <v>1371550</v>
      </c>
      <c r="G9403" s="97"/>
      <c r="H9403" s="124" t="s">
        <v>5688</v>
      </c>
      <c r="I9403" s="125">
        <v>0</v>
      </c>
      <c r="J9403" s="125">
        <v>175.43</v>
      </c>
      <c r="K9403" s="126">
        <v>175.43</v>
      </c>
      <c r="L9403" s="100" t="s">
        <v>1324</v>
      </c>
    </row>
    <row r="9404" spans="1:12" ht="56.25" customHeight="1">
      <c r="A9404" s="97" t="s">
        <v>630</v>
      </c>
      <c r="B9404" s="122" t="s">
        <v>4391</v>
      </c>
      <c r="C9404" s="123">
        <v>42481</v>
      </c>
      <c r="D9404" s="97" t="s">
        <v>18938</v>
      </c>
      <c r="E9404" s="97" t="s">
        <v>3</v>
      </c>
      <c r="F9404" s="97">
        <v>1371596</v>
      </c>
      <c r="G9404" s="97"/>
      <c r="H9404" s="124" t="s">
        <v>5692</v>
      </c>
      <c r="I9404" s="125">
        <v>0</v>
      </c>
      <c r="J9404" s="125">
        <v>1487</v>
      </c>
      <c r="K9404" s="126">
        <v>1487</v>
      </c>
      <c r="L9404" s="100" t="s">
        <v>1324</v>
      </c>
    </row>
    <row r="9405" spans="1:12" ht="56.25" customHeight="1">
      <c r="A9405" s="97" t="s">
        <v>630</v>
      </c>
      <c r="B9405" s="122" t="s">
        <v>4391</v>
      </c>
      <c r="C9405" s="123">
        <v>42481</v>
      </c>
      <c r="D9405" s="97" t="s">
        <v>18939</v>
      </c>
      <c r="E9405" s="97" t="s">
        <v>3</v>
      </c>
      <c r="F9405" s="97">
        <v>1371599</v>
      </c>
      <c r="G9405" s="97"/>
      <c r="H9405" s="124" t="s">
        <v>5693</v>
      </c>
      <c r="I9405" s="125">
        <v>0</v>
      </c>
      <c r="J9405" s="125">
        <v>1487</v>
      </c>
      <c r="K9405" s="126">
        <v>1487</v>
      </c>
      <c r="L9405" s="100" t="s">
        <v>1324</v>
      </c>
    </row>
    <row r="9406" spans="1:12" ht="56.25" customHeight="1">
      <c r="A9406" s="97" t="s">
        <v>630</v>
      </c>
      <c r="B9406" s="122" t="s">
        <v>4391</v>
      </c>
      <c r="C9406" s="123">
        <v>42481</v>
      </c>
      <c r="D9406" s="97" t="s">
        <v>18943</v>
      </c>
      <c r="E9406" s="97" t="s">
        <v>3</v>
      </c>
      <c r="F9406" s="97">
        <v>1371677</v>
      </c>
      <c r="G9406" s="97"/>
      <c r="H9406" s="124" t="s">
        <v>5697</v>
      </c>
      <c r="I9406" s="125">
        <v>0</v>
      </c>
      <c r="J9406" s="125">
        <v>336</v>
      </c>
      <c r="K9406" s="126">
        <v>336</v>
      </c>
      <c r="L9406" s="100" t="s">
        <v>1324</v>
      </c>
    </row>
    <row r="9407" spans="1:12" ht="56.25" customHeight="1">
      <c r="A9407" s="97" t="s">
        <v>630</v>
      </c>
      <c r="B9407" s="122" t="s">
        <v>10109</v>
      </c>
      <c r="C9407" s="123">
        <v>42481</v>
      </c>
      <c r="D9407" s="97" t="s">
        <v>11649</v>
      </c>
      <c r="E9407" s="97" t="s">
        <v>6</v>
      </c>
      <c r="F9407" s="97">
        <v>848760</v>
      </c>
      <c r="G9407" s="97"/>
      <c r="H9407" s="124" t="s">
        <v>2434</v>
      </c>
      <c r="I9407" s="125">
        <v>0</v>
      </c>
      <c r="J9407" s="125">
        <v>0.03</v>
      </c>
      <c r="K9407" s="126">
        <v>0.03</v>
      </c>
      <c r="L9407" s="100" t="s">
        <v>1324</v>
      </c>
    </row>
    <row r="9408" spans="1:12" ht="56.25" customHeight="1">
      <c r="A9408" s="97" t="s">
        <v>630</v>
      </c>
      <c r="B9408" s="122" t="s">
        <v>4391</v>
      </c>
      <c r="C9408" s="123">
        <v>42482</v>
      </c>
      <c r="D9408" s="97" t="s">
        <v>18946</v>
      </c>
      <c r="E9408" s="97" t="s">
        <v>3</v>
      </c>
      <c r="F9408" s="97">
        <v>1371892</v>
      </c>
      <c r="G9408" s="97"/>
      <c r="H9408" s="124" t="s">
        <v>5700</v>
      </c>
      <c r="I9408" s="125">
        <v>0</v>
      </c>
      <c r="J9408" s="125">
        <v>416</v>
      </c>
      <c r="K9408" s="126">
        <v>416</v>
      </c>
      <c r="L9408" s="100" t="s">
        <v>1324</v>
      </c>
    </row>
    <row r="9409" spans="1:12" ht="56.25" customHeight="1">
      <c r="A9409" s="97" t="s">
        <v>630</v>
      </c>
      <c r="B9409" s="122" t="s">
        <v>4391</v>
      </c>
      <c r="C9409" s="123">
        <v>42482</v>
      </c>
      <c r="D9409" s="97" t="s">
        <v>18949</v>
      </c>
      <c r="E9409" s="97" t="s">
        <v>3</v>
      </c>
      <c r="F9409" s="97">
        <v>1371918</v>
      </c>
      <c r="G9409" s="97"/>
      <c r="H9409" s="124" t="s">
        <v>5703</v>
      </c>
      <c r="I9409" s="125">
        <v>0</v>
      </c>
      <c r="J9409" s="125">
        <v>355.64</v>
      </c>
      <c r="K9409" s="126">
        <v>355.64</v>
      </c>
      <c r="L9409" s="100" t="s">
        <v>1324</v>
      </c>
    </row>
    <row r="9410" spans="1:12" ht="56.25" customHeight="1">
      <c r="A9410" s="97" t="s">
        <v>630</v>
      </c>
      <c r="B9410" s="122" t="s">
        <v>4391</v>
      </c>
      <c r="C9410" s="123">
        <v>42482</v>
      </c>
      <c r="D9410" s="97" t="s">
        <v>18951</v>
      </c>
      <c r="E9410" s="97" t="s">
        <v>3</v>
      </c>
      <c r="F9410" s="97">
        <v>1371977</v>
      </c>
      <c r="G9410" s="97"/>
      <c r="H9410" s="124" t="s">
        <v>5705</v>
      </c>
      <c r="I9410" s="125">
        <v>0</v>
      </c>
      <c r="J9410" s="125">
        <v>424.56</v>
      </c>
      <c r="K9410" s="126">
        <v>424.56</v>
      </c>
      <c r="L9410" s="100" t="s">
        <v>1324</v>
      </c>
    </row>
    <row r="9411" spans="1:12" ht="56.25" customHeight="1">
      <c r="A9411" s="97" t="s">
        <v>630</v>
      </c>
      <c r="B9411" s="122" t="s">
        <v>4391</v>
      </c>
      <c r="C9411" s="123">
        <v>42482</v>
      </c>
      <c r="D9411" s="97" t="s">
        <v>18952</v>
      </c>
      <c r="E9411" s="97" t="s">
        <v>3</v>
      </c>
      <c r="F9411" s="97">
        <v>1372006</v>
      </c>
      <c r="G9411" s="97"/>
      <c r="H9411" s="124" t="s">
        <v>5706</v>
      </c>
      <c r="I9411" s="125">
        <v>0</v>
      </c>
      <c r="J9411" s="125">
        <v>10</v>
      </c>
      <c r="K9411" s="126">
        <v>10</v>
      </c>
      <c r="L9411" s="100" t="s">
        <v>1324</v>
      </c>
    </row>
    <row r="9412" spans="1:12" ht="56.25" customHeight="1">
      <c r="A9412" s="97" t="s">
        <v>630</v>
      </c>
      <c r="B9412" s="122" t="s">
        <v>4391</v>
      </c>
      <c r="C9412" s="123">
        <v>42482</v>
      </c>
      <c r="D9412" s="97" t="s">
        <v>18954</v>
      </c>
      <c r="E9412" s="97" t="s">
        <v>3</v>
      </c>
      <c r="F9412" s="97">
        <v>1372062</v>
      </c>
      <c r="G9412" s="97"/>
      <c r="H9412" s="124" t="s">
        <v>5708</v>
      </c>
      <c r="I9412" s="125">
        <v>0</v>
      </c>
      <c r="J9412" s="125">
        <v>537.86</v>
      </c>
      <c r="K9412" s="126">
        <v>537.86</v>
      </c>
      <c r="L9412" s="100" t="s">
        <v>1324</v>
      </c>
    </row>
    <row r="9413" spans="1:12" ht="56.25" customHeight="1">
      <c r="A9413" s="97" t="s">
        <v>630</v>
      </c>
      <c r="B9413" s="122" t="s">
        <v>4391</v>
      </c>
      <c r="C9413" s="123">
        <v>42482</v>
      </c>
      <c r="D9413" s="97" t="s">
        <v>18955</v>
      </c>
      <c r="E9413" s="97" t="s">
        <v>3</v>
      </c>
      <c r="F9413" s="97">
        <v>1372069</v>
      </c>
      <c r="G9413" s="97"/>
      <c r="H9413" s="124" t="s">
        <v>5288</v>
      </c>
      <c r="I9413" s="125">
        <v>0</v>
      </c>
      <c r="J9413" s="125">
        <v>1000</v>
      </c>
      <c r="K9413" s="126">
        <v>1000</v>
      </c>
      <c r="L9413" s="100" t="s">
        <v>1324</v>
      </c>
    </row>
    <row r="9414" spans="1:12" ht="56.25" customHeight="1">
      <c r="A9414" s="97" t="s">
        <v>630</v>
      </c>
      <c r="B9414" s="122" t="s">
        <v>4391</v>
      </c>
      <c r="C9414" s="123">
        <v>42482</v>
      </c>
      <c r="D9414" s="97" t="s">
        <v>18956</v>
      </c>
      <c r="E9414" s="97" t="s">
        <v>3</v>
      </c>
      <c r="F9414" s="97">
        <v>1372091</v>
      </c>
      <c r="G9414" s="97"/>
      <c r="H9414" s="124" t="s">
        <v>5709</v>
      </c>
      <c r="I9414" s="125">
        <v>0</v>
      </c>
      <c r="J9414" s="125">
        <v>185</v>
      </c>
      <c r="K9414" s="126">
        <v>185</v>
      </c>
      <c r="L9414" s="100" t="s">
        <v>1324</v>
      </c>
    </row>
    <row r="9415" spans="1:12" ht="56.25" customHeight="1">
      <c r="A9415" s="97" t="s">
        <v>630</v>
      </c>
      <c r="B9415" s="122" t="s">
        <v>4391</v>
      </c>
      <c r="C9415" s="123">
        <v>42482</v>
      </c>
      <c r="D9415" s="97" t="s">
        <v>18958</v>
      </c>
      <c r="E9415" s="97" t="s">
        <v>3</v>
      </c>
      <c r="F9415" s="97">
        <v>1372104</v>
      </c>
      <c r="G9415" s="97"/>
      <c r="H9415" s="124" t="s">
        <v>5711</v>
      </c>
      <c r="I9415" s="125">
        <v>0</v>
      </c>
      <c r="J9415" s="125">
        <v>500</v>
      </c>
      <c r="K9415" s="126">
        <v>500</v>
      </c>
      <c r="L9415" s="100" t="s">
        <v>1324</v>
      </c>
    </row>
    <row r="9416" spans="1:12" ht="56.25" customHeight="1">
      <c r="A9416" s="97" t="s">
        <v>630</v>
      </c>
      <c r="B9416" s="122" t="s">
        <v>4391</v>
      </c>
      <c r="C9416" s="123">
        <v>42482</v>
      </c>
      <c r="D9416" s="97" t="s">
        <v>18959</v>
      </c>
      <c r="E9416" s="97" t="s">
        <v>3</v>
      </c>
      <c r="F9416" s="97">
        <v>1372115</v>
      </c>
      <c r="G9416" s="97"/>
      <c r="H9416" s="124" t="s">
        <v>5712</v>
      </c>
      <c r="I9416" s="125">
        <v>0</v>
      </c>
      <c r="J9416" s="125">
        <v>288</v>
      </c>
      <c r="K9416" s="126">
        <v>288</v>
      </c>
      <c r="L9416" s="100" t="s">
        <v>1324</v>
      </c>
    </row>
    <row r="9417" spans="1:12" ht="56.25" customHeight="1">
      <c r="A9417" s="97" t="s">
        <v>630</v>
      </c>
      <c r="B9417" s="122" t="s">
        <v>4391</v>
      </c>
      <c r="C9417" s="123">
        <v>42482</v>
      </c>
      <c r="D9417" s="97" t="s">
        <v>18960</v>
      </c>
      <c r="E9417" s="97" t="s">
        <v>3</v>
      </c>
      <c r="F9417" s="97">
        <v>1372128</v>
      </c>
      <c r="G9417" s="97"/>
      <c r="H9417" s="124" t="s">
        <v>5713</v>
      </c>
      <c r="I9417" s="125">
        <v>0</v>
      </c>
      <c r="J9417" s="125">
        <v>616.39</v>
      </c>
      <c r="K9417" s="126">
        <v>616.39</v>
      </c>
      <c r="L9417" s="100" t="s">
        <v>1324</v>
      </c>
    </row>
    <row r="9418" spans="1:12" ht="56.25" customHeight="1">
      <c r="A9418" s="97" t="s">
        <v>630</v>
      </c>
      <c r="B9418" s="122" t="s">
        <v>4391</v>
      </c>
      <c r="C9418" s="123">
        <v>42482</v>
      </c>
      <c r="D9418" s="97" t="s">
        <v>18962</v>
      </c>
      <c r="E9418" s="97" t="s">
        <v>3</v>
      </c>
      <c r="F9418" s="97">
        <v>1372130</v>
      </c>
      <c r="G9418" s="97"/>
      <c r="H9418" s="124" t="s">
        <v>5715</v>
      </c>
      <c r="I9418" s="125">
        <v>0</v>
      </c>
      <c r="J9418" s="125">
        <v>382.19</v>
      </c>
      <c r="K9418" s="126">
        <v>382.19</v>
      </c>
      <c r="L9418" s="100" t="s">
        <v>1324</v>
      </c>
    </row>
    <row r="9419" spans="1:12" ht="56.25" customHeight="1">
      <c r="A9419" s="97" t="s">
        <v>630</v>
      </c>
      <c r="B9419" s="122" t="s">
        <v>4391</v>
      </c>
      <c r="C9419" s="123">
        <v>42482</v>
      </c>
      <c r="D9419" s="97" t="s">
        <v>18963</v>
      </c>
      <c r="E9419" s="97" t="s">
        <v>3</v>
      </c>
      <c r="F9419" s="97">
        <v>1372137</v>
      </c>
      <c r="G9419" s="97"/>
      <c r="H9419" s="124" t="s">
        <v>5716</v>
      </c>
      <c r="I9419" s="125">
        <v>0</v>
      </c>
      <c r="J9419" s="125">
        <v>1234.8600000000001</v>
      </c>
      <c r="K9419" s="126">
        <v>1234.8600000000001</v>
      </c>
      <c r="L9419" s="100" t="s">
        <v>1324</v>
      </c>
    </row>
    <row r="9420" spans="1:12" ht="56.25" customHeight="1">
      <c r="A9420" s="97" t="s">
        <v>630</v>
      </c>
      <c r="B9420" s="122" t="s">
        <v>4391</v>
      </c>
      <c r="C9420" s="123">
        <v>42482</v>
      </c>
      <c r="D9420" s="97" t="s">
        <v>18964</v>
      </c>
      <c r="E9420" s="97" t="s">
        <v>3</v>
      </c>
      <c r="F9420" s="97">
        <v>1372142</v>
      </c>
      <c r="G9420" s="97"/>
      <c r="H9420" s="124" t="s">
        <v>5717</v>
      </c>
      <c r="I9420" s="125">
        <v>0</v>
      </c>
      <c r="J9420" s="125">
        <v>651.66</v>
      </c>
      <c r="K9420" s="126">
        <v>651.66</v>
      </c>
      <c r="L9420" s="100" t="s">
        <v>1324</v>
      </c>
    </row>
    <row r="9421" spans="1:12" ht="56.25" customHeight="1">
      <c r="A9421" s="97" t="s">
        <v>630</v>
      </c>
      <c r="B9421" s="122" t="s">
        <v>4391</v>
      </c>
      <c r="C9421" s="123">
        <v>42482</v>
      </c>
      <c r="D9421" s="97" t="s">
        <v>18965</v>
      </c>
      <c r="E9421" s="97" t="s">
        <v>3</v>
      </c>
      <c r="F9421" s="97">
        <v>1372144</v>
      </c>
      <c r="G9421" s="97"/>
      <c r="H9421" s="124" t="s">
        <v>5718</v>
      </c>
      <c r="I9421" s="125">
        <v>0</v>
      </c>
      <c r="J9421" s="125">
        <v>851.6</v>
      </c>
      <c r="K9421" s="126">
        <v>851.6</v>
      </c>
      <c r="L9421" s="100" t="s">
        <v>1324</v>
      </c>
    </row>
    <row r="9422" spans="1:12" ht="56.25" customHeight="1">
      <c r="A9422" s="97" t="s">
        <v>630</v>
      </c>
      <c r="B9422" s="122" t="s">
        <v>4391</v>
      </c>
      <c r="C9422" s="123">
        <v>42482</v>
      </c>
      <c r="D9422" s="97" t="s">
        <v>18966</v>
      </c>
      <c r="E9422" s="97" t="s">
        <v>3</v>
      </c>
      <c r="F9422" s="97">
        <v>1372149</v>
      </c>
      <c r="G9422" s="97"/>
      <c r="H9422" s="124" t="s">
        <v>5719</v>
      </c>
      <c r="I9422" s="125">
        <v>0</v>
      </c>
      <c r="J9422" s="125">
        <v>851.6</v>
      </c>
      <c r="K9422" s="126">
        <v>851.6</v>
      </c>
      <c r="L9422" s="100" t="s">
        <v>1324</v>
      </c>
    </row>
    <row r="9423" spans="1:12" ht="56.25" customHeight="1">
      <c r="A9423" s="97" t="s">
        <v>630</v>
      </c>
      <c r="B9423" s="122" t="s">
        <v>4391</v>
      </c>
      <c r="C9423" s="123">
        <v>42482</v>
      </c>
      <c r="D9423" s="97" t="s">
        <v>18967</v>
      </c>
      <c r="E9423" s="97" t="s">
        <v>3</v>
      </c>
      <c r="F9423" s="97">
        <v>1372155</v>
      </c>
      <c r="G9423" s="97"/>
      <c r="H9423" s="124" t="s">
        <v>5720</v>
      </c>
      <c r="I9423" s="125">
        <v>0</v>
      </c>
      <c r="J9423" s="125">
        <v>651.66</v>
      </c>
      <c r="K9423" s="126">
        <v>651.66</v>
      </c>
      <c r="L9423" s="100" t="s">
        <v>1324</v>
      </c>
    </row>
    <row r="9424" spans="1:12" ht="56.25" customHeight="1">
      <c r="A9424" s="97" t="s">
        <v>630</v>
      </c>
      <c r="B9424" s="122" t="s">
        <v>4391</v>
      </c>
      <c r="C9424" s="123">
        <v>42482</v>
      </c>
      <c r="D9424" s="97" t="s">
        <v>18968</v>
      </c>
      <c r="E9424" s="97" t="s">
        <v>3</v>
      </c>
      <c r="F9424" s="97">
        <v>1372157</v>
      </c>
      <c r="G9424" s="97"/>
      <c r="H9424" s="124" t="s">
        <v>5721</v>
      </c>
      <c r="I9424" s="125">
        <v>0</v>
      </c>
      <c r="J9424" s="125">
        <v>1234.8600000000001</v>
      </c>
      <c r="K9424" s="126">
        <v>1234.8600000000001</v>
      </c>
      <c r="L9424" s="100" t="s">
        <v>1324</v>
      </c>
    </row>
    <row r="9425" spans="1:12" ht="56.25" customHeight="1">
      <c r="A9425" s="97" t="s">
        <v>630</v>
      </c>
      <c r="B9425" s="122" t="s">
        <v>4391</v>
      </c>
      <c r="C9425" s="123">
        <v>42482</v>
      </c>
      <c r="D9425" s="97" t="s">
        <v>18969</v>
      </c>
      <c r="E9425" s="97" t="s">
        <v>3</v>
      </c>
      <c r="F9425" s="97">
        <v>1372160</v>
      </c>
      <c r="G9425" s="97"/>
      <c r="H9425" s="124" t="s">
        <v>5722</v>
      </c>
      <c r="I9425" s="125">
        <v>0</v>
      </c>
      <c r="J9425" s="125">
        <v>382.19</v>
      </c>
      <c r="K9425" s="126">
        <v>382.19</v>
      </c>
      <c r="L9425" s="100" t="s">
        <v>1324</v>
      </c>
    </row>
    <row r="9426" spans="1:12" ht="56.25" customHeight="1">
      <c r="A9426" s="97" t="s">
        <v>630</v>
      </c>
      <c r="B9426" s="122" t="s">
        <v>4391</v>
      </c>
      <c r="C9426" s="123">
        <v>42482</v>
      </c>
      <c r="D9426" s="97" t="s">
        <v>18970</v>
      </c>
      <c r="E9426" s="97" t="s">
        <v>3</v>
      </c>
      <c r="F9426" s="97">
        <v>1372161</v>
      </c>
      <c r="G9426" s="97"/>
      <c r="H9426" s="124" t="s">
        <v>5723</v>
      </c>
      <c r="I9426" s="125">
        <v>0</v>
      </c>
      <c r="J9426" s="125">
        <v>616.39</v>
      </c>
      <c r="K9426" s="126">
        <v>616.39</v>
      </c>
      <c r="L9426" s="100" t="s">
        <v>1324</v>
      </c>
    </row>
    <row r="9427" spans="1:12" ht="56.25" customHeight="1">
      <c r="A9427" s="97" t="s">
        <v>630</v>
      </c>
      <c r="B9427" s="122" t="s">
        <v>4391</v>
      </c>
      <c r="C9427" s="123">
        <v>42482</v>
      </c>
      <c r="D9427" s="97" t="s">
        <v>18971</v>
      </c>
      <c r="E9427" s="97" t="s">
        <v>3</v>
      </c>
      <c r="F9427" s="97">
        <v>1372163</v>
      </c>
      <c r="G9427" s="97"/>
      <c r="H9427" s="124" t="s">
        <v>5724</v>
      </c>
      <c r="I9427" s="125">
        <v>0</v>
      </c>
      <c r="J9427" s="125">
        <v>7438.1</v>
      </c>
      <c r="K9427" s="126">
        <v>7438.1</v>
      </c>
      <c r="L9427" s="100" t="s">
        <v>1324</v>
      </c>
    </row>
    <row r="9428" spans="1:12" ht="56.25" customHeight="1">
      <c r="A9428" s="97" t="s">
        <v>630</v>
      </c>
      <c r="B9428" s="122" t="s">
        <v>4391</v>
      </c>
      <c r="C9428" s="123">
        <v>42482</v>
      </c>
      <c r="D9428" s="97" t="s">
        <v>18972</v>
      </c>
      <c r="E9428" s="97" t="s">
        <v>3</v>
      </c>
      <c r="F9428" s="97">
        <v>1372165</v>
      </c>
      <c r="G9428" s="97"/>
      <c r="H9428" s="124" t="s">
        <v>5725</v>
      </c>
      <c r="I9428" s="125">
        <v>0</v>
      </c>
      <c r="J9428" s="125">
        <v>5046.58</v>
      </c>
      <c r="K9428" s="126">
        <v>5046.58</v>
      </c>
      <c r="L9428" s="100" t="s">
        <v>1324</v>
      </c>
    </row>
    <row r="9429" spans="1:12" ht="56.25" customHeight="1">
      <c r="A9429" s="97" t="s">
        <v>630</v>
      </c>
      <c r="B9429" s="122" t="s">
        <v>4391</v>
      </c>
      <c r="C9429" s="123">
        <v>42485</v>
      </c>
      <c r="D9429" s="97" t="s">
        <v>18973</v>
      </c>
      <c r="E9429" s="97" t="s">
        <v>3</v>
      </c>
      <c r="F9429" s="97">
        <v>1372302</v>
      </c>
      <c r="G9429" s="97"/>
      <c r="H9429" s="124" t="s">
        <v>5726</v>
      </c>
      <c r="I9429" s="125">
        <v>0</v>
      </c>
      <c r="J9429" s="125">
        <v>1598.4</v>
      </c>
      <c r="K9429" s="126">
        <v>1598.4</v>
      </c>
      <c r="L9429" s="100" t="s">
        <v>1324</v>
      </c>
    </row>
    <row r="9430" spans="1:12" ht="56.25" customHeight="1">
      <c r="A9430" s="97" t="s">
        <v>630</v>
      </c>
      <c r="B9430" s="122" t="s">
        <v>4391</v>
      </c>
      <c r="C9430" s="123">
        <v>42485</v>
      </c>
      <c r="D9430" s="97" t="s">
        <v>18975</v>
      </c>
      <c r="E9430" s="97" t="s">
        <v>3</v>
      </c>
      <c r="F9430" s="97">
        <v>1372329</v>
      </c>
      <c r="G9430" s="97"/>
      <c r="H9430" s="124" t="s">
        <v>5728</v>
      </c>
      <c r="I9430" s="125">
        <v>0</v>
      </c>
      <c r="J9430" s="125">
        <v>60</v>
      </c>
      <c r="K9430" s="126">
        <v>60</v>
      </c>
      <c r="L9430" s="100" t="s">
        <v>1324</v>
      </c>
    </row>
    <row r="9431" spans="1:12" ht="56.25" customHeight="1">
      <c r="A9431" s="97" t="s">
        <v>630</v>
      </c>
      <c r="B9431" s="122" t="s">
        <v>4391</v>
      </c>
      <c r="C9431" s="123">
        <v>42485</v>
      </c>
      <c r="D9431" s="97" t="s">
        <v>18976</v>
      </c>
      <c r="E9431" s="97" t="s">
        <v>3</v>
      </c>
      <c r="F9431" s="97">
        <v>1372331</v>
      </c>
      <c r="G9431" s="97"/>
      <c r="H9431" s="124" t="s">
        <v>5729</v>
      </c>
      <c r="I9431" s="125">
        <v>0</v>
      </c>
      <c r="J9431" s="125">
        <v>6.4</v>
      </c>
      <c r="K9431" s="126">
        <v>6.4</v>
      </c>
      <c r="L9431" s="100" t="s">
        <v>1324</v>
      </c>
    </row>
    <row r="9432" spans="1:12" ht="56.25" customHeight="1">
      <c r="A9432" s="97" t="s">
        <v>630</v>
      </c>
      <c r="B9432" s="122" t="s">
        <v>4391</v>
      </c>
      <c r="C9432" s="123">
        <v>42485</v>
      </c>
      <c r="D9432" s="97" t="s">
        <v>18977</v>
      </c>
      <c r="E9432" s="97" t="s">
        <v>3</v>
      </c>
      <c r="F9432" s="97">
        <v>1372336</v>
      </c>
      <c r="G9432" s="97"/>
      <c r="H9432" s="124" t="s">
        <v>5730</v>
      </c>
      <c r="I9432" s="125">
        <v>0</v>
      </c>
      <c r="J9432" s="125">
        <v>598.64</v>
      </c>
      <c r="K9432" s="126">
        <v>598.64</v>
      </c>
      <c r="L9432" s="100" t="s">
        <v>1324</v>
      </c>
    </row>
    <row r="9433" spans="1:12" ht="56.25" customHeight="1">
      <c r="A9433" s="97" t="s">
        <v>630</v>
      </c>
      <c r="B9433" s="122" t="s">
        <v>4391</v>
      </c>
      <c r="C9433" s="123">
        <v>42485</v>
      </c>
      <c r="D9433" s="97" t="s">
        <v>18981</v>
      </c>
      <c r="E9433" s="97" t="s">
        <v>3</v>
      </c>
      <c r="F9433" s="97">
        <v>1372409</v>
      </c>
      <c r="G9433" s="97"/>
      <c r="H9433" s="124" t="s">
        <v>5734</v>
      </c>
      <c r="I9433" s="125">
        <v>0</v>
      </c>
      <c r="J9433" s="125">
        <v>632.51</v>
      </c>
      <c r="K9433" s="126">
        <v>632.51</v>
      </c>
      <c r="L9433" s="100" t="s">
        <v>1324</v>
      </c>
    </row>
    <row r="9434" spans="1:12" ht="56.25" customHeight="1">
      <c r="A9434" s="97" t="s">
        <v>630</v>
      </c>
      <c r="B9434" s="122" t="s">
        <v>4391</v>
      </c>
      <c r="C9434" s="123">
        <v>42485</v>
      </c>
      <c r="D9434" s="97" t="s">
        <v>18982</v>
      </c>
      <c r="E9434" s="97" t="s">
        <v>3</v>
      </c>
      <c r="F9434" s="97">
        <v>1372452</v>
      </c>
      <c r="G9434" s="97"/>
      <c r="H9434" s="124" t="s">
        <v>5735</v>
      </c>
      <c r="I9434" s="125">
        <v>0</v>
      </c>
      <c r="J9434" s="125">
        <v>747.64</v>
      </c>
      <c r="K9434" s="126">
        <v>747.64</v>
      </c>
      <c r="L9434" s="100" t="s">
        <v>1324</v>
      </c>
    </row>
    <row r="9435" spans="1:12" ht="56.25" customHeight="1">
      <c r="A9435" s="97" t="s">
        <v>630</v>
      </c>
      <c r="B9435" s="122" t="s">
        <v>4391</v>
      </c>
      <c r="C9435" s="123">
        <v>42485</v>
      </c>
      <c r="D9435" s="97" t="s">
        <v>18983</v>
      </c>
      <c r="E9435" s="97" t="s">
        <v>3</v>
      </c>
      <c r="F9435" s="97">
        <v>1372456</v>
      </c>
      <c r="G9435" s="97"/>
      <c r="H9435" s="124" t="s">
        <v>5736</v>
      </c>
      <c r="I9435" s="125">
        <v>0</v>
      </c>
      <c r="J9435" s="125">
        <v>1570.58</v>
      </c>
      <c r="K9435" s="126">
        <v>1570.58</v>
      </c>
      <c r="L9435" s="100" t="s">
        <v>1324</v>
      </c>
    </row>
    <row r="9436" spans="1:12" ht="56.25" customHeight="1">
      <c r="A9436" s="97" t="s">
        <v>630</v>
      </c>
      <c r="B9436" s="122" t="s">
        <v>4391</v>
      </c>
      <c r="C9436" s="123">
        <v>42485</v>
      </c>
      <c r="D9436" s="97" t="s">
        <v>18987</v>
      </c>
      <c r="E9436" s="97" t="s">
        <v>3</v>
      </c>
      <c r="F9436" s="97">
        <v>1372482</v>
      </c>
      <c r="G9436" s="97"/>
      <c r="H9436" s="124" t="s">
        <v>5740</v>
      </c>
      <c r="I9436" s="125">
        <v>0</v>
      </c>
      <c r="J9436" s="125">
        <v>540.85</v>
      </c>
      <c r="K9436" s="126">
        <v>540.85</v>
      </c>
      <c r="L9436" s="100" t="s">
        <v>1324</v>
      </c>
    </row>
    <row r="9437" spans="1:12" ht="56.25" customHeight="1">
      <c r="A9437" s="97" t="s">
        <v>630</v>
      </c>
      <c r="B9437" s="122" t="s">
        <v>4391</v>
      </c>
      <c r="C9437" s="123">
        <v>42485</v>
      </c>
      <c r="D9437" s="97" t="s">
        <v>18988</v>
      </c>
      <c r="E9437" s="97" t="s">
        <v>3</v>
      </c>
      <c r="F9437" s="97">
        <v>1372498</v>
      </c>
      <c r="G9437" s="97"/>
      <c r="H9437" s="124" t="s">
        <v>5741</v>
      </c>
      <c r="I9437" s="125">
        <v>0</v>
      </c>
      <c r="J9437" s="125">
        <v>269.82</v>
      </c>
      <c r="K9437" s="126">
        <v>269.82</v>
      </c>
      <c r="L9437" s="100" t="s">
        <v>1324</v>
      </c>
    </row>
    <row r="9438" spans="1:12" ht="56.25" customHeight="1">
      <c r="A9438" s="97" t="s">
        <v>630</v>
      </c>
      <c r="B9438" s="122" t="s">
        <v>4391</v>
      </c>
      <c r="C9438" s="123">
        <v>42485</v>
      </c>
      <c r="D9438" s="97" t="s">
        <v>18990</v>
      </c>
      <c r="E9438" s="97" t="s">
        <v>3</v>
      </c>
      <c r="F9438" s="97">
        <v>1372503</v>
      </c>
      <c r="G9438" s="97"/>
      <c r="H9438" s="124" t="s">
        <v>5743</v>
      </c>
      <c r="I9438" s="125">
        <v>0</v>
      </c>
      <c r="J9438" s="125">
        <v>913.66</v>
      </c>
      <c r="K9438" s="126">
        <v>913.66</v>
      </c>
      <c r="L9438" s="100" t="s">
        <v>1324</v>
      </c>
    </row>
    <row r="9439" spans="1:12" ht="56.25" customHeight="1">
      <c r="A9439" s="97" t="s">
        <v>630</v>
      </c>
      <c r="B9439" s="122" t="s">
        <v>4391</v>
      </c>
      <c r="C9439" s="123">
        <v>42485</v>
      </c>
      <c r="D9439" s="97" t="s">
        <v>18991</v>
      </c>
      <c r="E9439" s="97" t="s">
        <v>3</v>
      </c>
      <c r="F9439" s="97">
        <v>1372562</v>
      </c>
      <c r="G9439" s="97"/>
      <c r="H9439" s="124" t="s">
        <v>5744</v>
      </c>
      <c r="I9439" s="125">
        <v>0</v>
      </c>
      <c r="J9439" s="125">
        <v>130.26</v>
      </c>
      <c r="K9439" s="126">
        <v>130.26</v>
      </c>
      <c r="L9439" s="100" t="s">
        <v>1324</v>
      </c>
    </row>
    <row r="9440" spans="1:12" ht="56.25" customHeight="1">
      <c r="A9440" s="97" t="s">
        <v>630</v>
      </c>
      <c r="B9440" s="122" t="s">
        <v>4391</v>
      </c>
      <c r="C9440" s="123">
        <v>42485</v>
      </c>
      <c r="D9440" s="97" t="s">
        <v>18992</v>
      </c>
      <c r="E9440" s="97" t="s">
        <v>3</v>
      </c>
      <c r="F9440" s="97">
        <v>1372565</v>
      </c>
      <c r="G9440" s="97"/>
      <c r="H9440" s="124" t="s">
        <v>5745</v>
      </c>
      <c r="I9440" s="125">
        <v>0</v>
      </c>
      <c r="J9440" s="125">
        <v>125</v>
      </c>
      <c r="K9440" s="126">
        <v>125</v>
      </c>
      <c r="L9440" s="100" t="s">
        <v>1324</v>
      </c>
    </row>
    <row r="9441" spans="1:12" ht="56.25" customHeight="1">
      <c r="A9441" s="97" t="s">
        <v>630</v>
      </c>
      <c r="B9441" s="122" t="s">
        <v>4391</v>
      </c>
      <c r="C9441" s="123">
        <v>42485</v>
      </c>
      <c r="D9441" s="97" t="s">
        <v>18993</v>
      </c>
      <c r="E9441" s="97" t="s">
        <v>3</v>
      </c>
      <c r="F9441" s="97">
        <v>1372581</v>
      </c>
      <c r="G9441" s="97"/>
      <c r="H9441" s="124" t="s">
        <v>5746</v>
      </c>
      <c r="I9441" s="125">
        <v>0</v>
      </c>
      <c r="J9441" s="125">
        <v>1331.5</v>
      </c>
      <c r="K9441" s="126">
        <v>1331.5</v>
      </c>
      <c r="L9441" s="100" t="s">
        <v>1324</v>
      </c>
    </row>
    <row r="9442" spans="1:12" ht="56.25" customHeight="1">
      <c r="A9442" s="97" t="s">
        <v>630</v>
      </c>
      <c r="B9442" s="122" t="s">
        <v>4391</v>
      </c>
      <c r="C9442" s="123">
        <v>42485</v>
      </c>
      <c r="D9442" s="97" t="s">
        <v>18994</v>
      </c>
      <c r="E9442" s="97" t="s">
        <v>3</v>
      </c>
      <c r="F9442" s="97">
        <v>1372582</v>
      </c>
      <c r="G9442" s="97"/>
      <c r="H9442" s="124" t="s">
        <v>5747</v>
      </c>
      <c r="I9442" s="125">
        <v>0</v>
      </c>
      <c r="J9442" s="125">
        <v>1331.5</v>
      </c>
      <c r="K9442" s="126">
        <v>1331.5</v>
      </c>
      <c r="L9442" s="100" t="s">
        <v>1324</v>
      </c>
    </row>
    <row r="9443" spans="1:12" ht="56.25" customHeight="1">
      <c r="A9443" s="97" t="s">
        <v>630</v>
      </c>
      <c r="B9443" s="122" t="s">
        <v>4391</v>
      </c>
      <c r="C9443" s="123">
        <v>42485</v>
      </c>
      <c r="D9443" s="97" t="s">
        <v>18995</v>
      </c>
      <c r="E9443" s="97" t="s">
        <v>3</v>
      </c>
      <c r="F9443" s="97">
        <v>1372601</v>
      </c>
      <c r="G9443" s="97"/>
      <c r="H9443" s="124" t="s">
        <v>5748</v>
      </c>
      <c r="I9443" s="125">
        <v>0</v>
      </c>
      <c r="J9443" s="125">
        <v>1041.51</v>
      </c>
      <c r="K9443" s="126">
        <v>1041.51</v>
      </c>
      <c r="L9443" s="100" t="s">
        <v>1347</v>
      </c>
    </row>
    <row r="9444" spans="1:12" ht="56.25" customHeight="1">
      <c r="A9444" s="97" t="s">
        <v>630</v>
      </c>
      <c r="B9444" s="122" t="s">
        <v>4391</v>
      </c>
      <c r="C9444" s="123">
        <v>42485</v>
      </c>
      <c r="D9444" s="97" t="s">
        <v>18996</v>
      </c>
      <c r="E9444" s="97" t="s">
        <v>3</v>
      </c>
      <c r="F9444" s="97">
        <v>1372603</v>
      </c>
      <c r="G9444" s="97"/>
      <c r="H9444" s="124" t="s">
        <v>5749</v>
      </c>
      <c r="I9444" s="125">
        <v>0</v>
      </c>
      <c r="J9444" s="125">
        <v>5798</v>
      </c>
      <c r="K9444" s="126">
        <v>5798</v>
      </c>
      <c r="L9444" s="100" t="s">
        <v>1324</v>
      </c>
    </row>
    <row r="9445" spans="1:12" ht="56.25" customHeight="1">
      <c r="A9445" s="97" t="s">
        <v>630</v>
      </c>
      <c r="B9445" s="122" t="s">
        <v>4391</v>
      </c>
      <c r="C9445" s="123">
        <v>42485</v>
      </c>
      <c r="D9445" s="97" t="s">
        <v>18997</v>
      </c>
      <c r="E9445" s="97" t="s">
        <v>3</v>
      </c>
      <c r="F9445" s="97">
        <v>1372605</v>
      </c>
      <c r="G9445" s="97"/>
      <c r="H9445" s="124" t="s">
        <v>5750</v>
      </c>
      <c r="I9445" s="125">
        <v>0</v>
      </c>
      <c r="J9445" s="125">
        <v>5798</v>
      </c>
      <c r="K9445" s="126">
        <v>5798</v>
      </c>
      <c r="L9445" s="100" t="s">
        <v>1324</v>
      </c>
    </row>
    <row r="9446" spans="1:12" ht="56.25" customHeight="1">
      <c r="A9446" s="97" t="s">
        <v>630</v>
      </c>
      <c r="B9446" s="122" t="s">
        <v>4391</v>
      </c>
      <c r="C9446" s="123">
        <v>42486</v>
      </c>
      <c r="D9446" s="97" t="s">
        <v>19006</v>
      </c>
      <c r="E9446" s="97" t="s">
        <v>3</v>
      </c>
      <c r="F9446" s="97">
        <v>1372846</v>
      </c>
      <c r="G9446" s="97"/>
      <c r="H9446" s="124" t="s">
        <v>5759</v>
      </c>
      <c r="I9446" s="125">
        <v>0</v>
      </c>
      <c r="J9446" s="125">
        <v>575.38</v>
      </c>
      <c r="K9446" s="126">
        <v>575.38</v>
      </c>
      <c r="L9446" s="100" t="s">
        <v>1324</v>
      </c>
    </row>
    <row r="9447" spans="1:12" ht="56.25" customHeight="1">
      <c r="A9447" s="97" t="s">
        <v>630</v>
      </c>
      <c r="B9447" s="122" t="s">
        <v>4391</v>
      </c>
      <c r="C9447" s="123">
        <v>42486</v>
      </c>
      <c r="D9447" s="97" t="s">
        <v>19011</v>
      </c>
      <c r="E9447" s="97" t="s">
        <v>3</v>
      </c>
      <c r="F9447" s="97">
        <v>1372914</v>
      </c>
      <c r="G9447" s="97"/>
      <c r="H9447" s="124" t="s">
        <v>5764</v>
      </c>
      <c r="I9447" s="125">
        <v>0</v>
      </c>
      <c r="J9447" s="125">
        <v>2</v>
      </c>
      <c r="K9447" s="126">
        <v>2</v>
      </c>
      <c r="L9447" s="100" t="s">
        <v>1324</v>
      </c>
    </row>
    <row r="9448" spans="1:12" ht="56.25" customHeight="1">
      <c r="A9448" s="97" t="s">
        <v>630</v>
      </c>
      <c r="B9448" s="122" t="s">
        <v>4391</v>
      </c>
      <c r="C9448" s="123">
        <v>42486</v>
      </c>
      <c r="D9448" s="97" t="s">
        <v>19012</v>
      </c>
      <c r="E9448" s="97" t="s">
        <v>3</v>
      </c>
      <c r="F9448" s="97">
        <v>1372917</v>
      </c>
      <c r="G9448" s="97"/>
      <c r="H9448" s="124" t="s">
        <v>5765</v>
      </c>
      <c r="I9448" s="125">
        <v>0</v>
      </c>
      <c r="J9448" s="125">
        <v>2</v>
      </c>
      <c r="K9448" s="126">
        <v>2</v>
      </c>
      <c r="L9448" s="100" t="s">
        <v>1324</v>
      </c>
    </row>
    <row r="9449" spans="1:12" ht="56.25" customHeight="1">
      <c r="A9449" s="97" t="s">
        <v>630</v>
      </c>
      <c r="B9449" s="122" t="s">
        <v>4391</v>
      </c>
      <c r="C9449" s="123">
        <v>42486</v>
      </c>
      <c r="D9449" s="97" t="s">
        <v>19013</v>
      </c>
      <c r="E9449" s="97" t="s">
        <v>3</v>
      </c>
      <c r="F9449" s="97">
        <v>1372920</v>
      </c>
      <c r="G9449" s="97"/>
      <c r="H9449" s="124" t="s">
        <v>5766</v>
      </c>
      <c r="I9449" s="125">
        <v>0</v>
      </c>
      <c r="J9449" s="125">
        <v>330.5</v>
      </c>
      <c r="K9449" s="126">
        <v>330.5</v>
      </c>
      <c r="L9449" s="100" t="s">
        <v>1324</v>
      </c>
    </row>
    <row r="9450" spans="1:12" ht="56.25" customHeight="1">
      <c r="A9450" s="97" t="s">
        <v>630</v>
      </c>
      <c r="B9450" s="122" t="s">
        <v>4391</v>
      </c>
      <c r="C9450" s="123">
        <v>42486</v>
      </c>
      <c r="D9450" s="97" t="s">
        <v>19014</v>
      </c>
      <c r="E9450" s="97" t="s">
        <v>3</v>
      </c>
      <c r="F9450" s="97">
        <v>1372958</v>
      </c>
      <c r="G9450" s="97"/>
      <c r="H9450" s="124" t="s">
        <v>5767</v>
      </c>
      <c r="I9450" s="125">
        <v>0</v>
      </c>
      <c r="J9450" s="125">
        <v>748.4</v>
      </c>
      <c r="K9450" s="126">
        <v>748.4</v>
      </c>
      <c r="L9450" s="100" t="s">
        <v>1324</v>
      </c>
    </row>
    <row r="9451" spans="1:12" ht="56.25" customHeight="1">
      <c r="A9451" s="97" t="s">
        <v>630</v>
      </c>
      <c r="B9451" s="122" t="s">
        <v>4391</v>
      </c>
      <c r="C9451" s="123">
        <v>42486</v>
      </c>
      <c r="D9451" s="97" t="s">
        <v>19015</v>
      </c>
      <c r="E9451" s="97" t="s">
        <v>3</v>
      </c>
      <c r="F9451" s="97">
        <v>1372970</v>
      </c>
      <c r="G9451" s="97"/>
      <c r="H9451" s="124" t="s">
        <v>5768</v>
      </c>
      <c r="I9451" s="125">
        <v>0</v>
      </c>
      <c r="J9451" s="125">
        <v>384.12</v>
      </c>
      <c r="K9451" s="126">
        <v>384.12</v>
      </c>
      <c r="L9451" s="100" t="s">
        <v>1324</v>
      </c>
    </row>
    <row r="9452" spans="1:12" ht="56.25" customHeight="1">
      <c r="A9452" s="97" t="s">
        <v>630</v>
      </c>
      <c r="B9452" s="122" t="s">
        <v>4391</v>
      </c>
      <c r="C9452" s="123">
        <v>42486</v>
      </c>
      <c r="D9452" s="97" t="s">
        <v>19016</v>
      </c>
      <c r="E9452" s="97" t="s">
        <v>3</v>
      </c>
      <c r="F9452" s="97">
        <v>1372971</v>
      </c>
      <c r="G9452" s="97"/>
      <c r="H9452" s="124" t="s">
        <v>5769</v>
      </c>
      <c r="I9452" s="125">
        <v>0</v>
      </c>
      <c r="J9452" s="125">
        <v>384.12</v>
      </c>
      <c r="K9452" s="126">
        <v>384.12</v>
      </c>
      <c r="L9452" s="100" t="s">
        <v>1324</v>
      </c>
    </row>
    <row r="9453" spans="1:12" ht="56.25" customHeight="1">
      <c r="A9453" s="97" t="s">
        <v>630</v>
      </c>
      <c r="B9453" s="122" t="s">
        <v>4391</v>
      </c>
      <c r="C9453" s="123">
        <v>42487</v>
      </c>
      <c r="D9453" s="97" t="s">
        <v>19018</v>
      </c>
      <c r="E9453" s="97" t="s">
        <v>3</v>
      </c>
      <c r="F9453" s="97">
        <v>1373299</v>
      </c>
      <c r="G9453" s="97"/>
      <c r="H9453" s="124" t="s">
        <v>5771</v>
      </c>
      <c r="I9453" s="125">
        <v>0</v>
      </c>
      <c r="J9453" s="125">
        <v>1263.57</v>
      </c>
      <c r="K9453" s="126">
        <v>1263.57</v>
      </c>
      <c r="L9453" s="100" t="s">
        <v>1324</v>
      </c>
    </row>
    <row r="9454" spans="1:12" ht="56.25" customHeight="1">
      <c r="A9454" s="97" t="s">
        <v>630</v>
      </c>
      <c r="B9454" s="122" t="s">
        <v>4391</v>
      </c>
      <c r="C9454" s="123">
        <v>42487</v>
      </c>
      <c r="D9454" s="97" t="s">
        <v>19019</v>
      </c>
      <c r="E9454" s="97" t="s">
        <v>3</v>
      </c>
      <c r="F9454" s="97">
        <v>1373301</v>
      </c>
      <c r="G9454" s="97"/>
      <c r="H9454" s="124" t="s">
        <v>5772</v>
      </c>
      <c r="I9454" s="125">
        <v>0</v>
      </c>
      <c r="J9454" s="125">
        <v>25</v>
      </c>
      <c r="K9454" s="126">
        <v>25</v>
      </c>
      <c r="L9454" s="100" t="s">
        <v>1324</v>
      </c>
    </row>
    <row r="9455" spans="1:12" ht="56.25" customHeight="1">
      <c r="A9455" s="97" t="s">
        <v>630</v>
      </c>
      <c r="B9455" s="122" t="s">
        <v>4391</v>
      </c>
      <c r="C9455" s="123">
        <v>42487</v>
      </c>
      <c r="D9455" s="97" t="s">
        <v>19020</v>
      </c>
      <c r="E9455" s="97" t="s">
        <v>3</v>
      </c>
      <c r="F9455" s="97">
        <v>1373310</v>
      </c>
      <c r="G9455" s="97"/>
      <c r="H9455" s="124" t="s">
        <v>5773</v>
      </c>
      <c r="I9455" s="125">
        <v>0</v>
      </c>
      <c r="J9455" s="125">
        <v>1435.89</v>
      </c>
      <c r="K9455" s="126">
        <v>1435.89</v>
      </c>
      <c r="L9455" s="100" t="s">
        <v>1324</v>
      </c>
    </row>
    <row r="9456" spans="1:12" ht="56.25" customHeight="1">
      <c r="A9456" s="97" t="s">
        <v>630</v>
      </c>
      <c r="B9456" s="122" t="s">
        <v>4391</v>
      </c>
      <c r="C9456" s="123">
        <v>42487</v>
      </c>
      <c r="D9456" s="97" t="s">
        <v>19021</v>
      </c>
      <c r="E9456" s="97" t="s">
        <v>3</v>
      </c>
      <c r="F9456" s="97">
        <v>1373327</v>
      </c>
      <c r="G9456" s="97"/>
      <c r="H9456" s="124" t="s">
        <v>5774</v>
      </c>
      <c r="I9456" s="125">
        <v>0</v>
      </c>
      <c r="J9456" s="125">
        <v>7583.31</v>
      </c>
      <c r="K9456" s="126">
        <v>7583.31</v>
      </c>
      <c r="L9456" s="100" t="s">
        <v>1324</v>
      </c>
    </row>
    <row r="9457" spans="1:12" ht="56.25" customHeight="1">
      <c r="A9457" s="97" t="s">
        <v>630</v>
      </c>
      <c r="B9457" s="122" t="s">
        <v>4391</v>
      </c>
      <c r="C9457" s="123">
        <v>42487</v>
      </c>
      <c r="D9457" s="97" t="s">
        <v>19022</v>
      </c>
      <c r="E9457" s="97" t="s">
        <v>3</v>
      </c>
      <c r="F9457" s="97">
        <v>1373329</v>
      </c>
      <c r="G9457" s="97"/>
      <c r="H9457" s="124" t="s">
        <v>5775</v>
      </c>
      <c r="I9457" s="125">
        <v>0</v>
      </c>
      <c r="J9457" s="125">
        <v>2344.88</v>
      </c>
      <c r="K9457" s="126">
        <v>2344.88</v>
      </c>
      <c r="L9457" s="100" t="s">
        <v>1324</v>
      </c>
    </row>
    <row r="9458" spans="1:12" ht="56.25" customHeight="1">
      <c r="A9458" s="97" t="s">
        <v>630</v>
      </c>
      <c r="B9458" s="122" t="s">
        <v>4391</v>
      </c>
      <c r="C9458" s="123">
        <v>42487</v>
      </c>
      <c r="D9458" s="97" t="s">
        <v>19023</v>
      </c>
      <c r="E9458" s="97" t="s">
        <v>3</v>
      </c>
      <c r="F9458" s="97">
        <v>1373364</v>
      </c>
      <c r="G9458" s="97"/>
      <c r="H9458" s="124" t="s">
        <v>5776</v>
      </c>
      <c r="I9458" s="125">
        <v>0</v>
      </c>
      <c r="J9458" s="125">
        <v>814.2</v>
      </c>
      <c r="K9458" s="126">
        <v>814.2</v>
      </c>
      <c r="L9458" s="100" t="s">
        <v>1324</v>
      </c>
    </row>
    <row r="9459" spans="1:12" ht="56.25" customHeight="1">
      <c r="A9459" s="97" t="s">
        <v>630</v>
      </c>
      <c r="B9459" s="122" t="s">
        <v>4391</v>
      </c>
      <c r="C9459" s="123">
        <v>42487</v>
      </c>
      <c r="D9459" s="97" t="s">
        <v>19024</v>
      </c>
      <c r="E9459" s="97" t="s">
        <v>3</v>
      </c>
      <c r="F9459" s="97">
        <v>1373371</v>
      </c>
      <c r="G9459" s="97"/>
      <c r="H9459" s="124" t="s">
        <v>5777</v>
      </c>
      <c r="I9459" s="125">
        <v>0</v>
      </c>
      <c r="J9459" s="125">
        <v>2500</v>
      </c>
      <c r="K9459" s="126">
        <v>2500</v>
      </c>
      <c r="L9459" s="100" t="s">
        <v>1324</v>
      </c>
    </row>
    <row r="9460" spans="1:12" ht="56.25" customHeight="1">
      <c r="A9460" s="97" t="s">
        <v>630</v>
      </c>
      <c r="B9460" s="122" t="s">
        <v>4391</v>
      </c>
      <c r="C9460" s="123">
        <v>42487</v>
      </c>
      <c r="D9460" s="97" t="s">
        <v>19026</v>
      </c>
      <c r="E9460" s="97" t="s">
        <v>3</v>
      </c>
      <c r="F9460" s="97">
        <v>1373448</v>
      </c>
      <c r="G9460" s="97"/>
      <c r="H9460" s="124" t="s">
        <v>5779</v>
      </c>
      <c r="I9460" s="125">
        <v>0</v>
      </c>
      <c r="J9460" s="125">
        <v>8</v>
      </c>
      <c r="K9460" s="126">
        <v>8</v>
      </c>
      <c r="L9460" s="100" t="s">
        <v>1324</v>
      </c>
    </row>
    <row r="9461" spans="1:12" ht="56.25" customHeight="1">
      <c r="A9461" s="97" t="s">
        <v>630</v>
      </c>
      <c r="B9461" s="122" t="s">
        <v>4391</v>
      </c>
      <c r="C9461" s="123">
        <v>42488</v>
      </c>
      <c r="D9461" s="97" t="s">
        <v>19034</v>
      </c>
      <c r="E9461" s="97" t="s">
        <v>3</v>
      </c>
      <c r="F9461" s="97">
        <v>1374035</v>
      </c>
      <c r="G9461" s="97"/>
      <c r="H9461" s="124" t="s">
        <v>5787</v>
      </c>
      <c r="I9461" s="125">
        <v>0</v>
      </c>
      <c r="J9461" s="125">
        <v>263.2</v>
      </c>
      <c r="K9461" s="126">
        <v>263.2</v>
      </c>
      <c r="L9461" s="100" t="s">
        <v>1324</v>
      </c>
    </row>
    <row r="9462" spans="1:12" ht="56.25" customHeight="1">
      <c r="A9462" s="97" t="s">
        <v>630</v>
      </c>
      <c r="B9462" s="122" t="s">
        <v>10109</v>
      </c>
      <c r="C9462" s="123">
        <v>42488</v>
      </c>
      <c r="D9462" s="97" t="s">
        <v>11733</v>
      </c>
      <c r="E9462" s="97" t="s">
        <v>11</v>
      </c>
      <c r="F9462" s="97">
        <v>192274</v>
      </c>
      <c r="G9462" s="97"/>
      <c r="H9462" s="124" t="s">
        <v>2509</v>
      </c>
      <c r="I9462" s="125">
        <v>50</v>
      </c>
      <c r="J9462" s="125">
        <v>0</v>
      </c>
      <c r="K9462" s="126">
        <v>50</v>
      </c>
      <c r="L9462" s="100" t="s">
        <v>1324</v>
      </c>
    </row>
    <row r="9463" spans="1:12" ht="56.25" customHeight="1">
      <c r="A9463" s="97" t="s">
        <v>630</v>
      </c>
      <c r="B9463" s="122" t="s">
        <v>4391</v>
      </c>
      <c r="C9463" s="123">
        <v>42488</v>
      </c>
      <c r="D9463" s="97" t="s">
        <v>19027</v>
      </c>
      <c r="E9463" s="97" t="s">
        <v>3</v>
      </c>
      <c r="F9463" s="97">
        <v>1373947</v>
      </c>
      <c r="G9463" s="97"/>
      <c r="H9463" s="124" t="s">
        <v>5780</v>
      </c>
      <c r="I9463" s="125">
        <v>0</v>
      </c>
      <c r="J9463" s="125">
        <v>3985.4100000000003</v>
      </c>
      <c r="K9463" s="126">
        <v>3985.4100000000003</v>
      </c>
      <c r="L9463" s="100" t="s">
        <v>1324</v>
      </c>
    </row>
    <row r="9464" spans="1:12" ht="56.25" customHeight="1">
      <c r="A9464" s="97" t="s">
        <v>630</v>
      </c>
      <c r="B9464" s="122" t="s">
        <v>4391</v>
      </c>
      <c r="C9464" s="123">
        <v>42488</v>
      </c>
      <c r="D9464" s="97" t="s">
        <v>19028</v>
      </c>
      <c r="E9464" s="97" t="s">
        <v>3</v>
      </c>
      <c r="F9464" s="97">
        <v>1373964</v>
      </c>
      <c r="G9464" s="97"/>
      <c r="H9464" s="124" t="s">
        <v>5781</v>
      </c>
      <c r="I9464" s="125">
        <v>0</v>
      </c>
      <c r="J9464" s="125">
        <v>1275.75</v>
      </c>
      <c r="K9464" s="126">
        <v>1275.75</v>
      </c>
      <c r="L9464" s="100" t="s">
        <v>1324</v>
      </c>
    </row>
    <row r="9465" spans="1:12" ht="56.25" customHeight="1">
      <c r="A9465" s="97" t="s">
        <v>630</v>
      </c>
      <c r="B9465" s="122" t="s">
        <v>4391</v>
      </c>
      <c r="C9465" s="123">
        <v>42488</v>
      </c>
      <c r="D9465" s="97" t="s">
        <v>19029</v>
      </c>
      <c r="E9465" s="97" t="s">
        <v>3</v>
      </c>
      <c r="F9465" s="97">
        <v>1373967</v>
      </c>
      <c r="G9465" s="97"/>
      <c r="H9465" s="124" t="s">
        <v>5782</v>
      </c>
      <c r="I9465" s="125">
        <v>0</v>
      </c>
      <c r="J9465" s="125">
        <v>50</v>
      </c>
      <c r="K9465" s="126">
        <v>50</v>
      </c>
      <c r="L9465" s="100" t="s">
        <v>1324</v>
      </c>
    </row>
    <row r="9466" spans="1:12" ht="56.25" customHeight="1">
      <c r="A9466" s="97" t="s">
        <v>630</v>
      </c>
      <c r="B9466" s="122" t="s">
        <v>4391</v>
      </c>
      <c r="C9466" s="123">
        <v>42488</v>
      </c>
      <c r="D9466" s="97" t="s">
        <v>19033</v>
      </c>
      <c r="E9466" s="97" t="s">
        <v>3</v>
      </c>
      <c r="F9466" s="97">
        <v>1374026</v>
      </c>
      <c r="G9466" s="97"/>
      <c r="H9466" s="124" t="s">
        <v>5786</v>
      </c>
      <c r="I9466" s="125">
        <v>0</v>
      </c>
      <c r="J9466" s="125">
        <v>322.77</v>
      </c>
      <c r="K9466" s="126">
        <v>322.77</v>
      </c>
      <c r="L9466" s="100" t="s">
        <v>1324</v>
      </c>
    </row>
    <row r="9467" spans="1:12" ht="56.25" customHeight="1">
      <c r="A9467" s="97" t="s">
        <v>630</v>
      </c>
      <c r="B9467" s="122" t="s">
        <v>4391</v>
      </c>
      <c r="C9467" s="123">
        <v>42488</v>
      </c>
      <c r="D9467" s="97" t="s">
        <v>19035</v>
      </c>
      <c r="E9467" s="97" t="s">
        <v>3</v>
      </c>
      <c r="F9467" s="97">
        <v>1374108</v>
      </c>
      <c r="G9467" s="97"/>
      <c r="H9467" s="124" t="s">
        <v>5789</v>
      </c>
      <c r="I9467" s="125">
        <v>0</v>
      </c>
      <c r="J9467" s="125">
        <v>398.27</v>
      </c>
      <c r="K9467" s="126">
        <v>398.27</v>
      </c>
      <c r="L9467" s="100" t="s">
        <v>1324</v>
      </c>
    </row>
    <row r="9468" spans="1:12" ht="56.25" customHeight="1">
      <c r="A9468" s="97" t="s">
        <v>630</v>
      </c>
      <c r="B9468" s="122" t="s">
        <v>4391</v>
      </c>
      <c r="C9468" s="123">
        <v>42488</v>
      </c>
      <c r="D9468" s="97" t="s">
        <v>19036</v>
      </c>
      <c r="E9468" s="97" t="s">
        <v>3</v>
      </c>
      <c r="F9468" s="97">
        <v>1374109</v>
      </c>
      <c r="G9468" s="97"/>
      <c r="H9468" s="124" t="s">
        <v>5790</v>
      </c>
      <c r="I9468" s="125">
        <v>0</v>
      </c>
      <c r="J9468" s="125">
        <v>2253.02</v>
      </c>
      <c r="K9468" s="126">
        <v>2253.02</v>
      </c>
      <c r="L9468" s="100" t="s">
        <v>1324</v>
      </c>
    </row>
    <row r="9469" spans="1:12" ht="56.25" customHeight="1">
      <c r="A9469" s="97" t="s">
        <v>630</v>
      </c>
      <c r="B9469" s="122" t="s">
        <v>4391</v>
      </c>
      <c r="C9469" s="123">
        <v>42488</v>
      </c>
      <c r="D9469" s="97" t="s">
        <v>19039</v>
      </c>
      <c r="E9469" s="97" t="s">
        <v>3</v>
      </c>
      <c r="F9469" s="97">
        <v>1374185</v>
      </c>
      <c r="G9469" s="97"/>
      <c r="H9469" s="124" t="s">
        <v>5793</v>
      </c>
      <c r="I9469" s="125">
        <v>0</v>
      </c>
      <c r="J9469" s="125">
        <v>306.39</v>
      </c>
      <c r="K9469" s="126">
        <v>306.39</v>
      </c>
      <c r="L9469" s="100" t="s">
        <v>1324</v>
      </c>
    </row>
    <row r="9470" spans="1:12" ht="56.25" customHeight="1">
      <c r="A9470" s="97" t="s">
        <v>630</v>
      </c>
      <c r="B9470" s="122" t="s">
        <v>4391</v>
      </c>
      <c r="C9470" s="123">
        <v>42488</v>
      </c>
      <c r="D9470" s="97" t="s">
        <v>19040</v>
      </c>
      <c r="E9470" s="97" t="s">
        <v>3</v>
      </c>
      <c r="F9470" s="97">
        <v>1374225</v>
      </c>
      <c r="G9470" s="97"/>
      <c r="H9470" s="124" t="s">
        <v>5794</v>
      </c>
      <c r="I9470" s="125">
        <v>0</v>
      </c>
      <c r="J9470" s="125">
        <v>934.82</v>
      </c>
      <c r="K9470" s="126">
        <v>934.82</v>
      </c>
      <c r="L9470" s="100" t="s">
        <v>1324</v>
      </c>
    </row>
    <row r="9471" spans="1:12" ht="56.25" customHeight="1">
      <c r="A9471" s="97" t="s">
        <v>630</v>
      </c>
      <c r="B9471" s="122" t="s">
        <v>4391</v>
      </c>
      <c r="C9471" s="123">
        <v>42488</v>
      </c>
      <c r="D9471" s="97" t="s">
        <v>19041</v>
      </c>
      <c r="E9471" s="97" t="s">
        <v>3</v>
      </c>
      <c r="F9471" s="97">
        <v>1374231</v>
      </c>
      <c r="G9471" s="97"/>
      <c r="H9471" s="124" t="s">
        <v>5795</v>
      </c>
      <c r="I9471" s="125">
        <v>0</v>
      </c>
      <c r="J9471" s="125">
        <v>796.94</v>
      </c>
      <c r="K9471" s="126">
        <v>796.94</v>
      </c>
      <c r="L9471" s="100" t="s">
        <v>1324</v>
      </c>
    </row>
    <row r="9472" spans="1:12" ht="56.25" customHeight="1">
      <c r="A9472" s="97" t="s">
        <v>630</v>
      </c>
      <c r="B9472" s="122" t="s">
        <v>4391</v>
      </c>
      <c r="C9472" s="123">
        <v>42489</v>
      </c>
      <c r="D9472" s="97" t="s">
        <v>19042</v>
      </c>
      <c r="E9472" s="97" t="s">
        <v>3</v>
      </c>
      <c r="F9472" s="97">
        <v>1374427</v>
      </c>
      <c r="G9472" s="97"/>
      <c r="H9472" s="124" t="s">
        <v>5796</v>
      </c>
      <c r="I9472" s="125">
        <v>0</v>
      </c>
      <c r="J9472" s="125">
        <v>2928.33</v>
      </c>
      <c r="K9472" s="126">
        <v>2928.33</v>
      </c>
      <c r="L9472" s="100" t="s">
        <v>1324</v>
      </c>
    </row>
    <row r="9473" spans="1:12" ht="56.25" customHeight="1">
      <c r="A9473" s="97" t="s">
        <v>630</v>
      </c>
      <c r="B9473" s="122" t="s">
        <v>4391</v>
      </c>
      <c r="C9473" s="123">
        <v>42489</v>
      </c>
      <c r="D9473" s="97" t="s">
        <v>19043</v>
      </c>
      <c r="E9473" s="97" t="s">
        <v>3</v>
      </c>
      <c r="F9473" s="97">
        <v>1374438</v>
      </c>
      <c r="G9473" s="97"/>
      <c r="H9473" s="124" t="s">
        <v>5797</v>
      </c>
      <c r="I9473" s="125">
        <v>0</v>
      </c>
      <c r="J9473" s="125">
        <v>1636.19</v>
      </c>
      <c r="K9473" s="126">
        <v>1636.19</v>
      </c>
      <c r="L9473" s="100" t="s">
        <v>1324</v>
      </c>
    </row>
    <row r="9474" spans="1:12" ht="56.25" customHeight="1">
      <c r="A9474" s="97" t="s">
        <v>630</v>
      </c>
      <c r="B9474" s="122" t="s">
        <v>4391</v>
      </c>
      <c r="C9474" s="123">
        <v>42489</v>
      </c>
      <c r="D9474" s="97" t="s">
        <v>19056</v>
      </c>
      <c r="E9474" s="97" t="s">
        <v>3</v>
      </c>
      <c r="F9474" s="97">
        <v>1374666</v>
      </c>
      <c r="G9474" s="97"/>
      <c r="H9474" s="124" t="s">
        <v>5809</v>
      </c>
      <c r="I9474" s="125">
        <v>0</v>
      </c>
      <c r="J9474" s="125">
        <v>860.6</v>
      </c>
      <c r="K9474" s="126">
        <v>860.6</v>
      </c>
      <c r="L9474" s="100" t="s">
        <v>1324</v>
      </c>
    </row>
    <row r="9475" spans="1:12" ht="56.25" customHeight="1">
      <c r="A9475" s="97" t="s">
        <v>630</v>
      </c>
      <c r="B9475" s="122" t="s">
        <v>4391</v>
      </c>
      <c r="C9475" s="123">
        <v>42489</v>
      </c>
      <c r="D9475" s="97" t="s">
        <v>19057</v>
      </c>
      <c r="E9475" s="97" t="s">
        <v>3</v>
      </c>
      <c r="F9475" s="97">
        <v>1374667</v>
      </c>
      <c r="G9475" s="97"/>
      <c r="H9475" s="124" t="s">
        <v>5810</v>
      </c>
      <c r="I9475" s="125">
        <v>0</v>
      </c>
      <c r="J9475" s="125">
        <v>49.09</v>
      </c>
      <c r="K9475" s="126">
        <v>49.09</v>
      </c>
      <c r="L9475" s="100" t="s">
        <v>1324</v>
      </c>
    </row>
    <row r="9476" spans="1:12" ht="56.25" customHeight="1">
      <c r="A9476" s="97" t="s">
        <v>630</v>
      </c>
      <c r="B9476" s="122" t="s">
        <v>4391</v>
      </c>
      <c r="C9476" s="123">
        <v>42489</v>
      </c>
      <c r="D9476" s="97" t="s">
        <v>19058</v>
      </c>
      <c r="E9476" s="97" t="s">
        <v>3</v>
      </c>
      <c r="F9476" s="97">
        <v>1374669</v>
      </c>
      <c r="G9476" s="97"/>
      <c r="H9476" s="124" t="s">
        <v>5810</v>
      </c>
      <c r="I9476" s="125">
        <v>0</v>
      </c>
      <c r="J9476" s="125">
        <v>23.11</v>
      </c>
      <c r="K9476" s="126">
        <v>23.11</v>
      </c>
      <c r="L9476" s="100" t="s">
        <v>1324</v>
      </c>
    </row>
    <row r="9477" spans="1:12" ht="56.25" customHeight="1">
      <c r="A9477" s="97" t="s">
        <v>630</v>
      </c>
      <c r="B9477" s="122" t="s">
        <v>10109</v>
      </c>
      <c r="C9477" s="123">
        <v>42489</v>
      </c>
      <c r="D9477" s="97" t="s">
        <v>11848</v>
      </c>
      <c r="E9477" s="97" t="s">
        <v>11</v>
      </c>
      <c r="F9477" s="97">
        <v>849869</v>
      </c>
      <c r="G9477" s="97"/>
      <c r="H9477" s="124" t="s">
        <v>2519</v>
      </c>
      <c r="I9477" s="125">
        <v>50</v>
      </c>
      <c r="J9477" s="125">
        <v>0</v>
      </c>
      <c r="K9477" s="126">
        <v>50</v>
      </c>
      <c r="L9477" s="100" t="s">
        <v>1324</v>
      </c>
    </row>
    <row r="9478" spans="1:12" ht="56.25" customHeight="1">
      <c r="A9478" s="97" t="s">
        <v>630</v>
      </c>
      <c r="B9478" s="122" t="s">
        <v>10109</v>
      </c>
      <c r="C9478" s="123">
        <v>42489</v>
      </c>
      <c r="D9478" s="97" t="s">
        <v>11849</v>
      </c>
      <c r="E9478" s="97" t="s">
        <v>11</v>
      </c>
      <c r="F9478" s="97">
        <v>849874</v>
      </c>
      <c r="G9478" s="97"/>
      <c r="H9478" s="124" t="s">
        <v>2520</v>
      </c>
      <c r="I9478" s="125">
        <v>50</v>
      </c>
      <c r="J9478" s="125">
        <v>0</v>
      </c>
      <c r="K9478" s="126">
        <v>50</v>
      </c>
      <c r="L9478" s="100" t="s">
        <v>1324</v>
      </c>
    </row>
    <row r="9479" spans="1:12" ht="56.25" customHeight="1">
      <c r="A9479" s="97" t="s">
        <v>630</v>
      </c>
      <c r="B9479" s="122" t="s">
        <v>10109</v>
      </c>
      <c r="C9479" s="123">
        <v>42489</v>
      </c>
      <c r="D9479" s="97" t="s">
        <v>11851</v>
      </c>
      <c r="E9479" s="97" t="s">
        <v>11</v>
      </c>
      <c r="F9479" s="97">
        <v>849901</v>
      </c>
      <c r="G9479" s="97"/>
      <c r="H9479" s="124" t="s">
        <v>2522</v>
      </c>
      <c r="I9479" s="125">
        <v>50</v>
      </c>
      <c r="J9479" s="125">
        <v>0</v>
      </c>
      <c r="K9479" s="126">
        <v>50</v>
      </c>
      <c r="L9479" s="100" t="s">
        <v>1324</v>
      </c>
    </row>
    <row r="9480" spans="1:12" ht="56.25" customHeight="1">
      <c r="A9480" s="97" t="s">
        <v>630</v>
      </c>
      <c r="B9480" s="122" t="s">
        <v>10109</v>
      </c>
      <c r="C9480" s="123">
        <v>42489</v>
      </c>
      <c r="D9480" s="97" t="s">
        <v>11737</v>
      </c>
      <c r="E9480" s="97" t="s">
        <v>6</v>
      </c>
      <c r="F9480" s="97">
        <v>849937</v>
      </c>
      <c r="G9480" s="97"/>
      <c r="H9480" s="124" t="s">
        <v>2513</v>
      </c>
      <c r="I9480" s="125">
        <v>0</v>
      </c>
      <c r="J9480" s="125">
        <v>2000</v>
      </c>
      <c r="K9480" s="126">
        <v>2000</v>
      </c>
      <c r="L9480" s="100" t="s">
        <v>1324</v>
      </c>
    </row>
    <row r="9481" spans="1:12" ht="56.25" customHeight="1">
      <c r="A9481" s="97" t="s">
        <v>630</v>
      </c>
      <c r="B9481" s="122" t="s">
        <v>10109</v>
      </c>
      <c r="C9481" s="123">
        <v>42489</v>
      </c>
      <c r="D9481" s="97" t="s">
        <v>11738</v>
      </c>
      <c r="E9481" s="97" t="s">
        <v>6</v>
      </c>
      <c r="F9481" s="97">
        <v>849959</v>
      </c>
      <c r="G9481" s="97"/>
      <c r="H9481" s="124" t="s">
        <v>2514</v>
      </c>
      <c r="I9481" s="125">
        <v>0</v>
      </c>
      <c r="J9481" s="125">
        <v>0.01</v>
      </c>
      <c r="K9481" s="126">
        <v>0.01</v>
      </c>
      <c r="L9481" s="100" t="s">
        <v>1324</v>
      </c>
    </row>
    <row r="9482" spans="1:12" ht="56.25" customHeight="1">
      <c r="A9482" s="97" t="s">
        <v>630</v>
      </c>
      <c r="B9482" s="122" t="s">
        <v>10109</v>
      </c>
      <c r="C9482" s="123">
        <v>42489</v>
      </c>
      <c r="D9482" s="97" t="s">
        <v>11872</v>
      </c>
      <c r="E9482" s="97" t="s">
        <v>11</v>
      </c>
      <c r="F9482" s="97">
        <v>850042</v>
      </c>
      <c r="G9482" s="97"/>
      <c r="H9482" s="124" t="s">
        <v>1271</v>
      </c>
      <c r="I9482" s="125">
        <v>50</v>
      </c>
      <c r="J9482" s="125">
        <v>0</v>
      </c>
      <c r="K9482" s="126">
        <v>50</v>
      </c>
      <c r="L9482" s="100" t="s">
        <v>1324</v>
      </c>
    </row>
    <row r="9483" spans="1:12" ht="56.25" customHeight="1">
      <c r="A9483" s="97" t="s">
        <v>630</v>
      </c>
      <c r="B9483" s="122" t="s">
        <v>4391</v>
      </c>
      <c r="C9483" s="123">
        <v>42493</v>
      </c>
      <c r="D9483" s="97" t="s">
        <v>19061</v>
      </c>
      <c r="E9483" s="97" t="s">
        <v>3</v>
      </c>
      <c r="F9483" s="97">
        <v>1374909</v>
      </c>
      <c r="G9483" s="97"/>
      <c r="H9483" s="124" t="s">
        <v>5813</v>
      </c>
      <c r="I9483" s="125">
        <v>0</v>
      </c>
      <c r="J9483" s="125">
        <v>720</v>
      </c>
      <c r="K9483" s="126">
        <v>720</v>
      </c>
      <c r="L9483" s="100" t="s">
        <v>1324</v>
      </c>
    </row>
    <row r="9484" spans="1:12" ht="56.25" customHeight="1">
      <c r="A9484" s="97" t="s">
        <v>630</v>
      </c>
      <c r="B9484" s="122" t="s">
        <v>4391</v>
      </c>
      <c r="C9484" s="123">
        <v>42493</v>
      </c>
      <c r="D9484" s="97" t="s">
        <v>19062</v>
      </c>
      <c r="E9484" s="97" t="s">
        <v>3</v>
      </c>
      <c r="F9484" s="97">
        <v>1374911</v>
      </c>
      <c r="G9484" s="97"/>
      <c r="H9484" s="124" t="s">
        <v>5814</v>
      </c>
      <c r="I9484" s="125">
        <v>0</v>
      </c>
      <c r="J9484" s="125">
        <v>1289.71</v>
      </c>
      <c r="K9484" s="126">
        <v>1289.71</v>
      </c>
      <c r="L9484" s="100" t="s">
        <v>1324</v>
      </c>
    </row>
    <row r="9485" spans="1:12" ht="56.25" customHeight="1">
      <c r="A9485" s="97" t="s">
        <v>630</v>
      </c>
      <c r="B9485" s="122" t="s">
        <v>4391</v>
      </c>
      <c r="C9485" s="123">
        <v>42493</v>
      </c>
      <c r="D9485" s="97" t="s">
        <v>19063</v>
      </c>
      <c r="E9485" s="97" t="s">
        <v>3</v>
      </c>
      <c r="F9485" s="97">
        <v>1374912</v>
      </c>
      <c r="G9485" s="97"/>
      <c r="H9485" s="124" t="s">
        <v>5479</v>
      </c>
      <c r="I9485" s="125">
        <v>0</v>
      </c>
      <c r="J9485" s="125">
        <v>1506</v>
      </c>
      <c r="K9485" s="126">
        <v>1506</v>
      </c>
      <c r="L9485" s="100" t="s">
        <v>1324</v>
      </c>
    </row>
    <row r="9486" spans="1:12" ht="56.25" customHeight="1">
      <c r="A9486" s="97" t="s">
        <v>630</v>
      </c>
      <c r="B9486" s="122" t="s">
        <v>4391</v>
      </c>
      <c r="C9486" s="123">
        <v>42493</v>
      </c>
      <c r="D9486" s="97" t="s">
        <v>19064</v>
      </c>
      <c r="E9486" s="97" t="s">
        <v>3</v>
      </c>
      <c r="F9486" s="97">
        <v>1374913</v>
      </c>
      <c r="G9486" s="97"/>
      <c r="H9486" s="124" t="s">
        <v>5815</v>
      </c>
      <c r="I9486" s="125">
        <v>0</v>
      </c>
      <c r="J9486" s="125">
        <v>1286.82</v>
      </c>
      <c r="K9486" s="126">
        <v>1286.82</v>
      </c>
      <c r="L9486" s="100" t="s">
        <v>1324</v>
      </c>
    </row>
    <row r="9487" spans="1:12" ht="56.25" customHeight="1">
      <c r="A9487" s="97" t="s">
        <v>630</v>
      </c>
      <c r="B9487" s="122" t="s">
        <v>4391</v>
      </c>
      <c r="C9487" s="123">
        <v>42493</v>
      </c>
      <c r="D9487" s="97" t="s">
        <v>19065</v>
      </c>
      <c r="E9487" s="97" t="s">
        <v>3</v>
      </c>
      <c r="F9487" s="97">
        <v>1374918</v>
      </c>
      <c r="G9487" s="97"/>
      <c r="H9487" s="124" t="s">
        <v>5816</v>
      </c>
      <c r="I9487" s="125">
        <v>0</v>
      </c>
      <c r="J9487" s="125">
        <v>254.1</v>
      </c>
      <c r="K9487" s="126">
        <v>254.1</v>
      </c>
      <c r="L9487" s="100" t="s">
        <v>1324</v>
      </c>
    </row>
    <row r="9488" spans="1:12" ht="56.25" customHeight="1">
      <c r="A9488" s="97" t="s">
        <v>630</v>
      </c>
      <c r="B9488" s="122" t="s">
        <v>4391</v>
      </c>
      <c r="C9488" s="123">
        <v>42493</v>
      </c>
      <c r="D9488" s="97" t="s">
        <v>19066</v>
      </c>
      <c r="E9488" s="97" t="s">
        <v>3</v>
      </c>
      <c r="F9488" s="97">
        <v>1374925</v>
      </c>
      <c r="G9488" s="97"/>
      <c r="H9488" s="124" t="s">
        <v>5817</v>
      </c>
      <c r="I9488" s="125">
        <v>0</v>
      </c>
      <c r="J9488" s="125">
        <v>41.34</v>
      </c>
      <c r="K9488" s="126">
        <v>41.34</v>
      </c>
      <c r="L9488" s="100" t="s">
        <v>1324</v>
      </c>
    </row>
    <row r="9489" spans="1:12" ht="56.25" customHeight="1">
      <c r="A9489" s="97" t="s">
        <v>630</v>
      </c>
      <c r="B9489" s="122" t="s">
        <v>4391</v>
      </c>
      <c r="C9489" s="123">
        <v>42493</v>
      </c>
      <c r="D9489" s="97" t="s">
        <v>19067</v>
      </c>
      <c r="E9489" s="97" t="s">
        <v>3</v>
      </c>
      <c r="F9489" s="97">
        <v>1374926</v>
      </c>
      <c r="G9489" s="97"/>
      <c r="H9489" s="124" t="s">
        <v>5817</v>
      </c>
      <c r="I9489" s="125">
        <v>0</v>
      </c>
      <c r="J9489" s="125">
        <v>39.300000000000004</v>
      </c>
      <c r="K9489" s="126">
        <v>39.300000000000004</v>
      </c>
      <c r="L9489" s="100" t="s">
        <v>1324</v>
      </c>
    </row>
    <row r="9490" spans="1:12" ht="56.25" customHeight="1">
      <c r="A9490" s="97" t="s">
        <v>630</v>
      </c>
      <c r="B9490" s="122" t="s">
        <v>4391</v>
      </c>
      <c r="C9490" s="123">
        <v>42493</v>
      </c>
      <c r="D9490" s="97" t="s">
        <v>19070</v>
      </c>
      <c r="E9490" s="97" t="s">
        <v>3</v>
      </c>
      <c r="F9490" s="97">
        <v>1374947</v>
      </c>
      <c r="G9490" s="97"/>
      <c r="H9490" s="124" t="s">
        <v>5821</v>
      </c>
      <c r="I9490" s="125">
        <v>0</v>
      </c>
      <c r="J9490" s="125">
        <v>33</v>
      </c>
      <c r="K9490" s="126">
        <v>33</v>
      </c>
      <c r="L9490" s="100" t="s">
        <v>1324</v>
      </c>
    </row>
    <row r="9491" spans="1:12" ht="56.25" customHeight="1">
      <c r="A9491" s="97" t="s">
        <v>630</v>
      </c>
      <c r="B9491" s="122" t="s">
        <v>4391</v>
      </c>
      <c r="C9491" s="123">
        <v>42493</v>
      </c>
      <c r="D9491" s="97" t="s">
        <v>19071</v>
      </c>
      <c r="E9491" s="97" t="s">
        <v>3</v>
      </c>
      <c r="F9491" s="97">
        <v>1374963</v>
      </c>
      <c r="G9491" s="97"/>
      <c r="H9491" s="124" t="s">
        <v>5822</v>
      </c>
      <c r="I9491" s="125">
        <v>0</v>
      </c>
      <c r="J9491" s="125">
        <v>22542.880000000001</v>
      </c>
      <c r="K9491" s="126">
        <v>22542.880000000001</v>
      </c>
      <c r="L9491" s="100" t="s">
        <v>1324</v>
      </c>
    </row>
    <row r="9492" spans="1:12" ht="56.25" customHeight="1">
      <c r="A9492" s="97" t="s">
        <v>630</v>
      </c>
      <c r="B9492" s="122" t="s">
        <v>4391</v>
      </c>
      <c r="C9492" s="123">
        <v>42493</v>
      </c>
      <c r="D9492" s="97" t="s">
        <v>19072</v>
      </c>
      <c r="E9492" s="97" t="s">
        <v>3</v>
      </c>
      <c r="F9492" s="97">
        <v>1375011</v>
      </c>
      <c r="G9492" s="97"/>
      <c r="H9492" s="124" t="s">
        <v>5823</v>
      </c>
      <c r="I9492" s="125">
        <v>0</v>
      </c>
      <c r="J9492" s="125">
        <v>462.87</v>
      </c>
      <c r="K9492" s="126">
        <v>462.87</v>
      </c>
      <c r="L9492" s="100" t="s">
        <v>1324</v>
      </c>
    </row>
    <row r="9493" spans="1:12" ht="56.25" customHeight="1">
      <c r="A9493" s="97" t="s">
        <v>630</v>
      </c>
      <c r="B9493" s="122" t="s">
        <v>4391</v>
      </c>
      <c r="C9493" s="123">
        <v>42493</v>
      </c>
      <c r="D9493" s="97" t="s">
        <v>19075</v>
      </c>
      <c r="E9493" s="97" t="s">
        <v>3</v>
      </c>
      <c r="F9493" s="97">
        <v>1375030</v>
      </c>
      <c r="G9493" s="97"/>
      <c r="H9493" s="124" t="s">
        <v>5827</v>
      </c>
      <c r="I9493" s="125">
        <v>0</v>
      </c>
      <c r="J9493" s="125">
        <v>1617.68</v>
      </c>
      <c r="K9493" s="126">
        <v>1617.68</v>
      </c>
      <c r="L9493" s="100" t="s">
        <v>1324</v>
      </c>
    </row>
    <row r="9494" spans="1:12" ht="56.25" customHeight="1">
      <c r="A9494" s="97" t="s">
        <v>630</v>
      </c>
      <c r="B9494" s="122" t="s">
        <v>4391</v>
      </c>
      <c r="C9494" s="123">
        <v>42493</v>
      </c>
      <c r="D9494" s="97" t="s">
        <v>19077</v>
      </c>
      <c r="E9494" s="97" t="s">
        <v>3</v>
      </c>
      <c r="F9494" s="97">
        <v>1375048</v>
      </c>
      <c r="G9494" s="97"/>
      <c r="H9494" s="124" t="s">
        <v>5829</v>
      </c>
      <c r="I9494" s="125">
        <v>0</v>
      </c>
      <c r="J9494" s="125">
        <v>140</v>
      </c>
      <c r="K9494" s="126">
        <v>140</v>
      </c>
      <c r="L9494" s="100" t="s">
        <v>1324</v>
      </c>
    </row>
    <row r="9495" spans="1:12" ht="56.25" customHeight="1">
      <c r="A9495" s="97" t="s">
        <v>630</v>
      </c>
      <c r="B9495" s="122" t="s">
        <v>4391</v>
      </c>
      <c r="C9495" s="123">
        <v>42493</v>
      </c>
      <c r="D9495" s="97" t="s">
        <v>19078</v>
      </c>
      <c r="E9495" s="97" t="s">
        <v>3</v>
      </c>
      <c r="F9495" s="97">
        <v>1375057</v>
      </c>
      <c r="G9495" s="97"/>
      <c r="H9495" s="124" t="s">
        <v>5830</v>
      </c>
      <c r="I9495" s="125">
        <v>0</v>
      </c>
      <c r="J9495" s="125">
        <v>1500</v>
      </c>
      <c r="K9495" s="126">
        <v>1500</v>
      </c>
      <c r="L9495" s="100" t="s">
        <v>1324</v>
      </c>
    </row>
    <row r="9496" spans="1:12" ht="56.25" customHeight="1">
      <c r="A9496" s="97" t="s">
        <v>630</v>
      </c>
      <c r="B9496" s="122" t="s">
        <v>4391</v>
      </c>
      <c r="C9496" s="123">
        <v>42493</v>
      </c>
      <c r="D9496" s="97" t="s">
        <v>19079</v>
      </c>
      <c r="E9496" s="97" t="s">
        <v>3</v>
      </c>
      <c r="F9496" s="97">
        <v>1375084</v>
      </c>
      <c r="G9496" s="97"/>
      <c r="H9496" s="124" t="s">
        <v>5831</v>
      </c>
      <c r="I9496" s="125">
        <v>0</v>
      </c>
      <c r="J9496" s="125">
        <v>978.54</v>
      </c>
      <c r="K9496" s="126">
        <v>978.54</v>
      </c>
      <c r="L9496" s="100" t="s">
        <v>1324</v>
      </c>
    </row>
    <row r="9497" spans="1:12" ht="56.25" customHeight="1">
      <c r="A9497" s="97" t="s">
        <v>630</v>
      </c>
      <c r="B9497" s="122" t="s">
        <v>4391</v>
      </c>
      <c r="C9497" s="123">
        <v>42493</v>
      </c>
      <c r="D9497" s="97" t="s">
        <v>19085</v>
      </c>
      <c r="E9497" s="97" t="s">
        <v>3</v>
      </c>
      <c r="F9497" s="97">
        <v>1375201</v>
      </c>
      <c r="G9497" s="97"/>
      <c r="H9497" s="124" t="s">
        <v>5837</v>
      </c>
      <c r="I9497" s="125">
        <v>0</v>
      </c>
      <c r="J9497" s="125">
        <v>1781</v>
      </c>
      <c r="K9497" s="126">
        <v>1781</v>
      </c>
      <c r="L9497" s="100" t="s">
        <v>1324</v>
      </c>
    </row>
    <row r="9498" spans="1:12" ht="56.25" customHeight="1">
      <c r="A9498" s="97" t="s">
        <v>630</v>
      </c>
      <c r="B9498" s="122" t="s">
        <v>10109</v>
      </c>
      <c r="C9498" s="123">
        <v>42493</v>
      </c>
      <c r="D9498" s="97" t="s">
        <v>11878</v>
      </c>
      <c r="E9498" s="97" t="s">
        <v>11</v>
      </c>
      <c r="F9498" s="97">
        <v>850127</v>
      </c>
      <c r="G9498" s="97"/>
      <c r="H9498" s="124" t="s">
        <v>2548</v>
      </c>
      <c r="I9498" s="125">
        <v>50</v>
      </c>
      <c r="J9498" s="125">
        <v>0</v>
      </c>
      <c r="K9498" s="126">
        <v>50</v>
      </c>
      <c r="L9498" s="100" t="s">
        <v>1324</v>
      </c>
    </row>
    <row r="9499" spans="1:12" ht="56.25" customHeight="1">
      <c r="A9499" s="97" t="s">
        <v>630</v>
      </c>
      <c r="B9499" s="122" t="s">
        <v>10109</v>
      </c>
      <c r="C9499" s="123">
        <v>42493</v>
      </c>
      <c r="D9499" s="97" t="s">
        <v>11879</v>
      </c>
      <c r="E9499" s="97" t="s">
        <v>11</v>
      </c>
      <c r="F9499" s="97">
        <v>850132</v>
      </c>
      <c r="G9499" s="97"/>
      <c r="H9499" s="124" t="s">
        <v>2549</v>
      </c>
      <c r="I9499" s="125">
        <v>50</v>
      </c>
      <c r="J9499" s="125">
        <v>0</v>
      </c>
      <c r="K9499" s="126">
        <v>50</v>
      </c>
      <c r="L9499" s="100" t="s">
        <v>1324</v>
      </c>
    </row>
    <row r="9500" spans="1:12" ht="56.25" customHeight="1">
      <c r="A9500" s="97" t="s">
        <v>630</v>
      </c>
      <c r="B9500" s="122" t="s">
        <v>4391</v>
      </c>
      <c r="C9500" s="123">
        <v>42494</v>
      </c>
      <c r="D9500" s="97" t="s">
        <v>19090</v>
      </c>
      <c r="E9500" s="97" t="s">
        <v>3</v>
      </c>
      <c r="F9500" s="97">
        <v>1375449</v>
      </c>
      <c r="G9500" s="97"/>
      <c r="H9500" s="124" t="s">
        <v>5842</v>
      </c>
      <c r="I9500" s="125">
        <v>0</v>
      </c>
      <c r="J9500" s="125">
        <v>50</v>
      </c>
      <c r="K9500" s="126">
        <v>50</v>
      </c>
      <c r="L9500" s="100" t="s">
        <v>1324</v>
      </c>
    </row>
    <row r="9501" spans="1:12" ht="56.25" customHeight="1">
      <c r="A9501" s="97" t="s">
        <v>630</v>
      </c>
      <c r="B9501" s="122" t="s">
        <v>4391</v>
      </c>
      <c r="C9501" s="123">
        <v>42494</v>
      </c>
      <c r="D9501" s="97" t="s">
        <v>19092</v>
      </c>
      <c r="E9501" s="97" t="s">
        <v>3</v>
      </c>
      <c r="F9501" s="97">
        <v>1375460</v>
      </c>
      <c r="G9501" s="97"/>
      <c r="H9501" s="124" t="s">
        <v>5844</v>
      </c>
      <c r="I9501" s="125">
        <v>0</v>
      </c>
      <c r="J9501" s="125">
        <v>500</v>
      </c>
      <c r="K9501" s="126">
        <v>500</v>
      </c>
      <c r="L9501" s="100" t="s">
        <v>1324</v>
      </c>
    </row>
    <row r="9502" spans="1:12" ht="56.25" customHeight="1">
      <c r="A9502" s="97" t="s">
        <v>630</v>
      </c>
      <c r="B9502" s="122" t="s">
        <v>4391</v>
      </c>
      <c r="C9502" s="123">
        <v>42494</v>
      </c>
      <c r="D9502" s="97" t="s">
        <v>19095</v>
      </c>
      <c r="E9502" s="97" t="s">
        <v>3</v>
      </c>
      <c r="F9502" s="97">
        <v>1375470</v>
      </c>
      <c r="G9502" s="97"/>
      <c r="H9502" s="124" t="s">
        <v>5847</v>
      </c>
      <c r="I9502" s="125">
        <v>0</v>
      </c>
      <c r="J9502" s="125">
        <v>50</v>
      </c>
      <c r="K9502" s="126">
        <v>50</v>
      </c>
      <c r="L9502" s="100" t="s">
        <v>1324</v>
      </c>
    </row>
    <row r="9503" spans="1:12" ht="56.25" customHeight="1">
      <c r="A9503" s="97" t="s">
        <v>630</v>
      </c>
      <c r="B9503" s="122" t="s">
        <v>4391</v>
      </c>
      <c r="C9503" s="123">
        <v>42494</v>
      </c>
      <c r="D9503" s="97" t="s">
        <v>19097</v>
      </c>
      <c r="E9503" s="97" t="s">
        <v>3</v>
      </c>
      <c r="F9503" s="97">
        <v>1375527</v>
      </c>
      <c r="G9503" s="97"/>
      <c r="H9503" s="124" t="s">
        <v>5849</v>
      </c>
      <c r="I9503" s="125">
        <v>0</v>
      </c>
      <c r="J9503" s="125">
        <v>627.85</v>
      </c>
      <c r="K9503" s="126">
        <v>627.85</v>
      </c>
      <c r="L9503" s="100" t="s">
        <v>1324</v>
      </c>
    </row>
    <row r="9504" spans="1:12" ht="56.25" customHeight="1">
      <c r="A9504" s="97" t="s">
        <v>630</v>
      </c>
      <c r="B9504" s="122" t="s">
        <v>4391</v>
      </c>
      <c r="C9504" s="123">
        <v>42494</v>
      </c>
      <c r="D9504" s="97" t="s">
        <v>19098</v>
      </c>
      <c r="E9504" s="97" t="s">
        <v>3</v>
      </c>
      <c r="F9504" s="97">
        <v>1375596</v>
      </c>
      <c r="G9504" s="97"/>
      <c r="H9504" s="124" t="s">
        <v>5850</v>
      </c>
      <c r="I9504" s="125">
        <v>0</v>
      </c>
      <c r="J9504" s="125">
        <v>18094.79</v>
      </c>
      <c r="K9504" s="126">
        <v>18094.79</v>
      </c>
      <c r="L9504" s="100" t="s">
        <v>1324</v>
      </c>
    </row>
    <row r="9505" spans="1:12" ht="56.25" customHeight="1">
      <c r="A9505" s="97" t="s">
        <v>630</v>
      </c>
      <c r="B9505" s="122" t="s">
        <v>4391</v>
      </c>
      <c r="C9505" s="123">
        <v>42494</v>
      </c>
      <c r="D9505" s="97" t="s">
        <v>19099</v>
      </c>
      <c r="E9505" s="97" t="s">
        <v>3</v>
      </c>
      <c r="F9505" s="97">
        <v>1375634</v>
      </c>
      <c r="G9505" s="97"/>
      <c r="H9505" s="124" t="s">
        <v>5851</v>
      </c>
      <c r="I9505" s="125">
        <v>0</v>
      </c>
      <c r="J9505" s="125">
        <v>50</v>
      </c>
      <c r="K9505" s="126">
        <v>50</v>
      </c>
      <c r="L9505" s="100" t="s">
        <v>1324</v>
      </c>
    </row>
    <row r="9506" spans="1:12" ht="56.25" customHeight="1">
      <c r="A9506" s="97" t="s">
        <v>630</v>
      </c>
      <c r="B9506" s="122" t="s">
        <v>4391</v>
      </c>
      <c r="C9506" s="123">
        <v>42495</v>
      </c>
      <c r="D9506" s="97" t="s">
        <v>19109</v>
      </c>
      <c r="E9506" s="97" t="s">
        <v>3</v>
      </c>
      <c r="F9506" s="97">
        <v>1375987</v>
      </c>
      <c r="G9506" s="97"/>
      <c r="H9506" s="124" t="s">
        <v>5859</v>
      </c>
      <c r="I9506" s="125">
        <v>0</v>
      </c>
      <c r="J9506" s="125">
        <v>498.6</v>
      </c>
      <c r="K9506" s="126">
        <v>498.6</v>
      </c>
      <c r="L9506" s="100" t="s">
        <v>1324</v>
      </c>
    </row>
    <row r="9507" spans="1:12" ht="56.25" customHeight="1">
      <c r="A9507" s="97" t="s">
        <v>630</v>
      </c>
      <c r="B9507" s="122" t="s">
        <v>4391</v>
      </c>
      <c r="C9507" s="123">
        <v>42495</v>
      </c>
      <c r="D9507" s="97" t="s">
        <v>19102</v>
      </c>
      <c r="E9507" s="97" t="s">
        <v>3</v>
      </c>
      <c r="F9507" s="97">
        <v>1375806</v>
      </c>
      <c r="G9507" s="97"/>
      <c r="H9507" s="124" t="s">
        <v>4461</v>
      </c>
      <c r="I9507" s="125">
        <v>0</v>
      </c>
      <c r="J9507" s="125">
        <v>1016</v>
      </c>
      <c r="K9507" s="126">
        <v>1016</v>
      </c>
      <c r="L9507" s="100" t="s">
        <v>1324</v>
      </c>
    </row>
    <row r="9508" spans="1:12" ht="56.25" customHeight="1">
      <c r="A9508" s="97" t="s">
        <v>630</v>
      </c>
      <c r="B9508" s="122" t="s">
        <v>4391</v>
      </c>
      <c r="C9508" s="123">
        <v>42495</v>
      </c>
      <c r="D9508" s="97" t="s">
        <v>19103</v>
      </c>
      <c r="E9508" s="97" t="s">
        <v>3</v>
      </c>
      <c r="F9508" s="97">
        <v>1375814</v>
      </c>
      <c r="G9508" s="97"/>
      <c r="H9508" s="124" t="s">
        <v>5854</v>
      </c>
      <c r="I9508" s="125">
        <v>0</v>
      </c>
      <c r="J9508" s="125">
        <v>371</v>
      </c>
      <c r="K9508" s="126">
        <v>371</v>
      </c>
      <c r="L9508" s="100" t="s">
        <v>1324</v>
      </c>
    </row>
    <row r="9509" spans="1:12" ht="56.25" customHeight="1">
      <c r="A9509" s="97" t="s">
        <v>630</v>
      </c>
      <c r="B9509" s="122" t="s">
        <v>4391</v>
      </c>
      <c r="C9509" s="123">
        <v>42495</v>
      </c>
      <c r="D9509" s="97" t="s">
        <v>19104</v>
      </c>
      <c r="E9509" s="97" t="s">
        <v>3</v>
      </c>
      <c r="F9509" s="97">
        <v>1375817</v>
      </c>
      <c r="G9509" s="97"/>
      <c r="H9509" s="124" t="s">
        <v>5854</v>
      </c>
      <c r="I9509" s="125">
        <v>0</v>
      </c>
      <c r="J9509" s="125">
        <v>185.5</v>
      </c>
      <c r="K9509" s="126">
        <v>185.5</v>
      </c>
      <c r="L9509" s="100" t="s">
        <v>1324</v>
      </c>
    </row>
    <row r="9510" spans="1:12" ht="56.25" customHeight="1">
      <c r="A9510" s="97" t="s">
        <v>630</v>
      </c>
      <c r="B9510" s="122" t="s">
        <v>4391</v>
      </c>
      <c r="C9510" s="123">
        <v>42495</v>
      </c>
      <c r="D9510" s="97" t="s">
        <v>19108</v>
      </c>
      <c r="E9510" s="97" t="s">
        <v>3</v>
      </c>
      <c r="F9510" s="97">
        <v>1375982</v>
      </c>
      <c r="G9510" s="97"/>
      <c r="H9510" s="124" t="s">
        <v>5858</v>
      </c>
      <c r="I9510" s="125">
        <v>0</v>
      </c>
      <c r="J9510" s="125">
        <v>1729.08</v>
      </c>
      <c r="K9510" s="126">
        <v>1729.08</v>
      </c>
      <c r="L9510" s="100" t="s">
        <v>1324</v>
      </c>
    </row>
    <row r="9511" spans="1:12" ht="56.25" customHeight="1">
      <c r="A9511" s="97" t="s">
        <v>630</v>
      </c>
      <c r="B9511" s="122" t="s">
        <v>4391</v>
      </c>
      <c r="C9511" s="123">
        <v>42495</v>
      </c>
      <c r="D9511" s="97" t="s">
        <v>19111</v>
      </c>
      <c r="E9511" s="97" t="s">
        <v>3</v>
      </c>
      <c r="F9511" s="97">
        <v>1376006</v>
      </c>
      <c r="G9511" s="97"/>
      <c r="H9511" s="124" t="s">
        <v>5861</v>
      </c>
      <c r="I9511" s="125">
        <v>0</v>
      </c>
      <c r="J9511" s="125">
        <v>1558.68</v>
      </c>
      <c r="K9511" s="126">
        <v>1558.68</v>
      </c>
      <c r="L9511" s="100" t="s">
        <v>1324</v>
      </c>
    </row>
    <row r="9512" spans="1:12" ht="56.25" customHeight="1">
      <c r="A9512" s="97" t="s">
        <v>630</v>
      </c>
      <c r="B9512" s="122" t="s">
        <v>4391</v>
      </c>
      <c r="C9512" s="123">
        <v>42495</v>
      </c>
      <c r="D9512" s="97" t="s">
        <v>19113</v>
      </c>
      <c r="E9512" s="97" t="s">
        <v>3</v>
      </c>
      <c r="F9512" s="97">
        <v>1376008</v>
      </c>
      <c r="G9512" s="97"/>
      <c r="H9512" s="124" t="s">
        <v>5863</v>
      </c>
      <c r="I9512" s="125">
        <v>0</v>
      </c>
      <c r="J9512" s="125">
        <v>2420.3200000000002</v>
      </c>
      <c r="K9512" s="126">
        <v>2420.3200000000002</v>
      </c>
      <c r="L9512" s="100" t="s">
        <v>1324</v>
      </c>
    </row>
    <row r="9513" spans="1:12" ht="56.25" customHeight="1">
      <c r="A9513" s="97" t="s">
        <v>630</v>
      </c>
      <c r="B9513" s="122" t="s">
        <v>4391</v>
      </c>
      <c r="C9513" s="123">
        <v>42495</v>
      </c>
      <c r="D9513" s="97" t="s">
        <v>19116</v>
      </c>
      <c r="E9513" s="97" t="s">
        <v>3</v>
      </c>
      <c r="F9513" s="97">
        <v>1376068</v>
      </c>
      <c r="G9513" s="97"/>
      <c r="H9513" s="124" t="s">
        <v>5866</v>
      </c>
      <c r="I9513" s="125">
        <v>0</v>
      </c>
      <c r="J9513" s="125">
        <v>1713</v>
      </c>
      <c r="K9513" s="126">
        <v>1713</v>
      </c>
      <c r="L9513" s="100" t="s">
        <v>1324</v>
      </c>
    </row>
    <row r="9514" spans="1:12" ht="56.25" customHeight="1">
      <c r="A9514" s="97" t="s">
        <v>630</v>
      </c>
      <c r="B9514" s="122" t="s">
        <v>4391</v>
      </c>
      <c r="C9514" s="123">
        <v>42495</v>
      </c>
      <c r="D9514" s="97" t="s">
        <v>19117</v>
      </c>
      <c r="E9514" s="97" t="s">
        <v>3</v>
      </c>
      <c r="F9514" s="97">
        <v>1376075</v>
      </c>
      <c r="G9514" s="97"/>
      <c r="H9514" s="124" t="s">
        <v>5867</v>
      </c>
      <c r="I9514" s="125">
        <v>0</v>
      </c>
      <c r="J9514" s="125">
        <v>240</v>
      </c>
      <c r="K9514" s="126">
        <v>240</v>
      </c>
      <c r="L9514" s="100" t="s">
        <v>1324</v>
      </c>
    </row>
    <row r="9515" spans="1:12" ht="56.25" customHeight="1">
      <c r="A9515" s="97" t="s">
        <v>630</v>
      </c>
      <c r="B9515" s="122" t="s">
        <v>4391</v>
      </c>
      <c r="C9515" s="123">
        <v>42495</v>
      </c>
      <c r="D9515" s="97" t="s">
        <v>19118</v>
      </c>
      <c r="E9515" s="97" t="s">
        <v>3</v>
      </c>
      <c r="F9515" s="97">
        <v>1376076</v>
      </c>
      <c r="G9515" s="97"/>
      <c r="H9515" s="124" t="s">
        <v>5868</v>
      </c>
      <c r="I9515" s="125">
        <v>0</v>
      </c>
      <c r="J9515" s="125">
        <v>1576.24</v>
      </c>
      <c r="K9515" s="126">
        <v>1576.24</v>
      </c>
      <c r="L9515" s="100" t="s">
        <v>1324</v>
      </c>
    </row>
    <row r="9516" spans="1:12" ht="56.25" customHeight="1">
      <c r="A9516" s="97" t="s">
        <v>630</v>
      </c>
      <c r="B9516" s="122" t="s">
        <v>4391</v>
      </c>
      <c r="C9516" s="123">
        <v>42495</v>
      </c>
      <c r="D9516" s="97" t="s">
        <v>19119</v>
      </c>
      <c r="E9516" s="97" t="s">
        <v>3</v>
      </c>
      <c r="F9516" s="97">
        <v>1376087</v>
      </c>
      <c r="G9516" s="97"/>
      <c r="H9516" s="124" t="s">
        <v>5869</v>
      </c>
      <c r="I9516" s="125">
        <v>0</v>
      </c>
      <c r="J9516" s="125">
        <v>807.80000000000007</v>
      </c>
      <c r="K9516" s="126">
        <v>807.80000000000007</v>
      </c>
      <c r="L9516" s="100" t="s">
        <v>1324</v>
      </c>
    </row>
    <row r="9517" spans="1:12" ht="56.25" customHeight="1">
      <c r="A9517" s="97" t="s">
        <v>630</v>
      </c>
      <c r="B9517" s="122" t="s">
        <v>4391</v>
      </c>
      <c r="C9517" s="123">
        <v>42495</v>
      </c>
      <c r="D9517" s="97" t="s">
        <v>19120</v>
      </c>
      <c r="E9517" s="97" t="s">
        <v>3</v>
      </c>
      <c r="F9517" s="97">
        <v>1376090</v>
      </c>
      <c r="G9517" s="97"/>
      <c r="H9517" s="124" t="s">
        <v>5870</v>
      </c>
      <c r="I9517" s="125">
        <v>0</v>
      </c>
      <c r="J9517" s="125">
        <v>2433.66</v>
      </c>
      <c r="K9517" s="126">
        <v>2433.66</v>
      </c>
      <c r="L9517" s="100" t="s">
        <v>1324</v>
      </c>
    </row>
    <row r="9518" spans="1:12" ht="56.25" customHeight="1">
      <c r="A9518" s="97" t="s">
        <v>630</v>
      </c>
      <c r="B9518" s="122" t="s">
        <v>4391</v>
      </c>
      <c r="C9518" s="123">
        <v>42495</v>
      </c>
      <c r="D9518" s="97" t="s">
        <v>19122</v>
      </c>
      <c r="E9518" s="97" t="s">
        <v>3</v>
      </c>
      <c r="F9518" s="97">
        <v>1376130</v>
      </c>
      <c r="G9518" s="97"/>
      <c r="H9518" s="124" t="s">
        <v>5872</v>
      </c>
      <c r="I9518" s="125">
        <v>0</v>
      </c>
      <c r="J9518" s="125">
        <v>250</v>
      </c>
      <c r="K9518" s="126">
        <v>250</v>
      </c>
      <c r="L9518" s="100" t="s">
        <v>1324</v>
      </c>
    </row>
    <row r="9519" spans="1:12" ht="56.25" customHeight="1">
      <c r="A9519" s="97" t="s">
        <v>630</v>
      </c>
      <c r="B9519" s="122" t="s">
        <v>4391</v>
      </c>
      <c r="C9519" s="123">
        <v>42495</v>
      </c>
      <c r="D9519" s="97" t="s">
        <v>19123</v>
      </c>
      <c r="E9519" s="97" t="s">
        <v>3</v>
      </c>
      <c r="F9519" s="97">
        <v>1376171</v>
      </c>
      <c r="G9519" s="97"/>
      <c r="H9519" s="124" t="s">
        <v>5873</v>
      </c>
      <c r="I9519" s="125">
        <v>0</v>
      </c>
      <c r="J9519" s="125">
        <v>10</v>
      </c>
      <c r="K9519" s="126">
        <v>10</v>
      </c>
      <c r="L9519" s="100" t="s">
        <v>1324</v>
      </c>
    </row>
    <row r="9520" spans="1:12" ht="56.25" customHeight="1">
      <c r="A9520" s="97" t="s">
        <v>630</v>
      </c>
      <c r="B9520" s="122" t="s">
        <v>4391</v>
      </c>
      <c r="C9520" s="123">
        <v>42496</v>
      </c>
      <c r="D9520" s="97" t="s">
        <v>19128</v>
      </c>
      <c r="E9520" s="97" t="s">
        <v>3</v>
      </c>
      <c r="F9520" s="97">
        <v>1376474</v>
      </c>
      <c r="G9520" s="97"/>
      <c r="H9520" s="124" t="s">
        <v>5878</v>
      </c>
      <c r="I9520" s="125">
        <v>0</v>
      </c>
      <c r="J9520" s="125">
        <v>1584.41</v>
      </c>
      <c r="K9520" s="126">
        <v>1584.41</v>
      </c>
      <c r="L9520" s="100" t="s">
        <v>1324</v>
      </c>
    </row>
    <row r="9521" spans="1:12" ht="56.25" customHeight="1">
      <c r="A9521" s="97" t="s">
        <v>630</v>
      </c>
      <c r="B9521" s="122" t="s">
        <v>4391</v>
      </c>
      <c r="C9521" s="123">
        <v>42496</v>
      </c>
      <c r="D9521" s="97" t="s">
        <v>19129</v>
      </c>
      <c r="E9521" s="97" t="s">
        <v>3</v>
      </c>
      <c r="F9521" s="97">
        <v>1376543</v>
      </c>
      <c r="G9521" s="97"/>
      <c r="H9521" s="124" t="s">
        <v>4834</v>
      </c>
      <c r="I9521" s="125">
        <v>0</v>
      </c>
      <c r="J9521" s="125">
        <v>1500</v>
      </c>
      <c r="K9521" s="126">
        <v>1500</v>
      </c>
      <c r="L9521" s="100" t="s">
        <v>1324</v>
      </c>
    </row>
    <row r="9522" spans="1:12" ht="56.25" customHeight="1">
      <c r="A9522" s="97" t="s">
        <v>630</v>
      </c>
      <c r="B9522" s="122" t="s">
        <v>4391</v>
      </c>
      <c r="C9522" s="123">
        <v>42496</v>
      </c>
      <c r="D9522" s="97" t="s">
        <v>19130</v>
      </c>
      <c r="E9522" s="97" t="s">
        <v>3</v>
      </c>
      <c r="F9522" s="97">
        <v>1376588</v>
      </c>
      <c r="G9522" s="97"/>
      <c r="H9522" s="124" t="s">
        <v>5879</v>
      </c>
      <c r="I9522" s="125">
        <v>0</v>
      </c>
      <c r="J9522" s="125">
        <v>10.08</v>
      </c>
      <c r="K9522" s="126">
        <v>10.08</v>
      </c>
      <c r="L9522" s="100" t="s">
        <v>1347</v>
      </c>
    </row>
    <row r="9523" spans="1:12" ht="56.25" customHeight="1">
      <c r="A9523" s="97" t="s">
        <v>630</v>
      </c>
      <c r="B9523" s="122" t="s">
        <v>4391</v>
      </c>
      <c r="C9523" s="123">
        <v>42496</v>
      </c>
      <c r="D9523" s="97" t="s">
        <v>19131</v>
      </c>
      <c r="E9523" s="97" t="s">
        <v>3</v>
      </c>
      <c r="F9523" s="97">
        <v>1376646</v>
      </c>
      <c r="G9523" s="97"/>
      <c r="H9523" s="124" t="s">
        <v>5880</v>
      </c>
      <c r="I9523" s="125">
        <v>0</v>
      </c>
      <c r="J9523" s="125">
        <v>1400.5</v>
      </c>
      <c r="K9523" s="126">
        <v>1400.5</v>
      </c>
      <c r="L9523" s="100" t="s">
        <v>1324</v>
      </c>
    </row>
    <row r="9524" spans="1:12" ht="56.25" customHeight="1">
      <c r="A9524" s="97" t="s">
        <v>630</v>
      </c>
      <c r="B9524" s="122" t="s">
        <v>10109</v>
      </c>
      <c r="C9524" s="123">
        <v>42499</v>
      </c>
      <c r="D9524" s="97" t="s">
        <v>11917</v>
      </c>
      <c r="E9524" s="97" t="s">
        <v>6</v>
      </c>
      <c r="F9524" s="97">
        <v>65510</v>
      </c>
      <c r="G9524" s="97"/>
      <c r="H9524" s="124" t="s">
        <v>11918</v>
      </c>
      <c r="I9524" s="125">
        <v>0</v>
      </c>
      <c r="J9524" s="125">
        <v>39108800</v>
      </c>
      <c r="K9524" s="126">
        <v>39108800</v>
      </c>
      <c r="L9524" s="100" t="s">
        <v>1324</v>
      </c>
    </row>
    <row r="9525" spans="1:12" ht="56.25" customHeight="1">
      <c r="A9525" s="97" t="s">
        <v>630</v>
      </c>
      <c r="B9525" s="122" t="s">
        <v>4391</v>
      </c>
      <c r="C9525" s="123">
        <v>42499</v>
      </c>
      <c r="D9525" s="97" t="s">
        <v>19141</v>
      </c>
      <c r="E9525" s="97" t="s">
        <v>3</v>
      </c>
      <c r="F9525" s="97">
        <v>1377082</v>
      </c>
      <c r="G9525" s="97"/>
      <c r="H9525" s="124" t="s">
        <v>5890</v>
      </c>
      <c r="I9525" s="125">
        <v>0</v>
      </c>
      <c r="J9525" s="125">
        <v>10000</v>
      </c>
      <c r="K9525" s="126">
        <v>10000</v>
      </c>
      <c r="L9525" s="100" t="s">
        <v>1324</v>
      </c>
    </row>
    <row r="9526" spans="1:12" ht="56.25" customHeight="1">
      <c r="A9526" s="97" t="s">
        <v>630</v>
      </c>
      <c r="B9526" s="122" t="s">
        <v>4391</v>
      </c>
      <c r="C9526" s="123">
        <v>42500</v>
      </c>
      <c r="D9526" s="97" t="s">
        <v>19152</v>
      </c>
      <c r="E9526" s="97" t="s">
        <v>3</v>
      </c>
      <c r="F9526" s="97">
        <v>1377326</v>
      </c>
      <c r="G9526" s="97"/>
      <c r="H9526" s="124" t="s">
        <v>5901</v>
      </c>
      <c r="I9526" s="125">
        <v>0</v>
      </c>
      <c r="J9526" s="125">
        <v>2734.8</v>
      </c>
      <c r="K9526" s="126">
        <v>2734.8</v>
      </c>
      <c r="L9526" s="100" t="s">
        <v>1324</v>
      </c>
    </row>
    <row r="9527" spans="1:12" ht="56.25" customHeight="1">
      <c r="A9527" s="97" t="s">
        <v>630</v>
      </c>
      <c r="B9527" s="122" t="s">
        <v>4391</v>
      </c>
      <c r="C9527" s="123">
        <v>42500</v>
      </c>
      <c r="D9527" s="97" t="s">
        <v>19147</v>
      </c>
      <c r="E9527" s="97" t="s">
        <v>3</v>
      </c>
      <c r="F9527" s="97">
        <v>1377292</v>
      </c>
      <c r="G9527" s="97"/>
      <c r="H9527" s="124" t="s">
        <v>4448</v>
      </c>
      <c r="I9527" s="125">
        <v>0</v>
      </c>
      <c r="J9527" s="125">
        <v>400</v>
      </c>
      <c r="K9527" s="126">
        <v>400</v>
      </c>
      <c r="L9527" s="100" t="s">
        <v>1324</v>
      </c>
    </row>
    <row r="9528" spans="1:12" ht="56.25" customHeight="1">
      <c r="A9528" s="97" t="s">
        <v>630</v>
      </c>
      <c r="B9528" s="122" t="s">
        <v>4391</v>
      </c>
      <c r="C9528" s="123">
        <v>42500</v>
      </c>
      <c r="D9528" s="97" t="s">
        <v>19148</v>
      </c>
      <c r="E9528" s="97" t="s">
        <v>3</v>
      </c>
      <c r="F9528" s="97">
        <v>1377302</v>
      </c>
      <c r="G9528" s="97"/>
      <c r="H9528" s="124" t="s">
        <v>5897</v>
      </c>
      <c r="I9528" s="125">
        <v>0</v>
      </c>
      <c r="J9528" s="125">
        <v>298.89</v>
      </c>
      <c r="K9528" s="126">
        <v>298.89</v>
      </c>
      <c r="L9528" s="100" t="s">
        <v>1324</v>
      </c>
    </row>
    <row r="9529" spans="1:12" ht="56.25" customHeight="1">
      <c r="A9529" s="97" t="s">
        <v>630</v>
      </c>
      <c r="B9529" s="122" t="s">
        <v>4391</v>
      </c>
      <c r="C9529" s="123">
        <v>42500</v>
      </c>
      <c r="D9529" s="97" t="s">
        <v>19149</v>
      </c>
      <c r="E9529" s="97" t="s">
        <v>3</v>
      </c>
      <c r="F9529" s="97">
        <v>1377304</v>
      </c>
      <c r="G9529" s="97"/>
      <c r="H9529" s="124" t="s">
        <v>5898</v>
      </c>
      <c r="I9529" s="125">
        <v>0</v>
      </c>
      <c r="J9529" s="125">
        <v>298.89</v>
      </c>
      <c r="K9529" s="126">
        <v>298.89</v>
      </c>
      <c r="L9529" s="100" t="s">
        <v>1324</v>
      </c>
    </row>
    <row r="9530" spans="1:12" ht="56.25" customHeight="1">
      <c r="A9530" s="97" t="s">
        <v>630</v>
      </c>
      <c r="B9530" s="122" t="s">
        <v>4391</v>
      </c>
      <c r="C9530" s="123">
        <v>42500</v>
      </c>
      <c r="D9530" s="97" t="s">
        <v>19151</v>
      </c>
      <c r="E9530" s="97" t="s">
        <v>3</v>
      </c>
      <c r="F9530" s="97">
        <v>1377319</v>
      </c>
      <c r="G9530" s="97"/>
      <c r="H9530" s="124" t="s">
        <v>5900</v>
      </c>
      <c r="I9530" s="125">
        <v>0</v>
      </c>
      <c r="J9530" s="125">
        <v>0.37</v>
      </c>
      <c r="K9530" s="126">
        <v>0.37</v>
      </c>
      <c r="L9530" s="100" t="s">
        <v>1324</v>
      </c>
    </row>
    <row r="9531" spans="1:12" ht="56.25" customHeight="1">
      <c r="A9531" s="97" t="s">
        <v>630</v>
      </c>
      <c r="B9531" s="122" t="s">
        <v>4391</v>
      </c>
      <c r="C9531" s="123">
        <v>42500</v>
      </c>
      <c r="D9531" s="97" t="s">
        <v>19158</v>
      </c>
      <c r="E9531" s="97" t="s">
        <v>3</v>
      </c>
      <c r="F9531" s="97">
        <v>1377481</v>
      </c>
      <c r="G9531" s="97"/>
      <c r="H9531" s="124" t="s">
        <v>5907</v>
      </c>
      <c r="I9531" s="125">
        <v>0</v>
      </c>
      <c r="J9531" s="125">
        <v>1000</v>
      </c>
      <c r="K9531" s="126">
        <v>1000</v>
      </c>
      <c r="L9531" s="100" t="s">
        <v>1324</v>
      </c>
    </row>
    <row r="9532" spans="1:12" ht="56.25" customHeight="1">
      <c r="A9532" s="97" t="s">
        <v>630</v>
      </c>
      <c r="B9532" s="122" t="s">
        <v>4391</v>
      </c>
      <c r="C9532" s="123">
        <v>42500</v>
      </c>
      <c r="D9532" s="97" t="s">
        <v>19159</v>
      </c>
      <c r="E9532" s="97" t="s">
        <v>3</v>
      </c>
      <c r="F9532" s="97">
        <v>1377498</v>
      </c>
      <c r="G9532" s="97"/>
      <c r="H9532" s="124" t="s">
        <v>5878</v>
      </c>
      <c r="I9532" s="125">
        <v>0</v>
      </c>
      <c r="J9532" s="125">
        <v>1584.41</v>
      </c>
      <c r="K9532" s="126">
        <v>1584.41</v>
      </c>
      <c r="L9532" s="100" t="s">
        <v>1324</v>
      </c>
    </row>
    <row r="9533" spans="1:12" ht="56.25" customHeight="1">
      <c r="A9533" s="97" t="s">
        <v>630</v>
      </c>
      <c r="B9533" s="122" t="s">
        <v>4391</v>
      </c>
      <c r="C9533" s="123">
        <v>42500</v>
      </c>
      <c r="D9533" s="97" t="s">
        <v>19161</v>
      </c>
      <c r="E9533" s="97" t="s">
        <v>3</v>
      </c>
      <c r="F9533" s="97">
        <v>1377510</v>
      </c>
      <c r="G9533" s="97"/>
      <c r="H9533" s="124" t="s">
        <v>5909</v>
      </c>
      <c r="I9533" s="125">
        <v>0</v>
      </c>
      <c r="J9533" s="125">
        <v>700</v>
      </c>
      <c r="K9533" s="126">
        <v>700</v>
      </c>
      <c r="L9533" s="100" t="s">
        <v>1324</v>
      </c>
    </row>
    <row r="9534" spans="1:12" ht="56.25" customHeight="1">
      <c r="A9534" s="97" t="s">
        <v>630</v>
      </c>
      <c r="B9534" s="122" t="s">
        <v>4391</v>
      </c>
      <c r="C9534" s="123">
        <v>42500</v>
      </c>
      <c r="D9534" s="97" t="s">
        <v>19162</v>
      </c>
      <c r="E9534" s="97" t="s">
        <v>3</v>
      </c>
      <c r="F9534" s="97">
        <v>1377513</v>
      </c>
      <c r="G9534" s="97"/>
      <c r="H9534" s="124" t="s">
        <v>5910</v>
      </c>
      <c r="I9534" s="125">
        <v>0</v>
      </c>
      <c r="J9534" s="125">
        <v>700</v>
      </c>
      <c r="K9534" s="126">
        <v>700</v>
      </c>
      <c r="L9534" s="100" t="s">
        <v>1324</v>
      </c>
    </row>
    <row r="9535" spans="1:12" ht="56.25" customHeight="1">
      <c r="A9535" s="97" t="s">
        <v>630</v>
      </c>
      <c r="B9535" s="122" t="s">
        <v>4391</v>
      </c>
      <c r="C9535" s="123">
        <v>42500</v>
      </c>
      <c r="D9535" s="97" t="s">
        <v>19163</v>
      </c>
      <c r="E9535" s="97" t="s">
        <v>3</v>
      </c>
      <c r="F9535" s="97">
        <v>1377515</v>
      </c>
      <c r="G9535" s="97"/>
      <c r="H9535" s="124" t="s">
        <v>5911</v>
      </c>
      <c r="I9535" s="125">
        <v>0</v>
      </c>
      <c r="J9535" s="125">
        <v>700</v>
      </c>
      <c r="K9535" s="126">
        <v>700</v>
      </c>
      <c r="L9535" s="100" t="s">
        <v>1324</v>
      </c>
    </row>
    <row r="9536" spans="1:12" ht="56.25" customHeight="1">
      <c r="A9536" s="97" t="s">
        <v>630</v>
      </c>
      <c r="B9536" s="122" t="s">
        <v>4391</v>
      </c>
      <c r="C9536" s="123">
        <v>42500</v>
      </c>
      <c r="D9536" s="97" t="s">
        <v>19164</v>
      </c>
      <c r="E9536" s="97" t="s">
        <v>3</v>
      </c>
      <c r="F9536" s="97">
        <v>1377516</v>
      </c>
      <c r="G9536" s="97"/>
      <c r="H9536" s="124" t="s">
        <v>5912</v>
      </c>
      <c r="I9536" s="125">
        <v>0</v>
      </c>
      <c r="J9536" s="125">
        <v>700</v>
      </c>
      <c r="K9536" s="126">
        <v>700</v>
      </c>
      <c r="L9536" s="100" t="s">
        <v>1324</v>
      </c>
    </row>
    <row r="9537" spans="1:12" ht="56.25" customHeight="1">
      <c r="A9537" s="97" t="s">
        <v>630</v>
      </c>
      <c r="B9537" s="122" t="s">
        <v>4391</v>
      </c>
      <c r="C9537" s="123">
        <v>42500</v>
      </c>
      <c r="D9537" s="97" t="s">
        <v>19165</v>
      </c>
      <c r="E9537" s="97" t="s">
        <v>3</v>
      </c>
      <c r="F9537" s="97">
        <v>1377518</v>
      </c>
      <c r="G9537" s="97"/>
      <c r="H9537" s="124" t="s">
        <v>5913</v>
      </c>
      <c r="I9537" s="125">
        <v>0</v>
      </c>
      <c r="J9537" s="125">
        <v>700</v>
      </c>
      <c r="K9537" s="126">
        <v>700</v>
      </c>
      <c r="L9537" s="100" t="s">
        <v>1324</v>
      </c>
    </row>
    <row r="9538" spans="1:12" ht="56.25" customHeight="1">
      <c r="A9538" s="97" t="s">
        <v>630</v>
      </c>
      <c r="B9538" s="122" t="s">
        <v>4391</v>
      </c>
      <c r="C9538" s="123">
        <v>42500</v>
      </c>
      <c r="D9538" s="97" t="s">
        <v>19166</v>
      </c>
      <c r="E9538" s="97" t="s">
        <v>3</v>
      </c>
      <c r="F9538" s="97">
        <v>1377519</v>
      </c>
      <c r="G9538" s="97"/>
      <c r="H9538" s="124" t="s">
        <v>5914</v>
      </c>
      <c r="I9538" s="125">
        <v>0</v>
      </c>
      <c r="J9538" s="125">
        <v>700</v>
      </c>
      <c r="K9538" s="126">
        <v>700</v>
      </c>
      <c r="L9538" s="100" t="s">
        <v>1324</v>
      </c>
    </row>
    <row r="9539" spans="1:12" ht="56.25" customHeight="1">
      <c r="A9539" s="97" t="s">
        <v>630</v>
      </c>
      <c r="B9539" s="122" t="s">
        <v>4391</v>
      </c>
      <c r="C9539" s="123">
        <v>42500</v>
      </c>
      <c r="D9539" s="97" t="s">
        <v>19168</v>
      </c>
      <c r="E9539" s="97" t="s">
        <v>3</v>
      </c>
      <c r="F9539" s="97">
        <v>1377522</v>
      </c>
      <c r="G9539" s="97"/>
      <c r="H9539" s="124" t="s">
        <v>5916</v>
      </c>
      <c r="I9539" s="125">
        <v>0</v>
      </c>
      <c r="J9539" s="125">
        <v>700</v>
      </c>
      <c r="K9539" s="126">
        <v>700</v>
      </c>
      <c r="L9539" s="100" t="s">
        <v>1324</v>
      </c>
    </row>
    <row r="9540" spans="1:12" ht="56.25" customHeight="1">
      <c r="A9540" s="97" t="s">
        <v>630</v>
      </c>
      <c r="B9540" s="122" t="s">
        <v>4391</v>
      </c>
      <c r="C9540" s="123">
        <v>42500</v>
      </c>
      <c r="D9540" s="97" t="s">
        <v>19170</v>
      </c>
      <c r="E9540" s="97" t="s">
        <v>3</v>
      </c>
      <c r="F9540" s="97">
        <v>1377556</v>
      </c>
      <c r="G9540" s="97"/>
      <c r="H9540" s="124" t="s">
        <v>5918</v>
      </c>
      <c r="I9540" s="125">
        <v>0</v>
      </c>
      <c r="J9540" s="125">
        <v>37.9</v>
      </c>
      <c r="K9540" s="126">
        <v>37.9</v>
      </c>
      <c r="L9540" s="100" t="s">
        <v>1324</v>
      </c>
    </row>
    <row r="9541" spans="1:12" ht="56.25" customHeight="1">
      <c r="A9541" s="97" t="s">
        <v>630</v>
      </c>
      <c r="B9541" s="122" t="s">
        <v>10109</v>
      </c>
      <c r="C9541" s="123">
        <v>42500</v>
      </c>
      <c r="D9541" s="97" t="s">
        <v>11928</v>
      </c>
      <c r="E9541" s="97" t="s">
        <v>6</v>
      </c>
      <c r="F9541" s="97">
        <v>990201001</v>
      </c>
      <c r="G9541" s="97"/>
      <c r="H9541" s="124" t="s">
        <v>2592</v>
      </c>
      <c r="I9541" s="125">
        <v>0</v>
      </c>
      <c r="J9541" s="125">
        <v>8757.99</v>
      </c>
      <c r="K9541" s="126">
        <v>8757.99</v>
      </c>
      <c r="L9541" s="100" t="s">
        <v>1324</v>
      </c>
    </row>
    <row r="9542" spans="1:12" ht="56.25" customHeight="1">
      <c r="A9542" s="97" t="s">
        <v>630</v>
      </c>
      <c r="B9542" s="122" t="s">
        <v>4391</v>
      </c>
      <c r="C9542" s="123">
        <v>42501</v>
      </c>
      <c r="D9542" s="97" t="s">
        <v>19183</v>
      </c>
      <c r="E9542" s="97" t="s">
        <v>3</v>
      </c>
      <c r="F9542" s="97">
        <v>1377961</v>
      </c>
      <c r="G9542" s="97"/>
      <c r="H9542" s="124" t="s">
        <v>5930</v>
      </c>
      <c r="I9542" s="125">
        <v>0</v>
      </c>
      <c r="J9542" s="125">
        <v>105.5</v>
      </c>
      <c r="K9542" s="126">
        <v>105.5</v>
      </c>
      <c r="L9542" s="100" t="s">
        <v>1347</v>
      </c>
    </row>
    <row r="9543" spans="1:12" ht="56.25" customHeight="1">
      <c r="A9543" s="97" t="s">
        <v>630</v>
      </c>
      <c r="B9543" s="122" t="s">
        <v>10109</v>
      </c>
      <c r="C9543" s="123">
        <v>42501</v>
      </c>
      <c r="D9543" s="97" t="s">
        <v>11955</v>
      </c>
      <c r="E9543" s="97" t="s">
        <v>11</v>
      </c>
      <c r="F9543" s="97">
        <v>851028</v>
      </c>
      <c r="G9543" s="97"/>
      <c r="H9543" s="124" t="s">
        <v>2618</v>
      </c>
      <c r="I9543" s="125">
        <v>50</v>
      </c>
      <c r="J9543" s="125">
        <v>0</v>
      </c>
      <c r="K9543" s="126">
        <v>50</v>
      </c>
      <c r="L9543" s="100" t="s">
        <v>1324</v>
      </c>
    </row>
    <row r="9544" spans="1:12" ht="56.25" customHeight="1">
      <c r="A9544" s="97" t="s">
        <v>630</v>
      </c>
      <c r="B9544" s="122" t="s">
        <v>10109</v>
      </c>
      <c r="C9544" s="123">
        <v>42501</v>
      </c>
      <c r="D9544" s="97" t="s">
        <v>11956</v>
      </c>
      <c r="E9544" s="97" t="s">
        <v>11</v>
      </c>
      <c r="F9544" s="97">
        <v>851030</v>
      </c>
      <c r="G9544" s="97"/>
      <c r="H9544" s="124" t="s">
        <v>2619</v>
      </c>
      <c r="I9544" s="125">
        <v>50</v>
      </c>
      <c r="J9544" s="125">
        <v>0</v>
      </c>
      <c r="K9544" s="126">
        <v>50</v>
      </c>
      <c r="L9544" s="100" t="s">
        <v>1324</v>
      </c>
    </row>
    <row r="9545" spans="1:12" ht="56.25" customHeight="1">
      <c r="A9545" s="97" t="s">
        <v>630</v>
      </c>
      <c r="B9545" s="122" t="s">
        <v>4391</v>
      </c>
      <c r="C9545" s="123">
        <v>42502</v>
      </c>
      <c r="D9545" s="97" t="s">
        <v>19198</v>
      </c>
      <c r="E9545" s="97" t="s">
        <v>3</v>
      </c>
      <c r="F9545" s="97">
        <v>1378348</v>
      </c>
      <c r="G9545" s="97"/>
      <c r="H9545" s="124" t="s">
        <v>5946</v>
      </c>
      <c r="I9545" s="125">
        <v>0</v>
      </c>
      <c r="J9545" s="125">
        <v>9763.5300000000007</v>
      </c>
      <c r="K9545" s="126">
        <v>9763.5300000000007</v>
      </c>
      <c r="L9545" s="100" t="s">
        <v>1324</v>
      </c>
    </row>
    <row r="9546" spans="1:12" ht="56.25" customHeight="1">
      <c r="A9546" s="97" t="s">
        <v>630</v>
      </c>
      <c r="B9546" s="122" t="s">
        <v>4391</v>
      </c>
      <c r="C9546" s="123">
        <v>42502</v>
      </c>
      <c r="D9546" s="97" t="s">
        <v>19199</v>
      </c>
      <c r="E9546" s="97" t="s">
        <v>3</v>
      </c>
      <c r="F9546" s="97">
        <v>1378351</v>
      </c>
      <c r="G9546" s="97"/>
      <c r="H9546" s="124" t="s">
        <v>5947</v>
      </c>
      <c r="I9546" s="125">
        <v>0</v>
      </c>
      <c r="J9546" s="125">
        <v>9763.5300000000007</v>
      </c>
      <c r="K9546" s="126">
        <v>9763.5300000000007</v>
      </c>
      <c r="L9546" s="100" t="s">
        <v>1324</v>
      </c>
    </row>
    <row r="9547" spans="1:12" ht="56.25" customHeight="1">
      <c r="A9547" s="97" t="s">
        <v>630</v>
      </c>
      <c r="B9547" s="122" t="s">
        <v>4391</v>
      </c>
      <c r="C9547" s="123">
        <v>42502</v>
      </c>
      <c r="D9547" s="97" t="s">
        <v>19200</v>
      </c>
      <c r="E9547" s="97" t="s">
        <v>3</v>
      </c>
      <c r="F9547" s="97">
        <v>1378352</v>
      </c>
      <c r="G9547" s="97"/>
      <c r="H9547" s="124" t="s">
        <v>5948</v>
      </c>
      <c r="I9547" s="125">
        <v>0</v>
      </c>
      <c r="J9547" s="125">
        <v>9763.5300000000007</v>
      </c>
      <c r="K9547" s="126">
        <v>9763.5300000000007</v>
      </c>
      <c r="L9547" s="100" t="s">
        <v>1324</v>
      </c>
    </row>
    <row r="9548" spans="1:12" ht="56.25" customHeight="1">
      <c r="A9548" s="97" t="s">
        <v>630</v>
      </c>
      <c r="B9548" s="122" t="s">
        <v>4391</v>
      </c>
      <c r="C9548" s="123">
        <v>42502</v>
      </c>
      <c r="D9548" s="97" t="s">
        <v>19201</v>
      </c>
      <c r="E9548" s="97" t="s">
        <v>3</v>
      </c>
      <c r="F9548" s="97">
        <v>1378354</v>
      </c>
      <c r="G9548" s="97"/>
      <c r="H9548" s="124" t="s">
        <v>5949</v>
      </c>
      <c r="I9548" s="125">
        <v>0</v>
      </c>
      <c r="J9548" s="125">
        <v>9763.5300000000007</v>
      </c>
      <c r="K9548" s="126">
        <v>9763.5300000000007</v>
      </c>
      <c r="L9548" s="100" t="s">
        <v>1324</v>
      </c>
    </row>
    <row r="9549" spans="1:12" ht="56.25" customHeight="1">
      <c r="A9549" s="97" t="s">
        <v>630</v>
      </c>
      <c r="B9549" s="122" t="s">
        <v>4391</v>
      </c>
      <c r="C9549" s="123">
        <v>42503</v>
      </c>
      <c r="D9549" s="97" t="s">
        <v>19208</v>
      </c>
      <c r="E9549" s="97" t="s">
        <v>3</v>
      </c>
      <c r="F9549" s="97">
        <v>1378763</v>
      </c>
      <c r="G9549" s="97"/>
      <c r="H9549" s="124" t="s">
        <v>5956</v>
      </c>
      <c r="I9549" s="125">
        <v>0</v>
      </c>
      <c r="J9549" s="125">
        <v>1002.5</v>
      </c>
      <c r="K9549" s="126">
        <v>1002.5</v>
      </c>
      <c r="L9549" s="100" t="s">
        <v>1324</v>
      </c>
    </row>
    <row r="9550" spans="1:12" ht="56.25" customHeight="1">
      <c r="A9550" s="97" t="s">
        <v>630</v>
      </c>
      <c r="B9550" s="122" t="s">
        <v>4391</v>
      </c>
      <c r="C9550" s="123">
        <v>42503</v>
      </c>
      <c r="D9550" s="97" t="s">
        <v>19211</v>
      </c>
      <c r="E9550" s="97" t="s">
        <v>3</v>
      </c>
      <c r="F9550" s="97">
        <v>1378767</v>
      </c>
      <c r="G9550" s="97"/>
      <c r="H9550" s="124" t="s">
        <v>5959</v>
      </c>
      <c r="I9550" s="125">
        <v>0</v>
      </c>
      <c r="J9550" s="125">
        <v>30676.53</v>
      </c>
      <c r="K9550" s="126">
        <v>30676.53</v>
      </c>
      <c r="L9550" s="100" t="s">
        <v>1324</v>
      </c>
    </row>
    <row r="9551" spans="1:12" ht="56.25" customHeight="1">
      <c r="A9551" s="97" t="s">
        <v>630</v>
      </c>
      <c r="B9551" s="122" t="s">
        <v>4391</v>
      </c>
      <c r="C9551" s="123">
        <v>42503</v>
      </c>
      <c r="D9551" s="97" t="s">
        <v>19206</v>
      </c>
      <c r="E9551" s="97" t="s">
        <v>3</v>
      </c>
      <c r="F9551" s="97">
        <v>1378692</v>
      </c>
      <c r="G9551" s="97"/>
      <c r="H9551" s="124" t="s">
        <v>5954</v>
      </c>
      <c r="I9551" s="125">
        <v>0</v>
      </c>
      <c r="J9551" s="125">
        <v>116</v>
      </c>
      <c r="K9551" s="126">
        <v>116</v>
      </c>
      <c r="L9551" s="100" t="s">
        <v>1324</v>
      </c>
    </row>
    <row r="9552" spans="1:12" ht="56.25" customHeight="1">
      <c r="A9552" s="97" t="s">
        <v>630</v>
      </c>
      <c r="B9552" s="122" t="s">
        <v>4391</v>
      </c>
      <c r="C9552" s="123">
        <v>42503</v>
      </c>
      <c r="D9552" s="97" t="s">
        <v>19213</v>
      </c>
      <c r="E9552" s="97" t="s">
        <v>3</v>
      </c>
      <c r="F9552" s="97">
        <v>1378774</v>
      </c>
      <c r="G9552" s="97"/>
      <c r="H9552" s="124" t="s">
        <v>4445</v>
      </c>
      <c r="I9552" s="125">
        <v>0</v>
      </c>
      <c r="J9552" s="125">
        <v>1200</v>
      </c>
      <c r="K9552" s="126">
        <v>1200</v>
      </c>
      <c r="L9552" s="100" t="s">
        <v>1324</v>
      </c>
    </row>
    <row r="9553" spans="1:12" ht="56.25" customHeight="1">
      <c r="A9553" s="97" t="s">
        <v>630</v>
      </c>
      <c r="B9553" s="122" t="s">
        <v>10109</v>
      </c>
      <c r="C9553" s="123">
        <v>42503</v>
      </c>
      <c r="D9553" s="97" t="s">
        <v>11998</v>
      </c>
      <c r="E9553" s="97" t="s">
        <v>11</v>
      </c>
      <c r="F9553" s="97">
        <v>851305</v>
      </c>
      <c r="G9553" s="97"/>
      <c r="H9553" s="124" t="s">
        <v>2661</v>
      </c>
      <c r="I9553" s="125">
        <v>50</v>
      </c>
      <c r="J9553" s="125">
        <v>0</v>
      </c>
      <c r="K9553" s="126">
        <v>50</v>
      </c>
      <c r="L9553" s="100" t="s">
        <v>1324</v>
      </c>
    </row>
    <row r="9554" spans="1:12" ht="56.25" customHeight="1">
      <c r="A9554" s="97" t="s">
        <v>630</v>
      </c>
      <c r="B9554" s="122" t="s">
        <v>10109</v>
      </c>
      <c r="C9554" s="123">
        <v>42503</v>
      </c>
      <c r="D9554" s="97" t="s">
        <v>11999</v>
      </c>
      <c r="E9554" s="97" t="s">
        <v>11</v>
      </c>
      <c r="F9554" s="97">
        <v>851319</v>
      </c>
      <c r="G9554" s="97"/>
      <c r="H9554" s="124" t="s">
        <v>2662</v>
      </c>
      <c r="I9554" s="125">
        <v>50</v>
      </c>
      <c r="J9554" s="125">
        <v>0</v>
      </c>
      <c r="K9554" s="126">
        <v>50</v>
      </c>
      <c r="L9554" s="100" t="s">
        <v>1324</v>
      </c>
    </row>
    <row r="9555" spans="1:12" ht="56.25" customHeight="1">
      <c r="A9555" s="97" t="s">
        <v>630</v>
      </c>
      <c r="B9555" s="122" t="s">
        <v>10109</v>
      </c>
      <c r="C9555" s="123">
        <v>42503</v>
      </c>
      <c r="D9555" s="97" t="s">
        <v>11989</v>
      </c>
      <c r="E9555" s="97" t="s">
        <v>6</v>
      </c>
      <c r="F9555" s="97">
        <v>851322</v>
      </c>
      <c r="G9555" s="97"/>
      <c r="H9555" s="124" t="s">
        <v>2652</v>
      </c>
      <c r="I9555" s="125">
        <v>0</v>
      </c>
      <c r="J9555" s="125">
        <v>5758.9</v>
      </c>
      <c r="K9555" s="126">
        <v>5758.9</v>
      </c>
      <c r="L9555" s="100" t="s">
        <v>1324</v>
      </c>
    </row>
    <row r="9556" spans="1:12" ht="56.25" customHeight="1">
      <c r="A9556" s="97" t="s">
        <v>630</v>
      </c>
      <c r="B9556" s="122" t="s">
        <v>10109</v>
      </c>
      <c r="C9556" s="123">
        <v>42503</v>
      </c>
      <c r="D9556" s="97" t="s">
        <v>12017</v>
      </c>
      <c r="E9556" s="97" t="s">
        <v>11</v>
      </c>
      <c r="F9556" s="97">
        <v>851372</v>
      </c>
      <c r="G9556" s="97"/>
      <c r="H9556" s="124" t="s">
        <v>2680</v>
      </c>
      <c r="I9556" s="125">
        <v>50</v>
      </c>
      <c r="J9556" s="125">
        <v>0</v>
      </c>
      <c r="K9556" s="126">
        <v>50</v>
      </c>
      <c r="L9556" s="100" t="s">
        <v>1324</v>
      </c>
    </row>
    <row r="9557" spans="1:12" ht="56.25" customHeight="1">
      <c r="A9557" s="97" t="s">
        <v>630</v>
      </c>
      <c r="B9557" s="122" t="s">
        <v>10109</v>
      </c>
      <c r="C9557" s="123">
        <v>42503</v>
      </c>
      <c r="D9557" s="97" t="s">
        <v>12018</v>
      </c>
      <c r="E9557" s="97" t="s">
        <v>11</v>
      </c>
      <c r="F9557" s="97">
        <v>851373</v>
      </c>
      <c r="G9557" s="97"/>
      <c r="H9557" s="124" t="s">
        <v>2681</v>
      </c>
      <c r="I9557" s="125">
        <v>50</v>
      </c>
      <c r="J9557" s="125">
        <v>0</v>
      </c>
      <c r="K9557" s="126">
        <v>50</v>
      </c>
      <c r="L9557" s="100" t="s">
        <v>1324</v>
      </c>
    </row>
    <row r="9558" spans="1:12" ht="56.25" customHeight="1">
      <c r="A9558" s="97" t="s">
        <v>630</v>
      </c>
      <c r="B9558" s="122" t="s">
        <v>10109</v>
      </c>
      <c r="C9558" s="123">
        <v>42503</v>
      </c>
      <c r="D9558" s="97" t="s">
        <v>12019</v>
      </c>
      <c r="E9558" s="97" t="s">
        <v>11</v>
      </c>
      <c r="F9558" s="97">
        <v>851375</v>
      </c>
      <c r="G9558" s="97"/>
      <c r="H9558" s="124" t="s">
        <v>2682</v>
      </c>
      <c r="I9558" s="125">
        <v>50</v>
      </c>
      <c r="J9558" s="125">
        <v>0</v>
      </c>
      <c r="K9558" s="126">
        <v>50</v>
      </c>
      <c r="L9558" s="100" t="s">
        <v>1324</v>
      </c>
    </row>
    <row r="9559" spans="1:12" ht="56.25" customHeight="1">
      <c r="A9559" s="97" t="s">
        <v>630</v>
      </c>
      <c r="B9559" s="122" t="s">
        <v>4391</v>
      </c>
      <c r="C9559" s="123">
        <v>42506</v>
      </c>
      <c r="D9559" s="97" t="s">
        <v>19221</v>
      </c>
      <c r="E9559" s="97" t="s">
        <v>3</v>
      </c>
      <c r="F9559" s="97">
        <v>1379225</v>
      </c>
      <c r="G9559" s="97"/>
      <c r="H9559" s="124" t="s">
        <v>5968</v>
      </c>
      <c r="I9559" s="125">
        <v>0</v>
      </c>
      <c r="J9559" s="125">
        <v>8770.98</v>
      </c>
      <c r="K9559" s="126">
        <v>8770.98</v>
      </c>
      <c r="L9559" s="100" t="s">
        <v>1324</v>
      </c>
    </row>
    <row r="9560" spans="1:12" ht="56.25" customHeight="1">
      <c r="A9560" s="97" t="s">
        <v>630</v>
      </c>
      <c r="B9560" s="122" t="s">
        <v>4391</v>
      </c>
      <c r="C9560" s="123">
        <v>42506</v>
      </c>
      <c r="D9560" s="97" t="s">
        <v>19223</v>
      </c>
      <c r="E9560" s="97" t="s">
        <v>3</v>
      </c>
      <c r="F9560" s="97">
        <v>1379232</v>
      </c>
      <c r="G9560" s="97"/>
      <c r="H9560" s="124" t="s">
        <v>5970</v>
      </c>
      <c r="I9560" s="125">
        <v>0</v>
      </c>
      <c r="J9560" s="125">
        <v>15017.130000000001</v>
      </c>
      <c r="K9560" s="126">
        <v>15017.130000000001</v>
      </c>
      <c r="L9560" s="100" t="s">
        <v>1324</v>
      </c>
    </row>
    <row r="9561" spans="1:12" ht="56.25" customHeight="1">
      <c r="A9561" s="97" t="s">
        <v>630</v>
      </c>
      <c r="B9561" s="122" t="s">
        <v>4391</v>
      </c>
      <c r="C9561" s="123">
        <v>42506</v>
      </c>
      <c r="D9561" s="97" t="s">
        <v>19220</v>
      </c>
      <c r="E9561" s="97" t="s">
        <v>3</v>
      </c>
      <c r="F9561" s="97">
        <v>1379194</v>
      </c>
      <c r="G9561" s="97"/>
      <c r="H9561" s="124" t="s">
        <v>5967</v>
      </c>
      <c r="I9561" s="125">
        <v>0</v>
      </c>
      <c r="J9561" s="125">
        <v>500</v>
      </c>
      <c r="K9561" s="126">
        <v>500</v>
      </c>
      <c r="L9561" s="100" t="s">
        <v>1324</v>
      </c>
    </row>
    <row r="9562" spans="1:12" ht="56.25" customHeight="1">
      <c r="A9562" s="97" t="s">
        <v>630</v>
      </c>
      <c r="B9562" s="122" t="s">
        <v>4391</v>
      </c>
      <c r="C9562" s="123">
        <v>42506</v>
      </c>
      <c r="D9562" s="97" t="s">
        <v>19226</v>
      </c>
      <c r="E9562" s="97" t="s">
        <v>3</v>
      </c>
      <c r="F9562" s="97">
        <v>1379359</v>
      </c>
      <c r="G9562" s="97"/>
      <c r="H9562" s="124" t="s">
        <v>5973</v>
      </c>
      <c r="I9562" s="125">
        <v>0</v>
      </c>
      <c r="J9562" s="125">
        <v>192</v>
      </c>
      <c r="K9562" s="126">
        <v>192</v>
      </c>
      <c r="L9562" s="100" t="s">
        <v>1324</v>
      </c>
    </row>
    <row r="9563" spans="1:12" ht="56.25" customHeight="1">
      <c r="A9563" s="97" t="s">
        <v>630</v>
      </c>
      <c r="B9563" s="122" t="s">
        <v>4391</v>
      </c>
      <c r="C9563" s="123">
        <v>42506</v>
      </c>
      <c r="D9563" s="97" t="s">
        <v>19227</v>
      </c>
      <c r="E9563" s="97" t="s">
        <v>3</v>
      </c>
      <c r="F9563" s="97">
        <v>1379363</v>
      </c>
      <c r="G9563" s="97"/>
      <c r="H9563" s="124" t="s">
        <v>5706</v>
      </c>
      <c r="I9563" s="125">
        <v>0</v>
      </c>
      <c r="J9563" s="125">
        <v>10</v>
      </c>
      <c r="K9563" s="126">
        <v>10</v>
      </c>
      <c r="L9563" s="100" t="s">
        <v>1324</v>
      </c>
    </row>
    <row r="9564" spans="1:12" ht="56.25" customHeight="1">
      <c r="A9564" s="97" t="s">
        <v>630</v>
      </c>
      <c r="B9564" s="122" t="s">
        <v>4391</v>
      </c>
      <c r="C9564" s="123">
        <v>42506</v>
      </c>
      <c r="D9564" s="97" t="s">
        <v>19228</v>
      </c>
      <c r="E9564" s="97" t="s">
        <v>3</v>
      </c>
      <c r="F9564" s="97">
        <v>1379368</v>
      </c>
      <c r="G9564" s="97"/>
      <c r="H9564" s="124" t="s">
        <v>5974</v>
      </c>
      <c r="I9564" s="125">
        <v>0</v>
      </c>
      <c r="J9564" s="125">
        <v>8467</v>
      </c>
      <c r="K9564" s="126">
        <v>8467</v>
      </c>
      <c r="L9564" s="100" t="s">
        <v>1324</v>
      </c>
    </row>
    <row r="9565" spans="1:12" ht="56.25" customHeight="1">
      <c r="A9565" s="97" t="s">
        <v>630</v>
      </c>
      <c r="B9565" s="122" t="s">
        <v>4391</v>
      </c>
      <c r="C9565" s="123">
        <v>42506</v>
      </c>
      <c r="D9565" s="97" t="s">
        <v>19229</v>
      </c>
      <c r="E9565" s="97" t="s">
        <v>3</v>
      </c>
      <c r="F9565" s="97">
        <v>1379369</v>
      </c>
      <c r="G9565" s="97"/>
      <c r="H9565" s="124" t="s">
        <v>4934</v>
      </c>
      <c r="I9565" s="125">
        <v>0</v>
      </c>
      <c r="J9565" s="125">
        <v>500</v>
      </c>
      <c r="K9565" s="126">
        <v>500</v>
      </c>
      <c r="L9565" s="100" t="s">
        <v>1324</v>
      </c>
    </row>
    <row r="9566" spans="1:12" ht="56.25" customHeight="1">
      <c r="A9566" s="97" t="s">
        <v>630</v>
      </c>
      <c r="B9566" s="122" t="s">
        <v>23330</v>
      </c>
      <c r="C9566" s="123">
        <v>42506</v>
      </c>
      <c r="D9566" s="97" t="s">
        <v>19230</v>
      </c>
      <c r="E9566" s="97" t="s">
        <v>3</v>
      </c>
      <c r="F9566" s="97">
        <v>1379406</v>
      </c>
      <c r="G9566" s="97"/>
      <c r="H9566" s="124" t="s">
        <v>5975</v>
      </c>
      <c r="I9566" s="125">
        <v>0</v>
      </c>
      <c r="J9566" s="125">
        <v>644.70000000000005</v>
      </c>
      <c r="K9566" s="126">
        <v>644.70000000000005</v>
      </c>
      <c r="L9566" s="100" t="s">
        <v>1324</v>
      </c>
    </row>
    <row r="9567" spans="1:12" ht="56.25" customHeight="1">
      <c r="A9567" s="97" t="s">
        <v>630</v>
      </c>
      <c r="B9567" s="122" t="s">
        <v>10109</v>
      </c>
      <c r="C9567" s="123">
        <v>42507</v>
      </c>
      <c r="D9567" s="97" t="s">
        <v>12046</v>
      </c>
      <c r="E9567" s="97" t="s">
        <v>6</v>
      </c>
      <c r="F9567" s="97">
        <v>193701</v>
      </c>
      <c r="G9567" s="97"/>
      <c r="H9567" s="124" t="s">
        <v>2709</v>
      </c>
      <c r="I9567" s="125">
        <v>0</v>
      </c>
      <c r="J9567" s="125">
        <v>6654.75</v>
      </c>
      <c r="K9567" s="126">
        <v>6654.75</v>
      </c>
      <c r="L9567" s="100" t="s">
        <v>1324</v>
      </c>
    </row>
    <row r="9568" spans="1:12" ht="56.25" customHeight="1">
      <c r="A9568" s="97" t="s">
        <v>630</v>
      </c>
      <c r="B9568" s="122" t="s">
        <v>10109</v>
      </c>
      <c r="C9568" s="123">
        <v>42507</v>
      </c>
      <c r="D9568" s="97" t="s">
        <v>12047</v>
      </c>
      <c r="E9568" s="97" t="s">
        <v>6</v>
      </c>
      <c r="F9568" s="97">
        <v>193718</v>
      </c>
      <c r="G9568" s="97"/>
      <c r="H9568" s="124" t="s">
        <v>2710</v>
      </c>
      <c r="I9568" s="125">
        <v>0</v>
      </c>
      <c r="J9568" s="125">
        <v>3150.04</v>
      </c>
      <c r="K9568" s="126">
        <v>3150.04</v>
      </c>
      <c r="L9568" s="100" t="s">
        <v>1324</v>
      </c>
    </row>
    <row r="9569" spans="1:12" ht="56.25" customHeight="1">
      <c r="A9569" s="97" t="s">
        <v>630</v>
      </c>
      <c r="B9569" s="122" t="s">
        <v>4391</v>
      </c>
      <c r="C9569" s="123">
        <v>42507</v>
      </c>
      <c r="D9569" s="97" t="s">
        <v>19238</v>
      </c>
      <c r="E9569" s="97" t="s">
        <v>3</v>
      </c>
      <c r="F9569" s="97">
        <v>1379632</v>
      </c>
      <c r="G9569" s="97"/>
      <c r="H9569" s="124" t="s">
        <v>5984</v>
      </c>
      <c r="I9569" s="125">
        <v>0</v>
      </c>
      <c r="J9569" s="125">
        <v>0.4</v>
      </c>
      <c r="K9569" s="126">
        <v>0.4</v>
      </c>
      <c r="L9569" s="100" t="s">
        <v>1324</v>
      </c>
    </row>
    <row r="9570" spans="1:12" ht="56.25" customHeight="1">
      <c r="A9570" s="97" t="s">
        <v>630</v>
      </c>
      <c r="B9570" s="122" t="s">
        <v>4391</v>
      </c>
      <c r="C9570" s="123">
        <v>42507</v>
      </c>
      <c r="D9570" s="97" t="s">
        <v>19241</v>
      </c>
      <c r="E9570" s="97" t="s">
        <v>3</v>
      </c>
      <c r="F9570" s="97">
        <v>1379681</v>
      </c>
      <c r="G9570" s="97"/>
      <c r="H9570" s="124" t="s">
        <v>5987</v>
      </c>
      <c r="I9570" s="125">
        <v>0</v>
      </c>
      <c r="J9570" s="125">
        <v>51.19</v>
      </c>
      <c r="K9570" s="126">
        <v>51.19</v>
      </c>
      <c r="L9570" s="100" t="s">
        <v>1324</v>
      </c>
    </row>
    <row r="9571" spans="1:12" ht="56.25" customHeight="1">
      <c r="A9571" s="97" t="s">
        <v>630</v>
      </c>
      <c r="B9571" s="122" t="s">
        <v>4391</v>
      </c>
      <c r="C9571" s="123">
        <v>42507</v>
      </c>
      <c r="D9571" s="97" t="s">
        <v>19242</v>
      </c>
      <c r="E9571" s="97" t="s">
        <v>3</v>
      </c>
      <c r="F9571" s="97">
        <v>1379685</v>
      </c>
      <c r="G9571" s="97"/>
      <c r="H9571" s="124" t="s">
        <v>5988</v>
      </c>
      <c r="I9571" s="125">
        <v>0</v>
      </c>
      <c r="J9571" s="125">
        <v>375</v>
      </c>
      <c r="K9571" s="126">
        <v>375</v>
      </c>
      <c r="L9571" s="100" t="s">
        <v>1324</v>
      </c>
    </row>
    <row r="9572" spans="1:12" ht="56.25" customHeight="1">
      <c r="A9572" s="97" t="s">
        <v>630</v>
      </c>
      <c r="B9572" s="122" t="s">
        <v>4391</v>
      </c>
      <c r="C9572" s="123">
        <v>42507</v>
      </c>
      <c r="D9572" s="97" t="s">
        <v>19243</v>
      </c>
      <c r="E9572" s="97" t="s">
        <v>3</v>
      </c>
      <c r="F9572" s="97">
        <v>1379687</v>
      </c>
      <c r="G9572" s="97"/>
      <c r="H9572" s="124" t="s">
        <v>5988</v>
      </c>
      <c r="I9572" s="125">
        <v>0</v>
      </c>
      <c r="J9572" s="125">
        <v>440</v>
      </c>
      <c r="K9572" s="126">
        <v>440</v>
      </c>
      <c r="L9572" s="100" t="s">
        <v>1324</v>
      </c>
    </row>
    <row r="9573" spans="1:12" ht="56.25" customHeight="1">
      <c r="A9573" s="97" t="s">
        <v>630</v>
      </c>
      <c r="B9573" s="122" t="s">
        <v>4391</v>
      </c>
      <c r="C9573" s="123">
        <v>42507</v>
      </c>
      <c r="D9573" s="97" t="s">
        <v>19244</v>
      </c>
      <c r="E9573" s="97" t="s">
        <v>3</v>
      </c>
      <c r="F9573" s="97">
        <v>1379688</v>
      </c>
      <c r="G9573" s="97"/>
      <c r="H9573" s="124" t="s">
        <v>5988</v>
      </c>
      <c r="I9573" s="125">
        <v>0</v>
      </c>
      <c r="J9573" s="125">
        <v>440</v>
      </c>
      <c r="K9573" s="126">
        <v>440</v>
      </c>
      <c r="L9573" s="100" t="s">
        <v>1324</v>
      </c>
    </row>
    <row r="9574" spans="1:12" ht="56.25" customHeight="1">
      <c r="A9574" s="97" t="s">
        <v>630</v>
      </c>
      <c r="B9574" s="122" t="s">
        <v>4391</v>
      </c>
      <c r="C9574" s="123">
        <v>42507</v>
      </c>
      <c r="D9574" s="97" t="s">
        <v>19246</v>
      </c>
      <c r="E9574" s="97" t="s">
        <v>3</v>
      </c>
      <c r="F9574" s="97">
        <v>1379693</v>
      </c>
      <c r="G9574" s="97"/>
      <c r="H9574" s="124" t="s">
        <v>5990</v>
      </c>
      <c r="I9574" s="125">
        <v>0</v>
      </c>
      <c r="J9574" s="125">
        <v>878.42000000000007</v>
      </c>
      <c r="K9574" s="126">
        <v>878.42000000000007</v>
      </c>
      <c r="L9574" s="100" t="s">
        <v>1324</v>
      </c>
    </row>
    <row r="9575" spans="1:12" ht="56.25" customHeight="1">
      <c r="A9575" s="97" t="s">
        <v>630</v>
      </c>
      <c r="B9575" s="122" t="s">
        <v>4391</v>
      </c>
      <c r="C9575" s="123">
        <v>42507</v>
      </c>
      <c r="D9575" s="97" t="s">
        <v>19250</v>
      </c>
      <c r="E9575" s="97" t="s">
        <v>3</v>
      </c>
      <c r="F9575" s="97">
        <v>1379769</v>
      </c>
      <c r="G9575" s="97"/>
      <c r="H9575" s="124" t="s">
        <v>5994</v>
      </c>
      <c r="I9575" s="125">
        <v>0</v>
      </c>
      <c r="J9575" s="125">
        <v>0.12</v>
      </c>
      <c r="K9575" s="126">
        <v>0.12</v>
      </c>
      <c r="L9575" s="100" t="s">
        <v>1347</v>
      </c>
    </row>
    <row r="9576" spans="1:12" ht="56.25" customHeight="1">
      <c r="A9576" s="97" t="s">
        <v>630</v>
      </c>
      <c r="B9576" s="122" t="s">
        <v>4391</v>
      </c>
      <c r="C9576" s="123">
        <v>42507</v>
      </c>
      <c r="D9576" s="97" t="s">
        <v>19251</v>
      </c>
      <c r="E9576" s="97" t="s">
        <v>3</v>
      </c>
      <c r="F9576" s="97">
        <v>1379771</v>
      </c>
      <c r="G9576" s="97"/>
      <c r="H9576" s="124" t="s">
        <v>5995</v>
      </c>
      <c r="I9576" s="125">
        <v>0</v>
      </c>
      <c r="J9576" s="125">
        <v>4420</v>
      </c>
      <c r="K9576" s="126">
        <v>4420</v>
      </c>
      <c r="L9576" s="100" t="s">
        <v>1324</v>
      </c>
    </row>
    <row r="9577" spans="1:12" ht="56.25" customHeight="1">
      <c r="A9577" s="97" t="s">
        <v>630</v>
      </c>
      <c r="B9577" s="122" t="s">
        <v>4391</v>
      </c>
      <c r="C9577" s="123">
        <v>42507</v>
      </c>
      <c r="D9577" s="97" t="s">
        <v>19252</v>
      </c>
      <c r="E9577" s="97" t="s">
        <v>3</v>
      </c>
      <c r="F9577" s="97">
        <v>1379822</v>
      </c>
      <c r="G9577" s="97"/>
      <c r="H9577" s="124" t="s">
        <v>5288</v>
      </c>
      <c r="I9577" s="125">
        <v>0</v>
      </c>
      <c r="J9577" s="125">
        <v>1000</v>
      </c>
      <c r="K9577" s="126">
        <v>1000</v>
      </c>
      <c r="L9577" s="100" t="s">
        <v>1324</v>
      </c>
    </row>
    <row r="9578" spans="1:12" ht="56.25" customHeight="1">
      <c r="A9578" s="97" t="s">
        <v>630</v>
      </c>
      <c r="B9578" s="122" t="s">
        <v>4391</v>
      </c>
      <c r="C9578" s="123">
        <v>42508</v>
      </c>
      <c r="D9578" s="97" t="s">
        <v>19255</v>
      </c>
      <c r="E9578" s="97" t="s">
        <v>3</v>
      </c>
      <c r="F9578" s="97">
        <v>1379990</v>
      </c>
      <c r="G9578" s="97"/>
      <c r="H9578" s="124" t="s">
        <v>5998</v>
      </c>
      <c r="I9578" s="125">
        <v>0</v>
      </c>
      <c r="J9578" s="125">
        <v>10</v>
      </c>
      <c r="K9578" s="126">
        <v>10</v>
      </c>
      <c r="L9578" s="100" t="s">
        <v>1324</v>
      </c>
    </row>
    <row r="9579" spans="1:12" ht="56.25" customHeight="1">
      <c r="A9579" s="97" t="s">
        <v>630</v>
      </c>
      <c r="B9579" s="122" t="s">
        <v>4391</v>
      </c>
      <c r="C9579" s="123">
        <v>42508</v>
      </c>
      <c r="D9579" s="97" t="s">
        <v>19256</v>
      </c>
      <c r="E9579" s="97" t="s">
        <v>3</v>
      </c>
      <c r="F9579" s="97">
        <v>1380019</v>
      </c>
      <c r="G9579" s="97"/>
      <c r="H9579" s="124" t="s">
        <v>5999</v>
      </c>
      <c r="I9579" s="125">
        <v>0</v>
      </c>
      <c r="J9579" s="125">
        <v>19.920000000000002</v>
      </c>
      <c r="K9579" s="126">
        <v>19.920000000000002</v>
      </c>
      <c r="L9579" s="100" t="s">
        <v>1324</v>
      </c>
    </row>
    <row r="9580" spans="1:12" ht="56.25" customHeight="1">
      <c r="A9580" s="97" t="s">
        <v>630</v>
      </c>
      <c r="B9580" s="122" t="s">
        <v>4391</v>
      </c>
      <c r="C9580" s="123">
        <v>42508</v>
      </c>
      <c r="D9580" s="97" t="s">
        <v>19260</v>
      </c>
      <c r="E9580" s="97" t="s">
        <v>3</v>
      </c>
      <c r="F9580" s="97">
        <v>1380069</v>
      </c>
      <c r="G9580" s="97"/>
      <c r="H9580" s="124" t="s">
        <v>6002</v>
      </c>
      <c r="I9580" s="125">
        <v>0</v>
      </c>
      <c r="J9580" s="125">
        <v>0.5</v>
      </c>
      <c r="K9580" s="126">
        <v>0.5</v>
      </c>
      <c r="L9580" s="100" t="s">
        <v>1324</v>
      </c>
    </row>
    <row r="9581" spans="1:12" ht="56.25" customHeight="1">
      <c r="A9581" s="97" t="s">
        <v>630</v>
      </c>
      <c r="B9581" s="122" t="s">
        <v>4391</v>
      </c>
      <c r="C9581" s="123">
        <v>42508</v>
      </c>
      <c r="D9581" s="97" t="s">
        <v>19261</v>
      </c>
      <c r="E9581" s="97" t="s">
        <v>3</v>
      </c>
      <c r="F9581" s="97">
        <v>1380070</v>
      </c>
      <c r="G9581" s="97"/>
      <c r="H9581" s="124" t="s">
        <v>6002</v>
      </c>
      <c r="I9581" s="125">
        <v>0</v>
      </c>
      <c r="J9581" s="125">
        <v>0.5</v>
      </c>
      <c r="K9581" s="126">
        <v>0.5</v>
      </c>
      <c r="L9581" s="100" t="s">
        <v>1324</v>
      </c>
    </row>
    <row r="9582" spans="1:12" ht="56.25" customHeight="1">
      <c r="A9582" s="97" t="s">
        <v>630</v>
      </c>
      <c r="B9582" s="122" t="s">
        <v>4391</v>
      </c>
      <c r="C9582" s="123">
        <v>42508</v>
      </c>
      <c r="D9582" s="97" t="s">
        <v>19266</v>
      </c>
      <c r="E9582" s="97" t="s">
        <v>3</v>
      </c>
      <c r="F9582" s="97">
        <v>1380112</v>
      </c>
      <c r="G9582" s="97"/>
      <c r="H9582" s="124" t="s">
        <v>6007</v>
      </c>
      <c r="I9582" s="125">
        <v>0</v>
      </c>
      <c r="J9582" s="125">
        <v>0.5</v>
      </c>
      <c r="K9582" s="126">
        <v>0.5</v>
      </c>
      <c r="L9582" s="100" t="s">
        <v>1324</v>
      </c>
    </row>
    <row r="9583" spans="1:12" ht="56.25" customHeight="1">
      <c r="A9583" s="97" t="s">
        <v>630</v>
      </c>
      <c r="B9583" s="122" t="s">
        <v>4391</v>
      </c>
      <c r="C9583" s="123">
        <v>42508</v>
      </c>
      <c r="D9583" s="97" t="s">
        <v>19269</v>
      </c>
      <c r="E9583" s="97" t="s">
        <v>3</v>
      </c>
      <c r="F9583" s="97">
        <v>1380153</v>
      </c>
      <c r="G9583" s="97"/>
      <c r="H9583" s="124" t="s">
        <v>6010</v>
      </c>
      <c r="I9583" s="125">
        <v>0</v>
      </c>
      <c r="J9583" s="125">
        <v>9000</v>
      </c>
      <c r="K9583" s="126">
        <v>9000</v>
      </c>
      <c r="L9583" s="100" t="s">
        <v>1324</v>
      </c>
    </row>
    <row r="9584" spans="1:12" ht="56.25" customHeight="1">
      <c r="A9584" s="97" t="s">
        <v>630</v>
      </c>
      <c r="B9584" s="122" t="s">
        <v>4391</v>
      </c>
      <c r="C9584" s="123">
        <v>42508</v>
      </c>
      <c r="D9584" s="97" t="s">
        <v>19270</v>
      </c>
      <c r="E9584" s="97" t="s">
        <v>3</v>
      </c>
      <c r="F9584" s="97">
        <v>1380165</v>
      </c>
      <c r="G9584" s="97"/>
      <c r="H9584" s="124" t="s">
        <v>6011</v>
      </c>
      <c r="I9584" s="125">
        <v>0</v>
      </c>
      <c r="J9584" s="125">
        <v>0.3</v>
      </c>
      <c r="K9584" s="126">
        <v>0.3</v>
      </c>
      <c r="L9584" s="100" t="s">
        <v>1324</v>
      </c>
    </row>
    <row r="9585" spans="1:12" ht="56.25" customHeight="1">
      <c r="A9585" s="97" t="s">
        <v>630</v>
      </c>
      <c r="B9585" s="122" t="s">
        <v>4391</v>
      </c>
      <c r="C9585" s="123">
        <v>42508</v>
      </c>
      <c r="D9585" s="97" t="s">
        <v>19271</v>
      </c>
      <c r="E9585" s="97" t="s">
        <v>3</v>
      </c>
      <c r="F9585" s="97">
        <v>1380192</v>
      </c>
      <c r="G9585" s="97"/>
      <c r="H9585" s="124" t="s">
        <v>6012</v>
      </c>
      <c r="I9585" s="125">
        <v>0</v>
      </c>
      <c r="J9585" s="125">
        <v>1852.2</v>
      </c>
      <c r="K9585" s="126">
        <v>1852.2</v>
      </c>
      <c r="L9585" s="100" t="s">
        <v>1324</v>
      </c>
    </row>
    <row r="9586" spans="1:12" ht="56.25" customHeight="1">
      <c r="A9586" s="97" t="s">
        <v>630</v>
      </c>
      <c r="B9586" s="122" t="s">
        <v>4391</v>
      </c>
      <c r="C9586" s="123">
        <v>42508</v>
      </c>
      <c r="D9586" s="97" t="s">
        <v>19272</v>
      </c>
      <c r="E9586" s="97" t="s">
        <v>3</v>
      </c>
      <c r="F9586" s="97">
        <v>1380215</v>
      </c>
      <c r="G9586" s="97"/>
      <c r="H9586" s="124" t="s">
        <v>6013</v>
      </c>
      <c r="I9586" s="125">
        <v>0</v>
      </c>
      <c r="J9586" s="125">
        <v>938</v>
      </c>
      <c r="K9586" s="126">
        <v>938</v>
      </c>
      <c r="L9586" s="100" t="s">
        <v>1324</v>
      </c>
    </row>
    <row r="9587" spans="1:12" ht="56.25" customHeight="1">
      <c r="A9587" s="97" t="s">
        <v>630</v>
      </c>
      <c r="B9587" s="122" t="s">
        <v>4391</v>
      </c>
      <c r="C9587" s="123">
        <v>42508</v>
      </c>
      <c r="D9587" s="97" t="s">
        <v>19273</v>
      </c>
      <c r="E9587" s="97" t="s">
        <v>3</v>
      </c>
      <c r="F9587" s="97">
        <v>1380216</v>
      </c>
      <c r="G9587" s="97"/>
      <c r="H9587" s="124" t="s">
        <v>6014</v>
      </c>
      <c r="I9587" s="125">
        <v>0</v>
      </c>
      <c r="J9587" s="125">
        <v>175</v>
      </c>
      <c r="K9587" s="126">
        <v>175</v>
      </c>
      <c r="L9587" s="100" t="s">
        <v>1324</v>
      </c>
    </row>
    <row r="9588" spans="1:12" ht="56.25" customHeight="1">
      <c r="A9588" s="97" t="s">
        <v>630</v>
      </c>
      <c r="B9588" s="122" t="s">
        <v>10109</v>
      </c>
      <c r="C9588" s="123">
        <v>42508</v>
      </c>
      <c r="D9588" s="97" t="s">
        <v>12073</v>
      </c>
      <c r="E9588" s="97" t="s">
        <v>6</v>
      </c>
      <c r="F9588" s="97">
        <v>851738</v>
      </c>
      <c r="G9588" s="97"/>
      <c r="H9588" s="124" t="s">
        <v>2733</v>
      </c>
      <c r="I9588" s="125">
        <v>0</v>
      </c>
      <c r="J9588" s="125">
        <v>0.01</v>
      </c>
      <c r="K9588" s="126">
        <v>0.01</v>
      </c>
      <c r="L9588" s="100" t="s">
        <v>1324</v>
      </c>
    </row>
    <row r="9589" spans="1:12" ht="56.25" customHeight="1">
      <c r="A9589" s="97" t="s">
        <v>630</v>
      </c>
      <c r="B9589" s="122" t="s">
        <v>10133</v>
      </c>
      <c r="C9589" s="123">
        <v>42508</v>
      </c>
      <c r="D9589" s="97" t="s">
        <v>12076</v>
      </c>
      <c r="E9589" s="97" t="s">
        <v>6</v>
      </c>
      <c r="F9589" s="97">
        <v>851836</v>
      </c>
      <c r="G9589" s="97"/>
      <c r="H9589" s="124" t="s">
        <v>2736</v>
      </c>
      <c r="I9589" s="125">
        <v>0</v>
      </c>
      <c r="J9589" s="125">
        <v>46388.11</v>
      </c>
      <c r="K9589" s="126">
        <v>46388.11</v>
      </c>
      <c r="L9589" s="100" t="s">
        <v>1324</v>
      </c>
    </row>
    <row r="9590" spans="1:12" ht="56.25" customHeight="1">
      <c r="A9590" s="97" t="s">
        <v>630</v>
      </c>
      <c r="B9590" s="122" t="s">
        <v>10133</v>
      </c>
      <c r="C9590" s="123">
        <v>42508</v>
      </c>
      <c r="D9590" s="97" t="s">
        <v>12077</v>
      </c>
      <c r="E9590" s="97" t="s">
        <v>6</v>
      </c>
      <c r="F9590" s="97">
        <v>851838</v>
      </c>
      <c r="G9590" s="97"/>
      <c r="H9590" s="124" t="s">
        <v>2737</v>
      </c>
      <c r="I9590" s="125">
        <v>0</v>
      </c>
      <c r="J9590" s="125">
        <v>200173.39</v>
      </c>
      <c r="K9590" s="126">
        <v>200173.39</v>
      </c>
      <c r="L9590" s="100" t="s">
        <v>1324</v>
      </c>
    </row>
    <row r="9591" spans="1:12" ht="56.25" customHeight="1">
      <c r="A9591" s="97" t="s">
        <v>630</v>
      </c>
      <c r="B9591" s="122" t="s">
        <v>10109</v>
      </c>
      <c r="C9591" s="123">
        <v>42508</v>
      </c>
      <c r="D9591" s="97" t="s">
        <v>12078</v>
      </c>
      <c r="E9591" s="97" t="s">
        <v>6</v>
      </c>
      <c r="F9591" s="97">
        <v>851840</v>
      </c>
      <c r="G9591" s="97"/>
      <c r="H9591" s="124" t="s">
        <v>2738</v>
      </c>
      <c r="I9591" s="125">
        <v>0</v>
      </c>
      <c r="J9591" s="125">
        <v>299.5</v>
      </c>
      <c r="K9591" s="126">
        <v>299.5</v>
      </c>
      <c r="L9591" s="100" t="s">
        <v>1324</v>
      </c>
    </row>
    <row r="9592" spans="1:12" ht="56.25" customHeight="1">
      <c r="A9592" s="97" t="s">
        <v>630</v>
      </c>
      <c r="B9592" s="122" t="s">
        <v>4391</v>
      </c>
      <c r="C9592" s="123">
        <v>42509</v>
      </c>
      <c r="D9592" s="97" t="s">
        <v>19282</v>
      </c>
      <c r="E9592" s="97" t="s">
        <v>3</v>
      </c>
      <c r="F9592" s="97">
        <v>1380469</v>
      </c>
      <c r="G9592" s="97"/>
      <c r="H9592" s="124" t="s">
        <v>6023</v>
      </c>
      <c r="I9592" s="125">
        <v>0</v>
      </c>
      <c r="J9592" s="125">
        <v>1070.17</v>
      </c>
      <c r="K9592" s="126">
        <v>1070.17</v>
      </c>
      <c r="L9592" s="100" t="s">
        <v>1324</v>
      </c>
    </row>
    <row r="9593" spans="1:12" ht="56.25" customHeight="1">
      <c r="A9593" s="97" t="s">
        <v>630</v>
      </c>
      <c r="B9593" s="122" t="s">
        <v>4391</v>
      </c>
      <c r="C9593" s="123">
        <v>42509</v>
      </c>
      <c r="D9593" s="97" t="s">
        <v>19286</v>
      </c>
      <c r="E9593" s="97" t="s">
        <v>3</v>
      </c>
      <c r="F9593" s="97">
        <v>1380513</v>
      </c>
      <c r="G9593" s="97"/>
      <c r="H9593" s="124" t="s">
        <v>6027</v>
      </c>
      <c r="I9593" s="125">
        <v>0</v>
      </c>
      <c r="J9593" s="125">
        <v>815</v>
      </c>
      <c r="K9593" s="126">
        <v>815</v>
      </c>
      <c r="L9593" s="100" t="s">
        <v>1324</v>
      </c>
    </row>
    <row r="9594" spans="1:12" ht="56.25" customHeight="1">
      <c r="A9594" s="97" t="s">
        <v>630</v>
      </c>
      <c r="B9594" s="122" t="s">
        <v>10109</v>
      </c>
      <c r="C9594" s="123">
        <v>42509</v>
      </c>
      <c r="D9594" s="97" t="s">
        <v>12092</v>
      </c>
      <c r="E9594" s="97" t="s">
        <v>13</v>
      </c>
      <c r="F9594" s="97">
        <v>851910</v>
      </c>
      <c r="G9594" s="97"/>
      <c r="H9594" s="124" t="s">
        <v>2752</v>
      </c>
      <c r="I9594" s="125">
        <v>50</v>
      </c>
      <c r="J9594" s="125">
        <v>0</v>
      </c>
      <c r="K9594" s="126">
        <v>50</v>
      </c>
      <c r="L9594" s="100" t="s">
        <v>1324</v>
      </c>
    </row>
    <row r="9595" spans="1:12" ht="56.25" customHeight="1">
      <c r="A9595" s="97" t="s">
        <v>630</v>
      </c>
      <c r="B9595" s="122" t="s">
        <v>10109</v>
      </c>
      <c r="C9595" s="123">
        <v>42509</v>
      </c>
      <c r="D9595" s="97" t="s">
        <v>12088</v>
      </c>
      <c r="E9595" s="97" t="s">
        <v>6</v>
      </c>
      <c r="F9595" s="97">
        <v>851972</v>
      </c>
      <c r="G9595" s="97"/>
      <c r="H9595" s="124" t="s">
        <v>2748</v>
      </c>
      <c r="I9595" s="125">
        <v>0</v>
      </c>
      <c r="J9595" s="125">
        <v>1000</v>
      </c>
      <c r="K9595" s="126">
        <v>1000</v>
      </c>
      <c r="L9595" s="100" t="s">
        <v>1324</v>
      </c>
    </row>
    <row r="9596" spans="1:12" ht="56.25" customHeight="1">
      <c r="A9596" s="97" t="s">
        <v>630</v>
      </c>
      <c r="B9596" s="122" t="s">
        <v>4391</v>
      </c>
      <c r="C9596" s="123">
        <v>42510</v>
      </c>
      <c r="D9596" s="97" t="s">
        <v>19304</v>
      </c>
      <c r="E9596" s="97" t="s">
        <v>3</v>
      </c>
      <c r="F9596" s="97">
        <v>1380974</v>
      </c>
      <c r="G9596" s="97"/>
      <c r="H9596" s="124" t="s">
        <v>6045</v>
      </c>
      <c r="I9596" s="125">
        <v>0</v>
      </c>
      <c r="J9596" s="125">
        <v>286346.78999999998</v>
      </c>
      <c r="K9596" s="126">
        <v>286346.78999999998</v>
      </c>
      <c r="L9596" s="100" t="s">
        <v>1324</v>
      </c>
    </row>
    <row r="9597" spans="1:12" ht="56.25" customHeight="1">
      <c r="A9597" s="97" t="s">
        <v>630</v>
      </c>
      <c r="B9597" s="122" t="s">
        <v>4391</v>
      </c>
      <c r="C9597" s="123">
        <v>42510</v>
      </c>
      <c r="D9597" s="97" t="s">
        <v>19290</v>
      </c>
      <c r="E9597" s="97" t="s">
        <v>3</v>
      </c>
      <c r="F9597" s="97">
        <v>1380831</v>
      </c>
      <c r="G9597" s="97"/>
      <c r="H9597" s="124" t="s">
        <v>6031</v>
      </c>
      <c r="I9597" s="125">
        <v>0</v>
      </c>
      <c r="J9597" s="125">
        <v>900</v>
      </c>
      <c r="K9597" s="126">
        <v>900</v>
      </c>
      <c r="L9597" s="100" t="s">
        <v>1324</v>
      </c>
    </row>
    <row r="9598" spans="1:12" ht="56.25" customHeight="1">
      <c r="A9598" s="97" t="s">
        <v>630</v>
      </c>
      <c r="B9598" s="122" t="s">
        <v>4391</v>
      </c>
      <c r="C9598" s="123">
        <v>42510</v>
      </c>
      <c r="D9598" s="97" t="s">
        <v>19291</v>
      </c>
      <c r="E9598" s="97" t="s">
        <v>3</v>
      </c>
      <c r="F9598" s="97">
        <v>1380840</v>
      </c>
      <c r="G9598" s="97"/>
      <c r="H9598" s="124" t="s">
        <v>6032</v>
      </c>
      <c r="I9598" s="125">
        <v>0</v>
      </c>
      <c r="J9598" s="125">
        <v>4112.33</v>
      </c>
      <c r="K9598" s="126">
        <v>4112.33</v>
      </c>
      <c r="L9598" s="100" t="s">
        <v>1324</v>
      </c>
    </row>
    <row r="9599" spans="1:12" ht="56.25" customHeight="1">
      <c r="A9599" s="97" t="s">
        <v>630</v>
      </c>
      <c r="B9599" s="122" t="s">
        <v>4391</v>
      </c>
      <c r="C9599" s="123">
        <v>42510</v>
      </c>
      <c r="D9599" s="97" t="s">
        <v>19292</v>
      </c>
      <c r="E9599" s="97" t="s">
        <v>3</v>
      </c>
      <c r="F9599" s="97">
        <v>1380842</v>
      </c>
      <c r="G9599" s="97"/>
      <c r="H9599" s="124" t="s">
        <v>6033</v>
      </c>
      <c r="I9599" s="125">
        <v>0</v>
      </c>
      <c r="J9599" s="125">
        <v>493.48</v>
      </c>
      <c r="K9599" s="126">
        <v>493.48</v>
      </c>
      <c r="L9599" s="100" t="s">
        <v>1324</v>
      </c>
    </row>
    <row r="9600" spans="1:12" ht="56.25" customHeight="1">
      <c r="A9600" s="97" t="s">
        <v>630</v>
      </c>
      <c r="B9600" s="122" t="s">
        <v>4391</v>
      </c>
      <c r="C9600" s="123">
        <v>42510</v>
      </c>
      <c r="D9600" s="97" t="s">
        <v>19302</v>
      </c>
      <c r="E9600" s="97" t="s">
        <v>3</v>
      </c>
      <c r="F9600" s="97">
        <v>1380946</v>
      </c>
      <c r="G9600" s="97"/>
      <c r="H9600" s="124" t="s">
        <v>6043</v>
      </c>
      <c r="I9600" s="125">
        <v>0</v>
      </c>
      <c r="J9600" s="125">
        <v>1.48</v>
      </c>
      <c r="K9600" s="126">
        <v>1.48</v>
      </c>
      <c r="L9600" s="100" t="s">
        <v>1324</v>
      </c>
    </row>
    <row r="9601" spans="1:12" ht="56.25" customHeight="1">
      <c r="A9601" s="97" t="s">
        <v>630</v>
      </c>
      <c r="B9601" s="122" t="s">
        <v>4391</v>
      </c>
      <c r="C9601" s="123">
        <v>42510</v>
      </c>
      <c r="D9601" s="97" t="s">
        <v>19303</v>
      </c>
      <c r="E9601" s="97" t="s">
        <v>3</v>
      </c>
      <c r="F9601" s="97">
        <v>1380968</v>
      </c>
      <c r="G9601" s="97"/>
      <c r="H9601" s="124" t="s">
        <v>6044</v>
      </c>
      <c r="I9601" s="125">
        <v>0</v>
      </c>
      <c r="J9601" s="125">
        <v>192.96</v>
      </c>
      <c r="K9601" s="126">
        <v>192.96</v>
      </c>
      <c r="L9601" s="100" t="s">
        <v>1324</v>
      </c>
    </row>
    <row r="9602" spans="1:12" ht="56.25" customHeight="1">
      <c r="A9602" s="97" t="s">
        <v>630</v>
      </c>
      <c r="B9602" s="122" t="s">
        <v>4391</v>
      </c>
      <c r="C9602" s="123">
        <v>42510</v>
      </c>
      <c r="D9602" s="97" t="s">
        <v>19307</v>
      </c>
      <c r="E9602" s="97" t="s">
        <v>3</v>
      </c>
      <c r="F9602" s="97">
        <v>1381090</v>
      </c>
      <c r="G9602" s="97"/>
      <c r="H9602" s="124" t="s">
        <v>6048</v>
      </c>
      <c r="I9602" s="125">
        <v>0</v>
      </c>
      <c r="J9602" s="125">
        <v>1252.8</v>
      </c>
      <c r="K9602" s="126">
        <v>1252.8</v>
      </c>
      <c r="L9602" s="100" t="s">
        <v>1324</v>
      </c>
    </row>
    <row r="9603" spans="1:12" ht="56.25" customHeight="1">
      <c r="A9603" s="97" t="s">
        <v>630</v>
      </c>
      <c r="B9603" s="122" t="s">
        <v>4391</v>
      </c>
      <c r="C9603" s="123">
        <v>42513</v>
      </c>
      <c r="D9603" s="97" t="s">
        <v>19309</v>
      </c>
      <c r="E9603" s="97" t="s">
        <v>3</v>
      </c>
      <c r="F9603" s="97">
        <v>1381287</v>
      </c>
      <c r="G9603" s="97"/>
      <c r="H9603" s="124" t="s">
        <v>6050</v>
      </c>
      <c r="I9603" s="125">
        <v>0</v>
      </c>
      <c r="J9603" s="125">
        <v>264799.39</v>
      </c>
      <c r="K9603" s="126">
        <v>264799.39</v>
      </c>
      <c r="L9603" s="100" t="s">
        <v>1324</v>
      </c>
    </row>
    <row r="9604" spans="1:12" ht="56.25" customHeight="1">
      <c r="A9604" s="97" t="s">
        <v>630</v>
      </c>
      <c r="B9604" s="122" t="s">
        <v>4391</v>
      </c>
      <c r="C9604" s="123">
        <v>42513</v>
      </c>
      <c r="D9604" s="97" t="s">
        <v>19314</v>
      </c>
      <c r="E9604" s="97" t="s">
        <v>3</v>
      </c>
      <c r="F9604" s="97">
        <v>1381308</v>
      </c>
      <c r="G9604" s="97"/>
      <c r="H9604" s="124" t="s">
        <v>6055</v>
      </c>
      <c r="I9604" s="125">
        <v>0</v>
      </c>
      <c r="J9604" s="125">
        <v>371063.86</v>
      </c>
      <c r="K9604" s="126">
        <v>371063.86</v>
      </c>
      <c r="L9604" s="100" t="s">
        <v>1324</v>
      </c>
    </row>
    <row r="9605" spans="1:12" ht="56.25" customHeight="1">
      <c r="A9605" s="97" t="s">
        <v>630</v>
      </c>
      <c r="B9605" s="122" t="s">
        <v>4391</v>
      </c>
      <c r="C9605" s="123">
        <v>42513</v>
      </c>
      <c r="D9605" s="97" t="s">
        <v>19315</v>
      </c>
      <c r="E9605" s="97" t="s">
        <v>3</v>
      </c>
      <c r="F9605" s="97">
        <v>1381310</v>
      </c>
      <c r="G9605" s="97"/>
      <c r="H9605" s="124" t="s">
        <v>6056</v>
      </c>
      <c r="I9605" s="125">
        <v>0</v>
      </c>
      <c r="J9605" s="125">
        <v>308437.46000000002</v>
      </c>
      <c r="K9605" s="126">
        <v>308437.46000000002</v>
      </c>
      <c r="L9605" s="100" t="s">
        <v>1324</v>
      </c>
    </row>
    <row r="9606" spans="1:12" ht="56.25" customHeight="1">
      <c r="A9606" s="97" t="s">
        <v>630</v>
      </c>
      <c r="B9606" s="122" t="s">
        <v>10109</v>
      </c>
      <c r="C9606" s="123">
        <v>42513</v>
      </c>
      <c r="D9606" s="97" t="s">
        <v>12141</v>
      </c>
      <c r="E9606" s="97" t="s">
        <v>11</v>
      </c>
      <c r="F9606" s="97">
        <v>194307</v>
      </c>
      <c r="G9606" s="97"/>
      <c r="H9606" s="124" t="s">
        <v>2795</v>
      </c>
      <c r="I9606" s="125">
        <v>50</v>
      </c>
      <c r="J9606" s="125">
        <v>0</v>
      </c>
      <c r="K9606" s="126">
        <v>50</v>
      </c>
      <c r="L9606" s="100" t="s">
        <v>1324</v>
      </c>
    </row>
    <row r="9607" spans="1:12" ht="56.25" customHeight="1">
      <c r="A9607" s="97" t="s">
        <v>630</v>
      </c>
      <c r="B9607" s="122" t="s">
        <v>4391</v>
      </c>
      <c r="C9607" s="123">
        <v>42513</v>
      </c>
      <c r="D9607" s="97" t="s">
        <v>19310</v>
      </c>
      <c r="E9607" s="97" t="s">
        <v>3</v>
      </c>
      <c r="F9607" s="97">
        <v>1381289</v>
      </c>
      <c r="G9607" s="97"/>
      <c r="H9607" s="124" t="s">
        <v>6051</v>
      </c>
      <c r="I9607" s="125">
        <v>0</v>
      </c>
      <c r="J9607" s="125">
        <v>1207.4000000000001</v>
      </c>
      <c r="K9607" s="126">
        <v>1207.4000000000001</v>
      </c>
      <c r="L9607" s="100" t="s">
        <v>1324</v>
      </c>
    </row>
    <row r="9608" spans="1:12" ht="56.25" customHeight="1">
      <c r="A9608" s="97" t="s">
        <v>630</v>
      </c>
      <c r="B9608" s="122" t="s">
        <v>4391</v>
      </c>
      <c r="C9608" s="123">
        <v>42513</v>
      </c>
      <c r="D9608" s="97" t="s">
        <v>19312</v>
      </c>
      <c r="E9608" s="97" t="s">
        <v>3</v>
      </c>
      <c r="F9608" s="97">
        <v>1381304</v>
      </c>
      <c r="G9608" s="97"/>
      <c r="H9608" s="124" t="s">
        <v>6053</v>
      </c>
      <c r="I9608" s="125">
        <v>0</v>
      </c>
      <c r="J9608" s="125">
        <v>4733.32</v>
      </c>
      <c r="K9608" s="126">
        <v>4733.32</v>
      </c>
      <c r="L9608" s="100" t="s">
        <v>1324</v>
      </c>
    </row>
    <row r="9609" spans="1:12" ht="56.25" customHeight="1">
      <c r="A9609" s="97" t="s">
        <v>630</v>
      </c>
      <c r="B9609" s="122" t="s">
        <v>4391</v>
      </c>
      <c r="C9609" s="123">
        <v>42513</v>
      </c>
      <c r="D9609" s="97" t="s">
        <v>19313</v>
      </c>
      <c r="E9609" s="97" t="s">
        <v>3</v>
      </c>
      <c r="F9609" s="97">
        <v>1381307</v>
      </c>
      <c r="G9609" s="97"/>
      <c r="H9609" s="124" t="s">
        <v>6054</v>
      </c>
      <c r="I9609" s="125">
        <v>0</v>
      </c>
      <c r="J9609" s="125">
        <v>4733.3100000000004</v>
      </c>
      <c r="K9609" s="126">
        <v>4733.3100000000004</v>
      </c>
      <c r="L9609" s="100" t="s">
        <v>1324</v>
      </c>
    </row>
    <row r="9610" spans="1:12" ht="56.25" customHeight="1">
      <c r="A9610" s="97" t="s">
        <v>630</v>
      </c>
      <c r="B9610" s="122" t="s">
        <v>4391</v>
      </c>
      <c r="C9610" s="123">
        <v>42513</v>
      </c>
      <c r="D9610" s="97" t="s">
        <v>19318</v>
      </c>
      <c r="E9610" s="97" t="s">
        <v>3</v>
      </c>
      <c r="F9610" s="97">
        <v>1381358</v>
      </c>
      <c r="G9610" s="97"/>
      <c r="H9610" s="124" t="s">
        <v>6059</v>
      </c>
      <c r="I9610" s="125">
        <v>0</v>
      </c>
      <c r="J9610" s="125">
        <v>278.56</v>
      </c>
      <c r="K9610" s="126">
        <v>278.56</v>
      </c>
      <c r="L9610" s="100" t="s">
        <v>1324</v>
      </c>
    </row>
    <row r="9611" spans="1:12" ht="56.25" customHeight="1">
      <c r="A9611" s="97" t="s">
        <v>630</v>
      </c>
      <c r="B9611" s="122" t="s">
        <v>4391</v>
      </c>
      <c r="C9611" s="123">
        <v>42513</v>
      </c>
      <c r="D9611" s="97" t="s">
        <v>19319</v>
      </c>
      <c r="E9611" s="97" t="s">
        <v>3</v>
      </c>
      <c r="F9611" s="97">
        <v>1381384</v>
      </c>
      <c r="G9611" s="97"/>
      <c r="H9611" s="124" t="s">
        <v>6060</v>
      </c>
      <c r="I9611" s="125">
        <v>0</v>
      </c>
      <c r="J9611" s="125">
        <v>50</v>
      </c>
      <c r="K9611" s="126">
        <v>50</v>
      </c>
      <c r="L9611" s="100" t="s">
        <v>1324</v>
      </c>
    </row>
    <row r="9612" spans="1:12" ht="56.25" customHeight="1">
      <c r="A9612" s="97" t="s">
        <v>630</v>
      </c>
      <c r="B9612" s="122" t="s">
        <v>4391</v>
      </c>
      <c r="C9612" s="123">
        <v>42513</v>
      </c>
      <c r="D9612" s="97" t="s">
        <v>19320</v>
      </c>
      <c r="E9612" s="97" t="s">
        <v>3</v>
      </c>
      <c r="F9612" s="97">
        <v>1381468</v>
      </c>
      <c r="G9612" s="97"/>
      <c r="H9612" s="124" t="s">
        <v>6061</v>
      </c>
      <c r="I9612" s="125">
        <v>0</v>
      </c>
      <c r="J9612" s="125">
        <v>3289.64</v>
      </c>
      <c r="K9612" s="126">
        <v>3289.64</v>
      </c>
      <c r="L9612" s="100" t="s">
        <v>1324</v>
      </c>
    </row>
    <row r="9613" spans="1:12" ht="56.25" customHeight="1">
      <c r="A9613" s="97" t="s">
        <v>630</v>
      </c>
      <c r="B9613" s="122" t="s">
        <v>4391</v>
      </c>
      <c r="C9613" s="123">
        <v>42513</v>
      </c>
      <c r="D9613" s="97" t="s">
        <v>19321</v>
      </c>
      <c r="E9613" s="97" t="s">
        <v>3</v>
      </c>
      <c r="F9613" s="97">
        <v>1381502</v>
      </c>
      <c r="G9613" s="97"/>
      <c r="H9613" s="124" t="s">
        <v>6062</v>
      </c>
      <c r="I9613" s="125">
        <v>0</v>
      </c>
      <c r="J9613" s="125">
        <v>11853.800000000001</v>
      </c>
      <c r="K9613" s="126">
        <v>11853.800000000001</v>
      </c>
      <c r="L9613" s="100" t="s">
        <v>1324</v>
      </c>
    </row>
    <row r="9614" spans="1:12" ht="56.25" customHeight="1">
      <c r="A9614" s="97" t="s">
        <v>630</v>
      </c>
      <c r="B9614" s="122" t="s">
        <v>4391</v>
      </c>
      <c r="C9614" s="123">
        <v>42513</v>
      </c>
      <c r="D9614" s="97" t="s">
        <v>19322</v>
      </c>
      <c r="E9614" s="97" t="s">
        <v>3</v>
      </c>
      <c r="F9614" s="97">
        <v>1381538</v>
      </c>
      <c r="G9614" s="97"/>
      <c r="H9614" s="124" t="s">
        <v>6063</v>
      </c>
      <c r="I9614" s="125">
        <v>0</v>
      </c>
      <c r="J9614" s="125">
        <v>870</v>
      </c>
      <c r="K9614" s="126">
        <v>870</v>
      </c>
      <c r="L9614" s="100" t="s">
        <v>1324</v>
      </c>
    </row>
    <row r="9615" spans="1:12" ht="56.25" customHeight="1">
      <c r="A9615" s="97" t="s">
        <v>630</v>
      </c>
      <c r="B9615" s="122" t="s">
        <v>4391</v>
      </c>
      <c r="C9615" s="123">
        <v>42513</v>
      </c>
      <c r="D9615" s="97" t="s">
        <v>19323</v>
      </c>
      <c r="E9615" s="97" t="s">
        <v>3</v>
      </c>
      <c r="F9615" s="97">
        <v>1381540</v>
      </c>
      <c r="G9615" s="97"/>
      <c r="H9615" s="124" t="s">
        <v>6064</v>
      </c>
      <c r="I9615" s="125">
        <v>0</v>
      </c>
      <c r="J9615" s="125">
        <v>14616</v>
      </c>
      <c r="K9615" s="126">
        <v>14616</v>
      </c>
      <c r="L9615" s="100" t="s">
        <v>1324</v>
      </c>
    </row>
    <row r="9616" spans="1:12" ht="56.25" customHeight="1">
      <c r="A9616" s="97" t="s">
        <v>630</v>
      </c>
      <c r="B9616" s="122" t="s">
        <v>10109</v>
      </c>
      <c r="C9616" s="123">
        <v>42513</v>
      </c>
      <c r="D9616" s="97" t="s">
        <v>12149</v>
      </c>
      <c r="E9616" s="97" t="s">
        <v>11</v>
      </c>
      <c r="F9616" s="97">
        <v>852243</v>
      </c>
      <c r="G9616" s="97"/>
      <c r="H9616" s="124" t="s">
        <v>2803</v>
      </c>
      <c r="I9616" s="125">
        <v>50</v>
      </c>
      <c r="J9616" s="125">
        <v>0</v>
      </c>
      <c r="K9616" s="126">
        <v>50</v>
      </c>
      <c r="L9616" s="100" t="s">
        <v>1324</v>
      </c>
    </row>
    <row r="9617" spans="1:12" ht="56.25" customHeight="1">
      <c r="A9617" s="97" t="s">
        <v>630</v>
      </c>
      <c r="B9617" s="122" t="s">
        <v>10109</v>
      </c>
      <c r="C9617" s="123">
        <v>42513</v>
      </c>
      <c r="D9617" s="97" t="s">
        <v>12150</v>
      </c>
      <c r="E9617" s="97" t="s">
        <v>11</v>
      </c>
      <c r="F9617" s="97">
        <v>852244</v>
      </c>
      <c r="G9617" s="97"/>
      <c r="H9617" s="124" t="s">
        <v>2804</v>
      </c>
      <c r="I9617" s="125">
        <v>50</v>
      </c>
      <c r="J9617" s="125">
        <v>0</v>
      </c>
      <c r="K9617" s="126">
        <v>50</v>
      </c>
      <c r="L9617" s="100" t="s">
        <v>1324</v>
      </c>
    </row>
    <row r="9618" spans="1:12" ht="56.25" customHeight="1">
      <c r="A9618" s="97" t="s">
        <v>630</v>
      </c>
      <c r="B9618" s="122" t="s">
        <v>10109</v>
      </c>
      <c r="C9618" s="123">
        <v>42513</v>
      </c>
      <c r="D9618" s="97" t="s">
        <v>12151</v>
      </c>
      <c r="E9618" s="97" t="s">
        <v>11</v>
      </c>
      <c r="F9618" s="97">
        <v>852245</v>
      </c>
      <c r="G9618" s="97"/>
      <c r="H9618" s="124" t="s">
        <v>2805</v>
      </c>
      <c r="I9618" s="125">
        <v>50</v>
      </c>
      <c r="J9618" s="125">
        <v>0</v>
      </c>
      <c r="K9618" s="126">
        <v>50</v>
      </c>
      <c r="L9618" s="100" t="s">
        <v>1324</v>
      </c>
    </row>
    <row r="9619" spans="1:12" ht="56.25" customHeight="1">
      <c r="A9619" s="97" t="s">
        <v>630</v>
      </c>
      <c r="B9619" s="122" t="s">
        <v>4391</v>
      </c>
      <c r="C9619" s="123">
        <v>42514</v>
      </c>
      <c r="D9619" s="97" t="s">
        <v>19329</v>
      </c>
      <c r="E9619" s="97" t="s">
        <v>3</v>
      </c>
      <c r="F9619" s="97">
        <v>1381702</v>
      </c>
      <c r="G9619" s="97"/>
      <c r="H9619" s="124" t="s">
        <v>6070</v>
      </c>
      <c r="I9619" s="125">
        <v>0</v>
      </c>
      <c r="J9619" s="125">
        <v>965.2</v>
      </c>
      <c r="K9619" s="126">
        <v>965.2</v>
      </c>
      <c r="L9619" s="100" t="s">
        <v>1324</v>
      </c>
    </row>
    <row r="9620" spans="1:12" ht="56.25" customHeight="1">
      <c r="A9620" s="97" t="s">
        <v>630</v>
      </c>
      <c r="B9620" s="122" t="s">
        <v>4391</v>
      </c>
      <c r="C9620" s="123">
        <v>42514</v>
      </c>
      <c r="D9620" s="97" t="s">
        <v>19330</v>
      </c>
      <c r="E9620" s="97" t="s">
        <v>3</v>
      </c>
      <c r="F9620" s="97">
        <v>1381703</v>
      </c>
      <c r="G9620" s="97"/>
      <c r="H9620" s="124" t="s">
        <v>6071</v>
      </c>
      <c r="I9620" s="125">
        <v>0</v>
      </c>
      <c r="J9620" s="125">
        <v>376.93</v>
      </c>
      <c r="K9620" s="126">
        <v>376.93</v>
      </c>
      <c r="L9620" s="100" t="s">
        <v>1324</v>
      </c>
    </row>
    <row r="9621" spans="1:12" ht="56.25" customHeight="1">
      <c r="A9621" s="97" t="s">
        <v>630</v>
      </c>
      <c r="B9621" s="122" t="s">
        <v>4391</v>
      </c>
      <c r="C9621" s="123">
        <v>42514</v>
      </c>
      <c r="D9621" s="97" t="s">
        <v>19334</v>
      </c>
      <c r="E9621" s="97" t="s">
        <v>3</v>
      </c>
      <c r="F9621" s="97">
        <v>1381797</v>
      </c>
      <c r="G9621" s="97"/>
      <c r="H9621" s="124" t="s">
        <v>6076</v>
      </c>
      <c r="I9621" s="125">
        <v>0</v>
      </c>
      <c r="J9621" s="125">
        <v>7000</v>
      </c>
      <c r="K9621" s="126">
        <v>7000</v>
      </c>
      <c r="L9621" s="100" t="s">
        <v>1324</v>
      </c>
    </row>
    <row r="9622" spans="1:12" ht="56.25" customHeight="1">
      <c r="A9622" s="97" t="s">
        <v>630</v>
      </c>
      <c r="B9622" s="122" t="s">
        <v>4391</v>
      </c>
      <c r="C9622" s="123">
        <v>42514</v>
      </c>
      <c r="D9622" s="97" t="s">
        <v>19335</v>
      </c>
      <c r="E9622" s="97" t="s">
        <v>3</v>
      </c>
      <c r="F9622" s="97">
        <v>1381802</v>
      </c>
      <c r="G9622" s="97"/>
      <c r="H9622" s="124" t="s">
        <v>6077</v>
      </c>
      <c r="I9622" s="125">
        <v>0</v>
      </c>
      <c r="J9622" s="125">
        <v>100</v>
      </c>
      <c r="K9622" s="126">
        <v>100</v>
      </c>
      <c r="L9622" s="100" t="s">
        <v>1324</v>
      </c>
    </row>
    <row r="9623" spans="1:12" ht="56.25" customHeight="1">
      <c r="A9623" s="97" t="s">
        <v>630</v>
      </c>
      <c r="B9623" s="122" t="s">
        <v>4391</v>
      </c>
      <c r="C9623" s="123">
        <v>42514</v>
      </c>
      <c r="D9623" s="97" t="s">
        <v>19336</v>
      </c>
      <c r="E9623" s="97" t="s">
        <v>3</v>
      </c>
      <c r="F9623" s="97">
        <v>1381806</v>
      </c>
      <c r="G9623" s="97"/>
      <c r="H9623" s="124" t="s">
        <v>6078</v>
      </c>
      <c r="I9623" s="125">
        <v>0</v>
      </c>
      <c r="J9623" s="125">
        <v>638.86</v>
      </c>
      <c r="K9623" s="126">
        <v>638.86</v>
      </c>
      <c r="L9623" s="100" t="s">
        <v>1324</v>
      </c>
    </row>
    <row r="9624" spans="1:12" ht="56.25" customHeight="1">
      <c r="A9624" s="97" t="s">
        <v>630</v>
      </c>
      <c r="B9624" s="122" t="s">
        <v>4391</v>
      </c>
      <c r="C9624" s="123">
        <v>42514</v>
      </c>
      <c r="D9624" s="97" t="s">
        <v>19337</v>
      </c>
      <c r="E9624" s="97" t="s">
        <v>3</v>
      </c>
      <c r="F9624" s="97">
        <v>1381832</v>
      </c>
      <c r="G9624" s="97"/>
      <c r="H9624" s="124" t="s">
        <v>6079</v>
      </c>
      <c r="I9624" s="125">
        <v>0</v>
      </c>
      <c r="J9624" s="125">
        <v>254.3</v>
      </c>
      <c r="K9624" s="126">
        <v>254.3</v>
      </c>
      <c r="L9624" s="100" t="s">
        <v>1324</v>
      </c>
    </row>
    <row r="9625" spans="1:12" ht="56.25" customHeight="1">
      <c r="A9625" s="97" t="s">
        <v>630</v>
      </c>
      <c r="B9625" s="122" t="s">
        <v>4391</v>
      </c>
      <c r="C9625" s="123">
        <v>42514</v>
      </c>
      <c r="D9625" s="97" t="s">
        <v>19338</v>
      </c>
      <c r="E9625" s="97" t="s">
        <v>3</v>
      </c>
      <c r="F9625" s="97">
        <v>1381851</v>
      </c>
      <c r="G9625" s="97"/>
      <c r="H9625" s="124" t="s">
        <v>6080</v>
      </c>
      <c r="I9625" s="125">
        <v>0</v>
      </c>
      <c r="J9625" s="125">
        <v>0.4</v>
      </c>
      <c r="K9625" s="126">
        <v>0.4</v>
      </c>
      <c r="L9625" s="100" t="s">
        <v>1347</v>
      </c>
    </row>
    <row r="9626" spans="1:12" ht="56.25" customHeight="1">
      <c r="A9626" s="97" t="s">
        <v>630</v>
      </c>
      <c r="B9626" s="122" t="s">
        <v>4391</v>
      </c>
      <c r="C9626" s="123">
        <v>42514</v>
      </c>
      <c r="D9626" s="97" t="s">
        <v>19339</v>
      </c>
      <c r="E9626" s="97" t="s">
        <v>3</v>
      </c>
      <c r="F9626" s="97">
        <v>1381853</v>
      </c>
      <c r="G9626" s="97"/>
      <c r="H9626" s="124" t="s">
        <v>5351</v>
      </c>
      <c r="I9626" s="125">
        <v>0</v>
      </c>
      <c r="J9626" s="125">
        <v>1229</v>
      </c>
      <c r="K9626" s="126">
        <v>1229</v>
      </c>
      <c r="L9626" s="100" t="s">
        <v>1324</v>
      </c>
    </row>
    <row r="9627" spans="1:12" ht="56.25" customHeight="1">
      <c r="A9627" s="97" t="s">
        <v>630</v>
      </c>
      <c r="B9627" s="122" t="s">
        <v>4391</v>
      </c>
      <c r="C9627" s="123">
        <v>42514</v>
      </c>
      <c r="D9627" s="97" t="s">
        <v>19341</v>
      </c>
      <c r="E9627" s="97" t="s">
        <v>3</v>
      </c>
      <c r="F9627" s="97">
        <v>1381869</v>
      </c>
      <c r="G9627" s="97"/>
      <c r="H9627" s="124" t="s">
        <v>6082</v>
      </c>
      <c r="I9627" s="125">
        <v>0</v>
      </c>
      <c r="J9627" s="125">
        <v>1126</v>
      </c>
      <c r="K9627" s="126">
        <v>1126</v>
      </c>
      <c r="L9627" s="100" t="s">
        <v>1324</v>
      </c>
    </row>
    <row r="9628" spans="1:12" ht="56.25" customHeight="1">
      <c r="A9628" s="97" t="s">
        <v>630</v>
      </c>
      <c r="B9628" s="122" t="s">
        <v>4391</v>
      </c>
      <c r="C9628" s="123">
        <v>42514</v>
      </c>
      <c r="D9628" s="97" t="s">
        <v>19342</v>
      </c>
      <c r="E9628" s="97" t="s">
        <v>3</v>
      </c>
      <c r="F9628" s="97">
        <v>1381930</v>
      </c>
      <c r="G9628" s="97"/>
      <c r="H9628" s="124" t="s">
        <v>6083</v>
      </c>
      <c r="I9628" s="125">
        <v>0</v>
      </c>
      <c r="J9628" s="125">
        <v>0.4</v>
      </c>
      <c r="K9628" s="126">
        <v>0.4</v>
      </c>
      <c r="L9628" s="100" t="s">
        <v>1347</v>
      </c>
    </row>
    <row r="9629" spans="1:12" ht="56.25" customHeight="1">
      <c r="A9629" s="97" t="s">
        <v>630</v>
      </c>
      <c r="B9629" s="122" t="s">
        <v>4391</v>
      </c>
      <c r="C9629" s="123">
        <v>42514</v>
      </c>
      <c r="D9629" s="97" t="s">
        <v>19343</v>
      </c>
      <c r="E9629" s="97" t="s">
        <v>3</v>
      </c>
      <c r="F9629" s="97">
        <v>1381936</v>
      </c>
      <c r="G9629" s="97"/>
      <c r="H9629" s="124" t="s">
        <v>6084</v>
      </c>
      <c r="I9629" s="125">
        <v>0</v>
      </c>
      <c r="J9629" s="125">
        <v>2440</v>
      </c>
      <c r="K9629" s="126">
        <v>2440</v>
      </c>
      <c r="L9629" s="100" t="s">
        <v>1324</v>
      </c>
    </row>
    <row r="9630" spans="1:12" ht="56.25" customHeight="1">
      <c r="A9630" s="97" t="s">
        <v>630</v>
      </c>
      <c r="B9630" s="122" t="s">
        <v>4391</v>
      </c>
      <c r="C9630" s="123">
        <v>42515</v>
      </c>
      <c r="D9630" s="97" t="s">
        <v>19348</v>
      </c>
      <c r="E9630" s="97" t="s">
        <v>3</v>
      </c>
      <c r="F9630" s="97">
        <v>1382077</v>
      </c>
      <c r="G9630" s="97"/>
      <c r="H9630" s="124" t="s">
        <v>6089</v>
      </c>
      <c r="I9630" s="125">
        <v>0</v>
      </c>
      <c r="J9630" s="125">
        <v>3646.34</v>
      </c>
      <c r="K9630" s="126">
        <v>3646.34</v>
      </c>
      <c r="L9630" s="100" t="s">
        <v>1324</v>
      </c>
    </row>
    <row r="9631" spans="1:12" ht="56.25" customHeight="1">
      <c r="A9631" s="97" t="s">
        <v>630</v>
      </c>
      <c r="B9631" s="122" t="s">
        <v>10133</v>
      </c>
      <c r="C9631" s="123">
        <v>42515</v>
      </c>
      <c r="D9631" s="97" t="s">
        <v>19361</v>
      </c>
      <c r="E9631" s="97" t="s">
        <v>3</v>
      </c>
      <c r="F9631" s="97">
        <v>1382175</v>
      </c>
      <c r="G9631" s="97"/>
      <c r="H9631" s="124" t="s">
        <v>6102</v>
      </c>
      <c r="I9631" s="125">
        <v>0</v>
      </c>
      <c r="J9631" s="125">
        <v>372129.26</v>
      </c>
      <c r="K9631" s="126">
        <v>372129.26</v>
      </c>
      <c r="L9631" s="100" t="s">
        <v>1324</v>
      </c>
    </row>
    <row r="9632" spans="1:12" ht="56.25" customHeight="1">
      <c r="A9632" s="97" t="s">
        <v>630</v>
      </c>
      <c r="B9632" s="122" t="s">
        <v>10109</v>
      </c>
      <c r="C9632" s="123">
        <v>42515</v>
      </c>
      <c r="D9632" s="97" t="s">
        <v>12180</v>
      </c>
      <c r="E9632" s="97" t="s">
        <v>11</v>
      </c>
      <c r="F9632" s="97">
        <v>194516</v>
      </c>
      <c r="G9632" s="97"/>
      <c r="H9632" s="124" t="s">
        <v>2834</v>
      </c>
      <c r="I9632" s="125">
        <v>50</v>
      </c>
      <c r="J9632" s="125">
        <v>0</v>
      </c>
      <c r="K9632" s="126">
        <v>50</v>
      </c>
      <c r="L9632" s="100" t="s">
        <v>1324</v>
      </c>
    </row>
    <row r="9633" spans="1:12" ht="56.25" customHeight="1">
      <c r="A9633" s="97" t="s">
        <v>630</v>
      </c>
      <c r="B9633" s="122" t="s">
        <v>4391</v>
      </c>
      <c r="C9633" s="123">
        <v>42515</v>
      </c>
      <c r="D9633" s="97" t="s">
        <v>19347</v>
      </c>
      <c r="E9633" s="97" t="s">
        <v>3</v>
      </c>
      <c r="F9633" s="97">
        <v>1382075</v>
      </c>
      <c r="G9633" s="97"/>
      <c r="H9633" s="124" t="s">
        <v>6088</v>
      </c>
      <c r="I9633" s="125">
        <v>0</v>
      </c>
      <c r="J9633" s="125">
        <v>18.7</v>
      </c>
      <c r="K9633" s="126">
        <v>18.7</v>
      </c>
      <c r="L9633" s="100" t="s">
        <v>1324</v>
      </c>
    </row>
    <row r="9634" spans="1:12" ht="56.25" customHeight="1">
      <c r="A9634" s="97" t="s">
        <v>630</v>
      </c>
      <c r="B9634" s="122" t="s">
        <v>4391</v>
      </c>
      <c r="C9634" s="123">
        <v>42515</v>
      </c>
      <c r="D9634" s="97" t="s">
        <v>19351</v>
      </c>
      <c r="E9634" s="97" t="s">
        <v>3</v>
      </c>
      <c r="F9634" s="97">
        <v>1382134</v>
      </c>
      <c r="G9634" s="97"/>
      <c r="H9634" s="124" t="s">
        <v>6092</v>
      </c>
      <c r="I9634" s="125">
        <v>0</v>
      </c>
      <c r="J9634" s="125">
        <v>297.16000000000003</v>
      </c>
      <c r="K9634" s="126">
        <v>297.16000000000003</v>
      </c>
      <c r="L9634" s="100" t="s">
        <v>1324</v>
      </c>
    </row>
    <row r="9635" spans="1:12" ht="56.25" customHeight="1">
      <c r="A9635" s="97" t="s">
        <v>630</v>
      </c>
      <c r="B9635" s="122" t="s">
        <v>4391</v>
      </c>
      <c r="C9635" s="123">
        <v>42515</v>
      </c>
      <c r="D9635" s="97" t="s">
        <v>19352</v>
      </c>
      <c r="E9635" s="97" t="s">
        <v>3</v>
      </c>
      <c r="F9635" s="97">
        <v>1382140</v>
      </c>
      <c r="G9635" s="97"/>
      <c r="H9635" s="124" t="s">
        <v>6093</v>
      </c>
      <c r="I9635" s="125">
        <v>0</v>
      </c>
      <c r="J9635" s="125">
        <v>417.31</v>
      </c>
      <c r="K9635" s="126">
        <v>417.31</v>
      </c>
      <c r="L9635" s="100" t="s">
        <v>1324</v>
      </c>
    </row>
    <row r="9636" spans="1:12" ht="56.25" customHeight="1">
      <c r="A9636" s="97" t="s">
        <v>630</v>
      </c>
      <c r="B9636" s="122" t="s">
        <v>4391</v>
      </c>
      <c r="C9636" s="123">
        <v>42515</v>
      </c>
      <c r="D9636" s="97" t="s">
        <v>19367</v>
      </c>
      <c r="E9636" s="97" t="s">
        <v>3</v>
      </c>
      <c r="F9636" s="97">
        <v>1382220</v>
      </c>
      <c r="G9636" s="97"/>
      <c r="H9636" s="124" t="s">
        <v>6108</v>
      </c>
      <c r="I9636" s="125">
        <v>0</v>
      </c>
      <c r="J9636" s="125">
        <v>6220.17</v>
      </c>
      <c r="K9636" s="126">
        <v>6220.17</v>
      </c>
      <c r="L9636" s="100" t="s">
        <v>1324</v>
      </c>
    </row>
    <row r="9637" spans="1:12" ht="56.25" customHeight="1">
      <c r="A9637" s="97" t="s">
        <v>630</v>
      </c>
      <c r="B9637" s="122" t="s">
        <v>4391</v>
      </c>
      <c r="C9637" s="123">
        <v>42515</v>
      </c>
      <c r="D9637" s="97" t="s">
        <v>19368</v>
      </c>
      <c r="E9637" s="97" t="s">
        <v>3</v>
      </c>
      <c r="F9637" s="97">
        <v>1382221</v>
      </c>
      <c r="G9637" s="97"/>
      <c r="H9637" s="124" t="s">
        <v>6109</v>
      </c>
      <c r="I9637" s="125">
        <v>0</v>
      </c>
      <c r="J9637" s="125">
        <v>651.12</v>
      </c>
      <c r="K9637" s="126">
        <v>651.12</v>
      </c>
      <c r="L9637" s="100" t="s">
        <v>1324</v>
      </c>
    </row>
    <row r="9638" spans="1:12" ht="56.25" customHeight="1">
      <c r="A9638" s="97" t="s">
        <v>630</v>
      </c>
      <c r="B9638" s="122" t="s">
        <v>4391</v>
      </c>
      <c r="C9638" s="123">
        <v>42515</v>
      </c>
      <c r="D9638" s="97" t="s">
        <v>19369</v>
      </c>
      <c r="E9638" s="97" t="s">
        <v>3</v>
      </c>
      <c r="F9638" s="97">
        <v>1382222</v>
      </c>
      <c r="G9638" s="97"/>
      <c r="H9638" s="124" t="s">
        <v>6110</v>
      </c>
      <c r="I9638" s="125">
        <v>0</v>
      </c>
      <c r="J9638" s="125">
        <v>8</v>
      </c>
      <c r="K9638" s="126">
        <v>8</v>
      </c>
      <c r="L9638" s="100" t="s">
        <v>1347</v>
      </c>
    </row>
    <row r="9639" spans="1:12" ht="56.25" customHeight="1">
      <c r="A9639" s="97" t="s">
        <v>630</v>
      </c>
      <c r="B9639" s="122" t="s">
        <v>4391</v>
      </c>
      <c r="C9639" s="123">
        <v>42515</v>
      </c>
      <c r="D9639" s="97" t="s">
        <v>19371</v>
      </c>
      <c r="E9639" s="97" t="s">
        <v>3</v>
      </c>
      <c r="F9639" s="97">
        <v>1382232</v>
      </c>
      <c r="G9639" s="97"/>
      <c r="H9639" s="124" t="s">
        <v>6112</v>
      </c>
      <c r="I9639" s="125">
        <v>0</v>
      </c>
      <c r="J9639" s="125">
        <v>6442.67</v>
      </c>
      <c r="K9639" s="126">
        <v>6442.67</v>
      </c>
      <c r="L9639" s="100" t="s">
        <v>1324</v>
      </c>
    </row>
    <row r="9640" spans="1:12" ht="56.25" customHeight="1">
      <c r="A9640" s="97" t="s">
        <v>630</v>
      </c>
      <c r="B9640" s="122" t="s">
        <v>4391</v>
      </c>
      <c r="C9640" s="123">
        <v>42517</v>
      </c>
      <c r="D9640" s="97" t="s">
        <v>19383</v>
      </c>
      <c r="E9640" s="97" t="s">
        <v>3</v>
      </c>
      <c r="F9640" s="97">
        <v>1382559</v>
      </c>
      <c r="G9640" s="97"/>
      <c r="H9640" s="124" t="s">
        <v>6124</v>
      </c>
      <c r="I9640" s="125">
        <v>0</v>
      </c>
      <c r="J9640" s="125">
        <v>575.89</v>
      </c>
      <c r="K9640" s="126">
        <v>575.89</v>
      </c>
      <c r="L9640" s="100" t="s">
        <v>1324</v>
      </c>
    </row>
    <row r="9641" spans="1:12" ht="56.25" customHeight="1">
      <c r="A9641" s="97" t="s">
        <v>630</v>
      </c>
      <c r="B9641" s="122" t="s">
        <v>4391</v>
      </c>
      <c r="C9641" s="123">
        <v>42517</v>
      </c>
      <c r="D9641" s="97" t="s">
        <v>19385</v>
      </c>
      <c r="E9641" s="97" t="s">
        <v>3</v>
      </c>
      <c r="F9641" s="97">
        <v>1382574</v>
      </c>
      <c r="G9641" s="97"/>
      <c r="H9641" s="124" t="s">
        <v>6126</v>
      </c>
      <c r="I9641" s="125">
        <v>0</v>
      </c>
      <c r="J9641" s="125">
        <v>165.29</v>
      </c>
      <c r="K9641" s="126">
        <v>165.29</v>
      </c>
      <c r="L9641" s="100" t="s">
        <v>1324</v>
      </c>
    </row>
    <row r="9642" spans="1:12" ht="56.25" customHeight="1">
      <c r="A9642" s="97" t="s">
        <v>630</v>
      </c>
      <c r="B9642" s="122" t="s">
        <v>4391</v>
      </c>
      <c r="C9642" s="123">
        <v>42517</v>
      </c>
      <c r="D9642" s="97" t="s">
        <v>19391</v>
      </c>
      <c r="E9642" s="97" t="s">
        <v>3</v>
      </c>
      <c r="F9642" s="97">
        <v>1382691</v>
      </c>
      <c r="G9642" s="97"/>
      <c r="H9642" s="124" t="s">
        <v>6131</v>
      </c>
      <c r="I9642" s="125">
        <v>0</v>
      </c>
      <c r="J9642" s="125">
        <v>742</v>
      </c>
      <c r="K9642" s="126">
        <v>742</v>
      </c>
      <c r="L9642" s="100" t="s">
        <v>1324</v>
      </c>
    </row>
    <row r="9643" spans="1:12" ht="56.25" customHeight="1">
      <c r="A9643" s="97" t="s">
        <v>630</v>
      </c>
      <c r="B9643" s="122" t="s">
        <v>4391</v>
      </c>
      <c r="C9643" s="123">
        <v>42517</v>
      </c>
      <c r="D9643" s="97" t="s">
        <v>19392</v>
      </c>
      <c r="E9643" s="97" t="s">
        <v>3</v>
      </c>
      <c r="F9643" s="97">
        <v>1382699</v>
      </c>
      <c r="G9643" s="97"/>
      <c r="H9643" s="124" t="s">
        <v>6132</v>
      </c>
      <c r="I9643" s="125">
        <v>0</v>
      </c>
      <c r="J9643" s="125">
        <v>5683.04</v>
      </c>
      <c r="K9643" s="126">
        <v>5683.04</v>
      </c>
      <c r="L9643" s="100" t="s">
        <v>1324</v>
      </c>
    </row>
    <row r="9644" spans="1:12" ht="56.25" customHeight="1">
      <c r="A9644" s="97" t="s">
        <v>630</v>
      </c>
      <c r="B9644" s="122" t="s">
        <v>4391</v>
      </c>
      <c r="C9644" s="123">
        <v>42517</v>
      </c>
      <c r="D9644" s="97" t="s">
        <v>19393</v>
      </c>
      <c r="E9644" s="97" t="s">
        <v>3</v>
      </c>
      <c r="F9644" s="97">
        <v>1382702</v>
      </c>
      <c r="G9644" s="97"/>
      <c r="H9644" s="124" t="s">
        <v>6133</v>
      </c>
      <c r="I9644" s="125">
        <v>0</v>
      </c>
      <c r="J9644" s="125">
        <v>6.91</v>
      </c>
      <c r="K9644" s="126">
        <v>6.91</v>
      </c>
      <c r="L9644" s="100" t="s">
        <v>1324</v>
      </c>
    </row>
    <row r="9645" spans="1:12" ht="56.25" customHeight="1">
      <c r="A9645" s="97" t="s">
        <v>630</v>
      </c>
      <c r="B9645" s="122" t="s">
        <v>4391</v>
      </c>
      <c r="C9645" s="123">
        <v>42517</v>
      </c>
      <c r="D9645" s="97" t="s">
        <v>19394</v>
      </c>
      <c r="E9645" s="97" t="s">
        <v>3</v>
      </c>
      <c r="F9645" s="97">
        <v>1382718</v>
      </c>
      <c r="G9645" s="97"/>
      <c r="H9645" s="124" t="s">
        <v>6134</v>
      </c>
      <c r="I9645" s="125">
        <v>0</v>
      </c>
      <c r="J9645" s="125">
        <v>209</v>
      </c>
      <c r="K9645" s="126">
        <v>209</v>
      </c>
      <c r="L9645" s="100" t="s">
        <v>1324</v>
      </c>
    </row>
    <row r="9646" spans="1:12" ht="56.25" customHeight="1">
      <c r="A9646" s="97" t="s">
        <v>630</v>
      </c>
      <c r="B9646" s="122" t="s">
        <v>10109</v>
      </c>
      <c r="C9646" s="123">
        <v>42517</v>
      </c>
      <c r="D9646" s="97" t="s">
        <v>12304</v>
      </c>
      <c r="E9646" s="97" t="s">
        <v>13</v>
      </c>
      <c r="F9646" s="97">
        <v>852787</v>
      </c>
      <c r="G9646" s="97"/>
      <c r="H9646" s="124" t="s">
        <v>2853</v>
      </c>
      <c r="I9646" s="125">
        <v>0.05</v>
      </c>
      <c r="J9646" s="125">
        <v>0</v>
      </c>
      <c r="K9646" s="126">
        <v>0.05</v>
      </c>
      <c r="L9646" s="100" t="s">
        <v>1324</v>
      </c>
    </row>
    <row r="9647" spans="1:12" ht="56.25" customHeight="1">
      <c r="A9647" s="97" t="s">
        <v>630</v>
      </c>
      <c r="B9647" s="122" t="s">
        <v>10109</v>
      </c>
      <c r="C9647" s="123">
        <v>42517</v>
      </c>
      <c r="D9647" s="97" t="s">
        <v>12308</v>
      </c>
      <c r="E9647" s="97" t="s">
        <v>11</v>
      </c>
      <c r="F9647" s="97">
        <v>852852</v>
      </c>
      <c r="G9647" s="97"/>
      <c r="H9647" s="124" t="s">
        <v>1271</v>
      </c>
      <c r="I9647" s="125">
        <v>50</v>
      </c>
      <c r="J9647" s="125">
        <v>0</v>
      </c>
      <c r="K9647" s="126">
        <v>50</v>
      </c>
      <c r="L9647" s="100" t="s">
        <v>1324</v>
      </c>
    </row>
    <row r="9648" spans="1:12" ht="56.25" customHeight="1">
      <c r="A9648" s="97" t="s">
        <v>630</v>
      </c>
      <c r="B9648" s="122" t="s">
        <v>4391</v>
      </c>
      <c r="C9648" s="123">
        <v>42520</v>
      </c>
      <c r="D9648" s="97" t="s">
        <v>19404</v>
      </c>
      <c r="E9648" s="97" t="s">
        <v>3</v>
      </c>
      <c r="F9648" s="97">
        <v>1382944</v>
      </c>
      <c r="G9648" s="97"/>
      <c r="H9648" s="124" t="s">
        <v>6144</v>
      </c>
      <c r="I9648" s="125">
        <v>0</v>
      </c>
      <c r="J9648" s="125">
        <v>81026</v>
      </c>
      <c r="K9648" s="126">
        <v>81026</v>
      </c>
      <c r="L9648" s="100" t="s">
        <v>1324</v>
      </c>
    </row>
    <row r="9649" spans="1:12" ht="56.25" customHeight="1">
      <c r="A9649" s="97" t="s">
        <v>630</v>
      </c>
      <c r="B9649" s="122" t="s">
        <v>4391</v>
      </c>
      <c r="C9649" s="123">
        <v>42520</v>
      </c>
      <c r="D9649" s="97" t="s">
        <v>19395</v>
      </c>
      <c r="E9649" s="97" t="s">
        <v>3</v>
      </c>
      <c r="F9649" s="97">
        <v>1382891</v>
      </c>
      <c r="G9649" s="97"/>
      <c r="H9649" s="124" t="s">
        <v>6135</v>
      </c>
      <c r="I9649" s="125">
        <v>0</v>
      </c>
      <c r="J9649" s="125">
        <v>584.77</v>
      </c>
      <c r="K9649" s="126">
        <v>584.77</v>
      </c>
      <c r="L9649" s="100" t="s">
        <v>1347</v>
      </c>
    </row>
    <row r="9650" spans="1:12" ht="56.25" customHeight="1">
      <c r="A9650" s="97" t="s">
        <v>630</v>
      </c>
      <c r="B9650" s="122" t="s">
        <v>4391</v>
      </c>
      <c r="C9650" s="123">
        <v>42520</v>
      </c>
      <c r="D9650" s="97" t="s">
        <v>19396</v>
      </c>
      <c r="E9650" s="97" t="s">
        <v>3</v>
      </c>
      <c r="F9650" s="97">
        <v>1382892</v>
      </c>
      <c r="G9650" s="97"/>
      <c r="H9650" s="124" t="s">
        <v>6136</v>
      </c>
      <c r="I9650" s="125">
        <v>0</v>
      </c>
      <c r="J9650" s="125">
        <v>4123.9800000000005</v>
      </c>
      <c r="K9650" s="126">
        <v>4123.9800000000005</v>
      </c>
      <c r="L9650" s="100" t="s">
        <v>1324</v>
      </c>
    </row>
    <row r="9651" spans="1:12" ht="56.25" customHeight="1">
      <c r="A9651" s="97" t="s">
        <v>630</v>
      </c>
      <c r="B9651" s="122" t="s">
        <v>4391</v>
      </c>
      <c r="C9651" s="123">
        <v>42520</v>
      </c>
      <c r="D9651" s="97" t="s">
        <v>19397</v>
      </c>
      <c r="E9651" s="97" t="s">
        <v>3</v>
      </c>
      <c r="F9651" s="97">
        <v>1382893</v>
      </c>
      <c r="G9651" s="97"/>
      <c r="H9651" s="124" t="s">
        <v>6137</v>
      </c>
      <c r="I9651" s="125">
        <v>0</v>
      </c>
      <c r="J9651" s="125">
        <v>584.77</v>
      </c>
      <c r="K9651" s="126">
        <v>584.77</v>
      </c>
      <c r="L9651" s="100" t="s">
        <v>1347</v>
      </c>
    </row>
    <row r="9652" spans="1:12" ht="56.25" customHeight="1">
      <c r="A9652" s="97" t="s">
        <v>630</v>
      </c>
      <c r="B9652" s="122" t="s">
        <v>4391</v>
      </c>
      <c r="C9652" s="123">
        <v>42520</v>
      </c>
      <c r="D9652" s="97" t="s">
        <v>19398</v>
      </c>
      <c r="E9652" s="97" t="s">
        <v>3</v>
      </c>
      <c r="F9652" s="97">
        <v>1382894</v>
      </c>
      <c r="G9652" s="97"/>
      <c r="H9652" s="124" t="s">
        <v>6138</v>
      </c>
      <c r="I9652" s="125">
        <v>0</v>
      </c>
      <c r="J9652" s="125">
        <v>4099</v>
      </c>
      <c r="K9652" s="126">
        <v>4099</v>
      </c>
      <c r="L9652" s="100" t="s">
        <v>1324</v>
      </c>
    </row>
    <row r="9653" spans="1:12" ht="56.25" customHeight="1">
      <c r="A9653" s="97" t="s">
        <v>630</v>
      </c>
      <c r="B9653" s="122" t="s">
        <v>4391</v>
      </c>
      <c r="C9653" s="123">
        <v>42520</v>
      </c>
      <c r="D9653" s="97" t="s">
        <v>19399</v>
      </c>
      <c r="E9653" s="97" t="s">
        <v>3</v>
      </c>
      <c r="F9653" s="97">
        <v>1382936</v>
      </c>
      <c r="G9653" s="97"/>
      <c r="H9653" s="124" t="s">
        <v>6139</v>
      </c>
      <c r="I9653" s="125">
        <v>0</v>
      </c>
      <c r="J9653" s="125">
        <v>689</v>
      </c>
      <c r="K9653" s="126">
        <v>689</v>
      </c>
      <c r="L9653" s="100" t="s">
        <v>1324</v>
      </c>
    </row>
    <row r="9654" spans="1:12" ht="56.25" customHeight="1">
      <c r="A9654" s="97" t="s">
        <v>630</v>
      </c>
      <c r="B9654" s="122" t="s">
        <v>4391</v>
      </c>
      <c r="C9654" s="123">
        <v>42520</v>
      </c>
      <c r="D9654" s="97" t="s">
        <v>19400</v>
      </c>
      <c r="E9654" s="97" t="s">
        <v>3</v>
      </c>
      <c r="F9654" s="97">
        <v>1382938</v>
      </c>
      <c r="G9654" s="97"/>
      <c r="H9654" s="124" t="s">
        <v>6140</v>
      </c>
      <c r="I9654" s="125">
        <v>0</v>
      </c>
      <c r="J9654" s="125">
        <v>1527</v>
      </c>
      <c r="K9654" s="126">
        <v>1527</v>
      </c>
      <c r="L9654" s="100" t="s">
        <v>1324</v>
      </c>
    </row>
    <row r="9655" spans="1:12" ht="56.25" customHeight="1">
      <c r="A9655" s="97" t="s">
        <v>630</v>
      </c>
      <c r="B9655" s="122" t="s">
        <v>4391</v>
      </c>
      <c r="C9655" s="123">
        <v>42520</v>
      </c>
      <c r="D9655" s="97" t="s">
        <v>19401</v>
      </c>
      <c r="E9655" s="97" t="s">
        <v>3</v>
      </c>
      <c r="F9655" s="97">
        <v>1382940</v>
      </c>
      <c r="G9655" s="97"/>
      <c r="H9655" s="124" t="s">
        <v>6141</v>
      </c>
      <c r="I9655" s="125">
        <v>0</v>
      </c>
      <c r="J9655" s="125">
        <v>1964</v>
      </c>
      <c r="K9655" s="126">
        <v>1964</v>
      </c>
      <c r="L9655" s="100" t="s">
        <v>1324</v>
      </c>
    </row>
    <row r="9656" spans="1:12" ht="56.25" customHeight="1">
      <c r="A9656" s="97" t="s">
        <v>630</v>
      </c>
      <c r="B9656" s="122" t="s">
        <v>4391</v>
      </c>
      <c r="C9656" s="123">
        <v>42520</v>
      </c>
      <c r="D9656" s="97" t="s">
        <v>19402</v>
      </c>
      <c r="E9656" s="97" t="s">
        <v>3</v>
      </c>
      <c r="F9656" s="97">
        <v>1382942</v>
      </c>
      <c r="G9656" s="97"/>
      <c r="H9656" s="124" t="s">
        <v>6142</v>
      </c>
      <c r="I9656" s="125">
        <v>0</v>
      </c>
      <c r="J9656" s="125">
        <v>818</v>
      </c>
      <c r="K9656" s="126">
        <v>818</v>
      </c>
      <c r="L9656" s="100" t="s">
        <v>1324</v>
      </c>
    </row>
    <row r="9657" spans="1:12" ht="56.25" customHeight="1">
      <c r="A9657" s="97" t="s">
        <v>630</v>
      </c>
      <c r="B9657" s="122" t="s">
        <v>4391</v>
      </c>
      <c r="C9657" s="123">
        <v>42520</v>
      </c>
      <c r="D9657" s="97" t="s">
        <v>19403</v>
      </c>
      <c r="E9657" s="97" t="s">
        <v>3</v>
      </c>
      <c r="F9657" s="97">
        <v>1382943</v>
      </c>
      <c r="G9657" s="97"/>
      <c r="H9657" s="124" t="s">
        <v>6143</v>
      </c>
      <c r="I9657" s="125">
        <v>0</v>
      </c>
      <c r="J9657" s="125">
        <v>536</v>
      </c>
      <c r="K9657" s="126">
        <v>536</v>
      </c>
      <c r="L9657" s="100" t="s">
        <v>1324</v>
      </c>
    </row>
    <row r="9658" spans="1:12" ht="56.25" customHeight="1">
      <c r="A9658" s="97" t="s">
        <v>630</v>
      </c>
      <c r="B9658" s="122" t="s">
        <v>4391</v>
      </c>
      <c r="C9658" s="123">
        <v>42520</v>
      </c>
      <c r="D9658" s="97" t="s">
        <v>19405</v>
      </c>
      <c r="E9658" s="97" t="s">
        <v>3</v>
      </c>
      <c r="F9658" s="97">
        <v>1382945</v>
      </c>
      <c r="G9658" s="97"/>
      <c r="H9658" s="124" t="s">
        <v>6145</v>
      </c>
      <c r="I9658" s="125">
        <v>0</v>
      </c>
      <c r="J9658" s="125">
        <v>531</v>
      </c>
      <c r="K9658" s="126">
        <v>531</v>
      </c>
      <c r="L9658" s="100" t="s">
        <v>1324</v>
      </c>
    </row>
    <row r="9659" spans="1:12" ht="56.25" customHeight="1">
      <c r="A9659" s="97" t="s">
        <v>630</v>
      </c>
      <c r="B9659" s="122" t="s">
        <v>4391</v>
      </c>
      <c r="C9659" s="123">
        <v>42520</v>
      </c>
      <c r="D9659" s="97" t="s">
        <v>19406</v>
      </c>
      <c r="E9659" s="97" t="s">
        <v>3</v>
      </c>
      <c r="F9659" s="97">
        <v>1382946</v>
      </c>
      <c r="G9659" s="97"/>
      <c r="H9659" s="124" t="s">
        <v>6146</v>
      </c>
      <c r="I9659" s="125">
        <v>0</v>
      </c>
      <c r="J9659" s="125">
        <v>1800</v>
      </c>
      <c r="K9659" s="126">
        <v>1800</v>
      </c>
      <c r="L9659" s="100" t="s">
        <v>1324</v>
      </c>
    </row>
    <row r="9660" spans="1:12" ht="56.25" customHeight="1">
      <c r="A9660" s="97" t="s">
        <v>630</v>
      </c>
      <c r="B9660" s="122" t="s">
        <v>4391</v>
      </c>
      <c r="C9660" s="123">
        <v>42520</v>
      </c>
      <c r="D9660" s="97" t="s">
        <v>19407</v>
      </c>
      <c r="E9660" s="97" t="s">
        <v>3</v>
      </c>
      <c r="F9660" s="97">
        <v>1382948</v>
      </c>
      <c r="G9660" s="97"/>
      <c r="H9660" s="124" t="s">
        <v>6147</v>
      </c>
      <c r="I9660" s="125">
        <v>0</v>
      </c>
      <c r="J9660" s="125">
        <v>248.85</v>
      </c>
      <c r="K9660" s="126">
        <v>248.85</v>
      </c>
      <c r="L9660" s="100" t="s">
        <v>1324</v>
      </c>
    </row>
    <row r="9661" spans="1:12" ht="56.25" customHeight="1">
      <c r="A9661" s="97" t="s">
        <v>630</v>
      </c>
      <c r="B9661" s="122" t="s">
        <v>4391</v>
      </c>
      <c r="C9661" s="123">
        <v>42520</v>
      </c>
      <c r="D9661" s="97" t="s">
        <v>19408</v>
      </c>
      <c r="E9661" s="97" t="s">
        <v>3</v>
      </c>
      <c r="F9661" s="97">
        <v>1382949</v>
      </c>
      <c r="G9661" s="97"/>
      <c r="H9661" s="124" t="s">
        <v>6148</v>
      </c>
      <c r="I9661" s="125">
        <v>0</v>
      </c>
      <c r="J9661" s="125">
        <v>1786</v>
      </c>
      <c r="K9661" s="126">
        <v>1786</v>
      </c>
      <c r="L9661" s="100" t="s">
        <v>1324</v>
      </c>
    </row>
    <row r="9662" spans="1:12" ht="56.25" customHeight="1">
      <c r="A9662" s="97" t="s">
        <v>630</v>
      </c>
      <c r="B9662" s="122" t="s">
        <v>4391</v>
      </c>
      <c r="C9662" s="123">
        <v>42520</v>
      </c>
      <c r="D9662" s="97" t="s">
        <v>19409</v>
      </c>
      <c r="E9662" s="97" t="s">
        <v>3</v>
      </c>
      <c r="F9662" s="97">
        <v>1382950</v>
      </c>
      <c r="G9662" s="97"/>
      <c r="H9662" s="124" t="s">
        <v>6149</v>
      </c>
      <c r="I9662" s="125">
        <v>0</v>
      </c>
      <c r="J9662" s="125">
        <v>433</v>
      </c>
      <c r="K9662" s="126">
        <v>433</v>
      </c>
      <c r="L9662" s="100" t="s">
        <v>1324</v>
      </c>
    </row>
    <row r="9663" spans="1:12" ht="56.25" customHeight="1">
      <c r="A9663" s="97" t="s">
        <v>630</v>
      </c>
      <c r="B9663" s="122" t="s">
        <v>4391</v>
      </c>
      <c r="C9663" s="123">
        <v>42520</v>
      </c>
      <c r="D9663" s="97" t="s">
        <v>19410</v>
      </c>
      <c r="E9663" s="97" t="s">
        <v>3</v>
      </c>
      <c r="F9663" s="97">
        <v>1382952</v>
      </c>
      <c r="G9663" s="97"/>
      <c r="H9663" s="124" t="s">
        <v>6150</v>
      </c>
      <c r="I9663" s="125">
        <v>0</v>
      </c>
      <c r="J9663" s="125">
        <v>732</v>
      </c>
      <c r="K9663" s="126">
        <v>732</v>
      </c>
      <c r="L9663" s="100" t="s">
        <v>1324</v>
      </c>
    </row>
    <row r="9664" spans="1:12" ht="56.25" customHeight="1">
      <c r="A9664" s="97" t="s">
        <v>630</v>
      </c>
      <c r="B9664" s="122" t="s">
        <v>4391</v>
      </c>
      <c r="C9664" s="123">
        <v>42520</v>
      </c>
      <c r="D9664" s="97" t="s">
        <v>19411</v>
      </c>
      <c r="E9664" s="97" t="s">
        <v>3</v>
      </c>
      <c r="F9664" s="97">
        <v>1382953</v>
      </c>
      <c r="G9664" s="97"/>
      <c r="H9664" s="124" t="s">
        <v>6151</v>
      </c>
      <c r="I9664" s="125">
        <v>0</v>
      </c>
      <c r="J9664" s="125">
        <v>577</v>
      </c>
      <c r="K9664" s="126">
        <v>577</v>
      </c>
      <c r="L9664" s="100" t="s">
        <v>1324</v>
      </c>
    </row>
    <row r="9665" spans="1:12" ht="56.25" customHeight="1">
      <c r="A9665" s="97" t="s">
        <v>630</v>
      </c>
      <c r="B9665" s="122" t="s">
        <v>4391</v>
      </c>
      <c r="C9665" s="123">
        <v>42520</v>
      </c>
      <c r="D9665" s="97" t="s">
        <v>19412</v>
      </c>
      <c r="E9665" s="97" t="s">
        <v>3</v>
      </c>
      <c r="F9665" s="97">
        <v>1382955</v>
      </c>
      <c r="G9665" s="97"/>
      <c r="H9665" s="124" t="s">
        <v>6152</v>
      </c>
      <c r="I9665" s="125">
        <v>0</v>
      </c>
      <c r="J9665" s="125">
        <v>825</v>
      </c>
      <c r="K9665" s="126">
        <v>825</v>
      </c>
      <c r="L9665" s="100" t="s">
        <v>1324</v>
      </c>
    </row>
    <row r="9666" spans="1:12" ht="56.25" customHeight="1">
      <c r="A9666" s="97" t="s">
        <v>630</v>
      </c>
      <c r="B9666" s="122" t="s">
        <v>4391</v>
      </c>
      <c r="C9666" s="123">
        <v>42520</v>
      </c>
      <c r="D9666" s="97" t="s">
        <v>19413</v>
      </c>
      <c r="E9666" s="97" t="s">
        <v>3</v>
      </c>
      <c r="F9666" s="97">
        <v>1382956</v>
      </c>
      <c r="G9666" s="97"/>
      <c r="H9666" s="124" t="s">
        <v>6153</v>
      </c>
      <c r="I9666" s="125">
        <v>0</v>
      </c>
      <c r="J9666" s="125">
        <v>77</v>
      </c>
      <c r="K9666" s="126">
        <v>77</v>
      </c>
      <c r="L9666" s="100" t="s">
        <v>1324</v>
      </c>
    </row>
    <row r="9667" spans="1:12" ht="56.25" customHeight="1">
      <c r="A9667" s="97" t="s">
        <v>630</v>
      </c>
      <c r="B9667" s="122" t="s">
        <v>4391</v>
      </c>
      <c r="C9667" s="123">
        <v>42520</v>
      </c>
      <c r="D9667" s="97" t="s">
        <v>19414</v>
      </c>
      <c r="E9667" s="97" t="s">
        <v>3</v>
      </c>
      <c r="F9667" s="97">
        <v>1382958</v>
      </c>
      <c r="G9667" s="97"/>
      <c r="H9667" s="124" t="s">
        <v>6154</v>
      </c>
      <c r="I9667" s="125">
        <v>0</v>
      </c>
      <c r="J9667" s="125">
        <v>265</v>
      </c>
      <c r="K9667" s="126">
        <v>265</v>
      </c>
      <c r="L9667" s="100" t="s">
        <v>1324</v>
      </c>
    </row>
    <row r="9668" spans="1:12" ht="56.25" customHeight="1">
      <c r="A9668" s="97" t="s">
        <v>630</v>
      </c>
      <c r="B9668" s="122" t="s">
        <v>4391</v>
      </c>
      <c r="C9668" s="123">
        <v>42520</v>
      </c>
      <c r="D9668" s="97" t="s">
        <v>19415</v>
      </c>
      <c r="E9668" s="97" t="s">
        <v>3</v>
      </c>
      <c r="F9668" s="97">
        <v>1382959</v>
      </c>
      <c r="G9668" s="97"/>
      <c r="H9668" s="124" t="s">
        <v>6155</v>
      </c>
      <c r="I9668" s="125">
        <v>0</v>
      </c>
      <c r="J9668" s="125">
        <v>1148</v>
      </c>
      <c r="K9668" s="126">
        <v>1148</v>
      </c>
      <c r="L9668" s="100" t="s">
        <v>1324</v>
      </c>
    </row>
    <row r="9669" spans="1:12" ht="56.25" customHeight="1">
      <c r="A9669" s="97" t="s">
        <v>630</v>
      </c>
      <c r="B9669" s="122" t="s">
        <v>4391</v>
      </c>
      <c r="C9669" s="123">
        <v>42520</v>
      </c>
      <c r="D9669" s="97" t="s">
        <v>19423</v>
      </c>
      <c r="E9669" s="97" t="s">
        <v>3</v>
      </c>
      <c r="F9669" s="97">
        <v>1383024</v>
      </c>
      <c r="G9669" s="97"/>
      <c r="H9669" s="124" t="s">
        <v>6163</v>
      </c>
      <c r="I9669" s="125">
        <v>0</v>
      </c>
      <c r="J9669" s="125">
        <v>712.45</v>
      </c>
      <c r="K9669" s="126">
        <v>712.45</v>
      </c>
      <c r="L9669" s="100" t="s">
        <v>1324</v>
      </c>
    </row>
    <row r="9670" spans="1:12" ht="56.25" customHeight="1">
      <c r="A9670" s="97" t="s">
        <v>630</v>
      </c>
      <c r="B9670" s="122" t="s">
        <v>4391</v>
      </c>
      <c r="C9670" s="123">
        <v>42520</v>
      </c>
      <c r="D9670" s="97" t="s">
        <v>19424</v>
      </c>
      <c r="E9670" s="97" t="s">
        <v>3</v>
      </c>
      <c r="F9670" s="97">
        <v>1383041</v>
      </c>
      <c r="G9670" s="97"/>
      <c r="H9670" s="124" t="s">
        <v>6164</v>
      </c>
      <c r="I9670" s="125">
        <v>0</v>
      </c>
      <c r="J9670" s="125">
        <v>200</v>
      </c>
      <c r="K9670" s="126">
        <v>200</v>
      </c>
      <c r="L9670" s="100" t="s">
        <v>1324</v>
      </c>
    </row>
    <row r="9671" spans="1:12" ht="56.25" customHeight="1">
      <c r="A9671" s="97" t="s">
        <v>630</v>
      </c>
      <c r="B9671" s="122" t="s">
        <v>4391</v>
      </c>
      <c r="C9671" s="123">
        <v>42520</v>
      </c>
      <c r="D9671" s="97" t="s">
        <v>19425</v>
      </c>
      <c r="E9671" s="97" t="s">
        <v>3</v>
      </c>
      <c r="F9671" s="97">
        <v>1383042</v>
      </c>
      <c r="G9671" s="97"/>
      <c r="H9671" s="124" t="s">
        <v>6154</v>
      </c>
      <c r="I9671" s="125">
        <v>0</v>
      </c>
      <c r="J9671" s="125">
        <v>44</v>
      </c>
      <c r="K9671" s="126">
        <v>44</v>
      </c>
      <c r="L9671" s="100" t="s">
        <v>1324</v>
      </c>
    </row>
    <row r="9672" spans="1:12" ht="56.25" customHeight="1">
      <c r="A9672" s="97" t="s">
        <v>630</v>
      </c>
      <c r="B9672" s="122" t="s">
        <v>4391</v>
      </c>
      <c r="C9672" s="123">
        <v>42520</v>
      </c>
      <c r="D9672" s="97" t="s">
        <v>19426</v>
      </c>
      <c r="E9672" s="97" t="s">
        <v>3</v>
      </c>
      <c r="F9672" s="97">
        <v>1383043</v>
      </c>
      <c r="G9672" s="97"/>
      <c r="H9672" s="124" t="s">
        <v>6165</v>
      </c>
      <c r="I9672" s="125">
        <v>0</v>
      </c>
      <c r="J9672" s="125">
        <v>185.5</v>
      </c>
      <c r="K9672" s="126">
        <v>185.5</v>
      </c>
      <c r="L9672" s="100" t="s">
        <v>1324</v>
      </c>
    </row>
    <row r="9673" spans="1:12" ht="56.25" customHeight="1">
      <c r="A9673" s="97" t="s">
        <v>630</v>
      </c>
      <c r="B9673" s="122" t="s">
        <v>4391</v>
      </c>
      <c r="C9673" s="123">
        <v>42520</v>
      </c>
      <c r="D9673" s="97" t="s">
        <v>19427</v>
      </c>
      <c r="E9673" s="97" t="s">
        <v>3</v>
      </c>
      <c r="F9673" s="97">
        <v>1383052</v>
      </c>
      <c r="G9673" s="97"/>
      <c r="H9673" s="124" t="s">
        <v>6166</v>
      </c>
      <c r="I9673" s="125">
        <v>0</v>
      </c>
      <c r="J9673" s="125">
        <v>1181.1200000000001</v>
      </c>
      <c r="K9673" s="126">
        <v>1181.1200000000001</v>
      </c>
      <c r="L9673" s="100" t="s">
        <v>1324</v>
      </c>
    </row>
    <row r="9674" spans="1:12" ht="56.25" customHeight="1">
      <c r="A9674" s="97" t="s">
        <v>630</v>
      </c>
      <c r="B9674" s="122" t="s">
        <v>4391</v>
      </c>
      <c r="C9674" s="123">
        <v>42520</v>
      </c>
      <c r="D9674" s="97" t="s">
        <v>19429</v>
      </c>
      <c r="E9674" s="97" t="s">
        <v>3</v>
      </c>
      <c r="F9674" s="97">
        <v>1383092</v>
      </c>
      <c r="G9674" s="97"/>
      <c r="H9674" s="124" t="s">
        <v>6168</v>
      </c>
      <c r="I9674" s="125">
        <v>0</v>
      </c>
      <c r="J9674" s="125">
        <v>2884.68</v>
      </c>
      <c r="K9674" s="126">
        <v>2884.68</v>
      </c>
      <c r="L9674" s="100" t="s">
        <v>1324</v>
      </c>
    </row>
    <row r="9675" spans="1:12" ht="56.25" customHeight="1">
      <c r="A9675" s="97" t="s">
        <v>630</v>
      </c>
      <c r="B9675" s="122" t="s">
        <v>4391</v>
      </c>
      <c r="C9675" s="123">
        <v>42520</v>
      </c>
      <c r="D9675" s="97" t="s">
        <v>19430</v>
      </c>
      <c r="E9675" s="97" t="s">
        <v>3</v>
      </c>
      <c r="F9675" s="97">
        <v>1383176</v>
      </c>
      <c r="G9675" s="97"/>
      <c r="H9675" s="124" t="s">
        <v>6169</v>
      </c>
      <c r="I9675" s="125">
        <v>0</v>
      </c>
      <c r="J9675" s="125">
        <v>7822.53</v>
      </c>
      <c r="K9675" s="126">
        <v>7822.53</v>
      </c>
      <c r="L9675" s="100" t="s">
        <v>1324</v>
      </c>
    </row>
    <row r="9676" spans="1:12" ht="56.25" customHeight="1">
      <c r="A9676" s="97" t="s">
        <v>630</v>
      </c>
      <c r="B9676" s="122" t="s">
        <v>4391</v>
      </c>
      <c r="C9676" s="123">
        <v>42520</v>
      </c>
      <c r="D9676" s="97" t="s">
        <v>19431</v>
      </c>
      <c r="E9676" s="97" t="s">
        <v>3</v>
      </c>
      <c r="F9676" s="97">
        <v>1383213</v>
      </c>
      <c r="G9676" s="97"/>
      <c r="H9676" s="124" t="s">
        <v>6170</v>
      </c>
      <c r="I9676" s="125">
        <v>0</v>
      </c>
      <c r="J9676" s="125">
        <v>1283.8</v>
      </c>
      <c r="K9676" s="126">
        <v>1283.8</v>
      </c>
      <c r="L9676" s="100" t="s">
        <v>1324</v>
      </c>
    </row>
    <row r="9677" spans="1:12" ht="56.25" customHeight="1">
      <c r="A9677" s="97" t="s">
        <v>630</v>
      </c>
      <c r="B9677" s="122" t="s">
        <v>4391</v>
      </c>
      <c r="C9677" s="123">
        <v>42520</v>
      </c>
      <c r="D9677" s="97" t="s">
        <v>19432</v>
      </c>
      <c r="E9677" s="97" t="s">
        <v>3</v>
      </c>
      <c r="F9677" s="97">
        <v>1383220</v>
      </c>
      <c r="G9677" s="97"/>
      <c r="H9677" s="124" t="s">
        <v>6171</v>
      </c>
      <c r="I9677" s="125">
        <v>0</v>
      </c>
      <c r="J9677" s="125">
        <v>1113</v>
      </c>
      <c r="K9677" s="126">
        <v>1113</v>
      </c>
      <c r="L9677" s="100" t="s">
        <v>1324</v>
      </c>
    </row>
    <row r="9678" spans="1:12" ht="56.25" customHeight="1">
      <c r="A9678" s="97" t="s">
        <v>630</v>
      </c>
      <c r="B9678" s="122" t="s">
        <v>4391</v>
      </c>
      <c r="C9678" s="123">
        <v>42521</v>
      </c>
      <c r="D9678" s="97" t="s">
        <v>19436</v>
      </c>
      <c r="E9678" s="97" t="s">
        <v>3</v>
      </c>
      <c r="F9678" s="97">
        <v>1383341</v>
      </c>
      <c r="G9678" s="97"/>
      <c r="H9678" s="124" t="s">
        <v>6175</v>
      </c>
      <c r="I9678" s="125">
        <v>0</v>
      </c>
      <c r="J9678" s="125">
        <v>922</v>
      </c>
      <c r="K9678" s="126">
        <v>922</v>
      </c>
      <c r="L9678" s="100" t="s">
        <v>1324</v>
      </c>
    </row>
    <row r="9679" spans="1:12" ht="56.25" customHeight="1">
      <c r="A9679" s="97" t="s">
        <v>630</v>
      </c>
      <c r="B9679" s="122" t="s">
        <v>4391</v>
      </c>
      <c r="C9679" s="123">
        <v>42521</v>
      </c>
      <c r="D9679" s="97" t="s">
        <v>19449</v>
      </c>
      <c r="E9679" s="97" t="s">
        <v>3</v>
      </c>
      <c r="F9679" s="97">
        <v>1383492</v>
      </c>
      <c r="G9679" s="97"/>
      <c r="H9679" s="124" t="s">
        <v>6188</v>
      </c>
      <c r="I9679" s="125">
        <v>0</v>
      </c>
      <c r="J9679" s="125">
        <v>12.05</v>
      </c>
      <c r="K9679" s="126">
        <v>12.05</v>
      </c>
      <c r="L9679" s="100" t="s">
        <v>1324</v>
      </c>
    </row>
    <row r="9680" spans="1:12" ht="56.25" customHeight="1">
      <c r="A9680" s="97" t="s">
        <v>630</v>
      </c>
      <c r="B9680" s="122" t="s">
        <v>4391</v>
      </c>
      <c r="C9680" s="123">
        <v>42521</v>
      </c>
      <c r="D9680" s="97" t="s">
        <v>19450</v>
      </c>
      <c r="E9680" s="97" t="s">
        <v>3</v>
      </c>
      <c r="F9680" s="97">
        <v>1383493</v>
      </c>
      <c r="G9680" s="97"/>
      <c r="H9680" s="124" t="s">
        <v>6189</v>
      </c>
      <c r="I9680" s="125">
        <v>0</v>
      </c>
      <c r="J9680" s="125">
        <v>12.05</v>
      </c>
      <c r="K9680" s="126">
        <v>12.05</v>
      </c>
      <c r="L9680" s="100" t="s">
        <v>1324</v>
      </c>
    </row>
    <row r="9681" spans="1:12" ht="56.25" customHeight="1">
      <c r="A9681" s="97" t="s">
        <v>630</v>
      </c>
      <c r="B9681" s="122" t="s">
        <v>4391</v>
      </c>
      <c r="C9681" s="123">
        <v>42521</v>
      </c>
      <c r="D9681" s="97" t="s">
        <v>19451</v>
      </c>
      <c r="E9681" s="97" t="s">
        <v>3</v>
      </c>
      <c r="F9681" s="97">
        <v>1383494</v>
      </c>
      <c r="G9681" s="97"/>
      <c r="H9681" s="124" t="s">
        <v>6190</v>
      </c>
      <c r="I9681" s="125">
        <v>0</v>
      </c>
      <c r="J9681" s="125">
        <v>382.45</v>
      </c>
      <c r="K9681" s="126">
        <v>382.45</v>
      </c>
      <c r="L9681" s="100" t="s">
        <v>1324</v>
      </c>
    </row>
    <row r="9682" spans="1:12" ht="56.25" customHeight="1">
      <c r="A9682" s="97" t="s">
        <v>630</v>
      </c>
      <c r="B9682" s="122" t="s">
        <v>4391</v>
      </c>
      <c r="C9682" s="123">
        <v>42521</v>
      </c>
      <c r="D9682" s="97" t="s">
        <v>19452</v>
      </c>
      <c r="E9682" s="97" t="s">
        <v>3</v>
      </c>
      <c r="F9682" s="97">
        <v>1383601</v>
      </c>
      <c r="G9682" s="97"/>
      <c r="H9682" s="124" t="s">
        <v>6191</v>
      </c>
      <c r="I9682" s="125">
        <v>0</v>
      </c>
      <c r="J9682" s="125">
        <v>0.55000000000000004</v>
      </c>
      <c r="K9682" s="126">
        <v>0.55000000000000004</v>
      </c>
      <c r="L9682" s="100" t="s">
        <v>1324</v>
      </c>
    </row>
    <row r="9683" spans="1:12" ht="56.25" customHeight="1">
      <c r="A9683" s="97" t="s">
        <v>630</v>
      </c>
      <c r="B9683" s="122" t="s">
        <v>4391</v>
      </c>
      <c r="C9683" s="123">
        <v>42521</v>
      </c>
      <c r="D9683" s="97" t="s">
        <v>19453</v>
      </c>
      <c r="E9683" s="97" t="s">
        <v>3</v>
      </c>
      <c r="F9683" s="97">
        <v>1383613</v>
      </c>
      <c r="G9683" s="97"/>
      <c r="H9683" s="124" t="s">
        <v>6192</v>
      </c>
      <c r="I9683" s="125">
        <v>0</v>
      </c>
      <c r="J9683" s="125">
        <v>248.85</v>
      </c>
      <c r="K9683" s="126">
        <v>248.85</v>
      </c>
      <c r="L9683" s="100" t="s">
        <v>1324</v>
      </c>
    </row>
    <row r="9684" spans="1:12" ht="56.25" customHeight="1">
      <c r="A9684" s="97" t="s">
        <v>630</v>
      </c>
      <c r="B9684" s="122" t="s">
        <v>4391</v>
      </c>
      <c r="C9684" s="123">
        <v>42521</v>
      </c>
      <c r="D9684" s="97" t="s">
        <v>19454</v>
      </c>
      <c r="E9684" s="97" t="s">
        <v>3</v>
      </c>
      <c r="F9684" s="97">
        <v>1383624</v>
      </c>
      <c r="G9684" s="97"/>
      <c r="H9684" s="124" t="s">
        <v>6193</v>
      </c>
      <c r="I9684" s="125">
        <v>0</v>
      </c>
      <c r="J9684" s="125">
        <v>31</v>
      </c>
      <c r="K9684" s="126">
        <v>31</v>
      </c>
      <c r="L9684" s="100" t="s">
        <v>1324</v>
      </c>
    </row>
    <row r="9685" spans="1:12" ht="56.25" customHeight="1">
      <c r="A9685" s="97" t="s">
        <v>630</v>
      </c>
      <c r="B9685" s="122" t="s">
        <v>10109</v>
      </c>
      <c r="C9685" s="123">
        <v>42521</v>
      </c>
      <c r="D9685" s="97" t="s">
        <v>12345</v>
      </c>
      <c r="E9685" s="97" t="s">
        <v>11</v>
      </c>
      <c r="F9685" s="97">
        <v>853162</v>
      </c>
      <c r="G9685" s="97"/>
      <c r="H9685" s="124" t="s">
        <v>2893</v>
      </c>
      <c r="I9685" s="125">
        <v>50</v>
      </c>
      <c r="J9685" s="125">
        <v>0</v>
      </c>
      <c r="K9685" s="126">
        <v>50</v>
      </c>
      <c r="L9685" s="100" t="s">
        <v>1324</v>
      </c>
    </row>
    <row r="9686" spans="1:12" ht="56.25" customHeight="1">
      <c r="A9686" s="97" t="s">
        <v>630</v>
      </c>
      <c r="B9686" s="122" t="s">
        <v>10109</v>
      </c>
      <c r="C9686" s="123">
        <v>42521</v>
      </c>
      <c r="D9686" s="97" t="s">
        <v>12320</v>
      </c>
      <c r="E9686" s="97" t="s">
        <v>6</v>
      </c>
      <c r="F9686" s="97">
        <v>853181</v>
      </c>
      <c r="G9686" s="97"/>
      <c r="H9686" s="124" t="s">
        <v>2868</v>
      </c>
      <c r="I9686" s="125">
        <v>0</v>
      </c>
      <c r="J9686" s="125">
        <v>9182.7999999999993</v>
      </c>
      <c r="K9686" s="126">
        <v>9182.7999999999993</v>
      </c>
      <c r="L9686" s="100" t="s">
        <v>1324</v>
      </c>
    </row>
    <row r="9687" spans="1:12" ht="56.25" customHeight="1">
      <c r="A9687" s="97" t="s">
        <v>630</v>
      </c>
      <c r="B9687" s="122" t="s">
        <v>10109</v>
      </c>
      <c r="C9687" s="123">
        <v>42522</v>
      </c>
      <c r="D9687" s="97" t="s">
        <v>12386</v>
      </c>
      <c r="E9687" s="97" t="s">
        <v>15</v>
      </c>
      <c r="F9687" s="97">
        <v>195077</v>
      </c>
      <c r="G9687" s="97"/>
      <c r="H9687" s="124" t="s">
        <v>12387</v>
      </c>
      <c r="I9687" s="125">
        <v>4043</v>
      </c>
      <c r="J9687" s="125">
        <v>0</v>
      </c>
      <c r="K9687" s="126">
        <v>4043</v>
      </c>
      <c r="L9687" s="100" t="s">
        <v>1324</v>
      </c>
    </row>
    <row r="9688" spans="1:12" ht="56.25" customHeight="1">
      <c r="A9688" s="97" t="s">
        <v>630</v>
      </c>
      <c r="B9688" s="122" t="s">
        <v>4391</v>
      </c>
      <c r="C9688" s="123">
        <v>42522</v>
      </c>
      <c r="D9688" s="97" t="s">
        <v>19455</v>
      </c>
      <c r="E9688" s="97" t="s">
        <v>3</v>
      </c>
      <c r="F9688" s="97">
        <v>1383772</v>
      </c>
      <c r="G9688" s="97"/>
      <c r="H9688" s="124" t="s">
        <v>6194</v>
      </c>
      <c r="I9688" s="125">
        <v>0</v>
      </c>
      <c r="J9688" s="125">
        <v>2433.4500000000003</v>
      </c>
      <c r="K9688" s="126">
        <v>2433.4500000000003</v>
      </c>
      <c r="L9688" s="100" t="s">
        <v>1324</v>
      </c>
    </row>
    <row r="9689" spans="1:12" ht="56.25" customHeight="1">
      <c r="A9689" s="97" t="s">
        <v>630</v>
      </c>
      <c r="B9689" s="122" t="s">
        <v>4391</v>
      </c>
      <c r="C9689" s="123">
        <v>42522</v>
      </c>
      <c r="D9689" s="97" t="s">
        <v>19462</v>
      </c>
      <c r="E9689" s="97" t="s">
        <v>3</v>
      </c>
      <c r="F9689" s="97">
        <v>1383873</v>
      </c>
      <c r="G9689" s="97"/>
      <c r="H9689" s="124" t="s">
        <v>6201</v>
      </c>
      <c r="I9689" s="125">
        <v>0</v>
      </c>
      <c r="J9689" s="125">
        <v>248.85</v>
      </c>
      <c r="K9689" s="126">
        <v>248.85</v>
      </c>
      <c r="L9689" s="100" t="s">
        <v>1324</v>
      </c>
    </row>
    <row r="9690" spans="1:12" ht="56.25" customHeight="1">
      <c r="A9690" s="97" t="s">
        <v>630</v>
      </c>
      <c r="B9690" s="122" t="s">
        <v>4391</v>
      </c>
      <c r="C9690" s="123">
        <v>42522</v>
      </c>
      <c r="D9690" s="97" t="s">
        <v>19463</v>
      </c>
      <c r="E9690" s="97" t="s">
        <v>3</v>
      </c>
      <c r="F9690" s="97">
        <v>1383876</v>
      </c>
      <c r="G9690" s="97"/>
      <c r="H9690" s="124" t="s">
        <v>6202</v>
      </c>
      <c r="I9690" s="125">
        <v>0</v>
      </c>
      <c r="J9690" s="125">
        <v>371</v>
      </c>
      <c r="K9690" s="126">
        <v>371</v>
      </c>
      <c r="L9690" s="100" t="s">
        <v>1324</v>
      </c>
    </row>
    <row r="9691" spans="1:12" ht="56.25" customHeight="1">
      <c r="A9691" s="97" t="s">
        <v>630</v>
      </c>
      <c r="B9691" s="122" t="s">
        <v>4391</v>
      </c>
      <c r="C9691" s="123">
        <v>42522</v>
      </c>
      <c r="D9691" s="97" t="s">
        <v>19464</v>
      </c>
      <c r="E9691" s="97" t="s">
        <v>3</v>
      </c>
      <c r="F9691" s="97">
        <v>1383905</v>
      </c>
      <c r="G9691" s="97"/>
      <c r="H9691" s="124" t="s">
        <v>6203</v>
      </c>
      <c r="I9691" s="125">
        <v>0</v>
      </c>
      <c r="J9691" s="125">
        <v>813.7</v>
      </c>
      <c r="K9691" s="126">
        <v>813.7</v>
      </c>
      <c r="L9691" s="100" t="s">
        <v>1324</v>
      </c>
    </row>
    <row r="9692" spans="1:12" ht="56.25" customHeight="1">
      <c r="A9692" s="97" t="s">
        <v>630</v>
      </c>
      <c r="B9692" s="122" t="s">
        <v>4391</v>
      </c>
      <c r="C9692" s="123">
        <v>42522</v>
      </c>
      <c r="D9692" s="97" t="s">
        <v>19465</v>
      </c>
      <c r="E9692" s="97" t="s">
        <v>3</v>
      </c>
      <c r="F9692" s="97">
        <v>1383954</v>
      </c>
      <c r="G9692" s="97"/>
      <c r="H9692" s="124" t="s">
        <v>6204</v>
      </c>
      <c r="I9692" s="125">
        <v>0</v>
      </c>
      <c r="J9692" s="125">
        <v>3952</v>
      </c>
      <c r="K9692" s="126">
        <v>3952</v>
      </c>
      <c r="L9692" s="100" t="s">
        <v>1324</v>
      </c>
    </row>
    <row r="9693" spans="1:12" ht="56.25" customHeight="1">
      <c r="A9693" s="97" t="s">
        <v>630</v>
      </c>
      <c r="B9693" s="122" t="s">
        <v>4391</v>
      </c>
      <c r="C9693" s="123">
        <v>42522</v>
      </c>
      <c r="D9693" s="97" t="s">
        <v>19466</v>
      </c>
      <c r="E9693" s="97" t="s">
        <v>3</v>
      </c>
      <c r="F9693" s="97">
        <v>1383977</v>
      </c>
      <c r="G9693" s="97"/>
      <c r="H9693" s="124" t="s">
        <v>6205</v>
      </c>
      <c r="I9693" s="125">
        <v>0</v>
      </c>
      <c r="J9693" s="125">
        <v>2000</v>
      </c>
      <c r="K9693" s="126">
        <v>2000</v>
      </c>
      <c r="L9693" s="100" t="s">
        <v>1324</v>
      </c>
    </row>
    <row r="9694" spans="1:12" ht="56.25" customHeight="1">
      <c r="A9694" s="97" t="s">
        <v>630</v>
      </c>
      <c r="B9694" s="122" t="s">
        <v>4391</v>
      </c>
      <c r="C9694" s="123">
        <v>42522</v>
      </c>
      <c r="D9694" s="97" t="s">
        <v>19467</v>
      </c>
      <c r="E9694" s="97" t="s">
        <v>3</v>
      </c>
      <c r="F9694" s="97">
        <v>1384016</v>
      </c>
      <c r="G9694" s="97"/>
      <c r="H9694" s="124" t="s">
        <v>6206</v>
      </c>
      <c r="I9694" s="125">
        <v>0</v>
      </c>
      <c r="J9694" s="125">
        <v>1335</v>
      </c>
      <c r="K9694" s="126">
        <v>1335</v>
      </c>
      <c r="L9694" s="100" t="s">
        <v>1324</v>
      </c>
    </row>
    <row r="9695" spans="1:12" ht="56.25" customHeight="1">
      <c r="A9695" s="97" t="s">
        <v>630</v>
      </c>
      <c r="B9695" s="122" t="s">
        <v>4391</v>
      </c>
      <c r="C9695" s="123">
        <v>42523</v>
      </c>
      <c r="D9695" s="97" t="s">
        <v>19476</v>
      </c>
      <c r="E9695" s="97" t="s">
        <v>3</v>
      </c>
      <c r="F9695" s="97">
        <v>1384262</v>
      </c>
      <c r="G9695" s="97"/>
      <c r="H9695" s="124" t="s">
        <v>6215</v>
      </c>
      <c r="I9695" s="125">
        <v>0</v>
      </c>
      <c r="J9695" s="125">
        <v>421</v>
      </c>
      <c r="K9695" s="126">
        <v>421</v>
      </c>
      <c r="L9695" s="100" t="s">
        <v>1324</v>
      </c>
    </row>
    <row r="9696" spans="1:12" ht="56.25" customHeight="1">
      <c r="A9696" s="97" t="s">
        <v>630</v>
      </c>
      <c r="B9696" s="122" t="s">
        <v>4391</v>
      </c>
      <c r="C9696" s="123">
        <v>42523</v>
      </c>
      <c r="D9696" s="97" t="s">
        <v>19477</v>
      </c>
      <c r="E9696" s="97" t="s">
        <v>3</v>
      </c>
      <c r="F9696" s="97">
        <v>1384265</v>
      </c>
      <c r="G9696" s="97"/>
      <c r="H9696" s="124" t="s">
        <v>6216</v>
      </c>
      <c r="I9696" s="125">
        <v>0</v>
      </c>
      <c r="J9696" s="125">
        <v>1000</v>
      </c>
      <c r="K9696" s="126">
        <v>1000</v>
      </c>
      <c r="L9696" s="100" t="s">
        <v>1324</v>
      </c>
    </row>
    <row r="9697" spans="1:12" ht="56.25" customHeight="1">
      <c r="A9697" s="97" t="s">
        <v>630</v>
      </c>
      <c r="B9697" s="122" t="s">
        <v>4391</v>
      </c>
      <c r="C9697" s="123">
        <v>42523</v>
      </c>
      <c r="D9697" s="97" t="s">
        <v>19478</v>
      </c>
      <c r="E9697" s="97" t="s">
        <v>3</v>
      </c>
      <c r="F9697" s="97">
        <v>1384268</v>
      </c>
      <c r="G9697" s="97"/>
      <c r="H9697" s="124" t="s">
        <v>6217</v>
      </c>
      <c r="I9697" s="125">
        <v>0</v>
      </c>
      <c r="J9697" s="125">
        <v>2436</v>
      </c>
      <c r="K9697" s="126">
        <v>2436</v>
      </c>
      <c r="L9697" s="100" t="s">
        <v>1324</v>
      </c>
    </row>
    <row r="9698" spans="1:12" ht="56.25" customHeight="1">
      <c r="A9698" s="97" t="s">
        <v>630</v>
      </c>
      <c r="B9698" s="122" t="s">
        <v>4391</v>
      </c>
      <c r="C9698" s="123">
        <v>42523</v>
      </c>
      <c r="D9698" s="97" t="s">
        <v>19487</v>
      </c>
      <c r="E9698" s="97" t="s">
        <v>3</v>
      </c>
      <c r="F9698" s="97">
        <v>1384357</v>
      </c>
      <c r="G9698" s="97"/>
      <c r="H9698" s="124" t="s">
        <v>6226</v>
      </c>
      <c r="I9698" s="125">
        <v>0</v>
      </c>
      <c r="J9698" s="125">
        <v>463560.26</v>
      </c>
      <c r="K9698" s="126">
        <v>463560.26</v>
      </c>
      <c r="L9698" s="100" t="s">
        <v>1324</v>
      </c>
    </row>
    <row r="9699" spans="1:12" ht="56.25" customHeight="1">
      <c r="A9699" s="97" t="s">
        <v>630</v>
      </c>
      <c r="B9699" s="122" t="s">
        <v>4391</v>
      </c>
      <c r="C9699" s="123">
        <v>42523</v>
      </c>
      <c r="D9699" s="97" t="s">
        <v>19469</v>
      </c>
      <c r="E9699" s="97" t="s">
        <v>3</v>
      </c>
      <c r="F9699" s="97">
        <v>1384207</v>
      </c>
      <c r="G9699" s="97"/>
      <c r="H9699" s="124" t="s">
        <v>6208</v>
      </c>
      <c r="I9699" s="125">
        <v>0</v>
      </c>
      <c r="J9699" s="125">
        <v>1016</v>
      </c>
      <c r="K9699" s="126">
        <v>1016</v>
      </c>
      <c r="L9699" s="100" t="s">
        <v>1324</v>
      </c>
    </row>
    <row r="9700" spans="1:12" ht="56.25" customHeight="1">
      <c r="A9700" s="97" t="s">
        <v>630</v>
      </c>
      <c r="B9700" s="122" t="s">
        <v>4391</v>
      </c>
      <c r="C9700" s="123">
        <v>42523</v>
      </c>
      <c r="D9700" s="97" t="s">
        <v>19470</v>
      </c>
      <c r="E9700" s="97" t="s">
        <v>3</v>
      </c>
      <c r="F9700" s="97">
        <v>1384213</v>
      </c>
      <c r="G9700" s="97"/>
      <c r="H9700" s="124" t="s">
        <v>6209</v>
      </c>
      <c r="I9700" s="125">
        <v>0</v>
      </c>
      <c r="J9700" s="125">
        <v>711.18000000000006</v>
      </c>
      <c r="K9700" s="126">
        <v>711.18000000000006</v>
      </c>
      <c r="L9700" s="100" t="s">
        <v>1324</v>
      </c>
    </row>
    <row r="9701" spans="1:12" ht="56.25" customHeight="1">
      <c r="A9701" s="97" t="s">
        <v>630</v>
      </c>
      <c r="B9701" s="122" t="s">
        <v>4391</v>
      </c>
      <c r="C9701" s="123">
        <v>42523</v>
      </c>
      <c r="D9701" s="97" t="s">
        <v>19475</v>
      </c>
      <c r="E9701" s="97" t="s">
        <v>3</v>
      </c>
      <c r="F9701" s="97">
        <v>1384258</v>
      </c>
      <c r="G9701" s="97"/>
      <c r="H9701" s="124" t="s">
        <v>6214</v>
      </c>
      <c r="I9701" s="125">
        <v>0</v>
      </c>
      <c r="J9701" s="125">
        <v>1150</v>
      </c>
      <c r="K9701" s="126">
        <v>1150</v>
      </c>
      <c r="L9701" s="100" t="s">
        <v>1324</v>
      </c>
    </row>
    <row r="9702" spans="1:12" ht="56.25" customHeight="1">
      <c r="A9702" s="97" t="s">
        <v>630</v>
      </c>
      <c r="B9702" s="122" t="s">
        <v>4391</v>
      </c>
      <c r="C9702" s="123">
        <v>42523</v>
      </c>
      <c r="D9702" s="97" t="s">
        <v>19479</v>
      </c>
      <c r="E9702" s="97" t="s">
        <v>3</v>
      </c>
      <c r="F9702" s="97">
        <v>1384269</v>
      </c>
      <c r="G9702" s="97"/>
      <c r="H9702" s="124" t="s">
        <v>6218</v>
      </c>
      <c r="I9702" s="125">
        <v>0</v>
      </c>
      <c r="J9702" s="125">
        <v>1056.54</v>
      </c>
      <c r="K9702" s="126">
        <v>1056.54</v>
      </c>
      <c r="L9702" s="100" t="s">
        <v>1324</v>
      </c>
    </row>
    <row r="9703" spans="1:12" ht="56.25" customHeight="1">
      <c r="A9703" s="97" t="s">
        <v>630</v>
      </c>
      <c r="B9703" s="122" t="s">
        <v>4391</v>
      </c>
      <c r="C9703" s="123">
        <v>42523</v>
      </c>
      <c r="D9703" s="97" t="s">
        <v>19480</v>
      </c>
      <c r="E9703" s="97" t="s">
        <v>3</v>
      </c>
      <c r="F9703" s="97">
        <v>1384279</v>
      </c>
      <c r="G9703" s="97"/>
      <c r="H9703" s="124" t="s">
        <v>6219</v>
      </c>
      <c r="I9703" s="125">
        <v>0</v>
      </c>
      <c r="J9703" s="125">
        <v>1000</v>
      </c>
      <c r="K9703" s="126">
        <v>1000</v>
      </c>
      <c r="L9703" s="100" t="s">
        <v>1324</v>
      </c>
    </row>
    <row r="9704" spans="1:12" ht="56.25" customHeight="1">
      <c r="A9704" s="97" t="s">
        <v>630</v>
      </c>
      <c r="B9704" s="122" t="s">
        <v>4391</v>
      </c>
      <c r="C9704" s="123">
        <v>42523</v>
      </c>
      <c r="D9704" s="97" t="s">
        <v>19491</v>
      </c>
      <c r="E9704" s="97" t="s">
        <v>3</v>
      </c>
      <c r="F9704" s="97">
        <v>1384400</v>
      </c>
      <c r="G9704" s="97"/>
      <c r="H9704" s="124" t="s">
        <v>6230</v>
      </c>
      <c r="I9704" s="125">
        <v>0</v>
      </c>
      <c r="J9704" s="125">
        <v>4285.84</v>
      </c>
      <c r="K9704" s="126">
        <v>4285.84</v>
      </c>
      <c r="L9704" s="100" t="s">
        <v>1324</v>
      </c>
    </row>
    <row r="9705" spans="1:12" ht="56.25" customHeight="1">
      <c r="A9705" s="97" t="s">
        <v>630</v>
      </c>
      <c r="B9705" s="122" t="s">
        <v>4391</v>
      </c>
      <c r="C9705" s="123">
        <v>42523</v>
      </c>
      <c r="D9705" s="97" t="s">
        <v>19492</v>
      </c>
      <c r="E9705" s="97" t="s">
        <v>3</v>
      </c>
      <c r="F9705" s="97">
        <v>1384411</v>
      </c>
      <c r="G9705" s="97"/>
      <c r="H9705" s="124" t="s">
        <v>6231</v>
      </c>
      <c r="I9705" s="125">
        <v>0</v>
      </c>
      <c r="J9705" s="125">
        <v>3000</v>
      </c>
      <c r="K9705" s="126">
        <v>3000</v>
      </c>
      <c r="L9705" s="100" t="s">
        <v>1324</v>
      </c>
    </row>
    <row r="9706" spans="1:12" ht="56.25" customHeight="1">
      <c r="A9706" s="97" t="s">
        <v>630</v>
      </c>
      <c r="B9706" s="122" t="s">
        <v>4391</v>
      </c>
      <c r="C9706" s="123">
        <v>42523</v>
      </c>
      <c r="D9706" s="97" t="s">
        <v>19493</v>
      </c>
      <c r="E9706" s="97" t="s">
        <v>3</v>
      </c>
      <c r="F9706" s="97">
        <v>1384415</v>
      </c>
      <c r="G9706" s="97"/>
      <c r="H9706" s="124" t="s">
        <v>6232</v>
      </c>
      <c r="I9706" s="125">
        <v>0</v>
      </c>
      <c r="J9706" s="125">
        <v>641.87</v>
      </c>
      <c r="K9706" s="126">
        <v>641.87</v>
      </c>
      <c r="L9706" s="100" t="s">
        <v>1324</v>
      </c>
    </row>
    <row r="9707" spans="1:12" ht="56.25" customHeight="1">
      <c r="A9707" s="97" t="s">
        <v>630</v>
      </c>
      <c r="B9707" s="122" t="s">
        <v>4391</v>
      </c>
      <c r="C9707" s="123">
        <v>42523</v>
      </c>
      <c r="D9707" s="97" t="s">
        <v>19494</v>
      </c>
      <c r="E9707" s="97" t="s">
        <v>3</v>
      </c>
      <c r="F9707" s="97">
        <v>1384445</v>
      </c>
      <c r="G9707" s="97"/>
      <c r="H9707" s="124" t="s">
        <v>6233</v>
      </c>
      <c r="I9707" s="125">
        <v>0</v>
      </c>
      <c r="J9707" s="125">
        <v>2290.48</v>
      </c>
      <c r="K9707" s="126">
        <v>2290.48</v>
      </c>
      <c r="L9707" s="100" t="s">
        <v>1324</v>
      </c>
    </row>
    <row r="9708" spans="1:12" ht="56.25" customHeight="1">
      <c r="A9708" s="97" t="s">
        <v>630</v>
      </c>
      <c r="B9708" s="122" t="s">
        <v>4391</v>
      </c>
      <c r="C9708" s="123">
        <v>42523</v>
      </c>
      <c r="D9708" s="97" t="s">
        <v>19495</v>
      </c>
      <c r="E9708" s="97" t="s">
        <v>3</v>
      </c>
      <c r="F9708" s="97">
        <v>1384450</v>
      </c>
      <c r="G9708" s="97"/>
      <c r="H9708" s="124" t="s">
        <v>6234</v>
      </c>
      <c r="I9708" s="125">
        <v>0</v>
      </c>
      <c r="J9708" s="125">
        <v>800</v>
      </c>
      <c r="K9708" s="126">
        <v>800</v>
      </c>
      <c r="L9708" s="100" t="s">
        <v>1324</v>
      </c>
    </row>
    <row r="9709" spans="1:12" ht="56.25" customHeight="1">
      <c r="A9709" s="97" t="s">
        <v>630</v>
      </c>
      <c r="B9709" s="122" t="s">
        <v>10109</v>
      </c>
      <c r="C9709" s="123">
        <v>42523</v>
      </c>
      <c r="D9709" s="97" t="s">
        <v>12402</v>
      </c>
      <c r="E9709" s="97" t="s">
        <v>6</v>
      </c>
      <c r="F9709" s="97">
        <v>853574</v>
      </c>
      <c r="G9709" s="97"/>
      <c r="H9709" s="124" t="s">
        <v>2932</v>
      </c>
      <c r="I9709" s="125">
        <v>0</v>
      </c>
      <c r="J9709" s="125">
        <v>6480</v>
      </c>
      <c r="K9709" s="126">
        <v>6480</v>
      </c>
      <c r="L9709" s="100" t="s">
        <v>1324</v>
      </c>
    </row>
    <row r="9710" spans="1:12" ht="56.25" customHeight="1">
      <c r="A9710" s="97" t="s">
        <v>630</v>
      </c>
      <c r="B9710" s="122" t="s">
        <v>4391</v>
      </c>
      <c r="C9710" s="123">
        <v>42524</v>
      </c>
      <c r="D9710" s="97" t="s">
        <v>21495</v>
      </c>
      <c r="E9710" s="97" t="s">
        <v>3</v>
      </c>
      <c r="F9710" s="97">
        <v>1384852</v>
      </c>
      <c r="G9710" s="97"/>
      <c r="H9710" s="124" t="s">
        <v>8180</v>
      </c>
      <c r="I9710" s="125">
        <v>0</v>
      </c>
      <c r="J9710" s="125">
        <v>28296</v>
      </c>
      <c r="K9710" s="126">
        <v>28296</v>
      </c>
      <c r="L9710" s="100" t="s">
        <v>1324</v>
      </c>
    </row>
    <row r="9711" spans="1:12" ht="56.25" customHeight="1">
      <c r="A9711" s="97" t="s">
        <v>630</v>
      </c>
      <c r="B9711" s="122" t="s">
        <v>4391</v>
      </c>
      <c r="C9711" s="123">
        <v>42524</v>
      </c>
      <c r="D9711" s="97" t="s">
        <v>21496</v>
      </c>
      <c r="E9711" s="97" t="s">
        <v>3</v>
      </c>
      <c r="F9711" s="97">
        <v>1384855</v>
      </c>
      <c r="G9711" s="97"/>
      <c r="H9711" s="124" t="s">
        <v>8181</v>
      </c>
      <c r="I9711" s="125">
        <v>0</v>
      </c>
      <c r="J9711" s="125">
        <v>3417.9</v>
      </c>
      <c r="K9711" s="126">
        <v>3417.9</v>
      </c>
      <c r="L9711" s="100" t="s">
        <v>1324</v>
      </c>
    </row>
    <row r="9712" spans="1:12" ht="56.25" customHeight="1">
      <c r="A9712" s="97" t="s">
        <v>630</v>
      </c>
      <c r="B9712" s="122" t="s">
        <v>4391</v>
      </c>
      <c r="C9712" s="123">
        <v>42524</v>
      </c>
      <c r="D9712" s="97" t="s">
        <v>21497</v>
      </c>
      <c r="E9712" s="97" t="s">
        <v>3</v>
      </c>
      <c r="F9712" s="97">
        <v>1384857</v>
      </c>
      <c r="G9712" s="97"/>
      <c r="H9712" s="124" t="s">
        <v>8182</v>
      </c>
      <c r="I9712" s="125">
        <v>0</v>
      </c>
      <c r="J9712" s="125">
        <v>34051</v>
      </c>
      <c r="K9712" s="126">
        <v>34051</v>
      </c>
      <c r="L9712" s="100" t="s">
        <v>1324</v>
      </c>
    </row>
    <row r="9713" spans="1:12" ht="56.25" customHeight="1">
      <c r="A9713" s="97" t="s">
        <v>630</v>
      </c>
      <c r="B9713" s="122" t="s">
        <v>4391</v>
      </c>
      <c r="C9713" s="123">
        <v>42524</v>
      </c>
      <c r="D9713" s="97" t="s">
        <v>19496</v>
      </c>
      <c r="E9713" s="97" t="s">
        <v>3</v>
      </c>
      <c r="F9713" s="97">
        <v>1384720</v>
      </c>
      <c r="G9713" s="97"/>
      <c r="H9713" s="124" t="s">
        <v>6235</v>
      </c>
      <c r="I9713" s="125">
        <v>0</v>
      </c>
      <c r="J9713" s="125">
        <v>1715.16</v>
      </c>
      <c r="K9713" s="126">
        <v>1715.16</v>
      </c>
      <c r="L9713" s="100" t="s">
        <v>1324</v>
      </c>
    </row>
    <row r="9714" spans="1:12" ht="56.25" customHeight="1">
      <c r="A9714" s="97" t="s">
        <v>630</v>
      </c>
      <c r="B9714" s="122" t="s">
        <v>4391</v>
      </c>
      <c r="C9714" s="123">
        <v>42524</v>
      </c>
      <c r="D9714" s="97" t="s">
        <v>19499</v>
      </c>
      <c r="E9714" s="97" t="s">
        <v>3</v>
      </c>
      <c r="F9714" s="97">
        <v>1384755</v>
      </c>
      <c r="G9714" s="97"/>
      <c r="H9714" s="124" t="s">
        <v>6238</v>
      </c>
      <c r="I9714" s="125">
        <v>0</v>
      </c>
      <c r="J9714" s="125">
        <v>700</v>
      </c>
      <c r="K9714" s="126">
        <v>700</v>
      </c>
      <c r="L9714" s="100" t="s">
        <v>1324</v>
      </c>
    </row>
    <row r="9715" spans="1:12" ht="56.25" customHeight="1">
      <c r="A9715" s="97" t="s">
        <v>630</v>
      </c>
      <c r="B9715" s="122" t="s">
        <v>4391</v>
      </c>
      <c r="C9715" s="123">
        <v>42524</v>
      </c>
      <c r="D9715" s="97" t="s">
        <v>19500</v>
      </c>
      <c r="E9715" s="97" t="s">
        <v>3</v>
      </c>
      <c r="F9715" s="97">
        <v>1384772</v>
      </c>
      <c r="G9715" s="97"/>
      <c r="H9715" s="124" t="s">
        <v>6239</v>
      </c>
      <c r="I9715" s="125">
        <v>0</v>
      </c>
      <c r="J9715" s="125">
        <v>6024</v>
      </c>
      <c r="K9715" s="126">
        <v>6024</v>
      </c>
      <c r="L9715" s="100" t="s">
        <v>1324</v>
      </c>
    </row>
    <row r="9716" spans="1:12" ht="56.25" customHeight="1">
      <c r="A9716" s="97" t="s">
        <v>630</v>
      </c>
      <c r="B9716" s="122" t="s">
        <v>4391</v>
      </c>
      <c r="C9716" s="123">
        <v>42524</v>
      </c>
      <c r="D9716" s="97" t="s">
        <v>19501</v>
      </c>
      <c r="E9716" s="97" t="s">
        <v>3</v>
      </c>
      <c r="F9716" s="97">
        <v>1384826</v>
      </c>
      <c r="G9716" s="97"/>
      <c r="H9716" s="124" t="s">
        <v>6240</v>
      </c>
      <c r="I9716" s="125">
        <v>0</v>
      </c>
      <c r="J9716" s="125">
        <v>2274</v>
      </c>
      <c r="K9716" s="126">
        <v>2274</v>
      </c>
      <c r="L9716" s="100" t="s">
        <v>1324</v>
      </c>
    </row>
    <row r="9717" spans="1:12" ht="56.25" customHeight="1">
      <c r="A9717" s="97" t="s">
        <v>630</v>
      </c>
      <c r="B9717" s="122" t="s">
        <v>4391</v>
      </c>
      <c r="C9717" s="123">
        <v>42524</v>
      </c>
      <c r="D9717" s="97" t="s">
        <v>19504</v>
      </c>
      <c r="E9717" s="97" t="s">
        <v>3</v>
      </c>
      <c r="F9717" s="97">
        <v>1384842</v>
      </c>
      <c r="G9717" s="97"/>
      <c r="H9717" s="124" t="s">
        <v>6243</v>
      </c>
      <c r="I9717" s="125">
        <v>0</v>
      </c>
      <c r="J9717" s="125">
        <v>2290</v>
      </c>
      <c r="K9717" s="126">
        <v>2290</v>
      </c>
      <c r="L9717" s="100" t="s">
        <v>1324</v>
      </c>
    </row>
    <row r="9718" spans="1:12" ht="56.25" customHeight="1">
      <c r="A9718" s="97" t="s">
        <v>630</v>
      </c>
      <c r="B9718" s="122" t="s">
        <v>4391</v>
      </c>
      <c r="C9718" s="123">
        <v>42524</v>
      </c>
      <c r="D9718" s="97" t="s">
        <v>19505</v>
      </c>
      <c r="E9718" s="97" t="s">
        <v>3</v>
      </c>
      <c r="F9718" s="97">
        <v>1384879</v>
      </c>
      <c r="G9718" s="97"/>
      <c r="H9718" s="124" t="s">
        <v>6244</v>
      </c>
      <c r="I9718" s="125">
        <v>0</v>
      </c>
      <c r="J9718" s="125">
        <v>655.04</v>
      </c>
      <c r="K9718" s="126">
        <v>655.04</v>
      </c>
      <c r="L9718" s="100" t="s">
        <v>1347</v>
      </c>
    </row>
    <row r="9719" spans="1:12" ht="56.25" customHeight="1">
      <c r="A9719" s="97" t="s">
        <v>630</v>
      </c>
      <c r="B9719" s="122" t="s">
        <v>4391</v>
      </c>
      <c r="C9719" s="123">
        <v>42524</v>
      </c>
      <c r="D9719" s="97" t="s">
        <v>19506</v>
      </c>
      <c r="E9719" s="97" t="s">
        <v>3</v>
      </c>
      <c r="F9719" s="97">
        <v>1384896</v>
      </c>
      <c r="G9719" s="97"/>
      <c r="H9719" s="124" t="s">
        <v>6245</v>
      </c>
      <c r="I9719" s="125">
        <v>0</v>
      </c>
      <c r="J9719" s="125">
        <v>1713</v>
      </c>
      <c r="K9719" s="126">
        <v>1713</v>
      </c>
      <c r="L9719" s="100" t="s">
        <v>1324</v>
      </c>
    </row>
    <row r="9720" spans="1:12" ht="56.25" customHeight="1">
      <c r="A9720" s="97" t="s">
        <v>630</v>
      </c>
      <c r="B9720" s="122" t="s">
        <v>4391</v>
      </c>
      <c r="C9720" s="123">
        <v>42524</v>
      </c>
      <c r="D9720" s="97" t="s">
        <v>19507</v>
      </c>
      <c r="E9720" s="97" t="s">
        <v>3</v>
      </c>
      <c r="F9720" s="97">
        <v>1384898</v>
      </c>
      <c r="G9720" s="97"/>
      <c r="H9720" s="124" t="s">
        <v>6246</v>
      </c>
      <c r="I9720" s="125">
        <v>0</v>
      </c>
      <c r="J9720" s="125">
        <v>9744</v>
      </c>
      <c r="K9720" s="126">
        <v>9744</v>
      </c>
      <c r="L9720" s="100" t="s">
        <v>1324</v>
      </c>
    </row>
    <row r="9721" spans="1:12" ht="56.25" customHeight="1">
      <c r="A9721" s="97" t="s">
        <v>630</v>
      </c>
      <c r="B9721" s="122" t="s">
        <v>4391</v>
      </c>
      <c r="C9721" s="123">
        <v>42524</v>
      </c>
      <c r="D9721" s="97" t="s">
        <v>19508</v>
      </c>
      <c r="E9721" s="97" t="s">
        <v>3</v>
      </c>
      <c r="F9721" s="97">
        <v>1384899</v>
      </c>
      <c r="G9721" s="97"/>
      <c r="H9721" s="124" t="s">
        <v>6247</v>
      </c>
      <c r="I9721" s="125">
        <v>0</v>
      </c>
      <c r="J9721" s="125">
        <v>1044</v>
      </c>
      <c r="K9721" s="126">
        <v>1044</v>
      </c>
      <c r="L9721" s="100" t="s">
        <v>1324</v>
      </c>
    </row>
    <row r="9722" spans="1:12" ht="56.25" customHeight="1">
      <c r="A9722" s="97" t="s">
        <v>630</v>
      </c>
      <c r="B9722" s="122" t="s">
        <v>4391</v>
      </c>
      <c r="C9722" s="123">
        <v>42524</v>
      </c>
      <c r="D9722" s="97" t="s">
        <v>19509</v>
      </c>
      <c r="E9722" s="97" t="s">
        <v>3</v>
      </c>
      <c r="F9722" s="97">
        <v>1384941</v>
      </c>
      <c r="G9722" s="97"/>
      <c r="H9722" s="124" t="s">
        <v>6248</v>
      </c>
      <c r="I9722" s="125">
        <v>0</v>
      </c>
      <c r="J9722" s="125">
        <v>250</v>
      </c>
      <c r="K9722" s="126">
        <v>250</v>
      </c>
      <c r="L9722" s="100" t="s">
        <v>1324</v>
      </c>
    </row>
    <row r="9723" spans="1:12" ht="56.25" customHeight="1">
      <c r="A9723" s="97" t="s">
        <v>630</v>
      </c>
      <c r="B9723" s="122" t="s">
        <v>4391</v>
      </c>
      <c r="C9723" s="123">
        <v>42524</v>
      </c>
      <c r="D9723" s="97" t="s">
        <v>19510</v>
      </c>
      <c r="E9723" s="97" t="s">
        <v>3</v>
      </c>
      <c r="F9723" s="97">
        <v>1384968</v>
      </c>
      <c r="G9723" s="97"/>
      <c r="H9723" s="124" t="s">
        <v>6249</v>
      </c>
      <c r="I9723" s="125">
        <v>0</v>
      </c>
      <c r="J9723" s="125">
        <v>1879.72</v>
      </c>
      <c r="K9723" s="126">
        <v>1879.72</v>
      </c>
      <c r="L9723" s="100" t="s">
        <v>1324</v>
      </c>
    </row>
    <row r="9724" spans="1:12" ht="56.25" customHeight="1">
      <c r="A9724" s="97" t="s">
        <v>630</v>
      </c>
      <c r="B9724" s="122" t="s">
        <v>4391</v>
      </c>
      <c r="C9724" s="123">
        <v>42524</v>
      </c>
      <c r="D9724" s="97" t="s">
        <v>19511</v>
      </c>
      <c r="E9724" s="97" t="s">
        <v>3</v>
      </c>
      <c r="F9724" s="97">
        <v>1384975</v>
      </c>
      <c r="G9724" s="97"/>
      <c r="H9724" s="124" t="s">
        <v>6250</v>
      </c>
      <c r="I9724" s="125">
        <v>0</v>
      </c>
      <c r="J9724" s="125">
        <v>1183.2</v>
      </c>
      <c r="K9724" s="126">
        <v>1183.2</v>
      </c>
      <c r="L9724" s="100" t="s">
        <v>1324</v>
      </c>
    </row>
    <row r="9725" spans="1:12" ht="56.25" customHeight="1">
      <c r="A9725" s="97" t="s">
        <v>630</v>
      </c>
      <c r="B9725" s="122" t="s">
        <v>4391</v>
      </c>
      <c r="C9725" s="123">
        <v>42524</v>
      </c>
      <c r="D9725" s="97" t="s">
        <v>19512</v>
      </c>
      <c r="E9725" s="97" t="s">
        <v>3</v>
      </c>
      <c r="F9725" s="97">
        <v>1384982</v>
      </c>
      <c r="G9725" s="97"/>
      <c r="H9725" s="124" t="s">
        <v>6251</v>
      </c>
      <c r="I9725" s="125">
        <v>0</v>
      </c>
      <c r="J9725" s="125">
        <v>6007.37</v>
      </c>
      <c r="K9725" s="126">
        <v>6007.37</v>
      </c>
      <c r="L9725" s="100" t="s">
        <v>1324</v>
      </c>
    </row>
    <row r="9726" spans="1:12" ht="56.25" customHeight="1">
      <c r="A9726" s="97" t="s">
        <v>630</v>
      </c>
      <c r="B9726" s="122" t="s">
        <v>4391</v>
      </c>
      <c r="C9726" s="123">
        <v>42524</v>
      </c>
      <c r="D9726" s="97" t="s">
        <v>19513</v>
      </c>
      <c r="E9726" s="97" t="s">
        <v>3</v>
      </c>
      <c r="F9726" s="97">
        <v>1384983</v>
      </c>
      <c r="G9726" s="97"/>
      <c r="H9726" s="124" t="s">
        <v>6252</v>
      </c>
      <c r="I9726" s="125">
        <v>0</v>
      </c>
      <c r="J9726" s="125">
        <v>4650.8100000000004</v>
      </c>
      <c r="K9726" s="126">
        <v>4650.8100000000004</v>
      </c>
      <c r="L9726" s="100" t="s">
        <v>1324</v>
      </c>
    </row>
    <row r="9727" spans="1:12" ht="56.25" customHeight="1">
      <c r="A9727" s="97" t="s">
        <v>630</v>
      </c>
      <c r="B9727" s="122" t="s">
        <v>4391</v>
      </c>
      <c r="C9727" s="123">
        <v>42524</v>
      </c>
      <c r="D9727" s="97" t="s">
        <v>19516</v>
      </c>
      <c r="E9727" s="97" t="s">
        <v>3</v>
      </c>
      <c r="F9727" s="97">
        <v>1385013</v>
      </c>
      <c r="G9727" s="97"/>
      <c r="H9727" s="124" t="s">
        <v>6255</v>
      </c>
      <c r="I9727" s="125">
        <v>0</v>
      </c>
      <c r="J9727" s="125">
        <v>6857.82</v>
      </c>
      <c r="K9727" s="126">
        <v>6857.82</v>
      </c>
      <c r="L9727" s="100" t="s">
        <v>1324</v>
      </c>
    </row>
    <row r="9728" spans="1:12" ht="56.25" customHeight="1">
      <c r="A9728" s="97" t="s">
        <v>630</v>
      </c>
      <c r="B9728" s="122" t="s">
        <v>10109</v>
      </c>
      <c r="C9728" s="123">
        <v>42524</v>
      </c>
      <c r="D9728" s="97" t="s">
        <v>12404</v>
      </c>
      <c r="E9728" s="97" t="s">
        <v>13</v>
      </c>
      <c r="F9728" s="97">
        <v>853652</v>
      </c>
      <c r="G9728" s="97"/>
      <c r="H9728" s="124" t="s">
        <v>12405</v>
      </c>
      <c r="I9728" s="125">
        <v>77.599999999999994</v>
      </c>
      <c r="J9728" s="125">
        <v>0</v>
      </c>
      <c r="K9728" s="126">
        <v>77.599999999999994</v>
      </c>
      <c r="L9728" s="100" t="s">
        <v>1324</v>
      </c>
    </row>
    <row r="9729" spans="1:12" ht="56.25" customHeight="1">
      <c r="A9729" s="97" t="s">
        <v>630</v>
      </c>
      <c r="B9729" s="122" t="s">
        <v>10109</v>
      </c>
      <c r="C9729" s="123">
        <v>42524</v>
      </c>
      <c r="D9729" s="97" t="s">
        <v>12406</v>
      </c>
      <c r="E9729" s="97" t="s">
        <v>11</v>
      </c>
      <c r="F9729" s="97">
        <v>853652</v>
      </c>
      <c r="G9729" s="97"/>
      <c r="H9729" s="124" t="s">
        <v>12407</v>
      </c>
      <c r="I9729" s="125">
        <v>50</v>
      </c>
      <c r="J9729" s="125">
        <v>0</v>
      </c>
      <c r="K9729" s="126">
        <v>50</v>
      </c>
      <c r="L9729" s="100" t="s">
        <v>1324</v>
      </c>
    </row>
    <row r="9730" spans="1:12" ht="56.25" customHeight="1">
      <c r="A9730" s="97" t="s">
        <v>630</v>
      </c>
      <c r="B9730" s="122" t="s">
        <v>4391</v>
      </c>
      <c r="C9730" s="123">
        <v>42527</v>
      </c>
      <c r="D9730" s="97" t="s">
        <v>19530</v>
      </c>
      <c r="E9730" s="97" t="s">
        <v>3</v>
      </c>
      <c r="F9730" s="97">
        <v>1385415</v>
      </c>
      <c r="G9730" s="97"/>
      <c r="H9730" s="124" t="s">
        <v>6269</v>
      </c>
      <c r="I9730" s="125">
        <v>0</v>
      </c>
      <c r="J9730" s="125">
        <v>904.08</v>
      </c>
      <c r="K9730" s="126">
        <v>904.08</v>
      </c>
      <c r="L9730" s="100" t="s">
        <v>1324</v>
      </c>
    </row>
    <row r="9731" spans="1:12" ht="56.25" customHeight="1">
      <c r="A9731" s="97" t="s">
        <v>630</v>
      </c>
      <c r="B9731" s="122" t="s">
        <v>4391</v>
      </c>
      <c r="C9731" s="123">
        <v>42527</v>
      </c>
      <c r="D9731" s="97" t="s">
        <v>19517</v>
      </c>
      <c r="E9731" s="97" t="s">
        <v>3</v>
      </c>
      <c r="F9731" s="97">
        <v>1385327</v>
      </c>
      <c r="G9731" s="97"/>
      <c r="H9731" s="124" t="s">
        <v>6256</v>
      </c>
      <c r="I9731" s="125">
        <v>0</v>
      </c>
      <c r="J9731" s="125">
        <v>1069.79</v>
      </c>
      <c r="K9731" s="126">
        <v>1069.79</v>
      </c>
      <c r="L9731" s="100" t="s">
        <v>1324</v>
      </c>
    </row>
    <row r="9732" spans="1:12" ht="56.25" customHeight="1">
      <c r="A9732" s="97" t="s">
        <v>630</v>
      </c>
      <c r="B9732" s="122" t="s">
        <v>4391</v>
      </c>
      <c r="C9732" s="123">
        <v>42527</v>
      </c>
      <c r="D9732" s="97" t="s">
        <v>19518</v>
      </c>
      <c r="E9732" s="97" t="s">
        <v>3</v>
      </c>
      <c r="F9732" s="97">
        <v>1385328</v>
      </c>
      <c r="G9732" s="97"/>
      <c r="H9732" s="124" t="s">
        <v>6257</v>
      </c>
      <c r="I9732" s="125">
        <v>0</v>
      </c>
      <c r="J9732" s="125">
        <v>1500</v>
      </c>
      <c r="K9732" s="126">
        <v>1500</v>
      </c>
      <c r="L9732" s="100" t="s">
        <v>1324</v>
      </c>
    </row>
    <row r="9733" spans="1:12" ht="56.25" customHeight="1">
      <c r="A9733" s="97" t="s">
        <v>630</v>
      </c>
      <c r="B9733" s="122" t="s">
        <v>4391</v>
      </c>
      <c r="C9733" s="123">
        <v>42527</v>
      </c>
      <c r="D9733" s="97" t="s">
        <v>19519</v>
      </c>
      <c r="E9733" s="97" t="s">
        <v>3</v>
      </c>
      <c r="F9733" s="97">
        <v>1385330</v>
      </c>
      <c r="G9733" s="97"/>
      <c r="H9733" s="124" t="s">
        <v>6258</v>
      </c>
      <c r="I9733" s="125">
        <v>0</v>
      </c>
      <c r="J9733" s="125">
        <v>2667.81</v>
      </c>
      <c r="K9733" s="126">
        <v>2667.81</v>
      </c>
      <c r="L9733" s="100" t="s">
        <v>1324</v>
      </c>
    </row>
    <row r="9734" spans="1:12" ht="56.25" customHeight="1">
      <c r="A9734" s="97" t="s">
        <v>630</v>
      </c>
      <c r="B9734" s="122" t="s">
        <v>4391</v>
      </c>
      <c r="C9734" s="123">
        <v>42527</v>
      </c>
      <c r="D9734" s="97" t="s">
        <v>19520</v>
      </c>
      <c r="E9734" s="97" t="s">
        <v>3</v>
      </c>
      <c r="F9734" s="97">
        <v>1385350</v>
      </c>
      <c r="G9734" s="97"/>
      <c r="H9734" s="124" t="s">
        <v>6259</v>
      </c>
      <c r="I9734" s="125">
        <v>0</v>
      </c>
      <c r="J9734" s="125">
        <v>1000</v>
      </c>
      <c r="K9734" s="126">
        <v>1000</v>
      </c>
      <c r="L9734" s="100" t="s">
        <v>1324</v>
      </c>
    </row>
    <row r="9735" spans="1:12" ht="56.25" customHeight="1">
      <c r="A9735" s="97" t="s">
        <v>630</v>
      </c>
      <c r="B9735" s="122" t="s">
        <v>4391</v>
      </c>
      <c r="C9735" s="123">
        <v>42527</v>
      </c>
      <c r="D9735" s="97" t="s">
        <v>19532</v>
      </c>
      <c r="E9735" s="97" t="s">
        <v>3</v>
      </c>
      <c r="F9735" s="97">
        <v>1385427</v>
      </c>
      <c r="G9735" s="97"/>
      <c r="H9735" s="124" t="s">
        <v>6271</v>
      </c>
      <c r="I9735" s="125">
        <v>0</v>
      </c>
      <c r="J9735" s="125">
        <v>454</v>
      </c>
      <c r="K9735" s="126">
        <v>454</v>
      </c>
      <c r="L9735" s="100" t="s">
        <v>1324</v>
      </c>
    </row>
    <row r="9736" spans="1:12" ht="56.25" customHeight="1">
      <c r="A9736" s="97" t="s">
        <v>630</v>
      </c>
      <c r="B9736" s="122" t="s">
        <v>4391</v>
      </c>
      <c r="C9736" s="123">
        <v>42527</v>
      </c>
      <c r="D9736" s="97" t="s">
        <v>19533</v>
      </c>
      <c r="E9736" s="97" t="s">
        <v>3</v>
      </c>
      <c r="F9736" s="97">
        <v>1385429</v>
      </c>
      <c r="G9736" s="97"/>
      <c r="H9736" s="124" t="s">
        <v>6272</v>
      </c>
      <c r="I9736" s="125">
        <v>0</v>
      </c>
      <c r="J9736" s="125">
        <v>30</v>
      </c>
      <c r="K9736" s="126">
        <v>30</v>
      </c>
      <c r="L9736" s="100" t="s">
        <v>1324</v>
      </c>
    </row>
    <row r="9737" spans="1:12" ht="56.25" customHeight="1">
      <c r="A9737" s="97" t="s">
        <v>630</v>
      </c>
      <c r="B9737" s="122" t="s">
        <v>4391</v>
      </c>
      <c r="C9737" s="123">
        <v>42527</v>
      </c>
      <c r="D9737" s="97" t="s">
        <v>19534</v>
      </c>
      <c r="E9737" s="97" t="s">
        <v>3</v>
      </c>
      <c r="F9737" s="97">
        <v>1385435</v>
      </c>
      <c r="G9737" s="97"/>
      <c r="H9737" s="124" t="s">
        <v>6273</v>
      </c>
      <c r="I9737" s="125">
        <v>0</v>
      </c>
      <c r="J9737" s="125">
        <v>682.78</v>
      </c>
      <c r="K9737" s="126">
        <v>682.78</v>
      </c>
      <c r="L9737" s="100" t="s">
        <v>1324</v>
      </c>
    </row>
    <row r="9738" spans="1:12" ht="56.25" customHeight="1">
      <c r="A9738" s="97" t="s">
        <v>630</v>
      </c>
      <c r="B9738" s="122" t="s">
        <v>4391</v>
      </c>
      <c r="C9738" s="123">
        <v>42527</v>
      </c>
      <c r="D9738" s="97" t="s">
        <v>19535</v>
      </c>
      <c r="E9738" s="97" t="s">
        <v>3</v>
      </c>
      <c r="F9738" s="97">
        <v>1385498</v>
      </c>
      <c r="G9738" s="97"/>
      <c r="H9738" s="124" t="s">
        <v>6274</v>
      </c>
      <c r="I9738" s="125">
        <v>0</v>
      </c>
      <c r="J9738" s="125">
        <v>1462.9</v>
      </c>
      <c r="K9738" s="126">
        <v>1462.9</v>
      </c>
      <c r="L9738" s="100" t="s">
        <v>1324</v>
      </c>
    </row>
    <row r="9739" spans="1:12" ht="56.25" customHeight="1">
      <c r="A9739" s="97" t="s">
        <v>630</v>
      </c>
      <c r="B9739" s="122" t="s">
        <v>4391</v>
      </c>
      <c r="C9739" s="123">
        <v>42527</v>
      </c>
      <c r="D9739" s="97" t="s">
        <v>19536</v>
      </c>
      <c r="E9739" s="97" t="s">
        <v>3</v>
      </c>
      <c r="F9739" s="97">
        <v>1385505</v>
      </c>
      <c r="G9739" s="97"/>
      <c r="H9739" s="124" t="s">
        <v>6275</v>
      </c>
      <c r="I9739" s="125">
        <v>0</v>
      </c>
      <c r="J9739" s="125">
        <v>859.81000000000006</v>
      </c>
      <c r="K9739" s="126">
        <v>859.81000000000006</v>
      </c>
      <c r="L9739" s="100" t="s">
        <v>1324</v>
      </c>
    </row>
    <row r="9740" spans="1:12" ht="56.25" customHeight="1">
      <c r="A9740" s="97" t="s">
        <v>630</v>
      </c>
      <c r="B9740" s="122" t="s">
        <v>4391</v>
      </c>
      <c r="C9740" s="123">
        <v>42527</v>
      </c>
      <c r="D9740" s="97" t="s">
        <v>19540</v>
      </c>
      <c r="E9740" s="97" t="s">
        <v>3</v>
      </c>
      <c r="F9740" s="97">
        <v>1385585</v>
      </c>
      <c r="G9740" s="97"/>
      <c r="H9740" s="124" t="s">
        <v>6279</v>
      </c>
      <c r="I9740" s="125">
        <v>0</v>
      </c>
      <c r="J9740" s="125">
        <v>741.78</v>
      </c>
      <c r="K9740" s="126">
        <v>741.78</v>
      </c>
      <c r="L9740" s="100" t="s">
        <v>1324</v>
      </c>
    </row>
    <row r="9741" spans="1:12" ht="56.25" customHeight="1">
      <c r="A9741" s="97" t="s">
        <v>630</v>
      </c>
      <c r="B9741" s="122" t="s">
        <v>4391</v>
      </c>
      <c r="C9741" s="123">
        <v>42527</v>
      </c>
      <c r="D9741" s="97" t="s">
        <v>19541</v>
      </c>
      <c r="E9741" s="97" t="s">
        <v>3</v>
      </c>
      <c r="F9741" s="97">
        <v>1385602</v>
      </c>
      <c r="G9741" s="97"/>
      <c r="H9741" s="124" t="s">
        <v>6280</v>
      </c>
      <c r="I9741" s="125">
        <v>0</v>
      </c>
      <c r="J9741" s="125">
        <v>500</v>
      </c>
      <c r="K9741" s="126">
        <v>500</v>
      </c>
      <c r="L9741" s="100" t="s">
        <v>1324</v>
      </c>
    </row>
    <row r="9742" spans="1:12" ht="56.25" customHeight="1">
      <c r="A9742" s="97" t="s">
        <v>630</v>
      </c>
      <c r="B9742" s="122" t="s">
        <v>4391</v>
      </c>
      <c r="C9742" s="123">
        <v>42527</v>
      </c>
      <c r="D9742" s="97" t="s">
        <v>19544</v>
      </c>
      <c r="E9742" s="97" t="s">
        <v>3</v>
      </c>
      <c r="F9742" s="97">
        <v>1385728</v>
      </c>
      <c r="G9742" s="97"/>
      <c r="H9742" s="124" t="s">
        <v>6283</v>
      </c>
      <c r="I9742" s="125">
        <v>0</v>
      </c>
      <c r="J9742" s="125">
        <v>20260.600000000002</v>
      </c>
      <c r="K9742" s="126">
        <v>20260.600000000002</v>
      </c>
      <c r="L9742" s="100" t="s">
        <v>1324</v>
      </c>
    </row>
    <row r="9743" spans="1:12" ht="56.25" customHeight="1">
      <c r="A9743" s="97" t="s">
        <v>630</v>
      </c>
      <c r="B9743" s="122" t="s">
        <v>10109</v>
      </c>
      <c r="C9743" s="123">
        <v>42527</v>
      </c>
      <c r="D9743" s="97" t="s">
        <v>12423</v>
      </c>
      <c r="E9743" s="97" t="s">
        <v>6</v>
      </c>
      <c r="F9743" s="97">
        <v>853793</v>
      </c>
      <c r="G9743" s="97"/>
      <c r="H9743" s="124" t="s">
        <v>12424</v>
      </c>
      <c r="I9743" s="125">
        <v>0</v>
      </c>
      <c r="J9743" s="125">
        <v>4088.22</v>
      </c>
      <c r="K9743" s="126">
        <v>4088.22</v>
      </c>
      <c r="L9743" s="100" t="s">
        <v>1324</v>
      </c>
    </row>
    <row r="9744" spans="1:12" ht="56.25" customHeight="1">
      <c r="A9744" s="97" t="s">
        <v>630</v>
      </c>
      <c r="B9744" s="122" t="s">
        <v>4391</v>
      </c>
      <c r="C9744" s="123">
        <v>42528</v>
      </c>
      <c r="D9744" s="97" t="s">
        <v>19556</v>
      </c>
      <c r="E9744" s="97" t="s">
        <v>3</v>
      </c>
      <c r="F9744" s="97">
        <v>1386189</v>
      </c>
      <c r="G9744" s="97"/>
      <c r="H9744" s="124" t="s">
        <v>6295</v>
      </c>
      <c r="I9744" s="125">
        <v>0</v>
      </c>
      <c r="J9744" s="125">
        <v>427.96000000000004</v>
      </c>
      <c r="K9744" s="126">
        <v>427.96000000000004</v>
      </c>
      <c r="L9744" s="100" t="s">
        <v>1324</v>
      </c>
    </row>
    <row r="9745" spans="1:12" ht="56.25" customHeight="1">
      <c r="A9745" s="97" t="s">
        <v>630</v>
      </c>
      <c r="B9745" s="122" t="s">
        <v>4391</v>
      </c>
      <c r="C9745" s="123">
        <v>42528</v>
      </c>
      <c r="D9745" s="97" t="s">
        <v>19548</v>
      </c>
      <c r="E9745" s="97" t="s">
        <v>3</v>
      </c>
      <c r="F9745" s="97">
        <v>1386059</v>
      </c>
      <c r="G9745" s="97"/>
      <c r="H9745" s="124" t="s">
        <v>6287</v>
      </c>
      <c r="I9745" s="125">
        <v>0</v>
      </c>
      <c r="J9745" s="125">
        <v>200</v>
      </c>
      <c r="K9745" s="126">
        <v>200</v>
      </c>
      <c r="L9745" s="100" t="s">
        <v>1324</v>
      </c>
    </row>
    <row r="9746" spans="1:12" ht="56.25" customHeight="1">
      <c r="A9746" s="97" t="s">
        <v>630</v>
      </c>
      <c r="B9746" s="122" t="s">
        <v>4391</v>
      </c>
      <c r="C9746" s="123">
        <v>42528</v>
      </c>
      <c r="D9746" s="97" t="s">
        <v>19549</v>
      </c>
      <c r="E9746" s="97" t="s">
        <v>3</v>
      </c>
      <c r="F9746" s="97">
        <v>1386060</v>
      </c>
      <c r="G9746" s="97"/>
      <c r="H9746" s="124" t="s">
        <v>6288</v>
      </c>
      <c r="I9746" s="125">
        <v>0</v>
      </c>
      <c r="J9746" s="125">
        <v>60</v>
      </c>
      <c r="K9746" s="126">
        <v>60</v>
      </c>
      <c r="L9746" s="100" t="s">
        <v>1324</v>
      </c>
    </row>
    <row r="9747" spans="1:12" ht="56.25" customHeight="1">
      <c r="A9747" s="97" t="s">
        <v>630</v>
      </c>
      <c r="B9747" s="122" t="s">
        <v>4391</v>
      </c>
      <c r="C9747" s="123">
        <v>42528</v>
      </c>
      <c r="D9747" s="97" t="s">
        <v>19552</v>
      </c>
      <c r="E9747" s="97" t="s">
        <v>3</v>
      </c>
      <c r="F9747" s="97">
        <v>1386074</v>
      </c>
      <c r="G9747" s="97"/>
      <c r="H9747" s="124" t="s">
        <v>6291</v>
      </c>
      <c r="I9747" s="125">
        <v>0</v>
      </c>
      <c r="J9747" s="125">
        <v>1023.03</v>
      </c>
      <c r="K9747" s="126">
        <v>1023.03</v>
      </c>
      <c r="L9747" s="100" t="s">
        <v>1324</v>
      </c>
    </row>
    <row r="9748" spans="1:12" ht="56.25" customHeight="1">
      <c r="A9748" s="97" t="s">
        <v>630</v>
      </c>
      <c r="B9748" s="122" t="s">
        <v>4391</v>
      </c>
      <c r="C9748" s="123">
        <v>42528</v>
      </c>
      <c r="D9748" s="97" t="s">
        <v>19560</v>
      </c>
      <c r="E9748" s="97" t="s">
        <v>3</v>
      </c>
      <c r="F9748" s="97">
        <v>1386218</v>
      </c>
      <c r="G9748" s="97"/>
      <c r="H9748" s="124" t="s">
        <v>6299</v>
      </c>
      <c r="I9748" s="125">
        <v>0</v>
      </c>
      <c r="J9748" s="125">
        <v>3453.98</v>
      </c>
      <c r="K9748" s="126">
        <v>3453.98</v>
      </c>
      <c r="L9748" s="100" t="s">
        <v>1324</v>
      </c>
    </row>
    <row r="9749" spans="1:12" ht="56.25" customHeight="1">
      <c r="A9749" s="97" t="s">
        <v>630</v>
      </c>
      <c r="B9749" s="122" t="s">
        <v>4391</v>
      </c>
      <c r="C9749" s="123">
        <v>42528</v>
      </c>
      <c r="D9749" s="97" t="s">
        <v>19561</v>
      </c>
      <c r="E9749" s="97" t="s">
        <v>3</v>
      </c>
      <c r="F9749" s="97">
        <v>1386228</v>
      </c>
      <c r="G9749" s="97"/>
      <c r="H9749" s="124" t="s">
        <v>6300</v>
      </c>
      <c r="I9749" s="125">
        <v>0</v>
      </c>
      <c r="J9749" s="125">
        <v>4117.6000000000004</v>
      </c>
      <c r="K9749" s="126">
        <v>4117.6000000000004</v>
      </c>
      <c r="L9749" s="100" t="s">
        <v>1324</v>
      </c>
    </row>
    <row r="9750" spans="1:12" ht="56.25" customHeight="1">
      <c r="A9750" s="97" t="s">
        <v>630</v>
      </c>
      <c r="B9750" s="122" t="s">
        <v>4391</v>
      </c>
      <c r="C9750" s="123">
        <v>42528</v>
      </c>
      <c r="D9750" s="97" t="s">
        <v>19562</v>
      </c>
      <c r="E9750" s="97" t="s">
        <v>3</v>
      </c>
      <c r="F9750" s="97">
        <v>1386267</v>
      </c>
      <c r="G9750" s="97"/>
      <c r="H9750" s="124" t="s">
        <v>6301</v>
      </c>
      <c r="I9750" s="125">
        <v>0</v>
      </c>
      <c r="J9750" s="125">
        <v>37218.980000000003</v>
      </c>
      <c r="K9750" s="126">
        <v>37218.980000000003</v>
      </c>
      <c r="L9750" s="100" t="s">
        <v>1324</v>
      </c>
    </row>
    <row r="9751" spans="1:12" ht="56.25" customHeight="1">
      <c r="A9751" s="97" t="s">
        <v>630</v>
      </c>
      <c r="B9751" s="122" t="s">
        <v>4391</v>
      </c>
      <c r="C9751" s="123">
        <v>42528</v>
      </c>
      <c r="D9751" s="97" t="s">
        <v>19563</v>
      </c>
      <c r="E9751" s="97" t="s">
        <v>3</v>
      </c>
      <c r="F9751" s="97">
        <v>1386281</v>
      </c>
      <c r="G9751" s="97"/>
      <c r="H9751" s="124" t="s">
        <v>6302</v>
      </c>
      <c r="I9751" s="125">
        <v>0</v>
      </c>
      <c r="J9751" s="125">
        <v>1229</v>
      </c>
      <c r="K9751" s="126">
        <v>1229</v>
      </c>
      <c r="L9751" s="100" t="s">
        <v>1324</v>
      </c>
    </row>
    <row r="9752" spans="1:12" ht="56.25" customHeight="1">
      <c r="A9752" s="97" t="s">
        <v>630</v>
      </c>
      <c r="B9752" s="122" t="s">
        <v>4391</v>
      </c>
      <c r="C9752" s="123">
        <v>42528</v>
      </c>
      <c r="D9752" s="97" t="s">
        <v>19564</v>
      </c>
      <c r="E9752" s="97" t="s">
        <v>3</v>
      </c>
      <c r="F9752" s="97">
        <v>1386295</v>
      </c>
      <c r="G9752" s="97"/>
      <c r="H9752" s="124" t="s">
        <v>6303</v>
      </c>
      <c r="I9752" s="125">
        <v>0</v>
      </c>
      <c r="J9752" s="125">
        <v>21.96</v>
      </c>
      <c r="K9752" s="126">
        <v>21.96</v>
      </c>
      <c r="L9752" s="100" t="s">
        <v>1324</v>
      </c>
    </row>
    <row r="9753" spans="1:12" ht="56.25" customHeight="1">
      <c r="A9753" s="97" t="s">
        <v>630</v>
      </c>
      <c r="B9753" s="122" t="s">
        <v>4391</v>
      </c>
      <c r="C9753" s="123">
        <v>42528</v>
      </c>
      <c r="D9753" s="97" t="s">
        <v>19565</v>
      </c>
      <c r="E9753" s="97" t="s">
        <v>3</v>
      </c>
      <c r="F9753" s="97">
        <v>1386297</v>
      </c>
      <c r="G9753" s="97"/>
      <c r="H9753" s="124" t="s">
        <v>6304</v>
      </c>
      <c r="I9753" s="125">
        <v>0</v>
      </c>
      <c r="J9753" s="125">
        <v>16.96</v>
      </c>
      <c r="K9753" s="126">
        <v>16.96</v>
      </c>
      <c r="L9753" s="100" t="s">
        <v>1324</v>
      </c>
    </row>
    <row r="9754" spans="1:12" ht="56.25" customHeight="1">
      <c r="A9754" s="97" t="s">
        <v>630</v>
      </c>
      <c r="B9754" s="122" t="s">
        <v>4391</v>
      </c>
      <c r="C9754" s="123">
        <v>42528</v>
      </c>
      <c r="D9754" s="97" t="s">
        <v>19566</v>
      </c>
      <c r="E9754" s="97" t="s">
        <v>3</v>
      </c>
      <c r="F9754" s="97">
        <v>1386304</v>
      </c>
      <c r="G9754" s="97"/>
      <c r="H9754" s="124" t="s">
        <v>6305</v>
      </c>
      <c r="I9754" s="125">
        <v>0</v>
      </c>
      <c r="J9754" s="125">
        <v>33200</v>
      </c>
      <c r="K9754" s="126">
        <v>33200</v>
      </c>
      <c r="L9754" s="100" t="s">
        <v>1324</v>
      </c>
    </row>
    <row r="9755" spans="1:12" ht="56.25" customHeight="1">
      <c r="A9755" s="97" t="s">
        <v>630</v>
      </c>
      <c r="B9755" s="122" t="s">
        <v>10109</v>
      </c>
      <c r="C9755" s="123">
        <v>42528</v>
      </c>
      <c r="D9755" s="97" t="s">
        <v>12445</v>
      </c>
      <c r="E9755" s="97" t="s">
        <v>6</v>
      </c>
      <c r="F9755" s="97">
        <v>853909</v>
      </c>
      <c r="G9755" s="97"/>
      <c r="H9755" s="124" t="s">
        <v>12446</v>
      </c>
      <c r="I9755" s="125">
        <v>0</v>
      </c>
      <c r="J9755" s="125">
        <v>1000</v>
      </c>
      <c r="K9755" s="126">
        <v>1000</v>
      </c>
      <c r="L9755" s="100" t="s">
        <v>1324</v>
      </c>
    </row>
    <row r="9756" spans="1:12" ht="56.25" customHeight="1">
      <c r="A9756" s="97" t="s">
        <v>630</v>
      </c>
      <c r="B9756" s="122" t="s">
        <v>4391</v>
      </c>
      <c r="C9756" s="123">
        <v>42529</v>
      </c>
      <c r="D9756" s="97" t="s">
        <v>19573</v>
      </c>
      <c r="E9756" s="97" t="s">
        <v>3</v>
      </c>
      <c r="F9756" s="97">
        <v>1386532</v>
      </c>
      <c r="G9756" s="97"/>
      <c r="H9756" s="124" t="s">
        <v>6310</v>
      </c>
      <c r="I9756" s="125">
        <v>0</v>
      </c>
      <c r="J9756" s="125">
        <v>700</v>
      </c>
      <c r="K9756" s="126">
        <v>700</v>
      </c>
      <c r="L9756" s="100" t="s">
        <v>1324</v>
      </c>
    </row>
    <row r="9757" spans="1:12" ht="56.25" customHeight="1">
      <c r="A9757" s="97" t="s">
        <v>630</v>
      </c>
      <c r="B9757" s="122" t="s">
        <v>4391</v>
      </c>
      <c r="C9757" s="123">
        <v>42529</v>
      </c>
      <c r="D9757" s="97" t="s">
        <v>19574</v>
      </c>
      <c r="E9757" s="97" t="s">
        <v>3</v>
      </c>
      <c r="F9757" s="97">
        <v>1386533</v>
      </c>
      <c r="G9757" s="97"/>
      <c r="H9757" s="124" t="s">
        <v>6311</v>
      </c>
      <c r="I9757" s="125">
        <v>0</v>
      </c>
      <c r="J9757" s="125">
        <v>700</v>
      </c>
      <c r="K9757" s="126">
        <v>700</v>
      </c>
      <c r="L9757" s="100" t="s">
        <v>1324</v>
      </c>
    </row>
    <row r="9758" spans="1:12" ht="56.25" customHeight="1">
      <c r="A9758" s="97" t="s">
        <v>630</v>
      </c>
      <c r="B9758" s="122" t="s">
        <v>4391</v>
      </c>
      <c r="C9758" s="123">
        <v>42529</v>
      </c>
      <c r="D9758" s="97" t="s">
        <v>19575</v>
      </c>
      <c r="E9758" s="97" t="s">
        <v>3</v>
      </c>
      <c r="F9758" s="97">
        <v>1386534</v>
      </c>
      <c r="G9758" s="97"/>
      <c r="H9758" s="124" t="s">
        <v>6312</v>
      </c>
      <c r="I9758" s="125">
        <v>0</v>
      </c>
      <c r="J9758" s="125">
        <v>27.830000000000002</v>
      </c>
      <c r="K9758" s="126">
        <v>27.830000000000002</v>
      </c>
      <c r="L9758" s="100" t="s">
        <v>1324</v>
      </c>
    </row>
    <row r="9759" spans="1:12" ht="56.25" customHeight="1">
      <c r="A9759" s="97" t="s">
        <v>630</v>
      </c>
      <c r="B9759" s="122" t="s">
        <v>4391</v>
      </c>
      <c r="C9759" s="123">
        <v>42529</v>
      </c>
      <c r="D9759" s="97" t="s">
        <v>19576</v>
      </c>
      <c r="E9759" s="97" t="s">
        <v>3</v>
      </c>
      <c r="F9759" s="97">
        <v>1386539</v>
      </c>
      <c r="G9759" s="97"/>
      <c r="H9759" s="124" t="s">
        <v>6313</v>
      </c>
      <c r="I9759" s="125">
        <v>0</v>
      </c>
      <c r="J9759" s="125">
        <v>1849.53</v>
      </c>
      <c r="K9759" s="126">
        <v>1849.53</v>
      </c>
      <c r="L9759" s="100" t="s">
        <v>1324</v>
      </c>
    </row>
    <row r="9760" spans="1:12" ht="56.25" customHeight="1">
      <c r="A9760" s="97" t="s">
        <v>630</v>
      </c>
      <c r="B9760" s="122" t="s">
        <v>4391</v>
      </c>
      <c r="C9760" s="123">
        <v>42529</v>
      </c>
      <c r="D9760" s="97" t="s">
        <v>19577</v>
      </c>
      <c r="E9760" s="97" t="s">
        <v>3</v>
      </c>
      <c r="F9760" s="97">
        <v>1386543</v>
      </c>
      <c r="G9760" s="97"/>
      <c r="H9760" s="124" t="s">
        <v>6314</v>
      </c>
      <c r="I9760" s="125">
        <v>0</v>
      </c>
      <c r="J9760" s="125">
        <v>1250</v>
      </c>
      <c r="K9760" s="126">
        <v>1250</v>
      </c>
      <c r="L9760" s="100" t="s">
        <v>1324</v>
      </c>
    </row>
    <row r="9761" spans="1:12" ht="56.25" customHeight="1">
      <c r="A9761" s="97" t="s">
        <v>630</v>
      </c>
      <c r="B9761" s="122" t="s">
        <v>4391</v>
      </c>
      <c r="C9761" s="123">
        <v>42529</v>
      </c>
      <c r="D9761" s="97" t="s">
        <v>19590</v>
      </c>
      <c r="E9761" s="97" t="s">
        <v>3</v>
      </c>
      <c r="F9761" s="97">
        <v>1386600</v>
      </c>
      <c r="G9761" s="97"/>
      <c r="H9761" s="124" t="s">
        <v>6327</v>
      </c>
      <c r="I9761" s="125">
        <v>0</v>
      </c>
      <c r="J9761" s="125">
        <v>341.01</v>
      </c>
      <c r="K9761" s="126">
        <v>341.01</v>
      </c>
      <c r="L9761" s="100" t="s">
        <v>1324</v>
      </c>
    </row>
    <row r="9762" spans="1:12" ht="56.25" customHeight="1">
      <c r="A9762" s="97" t="s">
        <v>630</v>
      </c>
      <c r="B9762" s="122" t="s">
        <v>4391</v>
      </c>
      <c r="C9762" s="123">
        <v>42529</v>
      </c>
      <c r="D9762" s="97" t="s">
        <v>19594</v>
      </c>
      <c r="E9762" s="97" t="s">
        <v>3</v>
      </c>
      <c r="F9762" s="97">
        <v>1386644</v>
      </c>
      <c r="G9762" s="97"/>
      <c r="H9762" s="124" t="s">
        <v>6331</v>
      </c>
      <c r="I9762" s="125">
        <v>0</v>
      </c>
      <c r="J9762" s="125">
        <v>933.2</v>
      </c>
      <c r="K9762" s="126">
        <v>933.2</v>
      </c>
      <c r="L9762" s="100" t="s">
        <v>1324</v>
      </c>
    </row>
    <row r="9763" spans="1:12" ht="56.25" customHeight="1">
      <c r="A9763" s="97" t="s">
        <v>630</v>
      </c>
      <c r="B9763" s="122" t="s">
        <v>4391</v>
      </c>
      <c r="C9763" s="123">
        <v>42529</v>
      </c>
      <c r="D9763" s="97" t="s">
        <v>19596</v>
      </c>
      <c r="E9763" s="97" t="s">
        <v>3</v>
      </c>
      <c r="F9763" s="97">
        <v>1386691</v>
      </c>
      <c r="G9763" s="97"/>
      <c r="H9763" s="124" t="s">
        <v>6333</v>
      </c>
      <c r="I9763" s="125">
        <v>0</v>
      </c>
      <c r="J9763" s="125">
        <v>120</v>
      </c>
      <c r="K9763" s="126">
        <v>120</v>
      </c>
      <c r="L9763" s="100" t="s">
        <v>1324</v>
      </c>
    </row>
    <row r="9764" spans="1:12" ht="56.25" customHeight="1">
      <c r="A9764" s="97" t="s">
        <v>630</v>
      </c>
      <c r="B9764" s="122" t="s">
        <v>4391</v>
      </c>
      <c r="C9764" s="123">
        <v>42529</v>
      </c>
      <c r="D9764" s="97" t="s">
        <v>19598</v>
      </c>
      <c r="E9764" s="97" t="s">
        <v>3</v>
      </c>
      <c r="F9764" s="97">
        <v>1386705</v>
      </c>
      <c r="G9764" s="97"/>
      <c r="H9764" s="124" t="s">
        <v>4448</v>
      </c>
      <c r="I9764" s="125">
        <v>0</v>
      </c>
      <c r="J9764" s="125">
        <v>320.95</v>
      </c>
      <c r="K9764" s="126">
        <v>320.95</v>
      </c>
      <c r="L9764" s="100" t="s">
        <v>1324</v>
      </c>
    </row>
    <row r="9765" spans="1:12" ht="56.25" customHeight="1">
      <c r="A9765" s="97" t="s">
        <v>630</v>
      </c>
      <c r="B9765" s="122" t="s">
        <v>4391</v>
      </c>
      <c r="C9765" s="123">
        <v>42530</v>
      </c>
      <c r="D9765" s="97" t="s">
        <v>19613</v>
      </c>
      <c r="E9765" s="97" t="s">
        <v>3</v>
      </c>
      <c r="F9765" s="97">
        <v>1386888</v>
      </c>
      <c r="G9765" s="97"/>
      <c r="H9765" s="124" t="s">
        <v>6349</v>
      </c>
      <c r="I9765" s="125">
        <v>0</v>
      </c>
      <c r="J9765" s="125">
        <v>3816.2200000000003</v>
      </c>
      <c r="K9765" s="126">
        <v>3816.2200000000003</v>
      </c>
      <c r="L9765" s="100" t="s">
        <v>1324</v>
      </c>
    </row>
    <row r="9766" spans="1:12" ht="56.25" customHeight="1">
      <c r="A9766" s="97" t="s">
        <v>630</v>
      </c>
      <c r="B9766" s="122" t="s">
        <v>4391</v>
      </c>
      <c r="C9766" s="123">
        <v>42530</v>
      </c>
      <c r="D9766" s="97" t="s">
        <v>19623</v>
      </c>
      <c r="E9766" s="97" t="s">
        <v>3</v>
      </c>
      <c r="F9766" s="97">
        <v>1386955</v>
      </c>
      <c r="G9766" s="97"/>
      <c r="H9766" s="124" t="s">
        <v>6359</v>
      </c>
      <c r="I9766" s="125">
        <v>0</v>
      </c>
      <c r="J9766" s="125">
        <v>900</v>
      </c>
      <c r="K9766" s="126">
        <v>900</v>
      </c>
      <c r="L9766" s="100" t="s">
        <v>1324</v>
      </c>
    </row>
    <row r="9767" spans="1:12" ht="56.25" customHeight="1">
      <c r="A9767" s="97" t="s">
        <v>630</v>
      </c>
      <c r="B9767" s="122" t="s">
        <v>4391</v>
      </c>
      <c r="C9767" s="123">
        <v>42530</v>
      </c>
      <c r="D9767" s="97" t="s">
        <v>19624</v>
      </c>
      <c r="E9767" s="97" t="s">
        <v>3</v>
      </c>
      <c r="F9767" s="97">
        <v>1386959</v>
      </c>
      <c r="G9767" s="97"/>
      <c r="H9767" s="124" t="s">
        <v>6360</v>
      </c>
      <c r="I9767" s="125">
        <v>0</v>
      </c>
      <c r="J9767" s="125">
        <v>800</v>
      </c>
      <c r="K9767" s="126">
        <v>800</v>
      </c>
      <c r="L9767" s="100" t="s">
        <v>1324</v>
      </c>
    </row>
    <row r="9768" spans="1:12" ht="56.25" customHeight="1">
      <c r="A9768" s="97" t="s">
        <v>630</v>
      </c>
      <c r="B9768" s="122" t="s">
        <v>4391</v>
      </c>
      <c r="C9768" s="123">
        <v>42530</v>
      </c>
      <c r="D9768" s="97" t="s">
        <v>19627</v>
      </c>
      <c r="E9768" s="97" t="s">
        <v>3</v>
      </c>
      <c r="F9768" s="97">
        <v>1387109</v>
      </c>
      <c r="G9768" s="97"/>
      <c r="H9768" s="124" t="s">
        <v>6363</v>
      </c>
      <c r="I9768" s="125">
        <v>0</v>
      </c>
      <c r="J9768" s="125">
        <v>971</v>
      </c>
      <c r="K9768" s="126">
        <v>971</v>
      </c>
      <c r="L9768" s="100" t="s">
        <v>1324</v>
      </c>
    </row>
    <row r="9769" spans="1:12" ht="56.25" customHeight="1">
      <c r="A9769" s="97" t="s">
        <v>630</v>
      </c>
      <c r="B9769" s="122" t="s">
        <v>10109</v>
      </c>
      <c r="C9769" s="123">
        <v>42530</v>
      </c>
      <c r="D9769" s="97" t="s">
        <v>12466</v>
      </c>
      <c r="E9769" s="97" t="s">
        <v>6</v>
      </c>
      <c r="F9769" s="97">
        <v>990201001</v>
      </c>
      <c r="G9769" s="97"/>
      <c r="H9769" s="124" t="s">
        <v>2963</v>
      </c>
      <c r="I9769" s="125">
        <v>0</v>
      </c>
      <c r="J9769" s="125">
        <v>11723.16</v>
      </c>
      <c r="K9769" s="126">
        <v>11723.16</v>
      </c>
      <c r="L9769" s="100" t="s">
        <v>1324</v>
      </c>
    </row>
    <row r="9770" spans="1:12" ht="56.25" customHeight="1">
      <c r="A9770" s="97" t="s">
        <v>630</v>
      </c>
      <c r="B9770" s="122" t="s">
        <v>4391</v>
      </c>
      <c r="C9770" s="123">
        <v>42531</v>
      </c>
      <c r="D9770" s="97" t="s">
        <v>19651</v>
      </c>
      <c r="E9770" s="97" t="s">
        <v>3</v>
      </c>
      <c r="F9770" s="97">
        <v>1387845</v>
      </c>
      <c r="G9770" s="97"/>
      <c r="H9770" s="124" t="s">
        <v>6388</v>
      </c>
      <c r="I9770" s="125">
        <v>0</v>
      </c>
      <c r="J9770" s="125">
        <v>900</v>
      </c>
      <c r="K9770" s="126">
        <v>900</v>
      </c>
      <c r="L9770" s="100" t="s">
        <v>1324</v>
      </c>
    </row>
    <row r="9771" spans="1:12" ht="56.25" customHeight="1">
      <c r="A9771" s="97" t="s">
        <v>630</v>
      </c>
      <c r="B9771" s="122" t="s">
        <v>4391</v>
      </c>
      <c r="C9771" s="123">
        <v>42531</v>
      </c>
      <c r="D9771" s="97" t="s">
        <v>19654</v>
      </c>
      <c r="E9771" s="97" t="s">
        <v>3</v>
      </c>
      <c r="F9771" s="97">
        <v>1387897</v>
      </c>
      <c r="G9771" s="97"/>
      <c r="H9771" s="124" t="s">
        <v>6391</v>
      </c>
      <c r="I9771" s="125">
        <v>0</v>
      </c>
      <c r="J9771" s="125">
        <v>3472.85</v>
      </c>
      <c r="K9771" s="126">
        <v>3472.85</v>
      </c>
      <c r="L9771" s="100" t="s">
        <v>1324</v>
      </c>
    </row>
    <row r="9772" spans="1:12" ht="56.25" customHeight="1">
      <c r="A9772" s="97" t="s">
        <v>630</v>
      </c>
      <c r="B9772" s="122" t="s">
        <v>4391</v>
      </c>
      <c r="C9772" s="123">
        <v>42534</v>
      </c>
      <c r="D9772" s="97" t="s">
        <v>19655</v>
      </c>
      <c r="E9772" s="97" t="s">
        <v>3</v>
      </c>
      <c r="F9772" s="97">
        <v>1388136</v>
      </c>
      <c r="G9772" s="97"/>
      <c r="H9772" s="124" t="s">
        <v>6392</v>
      </c>
      <c r="I9772" s="125">
        <v>0</v>
      </c>
      <c r="J9772" s="125">
        <v>1942</v>
      </c>
      <c r="K9772" s="126">
        <v>1942</v>
      </c>
      <c r="L9772" s="100" t="s">
        <v>1324</v>
      </c>
    </row>
    <row r="9773" spans="1:12" ht="56.25" customHeight="1">
      <c r="A9773" s="97" t="s">
        <v>630</v>
      </c>
      <c r="B9773" s="122" t="s">
        <v>4391</v>
      </c>
      <c r="C9773" s="123">
        <v>42534</v>
      </c>
      <c r="D9773" s="97" t="s">
        <v>19661</v>
      </c>
      <c r="E9773" s="97" t="s">
        <v>3</v>
      </c>
      <c r="F9773" s="97">
        <v>1388231</v>
      </c>
      <c r="G9773" s="97"/>
      <c r="H9773" s="124" t="s">
        <v>6398</v>
      </c>
      <c r="I9773" s="125">
        <v>0</v>
      </c>
      <c r="J9773" s="125">
        <v>3208</v>
      </c>
      <c r="K9773" s="126">
        <v>3208</v>
      </c>
      <c r="L9773" s="100" t="s">
        <v>1324</v>
      </c>
    </row>
    <row r="9774" spans="1:12" ht="56.25" customHeight="1">
      <c r="A9774" s="97" t="s">
        <v>630</v>
      </c>
      <c r="B9774" s="122" t="s">
        <v>4391</v>
      </c>
      <c r="C9774" s="123">
        <v>42535</v>
      </c>
      <c r="D9774" s="97" t="s">
        <v>19681</v>
      </c>
      <c r="E9774" s="97" t="s">
        <v>3</v>
      </c>
      <c r="F9774" s="97">
        <v>1388726</v>
      </c>
      <c r="G9774" s="97"/>
      <c r="H9774" s="124" t="s">
        <v>6419</v>
      </c>
      <c r="I9774" s="125">
        <v>0</v>
      </c>
      <c r="J9774" s="125">
        <v>371</v>
      </c>
      <c r="K9774" s="126">
        <v>371</v>
      </c>
      <c r="L9774" s="100" t="s">
        <v>1324</v>
      </c>
    </row>
    <row r="9775" spans="1:12" ht="56.25" customHeight="1">
      <c r="A9775" s="97" t="s">
        <v>630</v>
      </c>
      <c r="B9775" s="122" t="s">
        <v>4391</v>
      </c>
      <c r="C9775" s="123">
        <v>42535</v>
      </c>
      <c r="D9775" s="97" t="s">
        <v>19682</v>
      </c>
      <c r="E9775" s="97" t="s">
        <v>3</v>
      </c>
      <c r="F9775" s="97">
        <v>1388790</v>
      </c>
      <c r="G9775" s="97"/>
      <c r="H9775" s="124" t="s">
        <v>6420</v>
      </c>
      <c r="I9775" s="125">
        <v>0</v>
      </c>
      <c r="J9775" s="125">
        <v>700</v>
      </c>
      <c r="K9775" s="126">
        <v>700</v>
      </c>
      <c r="L9775" s="100" t="s">
        <v>1324</v>
      </c>
    </row>
    <row r="9776" spans="1:12" ht="56.25" customHeight="1">
      <c r="A9776" s="97" t="s">
        <v>630</v>
      </c>
      <c r="B9776" s="122" t="s">
        <v>4391</v>
      </c>
      <c r="C9776" s="123">
        <v>42535</v>
      </c>
      <c r="D9776" s="97" t="s">
        <v>19683</v>
      </c>
      <c r="E9776" s="97" t="s">
        <v>3</v>
      </c>
      <c r="F9776" s="97">
        <v>1388843</v>
      </c>
      <c r="G9776" s="97"/>
      <c r="H9776" s="124" t="s">
        <v>6421</v>
      </c>
      <c r="I9776" s="125">
        <v>0</v>
      </c>
      <c r="J9776" s="125">
        <v>72</v>
      </c>
      <c r="K9776" s="126">
        <v>72</v>
      </c>
      <c r="L9776" s="100" t="s">
        <v>1324</v>
      </c>
    </row>
    <row r="9777" spans="1:12" ht="56.25" customHeight="1">
      <c r="A9777" s="97" t="s">
        <v>630</v>
      </c>
      <c r="B9777" s="122" t="s">
        <v>10109</v>
      </c>
      <c r="C9777" s="123">
        <v>42535</v>
      </c>
      <c r="D9777" s="97" t="s">
        <v>12486</v>
      </c>
      <c r="E9777" s="97" t="s">
        <v>6</v>
      </c>
      <c r="F9777" s="97">
        <v>854600</v>
      </c>
      <c r="G9777" s="97"/>
      <c r="H9777" s="124" t="s">
        <v>2975</v>
      </c>
      <c r="I9777" s="125">
        <v>0</v>
      </c>
      <c r="J9777" s="125">
        <v>79122.69</v>
      </c>
      <c r="K9777" s="126">
        <v>79122.69</v>
      </c>
      <c r="L9777" s="100" t="s">
        <v>1324</v>
      </c>
    </row>
    <row r="9778" spans="1:12" ht="56.25" customHeight="1">
      <c r="A9778" s="97" t="s">
        <v>630</v>
      </c>
      <c r="B9778" s="122" t="s">
        <v>4391</v>
      </c>
      <c r="C9778" s="123">
        <v>42536</v>
      </c>
      <c r="D9778" s="97" t="s">
        <v>19687</v>
      </c>
      <c r="E9778" s="97" t="s">
        <v>3</v>
      </c>
      <c r="F9778" s="97">
        <v>1388991</v>
      </c>
      <c r="G9778" s="97"/>
      <c r="H9778" s="124" t="s">
        <v>6425</v>
      </c>
      <c r="I9778" s="125">
        <v>0</v>
      </c>
      <c r="J9778" s="125">
        <v>2002</v>
      </c>
      <c r="K9778" s="126">
        <v>2002</v>
      </c>
      <c r="L9778" s="100" t="s">
        <v>1324</v>
      </c>
    </row>
    <row r="9779" spans="1:12" ht="56.25" customHeight="1">
      <c r="A9779" s="97" t="s">
        <v>630</v>
      </c>
      <c r="B9779" s="122" t="s">
        <v>4391</v>
      </c>
      <c r="C9779" s="123">
        <v>42536</v>
      </c>
      <c r="D9779" s="97" t="s">
        <v>19689</v>
      </c>
      <c r="E9779" s="97" t="s">
        <v>3</v>
      </c>
      <c r="F9779" s="97">
        <v>1389033</v>
      </c>
      <c r="G9779" s="97"/>
      <c r="H9779" s="124" t="s">
        <v>6427</v>
      </c>
      <c r="I9779" s="125">
        <v>0</v>
      </c>
      <c r="J9779" s="125">
        <v>392.8</v>
      </c>
      <c r="K9779" s="126">
        <v>392.8</v>
      </c>
      <c r="L9779" s="100" t="s">
        <v>1324</v>
      </c>
    </row>
    <row r="9780" spans="1:12" ht="56.25" customHeight="1">
      <c r="A9780" s="97" t="s">
        <v>630</v>
      </c>
      <c r="B9780" s="122" t="s">
        <v>4391</v>
      </c>
      <c r="C9780" s="123">
        <v>42536</v>
      </c>
      <c r="D9780" s="97" t="s">
        <v>19696</v>
      </c>
      <c r="E9780" s="97" t="s">
        <v>3</v>
      </c>
      <c r="F9780" s="97">
        <v>1389156</v>
      </c>
      <c r="G9780" s="97"/>
      <c r="H9780" s="124" t="s">
        <v>6434</v>
      </c>
      <c r="I9780" s="125">
        <v>0</v>
      </c>
      <c r="J9780" s="125">
        <v>52.2</v>
      </c>
      <c r="K9780" s="126">
        <v>52.2</v>
      </c>
      <c r="L9780" s="100" t="s">
        <v>1324</v>
      </c>
    </row>
    <row r="9781" spans="1:12" ht="56.25" customHeight="1">
      <c r="A9781" s="97" t="s">
        <v>630</v>
      </c>
      <c r="B9781" s="122" t="s">
        <v>4391</v>
      </c>
      <c r="C9781" s="123">
        <v>42536</v>
      </c>
      <c r="D9781" s="97" t="s">
        <v>19697</v>
      </c>
      <c r="E9781" s="97" t="s">
        <v>3</v>
      </c>
      <c r="F9781" s="97">
        <v>1389166</v>
      </c>
      <c r="G9781" s="97"/>
      <c r="H9781" s="124" t="s">
        <v>6435</v>
      </c>
      <c r="I9781" s="125">
        <v>0</v>
      </c>
      <c r="J9781" s="125">
        <v>100</v>
      </c>
      <c r="K9781" s="126">
        <v>100</v>
      </c>
      <c r="L9781" s="100" t="s">
        <v>1324</v>
      </c>
    </row>
    <row r="9782" spans="1:12" ht="56.25" customHeight="1">
      <c r="A9782" s="97" t="s">
        <v>630</v>
      </c>
      <c r="B9782" s="122" t="s">
        <v>4391</v>
      </c>
      <c r="C9782" s="123">
        <v>42536</v>
      </c>
      <c r="D9782" s="97" t="s">
        <v>19699</v>
      </c>
      <c r="E9782" s="97" t="s">
        <v>3</v>
      </c>
      <c r="F9782" s="97">
        <v>1389172</v>
      </c>
      <c r="G9782" s="97"/>
      <c r="H9782" s="124" t="s">
        <v>6437</v>
      </c>
      <c r="I9782" s="125">
        <v>0</v>
      </c>
      <c r="J9782" s="125">
        <v>823.33</v>
      </c>
      <c r="K9782" s="126">
        <v>823.33</v>
      </c>
      <c r="L9782" s="100" t="s">
        <v>1324</v>
      </c>
    </row>
    <row r="9783" spans="1:12" ht="56.25" customHeight="1">
      <c r="A9783" s="97" t="s">
        <v>630</v>
      </c>
      <c r="B9783" s="122" t="s">
        <v>4391</v>
      </c>
      <c r="C9783" s="123">
        <v>42536</v>
      </c>
      <c r="D9783" s="97" t="s">
        <v>19700</v>
      </c>
      <c r="E9783" s="97" t="s">
        <v>3</v>
      </c>
      <c r="F9783" s="97">
        <v>1389177</v>
      </c>
      <c r="G9783" s="97"/>
      <c r="H9783" s="124" t="s">
        <v>6438</v>
      </c>
      <c r="I9783" s="125">
        <v>0</v>
      </c>
      <c r="J9783" s="125">
        <v>171.67000000000002</v>
      </c>
      <c r="K9783" s="126">
        <v>171.67000000000002</v>
      </c>
      <c r="L9783" s="100" t="s">
        <v>1324</v>
      </c>
    </row>
    <row r="9784" spans="1:12" ht="56.25" customHeight="1">
      <c r="A9784" s="97" t="s">
        <v>630</v>
      </c>
      <c r="B9784" s="122" t="s">
        <v>4391</v>
      </c>
      <c r="C9784" s="123">
        <v>42536</v>
      </c>
      <c r="D9784" s="97" t="s">
        <v>19701</v>
      </c>
      <c r="E9784" s="97" t="s">
        <v>3</v>
      </c>
      <c r="F9784" s="97">
        <v>1389194</v>
      </c>
      <c r="G9784" s="97"/>
      <c r="H9784" s="124" t="s">
        <v>6439</v>
      </c>
      <c r="I9784" s="125">
        <v>0</v>
      </c>
      <c r="J9784" s="125">
        <v>110</v>
      </c>
      <c r="K9784" s="126">
        <v>110</v>
      </c>
      <c r="L9784" s="100" t="s">
        <v>1324</v>
      </c>
    </row>
    <row r="9785" spans="1:12" ht="56.25" customHeight="1">
      <c r="A9785" s="97" t="s">
        <v>630</v>
      </c>
      <c r="B9785" s="122" t="s">
        <v>4391</v>
      </c>
      <c r="C9785" s="123">
        <v>42536</v>
      </c>
      <c r="D9785" s="97" t="s">
        <v>19702</v>
      </c>
      <c r="E9785" s="97" t="s">
        <v>3</v>
      </c>
      <c r="F9785" s="97">
        <v>1389196</v>
      </c>
      <c r="G9785" s="97"/>
      <c r="H9785" s="124" t="s">
        <v>6440</v>
      </c>
      <c r="I9785" s="125">
        <v>0</v>
      </c>
      <c r="J9785" s="125">
        <v>29</v>
      </c>
      <c r="K9785" s="126">
        <v>29</v>
      </c>
      <c r="L9785" s="100" t="s">
        <v>1347</v>
      </c>
    </row>
    <row r="9786" spans="1:12" ht="56.25" customHeight="1">
      <c r="A9786" s="97" t="s">
        <v>630</v>
      </c>
      <c r="B9786" s="122" t="s">
        <v>4391</v>
      </c>
      <c r="C9786" s="123">
        <v>42536</v>
      </c>
      <c r="D9786" s="97" t="s">
        <v>19703</v>
      </c>
      <c r="E9786" s="97" t="s">
        <v>3</v>
      </c>
      <c r="F9786" s="97">
        <v>1389198</v>
      </c>
      <c r="G9786" s="97"/>
      <c r="H9786" s="124" t="s">
        <v>6441</v>
      </c>
      <c r="I9786" s="125">
        <v>0</v>
      </c>
      <c r="J9786" s="125">
        <v>144</v>
      </c>
      <c r="K9786" s="126">
        <v>144</v>
      </c>
      <c r="L9786" s="100" t="s">
        <v>1347</v>
      </c>
    </row>
    <row r="9787" spans="1:12" ht="56.25" customHeight="1">
      <c r="A9787" s="97" t="s">
        <v>630</v>
      </c>
      <c r="B9787" s="122" t="s">
        <v>4391</v>
      </c>
      <c r="C9787" s="123">
        <v>42536</v>
      </c>
      <c r="D9787" s="97" t="s">
        <v>19704</v>
      </c>
      <c r="E9787" s="97" t="s">
        <v>3</v>
      </c>
      <c r="F9787" s="97">
        <v>1389219</v>
      </c>
      <c r="G9787" s="97"/>
      <c r="H9787" s="124" t="s">
        <v>6442</v>
      </c>
      <c r="I9787" s="125">
        <v>0</v>
      </c>
      <c r="J9787" s="125">
        <v>682.9</v>
      </c>
      <c r="K9787" s="126">
        <v>682.9</v>
      </c>
      <c r="L9787" s="100" t="s">
        <v>1324</v>
      </c>
    </row>
    <row r="9788" spans="1:12" ht="56.25" customHeight="1">
      <c r="A9788" s="97" t="s">
        <v>630</v>
      </c>
      <c r="B9788" s="122" t="s">
        <v>4391</v>
      </c>
      <c r="C9788" s="123">
        <v>42536</v>
      </c>
      <c r="D9788" s="97" t="s">
        <v>19705</v>
      </c>
      <c r="E9788" s="97" t="s">
        <v>3</v>
      </c>
      <c r="F9788" s="97">
        <v>1389223</v>
      </c>
      <c r="G9788" s="97"/>
      <c r="H9788" s="124" t="s">
        <v>6443</v>
      </c>
      <c r="I9788" s="125">
        <v>0</v>
      </c>
      <c r="J9788" s="125">
        <v>2529.66</v>
      </c>
      <c r="K9788" s="126">
        <v>2529.66</v>
      </c>
      <c r="L9788" s="100" t="s">
        <v>1324</v>
      </c>
    </row>
    <row r="9789" spans="1:12" ht="56.25" customHeight="1">
      <c r="A9789" s="97" t="s">
        <v>630</v>
      </c>
      <c r="B9789" s="122" t="s">
        <v>4391</v>
      </c>
      <c r="C9789" s="123">
        <v>42536</v>
      </c>
      <c r="D9789" s="97" t="s">
        <v>19706</v>
      </c>
      <c r="E9789" s="97" t="s">
        <v>3</v>
      </c>
      <c r="F9789" s="97">
        <v>1389224</v>
      </c>
      <c r="G9789" s="97"/>
      <c r="H9789" s="124" t="s">
        <v>6444</v>
      </c>
      <c r="I9789" s="125">
        <v>0</v>
      </c>
      <c r="J9789" s="125">
        <v>2529.66</v>
      </c>
      <c r="K9789" s="126">
        <v>2529.66</v>
      </c>
      <c r="L9789" s="100" t="s">
        <v>1324</v>
      </c>
    </row>
    <row r="9790" spans="1:12" ht="56.25" customHeight="1">
      <c r="A9790" s="97" t="s">
        <v>630</v>
      </c>
      <c r="B9790" s="122" t="s">
        <v>4391</v>
      </c>
      <c r="C9790" s="123">
        <v>42536</v>
      </c>
      <c r="D9790" s="97" t="s">
        <v>19707</v>
      </c>
      <c r="E9790" s="97" t="s">
        <v>3</v>
      </c>
      <c r="F9790" s="97">
        <v>1389226</v>
      </c>
      <c r="G9790" s="97"/>
      <c r="H9790" s="124" t="s">
        <v>6445</v>
      </c>
      <c r="I9790" s="125">
        <v>0</v>
      </c>
      <c r="J9790" s="125">
        <v>2529.66</v>
      </c>
      <c r="K9790" s="126">
        <v>2529.66</v>
      </c>
      <c r="L9790" s="100" t="s">
        <v>1324</v>
      </c>
    </row>
    <row r="9791" spans="1:12" ht="56.25" customHeight="1">
      <c r="A9791" s="97" t="s">
        <v>630</v>
      </c>
      <c r="B9791" s="122" t="s">
        <v>4391</v>
      </c>
      <c r="C9791" s="123">
        <v>42536</v>
      </c>
      <c r="D9791" s="97" t="s">
        <v>19708</v>
      </c>
      <c r="E9791" s="97" t="s">
        <v>3</v>
      </c>
      <c r="F9791" s="97">
        <v>1389239</v>
      </c>
      <c r="G9791" s="97"/>
      <c r="H9791" s="124" t="s">
        <v>4934</v>
      </c>
      <c r="I9791" s="125">
        <v>0</v>
      </c>
      <c r="J9791" s="125">
        <v>500</v>
      </c>
      <c r="K9791" s="126">
        <v>500</v>
      </c>
      <c r="L9791" s="100" t="s">
        <v>1324</v>
      </c>
    </row>
    <row r="9792" spans="1:12" ht="56.25" customHeight="1">
      <c r="A9792" s="97" t="s">
        <v>630</v>
      </c>
      <c r="B9792" s="122" t="s">
        <v>10133</v>
      </c>
      <c r="C9792" s="123">
        <v>42537</v>
      </c>
      <c r="D9792" s="97" t="s">
        <v>12620</v>
      </c>
      <c r="E9792" s="97" t="s">
        <v>6</v>
      </c>
      <c r="F9792" s="97">
        <v>205709</v>
      </c>
      <c r="G9792" s="97"/>
      <c r="H9792" s="124" t="s">
        <v>3063</v>
      </c>
      <c r="I9792" s="125">
        <v>0</v>
      </c>
      <c r="J9792" s="125">
        <v>0.08</v>
      </c>
      <c r="K9792" s="126">
        <v>0.08</v>
      </c>
      <c r="L9792" s="100" t="s">
        <v>1324</v>
      </c>
    </row>
    <row r="9793" spans="1:12" ht="56.25" customHeight="1">
      <c r="A9793" s="97" t="s">
        <v>630</v>
      </c>
      <c r="B9793" s="122" t="s">
        <v>4391</v>
      </c>
      <c r="C9793" s="123">
        <v>42537</v>
      </c>
      <c r="D9793" s="97" t="s">
        <v>19710</v>
      </c>
      <c r="E9793" s="97" t="s">
        <v>3</v>
      </c>
      <c r="F9793" s="97">
        <v>1389369</v>
      </c>
      <c r="G9793" s="97"/>
      <c r="H9793" s="124" t="s">
        <v>6447</v>
      </c>
      <c r="I9793" s="125">
        <v>0</v>
      </c>
      <c r="J9793" s="125">
        <v>1820.92</v>
      </c>
      <c r="K9793" s="126">
        <v>1820.92</v>
      </c>
      <c r="L9793" s="100" t="s">
        <v>1324</v>
      </c>
    </row>
    <row r="9794" spans="1:12" ht="56.25" customHeight="1">
      <c r="A9794" s="97" t="s">
        <v>630</v>
      </c>
      <c r="B9794" s="122" t="s">
        <v>4391</v>
      </c>
      <c r="C9794" s="123">
        <v>42537</v>
      </c>
      <c r="D9794" s="97" t="s">
        <v>19711</v>
      </c>
      <c r="E9794" s="97" t="s">
        <v>3</v>
      </c>
      <c r="F9794" s="97">
        <v>1389405</v>
      </c>
      <c r="G9794" s="97"/>
      <c r="H9794" s="124" t="s">
        <v>6448</v>
      </c>
      <c r="I9794" s="125">
        <v>0</v>
      </c>
      <c r="J9794" s="125">
        <v>17148.78</v>
      </c>
      <c r="K9794" s="126">
        <v>17148.78</v>
      </c>
      <c r="L9794" s="100" t="s">
        <v>1324</v>
      </c>
    </row>
    <row r="9795" spans="1:12" ht="56.25" customHeight="1">
      <c r="A9795" s="97" t="s">
        <v>630</v>
      </c>
      <c r="B9795" s="122" t="s">
        <v>4391</v>
      </c>
      <c r="C9795" s="123">
        <v>42537</v>
      </c>
      <c r="D9795" s="97" t="s">
        <v>19713</v>
      </c>
      <c r="E9795" s="97" t="s">
        <v>3</v>
      </c>
      <c r="F9795" s="97">
        <v>1389432</v>
      </c>
      <c r="G9795" s="97"/>
      <c r="H9795" s="124" t="s">
        <v>6450</v>
      </c>
      <c r="I9795" s="125">
        <v>0</v>
      </c>
      <c r="J9795" s="125">
        <v>4112</v>
      </c>
      <c r="K9795" s="126">
        <v>4112</v>
      </c>
      <c r="L9795" s="100" t="s">
        <v>1324</v>
      </c>
    </row>
    <row r="9796" spans="1:12" ht="56.25" customHeight="1">
      <c r="A9796" s="97" t="s">
        <v>630</v>
      </c>
      <c r="B9796" s="122" t="s">
        <v>4391</v>
      </c>
      <c r="C9796" s="123">
        <v>42537</v>
      </c>
      <c r="D9796" s="97" t="s">
        <v>19714</v>
      </c>
      <c r="E9796" s="97" t="s">
        <v>3</v>
      </c>
      <c r="F9796" s="97">
        <v>1389434</v>
      </c>
      <c r="G9796" s="97"/>
      <c r="H9796" s="124" t="s">
        <v>6451</v>
      </c>
      <c r="I9796" s="125">
        <v>0</v>
      </c>
      <c r="J9796" s="125">
        <v>328</v>
      </c>
      <c r="K9796" s="126">
        <v>328</v>
      </c>
      <c r="L9796" s="100" t="s">
        <v>1324</v>
      </c>
    </row>
    <row r="9797" spans="1:12" ht="56.25" customHeight="1">
      <c r="A9797" s="97" t="s">
        <v>630</v>
      </c>
      <c r="B9797" s="122" t="s">
        <v>4391</v>
      </c>
      <c r="C9797" s="123">
        <v>42537</v>
      </c>
      <c r="D9797" s="97" t="s">
        <v>19717</v>
      </c>
      <c r="E9797" s="97" t="s">
        <v>3</v>
      </c>
      <c r="F9797" s="97">
        <v>1389471</v>
      </c>
      <c r="G9797" s="97"/>
      <c r="H9797" s="124" t="s">
        <v>6454</v>
      </c>
      <c r="I9797" s="125">
        <v>0</v>
      </c>
      <c r="J9797" s="125">
        <v>3252</v>
      </c>
      <c r="K9797" s="126">
        <v>3252</v>
      </c>
      <c r="L9797" s="100" t="s">
        <v>1324</v>
      </c>
    </row>
    <row r="9798" spans="1:12" ht="56.25" customHeight="1">
      <c r="A9798" s="97" t="s">
        <v>630</v>
      </c>
      <c r="B9798" s="122" t="s">
        <v>4391</v>
      </c>
      <c r="C9798" s="123">
        <v>42537</v>
      </c>
      <c r="D9798" s="97" t="s">
        <v>19719</v>
      </c>
      <c r="E9798" s="97" t="s">
        <v>3</v>
      </c>
      <c r="F9798" s="97">
        <v>1389607</v>
      </c>
      <c r="G9798" s="97"/>
      <c r="H9798" s="124" t="s">
        <v>6456</v>
      </c>
      <c r="I9798" s="125">
        <v>0</v>
      </c>
      <c r="J9798" s="125">
        <v>8000</v>
      </c>
      <c r="K9798" s="126">
        <v>8000</v>
      </c>
      <c r="L9798" s="100" t="s">
        <v>1324</v>
      </c>
    </row>
    <row r="9799" spans="1:12" ht="56.25" customHeight="1">
      <c r="A9799" s="97" t="s">
        <v>630</v>
      </c>
      <c r="B9799" s="122" t="s">
        <v>4391</v>
      </c>
      <c r="C9799" s="123">
        <v>42537</v>
      </c>
      <c r="D9799" s="97" t="s">
        <v>19720</v>
      </c>
      <c r="E9799" s="97" t="s">
        <v>3</v>
      </c>
      <c r="F9799" s="97">
        <v>1389643</v>
      </c>
      <c r="G9799" s="97"/>
      <c r="H9799" s="124" t="s">
        <v>6457</v>
      </c>
      <c r="I9799" s="125">
        <v>0</v>
      </c>
      <c r="J9799" s="125">
        <v>3</v>
      </c>
      <c r="K9799" s="126">
        <v>3</v>
      </c>
      <c r="L9799" s="100" t="s">
        <v>1324</v>
      </c>
    </row>
    <row r="9800" spans="1:12" ht="56.25" customHeight="1">
      <c r="A9800" s="97" t="s">
        <v>630</v>
      </c>
      <c r="B9800" s="122" t="s">
        <v>4391</v>
      </c>
      <c r="C9800" s="123">
        <v>42537</v>
      </c>
      <c r="D9800" s="97" t="s">
        <v>19722</v>
      </c>
      <c r="E9800" s="97" t="s">
        <v>3</v>
      </c>
      <c r="F9800" s="97">
        <v>1389650</v>
      </c>
      <c r="G9800" s="97"/>
      <c r="H9800" s="124" t="s">
        <v>6459</v>
      </c>
      <c r="I9800" s="125">
        <v>0</v>
      </c>
      <c r="J9800" s="125">
        <v>9763.5300000000007</v>
      </c>
      <c r="K9800" s="126">
        <v>9763.5300000000007</v>
      </c>
      <c r="L9800" s="100" t="s">
        <v>1324</v>
      </c>
    </row>
    <row r="9801" spans="1:12" ht="56.25" customHeight="1">
      <c r="A9801" s="97" t="s">
        <v>630</v>
      </c>
      <c r="B9801" s="122" t="s">
        <v>4391</v>
      </c>
      <c r="C9801" s="123">
        <v>42537</v>
      </c>
      <c r="D9801" s="97" t="s">
        <v>19723</v>
      </c>
      <c r="E9801" s="97" t="s">
        <v>3</v>
      </c>
      <c r="F9801" s="97">
        <v>1389651</v>
      </c>
      <c r="G9801" s="97"/>
      <c r="H9801" s="124" t="s">
        <v>6460</v>
      </c>
      <c r="I9801" s="125">
        <v>0</v>
      </c>
      <c r="J9801" s="125">
        <v>9763.5300000000007</v>
      </c>
      <c r="K9801" s="126">
        <v>9763.5300000000007</v>
      </c>
      <c r="L9801" s="100" t="s">
        <v>1324</v>
      </c>
    </row>
    <row r="9802" spans="1:12" ht="56.25" customHeight="1">
      <c r="A9802" s="97" t="s">
        <v>630</v>
      </c>
      <c r="B9802" s="122" t="s">
        <v>4391</v>
      </c>
      <c r="C9802" s="123">
        <v>42537</v>
      </c>
      <c r="D9802" s="97" t="s">
        <v>19724</v>
      </c>
      <c r="E9802" s="97" t="s">
        <v>3</v>
      </c>
      <c r="F9802" s="97">
        <v>1389652</v>
      </c>
      <c r="G9802" s="97"/>
      <c r="H9802" s="124" t="s">
        <v>6461</v>
      </c>
      <c r="I9802" s="125">
        <v>0</v>
      </c>
      <c r="J9802" s="125">
        <v>9763.5300000000007</v>
      </c>
      <c r="K9802" s="126">
        <v>9763.5300000000007</v>
      </c>
      <c r="L9802" s="100" t="s">
        <v>1324</v>
      </c>
    </row>
    <row r="9803" spans="1:12" ht="56.25" customHeight="1">
      <c r="A9803" s="97" t="s">
        <v>630</v>
      </c>
      <c r="B9803" s="122" t="s">
        <v>10109</v>
      </c>
      <c r="C9803" s="123">
        <v>42537</v>
      </c>
      <c r="D9803" s="97" t="s">
        <v>12621</v>
      </c>
      <c r="E9803" s="97" t="s">
        <v>6</v>
      </c>
      <c r="F9803" s="97">
        <v>854888</v>
      </c>
      <c r="G9803" s="97"/>
      <c r="H9803" s="124" t="s">
        <v>12622</v>
      </c>
      <c r="I9803" s="125">
        <v>0</v>
      </c>
      <c r="J9803" s="125">
        <v>91409.91</v>
      </c>
      <c r="K9803" s="126">
        <v>91409.91</v>
      </c>
      <c r="L9803" s="100" t="s">
        <v>1324</v>
      </c>
    </row>
    <row r="9804" spans="1:12" ht="56.25" customHeight="1">
      <c r="A9804" s="97" t="s">
        <v>630</v>
      </c>
      <c r="B9804" s="122" t="s">
        <v>4391</v>
      </c>
      <c r="C9804" s="123">
        <v>42538</v>
      </c>
      <c r="D9804" s="97" t="s">
        <v>19728</v>
      </c>
      <c r="E9804" s="97" t="s">
        <v>3</v>
      </c>
      <c r="F9804" s="97">
        <v>1389876</v>
      </c>
      <c r="G9804" s="97"/>
      <c r="H9804" s="124" t="s">
        <v>6465</v>
      </c>
      <c r="I9804" s="125">
        <v>0</v>
      </c>
      <c r="J9804" s="125">
        <v>3921.6</v>
      </c>
      <c r="K9804" s="126">
        <v>3921.6</v>
      </c>
      <c r="L9804" s="100" t="s">
        <v>1324</v>
      </c>
    </row>
    <row r="9805" spans="1:12" ht="56.25" customHeight="1">
      <c r="A9805" s="97" t="s">
        <v>630</v>
      </c>
      <c r="B9805" s="122" t="s">
        <v>4391</v>
      </c>
      <c r="C9805" s="123">
        <v>42538</v>
      </c>
      <c r="D9805" s="97" t="s">
        <v>19743</v>
      </c>
      <c r="E9805" s="97" t="s">
        <v>3</v>
      </c>
      <c r="F9805" s="97">
        <v>1390035</v>
      </c>
      <c r="G9805" s="97"/>
      <c r="H9805" s="124" t="s">
        <v>6480</v>
      </c>
      <c r="I9805" s="125">
        <v>0</v>
      </c>
      <c r="J9805" s="125">
        <v>45.050000000000004</v>
      </c>
      <c r="K9805" s="126">
        <v>45.050000000000004</v>
      </c>
      <c r="L9805" s="100" t="s">
        <v>1324</v>
      </c>
    </row>
    <row r="9806" spans="1:12" ht="56.25" customHeight="1">
      <c r="A9806" s="97" t="s">
        <v>630</v>
      </c>
      <c r="B9806" s="122" t="s">
        <v>4391</v>
      </c>
      <c r="C9806" s="123">
        <v>42538</v>
      </c>
      <c r="D9806" s="97" t="s">
        <v>19744</v>
      </c>
      <c r="E9806" s="97" t="s">
        <v>3</v>
      </c>
      <c r="F9806" s="97">
        <v>1390058</v>
      </c>
      <c r="G9806" s="97"/>
      <c r="H9806" s="124" t="s">
        <v>6481</v>
      </c>
      <c r="I9806" s="125">
        <v>0</v>
      </c>
      <c r="J9806" s="125">
        <v>5140</v>
      </c>
      <c r="K9806" s="126">
        <v>5140</v>
      </c>
      <c r="L9806" s="100" t="s">
        <v>1324</v>
      </c>
    </row>
    <row r="9807" spans="1:12" ht="56.25" customHeight="1">
      <c r="A9807" s="97" t="s">
        <v>630</v>
      </c>
      <c r="B9807" s="122" t="s">
        <v>4391</v>
      </c>
      <c r="C9807" s="123">
        <v>42538</v>
      </c>
      <c r="D9807" s="97" t="s">
        <v>19745</v>
      </c>
      <c r="E9807" s="97" t="s">
        <v>3</v>
      </c>
      <c r="F9807" s="97">
        <v>1390060</v>
      </c>
      <c r="G9807" s="97"/>
      <c r="H9807" s="124" t="s">
        <v>6482</v>
      </c>
      <c r="I9807" s="125">
        <v>0</v>
      </c>
      <c r="J9807" s="125">
        <v>2956</v>
      </c>
      <c r="K9807" s="126">
        <v>2956</v>
      </c>
      <c r="L9807" s="100" t="s">
        <v>1324</v>
      </c>
    </row>
    <row r="9808" spans="1:12" ht="56.25" customHeight="1">
      <c r="A9808" s="97" t="s">
        <v>630</v>
      </c>
      <c r="B9808" s="122" t="s">
        <v>4391</v>
      </c>
      <c r="C9808" s="123">
        <v>42538</v>
      </c>
      <c r="D9808" s="97" t="s">
        <v>19746</v>
      </c>
      <c r="E9808" s="97" t="s">
        <v>3</v>
      </c>
      <c r="F9808" s="97">
        <v>1390062</v>
      </c>
      <c r="G9808" s="97"/>
      <c r="H9808" s="124" t="s">
        <v>6483</v>
      </c>
      <c r="I9808" s="125">
        <v>0</v>
      </c>
      <c r="J9808" s="125">
        <v>3193.33</v>
      </c>
      <c r="K9808" s="126">
        <v>3193.33</v>
      </c>
      <c r="L9808" s="100" t="s">
        <v>1324</v>
      </c>
    </row>
    <row r="9809" spans="1:12" ht="56.25" customHeight="1">
      <c r="A9809" s="97" t="s">
        <v>630</v>
      </c>
      <c r="B9809" s="122" t="s">
        <v>4391</v>
      </c>
      <c r="C9809" s="123">
        <v>42538</v>
      </c>
      <c r="D9809" s="97" t="s">
        <v>19747</v>
      </c>
      <c r="E9809" s="97" t="s">
        <v>3</v>
      </c>
      <c r="F9809" s="97">
        <v>1390065</v>
      </c>
      <c r="G9809" s="97"/>
      <c r="H9809" s="124" t="s">
        <v>6484</v>
      </c>
      <c r="I9809" s="125">
        <v>0</v>
      </c>
      <c r="J9809" s="125">
        <v>4310</v>
      </c>
      <c r="K9809" s="126">
        <v>4310</v>
      </c>
      <c r="L9809" s="100" t="s">
        <v>1324</v>
      </c>
    </row>
    <row r="9810" spans="1:12" ht="56.25" customHeight="1">
      <c r="A9810" s="97" t="s">
        <v>630</v>
      </c>
      <c r="B9810" s="122" t="s">
        <v>4391</v>
      </c>
      <c r="C9810" s="123">
        <v>42538</v>
      </c>
      <c r="D9810" s="97" t="s">
        <v>19748</v>
      </c>
      <c r="E9810" s="97" t="s">
        <v>3</v>
      </c>
      <c r="F9810" s="97">
        <v>1390067</v>
      </c>
      <c r="G9810" s="97"/>
      <c r="H9810" s="124" t="s">
        <v>6485</v>
      </c>
      <c r="I9810" s="125">
        <v>0</v>
      </c>
      <c r="J9810" s="125">
        <v>4738</v>
      </c>
      <c r="K9810" s="126">
        <v>4738</v>
      </c>
      <c r="L9810" s="100" t="s">
        <v>1324</v>
      </c>
    </row>
    <row r="9811" spans="1:12" ht="56.25" customHeight="1">
      <c r="A9811" s="97" t="s">
        <v>630</v>
      </c>
      <c r="B9811" s="122" t="s">
        <v>4391</v>
      </c>
      <c r="C9811" s="123">
        <v>42538</v>
      </c>
      <c r="D9811" s="97" t="s">
        <v>19749</v>
      </c>
      <c r="E9811" s="97" t="s">
        <v>3</v>
      </c>
      <c r="F9811" s="97">
        <v>1390087</v>
      </c>
      <c r="G9811" s="97"/>
      <c r="H9811" s="124" t="s">
        <v>6486</v>
      </c>
      <c r="I9811" s="125">
        <v>0</v>
      </c>
      <c r="J9811" s="125">
        <v>13.9</v>
      </c>
      <c r="K9811" s="126">
        <v>13.9</v>
      </c>
      <c r="L9811" s="100" t="s">
        <v>1324</v>
      </c>
    </row>
    <row r="9812" spans="1:12" ht="56.25" customHeight="1">
      <c r="A9812" s="97" t="s">
        <v>630</v>
      </c>
      <c r="B9812" s="122" t="s">
        <v>4391</v>
      </c>
      <c r="C9812" s="123">
        <v>42538</v>
      </c>
      <c r="D9812" s="97" t="s">
        <v>19750</v>
      </c>
      <c r="E9812" s="97" t="s">
        <v>3</v>
      </c>
      <c r="F9812" s="97">
        <v>1390089</v>
      </c>
      <c r="G9812" s="97"/>
      <c r="H9812" s="124" t="s">
        <v>6487</v>
      </c>
      <c r="I9812" s="125">
        <v>0</v>
      </c>
      <c r="J9812" s="125">
        <v>397.36</v>
      </c>
      <c r="K9812" s="126">
        <v>397.36</v>
      </c>
      <c r="L9812" s="100" t="s">
        <v>1324</v>
      </c>
    </row>
    <row r="9813" spans="1:12" ht="56.25" customHeight="1">
      <c r="A9813" s="97" t="s">
        <v>630</v>
      </c>
      <c r="B9813" s="122" t="s">
        <v>4391</v>
      </c>
      <c r="C9813" s="123">
        <v>42538</v>
      </c>
      <c r="D9813" s="97" t="s">
        <v>19751</v>
      </c>
      <c r="E9813" s="97" t="s">
        <v>3</v>
      </c>
      <c r="F9813" s="97">
        <v>1390091</v>
      </c>
      <c r="G9813" s="97"/>
      <c r="H9813" s="124" t="s">
        <v>6488</v>
      </c>
      <c r="I9813" s="125">
        <v>0</v>
      </c>
      <c r="J9813" s="125">
        <v>397.36</v>
      </c>
      <c r="K9813" s="126">
        <v>397.36</v>
      </c>
      <c r="L9813" s="100" t="s">
        <v>1324</v>
      </c>
    </row>
    <row r="9814" spans="1:12" ht="56.25" customHeight="1">
      <c r="A9814" s="97" t="s">
        <v>630</v>
      </c>
      <c r="B9814" s="122" t="s">
        <v>4391</v>
      </c>
      <c r="C9814" s="123">
        <v>42538</v>
      </c>
      <c r="D9814" s="97" t="s">
        <v>19755</v>
      </c>
      <c r="E9814" s="97" t="s">
        <v>3</v>
      </c>
      <c r="F9814" s="97">
        <v>1390146</v>
      </c>
      <c r="G9814" s="97"/>
      <c r="H9814" s="124" t="s">
        <v>5093</v>
      </c>
      <c r="I9814" s="125">
        <v>0</v>
      </c>
      <c r="J9814" s="125">
        <v>500</v>
      </c>
      <c r="K9814" s="126">
        <v>500</v>
      </c>
      <c r="L9814" s="100" t="s">
        <v>1324</v>
      </c>
    </row>
    <row r="9815" spans="1:12" ht="56.25" customHeight="1">
      <c r="A9815" s="97" t="s">
        <v>630</v>
      </c>
      <c r="B9815" s="122" t="s">
        <v>4391</v>
      </c>
      <c r="C9815" s="123">
        <v>42538</v>
      </c>
      <c r="D9815" s="97" t="s">
        <v>19756</v>
      </c>
      <c r="E9815" s="97" t="s">
        <v>3</v>
      </c>
      <c r="F9815" s="97">
        <v>1390156</v>
      </c>
      <c r="G9815" s="97"/>
      <c r="H9815" s="124" t="s">
        <v>6492</v>
      </c>
      <c r="I9815" s="125">
        <v>0</v>
      </c>
      <c r="J9815" s="125">
        <v>4000</v>
      </c>
      <c r="K9815" s="126">
        <v>4000</v>
      </c>
      <c r="L9815" s="100" t="s">
        <v>1324</v>
      </c>
    </row>
    <row r="9816" spans="1:12" ht="56.25" customHeight="1">
      <c r="A9816" s="97" t="s">
        <v>630</v>
      </c>
      <c r="B9816" s="122" t="s">
        <v>4391</v>
      </c>
      <c r="C9816" s="123">
        <v>42538</v>
      </c>
      <c r="D9816" s="97" t="s">
        <v>19760</v>
      </c>
      <c r="E9816" s="97" t="s">
        <v>3</v>
      </c>
      <c r="F9816" s="97">
        <v>1390195</v>
      </c>
      <c r="G9816" s="97"/>
      <c r="H9816" s="124" t="s">
        <v>6496</v>
      </c>
      <c r="I9816" s="125">
        <v>0</v>
      </c>
      <c r="J9816" s="125">
        <v>2787</v>
      </c>
      <c r="K9816" s="126">
        <v>2787</v>
      </c>
      <c r="L9816" s="100" t="s">
        <v>1324</v>
      </c>
    </row>
    <row r="9817" spans="1:12" ht="56.25" customHeight="1">
      <c r="A9817" s="97" t="s">
        <v>630</v>
      </c>
      <c r="B9817" s="122" t="s">
        <v>4391</v>
      </c>
      <c r="C9817" s="123">
        <v>42538</v>
      </c>
      <c r="D9817" s="97" t="s">
        <v>19763</v>
      </c>
      <c r="E9817" s="97" t="s">
        <v>3</v>
      </c>
      <c r="F9817" s="97">
        <v>1390263</v>
      </c>
      <c r="G9817" s="97"/>
      <c r="H9817" s="124" t="s">
        <v>6499</v>
      </c>
      <c r="I9817" s="125">
        <v>0</v>
      </c>
      <c r="J9817" s="125">
        <v>855.89</v>
      </c>
      <c r="K9817" s="126">
        <v>855.89</v>
      </c>
      <c r="L9817" s="100" t="s">
        <v>1324</v>
      </c>
    </row>
    <row r="9818" spans="1:12" ht="56.25" customHeight="1">
      <c r="A9818" s="97" t="s">
        <v>630</v>
      </c>
      <c r="B9818" s="122" t="s">
        <v>10109</v>
      </c>
      <c r="C9818" s="123">
        <v>42538</v>
      </c>
      <c r="D9818" s="97" t="s">
        <v>12706</v>
      </c>
      <c r="E9818" s="97" t="s">
        <v>11</v>
      </c>
      <c r="F9818" s="97">
        <v>854993</v>
      </c>
      <c r="G9818" s="97"/>
      <c r="H9818" s="124" t="s">
        <v>12707</v>
      </c>
      <c r="I9818" s="125">
        <v>50</v>
      </c>
      <c r="J9818" s="125">
        <v>0</v>
      </c>
      <c r="K9818" s="126">
        <v>50</v>
      </c>
      <c r="L9818" s="100" t="s">
        <v>1324</v>
      </c>
    </row>
    <row r="9819" spans="1:12" ht="56.25" customHeight="1">
      <c r="A9819" s="97" t="s">
        <v>630</v>
      </c>
      <c r="B9819" s="122" t="s">
        <v>10109</v>
      </c>
      <c r="C9819" s="123">
        <v>42538</v>
      </c>
      <c r="D9819" s="97" t="s">
        <v>12708</v>
      </c>
      <c r="E9819" s="97" t="s">
        <v>11</v>
      </c>
      <c r="F9819" s="97">
        <v>854995</v>
      </c>
      <c r="G9819" s="97"/>
      <c r="H9819" s="124" t="s">
        <v>12709</v>
      </c>
      <c r="I9819" s="125">
        <v>50</v>
      </c>
      <c r="J9819" s="125">
        <v>0</v>
      </c>
      <c r="K9819" s="126">
        <v>50</v>
      </c>
      <c r="L9819" s="100" t="s">
        <v>1324</v>
      </c>
    </row>
    <row r="9820" spans="1:12" ht="56.25" customHeight="1">
      <c r="A9820" s="97" t="s">
        <v>630</v>
      </c>
      <c r="B9820" s="122" t="s">
        <v>10133</v>
      </c>
      <c r="C9820" s="123">
        <v>42541</v>
      </c>
      <c r="D9820" s="97" t="s">
        <v>12713</v>
      </c>
      <c r="E9820" s="97" t="s">
        <v>1302</v>
      </c>
      <c r="F9820" s="97">
        <v>10547011</v>
      </c>
      <c r="G9820" s="97"/>
      <c r="H9820" s="124" t="s">
        <v>3126</v>
      </c>
      <c r="I9820" s="125">
        <v>0</v>
      </c>
      <c r="J9820" s="125">
        <v>515587.59</v>
      </c>
      <c r="K9820" s="126">
        <v>515587.59</v>
      </c>
      <c r="L9820" s="100" t="s">
        <v>1324</v>
      </c>
    </row>
    <row r="9821" spans="1:12" ht="56.25" customHeight="1">
      <c r="A9821" s="97" t="s">
        <v>630</v>
      </c>
      <c r="B9821" s="122" t="s">
        <v>4391</v>
      </c>
      <c r="C9821" s="123">
        <v>42541</v>
      </c>
      <c r="D9821" s="97" t="s">
        <v>19764</v>
      </c>
      <c r="E9821" s="97" t="s">
        <v>3</v>
      </c>
      <c r="F9821" s="97">
        <v>1390392</v>
      </c>
      <c r="G9821" s="97"/>
      <c r="H9821" s="124" t="s">
        <v>6500</v>
      </c>
      <c r="I9821" s="125">
        <v>0</v>
      </c>
      <c r="J9821" s="125">
        <v>806.16</v>
      </c>
      <c r="K9821" s="126">
        <v>806.16</v>
      </c>
      <c r="L9821" s="100" t="s">
        <v>1324</v>
      </c>
    </row>
    <row r="9822" spans="1:12" ht="56.25" customHeight="1">
      <c r="A9822" s="97" t="s">
        <v>630</v>
      </c>
      <c r="B9822" s="122" t="s">
        <v>4391</v>
      </c>
      <c r="C9822" s="123">
        <v>42541</v>
      </c>
      <c r="D9822" s="97" t="s">
        <v>19766</v>
      </c>
      <c r="E9822" s="97" t="s">
        <v>3</v>
      </c>
      <c r="F9822" s="97">
        <v>1390398</v>
      </c>
      <c r="G9822" s="97"/>
      <c r="H9822" s="124" t="s">
        <v>6502</v>
      </c>
      <c r="I9822" s="125">
        <v>0</v>
      </c>
      <c r="J9822" s="125">
        <v>314</v>
      </c>
      <c r="K9822" s="126">
        <v>314</v>
      </c>
      <c r="L9822" s="100" t="s">
        <v>1324</v>
      </c>
    </row>
    <row r="9823" spans="1:12" ht="56.25" customHeight="1">
      <c r="A9823" s="97" t="s">
        <v>630</v>
      </c>
      <c r="B9823" s="122" t="s">
        <v>4391</v>
      </c>
      <c r="C9823" s="123">
        <v>42541</v>
      </c>
      <c r="D9823" s="97" t="s">
        <v>19767</v>
      </c>
      <c r="E9823" s="97" t="s">
        <v>3</v>
      </c>
      <c r="F9823" s="97">
        <v>1390402</v>
      </c>
      <c r="G9823" s="97"/>
      <c r="H9823" s="124" t="s">
        <v>6503</v>
      </c>
      <c r="I9823" s="125">
        <v>0</v>
      </c>
      <c r="J9823" s="125">
        <v>4983</v>
      </c>
      <c r="K9823" s="126">
        <v>4983</v>
      </c>
      <c r="L9823" s="100" t="s">
        <v>1324</v>
      </c>
    </row>
    <row r="9824" spans="1:12" ht="56.25" customHeight="1">
      <c r="A9824" s="97" t="s">
        <v>630</v>
      </c>
      <c r="B9824" s="122" t="s">
        <v>4391</v>
      </c>
      <c r="C9824" s="123">
        <v>42541</v>
      </c>
      <c r="D9824" s="97" t="s">
        <v>19771</v>
      </c>
      <c r="E9824" s="97" t="s">
        <v>3</v>
      </c>
      <c r="F9824" s="97">
        <v>1390418</v>
      </c>
      <c r="G9824" s="97"/>
      <c r="H9824" s="124" t="s">
        <v>6031</v>
      </c>
      <c r="I9824" s="125">
        <v>0</v>
      </c>
      <c r="J9824" s="125">
        <v>1000</v>
      </c>
      <c r="K9824" s="126">
        <v>1000</v>
      </c>
      <c r="L9824" s="100" t="s">
        <v>1324</v>
      </c>
    </row>
    <row r="9825" spans="1:12" ht="56.25" customHeight="1">
      <c r="A9825" s="97" t="s">
        <v>630</v>
      </c>
      <c r="B9825" s="122" t="s">
        <v>4391</v>
      </c>
      <c r="C9825" s="123">
        <v>42541</v>
      </c>
      <c r="D9825" s="97" t="s">
        <v>19773</v>
      </c>
      <c r="E9825" s="97" t="s">
        <v>3</v>
      </c>
      <c r="F9825" s="97">
        <v>1390427</v>
      </c>
      <c r="G9825" s="97"/>
      <c r="H9825" s="124" t="s">
        <v>6508</v>
      </c>
      <c r="I9825" s="125">
        <v>0</v>
      </c>
      <c r="J9825" s="125">
        <v>461.46000000000004</v>
      </c>
      <c r="K9825" s="126">
        <v>461.46000000000004</v>
      </c>
      <c r="L9825" s="100" t="s">
        <v>1324</v>
      </c>
    </row>
    <row r="9826" spans="1:12" ht="56.25" customHeight="1">
      <c r="A9826" s="97" t="s">
        <v>630</v>
      </c>
      <c r="B9826" s="122" t="s">
        <v>4391</v>
      </c>
      <c r="C9826" s="123">
        <v>42541</v>
      </c>
      <c r="D9826" s="97" t="s">
        <v>19774</v>
      </c>
      <c r="E9826" s="97" t="s">
        <v>3</v>
      </c>
      <c r="F9826" s="97">
        <v>1390428</v>
      </c>
      <c r="G9826" s="97"/>
      <c r="H9826" s="124" t="s">
        <v>6508</v>
      </c>
      <c r="I9826" s="125">
        <v>0</v>
      </c>
      <c r="J9826" s="125">
        <v>37.08</v>
      </c>
      <c r="K9826" s="126">
        <v>37.08</v>
      </c>
      <c r="L9826" s="100" t="s">
        <v>1324</v>
      </c>
    </row>
    <row r="9827" spans="1:12" ht="56.25" customHeight="1">
      <c r="A9827" s="97" t="s">
        <v>630</v>
      </c>
      <c r="B9827" s="122" t="s">
        <v>4391</v>
      </c>
      <c r="C9827" s="123">
        <v>42541</v>
      </c>
      <c r="D9827" s="97" t="s">
        <v>19776</v>
      </c>
      <c r="E9827" s="97" t="s">
        <v>3</v>
      </c>
      <c r="F9827" s="97">
        <v>1390432</v>
      </c>
      <c r="G9827" s="97"/>
      <c r="H9827" s="124" t="s">
        <v>6508</v>
      </c>
      <c r="I9827" s="125">
        <v>0</v>
      </c>
      <c r="J9827" s="125">
        <v>112.2</v>
      </c>
      <c r="K9827" s="126">
        <v>112.2</v>
      </c>
      <c r="L9827" s="100" t="s">
        <v>1324</v>
      </c>
    </row>
    <row r="9828" spans="1:12" ht="56.25" customHeight="1">
      <c r="A9828" s="97" t="s">
        <v>630</v>
      </c>
      <c r="B9828" s="122" t="s">
        <v>4391</v>
      </c>
      <c r="C9828" s="123">
        <v>42541</v>
      </c>
      <c r="D9828" s="97" t="s">
        <v>19777</v>
      </c>
      <c r="E9828" s="97" t="s">
        <v>3</v>
      </c>
      <c r="F9828" s="97">
        <v>1390434</v>
      </c>
      <c r="G9828" s="97"/>
      <c r="H9828" s="124" t="s">
        <v>6510</v>
      </c>
      <c r="I9828" s="125">
        <v>0</v>
      </c>
      <c r="J9828" s="125">
        <v>80000</v>
      </c>
      <c r="K9828" s="126">
        <v>80000</v>
      </c>
      <c r="L9828" s="100" t="s">
        <v>1324</v>
      </c>
    </row>
    <row r="9829" spans="1:12" ht="56.25" customHeight="1">
      <c r="A9829" s="97" t="s">
        <v>630</v>
      </c>
      <c r="B9829" s="122" t="s">
        <v>4391</v>
      </c>
      <c r="C9829" s="123">
        <v>42541</v>
      </c>
      <c r="D9829" s="97" t="s">
        <v>19779</v>
      </c>
      <c r="E9829" s="97" t="s">
        <v>3</v>
      </c>
      <c r="F9829" s="97">
        <v>1390503</v>
      </c>
      <c r="G9829" s="97"/>
      <c r="H9829" s="124" t="s">
        <v>6512</v>
      </c>
      <c r="I9829" s="125">
        <v>0</v>
      </c>
      <c r="J9829" s="125">
        <v>15000</v>
      </c>
      <c r="K9829" s="126">
        <v>15000</v>
      </c>
      <c r="L9829" s="100" t="s">
        <v>1324</v>
      </c>
    </row>
    <row r="9830" spans="1:12" ht="56.25" customHeight="1">
      <c r="A9830" s="97" t="s">
        <v>630</v>
      </c>
      <c r="B9830" s="122" t="s">
        <v>4391</v>
      </c>
      <c r="C9830" s="123">
        <v>42541</v>
      </c>
      <c r="D9830" s="97" t="s">
        <v>19780</v>
      </c>
      <c r="E9830" s="97" t="s">
        <v>3</v>
      </c>
      <c r="F9830" s="97">
        <v>1390513</v>
      </c>
      <c r="G9830" s="97"/>
      <c r="H9830" s="124" t="s">
        <v>6513</v>
      </c>
      <c r="I9830" s="125">
        <v>0</v>
      </c>
      <c r="J9830" s="125">
        <v>20.11</v>
      </c>
      <c r="K9830" s="126">
        <v>20.11</v>
      </c>
      <c r="L9830" s="100" t="s">
        <v>1324</v>
      </c>
    </row>
    <row r="9831" spans="1:12" ht="56.25" customHeight="1">
      <c r="A9831" s="97" t="s">
        <v>630</v>
      </c>
      <c r="B9831" s="122" t="s">
        <v>4391</v>
      </c>
      <c r="C9831" s="123">
        <v>42541</v>
      </c>
      <c r="D9831" s="97" t="s">
        <v>19781</v>
      </c>
      <c r="E9831" s="97" t="s">
        <v>3</v>
      </c>
      <c r="F9831" s="97">
        <v>1390595</v>
      </c>
      <c r="G9831" s="97"/>
      <c r="H9831" s="124" t="s">
        <v>6514</v>
      </c>
      <c r="I9831" s="125">
        <v>0</v>
      </c>
      <c r="J9831" s="125">
        <v>28</v>
      </c>
      <c r="K9831" s="126">
        <v>28</v>
      </c>
      <c r="L9831" s="100" t="s">
        <v>1324</v>
      </c>
    </row>
    <row r="9832" spans="1:12" ht="56.25" customHeight="1">
      <c r="A9832" s="97" t="s">
        <v>630</v>
      </c>
      <c r="B9832" s="122" t="s">
        <v>4391</v>
      </c>
      <c r="C9832" s="123">
        <v>42541</v>
      </c>
      <c r="D9832" s="97" t="s">
        <v>19782</v>
      </c>
      <c r="E9832" s="97" t="s">
        <v>3</v>
      </c>
      <c r="F9832" s="97">
        <v>1390644</v>
      </c>
      <c r="G9832" s="97"/>
      <c r="H9832" s="124" t="s">
        <v>6515</v>
      </c>
      <c r="I9832" s="125">
        <v>0</v>
      </c>
      <c r="J9832" s="125">
        <v>0.05</v>
      </c>
      <c r="K9832" s="126">
        <v>0.05</v>
      </c>
      <c r="L9832" s="100" t="s">
        <v>1324</v>
      </c>
    </row>
    <row r="9833" spans="1:12" ht="56.25" customHeight="1">
      <c r="A9833" s="97" t="s">
        <v>630</v>
      </c>
      <c r="B9833" s="122" t="s">
        <v>4391</v>
      </c>
      <c r="C9833" s="123">
        <v>42543</v>
      </c>
      <c r="D9833" s="97" t="s">
        <v>19785</v>
      </c>
      <c r="E9833" s="97" t="s">
        <v>3</v>
      </c>
      <c r="F9833" s="97">
        <v>1390835</v>
      </c>
      <c r="G9833" s="97"/>
      <c r="H9833" s="124" t="s">
        <v>6518</v>
      </c>
      <c r="I9833" s="125">
        <v>0</v>
      </c>
      <c r="J9833" s="125">
        <v>434</v>
      </c>
      <c r="K9833" s="126">
        <v>434</v>
      </c>
      <c r="L9833" s="100" t="s">
        <v>1324</v>
      </c>
    </row>
    <row r="9834" spans="1:12" ht="56.25" customHeight="1">
      <c r="A9834" s="97" t="s">
        <v>630</v>
      </c>
      <c r="B9834" s="122" t="s">
        <v>4391</v>
      </c>
      <c r="C9834" s="123">
        <v>42543</v>
      </c>
      <c r="D9834" s="97" t="s">
        <v>19795</v>
      </c>
      <c r="E9834" s="97" t="s">
        <v>3</v>
      </c>
      <c r="F9834" s="97">
        <v>1391001</v>
      </c>
      <c r="G9834" s="97"/>
      <c r="H9834" s="124" t="s">
        <v>6528</v>
      </c>
      <c r="I9834" s="125">
        <v>0</v>
      </c>
      <c r="J9834" s="125">
        <v>20.32</v>
      </c>
      <c r="K9834" s="126">
        <v>20.32</v>
      </c>
      <c r="L9834" s="100" t="s">
        <v>1324</v>
      </c>
    </row>
    <row r="9835" spans="1:12" ht="56.25" customHeight="1">
      <c r="A9835" s="97" t="s">
        <v>630</v>
      </c>
      <c r="B9835" s="122" t="s">
        <v>4391</v>
      </c>
      <c r="C9835" s="123">
        <v>42543</v>
      </c>
      <c r="D9835" s="97" t="s">
        <v>19797</v>
      </c>
      <c r="E9835" s="97" t="s">
        <v>3</v>
      </c>
      <c r="F9835" s="97">
        <v>1391038</v>
      </c>
      <c r="G9835" s="97"/>
      <c r="H9835" s="124" t="s">
        <v>6530</v>
      </c>
      <c r="I9835" s="125">
        <v>0</v>
      </c>
      <c r="J9835" s="125">
        <v>5031.42</v>
      </c>
      <c r="K9835" s="126">
        <v>5031.42</v>
      </c>
      <c r="L9835" s="100" t="s">
        <v>1324</v>
      </c>
    </row>
    <row r="9836" spans="1:12" ht="56.25" customHeight="1">
      <c r="A9836" s="97" t="s">
        <v>630</v>
      </c>
      <c r="B9836" s="122" t="s">
        <v>4391</v>
      </c>
      <c r="C9836" s="123">
        <v>42544</v>
      </c>
      <c r="D9836" s="97" t="s">
        <v>19805</v>
      </c>
      <c r="E9836" s="97" t="s">
        <v>3</v>
      </c>
      <c r="F9836" s="97">
        <v>1391272</v>
      </c>
      <c r="G9836" s="97"/>
      <c r="H9836" s="124" t="s">
        <v>6538</v>
      </c>
      <c r="I9836" s="125">
        <v>0</v>
      </c>
      <c r="J9836" s="125">
        <v>318.94</v>
      </c>
      <c r="K9836" s="126">
        <v>318.94</v>
      </c>
      <c r="L9836" s="100" t="s">
        <v>1324</v>
      </c>
    </row>
    <row r="9837" spans="1:12" ht="56.25" customHeight="1">
      <c r="A9837" s="97" t="s">
        <v>630</v>
      </c>
      <c r="B9837" s="122" t="s">
        <v>4391</v>
      </c>
      <c r="C9837" s="123">
        <v>42544</v>
      </c>
      <c r="D9837" s="97" t="s">
        <v>19806</v>
      </c>
      <c r="E9837" s="97" t="s">
        <v>3</v>
      </c>
      <c r="F9837" s="97">
        <v>1391299</v>
      </c>
      <c r="G9837" s="97"/>
      <c r="H9837" s="124" t="s">
        <v>6539</v>
      </c>
      <c r="I9837" s="125">
        <v>0</v>
      </c>
      <c r="J9837" s="125">
        <v>6.91</v>
      </c>
      <c r="K9837" s="126">
        <v>6.91</v>
      </c>
      <c r="L9837" s="100" t="s">
        <v>1324</v>
      </c>
    </row>
    <row r="9838" spans="1:12" ht="56.25" customHeight="1">
      <c r="A9838" s="97" t="s">
        <v>630</v>
      </c>
      <c r="B9838" s="122" t="s">
        <v>4391</v>
      </c>
      <c r="C9838" s="123">
        <v>42544</v>
      </c>
      <c r="D9838" s="97" t="s">
        <v>19808</v>
      </c>
      <c r="E9838" s="97" t="s">
        <v>3</v>
      </c>
      <c r="F9838" s="97">
        <v>1391318</v>
      </c>
      <c r="G9838" s="97"/>
      <c r="H9838" s="124" t="s">
        <v>6541</v>
      </c>
      <c r="I9838" s="125">
        <v>0</v>
      </c>
      <c r="J9838" s="125">
        <v>2833.1</v>
      </c>
      <c r="K9838" s="126">
        <v>2833.1</v>
      </c>
      <c r="L9838" s="100" t="s">
        <v>1324</v>
      </c>
    </row>
    <row r="9839" spans="1:12" ht="56.25" customHeight="1">
      <c r="A9839" s="97" t="s">
        <v>630</v>
      </c>
      <c r="B9839" s="122" t="s">
        <v>4391</v>
      </c>
      <c r="C9839" s="123">
        <v>42544</v>
      </c>
      <c r="D9839" s="97" t="s">
        <v>19810</v>
      </c>
      <c r="E9839" s="97" t="s">
        <v>3</v>
      </c>
      <c r="F9839" s="97">
        <v>1391320</v>
      </c>
      <c r="G9839" s="97"/>
      <c r="H9839" s="124" t="s">
        <v>6543</v>
      </c>
      <c r="I9839" s="125">
        <v>0</v>
      </c>
      <c r="J9839" s="125">
        <v>1</v>
      </c>
      <c r="K9839" s="126">
        <v>1</v>
      </c>
      <c r="L9839" s="100" t="s">
        <v>1324</v>
      </c>
    </row>
    <row r="9840" spans="1:12" ht="56.25" customHeight="1">
      <c r="A9840" s="97" t="s">
        <v>630</v>
      </c>
      <c r="B9840" s="122" t="s">
        <v>4391</v>
      </c>
      <c r="C9840" s="123">
        <v>42544</v>
      </c>
      <c r="D9840" s="97" t="s">
        <v>19811</v>
      </c>
      <c r="E9840" s="97" t="s">
        <v>3</v>
      </c>
      <c r="F9840" s="97">
        <v>1391321</v>
      </c>
      <c r="G9840" s="97"/>
      <c r="H9840" s="124" t="s">
        <v>6544</v>
      </c>
      <c r="I9840" s="125">
        <v>0</v>
      </c>
      <c r="J9840" s="125">
        <v>0.1</v>
      </c>
      <c r="K9840" s="126">
        <v>0.1</v>
      </c>
      <c r="L9840" s="100" t="s">
        <v>1324</v>
      </c>
    </row>
    <row r="9841" spans="1:12" ht="56.25" customHeight="1">
      <c r="A9841" s="97" t="s">
        <v>630</v>
      </c>
      <c r="B9841" s="122" t="s">
        <v>4391</v>
      </c>
      <c r="C9841" s="123">
        <v>42544</v>
      </c>
      <c r="D9841" s="97" t="s">
        <v>19812</v>
      </c>
      <c r="E9841" s="97" t="s">
        <v>3</v>
      </c>
      <c r="F9841" s="97">
        <v>1391344</v>
      </c>
      <c r="G9841" s="97"/>
      <c r="H9841" s="124" t="s">
        <v>6545</v>
      </c>
      <c r="I9841" s="125">
        <v>0</v>
      </c>
      <c r="J9841" s="125">
        <v>934.78</v>
      </c>
      <c r="K9841" s="126">
        <v>934.78</v>
      </c>
      <c r="L9841" s="100" t="s">
        <v>1324</v>
      </c>
    </row>
    <row r="9842" spans="1:12" ht="56.25" customHeight="1">
      <c r="A9842" s="97" t="s">
        <v>630</v>
      </c>
      <c r="B9842" s="122" t="s">
        <v>4391</v>
      </c>
      <c r="C9842" s="123">
        <v>42544</v>
      </c>
      <c r="D9842" s="97" t="s">
        <v>19813</v>
      </c>
      <c r="E9842" s="97" t="s">
        <v>3</v>
      </c>
      <c r="F9842" s="97">
        <v>1391354</v>
      </c>
      <c r="G9842" s="97"/>
      <c r="H9842" s="124" t="s">
        <v>6546</v>
      </c>
      <c r="I9842" s="125">
        <v>0</v>
      </c>
      <c r="J9842" s="125">
        <v>1222.6400000000001</v>
      </c>
      <c r="K9842" s="126">
        <v>1222.6400000000001</v>
      </c>
      <c r="L9842" s="100" t="s">
        <v>1324</v>
      </c>
    </row>
    <row r="9843" spans="1:12" ht="56.25" customHeight="1">
      <c r="A9843" s="97" t="s">
        <v>630</v>
      </c>
      <c r="B9843" s="122" t="s">
        <v>4391</v>
      </c>
      <c r="C9843" s="123">
        <v>42544</v>
      </c>
      <c r="D9843" s="97" t="s">
        <v>19819</v>
      </c>
      <c r="E9843" s="97" t="s">
        <v>3</v>
      </c>
      <c r="F9843" s="97">
        <v>1391372</v>
      </c>
      <c r="G9843" s="97"/>
      <c r="H9843" s="124" t="s">
        <v>6551</v>
      </c>
      <c r="I9843" s="125">
        <v>0</v>
      </c>
      <c r="J9843" s="125">
        <v>838.5</v>
      </c>
      <c r="K9843" s="126">
        <v>838.5</v>
      </c>
      <c r="L9843" s="100" t="s">
        <v>1324</v>
      </c>
    </row>
    <row r="9844" spans="1:12" ht="56.25" customHeight="1">
      <c r="A9844" s="97" t="s">
        <v>630</v>
      </c>
      <c r="B9844" s="122" t="s">
        <v>4391</v>
      </c>
      <c r="C9844" s="123">
        <v>42544</v>
      </c>
      <c r="D9844" s="97" t="s">
        <v>19828</v>
      </c>
      <c r="E9844" s="97" t="s">
        <v>3</v>
      </c>
      <c r="F9844" s="97">
        <v>1391433</v>
      </c>
      <c r="G9844" s="97"/>
      <c r="H9844" s="124" t="s">
        <v>6560</v>
      </c>
      <c r="I9844" s="125">
        <v>0</v>
      </c>
      <c r="J9844" s="125">
        <v>197.52</v>
      </c>
      <c r="K9844" s="126">
        <v>197.52</v>
      </c>
      <c r="L9844" s="100" t="s">
        <v>1324</v>
      </c>
    </row>
    <row r="9845" spans="1:12" ht="56.25" customHeight="1">
      <c r="A9845" s="97" t="s">
        <v>630</v>
      </c>
      <c r="B9845" s="122" t="s">
        <v>4391</v>
      </c>
      <c r="C9845" s="123">
        <v>42544</v>
      </c>
      <c r="D9845" s="97" t="s">
        <v>19829</v>
      </c>
      <c r="E9845" s="97" t="s">
        <v>3</v>
      </c>
      <c r="F9845" s="97">
        <v>1391434</v>
      </c>
      <c r="G9845" s="97"/>
      <c r="H9845" s="124" t="s">
        <v>6561</v>
      </c>
      <c r="I9845" s="125">
        <v>0</v>
      </c>
      <c r="J9845" s="125">
        <v>120</v>
      </c>
      <c r="K9845" s="126">
        <v>120</v>
      </c>
      <c r="L9845" s="100" t="s">
        <v>1324</v>
      </c>
    </row>
    <row r="9846" spans="1:12" ht="56.25" customHeight="1">
      <c r="A9846" s="97" t="s">
        <v>630</v>
      </c>
      <c r="B9846" s="122" t="s">
        <v>4391</v>
      </c>
      <c r="C9846" s="123">
        <v>42544</v>
      </c>
      <c r="D9846" s="97" t="s">
        <v>19830</v>
      </c>
      <c r="E9846" s="97" t="s">
        <v>3</v>
      </c>
      <c r="F9846" s="97">
        <v>1391437</v>
      </c>
      <c r="G9846" s="97"/>
      <c r="H9846" s="124" t="s">
        <v>6562</v>
      </c>
      <c r="I9846" s="125">
        <v>0</v>
      </c>
      <c r="J9846" s="125">
        <v>2068.19</v>
      </c>
      <c r="K9846" s="126">
        <v>2068.19</v>
      </c>
      <c r="L9846" s="100" t="s">
        <v>1324</v>
      </c>
    </row>
    <row r="9847" spans="1:12" ht="56.25" customHeight="1">
      <c r="A9847" s="97" t="s">
        <v>630</v>
      </c>
      <c r="B9847" s="122" t="s">
        <v>4391</v>
      </c>
      <c r="C9847" s="123">
        <v>42544</v>
      </c>
      <c r="D9847" s="97" t="s">
        <v>19833</v>
      </c>
      <c r="E9847" s="97" t="s">
        <v>3</v>
      </c>
      <c r="F9847" s="97">
        <v>1391497</v>
      </c>
      <c r="G9847" s="97"/>
      <c r="H9847" s="124" t="s">
        <v>6565</v>
      </c>
      <c r="I9847" s="125">
        <v>0</v>
      </c>
      <c r="J9847" s="125">
        <v>518</v>
      </c>
      <c r="K9847" s="126">
        <v>518</v>
      </c>
      <c r="L9847" s="100" t="s">
        <v>1324</v>
      </c>
    </row>
    <row r="9848" spans="1:12" ht="56.25" customHeight="1">
      <c r="A9848" s="97" t="s">
        <v>630</v>
      </c>
      <c r="B9848" s="122" t="s">
        <v>4391</v>
      </c>
      <c r="C9848" s="123">
        <v>42544</v>
      </c>
      <c r="D9848" s="97" t="s">
        <v>19834</v>
      </c>
      <c r="E9848" s="97" t="s">
        <v>3</v>
      </c>
      <c r="F9848" s="97">
        <v>1391503</v>
      </c>
      <c r="G9848" s="97"/>
      <c r="H9848" s="124" t="s">
        <v>6566</v>
      </c>
      <c r="I9848" s="125">
        <v>0</v>
      </c>
      <c r="J9848" s="125">
        <v>79.25</v>
      </c>
      <c r="K9848" s="126">
        <v>79.25</v>
      </c>
      <c r="L9848" s="100" t="s">
        <v>1324</v>
      </c>
    </row>
    <row r="9849" spans="1:12" ht="56.25" customHeight="1">
      <c r="A9849" s="97" t="s">
        <v>630</v>
      </c>
      <c r="B9849" s="122" t="s">
        <v>4391</v>
      </c>
      <c r="C9849" s="123">
        <v>42544</v>
      </c>
      <c r="D9849" s="97" t="s">
        <v>19835</v>
      </c>
      <c r="E9849" s="97" t="s">
        <v>3</v>
      </c>
      <c r="F9849" s="97">
        <v>1391505</v>
      </c>
      <c r="G9849" s="97"/>
      <c r="H9849" s="124" t="s">
        <v>6567</v>
      </c>
      <c r="I9849" s="125">
        <v>0</v>
      </c>
      <c r="J9849" s="125">
        <v>79.25</v>
      </c>
      <c r="K9849" s="126">
        <v>79.25</v>
      </c>
      <c r="L9849" s="100" t="s">
        <v>1324</v>
      </c>
    </row>
    <row r="9850" spans="1:12" ht="56.25" customHeight="1">
      <c r="A9850" s="97" t="s">
        <v>630</v>
      </c>
      <c r="B9850" s="122" t="s">
        <v>4391</v>
      </c>
      <c r="C9850" s="123">
        <v>42544</v>
      </c>
      <c r="D9850" s="97" t="s">
        <v>19836</v>
      </c>
      <c r="E9850" s="97" t="s">
        <v>3</v>
      </c>
      <c r="F9850" s="97">
        <v>1391506</v>
      </c>
      <c r="G9850" s="97"/>
      <c r="H9850" s="124" t="s">
        <v>6568</v>
      </c>
      <c r="I9850" s="125">
        <v>0</v>
      </c>
      <c r="J9850" s="125">
        <v>79.25</v>
      </c>
      <c r="K9850" s="126">
        <v>79.25</v>
      </c>
      <c r="L9850" s="100" t="s">
        <v>1324</v>
      </c>
    </row>
    <row r="9851" spans="1:12" ht="56.25" customHeight="1">
      <c r="A9851" s="97" t="s">
        <v>630</v>
      </c>
      <c r="B9851" s="122" t="s">
        <v>4391</v>
      </c>
      <c r="C9851" s="123">
        <v>42544</v>
      </c>
      <c r="D9851" s="97" t="s">
        <v>19837</v>
      </c>
      <c r="E9851" s="97" t="s">
        <v>3</v>
      </c>
      <c r="F9851" s="97">
        <v>1391507</v>
      </c>
      <c r="G9851" s="97"/>
      <c r="H9851" s="124" t="s">
        <v>6569</v>
      </c>
      <c r="I9851" s="125">
        <v>0</v>
      </c>
      <c r="J9851" s="125">
        <v>81.430000000000007</v>
      </c>
      <c r="K9851" s="126">
        <v>81.430000000000007</v>
      </c>
      <c r="L9851" s="100" t="s">
        <v>1324</v>
      </c>
    </row>
    <row r="9852" spans="1:12" ht="56.25" customHeight="1">
      <c r="A9852" s="97" t="s">
        <v>630</v>
      </c>
      <c r="B9852" s="122" t="s">
        <v>4391</v>
      </c>
      <c r="C9852" s="123">
        <v>42544</v>
      </c>
      <c r="D9852" s="97" t="s">
        <v>19838</v>
      </c>
      <c r="E9852" s="97" t="s">
        <v>3</v>
      </c>
      <c r="F9852" s="97">
        <v>1391529</v>
      </c>
      <c r="G9852" s="97"/>
      <c r="H9852" s="124" t="s">
        <v>6570</v>
      </c>
      <c r="I9852" s="125">
        <v>0</v>
      </c>
      <c r="J9852" s="125">
        <v>1000</v>
      </c>
      <c r="K9852" s="126">
        <v>1000</v>
      </c>
      <c r="L9852" s="100" t="s">
        <v>1324</v>
      </c>
    </row>
    <row r="9853" spans="1:12" ht="56.25" customHeight="1">
      <c r="A9853" s="97" t="s">
        <v>630</v>
      </c>
      <c r="B9853" s="122" t="s">
        <v>4391</v>
      </c>
      <c r="C9853" s="123">
        <v>42544</v>
      </c>
      <c r="D9853" s="97" t="s">
        <v>19839</v>
      </c>
      <c r="E9853" s="97" t="s">
        <v>3</v>
      </c>
      <c r="F9853" s="97">
        <v>1391556</v>
      </c>
      <c r="G9853" s="97"/>
      <c r="H9853" s="124" t="s">
        <v>6571</v>
      </c>
      <c r="I9853" s="125">
        <v>0</v>
      </c>
      <c r="J9853" s="125">
        <v>624.14</v>
      </c>
      <c r="K9853" s="126">
        <v>624.14</v>
      </c>
      <c r="L9853" s="100" t="s">
        <v>1324</v>
      </c>
    </row>
    <row r="9854" spans="1:12" ht="56.25" customHeight="1">
      <c r="A9854" s="97" t="s">
        <v>630</v>
      </c>
      <c r="B9854" s="122" t="s">
        <v>4391</v>
      </c>
      <c r="C9854" s="123">
        <v>42544</v>
      </c>
      <c r="D9854" s="97" t="s">
        <v>19840</v>
      </c>
      <c r="E9854" s="97" t="s">
        <v>3</v>
      </c>
      <c r="F9854" s="97">
        <v>1391635</v>
      </c>
      <c r="G9854" s="97"/>
      <c r="H9854" s="124" t="s">
        <v>6572</v>
      </c>
      <c r="I9854" s="125">
        <v>0</v>
      </c>
      <c r="J9854" s="125">
        <v>285.5</v>
      </c>
      <c r="K9854" s="126">
        <v>285.5</v>
      </c>
      <c r="L9854" s="100" t="s">
        <v>1324</v>
      </c>
    </row>
    <row r="9855" spans="1:12" ht="56.25" customHeight="1">
      <c r="A9855" s="97" t="s">
        <v>630</v>
      </c>
      <c r="B9855" s="122" t="s">
        <v>10109</v>
      </c>
      <c r="C9855" s="123">
        <v>42544</v>
      </c>
      <c r="D9855" s="97" t="s">
        <v>12790</v>
      </c>
      <c r="E9855" s="97" t="s">
        <v>11</v>
      </c>
      <c r="F9855" s="97">
        <v>855390</v>
      </c>
      <c r="G9855" s="97"/>
      <c r="H9855" s="124" t="s">
        <v>3174</v>
      </c>
      <c r="I9855" s="125">
        <v>50</v>
      </c>
      <c r="J9855" s="125">
        <v>0</v>
      </c>
      <c r="K9855" s="126">
        <v>50</v>
      </c>
      <c r="L9855" s="100" t="s">
        <v>1324</v>
      </c>
    </row>
    <row r="9856" spans="1:12" ht="56.25" customHeight="1">
      <c r="A9856" s="97" t="s">
        <v>630</v>
      </c>
      <c r="B9856" s="122" t="s">
        <v>10109</v>
      </c>
      <c r="C9856" s="123">
        <v>42544</v>
      </c>
      <c r="D9856" s="97" t="s">
        <v>12791</v>
      </c>
      <c r="E9856" s="97" t="s">
        <v>11</v>
      </c>
      <c r="F9856" s="97">
        <v>855391</v>
      </c>
      <c r="G9856" s="97"/>
      <c r="H9856" s="124" t="s">
        <v>3175</v>
      </c>
      <c r="I9856" s="125">
        <v>50</v>
      </c>
      <c r="J9856" s="125">
        <v>0</v>
      </c>
      <c r="K9856" s="126">
        <v>50</v>
      </c>
      <c r="L9856" s="100" t="s">
        <v>1324</v>
      </c>
    </row>
    <row r="9857" spans="1:12" ht="56.25" customHeight="1">
      <c r="A9857" s="97" t="s">
        <v>630</v>
      </c>
      <c r="B9857" s="122" t="s">
        <v>10109</v>
      </c>
      <c r="C9857" s="123">
        <v>42544</v>
      </c>
      <c r="D9857" s="97" t="s">
        <v>12792</v>
      </c>
      <c r="E9857" s="97" t="s">
        <v>11</v>
      </c>
      <c r="F9857" s="97">
        <v>855392</v>
      </c>
      <c r="G9857" s="97"/>
      <c r="H9857" s="124" t="s">
        <v>12793</v>
      </c>
      <c r="I9857" s="125">
        <v>50</v>
      </c>
      <c r="J9857" s="125">
        <v>0</v>
      </c>
      <c r="K9857" s="126">
        <v>50</v>
      </c>
      <c r="L9857" s="100" t="s">
        <v>1324</v>
      </c>
    </row>
    <row r="9858" spans="1:12" ht="56.25" customHeight="1">
      <c r="A9858" s="97" t="s">
        <v>630</v>
      </c>
      <c r="B9858" s="122" t="s">
        <v>10109</v>
      </c>
      <c r="C9858" s="123">
        <v>42544</v>
      </c>
      <c r="D9858" s="97" t="s">
        <v>12794</v>
      </c>
      <c r="E9858" s="97" t="s">
        <v>11</v>
      </c>
      <c r="F9858" s="97">
        <v>855394</v>
      </c>
      <c r="G9858" s="97"/>
      <c r="H9858" s="124" t="s">
        <v>12795</v>
      </c>
      <c r="I9858" s="125">
        <v>50</v>
      </c>
      <c r="J9858" s="125">
        <v>0</v>
      </c>
      <c r="K9858" s="126">
        <v>50</v>
      </c>
      <c r="L9858" s="100" t="s">
        <v>1324</v>
      </c>
    </row>
    <row r="9859" spans="1:12" ht="56.25" customHeight="1">
      <c r="A9859" s="97" t="s">
        <v>630</v>
      </c>
      <c r="B9859" s="122" t="s">
        <v>10109</v>
      </c>
      <c r="C9859" s="123">
        <v>42544</v>
      </c>
      <c r="D9859" s="97" t="s">
        <v>12796</v>
      </c>
      <c r="E9859" s="97" t="s">
        <v>11</v>
      </c>
      <c r="F9859" s="97">
        <v>855396</v>
      </c>
      <c r="G9859" s="97"/>
      <c r="H9859" s="124" t="s">
        <v>12797</v>
      </c>
      <c r="I9859" s="125">
        <v>50</v>
      </c>
      <c r="J9859" s="125">
        <v>0</v>
      </c>
      <c r="K9859" s="126">
        <v>50</v>
      </c>
      <c r="L9859" s="100" t="s">
        <v>1324</v>
      </c>
    </row>
    <row r="9860" spans="1:12" ht="56.25" customHeight="1">
      <c r="A9860" s="97" t="s">
        <v>630</v>
      </c>
      <c r="B9860" s="122" t="s">
        <v>10109</v>
      </c>
      <c r="C9860" s="123">
        <v>42544</v>
      </c>
      <c r="D9860" s="97" t="s">
        <v>12798</v>
      </c>
      <c r="E9860" s="97" t="s">
        <v>11</v>
      </c>
      <c r="F9860" s="97">
        <v>855397</v>
      </c>
      <c r="G9860" s="97"/>
      <c r="H9860" s="124" t="s">
        <v>3176</v>
      </c>
      <c r="I9860" s="125">
        <v>50</v>
      </c>
      <c r="J9860" s="125">
        <v>0</v>
      </c>
      <c r="K9860" s="126">
        <v>50</v>
      </c>
      <c r="L9860" s="100" t="s">
        <v>1324</v>
      </c>
    </row>
    <row r="9861" spans="1:12" ht="56.25" customHeight="1">
      <c r="A9861" s="97" t="s">
        <v>630</v>
      </c>
      <c r="B9861" s="122" t="s">
        <v>10109</v>
      </c>
      <c r="C9861" s="123">
        <v>42544</v>
      </c>
      <c r="D9861" s="97" t="s">
        <v>12799</v>
      </c>
      <c r="E9861" s="97" t="s">
        <v>11</v>
      </c>
      <c r="F9861" s="97">
        <v>855399</v>
      </c>
      <c r="G9861" s="97"/>
      <c r="H9861" s="124" t="s">
        <v>3177</v>
      </c>
      <c r="I9861" s="125">
        <v>50</v>
      </c>
      <c r="J9861" s="125">
        <v>0</v>
      </c>
      <c r="K9861" s="126">
        <v>50</v>
      </c>
      <c r="L9861" s="100" t="s">
        <v>1324</v>
      </c>
    </row>
    <row r="9862" spans="1:12" ht="56.25" customHeight="1">
      <c r="A9862" s="97" t="s">
        <v>630</v>
      </c>
      <c r="B9862" s="122" t="s">
        <v>4391</v>
      </c>
      <c r="C9862" s="123">
        <v>42545</v>
      </c>
      <c r="D9862" s="97" t="s">
        <v>19848</v>
      </c>
      <c r="E9862" s="97" t="s">
        <v>3</v>
      </c>
      <c r="F9862" s="97">
        <v>1391852</v>
      </c>
      <c r="G9862" s="97"/>
      <c r="H9862" s="124" t="s">
        <v>6580</v>
      </c>
      <c r="I9862" s="125">
        <v>0</v>
      </c>
      <c r="J9862" s="125">
        <v>2500</v>
      </c>
      <c r="K9862" s="126">
        <v>2500</v>
      </c>
      <c r="L9862" s="100" t="s">
        <v>1324</v>
      </c>
    </row>
    <row r="9863" spans="1:12" ht="56.25" customHeight="1">
      <c r="A9863" s="97" t="s">
        <v>630</v>
      </c>
      <c r="B9863" s="122" t="s">
        <v>4391</v>
      </c>
      <c r="C9863" s="123">
        <v>42545</v>
      </c>
      <c r="D9863" s="97" t="s">
        <v>19849</v>
      </c>
      <c r="E9863" s="97" t="s">
        <v>3</v>
      </c>
      <c r="F9863" s="97">
        <v>1391857</v>
      </c>
      <c r="G9863" s="97"/>
      <c r="H9863" s="124" t="s">
        <v>6581</v>
      </c>
      <c r="I9863" s="125">
        <v>0</v>
      </c>
      <c r="J9863" s="125">
        <v>5220</v>
      </c>
      <c r="K9863" s="126">
        <v>5220</v>
      </c>
      <c r="L9863" s="100" t="s">
        <v>1324</v>
      </c>
    </row>
    <row r="9864" spans="1:12" ht="56.25" customHeight="1">
      <c r="A9864" s="97" t="s">
        <v>630</v>
      </c>
      <c r="B9864" s="122" t="s">
        <v>4391</v>
      </c>
      <c r="C9864" s="123">
        <v>42545</v>
      </c>
      <c r="D9864" s="97" t="s">
        <v>19850</v>
      </c>
      <c r="E9864" s="97" t="s">
        <v>3</v>
      </c>
      <c r="F9864" s="97">
        <v>1391863</v>
      </c>
      <c r="G9864" s="97"/>
      <c r="H9864" s="124" t="s">
        <v>6582</v>
      </c>
      <c r="I9864" s="125">
        <v>0</v>
      </c>
      <c r="J9864" s="125">
        <v>90</v>
      </c>
      <c r="K9864" s="126">
        <v>90</v>
      </c>
      <c r="L9864" s="100" t="s">
        <v>1324</v>
      </c>
    </row>
    <row r="9865" spans="1:12" ht="56.25" customHeight="1">
      <c r="A9865" s="97" t="s">
        <v>630</v>
      </c>
      <c r="B9865" s="122" t="s">
        <v>4391</v>
      </c>
      <c r="C9865" s="123">
        <v>42545</v>
      </c>
      <c r="D9865" s="97" t="s">
        <v>19852</v>
      </c>
      <c r="E9865" s="97" t="s">
        <v>3</v>
      </c>
      <c r="F9865" s="97">
        <v>1391867</v>
      </c>
      <c r="G9865" s="97"/>
      <c r="H9865" s="124" t="s">
        <v>6584</v>
      </c>
      <c r="I9865" s="125">
        <v>0</v>
      </c>
      <c r="J9865" s="125">
        <v>2000</v>
      </c>
      <c r="K9865" s="126">
        <v>2000</v>
      </c>
      <c r="L9865" s="100" t="s">
        <v>1324</v>
      </c>
    </row>
    <row r="9866" spans="1:12" ht="56.25" customHeight="1">
      <c r="A9866" s="97" t="s">
        <v>630</v>
      </c>
      <c r="B9866" s="122" t="s">
        <v>4391</v>
      </c>
      <c r="C9866" s="123">
        <v>42545</v>
      </c>
      <c r="D9866" s="97" t="s">
        <v>19842</v>
      </c>
      <c r="E9866" s="97" t="s">
        <v>3</v>
      </c>
      <c r="F9866" s="97">
        <v>1391786</v>
      </c>
      <c r="G9866" s="97"/>
      <c r="H9866" s="124" t="s">
        <v>6574</v>
      </c>
      <c r="I9866" s="125">
        <v>0</v>
      </c>
      <c r="J9866" s="125">
        <v>60</v>
      </c>
      <c r="K9866" s="126">
        <v>60</v>
      </c>
      <c r="L9866" s="100" t="s">
        <v>1324</v>
      </c>
    </row>
    <row r="9867" spans="1:12" ht="56.25" customHeight="1">
      <c r="A9867" s="97" t="s">
        <v>630</v>
      </c>
      <c r="B9867" s="122" t="s">
        <v>4391</v>
      </c>
      <c r="C9867" s="123">
        <v>42545</v>
      </c>
      <c r="D9867" s="97" t="s">
        <v>19844</v>
      </c>
      <c r="E9867" s="97" t="s">
        <v>3</v>
      </c>
      <c r="F9867" s="97">
        <v>1391810</v>
      </c>
      <c r="G9867" s="97"/>
      <c r="H9867" s="124" t="s">
        <v>6576</v>
      </c>
      <c r="I9867" s="125">
        <v>0</v>
      </c>
      <c r="J9867" s="125">
        <v>414.77</v>
      </c>
      <c r="K9867" s="126">
        <v>414.77</v>
      </c>
      <c r="L9867" s="100" t="s">
        <v>1324</v>
      </c>
    </row>
    <row r="9868" spans="1:12" ht="56.25" customHeight="1">
      <c r="A9868" s="97" t="s">
        <v>630</v>
      </c>
      <c r="B9868" s="122" t="s">
        <v>4391</v>
      </c>
      <c r="C9868" s="123">
        <v>42545</v>
      </c>
      <c r="D9868" s="97" t="s">
        <v>19847</v>
      </c>
      <c r="E9868" s="97" t="s">
        <v>3</v>
      </c>
      <c r="F9868" s="97">
        <v>1391822</v>
      </c>
      <c r="G9868" s="97"/>
      <c r="H9868" s="124" t="s">
        <v>6579</v>
      </c>
      <c r="I9868" s="125">
        <v>0</v>
      </c>
      <c r="J9868" s="125">
        <v>520.31000000000006</v>
      </c>
      <c r="K9868" s="126">
        <v>520.31000000000006</v>
      </c>
      <c r="L9868" s="100" t="s">
        <v>1324</v>
      </c>
    </row>
    <row r="9869" spans="1:12" ht="56.25" customHeight="1">
      <c r="A9869" s="97" t="s">
        <v>630</v>
      </c>
      <c r="B9869" s="122" t="s">
        <v>4391</v>
      </c>
      <c r="C9869" s="123">
        <v>42545</v>
      </c>
      <c r="D9869" s="97" t="s">
        <v>19854</v>
      </c>
      <c r="E9869" s="97" t="s">
        <v>3</v>
      </c>
      <c r="F9869" s="97">
        <v>1391962</v>
      </c>
      <c r="G9869" s="97"/>
      <c r="H9869" s="124" t="s">
        <v>6586</v>
      </c>
      <c r="I9869" s="125">
        <v>0</v>
      </c>
      <c r="J9869" s="125">
        <v>419</v>
      </c>
      <c r="K9869" s="126">
        <v>419</v>
      </c>
      <c r="L9869" s="100" t="s">
        <v>1324</v>
      </c>
    </row>
    <row r="9870" spans="1:12" ht="56.25" customHeight="1">
      <c r="A9870" s="97" t="s">
        <v>630</v>
      </c>
      <c r="B9870" s="122" t="s">
        <v>4391</v>
      </c>
      <c r="C9870" s="123">
        <v>42545</v>
      </c>
      <c r="D9870" s="97" t="s">
        <v>19856</v>
      </c>
      <c r="E9870" s="97" t="s">
        <v>3</v>
      </c>
      <c r="F9870" s="97">
        <v>1392013</v>
      </c>
      <c r="G9870" s="97"/>
      <c r="H9870" s="124" t="s">
        <v>6588</v>
      </c>
      <c r="I9870" s="125">
        <v>0</v>
      </c>
      <c r="J9870" s="125">
        <v>2088</v>
      </c>
      <c r="K9870" s="126">
        <v>2088</v>
      </c>
      <c r="L9870" s="100" t="s">
        <v>1324</v>
      </c>
    </row>
    <row r="9871" spans="1:12" ht="56.25" customHeight="1">
      <c r="A9871" s="97" t="s">
        <v>630</v>
      </c>
      <c r="B9871" s="122" t="s">
        <v>4391</v>
      </c>
      <c r="C9871" s="123">
        <v>42545</v>
      </c>
      <c r="D9871" s="97" t="s">
        <v>19857</v>
      </c>
      <c r="E9871" s="97" t="s">
        <v>3</v>
      </c>
      <c r="F9871" s="97">
        <v>1392065</v>
      </c>
      <c r="G9871" s="97"/>
      <c r="H9871" s="124" t="s">
        <v>6589</v>
      </c>
      <c r="I9871" s="125">
        <v>0</v>
      </c>
      <c r="J9871" s="125">
        <v>822.48</v>
      </c>
      <c r="K9871" s="126">
        <v>822.48</v>
      </c>
      <c r="L9871" s="100" t="s">
        <v>1324</v>
      </c>
    </row>
    <row r="9872" spans="1:12" ht="56.25" customHeight="1">
      <c r="A9872" s="97" t="s">
        <v>630</v>
      </c>
      <c r="B9872" s="122" t="s">
        <v>4391</v>
      </c>
      <c r="C9872" s="123">
        <v>42545</v>
      </c>
      <c r="D9872" s="97" t="s">
        <v>19858</v>
      </c>
      <c r="E9872" s="97" t="s">
        <v>3</v>
      </c>
      <c r="F9872" s="97">
        <v>1392069</v>
      </c>
      <c r="G9872" s="97"/>
      <c r="H9872" s="124" t="s">
        <v>6590</v>
      </c>
      <c r="I9872" s="125">
        <v>0</v>
      </c>
      <c r="J9872" s="125">
        <v>822.48</v>
      </c>
      <c r="K9872" s="126">
        <v>822.48</v>
      </c>
      <c r="L9872" s="100" t="s">
        <v>1324</v>
      </c>
    </row>
    <row r="9873" spans="1:12" ht="56.25" customHeight="1">
      <c r="A9873" s="97" t="s">
        <v>630</v>
      </c>
      <c r="B9873" s="122" t="s">
        <v>4391</v>
      </c>
      <c r="C9873" s="123">
        <v>42545</v>
      </c>
      <c r="D9873" s="97" t="s">
        <v>19859</v>
      </c>
      <c r="E9873" s="97" t="s">
        <v>3</v>
      </c>
      <c r="F9873" s="97">
        <v>1392070</v>
      </c>
      <c r="G9873" s="97"/>
      <c r="H9873" s="124" t="s">
        <v>6591</v>
      </c>
      <c r="I9873" s="125">
        <v>0</v>
      </c>
      <c r="J9873" s="125">
        <v>525</v>
      </c>
      <c r="K9873" s="126">
        <v>525</v>
      </c>
      <c r="L9873" s="100" t="s">
        <v>1324</v>
      </c>
    </row>
    <row r="9874" spans="1:12" ht="56.25" customHeight="1">
      <c r="A9874" s="97" t="s">
        <v>630</v>
      </c>
      <c r="B9874" s="122" t="s">
        <v>4391</v>
      </c>
      <c r="C9874" s="123">
        <v>42545</v>
      </c>
      <c r="D9874" s="97" t="s">
        <v>19860</v>
      </c>
      <c r="E9874" s="97" t="s">
        <v>3</v>
      </c>
      <c r="F9874" s="97">
        <v>1392073</v>
      </c>
      <c r="G9874" s="97"/>
      <c r="H9874" s="124" t="s">
        <v>6592</v>
      </c>
      <c r="I9874" s="125">
        <v>0</v>
      </c>
      <c r="J9874" s="125">
        <v>1576.52</v>
      </c>
      <c r="K9874" s="126">
        <v>1576.52</v>
      </c>
      <c r="L9874" s="100" t="s">
        <v>1324</v>
      </c>
    </row>
    <row r="9875" spans="1:12" ht="56.25" customHeight="1">
      <c r="A9875" s="97" t="s">
        <v>630</v>
      </c>
      <c r="B9875" s="122" t="s">
        <v>4391</v>
      </c>
      <c r="C9875" s="123">
        <v>42548</v>
      </c>
      <c r="D9875" s="97" t="s">
        <v>19863</v>
      </c>
      <c r="E9875" s="97" t="s">
        <v>3</v>
      </c>
      <c r="F9875" s="97">
        <v>1392224</v>
      </c>
      <c r="G9875" s="97"/>
      <c r="H9875" s="124" t="s">
        <v>6594</v>
      </c>
      <c r="I9875" s="125">
        <v>0</v>
      </c>
      <c r="J9875" s="125">
        <v>70</v>
      </c>
      <c r="K9875" s="126">
        <v>70</v>
      </c>
      <c r="L9875" s="100" t="s">
        <v>1324</v>
      </c>
    </row>
    <row r="9876" spans="1:12" ht="56.25" customHeight="1">
      <c r="A9876" s="97" t="s">
        <v>630</v>
      </c>
      <c r="B9876" s="122" t="s">
        <v>4391</v>
      </c>
      <c r="C9876" s="123">
        <v>42548</v>
      </c>
      <c r="D9876" s="97" t="s">
        <v>19867</v>
      </c>
      <c r="E9876" s="97" t="s">
        <v>3</v>
      </c>
      <c r="F9876" s="97">
        <v>1392234</v>
      </c>
      <c r="G9876" s="97"/>
      <c r="H9876" s="124" t="s">
        <v>6598</v>
      </c>
      <c r="I9876" s="125">
        <v>0</v>
      </c>
      <c r="J9876" s="125">
        <v>70</v>
      </c>
      <c r="K9876" s="126">
        <v>70</v>
      </c>
      <c r="L9876" s="100" t="s">
        <v>1324</v>
      </c>
    </row>
    <row r="9877" spans="1:12" ht="56.25" customHeight="1">
      <c r="A9877" s="97" t="s">
        <v>630</v>
      </c>
      <c r="B9877" s="122" t="s">
        <v>4391</v>
      </c>
      <c r="C9877" s="123">
        <v>42548</v>
      </c>
      <c r="D9877" s="97" t="s">
        <v>19868</v>
      </c>
      <c r="E9877" s="97" t="s">
        <v>3</v>
      </c>
      <c r="F9877" s="97">
        <v>1392251</v>
      </c>
      <c r="G9877" s="97"/>
      <c r="H9877" s="124" t="s">
        <v>6599</v>
      </c>
      <c r="I9877" s="125">
        <v>0</v>
      </c>
      <c r="J9877" s="125">
        <v>1048</v>
      </c>
      <c r="K9877" s="126">
        <v>1048</v>
      </c>
      <c r="L9877" s="100" t="s">
        <v>1324</v>
      </c>
    </row>
    <row r="9878" spans="1:12" ht="56.25" customHeight="1">
      <c r="A9878" s="97" t="s">
        <v>630</v>
      </c>
      <c r="B9878" s="122" t="s">
        <v>4391</v>
      </c>
      <c r="C9878" s="123">
        <v>42548</v>
      </c>
      <c r="D9878" s="97" t="s">
        <v>19878</v>
      </c>
      <c r="E9878" s="97" t="s">
        <v>3</v>
      </c>
      <c r="F9878" s="97">
        <v>1392375</v>
      </c>
      <c r="G9878" s="97"/>
      <c r="H9878" s="124" t="s">
        <v>6609</v>
      </c>
      <c r="I9878" s="125">
        <v>0</v>
      </c>
      <c r="J9878" s="125">
        <v>1309.94</v>
      </c>
      <c r="K9878" s="126">
        <v>1309.94</v>
      </c>
      <c r="L9878" s="100" t="s">
        <v>1324</v>
      </c>
    </row>
    <row r="9879" spans="1:12" ht="56.25" customHeight="1">
      <c r="A9879" s="97" t="s">
        <v>630</v>
      </c>
      <c r="B9879" s="122" t="s">
        <v>4391</v>
      </c>
      <c r="C9879" s="123">
        <v>42548</v>
      </c>
      <c r="D9879" s="97" t="s">
        <v>19879</v>
      </c>
      <c r="E9879" s="97" t="s">
        <v>3</v>
      </c>
      <c r="F9879" s="97">
        <v>1392392</v>
      </c>
      <c r="G9879" s="97"/>
      <c r="H9879" s="124" t="s">
        <v>6610</v>
      </c>
      <c r="I9879" s="125">
        <v>0</v>
      </c>
      <c r="J9879" s="125">
        <v>5</v>
      </c>
      <c r="K9879" s="126">
        <v>5</v>
      </c>
      <c r="L9879" s="100" t="s">
        <v>1324</v>
      </c>
    </row>
    <row r="9880" spans="1:12" ht="56.25" customHeight="1">
      <c r="A9880" s="97" t="s">
        <v>630</v>
      </c>
      <c r="B9880" s="122" t="s">
        <v>4391</v>
      </c>
      <c r="C9880" s="123">
        <v>42548</v>
      </c>
      <c r="D9880" s="97" t="s">
        <v>19880</v>
      </c>
      <c r="E9880" s="97" t="s">
        <v>3</v>
      </c>
      <c r="F9880" s="97">
        <v>1392394</v>
      </c>
      <c r="G9880" s="97"/>
      <c r="H9880" s="124" t="s">
        <v>6611</v>
      </c>
      <c r="I9880" s="125">
        <v>0</v>
      </c>
      <c r="J9880" s="125">
        <v>5.0200000000000005</v>
      </c>
      <c r="K9880" s="126">
        <v>5.0200000000000005</v>
      </c>
      <c r="L9880" s="100" t="s">
        <v>1324</v>
      </c>
    </row>
    <row r="9881" spans="1:12" ht="56.25" customHeight="1">
      <c r="A9881" s="97" t="s">
        <v>630</v>
      </c>
      <c r="B9881" s="122" t="s">
        <v>4391</v>
      </c>
      <c r="C9881" s="123">
        <v>42548</v>
      </c>
      <c r="D9881" s="97" t="s">
        <v>19881</v>
      </c>
      <c r="E9881" s="97" t="s">
        <v>3</v>
      </c>
      <c r="F9881" s="97">
        <v>1392395</v>
      </c>
      <c r="G9881" s="97"/>
      <c r="H9881" s="124" t="s">
        <v>6612</v>
      </c>
      <c r="I9881" s="125">
        <v>0</v>
      </c>
      <c r="J9881" s="125">
        <v>9.5400000000000009</v>
      </c>
      <c r="K9881" s="126">
        <v>9.5400000000000009</v>
      </c>
      <c r="L9881" s="100" t="s">
        <v>1324</v>
      </c>
    </row>
    <row r="9882" spans="1:12" ht="56.25" customHeight="1">
      <c r="A9882" s="97" t="s">
        <v>630</v>
      </c>
      <c r="B9882" s="122" t="s">
        <v>4391</v>
      </c>
      <c r="C9882" s="123">
        <v>42548</v>
      </c>
      <c r="D9882" s="97" t="s">
        <v>19882</v>
      </c>
      <c r="E9882" s="97" t="s">
        <v>3</v>
      </c>
      <c r="F9882" s="97">
        <v>1392441</v>
      </c>
      <c r="G9882" s="97"/>
      <c r="H9882" s="124" t="s">
        <v>6613</v>
      </c>
      <c r="I9882" s="125">
        <v>0</v>
      </c>
      <c r="J9882" s="125">
        <v>800</v>
      </c>
      <c r="K9882" s="126">
        <v>800</v>
      </c>
      <c r="L9882" s="100" t="s">
        <v>1324</v>
      </c>
    </row>
    <row r="9883" spans="1:12" ht="56.25" customHeight="1">
      <c r="A9883" s="97" t="s">
        <v>630</v>
      </c>
      <c r="B9883" s="122" t="s">
        <v>10109</v>
      </c>
      <c r="C9883" s="123">
        <v>42549</v>
      </c>
      <c r="D9883" s="97" t="s">
        <v>12868</v>
      </c>
      <c r="E9883" s="97" t="s">
        <v>15</v>
      </c>
      <c r="F9883" s="97">
        <v>212222</v>
      </c>
      <c r="G9883" s="97"/>
      <c r="H9883" s="124" t="s">
        <v>3220</v>
      </c>
      <c r="I9883" s="125">
        <v>50</v>
      </c>
      <c r="J9883" s="125">
        <v>0</v>
      </c>
      <c r="K9883" s="126">
        <v>50</v>
      </c>
      <c r="L9883" s="100" t="s">
        <v>1324</v>
      </c>
    </row>
    <row r="9884" spans="1:12" ht="56.25" customHeight="1">
      <c r="A9884" s="97" t="s">
        <v>630</v>
      </c>
      <c r="B9884" s="122" t="s">
        <v>4391</v>
      </c>
      <c r="C9884" s="123">
        <v>42549</v>
      </c>
      <c r="D9884" s="97" t="s">
        <v>19883</v>
      </c>
      <c r="E9884" s="97" t="s">
        <v>3</v>
      </c>
      <c r="F9884" s="97">
        <v>1392660</v>
      </c>
      <c r="G9884" s="97"/>
      <c r="H9884" s="124" t="s">
        <v>6614</v>
      </c>
      <c r="I9884" s="125">
        <v>0</v>
      </c>
      <c r="J9884" s="125">
        <v>904.06000000000006</v>
      </c>
      <c r="K9884" s="126">
        <v>904.06000000000006</v>
      </c>
      <c r="L9884" s="100" t="s">
        <v>1324</v>
      </c>
    </row>
    <row r="9885" spans="1:12" ht="56.25" customHeight="1">
      <c r="A9885" s="97" t="s">
        <v>630</v>
      </c>
      <c r="B9885" s="122" t="s">
        <v>4391</v>
      </c>
      <c r="C9885" s="123">
        <v>42549</v>
      </c>
      <c r="D9885" s="97" t="s">
        <v>19884</v>
      </c>
      <c r="E9885" s="97" t="s">
        <v>3</v>
      </c>
      <c r="F9885" s="97">
        <v>1392684</v>
      </c>
      <c r="G9885" s="97"/>
      <c r="H9885" s="124" t="s">
        <v>6615</v>
      </c>
      <c r="I9885" s="125">
        <v>0</v>
      </c>
      <c r="J9885" s="125">
        <v>808.46</v>
      </c>
      <c r="K9885" s="126">
        <v>808.46</v>
      </c>
      <c r="L9885" s="100" t="s">
        <v>1324</v>
      </c>
    </row>
    <row r="9886" spans="1:12" ht="56.25" customHeight="1">
      <c r="A9886" s="97" t="s">
        <v>630</v>
      </c>
      <c r="B9886" s="122" t="s">
        <v>4391</v>
      </c>
      <c r="C9886" s="123">
        <v>42549</v>
      </c>
      <c r="D9886" s="97" t="s">
        <v>19885</v>
      </c>
      <c r="E9886" s="97" t="s">
        <v>3</v>
      </c>
      <c r="F9886" s="97">
        <v>1392694</v>
      </c>
      <c r="G9886" s="97"/>
      <c r="H9886" s="124" t="s">
        <v>6616</v>
      </c>
      <c r="I9886" s="125">
        <v>0</v>
      </c>
      <c r="J9886" s="125">
        <v>6236</v>
      </c>
      <c r="K9886" s="126">
        <v>6236</v>
      </c>
      <c r="L9886" s="100" t="s">
        <v>1324</v>
      </c>
    </row>
    <row r="9887" spans="1:12" ht="56.25" customHeight="1">
      <c r="A9887" s="97" t="s">
        <v>630</v>
      </c>
      <c r="B9887" s="122" t="s">
        <v>4391</v>
      </c>
      <c r="C9887" s="123">
        <v>42549</v>
      </c>
      <c r="D9887" s="97" t="s">
        <v>19886</v>
      </c>
      <c r="E9887" s="97" t="s">
        <v>3</v>
      </c>
      <c r="F9887" s="97">
        <v>1392704</v>
      </c>
      <c r="G9887" s="97"/>
      <c r="H9887" s="124" t="s">
        <v>6617</v>
      </c>
      <c r="I9887" s="125">
        <v>0</v>
      </c>
      <c r="J9887" s="125">
        <v>335.25</v>
      </c>
      <c r="K9887" s="126">
        <v>335.25</v>
      </c>
      <c r="L9887" s="100" t="s">
        <v>1324</v>
      </c>
    </row>
    <row r="9888" spans="1:12" ht="56.25" customHeight="1">
      <c r="A9888" s="97" t="s">
        <v>630</v>
      </c>
      <c r="B9888" s="122" t="s">
        <v>4391</v>
      </c>
      <c r="C9888" s="123">
        <v>42549</v>
      </c>
      <c r="D9888" s="97" t="s">
        <v>19895</v>
      </c>
      <c r="E9888" s="97" t="s">
        <v>3</v>
      </c>
      <c r="F9888" s="97">
        <v>1392743</v>
      </c>
      <c r="G9888" s="97"/>
      <c r="H9888" s="124" t="s">
        <v>6626</v>
      </c>
      <c r="I9888" s="125">
        <v>0</v>
      </c>
      <c r="J9888" s="125">
        <v>32</v>
      </c>
      <c r="K9888" s="126">
        <v>32</v>
      </c>
      <c r="L9888" s="100" t="s">
        <v>1324</v>
      </c>
    </row>
    <row r="9889" spans="1:12" ht="56.25" customHeight="1">
      <c r="A9889" s="97" t="s">
        <v>630</v>
      </c>
      <c r="B9889" s="122" t="s">
        <v>4391</v>
      </c>
      <c r="C9889" s="123">
        <v>42549</v>
      </c>
      <c r="D9889" s="97" t="s">
        <v>19898</v>
      </c>
      <c r="E9889" s="97" t="s">
        <v>3</v>
      </c>
      <c r="F9889" s="97">
        <v>1392761</v>
      </c>
      <c r="G9889" s="97"/>
      <c r="H9889" s="124" t="s">
        <v>6629</v>
      </c>
      <c r="I9889" s="125">
        <v>0</v>
      </c>
      <c r="J9889" s="125">
        <v>814.1</v>
      </c>
      <c r="K9889" s="126">
        <v>814.1</v>
      </c>
      <c r="L9889" s="100" t="s">
        <v>1324</v>
      </c>
    </row>
    <row r="9890" spans="1:12" ht="56.25" customHeight="1">
      <c r="A9890" s="97" t="s">
        <v>630</v>
      </c>
      <c r="B9890" s="122" t="s">
        <v>4391</v>
      </c>
      <c r="C9890" s="123">
        <v>42549</v>
      </c>
      <c r="D9890" s="97" t="s">
        <v>19899</v>
      </c>
      <c r="E9890" s="97" t="s">
        <v>3</v>
      </c>
      <c r="F9890" s="97">
        <v>1392763</v>
      </c>
      <c r="G9890" s="97"/>
      <c r="H9890" s="124" t="s">
        <v>6630</v>
      </c>
      <c r="I9890" s="125">
        <v>0</v>
      </c>
      <c r="J9890" s="125">
        <v>918</v>
      </c>
      <c r="K9890" s="126">
        <v>918</v>
      </c>
      <c r="L9890" s="100" t="s">
        <v>1324</v>
      </c>
    </row>
    <row r="9891" spans="1:12" ht="56.25" customHeight="1">
      <c r="A9891" s="97" t="s">
        <v>630</v>
      </c>
      <c r="B9891" s="122" t="s">
        <v>4391</v>
      </c>
      <c r="C9891" s="123">
        <v>42549</v>
      </c>
      <c r="D9891" s="97" t="s">
        <v>19900</v>
      </c>
      <c r="E9891" s="97" t="s">
        <v>3</v>
      </c>
      <c r="F9891" s="97">
        <v>1392767</v>
      </c>
      <c r="G9891" s="97"/>
      <c r="H9891" s="124" t="s">
        <v>6631</v>
      </c>
      <c r="I9891" s="125">
        <v>0</v>
      </c>
      <c r="J9891" s="125">
        <v>1610</v>
      </c>
      <c r="K9891" s="126">
        <v>1610</v>
      </c>
      <c r="L9891" s="100" t="s">
        <v>1324</v>
      </c>
    </row>
    <row r="9892" spans="1:12" ht="56.25" customHeight="1">
      <c r="A9892" s="97" t="s">
        <v>630</v>
      </c>
      <c r="B9892" s="122" t="s">
        <v>4391</v>
      </c>
      <c r="C9892" s="123">
        <v>42549</v>
      </c>
      <c r="D9892" s="97" t="s">
        <v>19904</v>
      </c>
      <c r="E9892" s="97" t="s">
        <v>3</v>
      </c>
      <c r="F9892" s="97">
        <v>1392857</v>
      </c>
      <c r="G9892" s="97"/>
      <c r="H9892" s="124" t="s">
        <v>6635</v>
      </c>
      <c r="I9892" s="125">
        <v>0</v>
      </c>
      <c r="J9892" s="125">
        <v>757.19</v>
      </c>
      <c r="K9892" s="126">
        <v>757.19</v>
      </c>
      <c r="L9892" s="100" t="s">
        <v>1324</v>
      </c>
    </row>
    <row r="9893" spans="1:12" ht="56.25" customHeight="1">
      <c r="A9893" s="97" t="s">
        <v>630</v>
      </c>
      <c r="B9893" s="122" t="s">
        <v>4391</v>
      </c>
      <c r="C9893" s="123">
        <v>42549</v>
      </c>
      <c r="D9893" s="97" t="s">
        <v>19905</v>
      </c>
      <c r="E9893" s="97" t="s">
        <v>3</v>
      </c>
      <c r="F9893" s="97">
        <v>1392946</v>
      </c>
      <c r="G9893" s="97"/>
      <c r="H9893" s="124" t="s">
        <v>6636</v>
      </c>
      <c r="I9893" s="125">
        <v>0</v>
      </c>
      <c r="J9893" s="125">
        <v>884</v>
      </c>
      <c r="K9893" s="126">
        <v>884</v>
      </c>
      <c r="L9893" s="100" t="s">
        <v>1324</v>
      </c>
    </row>
    <row r="9894" spans="1:12" ht="56.25" customHeight="1">
      <c r="A9894" s="97" t="s">
        <v>630</v>
      </c>
      <c r="B9894" s="122" t="s">
        <v>10109</v>
      </c>
      <c r="C9894" s="123">
        <v>42549</v>
      </c>
      <c r="D9894" s="97" t="s">
        <v>12931</v>
      </c>
      <c r="E9894" s="97" t="s">
        <v>11</v>
      </c>
      <c r="F9894" s="97">
        <v>855882</v>
      </c>
      <c r="G9894" s="97"/>
      <c r="H9894" s="124" t="s">
        <v>12932</v>
      </c>
      <c r="I9894" s="125">
        <v>50</v>
      </c>
      <c r="J9894" s="125">
        <v>0</v>
      </c>
      <c r="K9894" s="126">
        <v>50</v>
      </c>
      <c r="L9894" s="100" t="s">
        <v>1324</v>
      </c>
    </row>
    <row r="9895" spans="1:12" ht="56.25" customHeight="1">
      <c r="A9895" s="97" t="s">
        <v>630</v>
      </c>
      <c r="B9895" s="122" t="s">
        <v>10109</v>
      </c>
      <c r="C9895" s="123">
        <v>42549</v>
      </c>
      <c r="D9895" s="97" t="s">
        <v>12933</v>
      </c>
      <c r="E9895" s="97" t="s">
        <v>11</v>
      </c>
      <c r="F9895" s="97">
        <v>855891</v>
      </c>
      <c r="G9895" s="97"/>
      <c r="H9895" s="124" t="s">
        <v>3264</v>
      </c>
      <c r="I9895" s="125">
        <v>50</v>
      </c>
      <c r="J9895" s="125">
        <v>0</v>
      </c>
      <c r="K9895" s="126">
        <v>50</v>
      </c>
      <c r="L9895" s="100" t="s">
        <v>1324</v>
      </c>
    </row>
    <row r="9896" spans="1:12" ht="56.25" customHeight="1">
      <c r="A9896" s="97" t="s">
        <v>630</v>
      </c>
      <c r="B9896" s="122" t="s">
        <v>10109</v>
      </c>
      <c r="C9896" s="123">
        <v>42549</v>
      </c>
      <c r="D9896" s="97" t="s">
        <v>12934</v>
      </c>
      <c r="E9896" s="97" t="s">
        <v>11</v>
      </c>
      <c r="F9896" s="97">
        <v>855894</v>
      </c>
      <c r="G9896" s="97"/>
      <c r="H9896" s="124" t="s">
        <v>3265</v>
      </c>
      <c r="I9896" s="125">
        <v>50</v>
      </c>
      <c r="J9896" s="125">
        <v>0</v>
      </c>
      <c r="K9896" s="126">
        <v>50</v>
      </c>
      <c r="L9896" s="100" t="s">
        <v>1324</v>
      </c>
    </row>
    <row r="9897" spans="1:12" ht="56.25" customHeight="1">
      <c r="A9897" s="97" t="s">
        <v>630</v>
      </c>
      <c r="B9897" s="122" t="s">
        <v>10109</v>
      </c>
      <c r="C9897" s="123">
        <v>42549</v>
      </c>
      <c r="D9897" s="97" t="s">
        <v>12935</v>
      </c>
      <c r="E9897" s="97" t="s">
        <v>13</v>
      </c>
      <c r="F9897" s="97">
        <v>855896</v>
      </c>
      <c r="G9897" s="97"/>
      <c r="H9897" s="124" t="s">
        <v>12936</v>
      </c>
      <c r="I9897" s="125">
        <v>1264</v>
      </c>
      <c r="J9897" s="125">
        <v>0</v>
      </c>
      <c r="K9897" s="126">
        <v>1264</v>
      </c>
      <c r="L9897" s="100" t="s">
        <v>1324</v>
      </c>
    </row>
    <row r="9898" spans="1:12" ht="56.25" customHeight="1">
      <c r="A9898" s="97" t="s">
        <v>630</v>
      </c>
      <c r="B9898" s="122" t="s">
        <v>4391</v>
      </c>
      <c r="C9898" s="123">
        <v>42550</v>
      </c>
      <c r="D9898" s="97" t="s">
        <v>19913</v>
      </c>
      <c r="E9898" s="97" t="s">
        <v>3</v>
      </c>
      <c r="F9898" s="97">
        <v>1393176</v>
      </c>
      <c r="G9898" s="97"/>
      <c r="H9898" s="124" t="s">
        <v>6644</v>
      </c>
      <c r="I9898" s="125">
        <v>0</v>
      </c>
      <c r="J9898" s="125">
        <v>0.5</v>
      </c>
      <c r="K9898" s="126">
        <v>0.5</v>
      </c>
      <c r="L9898" s="100" t="s">
        <v>1324</v>
      </c>
    </row>
    <row r="9899" spans="1:12" ht="56.25" customHeight="1">
      <c r="A9899" s="97" t="s">
        <v>630</v>
      </c>
      <c r="B9899" s="122" t="s">
        <v>4391</v>
      </c>
      <c r="C9899" s="123">
        <v>42550</v>
      </c>
      <c r="D9899" s="97" t="s">
        <v>19915</v>
      </c>
      <c r="E9899" s="97" t="s">
        <v>3</v>
      </c>
      <c r="F9899" s="97">
        <v>1393194</v>
      </c>
      <c r="G9899" s="97"/>
      <c r="H9899" s="124" t="s">
        <v>6646</v>
      </c>
      <c r="I9899" s="125">
        <v>0</v>
      </c>
      <c r="J9899" s="125">
        <v>409</v>
      </c>
      <c r="K9899" s="126">
        <v>409</v>
      </c>
      <c r="L9899" s="100" t="s">
        <v>1324</v>
      </c>
    </row>
    <row r="9900" spans="1:12" ht="56.25" customHeight="1">
      <c r="A9900" s="97" t="s">
        <v>630</v>
      </c>
      <c r="B9900" s="122" t="s">
        <v>4391</v>
      </c>
      <c r="C9900" s="123">
        <v>42550</v>
      </c>
      <c r="D9900" s="97" t="s">
        <v>19917</v>
      </c>
      <c r="E9900" s="97" t="s">
        <v>3</v>
      </c>
      <c r="F9900" s="97">
        <v>1393198</v>
      </c>
      <c r="G9900" s="97"/>
      <c r="H9900" s="124" t="s">
        <v>6648</v>
      </c>
      <c r="I9900" s="125">
        <v>0</v>
      </c>
      <c r="J9900" s="125">
        <v>3440.9700000000003</v>
      </c>
      <c r="K9900" s="126">
        <v>3440.9700000000003</v>
      </c>
      <c r="L9900" s="100" t="s">
        <v>1324</v>
      </c>
    </row>
    <row r="9901" spans="1:12" ht="56.25" customHeight="1">
      <c r="A9901" s="97" t="s">
        <v>630</v>
      </c>
      <c r="B9901" s="122" t="s">
        <v>4391</v>
      </c>
      <c r="C9901" s="123">
        <v>42550</v>
      </c>
      <c r="D9901" s="97" t="s">
        <v>19919</v>
      </c>
      <c r="E9901" s="97" t="s">
        <v>3</v>
      </c>
      <c r="F9901" s="97">
        <v>1393209</v>
      </c>
      <c r="G9901" s="97"/>
      <c r="H9901" s="124" t="s">
        <v>6650</v>
      </c>
      <c r="I9901" s="125">
        <v>0</v>
      </c>
      <c r="J9901" s="125">
        <v>34</v>
      </c>
      <c r="K9901" s="126">
        <v>34</v>
      </c>
      <c r="L9901" s="100" t="s">
        <v>1324</v>
      </c>
    </row>
    <row r="9902" spans="1:12" ht="56.25" customHeight="1">
      <c r="A9902" s="97" t="s">
        <v>630</v>
      </c>
      <c r="B9902" s="122" t="s">
        <v>4391</v>
      </c>
      <c r="C9902" s="123">
        <v>42550</v>
      </c>
      <c r="D9902" s="97" t="s">
        <v>19920</v>
      </c>
      <c r="E9902" s="97" t="s">
        <v>3</v>
      </c>
      <c r="F9902" s="97">
        <v>1393214</v>
      </c>
      <c r="G9902" s="97"/>
      <c r="H9902" s="124" t="s">
        <v>6651</v>
      </c>
      <c r="I9902" s="125">
        <v>0</v>
      </c>
      <c r="J9902" s="125">
        <v>1656</v>
      </c>
      <c r="K9902" s="126">
        <v>1656</v>
      </c>
      <c r="L9902" s="100" t="s">
        <v>1324</v>
      </c>
    </row>
    <row r="9903" spans="1:12" ht="56.25" customHeight="1">
      <c r="A9903" s="97" t="s">
        <v>630</v>
      </c>
      <c r="B9903" s="122" t="s">
        <v>4391</v>
      </c>
      <c r="C9903" s="123">
        <v>42550</v>
      </c>
      <c r="D9903" s="97" t="s">
        <v>19931</v>
      </c>
      <c r="E9903" s="97" t="s">
        <v>3</v>
      </c>
      <c r="F9903" s="97">
        <v>1393374</v>
      </c>
      <c r="G9903" s="97"/>
      <c r="H9903" s="124" t="s">
        <v>6662</v>
      </c>
      <c r="I9903" s="125">
        <v>0</v>
      </c>
      <c r="J9903" s="125">
        <v>1722.24</v>
      </c>
      <c r="K9903" s="126">
        <v>1722.24</v>
      </c>
      <c r="L9903" s="100" t="s">
        <v>1324</v>
      </c>
    </row>
    <row r="9904" spans="1:12" ht="56.25" customHeight="1">
      <c r="A9904" s="97" t="s">
        <v>630</v>
      </c>
      <c r="B9904" s="122" t="s">
        <v>4391</v>
      </c>
      <c r="C9904" s="123">
        <v>42551</v>
      </c>
      <c r="D9904" s="97" t="s">
        <v>19938</v>
      </c>
      <c r="E9904" s="97" t="s">
        <v>3</v>
      </c>
      <c r="F9904" s="97">
        <v>1393645</v>
      </c>
      <c r="G9904" s="97"/>
      <c r="H9904" s="124" t="s">
        <v>6669</v>
      </c>
      <c r="I9904" s="125">
        <v>0</v>
      </c>
      <c r="J9904" s="125">
        <v>36</v>
      </c>
      <c r="K9904" s="126">
        <v>36</v>
      </c>
      <c r="L9904" s="100" t="s">
        <v>1324</v>
      </c>
    </row>
    <row r="9905" spans="1:12" ht="56.25" customHeight="1">
      <c r="A9905" s="97" t="s">
        <v>630</v>
      </c>
      <c r="B9905" s="122" t="s">
        <v>4391</v>
      </c>
      <c r="C9905" s="123">
        <v>42551</v>
      </c>
      <c r="D9905" s="97" t="s">
        <v>19935</v>
      </c>
      <c r="E9905" s="97" t="s">
        <v>3</v>
      </c>
      <c r="F9905" s="97">
        <v>1393580</v>
      </c>
      <c r="G9905" s="97"/>
      <c r="H9905" s="124" t="s">
        <v>6666</v>
      </c>
      <c r="I9905" s="125">
        <v>0</v>
      </c>
      <c r="J9905" s="125">
        <v>2705.67</v>
      </c>
      <c r="K9905" s="126">
        <v>2705.67</v>
      </c>
      <c r="L9905" s="100" t="s">
        <v>1324</v>
      </c>
    </row>
    <row r="9906" spans="1:12" ht="56.25" customHeight="1">
      <c r="A9906" s="97" t="s">
        <v>630</v>
      </c>
      <c r="B9906" s="122" t="s">
        <v>4391</v>
      </c>
      <c r="C9906" s="123">
        <v>42551</v>
      </c>
      <c r="D9906" s="97" t="s">
        <v>19942</v>
      </c>
      <c r="E9906" s="97" t="s">
        <v>3</v>
      </c>
      <c r="F9906" s="97">
        <v>1393733</v>
      </c>
      <c r="G9906" s="97"/>
      <c r="H9906" s="124" t="s">
        <v>6673</v>
      </c>
      <c r="I9906" s="125">
        <v>0</v>
      </c>
      <c r="J9906" s="125">
        <v>570</v>
      </c>
      <c r="K9906" s="126">
        <v>570</v>
      </c>
      <c r="L9906" s="100" t="s">
        <v>1347</v>
      </c>
    </row>
    <row r="9907" spans="1:12" ht="56.25" customHeight="1">
      <c r="A9907" s="97" t="s">
        <v>630</v>
      </c>
      <c r="B9907" s="122" t="s">
        <v>4391</v>
      </c>
      <c r="C9907" s="123">
        <v>42551</v>
      </c>
      <c r="D9907" s="97" t="s">
        <v>19944</v>
      </c>
      <c r="E9907" s="97" t="s">
        <v>3</v>
      </c>
      <c r="F9907" s="97">
        <v>1393736</v>
      </c>
      <c r="G9907" s="97"/>
      <c r="H9907" s="124" t="s">
        <v>6675</v>
      </c>
      <c r="I9907" s="125">
        <v>0</v>
      </c>
      <c r="J9907" s="125">
        <v>533.69000000000005</v>
      </c>
      <c r="K9907" s="126">
        <v>533.69000000000005</v>
      </c>
      <c r="L9907" s="100" t="s">
        <v>1324</v>
      </c>
    </row>
    <row r="9908" spans="1:12" ht="56.25" customHeight="1">
      <c r="A9908" s="97" t="s">
        <v>630</v>
      </c>
      <c r="B9908" s="122" t="s">
        <v>4391</v>
      </c>
      <c r="C9908" s="123">
        <v>42551</v>
      </c>
      <c r="D9908" s="97" t="s">
        <v>19949</v>
      </c>
      <c r="E9908" s="97" t="s">
        <v>3</v>
      </c>
      <c r="F9908" s="97">
        <v>1393775</v>
      </c>
      <c r="G9908" s="97"/>
      <c r="H9908" s="124" t="s">
        <v>6680</v>
      </c>
      <c r="I9908" s="125">
        <v>0</v>
      </c>
      <c r="J9908" s="125">
        <v>6128.28</v>
      </c>
      <c r="K9908" s="126">
        <v>6128.28</v>
      </c>
      <c r="L9908" s="100" t="s">
        <v>1324</v>
      </c>
    </row>
    <row r="9909" spans="1:12" ht="56.25" customHeight="1">
      <c r="A9909" s="97" t="s">
        <v>630</v>
      </c>
      <c r="B9909" s="122" t="s">
        <v>4391</v>
      </c>
      <c r="C9909" s="123">
        <v>42551</v>
      </c>
      <c r="D9909" s="97" t="s">
        <v>19950</v>
      </c>
      <c r="E9909" s="97" t="s">
        <v>3</v>
      </c>
      <c r="F9909" s="97">
        <v>1393802</v>
      </c>
      <c r="G9909" s="97"/>
      <c r="H9909" s="124" t="s">
        <v>6681</v>
      </c>
      <c r="I9909" s="125">
        <v>0</v>
      </c>
      <c r="J9909" s="125">
        <v>200</v>
      </c>
      <c r="K9909" s="126">
        <v>200</v>
      </c>
      <c r="L9909" s="100" t="s">
        <v>1324</v>
      </c>
    </row>
    <row r="9910" spans="1:12" ht="56.25" customHeight="1">
      <c r="A9910" s="97" t="s">
        <v>630</v>
      </c>
      <c r="B9910" s="122" t="s">
        <v>4391</v>
      </c>
      <c r="C9910" s="123">
        <v>42551</v>
      </c>
      <c r="D9910" s="97" t="s">
        <v>19951</v>
      </c>
      <c r="E9910" s="97" t="s">
        <v>3</v>
      </c>
      <c r="F9910" s="97">
        <v>1393815</v>
      </c>
      <c r="G9910" s="97"/>
      <c r="H9910" s="124" t="s">
        <v>6682</v>
      </c>
      <c r="I9910" s="125">
        <v>0</v>
      </c>
      <c r="J9910" s="125">
        <v>890.07</v>
      </c>
      <c r="K9910" s="126">
        <v>890.07</v>
      </c>
      <c r="L9910" s="100" t="s">
        <v>1324</v>
      </c>
    </row>
    <row r="9911" spans="1:12" ht="56.25" customHeight="1">
      <c r="A9911" s="97" t="s">
        <v>630</v>
      </c>
      <c r="B9911" s="122" t="s">
        <v>10109</v>
      </c>
      <c r="C9911" s="123">
        <v>42551</v>
      </c>
      <c r="D9911" s="97" t="s">
        <v>13117</v>
      </c>
      <c r="E9911" s="97" t="s">
        <v>11</v>
      </c>
      <c r="F9911" s="97">
        <v>856406</v>
      </c>
      <c r="G9911" s="97"/>
      <c r="H9911" s="124" t="s">
        <v>3321</v>
      </c>
      <c r="I9911" s="125">
        <v>50</v>
      </c>
      <c r="J9911" s="125">
        <v>0</v>
      </c>
      <c r="K9911" s="126">
        <v>50</v>
      </c>
      <c r="L9911" s="100" t="s">
        <v>1324</v>
      </c>
    </row>
    <row r="9912" spans="1:12" ht="56.25" customHeight="1">
      <c r="A9912" s="97" t="s">
        <v>630</v>
      </c>
      <c r="B9912" s="122" t="s">
        <v>10109</v>
      </c>
      <c r="C9912" s="123">
        <v>42551</v>
      </c>
      <c r="D9912" s="97" t="s">
        <v>13121</v>
      </c>
      <c r="E9912" s="97" t="s">
        <v>11</v>
      </c>
      <c r="F9912" s="97">
        <v>856443</v>
      </c>
      <c r="G9912" s="97"/>
      <c r="H9912" s="124" t="s">
        <v>13122</v>
      </c>
      <c r="I9912" s="125">
        <v>50</v>
      </c>
      <c r="J9912" s="125">
        <v>0</v>
      </c>
      <c r="K9912" s="126">
        <v>50</v>
      </c>
      <c r="L9912" s="100" t="s">
        <v>1324</v>
      </c>
    </row>
    <row r="9913" spans="1:12" ht="56.25" customHeight="1">
      <c r="A9913" s="97" t="s">
        <v>630</v>
      </c>
      <c r="B9913" s="122" t="s">
        <v>4391</v>
      </c>
      <c r="C9913" s="123">
        <v>42552</v>
      </c>
      <c r="D9913" s="97" t="s">
        <v>19972</v>
      </c>
      <c r="E9913" s="97" t="s">
        <v>3</v>
      </c>
      <c r="F9913" s="97">
        <v>1394150</v>
      </c>
      <c r="G9913" s="97"/>
      <c r="H9913" s="124" t="s">
        <v>6703</v>
      </c>
      <c r="I9913" s="125">
        <v>0</v>
      </c>
      <c r="J9913" s="125">
        <v>4907</v>
      </c>
      <c r="K9913" s="126">
        <v>4907</v>
      </c>
      <c r="L9913" s="100" t="s">
        <v>1324</v>
      </c>
    </row>
    <row r="9914" spans="1:12" ht="56.25" customHeight="1">
      <c r="A9914" s="97" t="s">
        <v>630</v>
      </c>
      <c r="B9914" s="122" t="s">
        <v>4391</v>
      </c>
      <c r="C9914" s="123">
        <v>42552</v>
      </c>
      <c r="D9914" s="97" t="s">
        <v>19973</v>
      </c>
      <c r="E9914" s="97" t="s">
        <v>3</v>
      </c>
      <c r="F9914" s="97">
        <v>1394156</v>
      </c>
      <c r="G9914" s="97"/>
      <c r="H9914" s="124" t="s">
        <v>6704</v>
      </c>
      <c r="I9914" s="125">
        <v>0</v>
      </c>
      <c r="J9914" s="125">
        <v>785</v>
      </c>
      <c r="K9914" s="126">
        <v>785</v>
      </c>
      <c r="L9914" s="100" t="s">
        <v>1324</v>
      </c>
    </row>
    <row r="9915" spans="1:12" ht="56.25" customHeight="1">
      <c r="A9915" s="97" t="s">
        <v>630</v>
      </c>
      <c r="B9915" s="122" t="s">
        <v>4391</v>
      </c>
      <c r="C9915" s="123">
        <v>42552</v>
      </c>
      <c r="D9915" s="97" t="s">
        <v>19974</v>
      </c>
      <c r="E9915" s="97" t="s">
        <v>3</v>
      </c>
      <c r="F9915" s="97">
        <v>1394222</v>
      </c>
      <c r="G9915" s="97"/>
      <c r="H9915" s="124" t="s">
        <v>6705</v>
      </c>
      <c r="I9915" s="125">
        <v>0</v>
      </c>
      <c r="J9915" s="125">
        <v>34.79</v>
      </c>
      <c r="K9915" s="126">
        <v>34.79</v>
      </c>
      <c r="L9915" s="100" t="s">
        <v>1324</v>
      </c>
    </row>
    <row r="9916" spans="1:12" ht="56.25" customHeight="1">
      <c r="A9916" s="97" t="s">
        <v>630</v>
      </c>
      <c r="B9916" s="122" t="s">
        <v>4391</v>
      </c>
      <c r="C9916" s="123">
        <v>42552</v>
      </c>
      <c r="D9916" s="97" t="s">
        <v>19976</v>
      </c>
      <c r="E9916" s="97" t="s">
        <v>3</v>
      </c>
      <c r="F9916" s="97">
        <v>1394255</v>
      </c>
      <c r="G9916" s="97"/>
      <c r="H9916" s="124" t="s">
        <v>6707</v>
      </c>
      <c r="I9916" s="125">
        <v>0</v>
      </c>
      <c r="J9916" s="125">
        <v>1238.79</v>
      </c>
      <c r="K9916" s="126">
        <v>1238.79</v>
      </c>
      <c r="L9916" s="100" t="s">
        <v>1324</v>
      </c>
    </row>
    <row r="9917" spans="1:12" ht="56.25" customHeight="1">
      <c r="A9917" s="97" t="s">
        <v>630</v>
      </c>
      <c r="B9917" s="122" t="s">
        <v>4391</v>
      </c>
      <c r="C9917" s="123">
        <v>42552</v>
      </c>
      <c r="D9917" s="97" t="s">
        <v>19979</v>
      </c>
      <c r="E9917" s="97" t="s">
        <v>3</v>
      </c>
      <c r="F9917" s="97">
        <v>1394339</v>
      </c>
      <c r="G9917" s="97"/>
      <c r="H9917" s="124" t="s">
        <v>6710</v>
      </c>
      <c r="I9917" s="125">
        <v>0</v>
      </c>
      <c r="J9917" s="125">
        <v>384</v>
      </c>
      <c r="K9917" s="126">
        <v>384</v>
      </c>
      <c r="L9917" s="100" t="s">
        <v>1324</v>
      </c>
    </row>
    <row r="9918" spans="1:12" ht="56.25" customHeight="1">
      <c r="A9918" s="97" t="s">
        <v>630</v>
      </c>
      <c r="B9918" s="122" t="s">
        <v>4391</v>
      </c>
      <c r="C9918" s="123">
        <v>42555</v>
      </c>
      <c r="D9918" s="97" t="s">
        <v>19980</v>
      </c>
      <c r="E9918" s="97" t="s">
        <v>3</v>
      </c>
      <c r="F9918" s="97">
        <v>1394495</v>
      </c>
      <c r="G9918" s="97"/>
      <c r="H9918" s="124" t="s">
        <v>6711</v>
      </c>
      <c r="I9918" s="125">
        <v>0</v>
      </c>
      <c r="J9918" s="125">
        <v>814</v>
      </c>
      <c r="K9918" s="126">
        <v>814</v>
      </c>
      <c r="L9918" s="100" t="s">
        <v>1324</v>
      </c>
    </row>
    <row r="9919" spans="1:12" ht="56.25" customHeight="1">
      <c r="A9919" s="97" t="s">
        <v>630</v>
      </c>
      <c r="B9919" s="122" t="s">
        <v>4391</v>
      </c>
      <c r="C9919" s="123">
        <v>42555</v>
      </c>
      <c r="D9919" s="97" t="s">
        <v>19996</v>
      </c>
      <c r="E9919" s="97" t="s">
        <v>3</v>
      </c>
      <c r="F9919" s="97">
        <v>1394539</v>
      </c>
      <c r="G9919" s="97"/>
      <c r="H9919" s="124" t="s">
        <v>4461</v>
      </c>
      <c r="I9919" s="125">
        <v>0</v>
      </c>
      <c r="J9919" s="125">
        <v>1016</v>
      </c>
      <c r="K9919" s="126">
        <v>1016</v>
      </c>
      <c r="L9919" s="100" t="s">
        <v>1324</v>
      </c>
    </row>
    <row r="9920" spans="1:12" ht="56.25" customHeight="1">
      <c r="A9920" s="97" t="s">
        <v>630</v>
      </c>
      <c r="B9920" s="122" t="s">
        <v>4391</v>
      </c>
      <c r="C9920" s="123">
        <v>42555</v>
      </c>
      <c r="D9920" s="97" t="s">
        <v>19997</v>
      </c>
      <c r="E9920" s="97" t="s">
        <v>3</v>
      </c>
      <c r="F9920" s="97">
        <v>1394555</v>
      </c>
      <c r="G9920" s="97"/>
      <c r="H9920" s="124" t="s">
        <v>6727</v>
      </c>
      <c r="I9920" s="125">
        <v>0</v>
      </c>
      <c r="J9920" s="125">
        <v>1597.3</v>
      </c>
      <c r="K9920" s="126">
        <v>1597.3</v>
      </c>
      <c r="L9920" s="100" t="s">
        <v>1324</v>
      </c>
    </row>
    <row r="9921" spans="1:12" ht="56.25" customHeight="1">
      <c r="A9921" s="97" t="s">
        <v>630</v>
      </c>
      <c r="B9921" s="122" t="s">
        <v>4391</v>
      </c>
      <c r="C9921" s="123">
        <v>42555</v>
      </c>
      <c r="D9921" s="97" t="s">
        <v>20001</v>
      </c>
      <c r="E9921" s="97" t="s">
        <v>3</v>
      </c>
      <c r="F9921" s="97">
        <v>1394572</v>
      </c>
      <c r="G9921" s="97"/>
      <c r="H9921" s="124" t="s">
        <v>6731</v>
      </c>
      <c r="I9921" s="125">
        <v>0</v>
      </c>
      <c r="J9921" s="125">
        <v>711.18000000000006</v>
      </c>
      <c r="K9921" s="126">
        <v>711.18000000000006</v>
      </c>
      <c r="L9921" s="100" t="s">
        <v>1324</v>
      </c>
    </row>
    <row r="9922" spans="1:12" ht="56.25" customHeight="1">
      <c r="A9922" s="97" t="s">
        <v>630</v>
      </c>
      <c r="B9922" s="122" t="s">
        <v>4391</v>
      </c>
      <c r="C9922" s="123">
        <v>42555</v>
      </c>
      <c r="D9922" s="97" t="s">
        <v>20002</v>
      </c>
      <c r="E9922" s="97" t="s">
        <v>3</v>
      </c>
      <c r="F9922" s="97">
        <v>1394578</v>
      </c>
      <c r="G9922" s="97"/>
      <c r="H9922" s="124" t="s">
        <v>6732</v>
      </c>
      <c r="I9922" s="125">
        <v>0</v>
      </c>
      <c r="J9922" s="125">
        <v>872.51</v>
      </c>
      <c r="K9922" s="126">
        <v>872.51</v>
      </c>
      <c r="L9922" s="100" t="s">
        <v>1324</v>
      </c>
    </row>
    <row r="9923" spans="1:12" ht="56.25" customHeight="1">
      <c r="A9923" s="97" t="s">
        <v>630</v>
      </c>
      <c r="B9923" s="122" t="s">
        <v>4391</v>
      </c>
      <c r="C9923" s="123">
        <v>42555</v>
      </c>
      <c r="D9923" s="97" t="s">
        <v>20008</v>
      </c>
      <c r="E9923" s="97" t="s">
        <v>3</v>
      </c>
      <c r="F9923" s="97">
        <v>1394658</v>
      </c>
      <c r="G9923" s="97"/>
      <c r="H9923" s="124" t="s">
        <v>6738</v>
      </c>
      <c r="I9923" s="125">
        <v>0</v>
      </c>
      <c r="J9923" s="125">
        <v>526.32000000000005</v>
      </c>
      <c r="K9923" s="126">
        <v>526.32000000000005</v>
      </c>
      <c r="L9923" s="100" t="s">
        <v>1324</v>
      </c>
    </row>
    <row r="9924" spans="1:12" ht="56.25" customHeight="1">
      <c r="A9924" s="97" t="s">
        <v>630</v>
      </c>
      <c r="B9924" s="122" t="s">
        <v>4391</v>
      </c>
      <c r="C9924" s="123">
        <v>42555</v>
      </c>
      <c r="D9924" s="97" t="s">
        <v>20009</v>
      </c>
      <c r="E9924" s="97" t="s">
        <v>3</v>
      </c>
      <c r="F9924" s="97">
        <v>1394667</v>
      </c>
      <c r="G9924" s="97"/>
      <c r="H9924" s="124" t="s">
        <v>6739</v>
      </c>
      <c r="I9924" s="125">
        <v>0</v>
      </c>
      <c r="J9924" s="125">
        <v>1000</v>
      </c>
      <c r="K9924" s="126">
        <v>1000</v>
      </c>
      <c r="L9924" s="100" t="s">
        <v>1324</v>
      </c>
    </row>
    <row r="9925" spans="1:12" ht="56.25" customHeight="1">
      <c r="A9925" s="97" t="s">
        <v>630</v>
      </c>
      <c r="B9925" s="122" t="s">
        <v>4391</v>
      </c>
      <c r="C9925" s="123">
        <v>42555</v>
      </c>
      <c r="D9925" s="97" t="s">
        <v>20010</v>
      </c>
      <c r="E9925" s="97" t="s">
        <v>3</v>
      </c>
      <c r="F9925" s="97">
        <v>1394676</v>
      </c>
      <c r="G9925" s="97"/>
      <c r="H9925" s="124" t="s">
        <v>6740</v>
      </c>
      <c r="I9925" s="125">
        <v>0</v>
      </c>
      <c r="J9925" s="125">
        <v>6588.14</v>
      </c>
      <c r="K9925" s="126">
        <v>6588.14</v>
      </c>
      <c r="L9925" s="100" t="s">
        <v>1324</v>
      </c>
    </row>
    <row r="9926" spans="1:12" ht="56.25" customHeight="1">
      <c r="A9926" s="97" t="s">
        <v>630</v>
      </c>
      <c r="B9926" s="122" t="s">
        <v>4391</v>
      </c>
      <c r="C9926" s="123">
        <v>42555</v>
      </c>
      <c r="D9926" s="97" t="s">
        <v>20011</v>
      </c>
      <c r="E9926" s="97" t="s">
        <v>3</v>
      </c>
      <c r="F9926" s="97">
        <v>1394689</v>
      </c>
      <c r="G9926" s="97"/>
      <c r="H9926" s="124" t="s">
        <v>6741</v>
      </c>
      <c r="I9926" s="125">
        <v>0</v>
      </c>
      <c r="J9926" s="125">
        <v>1270.46</v>
      </c>
      <c r="K9926" s="126">
        <v>1270.46</v>
      </c>
      <c r="L9926" s="100" t="s">
        <v>1324</v>
      </c>
    </row>
    <row r="9927" spans="1:12" ht="56.25" customHeight="1">
      <c r="A9927" s="97" t="s">
        <v>630</v>
      </c>
      <c r="B9927" s="122" t="s">
        <v>4391</v>
      </c>
      <c r="C9927" s="123">
        <v>42555</v>
      </c>
      <c r="D9927" s="97" t="s">
        <v>20012</v>
      </c>
      <c r="E9927" s="97" t="s">
        <v>3</v>
      </c>
      <c r="F9927" s="97">
        <v>1394702</v>
      </c>
      <c r="G9927" s="97"/>
      <c r="H9927" s="124" t="s">
        <v>6599</v>
      </c>
      <c r="I9927" s="125">
        <v>0</v>
      </c>
      <c r="J9927" s="125">
        <v>0.32</v>
      </c>
      <c r="K9927" s="126">
        <v>0.32</v>
      </c>
      <c r="L9927" s="100" t="s">
        <v>1324</v>
      </c>
    </row>
    <row r="9928" spans="1:12" ht="56.25" customHeight="1">
      <c r="A9928" s="97" t="s">
        <v>630</v>
      </c>
      <c r="B9928" s="122" t="s">
        <v>4391</v>
      </c>
      <c r="C9928" s="123">
        <v>42555</v>
      </c>
      <c r="D9928" s="97" t="s">
        <v>20013</v>
      </c>
      <c r="E9928" s="97" t="s">
        <v>3</v>
      </c>
      <c r="F9928" s="97">
        <v>1394749</v>
      </c>
      <c r="G9928" s="97"/>
      <c r="H9928" s="124" t="s">
        <v>6742</v>
      </c>
      <c r="I9928" s="125">
        <v>0</v>
      </c>
      <c r="J9928" s="125">
        <v>5225.29</v>
      </c>
      <c r="K9928" s="126">
        <v>5225.29</v>
      </c>
      <c r="L9928" s="100" t="s">
        <v>1324</v>
      </c>
    </row>
    <row r="9929" spans="1:12" ht="56.25" customHeight="1">
      <c r="A9929" s="97" t="s">
        <v>630</v>
      </c>
      <c r="B9929" s="122" t="s">
        <v>4391</v>
      </c>
      <c r="C9929" s="123">
        <v>42555</v>
      </c>
      <c r="D9929" s="97" t="s">
        <v>20014</v>
      </c>
      <c r="E9929" s="97" t="s">
        <v>3</v>
      </c>
      <c r="F9929" s="97">
        <v>1394752</v>
      </c>
      <c r="G9929" s="97"/>
      <c r="H9929" s="124" t="s">
        <v>6743</v>
      </c>
      <c r="I9929" s="125">
        <v>0</v>
      </c>
      <c r="J9929" s="125">
        <v>2273.3000000000002</v>
      </c>
      <c r="K9929" s="126">
        <v>2273.3000000000002</v>
      </c>
      <c r="L9929" s="100" t="s">
        <v>1324</v>
      </c>
    </row>
    <row r="9930" spans="1:12" ht="56.25" customHeight="1">
      <c r="A9930" s="97" t="s">
        <v>630</v>
      </c>
      <c r="B9930" s="122" t="s">
        <v>10109</v>
      </c>
      <c r="C9930" s="123">
        <v>42555</v>
      </c>
      <c r="D9930" s="97" t="s">
        <v>13155</v>
      </c>
      <c r="E9930" s="97" t="s">
        <v>11</v>
      </c>
      <c r="F9930" s="97">
        <v>856762</v>
      </c>
      <c r="G9930" s="97"/>
      <c r="H9930" s="124" t="s">
        <v>13156</v>
      </c>
      <c r="I9930" s="125">
        <v>50</v>
      </c>
      <c r="J9930" s="125">
        <v>0</v>
      </c>
      <c r="K9930" s="126">
        <v>50</v>
      </c>
      <c r="L9930" s="100" t="s">
        <v>1324</v>
      </c>
    </row>
    <row r="9931" spans="1:12" ht="56.25" customHeight="1">
      <c r="A9931" s="97" t="s">
        <v>630</v>
      </c>
      <c r="B9931" s="122" t="s">
        <v>10109</v>
      </c>
      <c r="C9931" s="123">
        <v>42555</v>
      </c>
      <c r="D9931" s="97" t="s">
        <v>13138</v>
      </c>
      <c r="E9931" s="97" t="s">
        <v>6</v>
      </c>
      <c r="F9931" s="97">
        <v>856763</v>
      </c>
      <c r="G9931" s="97"/>
      <c r="H9931" s="124" t="s">
        <v>3332</v>
      </c>
      <c r="I9931" s="125">
        <v>0</v>
      </c>
      <c r="J9931" s="125">
        <v>14727.51</v>
      </c>
      <c r="K9931" s="126">
        <v>14727.51</v>
      </c>
      <c r="L9931" s="100" t="s">
        <v>1347</v>
      </c>
    </row>
    <row r="9932" spans="1:12" ht="56.25" customHeight="1">
      <c r="A9932" s="97" t="s">
        <v>630</v>
      </c>
      <c r="B9932" s="122" t="s">
        <v>10109</v>
      </c>
      <c r="C9932" s="123">
        <v>42555</v>
      </c>
      <c r="D9932" s="97" t="s">
        <v>13157</v>
      </c>
      <c r="E9932" s="97" t="s">
        <v>11</v>
      </c>
      <c r="F9932" s="97">
        <v>856763</v>
      </c>
      <c r="G9932" s="97"/>
      <c r="H9932" s="124" t="s">
        <v>13158</v>
      </c>
      <c r="I9932" s="125">
        <v>50</v>
      </c>
      <c r="J9932" s="125">
        <v>0</v>
      </c>
      <c r="K9932" s="126">
        <v>50</v>
      </c>
      <c r="L9932" s="100" t="s">
        <v>1324</v>
      </c>
    </row>
    <row r="9933" spans="1:12" ht="56.25" customHeight="1">
      <c r="A9933" s="97" t="s">
        <v>630</v>
      </c>
      <c r="B9933" s="122" t="s">
        <v>10109</v>
      </c>
      <c r="C9933" s="123">
        <v>42555</v>
      </c>
      <c r="D9933" s="97" t="s">
        <v>13159</v>
      </c>
      <c r="E9933" s="97" t="s">
        <v>11</v>
      </c>
      <c r="F9933" s="97">
        <v>856767</v>
      </c>
      <c r="G9933" s="97"/>
      <c r="H9933" s="124" t="s">
        <v>3347</v>
      </c>
      <c r="I9933" s="125">
        <v>50</v>
      </c>
      <c r="J9933" s="125">
        <v>0</v>
      </c>
      <c r="K9933" s="126">
        <v>50</v>
      </c>
      <c r="L9933" s="100" t="s">
        <v>1324</v>
      </c>
    </row>
    <row r="9934" spans="1:12" ht="56.25" customHeight="1">
      <c r="A9934" s="97" t="s">
        <v>630</v>
      </c>
      <c r="B9934" s="122" t="s">
        <v>10109</v>
      </c>
      <c r="C9934" s="123">
        <v>42555</v>
      </c>
      <c r="D9934" s="97" t="s">
        <v>13160</v>
      </c>
      <c r="E9934" s="97" t="s">
        <v>11</v>
      </c>
      <c r="F9934" s="97">
        <v>856772</v>
      </c>
      <c r="G9934" s="97"/>
      <c r="H9934" s="124" t="s">
        <v>3348</v>
      </c>
      <c r="I9934" s="125">
        <v>50</v>
      </c>
      <c r="J9934" s="125">
        <v>0</v>
      </c>
      <c r="K9934" s="126">
        <v>50</v>
      </c>
      <c r="L9934" s="100" t="s">
        <v>1324</v>
      </c>
    </row>
    <row r="9935" spans="1:12" ht="56.25" customHeight="1">
      <c r="A9935" s="97" t="s">
        <v>630</v>
      </c>
      <c r="B9935" s="122" t="s">
        <v>4391</v>
      </c>
      <c r="C9935" s="123">
        <v>42556</v>
      </c>
      <c r="D9935" s="97" t="s">
        <v>20031</v>
      </c>
      <c r="E9935" s="97" t="s">
        <v>3</v>
      </c>
      <c r="F9935" s="97">
        <v>1394989</v>
      </c>
      <c r="G9935" s="97"/>
      <c r="H9935" s="124" t="s">
        <v>6760</v>
      </c>
      <c r="I9935" s="125">
        <v>0</v>
      </c>
      <c r="J9935" s="125">
        <v>250</v>
      </c>
      <c r="K9935" s="126">
        <v>250</v>
      </c>
      <c r="L9935" s="100" t="s">
        <v>1324</v>
      </c>
    </row>
    <row r="9936" spans="1:12" ht="56.25" customHeight="1">
      <c r="A9936" s="97" t="s">
        <v>630</v>
      </c>
      <c r="B9936" s="122" t="s">
        <v>4391</v>
      </c>
      <c r="C9936" s="123">
        <v>42556</v>
      </c>
      <c r="D9936" s="97" t="s">
        <v>20032</v>
      </c>
      <c r="E9936" s="97" t="s">
        <v>3</v>
      </c>
      <c r="F9936" s="97">
        <v>1394990</v>
      </c>
      <c r="G9936" s="97"/>
      <c r="H9936" s="124" t="s">
        <v>6761</v>
      </c>
      <c r="I9936" s="125">
        <v>0</v>
      </c>
      <c r="J9936" s="125">
        <v>74.5</v>
      </c>
      <c r="K9936" s="126">
        <v>74.5</v>
      </c>
      <c r="L9936" s="100" t="s">
        <v>1324</v>
      </c>
    </row>
    <row r="9937" spans="1:12" ht="56.25" customHeight="1">
      <c r="A9937" s="97" t="s">
        <v>630</v>
      </c>
      <c r="B9937" s="122" t="s">
        <v>4391</v>
      </c>
      <c r="C9937" s="123">
        <v>42556</v>
      </c>
      <c r="D9937" s="97" t="s">
        <v>20033</v>
      </c>
      <c r="E9937" s="97" t="s">
        <v>3</v>
      </c>
      <c r="F9937" s="97">
        <v>1394991</v>
      </c>
      <c r="G9937" s="97"/>
      <c r="H9937" s="124" t="s">
        <v>6762</v>
      </c>
      <c r="I9937" s="125">
        <v>0</v>
      </c>
      <c r="J9937" s="125">
        <v>148.80000000000001</v>
      </c>
      <c r="K9937" s="126">
        <v>148.80000000000001</v>
      </c>
      <c r="L9937" s="100" t="s">
        <v>1324</v>
      </c>
    </row>
    <row r="9938" spans="1:12" ht="56.25" customHeight="1">
      <c r="A9938" s="97" t="s">
        <v>630</v>
      </c>
      <c r="B9938" s="122" t="s">
        <v>4391</v>
      </c>
      <c r="C9938" s="123">
        <v>42556</v>
      </c>
      <c r="D9938" s="97" t="s">
        <v>20035</v>
      </c>
      <c r="E9938" s="97" t="s">
        <v>3</v>
      </c>
      <c r="F9938" s="97">
        <v>1395022</v>
      </c>
      <c r="G9938" s="97"/>
      <c r="H9938" s="124" t="s">
        <v>6764</v>
      </c>
      <c r="I9938" s="125">
        <v>0</v>
      </c>
      <c r="J9938" s="125">
        <v>791.9</v>
      </c>
      <c r="K9938" s="126">
        <v>791.9</v>
      </c>
      <c r="L9938" s="100" t="s">
        <v>1324</v>
      </c>
    </row>
    <row r="9939" spans="1:12" ht="56.25" customHeight="1">
      <c r="A9939" s="97" t="s">
        <v>630</v>
      </c>
      <c r="B9939" s="122" t="s">
        <v>4391</v>
      </c>
      <c r="C9939" s="123">
        <v>42556</v>
      </c>
      <c r="D9939" s="97" t="s">
        <v>20040</v>
      </c>
      <c r="E9939" s="97" t="s">
        <v>3</v>
      </c>
      <c r="F9939" s="97">
        <v>1395088</v>
      </c>
      <c r="G9939" s="97"/>
      <c r="H9939" s="124" t="s">
        <v>6769</v>
      </c>
      <c r="I9939" s="125">
        <v>0</v>
      </c>
      <c r="J9939" s="125">
        <v>1713</v>
      </c>
      <c r="K9939" s="126">
        <v>1713</v>
      </c>
      <c r="L9939" s="100" t="s">
        <v>1324</v>
      </c>
    </row>
    <row r="9940" spans="1:12" ht="56.25" customHeight="1">
      <c r="A9940" s="97" t="s">
        <v>630</v>
      </c>
      <c r="B9940" s="122" t="s">
        <v>4391</v>
      </c>
      <c r="C9940" s="123">
        <v>42556</v>
      </c>
      <c r="D9940" s="97" t="s">
        <v>20044</v>
      </c>
      <c r="E9940" s="97" t="s">
        <v>3</v>
      </c>
      <c r="F9940" s="97">
        <v>1395099</v>
      </c>
      <c r="G9940" s="97"/>
      <c r="H9940" s="124" t="s">
        <v>6773</v>
      </c>
      <c r="I9940" s="125">
        <v>0</v>
      </c>
      <c r="J9940" s="125">
        <v>6105.28</v>
      </c>
      <c r="K9940" s="126">
        <v>6105.28</v>
      </c>
      <c r="L9940" s="100" t="s">
        <v>1324</v>
      </c>
    </row>
    <row r="9941" spans="1:12" ht="56.25" customHeight="1">
      <c r="A9941" s="97" t="s">
        <v>630</v>
      </c>
      <c r="B9941" s="122" t="s">
        <v>4391</v>
      </c>
      <c r="C9941" s="123">
        <v>42556</v>
      </c>
      <c r="D9941" s="97" t="s">
        <v>20045</v>
      </c>
      <c r="E9941" s="97" t="s">
        <v>3</v>
      </c>
      <c r="F9941" s="97">
        <v>1395102</v>
      </c>
      <c r="G9941" s="97"/>
      <c r="H9941" s="124" t="s">
        <v>6774</v>
      </c>
      <c r="I9941" s="125">
        <v>0</v>
      </c>
      <c r="J9941" s="125">
        <v>3810.25</v>
      </c>
      <c r="K9941" s="126">
        <v>3810.25</v>
      </c>
      <c r="L9941" s="100" t="s">
        <v>1324</v>
      </c>
    </row>
    <row r="9942" spans="1:12" ht="56.25" customHeight="1">
      <c r="A9942" s="97" t="s">
        <v>630</v>
      </c>
      <c r="B9942" s="122" t="s">
        <v>4391</v>
      </c>
      <c r="C9942" s="123">
        <v>42556</v>
      </c>
      <c r="D9942" s="97" t="s">
        <v>20046</v>
      </c>
      <c r="E9942" s="97" t="s">
        <v>3</v>
      </c>
      <c r="F9942" s="97">
        <v>1395104</v>
      </c>
      <c r="G9942" s="97"/>
      <c r="H9942" s="124" t="s">
        <v>6775</v>
      </c>
      <c r="I9942" s="125">
        <v>0</v>
      </c>
      <c r="J9942" s="125">
        <v>2005.5</v>
      </c>
      <c r="K9942" s="126">
        <v>2005.5</v>
      </c>
      <c r="L9942" s="100" t="s">
        <v>1324</v>
      </c>
    </row>
    <row r="9943" spans="1:12" ht="56.25" customHeight="1">
      <c r="A9943" s="97" t="s">
        <v>630</v>
      </c>
      <c r="B9943" s="122" t="s">
        <v>4391</v>
      </c>
      <c r="C9943" s="123">
        <v>42556</v>
      </c>
      <c r="D9943" s="97" t="s">
        <v>20047</v>
      </c>
      <c r="E9943" s="97" t="s">
        <v>3</v>
      </c>
      <c r="F9943" s="97">
        <v>1395105</v>
      </c>
      <c r="G9943" s="97"/>
      <c r="H9943" s="124" t="s">
        <v>6776</v>
      </c>
      <c r="I9943" s="125">
        <v>0</v>
      </c>
      <c r="J9943" s="125">
        <v>1922.93</v>
      </c>
      <c r="K9943" s="126">
        <v>1922.93</v>
      </c>
      <c r="L9943" s="100" t="s">
        <v>1324</v>
      </c>
    </row>
    <row r="9944" spans="1:12" ht="56.25" customHeight="1">
      <c r="A9944" s="97" t="s">
        <v>630</v>
      </c>
      <c r="B9944" s="122" t="s">
        <v>4391</v>
      </c>
      <c r="C9944" s="123">
        <v>42556</v>
      </c>
      <c r="D9944" s="97" t="s">
        <v>20048</v>
      </c>
      <c r="E9944" s="97" t="s">
        <v>3</v>
      </c>
      <c r="F9944" s="97">
        <v>1395109</v>
      </c>
      <c r="G9944" s="97"/>
      <c r="H9944" s="124" t="s">
        <v>6777</v>
      </c>
      <c r="I9944" s="125">
        <v>0</v>
      </c>
      <c r="J9944" s="125">
        <v>1353.49</v>
      </c>
      <c r="K9944" s="126">
        <v>1353.49</v>
      </c>
      <c r="L9944" s="100" t="s">
        <v>1324</v>
      </c>
    </row>
    <row r="9945" spans="1:12" ht="56.25" customHeight="1">
      <c r="A9945" s="97" t="s">
        <v>630</v>
      </c>
      <c r="B9945" s="122" t="s">
        <v>4391</v>
      </c>
      <c r="C9945" s="123">
        <v>42556</v>
      </c>
      <c r="D9945" s="97" t="s">
        <v>20049</v>
      </c>
      <c r="E9945" s="97" t="s">
        <v>3</v>
      </c>
      <c r="F9945" s="97">
        <v>1395110</v>
      </c>
      <c r="G9945" s="97"/>
      <c r="H9945" s="124" t="s">
        <v>6778</v>
      </c>
      <c r="I9945" s="125">
        <v>0</v>
      </c>
      <c r="J9945" s="125">
        <v>834.36</v>
      </c>
      <c r="K9945" s="126">
        <v>834.36</v>
      </c>
      <c r="L9945" s="100" t="s">
        <v>1324</v>
      </c>
    </row>
    <row r="9946" spans="1:12" ht="56.25" customHeight="1">
      <c r="A9946" s="97" t="s">
        <v>630</v>
      </c>
      <c r="B9946" s="122" t="s">
        <v>4391</v>
      </c>
      <c r="C9946" s="123">
        <v>42556</v>
      </c>
      <c r="D9946" s="97" t="s">
        <v>20050</v>
      </c>
      <c r="E9946" s="97" t="s">
        <v>3</v>
      </c>
      <c r="F9946" s="97">
        <v>1395113</v>
      </c>
      <c r="G9946" s="97"/>
      <c r="H9946" s="124" t="s">
        <v>6779</v>
      </c>
      <c r="I9946" s="125">
        <v>0</v>
      </c>
      <c r="J9946" s="125">
        <v>904.79</v>
      </c>
      <c r="K9946" s="126">
        <v>904.79</v>
      </c>
      <c r="L9946" s="100" t="s">
        <v>1324</v>
      </c>
    </row>
    <row r="9947" spans="1:12" ht="56.25" customHeight="1">
      <c r="A9947" s="97" t="s">
        <v>630</v>
      </c>
      <c r="B9947" s="122" t="s">
        <v>4391</v>
      </c>
      <c r="C9947" s="123">
        <v>42556</v>
      </c>
      <c r="D9947" s="97" t="s">
        <v>20051</v>
      </c>
      <c r="E9947" s="97" t="s">
        <v>3</v>
      </c>
      <c r="F9947" s="97">
        <v>1395116</v>
      </c>
      <c r="G9947" s="97"/>
      <c r="H9947" s="124" t="s">
        <v>6780</v>
      </c>
      <c r="I9947" s="125">
        <v>0</v>
      </c>
      <c r="J9947" s="125">
        <v>878.94</v>
      </c>
      <c r="K9947" s="126">
        <v>878.94</v>
      </c>
      <c r="L9947" s="100" t="s">
        <v>1324</v>
      </c>
    </row>
    <row r="9948" spans="1:12" ht="56.25" customHeight="1">
      <c r="A9948" s="97" t="s">
        <v>630</v>
      </c>
      <c r="B9948" s="122" t="s">
        <v>4391</v>
      </c>
      <c r="C9948" s="123">
        <v>42556</v>
      </c>
      <c r="D9948" s="97" t="s">
        <v>20052</v>
      </c>
      <c r="E9948" s="97" t="s">
        <v>3</v>
      </c>
      <c r="F9948" s="97">
        <v>1395119</v>
      </c>
      <c r="G9948" s="97"/>
      <c r="H9948" s="124" t="s">
        <v>6781</v>
      </c>
      <c r="I9948" s="125">
        <v>0</v>
      </c>
      <c r="J9948" s="125">
        <v>939.56000000000006</v>
      </c>
      <c r="K9948" s="126">
        <v>939.56000000000006</v>
      </c>
      <c r="L9948" s="100" t="s">
        <v>1324</v>
      </c>
    </row>
    <row r="9949" spans="1:12" ht="56.25" customHeight="1">
      <c r="A9949" s="97" t="s">
        <v>630</v>
      </c>
      <c r="B9949" s="122" t="s">
        <v>4391</v>
      </c>
      <c r="C9949" s="123">
        <v>42556</v>
      </c>
      <c r="D9949" s="97" t="s">
        <v>20054</v>
      </c>
      <c r="E9949" s="97" t="s">
        <v>3</v>
      </c>
      <c r="F9949" s="97">
        <v>1395123</v>
      </c>
      <c r="G9949" s="97"/>
      <c r="H9949" s="124" t="s">
        <v>6783</v>
      </c>
      <c r="I9949" s="125">
        <v>0</v>
      </c>
      <c r="J9949" s="125">
        <v>403.58</v>
      </c>
      <c r="K9949" s="126">
        <v>403.58</v>
      </c>
      <c r="L9949" s="100" t="s">
        <v>1324</v>
      </c>
    </row>
    <row r="9950" spans="1:12" ht="56.25" customHeight="1">
      <c r="A9950" s="97" t="s">
        <v>630</v>
      </c>
      <c r="B9950" s="122" t="s">
        <v>4391</v>
      </c>
      <c r="C9950" s="123">
        <v>42556</v>
      </c>
      <c r="D9950" s="97" t="s">
        <v>20055</v>
      </c>
      <c r="E9950" s="97" t="s">
        <v>3</v>
      </c>
      <c r="F9950" s="97">
        <v>1395126</v>
      </c>
      <c r="G9950" s="97"/>
      <c r="H9950" s="124" t="s">
        <v>6784</v>
      </c>
      <c r="I9950" s="125">
        <v>0</v>
      </c>
      <c r="J9950" s="125">
        <v>141.04</v>
      </c>
      <c r="K9950" s="126">
        <v>141.04</v>
      </c>
      <c r="L9950" s="100" t="s">
        <v>1324</v>
      </c>
    </row>
    <row r="9951" spans="1:12" ht="56.25" customHeight="1">
      <c r="A9951" s="97" t="s">
        <v>630</v>
      </c>
      <c r="B9951" s="122" t="s">
        <v>4391</v>
      </c>
      <c r="C9951" s="123">
        <v>42556</v>
      </c>
      <c r="D9951" s="97" t="s">
        <v>20056</v>
      </c>
      <c r="E9951" s="97" t="s">
        <v>3</v>
      </c>
      <c r="F9951" s="97">
        <v>1395128</v>
      </c>
      <c r="G9951" s="97"/>
      <c r="H9951" s="124" t="s">
        <v>6785</v>
      </c>
      <c r="I9951" s="125">
        <v>0</v>
      </c>
      <c r="J9951" s="125">
        <v>6352.55</v>
      </c>
      <c r="K9951" s="126">
        <v>6352.55</v>
      </c>
      <c r="L9951" s="100" t="s">
        <v>1324</v>
      </c>
    </row>
    <row r="9952" spans="1:12" ht="56.25" customHeight="1">
      <c r="A9952" s="97" t="s">
        <v>630</v>
      </c>
      <c r="B9952" s="122" t="s">
        <v>4391</v>
      </c>
      <c r="C9952" s="123">
        <v>42556</v>
      </c>
      <c r="D9952" s="97" t="s">
        <v>20057</v>
      </c>
      <c r="E9952" s="97" t="s">
        <v>3</v>
      </c>
      <c r="F9952" s="97">
        <v>1395154</v>
      </c>
      <c r="G9952" s="97"/>
      <c r="H9952" s="124" t="s">
        <v>6786</v>
      </c>
      <c r="I9952" s="125">
        <v>0</v>
      </c>
      <c r="J9952" s="125">
        <v>2390.02</v>
      </c>
      <c r="K9952" s="126">
        <v>2390.02</v>
      </c>
      <c r="L9952" s="100" t="s">
        <v>1324</v>
      </c>
    </row>
    <row r="9953" spans="1:12" ht="56.25" customHeight="1">
      <c r="A9953" s="97" t="s">
        <v>630</v>
      </c>
      <c r="B9953" s="122" t="s">
        <v>4391</v>
      </c>
      <c r="C9953" s="123">
        <v>42556</v>
      </c>
      <c r="D9953" s="97" t="s">
        <v>20059</v>
      </c>
      <c r="E9953" s="97" t="s">
        <v>3</v>
      </c>
      <c r="F9953" s="97">
        <v>1395172</v>
      </c>
      <c r="G9953" s="97"/>
      <c r="H9953" s="124" t="s">
        <v>6788</v>
      </c>
      <c r="I9953" s="125">
        <v>0</v>
      </c>
      <c r="J9953" s="125">
        <v>700</v>
      </c>
      <c r="K9953" s="126">
        <v>700</v>
      </c>
      <c r="L9953" s="100" t="s">
        <v>1324</v>
      </c>
    </row>
    <row r="9954" spans="1:12" ht="56.25" customHeight="1">
      <c r="A9954" s="97" t="s">
        <v>630</v>
      </c>
      <c r="B9954" s="122" t="s">
        <v>4391</v>
      </c>
      <c r="C9954" s="123">
        <v>42556</v>
      </c>
      <c r="D9954" s="97" t="s">
        <v>20061</v>
      </c>
      <c r="E9954" s="97" t="s">
        <v>3</v>
      </c>
      <c r="F9954" s="97">
        <v>1395211</v>
      </c>
      <c r="G9954" s="97"/>
      <c r="H9954" s="124" t="s">
        <v>6790</v>
      </c>
      <c r="I9954" s="125">
        <v>0</v>
      </c>
      <c r="J9954" s="125">
        <v>14258.7</v>
      </c>
      <c r="K9954" s="126">
        <v>14258.7</v>
      </c>
      <c r="L9954" s="100" t="s">
        <v>1324</v>
      </c>
    </row>
    <row r="9955" spans="1:12" ht="56.25" customHeight="1">
      <c r="A9955" s="97" t="s">
        <v>630</v>
      </c>
      <c r="B9955" s="122" t="s">
        <v>4391</v>
      </c>
      <c r="C9955" s="123">
        <v>42556</v>
      </c>
      <c r="D9955" s="97" t="s">
        <v>20062</v>
      </c>
      <c r="E9955" s="97" t="s">
        <v>3</v>
      </c>
      <c r="F9955" s="97">
        <v>1395222</v>
      </c>
      <c r="G9955" s="97"/>
      <c r="H9955" s="124" t="s">
        <v>6791</v>
      </c>
      <c r="I9955" s="125">
        <v>0</v>
      </c>
      <c r="J9955" s="125">
        <v>354.25</v>
      </c>
      <c r="K9955" s="126">
        <v>354.25</v>
      </c>
      <c r="L9955" s="100" t="s">
        <v>1324</v>
      </c>
    </row>
    <row r="9956" spans="1:12" ht="56.25" customHeight="1">
      <c r="A9956" s="97" t="s">
        <v>630</v>
      </c>
      <c r="B9956" s="122" t="s">
        <v>4391</v>
      </c>
      <c r="C9956" s="123">
        <v>42556</v>
      </c>
      <c r="D9956" s="97" t="s">
        <v>20065</v>
      </c>
      <c r="E9956" s="97" t="s">
        <v>3</v>
      </c>
      <c r="F9956" s="97">
        <v>1395306</v>
      </c>
      <c r="G9956" s="97"/>
      <c r="H9956" s="124" t="s">
        <v>6794</v>
      </c>
      <c r="I9956" s="125">
        <v>0</v>
      </c>
      <c r="J9956" s="125">
        <v>288</v>
      </c>
      <c r="K9956" s="126">
        <v>288</v>
      </c>
      <c r="L9956" s="100" t="s">
        <v>1324</v>
      </c>
    </row>
    <row r="9957" spans="1:12" ht="56.25" customHeight="1">
      <c r="A9957" s="97" t="s">
        <v>630</v>
      </c>
      <c r="B9957" s="122" t="s">
        <v>4391</v>
      </c>
      <c r="C9957" s="123">
        <v>42557</v>
      </c>
      <c r="D9957" s="97" t="s">
        <v>20067</v>
      </c>
      <c r="E9957" s="97" t="s">
        <v>3</v>
      </c>
      <c r="F9957" s="97">
        <v>1395453</v>
      </c>
      <c r="G9957" s="97"/>
      <c r="H9957" s="124" t="s">
        <v>6796</v>
      </c>
      <c r="I9957" s="125">
        <v>0</v>
      </c>
      <c r="J9957" s="125">
        <v>85885.36</v>
      </c>
      <c r="K9957" s="126">
        <v>85885.36</v>
      </c>
      <c r="L9957" s="100" t="s">
        <v>1324</v>
      </c>
    </row>
    <row r="9958" spans="1:12" ht="56.25" customHeight="1">
      <c r="A9958" s="97" t="s">
        <v>630</v>
      </c>
      <c r="B9958" s="122" t="s">
        <v>4391</v>
      </c>
      <c r="C9958" s="123">
        <v>42557</v>
      </c>
      <c r="D9958" s="97" t="s">
        <v>20068</v>
      </c>
      <c r="E9958" s="97" t="s">
        <v>3</v>
      </c>
      <c r="F9958" s="97">
        <v>1395470</v>
      </c>
      <c r="G9958" s="97"/>
      <c r="H9958" s="124" t="s">
        <v>6797</v>
      </c>
      <c r="I9958" s="125">
        <v>0</v>
      </c>
      <c r="J9958" s="125">
        <v>4134.54</v>
      </c>
      <c r="K9958" s="126">
        <v>4134.54</v>
      </c>
      <c r="L9958" s="100" t="s">
        <v>1324</v>
      </c>
    </row>
    <row r="9959" spans="1:12" ht="56.25" customHeight="1">
      <c r="A9959" s="97" t="s">
        <v>630</v>
      </c>
      <c r="B9959" s="122" t="s">
        <v>4391</v>
      </c>
      <c r="C9959" s="123">
        <v>42557</v>
      </c>
      <c r="D9959" s="97" t="s">
        <v>20069</v>
      </c>
      <c r="E9959" s="97" t="s">
        <v>3</v>
      </c>
      <c r="F9959" s="97">
        <v>1395487</v>
      </c>
      <c r="G9959" s="97"/>
      <c r="H9959" s="124" t="s">
        <v>4834</v>
      </c>
      <c r="I9959" s="125">
        <v>0</v>
      </c>
      <c r="J9959" s="125">
        <v>1500</v>
      </c>
      <c r="K9959" s="126">
        <v>1500</v>
      </c>
      <c r="L9959" s="100" t="s">
        <v>1324</v>
      </c>
    </row>
    <row r="9960" spans="1:12" ht="56.25" customHeight="1">
      <c r="A9960" s="97" t="s">
        <v>630</v>
      </c>
      <c r="B9960" s="122" t="s">
        <v>4391</v>
      </c>
      <c r="C9960" s="123">
        <v>42557</v>
      </c>
      <c r="D9960" s="97" t="s">
        <v>20084</v>
      </c>
      <c r="E9960" s="97" t="s">
        <v>3</v>
      </c>
      <c r="F9960" s="97">
        <v>1395557</v>
      </c>
      <c r="G9960" s="97"/>
      <c r="H9960" s="124" t="s">
        <v>6812</v>
      </c>
      <c r="I9960" s="125">
        <v>0</v>
      </c>
      <c r="J9960" s="125">
        <v>99.2</v>
      </c>
      <c r="K9960" s="126">
        <v>99.2</v>
      </c>
      <c r="L9960" s="100" t="s">
        <v>1324</v>
      </c>
    </row>
    <row r="9961" spans="1:12" ht="56.25" customHeight="1">
      <c r="A9961" s="97" t="s">
        <v>630</v>
      </c>
      <c r="B9961" s="122" t="s">
        <v>4391</v>
      </c>
      <c r="C9961" s="123">
        <v>42557</v>
      </c>
      <c r="D9961" s="97" t="s">
        <v>20085</v>
      </c>
      <c r="E9961" s="97" t="s">
        <v>3</v>
      </c>
      <c r="F9961" s="97">
        <v>1395559</v>
      </c>
      <c r="G9961" s="97"/>
      <c r="H9961" s="124" t="s">
        <v>6813</v>
      </c>
      <c r="I9961" s="125">
        <v>0</v>
      </c>
      <c r="J9961" s="125">
        <v>672</v>
      </c>
      <c r="K9961" s="126">
        <v>672</v>
      </c>
      <c r="L9961" s="100" t="s">
        <v>1324</v>
      </c>
    </row>
    <row r="9962" spans="1:12" ht="56.25" customHeight="1">
      <c r="A9962" s="97" t="s">
        <v>630</v>
      </c>
      <c r="B9962" s="122" t="s">
        <v>4391</v>
      </c>
      <c r="C9962" s="123">
        <v>42557</v>
      </c>
      <c r="D9962" s="97" t="s">
        <v>20086</v>
      </c>
      <c r="E9962" s="97" t="s">
        <v>3</v>
      </c>
      <c r="F9962" s="97">
        <v>1395560</v>
      </c>
      <c r="G9962" s="97"/>
      <c r="H9962" s="124" t="s">
        <v>6814</v>
      </c>
      <c r="I9962" s="125">
        <v>0</v>
      </c>
      <c r="J9962" s="125">
        <v>224.4</v>
      </c>
      <c r="K9962" s="126">
        <v>224.4</v>
      </c>
      <c r="L9962" s="100" t="s">
        <v>1324</v>
      </c>
    </row>
    <row r="9963" spans="1:12" ht="56.25" customHeight="1">
      <c r="A9963" s="97" t="s">
        <v>630</v>
      </c>
      <c r="B9963" s="122" t="s">
        <v>4391</v>
      </c>
      <c r="C9963" s="123">
        <v>42557</v>
      </c>
      <c r="D9963" s="97" t="s">
        <v>20087</v>
      </c>
      <c r="E9963" s="97" t="s">
        <v>3</v>
      </c>
      <c r="F9963" s="97">
        <v>1395561</v>
      </c>
      <c r="G9963" s="97"/>
      <c r="H9963" s="124" t="s">
        <v>6815</v>
      </c>
      <c r="I9963" s="125">
        <v>0</v>
      </c>
      <c r="J9963" s="125">
        <v>0.28000000000000003</v>
      </c>
      <c r="K9963" s="126">
        <v>0.28000000000000003</v>
      </c>
      <c r="L9963" s="100" t="s">
        <v>1324</v>
      </c>
    </row>
    <row r="9964" spans="1:12" ht="56.25" customHeight="1">
      <c r="A9964" s="97" t="s">
        <v>630</v>
      </c>
      <c r="B9964" s="122" t="s">
        <v>4391</v>
      </c>
      <c r="C9964" s="123">
        <v>42557</v>
      </c>
      <c r="D9964" s="97" t="s">
        <v>20090</v>
      </c>
      <c r="E9964" s="97" t="s">
        <v>3</v>
      </c>
      <c r="F9964" s="97">
        <v>1395602</v>
      </c>
      <c r="G9964" s="97"/>
      <c r="H9964" s="124" t="s">
        <v>6818</v>
      </c>
      <c r="I9964" s="125">
        <v>0</v>
      </c>
      <c r="J9964" s="125">
        <v>5205.63</v>
      </c>
      <c r="K9964" s="126">
        <v>5205.63</v>
      </c>
      <c r="L9964" s="100" t="s">
        <v>1324</v>
      </c>
    </row>
    <row r="9965" spans="1:12" ht="56.25" customHeight="1">
      <c r="A9965" s="97" t="s">
        <v>630</v>
      </c>
      <c r="B9965" s="122" t="s">
        <v>4391</v>
      </c>
      <c r="C9965" s="123">
        <v>42557</v>
      </c>
      <c r="D9965" s="97" t="s">
        <v>20091</v>
      </c>
      <c r="E9965" s="97" t="s">
        <v>3</v>
      </c>
      <c r="F9965" s="97">
        <v>1395641</v>
      </c>
      <c r="G9965" s="97"/>
      <c r="H9965" s="124" t="s">
        <v>6819</v>
      </c>
      <c r="I9965" s="125">
        <v>0</v>
      </c>
      <c r="J9965" s="125">
        <v>2543.92</v>
      </c>
      <c r="K9965" s="126">
        <v>2543.92</v>
      </c>
      <c r="L9965" s="100" t="s">
        <v>1324</v>
      </c>
    </row>
    <row r="9966" spans="1:12" ht="56.25" customHeight="1">
      <c r="A9966" s="97" t="s">
        <v>630</v>
      </c>
      <c r="B9966" s="122" t="s">
        <v>4391</v>
      </c>
      <c r="C9966" s="123">
        <v>42557</v>
      </c>
      <c r="D9966" s="97" t="s">
        <v>20092</v>
      </c>
      <c r="E9966" s="97" t="s">
        <v>3</v>
      </c>
      <c r="F9966" s="97">
        <v>1395649</v>
      </c>
      <c r="G9966" s="97"/>
      <c r="H9966" s="124" t="s">
        <v>6820</v>
      </c>
      <c r="I9966" s="125">
        <v>0</v>
      </c>
      <c r="J9966" s="125">
        <v>640</v>
      </c>
      <c r="K9966" s="126">
        <v>640</v>
      </c>
      <c r="L9966" s="100" t="s">
        <v>1324</v>
      </c>
    </row>
    <row r="9967" spans="1:12" ht="56.25" customHeight="1">
      <c r="A9967" s="97" t="s">
        <v>630</v>
      </c>
      <c r="B9967" s="122" t="s">
        <v>4391</v>
      </c>
      <c r="C9967" s="123">
        <v>42557</v>
      </c>
      <c r="D9967" s="97" t="s">
        <v>20093</v>
      </c>
      <c r="E9967" s="97" t="s">
        <v>3</v>
      </c>
      <c r="F9967" s="97">
        <v>1395689</v>
      </c>
      <c r="G9967" s="97"/>
      <c r="H9967" s="124" t="s">
        <v>5351</v>
      </c>
      <c r="I9967" s="125">
        <v>0</v>
      </c>
      <c r="J9967" s="125">
        <v>822</v>
      </c>
      <c r="K9967" s="126">
        <v>822</v>
      </c>
      <c r="L9967" s="100" t="s">
        <v>1324</v>
      </c>
    </row>
    <row r="9968" spans="1:12" ht="56.25" customHeight="1">
      <c r="A9968" s="97" t="s">
        <v>630</v>
      </c>
      <c r="B9968" s="122" t="s">
        <v>4391</v>
      </c>
      <c r="C9968" s="123">
        <v>42557</v>
      </c>
      <c r="D9968" s="97" t="s">
        <v>20096</v>
      </c>
      <c r="E9968" s="97" t="s">
        <v>3</v>
      </c>
      <c r="F9968" s="97">
        <v>1395750</v>
      </c>
      <c r="G9968" s="97"/>
      <c r="H9968" s="124" t="s">
        <v>6823</v>
      </c>
      <c r="I9968" s="125">
        <v>0</v>
      </c>
      <c r="J9968" s="125">
        <v>1</v>
      </c>
      <c r="K9968" s="126">
        <v>1</v>
      </c>
      <c r="L9968" s="100" t="s">
        <v>1324</v>
      </c>
    </row>
    <row r="9969" spans="1:12" ht="56.25" customHeight="1">
      <c r="A9969" s="97" t="s">
        <v>630</v>
      </c>
      <c r="B9969" s="122" t="s">
        <v>4391</v>
      </c>
      <c r="C9969" s="123">
        <v>42558</v>
      </c>
      <c r="D9969" s="97" t="s">
        <v>20099</v>
      </c>
      <c r="E9969" s="97" t="s">
        <v>3</v>
      </c>
      <c r="F9969" s="97">
        <v>1395907</v>
      </c>
      <c r="G9969" s="97"/>
      <c r="H9969" s="124" t="s">
        <v>6826</v>
      </c>
      <c r="I9969" s="125">
        <v>0</v>
      </c>
      <c r="J9969" s="125">
        <v>10128.6</v>
      </c>
      <c r="K9969" s="126">
        <v>10128.6</v>
      </c>
      <c r="L9969" s="100" t="s">
        <v>1324</v>
      </c>
    </row>
    <row r="9970" spans="1:12" ht="56.25" customHeight="1">
      <c r="A9970" s="97" t="s">
        <v>630</v>
      </c>
      <c r="B9970" s="122" t="s">
        <v>10133</v>
      </c>
      <c r="C9970" s="123">
        <v>42558</v>
      </c>
      <c r="D9970" s="97" t="s">
        <v>13220</v>
      </c>
      <c r="E9970" s="97" t="s">
        <v>6</v>
      </c>
      <c r="F9970" s="97">
        <v>219223</v>
      </c>
      <c r="G9970" s="97"/>
      <c r="H9970" s="124" t="s">
        <v>13221</v>
      </c>
      <c r="I9970" s="125">
        <v>0</v>
      </c>
      <c r="J9970" s="125">
        <v>26.27</v>
      </c>
      <c r="K9970" s="126">
        <v>26.27</v>
      </c>
      <c r="L9970" s="100" t="s">
        <v>1324</v>
      </c>
    </row>
    <row r="9971" spans="1:12" ht="56.25" customHeight="1">
      <c r="A9971" s="97" t="s">
        <v>630</v>
      </c>
      <c r="B9971" s="122" t="s">
        <v>10133</v>
      </c>
      <c r="C9971" s="123">
        <v>42558</v>
      </c>
      <c r="D9971" s="97" t="s">
        <v>13222</v>
      </c>
      <c r="E9971" s="97" t="s">
        <v>6</v>
      </c>
      <c r="F9971" s="97">
        <v>219224</v>
      </c>
      <c r="G9971" s="97"/>
      <c r="H9971" s="124" t="s">
        <v>13223</v>
      </c>
      <c r="I9971" s="125">
        <v>0</v>
      </c>
      <c r="J9971" s="125">
        <v>41.85</v>
      </c>
      <c r="K9971" s="126">
        <v>41.85</v>
      </c>
      <c r="L9971" s="100" t="s">
        <v>1324</v>
      </c>
    </row>
    <row r="9972" spans="1:12" ht="56.25" customHeight="1">
      <c r="A9972" s="97" t="s">
        <v>630</v>
      </c>
      <c r="B9972" s="122" t="s">
        <v>10133</v>
      </c>
      <c r="C9972" s="123">
        <v>42558</v>
      </c>
      <c r="D9972" s="97" t="s">
        <v>13224</v>
      </c>
      <c r="E9972" s="97" t="s">
        <v>6</v>
      </c>
      <c r="F9972" s="97">
        <v>219225</v>
      </c>
      <c r="G9972" s="97"/>
      <c r="H9972" s="124" t="s">
        <v>13225</v>
      </c>
      <c r="I9972" s="125">
        <v>0</v>
      </c>
      <c r="J9972" s="125">
        <v>142.35</v>
      </c>
      <c r="K9972" s="126">
        <v>142.35</v>
      </c>
      <c r="L9972" s="100" t="s">
        <v>1324</v>
      </c>
    </row>
    <row r="9973" spans="1:12" ht="56.25" customHeight="1">
      <c r="A9973" s="97" t="s">
        <v>630</v>
      </c>
      <c r="B9973" s="122" t="s">
        <v>10133</v>
      </c>
      <c r="C9973" s="123">
        <v>42558</v>
      </c>
      <c r="D9973" s="97" t="s">
        <v>13226</v>
      </c>
      <c r="E9973" s="97" t="s">
        <v>6</v>
      </c>
      <c r="F9973" s="97">
        <v>219226</v>
      </c>
      <c r="G9973" s="97"/>
      <c r="H9973" s="124" t="s">
        <v>3385</v>
      </c>
      <c r="I9973" s="125">
        <v>0</v>
      </c>
      <c r="J9973" s="125">
        <v>14.41</v>
      </c>
      <c r="K9973" s="126">
        <v>14.41</v>
      </c>
      <c r="L9973" s="100" t="s">
        <v>1324</v>
      </c>
    </row>
    <row r="9974" spans="1:12" ht="56.25" customHeight="1">
      <c r="A9974" s="97" t="s">
        <v>630</v>
      </c>
      <c r="B9974" s="122" t="s">
        <v>4391</v>
      </c>
      <c r="C9974" s="123">
        <v>42558</v>
      </c>
      <c r="D9974" s="97" t="s">
        <v>20098</v>
      </c>
      <c r="E9974" s="97" t="s">
        <v>3</v>
      </c>
      <c r="F9974" s="97">
        <v>1395901</v>
      </c>
      <c r="G9974" s="97"/>
      <c r="H9974" s="124" t="s">
        <v>6825</v>
      </c>
      <c r="I9974" s="125">
        <v>0</v>
      </c>
      <c r="J9974" s="125">
        <v>5594.7300000000005</v>
      </c>
      <c r="K9974" s="126">
        <v>5594.7300000000005</v>
      </c>
      <c r="L9974" s="100" t="s">
        <v>1324</v>
      </c>
    </row>
    <row r="9975" spans="1:12" ht="56.25" customHeight="1">
      <c r="A9975" s="97" t="s">
        <v>630</v>
      </c>
      <c r="B9975" s="122" t="s">
        <v>4391</v>
      </c>
      <c r="C9975" s="123">
        <v>42558</v>
      </c>
      <c r="D9975" s="97" t="s">
        <v>20100</v>
      </c>
      <c r="E9975" s="97" t="s">
        <v>3</v>
      </c>
      <c r="F9975" s="97">
        <v>1395955</v>
      </c>
      <c r="G9975" s="97"/>
      <c r="H9975" s="124" t="s">
        <v>6827</v>
      </c>
      <c r="I9975" s="125">
        <v>0</v>
      </c>
      <c r="J9975" s="125">
        <v>831.5</v>
      </c>
      <c r="K9975" s="126">
        <v>831.5</v>
      </c>
      <c r="L9975" s="100" t="s">
        <v>1324</v>
      </c>
    </row>
    <row r="9976" spans="1:12" ht="56.25" customHeight="1">
      <c r="A9976" s="97" t="s">
        <v>630</v>
      </c>
      <c r="B9976" s="122" t="s">
        <v>4391</v>
      </c>
      <c r="C9976" s="123">
        <v>42558</v>
      </c>
      <c r="D9976" s="97" t="s">
        <v>20101</v>
      </c>
      <c r="E9976" s="97" t="s">
        <v>3</v>
      </c>
      <c r="F9976" s="97">
        <v>1395969</v>
      </c>
      <c r="G9976" s="97"/>
      <c r="H9976" s="124" t="s">
        <v>6828</v>
      </c>
      <c r="I9976" s="125">
        <v>0</v>
      </c>
      <c r="J9976" s="125">
        <v>523</v>
      </c>
      <c r="K9976" s="126">
        <v>523</v>
      </c>
      <c r="L9976" s="100" t="s">
        <v>1324</v>
      </c>
    </row>
    <row r="9977" spans="1:12" ht="56.25" customHeight="1">
      <c r="A9977" s="97" t="s">
        <v>630</v>
      </c>
      <c r="B9977" s="122" t="s">
        <v>4391</v>
      </c>
      <c r="C9977" s="123">
        <v>42558</v>
      </c>
      <c r="D9977" s="97" t="s">
        <v>20104</v>
      </c>
      <c r="E9977" s="97" t="s">
        <v>3</v>
      </c>
      <c r="F9977" s="97">
        <v>1396006</v>
      </c>
      <c r="G9977" s="97"/>
      <c r="H9977" s="124" t="s">
        <v>5777</v>
      </c>
      <c r="I9977" s="125">
        <v>0</v>
      </c>
      <c r="J9977" s="125">
        <v>450</v>
      </c>
      <c r="K9977" s="126">
        <v>450</v>
      </c>
      <c r="L9977" s="100" t="s">
        <v>1324</v>
      </c>
    </row>
    <row r="9978" spans="1:12" ht="56.25" customHeight="1">
      <c r="A9978" s="97" t="s">
        <v>630</v>
      </c>
      <c r="B9978" s="122" t="s">
        <v>4391</v>
      </c>
      <c r="C9978" s="123">
        <v>42558</v>
      </c>
      <c r="D9978" s="97" t="s">
        <v>20108</v>
      </c>
      <c r="E9978" s="97" t="s">
        <v>3</v>
      </c>
      <c r="F9978" s="97">
        <v>1396107</v>
      </c>
      <c r="G9978" s="97"/>
      <c r="H9978" s="124" t="s">
        <v>6834</v>
      </c>
      <c r="I9978" s="125">
        <v>0</v>
      </c>
      <c r="J9978" s="125">
        <v>4381.34</v>
      </c>
      <c r="K9978" s="126">
        <v>4381.34</v>
      </c>
      <c r="L9978" s="100" t="s">
        <v>1324</v>
      </c>
    </row>
    <row r="9979" spans="1:12" ht="56.25" customHeight="1">
      <c r="A9979" s="97" t="s">
        <v>630</v>
      </c>
      <c r="B9979" s="122" t="s">
        <v>4391</v>
      </c>
      <c r="C9979" s="123">
        <v>42558</v>
      </c>
      <c r="D9979" s="97" t="s">
        <v>20109</v>
      </c>
      <c r="E9979" s="97" t="s">
        <v>3</v>
      </c>
      <c r="F9979" s="97">
        <v>1396145</v>
      </c>
      <c r="G9979" s="97"/>
      <c r="H9979" s="124" t="s">
        <v>6835</v>
      </c>
      <c r="I9979" s="125">
        <v>0</v>
      </c>
      <c r="J9979" s="125">
        <v>9808.9600000000009</v>
      </c>
      <c r="K9979" s="126">
        <v>9808.9600000000009</v>
      </c>
      <c r="L9979" s="100" t="s">
        <v>1324</v>
      </c>
    </row>
    <row r="9980" spans="1:12" ht="56.25" customHeight="1">
      <c r="A9980" s="97" t="s">
        <v>630</v>
      </c>
      <c r="B9980" s="122" t="s">
        <v>4391</v>
      </c>
      <c r="C9980" s="123">
        <v>42558</v>
      </c>
      <c r="D9980" s="97" t="s">
        <v>20110</v>
      </c>
      <c r="E9980" s="97" t="s">
        <v>3</v>
      </c>
      <c r="F9980" s="97">
        <v>1396193</v>
      </c>
      <c r="G9980" s="97"/>
      <c r="H9980" s="124" t="s">
        <v>6836</v>
      </c>
      <c r="I9980" s="125">
        <v>0</v>
      </c>
      <c r="J9980" s="125">
        <v>96</v>
      </c>
      <c r="K9980" s="126">
        <v>96</v>
      </c>
      <c r="L9980" s="100" t="s">
        <v>1324</v>
      </c>
    </row>
    <row r="9981" spans="1:12" ht="56.25" customHeight="1">
      <c r="A9981" s="97" t="s">
        <v>630</v>
      </c>
      <c r="B9981" s="122" t="s">
        <v>4391</v>
      </c>
      <c r="C9981" s="123">
        <v>42558</v>
      </c>
      <c r="D9981" s="97" t="s">
        <v>20111</v>
      </c>
      <c r="E9981" s="97" t="s">
        <v>3</v>
      </c>
      <c r="F9981" s="97">
        <v>1396232</v>
      </c>
      <c r="G9981" s="97"/>
      <c r="H9981" s="124" t="s">
        <v>6837</v>
      </c>
      <c r="I9981" s="125">
        <v>0</v>
      </c>
      <c r="J9981" s="125">
        <v>229.17000000000002</v>
      </c>
      <c r="K9981" s="126">
        <v>229.17000000000002</v>
      </c>
      <c r="L9981" s="100" t="s">
        <v>1324</v>
      </c>
    </row>
    <row r="9982" spans="1:12" ht="56.25" customHeight="1">
      <c r="A9982" s="97" t="s">
        <v>630</v>
      </c>
      <c r="B9982" s="122" t="s">
        <v>10109</v>
      </c>
      <c r="C9982" s="123">
        <v>42558</v>
      </c>
      <c r="D9982" s="97" t="s">
        <v>13218</v>
      </c>
      <c r="E9982" s="97" t="s">
        <v>6</v>
      </c>
      <c r="F9982" s="97">
        <v>857051</v>
      </c>
      <c r="G9982" s="97"/>
      <c r="H9982" s="124" t="s">
        <v>3383</v>
      </c>
      <c r="I9982" s="125">
        <v>0</v>
      </c>
      <c r="J9982" s="125">
        <v>8349.31</v>
      </c>
      <c r="K9982" s="126">
        <v>8349.31</v>
      </c>
      <c r="L9982" s="100" t="s">
        <v>1324</v>
      </c>
    </row>
    <row r="9983" spans="1:12" ht="56.25" customHeight="1">
      <c r="A9983" s="97" t="s">
        <v>630</v>
      </c>
      <c r="B9983" s="122" t="s">
        <v>4391</v>
      </c>
      <c r="C9983" s="123">
        <v>42559</v>
      </c>
      <c r="D9983" s="97" t="s">
        <v>20128</v>
      </c>
      <c r="E9983" s="97" t="s">
        <v>3</v>
      </c>
      <c r="F9983" s="97">
        <v>1396472</v>
      </c>
      <c r="G9983" s="97"/>
      <c r="H9983" s="124" t="s">
        <v>6854</v>
      </c>
      <c r="I9983" s="125">
        <v>0</v>
      </c>
      <c r="J9983" s="125">
        <v>3042.71</v>
      </c>
      <c r="K9983" s="126">
        <v>3042.71</v>
      </c>
      <c r="L9983" s="100" t="s">
        <v>1324</v>
      </c>
    </row>
    <row r="9984" spans="1:12" ht="56.25" customHeight="1">
      <c r="A9984" s="97" t="s">
        <v>630</v>
      </c>
      <c r="B9984" s="122" t="s">
        <v>4391</v>
      </c>
      <c r="C9984" s="123">
        <v>42559</v>
      </c>
      <c r="D9984" s="97" t="s">
        <v>20138</v>
      </c>
      <c r="E9984" s="97" t="s">
        <v>3</v>
      </c>
      <c r="F9984" s="97">
        <v>1396565</v>
      </c>
      <c r="G9984" s="97"/>
      <c r="H9984" s="124" t="s">
        <v>6864</v>
      </c>
      <c r="I9984" s="125">
        <v>0</v>
      </c>
      <c r="J9984" s="125">
        <v>8050</v>
      </c>
      <c r="K9984" s="126">
        <v>8050</v>
      </c>
      <c r="L9984" s="100" t="s">
        <v>1324</v>
      </c>
    </row>
    <row r="9985" spans="1:12" ht="56.25" customHeight="1">
      <c r="A9985" s="97" t="s">
        <v>630</v>
      </c>
      <c r="B9985" s="122" t="s">
        <v>10109</v>
      </c>
      <c r="C9985" s="123">
        <v>42559</v>
      </c>
      <c r="D9985" s="97" t="s">
        <v>13242</v>
      </c>
      <c r="E9985" s="97" t="s">
        <v>6</v>
      </c>
      <c r="F9985" s="97">
        <v>857286</v>
      </c>
      <c r="G9985" s="97"/>
      <c r="H9985" s="124" t="s">
        <v>3391</v>
      </c>
      <c r="I9985" s="125">
        <v>0</v>
      </c>
      <c r="J9985" s="125">
        <v>497300</v>
      </c>
      <c r="K9985" s="126">
        <v>497300</v>
      </c>
      <c r="L9985" s="100" t="s">
        <v>1324</v>
      </c>
    </row>
    <row r="9986" spans="1:12" ht="56.25" customHeight="1">
      <c r="A9986" s="97" t="s">
        <v>630</v>
      </c>
      <c r="B9986" s="122" t="s">
        <v>10109</v>
      </c>
      <c r="C9986" s="123">
        <v>42559</v>
      </c>
      <c r="D9986" s="97" t="s">
        <v>13243</v>
      </c>
      <c r="E9986" s="97" t="s">
        <v>6</v>
      </c>
      <c r="F9986" s="97">
        <v>990201001</v>
      </c>
      <c r="G9986" s="97"/>
      <c r="H9986" s="124" t="s">
        <v>3392</v>
      </c>
      <c r="I9986" s="125">
        <v>0</v>
      </c>
      <c r="J9986" s="125">
        <v>9979.16</v>
      </c>
      <c r="K9986" s="126">
        <v>9979.16</v>
      </c>
      <c r="L9986" s="100" t="s">
        <v>1324</v>
      </c>
    </row>
    <row r="9987" spans="1:12" ht="56.25" customHeight="1">
      <c r="A9987" s="97" t="s">
        <v>630</v>
      </c>
      <c r="B9987" s="122" t="s">
        <v>4391</v>
      </c>
      <c r="C9987" s="123">
        <v>42562</v>
      </c>
      <c r="D9987" s="97" t="s">
        <v>20139</v>
      </c>
      <c r="E9987" s="97" t="s">
        <v>3</v>
      </c>
      <c r="F9987" s="97">
        <v>1396820</v>
      </c>
      <c r="G9987" s="97"/>
      <c r="H9987" s="124" t="s">
        <v>6865</v>
      </c>
      <c r="I9987" s="125">
        <v>0</v>
      </c>
      <c r="J9987" s="125">
        <v>1774</v>
      </c>
      <c r="K9987" s="126">
        <v>1774</v>
      </c>
      <c r="L9987" s="100" t="s">
        <v>1324</v>
      </c>
    </row>
    <row r="9988" spans="1:12" ht="56.25" customHeight="1">
      <c r="A9988" s="97" t="s">
        <v>630</v>
      </c>
      <c r="B9988" s="122" t="s">
        <v>4391</v>
      </c>
      <c r="C9988" s="123">
        <v>42562</v>
      </c>
      <c r="D9988" s="97" t="s">
        <v>20140</v>
      </c>
      <c r="E9988" s="97" t="s">
        <v>3</v>
      </c>
      <c r="F9988" s="97">
        <v>1396839</v>
      </c>
      <c r="G9988" s="97"/>
      <c r="H9988" s="124" t="s">
        <v>5094</v>
      </c>
      <c r="I9988" s="125">
        <v>0</v>
      </c>
      <c r="J9988" s="125">
        <v>800</v>
      </c>
      <c r="K9988" s="126">
        <v>800</v>
      </c>
      <c r="L9988" s="100" t="s">
        <v>1324</v>
      </c>
    </row>
    <row r="9989" spans="1:12" ht="56.25" customHeight="1">
      <c r="A9989" s="97" t="s">
        <v>630</v>
      </c>
      <c r="B9989" s="122" t="s">
        <v>4391</v>
      </c>
      <c r="C9989" s="123">
        <v>42562</v>
      </c>
      <c r="D9989" s="97" t="s">
        <v>20145</v>
      </c>
      <c r="E9989" s="97" t="s">
        <v>3</v>
      </c>
      <c r="F9989" s="97">
        <v>1396929</v>
      </c>
      <c r="G9989" s="97"/>
      <c r="H9989" s="124" t="s">
        <v>6870</v>
      </c>
      <c r="I9989" s="125">
        <v>0</v>
      </c>
      <c r="J9989" s="125">
        <v>4169</v>
      </c>
      <c r="K9989" s="126">
        <v>4169</v>
      </c>
      <c r="L9989" s="100" t="s">
        <v>1324</v>
      </c>
    </row>
    <row r="9990" spans="1:12" ht="56.25" customHeight="1">
      <c r="A9990" s="97" t="s">
        <v>630</v>
      </c>
      <c r="B9990" s="122" t="s">
        <v>4391</v>
      </c>
      <c r="C9990" s="123">
        <v>42562</v>
      </c>
      <c r="D9990" s="97" t="s">
        <v>20148</v>
      </c>
      <c r="E9990" s="97" t="s">
        <v>3</v>
      </c>
      <c r="F9990" s="97">
        <v>1397021</v>
      </c>
      <c r="G9990" s="97"/>
      <c r="H9990" s="124" t="s">
        <v>6873</v>
      </c>
      <c r="I9990" s="125">
        <v>0</v>
      </c>
      <c r="J9990" s="125">
        <v>0.04</v>
      </c>
      <c r="K9990" s="126">
        <v>0.04</v>
      </c>
      <c r="L9990" s="100" t="s">
        <v>1347</v>
      </c>
    </row>
    <row r="9991" spans="1:12" ht="56.25" customHeight="1">
      <c r="A9991" s="97" t="s">
        <v>630</v>
      </c>
      <c r="B9991" s="122" t="s">
        <v>4391</v>
      </c>
      <c r="C9991" s="123">
        <v>42562</v>
      </c>
      <c r="D9991" s="97" t="s">
        <v>20149</v>
      </c>
      <c r="E9991" s="97" t="s">
        <v>3</v>
      </c>
      <c r="F9991" s="97">
        <v>1397062</v>
      </c>
      <c r="G9991" s="97"/>
      <c r="H9991" s="124" t="s">
        <v>6874</v>
      </c>
      <c r="I9991" s="125">
        <v>0</v>
      </c>
      <c r="J9991" s="125">
        <v>0.01</v>
      </c>
      <c r="K9991" s="126">
        <v>0.01</v>
      </c>
      <c r="L9991" s="100" t="s">
        <v>1347</v>
      </c>
    </row>
    <row r="9992" spans="1:12" ht="56.25" customHeight="1">
      <c r="A9992" s="97" t="s">
        <v>630</v>
      </c>
      <c r="B9992" s="122" t="s">
        <v>10109</v>
      </c>
      <c r="C9992" s="123">
        <v>42562</v>
      </c>
      <c r="D9992" s="97" t="s">
        <v>13263</v>
      </c>
      <c r="E9992" s="97" t="s">
        <v>11</v>
      </c>
      <c r="F9992" s="97">
        <v>857563</v>
      </c>
      <c r="G9992" s="97"/>
      <c r="H9992" s="124" t="s">
        <v>13264</v>
      </c>
      <c r="I9992" s="125">
        <v>50</v>
      </c>
      <c r="J9992" s="125">
        <v>0</v>
      </c>
      <c r="K9992" s="126">
        <v>50</v>
      </c>
      <c r="L9992" s="100" t="s">
        <v>1324</v>
      </c>
    </row>
    <row r="9993" spans="1:12" ht="56.25" customHeight="1">
      <c r="A9993" s="97" t="s">
        <v>630</v>
      </c>
      <c r="B9993" s="122" t="s">
        <v>4391</v>
      </c>
      <c r="C9993" s="123">
        <v>42563</v>
      </c>
      <c r="D9993" s="97" t="s">
        <v>20153</v>
      </c>
      <c r="E9993" s="97" t="s">
        <v>3</v>
      </c>
      <c r="F9993" s="97">
        <v>1397319</v>
      </c>
      <c r="G9993" s="97"/>
      <c r="H9993" s="124" t="s">
        <v>6878</v>
      </c>
      <c r="I9993" s="125">
        <v>0</v>
      </c>
      <c r="J9993" s="125">
        <v>720</v>
      </c>
      <c r="K9993" s="126">
        <v>720</v>
      </c>
      <c r="L9993" s="100" t="s">
        <v>1324</v>
      </c>
    </row>
    <row r="9994" spans="1:12" ht="56.25" customHeight="1">
      <c r="A9994" s="97" t="s">
        <v>630</v>
      </c>
      <c r="B9994" s="122" t="s">
        <v>4391</v>
      </c>
      <c r="C9994" s="123">
        <v>42563</v>
      </c>
      <c r="D9994" s="97" t="s">
        <v>20156</v>
      </c>
      <c r="E9994" s="97" t="s">
        <v>3</v>
      </c>
      <c r="F9994" s="97">
        <v>1397340</v>
      </c>
      <c r="G9994" s="97"/>
      <c r="H9994" s="124" t="s">
        <v>6881</v>
      </c>
      <c r="I9994" s="125">
        <v>0</v>
      </c>
      <c r="J9994" s="125">
        <v>600</v>
      </c>
      <c r="K9994" s="126">
        <v>600</v>
      </c>
      <c r="L9994" s="100" t="s">
        <v>1324</v>
      </c>
    </row>
    <row r="9995" spans="1:12" ht="56.25" customHeight="1">
      <c r="A9995" s="97" t="s">
        <v>630</v>
      </c>
      <c r="B9995" s="122" t="s">
        <v>4391</v>
      </c>
      <c r="C9995" s="123">
        <v>42563</v>
      </c>
      <c r="D9995" s="97" t="s">
        <v>20158</v>
      </c>
      <c r="E9995" s="97" t="s">
        <v>3</v>
      </c>
      <c r="F9995" s="97">
        <v>1397370</v>
      </c>
      <c r="G9995" s="97"/>
      <c r="H9995" s="124" t="s">
        <v>6883</v>
      </c>
      <c r="I9995" s="125">
        <v>0</v>
      </c>
      <c r="J9995" s="125">
        <v>9275.84</v>
      </c>
      <c r="K9995" s="126">
        <v>9275.84</v>
      </c>
      <c r="L9995" s="100" t="s">
        <v>1324</v>
      </c>
    </row>
    <row r="9996" spans="1:12" ht="56.25" customHeight="1">
      <c r="A9996" s="97" t="s">
        <v>630</v>
      </c>
      <c r="B9996" s="122" t="s">
        <v>4391</v>
      </c>
      <c r="C9996" s="123">
        <v>42563</v>
      </c>
      <c r="D9996" s="97" t="s">
        <v>20160</v>
      </c>
      <c r="E9996" s="97" t="s">
        <v>3</v>
      </c>
      <c r="F9996" s="97">
        <v>1397385</v>
      </c>
      <c r="G9996" s="97"/>
      <c r="H9996" s="124" t="s">
        <v>6885</v>
      </c>
      <c r="I9996" s="125">
        <v>0</v>
      </c>
      <c r="J9996" s="125">
        <v>103.57000000000001</v>
      </c>
      <c r="K9996" s="126">
        <v>103.57000000000001</v>
      </c>
      <c r="L9996" s="100" t="s">
        <v>1324</v>
      </c>
    </row>
    <row r="9997" spans="1:12" ht="56.25" customHeight="1">
      <c r="A9997" s="97" t="s">
        <v>630</v>
      </c>
      <c r="B9997" s="122" t="s">
        <v>4391</v>
      </c>
      <c r="C9997" s="123">
        <v>42563</v>
      </c>
      <c r="D9997" s="97" t="s">
        <v>20161</v>
      </c>
      <c r="E9997" s="97" t="s">
        <v>3</v>
      </c>
      <c r="F9997" s="97">
        <v>1397387</v>
      </c>
      <c r="G9997" s="97"/>
      <c r="H9997" s="124" t="s">
        <v>6886</v>
      </c>
      <c r="I9997" s="125">
        <v>0</v>
      </c>
      <c r="J9997" s="125">
        <v>764.92000000000007</v>
      </c>
      <c r="K9997" s="126">
        <v>764.92000000000007</v>
      </c>
      <c r="L9997" s="100" t="s">
        <v>1324</v>
      </c>
    </row>
    <row r="9998" spans="1:12" ht="56.25" customHeight="1">
      <c r="A9998" s="97" t="s">
        <v>630</v>
      </c>
      <c r="B9998" s="122" t="s">
        <v>4391</v>
      </c>
      <c r="C9998" s="123">
        <v>42563</v>
      </c>
      <c r="D9998" s="97" t="s">
        <v>20162</v>
      </c>
      <c r="E9998" s="97" t="s">
        <v>3</v>
      </c>
      <c r="F9998" s="97">
        <v>1397388</v>
      </c>
      <c r="G9998" s="97"/>
      <c r="H9998" s="124" t="s">
        <v>6887</v>
      </c>
      <c r="I9998" s="125">
        <v>0</v>
      </c>
      <c r="J9998" s="125">
        <v>687.35</v>
      </c>
      <c r="K9998" s="126">
        <v>687.35</v>
      </c>
      <c r="L9998" s="100" t="s">
        <v>1324</v>
      </c>
    </row>
    <row r="9999" spans="1:12" ht="56.25" customHeight="1">
      <c r="A9999" s="97" t="s">
        <v>630</v>
      </c>
      <c r="B9999" s="122" t="s">
        <v>4391</v>
      </c>
      <c r="C9999" s="123">
        <v>42563</v>
      </c>
      <c r="D9999" s="97" t="s">
        <v>20164</v>
      </c>
      <c r="E9999" s="97" t="s">
        <v>3</v>
      </c>
      <c r="F9999" s="97">
        <v>1397390</v>
      </c>
      <c r="G9999" s="97"/>
      <c r="H9999" s="124" t="s">
        <v>6889</v>
      </c>
      <c r="I9999" s="125">
        <v>0</v>
      </c>
      <c r="J9999" s="125">
        <v>930.11</v>
      </c>
      <c r="K9999" s="126">
        <v>930.11</v>
      </c>
      <c r="L9999" s="100" t="s">
        <v>1324</v>
      </c>
    </row>
    <row r="10000" spans="1:12" ht="56.25" customHeight="1">
      <c r="A10000" s="97" t="s">
        <v>630</v>
      </c>
      <c r="B10000" s="122" t="s">
        <v>4391</v>
      </c>
      <c r="C10000" s="123">
        <v>42563</v>
      </c>
      <c r="D10000" s="97" t="s">
        <v>20167</v>
      </c>
      <c r="E10000" s="97" t="s">
        <v>3</v>
      </c>
      <c r="F10000" s="97">
        <v>1397468</v>
      </c>
      <c r="G10000" s="97"/>
      <c r="H10000" s="124" t="s">
        <v>6892</v>
      </c>
      <c r="I10000" s="125">
        <v>0</v>
      </c>
      <c r="J10000" s="125">
        <v>638.45000000000005</v>
      </c>
      <c r="K10000" s="126">
        <v>638.45000000000005</v>
      </c>
      <c r="L10000" s="100" t="s">
        <v>1324</v>
      </c>
    </row>
    <row r="10001" spans="1:12" ht="56.25" customHeight="1">
      <c r="A10001" s="97" t="s">
        <v>630</v>
      </c>
      <c r="B10001" s="122" t="s">
        <v>4391</v>
      </c>
      <c r="C10001" s="123">
        <v>42564</v>
      </c>
      <c r="D10001" s="97" t="s">
        <v>20182</v>
      </c>
      <c r="E10001" s="97" t="s">
        <v>3</v>
      </c>
      <c r="F10001" s="97">
        <v>1397826</v>
      </c>
      <c r="G10001" s="97"/>
      <c r="H10001" s="124" t="s">
        <v>6456</v>
      </c>
      <c r="I10001" s="125">
        <v>0</v>
      </c>
      <c r="J10001" s="125">
        <v>5000</v>
      </c>
      <c r="K10001" s="126">
        <v>5000</v>
      </c>
      <c r="L10001" s="100" t="s">
        <v>1324</v>
      </c>
    </row>
    <row r="10002" spans="1:12" ht="56.25" customHeight="1">
      <c r="A10002" s="97" t="s">
        <v>630</v>
      </c>
      <c r="B10002" s="122" t="s">
        <v>10109</v>
      </c>
      <c r="C10002" s="123">
        <v>42564</v>
      </c>
      <c r="D10002" s="97" t="s">
        <v>13280</v>
      </c>
      <c r="E10002" s="97" t="s">
        <v>6</v>
      </c>
      <c r="F10002" s="97">
        <v>722049</v>
      </c>
      <c r="G10002" s="97"/>
      <c r="H10002" s="124" t="s">
        <v>13281</v>
      </c>
      <c r="I10002" s="125">
        <v>0</v>
      </c>
      <c r="J10002" s="125">
        <v>1040</v>
      </c>
      <c r="K10002" s="126">
        <v>1040</v>
      </c>
      <c r="L10002" s="100" t="s">
        <v>1324</v>
      </c>
    </row>
    <row r="10003" spans="1:12" ht="56.25" customHeight="1">
      <c r="A10003" s="97" t="s">
        <v>630</v>
      </c>
      <c r="B10003" s="122" t="s">
        <v>10109</v>
      </c>
      <c r="C10003" s="123">
        <v>42564</v>
      </c>
      <c r="D10003" s="97" t="s">
        <v>13309</v>
      </c>
      <c r="E10003" s="97" t="s">
        <v>13</v>
      </c>
      <c r="F10003" s="97">
        <v>857801</v>
      </c>
      <c r="G10003" s="97"/>
      <c r="H10003" s="124" t="s">
        <v>13310</v>
      </c>
      <c r="I10003" s="125">
        <v>96.26</v>
      </c>
      <c r="J10003" s="125">
        <v>0</v>
      </c>
      <c r="K10003" s="126">
        <v>96.26</v>
      </c>
      <c r="L10003" s="100" t="s">
        <v>1324</v>
      </c>
    </row>
    <row r="10004" spans="1:12" ht="56.25" customHeight="1">
      <c r="A10004" s="97" t="s">
        <v>630</v>
      </c>
      <c r="B10004" s="122" t="s">
        <v>10109</v>
      </c>
      <c r="C10004" s="123">
        <v>42564</v>
      </c>
      <c r="D10004" s="97" t="s">
        <v>13311</v>
      </c>
      <c r="E10004" s="97" t="s">
        <v>11</v>
      </c>
      <c r="F10004" s="97">
        <v>857801</v>
      </c>
      <c r="G10004" s="97"/>
      <c r="H10004" s="124" t="s">
        <v>13312</v>
      </c>
      <c r="I10004" s="125">
        <v>50</v>
      </c>
      <c r="J10004" s="125">
        <v>0</v>
      </c>
      <c r="K10004" s="126">
        <v>50</v>
      </c>
      <c r="L10004" s="100" t="s">
        <v>1324</v>
      </c>
    </row>
    <row r="10005" spans="1:12" ht="56.25" customHeight="1">
      <c r="A10005" s="97" t="s">
        <v>630</v>
      </c>
      <c r="B10005" s="122" t="s">
        <v>4391</v>
      </c>
      <c r="C10005" s="123">
        <v>42565</v>
      </c>
      <c r="D10005" s="97" t="s">
        <v>20198</v>
      </c>
      <c r="E10005" s="97" t="s">
        <v>3</v>
      </c>
      <c r="F10005" s="97">
        <v>1398260</v>
      </c>
      <c r="G10005" s="97"/>
      <c r="H10005" s="124" t="s">
        <v>6921</v>
      </c>
      <c r="I10005" s="125">
        <v>0</v>
      </c>
      <c r="J10005" s="125">
        <v>500</v>
      </c>
      <c r="K10005" s="126">
        <v>500</v>
      </c>
      <c r="L10005" s="100" t="s">
        <v>1324</v>
      </c>
    </row>
    <row r="10006" spans="1:12" ht="56.25" customHeight="1">
      <c r="A10006" s="97" t="s">
        <v>630</v>
      </c>
      <c r="B10006" s="122" t="s">
        <v>4391</v>
      </c>
      <c r="C10006" s="123">
        <v>42565</v>
      </c>
      <c r="D10006" s="97" t="s">
        <v>20199</v>
      </c>
      <c r="E10006" s="97" t="s">
        <v>3</v>
      </c>
      <c r="F10006" s="97">
        <v>1398272</v>
      </c>
      <c r="G10006" s="97"/>
      <c r="H10006" s="124" t="s">
        <v>6922</v>
      </c>
      <c r="I10006" s="125">
        <v>0</v>
      </c>
      <c r="J10006" s="125">
        <v>3028.78</v>
      </c>
      <c r="K10006" s="126">
        <v>3028.78</v>
      </c>
      <c r="L10006" s="100" t="s">
        <v>1324</v>
      </c>
    </row>
    <row r="10007" spans="1:12" ht="56.25" customHeight="1">
      <c r="A10007" s="97" t="s">
        <v>630</v>
      </c>
      <c r="B10007" s="122" t="s">
        <v>4391</v>
      </c>
      <c r="C10007" s="123">
        <v>42565</v>
      </c>
      <c r="D10007" s="97" t="s">
        <v>20200</v>
      </c>
      <c r="E10007" s="97" t="s">
        <v>3</v>
      </c>
      <c r="F10007" s="97">
        <v>1398275</v>
      </c>
      <c r="G10007" s="97"/>
      <c r="H10007" s="124" t="s">
        <v>6923</v>
      </c>
      <c r="I10007" s="125">
        <v>0</v>
      </c>
      <c r="J10007" s="125">
        <v>6080</v>
      </c>
      <c r="K10007" s="126">
        <v>6080</v>
      </c>
      <c r="L10007" s="100" t="s">
        <v>1324</v>
      </c>
    </row>
    <row r="10008" spans="1:12" ht="56.25" customHeight="1">
      <c r="A10008" s="97" t="s">
        <v>630</v>
      </c>
      <c r="B10008" s="122" t="s">
        <v>4391</v>
      </c>
      <c r="C10008" s="123">
        <v>42565</v>
      </c>
      <c r="D10008" s="97" t="s">
        <v>20201</v>
      </c>
      <c r="E10008" s="97" t="s">
        <v>3</v>
      </c>
      <c r="F10008" s="97">
        <v>1398276</v>
      </c>
      <c r="G10008" s="97"/>
      <c r="H10008" s="124" t="s">
        <v>6924</v>
      </c>
      <c r="I10008" s="125">
        <v>0</v>
      </c>
      <c r="J10008" s="125">
        <v>15</v>
      </c>
      <c r="K10008" s="126">
        <v>15</v>
      </c>
      <c r="L10008" s="100" t="s">
        <v>1324</v>
      </c>
    </row>
    <row r="10009" spans="1:12" ht="56.25" customHeight="1">
      <c r="A10009" s="97" t="s">
        <v>630</v>
      </c>
      <c r="B10009" s="122" t="s">
        <v>4391</v>
      </c>
      <c r="C10009" s="123">
        <v>42565</v>
      </c>
      <c r="D10009" s="97" t="s">
        <v>20203</v>
      </c>
      <c r="E10009" s="97" t="s">
        <v>3</v>
      </c>
      <c r="F10009" s="97">
        <v>1398319</v>
      </c>
      <c r="G10009" s="97"/>
      <c r="H10009" s="124" t="s">
        <v>5118</v>
      </c>
      <c r="I10009" s="125">
        <v>0</v>
      </c>
      <c r="J10009" s="125">
        <v>1000</v>
      </c>
      <c r="K10009" s="126">
        <v>1000</v>
      </c>
      <c r="L10009" s="100" t="s">
        <v>1324</v>
      </c>
    </row>
    <row r="10010" spans="1:12" ht="56.25" customHeight="1">
      <c r="A10010" s="97" t="s">
        <v>630</v>
      </c>
      <c r="B10010" s="122" t="s">
        <v>4391</v>
      </c>
      <c r="C10010" s="123">
        <v>42565</v>
      </c>
      <c r="D10010" s="97" t="s">
        <v>20205</v>
      </c>
      <c r="E10010" s="97" t="s">
        <v>3</v>
      </c>
      <c r="F10010" s="97">
        <v>1398386</v>
      </c>
      <c r="G10010" s="97"/>
      <c r="H10010" s="124" t="s">
        <v>6927</v>
      </c>
      <c r="I10010" s="125">
        <v>0</v>
      </c>
      <c r="J10010" s="125">
        <v>5603</v>
      </c>
      <c r="K10010" s="126">
        <v>5603</v>
      </c>
      <c r="L10010" s="100" t="s">
        <v>1324</v>
      </c>
    </row>
    <row r="10011" spans="1:12" ht="56.25" customHeight="1">
      <c r="A10011" s="97" t="s">
        <v>630</v>
      </c>
      <c r="B10011" s="122" t="s">
        <v>4391</v>
      </c>
      <c r="C10011" s="123">
        <v>42566</v>
      </c>
      <c r="D10011" s="97" t="s">
        <v>20207</v>
      </c>
      <c r="E10011" s="97" t="s">
        <v>3</v>
      </c>
      <c r="F10011" s="97">
        <v>1398541</v>
      </c>
      <c r="G10011" s="97"/>
      <c r="H10011" s="124" t="s">
        <v>6929</v>
      </c>
      <c r="I10011" s="125">
        <v>0</v>
      </c>
      <c r="J10011" s="125">
        <v>6302.01</v>
      </c>
      <c r="K10011" s="126">
        <v>6302.01</v>
      </c>
      <c r="L10011" s="100" t="s">
        <v>1324</v>
      </c>
    </row>
    <row r="10012" spans="1:12" ht="56.25" customHeight="1">
      <c r="A10012" s="97" t="s">
        <v>630</v>
      </c>
      <c r="B10012" s="122" t="s">
        <v>4391</v>
      </c>
      <c r="C10012" s="123">
        <v>42566</v>
      </c>
      <c r="D10012" s="97" t="s">
        <v>20210</v>
      </c>
      <c r="E10012" s="97" t="s">
        <v>3</v>
      </c>
      <c r="F10012" s="97">
        <v>1398600</v>
      </c>
      <c r="G10012" s="97"/>
      <c r="H10012" s="124" t="s">
        <v>6933</v>
      </c>
      <c r="I10012" s="125">
        <v>0</v>
      </c>
      <c r="J10012" s="125">
        <v>40.5</v>
      </c>
      <c r="K10012" s="126">
        <v>40.5</v>
      </c>
      <c r="L10012" s="100" t="s">
        <v>1324</v>
      </c>
    </row>
    <row r="10013" spans="1:12" ht="56.25" customHeight="1">
      <c r="A10013" s="97" t="s">
        <v>630</v>
      </c>
      <c r="B10013" s="122" t="s">
        <v>4391</v>
      </c>
      <c r="C10013" s="123">
        <v>42566</v>
      </c>
      <c r="D10013" s="97" t="s">
        <v>20212</v>
      </c>
      <c r="E10013" s="97" t="s">
        <v>3</v>
      </c>
      <c r="F10013" s="97">
        <v>1398711</v>
      </c>
      <c r="G10013" s="97"/>
      <c r="H10013" s="124" t="s">
        <v>6936</v>
      </c>
      <c r="I10013" s="125">
        <v>0</v>
      </c>
      <c r="J10013" s="125">
        <v>3000</v>
      </c>
      <c r="K10013" s="126">
        <v>3000</v>
      </c>
      <c r="L10013" s="100" t="s">
        <v>1324</v>
      </c>
    </row>
    <row r="10014" spans="1:12" ht="56.25" customHeight="1">
      <c r="A10014" s="97" t="s">
        <v>630</v>
      </c>
      <c r="B10014" s="122" t="s">
        <v>10109</v>
      </c>
      <c r="C10014" s="123">
        <v>42566</v>
      </c>
      <c r="D10014" s="97" t="s">
        <v>13390</v>
      </c>
      <c r="E10014" s="97" t="s">
        <v>11</v>
      </c>
      <c r="F10014" s="97">
        <v>858018</v>
      </c>
      <c r="G10014" s="97"/>
      <c r="H10014" s="124" t="s">
        <v>3474</v>
      </c>
      <c r="I10014" s="125">
        <v>50</v>
      </c>
      <c r="J10014" s="125">
        <v>0</v>
      </c>
      <c r="K10014" s="126">
        <v>50</v>
      </c>
      <c r="L10014" s="100" t="s">
        <v>1324</v>
      </c>
    </row>
    <row r="10015" spans="1:12" ht="56.25" customHeight="1">
      <c r="A10015" s="97" t="s">
        <v>630</v>
      </c>
      <c r="B10015" s="122" t="s">
        <v>10109</v>
      </c>
      <c r="C10015" s="123">
        <v>42569</v>
      </c>
      <c r="D10015" s="97" t="s">
        <v>13391</v>
      </c>
      <c r="E10015" s="97" t="s">
        <v>6</v>
      </c>
      <c r="F10015" s="97">
        <v>66494</v>
      </c>
      <c r="G10015" s="97"/>
      <c r="H10015" s="124" t="s">
        <v>3475</v>
      </c>
      <c r="I10015" s="125">
        <v>0</v>
      </c>
      <c r="J10015" s="125">
        <v>372485.08</v>
      </c>
      <c r="K10015" s="126">
        <v>372485.08</v>
      </c>
      <c r="L10015" s="100" t="s">
        <v>1324</v>
      </c>
    </row>
    <row r="10016" spans="1:12" ht="56.25" customHeight="1">
      <c r="A10016" s="97" t="s">
        <v>630</v>
      </c>
      <c r="B10016" s="122" t="s">
        <v>4391</v>
      </c>
      <c r="C10016" s="123">
        <v>42569</v>
      </c>
      <c r="D10016" s="97" t="s">
        <v>20214</v>
      </c>
      <c r="E10016" s="97" t="s">
        <v>3</v>
      </c>
      <c r="F10016" s="97">
        <v>1398859</v>
      </c>
      <c r="G10016" s="97"/>
      <c r="H10016" s="124" t="s">
        <v>6939</v>
      </c>
      <c r="I10016" s="125">
        <v>0</v>
      </c>
      <c r="J10016" s="125">
        <v>94</v>
      </c>
      <c r="K10016" s="126">
        <v>94</v>
      </c>
      <c r="L10016" s="100" t="s">
        <v>1324</v>
      </c>
    </row>
    <row r="10017" spans="1:12" ht="56.25" customHeight="1">
      <c r="A10017" s="97" t="s">
        <v>630</v>
      </c>
      <c r="B10017" s="122" t="s">
        <v>4391</v>
      </c>
      <c r="C10017" s="123">
        <v>42569</v>
      </c>
      <c r="D10017" s="97" t="s">
        <v>20215</v>
      </c>
      <c r="E10017" s="97" t="s">
        <v>3</v>
      </c>
      <c r="F10017" s="97">
        <v>1398860</v>
      </c>
      <c r="G10017" s="97"/>
      <c r="H10017" s="124" t="s">
        <v>6940</v>
      </c>
      <c r="I10017" s="125">
        <v>0</v>
      </c>
      <c r="J10017" s="125">
        <v>3757</v>
      </c>
      <c r="K10017" s="126">
        <v>3757</v>
      </c>
      <c r="L10017" s="100" t="s">
        <v>1324</v>
      </c>
    </row>
    <row r="10018" spans="1:12" ht="56.25" customHeight="1">
      <c r="A10018" s="97" t="s">
        <v>630</v>
      </c>
      <c r="B10018" s="122" t="s">
        <v>4391</v>
      </c>
      <c r="C10018" s="123">
        <v>42569</v>
      </c>
      <c r="D10018" s="97" t="s">
        <v>20216</v>
      </c>
      <c r="E10018" s="97" t="s">
        <v>3</v>
      </c>
      <c r="F10018" s="97">
        <v>1398861</v>
      </c>
      <c r="G10018" s="97"/>
      <c r="H10018" s="124" t="s">
        <v>6941</v>
      </c>
      <c r="I10018" s="125">
        <v>0</v>
      </c>
      <c r="J10018" s="125">
        <v>678</v>
      </c>
      <c r="K10018" s="126">
        <v>678</v>
      </c>
      <c r="L10018" s="100" t="s">
        <v>1324</v>
      </c>
    </row>
    <row r="10019" spans="1:12" ht="56.25" customHeight="1">
      <c r="A10019" s="97" t="s">
        <v>630</v>
      </c>
      <c r="B10019" s="122" t="s">
        <v>4391</v>
      </c>
      <c r="C10019" s="123">
        <v>42569</v>
      </c>
      <c r="D10019" s="97" t="s">
        <v>20227</v>
      </c>
      <c r="E10019" s="97" t="s">
        <v>3</v>
      </c>
      <c r="F10019" s="97">
        <v>1398966</v>
      </c>
      <c r="G10019" s="97"/>
      <c r="H10019" s="124" t="s">
        <v>4445</v>
      </c>
      <c r="I10019" s="125">
        <v>0</v>
      </c>
      <c r="J10019" s="125">
        <v>1200</v>
      </c>
      <c r="K10019" s="126">
        <v>1200</v>
      </c>
      <c r="L10019" s="100" t="s">
        <v>1324</v>
      </c>
    </row>
    <row r="10020" spans="1:12" ht="56.25" customHeight="1">
      <c r="A10020" s="97" t="s">
        <v>630</v>
      </c>
      <c r="B10020" s="122" t="s">
        <v>4391</v>
      </c>
      <c r="C10020" s="123">
        <v>42569</v>
      </c>
      <c r="D10020" s="97" t="s">
        <v>20228</v>
      </c>
      <c r="E10020" s="97" t="s">
        <v>3</v>
      </c>
      <c r="F10020" s="97">
        <v>1398970</v>
      </c>
      <c r="G10020" s="97"/>
      <c r="H10020" s="124" t="s">
        <v>4445</v>
      </c>
      <c r="I10020" s="125">
        <v>0</v>
      </c>
      <c r="J10020" s="125">
        <v>1200</v>
      </c>
      <c r="K10020" s="126">
        <v>1200</v>
      </c>
      <c r="L10020" s="100" t="s">
        <v>1324</v>
      </c>
    </row>
    <row r="10021" spans="1:12" ht="56.25" customHeight="1">
      <c r="A10021" s="97" t="s">
        <v>630</v>
      </c>
      <c r="B10021" s="122" t="s">
        <v>4391</v>
      </c>
      <c r="C10021" s="123">
        <v>42569</v>
      </c>
      <c r="D10021" s="97" t="s">
        <v>20229</v>
      </c>
      <c r="E10021" s="97" t="s">
        <v>3</v>
      </c>
      <c r="F10021" s="97">
        <v>1399072</v>
      </c>
      <c r="G10021" s="97"/>
      <c r="H10021" s="124" t="s">
        <v>6952</v>
      </c>
      <c r="I10021" s="125">
        <v>0</v>
      </c>
      <c r="J10021" s="125">
        <v>0.02</v>
      </c>
      <c r="K10021" s="126">
        <v>0.02</v>
      </c>
      <c r="L10021" s="100" t="s">
        <v>1347</v>
      </c>
    </row>
    <row r="10022" spans="1:12" ht="56.25" customHeight="1">
      <c r="A10022" s="97" t="s">
        <v>630</v>
      </c>
      <c r="B10022" s="122" t="s">
        <v>4391</v>
      </c>
      <c r="C10022" s="123">
        <v>42569</v>
      </c>
      <c r="D10022" s="97" t="s">
        <v>20230</v>
      </c>
      <c r="E10022" s="97" t="s">
        <v>3</v>
      </c>
      <c r="F10022" s="97">
        <v>1399120</v>
      </c>
      <c r="G10022" s="97"/>
      <c r="H10022" s="124" t="s">
        <v>6953</v>
      </c>
      <c r="I10022" s="125">
        <v>0</v>
      </c>
      <c r="J10022" s="125">
        <v>13659.01</v>
      </c>
      <c r="K10022" s="126">
        <v>13659.01</v>
      </c>
      <c r="L10022" s="100" t="s">
        <v>1324</v>
      </c>
    </row>
    <row r="10023" spans="1:12" ht="56.25" customHeight="1">
      <c r="A10023" s="97" t="s">
        <v>630</v>
      </c>
      <c r="B10023" s="122" t="s">
        <v>4391</v>
      </c>
      <c r="C10023" s="123">
        <v>42570</v>
      </c>
      <c r="D10023" s="97" t="s">
        <v>20234</v>
      </c>
      <c r="E10023" s="97" t="s">
        <v>3</v>
      </c>
      <c r="F10023" s="97">
        <v>1399304</v>
      </c>
      <c r="G10023" s="97"/>
      <c r="H10023" s="124" t="s">
        <v>6957</v>
      </c>
      <c r="I10023" s="125">
        <v>0</v>
      </c>
      <c r="J10023" s="125">
        <v>1000</v>
      </c>
      <c r="K10023" s="126">
        <v>1000</v>
      </c>
      <c r="L10023" s="100" t="s">
        <v>1324</v>
      </c>
    </row>
    <row r="10024" spans="1:12" ht="56.25" customHeight="1">
      <c r="A10024" s="97" t="s">
        <v>630</v>
      </c>
      <c r="B10024" s="122" t="s">
        <v>4391</v>
      </c>
      <c r="C10024" s="123">
        <v>42570</v>
      </c>
      <c r="D10024" s="97" t="s">
        <v>20241</v>
      </c>
      <c r="E10024" s="97" t="s">
        <v>3</v>
      </c>
      <c r="F10024" s="97">
        <v>1399442</v>
      </c>
      <c r="G10024" s="97"/>
      <c r="H10024" s="124" t="s">
        <v>6964</v>
      </c>
      <c r="I10024" s="125">
        <v>0</v>
      </c>
      <c r="J10024" s="125">
        <v>1456</v>
      </c>
      <c r="K10024" s="126">
        <v>1456</v>
      </c>
      <c r="L10024" s="100" t="s">
        <v>1324</v>
      </c>
    </row>
    <row r="10025" spans="1:12" ht="56.25" customHeight="1">
      <c r="A10025" s="97" t="s">
        <v>630</v>
      </c>
      <c r="B10025" s="122" t="s">
        <v>4391</v>
      </c>
      <c r="C10025" s="123">
        <v>42570</v>
      </c>
      <c r="D10025" s="97" t="s">
        <v>20242</v>
      </c>
      <c r="E10025" s="97" t="s">
        <v>3</v>
      </c>
      <c r="F10025" s="97">
        <v>1399497</v>
      </c>
      <c r="G10025" s="97"/>
      <c r="H10025" s="124" t="s">
        <v>6965</v>
      </c>
      <c r="I10025" s="125">
        <v>0</v>
      </c>
      <c r="J10025" s="125">
        <v>17</v>
      </c>
      <c r="K10025" s="126">
        <v>17</v>
      </c>
      <c r="L10025" s="100" t="s">
        <v>1324</v>
      </c>
    </row>
    <row r="10026" spans="1:12" ht="56.25" customHeight="1">
      <c r="A10026" s="97" t="s">
        <v>630</v>
      </c>
      <c r="B10026" s="122" t="s">
        <v>4391</v>
      </c>
      <c r="C10026" s="123">
        <v>42570</v>
      </c>
      <c r="D10026" s="97" t="s">
        <v>20243</v>
      </c>
      <c r="E10026" s="97" t="s">
        <v>3</v>
      </c>
      <c r="F10026" s="97">
        <v>1399500</v>
      </c>
      <c r="G10026" s="97"/>
      <c r="H10026" s="124" t="s">
        <v>6965</v>
      </c>
      <c r="I10026" s="125">
        <v>0</v>
      </c>
      <c r="J10026" s="125">
        <v>17</v>
      </c>
      <c r="K10026" s="126">
        <v>17</v>
      </c>
      <c r="L10026" s="100" t="s">
        <v>1324</v>
      </c>
    </row>
    <row r="10027" spans="1:12" ht="56.25" customHeight="1">
      <c r="A10027" s="97" t="s">
        <v>630</v>
      </c>
      <c r="B10027" s="122" t="s">
        <v>4391</v>
      </c>
      <c r="C10027" s="123">
        <v>42570</v>
      </c>
      <c r="D10027" s="97" t="s">
        <v>20244</v>
      </c>
      <c r="E10027" s="97" t="s">
        <v>3</v>
      </c>
      <c r="F10027" s="97">
        <v>1399502</v>
      </c>
      <c r="G10027" s="97"/>
      <c r="H10027" s="124" t="s">
        <v>6965</v>
      </c>
      <c r="I10027" s="125">
        <v>0</v>
      </c>
      <c r="J10027" s="125">
        <v>17</v>
      </c>
      <c r="K10027" s="126">
        <v>17</v>
      </c>
      <c r="L10027" s="100" t="s">
        <v>1324</v>
      </c>
    </row>
    <row r="10028" spans="1:12" ht="56.25" customHeight="1">
      <c r="A10028" s="97" t="s">
        <v>630</v>
      </c>
      <c r="B10028" s="122" t="s">
        <v>4391</v>
      </c>
      <c r="C10028" s="123">
        <v>42570</v>
      </c>
      <c r="D10028" s="97" t="s">
        <v>20245</v>
      </c>
      <c r="E10028" s="97" t="s">
        <v>3</v>
      </c>
      <c r="F10028" s="97">
        <v>1399505</v>
      </c>
      <c r="G10028" s="97"/>
      <c r="H10028" s="124" t="s">
        <v>6965</v>
      </c>
      <c r="I10028" s="125">
        <v>0</v>
      </c>
      <c r="J10028" s="125">
        <v>17</v>
      </c>
      <c r="K10028" s="126">
        <v>17</v>
      </c>
      <c r="L10028" s="100" t="s">
        <v>1324</v>
      </c>
    </row>
    <row r="10029" spans="1:12" ht="56.25" customHeight="1">
      <c r="A10029" s="97" t="s">
        <v>630</v>
      </c>
      <c r="B10029" s="122" t="s">
        <v>4391</v>
      </c>
      <c r="C10029" s="123">
        <v>42570</v>
      </c>
      <c r="D10029" s="97" t="s">
        <v>20246</v>
      </c>
      <c r="E10029" s="97" t="s">
        <v>3</v>
      </c>
      <c r="F10029" s="97">
        <v>1399507</v>
      </c>
      <c r="G10029" s="97"/>
      <c r="H10029" s="124" t="s">
        <v>6965</v>
      </c>
      <c r="I10029" s="125">
        <v>0</v>
      </c>
      <c r="J10029" s="125">
        <v>34</v>
      </c>
      <c r="K10029" s="126">
        <v>34</v>
      </c>
      <c r="L10029" s="100" t="s">
        <v>1324</v>
      </c>
    </row>
    <row r="10030" spans="1:12" ht="56.25" customHeight="1">
      <c r="A10030" s="97" t="s">
        <v>630</v>
      </c>
      <c r="B10030" s="122" t="s">
        <v>4391</v>
      </c>
      <c r="C10030" s="123">
        <v>42570</v>
      </c>
      <c r="D10030" s="97" t="s">
        <v>20247</v>
      </c>
      <c r="E10030" s="97" t="s">
        <v>3</v>
      </c>
      <c r="F10030" s="97">
        <v>1399508</v>
      </c>
      <c r="G10030" s="97"/>
      <c r="H10030" s="124" t="s">
        <v>6965</v>
      </c>
      <c r="I10030" s="125">
        <v>0</v>
      </c>
      <c r="J10030" s="125">
        <v>34</v>
      </c>
      <c r="K10030" s="126">
        <v>34</v>
      </c>
      <c r="L10030" s="100" t="s">
        <v>1324</v>
      </c>
    </row>
    <row r="10031" spans="1:12" ht="56.25" customHeight="1">
      <c r="A10031" s="97" t="s">
        <v>630</v>
      </c>
      <c r="B10031" s="122" t="s">
        <v>4391</v>
      </c>
      <c r="C10031" s="123">
        <v>42570</v>
      </c>
      <c r="D10031" s="97" t="s">
        <v>20248</v>
      </c>
      <c r="E10031" s="97" t="s">
        <v>3</v>
      </c>
      <c r="F10031" s="97">
        <v>1399510</v>
      </c>
      <c r="G10031" s="97"/>
      <c r="H10031" s="124" t="s">
        <v>6965</v>
      </c>
      <c r="I10031" s="125">
        <v>0</v>
      </c>
      <c r="J10031" s="125">
        <v>34</v>
      </c>
      <c r="K10031" s="126">
        <v>34</v>
      </c>
      <c r="L10031" s="100" t="s">
        <v>1324</v>
      </c>
    </row>
    <row r="10032" spans="1:12" ht="56.25" customHeight="1">
      <c r="A10032" s="97" t="s">
        <v>630</v>
      </c>
      <c r="B10032" s="122" t="s">
        <v>4391</v>
      </c>
      <c r="C10032" s="123">
        <v>42570</v>
      </c>
      <c r="D10032" s="97" t="s">
        <v>20249</v>
      </c>
      <c r="E10032" s="97" t="s">
        <v>3</v>
      </c>
      <c r="F10032" s="97">
        <v>1399511</v>
      </c>
      <c r="G10032" s="97"/>
      <c r="H10032" s="124" t="s">
        <v>6965</v>
      </c>
      <c r="I10032" s="125">
        <v>0</v>
      </c>
      <c r="J10032" s="125">
        <v>34</v>
      </c>
      <c r="K10032" s="126">
        <v>34</v>
      </c>
      <c r="L10032" s="100" t="s">
        <v>1324</v>
      </c>
    </row>
    <row r="10033" spans="1:12" ht="56.25" customHeight="1">
      <c r="A10033" s="97" t="s">
        <v>630</v>
      </c>
      <c r="B10033" s="122" t="s">
        <v>4391</v>
      </c>
      <c r="C10033" s="123">
        <v>42570</v>
      </c>
      <c r="D10033" s="97" t="s">
        <v>20256</v>
      </c>
      <c r="E10033" s="97" t="s">
        <v>3</v>
      </c>
      <c r="F10033" s="97">
        <v>1399545</v>
      </c>
      <c r="G10033" s="97"/>
      <c r="H10033" s="124" t="s">
        <v>6970</v>
      </c>
      <c r="I10033" s="125">
        <v>0</v>
      </c>
      <c r="J10033" s="125">
        <v>1000</v>
      </c>
      <c r="K10033" s="126">
        <v>1000</v>
      </c>
      <c r="L10033" s="100" t="s">
        <v>1324</v>
      </c>
    </row>
    <row r="10034" spans="1:12" ht="56.25" customHeight="1">
      <c r="A10034" s="97" t="s">
        <v>630</v>
      </c>
      <c r="B10034" s="122" t="s">
        <v>4391</v>
      </c>
      <c r="C10034" s="123">
        <v>42571</v>
      </c>
      <c r="D10034" s="97" t="s">
        <v>20260</v>
      </c>
      <c r="E10034" s="97" t="s">
        <v>3</v>
      </c>
      <c r="F10034" s="97">
        <v>1399723</v>
      </c>
      <c r="G10034" s="97"/>
      <c r="H10034" s="124" t="s">
        <v>6975</v>
      </c>
      <c r="I10034" s="125">
        <v>0</v>
      </c>
      <c r="J10034" s="125">
        <v>3579.4</v>
      </c>
      <c r="K10034" s="126">
        <v>3579.4</v>
      </c>
      <c r="L10034" s="100" t="s">
        <v>1324</v>
      </c>
    </row>
    <row r="10035" spans="1:12" ht="56.25" customHeight="1">
      <c r="A10035" s="97" t="s">
        <v>630</v>
      </c>
      <c r="B10035" s="122" t="s">
        <v>4391</v>
      </c>
      <c r="C10035" s="123">
        <v>42571</v>
      </c>
      <c r="D10035" s="97" t="s">
        <v>20262</v>
      </c>
      <c r="E10035" s="97" t="s">
        <v>3</v>
      </c>
      <c r="F10035" s="97">
        <v>1399736</v>
      </c>
      <c r="G10035" s="97"/>
      <c r="H10035" s="124" t="s">
        <v>6977</v>
      </c>
      <c r="I10035" s="125">
        <v>0</v>
      </c>
      <c r="J10035" s="125">
        <v>861.80000000000007</v>
      </c>
      <c r="K10035" s="126">
        <v>861.80000000000007</v>
      </c>
      <c r="L10035" s="100" t="s">
        <v>1324</v>
      </c>
    </row>
    <row r="10036" spans="1:12" ht="56.25" customHeight="1">
      <c r="A10036" s="97" t="s">
        <v>630</v>
      </c>
      <c r="B10036" s="122" t="s">
        <v>4391</v>
      </c>
      <c r="C10036" s="123">
        <v>42571</v>
      </c>
      <c r="D10036" s="97" t="s">
        <v>20264</v>
      </c>
      <c r="E10036" s="97" t="s">
        <v>3</v>
      </c>
      <c r="F10036" s="97">
        <v>1399742</v>
      </c>
      <c r="G10036" s="97"/>
      <c r="H10036" s="124" t="s">
        <v>6979</v>
      </c>
      <c r="I10036" s="125">
        <v>0</v>
      </c>
      <c r="J10036" s="125">
        <v>224</v>
      </c>
      <c r="K10036" s="126">
        <v>224</v>
      </c>
      <c r="L10036" s="100" t="s">
        <v>1324</v>
      </c>
    </row>
    <row r="10037" spans="1:12" ht="56.25" customHeight="1">
      <c r="A10037" s="97" t="s">
        <v>630</v>
      </c>
      <c r="B10037" s="122" t="s">
        <v>4391</v>
      </c>
      <c r="C10037" s="123">
        <v>42571</v>
      </c>
      <c r="D10037" s="97" t="s">
        <v>20265</v>
      </c>
      <c r="E10037" s="97" t="s">
        <v>3</v>
      </c>
      <c r="F10037" s="97">
        <v>1399744</v>
      </c>
      <c r="G10037" s="97"/>
      <c r="H10037" s="124" t="s">
        <v>6979</v>
      </c>
      <c r="I10037" s="125">
        <v>0</v>
      </c>
      <c r="J10037" s="125">
        <v>1001.27</v>
      </c>
      <c r="K10037" s="126">
        <v>1001.27</v>
      </c>
      <c r="L10037" s="100" t="s">
        <v>1324</v>
      </c>
    </row>
    <row r="10038" spans="1:12" ht="56.25" customHeight="1">
      <c r="A10038" s="97" t="s">
        <v>630</v>
      </c>
      <c r="B10038" s="122" t="s">
        <v>4391</v>
      </c>
      <c r="C10038" s="123">
        <v>42571</v>
      </c>
      <c r="D10038" s="97" t="s">
        <v>20272</v>
      </c>
      <c r="E10038" s="97" t="s">
        <v>3</v>
      </c>
      <c r="F10038" s="97">
        <v>1399789</v>
      </c>
      <c r="G10038" s="97"/>
      <c r="H10038" s="124" t="s">
        <v>6986</v>
      </c>
      <c r="I10038" s="125">
        <v>0</v>
      </c>
      <c r="J10038" s="125">
        <v>647.04</v>
      </c>
      <c r="K10038" s="126">
        <v>647.04</v>
      </c>
      <c r="L10038" s="100" t="s">
        <v>1324</v>
      </c>
    </row>
    <row r="10039" spans="1:12" ht="56.25" customHeight="1">
      <c r="A10039" s="97" t="s">
        <v>630</v>
      </c>
      <c r="B10039" s="122" t="s">
        <v>4391</v>
      </c>
      <c r="C10039" s="123">
        <v>42571</v>
      </c>
      <c r="D10039" s="97" t="s">
        <v>20276</v>
      </c>
      <c r="E10039" s="97" t="s">
        <v>3</v>
      </c>
      <c r="F10039" s="97">
        <v>1399827</v>
      </c>
      <c r="G10039" s="97"/>
      <c r="H10039" s="124" t="s">
        <v>6990</v>
      </c>
      <c r="I10039" s="125">
        <v>0</v>
      </c>
      <c r="J10039" s="125">
        <v>2028.23</v>
      </c>
      <c r="K10039" s="126">
        <v>2028.23</v>
      </c>
      <c r="L10039" s="100" t="s">
        <v>1324</v>
      </c>
    </row>
    <row r="10040" spans="1:12" ht="56.25" customHeight="1">
      <c r="A10040" s="97" t="s">
        <v>630</v>
      </c>
      <c r="B10040" s="122" t="s">
        <v>4391</v>
      </c>
      <c r="C10040" s="123">
        <v>42571</v>
      </c>
      <c r="D10040" s="97" t="s">
        <v>20278</v>
      </c>
      <c r="E10040" s="97" t="s">
        <v>3</v>
      </c>
      <c r="F10040" s="97">
        <v>1399832</v>
      </c>
      <c r="G10040" s="97"/>
      <c r="H10040" s="124" t="s">
        <v>6992</v>
      </c>
      <c r="I10040" s="125">
        <v>0</v>
      </c>
      <c r="J10040" s="125">
        <v>222.86</v>
      </c>
      <c r="K10040" s="126">
        <v>222.86</v>
      </c>
      <c r="L10040" s="100" t="s">
        <v>1324</v>
      </c>
    </row>
    <row r="10041" spans="1:12" ht="56.25" customHeight="1">
      <c r="A10041" s="97" t="s">
        <v>630</v>
      </c>
      <c r="B10041" s="122" t="s">
        <v>4391</v>
      </c>
      <c r="C10041" s="123">
        <v>42571</v>
      </c>
      <c r="D10041" s="97" t="s">
        <v>20279</v>
      </c>
      <c r="E10041" s="97" t="s">
        <v>3</v>
      </c>
      <c r="F10041" s="97">
        <v>1399836</v>
      </c>
      <c r="G10041" s="97"/>
      <c r="H10041" s="124" t="s">
        <v>6993</v>
      </c>
      <c r="I10041" s="125">
        <v>0</v>
      </c>
      <c r="J10041" s="125">
        <v>49311.590000000004</v>
      </c>
      <c r="K10041" s="126">
        <v>49311.590000000004</v>
      </c>
      <c r="L10041" s="100" t="s">
        <v>1324</v>
      </c>
    </row>
    <row r="10042" spans="1:12" ht="56.25" customHeight="1">
      <c r="A10042" s="97" t="s">
        <v>630</v>
      </c>
      <c r="B10042" s="122" t="s">
        <v>4391</v>
      </c>
      <c r="C10042" s="123">
        <v>42571</v>
      </c>
      <c r="D10042" s="97" t="s">
        <v>20280</v>
      </c>
      <c r="E10042" s="97" t="s">
        <v>3</v>
      </c>
      <c r="F10042" s="97">
        <v>1399840</v>
      </c>
      <c r="G10042" s="97"/>
      <c r="H10042" s="124" t="s">
        <v>6994</v>
      </c>
      <c r="I10042" s="125">
        <v>0</v>
      </c>
      <c r="J10042" s="125">
        <v>14085.84</v>
      </c>
      <c r="K10042" s="126">
        <v>14085.84</v>
      </c>
      <c r="L10042" s="100" t="s">
        <v>1324</v>
      </c>
    </row>
    <row r="10043" spans="1:12" ht="56.25" customHeight="1">
      <c r="A10043" s="97" t="s">
        <v>630</v>
      </c>
      <c r="B10043" s="122" t="s">
        <v>4391</v>
      </c>
      <c r="C10043" s="123">
        <v>42571</v>
      </c>
      <c r="D10043" s="97" t="s">
        <v>20281</v>
      </c>
      <c r="E10043" s="97" t="s">
        <v>3</v>
      </c>
      <c r="F10043" s="97">
        <v>1399844</v>
      </c>
      <c r="G10043" s="97"/>
      <c r="H10043" s="124" t="s">
        <v>6995</v>
      </c>
      <c r="I10043" s="125">
        <v>0</v>
      </c>
      <c r="J10043" s="125">
        <v>1325.6000000000001</v>
      </c>
      <c r="K10043" s="126">
        <v>1325.6000000000001</v>
      </c>
      <c r="L10043" s="100" t="s">
        <v>1324</v>
      </c>
    </row>
    <row r="10044" spans="1:12" ht="56.25" customHeight="1">
      <c r="A10044" s="97" t="s">
        <v>630</v>
      </c>
      <c r="B10044" s="122" t="s">
        <v>4391</v>
      </c>
      <c r="C10044" s="123">
        <v>42571</v>
      </c>
      <c r="D10044" s="97" t="s">
        <v>20283</v>
      </c>
      <c r="E10044" s="97" t="s">
        <v>3</v>
      </c>
      <c r="F10044" s="97">
        <v>1399936</v>
      </c>
      <c r="G10044" s="97"/>
      <c r="H10044" s="124" t="s">
        <v>6997</v>
      </c>
      <c r="I10044" s="125">
        <v>0</v>
      </c>
      <c r="J10044" s="125">
        <v>17311.490000000002</v>
      </c>
      <c r="K10044" s="126">
        <v>17311.490000000002</v>
      </c>
      <c r="L10044" s="100" t="s">
        <v>1324</v>
      </c>
    </row>
    <row r="10045" spans="1:12" ht="56.25" customHeight="1">
      <c r="A10045" s="97" t="s">
        <v>630</v>
      </c>
      <c r="B10045" s="122" t="s">
        <v>4391</v>
      </c>
      <c r="C10045" s="123">
        <v>42571</v>
      </c>
      <c r="D10045" s="97" t="s">
        <v>20284</v>
      </c>
      <c r="E10045" s="97" t="s">
        <v>3</v>
      </c>
      <c r="F10045" s="97">
        <v>1399965</v>
      </c>
      <c r="G10045" s="97"/>
      <c r="H10045" s="124" t="s">
        <v>6998</v>
      </c>
      <c r="I10045" s="125">
        <v>0</v>
      </c>
      <c r="J10045" s="125">
        <v>9763.5300000000007</v>
      </c>
      <c r="K10045" s="126">
        <v>9763.5300000000007</v>
      </c>
      <c r="L10045" s="100" t="s">
        <v>1324</v>
      </c>
    </row>
    <row r="10046" spans="1:12" ht="56.25" customHeight="1">
      <c r="A10046" s="97" t="s">
        <v>630</v>
      </c>
      <c r="B10046" s="122" t="s">
        <v>4391</v>
      </c>
      <c r="C10046" s="123">
        <v>42571</v>
      </c>
      <c r="D10046" s="97" t="s">
        <v>20285</v>
      </c>
      <c r="E10046" s="97" t="s">
        <v>3</v>
      </c>
      <c r="F10046" s="97">
        <v>1399966</v>
      </c>
      <c r="G10046" s="97"/>
      <c r="H10046" s="124" t="s">
        <v>6999</v>
      </c>
      <c r="I10046" s="125">
        <v>0</v>
      </c>
      <c r="J10046" s="125">
        <v>9763.5300000000007</v>
      </c>
      <c r="K10046" s="126">
        <v>9763.5300000000007</v>
      </c>
      <c r="L10046" s="100" t="s">
        <v>1324</v>
      </c>
    </row>
    <row r="10047" spans="1:12" ht="56.25" customHeight="1">
      <c r="A10047" s="97" t="s">
        <v>630</v>
      </c>
      <c r="B10047" s="122" t="s">
        <v>4391</v>
      </c>
      <c r="C10047" s="123">
        <v>42571</v>
      </c>
      <c r="D10047" s="97" t="s">
        <v>20286</v>
      </c>
      <c r="E10047" s="97" t="s">
        <v>3</v>
      </c>
      <c r="F10047" s="97">
        <v>1399968</v>
      </c>
      <c r="G10047" s="97"/>
      <c r="H10047" s="124" t="s">
        <v>7000</v>
      </c>
      <c r="I10047" s="125">
        <v>0</v>
      </c>
      <c r="J10047" s="125">
        <v>9763.5300000000007</v>
      </c>
      <c r="K10047" s="126">
        <v>9763.5300000000007</v>
      </c>
      <c r="L10047" s="100" t="s">
        <v>1324</v>
      </c>
    </row>
    <row r="10048" spans="1:12" ht="56.25" customHeight="1">
      <c r="A10048" s="97" t="s">
        <v>630</v>
      </c>
      <c r="B10048" s="122" t="s">
        <v>4391</v>
      </c>
      <c r="C10048" s="123">
        <v>42572</v>
      </c>
      <c r="D10048" s="97" t="s">
        <v>20289</v>
      </c>
      <c r="E10048" s="97" t="s">
        <v>3</v>
      </c>
      <c r="F10048" s="97">
        <v>1400185</v>
      </c>
      <c r="G10048" s="97"/>
      <c r="H10048" s="124" t="s">
        <v>7003</v>
      </c>
      <c r="I10048" s="125">
        <v>0</v>
      </c>
      <c r="J10048" s="125">
        <v>2956.98</v>
      </c>
      <c r="K10048" s="126">
        <v>2956.98</v>
      </c>
      <c r="L10048" s="100" t="s">
        <v>1324</v>
      </c>
    </row>
    <row r="10049" spans="1:12" ht="56.25" customHeight="1">
      <c r="A10049" s="97" t="s">
        <v>630</v>
      </c>
      <c r="B10049" s="122" t="s">
        <v>4391</v>
      </c>
      <c r="C10049" s="123">
        <v>42572</v>
      </c>
      <c r="D10049" s="97" t="s">
        <v>20290</v>
      </c>
      <c r="E10049" s="97" t="s">
        <v>3</v>
      </c>
      <c r="F10049" s="97">
        <v>1400207</v>
      </c>
      <c r="G10049" s="97"/>
      <c r="H10049" s="124" t="s">
        <v>7004</v>
      </c>
      <c r="I10049" s="125">
        <v>0</v>
      </c>
      <c r="J10049" s="125">
        <v>1394.54</v>
      </c>
      <c r="K10049" s="126">
        <v>1394.54</v>
      </c>
      <c r="L10049" s="100" t="s">
        <v>1324</v>
      </c>
    </row>
    <row r="10050" spans="1:12" ht="56.25" customHeight="1">
      <c r="A10050" s="97" t="s">
        <v>630</v>
      </c>
      <c r="B10050" s="122" t="s">
        <v>4391</v>
      </c>
      <c r="C10050" s="123">
        <v>42572</v>
      </c>
      <c r="D10050" s="97" t="s">
        <v>20301</v>
      </c>
      <c r="E10050" s="97" t="s">
        <v>3</v>
      </c>
      <c r="F10050" s="97">
        <v>1400378</v>
      </c>
      <c r="G10050" s="97"/>
      <c r="H10050" s="124" t="s">
        <v>7015</v>
      </c>
      <c r="I10050" s="125">
        <v>0</v>
      </c>
      <c r="J10050" s="125">
        <v>1108.3500000000001</v>
      </c>
      <c r="K10050" s="126">
        <v>1108.3500000000001</v>
      </c>
      <c r="L10050" s="100" t="s">
        <v>1324</v>
      </c>
    </row>
    <row r="10051" spans="1:12" ht="56.25" customHeight="1">
      <c r="A10051" s="97" t="s">
        <v>630</v>
      </c>
      <c r="B10051" s="122" t="s">
        <v>4391</v>
      </c>
      <c r="C10051" s="123">
        <v>42572</v>
      </c>
      <c r="D10051" s="97" t="s">
        <v>20302</v>
      </c>
      <c r="E10051" s="97" t="s">
        <v>3</v>
      </c>
      <c r="F10051" s="97">
        <v>1400418</v>
      </c>
      <c r="G10051" s="97"/>
      <c r="H10051" s="124" t="s">
        <v>7016</v>
      </c>
      <c r="I10051" s="125">
        <v>0</v>
      </c>
      <c r="J10051" s="125">
        <v>109</v>
      </c>
      <c r="K10051" s="126">
        <v>109</v>
      </c>
      <c r="L10051" s="100" t="s">
        <v>1324</v>
      </c>
    </row>
    <row r="10052" spans="1:12" ht="56.25" customHeight="1">
      <c r="A10052" s="97" t="s">
        <v>630</v>
      </c>
      <c r="B10052" s="122" t="s">
        <v>4391</v>
      </c>
      <c r="C10052" s="123">
        <v>42572</v>
      </c>
      <c r="D10052" s="97" t="s">
        <v>20303</v>
      </c>
      <c r="E10052" s="97" t="s">
        <v>3</v>
      </c>
      <c r="F10052" s="97">
        <v>1400420</v>
      </c>
      <c r="G10052" s="97"/>
      <c r="H10052" s="124" t="s">
        <v>7017</v>
      </c>
      <c r="I10052" s="125">
        <v>0</v>
      </c>
      <c r="J10052" s="125">
        <v>111</v>
      </c>
      <c r="K10052" s="126">
        <v>111</v>
      </c>
      <c r="L10052" s="100" t="s">
        <v>1324</v>
      </c>
    </row>
    <row r="10053" spans="1:12" ht="56.25" customHeight="1">
      <c r="A10053" s="97" t="s">
        <v>630</v>
      </c>
      <c r="B10053" s="122" t="s">
        <v>10109</v>
      </c>
      <c r="C10053" s="123">
        <v>42572</v>
      </c>
      <c r="D10053" s="97" t="s">
        <v>13464</v>
      </c>
      <c r="E10053" s="97" t="s">
        <v>11</v>
      </c>
      <c r="F10053" s="97">
        <v>858406</v>
      </c>
      <c r="G10053" s="97"/>
      <c r="H10053" s="124" t="s">
        <v>13465</v>
      </c>
      <c r="I10053" s="125">
        <v>50</v>
      </c>
      <c r="J10053" s="125">
        <v>0</v>
      </c>
      <c r="K10053" s="126">
        <v>50</v>
      </c>
      <c r="L10053" s="100" t="s">
        <v>1324</v>
      </c>
    </row>
    <row r="10054" spans="1:12" ht="56.25" customHeight="1">
      <c r="A10054" s="97" t="s">
        <v>630</v>
      </c>
      <c r="B10054" s="122" t="s">
        <v>4391</v>
      </c>
      <c r="C10054" s="123">
        <v>42573</v>
      </c>
      <c r="D10054" s="97" t="s">
        <v>20308</v>
      </c>
      <c r="E10054" s="97" t="s">
        <v>3</v>
      </c>
      <c r="F10054" s="97">
        <v>1400602</v>
      </c>
      <c r="G10054" s="97"/>
      <c r="H10054" s="124" t="s">
        <v>7022</v>
      </c>
      <c r="I10054" s="125">
        <v>0</v>
      </c>
      <c r="J10054" s="125">
        <v>13497.25</v>
      </c>
      <c r="K10054" s="126">
        <v>13497.25</v>
      </c>
      <c r="L10054" s="100" t="s">
        <v>1324</v>
      </c>
    </row>
    <row r="10055" spans="1:12" ht="56.25" customHeight="1">
      <c r="A10055" s="97" t="s">
        <v>630</v>
      </c>
      <c r="B10055" s="122" t="s">
        <v>4391</v>
      </c>
      <c r="C10055" s="123">
        <v>42573</v>
      </c>
      <c r="D10055" s="97" t="s">
        <v>20317</v>
      </c>
      <c r="E10055" s="97" t="s">
        <v>3</v>
      </c>
      <c r="F10055" s="97">
        <v>1400755</v>
      </c>
      <c r="G10055" s="97"/>
      <c r="H10055" s="124" t="s">
        <v>7032</v>
      </c>
      <c r="I10055" s="125">
        <v>0</v>
      </c>
      <c r="J10055" s="125">
        <v>857.47</v>
      </c>
      <c r="K10055" s="126">
        <v>857.47</v>
      </c>
      <c r="L10055" s="100" t="s">
        <v>1324</v>
      </c>
    </row>
    <row r="10056" spans="1:12" ht="56.25" customHeight="1">
      <c r="A10056" s="97" t="s">
        <v>630</v>
      </c>
      <c r="B10056" s="122" t="s">
        <v>4391</v>
      </c>
      <c r="C10056" s="123">
        <v>42573</v>
      </c>
      <c r="D10056" s="97" t="s">
        <v>20319</v>
      </c>
      <c r="E10056" s="97" t="s">
        <v>3</v>
      </c>
      <c r="F10056" s="97">
        <v>1400772</v>
      </c>
      <c r="G10056" s="97"/>
      <c r="H10056" s="124" t="s">
        <v>7034</v>
      </c>
      <c r="I10056" s="125">
        <v>0</v>
      </c>
      <c r="J10056" s="125">
        <v>2710.5</v>
      </c>
      <c r="K10056" s="126">
        <v>2710.5</v>
      </c>
      <c r="L10056" s="100" t="s">
        <v>1324</v>
      </c>
    </row>
    <row r="10057" spans="1:12" ht="56.25" customHeight="1">
      <c r="A10057" s="97" t="s">
        <v>630</v>
      </c>
      <c r="B10057" s="122" t="s">
        <v>4391</v>
      </c>
      <c r="C10057" s="123">
        <v>42576</v>
      </c>
      <c r="D10057" s="97" t="s">
        <v>20326</v>
      </c>
      <c r="E10057" s="97" t="s">
        <v>3</v>
      </c>
      <c r="F10057" s="97">
        <v>1401055</v>
      </c>
      <c r="G10057" s="97"/>
      <c r="H10057" s="124" t="s">
        <v>7041</v>
      </c>
      <c r="I10057" s="125">
        <v>0</v>
      </c>
      <c r="J10057" s="125">
        <v>647.68000000000006</v>
      </c>
      <c r="K10057" s="126">
        <v>647.68000000000006</v>
      </c>
      <c r="L10057" s="100" t="s">
        <v>1324</v>
      </c>
    </row>
    <row r="10058" spans="1:12" ht="56.25" customHeight="1">
      <c r="A10058" s="97" t="s">
        <v>630</v>
      </c>
      <c r="B10058" s="122" t="s">
        <v>4391</v>
      </c>
      <c r="C10058" s="123">
        <v>42576</v>
      </c>
      <c r="D10058" s="97" t="s">
        <v>20327</v>
      </c>
      <c r="E10058" s="97" t="s">
        <v>3</v>
      </c>
      <c r="F10058" s="97">
        <v>1401072</v>
      </c>
      <c r="G10058" s="97"/>
      <c r="H10058" s="124" t="s">
        <v>7042</v>
      </c>
      <c r="I10058" s="125">
        <v>0</v>
      </c>
      <c r="J10058" s="125">
        <v>660.30000000000007</v>
      </c>
      <c r="K10058" s="126">
        <v>660.30000000000007</v>
      </c>
      <c r="L10058" s="100" t="s">
        <v>1324</v>
      </c>
    </row>
    <row r="10059" spans="1:12" ht="56.25" customHeight="1">
      <c r="A10059" s="97" t="s">
        <v>630</v>
      </c>
      <c r="B10059" s="122" t="s">
        <v>4391</v>
      </c>
      <c r="C10059" s="123">
        <v>42576</v>
      </c>
      <c r="D10059" s="97" t="s">
        <v>20328</v>
      </c>
      <c r="E10059" s="97" t="s">
        <v>3</v>
      </c>
      <c r="F10059" s="97">
        <v>1401073</v>
      </c>
      <c r="G10059" s="97"/>
      <c r="H10059" s="124" t="s">
        <v>7043</v>
      </c>
      <c r="I10059" s="125">
        <v>0</v>
      </c>
      <c r="J10059" s="125">
        <v>739.7</v>
      </c>
      <c r="K10059" s="126">
        <v>739.7</v>
      </c>
      <c r="L10059" s="100" t="s">
        <v>1324</v>
      </c>
    </row>
    <row r="10060" spans="1:12" ht="56.25" customHeight="1">
      <c r="A10060" s="97" t="s">
        <v>630</v>
      </c>
      <c r="B10060" s="122" t="s">
        <v>4391</v>
      </c>
      <c r="C10060" s="123">
        <v>42576</v>
      </c>
      <c r="D10060" s="97" t="s">
        <v>20329</v>
      </c>
      <c r="E10060" s="97" t="s">
        <v>3</v>
      </c>
      <c r="F10060" s="97">
        <v>1401075</v>
      </c>
      <c r="G10060" s="97"/>
      <c r="H10060" s="124" t="s">
        <v>7044</v>
      </c>
      <c r="I10060" s="125">
        <v>0</v>
      </c>
      <c r="J10060" s="125">
        <v>581.54</v>
      </c>
      <c r="K10060" s="126">
        <v>581.54</v>
      </c>
      <c r="L10060" s="100" t="s">
        <v>1324</v>
      </c>
    </row>
    <row r="10061" spans="1:12" ht="56.25" customHeight="1">
      <c r="A10061" s="97" t="s">
        <v>630</v>
      </c>
      <c r="B10061" s="122" t="s">
        <v>4391</v>
      </c>
      <c r="C10061" s="123">
        <v>42576</v>
      </c>
      <c r="D10061" s="97" t="s">
        <v>20330</v>
      </c>
      <c r="E10061" s="97" t="s">
        <v>3</v>
      </c>
      <c r="F10061" s="97">
        <v>1401128</v>
      </c>
      <c r="G10061" s="97"/>
      <c r="H10061" s="124" t="s">
        <v>7045</v>
      </c>
      <c r="I10061" s="125">
        <v>0</v>
      </c>
      <c r="J10061" s="125">
        <v>100.26</v>
      </c>
      <c r="K10061" s="126">
        <v>100.26</v>
      </c>
      <c r="L10061" s="100" t="s">
        <v>1324</v>
      </c>
    </row>
    <row r="10062" spans="1:12" ht="56.25" customHeight="1">
      <c r="A10062" s="97" t="s">
        <v>630</v>
      </c>
      <c r="B10062" s="122" t="s">
        <v>4391</v>
      </c>
      <c r="C10062" s="123">
        <v>42576</v>
      </c>
      <c r="D10062" s="97" t="s">
        <v>20334</v>
      </c>
      <c r="E10062" s="97" t="s">
        <v>3</v>
      </c>
      <c r="F10062" s="97">
        <v>1401170</v>
      </c>
      <c r="G10062" s="97"/>
      <c r="H10062" s="124" t="s">
        <v>7049</v>
      </c>
      <c r="I10062" s="125">
        <v>0</v>
      </c>
      <c r="J10062" s="125">
        <v>2835.18</v>
      </c>
      <c r="K10062" s="126">
        <v>2835.18</v>
      </c>
      <c r="L10062" s="100" t="s">
        <v>1324</v>
      </c>
    </row>
    <row r="10063" spans="1:12" ht="56.25" customHeight="1">
      <c r="A10063" s="97" t="s">
        <v>630</v>
      </c>
      <c r="B10063" s="122" t="s">
        <v>4391</v>
      </c>
      <c r="C10063" s="123">
        <v>42576</v>
      </c>
      <c r="D10063" s="97" t="s">
        <v>20336</v>
      </c>
      <c r="E10063" s="97" t="s">
        <v>3</v>
      </c>
      <c r="F10063" s="97">
        <v>1401199</v>
      </c>
      <c r="G10063" s="97"/>
      <c r="H10063" s="124" t="s">
        <v>7051</v>
      </c>
      <c r="I10063" s="125">
        <v>0</v>
      </c>
      <c r="J10063" s="125">
        <v>1127.93</v>
      </c>
      <c r="K10063" s="126">
        <v>1127.93</v>
      </c>
      <c r="L10063" s="100" t="s">
        <v>1324</v>
      </c>
    </row>
    <row r="10064" spans="1:12" ht="56.25" customHeight="1">
      <c r="A10064" s="97" t="s">
        <v>630</v>
      </c>
      <c r="B10064" s="122" t="s">
        <v>4391</v>
      </c>
      <c r="C10064" s="123">
        <v>42577</v>
      </c>
      <c r="D10064" s="97" t="s">
        <v>20339</v>
      </c>
      <c r="E10064" s="97" t="s">
        <v>3</v>
      </c>
      <c r="F10064" s="97">
        <v>1401427</v>
      </c>
      <c r="G10064" s="97"/>
      <c r="H10064" s="124" t="s">
        <v>7054</v>
      </c>
      <c r="I10064" s="125">
        <v>0</v>
      </c>
      <c r="J10064" s="125">
        <v>9217.44</v>
      </c>
      <c r="K10064" s="126">
        <v>9217.44</v>
      </c>
      <c r="L10064" s="100" t="s">
        <v>1324</v>
      </c>
    </row>
    <row r="10065" spans="1:12" ht="56.25" customHeight="1">
      <c r="A10065" s="97" t="s">
        <v>630</v>
      </c>
      <c r="B10065" s="122" t="s">
        <v>4391</v>
      </c>
      <c r="C10065" s="123">
        <v>42577</v>
      </c>
      <c r="D10065" s="97" t="s">
        <v>20348</v>
      </c>
      <c r="E10065" s="97" t="s">
        <v>3</v>
      </c>
      <c r="F10065" s="97">
        <v>1401462</v>
      </c>
      <c r="G10065" s="97"/>
      <c r="H10065" s="124" t="s">
        <v>7063</v>
      </c>
      <c r="I10065" s="125">
        <v>0</v>
      </c>
      <c r="J10065" s="125">
        <v>14.040000000000001</v>
      </c>
      <c r="K10065" s="126">
        <v>14.040000000000001</v>
      </c>
      <c r="L10065" s="100" t="s">
        <v>1324</v>
      </c>
    </row>
    <row r="10066" spans="1:12" ht="56.25" customHeight="1">
      <c r="A10066" s="97" t="s">
        <v>630</v>
      </c>
      <c r="B10066" s="122" t="s">
        <v>4391</v>
      </c>
      <c r="C10066" s="123">
        <v>42577</v>
      </c>
      <c r="D10066" s="97" t="s">
        <v>20350</v>
      </c>
      <c r="E10066" s="97" t="s">
        <v>3</v>
      </c>
      <c r="F10066" s="97">
        <v>1401469</v>
      </c>
      <c r="G10066" s="97"/>
      <c r="H10066" s="124" t="s">
        <v>7065</v>
      </c>
      <c r="I10066" s="125">
        <v>0</v>
      </c>
      <c r="J10066" s="125">
        <v>4.18</v>
      </c>
      <c r="K10066" s="126">
        <v>4.18</v>
      </c>
      <c r="L10066" s="100" t="s">
        <v>1324</v>
      </c>
    </row>
    <row r="10067" spans="1:12" ht="56.25" customHeight="1">
      <c r="A10067" s="97" t="s">
        <v>630</v>
      </c>
      <c r="B10067" s="122" t="s">
        <v>4391</v>
      </c>
      <c r="C10067" s="123">
        <v>42577</v>
      </c>
      <c r="D10067" s="97" t="s">
        <v>20351</v>
      </c>
      <c r="E10067" s="97" t="s">
        <v>3</v>
      </c>
      <c r="F10067" s="97">
        <v>1401471</v>
      </c>
      <c r="G10067" s="97"/>
      <c r="H10067" s="124" t="s">
        <v>7066</v>
      </c>
      <c r="I10067" s="125">
        <v>0</v>
      </c>
      <c r="J10067" s="125">
        <v>91.91</v>
      </c>
      <c r="K10067" s="126">
        <v>91.91</v>
      </c>
      <c r="L10067" s="100" t="s">
        <v>1324</v>
      </c>
    </row>
    <row r="10068" spans="1:12" ht="56.25" customHeight="1">
      <c r="A10068" s="97" t="s">
        <v>630</v>
      </c>
      <c r="B10068" s="122" t="s">
        <v>4391</v>
      </c>
      <c r="C10068" s="123">
        <v>42577</v>
      </c>
      <c r="D10068" s="97" t="s">
        <v>20353</v>
      </c>
      <c r="E10068" s="97" t="s">
        <v>3</v>
      </c>
      <c r="F10068" s="97">
        <v>1401475</v>
      </c>
      <c r="G10068" s="97"/>
      <c r="H10068" s="124" t="s">
        <v>7068</v>
      </c>
      <c r="I10068" s="125">
        <v>0</v>
      </c>
      <c r="J10068" s="125">
        <v>8.35</v>
      </c>
      <c r="K10068" s="126">
        <v>8.35</v>
      </c>
      <c r="L10068" s="100" t="s">
        <v>1324</v>
      </c>
    </row>
    <row r="10069" spans="1:12" ht="56.25" customHeight="1">
      <c r="A10069" s="97" t="s">
        <v>630</v>
      </c>
      <c r="B10069" s="122" t="s">
        <v>4391</v>
      </c>
      <c r="C10069" s="123">
        <v>42577</v>
      </c>
      <c r="D10069" s="97" t="s">
        <v>20356</v>
      </c>
      <c r="E10069" s="97" t="s">
        <v>3</v>
      </c>
      <c r="F10069" s="97">
        <v>1401491</v>
      </c>
      <c r="G10069" s="97"/>
      <c r="H10069" s="124" t="s">
        <v>7071</v>
      </c>
      <c r="I10069" s="125">
        <v>0</v>
      </c>
      <c r="J10069" s="125">
        <v>929.13</v>
      </c>
      <c r="K10069" s="126">
        <v>929.13</v>
      </c>
      <c r="L10069" s="100" t="s">
        <v>1324</v>
      </c>
    </row>
    <row r="10070" spans="1:12" ht="56.25" customHeight="1">
      <c r="A10070" s="97" t="s">
        <v>630</v>
      </c>
      <c r="B10070" s="122" t="s">
        <v>4391</v>
      </c>
      <c r="C10070" s="123">
        <v>42577</v>
      </c>
      <c r="D10070" s="97" t="s">
        <v>20357</v>
      </c>
      <c r="E10070" s="97" t="s">
        <v>3</v>
      </c>
      <c r="F10070" s="97">
        <v>1401511</v>
      </c>
      <c r="G10070" s="97"/>
      <c r="H10070" s="124" t="s">
        <v>7072</v>
      </c>
      <c r="I10070" s="125">
        <v>0</v>
      </c>
      <c r="J10070" s="125">
        <v>460.57</v>
      </c>
      <c r="K10070" s="126">
        <v>460.57</v>
      </c>
      <c r="L10070" s="100" t="s">
        <v>1324</v>
      </c>
    </row>
    <row r="10071" spans="1:12" ht="56.25" customHeight="1">
      <c r="A10071" s="97" t="s">
        <v>630</v>
      </c>
      <c r="B10071" s="122" t="s">
        <v>4391</v>
      </c>
      <c r="C10071" s="123">
        <v>42577</v>
      </c>
      <c r="D10071" s="97" t="s">
        <v>20359</v>
      </c>
      <c r="E10071" s="97" t="s">
        <v>3</v>
      </c>
      <c r="F10071" s="97">
        <v>1401527</v>
      </c>
      <c r="G10071" s="97"/>
      <c r="H10071" s="124" t="s">
        <v>7074</v>
      </c>
      <c r="I10071" s="125">
        <v>0</v>
      </c>
      <c r="J10071" s="125">
        <v>251</v>
      </c>
      <c r="K10071" s="126">
        <v>251</v>
      </c>
      <c r="L10071" s="100" t="s">
        <v>1324</v>
      </c>
    </row>
    <row r="10072" spans="1:12" ht="56.25" customHeight="1">
      <c r="A10072" s="97" t="s">
        <v>630</v>
      </c>
      <c r="B10072" s="122" t="s">
        <v>4391</v>
      </c>
      <c r="C10072" s="123">
        <v>42577</v>
      </c>
      <c r="D10072" s="97" t="s">
        <v>20360</v>
      </c>
      <c r="E10072" s="97" t="s">
        <v>3</v>
      </c>
      <c r="F10072" s="97">
        <v>1401528</v>
      </c>
      <c r="G10072" s="97"/>
      <c r="H10072" s="124" t="s">
        <v>7075</v>
      </c>
      <c r="I10072" s="125">
        <v>0</v>
      </c>
      <c r="J10072" s="125">
        <v>348.75</v>
      </c>
      <c r="K10072" s="126">
        <v>348.75</v>
      </c>
      <c r="L10072" s="100" t="s">
        <v>1324</v>
      </c>
    </row>
    <row r="10073" spans="1:12" ht="56.25" customHeight="1">
      <c r="A10073" s="97" t="s">
        <v>630</v>
      </c>
      <c r="B10073" s="122" t="s">
        <v>4391</v>
      </c>
      <c r="C10073" s="123">
        <v>42577</v>
      </c>
      <c r="D10073" s="97" t="s">
        <v>20361</v>
      </c>
      <c r="E10073" s="97" t="s">
        <v>3</v>
      </c>
      <c r="F10073" s="97">
        <v>1401572</v>
      </c>
      <c r="G10073" s="97"/>
      <c r="H10073" s="124" t="s">
        <v>7076</v>
      </c>
      <c r="I10073" s="125">
        <v>0</v>
      </c>
      <c r="J10073" s="125">
        <v>284.07</v>
      </c>
      <c r="K10073" s="126">
        <v>284.07</v>
      </c>
      <c r="L10073" s="100" t="s">
        <v>1324</v>
      </c>
    </row>
    <row r="10074" spans="1:12" ht="56.25" customHeight="1">
      <c r="A10074" s="97" t="s">
        <v>630</v>
      </c>
      <c r="B10074" s="122" t="s">
        <v>4391</v>
      </c>
      <c r="C10074" s="123">
        <v>42578</v>
      </c>
      <c r="D10074" s="97" t="s">
        <v>20363</v>
      </c>
      <c r="E10074" s="97" t="s">
        <v>3</v>
      </c>
      <c r="F10074" s="97">
        <v>1401807</v>
      </c>
      <c r="G10074" s="97"/>
      <c r="H10074" s="124" t="s">
        <v>7078</v>
      </c>
      <c r="I10074" s="125">
        <v>0</v>
      </c>
      <c r="J10074" s="125">
        <v>4177.95</v>
      </c>
      <c r="K10074" s="126">
        <v>4177.95</v>
      </c>
      <c r="L10074" s="100" t="s">
        <v>1324</v>
      </c>
    </row>
    <row r="10075" spans="1:12" ht="56.25" customHeight="1">
      <c r="A10075" s="97" t="s">
        <v>630</v>
      </c>
      <c r="B10075" s="122" t="s">
        <v>4391</v>
      </c>
      <c r="C10075" s="123">
        <v>42578</v>
      </c>
      <c r="D10075" s="97" t="s">
        <v>20366</v>
      </c>
      <c r="E10075" s="97" t="s">
        <v>3</v>
      </c>
      <c r="F10075" s="97">
        <v>1401857</v>
      </c>
      <c r="G10075" s="97"/>
      <c r="H10075" s="124" t="s">
        <v>7081</v>
      </c>
      <c r="I10075" s="125">
        <v>0</v>
      </c>
      <c r="J10075" s="125">
        <v>800</v>
      </c>
      <c r="K10075" s="126">
        <v>800</v>
      </c>
      <c r="L10075" s="100" t="s">
        <v>1324</v>
      </c>
    </row>
    <row r="10076" spans="1:12" ht="56.25" customHeight="1">
      <c r="A10076" s="97" t="s">
        <v>630</v>
      </c>
      <c r="B10076" s="122" t="s">
        <v>4391</v>
      </c>
      <c r="C10076" s="123">
        <v>42578</v>
      </c>
      <c r="D10076" s="97" t="s">
        <v>20375</v>
      </c>
      <c r="E10076" s="97" t="s">
        <v>3</v>
      </c>
      <c r="F10076" s="97">
        <v>1401999</v>
      </c>
      <c r="G10076" s="97"/>
      <c r="H10076" s="124" t="s">
        <v>7090</v>
      </c>
      <c r="I10076" s="125">
        <v>0</v>
      </c>
      <c r="J10076" s="125">
        <v>2304.38</v>
      </c>
      <c r="K10076" s="126">
        <v>2304.38</v>
      </c>
      <c r="L10076" s="100" t="s">
        <v>1324</v>
      </c>
    </row>
    <row r="10077" spans="1:12" ht="56.25" customHeight="1">
      <c r="A10077" s="97" t="s">
        <v>630</v>
      </c>
      <c r="B10077" s="122" t="s">
        <v>4391</v>
      </c>
      <c r="C10077" s="123">
        <v>42578</v>
      </c>
      <c r="D10077" s="97" t="s">
        <v>20376</v>
      </c>
      <c r="E10077" s="97" t="s">
        <v>3</v>
      </c>
      <c r="F10077" s="97">
        <v>1402030</v>
      </c>
      <c r="G10077" s="97"/>
      <c r="H10077" s="124" t="s">
        <v>7091</v>
      </c>
      <c r="I10077" s="125">
        <v>0</v>
      </c>
      <c r="J10077" s="125">
        <v>392.91</v>
      </c>
      <c r="K10077" s="126">
        <v>392.91</v>
      </c>
      <c r="L10077" s="100" t="s">
        <v>1324</v>
      </c>
    </row>
    <row r="10078" spans="1:12" ht="56.25" customHeight="1">
      <c r="A10078" s="97" t="s">
        <v>630</v>
      </c>
      <c r="B10078" s="122" t="s">
        <v>4391</v>
      </c>
      <c r="C10078" s="123">
        <v>42579</v>
      </c>
      <c r="D10078" s="97" t="s">
        <v>20390</v>
      </c>
      <c r="E10078" s="97" t="s">
        <v>3</v>
      </c>
      <c r="F10078" s="97">
        <v>1402289</v>
      </c>
      <c r="G10078" s="97"/>
      <c r="H10078" s="124" t="s">
        <v>7105</v>
      </c>
      <c r="I10078" s="125">
        <v>0</v>
      </c>
      <c r="J10078" s="125">
        <v>80</v>
      </c>
      <c r="K10078" s="126">
        <v>80</v>
      </c>
      <c r="L10078" s="100" t="s">
        <v>1324</v>
      </c>
    </row>
    <row r="10079" spans="1:12" ht="56.25" customHeight="1">
      <c r="A10079" s="97" t="s">
        <v>630</v>
      </c>
      <c r="B10079" s="122" t="s">
        <v>4391</v>
      </c>
      <c r="C10079" s="123">
        <v>42579</v>
      </c>
      <c r="D10079" s="97" t="s">
        <v>20391</v>
      </c>
      <c r="E10079" s="97" t="s">
        <v>3</v>
      </c>
      <c r="F10079" s="97">
        <v>1402292</v>
      </c>
      <c r="G10079" s="97"/>
      <c r="H10079" s="124" t="s">
        <v>7106</v>
      </c>
      <c r="I10079" s="125">
        <v>0</v>
      </c>
      <c r="J10079" s="125">
        <v>6118.43</v>
      </c>
      <c r="K10079" s="126">
        <v>6118.43</v>
      </c>
      <c r="L10079" s="100" t="s">
        <v>1324</v>
      </c>
    </row>
    <row r="10080" spans="1:12" ht="56.25" customHeight="1">
      <c r="A10080" s="97" t="s">
        <v>630</v>
      </c>
      <c r="B10080" s="122" t="s">
        <v>4391</v>
      </c>
      <c r="C10080" s="123">
        <v>42579</v>
      </c>
      <c r="D10080" s="97" t="s">
        <v>20392</v>
      </c>
      <c r="E10080" s="97" t="s">
        <v>3</v>
      </c>
      <c r="F10080" s="97">
        <v>1402294</v>
      </c>
      <c r="G10080" s="97"/>
      <c r="H10080" s="124" t="s">
        <v>7107</v>
      </c>
      <c r="I10080" s="125">
        <v>0</v>
      </c>
      <c r="J10080" s="125">
        <v>733.2</v>
      </c>
      <c r="K10080" s="126">
        <v>733.2</v>
      </c>
      <c r="L10080" s="100" t="s">
        <v>1324</v>
      </c>
    </row>
    <row r="10081" spans="1:12" ht="56.25" customHeight="1">
      <c r="A10081" s="97" t="s">
        <v>630</v>
      </c>
      <c r="B10081" s="122" t="s">
        <v>10109</v>
      </c>
      <c r="C10081" s="123">
        <v>42579</v>
      </c>
      <c r="D10081" s="97" t="s">
        <v>13557</v>
      </c>
      <c r="E10081" s="97" t="s">
        <v>15</v>
      </c>
      <c r="F10081" s="97">
        <v>233868</v>
      </c>
      <c r="G10081" s="97"/>
      <c r="H10081" s="124" t="s">
        <v>13558</v>
      </c>
      <c r="I10081" s="125">
        <v>50</v>
      </c>
      <c r="J10081" s="125">
        <v>0</v>
      </c>
      <c r="K10081" s="126">
        <v>50</v>
      </c>
      <c r="L10081" s="100" t="s">
        <v>1324</v>
      </c>
    </row>
    <row r="10082" spans="1:12" ht="56.25" customHeight="1">
      <c r="A10082" s="97" t="s">
        <v>630</v>
      </c>
      <c r="B10082" s="122" t="s">
        <v>4391</v>
      </c>
      <c r="C10082" s="123">
        <v>42579</v>
      </c>
      <c r="D10082" s="97" t="s">
        <v>20379</v>
      </c>
      <c r="E10082" s="97" t="s">
        <v>3</v>
      </c>
      <c r="F10082" s="97">
        <v>1402179</v>
      </c>
      <c r="G10082" s="97"/>
      <c r="H10082" s="124" t="s">
        <v>7094</v>
      </c>
      <c r="I10082" s="125">
        <v>0</v>
      </c>
      <c r="J10082" s="125">
        <v>1131.8500000000001</v>
      </c>
      <c r="K10082" s="126">
        <v>1131.8500000000001</v>
      </c>
      <c r="L10082" s="100" t="s">
        <v>1324</v>
      </c>
    </row>
    <row r="10083" spans="1:12" ht="56.25" customHeight="1">
      <c r="A10083" s="97" t="s">
        <v>630</v>
      </c>
      <c r="B10083" s="122" t="s">
        <v>4391</v>
      </c>
      <c r="C10083" s="123">
        <v>42579</v>
      </c>
      <c r="D10083" s="97" t="s">
        <v>20381</v>
      </c>
      <c r="E10083" s="97" t="s">
        <v>3</v>
      </c>
      <c r="F10083" s="97">
        <v>1402247</v>
      </c>
      <c r="G10083" s="97"/>
      <c r="H10083" s="124" t="s">
        <v>7096</v>
      </c>
      <c r="I10083" s="125">
        <v>0</v>
      </c>
      <c r="J10083" s="125">
        <v>245.20000000000002</v>
      </c>
      <c r="K10083" s="126">
        <v>245.20000000000002</v>
      </c>
      <c r="L10083" s="100" t="s">
        <v>1324</v>
      </c>
    </row>
    <row r="10084" spans="1:12" ht="56.25" customHeight="1">
      <c r="A10084" s="97" t="s">
        <v>630</v>
      </c>
      <c r="B10084" s="122" t="s">
        <v>4391</v>
      </c>
      <c r="C10084" s="123">
        <v>42579</v>
      </c>
      <c r="D10084" s="97" t="s">
        <v>20389</v>
      </c>
      <c r="E10084" s="97" t="s">
        <v>3</v>
      </c>
      <c r="F10084" s="97">
        <v>1402280</v>
      </c>
      <c r="G10084" s="97"/>
      <c r="H10084" s="124" t="s">
        <v>7104</v>
      </c>
      <c r="I10084" s="125">
        <v>0</v>
      </c>
      <c r="J10084" s="125">
        <v>97.38</v>
      </c>
      <c r="K10084" s="126">
        <v>97.38</v>
      </c>
      <c r="L10084" s="100" t="s">
        <v>1324</v>
      </c>
    </row>
    <row r="10085" spans="1:12" ht="56.25" customHeight="1">
      <c r="A10085" s="97" t="s">
        <v>630</v>
      </c>
      <c r="B10085" s="122" t="s">
        <v>4391</v>
      </c>
      <c r="C10085" s="123">
        <v>42579</v>
      </c>
      <c r="D10085" s="97" t="s">
        <v>20393</v>
      </c>
      <c r="E10085" s="97" t="s">
        <v>3</v>
      </c>
      <c r="F10085" s="97">
        <v>1402300</v>
      </c>
      <c r="G10085" s="97"/>
      <c r="H10085" s="124" t="s">
        <v>7108</v>
      </c>
      <c r="I10085" s="125">
        <v>0</v>
      </c>
      <c r="J10085" s="125">
        <v>6.47</v>
      </c>
      <c r="K10085" s="126">
        <v>6.47</v>
      </c>
      <c r="L10085" s="100" t="s">
        <v>1324</v>
      </c>
    </row>
    <row r="10086" spans="1:12" ht="56.25" customHeight="1">
      <c r="A10086" s="97" t="s">
        <v>630</v>
      </c>
      <c r="B10086" s="122" t="s">
        <v>4391</v>
      </c>
      <c r="C10086" s="123">
        <v>42579</v>
      </c>
      <c r="D10086" s="97" t="s">
        <v>20394</v>
      </c>
      <c r="E10086" s="97" t="s">
        <v>3</v>
      </c>
      <c r="F10086" s="97">
        <v>1402304</v>
      </c>
      <c r="G10086" s="97"/>
      <c r="H10086" s="124" t="s">
        <v>7109</v>
      </c>
      <c r="I10086" s="125">
        <v>0</v>
      </c>
      <c r="J10086" s="125">
        <v>8</v>
      </c>
      <c r="K10086" s="126">
        <v>8</v>
      </c>
      <c r="L10086" s="100" t="s">
        <v>1324</v>
      </c>
    </row>
    <row r="10087" spans="1:12" ht="56.25" customHeight="1">
      <c r="A10087" s="97" t="s">
        <v>630</v>
      </c>
      <c r="B10087" s="122" t="s">
        <v>4391</v>
      </c>
      <c r="C10087" s="123">
        <v>42579</v>
      </c>
      <c r="D10087" s="97" t="s">
        <v>20396</v>
      </c>
      <c r="E10087" s="97" t="s">
        <v>3</v>
      </c>
      <c r="F10087" s="97">
        <v>1402326</v>
      </c>
      <c r="G10087" s="97"/>
      <c r="H10087" s="124" t="s">
        <v>7111</v>
      </c>
      <c r="I10087" s="125">
        <v>0</v>
      </c>
      <c r="J10087" s="125">
        <v>130</v>
      </c>
      <c r="K10087" s="126">
        <v>130</v>
      </c>
      <c r="L10087" s="100" t="s">
        <v>1324</v>
      </c>
    </row>
    <row r="10088" spans="1:12" ht="56.25" customHeight="1">
      <c r="A10088" s="97" t="s">
        <v>630</v>
      </c>
      <c r="B10088" s="122" t="s">
        <v>4391</v>
      </c>
      <c r="C10088" s="123">
        <v>42579</v>
      </c>
      <c r="D10088" s="97" t="s">
        <v>20397</v>
      </c>
      <c r="E10088" s="97" t="s">
        <v>3</v>
      </c>
      <c r="F10088" s="97">
        <v>1402376</v>
      </c>
      <c r="G10088" s="97"/>
      <c r="H10088" s="124" t="s">
        <v>7112</v>
      </c>
      <c r="I10088" s="125">
        <v>0</v>
      </c>
      <c r="J10088" s="125">
        <v>3196.27</v>
      </c>
      <c r="K10088" s="126">
        <v>3196.27</v>
      </c>
      <c r="L10088" s="100" t="s">
        <v>1324</v>
      </c>
    </row>
    <row r="10089" spans="1:12" ht="56.25" customHeight="1">
      <c r="A10089" s="97" t="s">
        <v>630</v>
      </c>
      <c r="B10089" s="122" t="s">
        <v>4391</v>
      </c>
      <c r="C10089" s="123">
        <v>42579</v>
      </c>
      <c r="D10089" s="97" t="s">
        <v>20399</v>
      </c>
      <c r="E10089" s="97" t="s">
        <v>3</v>
      </c>
      <c r="F10089" s="97">
        <v>1402400</v>
      </c>
      <c r="G10089" s="97"/>
      <c r="H10089" s="124" t="s">
        <v>7114</v>
      </c>
      <c r="I10089" s="125">
        <v>0</v>
      </c>
      <c r="J10089" s="125">
        <v>9645</v>
      </c>
      <c r="K10089" s="126">
        <v>9645</v>
      </c>
      <c r="L10089" s="100" t="s">
        <v>1324</v>
      </c>
    </row>
    <row r="10090" spans="1:12" ht="56.25" customHeight="1">
      <c r="A10090" s="97" t="s">
        <v>630</v>
      </c>
      <c r="B10090" s="122" t="s">
        <v>4391</v>
      </c>
      <c r="C10090" s="123">
        <v>42579</v>
      </c>
      <c r="D10090" s="97" t="s">
        <v>20400</v>
      </c>
      <c r="E10090" s="97" t="s">
        <v>3</v>
      </c>
      <c r="F10090" s="97">
        <v>1402436</v>
      </c>
      <c r="G10090" s="97"/>
      <c r="H10090" s="124" t="s">
        <v>7115</v>
      </c>
      <c r="I10090" s="125">
        <v>0</v>
      </c>
      <c r="J10090" s="125">
        <v>200</v>
      </c>
      <c r="K10090" s="126">
        <v>200</v>
      </c>
      <c r="L10090" s="100" t="s">
        <v>1324</v>
      </c>
    </row>
    <row r="10091" spans="1:12" ht="56.25" customHeight="1">
      <c r="A10091" s="97" t="s">
        <v>630</v>
      </c>
      <c r="B10091" s="122" t="s">
        <v>4391</v>
      </c>
      <c r="C10091" s="123">
        <v>42580</v>
      </c>
      <c r="D10091" s="97" t="s">
        <v>20407</v>
      </c>
      <c r="E10091" s="97" t="s">
        <v>3</v>
      </c>
      <c r="F10091" s="97">
        <v>1402613</v>
      </c>
      <c r="G10091" s="97"/>
      <c r="H10091" s="124" t="s">
        <v>7122</v>
      </c>
      <c r="I10091" s="125">
        <v>0</v>
      </c>
      <c r="J10091" s="125">
        <v>16</v>
      </c>
      <c r="K10091" s="126">
        <v>16</v>
      </c>
      <c r="L10091" s="100" t="s">
        <v>1347</v>
      </c>
    </row>
    <row r="10092" spans="1:12" ht="56.25" customHeight="1">
      <c r="A10092" s="97" t="s">
        <v>630</v>
      </c>
      <c r="B10092" s="122" t="s">
        <v>4391</v>
      </c>
      <c r="C10092" s="123">
        <v>42580</v>
      </c>
      <c r="D10092" s="97" t="s">
        <v>20408</v>
      </c>
      <c r="E10092" s="97" t="s">
        <v>3</v>
      </c>
      <c r="F10092" s="97">
        <v>1402629</v>
      </c>
      <c r="G10092" s="97"/>
      <c r="H10092" s="124" t="s">
        <v>7123</v>
      </c>
      <c r="I10092" s="125">
        <v>0</v>
      </c>
      <c r="J10092" s="125">
        <v>3701.06</v>
      </c>
      <c r="K10092" s="126">
        <v>3701.06</v>
      </c>
      <c r="L10092" s="100" t="s">
        <v>1324</v>
      </c>
    </row>
    <row r="10093" spans="1:12" ht="56.25" customHeight="1">
      <c r="A10093" s="97" t="s">
        <v>630</v>
      </c>
      <c r="B10093" s="122" t="s">
        <v>4391</v>
      </c>
      <c r="C10093" s="123">
        <v>42580</v>
      </c>
      <c r="D10093" s="97" t="s">
        <v>20419</v>
      </c>
      <c r="E10093" s="97" t="s">
        <v>3</v>
      </c>
      <c r="F10093" s="97">
        <v>1402744</v>
      </c>
      <c r="G10093" s="97"/>
      <c r="H10093" s="124" t="s">
        <v>7135</v>
      </c>
      <c r="I10093" s="125">
        <v>0</v>
      </c>
      <c r="J10093" s="125">
        <v>514.08000000000004</v>
      </c>
      <c r="K10093" s="126">
        <v>514.08000000000004</v>
      </c>
      <c r="L10093" s="100" t="s">
        <v>1324</v>
      </c>
    </row>
    <row r="10094" spans="1:12" ht="56.25" customHeight="1">
      <c r="A10094" s="97" t="s">
        <v>630</v>
      </c>
      <c r="B10094" s="122" t="s">
        <v>4391</v>
      </c>
      <c r="C10094" s="123">
        <v>42580</v>
      </c>
      <c r="D10094" s="97" t="s">
        <v>20421</v>
      </c>
      <c r="E10094" s="97" t="s">
        <v>3</v>
      </c>
      <c r="F10094" s="97">
        <v>1402765</v>
      </c>
      <c r="G10094" s="97"/>
      <c r="H10094" s="124" t="s">
        <v>7137</v>
      </c>
      <c r="I10094" s="125">
        <v>0</v>
      </c>
      <c r="J10094" s="125">
        <v>3072.38</v>
      </c>
      <c r="K10094" s="126">
        <v>3072.38</v>
      </c>
      <c r="L10094" s="100" t="s">
        <v>1324</v>
      </c>
    </row>
    <row r="10095" spans="1:12" ht="56.25" customHeight="1">
      <c r="A10095" s="97" t="s">
        <v>630</v>
      </c>
      <c r="B10095" s="122" t="s">
        <v>4391</v>
      </c>
      <c r="C10095" s="123">
        <v>42580</v>
      </c>
      <c r="D10095" s="97" t="s">
        <v>20422</v>
      </c>
      <c r="E10095" s="97" t="s">
        <v>3</v>
      </c>
      <c r="F10095" s="97">
        <v>1402767</v>
      </c>
      <c r="G10095" s="97"/>
      <c r="H10095" s="124" t="s">
        <v>7138</v>
      </c>
      <c r="I10095" s="125">
        <v>0</v>
      </c>
      <c r="J10095" s="125">
        <v>3072.38</v>
      </c>
      <c r="K10095" s="126">
        <v>3072.38</v>
      </c>
      <c r="L10095" s="100" t="s">
        <v>1324</v>
      </c>
    </row>
    <row r="10096" spans="1:12" ht="56.25" customHeight="1">
      <c r="A10096" s="97" t="s">
        <v>630</v>
      </c>
      <c r="B10096" s="122" t="s">
        <v>4391</v>
      </c>
      <c r="C10096" s="123">
        <v>42580</v>
      </c>
      <c r="D10096" s="97" t="s">
        <v>20424</v>
      </c>
      <c r="E10096" s="97" t="s">
        <v>3</v>
      </c>
      <c r="F10096" s="97">
        <v>1402792</v>
      </c>
      <c r="G10096" s="97"/>
      <c r="H10096" s="124" t="s">
        <v>6492</v>
      </c>
      <c r="I10096" s="125">
        <v>0</v>
      </c>
      <c r="J10096" s="125">
        <v>2000</v>
      </c>
      <c r="K10096" s="126">
        <v>2000</v>
      </c>
      <c r="L10096" s="100" t="s">
        <v>1324</v>
      </c>
    </row>
    <row r="10097" spans="1:12" ht="56.25" customHeight="1">
      <c r="A10097" s="97" t="s">
        <v>630</v>
      </c>
      <c r="B10097" s="122" t="s">
        <v>4391</v>
      </c>
      <c r="C10097" s="123">
        <v>42580</v>
      </c>
      <c r="D10097" s="97" t="s">
        <v>20426</v>
      </c>
      <c r="E10097" s="97" t="s">
        <v>3</v>
      </c>
      <c r="F10097" s="97">
        <v>1402857</v>
      </c>
      <c r="G10097" s="97"/>
      <c r="H10097" s="124" t="s">
        <v>7141</v>
      </c>
      <c r="I10097" s="125">
        <v>0</v>
      </c>
      <c r="J10097" s="125">
        <v>2000</v>
      </c>
      <c r="K10097" s="126">
        <v>2000</v>
      </c>
      <c r="L10097" s="100" t="s">
        <v>1324</v>
      </c>
    </row>
    <row r="10098" spans="1:12" ht="56.25" customHeight="1">
      <c r="A10098" s="97" t="s">
        <v>630</v>
      </c>
      <c r="B10098" s="122" t="s">
        <v>10109</v>
      </c>
      <c r="C10098" s="123">
        <v>42580</v>
      </c>
      <c r="D10098" s="97" t="s">
        <v>13601</v>
      </c>
      <c r="E10098" s="97" t="s">
        <v>6</v>
      </c>
      <c r="F10098" s="97">
        <v>859360</v>
      </c>
      <c r="G10098" s="97"/>
      <c r="H10098" s="124" t="s">
        <v>3606</v>
      </c>
      <c r="I10098" s="125">
        <v>0</v>
      </c>
      <c r="J10098" s="125">
        <v>324</v>
      </c>
      <c r="K10098" s="126">
        <v>324</v>
      </c>
      <c r="L10098" s="100" t="s">
        <v>1324</v>
      </c>
    </row>
    <row r="10099" spans="1:12" ht="56.25" customHeight="1">
      <c r="A10099" s="97" t="s">
        <v>630</v>
      </c>
      <c r="B10099" s="122" t="s">
        <v>10109</v>
      </c>
      <c r="C10099" s="123">
        <v>42580</v>
      </c>
      <c r="D10099" s="97" t="s">
        <v>13602</v>
      </c>
      <c r="E10099" s="97" t="s">
        <v>6</v>
      </c>
      <c r="F10099" s="97">
        <v>859360</v>
      </c>
      <c r="G10099" s="97"/>
      <c r="H10099" s="124" t="s">
        <v>3607</v>
      </c>
      <c r="I10099" s="125">
        <v>0</v>
      </c>
      <c r="J10099" s="125">
        <v>324</v>
      </c>
      <c r="K10099" s="126">
        <v>324</v>
      </c>
      <c r="L10099" s="100" t="s">
        <v>1324</v>
      </c>
    </row>
    <row r="10100" spans="1:12" ht="56.25" customHeight="1">
      <c r="A10100" s="97" t="s">
        <v>630</v>
      </c>
      <c r="B10100" s="122" t="s">
        <v>10109</v>
      </c>
      <c r="C10100" s="123">
        <v>42580</v>
      </c>
      <c r="D10100" s="97" t="s">
        <v>13603</v>
      </c>
      <c r="E10100" s="97" t="s">
        <v>6</v>
      </c>
      <c r="F10100" s="97">
        <v>859360</v>
      </c>
      <c r="G10100" s="97"/>
      <c r="H10100" s="124" t="s">
        <v>3608</v>
      </c>
      <c r="I10100" s="125">
        <v>0</v>
      </c>
      <c r="J10100" s="125">
        <v>371</v>
      </c>
      <c r="K10100" s="126">
        <v>371</v>
      </c>
      <c r="L10100" s="100" t="s">
        <v>1324</v>
      </c>
    </row>
    <row r="10101" spans="1:12" ht="56.25" customHeight="1">
      <c r="A10101" s="97" t="s">
        <v>630</v>
      </c>
      <c r="B10101" s="122" t="s">
        <v>10109</v>
      </c>
      <c r="C10101" s="123">
        <v>42580</v>
      </c>
      <c r="D10101" s="97" t="s">
        <v>13646</v>
      </c>
      <c r="E10101" s="97" t="s">
        <v>11</v>
      </c>
      <c r="F10101" s="97">
        <v>859373</v>
      </c>
      <c r="G10101" s="97"/>
      <c r="H10101" s="124" t="s">
        <v>13647</v>
      </c>
      <c r="I10101" s="125">
        <v>50</v>
      </c>
      <c r="J10101" s="125">
        <v>0</v>
      </c>
      <c r="K10101" s="126">
        <v>50</v>
      </c>
      <c r="L10101" s="100" t="s">
        <v>1324</v>
      </c>
    </row>
    <row r="10102" spans="1:12" ht="56.25" customHeight="1">
      <c r="A10102" s="97" t="s">
        <v>630</v>
      </c>
      <c r="B10102" s="122" t="s">
        <v>10109</v>
      </c>
      <c r="C10102" s="123">
        <v>42580</v>
      </c>
      <c r="D10102" s="97" t="s">
        <v>13648</v>
      </c>
      <c r="E10102" s="97" t="s">
        <v>11</v>
      </c>
      <c r="F10102" s="97">
        <v>859376</v>
      </c>
      <c r="G10102" s="97"/>
      <c r="H10102" s="124" t="s">
        <v>3638</v>
      </c>
      <c r="I10102" s="125">
        <v>50</v>
      </c>
      <c r="J10102" s="125">
        <v>0</v>
      </c>
      <c r="K10102" s="126">
        <v>50</v>
      </c>
      <c r="L10102" s="100" t="s">
        <v>1324</v>
      </c>
    </row>
    <row r="10103" spans="1:12" ht="56.25" customHeight="1">
      <c r="A10103" s="97" t="s">
        <v>630</v>
      </c>
      <c r="B10103" s="122" t="s">
        <v>10109</v>
      </c>
      <c r="C10103" s="123">
        <v>42580</v>
      </c>
      <c r="D10103" s="97" t="s">
        <v>13649</v>
      </c>
      <c r="E10103" s="97" t="s">
        <v>11</v>
      </c>
      <c r="F10103" s="97">
        <v>859378</v>
      </c>
      <c r="G10103" s="97"/>
      <c r="H10103" s="124" t="s">
        <v>13650</v>
      </c>
      <c r="I10103" s="125">
        <v>50</v>
      </c>
      <c r="J10103" s="125">
        <v>0</v>
      </c>
      <c r="K10103" s="126">
        <v>50</v>
      </c>
      <c r="L10103" s="100" t="s">
        <v>1324</v>
      </c>
    </row>
    <row r="10104" spans="1:12" ht="56.25" customHeight="1">
      <c r="A10104" s="97" t="s">
        <v>630</v>
      </c>
      <c r="B10104" s="122" t="s">
        <v>10109</v>
      </c>
      <c r="C10104" s="123">
        <v>42580</v>
      </c>
      <c r="D10104" s="97" t="s">
        <v>13653</v>
      </c>
      <c r="E10104" s="97" t="s">
        <v>11</v>
      </c>
      <c r="F10104" s="97">
        <v>859447</v>
      </c>
      <c r="G10104" s="97"/>
      <c r="H10104" s="124" t="s">
        <v>3321</v>
      </c>
      <c r="I10104" s="125">
        <v>50</v>
      </c>
      <c r="J10104" s="125">
        <v>0</v>
      </c>
      <c r="K10104" s="126">
        <v>50</v>
      </c>
      <c r="L10104" s="100" t="s">
        <v>1324</v>
      </c>
    </row>
    <row r="10105" spans="1:12" ht="56.25" customHeight="1">
      <c r="A10105" s="97" t="s">
        <v>630</v>
      </c>
      <c r="B10105" s="122" t="s">
        <v>10109</v>
      </c>
      <c r="C10105" s="123">
        <v>42580</v>
      </c>
      <c r="D10105" s="97" t="s">
        <v>13654</v>
      </c>
      <c r="E10105" s="97" t="s">
        <v>11</v>
      </c>
      <c r="F10105" s="97">
        <v>859452</v>
      </c>
      <c r="G10105" s="97"/>
      <c r="H10105" s="124" t="s">
        <v>3641</v>
      </c>
      <c r="I10105" s="125">
        <v>50</v>
      </c>
      <c r="J10105" s="125">
        <v>0</v>
      </c>
      <c r="K10105" s="126">
        <v>50</v>
      </c>
      <c r="L10105" s="100" t="s">
        <v>1324</v>
      </c>
    </row>
    <row r="10106" spans="1:12" ht="56.25" customHeight="1">
      <c r="A10106" s="97" t="s">
        <v>630</v>
      </c>
      <c r="B10106" s="122" t="s">
        <v>4391</v>
      </c>
      <c r="C10106" s="123">
        <v>42583</v>
      </c>
      <c r="D10106" s="97" t="s">
        <v>20427</v>
      </c>
      <c r="E10106" s="97" t="s">
        <v>3</v>
      </c>
      <c r="F10106" s="97">
        <v>1403084</v>
      </c>
      <c r="G10106" s="97"/>
      <c r="H10106" s="124" t="s">
        <v>7142</v>
      </c>
      <c r="I10106" s="125">
        <v>0</v>
      </c>
      <c r="J10106" s="125">
        <v>21.2</v>
      </c>
      <c r="K10106" s="126">
        <v>21.2</v>
      </c>
      <c r="L10106" s="100" t="s">
        <v>1324</v>
      </c>
    </row>
    <row r="10107" spans="1:12" ht="56.25" customHeight="1">
      <c r="A10107" s="97" t="s">
        <v>630</v>
      </c>
      <c r="B10107" s="122" t="s">
        <v>4391</v>
      </c>
      <c r="C10107" s="123">
        <v>42583</v>
      </c>
      <c r="D10107" s="97" t="s">
        <v>20428</v>
      </c>
      <c r="E10107" s="97" t="s">
        <v>3</v>
      </c>
      <c r="F10107" s="97">
        <v>1403107</v>
      </c>
      <c r="G10107" s="97"/>
      <c r="H10107" s="124" t="s">
        <v>7143</v>
      </c>
      <c r="I10107" s="125">
        <v>0</v>
      </c>
      <c r="J10107" s="125">
        <v>214.37</v>
      </c>
      <c r="K10107" s="126">
        <v>214.37</v>
      </c>
      <c r="L10107" s="100" t="s">
        <v>1324</v>
      </c>
    </row>
    <row r="10108" spans="1:12" ht="56.25" customHeight="1">
      <c r="A10108" s="97" t="s">
        <v>630</v>
      </c>
      <c r="B10108" s="122" t="s">
        <v>4391</v>
      </c>
      <c r="C10108" s="123">
        <v>42583</v>
      </c>
      <c r="D10108" s="97" t="s">
        <v>20430</v>
      </c>
      <c r="E10108" s="97" t="s">
        <v>3</v>
      </c>
      <c r="F10108" s="97">
        <v>1403147</v>
      </c>
      <c r="G10108" s="97"/>
      <c r="H10108" s="124" t="s">
        <v>7145</v>
      </c>
      <c r="I10108" s="125">
        <v>0</v>
      </c>
      <c r="J10108" s="125">
        <v>500</v>
      </c>
      <c r="K10108" s="126">
        <v>500</v>
      </c>
      <c r="L10108" s="100" t="s">
        <v>1324</v>
      </c>
    </row>
    <row r="10109" spans="1:12" ht="56.25" customHeight="1">
      <c r="A10109" s="97" t="s">
        <v>630</v>
      </c>
      <c r="B10109" s="122" t="s">
        <v>4391</v>
      </c>
      <c r="C10109" s="123">
        <v>42583</v>
      </c>
      <c r="D10109" s="97" t="s">
        <v>20439</v>
      </c>
      <c r="E10109" s="97" t="s">
        <v>3</v>
      </c>
      <c r="F10109" s="97">
        <v>1403200</v>
      </c>
      <c r="G10109" s="97"/>
      <c r="H10109" s="124" t="s">
        <v>6164</v>
      </c>
      <c r="I10109" s="125">
        <v>0</v>
      </c>
      <c r="J10109" s="125">
        <v>200</v>
      </c>
      <c r="K10109" s="126">
        <v>200</v>
      </c>
      <c r="L10109" s="100" t="s">
        <v>1324</v>
      </c>
    </row>
    <row r="10110" spans="1:12" ht="56.25" customHeight="1">
      <c r="A10110" s="97" t="s">
        <v>630</v>
      </c>
      <c r="B10110" s="122" t="s">
        <v>4391</v>
      </c>
      <c r="C10110" s="123">
        <v>42583</v>
      </c>
      <c r="D10110" s="97" t="s">
        <v>20440</v>
      </c>
      <c r="E10110" s="97" t="s">
        <v>3</v>
      </c>
      <c r="F10110" s="97">
        <v>1403225</v>
      </c>
      <c r="G10110" s="97"/>
      <c r="H10110" s="124" t="s">
        <v>7154</v>
      </c>
      <c r="I10110" s="125">
        <v>0</v>
      </c>
      <c r="J10110" s="125">
        <v>351.19</v>
      </c>
      <c r="K10110" s="126">
        <v>351.19</v>
      </c>
      <c r="L10110" s="100" t="s">
        <v>1324</v>
      </c>
    </row>
    <row r="10111" spans="1:12" ht="56.25" customHeight="1">
      <c r="A10111" s="97" t="s">
        <v>630</v>
      </c>
      <c r="B10111" s="122" t="s">
        <v>10109</v>
      </c>
      <c r="C10111" s="123">
        <v>42583</v>
      </c>
      <c r="D10111" s="97" t="s">
        <v>13779</v>
      </c>
      <c r="E10111" s="97" t="s">
        <v>11</v>
      </c>
      <c r="F10111" s="97">
        <v>859585</v>
      </c>
      <c r="G10111" s="97"/>
      <c r="H10111" s="124" t="s">
        <v>3655</v>
      </c>
      <c r="I10111" s="125">
        <v>50</v>
      </c>
      <c r="J10111" s="125">
        <v>0</v>
      </c>
      <c r="K10111" s="126">
        <v>50</v>
      </c>
      <c r="L10111" s="100" t="s">
        <v>1324</v>
      </c>
    </row>
    <row r="10112" spans="1:12" ht="56.25" customHeight="1">
      <c r="A10112" s="97" t="s">
        <v>630</v>
      </c>
      <c r="B10112" s="122" t="s">
        <v>4391</v>
      </c>
      <c r="C10112" s="123">
        <v>42584</v>
      </c>
      <c r="D10112" s="97" t="s">
        <v>20443</v>
      </c>
      <c r="E10112" s="97" t="s">
        <v>3</v>
      </c>
      <c r="F10112" s="97">
        <v>1403497</v>
      </c>
      <c r="G10112" s="97"/>
      <c r="H10112" s="124" t="s">
        <v>7157</v>
      </c>
      <c r="I10112" s="125">
        <v>0</v>
      </c>
      <c r="J10112" s="125">
        <v>500.97</v>
      </c>
      <c r="K10112" s="126">
        <v>500.97</v>
      </c>
      <c r="L10112" s="100" t="s">
        <v>1324</v>
      </c>
    </row>
    <row r="10113" spans="1:12" ht="56.25" customHeight="1">
      <c r="A10113" s="97" t="s">
        <v>630</v>
      </c>
      <c r="B10113" s="122" t="s">
        <v>4391</v>
      </c>
      <c r="C10113" s="123">
        <v>42584</v>
      </c>
      <c r="D10113" s="97" t="s">
        <v>20450</v>
      </c>
      <c r="E10113" s="97" t="s">
        <v>3</v>
      </c>
      <c r="F10113" s="97">
        <v>1403576</v>
      </c>
      <c r="G10113" s="97"/>
      <c r="H10113" s="124" t="s">
        <v>7165</v>
      </c>
      <c r="I10113" s="125">
        <v>0</v>
      </c>
      <c r="J10113" s="125">
        <v>931.35</v>
      </c>
      <c r="K10113" s="126">
        <v>931.35</v>
      </c>
      <c r="L10113" s="100" t="s">
        <v>1324</v>
      </c>
    </row>
    <row r="10114" spans="1:12" ht="56.25" customHeight="1">
      <c r="A10114" s="97" t="s">
        <v>630</v>
      </c>
      <c r="B10114" s="122" t="s">
        <v>4391</v>
      </c>
      <c r="C10114" s="123">
        <v>42584</v>
      </c>
      <c r="D10114" s="97" t="s">
        <v>20453</v>
      </c>
      <c r="E10114" s="97" t="s">
        <v>3</v>
      </c>
      <c r="F10114" s="97">
        <v>1403706</v>
      </c>
      <c r="G10114" s="97"/>
      <c r="H10114" s="124" t="s">
        <v>7168</v>
      </c>
      <c r="I10114" s="125">
        <v>0</v>
      </c>
      <c r="J10114" s="125">
        <v>2750.66</v>
      </c>
      <c r="K10114" s="126">
        <v>2750.66</v>
      </c>
      <c r="L10114" s="100" t="s">
        <v>1324</v>
      </c>
    </row>
    <row r="10115" spans="1:12" ht="56.25" customHeight="1">
      <c r="A10115" s="97" t="s">
        <v>630</v>
      </c>
      <c r="B10115" s="122" t="s">
        <v>4391</v>
      </c>
      <c r="C10115" s="123">
        <v>42584</v>
      </c>
      <c r="D10115" s="97" t="s">
        <v>20460</v>
      </c>
      <c r="E10115" s="97" t="s">
        <v>3</v>
      </c>
      <c r="F10115" s="97">
        <v>1403773</v>
      </c>
      <c r="G10115" s="97"/>
      <c r="H10115" s="124" t="s">
        <v>7173</v>
      </c>
      <c r="I10115" s="125">
        <v>0</v>
      </c>
      <c r="J10115" s="125">
        <v>640</v>
      </c>
      <c r="K10115" s="126">
        <v>640</v>
      </c>
      <c r="L10115" s="100" t="s">
        <v>1324</v>
      </c>
    </row>
    <row r="10116" spans="1:12" ht="56.25" customHeight="1">
      <c r="A10116" s="97" t="s">
        <v>630</v>
      </c>
      <c r="B10116" s="122" t="s">
        <v>4391</v>
      </c>
      <c r="C10116" s="123">
        <v>42584</v>
      </c>
      <c r="D10116" s="97" t="s">
        <v>20461</v>
      </c>
      <c r="E10116" s="97" t="s">
        <v>3</v>
      </c>
      <c r="F10116" s="97">
        <v>1403779</v>
      </c>
      <c r="G10116" s="97"/>
      <c r="H10116" s="124" t="s">
        <v>7174</v>
      </c>
      <c r="I10116" s="125">
        <v>0</v>
      </c>
      <c r="J10116" s="125">
        <v>11.4</v>
      </c>
      <c r="K10116" s="126">
        <v>11.4</v>
      </c>
      <c r="L10116" s="100" t="s">
        <v>1324</v>
      </c>
    </row>
    <row r="10117" spans="1:12" ht="56.25" customHeight="1">
      <c r="A10117" s="97" t="s">
        <v>630</v>
      </c>
      <c r="B10117" s="122" t="s">
        <v>4391</v>
      </c>
      <c r="C10117" s="123">
        <v>42585</v>
      </c>
      <c r="D10117" s="97" t="s">
        <v>20487</v>
      </c>
      <c r="E10117" s="97" t="s">
        <v>3</v>
      </c>
      <c r="F10117" s="97">
        <v>1404010</v>
      </c>
      <c r="G10117" s="97"/>
      <c r="H10117" s="124" t="s">
        <v>7200</v>
      </c>
      <c r="I10117" s="125">
        <v>0</v>
      </c>
      <c r="J10117" s="125">
        <v>13334.6</v>
      </c>
      <c r="K10117" s="126">
        <v>13334.6</v>
      </c>
      <c r="L10117" s="100" t="s">
        <v>1324</v>
      </c>
    </row>
    <row r="10118" spans="1:12" ht="56.25" customHeight="1">
      <c r="A10118" s="97" t="s">
        <v>630</v>
      </c>
      <c r="B10118" s="122" t="s">
        <v>4391</v>
      </c>
      <c r="C10118" s="123">
        <v>42585</v>
      </c>
      <c r="D10118" s="97" t="s">
        <v>20494</v>
      </c>
      <c r="E10118" s="97" t="s">
        <v>3</v>
      </c>
      <c r="F10118" s="97">
        <v>1404035</v>
      </c>
      <c r="G10118" s="97"/>
      <c r="H10118" s="124" t="s">
        <v>7207</v>
      </c>
      <c r="I10118" s="125">
        <v>0</v>
      </c>
      <c r="J10118" s="125">
        <v>6624</v>
      </c>
      <c r="K10118" s="126">
        <v>6624</v>
      </c>
      <c r="L10118" s="100" t="s">
        <v>1347</v>
      </c>
    </row>
    <row r="10119" spans="1:12" ht="56.25" customHeight="1">
      <c r="A10119" s="97" t="s">
        <v>630</v>
      </c>
      <c r="B10119" s="122" t="s">
        <v>4391</v>
      </c>
      <c r="C10119" s="123">
        <v>42585</v>
      </c>
      <c r="D10119" s="97" t="s">
        <v>20495</v>
      </c>
      <c r="E10119" s="97" t="s">
        <v>3</v>
      </c>
      <c r="F10119" s="97">
        <v>1404036</v>
      </c>
      <c r="G10119" s="97"/>
      <c r="H10119" s="124" t="s">
        <v>7208</v>
      </c>
      <c r="I10119" s="125">
        <v>0</v>
      </c>
      <c r="J10119" s="125">
        <v>5760</v>
      </c>
      <c r="K10119" s="126">
        <v>5760</v>
      </c>
      <c r="L10119" s="100" t="s">
        <v>1347</v>
      </c>
    </row>
    <row r="10120" spans="1:12" ht="56.25" customHeight="1">
      <c r="A10120" s="97" t="s">
        <v>630</v>
      </c>
      <c r="B10120" s="122" t="s">
        <v>4391</v>
      </c>
      <c r="C10120" s="123">
        <v>42585</v>
      </c>
      <c r="D10120" s="97" t="s">
        <v>20498</v>
      </c>
      <c r="E10120" s="97" t="s">
        <v>3</v>
      </c>
      <c r="F10120" s="97">
        <v>1404076</v>
      </c>
      <c r="G10120" s="97"/>
      <c r="H10120" s="124" t="s">
        <v>7211</v>
      </c>
      <c r="I10120" s="125">
        <v>0</v>
      </c>
      <c r="J10120" s="125">
        <v>191.89000000000001</v>
      </c>
      <c r="K10120" s="126">
        <v>191.89000000000001</v>
      </c>
      <c r="L10120" s="100" t="s">
        <v>1324</v>
      </c>
    </row>
    <row r="10121" spans="1:12" ht="56.25" customHeight="1">
      <c r="A10121" s="97" t="s">
        <v>630</v>
      </c>
      <c r="B10121" s="122" t="s">
        <v>4391</v>
      </c>
      <c r="C10121" s="123">
        <v>42585</v>
      </c>
      <c r="D10121" s="97" t="s">
        <v>20499</v>
      </c>
      <c r="E10121" s="97" t="s">
        <v>3</v>
      </c>
      <c r="F10121" s="97">
        <v>1404080</v>
      </c>
      <c r="G10121" s="97"/>
      <c r="H10121" s="124" t="s">
        <v>7212</v>
      </c>
      <c r="I10121" s="125">
        <v>0</v>
      </c>
      <c r="J10121" s="125">
        <v>300.7</v>
      </c>
      <c r="K10121" s="126">
        <v>300.7</v>
      </c>
      <c r="L10121" s="100" t="s">
        <v>1324</v>
      </c>
    </row>
    <row r="10122" spans="1:12" ht="56.25" customHeight="1">
      <c r="A10122" s="97" t="s">
        <v>630</v>
      </c>
      <c r="B10122" s="122" t="s">
        <v>4391</v>
      </c>
      <c r="C10122" s="123">
        <v>42585</v>
      </c>
      <c r="D10122" s="97" t="s">
        <v>20500</v>
      </c>
      <c r="E10122" s="97" t="s">
        <v>3</v>
      </c>
      <c r="F10122" s="97">
        <v>1404081</v>
      </c>
      <c r="G10122" s="97"/>
      <c r="H10122" s="124" t="s">
        <v>7213</v>
      </c>
      <c r="I10122" s="125">
        <v>0</v>
      </c>
      <c r="J10122" s="125">
        <v>300.7</v>
      </c>
      <c r="K10122" s="126">
        <v>300.7</v>
      </c>
      <c r="L10122" s="100" t="s">
        <v>1324</v>
      </c>
    </row>
    <row r="10123" spans="1:12" ht="56.25" customHeight="1">
      <c r="A10123" s="97" t="s">
        <v>630</v>
      </c>
      <c r="B10123" s="122" t="s">
        <v>4391</v>
      </c>
      <c r="C10123" s="123">
        <v>42585</v>
      </c>
      <c r="D10123" s="97" t="s">
        <v>20501</v>
      </c>
      <c r="E10123" s="97" t="s">
        <v>3</v>
      </c>
      <c r="F10123" s="97">
        <v>1404082</v>
      </c>
      <c r="G10123" s="97"/>
      <c r="H10123" s="124" t="s">
        <v>7214</v>
      </c>
      <c r="I10123" s="125">
        <v>0</v>
      </c>
      <c r="J10123" s="125">
        <v>300.7</v>
      </c>
      <c r="K10123" s="126">
        <v>300.7</v>
      </c>
      <c r="L10123" s="100" t="s">
        <v>1324</v>
      </c>
    </row>
    <row r="10124" spans="1:12" ht="56.25" customHeight="1">
      <c r="A10124" s="97" t="s">
        <v>630</v>
      </c>
      <c r="B10124" s="122" t="s">
        <v>4391</v>
      </c>
      <c r="C10124" s="123">
        <v>42585</v>
      </c>
      <c r="D10124" s="97" t="s">
        <v>20502</v>
      </c>
      <c r="E10124" s="97" t="s">
        <v>3</v>
      </c>
      <c r="F10124" s="97">
        <v>1404083</v>
      </c>
      <c r="G10124" s="97"/>
      <c r="H10124" s="124" t="s">
        <v>7215</v>
      </c>
      <c r="I10124" s="125">
        <v>0</v>
      </c>
      <c r="J10124" s="125">
        <v>186.5</v>
      </c>
      <c r="K10124" s="126">
        <v>186.5</v>
      </c>
      <c r="L10124" s="100" t="s">
        <v>1324</v>
      </c>
    </row>
    <row r="10125" spans="1:12" ht="56.25" customHeight="1">
      <c r="A10125" s="97" t="s">
        <v>630</v>
      </c>
      <c r="B10125" s="122" t="s">
        <v>4391</v>
      </c>
      <c r="C10125" s="123">
        <v>42585</v>
      </c>
      <c r="D10125" s="97" t="s">
        <v>20503</v>
      </c>
      <c r="E10125" s="97" t="s">
        <v>3</v>
      </c>
      <c r="F10125" s="97">
        <v>1404084</v>
      </c>
      <c r="G10125" s="97"/>
      <c r="H10125" s="124" t="s">
        <v>7216</v>
      </c>
      <c r="I10125" s="125">
        <v>0</v>
      </c>
      <c r="J10125" s="125">
        <v>926.39</v>
      </c>
      <c r="K10125" s="126">
        <v>926.39</v>
      </c>
      <c r="L10125" s="100" t="s">
        <v>1324</v>
      </c>
    </row>
    <row r="10126" spans="1:12" ht="56.25" customHeight="1">
      <c r="A10126" s="97" t="s">
        <v>630</v>
      </c>
      <c r="B10126" s="122" t="s">
        <v>4391</v>
      </c>
      <c r="C10126" s="123">
        <v>42585</v>
      </c>
      <c r="D10126" s="97" t="s">
        <v>20504</v>
      </c>
      <c r="E10126" s="97" t="s">
        <v>3</v>
      </c>
      <c r="F10126" s="97">
        <v>1404085</v>
      </c>
      <c r="G10126" s="97"/>
      <c r="H10126" s="124" t="s">
        <v>7217</v>
      </c>
      <c r="I10126" s="125">
        <v>0</v>
      </c>
      <c r="J10126" s="125">
        <v>2413.9700000000003</v>
      </c>
      <c r="K10126" s="126">
        <v>2413.9700000000003</v>
      </c>
      <c r="L10126" s="100" t="s">
        <v>1324</v>
      </c>
    </row>
    <row r="10127" spans="1:12" ht="56.25" customHeight="1">
      <c r="A10127" s="97" t="s">
        <v>630</v>
      </c>
      <c r="B10127" s="122" t="s">
        <v>4391</v>
      </c>
      <c r="C10127" s="123">
        <v>42585</v>
      </c>
      <c r="D10127" s="97" t="s">
        <v>20505</v>
      </c>
      <c r="E10127" s="97" t="s">
        <v>3</v>
      </c>
      <c r="F10127" s="97">
        <v>1404086</v>
      </c>
      <c r="G10127" s="97"/>
      <c r="H10127" s="124" t="s">
        <v>7218</v>
      </c>
      <c r="I10127" s="125">
        <v>0</v>
      </c>
      <c r="J10127" s="125">
        <v>904.79</v>
      </c>
      <c r="K10127" s="126">
        <v>904.79</v>
      </c>
      <c r="L10127" s="100" t="s">
        <v>1324</v>
      </c>
    </row>
    <row r="10128" spans="1:12" ht="56.25" customHeight="1">
      <c r="A10128" s="97" t="s">
        <v>630</v>
      </c>
      <c r="B10128" s="122" t="s">
        <v>4391</v>
      </c>
      <c r="C10128" s="123">
        <v>42585</v>
      </c>
      <c r="D10128" s="97" t="s">
        <v>20506</v>
      </c>
      <c r="E10128" s="97" t="s">
        <v>3</v>
      </c>
      <c r="F10128" s="97">
        <v>1404088</v>
      </c>
      <c r="G10128" s="97"/>
      <c r="H10128" s="124" t="s">
        <v>7219</v>
      </c>
      <c r="I10128" s="125">
        <v>0</v>
      </c>
      <c r="J10128" s="125">
        <v>1922.93</v>
      </c>
      <c r="K10128" s="126">
        <v>1922.93</v>
      </c>
      <c r="L10128" s="100" t="s">
        <v>1324</v>
      </c>
    </row>
    <row r="10129" spans="1:12" ht="56.25" customHeight="1">
      <c r="A10129" s="97" t="s">
        <v>630</v>
      </c>
      <c r="B10129" s="122" t="s">
        <v>4391</v>
      </c>
      <c r="C10129" s="123">
        <v>42585</v>
      </c>
      <c r="D10129" s="97" t="s">
        <v>20507</v>
      </c>
      <c r="E10129" s="97" t="s">
        <v>3</v>
      </c>
      <c r="F10129" s="97">
        <v>1404089</v>
      </c>
      <c r="G10129" s="97"/>
      <c r="H10129" s="124" t="s">
        <v>7220</v>
      </c>
      <c r="I10129" s="125">
        <v>0</v>
      </c>
      <c r="J10129" s="125">
        <v>878.94</v>
      </c>
      <c r="K10129" s="126">
        <v>878.94</v>
      </c>
      <c r="L10129" s="100" t="s">
        <v>1324</v>
      </c>
    </row>
    <row r="10130" spans="1:12" ht="56.25" customHeight="1">
      <c r="A10130" s="97" t="s">
        <v>630</v>
      </c>
      <c r="B10130" s="122" t="s">
        <v>4391</v>
      </c>
      <c r="C10130" s="123">
        <v>42585</v>
      </c>
      <c r="D10130" s="97" t="s">
        <v>20508</v>
      </c>
      <c r="E10130" s="97" t="s">
        <v>3</v>
      </c>
      <c r="F10130" s="97">
        <v>1404090</v>
      </c>
      <c r="G10130" s="97"/>
      <c r="H10130" s="124" t="s">
        <v>7221</v>
      </c>
      <c r="I10130" s="125">
        <v>0</v>
      </c>
      <c r="J10130" s="125">
        <v>939.56000000000006</v>
      </c>
      <c r="K10130" s="126">
        <v>939.56000000000006</v>
      </c>
      <c r="L10130" s="100" t="s">
        <v>1324</v>
      </c>
    </row>
    <row r="10131" spans="1:12" ht="56.25" customHeight="1">
      <c r="A10131" s="97" t="s">
        <v>630</v>
      </c>
      <c r="B10131" s="122" t="s">
        <v>4391</v>
      </c>
      <c r="C10131" s="123">
        <v>42585</v>
      </c>
      <c r="D10131" s="97" t="s">
        <v>20509</v>
      </c>
      <c r="E10131" s="97" t="s">
        <v>3</v>
      </c>
      <c r="F10131" s="97">
        <v>1404091</v>
      </c>
      <c r="G10131" s="97"/>
      <c r="H10131" s="124" t="s">
        <v>7222</v>
      </c>
      <c r="I10131" s="125">
        <v>0</v>
      </c>
      <c r="J10131" s="125">
        <v>403.58</v>
      </c>
      <c r="K10131" s="126">
        <v>403.58</v>
      </c>
      <c r="L10131" s="100" t="s">
        <v>1324</v>
      </c>
    </row>
    <row r="10132" spans="1:12" ht="56.25" customHeight="1">
      <c r="A10132" s="97" t="s">
        <v>630</v>
      </c>
      <c r="B10132" s="122" t="s">
        <v>4391</v>
      </c>
      <c r="C10132" s="123">
        <v>42585</v>
      </c>
      <c r="D10132" s="97" t="s">
        <v>20510</v>
      </c>
      <c r="E10132" s="97" t="s">
        <v>3</v>
      </c>
      <c r="F10132" s="97">
        <v>1404092</v>
      </c>
      <c r="G10132" s="97"/>
      <c r="H10132" s="124" t="s">
        <v>7223</v>
      </c>
      <c r="I10132" s="125">
        <v>0</v>
      </c>
      <c r="J10132" s="125">
        <v>141.04</v>
      </c>
      <c r="K10132" s="126">
        <v>141.04</v>
      </c>
      <c r="L10132" s="100" t="s">
        <v>1324</v>
      </c>
    </row>
    <row r="10133" spans="1:12" ht="56.25" customHeight="1">
      <c r="A10133" s="97" t="s">
        <v>630</v>
      </c>
      <c r="B10133" s="122" t="s">
        <v>4391</v>
      </c>
      <c r="C10133" s="123">
        <v>42585</v>
      </c>
      <c r="D10133" s="97" t="s">
        <v>20511</v>
      </c>
      <c r="E10133" s="97" t="s">
        <v>3</v>
      </c>
      <c r="F10133" s="97">
        <v>1404093</v>
      </c>
      <c r="G10133" s="97"/>
      <c r="H10133" s="124" t="s">
        <v>7224</v>
      </c>
      <c r="I10133" s="125">
        <v>0</v>
      </c>
      <c r="J10133" s="125">
        <v>834.36</v>
      </c>
      <c r="K10133" s="126">
        <v>834.36</v>
      </c>
      <c r="L10133" s="100" t="s">
        <v>1324</v>
      </c>
    </row>
    <row r="10134" spans="1:12" ht="56.25" customHeight="1">
      <c r="A10134" s="97" t="s">
        <v>630</v>
      </c>
      <c r="B10134" s="122" t="s">
        <v>4391</v>
      </c>
      <c r="C10134" s="123">
        <v>42585</v>
      </c>
      <c r="D10134" s="97" t="s">
        <v>20512</v>
      </c>
      <c r="E10134" s="97" t="s">
        <v>3</v>
      </c>
      <c r="F10134" s="97">
        <v>1404095</v>
      </c>
      <c r="G10134" s="97"/>
      <c r="H10134" s="124" t="s">
        <v>7225</v>
      </c>
      <c r="I10134" s="125">
        <v>0</v>
      </c>
      <c r="J10134" s="125">
        <v>354.25</v>
      </c>
      <c r="K10134" s="126">
        <v>354.25</v>
      </c>
      <c r="L10134" s="100" t="s">
        <v>1324</v>
      </c>
    </row>
    <row r="10135" spans="1:12" ht="56.25" customHeight="1">
      <c r="A10135" s="97" t="s">
        <v>630</v>
      </c>
      <c r="B10135" s="122" t="s">
        <v>4391</v>
      </c>
      <c r="C10135" s="123">
        <v>42585</v>
      </c>
      <c r="D10135" s="97" t="s">
        <v>20513</v>
      </c>
      <c r="E10135" s="97" t="s">
        <v>3</v>
      </c>
      <c r="F10135" s="97">
        <v>1404096</v>
      </c>
      <c r="G10135" s="97"/>
      <c r="H10135" s="124" t="s">
        <v>7226</v>
      </c>
      <c r="I10135" s="125">
        <v>0</v>
      </c>
      <c r="J10135" s="125">
        <v>6352.55</v>
      </c>
      <c r="K10135" s="126">
        <v>6352.55</v>
      </c>
      <c r="L10135" s="100" t="s">
        <v>1324</v>
      </c>
    </row>
    <row r="10136" spans="1:12" ht="56.25" customHeight="1">
      <c r="A10136" s="97" t="s">
        <v>630</v>
      </c>
      <c r="B10136" s="122" t="s">
        <v>4391</v>
      </c>
      <c r="C10136" s="123">
        <v>42585</v>
      </c>
      <c r="D10136" s="97" t="s">
        <v>20514</v>
      </c>
      <c r="E10136" s="97" t="s">
        <v>3</v>
      </c>
      <c r="F10136" s="97">
        <v>1404099</v>
      </c>
      <c r="G10136" s="97"/>
      <c r="H10136" s="124" t="s">
        <v>7227</v>
      </c>
      <c r="I10136" s="125">
        <v>0</v>
      </c>
      <c r="J10136" s="125">
        <v>1353.49</v>
      </c>
      <c r="K10136" s="126">
        <v>1353.49</v>
      </c>
      <c r="L10136" s="100" t="s">
        <v>1324</v>
      </c>
    </row>
    <row r="10137" spans="1:12" ht="56.25" customHeight="1">
      <c r="A10137" s="97" t="s">
        <v>630</v>
      </c>
      <c r="B10137" s="122" t="s">
        <v>4391</v>
      </c>
      <c r="C10137" s="123">
        <v>42585</v>
      </c>
      <c r="D10137" s="97" t="s">
        <v>20515</v>
      </c>
      <c r="E10137" s="97" t="s">
        <v>3</v>
      </c>
      <c r="F10137" s="97">
        <v>1404117</v>
      </c>
      <c r="G10137" s="97"/>
      <c r="H10137" s="124" t="s">
        <v>7228</v>
      </c>
      <c r="I10137" s="125">
        <v>0</v>
      </c>
      <c r="J10137" s="125">
        <v>514.29999999999995</v>
      </c>
      <c r="K10137" s="126">
        <v>514.29999999999995</v>
      </c>
      <c r="L10137" s="100" t="s">
        <v>1324</v>
      </c>
    </row>
    <row r="10138" spans="1:12" ht="56.25" customHeight="1">
      <c r="A10138" s="97" t="s">
        <v>630</v>
      </c>
      <c r="B10138" s="122" t="s">
        <v>4391</v>
      </c>
      <c r="C10138" s="123">
        <v>42585</v>
      </c>
      <c r="D10138" s="97" t="s">
        <v>20516</v>
      </c>
      <c r="E10138" s="97" t="s">
        <v>3</v>
      </c>
      <c r="F10138" s="97">
        <v>1404127</v>
      </c>
      <c r="G10138" s="97"/>
      <c r="H10138" s="124" t="s">
        <v>7229</v>
      </c>
      <c r="I10138" s="125">
        <v>0</v>
      </c>
      <c r="J10138" s="125">
        <v>3000</v>
      </c>
      <c r="K10138" s="126">
        <v>3000</v>
      </c>
      <c r="L10138" s="100" t="s">
        <v>1324</v>
      </c>
    </row>
    <row r="10139" spans="1:12" ht="56.25" customHeight="1">
      <c r="A10139" s="97" t="s">
        <v>630</v>
      </c>
      <c r="B10139" s="122" t="s">
        <v>4391</v>
      </c>
      <c r="C10139" s="123">
        <v>42585</v>
      </c>
      <c r="D10139" s="97" t="s">
        <v>20518</v>
      </c>
      <c r="E10139" s="97" t="s">
        <v>3</v>
      </c>
      <c r="F10139" s="97">
        <v>1404175</v>
      </c>
      <c r="G10139" s="97"/>
      <c r="H10139" s="124" t="s">
        <v>7231</v>
      </c>
      <c r="I10139" s="125">
        <v>0</v>
      </c>
      <c r="J10139" s="125">
        <v>1115</v>
      </c>
      <c r="K10139" s="126">
        <v>1115</v>
      </c>
      <c r="L10139" s="100" t="s">
        <v>1324</v>
      </c>
    </row>
    <row r="10140" spans="1:12" ht="56.25" customHeight="1">
      <c r="A10140" s="97" t="s">
        <v>630</v>
      </c>
      <c r="B10140" s="122" t="s">
        <v>10109</v>
      </c>
      <c r="C10140" s="123">
        <v>42585</v>
      </c>
      <c r="D10140" s="97" t="s">
        <v>13798</v>
      </c>
      <c r="E10140" s="97" t="s">
        <v>6</v>
      </c>
      <c r="F10140" s="97">
        <v>859815</v>
      </c>
      <c r="G10140" s="97"/>
      <c r="H10140" s="124" t="s">
        <v>3670</v>
      </c>
      <c r="I10140" s="125">
        <v>0</v>
      </c>
      <c r="J10140" s="125">
        <v>0.02</v>
      </c>
      <c r="K10140" s="126">
        <v>0.02</v>
      </c>
      <c r="L10140" s="100" t="s">
        <v>1324</v>
      </c>
    </row>
    <row r="10141" spans="1:12" ht="56.25" customHeight="1">
      <c r="A10141" s="97" t="s">
        <v>630</v>
      </c>
      <c r="B10141" s="122" t="s">
        <v>4391</v>
      </c>
      <c r="C10141" s="123">
        <v>42586</v>
      </c>
      <c r="D10141" s="97" t="s">
        <v>20527</v>
      </c>
      <c r="E10141" s="97" t="s">
        <v>3</v>
      </c>
      <c r="F10141" s="97">
        <v>1404495</v>
      </c>
      <c r="G10141" s="97"/>
      <c r="H10141" s="124" t="s">
        <v>7240</v>
      </c>
      <c r="I10141" s="125">
        <v>0</v>
      </c>
      <c r="J10141" s="125">
        <v>2498.48</v>
      </c>
      <c r="K10141" s="126">
        <v>2498.48</v>
      </c>
      <c r="L10141" s="100" t="s">
        <v>1324</v>
      </c>
    </row>
    <row r="10142" spans="1:12" ht="56.25" customHeight="1">
      <c r="A10142" s="97" t="s">
        <v>630</v>
      </c>
      <c r="B10142" s="122" t="s">
        <v>4391</v>
      </c>
      <c r="C10142" s="123">
        <v>42586</v>
      </c>
      <c r="D10142" s="97" t="s">
        <v>20520</v>
      </c>
      <c r="E10142" s="97" t="s">
        <v>3</v>
      </c>
      <c r="F10142" s="97">
        <v>1404367</v>
      </c>
      <c r="G10142" s="97"/>
      <c r="H10142" s="124" t="s">
        <v>7165</v>
      </c>
      <c r="I10142" s="125">
        <v>0</v>
      </c>
      <c r="J10142" s="125">
        <v>50.31</v>
      </c>
      <c r="K10142" s="126">
        <v>50.31</v>
      </c>
      <c r="L10142" s="100" t="s">
        <v>1324</v>
      </c>
    </row>
    <row r="10143" spans="1:12" ht="56.25" customHeight="1">
      <c r="A10143" s="97" t="s">
        <v>630</v>
      </c>
      <c r="B10143" s="122" t="s">
        <v>4391</v>
      </c>
      <c r="C10143" s="123">
        <v>42586</v>
      </c>
      <c r="D10143" s="97" t="s">
        <v>20521</v>
      </c>
      <c r="E10143" s="97" t="s">
        <v>3</v>
      </c>
      <c r="F10143" s="97">
        <v>1404381</v>
      </c>
      <c r="G10143" s="97"/>
      <c r="H10143" s="124" t="s">
        <v>7233</v>
      </c>
      <c r="I10143" s="125">
        <v>0</v>
      </c>
      <c r="J10143" s="125">
        <v>47.5</v>
      </c>
      <c r="K10143" s="126">
        <v>47.5</v>
      </c>
      <c r="L10143" s="100" t="s">
        <v>1324</v>
      </c>
    </row>
    <row r="10144" spans="1:12" ht="56.25" customHeight="1">
      <c r="A10144" s="97" t="s">
        <v>630</v>
      </c>
      <c r="B10144" s="122" t="s">
        <v>4391</v>
      </c>
      <c r="C10144" s="123">
        <v>42586</v>
      </c>
      <c r="D10144" s="97" t="s">
        <v>20522</v>
      </c>
      <c r="E10144" s="97" t="s">
        <v>3</v>
      </c>
      <c r="F10144" s="97">
        <v>1404446</v>
      </c>
      <c r="G10144" s="97"/>
      <c r="H10144" s="124" t="s">
        <v>7234</v>
      </c>
      <c r="I10144" s="125">
        <v>0</v>
      </c>
      <c r="J10144" s="125">
        <v>545</v>
      </c>
      <c r="K10144" s="126">
        <v>545</v>
      </c>
      <c r="L10144" s="100" t="s">
        <v>1324</v>
      </c>
    </row>
    <row r="10145" spans="1:12" ht="56.25" customHeight="1">
      <c r="A10145" s="97" t="s">
        <v>630</v>
      </c>
      <c r="B10145" s="122" t="s">
        <v>4391</v>
      </c>
      <c r="C10145" s="123">
        <v>42586</v>
      </c>
      <c r="D10145" s="97" t="s">
        <v>20523</v>
      </c>
      <c r="E10145" s="97" t="s">
        <v>3</v>
      </c>
      <c r="F10145" s="97">
        <v>1404448</v>
      </c>
      <c r="G10145" s="97"/>
      <c r="H10145" s="124" t="s">
        <v>7235</v>
      </c>
      <c r="I10145" s="125">
        <v>0</v>
      </c>
      <c r="J10145" s="125">
        <v>711.18000000000006</v>
      </c>
      <c r="K10145" s="126">
        <v>711.18000000000006</v>
      </c>
      <c r="L10145" s="100" t="s">
        <v>1324</v>
      </c>
    </row>
    <row r="10146" spans="1:12" ht="56.25" customHeight="1">
      <c r="A10146" s="97" t="s">
        <v>630</v>
      </c>
      <c r="B10146" s="122" t="s">
        <v>4391</v>
      </c>
      <c r="C10146" s="123">
        <v>42586</v>
      </c>
      <c r="D10146" s="97" t="s">
        <v>20524</v>
      </c>
      <c r="E10146" s="97" t="s">
        <v>3</v>
      </c>
      <c r="F10146" s="97">
        <v>1404465</v>
      </c>
      <c r="G10146" s="97"/>
      <c r="H10146" s="124" t="s">
        <v>7237</v>
      </c>
      <c r="I10146" s="125">
        <v>0</v>
      </c>
      <c r="J10146" s="125">
        <v>19.900000000000002</v>
      </c>
      <c r="K10146" s="126">
        <v>19.900000000000002</v>
      </c>
      <c r="L10146" s="100" t="s">
        <v>1324</v>
      </c>
    </row>
    <row r="10147" spans="1:12" ht="56.25" customHeight="1">
      <c r="A10147" s="97" t="s">
        <v>630</v>
      </c>
      <c r="B10147" s="122" t="s">
        <v>4391</v>
      </c>
      <c r="C10147" s="123">
        <v>42586</v>
      </c>
      <c r="D10147" s="97" t="s">
        <v>20525</v>
      </c>
      <c r="E10147" s="97" t="s">
        <v>3</v>
      </c>
      <c r="F10147" s="97">
        <v>1404490</v>
      </c>
      <c r="G10147" s="97"/>
      <c r="H10147" s="124" t="s">
        <v>7238</v>
      </c>
      <c r="I10147" s="125">
        <v>0</v>
      </c>
      <c r="J10147" s="125">
        <v>4690.8</v>
      </c>
      <c r="K10147" s="126">
        <v>4690.8</v>
      </c>
      <c r="L10147" s="100" t="s">
        <v>1324</v>
      </c>
    </row>
    <row r="10148" spans="1:12" ht="56.25" customHeight="1">
      <c r="A10148" s="97" t="s">
        <v>630</v>
      </c>
      <c r="B10148" s="122" t="s">
        <v>4391</v>
      </c>
      <c r="C10148" s="123">
        <v>42586</v>
      </c>
      <c r="D10148" s="97" t="s">
        <v>20526</v>
      </c>
      <c r="E10148" s="97" t="s">
        <v>3</v>
      </c>
      <c r="F10148" s="97">
        <v>1404492</v>
      </c>
      <c r="G10148" s="97"/>
      <c r="H10148" s="124" t="s">
        <v>7239</v>
      </c>
      <c r="I10148" s="125">
        <v>0</v>
      </c>
      <c r="J10148" s="125">
        <v>3338.4</v>
      </c>
      <c r="K10148" s="126">
        <v>3338.4</v>
      </c>
      <c r="L10148" s="100" t="s">
        <v>1324</v>
      </c>
    </row>
    <row r="10149" spans="1:12" ht="56.25" customHeight="1">
      <c r="A10149" s="97" t="s">
        <v>630</v>
      </c>
      <c r="B10149" s="122" t="s">
        <v>4391</v>
      </c>
      <c r="C10149" s="123">
        <v>42586</v>
      </c>
      <c r="D10149" s="97" t="s">
        <v>20529</v>
      </c>
      <c r="E10149" s="97" t="s">
        <v>3</v>
      </c>
      <c r="F10149" s="97">
        <v>1404524</v>
      </c>
      <c r="G10149" s="97"/>
      <c r="H10149" s="124" t="s">
        <v>7242</v>
      </c>
      <c r="I10149" s="125">
        <v>0</v>
      </c>
      <c r="J10149" s="125">
        <v>1644.54</v>
      </c>
      <c r="K10149" s="126">
        <v>1644.54</v>
      </c>
      <c r="L10149" s="100" t="s">
        <v>1324</v>
      </c>
    </row>
    <row r="10150" spans="1:12" ht="56.25" customHeight="1">
      <c r="A10150" s="97" t="s">
        <v>630</v>
      </c>
      <c r="B10150" s="122" t="s">
        <v>4391</v>
      </c>
      <c r="C10150" s="123">
        <v>42586</v>
      </c>
      <c r="D10150" s="97" t="s">
        <v>20532</v>
      </c>
      <c r="E10150" s="97" t="s">
        <v>3</v>
      </c>
      <c r="F10150" s="97">
        <v>1404601</v>
      </c>
      <c r="G10150" s="97"/>
      <c r="H10150" s="124" t="s">
        <v>5458</v>
      </c>
      <c r="I10150" s="125">
        <v>0</v>
      </c>
      <c r="J10150" s="125">
        <v>1713</v>
      </c>
      <c r="K10150" s="126">
        <v>1713</v>
      </c>
      <c r="L10150" s="100" t="s">
        <v>1324</v>
      </c>
    </row>
    <row r="10151" spans="1:12" ht="56.25" customHeight="1">
      <c r="A10151" s="97" t="s">
        <v>630</v>
      </c>
      <c r="B10151" s="122" t="s">
        <v>4391</v>
      </c>
      <c r="C10151" s="123">
        <v>42586</v>
      </c>
      <c r="D10151" s="97" t="s">
        <v>20533</v>
      </c>
      <c r="E10151" s="97" t="s">
        <v>3</v>
      </c>
      <c r="F10151" s="97">
        <v>1404622</v>
      </c>
      <c r="G10151" s="97"/>
      <c r="H10151" s="124" t="s">
        <v>7245</v>
      </c>
      <c r="I10151" s="125">
        <v>0</v>
      </c>
      <c r="J10151" s="125">
        <v>695.52</v>
      </c>
      <c r="K10151" s="126">
        <v>695.52</v>
      </c>
      <c r="L10151" s="100" t="s">
        <v>1324</v>
      </c>
    </row>
    <row r="10152" spans="1:12" ht="56.25" customHeight="1">
      <c r="A10152" s="97" t="s">
        <v>630</v>
      </c>
      <c r="B10152" s="122" t="s">
        <v>4391</v>
      </c>
      <c r="C10152" s="123">
        <v>42586</v>
      </c>
      <c r="D10152" s="97" t="s">
        <v>20534</v>
      </c>
      <c r="E10152" s="97" t="s">
        <v>3</v>
      </c>
      <c r="F10152" s="97">
        <v>1404643</v>
      </c>
      <c r="G10152" s="97"/>
      <c r="H10152" s="124" t="s">
        <v>7246</v>
      </c>
      <c r="I10152" s="125">
        <v>0</v>
      </c>
      <c r="J10152" s="125">
        <v>1330.07</v>
      </c>
      <c r="K10152" s="126">
        <v>1330.07</v>
      </c>
      <c r="L10152" s="100" t="s">
        <v>1324</v>
      </c>
    </row>
    <row r="10153" spans="1:12" ht="56.25" customHeight="1">
      <c r="A10153" s="97" t="s">
        <v>630</v>
      </c>
      <c r="B10153" s="122" t="s">
        <v>4391</v>
      </c>
      <c r="C10153" s="123">
        <v>42586</v>
      </c>
      <c r="D10153" s="97" t="s">
        <v>20535</v>
      </c>
      <c r="E10153" s="97" t="s">
        <v>3</v>
      </c>
      <c r="F10153" s="97">
        <v>1404652</v>
      </c>
      <c r="G10153" s="97"/>
      <c r="H10153" s="124" t="s">
        <v>7247</v>
      </c>
      <c r="I10153" s="125">
        <v>0</v>
      </c>
      <c r="J10153" s="125">
        <v>5431.96</v>
      </c>
      <c r="K10153" s="126">
        <v>5431.96</v>
      </c>
      <c r="L10153" s="100" t="s">
        <v>1324</v>
      </c>
    </row>
    <row r="10154" spans="1:12" ht="56.25" customHeight="1">
      <c r="A10154" s="97" t="s">
        <v>630</v>
      </c>
      <c r="B10154" s="122" t="s">
        <v>4391</v>
      </c>
      <c r="C10154" s="123">
        <v>42586</v>
      </c>
      <c r="D10154" s="97" t="s">
        <v>20536</v>
      </c>
      <c r="E10154" s="97" t="s">
        <v>3</v>
      </c>
      <c r="F10154" s="97">
        <v>1404698</v>
      </c>
      <c r="G10154" s="97"/>
      <c r="H10154" s="124" t="s">
        <v>7248</v>
      </c>
      <c r="I10154" s="125">
        <v>0</v>
      </c>
      <c r="J10154" s="125">
        <v>7183.1</v>
      </c>
      <c r="K10154" s="126">
        <v>7183.1</v>
      </c>
      <c r="L10154" s="100" t="s">
        <v>1324</v>
      </c>
    </row>
    <row r="10155" spans="1:12" ht="56.25" customHeight="1">
      <c r="A10155" s="97" t="s">
        <v>630</v>
      </c>
      <c r="B10155" s="122" t="s">
        <v>4391</v>
      </c>
      <c r="C10155" s="123">
        <v>42587</v>
      </c>
      <c r="D10155" s="97" t="s">
        <v>20558</v>
      </c>
      <c r="E10155" s="97" t="s">
        <v>3</v>
      </c>
      <c r="F10155" s="97">
        <v>1404972</v>
      </c>
      <c r="G10155" s="97"/>
      <c r="H10155" s="124" t="s">
        <v>7268</v>
      </c>
      <c r="I10155" s="125">
        <v>0</v>
      </c>
      <c r="J10155" s="125">
        <v>191558.21</v>
      </c>
      <c r="K10155" s="126">
        <v>191558.21</v>
      </c>
      <c r="L10155" s="100" t="s">
        <v>1347</v>
      </c>
    </row>
    <row r="10156" spans="1:12" ht="56.25" customHeight="1">
      <c r="A10156" s="97" t="s">
        <v>630</v>
      </c>
      <c r="B10156" s="122" t="s">
        <v>4391</v>
      </c>
      <c r="C10156" s="123">
        <v>42587</v>
      </c>
      <c r="D10156" s="97" t="s">
        <v>20560</v>
      </c>
      <c r="E10156" s="97" t="s">
        <v>3</v>
      </c>
      <c r="F10156" s="97">
        <v>1404977</v>
      </c>
      <c r="G10156" s="97"/>
      <c r="H10156" s="124" t="s">
        <v>7270</v>
      </c>
      <c r="I10156" s="125">
        <v>0</v>
      </c>
      <c r="J10156" s="125">
        <v>729080.54</v>
      </c>
      <c r="K10156" s="126">
        <v>729080.54</v>
      </c>
      <c r="L10156" s="100" t="s">
        <v>1324</v>
      </c>
    </row>
    <row r="10157" spans="1:12" ht="56.25" customHeight="1">
      <c r="A10157" s="97" t="s">
        <v>630</v>
      </c>
      <c r="B10157" s="122" t="s">
        <v>4391</v>
      </c>
      <c r="C10157" s="123">
        <v>42587</v>
      </c>
      <c r="D10157" s="97" t="s">
        <v>20537</v>
      </c>
      <c r="E10157" s="97" t="s">
        <v>3</v>
      </c>
      <c r="F10157" s="97">
        <v>1404828</v>
      </c>
      <c r="G10157" s="97"/>
      <c r="H10157" s="124" t="s">
        <v>4461</v>
      </c>
      <c r="I10157" s="125">
        <v>0</v>
      </c>
      <c r="J10157" s="125">
        <v>1016</v>
      </c>
      <c r="K10157" s="126">
        <v>1016</v>
      </c>
      <c r="L10157" s="100" t="s">
        <v>1324</v>
      </c>
    </row>
    <row r="10158" spans="1:12" ht="56.25" customHeight="1">
      <c r="A10158" s="97" t="s">
        <v>630</v>
      </c>
      <c r="B10158" s="122" t="s">
        <v>4391</v>
      </c>
      <c r="C10158" s="123">
        <v>42587</v>
      </c>
      <c r="D10158" s="97" t="s">
        <v>20540</v>
      </c>
      <c r="E10158" s="97" t="s">
        <v>3</v>
      </c>
      <c r="F10158" s="97">
        <v>1404872</v>
      </c>
      <c r="G10158" s="97"/>
      <c r="H10158" s="124" t="s">
        <v>7251</v>
      </c>
      <c r="I10158" s="125">
        <v>0</v>
      </c>
      <c r="J10158" s="125">
        <v>2188.7400000000002</v>
      </c>
      <c r="K10158" s="126">
        <v>2188.7400000000002</v>
      </c>
      <c r="L10158" s="100" t="s">
        <v>1324</v>
      </c>
    </row>
    <row r="10159" spans="1:12" ht="56.25" customHeight="1">
      <c r="A10159" s="97" t="s">
        <v>630</v>
      </c>
      <c r="B10159" s="122" t="s">
        <v>4391</v>
      </c>
      <c r="C10159" s="123">
        <v>42587</v>
      </c>
      <c r="D10159" s="97" t="s">
        <v>20543</v>
      </c>
      <c r="E10159" s="97" t="s">
        <v>3</v>
      </c>
      <c r="F10159" s="97">
        <v>1404911</v>
      </c>
      <c r="G10159" s="97"/>
      <c r="H10159" s="124" t="s">
        <v>7254</v>
      </c>
      <c r="I10159" s="125">
        <v>0</v>
      </c>
      <c r="J10159" s="125">
        <v>11</v>
      </c>
      <c r="K10159" s="126">
        <v>11</v>
      </c>
      <c r="L10159" s="100" t="s">
        <v>1324</v>
      </c>
    </row>
    <row r="10160" spans="1:12" ht="56.25" customHeight="1">
      <c r="A10160" s="97" t="s">
        <v>630</v>
      </c>
      <c r="B10160" s="122" t="s">
        <v>4391</v>
      </c>
      <c r="C10160" s="123">
        <v>42587</v>
      </c>
      <c r="D10160" s="97" t="s">
        <v>20545</v>
      </c>
      <c r="E10160" s="97" t="s">
        <v>3</v>
      </c>
      <c r="F10160" s="97">
        <v>1404927</v>
      </c>
      <c r="G10160" s="97"/>
      <c r="H10160" s="124" t="s">
        <v>7256</v>
      </c>
      <c r="I10160" s="125">
        <v>0</v>
      </c>
      <c r="J10160" s="125">
        <v>500</v>
      </c>
      <c r="K10160" s="126">
        <v>500</v>
      </c>
      <c r="L10160" s="100" t="s">
        <v>1324</v>
      </c>
    </row>
    <row r="10161" spans="1:12" ht="56.25" customHeight="1">
      <c r="A10161" s="97" t="s">
        <v>630</v>
      </c>
      <c r="B10161" s="122" t="s">
        <v>4391</v>
      </c>
      <c r="C10161" s="123">
        <v>42587</v>
      </c>
      <c r="D10161" s="97" t="s">
        <v>20547</v>
      </c>
      <c r="E10161" s="97" t="s">
        <v>3</v>
      </c>
      <c r="F10161" s="97">
        <v>1404941</v>
      </c>
      <c r="G10161" s="97"/>
      <c r="H10161" s="124" t="s">
        <v>4834</v>
      </c>
      <c r="I10161" s="125">
        <v>0</v>
      </c>
      <c r="J10161" s="125">
        <v>1500</v>
      </c>
      <c r="K10161" s="126">
        <v>1500</v>
      </c>
      <c r="L10161" s="100" t="s">
        <v>1324</v>
      </c>
    </row>
    <row r="10162" spans="1:12" ht="56.25" customHeight="1">
      <c r="A10162" s="97" t="s">
        <v>630</v>
      </c>
      <c r="B10162" s="122" t="s">
        <v>4391</v>
      </c>
      <c r="C10162" s="123">
        <v>42587</v>
      </c>
      <c r="D10162" s="97" t="s">
        <v>20553</v>
      </c>
      <c r="E10162" s="97" t="s">
        <v>3</v>
      </c>
      <c r="F10162" s="97">
        <v>1404961</v>
      </c>
      <c r="G10162" s="97"/>
      <c r="H10162" s="124" t="s">
        <v>7263</v>
      </c>
      <c r="I10162" s="125">
        <v>0</v>
      </c>
      <c r="J10162" s="125">
        <v>912.24</v>
      </c>
      <c r="K10162" s="126">
        <v>912.24</v>
      </c>
      <c r="L10162" s="100" t="s">
        <v>1324</v>
      </c>
    </row>
    <row r="10163" spans="1:12" ht="56.25" customHeight="1">
      <c r="A10163" s="97" t="s">
        <v>630</v>
      </c>
      <c r="B10163" s="122" t="s">
        <v>4391</v>
      </c>
      <c r="C10163" s="123">
        <v>42587</v>
      </c>
      <c r="D10163" s="97" t="s">
        <v>20566</v>
      </c>
      <c r="E10163" s="97" t="s">
        <v>3</v>
      </c>
      <c r="F10163" s="97">
        <v>1405040</v>
      </c>
      <c r="G10163" s="97"/>
      <c r="H10163" s="124" t="s">
        <v>7276</v>
      </c>
      <c r="I10163" s="125">
        <v>0</v>
      </c>
      <c r="J10163" s="125">
        <v>2641.21</v>
      </c>
      <c r="K10163" s="126">
        <v>2641.21</v>
      </c>
      <c r="L10163" s="100" t="s">
        <v>1324</v>
      </c>
    </row>
    <row r="10164" spans="1:12" ht="56.25" customHeight="1">
      <c r="A10164" s="97" t="s">
        <v>630</v>
      </c>
      <c r="B10164" s="122" t="s">
        <v>4391</v>
      </c>
      <c r="C10164" s="123">
        <v>42587</v>
      </c>
      <c r="D10164" s="97" t="s">
        <v>20568</v>
      </c>
      <c r="E10164" s="97" t="s">
        <v>3</v>
      </c>
      <c r="F10164" s="97">
        <v>1405130</v>
      </c>
      <c r="G10164" s="97"/>
      <c r="H10164" s="124" t="s">
        <v>7278</v>
      </c>
      <c r="I10164" s="125">
        <v>0</v>
      </c>
      <c r="J10164" s="125">
        <v>1498.26</v>
      </c>
      <c r="K10164" s="126">
        <v>1498.26</v>
      </c>
      <c r="L10164" s="100" t="s">
        <v>1324</v>
      </c>
    </row>
    <row r="10165" spans="1:12" ht="56.25" customHeight="1">
      <c r="A10165" s="97" t="s">
        <v>630</v>
      </c>
      <c r="B10165" s="122" t="s">
        <v>4391</v>
      </c>
      <c r="C10165" s="123">
        <v>42587</v>
      </c>
      <c r="D10165" s="97" t="s">
        <v>20569</v>
      </c>
      <c r="E10165" s="97" t="s">
        <v>3</v>
      </c>
      <c r="F10165" s="97">
        <v>1405189</v>
      </c>
      <c r="G10165" s="97"/>
      <c r="H10165" s="124" t="s">
        <v>7279</v>
      </c>
      <c r="I10165" s="125">
        <v>0</v>
      </c>
      <c r="J10165" s="125">
        <v>500</v>
      </c>
      <c r="K10165" s="126">
        <v>500</v>
      </c>
      <c r="L10165" s="100" t="s">
        <v>1324</v>
      </c>
    </row>
    <row r="10166" spans="1:12" ht="56.25" customHeight="1">
      <c r="A10166" s="97" t="s">
        <v>630</v>
      </c>
      <c r="B10166" s="122" t="s">
        <v>4391</v>
      </c>
      <c r="C10166" s="123">
        <v>42587</v>
      </c>
      <c r="D10166" s="97" t="s">
        <v>20570</v>
      </c>
      <c r="E10166" s="97" t="s">
        <v>3</v>
      </c>
      <c r="F10166" s="97">
        <v>1405207</v>
      </c>
      <c r="G10166" s="97"/>
      <c r="H10166" s="124" t="s">
        <v>5609</v>
      </c>
      <c r="I10166" s="125">
        <v>0</v>
      </c>
      <c r="J10166" s="125">
        <v>500</v>
      </c>
      <c r="K10166" s="126">
        <v>500</v>
      </c>
      <c r="L10166" s="100" t="s">
        <v>1324</v>
      </c>
    </row>
    <row r="10167" spans="1:12" ht="56.25" customHeight="1">
      <c r="A10167" s="97" t="s">
        <v>630</v>
      </c>
      <c r="B10167" s="122" t="s">
        <v>4391</v>
      </c>
      <c r="C10167" s="123">
        <v>42587</v>
      </c>
      <c r="D10167" s="97" t="s">
        <v>20571</v>
      </c>
      <c r="E10167" s="97" t="s">
        <v>3</v>
      </c>
      <c r="F10167" s="97">
        <v>1405223</v>
      </c>
      <c r="G10167" s="97"/>
      <c r="H10167" s="124" t="s">
        <v>7280</v>
      </c>
      <c r="I10167" s="125">
        <v>0</v>
      </c>
      <c r="J10167" s="125">
        <v>3607.6</v>
      </c>
      <c r="K10167" s="126">
        <v>3607.6</v>
      </c>
      <c r="L10167" s="100" t="s">
        <v>1324</v>
      </c>
    </row>
    <row r="10168" spans="1:12" ht="56.25" customHeight="1">
      <c r="A10168" s="97" t="s">
        <v>630</v>
      </c>
      <c r="B10168" s="122" t="s">
        <v>10109</v>
      </c>
      <c r="C10168" s="123">
        <v>42587</v>
      </c>
      <c r="D10168" s="97" t="s">
        <v>13863</v>
      </c>
      <c r="E10168" s="97" t="s">
        <v>11</v>
      </c>
      <c r="F10168" s="97">
        <v>859977</v>
      </c>
      <c r="G10168" s="97"/>
      <c r="H10168" s="124" t="s">
        <v>13864</v>
      </c>
      <c r="I10168" s="125">
        <v>50</v>
      </c>
      <c r="J10168" s="125">
        <v>0</v>
      </c>
      <c r="K10168" s="126">
        <v>50</v>
      </c>
      <c r="L10168" s="100" t="s">
        <v>1324</v>
      </c>
    </row>
    <row r="10169" spans="1:12" ht="56.25" customHeight="1">
      <c r="A10169" s="97" t="s">
        <v>630</v>
      </c>
      <c r="B10169" s="122" t="s">
        <v>10109</v>
      </c>
      <c r="C10169" s="123">
        <v>42587</v>
      </c>
      <c r="D10169" s="97" t="s">
        <v>13867</v>
      </c>
      <c r="E10169" s="97" t="s">
        <v>13</v>
      </c>
      <c r="F10169" s="97">
        <v>860009</v>
      </c>
      <c r="G10169" s="97"/>
      <c r="H10169" s="124" t="s">
        <v>13868</v>
      </c>
      <c r="I10169" s="125">
        <v>371</v>
      </c>
      <c r="J10169" s="125">
        <v>0</v>
      </c>
      <c r="K10169" s="126">
        <v>371</v>
      </c>
      <c r="L10169" s="100" t="s">
        <v>1324</v>
      </c>
    </row>
    <row r="10170" spans="1:12" ht="56.25" customHeight="1">
      <c r="A10170" s="97" t="s">
        <v>630</v>
      </c>
      <c r="B10170" s="122" t="s">
        <v>10109</v>
      </c>
      <c r="C10170" s="123">
        <v>42590</v>
      </c>
      <c r="D10170" s="97" t="s">
        <v>13870</v>
      </c>
      <c r="E10170" s="97" t="s">
        <v>6</v>
      </c>
      <c r="F10170" s="97">
        <v>66801</v>
      </c>
      <c r="G10170" s="97"/>
      <c r="H10170" s="124" t="s">
        <v>3475</v>
      </c>
      <c r="I10170" s="125">
        <v>0</v>
      </c>
      <c r="J10170" s="125">
        <v>21685992</v>
      </c>
      <c r="K10170" s="126">
        <v>21685992</v>
      </c>
      <c r="L10170" s="100" t="s">
        <v>1324</v>
      </c>
    </row>
    <row r="10171" spans="1:12" ht="56.25" customHeight="1">
      <c r="A10171" s="97" t="s">
        <v>630</v>
      </c>
      <c r="B10171" s="122" t="s">
        <v>4391</v>
      </c>
      <c r="C10171" s="123">
        <v>42590</v>
      </c>
      <c r="D10171" s="97" t="s">
        <v>20572</v>
      </c>
      <c r="E10171" s="97" t="s">
        <v>3</v>
      </c>
      <c r="F10171" s="97">
        <v>1405350</v>
      </c>
      <c r="G10171" s="97"/>
      <c r="H10171" s="124" t="s">
        <v>7281</v>
      </c>
      <c r="I10171" s="125">
        <v>0</v>
      </c>
      <c r="J10171" s="125">
        <v>0.5</v>
      </c>
      <c r="K10171" s="126">
        <v>0.5</v>
      </c>
      <c r="L10171" s="100" t="s">
        <v>1324</v>
      </c>
    </row>
    <row r="10172" spans="1:12" ht="56.25" customHeight="1">
      <c r="A10172" s="97" t="s">
        <v>630</v>
      </c>
      <c r="B10172" s="122" t="s">
        <v>4391</v>
      </c>
      <c r="C10172" s="123">
        <v>42590</v>
      </c>
      <c r="D10172" s="97" t="s">
        <v>20578</v>
      </c>
      <c r="E10172" s="97" t="s">
        <v>3</v>
      </c>
      <c r="F10172" s="97">
        <v>1405407</v>
      </c>
      <c r="G10172" s="97"/>
      <c r="H10172" s="124" t="s">
        <v>7284</v>
      </c>
      <c r="I10172" s="125">
        <v>0</v>
      </c>
      <c r="J10172" s="125">
        <v>6019.63</v>
      </c>
      <c r="K10172" s="126">
        <v>6019.63</v>
      </c>
      <c r="L10172" s="100" t="s">
        <v>1324</v>
      </c>
    </row>
    <row r="10173" spans="1:12" ht="56.25" customHeight="1">
      <c r="A10173" s="97" t="s">
        <v>630</v>
      </c>
      <c r="B10173" s="122" t="s">
        <v>4391</v>
      </c>
      <c r="C10173" s="123">
        <v>42590</v>
      </c>
      <c r="D10173" s="97" t="s">
        <v>20579</v>
      </c>
      <c r="E10173" s="97" t="s">
        <v>3</v>
      </c>
      <c r="F10173" s="97">
        <v>1405443</v>
      </c>
      <c r="G10173" s="97"/>
      <c r="H10173" s="124" t="s">
        <v>7285</v>
      </c>
      <c r="I10173" s="125">
        <v>0</v>
      </c>
      <c r="J10173" s="125">
        <v>2362.6</v>
      </c>
      <c r="K10173" s="126">
        <v>2362.6</v>
      </c>
      <c r="L10173" s="100" t="s">
        <v>1324</v>
      </c>
    </row>
    <row r="10174" spans="1:12" ht="56.25" customHeight="1">
      <c r="A10174" s="97" t="s">
        <v>630</v>
      </c>
      <c r="B10174" s="122" t="s">
        <v>4391</v>
      </c>
      <c r="C10174" s="123">
        <v>42590</v>
      </c>
      <c r="D10174" s="97" t="s">
        <v>20583</v>
      </c>
      <c r="E10174" s="97" t="s">
        <v>3</v>
      </c>
      <c r="F10174" s="97">
        <v>1405476</v>
      </c>
      <c r="G10174" s="97"/>
      <c r="H10174" s="124" t="s">
        <v>7289</v>
      </c>
      <c r="I10174" s="125">
        <v>0</v>
      </c>
      <c r="J10174" s="125">
        <v>9154</v>
      </c>
      <c r="K10174" s="126">
        <v>9154</v>
      </c>
      <c r="L10174" s="100" t="s">
        <v>1324</v>
      </c>
    </row>
    <row r="10175" spans="1:12" ht="56.25" customHeight="1">
      <c r="A10175" s="97" t="s">
        <v>630</v>
      </c>
      <c r="B10175" s="122" t="s">
        <v>4391</v>
      </c>
      <c r="C10175" s="123">
        <v>42590</v>
      </c>
      <c r="D10175" s="97" t="s">
        <v>20584</v>
      </c>
      <c r="E10175" s="97" t="s">
        <v>3</v>
      </c>
      <c r="F10175" s="97">
        <v>1405578</v>
      </c>
      <c r="G10175" s="97"/>
      <c r="H10175" s="124" t="s">
        <v>7290</v>
      </c>
      <c r="I10175" s="125">
        <v>0</v>
      </c>
      <c r="J10175" s="125">
        <v>250</v>
      </c>
      <c r="K10175" s="126">
        <v>250</v>
      </c>
      <c r="L10175" s="100" t="s">
        <v>1324</v>
      </c>
    </row>
    <row r="10176" spans="1:12" ht="56.25" customHeight="1">
      <c r="A10176" s="97" t="s">
        <v>630</v>
      </c>
      <c r="B10176" s="122" t="s">
        <v>4391</v>
      </c>
      <c r="C10176" s="123">
        <v>42590</v>
      </c>
      <c r="D10176" s="97" t="s">
        <v>20586</v>
      </c>
      <c r="E10176" s="97" t="s">
        <v>3</v>
      </c>
      <c r="F10176" s="97">
        <v>1405624</v>
      </c>
      <c r="G10176" s="97"/>
      <c r="H10176" s="124" t="s">
        <v>7292</v>
      </c>
      <c r="I10176" s="125">
        <v>0</v>
      </c>
      <c r="J10176" s="125">
        <v>0.22</v>
      </c>
      <c r="K10176" s="126">
        <v>0.22</v>
      </c>
      <c r="L10176" s="100" t="s">
        <v>1324</v>
      </c>
    </row>
    <row r="10177" spans="1:12" ht="56.25" customHeight="1">
      <c r="A10177" s="97" t="s">
        <v>630</v>
      </c>
      <c r="B10177" s="122" t="s">
        <v>4391</v>
      </c>
      <c r="C10177" s="123">
        <v>42590</v>
      </c>
      <c r="D10177" s="97" t="s">
        <v>20587</v>
      </c>
      <c r="E10177" s="97" t="s">
        <v>3</v>
      </c>
      <c r="F10177" s="97">
        <v>1405644</v>
      </c>
      <c r="G10177" s="97"/>
      <c r="H10177" s="124" t="s">
        <v>7293</v>
      </c>
      <c r="I10177" s="125">
        <v>0</v>
      </c>
      <c r="J10177" s="125">
        <v>1380</v>
      </c>
      <c r="K10177" s="126">
        <v>1380</v>
      </c>
      <c r="L10177" s="100" t="s">
        <v>1324</v>
      </c>
    </row>
    <row r="10178" spans="1:12" ht="56.25" customHeight="1">
      <c r="A10178" s="97" t="s">
        <v>630</v>
      </c>
      <c r="B10178" s="122" t="s">
        <v>4391</v>
      </c>
      <c r="C10178" s="123">
        <v>42590</v>
      </c>
      <c r="D10178" s="97" t="s">
        <v>20588</v>
      </c>
      <c r="E10178" s="97" t="s">
        <v>3</v>
      </c>
      <c r="F10178" s="97">
        <v>1405711</v>
      </c>
      <c r="G10178" s="97"/>
      <c r="H10178" s="124" t="s">
        <v>7294</v>
      </c>
      <c r="I10178" s="125">
        <v>0</v>
      </c>
      <c r="J10178" s="125">
        <v>5225.29</v>
      </c>
      <c r="K10178" s="126">
        <v>5225.29</v>
      </c>
      <c r="L10178" s="100" t="s">
        <v>1324</v>
      </c>
    </row>
    <row r="10179" spans="1:12" ht="56.25" customHeight="1">
      <c r="A10179" s="97" t="s">
        <v>630</v>
      </c>
      <c r="B10179" s="122" t="s">
        <v>4391</v>
      </c>
      <c r="C10179" s="123">
        <v>42590</v>
      </c>
      <c r="D10179" s="97" t="s">
        <v>20589</v>
      </c>
      <c r="E10179" s="97" t="s">
        <v>3</v>
      </c>
      <c r="F10179" s="97">
        <v>1405748</v>
      </c>
      <c r="G10179" s="97"/>
      <c r="H10179" s="124" t="s">
        <v>7295</v>
      </c>
      <c r="I10179" s="125">
        <v>0</v>
      </c>
      <c r="J10179" s="125">
        <v>16639.52</v>
      </c>
      <c r="K10179" s="126">
        <v>16639.52</v>
      </c>
      <c r="L10179" s="100" t="s">
        <v>1324</v>
      </c>
    </row>
    <row r="10180" spans="1:12" ht="56.25" customHeight="1">
      <c r="A10180" s="97" t="s">
        <v>630</v>
      </c>
      <c r="B10180" s="122" t="s">
        <v>4391</v>
      </c>
      <c r="C10180" s="123">
        <v>42590</v>
      </c>
      <c r="D10180" s="97" t="s">
        <v>20590</v>
      </c>
      <c r="E10180" s="97" t="s">
        <v>3</v>
      </c>
      <c r="F10180" s="97">
        <v>1405763</v>
      </c>
      <c r="G10180" s="97"/>
      <c r="H10180" s="124" t="s">
        <v>7296</v>
      </c>
      <c r="I10180" s="125">
        <v>0</v>
      </c>
      <c r="J10180" s="125">
        <v>96</v>
      </c>
      <c r="K10180" s="126">
        <v>96</v>
      </c>
      <c r="L10180" s="100" t="s">
        <v>1347</v>
      </c>
    </row>
    <row r="10181" spans="1:12" ht="56.25" customHeight="1">
      <c r="A10181" s="97" t="s">
        <v>630</v>
      </c>
      <c r="B10181" s="122" t="s">
        <v>4391</v>
      </c>
      <c r="C10181" s="123">
        <v>42591</v>
      </c>
      <c r="D10181" s="97" t="s">
        <v>20592</v>
      </c>
      <c r="E10181" s="97" t="s">
        <v>3</v>
      </c>
      <c r="F10181" s="97">
        <v>1405953</v>
      </c>
      <c r="G10181" s="97"/>
      <c r="H10181" s="124" t="s">
        <v>7298</v>
      </c>
      <c r="I10181" s="125">
        <v>0</v>
      </c>
      <c r="J10181" s="125">
        <v>568.16999999999996</v>
      </c>
      <c r="K10181" s="126">
        <v>568.16999999999996</v>
      </c>
      <c r="L10181" s="100" t="s">
        <v>1324</v>
      </c>
    </row>
    <row r="10182" spans="1:12" ht="56.25" customHeight="1">
      <c r="A10182" s="97" t="s">
        <v>630</v>
      </c>
      <c r="B10182" s="122" t="s">
        <v>4391</v>
      </c>
      <c r="C10182" s="123">
        <v>42591</v>
      </c>
      <c r="D10182" s="97" t="s">
        <v>20595</v>
      </c>
      <c r="E10182" s="97" t="s">
        <v>3</v>
      </c>
      <c r="F10182" s="97">
        <v>1406028</v>
      </c>
      <c r="G10182" s="97"/>
      <c r="H10182" s="124" t="s">
        <v>7301</v>
      </c>
      <c r="I10182" s="125">
        <v>0</v>
      </c>
      <c r="J10182" s="125">
        <v>1130.54</v>
      </c>
      <c r="K10182" s="126">
        <v>1130.54</v>
      </c>
      <c r="L10182" s="100" t="s">
        <v>1324</v>
      </c>
    </row>
    <row r="10183" spans="1:12" ht="56.25" customHeight="1">
      <c r="A10183" s="97" t="s">
        <v>630</v>
      </c>
      <c r="B10183" s="122" t="s">
        <v>4391</v>
      </c>
      <c r="C10183" s="123">
        <v>42591</v>
      </c>
      <c r="D10183" s="97" t="s">
        <v>20601</v>
      </c>
      <c r="E10183" s="97" t="s">
        <v>3</v>
      </c>
      <c r="F10183" s="97">
        <v>1406168</v>
      </c>
      <c r="G10183" s="97"/>
      <c r="H10183" s="124" t="s">
        <v>7307</v>
      </c>
      <c r="I10183" s="125">
        <v>0</v>
      </c>
      <c r="J10183" s="125">
        <v>227.1</v>
      </c>
      <c r="K10183" s="126">
        <v>227.1</v>
      </c>
      <c r="L10183" s="100" t="s">
        <v>1324</v>
      </c>
    </row>
    <row r="10184" spans="1:12" ht="56.25" customHeight="1">
      <c r="A10184" s="97" t="s">
        <v>630</v>
      </c>
      <c r="B10184" s="122" t="s">
        <v>4391</v>
      </c>
      <c r="C10184" s="123">
        <v>42591</v>
      </c>
      <c r="D10184" s="97" t="s">
        <v>20603</v>
      </c>
      <c r="E10184" s="97" t="s">
        <v>3</v>
      </c>
      <c r="F10184" s="97">
        <v>1406182</v>
      </c>
      <c r="G10184" s="97"/>
      <c r="H10184" s="124" t="s">
        <v>7309</v>
      </c>
      <c r="I10184" s="125">
        <v>0</v>
      </c>
      <c r="J10184" s="125">
        <v>465</v>
      </c>
      <c r="K10184" s="126">
        <v>465</v>
      </c>
      <c r="L10184" s="100" t="s">
        <v>1324</v>
      </c>
    </row>
    <row r="10185" spans="1:12" ht="56.25" customHeight="1">
      <c r="A10185" s="97" t="s">
        <v>630</v>
      </c>
      <c r="B10185" s="122" t="s">
        <v>10109</v>
      </c>
      <c r="C10185" s="123">
        <v>42591</v>
      </c>
      <c r="D10185" s="97" t="s">
        <v>13898</v>
      </c>
      <c r="E10185" s="97" t="s">
        <v>6</v>
      </c>
      <c r="F10185" s="97">
        <v>990201001</v>
      </c>
      <c r="G10185" s="97"/>
      <c r="H10185" s="124" t="s">
        <v>3732</v>
      </c>
      <c r="I10185" s="125">
        <v>0</v>
      </c>
      <c r="J10185" s="125">
        <v>6505.16</v>
      </c>
      <c r="K10185" s="126">
        <v>6505.16</v>
      </c>
      <c r="L10185" s="100" t="s">
        <v>1324</v>
      </c>
    </row>
    <row r="10186" spans="1:12" ht="56.25" customHeight="1">
      <c r="A10186" s="97" t="s">
        <v>630</v>
      </c>
      <c r="B10186" s="122" t="s">
        <v>10109</v>
      </c>
      <c r="C10186" s="123">
        <v>42591</v>
      </c>
      <c r="D10186" s="97" t="s">
        <v>13900</v>
      </c>
      <c r="E10186" s="97" t="s">
        <v>6</v>
      </c>
      <c r="F10186" s="97">
        <v>860380</v>
      </c>
      <c r="G10186" s="97"/>
      <c r="H10186" s="124" t="s">
        <v>3734</v>
      </c>
      <c r="I10186" s="125">
        <v>0</v>
      </c>
      <c r="J10186" s="125">
        <v>3000</v>
      </c>
      <c r="K10186" s="126">
        <v>3000</v>
      </c>
      <c r="L10186" s="100" t="s">
        <v>1324</v>
      </c>
    </row>
    <row r="10187" spans="1:12" ht="56.25" customHeight="1">
      <c r="A10187" s="97" t="s">
        <v>630</v>
      </c>
      <c r="B10187" s="122" t="s">
        <v>4391</v>
      </c>
      <c r="C10187" s="123">
        <v>42592</v>
      </c>
      <c r="D10187" s="97" t="s">
        <v>20609</v>
      </c>
      <c r="E10187" s="97" t="s">
        <v>3</v>
      </c>
      <c r="F10187" s="97">
        <v>1406452</v>
      </c>
      <c r="G10187" s="97"/>
      <c r="H10187" s="124" t="s">
        <v>7314</v>
      </c>
      <c r="I10187" s="125">
        <v>0</v>
      </c>
      <c r="J10187" s="125">
        <v>31</v>
      </c>
      <c r="K10187" s="126">
        <v>31</v>
      </c>
      <c r="L10187" s="100" t="s">
        <v>1324</v>
      </c>
    </row>
    <row r="10188" spans="1:12" ht="56.25" customHeight="1">
      <c r="A10188" s="97" t="s">
        <v>630</v>
      </c>
      <c r="B10188" s="122" t="s">
        <v>4391</v>
      </c>
      <c r="C10188" s="123">
        <v>42592</v>
      </c>
      <c r="D10188" s="97" t="s">
        <v>20614</v>
      </c>
      <c r="E10188" s="97" t="s">
        <v>3</v>
      </c>
      <c r="F10188" s="97">
        <v>1406516</v>
      </c>
      <c r="G10188" s="97"/>
      <c r="H10188" s="124" t="s">
        <v>7319</v>
      </c>
      <c r="I10188" s="125">
        <v>0</v>
      </c>
      <c r="J10188" s="125">
        <v>4869</v>
      </c>
      <c r="K10188" s="126">
        <v>4869</v>
      </c>
      <c r="L10188" s="100" t="s">
        <v>1324</v>
      </c>
    </row>
    <row r="10189" spans="1:12" ht="56.25" customHeight="1">
      <c r="A10189" s="97" t="s">
        <v>630</v>
      </c>
      <c r="B10189" s="122" t="s">
        <v>4391</v>
      </c>
      <c r="C10189" s="123">
        <v>42592</v>
      </c>
      <c r="D10189" s="97" t="s">
        <v>20608</v>
      </c>
      <c r="E10189" s="97" t="s">
        <v>3</v>
      </c>
      <c r="F10189" s="97">
        <v>1406436</v>
      </c>
      <c r="G10189" s="97"/>
      <c r="H10189" s="124" t="s">
        <v>7313</v>
      </c>
      <c r="I10189" s="125">
        <v>0</v>
      </c>
      <c r="J10189" s="125">
        <v>414.46000000000004</v>
      </c>
      <c r="K10189" s="126">
        <v>414.46000000000004</v>
      </c>
      <c r="L10189" s="100" t="s">
        <v>1324</v>
      </c>
    </row>
    <row r="10190" spans="1:12" ht="56.25" customHeight="1">
      <c r="A10190" s="97" t="s">
        <v>630</v>
      </c>
      <c r="B10190" s="122" t="s">
        <v>4391</v>
      </c>
      <c r="C10190" s="123">
        <v>42592</v>
      </c>
      <c r="D10190" s="97" t="s">
        <v>20611</v>
      </c>
      <c r="E10190" s="97" t="s">
        <v>3</v>
      </c>
      <c r="F10190" s="97">
        <v>1406490</v>
      </c>
      <c r="G10190" s="97"/>
      <c r="H10190" s="124" t="s">
        <v>7316</v>
      </c>
      <c r="I10190" s="125">
        <v>0</v>
      </c>
      <c r="J10190" s="125">
        <v>11.3</v>
      </c>
      <c r="K10190" s="126">
        <v>11.3</v>
      </c>
      <c r="L10190" s="100" t="s">
        <v>1324</v>
      </c>
    </row>
    <row r="10191" spans="1:12" ht="56.25" customHeight="1">
      <c r="A10191" s="97" t="s">
        <v>630</v>
      </c>
      <c r="B10191" s="122" t="s">
        <v>4391</v>
      </c>
      <c r="C10191" s="123">
        <v>42592</v>
      </c>
      <c r="D10191" s="97" t="s">
        <v>20621</v>
      </c>
      <c r="E10191" s="97" t="s">
        <v>3</v>
      </c>
      <c r="F10191" s="97">
        <v>1406668</v>
      </c>
      <c r="G10191" s="97"/>
      <c r="H10191" s="124" t="s">
        <v>7326</v>
      </c>
      <c r="I10191" s="125">
        <v>0</v>
      </c>
      <c r="J10191" s="125">
        <v>305.5</v>
      </c>
      <c r="K10191" s="126">
        <v>305.5</v>
      </c>
      <c r="L10191" s="100" t="s">
        <v>1324</v>
      </c>
    </row>
    <row r="10192" spans="1:12" ht="56.25" customHeight="1">
      <c r="A10192" s="97" t="s">
        <v>630</v>
      </c>
      <c r="B10192" s="122" t="s">
        <v>4391</v>
      </c>
      <c r="C10192" s="123">
        <v>42592</v>
      </c>
      <c r="D10192" s="97" t="s">
        <v>20622</v>
      </c>
      <c r="E10192" s="97" t="s">
        <v>3</v>
      </c>
      <c r="F10192" s="97">
        <v>1406711</v>
      </c>
      <c r="G10192" s="97"/>
      <c r="H10192" s="124" t="s">
        <v>7327</v>
      </c>
      <c r="I10192" s="125">
        <v>0</v>
      </c>
      <c r="J10192" s="125">
        <v>45.800000000000004</v>
      </c>
      <c r="K10192" s="126">
        <v>45.800000000000004</v>
      </c>
      <c r="L10192" s="100" t="s">
        <v>1324</v>
      </c>
    </row>
    <row r="10193" spans="1:12" ht="56.25" customHeight="1">
      <c r="A10193" s="97" t="s">
        <v>630</v>
      </c>
      <c r="B10193" s="122" t="s">
        <v>4391</v>
      </c>
      <c r="C10193" s="123">
        <v>42592</v>
      </c>
      <c r="D10193" s="97" t="s">
        <v>20623</v>
      </c>
      <c r="E10193" s="97" t="s">
        <v>3</v>
      </c>
      <c r="F10193" s="97">
        <v>1406714</v>
      </c>
      <c r="G10193" s="97"/>
      <c r="H10193" s="124" t="s">
        <v>7328</v>
      </c>
      <c r="I10193" s="125">
        <v>0</v>
      </c>
      <c r="J10193" s="125">
        <v>274.10000000000002</v>
      </c>
      <c r="K10193" s="126">
        <v>274.10000000000002</v>
      </c>
      <c r="L10193" s="100" t="s">
        <v>1324</v>
      </c>
    </row>
    <row r="10194" spans="1:12" ht="56.25" customHeight="1">
      <c r="A10194" s="97" t="s">
        <v>630</v>
      </c>
      <c r="B10194" s="122" t="s">
        <v>4391</v>
      </c>
      <c r="C10194" s="123">
        <v>42592</v>
      </c>
      <c r="D10194" s="97" t="s">
        <v>20624</v>
      </c>
      <c r="E10194" s="97" t="s">
        <v>3</v>
      </c>
      <c r="F10194" s="97">
        <v>1406717</v>
      </c>
      <c r="G10194" s="97"/>
      <c r="H10194" s="124" t="s">
        <v>7329</v>
      </c>
      <c r="I10194" s="125">
        <v>0</v>
      </c>
      <c r="J10194" s="125">
        <v>7.97</v>
      </c>
      <c r="K10194" s="126">
        <v>7.97</v>
      </c>
      <c r="L10194" s="100" t="s">
        <v>1324</v>
      </c>
    </row>
    <row r="10195" spans="1:12" ht="56.25" customHeight="1">
      <c r="A10195" s="97" t="s">
        <v>630</v>
      </c>
      <c r="B10195" s="122" t="s">
        <v>4391</v>
      </c>
      <c r="C10195" s="123">
        <v>42592</v>
      </c>
      <c r="D10195" s="97" t="s">
        <v>20625</v>
      </c>
      <c r="E10195" s="97" t="s">
        <v>3</v>
      </c>
      <c r="F10195" s="97">
        <v>1406719</v>
      </c>
      <c r="G10195" s="97"/>
      <c r="H10195" s="124" t="s">
        <v>7329</v>
      </c>
      <c r="I10195" s="125">
        <v>0</v>
      </c>
      <c r="J10195" s="125">
        <v>7.3100000000000005</v>
      </c>
      <c r="K10195" s="126">
        <v>7.3100000000000005</v>
      </c>
      <c r="L10195" s="100" t="s">
        <v>1324</v>
      </c>
    </row>
    <row r="10196" spans="1:12" ht="56.25" customHeight="1">
      <c r="A10196" s="97" t="s">
        <v>630</v>
      </c>
      <c r="B10196" s="122" t="s">
        <v>4391</v>
      </c>
      <c r="C10196" s="123">
        <v>42592</v>
      </c>
      <c r="D10196" s="97" t="s">
        <v>20626</v>
      </c>
      <c r="E10196" s="97" t="s">
        <v>3</v>
      </c>
      <c r="F10196" s="97">
        <v>1406721</v>
      </c>
      <c r="G10196" s="97"/>
      <c r="H10196" s="124" t="s">
        <v>7330</v>
      </c>
      <c r="I10196" s="125">
        <v>0</v>
      </c>
      <c r="J10196" s="125">
        <v>6.65</v>
      </c>
      <c r="K10196" s="126">
        <v>6.65</v>
      </c>
      <c r="L10196" s="100" t="s">
        <v>1324</v>
      </c>
    </row>
    <row r="10197" spans="1:12" ht="56.25" customHeight="1">
      <c r="A10197" s="97" t="s">
        <v>630</v>
      </c>
      <c r="B10197" s="122" t="s">
        <v>4391</v>
      </c>
      <c r="C10197" s="123">
        <v>42592</v>
      </c>
      <c r="D10197" s="97" t="s">
        <v>20627</v>
      </c>
      <c r="E10197" s="97" t="s">
        <v>3</v>
      </c>
      <c r="F10197" s="97">
        <v>1406722</v>
      </c>
      <c r="G10197" s="97"/>
      <c r="H10197" s="124" t="s">
        <v>7330</v>
      </c>
      <c r="I10197" s="125">
        <v>0</v>
      </c>
      <c r="J10197" s="125">
        <v>3.3200000000000003</v>
      </c>
      <c r="K10197" s="126">
        <v>3.3200000000000003</v>
      </c>
      <c r="L10197" s="100" t="s">
        <v>1324</v>
      </c>
    </row>
    <row r="10198" spans="1:12" ht="56.25" customHeight="1">
      <c r="A10198" s="97" t="s">
        <v>630</v>
      </c>
      <c r="B10198" s="122" t="s">
        <v>4391</v>
      </c>
      <c r="C10198" s="123">
        <v>42592</v>
      </c>
      <c r="D10198" s="97" t="s">
        <v>20628</v>
      </c>
      <c r="E10198" s="97" t="s">
        <v>3</v>
      </c>
      <c r="F10198" s="97">
        <v>1406724</v>
      </c>
      <c r="G10198" s="97"/>
      <c r="H10198" s="124" t="s">
        <v>7330</v>
      </c>
      <c r="I10198" s="125">
        <v>0</v>
      </c>
      <c r="J10198" s="125">
        <v>7.9300000000000006</v>
      </c>
      <c r="K10198" s="126">
        <v>7.9300000000000006</v>
      </c>
      <c r="L10198" s="100" t="s">
        <v>1324</v>
      </c>
    </row>
    <row r="10199" spans="1:12" ht="56.25" customHeight="1">
      <c r="A10199" s="97" t="s">
        <v>630</v>
      </c>
      <c r="B10199" s="122" t="s">
        <v>4391</v>
      </c>
      <c r="C10199" s="123">
        <v>42592</v>
      </c>
      <c r="D10199" s="97" t="s">
        <v>20629</v>
      </c>
      <c r="E10199" s="97" t="s">
        <v>3</v>
      </c>
      <c r="F10199" s="97">
        <v>1406733</v>
      </c>
      <c r="G10199" s="97"/>
      <c r="H10199" s="124" t="s">
        <v>7331</v>
      </c>
      <c r="I10199" s="125">
        <v>0</v>
      </c>
      <c r="J10199" s="125">
        <v>5344.8</v>
      </c>
      <c r="K10199" s="126">
        <v>5344.8</v>
      </c>
      <c r="L10199" s="100" t="s">
        <v>1324</v>
      </c>
    </row>
    <row r="10200" spans="1:12" ht="56.25" customHeight="1">
      <c r="A10200" s="97" t="s">
        <v>630</v>
      </c>
      <c r="B10200" s="122" t="s">
        <v>4391</v>
      </c>
      <c r="C10200" s="123">
        <v>42593</v>
      </c>
      <c r="D10200" s="97" t="s">
        <v>20637</v>
      </c>
      <c r="E10200" s="97" t="s">
        <v>3</v>
      </c>
      <c r="F10200" s="97">
        <v>1407134</v>
      </c>
      <c r="G10200" s="97"/>
      <c r="H10200" s="124" t="s">
        <v>5697</v>
      </c>
      <c r="I10200" s="125">
        <v>0</v>
      </c>
      <c r="J10200" s="125">
        <v>120</v>
      </c>
      <c r="K10200" s="126">
        <v>120</v>
      </c>
      <c r="L10200" s="100" t="s">
        <v>1324</v>
      </c>
    </row>
    <row r="10201" spans="1:12" ht="56.25" customHeight="1">
      <c r="A10201" s="97" t="s">
        <v>630</v>
      </c>
      <c r="B10201" s="122" t="s">
        <v>4391</v>
      </c>
      <c r="C10201" s="123">
        <v>42593</v>
      </c>
      <c r="D10201" s="97" t="s">
        <v>20638</v>
      </c>
      <c r="E10201" s="97" t="s">
        <v>3</v>
      </c>
      <c r="F10201" s="97">
        <v>1407218</v>
      </c>
      <c r="G10201" s="97"/>
      <c r="H10201" s="124" t="s">
        <v>7339</v>
      </c>
      <c r="I10201" s="125">
        <v>0</v>
      </c>
      <c r="J10201" s="125">
        <v>1000</v>
      </c>
      <c r="K10201" s="126">
        <v>1000</v>
      </c>
      <c r="L10201" s="100" t="s">
        <v>1324</v>
      </c>
    </row>
    <row r="10202" spans="1:12" ht="56.25" customHeight="1">
      <c r="A10202" s="97" t="s">
        <v>630</v>
      </c>
      <c r="B10202" s="122" t="s">
        <v>10133</v>
      </c>
      <c r="C10202" s="123">
        <v>42594</v>
      </c>
      <c r="D10202" s="97" t="s">
        <v>13980</v>
      </c>
      <c r="E10202" s="97" t="s">
        <v>1302</v>
      </c>
      <c r="F10202" s="97">
        <v>10800858</v>
      </c>
      <c r="G10202" s="97"/>
      <c r="H10202" s="124" t="s">
        <v>3794</v>
      </c>
      <c r="I10202" s="125">
        <v>0</v>
      </c>
      <c r="J10202" s="125">
        <v>8150601.6799999997</v>
      </c>
      <c r="K10202" s="126">
        <v>8150601.6799999997</v>
      </c>
      <c r="L10202" s="100" t="s">
        <v>1324</v>
      </c>
    </row>
    <row r="10203" spans="1:12" ht="56.25" customHeight="1">
      <c r="A10203" s="97" t="s">
        <v>630</v>
      </c>
      <c r="B10203" s="122" t="s">
        <v>10133</v>
      </c>
      <c r="C10203" s="123">
        <v>42594</v>
      </c>
      <c r="D10203" s="97" t="s">
        <v>13981</v>
      </c>
      <c r="E10203" s="97" t="s">
        <v>1302</v>
      </c>
      <c r="F10203" s="97">
        <v>10806009</v>
      </c>
      <c r="G10203" s="97"/>
      <c r="H10203" s="124" t="s">
        <v>13982</v>
      </c>
      <c r="I10203" s="125">
        <v>0</v>
      </c>
      <c r="J10203" s="125">
        <v>10146930.9</v>
      </c>
      <c r="K10203" s="126">
        <v>10146930.9</v>
      </c>
      <c r="L10203" s="100" t="s">
        <v>1324</v>
      </c>
    </row>
    <row r="10204" spans="1:12" ht="56.25" customHeight="1">
      <c r="A10204" s="97" t="s">
        <v>630</v>
      </c>
      <c r="B10204" s="122" t="s">
        <v>10133</v>
      </c>
      <c r="C10204" s="123">
        <v>42594</v>
      </c>
      <c r="D10204" s="97" t="s">
        <v>13983</v>
      </c>
      <c r="E10204" s="97" t="s">
        <v>1302</v>
      </c>
      <c r="F10204" s="97">
        <v>10813145</v>
      </c>
      <c r="G10204" s="97"/>
      <c r="H10204" s="124" t="s">
        <v>13984</v>
      </c>
      <c r="I10204" s="125">
        <v>0</v>
      </c>
      <c r="J10204" s="125">
        <v>3593871.53</v>
      </c>
      <c r="K10204" s="126">
        <v>3593871.53</v>
      </c>
      <c r="L10204" s="100" t="s">
        <v>1324</v>
      </c>
    </row>
    <row r="10205" spans="1:12" ht="56.25" customHeight="1">
      <c r="A10205" s="97" t="s">
        <v>630</v>
      </c>
      <c r="B10205" s="122" t="s">
        <v>4391</v>
      </c>
      <c r="C10205" s="123">
        <v>42594</v>
      </c>
      <c r="D10205" s="97" t="s">
        <v>20653</v>
      </c>
      <c r="E10205" s="97" t="s">
        <v>3</v>
      </c>
      <c r="F10205" s="97">
        <v>1407507</v>
      </c>
      <c r="G10205" s="97"/>
      <c r="H10205" s="124" t="s">
        <v>7354</v>
      </c>
      <c r="I10205" s="125">
        <v>0</v>
      </c>
      <c r="J10205" s="125">
        <v>400</v>
      </c>
      <c r="K10205" s="126">
        <v>400</v>
      </c>
      <c r="L10205" s="100" t="s">
        <v>1324</v>
      </c>
    </row>
    <row r="10206" spans="1:12" ht="56.25" customHeight="1">
      <c r="A10206" s="97" t="s">
        <v>630</v>
      </c>
      <c r="B10206" s="122" t="s">
        <v>4391</v>
      </c>
      <c r="C10206" s="123">
        <v>42594</v>
      </c>
      <c r="D10206" s="97" t="s">
        <v>20661</v>
      </c>
      <c r="E10206" s="97" t="s">
        <v>3</v>
      </c>
      <c r="F10206" s="97">
        <v>1407751</v>
      </c>
      <c r="G10206" s="97"/>
      <c r="H10206" s="124" t="s">
        <v>7362</v>
      </c>
      <c r="I10206" s="125">
        <v>0</v>
      </c>
      <c r="J10206" s="125">
        <v>9702</v>
      </c>
      <c r="K10206" s="126">
        <v>9702</v>
      </c>
      <c r="L10206" s="100" t="s">
        <v>1324</v>
      </c>
    </row>
    <row r="10207" spans="1:12" ht="56.25" customHeight="1">
      <c r="A10207" s="97" t="s">
        <v>630</v>
      </c>
      <c r="B10207" s="122" t="s">
        <v>4391</v>
      </c>
      <c r="C10207" s="123">
        <v>42594</v>
      </c>
      <c r="D10207" s="97" t="s">
        <v>20662</v>
      </c>
      <c r="E10207" s="97" t="s">
        <v>3</v>
      </c>
      <c r="F10207" s="97">
        <v>1407790</v>
      </c>
      <c r="G10207" s="97"/>
      <c r="H10207" s="124" t="s">
        <v>7363</v>
      </c>
      <c r="I10207" s="125">
        <v>0</v>
      </c>
      <c r="J10207" s="125">
        <v>2629.48</v>
      </c>
      <c r="K10207" s="126">
        <v>2629.48</v>
      </c>
      <c r="L10207" s="100" t="s">
        <v>1324</v>
      </c>
    </row>
    <row r="10208" spans="1:12" ht="56.25" customHeight="1">
      <c r="A10208" s="97" t="s">
        <v>630</v>
      </c>
      <c r="B10208" s="122" t="s">
        <v>4391</v>
      </c>
      <c r="C10208" s="123">
        <v>42594</v>
      </c>
      <c r="D10208" s="97" t="s">
        <v>20663</v>
      </c>
      <c r="E10208" s="97" t="s">
        <v>3</v>
      </c>
      <c r="F10208" s="97">
        <v>1407800</v>
      </c>
      <c r="G10208" s="97"/>
      <c r="H10208" s="124" t="s">
        <v>7364</v>
      </c>
      <c r="I10208" s="125">
        <v>0</v>
      </c>
      <c r="J10208" s="125">
        <v>1309</v>
      </c>
      <c r="K10208" s="126">
        <v>1309</v>
      </c>
      <c r="L10208" s="100" t="s">
        <v>1324</v>
      </c>
    </row>
    <row r="10209" spans="1:12" ht="56.25" customHeight="1">
      <c r="A10209" s="97" t="s">
        <v>630</v>
      </c>
      <c r="B10209" s="122" t="s">
        <v>10133</v>
      </c>
      <c r="C10209" s="123">
        <v>42597</v>
      </c>
      <c r="D10209" s="97" t="s">
        <v>13995</v>
      </c>
      <c r="E10209" s="97" t="s">
        <v>1302</v>
      </c>
      <c r="F10209" s="97">
        <v>10820836</v>
      </c>
      <c r="G10209" s="97"/>
      <c r="H10209" s="124" t="s">
        <v>3803</v>
      </c>
      <c r="I10209" s="125">
        <v>0</v>
      </c>
      <c r="J10209" s="125">
        <v>2373071.59</v>
      </c>
      <c r="K10209" s="126">
        <v>2373071.59</v>
      </c>
      <c r="L10209" s="100" t="s">
        <v>1324</v>
      </c>
    </row>
    <row r="10210" spans="1:12" ht="56.25" customHeight="1">
      <c r="A10210" s="97" t="s">
        <v>630</v>
      </c>
      <c r="B10210" s="122" t="s">
        <v>4391</v>
      </c>
      <c r="C10210" s="123">
        <v>42597</v>
      </c>
      <c r="D10210" s="97" t="s">
        <v>20678</v>
      </c>
      <c r="E10210" s="97" t="s">
        <v>3</v>
      </c>
      <c r="F10210" s="97">
        <v>1408089</v>
      </c>
      <c r="G10210" s="97"/>
      <c r="H10210" s="124" t="s">
        <v>7379</v>
      </c>
      <c r="I10210" s="125">
        <v>0</v>
      </c>
      <c r="J10210" s="125">
        <v>5387.64</v>
      </c>
      <c r="K10210" s="126">
        <v>5387.64</v>
      </c>
      <c r="L10210" s="100" t="s">
        <v>1324</v>
      </c>
    </row>
    <row r="10211" spans="1:12" ht="56.25" customHeight="1">
      <c r="A10211" s="97" t="s">
        <v>630</v>
      </c>
      <c r="B10211" s="122" t="s">
        <v>4391</v>
      </c>
      <c r="C10211" s="123">
        <v>42597</v>
      </c>
      <c r="D10211" s="97" t="s">
        <v>20680</v>
      </c>
      <c r="E10211" s="97" t="s">
        <v>3</v>
      </c>
      <c r="F10211" s="97">
        <v>1408163</v>
      </c>
      <c r="G10211" s="97"/>
      <c r="H10211" s="124" t="s">
        <v>7381</v>
      </c>
      <c r="I10211" s="125">
        <v>0</v>
      </c>
      <c r="J10211" s="125">
        <v>15</v>
      </c>
      <c r="K10211" s="126">
        <v>15</v>
      </c>
      <c r="L10211" s="100" t="s">
        <v>1324</v>
      </c>
    </row>
    <row r="10212" spans="1:12" ht="56.25" customHeight="1">
      <c r="A10212" s="97" t="s">
        <v>630</v>
      </c>
      <c r="B10212" s="122" t="s">
        <v>4391</v>
      </c>
      <c r="C10212" s="123">
        <v>42597</v>
      </c>
      <c r="D10212" s="97" t="s">
        <v>20687</v>
      </c>
      <c r="E10212" s="97" t="s">
        <v>3</v>
      </c>
      <c r="F10212" s="97">
        <v>1408271</v>
      </c>
      <c r="G10212" s="97"/>
      <c r="H10212" s="124" t="s">
        <v>7388</v>
      </c>
      <c r="I10212" s="125">
        <v>0</v>
      </c>
      <c r="J10212" s="125">
        <v>9165.89</v>
      </c>
      <c r="K10212" s="126">
        <v>9165.89</v>
      </c>
      <c r="L10212" s="100" t="s">
        <v>1324</v>
      </c>
    </row>
    <row r="10213" spans="1:12" ht="56.25" customHeight="1">
      <c r="A10213" s="97" t="s">
        <v>630</v>
      </c>
      <c r="B10213" s="122" t="s">
        <v>4391</v>
      </c>
      <c r="C10213" s="123">
        <v>42597</v>
      </c>
      <c r="D10213" s="97" t="s">
        <v>20688</v>
      </c>
      <c r="E10213" s="97" t="s">
        <v>3</v>
      </c>
      <c r="F10213" s="97">
        <v>1408273</v>
      </c>
      <c r="G10213" s="97"/>
      <c r="H10213" s="124" t="s">
        <v>4934</v>
      </c>
      <c r="I10213" s="125">
        <v>0</v>
      </c>
      <c r="J10213" s="125">
        <v>500</v>
      </c>
      <c r="K10213" s="126">
        <v>500</v>
      </c>
      <c r="L10213" s="100" t="s">
        <v>1324</v>
      </c>
    </row>
    <row r="10214" spans="1:12" ht="56.25" customHeight="1">
      <c r="A10214" s="97" t="s">
        <v>630</v>
      </c>
      <c r="B10214" s="122" t="s">
        <v>4391</v>
      </c>
      <c r="C10214" s="123">
        <v>42597</v>
      </c>
      <c r="D10214" s="97" t="s">
        <v>20689</v>
      </c>
      <c r="E10214" s="97" t="s">
        <v>3</v>
      </c>
      <c r="F10214" s="97">
        <v>1408296</v>
      </c>
      <c r="G10214" s="97"/>
      <c r="H10214" s="124" t="s">
        <v>7389</v>
      </c>
      <c r="I10214" s="125">
        <v>0</v>
      </c>
      <c r="J10214" s="125">
        <v>24.35</v>
      </c>
      <c r="K10214" s="126">
        <v>24.35</v>
      </c>
      <c r="L10214" s="100" t="s">
        <v>1324</v>
      </c>
    </row>
    <row r="10215" spans="1:12" ht="56.25" customHeight="1">
      <c r="A10215" s="97" t="s">
        <v>630</v>
      </c>
      <c r="B10215" s="122" t="s">
        <v>4391</v>
      </c>
      <c r="C10215" s="123">
        <v>42597</v>
      </c>
      <c r="D10215" s="97" t="s">
        <v>20691</v>
      </c>
      <c r="E10215" s="97" t="s">
        <v>3</v>
      </c>
      <c r="F10215" s="97">
        <v>1408386</v>
      </c>
      <c r="G10215" s="97"/>
      <c r="H10215" s="124" t="s">
        <v>7391</v>
      </c>
      <c r="I10215" s="125">
        <v>0</v>
      </c>
      <c r="J10215" s="125">
        <v>39.800000000000004</v>
      </c>
      <c r="K10215" s="126">
        <v>39.800000000000004</v>
      </c>
      <c r="L10215" s="100" t="s">
        <v>1324</v>
      </c>
    </row>
    <row r="10216" spans="1:12" ht="56.25" customHeight="1">
      <c r="A10216" s="97" t="s">
        <v>630</v>
      </c>
      <c r="B10216" s="122" t="s">
        <v>4391</v>
      </c>
      <c r="C10216" s="123">
        <v>42598</v>
      </c>
      <c r="D10216" s="97" t="s">
        <v>20703</v>
      </c>
      <c r="E10216" s="97" t="s">
        <v>3</v>
      </c>
      <c r="F10216" s="97">
        <v>1408799</v>
      </c>
      <c r="G10216" s="97"/>
      <c r="H10216" s="124" t="s">
        <v>7402</v>
      </c>
      <c r="I10216" s="125">
        <v>0</v>
      </c>
      <c r="J10216" s="125">
        <v>57</v>
      </c>
      <c r="K10216" s="126">
        <v>57</v>
      </c>
      <c r="L10216" s="100" t="s">
        <v>1324</v>
      </c>
    </row>
    <row r="10217" spans="1:12" ht="56.25" customHeight="1">
      <c r="A10217" s="97" t="s">
        <v>630</v>
      </c>
      <c r="B10217" s="122" t="s">
        <v>4391</v>
      </c>
      <c r="C10217" s="123">
        <v>42598</v>
      </c>
      <c r="D10217" s="97" t="s">
        <v>20694</v>
      </c>
      <c r="E10217" s="97" t="s">
        <v>3</v>
      </c>
      <c r="F10217" s="97">
        <v>1408688</v>
      </c>
      <c r="G10217" s="97"/>
      <c r="H10217" s="124" t="s">
        <v>7394</v>
      </c>
      <c r="I10217" s="125">
        <v>0</v>
      </c>
      <c r="J10217" s="125">
        <v>2363.71</v>
      </c>
      <c r="K10217" s="126">
        <v>2363.71</v>
      </c>
      <c r="L10217" s="100" t="s">
        <v>1324</v>
      </c>
    </row>
    <row r="10218" spans="1:12" ht="56.25" customHeight="1">
      <c r="A10218" s="97" t="s">
        <v>630</v>
      </c>
      <c r="B10218" s="122" t="s">
        <v>4391</v>
      </c>
      <c r="C10218" s="123">
        <v>42598</v>
      </c>
      <c r="D10218" s="97" t="s">
        <v>20704</v>
      </c>
      <c r="E10218" s="97" t="s">
        <v>3</v>
      </c>
      <c r="F10218" s="97">
        <v>1408872</v>
      </c>
      <c r="G10218" s="97"/>
      <c r="H10218" s="124" t="s">
        <v>7403</v>
      </c>
      <c r="I10218" s="125">
        <v>0</v>
      </c>
      <c r="J10218" s="125">
        <v>461</v>
      </c>
      <c r="K10218" s="126">
        <v>461</v>
      </c>
      <c r="L10218" s="100" t="s">
        <v>1324</v>
      </c>
    </row>
    <row r="10219" spans="1:12" ht="56.25" customHeight="1">
      <c r="A10219" s="97" t="s">
        <v>630</v>
      </c>
      <c r="B10219" s="122" t="s">
        <v>10133</v>
      </c>
      <c r="C10219" s="123">
        <v>42599</v>
      </c>
      <c r="D10219" s="97" t="s">
        <v>14057</v>
      </c>
      <c r="E10219" s="97" t="s">
        <v>1302</v>
      </c>
      <c r="F10219" s="97">
        <v>10814747</v>
      </c>
      <c r="G10219" s="97"/>
      <c r="H10219" s="124" t="s">
        <v>14058</v>
      </c>
      <c r="I10219" s="125">
        <v>0</v>
      </c>
      <c r="J10219" s="125">
        <v>982641.71</v>
      </c>
      <c r="K10219" s="126">
        <v>982641.71</v>
      </c>
      <c r="L10219" s="100" t="s">
        <v>1324</v>
      </c>
    </row>
    <row r="10220" spans="1:12" ht="56.25" customHeight="1">
      <c r="A10220" s="97" t="s">
        <v>630</v>
      </c>
      <c r="B10220" s="122" t="s">
        <v>4391</v>
      </c>
      <c r="C10220" s="123">
        <v>42599</v>
      </c>
      <c r="D10220" s="97" t="s">
        <v>20710</v>
      </c>
      <c r="E10220" s="97" t="s">
        <v>3</v>
      </c>
      <c r="F10220" s="97">
        <v>1409146</v>
      </c>
      <c r="G10220" s="97"/>
      <c r="H10220" s="124" t="s">
        <v>7409</v>
      </c>
      <c r="I10220" s="125">
        <v>0</v>
      </c>
      <c r="J10220" s="125">
        <v>1452</v>
      </c>
      <c r="K10220" s="126">
        <v>1452</v>
      </c>
      <c r="L10220" s="100" t="s">
        <v>1324</v>
      </c>
    </row>
    <row r="10221" spans="1:12" ht="56.25" customHeight="1">
      <c r="A10221" s="97" t="s">
        <v>630</v>
      </c>
      <c r="B10221" s="122" t="s">
        <v>4391</v>
      </c>
      <c r="C10221" s="123">
        <v>42599</v>
      </c>
      <c r="D10221" s="97" t="s">
        <v>20713</v>
      </c>
      <c r="E10221" s="97" t="s">
        <v>3</v>
      </c>
      <c r="F10221" s="97">
        <v>1409257</v>
      </c>
      <c r="G10221" s="97"/>
      <c r="H10221" s="124" t="s">
        <v>7412</v>
      </c>
      <c r="I10221" s="125">
        <v>0</v>
      </c>
      <c r="J10221" s="125">
        <v>1663.6100000000001</v>
      </c>
      <c r="K10221" s="126">
        <v>1663.6100000000001</v>
      </c>
      <c r="L10221" s="100" t="s">
        <v>1324</v>
      </c>
    </row>
    <row r="10222" spans="1:12" ht="56.25" customHeight="1">
      <c r="A10222" s="97" t="s">
        <v>630</v>
      </c>
      <c r="B10222" s="122" t="s">
        <v>4391</v>
      </c>
      <c r="C10222" s="123">
        <v>42599</v>
      </c>
      <c r="D10222" s="97" t="s">
        <v>20714</v>
      </c>
      <c r="E10222" s="97" t="s">
        <v>3</v>
      </c>
      <c r="F10222" s="97">
        <v>1409261</v>
      </c>
      <c r="G10222" s="97"/>
      <c r="H10222" s="124" t="s">
        <v>7413</v>
      </c>
      <c r="I10222" s="125">
        <v>0</v>
      </c>
      <c r="J10222" s="125">
        <v>33.590000000000003</v>
      </c>
      <c r="K10222" s="126">
        <v>33.590000000000003</v>
      </c>
      <c r="L10222" s="100" t="s">
        <v>1324</v>
      </c>
    </row>
    <row r="10223" spans="1:12" ht="56.25" customHeight="1">
      <c r="A10223" s="97" t="s">
        <v>630</v>
      </c>
      <c r="B10223" s="122" t="s">
        <v>4391</v>
      </c>
      <c r="C10223" s="123">
        <v>42599</v>
      </c>
      <c r="D10223" s="97" t="s">
        <v>20716</v>
      </c>
      <c r="E10223" s="97" t="s">
        <v>3</v>
      </c>
      <c r="F10223" s="97">
        <v>1409308</v>
      </c>
      <c r="G10223" s="97"/>
      <c r="H10223" s="124" t="s">
        <v>7415</v>
      </c>
      <c r="I10223" s="125">
        <v>0</v>
      </c>
      <c r="J10223" s="125">
        <v>30</v>
      </c>
      <c r="K10223" s="126">
        <v>30</v>
      </c>
      <c r="L10223" s="100" t="s">
        <v>1324</v>
      </c>
    </row>
    <row r="10224" spans="1:12" ht="56.25" customHeight="1">
      <c r="A10224" s="97" t="s">
        <v>630</v>
      </c>
      <c r="B10224" s="122" t="s">
        <v>4391</v>
      </c>
      <c r="C10224" s="123">
        <v>42599</v>
      </c>
      <c r="D10224" s="97" t="s">
        <v>20717</v>
      </c>
      <c r="E10224" s="97" t="s">
        <v>3</v>
      </c>
      <c r="F10224" s="97">
        <v>1409344</v>
      </c>
      <c r="G10224" s="97"/>
      <c r="H10224" s="124" t="s">
        <v>6681</v>
      </c>
      <c r="I10224" s="125">
        <v>0</v>
      </c>
      <c r="J10224" s="125">
        <v>200</v>
      </c>
      <c r="K10224" s="126">
        <v>200</v>
      </c>
      <c r="L10224" s="100" t="s">
        <v>1324</v>
      </c>
    </row>
    <row r="10225" spans="1:12" ht="56.25" customHeight="1">
      <c r="A10225" s="97" t="s">
        <v>630</v>
      </c>
      <c r="B10225" s="122" t="s">
        <v>4391</v>
      </c>
      <c r="C10225" s="123">
        <v>42599</v>
      </c>
      <c r="D10225" s="97" t="s">
        <v>20718</v>
      </c>
      <c r="E10225" s="97" t="s">
        <v>3</v>
      </c>
      <c r="F10225" s="97">
        <v>1409372</v>
      </c>
      <c r="G10225" s="97"/>
      <c r="H10225" s="124" t="s">
        <v>7416</v>
      </c>
      <c r="I10225" s="125">
        <v>0</v>
      </c>
      <c r="J10225" s="125">
        <v>742</v>
      </c>
      <c r="K10225" s="126">
        <v>742</v>
      </c>
      <c r="L10225" s="100" t="s">
        <v>1324</v>
      </c>
    </row>
    <row r="10226" spans="1:12" ht="56.25" customHeight="1">
      <c r="A10226" s="97" t="s">
        <v>630</v>
      </c>
      <c r="B10226" s="122" t="s">
        <v>4391</v>
      </c>
      <c r="C10226" s="123">
        <v>42600</v>
      </c>
      <c r="D10226" s="97" t="s">
        <v>20721</v>
      </c>
      <c r="E10226" s="97" t="s">
        <v>3</v>
      </c>
      <c r="F10226" s="97">
        <v>1409573</v>
      </c>
      <c r="G10226" s="97"/>
      <c r="H10226" s="124" t="s">
        <v>7419</v>
      </c>
      <c r="I10226" s="125">
        <v>0</v>
      </c>
      <c r="J10226" s="125">
        <v>63.75</v>
      </c>
      <c r="K10226" s="126">
        <v>63.75</v>
      </c>
      <c r="L10226" s="100" t="s">
        <v>1324</v>
      </c>
    </row>
    <row r="10227" spans="1:12" ht="56.25" customHeight="1">
      <c r="A10227" s="97" t="s">
        <v>630</v>
      </c>
      <c r="B10227" s="122" t="s">
        <v>4391</v>
      </c>
      <c r="C10227" s="123">
        <v>42600</v>
      </c>
      <c r="D10227" s="97" t="s">
        <v>20726</v>
      </c>
      <c r="E10227" s="97" t="s">
        <v>3</v>
      </c>
      <c r="F10227" s="97">
        <v>1409628</v>
      </c>
      <c r="G10227" s="97"/>
      <c r="H10227" s="124" t="s">
        <v>7424</v>
      </c>
      <c r="I10227" s="125">
        <v>0</v>
      </c>
      <c r="J10227" s="125">
        <v>241.92000000000002</v>
      </c>
      <c r="K10227" s="126">
        <v>241.92000000000002</v>
      </c>
      <c r="L10227" s="100" t="s">
        <v>1324</v>
      </c>
    </row>
    <row r="10228" spans="1:12" ht="56.25" customHeight="1">
      <c r="A10228" s="97" t="s">
        <v>630</v>
      </c>
      <c r="B10228" s="122" t="s">
        <v>4391</v>
      </c>
      <c r="C10228" s="123">
        <v>42600</v>
      </c>
      <c r="D10228" s="97" t="s">
        <v>20729</v>
      </c>
      <c r="E10228" s="97" t="s">
        <v>3</v>
      </c>
      <c r="F10228" s="97">
        <v>1409677</v>
      </c>
      <c r="G10228" s="97"/>
      <c r="H10228" s="124" t="s">
        <v>7427</v>
      </c>
      <c r="I10228" s="125">
        <v>0</v>
      </c>
      <c r="J10228" s="125">
        <v>4169</v>
      </c>
      <c r="K10228" s="126">
        <v>4169</v>
      </c>
      <c r="L10228" s="100" t="s">
        <v>1324</v>
      </c>
    </row>
    <row r="10229" spans="1:12" ht="56.25" customHeight="1">
      <c r="A10229" s="97" t="s">
        <v>630</v>
      </c>
      <c r="B10229" s="122" t="s">
        <v>10109</v>
      </c>
      <c r="C10229" s="123">
        <v>42600</v>
      </c>
      <c r="D10229" s="97" t="s">
        <v>14064</v>
      </c>
      <c r="E10229" s="97" t="s">
        <v>6</v>
      </c>
      <c r="F10229" s="97">
        <v>861143</v>
      </c>
      <c r="G10229" s="97"/>
      <c r="H10229" s="124" t="s">
        <v>3837</v>
      </c>
      <c r="I10229" s="125">
        <v>0</v>
      </c>
      <c r="J10229" s="125">
        <v>4500</v>
      </c>
      <c r="K10229" s="126">
        <v>4500</v>
      </c>
      <c r="L10229" s="100" t="s">
        <v>1324</v>
      </c>
    </row>
    <row r="10230" spans="1:12" ht="56.25" customHeight="1">
      <c r="A10230" s="97" t="s">
        <v>630</v>
      </c>
      <c r="B10230" s="122" t="s">
        <v>4391</v>
      </c>
      <c r="C10230" s="123">
        <v>42601</v>
      </c>
      <c r="D10230" s="97" t="s">
        <v>20733</v>
      </c>
      <c r="E10230" s="97" t="s">
        <v>3</v>
      </c>
      <c r="F10230" s="97">
        <v>1409985</v>
      </c>
      <c r="G10230" s="97"/>
      <c r="H10230" s="124" t="s">
        <v>7431</v>
      </c>
      <c r="I10230" s="125">
        <v>0</v>
      </c>
      <c r="J10230" s="125">
        <v>1063.6400000000001</v>
      </c>
      <c r="K10230" s="126">
        <v>1063.6400000000001</v>
      </c>
      <c r="L10230" s="100" t="s">
        <v>1324</v>
      </c>
    </row>
    <row r="10231" spans="1:12" ht="56.25" customHeight="1">
      <c r="A10231" s="97" t="s">
        <v>630</v>
      </c>
      <c r="B10231" s="122" t="s">
        <v>4391</v>
      </c>
      <c r="C10231" s="123">
        <v>42601</v>
      </c>
      <c r="D10231" s="97" t="s">
        <v>20742</v>
      </c>
      <c r="E10231" s="97" t="s">
        <v>3</v>
      </c>
      <c r="F10231" s="97">
        <v>1410096</v>
      </c>
      <c r="G10231" s="97"/>
      <c r="H10231" s="124" t="s">
        <v>7440</v>
      </c>
      <c r="I10231" s="125">
        <v>0</v>
      </c>
      <c r="J10231" s="125">
        <v>21.37</v>
      </c>
      <c r="K10231" s="126">
        <v>21.37</v>
      </c>
      <c r="L10231" s="100" t="s">
        <v>1324</v>
      </c>
    </row>
    <row r="10232" spans="1:12" ht="56.25" customHeight="1">
      <c r="A10232" s="97" t="s">
        <v>630</v>
      </c>
      <c r="B10232" s="122" t="s">
        <v>4391</v>
      </c>
      <c r="C10232" s="123">
        <v>42601</v>
      </c>
      <c r="D10232" s="97" t="s">
        <v>20743</v>
      </c>
      <c r="E10232" s="97" t="s">
        <v>3</v>
      </c>
      <c r="F10232" s="97">
        <v>1410097</v>
      </c>
      <c r="G10232" s="97"/>
      <c r="H10232" s="124" t="s">
        <v>7441</v>
      </c>
      <c r="I10232" s="125">
        <v>0</v>
      </c>
      <c r="J10232" s="125">
        <v>1</v>
      </c>
      <c r="K10232" s="126">
        <v>1</v>
      </c>
      <c r="L10232" s="100" t="s">
        <v>1324</v>
      </c>
    </row>
    <row r="10233" spans="1:12" ht="56.25" customHeight="1">
      <c r="A10233" s="97" t="s">
        <v>630</v>
      </c>
      <c r="B10233" s="122" t="s">
        <v>4391</v>
      </c>
      <c r="C10233" s="123">
        <v>42601</v>
      </c>
      <c r="D10233" s="97" t="s">
        <v>20744</v>
      </c>
      <c r="E10233" s="97" t="s">
        <v>3</v>
      </c>
      <c r="F10233" s="97">
        <v>1410133</v>
      </c>
      <c r="G10233" s="97"/>
      <c r="H10233" s="124" t="s">
        <v>7442</v>
      </c>
      <c r="I10233" s="125">
        <v>0</v>
      </c>
      <c r="J10233" s="125">
        <v>1.01</v>
      </c>
      <c r="K10233" s="126">
        <v>1.01</v>
      </c>
      <c r="L10233" s="100" t="s">
        <v>1324</v>
      </c>
    </row>
    <row r="10234" spans="1:12" ht="56.25" customHeight="1">
      <c r="A10234" s="97" t="s">
        <v>630</v>
      </c>
      <c r="B10234" s="122" t="s">
        <v>4391</v>
      </c>
      <c r="C10234" s="123">
        <v>42601</v>
      </c>
      <c r="D10234" s="97" t="s">
        <v>20745</v>
      </c>
      <c r="E10234" s="97" t="s">
        <v>3</v>
      </c>
      <c r="F10234" s="97">
        <v>1410139</v>
      </c>
      <c r="G10234" s="97"/>
      <c r="H10234" s="124" t="s">
        <v>7442</v>
      </c>
      <c r="I10234" s="125">
        <v>0</v>
      </c>
      <c r="J10234" s="125">
        <v>1.56</v>
      </c>
      <c r="K10234" s="126">
        <v>1.56</v>
      </c>
      <c r="L10234" s="100" t="s">
        <v>1324</v>
      </c>
    </row>
    <row r="10235" spans="1:12" ht="56.25" customHeight="1">
      <c r="A10235" s="97" t="s">
        <v>630</v>
      </c>
      <c r="B10235" s="122" t="s">
        <v>10109</v>
      </c>
      <c r="C10235" s="123">
        <v>42601</v>
      </c>
      <c r="D10235" s="97" t="s">
        <v>14099</v>
      </c>
      <c r="E10235" s="97" t="s">
        <v>6</v>
      </c>
      <c r="F10235" s="97">
        <v>861315</v>
      </c>
      <c r="G10235" s="97"/>
      <c r="H10235" s="124" t="s">
        <v>3863</v>
      </c>
      <c r="I10235" s="125">
        <v>0</v>
      </c>
      <c r="J10235" s="125">
        <v>8.9</v>
      </c>
      <c r="K10235" s="126">
        <v>8.9</v>
      </c>
      <c r="L10235" s="100" t="s">
        <v>1324</v>
      </c>
    </row>
    <row r="10236" spans="1:12" ht="56.25" customHeight="1">
      <c r="A10236" s="97" t="s">
        <v>630</v>
      </c>
      <c r="B10236" s="122" t="s">
        <v>4391</v>
      </c>
      <c r="C10236" s="123">
        <v>42604</v>
      </c>
      <c r="D10236" s="97" t="s">
        <v>20751</v>
      </c>
      <c r="E10236" s="97" t="s">
        <v>3</v>
      </c>
      <c r="F10236" s="97">
        <v>1410566</v>
      </c>
      <c r="G10236" s="97"/>
      <c r="H10236" s="124" t="s">
        <v>7448</v>
      </c>
      <c r="I10236" s="125">
        <v>0</v>
      </c>
      <c r="J10236" s="125">
        <v>1699.48</v>
      </c>
      <c r="K10236" s="126">
        <v>1699.48</v>
      </c>
      <c r="L10236" s="100" t="s">
        <v>1324</v>
      </c>
    </row>
    <row r="10237" spans="1:12" ht="56.25" customHeight="1">
      <c r="A10237" s="97" t="s">
        <v>630</v>
      </c>
      <c r="B10237" s="122" t="s">
        <v>4391</v>
      </c>
      <c r="C10237" s="123">
        <v>42604</v>
      </c>
      <c r="D10237" s="97" t="s">
        <v>20752</v>
      </c>
      <c r="E10237" s="97" t="s">
        <v>3</v>
      </c>
      <c r="F10237" s="97">
        <v>1410587</v>
      </c>
      <c r="G10237" s="97"/>
      <c r="H10237" s="124" t="s">
        <v>7449</v>
      </c>
      <c r="I10237" s="125">
        <v>0</v>
      </c>
      <c r="J10237" s="125">
        <v>40</v>
      </c>
      <c r="K10237" s="126">
        <v>40</v>
      </c>
      <c r="L10237" s="100" t="s">
        <v>1324</v>
      </c>
    </row>
    <row r="10238" spans="1:12" ht="56.25" customHeight="1">
      <c r="A10238" s="97" t="s">
        <v>630</v>
      </c>
      <c r="B10238" s="122" t="s">
        <v>4391</v>
      </c>
      <c r="C10238" s="123">
        <v>42604</v>
      </c>
      <c r="D10238" s="97" t="s">
        <v>20753</v>
      </c>
      <c r="E10238" s="97" t="s">
        <v>3</v>
      </c>
      <c r="F10238" s="97">
        <v>1410589</v>
      </c>
      <c r="G10238" s="97"/>
      <c r="H10238" s="124" t="s">
        <v>7450</v>
      </c>
      <c r="I10238" s="125">
        <v>0</v>
      </c>
      <c r="J10238" s="125">
        <v>8</v>
      </c>
      <c r="K10238" s="126">
        <v>8</v>
      </c>
      <c r="L10238" s="100" t="s">
        <v>1324</v>
      </c>
    </row>
    <row r="10239" spans="1:12" ht="56.25" customHeight="1">
      <c r="A10239" s="97" t="s">
        <v>630</v>
      </c>
      <c r="B10239" s="122" t="s">
        <v>4391</v>
      </c>
      <c r="C10239" s="123">
        <v>42604</v>
      </c>
      <c r="D10239" s="97" t="s">
        <v>20754</v>
      </c>
      <c r="E10239" s="97" t="s">
        <v>3</v>
      </c>
      <c r="F10239" s="97">
        <v>1410592</v>
      </c>
      <c r="G10239" s="97"/>
      <c r="H10239" s="124" t="s">
        <v>7451</v>
      </c>
      <c r="I10239" s="125">
        <v>0</v>
      </c>
      <c r="J10239" s="125">
        <v>2</v>
      </c>
      <c r="K10239" s="126">
        <v>2</v>
      </c>
      <c r="L10239" s="100" t="s">
        <v>1324</v>
      </c>
    </row>
    <row r="10240" spans="1:12" ht="56.25" customHeight="1">
      <c r="A10240" s="97" t="s">
        <v>630</v>
      </c>
      <c r="B10240" s="122" t="s">
        <v>4391</v>
      </c>
      <c r="C10240" s="123">
        <v>42604</v>
      </c>
      <c r="D10240" s="97" t="s">
        <v>20759</v>
      </c>
      <c r="E10240" s="97" t="s">
        <v>3</v>
      </c>
      <c r="F10240" s="97">
        <v>1410646</v>
      </c>
      <c r="G10240" s="97"/>
      <c r="H10240" s="124" t="s">
        <v>7456</v>
      </c>
      <c r="I10240" s="125">
        <v>0</v>
      </c>
      <c r="J10240" s="125">
        <v>217.03</v>
      </c>
      <c r="K10240" s="126">
        <v>217.03</v>
      </c>
      <c r="L10240" s="100" t="s">
        <v>1324</v>
      </c>
    </row>
    <row r="10241" spans="1:12" ht="56.25" customHeight="1">
      <c r="A10241" s="97" t="s">
        <v>630</v>
      </c>
      <c r="B10241" s="122" t="s">
        <v>4391</v>
      </c>
      <c r="C10241" s="123">
        <v>42604</v>
      </c>
      <c r="D10241" s="97" t="s">
        <v>20760</v>
      </c>
      <c r="E10241" s="97" t="s">
        <v>3</v>
      </c>
      <c r="F10241" s="97">
        <v>1410667</v>
      </c>
      <c r="G10241" s="97"/>
      <c r="H10241" s="124" t="s">
        <v>7457</v>
      </c>
      <c r="I10241" s="125">
        <v>0</v>
      </c>
      <c r="J10241" s="125">
        <v>1322.1200000000001</v>
      </c>
      <c r="K10241" s="126">
        <v>1322.1200000000001</v>
      </c>
      <c r="L10241" s="100" t="s">
        <v>1324</v>
      </c>
    </row>
    <row r="10242" spans="1:12" ht="56.25" customHeight="1">
      <c r="A10242" s="97" t="s">
        <v>630</v>
      </c>
      <c r="B10242" s="122" t="s">
        <v>4391</v>
      </c>
      <c r="C10242" s="123">
        <v>42604</v>
      </c>
      <c r="D10242" s="97" t="s">
        <v>20764</v>
      </c>
      <c r="E10242" s="97" t="s">
        <v>3</v>
      </c>
      <c r="F10242" s="97">
        <v>1410701</v>
      </c>
      <c r="G10242" s="97"/>
      <c r="H10242" s="124" t="s">
        <v>7461</v>
      </c>
      <c r="I10242" s="125">
        <v>0</v>
      </c>
      <c r="J10242" s="125">
        <v>5335.92</v>
      </c>
      <c r="K10242" s="126">
        <v>5335.92</v>
      </c>
      <c r="L10242" s="100" t="s">
        <v>1324</v>
      </c>
    </row>
    <row r="10243" spans="1:12" ht="56.25" customHeight="1">
      <c r="A10243" s="97" t="s">
        <v>630</v>
      </c>
      <c r="B10243" s="122" t="s">
        <v>4391</v>
      </c>
      <c r="C10243" s="123">
        <v>42604</v>
      </c>
      <c r="D10243" s="97" t="s">
        <v>20767</v>
      </c>
      <c r="E10243" s="97" t="s">
        <v>3</v>
      </c>
      <c r="F10243" s="97">
        <v>1410831</v>
      </c>
      <c r="G10243" s="97"/>
      <c r="H10243" s="124" t="s">
        <v>7464</v>
      </c>
      <c r="I10243" s="125">
        <v>0</v>
      </c>
      <c r="J10243" s="125">
        <v>47.730000000000004</v>
      </c>
      <c r="K10243" s="126">
        <v>47.730000000000004</v>
      </c>
      <c r="L10243" s="100" t="s">
        <v>1324</v>
      </c>
    </row>
    <row r="10244" spans="1:12" ht="56.25" customHeight="1">
      <c r="A10244" s="97" t="s">
        <v>630</v>
      </c>
      <c r="B10244" s="122" t="s">
        <v>4391</v>
      </c>
      <c r="C10244" s="123">
        <v>42604</v>
      </c>
      <c r="D10244" s="97" t="s">
        <v>20768</v>
      </c>
      <c r="E10244" s="97" t="s">
        <v>3</v>
      </c>
      <c r="F10244" s="97">
        <v>1410847</v>
      </c>
      <c r="G10244" s="97"/>
      <c r="H10244" s="124" t="s">
        <v>7465</v>
      </c>
      <c r="I10244" s="125">
        <v>0</v>
      </c>
      <c r="J10244" s="125">
        <v>3443.4500000000003</v>
      </c>
      <c r="K10244" s="126">
        <v>3443.4500000000003</v>
      </c>
      <c r="L10244" s="100" t="s">
        <v>1324</v>
      </c>
    </row>
    <row r="10245" spans="1:12" ht="56.25" customHeight="1">
      <c r="A10245" s="97" t="s">
        <v>630</v>
      </c>
      <c r="B10245" s="122" t="s">
        <v>10109</v>
      </c>
      <c r="C10245" s="123">
        <v>42604</v>
      </c>
      <c r="D10245" s="97" t="s">
        <v>14111</v>
      </c>
      <c r="E10245" s="97" t="s">
        <v>6</v>
      </c>
      <c r="F10245" s="97">
        <v>735455</v>
      </c>
      <c r="G10245" s="97"/>
      <c r="H10245" s="124" t="s">
        <v>14112</v>
      </c>
      <c r="I10245" s="125">
        <v>0</v>
      </c>
      <c r="J10245" s="125">
        <v>2581.96</v>
      </c>
      <c r="K10245" s="126">
        <v>2581.96</v>
      </c>
      <c r="L10245" s="100" t="s">
        <v>1324</v>
      </c>
    </row>
    <row r="10246" spans="1:12" ht="56.25" customHeight="1">
      <c r="A10246" s="97" t="s">
        <v>630</v>
      </c>
      <c r="B10246" s="122" t="s">
        <v>4391</v>
      </c>
      <c r="C10246" s="123">
        <v>42605</v>
      </c>
      <c r="D10246" s="97" t="s">
        <v>20770</v>
      </c>
      <c r="E10246" s="97" t="s">
        <v>3</v>
      </c>
      <c r="F10246" s="97">
        <v>1411169</v>
      </c>
      <c r="G10246" s="97"/>
      <c r="H10246" s="124" t="s">
        <v>7467</v>
      </c>
      <c r="I10246" s="125">
        <v>0</v>
      </c>
      <c r="J10246" s="125">
        <v>9139.48</v>
      </c>
      <c r="K10246" s="126">
        <v>9139.48</v>
      </c>
      <c r="L10246" s="100" t="s">
        <v>1324</v>
      </c>
    </row>
    <row r="10247" spans="1:12" ht="56.25" customHeight="1">
      <c r="A10247" s="97" t="s">
        <v>630</v>
      </c>
      <c r="B10247" s="122" t="s">
        <v>4391</v>
      </c>
      <c r="C10247" s="123">
        <v>42605</v>
      </c>
      <c r="D10247" s="97" t="s">
        <v>20772</v>
      </c>
      <c r="E10247" s="97" t="s">
        <v>3</v>
      </c>
      <c r="F10247" s="97">
        <v>1411184</v>
      </c>
      <c r="G10247" s="97"/>
      <c r="H10247" s="124" t="s">
        <v>7469</v>
      </c>
      <c r="I10247" s="125">
        <v>0</v>
      </c>
      <c r="J10247" s="125">
        <v>956.1</v>
      </c>
      <c r="K10247" s="126">
        <v>956.1</v>
      </c>
      <c r="L10247" s="100" t="s">
        <v>1324</v>
      </c>
    </row>
    <row r="10248" spans="1:12" ht="56.25" customHeight="1">
      <c r="A10248" s="97" t="s">
        <v>630</v>
      </c>
      <c r="B10248" s="122" t="s">
        <v>4391</v>
      </c>
      <c r="C10248" s="123">
        <v>42605</v>
      </c>
      <c r="D10248" s="97" t="s">
        <v>20774</v>
      </c>
      <c r="E10248" s="97" t="s">
        <v>3</v>
      </c>
      <c r="F10248" s="97">
        <v>1411216</v>
      </c>
      <c r="G10248" s="97"/>
      <c r="H10248" s="124" t="s">
        <v>7471</v>
      </c>
      <c r="I10248" s="125">
        <v>0</v>
      </c>
      <c r="J10248" s="125">
        <v>600</v>
      </c>
      <c r="K10248" s="126">
        <v>600</v>
      </c>
      <c r="L10248" s="100" t="s">
        <v>1324</v>
      </c>
    </row>
    <row r="10249" spans="1:12" ht="56.25" customHeight="1">
      <c r="A10249" s="97" t="s">
        <v>630</v>
      </c>
      <c r="B10249" s="122" t="s">
        <v>4391</v>
      </c>
      <c r="C10249" s="123">
        <v>42605</v>
      </c>
      <c r="D10249" s="97" t="s">
        <v>20775</v>
      </c>
      <c r="E10249" s="97" t="s">
        <v>3</v>
      </c>
      <c r="F10249" s="97">
        <v>1411233</v>
      </c>
      <c r="G10249" s="97"/>
      <c r="H10249" s="124" t="s">
        <v>7472</v>
      </c>
      <c r="I10249" s="125">
        <v>0</v>
      </c>
      <c r="J10249" s="125">
        <v>2236.7800000000002</v>
      </c>
      <c r="K10249" s="126">
        <v>2236.7800000000002</v>
      </c>
      <c r="L10249" s="100" t="s">
        <v>1324</v>
      </c>
    </row>
    <row r="10250" spans="1:12" ht="56.25" customHeight="1">
      <c r="A10250" s="97" t="s">
        <v>630</v>
      </c>
      <c r="B10250" s="122" t="s">
        <v>4391</v>
      </c>
      <c r="C10250" s="123">
        <v>42605</v>
      </c>
      <c r="D10250" s="97" t="s">
        <v>20776</v>
      </c>
      <c r="E10250" s="97" t="s">
        <v>3</v>
      </c>
      <c r="F10250" s="97">
        <v>1411249</v>
      </c>
      <c r="G10250" s="97"/>
      <c r="H10250" s="124" t="s">
        <v>7473</v>
      </c>
      <c r="I10250" s="125">
        <v>0</v>
      </c>
      <c r="J10250" s="125">
        <v>191.89000000000001</v>
      </c>
      <c r="K10250" s="126">
        <v>191.89000000000001</v>
      </c>
      <c r="L10250" s="100" t="s">
        <v>1324</v>
      </c>
    </row>
    <row r="10251" spans="1:12" ht="56.25" customHeight="1">
      <c r="A10251" s="97" t="s">
        <v>630</v>
      </c>
      <c r="B10251" s="122" t="s">
        <v>4391</v>
      </c>
      <c r="C10251" s="123">
        <v>42605</v>
      </c>
      <c r="D10251" s="97" t="s">
        <v>20778</v>
      </c>
      <c r="E10251" s="97" t="s">
        <v>3</v>
      </c>
      <c r="F10251" s="97">
        <v>1411320</v>
      </c>
      <c r="G10251" s="97"/>
      <c r="H10251" s="124" t="s">
        <v>7475</v>
      </c>
      <c r="I10251" s="125">
        <v>0</v>
      </c>
      <c r="J10251" s="125">
        <v>4732</v>
      </c>
      <c r="K10251" s="126">
        <v>4732</v>
      </c>
      <c r="L10251" s="100" t="s">
        <v>1324</v>
      </c>
    </row>
    <row r="10252" spans="1:12" ht="56.25" customHeight="1">
      <c r="A10252" s="97" t="s">
        <v>630</v>
      </c>
      <c r="B10252" s="122" t="s">
        <v>4391</v>
      </c>
      <c r="C10252" s="123">
        <v>42605</v>
      </c>
      <c r="D10252" s="97" t="s">
        <v>20779</v>
      </c>
      <c r="E10252" s="97" t="s">
        <v>3</v>
      </c>
      <c r="F10252" s="97">
        <v>1411333</v>
      </c>
      <c r="G10252" s="97"/>
      <c r="H10252" s="124" t="s">
        <v>7476</v>
      </c>
      <c r="I10252" s="125">
        <v>0</v>
      </c>
      <c r="J10252" s="125">
        <v>3184</v>
      </c>
      <c r="K10252" s="126">
        <v>3184</v>
      </c>
      <c r="L10252" s="100" t="s">
        <v>1324</v>
      </c>
    </row>
    <row r="10253" spans="1:12" ht="56.25" customHeight="1">
      <c r="A10253" s="97" t="s">
        <v>630</v>
      </c>
      <c r="B10253" s="122" t="s">
        <v>4391</v>
      </c>
      <c r="C10253" s="123">
        <v>42605</v>
      </c>
      <c r="D10253" s="97" t="s">
        <v>20780</v>
      </c>
      <c r="E10253" s="97" t="s">
        <v>3</v>
      </c>
      <c r="F10253" s="97">
        <v>1411362</v>
      </c>
      <c r="G10253" s="97"/>
      <c r="H10253" s="124" t="s">
        <v>7477</v>
      </c>
      <c r="I10253" s="125">
        <v>0</v>
      </c>
      <c r="J10253" s="125">
        <v>667.1</v>
      </c>
      <c r="K10253" s="126">
        <v>667.1</v>
      </c>
      <c r="L10253" s="100" t="s">
        <v>1324</v>
      </c>
    </row>
    <row r="10254" spans="1:12" ht="56.25" customHeight="1">
      <c r="A10254" s="97" t="s">
        <v>630</v>
      </c>
      <c r="B10254" s="122" t="s">
        <v>4391</v>
      </c>
      <c r="C10254" s="123">
        <v>42605</v>
      </c>
      <c r="D10254" s="97" t="s">
        <v>20781</v>
      </c>
      <c r="E10254" s="97" t="s">
        <v>3</v>
      </c>
      <c r="F10254" s="97">
        <v>1411409</v>
      </c>
      <c r="G10254" s="97"/>
      <c r="H10254" s="124" t="s">
        <v>7478</v>
      </c>
      <c r="I10254" s="125">
        <v>0</v>
      </c>
      <c r="J10254" s="125">
        <v>0.6</v>
      </c>
      <c r="K10254" s="126">
        <v>0.6</v>
      </c>
      <c r="L10254" s="100" t="s">
        <v>1324</v>
      </c>
    </row>
    <row r="10255" spans="1:12" ht="56.25" customHeight="1">
      <c r="A10255" s="97" t="s">
        <v>630</v>
      </c>
      <c r="B10255" s="122" t="s">
        <v>4391</v>
      </c>
      <c r="C10255" s="123">
        <v>42606</v>
      </c>
      <c r="D10255" s="97" t="s">
        <v>20782</v>
      </c>
      <c r="E10255" s="97" t="s">
        <v>3</v>
      </c>
      <c r="F10255" s="97">
        <v>1411575</v>
      </c>
      <c r="G10255" s="97"/>
      <c r="H10255" s="124" t="s">
        <v>7479</v>
      </c>
      <c r="I10255" s="125">
        <v>0</v>
      </c>
      <c r="J10255" s="125">
        <v>4000</v>
      </c>
      <c r="K10255" s="126">
        <v>4000</v>
      </c>
      <c r="L10255" s="100" t="s">
        <v>1324</v>
      </c>
    </row>
    <row r="10256" spans="1:12" ht="56.25" customHeight="1">
      <c r="A10256" s="97" t="s">
        <v>630</v>
      </c>
      <c r="B10256" s="122" t="s">
        <v>4391</v>
      </c>
      <c r="C10256" s="123">
        <v>42606</v>
      </c>
      <c r="D10256" s="97" t="s">
        <v>20783</v>
      </c>
      <c r="E10256" s="97" t="s">
        <v>3</v>
      </c>
      <c r="F10256" s="97">
        <v>1411582</v>
      </c>
      <c r="G10256" s="97"/>
      <c r="H10256" s="124" t="s">
        <v>7480</v>
      </c>
      <c r="I10256" s="125">
        <v>0</v>
      </c>
      <c r="J10256" s="125">
        <v>187.5</v>
      </c>
      <c r="K10256" s="126">
        <v>187.5</v>
      </c>
      <c r="L10256" s="100" t="s">
        <v>1324</v>
      </c>
    </row>
    <row r="10257" spans="1:12" ht="56.25" customHeight="1">
      <c r="A10257" s="97" t="s">
        <v>630</v>
      </c>
      <c r="B10257" s="122" t="s">
        <v>4391</v>
      </c>
      <c r="C10257" s="123">
        <v>42606</v>
      </c>
      <c r="D10257" s="97" t="s">
        <v>20784</v>
      </c>
      <c r="E10257" s="97" t="s">
        <v>3</v>
      </c>
      <c r="F10257" s="97">
        <v>1411587</v>
      </c>
      <c r="G10257" s="97"/>
      <c r="H10257" s="124" t="s">
        <v>7481</v>
      </c>
      <c r="I10257" s="125">
        <v>0</v>
      </c>
      <c r="J10257" s="125">
        <v>7169.47</v>
      </c>
      <c r="K10257" s="126">
        <v>7169.47</v>
      </c>
      <c r="L10257" s="100" t="s">
        <v>1324</v>
      </c>
    </row>
    <row r="10258" spans="1:12" ht="56.25" customHeight="1">
      <c r="A10258" s="97" t="s">
        <v>630</v>
      </c>
      <c r="B10258" s="122" t="s">
        <v>4391</v>
      </c>
      <c r="C10258" s="123">
        <v>42606</v>
      </c>
      <c r="D10258" s="97" t="s">
        <v>20785</v>
      </c>
      <c r="E10258" s="97" t="s">
        <v>3</v>
      </c>
      <c r="F10258" s="97">
        <v>1411588</v>
      </c>
      <c r="G10258" s="97"/>
      <c r="H10258" s="124" t="s">
        <v>7482</v>
      </c>
      <c r="I10258" s="125">
        <v>0</v>
      </c>
      <c r="J10258" s="125">
        <v>426.2</v>
      </c>
      <c r="K10258" s="126">
        <v>426.2</v>
      </c>
      <c r="L10258" s="100" t="s">
        <v>1324</v>
      </c>
    </row>
    <row r="10259" spans="1:12" ht="56.25" customHeight="1">
      <c r="A10259" s="97" t="s">
        <v>630</v>
      </c>
      <c r="B10259" s="122" t="s">
        <v>4391</v>
      </c>
      <c r="C10259" s="123">
        <v>42606</v>
      </c>
      <c r="D10259" s="97" t="s">
        <v>20792</v>
      </c>
      <c r="E10259" s="97" t="s">
        <v>3</v>
      </c>
      <c r="F10259" s="97">
        <v>1411752</v>
      </c>
      <c r="G10259" s="97"/>
      <c r="H10259" s="124" t="s">
        <v>7490</v>
      </c>
      <c r="I10259" s="125">
        <v>0</v>
      </c>
      <c r="J10259" s="125">
        <v>160</v>
      </c>
      <c r="K10259" s="126">
        <v>160</v>
      </c>
      <c r="L10259" s="100" t="s">
        <v>1324</v>
      </c>
    </row>
    <row r="10260" spans="1:12" ht="56.25" customHeight="1">
      <c r="A10260" s="97" t="s">
        <v>630</v>
      </c>
      <c r="B10260" s="122" t="s">
        <v>4391</v>
      </c>
      <c r="C10260" s="123">
        <v>42606</v>
      </c>
      <c r="D10260" s="97" t="s">
        <v>20794</v>
      </c>
      <c r="E10260" s="97" t="s">
        <v>3</v>
      </c>
      <c r="F10260" s="97">
        <v>1411764</v>
      </c>
      <c r="G10260" s="97"/>
      <c r="H10260" s="124" t="s">
        <v>7492</v>
      </c>
      <c r="I10260" s="125">
        <v>0</v>
      </c>
      <c r="J10260" s="125">
        <v>1223.69</v>
      </c>
      <c r="K10260" s="126">
        <v>1223.69</v>
      </c>
      <c r="L10260" s="100" t="s">
        <v>1324</v>
      </c>
    </row>
    <row r="10261" spans="1:12" ht="56.25" customHeight="1">
      <c r="A10261" s="97" t="s">
        <v>630</v>
      </c>
      <c r="B10261" s="122" t="s">
        <v>4391</v>
      </c>
      <c r="C10261" s="123">
        <v>42606</v>
      </c>
      <c r="D10261" s="97" t="s">
        <v>20795</v>
      </c>
      <c r="E10261" s="97" t="s">
        <v>3</v>
      </c>
      <c r="F10261" s="97">
        <v>1411805</v>
      </c>
      <c r="G10261" s="97"/>
      <c r="H10261" s="124" t="s">
        <v>7493</v>
      </c>
      <c r="I10261" s="125">
        <v>0</v>
      </c>
      <c r="J10261" s="125">
        <v>300</v>
      </c>
      <c r="K10261" s="126">
        <v>300</v>
      </c>
      <c r="L10261" s="100" t="s">
        <v>1324</v>
      </c>
    </row>
    <row r="10262" spans="1:12" ht="56.25" customHeight="1">
      <c r="A10262" s="97" t="s">
        <v>630</v>
      </c>
      <c r="B10262" s="122" t="s">
        <v>4391</v>
      </c>
      <c r="C10262" s="123">
        <v>42606</v>
      </c>
      <c r="D10262" s="97" t="s">
        <v>20796</v>
      </c>
      <c r="E10262" s="97" t="s">
        <v>3</v>
      </c>
      <c r="F10262" s="97">
        <v>1411813</v>
      </c>
      <c r="G10262" s="97"/>
      <c r="H10262" s="124" t="s">
        <v>7494</v>
      </c>
      <c r="I10262" s="125">
        <v>0</v>
      </c>
      <c r="J10262" s="125">
        <v>1000</v>
      </c>
      <c r="K10262" s="126">
        <v>1000</v>
      </c>
      <c r="L10262" s="100" t="s">
        <v>1324</v>
      </c>
    </row>
    <row r="10263" spans="1:12" ht="56.25" customHeight="1">
      <c r="A10263" s="97" t="s">
        <v>630</v>
      </c>
      <c r="B10263" s="122" t="s">
        <v>4391</v>
      </c>
      <c r="C10263" s="123">
        <v>42606</v>
      </c>
      <c r="D10263" s="97" t="s">
        <v>20797</v>
      </c>
      <c r="E10263" s="97" t="s">
        <v>3</v>
      </c>
      <c r="F10263" s="97">
        <v>1411819</v>
      </c>
      <c r="G10263" s="97"/>
      <c r="H10263" s="124" t="s">
        <v>7495</v>
      </c>
      <c r="I10263" s="125">
        <v>0</v>
      </c>
      <c r="J10263" s="125">
        <v>9268.48</v>
      </c>
      <c r="K10263" s="126">
        <v>9268.48</v>
      </c>
      <c r="L10263" s="100" t="s">
        <v>1324</v>
      </c>
    </row>
    <row r="10264" spans="1:12" ht="56.25" customHeight="1">
      <c r="A10264" s="97" t="s">
        <v>630</v>
      </c>
      <c r="B10264" s="122" t="s">
        <v>4391</v>
      </c>
      <c r="C10264" s="123">
        <v>42606</v>
      </c>
      <c r="D10264" s="97" t="s">
        <v>20799</v>
      </c>
      <c r="E10264" s="97" t="s">
        <v>3</v>
      </c>
      <c r="F10264" s="97">
        <v>1411836</v>
      </c>
      <c r="G10264" s="97"/>
      <c r="H10264" s="124" t="s">
        <v>7497</v>
      </c>
      <c r="I10264" s="125">
        <v>0</v>
      </c>
      <c r="J10264" s="125">
        <v>1391.04</v>
      </c>
      <c r="K10264" s="126">
        <v>1391.04</v>
      </c>
      <c r="L10264" s="100" t="s">
        <v>1324</v>
      </c>
    </row>
    <row r="10265" spans="1:12" ht="56.25" customHeight="1">
      <c r="A10265" s="97" t="s">
        <v>630</v>
      </c>
      <c r="B10265" s="122" t="s">
        <v>4391</v>
      </c>
      <c r="C10265" s="123">
        <v>42606</v>
      </c>
      <c r="D10265" s="97" t="s">
        <v>20800</v>
      </c>
      <c r="E10265" s="97" t="s">
        <v>3</v>
      </c>
      <c r="F10265" s="97">
        <v>1411844</v>
      </c>
      <c r="G10265" s="97"/>
      <c r="H10265" s="124" t="s">
        <v>7498</v>
      </c>
      <c r="I10265" s="125">
        <v>0</v>
      </c>
      <c r="J10265" s="125">
        <v>3000</v>
      </c>
      <c r="K10265" s="126">
        <v>3000</v>
      </c>
      <c r="L10265" s="100" t="s">
        <v>1324</v>
      </c>
    </row>
    <row r="10266" spans="1:12" ht="56.25" customHeight="1">
      <c r="A10266" s="97" t="s">
        <v>630</v>
      </c>
      <c r="B10266" s="122" t="s">
        <v>10109</v>
      </c>
      <c r="C10266" s="123">
        <v>42606</v>
      </c>
      <c r="D10266" s="97" t="s">
        <v>14149</v>
      </c>
      <c r="E10266" s="97" t="s">
        <v>11</v>
      </c>
      <c r="F10266" s="97">
        <v>861642</v>
      </c>
      <c r="G10266" s="97"/>
      <c r="H10266" s="124" t="s">
        <v>3897</v>
      </c>
      <c r="I10266" s="125">
        <v>50</v>
      </c>
      <c r="J10266" s="125">
        <v>0</v>
      </c>
      <c r="K10266" s="126">
        <v>50</v>
      </c>
      <c r="L10266" s="100" t="s">
        <v>1324</v>
      </c>
    </row>
    <row r="10267" spans="1:12" ht="56.25" customHeight="1">
      <c r="A10267" s="97" t="s">
        <v>630</v>
      </c>
      <c r="B10267" s="122" t="s">
        <v>10109</v>
      </c>
      <c r="C10267" s="123">
        <v>42606</v>
      </c>
      <c r="D10267" s="97" t="s">
        <v>14150</v>
      </c>
      <c r="E10267" s="97" t="s">
        <v>11</v>
      </c>
      <c r="F10267" s="97">
        <v>861643</v>
      </c>
      <c r="G10267" s="97"/>
      <c r="H10267" s="124" t="s">
        <v>3898</v>
      </c>
      <c r="I10267" s="125">
        <v>50</v>
      </c>
      <c r="J10267" s="125">
        <v>0</v>
      </c>
      <c r="K10267" s="126">
        <v>50</v>
      </c>
      <c r="L10267" s="100" t="s">
        <v>1324</v>
      </c>
    </row>
    <row r="10268" spans="1:12" ht="56.25" customHeight="1">
      <c r="A10268" s="97" t="s">
        <v>630</v>
      </c>
      <c r="B10268" s="122" t="s">
        <v>4391</v>
      </c>
      <c r="C10268" s="123">
        <v>42607</v>
      </c>
      <c r="D10268" s="97" t="s">
        <v>20807</v>
      </c>
      <c r="E10268" s="97" t="s">
        <v>3</v>
      </c>
      <c r="F10268" s="97">
        <v>1412110</v>
      </c>
      <c r="G10268" s="97"/>
      <c r="H10268" s="124" t="s">
        <v>7505</v>
      </c>
      <c r="I10268" s="125">
        <v>0</v>
      </c>
      <c r="J10268" s="125">
        <v>4149</v>
      </c>
      <c r="K10268" s="126">
        <v>4149</v>
      </c>
      <c r="L10268" s="100" t="s">
        <v>1324</v>
      </c>
    </row>
    <row r="10269" spans="1:12" ht="56.25" customHeight="1">
      <c r="A10269" s="97" t="s">
        <v>630</v>
      </c>
      <c r="B10269" s="122" t="s">
        <v>4391</v>
      </c>
      <c r="C10269" s="123">
        <v>42607</v>
      </c>
      <c r="D10269" s="97" t="s">
        <v>20814</v>
      </c>
      <c r="E10269" s="97" t="s">
        <v>3</v>
      </c>
      <c r="F10269" s="97">
        <v>1412161</v>
      </c>
      <c r="G10269" s="97"/>
      <c r="H10269" s="124" t="s">
        <v>7512</v>
      </c>
      <c r="I10269" s="125">
        <v>0</v>
      </c>
      <c r="J10269" s="125">
        <v>712.45</v>
      </c>
      <c r="K10269" s="126">
        <v>712.45</v>
      </c>
      <c r="L10269" s="100" t="s">
        <v>1324</v>
      </c>
    </row>
    <row r="10270" spans="1:12" ht="56.25" customHeight="1">
      <c r="A10270" s="97" t="s">
        <v>630</v>
      </c>
      <c r="B10270" s="122" t="s">
        <v>4391</v>
      </c>
      <c r="C10270" s="123">
        <v>42607</v>
      </c>
      <c r="D10270" s="97" t="s">
        <v>20816</v>
      </c>
      <c r="E10270" s="97" t="s">
        <v>3</v>
      </c>
      <c r="F10270" s="97">
        <v>1412186</v>
      </c>
      <c r="G10270" s="97"/>
      <c r="H10270" s="124" t="s">
        <v>7514</v>
      </c>
      <c r="I10270" s="125">
        <v>0</v>
      </c>
      <c r="J10270" s="125">
        <v>8.7000000000000011</v>
      </c>
      <c r="K10270" s="126">
        <v>8.7000000000000011</v>
      </c>
      <c r="L10270" s="100" t="s">
        <v>1324</v>
      </c>
    </row>
    <row r="10271" spans="1:12" ht="56.25" customHeight="1">
      <c r="A10271" s="97" t="s">
        <v>630</v>
      </c>
      <c r="B10271" s="122" t="s">
        <v>4391</v>
      </c>
      <c r="C10271" s="123">
        <v>42607</v>
      </c>
      <c r="D10271" s="97" t="s">
        <v>20817</v>
      </c>
      <c r="E10271" s="97" t="s">
        <v>3</v>
      </c>
      <c r="F10271" s="97">
        <v>1412210</v>
      </c>
      <c r="G10271" s="97"/>
      <c r="H10271" s="124" t="s">
        <v>7515</v>
      </c>
      <c r="I10271" s="125">
        <v>0</v>
      </c>
      <c r="J10271" s="125">
        <v>253.21</v>
      </c>
      <c r="K10271" s="126">
        <v>253.21</v>
      </c>
      <c r="L10271" s="100" t="s">
        <v>1324</v>
      </c>
    </row>
    <row r="10272" spans="1:12" ht="56.25" customHeight="1">
      <c r="A10272" s="97" t="s">
        <v>630</v>
      </c>
      <c r="B10272" s="122" t="s">
        <v>4391</v>
      </c>
      <c r="C10272" s="123">
        <v>42607</v>
      </c>
      <c r="D10272" s="97" t="s">
        <v>20818</v>
      </c>
      <c r="E10272" s="97" t="s">
        <v>3</v>
      </c>
      <c r="F10272" s="97">
        <v>1412214</v>
      </c>
      <c r="G10272" s="97"/>
      <c r="H10272" s="124" t="s">
        <v>7516</v>
      </c>
      <c r="I10272" s="125">
        <v>0</v>
      </c>
      <c r="J10272" s="125">
        <v>144.69</v>
      </c>
      <c r="K10272" s="126">
        <v>144.69</v>
      </c>
      <c r="L10272" s="100" t="s">
        <v>1324</v>
      </c>
    </row>
    <row r="10273" spans="1:12" ht="56.25" customHeight="1">
      <c r="A10273" s="97" t="s">
        <v>630</v>
      </c>
      <c r="B10273" s="122" t="s">
        <v>4391</v>
      </c>
      <c r="C10273" s="123">
        <v>42607</v>
      </c>
      <c r="D10273" s="97" t="s">
        <v>20819</v>
      </c>
      <c r="E10273" s="97" t="s">
        <v>3</v>
      </c>
      <c r="F10273" s="97">
        <v>1412215</v>
      </c>
      <c r="G10273" s="97"/>
      <c r="H10273" s="124" t="s">
        <v>7517</v>
      </c>
      <c r="I10273" s="125">
        <v>0</v>
      </c>
      <c r="J10273" s="125">
        <v>96.460000000000008</v>
      </c>
      <c r="K10273" s="126">
        <v>96.460000000000008</v>
      </c>
      <c r="L10273" s="100" t="s">
        <v>1324</v>
      </c>
    </row>
    <row r="10274" spans="1:12" ht="56.25" customHeight="1">
      <c r="A10274" s="97" t="s">
        <v>630</v>
      </c>
      <c r="B10274" s="122" t="s">
        <v>4391</v>
      </c>
      <c r="C10274" s="123">
        <v>42607</v>
      </c>
      <c r="D10274" s="97" t="s">
        <v>20820</v>
      </c>
      <c r="E10274" s="97" t="s">
        <v>3</v>
      </c>
      <c r="F10274" s="97">
        <v>1412313</v>
      </c>
      <c r="G10274" s="97"/>
      <c r="H10274" s="124" t="s">
        <v>7518</v>
      </c>
      <c r="I10274" s="125">
        <v>0</v>
      </c>
      <c r="J10274" s="125">
        <v>655.56000000000006</v>
      </c>
      <c r="K10274" s="126">
        <v>655.56000000000006</v>
      </c>
      <c r="L10274" s="100" t="s">
        <v>1324</v>
      </c>
    </row>
    <row r="10275" spans="1:12" ht="56.25" customHeight="1">
      <c r="A10275" s="97" t="s">
        <v>630</v>
      </c>
      <c r="B10275" s="122" t="s">
        <v>4391</v>
      </c>
      <c r="C10275" s="123">
        <v>42608</v>
      </c>
      <c r="D10275" s="97" t="s">
        <v>20847</v>
      </c>
      <c r="E10275" s="97" t="s">
        <v>3</v>
      </c>
      <c r="F10275" s="97">
        <v>1412613</v>
      </c>
      <c r="G10275" s="97"/>
      <c r="H10275" s="124" t="s">
        <v>7545</v>
      </c>
      <c r="I10275" s="125">
        <v>0</v>
      </c>
      <c r="J10275" s="125">
        <v>423</v>
      </c>
      <c r="K10275" s="126">
        <v>423</v>
      </c>
      <c r="L10275" s="100" t="s">
        <v>1324</v>
      </c>
    </row>
    <row r="10276" spans="1:12" ht="56.25" customHeight="1">
      <c r="A10276" s="97" t="s">
        <v>630</v>
      </c>
      <c r="B10276" s="122" t="s">
        <v>10109</v>
      </c>
      <c r="C10276" s="123">
        <v>42608</v>
      </c>
      <c r="D10276" s="97" t="s">
        <v>14228</v>
      </c>
      <c r="E10276" s="97" t="s">
        <v>15</v>
      </c>
      <c r="F10276" s="97">
        <v>256540</v>
      </c>
      <c r="G10276" s="97"/>
      <c r="H10276" s="124" t="s">
        <v>3953</v>
      </c>
      <c r="I10276" s="125">
        <v>50</v>
      </c>
      <c r="J10276" s="125">
        <v>0</v>
      </c>
      <c r="K10276" s="126">
        <v>50</v>
      </c>
      <c r="L10276" s="100" t="s">
        <v>1324</v>
      </c>
    </row>
    <row r="10277" spans="1:12" ht="56.25" customHeight="1">
      <c r="A10277" s="97" t="s">
        <v>630</v>
      </c>
      <c r="B10277" s="122" t="s">
        <v>4391</v>
      </c>
      <c r="C10277" s="123">
        <v>42608</v>
      </c>
      <c r="D10277" s="97" t="s">
        <v>20823</v>
      </c>
      <c r="E10277" s="97" t="s">
        <v>3</v>
      </c>
      <c r="F10277" s="97">
        <v>1412452</v>
      </c>
      <c r="G10277" s="97"/>
      <c r="H10277" s="124" t="s">
        <v>7521</v>
      </c>
      <c r="I10277" s="125">
        <v>0</v>
      </c>
      <c r="J10277" s="125">
        <v>4290</v>
      </c>
      <c r="K10277" s="126">
        <v>4290</v>
      </c>
      <c r="L10277" s="100" t="s">
        <v>1324</v>
      </c>
    </row>
    <row r="10278" spans="1:12" ht="56.25" customHeight="1">
      <c r="A10278" s="97" t="s">
        <v>630</v>
      </c>
      <c r="B10278" s="122" t="s">
        <v>4391</v>
      </c>
      <c r="C10278" s="123">
        <v>42608</v>
      </c>
      <c r="D10278" s="97" t="s">
        <v>20829</v>
      </c>
      <c r="E10278" s="97" t="s">
        <v>3</v>
      </c>
      <c r="F10278" s="97">
        <v>1412498</v>
      </c>
      <c r="G10278" s="97"/>
      <c r="H10278" s="124" t="s">
        <v>7527</v>
      </c>
      <c r="I10278" s="125">
        <v>0</v>
      </c>
      <c r="J10278" s="125">
        <v>736.82</v>
      </c>
      <c r="K10278" s="126">
        <v>736.82</v>
      </c>
      <c r="L10278" s="100" t="s">
        <v>1324</v>
      </c>
    </row>
    <row r="10279" spans="1:12" ht="56.25" customHeight="1">
      <c r="A10279" s="97" t="s">
        <v>630</v>
      </c>
      <c r="B10279" s="122" t="s">
        <v>4391</v>
      </c>
      <c r="C10279" s="123">
        <v>42608</v>
      </c>
      <c r="D10279" s="97" t="s">
        <v>20838</v>
      </c>
      <c r="E10279" s="97" t="s">
        <v>3</v>
      </c>
      <c r="F10279" s="97">
        <v>1412534</v>
      </c>
      <c r="G10279" s="97"/>
      <c r="H10279" s="124" t="s">
        <v>7536</v>
      </c>
      <c r="I10279" s="125">
        <v>0</v>
      </c>
      <c r="J10279" s="125">
        <v>144.69</v>
      </c>
      <c r="K10279" s="126">
        <v>144.69</v>
      </c>
      <c r="L10279" s="100" t="s">
        <v>1324</v>
      </c>
    </row>
    <row r="10280" spans="1:12" ht="56.25" customHeight="1">
      <c r="A10280" s="97" t="s">
        <v>630</v>
      </c>
      <c r="B10280" s="122" t="s">
        <v>4391</v>
      </c>
      <c r="C10280" s="123">
        <v>42608</v>
      </c>
      <c r="D10280" s="97" t="s">
        <v>20839</v>
      </c>
      <c r="E10280" s="97" t="s">
        <v>3</v>
      </c>
      <c r="F10280" s="97">
        <v>1412536</v>
      </c>
      <c r="G10280" s="97"/>
      <c r="H10280" s="124" t="s">
        <v>7537</v>
      </c>
      <c r="I10280" s="125">
        <v>0</v>
      </c>
      <c r="J10280" s="125">
        <v>217.03</v>
      </c>
      <c r="K10280" s="126">
        <v>217.03</v>
      </c>
      <c r="L10280" s="100" t="s">
        <v>1324</v>
      </c>
    </row>
    <row r="10281" spans="1:12" ht="56.25" customHeight="1">
      <c r="A10281" s="97" t="s">
        <v>630</v>
      </c>
      <c r="B10281" s="122" t="s">
        <v>4391</v>
      </c>
      <c r="C10281" s="123">
        <v>42608</v>
      </c>
      <c r="D10281" s="97" t="s">
        <v>20840</v>
      </c>
      <c r="E10281" s="97" t="s">
        <v>3</v>
      </c>
      <c r="F10281" s="97">
        <v>1412552</v>
      </c>
      <c r="G10281" s="97"/>
      <c r="H10281" s="124" t="s">
        <v>7538</v>
      </c>
      <c r="I10281" s="125">
        <v>0</v>
      </c>
      <c r="J10281" s="125">
        <v>1.3</v>
      </c>
      <c r="K10281" s="126">
        <v>1.3</v>
      </c>
      <c r="L10281" s="100" t="s">
        <v>1324</v>
      </c>
    </row>
    <row r="10282" spans="1:12" ht="56.25" customHeight="1">
      <c r="A10282" s="97" t="s">
        <v>630</v>
      </c>
      <c r="B10282" s="122" t="s">
        <v>4391</v>
      </c>
      <c r="C10282" s="123">
        <v>42608</v>
      </c>
      <c r="D10282" s="97" t="s">
        <v>20841</v>
      </c>
      <c r="E10282" s="97" t="s">
        <v>3</v>
      </c>
      <c r="F10282" s="97">
        <v>1412553</v>
      </c>
      <c r="G10282" s="97"/>
      <c r="H10282" s="124" t="s">
        <v>7539</v>
      </c>
      <c r="I10282" s="125">
        <v>0</v>
      </c>
      <c r="J10282" s="125">
        <v>1775</v>
      </c>
      <c r="K10282" s="126">
        <v>1775</v>
      </c>
      <c r="L10282" s="100" t="s">
        <v>1324</v>
      </c>
    </row>
    <row r="10283" spans="1:12" ht="56.25" customHeight="1">
      <c r="A10283" s="97" t="s">
        <v>630</v>
      </c>
      <c r="B10283" s="122" t="s">
        <v>4391</v>
      </c>
      <c r="C10283" s="123">
        <v>42608</v>
      </c>
      <c r="D10283" s="97" t="s">
        <v>20842</v>
      </c>
      <c r="E10283" s="97" t="s">
        <v>3</v>
      </c>
      <c r="F10283" s="97">
        <v>1412557</v>
      </c>
      <c r="G10283" s="97"/>
      <c r="H10283" s="124" t="s">
        <v>7540</v>
      </c>
      <c r="I10283" s="125">
        <v>0</v>
      </c>
      <c r="J10283" s="125">
        <v>3662</v>
      </c>
      <c r="K10283" s="126">
        <v>3662</v>
      </c>
      <c r="L10283" s="100" t="s">
        <v>1324</v>
      </c>
    </row>
    <row r="10284" spans="1:12" ht="56.25" customHeight="1">
      <c r="A10284" s="97" t="s">
        <v>630</v>
      </c>
      <c r="B10284" s="122" t="s">
        <v>4391</v>
      </c>
      <c r="C10284" s="123">
        <v>42608</v>
      </c>
      <c r="D10284" s="97" t="s">
        <v>20845</v>
      </c>
      <c r="E10284" s="97" t="s">
        <v>3</v>
      </c>
      <c r="F10284" s="97">
        <v>1412583</v>
      </c>
      <c r="G10284" s="97"/>
      <c r="H10284" s="124" t="s">
        <v>7543</v>
      </c>
      <c r="I10284" s="125">
        <v>0</v>
      </c>
      <c r="J10284" s="125">
        <v>700</v>
      </c>
      <c r="K10284" s="126">
        <v>700</v>
      </c>
      <c r="L10284" s="100" t="s">
        <v>1324</v>
      </c>
    </row>
    <row r="10285" spans="1:12" ht="56.25" customHeight="1">
      <c r="A10285" s="97" t="s">
        <v>630</v>
      </c>
      <c r="B10285" s="122" t="s">
        <v>4391</v>
      </c>
      <c r="C10285" s="123">
        <v>42608</v>
      </c>
      <c r="D10285" s="97" t="s">
        <v>20846</v>
      </c>
      <c r="E10285" s="97" t="s">
        <v>3</v>
      </c>
      <c r="F10285" s="97">
        <v>1412612</v>
      </c>
      <c r="G10285" s="97"/>
      <c r="H10285" s="124" t="s">
        <v>7544</v>
      </c>
      <c r="I10285" s="125">
        <v>0</v>
      </c>
      <c r="J10285" s="125">
        <v>245.85</v>
      </c>
      <c r="K10285" s="126">
        <v>245.85</v>
      </c>
      <c r="L10285" s="100" t="s">
        <v>1324</v>
      </c>
    </row>
    <row r="10286" spans="1:12" ht="56.25" customHeight="1">
      <c r="A10286" s="97" t="s">
        <v>630</v>
      </c>
      <c r="B10286" s="122" t="s">
        <v>4391</v>
      </c>
      <c r="C10286" s="123">
        <v>42608</v>
      </c>
      <c r="D10286" s="97" t="s">
        <v>20848</v>
      </c>
      <c r="E10286" s="97" t="s">
        <v>3</v>
      </c>
      <c r="F10286" s="97">
        <v>1412618</v>
      </c>
      <c r="G10286" s="97"/>
      <c r="H10286" s="124" t="s">
        <v>7546</v>
      </c>
      <c r="I10286" s="125">
        <v>0</v>
      </c>
      <c r="J10286" s="125">
        <v>530</v>
      </c>
      <c r="K10286" s="126">
        <v>530</v>
      </c>
      <c r="L10286" s="100" t="s">
        <v>1324</v>
      </c>
    </row>
    <row r="10287" spans="1:12" ht="56.25" customHeight="1">
      <c r="A10287" s="97" t="s">
        <v>630</v>
      </c>
      <c r="B10287" s="122" t="s">
        <v>4391</v>
      </c>
      <c r="C10287" s="123">
        <v>42608</v>
      </c>
      <c r="D10287" s="97" t="s">
        <v>20849</v>
      </c>
      <c r="E10287" s="97" t="s">
        <v>3</v>
      </c>
      <c r="F10287" s="97">
        <v>1412876</v>
      </c>
      <c r="G10287" s="97"/>
      <c r="H10287" s="124" t="s">
        <v>7547</v>
      </c>
      <c r="I10287" s="125">
        <v>0</v>
      </c>
      <c r="J10287" s="125">
        <v>3500</v>
      </c>
      <c r="K10287" s="126">
        <v>3500</v>
      </c>
      <c r="L10287" s="100" t="s">
        <v>1324</v>
      </c>
    </row>
    <row r="10288" spans="1:12" ht="56.25" customHeight="1">
      <c r="A10288" s="97" t="s">
        <v>630</v>
      </c>
      <c r="B10288" s="122" t="s">
        <v>4391</v>
      </c>
      <c r="C10288" s="123">
        <v>42611</v>
      </c>
      <c r="D10288" s="97" t="s">
        <v>20858</v>
      </c>
      <c r="E10288" s="97" t="s">
        <v>3</v>
      </c>
      <c r="F10288" s="97">
        <v>1413248</v>
      </c>
      <c r="G10288" s="97"/>
      <c r="H10288" s="124" t="s">
        <v>7556</v>
      </c>
      <c r="I10288" s="125">
        <v>0</v>
      </c>
      <c r="J10288" s="125">
        <v>148613.30000000002</v>
      </c>
      <c r="K10288" s="126">
        <v>148613.30000000002</v>
      </c>
      <c r="L10288" s="100" t="s">
        <v>1324</v>
      </c>
    </row>
    <row r="10289" spans="1:12" ht="56.25" customHeight="1">
      <c r="A10289" s="97" t="s">
        <v>630</v>
      </c>
      <c r="B10289" s="122" t="s">
        <v>4391</v>
      </c>
      <c r="C10289" s="123">
        <v>42611</v>
      </c>
      <c r="D10289" s="97" t="s">
        <v>20861</v>
      </c>
      <c r="E10289" s="97" t="s">
        <v>3</v>
      </c>
      <c r="F10289" s="97">
        <v>1413253</v>
      </c>
      <c r="G10289" s="97"/>
      <c r="H10289" s="124" t="s">
        <v>7559</v>
      </c>
      <c r="I10289" s="125">
        <v>0</v>
      </c>
      <c r="J10289" s="125">
        <v>282051.5</v>
      </c>
      <c r="K10289" s="126">
        <v>282051.5</v>
      </c>
      <c r="L10289" s="100" t="s">
        <v>1347</v>
      </c>
    </row>
    <row r="10290" spans="1:12" ht="56.25" customHeight="1">
      <c r="A10290" s="97" t="s">
        <v>630</v>
      </c>
      <c r="B10290" s="122" t="s">
        <v>10109</v>
      </c>
      <c r="C10290" s="123">
        <v>42611</v>
      </c>
      <c r="D10290" s="97" t="s">
        <v>14237</v>
      </c>
      <c r="E10290" s="97" t="s">
        <v>6</v>
      </c>
      <c r="F10290" s="97">
        <v>862045</v>
      </c>
      <c r="G10290" s="97"/>
      <c r="H10290" s="124" t="s">
        <v>3960</v>
      </c>
      <c r="I10290" s="125">
        <v>0</v>
      </c>
      <c r="J10290" s="125">
        <v>500</v>
      </c>
      <c r="K10290" s="126">
        <v>500</v>
      </c>
      <c r="L10290" s="100" t="s">
        <v>1324</v>
      </c>
    </row>
    <row r="10291" spans="1:12" ht="56.25" customHeight="1">
      <c r="A10291" s="97" t="s">
        <v>630</v>
      </c>
      <c r="B10291" s="122" t="s">
        <v>10109</v>
      </c>
      <c r="C10291" s="123">
        <v>42611</v>
      </c>
      <c r="D10291" s="97" t="s">
        <v>14284</v>
      </c>
      <c r="E10291" s="97" t="s">
        <v>11</v>
      </c>
      <c r="F10291" s="97">
        <v>862090</v>
      </c>
      <c r="G10291" s="97"/>
      <c r="H10291" s="124" t="s">
        <v>3321</v>
      </c>
      <c r="I10291" s="125">
        <v>50</v>
      </c>
      <c r="J10291" s="125">
        <v>0</v>
      </c>
      <c r="K10291" s="126">
        <v>50</v>
      </c>
      <c r="L10291" s="100" t="s">
        <v>1324</v>
      </c>
    </row>
    <row r="10292" spans="1:12" ht="56.25" customHeight="1">
      <c r="A10292" s="97" t="s">
        <v>630</v>
      </c>
      <c r="B10292" s="122" t="s">
        <v>4391</v>
      </c>
      <c r="C10292" s="123">
        <v>42612</v>
      </c>
      <c r="D10292" s="97" t="s">
        <v>20871</v>
      </c>
      <c r="E10292" s="97" t="s">
        <v>3</v>
      </c>
      <c r="F10292" s="97">
        <v>1413720</v>
      </c>
      <c r="G10292" s="97"/>
      <c r="H10292" s="124" t="s">
        <v>7569</v>
      </c>
      <c r="I10292" s="125">
        <v>0</v>
      </c>
      <c r="J10292" s="125">
        <v>2198</v>
      </c>
      <c r="K10292" s="126">
        <v>2198</v>
      </c>
      <c r="L10292" s="100" t="s">
        <v>1324</v>
      </c>
    </row>
    <row r="10293" spans="1:12" ht="56.25" customHeight="1">
      <c r="A10293" s="97" t="s">
        <v>630</v>
      </c>
      <c r="B10293" s="122" t="s">
        <v>4391</v>
      </c>
      <c r="C10293" s="123">
        <v>42612</v>
      </c>
      <c r="D10293" s="97" t="s">
        <v>20876</v>
      </c>
      <c r="E10293" s="97" t="s">
        <v>3</v>
      </c>
      <c r="F10293" s="97">
        <v>1413786</v>
      </c>
      <c r="G10293" s="97"/>
      <c r="H10293" s="124" t="s">
        <v>7574</v>
      </c>
      <c r="I10293" s="125">
        <v>0</v>
      </c>
      <c r="J10293" s="125">
        <v>4222.0600000000004</v>
      </c>
      <c r="K10293" s="126">
        <v>4222.0600000000004</v>
      </c>
      <c r="L10293" s="100" t="s">
        <v>1324</v>
      </c>
    </row>
    <row r="10294" spans="1:12" ht="56.25" customHeight="1">
      <c r="A10294" s="97" t="s">
        <v>630</v>
      </c>
      <c r="B10294" s="122" t="s">
        <v>4391</v>
      </c>
      <c r="C10294" s="123">
        <v>42612</v>
      </c>
      <c r="D10294" s="97" t="s">
        <v>20880</v>
      </c>
      <c r="E10294" s="97" t="s">
        <v>3</v>
      </c>
      <c r="F10294" s="97">
        <v>1413820</v>
      </c>
      <c r="G10294" s="97"/>
      <c r="H10294" s="124" t="s">
        <v>7578</v>
      </c>
      <c r="I10294" s="125">
        <v>0</v>
      </c>
      <c r="J10294" s="125">
        <v>657.49</v>
      </c>
      <c r="K10294" s="126">
        <v>657.49</v>
      </c>
      <c r="L10294" s="100" t="s">
        <v>1324</v>
      </c>
    </row>
    <row r="10295" spans="1:12" ht="56.25" customHeight="1">
      <c r="A10295" s="97" t="s">
        <v>630</v>
      </c>
      <c r="B10295" s="122" t="s">
        <v>10109</v>
      </c>
      <c r="C10295" s="123">
        <v>42612</v>
      </c>
      <c r="D10295" s="97" t="s">
        <v>14371</v>
      </c>
      <c r="E10295" s="97" t="s">
        <v>6</v>
      </c>
      <c r="F10295" s="97">
        <v>862326</v>
      </c>
      <c r="G10295" s="97"/>
      <c r="H10295" s="124" t="s">
        <v>3978</v>
      </c>
      <c r="I10295" s="125">
        <v>0</v>
      </c>
      <c r="J10295" s="125">
        <v>1500</v>
      </c>
      <c r="K10295" s="126">
        <v>1500</v>
      </c>
      <c r="L10295" s="100" t="s">
        <v>1324</v>
      </c>
    </row>
    <row r="10296" spans="1:12" ht="56.25" customHeight="1">
      <c r="A10296" s="97" t="s">
        <v>630</v>
      </c>
      <c r="B10296" s="122" t="s">
        <v>4391</v>
      </c>
      <c r="C10296" s="123">
        <v>42613</v>
      </c>
      <c r="D10296" s="97" t="s">
        <v>20915</v>
      </c>
      <c r="E10296" s="97" t="s">
        <v>3</v>
      </c>
      <c r="F10296" s="97">
        <v>1414298</v>
      </c>
      <c r="G10296" s="97"/>
      <c r="H10296" s="124" t="s">
        <v>7242</v>
      </c>
      <c r="I10296" s="125">
        <v>0</v>
      </c>
      <c r="J10296" s="125">
        <v>0.4</v>
      </c>
      <c r="K10296" s="126">
        <v>0.4</v>
      </c>
      <c r="L10296" s="100" t="s">
        <v>1324</v>
      </c>
    </row>
    <row r="10297" spans="1:12" ht="56.25" customHeight="1">
      <c r="A10297" s="97" t="s">
        <v>630</v>
      </c>
      <c r="B10297" s="122" t="s">
        <v>4391</v>
      </c>
      <c r="C10297" s="123">
        <v>42613</v>
      </c>
      <c r="D10297" s="97" t="s">
        <v>20917</v>
      </c>
      <c r="E10297" s="97" t="s">
        <v>3</v>
      </c>
      <c r="F10297" s="97">
        <v>1414371</v>
      </c>
      <c r="G10297" s="97"/>
      <c r="H10297" s="124" t="s">
        <v>7613</v>
      </c>
      <c r="I10297" s="125">
        <v>0</v>
      </c>
      <c r="J10297" s="125">
        <v>25.27</v>
      </c>
      <c r="K10297" s="126">
        <v>25.27</v>
      </c>
      <c r="L10297" s="100" t="s">
        <v>1324</v>
      </c>
    </row>
    <row r="10298" spans="1:12" ht="56.25" customHeight="1">
      <c r="A10298" s="97" t="s">
        <v>630</v>
      </c>
      <c r="B10298" s="122" t="s">
        <v>4391</v>
      </c>
      <c r="C10298" s="123">
        <v>42613</v>
      </c>
      <c r="D10298" s="97" t="s">
        <v>20920</v>
      </c>
      <c r="E10298" s="97" t="s">
        <v>3</v>
      </c>
      <c r="F10298" s="97">
        <v>1414504</v>
      </c>
      <c r="G10298" s="97"/>
      <c r="H10298" s="124" t="s">
        <v>7616</v>
      </c>
      <c r="I10298" s="125">
        <v>0</v>
      </c>
      <c r="J10298" s="125">
        <v>102.48</v>
      </c>
      <c r="K10298" s="126">
        <v>102.48</v>
      </c>
      <c r="L10298" s="100" t="s">
        <v>1324</v>
      </c>
    </row>
    <row r="10299" spans="1:12" ht="56.25" customHeight="1">
      <c r="A10299" s="97" t="s">
        <v>630</v>
      </c>
      <c r="B10299" s="122" t="s">
        <v>10109</v>
      </c>
      <c r="C10299" s="123">
        <v>42613</v>
      </c>
      <c r="D10299" s="97" t="s">
        <v>14378</v>
      </c>
      <c r="E10299" s="97" t="s">
        <v>11</v>
      </c>
      <c r="F10299" s="97">
        <v>862406</v>
      </c>
      <c r="G10299" s="97"/>
      <c r="H10299" s="124" t="s">
        <v>14379</v>
      </c>
      <c r="I10299" s="125">
        <v>50</v>
      </c>
      <c r="J10299" s="125">
        <v>0</v>
      </c>
      <c r="K10299" s="126">
        <v>50</v>
      </c>
      <c r="L10299" s="100" t="s">
        <v>1324</v>
      </c>
    </row>
    <row r="10300" spans="1:12" ht="56.25" customHeight="1">
      <c r="A10300" s="97" t="s">
        <v>630</v>
      </c>
      <c r="B10300" s="122" t="s">
        <v>10109</v>
      </c>
      <c r="C10300" s="123">
        <v>42613</v>
      </c>
      <c r="D10300" s="97" t="s">
        <v>14380</v>
      </c>
      <c r="E10300" s="97" t="s">
        <v>11</v>
      </c>
      <c r="F10300" s="97">
        <v>862422</v>
      </c>
      <c r="G10300" s="97"/>
      <c r="H10300" s="124" t="s">
        <v>3985</v>
      </c>
      <c r="I10300" s="125">
        <v>50</v>
      </c>
      <c r="J10300" s="125">
        <v>0</v>
      </c>
      <c r="K10300" s="126">
        <v>50</v>
      </c>
      <c r="L10300" s="100" t="s">
        <v>1324</v>
      </c>
    </row>
    <row r="10301" spans="1:12" ht="56.25" customHeight="1">
      <c r="A10301" s="97" t="s">
        <v>630</v>
      </c>
      <c r="B10301" s="122" t="s">
        <v>10109</v>
      </c>
      <c r="C10301" s="123">
        <v>42614</v>
      </c>
      <c r="D10301" s="97" t="s">
        <v>14393</v>
      </c>
      <c r="E10301" s="97" t="s">
        <v>6</v>
      </c>
      <c r="F10301" s="97">
        <v>259832</v>
      </c>
      <c r="G10301" s="97"/>
      <c r="H10301" s="124" t="s">
        <v>3994</v>
      </c>
      <c r="I10301" s="125">
        <v>0</v>
      </c>
      <c r="J10301" s="125">
        <v>66702.320000000007</v>
      </c>
      <c r="K10301" s="126">
        <v>66702.320000000007</v>
      </c>
      <c r="L10301" s="100" t="s">
        <v>1324</v>
      </c>
    </row>
    <row r="10302" spans="1:12" ht="56.25" customHeight="1">
      <c r="A10302" s="97" t="s">
        <v>630</v>
      </c>
      <c r="B10302" s="122" t="s">
        <v>4391</v>
      </c>
      <c r="C10302" s="123">
        <v>42614</v>
      </c>
      <c r="D10302" s="97" t="s">
        <v>20922</v>
      </c>
      <c r="E10302" s="97" t="s">
        <v>3</v>
      </c>
      <c r="F10302" s="97">
        <v>1414746</v>
      </c>
      <c r="G10302" s="97"/>
      <c r="H10302" s="124" t="s">
        <v>7618</v>
      </c>
      <c r="I10302" s="125">
        <v>0</v>
      </c>
      <c r="J10302" s="125">
        <v>545</v>
      </c>
      <c r="K10302" s="126">
        <v>545</v>
      </c>
      <c r="L10302" s="100" t="s">
        <v>1324</v>
      </c>
    </row>
    <row r="10303" spans="1:12" ht="56.25" customHeight="1">
      <c r="A10303" s="97" t="s">
        <v>630</v>
      </c>
      <c r="B10303" s="122" t="s">
        <v>4391</v>
      </c>
      <c r="C10303" s="123">
        <v>42614</v>
      </c>
      <c r="D10303" s="97" t="s">
        <v>20925</v>
      </c>
      <c r="E10303" s="97" t="s">
        <v>3</v>
      </c>
      <c r="F10303" s="97">
        <v>1414802</v>
      </c>
      <c r="G10303" s="97"/>
      <c r="H10303" s="124" t="s">
        <v>7621</v>
      </c>
      <c r="I10303" s="125">
        <v>0</v>
      </c>
      <c r="J10303" s="125">
        <v>78.23</v>
      </c>
      <c r="K10303" s="126">
        <v>78.23</v>
      </c>
      <c r="L10303" s="100" t="s">
        <v>1347</v>
      </c>
    </row>
    <row r="10304" spans="1:12" ht="56.25" customHeight="1">
      <c r="A10304" s="97" t="s">
        <v>630</v>
      </c>
      <c r="B10304" s="122" t="s">
        <v>4391</v>
      </c>
      <c r="C10304" s="123">
        <v>42614</v>
      </c>
      <c r="D10304" s="97" t="s">
        <v>20943</v>
      </c>
      <c r="E10304" s="97" t="s">
        <v>3</v>
      </c>
      <c r="F10304" s="97">
        <v>1414864</v>
      </c>
      <c r="G10304" s="97"/>
      <c r="H10304" s="124" t="s">
        <v>7114</v>
      </c>
      <c r="I10304" s="125">
        <v>0</v>
      </c>
      <c r="J10304" s="125">
        <v>9645</v>
      </c>
      <c r="K10304" s="126">
        <v>9645</v>
      </c>
      <c r="L10304" s="100" t="s">
        <v>1324</v>
      </c>
    </row>
    <row r="10305" spans="1:12" ht="56.25" customHeight="1">
      <c r="A10305" s="97" t="s">
        <v>630</v>
      </c>
      <c r="B10305" s="122" t="s">
        <v>4391</v>
      </c>
      <c r="C10305" s="123">
        <v>42614</v>
      </c>
      <c r="D10305" s="97" t="s">
        <v>20949</v>
      </c>
      <c r="E10305" s="97" t="s">
        <v>3</v>
      </c>
      <c r="F10305" s="97">
        <v>1414931</v>
      </c>
      <c r="G10305" s="97"/>
      <c r="H10305" s="124" t="s">
        <v>7640</v>
      </c>
      <c r="I10305" s="125">
        <v>0</v>
      </c>
      <c r="J10305" s="125">
        <v>7655.1500000000005</v>
      </c>
      <c r="K10305" s="126">
        <v>7655.1500000000005</v>
      </c>
      <c r="L10305" s="100" t="s">
        <v>1324</v>
      </c>
    </row>
    <row r="10306" spans="1:12" ht="56.25" customHeight="1">
      <c r="A10306" s="97" t="s">
        <v>630</v>
      </c>
      <c r="B10306" s="122" t="s">
        <v>10109</v>
      </c>
      <c r="C10306" s="123">
        <v>42614</v>
      </c>
      <c r="D10306" s="97" t="s">
        <v>14397</v>
      </c>
      <c r="E10306" s="97" t="s">
        <v>6</v>
      </c>
      <c r="F10306" s="97">
        <v>862661</v>
      </c>
      <c r="G10306" s="97"/>
      <c r="H10306" s="124" t="s">
        <v>3996</v>
      </c>
      <c r="I10306" s="125">
        <v>0</v>
      </c>
      <c r="J10306" s="125">
        <v>4500</v>
      </c>
      <c r="K10306" s="126">
        <v>4500</v>
      </c>
      <c r="L10306" s="100" t="s">
        <v>1324</v>
      </c>
    </row>
    <row r="10307" spans="1:12" ht="56.25" customHeight="1">
      <c r="A10307" s="97" t="s">
        <v>630</v>
      </c>
      <c r="B10307" s="122" t="s">
        <v>10109</v>
      </c>
      <c r="C10307" s="123">
        <v>42614</v>
      </c>
      <c r="D10307" s="97" t="s">
        <v>14398</v>
      </c>
      <c r="E10307" s="97" t="s">
        <v>6</v>
      </c>
      <c r="F10307" s="97">
        <v>862662</v>
      </c>
      <c r="G10307" s="97"/>
      <c r="H10307" s="124" t="s">
        <v>3997</v>
      </c>
      <c r="I10307" s="125">
        <v>0</v>
      </c>
      <c r="J10307" s="125">
        <v>2000</v>
      </c>
      <c r="K10307" s="126">
        <v>2000</v>
      </c>
      <c r="L10307" s="100" t="s">
        <v>1324</v>
      </c>
    </row>
    <row r="10308" spans="1:12" ht="56.25" customHeight="1">
      <c r="A10308" s="97" t="s">
        <v>630</v>
      </c>
      <c r="B10308" s="122" t="s">
        <v>4391</v>
      </c>
      <c r="C10308" s="123">
        <v>42615</v>
      </c>
      <c r="D10308" s="97" t="s">
        <v>20956</v>
      </c>
      <c r="E10308" s="97" t="s">
        <v>3</v>
      </c>
      <c r="F10308" s="97">
        <v>1415273</v>
      </c>
      <c r="G10308" s="97"/>
      <c r="H10308" s="124" t="s">
        <v>7647</v>
      </c>
      <c r="I10308" s="125">
        <v>0</v>
      </c>
      <c r="J10308" s="125">
        <v>326.15000000000003</v>
      </c>
      <c r="K10308" s="126">
        <v>326.15000000000003</v>
      </c>
      <c r="L10308" s="100" t="s">
        <v>1324</v>
      </c>
    </row>
    <row r="10309" spans="1:12" ht="56.25" customHeight="1">
      <c r="A10309" s="97" t="s">
        <v>630</v>
      </c>
      <c r="B10309" s="122" t="s">
        <v>10109</v>
      </c>
      <c r="C10309" s="123">
        <v>42615</v>
      </c>
      <c r="D10309" s="97" t="s">
        <v>14417</v>
      </c>
      <c r="E10309" s="97" t="s">
        <v>13</v>
      </c>
      <c r="F10309" s="97">
        <v>4057</v>
      </c>
      <c r="G10309" s="97"/>
      <c r="H10309" s="124" t="s">
        <v>14418</v>
      </c>
      <c r="I10309" s="125">
        <v>1569.24</v>
      </c>
      <c r="J10309" s="125">
        <v>0</v>
      </c>
      <c r="K10309" s="126">
        <v>1569.24</v>
      </c>
      <c r="L10309" s="100" t="s">
        <v>1324</v>
      </c>
    </row>
    <row r="10310" spans="1:12" ht="56.25" customHeight="1">
      <c r="A10310" s="97" t="s">
        <v>630</v>
      </c>
      <c r="B10310" s="122" t="s">
        <v>10109</v>
      </c>
      <c r="C10310" s="123">
        <v>42615</v>
      </c>
      <c r="D10310" s="97" t="s">
        <v>14419</v>
      </c>
      <c r="E10310" s="97" t="s">
        <v>13</v>
      </c>
      <c r="F10310" s="97">
        <v>4057</v>
      </c>
      <c r="G10310" s="97"/>
      <c r="H10310" s="124" t="s">
        <v>14418</v>
      </c>
      <c r="I10310" s="125">
        <v>326.14999999999998</v>
      </c>
      <c r="J10310" s="125">
        <v>0</v>
      </c>
      <c r="K10310" s="126">
        <v>326.14999999999998</v>
      </c>
      <c r="L10310" s="100" t="s">
        <v>1324</v>
      </c>
    </row>
    <row r="10311" spans="1:12" ht="56.25" customHeight="1">
      <c r="A10311" s="97" t="s">
        <v>630</v>
      </c>
      <c r="B10311" s="122" t="s">
        <v>4391</v>
      </c>
      <c r="C10311" s="123">
        <v>42615</v>
      </c>
      <c r="D10311" s="97" t="s">
        <v>20953</v>
      </c>
      <c r="E10311" s="97" t="s">
        <v>3</v>
      </c>
      <c r="F10311" s="97">
        <v>1415255</v>
      </c>
      <c r="G10311" s="97"/>
      <c r="H10311" s="124" t="s">
        <v>7644</v>
      </c>
      <c r="I10311" s="125">
        <v>0</v>
      </c>
      <c r="J10311" s="125">
        <v>3673.89</v>
      </c>
      <c r="K10311" s="126">
        <v>3673.89</v>
      </c>
      <c r="L10311" s="100" t="s">
        <v>1324</v>
      </c>
    </row>
    <row r="10312" spans="1:12" ht="56.25" customHeight="1">
      <c r="A10312" s="97" t="s">
        <v>630</v>
      </c>
      <c r="B10312" s="122" t="s">
        <v>4391</v>
      </c>
      <c r="C10312" s="123">
        <v>42615</v>
      </c>
      <c r="D10312" s="97" t="s">
        <v>20954</v>
      </c>
      <c r="E10312" s="97" t="s">
        <v>3</v>
      </c>
      <c r="F10312" s="97">
        <v>1415259</v>
      </c>
      <c r="G10312" s="97"/>
      <c r="H10312" s="124" t="s">
        <v>7645</v>
      </c>
      <c r="I10312" s="125">
        <v>0</v>
      </c>
      <c r="J10312" s="125">
        <v>1113</v>
      </c>
      <c r="K10312" s="126">
        <v>1113</v>
      </c>
      <c r="L10312" s="100" t="s">
        <v>1324</v>
      </c>
    </row>
    <row r="10313" spans="1:12" ht="56.25" customHeight="1">
      <c r="A10313" s="97" t="s">
        <v>630</v>
      </c>
      <c r="B10313" s="122" t="s">
        <v>4391</v>
      </c>
      <c r="C10313" s="123">
        <v>42615</v>
      </c>
      <c r="D10313" s="97" t="s">
        <v>20964</v>
      </c>
      <c r="E10313" s="97" t="s">
        <v>3</v>
      </c>
      <c r="F10313" s="97">
        <v>1415304</v>
      </c>
      <c r="G10313" s="97"/>
      <c r="H10313" s="124" t="s">
        <v>7655</v>
      </c>
      <c r="I10313" s="125">
        <v>0</v>
      </c>
      <c r="J10313" s="125">
        <v>3003.46</v>
      </c>
      <c r="K10313" s="126">
        <v>3003.46</v>
      </c>
      <c r="L10313" s="100" t="s">
        <v>1324</v>
      </c>
    </row>
    <row r="10314" spans="1:12" ht="56.25" customHeight="1">
      <c r="A10314" s="97" t="s">
        <v>630</v>
      </c>
      <c r="B10314" s="122" t="s">
        <v>4391</v>
      </c>
      <c r="C10314" s="123">
        <v>42615</v>
      </c>
      <c r="D10314" s="97" t="s">
        <v>20967</v>
      </c>
      <c r="E10314" s="97" t="s">
        <v>3</v>
      </c>
      <c r="F10314" s="97">
        <v>1415336</v>
      </c>
      <c r="G10314" s="97"/>
      <c r="H10314" s="124" t="s">
        <v>5609</v>
      </c>
      <c r="I10314" s="125">
        <v>0</v>
      </c>
      <c r="J10314" s="125">
        <v>500</v>
      </c>
      <c r="K10314" s="126">
        <v>500</v>
      </c>
      <c r="L10314" s="100" t="s">
        <v>1324</v>
      </c>
    </row>
    <row r="10315" spans="1:12" ht="56.25" customHeight="1">
      <c r="A10315" s="97" t="s">
        <v>630</v>
      </c>
      <c r="B10315" s="122" t="s">
        <v>4391</v>
      </c>
      <c r="C10315" s="123">
        <v>42615</v>
      </c>
      <c r="D10315" s="97" t="s">
        <v>20968</v>
      </c>
      <c r="E10315" s="97" t="s">
        <v>3</v>
      </c>
      <c r="F10315" s="97">
        <v>1415366</v>
      </c>
      <c r="G10315" s="97"/>
      <c r="H10315" s="124" t="s">
        <v>7658</v>
      </c>
      <c r="I10315" s="125">
        <v>0</v>
      </c>
      <c r="J10315" s="125">
        <v>3.59</v>
      </c>
      <c r="K10315" s="126">
        <v>3.59</v>
      </c>
      <c r="L10315" s="100" t="s">
        <v>1324</v>
      </c>
    </row>
    <row r="10316" spans="1:12" ht="56.25" customHeight="1">
      <c r="A10316" s="97" t="s">
        <v>630</v>
      </c>
      <c r="B10316" s="122" t="s">
        <v>4391</v>
      </c>
      <c r="C10316" s="123">
        <v>42615</v>
      </c>
      <c r="D10316" s="97" t="s">
        <v>20969</v>
      </c>
      <c r="E10316" s="97" t="s">
        <v>3</v>
      </c>
      <c r="F10316" s="97">
        <v>1415367</v>
      </c>
      <c r="G10316" s="97"/>
      <c r="H10316" s="124" t="s">
        <v>7659</v>
      </c>
      <c r="I10316" s="125">
        <v>0</v>
      </c>
      <c r="J10316" s="125">
        <v>96.460000000000008</v>
      </c>
      <c r="K10316" s="126">
        <v>96.460000000000008</v>
      </c>
      <c r="L10316" s="100" t="s">
        <v>1324</v>
      </c>
    </row>
    <row r="10317" spans="1:12" ht="56.25" customHeight="1">
      <c r="A10317" s="97" t="s">
        <v>630</v>
      </c>
      <c r="B10317" s="122" t="s">
        <v>4391</v>
      </c>
      <c r="C10317" s="123">
        <v>42615</v>
      </c>
      <c r="D10317" s="97" t="s">
        <v>20971</v>
      </c>
      <c r="E10317" s="97" t="s">
        <v>3</v>
      </c>
      <c r="F10317" s="97">
        <v>1415386</v>
      </c>
      <c r="G10317" s="97"/>
      <c r="H10317" s="124" t="s">
        <v>7661</v>
      </c>
      <c r="I10317" s="125">
        <v>0</v>
      </c>
      <c r="J10317" s="125">
        <v>413</v>
      </c>
      <c r="K10317" s="126">
        <v>413</v>
      </c>
      <c r="L10317" s="100" t="s">
        <v>1324</v>
      </c>
    </row>
    <row r="10318" spans="1:12" ht="56.25" customHeight="1">
      <c r="A10318" s="97" t="s">
        <v>630</v>
      </c>
      <c r="B10318" s="122" t="s">
        <v>4391</v>
      </c>
      <c r="C10318" s="123">
        <v>42615</v>
      </c>
      <c r="D10318" s="97" t="s">
        <v>20972</v>
      </c>
      <c r="E10318" s="97" t="s">
        <v>3</v>
      </c>
      <c r="F10318" s="97">
        <v>1415387</v>
      </c>
      <c r="G10318" s="97"/>
      <c r="H10318" s="124" t="s">
        <v>7662</v>
      </c>
      <c r="I10318" s="125">
        <v>0</v>
      </c>
      <c r="J10318" s="125">
        <v>97</v>
      </c>
      <c r="K10318" s="126">
        <v>97</v>
      </c>
      <c r="L10318" s="100" t="s">
        <v>1324</v>
      </c>
    </row>
    <row r="10319" spans="1:12" ht="56.25" customHeight="1">
      <c r="A10319" s="97" t="s">
        <v>630</v>
      </c>
      <c r="B10319" s="122" t="s">
        <v>4391</v>
      </c>
      <c r="C10319" s="123">
        <v>42615</v>
      </c>
      <c r="D10319" s="97" t="s">
        <v>20977</v>
      </c>
      <c r="E10319" s="97" t="s">
        <v>3</v>
      </c>
      <c r="F10319" s="97">
        <v>1415427</v>
      </c>
      <c r="G10319" s="97"/>
      <c r="H10319" s="124" t="s">
        <v>7667</v>
      </c>
      <c r="I10319" s="125">
        <v>0</v>
      </c>
      <c r="J10319" s="125">
        <v>5242</v>
      </c>
      <c r="K10319" s="126">
        <v>5242</v>
      </c>
      <c r="L10319" s="100" t="s">
        <v>1324</v>
      </c>
    </row>
    <row r="10320" spans="1:12" ht="56.25" customHeight="1">
      <c r="A10320" s="97" t="s">
        <v>630</v>
      </c>
      <c r="B10320" s="122" t="s">
        <v>4391</v>
      </c>
      <c r="C10320" s="123">
        <v>42615</v>
      </c>
      <c r="D10320" s="97" t="s">
        <v>20978</v>
      </c>
      <c r="E10320" s="97" t="s">
        <v>3</v>
      </c>
      <c r="F10320" s="97">
        <v>1415428</v>
      </c>
      <c r="G10320" s="97"/>
      <c r="H10320" s="124" t="s">
        <v>7668</v>
      </c>
      <c r="I10320" s="125">
        <v>0</v>
      </c>
      <c r="J10320" s="125">
        <v>5244</v>
      </c>
      <c r="K10320" s="126">
        <v>5244</v>
      </c>
      <c r="L10320" s="100" t="s">
        <v>1324</v>
      </c>
    </row>
    <row r="10321" spans="1:12" ht="56.25" customHeight="1">
      <c r="A10321" s="97" t="s">
        <v>630</v>
      </c>
      <c r="B10321" s="122" t="s">
        <v>4391</v>
      </c>
      <c r="C10321" s="123">
        <v>42615</v>
      </c>
      <c r="D10321" s="97" t="s">
        <v>20979</v>
      </c>
      <c r="E10321" s="97" t="s">
        <v>3</v>
      </c>
      <c r="F10321" s="97">
        <v>1415435</v>
      </c>
      <c r="G10321" s="97"/>
      <c r="H10321" s="124" t="s">
        <v>7669</v>
      </c>
      <c r="I10321" s="125">
        <v>0</v>
      </c>
      <c r="J10321" s="125">
        <v>646.80000000000007</v>
      </c>
      <c r="K10321" s="126">
        <v>646.80000000000007</v>
      </c>
      <c r="L10321" s="100" t="s">
        <v>1324</v>
      </c>
    </row>
    <row r="10322" spans="1:12" ht="56.25" customHeight="1">
      <c r="A10322" s="97" t="s">
        <v>630</v>
      </c>
      <c r="B10322" s="122" t="s">
        <v>4391</v>
      </c>
      <c r="C10322" s="123">
        <v>42615</v>
      </c>
      <c r="D10322" s="97" t="s">
        <v>20980</v>
      </c>
      <c r="E10322" s="97" t="s">
        <v>3</v>
      </c>
      <c r="F10322" s="97">
        <v>1415500</v>
      </c>
      <c r="G10322" s="97"/>
      <c r="H10322" s="124" t="s">
        <v>7670</v>
      </c>
      <c r="I10322" s="125">
        <v>0</v>
      </c>
      <c r="J10322" s="125">
        <v>83.8</v>
      </c>
      <c r="K10322" s="126">
        <v>83.8</v>
      </c>
      <c r="L10322" s="100" t="s">
        <v>1347</v>
      </c>
    </row>
    <row r="10323" spans="1:12" ht="56.25" customHeight="1">
      <c r="A10323" s="97" t="s">
        <v>630</v>
      </c>
      <c r="B10323" s="122" t="s">
        <v>4391</v>
      </c>
      <c r="C10323" s="123">
        <v>42615</v>
      </c>
      <c r="D10323" s="97" t="s">
        <v>20983</v>
      </c>
      <c r="E10323" s="97" t="s">
        <v>3</v>
      </c>
      <c r="F10323" s="97">
        <v>1415616</v>
      </c>
      <c r="G10323" s="97"/>
      <c r="H10323" s="124" t="s">
        <v>7672</v>
      </c>
      <c r="I10323" s="125">
        <v>0</v>
      </c>
      <c r="J10323" s="125">
        <v>640</v>
      </c>
      <c r="K10323" s="126">
        <v>640</v>
      </c>
      <c r="L10323" s="100" t="s">
        <v>1324</v>
      </c>
    </row>
    <row r="10324" spans="1:12" ht="56.25" customHeight="1">
      <c r="A10324" s="97" t="s">
        <v>630</v>
      </c>
      <c r="B10324" s="122" t="s">
        <v>10109</v>
      </c>
      <c r="C10324" s="123">
        <v>42615</v>
      </c>
      <c r="D10324" s="97" t="s">
        <v>14422</v>
      </c>
      <c r="E10324" s="97" t="s">
        <v>11</v>
      </c>
      <c r="F10324" s="97">
        <v>862760</v>
      </c>
      <c r="G10324" s="97"/>
      <c r="H10324" s="124" t="s">
        <v>14423</v>
      </c>
      <c r="I10324" s="125">
        <v>50</v>
      </c>
      <c r="J10324" s="125">
        <v>0</v>
      </c>
      <c r="K10324" s="126">
        <v>50</v>
      </c>
      <c r="L10324" s="100" t="s">
        <v>1324</v>
      </c>
    </row>
    <row r="10325" spans="1:12" ht="56.25" customHeight="1">
      <c r="A10325" s="97" t="s">
        <v>630</v>
      </c>
      <c r="B10325" s="122" t="s">
        <v>4391</v>
      </c>
      <c r="C10325" s="123">
        <v>42618</v>
      </c>
      <c r="D10325" s="97" t="s">
        <v>20989</v>
      </c>
      <c r="E10325" s="97" t="s">
        <v>3</v>
      </c>
      <c r="F10325" s="97">
        <v>1415808</v>
      </c>
      <c r="G10325" s="97"/>
      <c r="H10325" s="124" t="s">
        <v>7678</v>
      </c>
      <c r="I10325" s="125">
        <v>0</v>
      </c>
      <c r="J10325" s="125">
        <v>12876.07</v>
      </c>
      <c r="K10325" s="126">
        <v>12876.07</v>
      </c>
      <c r="L10325" s="100" t="s">
        <v>1324</v>
      </c>
    </row>
    <row r="10326" spans="1:12" ht="56.25" customHeight="1">
      <c r="A10326" s="97" t="s">
        <v>630</v>
      </c>
      <c r="B10326" s="122" t="s">
        <v>4391</v>
      </c>
      <c r="C10326" s="123">
        <v>42618</v>
      </c>
      <c r="D10326" s="97" t="s">
        <v>20985</v>
      </c>
      <c r="E10326" s="97" t="s">
        <v>3</v>
      </c>
      <c r="F10326" s="97">
        <v>1415765</v>
      </c>
      <c r="G10326" s="97"/>
      <c r="H10326" s="124" t="s">
        <v>7674</v>
      </c>
      <c r="I10326" s="125">
        <v>0</v>
      </c>
      <c r="J10326" s="125">
        <v>460</v>
      </c>
      <c r="K10326" s="126">
        <v>460</v>
      </c>
      <c r="L10326" s="100" t="s">
        <v>1324</v>
      </c>
    </row>
    <row r="10327" spans="1:12" ht="56.25" customHeight="1">
      <c r="A10327" s="97" t="s">
        <v>630</v>
      </c>
      <c r="B10327" s="122" t="s">
        <v>4391</v>
      </c>
      <c r="C10327" s="123">
        <v>42618</v>
      </c>
      <c r="D10327" s="97" t="s">
        <v>20986</v>
      </c>
      <c r="E10327" s="97" t="s">
        <v>3</v>
      </c>
      <c r="F10327" s="97">
        <v>1415778</v>
      </c>
      <c r="G10327" s="97"/>
      <c r="H10327" s="124" t="s">
        <v>7675</v>
      </c>
      <c r="I10327" s="125">
        <v>0</v>
      </c>
      <c r="J10327" s="125">
        <v>3010.63</v>
      </c>
      <c r="K10327" s="126">
        <v>3010.63</v>
      </c>
      <c r="L10327" s="100" t="s">
        <v>1324</v>
      </c>
    </row>
    <row r="10328" spans="1:12" ht="56.25" customHeight="1">
      <c r="A10328" s="97" t="s">
        <v>630</v>
      </c>
      <c r="B10328" s="122" t="s">
        <v>4391</v>
      </c>
      <c r="C10328" s="123">
        <v>42618</v>
      </c>
      <c r="D10328" s="97" t="s">
        <v>20987</v>
      </c>
      <c r="E10328" s="97" t="s">
        <v>3</v>
      </c>
      <c r="F10328" s="97">
        <v>1415788</v>
      </c>
      <c r="G10328" s="97"/>
      <c r="H10328" s="124" t="s">
        <v>7676</v>
      </c>
      <c r="I10328" s="125">
        <v>0</v>
      </c>
      <c r="J10328" s="125">
        <v>829.09</v>
      </c>
      <c r="K10328" s="126">
        <v>829.09</v>
      </c>
      <c r="L10328" s="100" t="s">
        <v>1324</v>
      </c>
    </row>
    <row r="10329" spans="1:12" ht="56.25" customHeight="1">
      <c r="A10329" s="97" t="s">
        <v>630</v>
      </c>
      <c r="B10329" s="122" t="s">
        <v>4391</v>
      </c>
      <c r="C10329" s="123">
        <v>42618</v>
      </c>
      <c r="D10329" s="97" t="s">
        <v>20988</v>
      </c>
      <c r="E10329" s="97" t="s">
        <v>3</v>
      </c>
      <c r="F10329" s="97">
        <v>1415804</v>
      </c>
      <c r="G10329" s="97"/>
      <c r="H10329" s="124" t="s">
        <v>7677</v>
      </c>
      <c r="I10329" s="125">
        <v>0</v>
      </c>
      <c r="J10329" s="125">
        <v>1685.68</v>
      </c>
      <c r="K10329" s="126">
        <v>1685.68</v>
      </c>
      <c r="L10329" s="100" t="s">
        <v>1324</v>
      </c>
    </row>
    <row r="10330" spans="1:12" ht="56.25" customHeight="1">
      <c r="A10330" s="97" t="s">
        <v>630</v>
      </c>
      <c r="B10330" s="122" t="s">
        <v>4391</v>
      </c>
      <c r="C10330" s="123">
        <v>42618</v>
      </c>
      <c r="D10330" s="97" t="s">
        <v>20996</v>
      </c>
      <c r="E10330" s="97" t="s">
        <v>3</v>
      </c>
      <c r="F10330" s="97">
        <v>1415828</v>
      </c>
      <c r="G10330" s="97"/>
      <c r="H10330" s="124" t="s">
        <v>7685</v>
      </c>
      <c r="I10330" s="125">
        <v>0</v>
      </c>
      <c r="J10330" s="125">
        <v>4827</v>
      </c>
      <c r="K10330" s="126">
        <v>4827</v>
      </c>
      <c r="L10330" s="100" t="s">
        <v>1324</v>
      </c>
    </row>
    <row r="10331" spans="1:12" ht="56.25" customHeight="1">
      <c r="A10331" s="97" t="s">
        <v>630</v>
      </c>
      <c r="B10331" s="122" t="s">
        <v>4391</v>
      </c>
      <c r="C10331" s="123">
        <v>42618</v>
      </c>
      <c r="D10331" s="97" t="s">
        <v>21000</v>
      </c>
      <c r="E10331" s="97" t="s">
        <v>3</v>
      </c>
      <c r="F10331" s="97">
        <v>1415847</v>
      </c>
      <c r="G10331" s="97"/>
      <c r="H10331" s="124" t="s">
        <v>7689</v>
      </c>
      <c r="I10331" s="125">
        <v>0</v>
      </c>
      <c r="J10331" s="125">
        <v>4600.03</v>
      </c>
      <c r="K10331" s="126">
        <v>4600.03</v>
      </c>
      <c r="L10331" s="100" t="s">
        <v>1324</v>
      </c>
    </row>
    <row r="10332" spans="1:12" ht="56.25" customHeight="1">
      <c r="A10332" s="97" t="s">
        <v>630</v>
      </c>
      <c r="B10332" s="122" t="s">
        <v>4391</v>
      </c>
      <c r="C10332" s="123">
        <v>42618</v>
      </c>
      <c r="D10332" s="97" t="s">
        <v>21001</v>
      </c>
      <c r="E10332" s="97" t="s">
        <v>3</v>
      </c>
      <c r="F10332" s="97">
        <v>1415849</v>
      </c>
      <c r="G10332" s="97"/>
      <c r="H10332" s="124" t="s">
        <v>7690</v>
      </c>
      <c r="I10332" s="125">
        <v>0</v>
      </c>
      <c r="J10332" s="125">
        <v>446.38</v>
      </c>
      <c r="K10332" s="126">
        <v>446.38</v>
      </c>
      <c r="L10332" s="100" t="s">
        <v>1324</v>
      </c>
    </row>
    <row r="10333" spans="1:12" ht="56.25" customHeight="1">
      <c r="A10333" s="97" t="s">
        <v>630</v>
      </c>
      <c r="B10333" s="122" t="s">
        <v>4391</v>
      </c>
      <c r="C10333" s="123">
        <v>42618</v>
      </c>
      <c r="D10333" s="97" t="s">
        <v>21006</v>
      </c>
      <c r="E10333" s="97" t="s">
        <v>3</v>
      </c>
      <c r="F10333" s="97">
        <v>1415880</v>
      </c>
      <c r="G10333" s="97"/>
      <c r="H10333" s="124" t="s">
        <v>7695</v>
      </c>
      <c r="I10333" s="125">
        <v>0</v>
      </c>
      <c r="J10333" s="125">
        <v>1713</v>
      </c>
      <c r="K10333" s="126">
        <v>1713</v>
      </c>
      <c r="L10333" s="100" t="s">
        <v>1324</v>
      </c>
    </row>
    <row r="10334" spans="1:12" ht="56.25" customHeight="1">
      <c r="A10334" s="97" t="s">
        <v>630</v>
      </c>
      <c r="B10334" s="122" t="s">
        <v>4391</v>
      </c>
      <c r="C10334" s="123">
        <v>42618</v>
      </c>
      <c r="D10334" s="97" t="s">
        <v>21007</v>
      </c>
      <c r="E10334" s="97" t="s">
        <v>3</v>
      </c>
      <c r="F10334" s="97">
        <v>1415885</v>
      </c>
      <c r="G10334" s="97"/>
      <c r="H10334" s="124" t="s">
        <v>7696</v>
      </c>
      <c r="I10334" s="125">
        <v>0</v>
      </c>
      <c r="J10334" s="125">
        <v>2571.4</v>
      </c>
      <c r="K10334" s="126">
        <v>2571.4</v>
      </c>
      <c r="L10334" s="100" t="s">
        <v>1324</v>
      </c>
    </row>
    <row r="10335" spans="1:12" ht="56.25" customHeight="1">
      <c r="A10335" s="97" t="s">
        <v>630</v>
      </c>
      <c r="B10335" s="122" t="s">
        <v>4391</v>
      </c>
      <c r="C10335" s="123">
        <v>42618</v>
      </c>
      <c r="D10335" s="97" t="s">
        <v>21008</v>
      </c>
      <c r="E10335" s="97" t="s">
        <v>3</v>
      </c>
      <c r="F10335" s="97">
        <v>1415943</v>
      </c>
      <c r="G10335" s="97"/>
      <c r="H10335" s="124" t="s">
        <v>4461</v>
      </c>
      <c r="I10335" s="125">
        <v>0</v>
      </c>
      <c r="J10335" s="125">
        <v>1016</v>
      </c>
      <c r="K10335" s="126">
        <v>1016</v>
      </c>
      <c r="L10335" s="100" t="s">
        <v>1324</v>
      </c>
    </row>
    <row r="10336" spans="1:12" ht="56.25" customHeight="1">
      <c r="A10336" s="97" t="s">
        <v>630</v>
      </c>
      <c r="B10336" s="122" t="s">
        <v>4391</v>
      </c>
      <c r="C10336" s="123">
        <v>42618</v>
      </c>
      <c r="D10336" s="97" t="s">
        <v>21009</v>
      </c>
      <c r="E10336" s="97" t="s">
        <v>3</v>
      </c>
      <c r="F10336" s="97">
        <v>1415950</v>
      </c>
      <c r="G10336" s="97"/>
      <c r="H10336" s="124" t="s">
        <v>7697</v>
      </c>
      <c r="I10336" s="125">
        <v>0</v>
      </c>
      <c r="J10336" s="125">
        <v>1109.3399999999999</v>
      </c>
      <c r="K10336" s="126">
        <v>1109.3399999999999</v>
      </c>
      <c r="L10336" s="100" t="s">
        <v>1324</v>
      </c>
    </row>
    <row r="10337" spans="1:12" ht="56.25" customHeight="1">
      <c r="A10337" s="97" t="s">
        <v>630</v>
      </c>
      <c r="B10337" s="122" t="s">
        <v>4391</v>
      </c>
      <c r="C10337" s="123">
        <v>42618</v>
      </c>
      <c r="D10337" s="97" t="s">
        <v>21010</v>
      </c>
      <c r="E10337" s="97" t="s">
        <v>3</v>
      </c>
      <c r="F10337" s="97">
        <v>1415954</v>
      </c>
      <c r="G10337" s="97"/>
      <c r="H10337" s="124" t="s">
        <v>7698</v>
      </c>
      <c r="I10337" s="125">
        <v>0</v>
      </c>
      <c r="J10337" s="125">
        <v>7604</v>
      </c>
      <c r="K10337" s="126">
        <v>7604</v>
      </c>
      <c r="L10337" s="100" t="s">
        <v>1324</v>
      </c>
    </row>
    <row r="10338" spans="1:12" ht="56.25" customHeight="1">
      <c r="A10338" s="97" t="s">
        <v>630</v>
      </c>
      <c r="B10338" s="122" t="s">
        <v>4391</v>
      </c>
      <c r="C10338" s="123">
        <v>42618</v>
      </c>
      <c r="D10338" s="97" t="s">
        <v>21011</v>
      </c>
      <c r="E10338" s="97" t="s">
        <v>3</v>
      </c>
      <c r="F10338" s="97">
        <v>1415955</v>
      </c>
      <c r="G10338" s="97"/>
      <c r="H10338" s="124" t="s">
        <v>7698</v>
      </c>
      <c r="I10338" s="125">
        <v>0</v>
      </c>
      <c r="J10338" s="125">
        <v>35</v>
      </c>
      <c r="K10338" s="126">
        <v>35</v>
      </c>
      <c r="L10338" s="100" t="s">
        <v>1324</v>
      </c>
    </row>
    <row r="10339" spans="1:12" ht="56.25" customHeight="1">
      <c r="A10339" s="97" t="s">
        <v>630</v>
      </c>
      <c r="B10339" s="122" t="s">
        <v>4391</v>
      </c>
      <c r="C10339" s="123">
        <v>42618</v>
      </c>
      <c r="D10339" s="97" t="s">
        <v>21012</v>
      </c>
      <c r="E10339" s="97" t="s">
        <v>3</v>
      </c>
      <c r="F10339" s="97">
        <v>1415956</v>
      </c>
      <c r="G10339" s="97"/>
      <c r="H10339" s="124" t="s">
        <v>7699</v>
      </c>
      <c r="I10339" s="125">
        <v>0</v>
      </c>
      <c r="J10339" s="125">
        <v>1108.3500000000001</v>
      </c>
      <c r="K10339" s="126">
        <v>1108.3500000000001</v>
      </c>
      <c r="L10339" s="100" t="s">
        <v>1324</v>
      </c>
    </row>
    <row r="10340" spans="1:12" ht="56.25" customHeight="1">
      <c r="A10340" s="97" t="s">
        <v>630</v>
      </c>
      <c r="B10340" s="122" t="s">
        <v>4391</v>
      </c>
      <c r="C10340" s="123">
        <v>42618</v>
      </c>
      <c r="D10340" s="97" t="s">
        <v>21013</v>
      </c>
      <c r="E10340" s="97" t="s">
        <v>3</v>
      </c>
      <c r="F10340" s="97">
        <v>1415965</v>
      </c>
      <c r="G10340" s="97"/>
      <c r="H10340" s="124" t="s">
        <v>7700</v>
      </c>
      <c r="I10340" s="125">
        <v>0</v>
      </c>
      <c r="J10340" s="125">
        <v>1500</v>
      </c>
      <c r="K10340" s="126">
        <v>1500</v>
      </c>
      <c r="L10340" s="100" t="s">
        <v>1324</v>
      </c>
    </row>
    <row r="10341" spans="1:12" ht="56.25" customHeight="1">
      <c r="A10341" s="97" t="s">
        <v>630</v>
      </c>
      <c r="B10341" s="122" t="s">
        <v>4391</v>
      </c>
      <c r="C10341" s="123">
        <v>42618</v>
      </c>
      <c r="D10341" s="97" t="s">
        <v>21014</v>
      </c>
      <c r="E10341" s="97" t="s">
        <v>3</v>
      </c>
      <c r="F10341" s="97">
        <v>1415991</v>
      </c>
      <c r="G10341" s="97"/>
      <c r="H10341" s="124" t="s">
        <v>6731</v>
      </c>
      <c r="I10341" s="125">
        <v>0</v>
      </c>
      <c r="J10341" s="125">
        <v>711.18000000000006</v>
      </c>
      <c r="K10341" s="126">
        <v>711.18000000000006</v>
      </c>
      <c r="L10341" s="100" t="s">
        <v>1324</v>
      </c>
    </row>
    <row r="10342" spans="1:12" ht="56.25" customHeight="1">
      <c r="A10342" s="97" t="s">
        <v>630</v>
      </c>
      <c r="B10342" s="122" t="s">
        <v>4391</v>
      </c>
      <c r="C10342" s="123">
        <v>42618</v>
      </c>
      <c r="D10342" s="97" t="s">
        <v>21016</v>
      </c>
      <c r="E10342" s="97" t="s">
        <v>3</v>
      </c>
      <c r="F10342" s="97">
        <v>1416063</v>
      </c>
      <c r="G10342" s="97"/>
      <c r="H10342" s="124" t="s">
        <v>7702</v>
      </c>
      <c r="I10342" s="125">
        <v>0</v>
      </c>
      <c r="J10342" s="125">
        <v>222.6</v>
      </c>
      <c r="K10342" s="126">
        <v>222.6</v>
      </c>
      <c r="L10342" s="100" t="s">
        <v>1347</v>
      </c>
    </row>
    <row r="10343" spans="1:12" ht="56.25" customHeight="1">
      <c r="A10343" s="97" t="s">
        <v>630</v>
      </c>
      <c r="B10343" s="122" t="s">
        <v>4391</v>
      </c>
      <c r="C10343" s="123">
        <v>42619</v>
      </c>
      <c r="D10343" s="97" t="s">
        <v>21021</v>
      </c>
      <c r="E10343" s="97" t="s">
        <v>3</v>
      </c>
      <c r="F10343" s="97">
        <v>1416270</v>
      </c>
      <c r="G10343" s="97"/>
      <c r="H10343" s="124" t="s">
        <v>7707</v>
      </c>
      <c r="I10343" s="125">
        <v>0</v>
      </c>
      <c r="J10343" s="125">
        <v>175.5</v>
      </c>
      <c r="K10343" s="126">
        <v>175.5</v>
      </c>
      <c r="L10343" s="100" t="s">
        <v>1324</v>
      </c>
    </row>
    <row r="10344" spans="1:12" ht="56.25" customHeight="1">
      <c r="A10344" s="97" t="s">
        <v>630</v>
      </c>
      <c r="B10344" s="122" t="s">
        <v>10133</v>
      </c>
      <c r="C10344" s="123">
        <v>42619</v>
      </c>
      <c r="D10344" s="97" t="s">
        <v>14473</v>
      </c>
      <c r="E10344" s="97" t="s">
        <v>1302</v>
      </c>
      <c r="F10344" s="97">
        <v>10942517</v>
      </c>
      <c r="G10344" s="97"/>
      <c r="H10344" s="124" t="s">
        <v>4048</v>
      </c>
      <c r="I10344" s="125">
        <v>0</v>
      </c>
      <c r="J10344" s="125">
        <v>600000</v>
      </c>
      <c r="K10344" s="126">
        <v>600000</v>
      </c>
      <c r="L10344" s="100" t="s">
        <v>1324</v>
      </c>
    </row>
    <row r="10345" spans="1:12" ht="56.25" customHeight="1">
      <c r="A10345" s="97" t="s">
        <v>630</v>
      </c>
      <c r="B10345" s="122" t="s">
        <v>4391</v>
      </c>
      <c r="C10345" s="123">
        <v>42619</v>
      </c>
      <c r="D10345" s="97" t="s">
        <v>21017</v>
      </c>
      <c r="E10345" s="97" t="s">
        <v>3</v>
      </c>
      <c r="F10345" s="97">
        <v>1416251</v>
      </c>
      <c r="G10345" s="97"/>
      <c r="H10345" s="124" t="s">
        <v>7703</v>
      </c>
      <c r="I10345" s="125">
        <v>0</v>
      </c>
      <c r="J10345" s="125">
        <v>500</v>
      </c>
      <c r="K10345" s="126">
        <v>500</v>
      </c>
      <c r="L10345" s="100" t="s">
        <v>1324</v>
      </c>
    </row>
    <row r="10346" spans="1:12" ht="56.25" customHeight="1">
      <c r="A10346" s="97" t="s">
        <v>630</v>
      </c>
      <c r="B10346" s="122" t="s">
        <v>4391</v>
      </c>
      <c r="C10346" s="123">
        <v>42619</v>
      </c>
      <c r="D10346" s="97" t="s">
        <v>21019</v>
      </c>
      <c r="E10346" s="97" t="s">
        <v>3</v>
      </c>
      <c r="F10346" s="97">
        <v>1416257</v>
      </c>
      <c r="G10346" s="97"/>
      <c r="H10346" s="124" t="s">
        <v>7705</v>
      </c>
      <c r="I10346" s="125">
        <v>0</v>
      </c>
      <c r="J10346" s="125">
        <v>224.4</v>
      </c>
      <c r="K10346" s="126">
        <v>224.4</v>
      </c>
      <c r="L10346" s="100" t="s">
        <v>1324</v>
      </c>
    </row>
    <row r="10347" spans="1:12" ht="56.25" customHeight="1">
      <c r="A10347" s="97" t="s">
        <v>630</v>
      </c>
      <c r="B10347" s="122" t="s">
        <v>4391</v>
      </c>
      <c r="C10347" s="123">
        <v>42619</v>
      </c>
      <c r="D10347" s="97" t="s">
        <v>21022</v>
      </c>
      <c r="E10347" s="97" t="s">
        <v>3</v>
      </c>
      <c r="F10347" s="97">
        <v>1416299</v>
      </c>
      <c r="G10347" s="97"/>
      <c r="H10347" s="124" t="s">
        <v>7708</v>
      </c>
      <c r="I10347" s="125">
        <v>0</v>
      </c>
      <c r="J10347" s="125">
        <v>186.5</v>
      </c>
      <c r="K10347" s="126">
        <v>186.5</v>
      </c>
      <c r="L10347" s="100" t="s">
        <v>1324</v>
      </c>
    </row>
    <row r="10348" spans="1:12" ht="56.25" customHeight="1">
      <c r="A10348" s="97" t="s">
        <v>630</v>
      </c>
      <c r="B10348" s="122" t="s">
        <v>4391</v>
      </c>
      <c r="C10348" s="123">
        <v>42619</v>
      </c>
      <c r="D10348" s="97" t="s">
        <v>21025</v>
      </c>
      <c r="E10348" s="97" t="s">
        <v>3</v>
      </c>
      <c r="F10348" s="97">
        <v>1416325</v>
      </c>
      <c r="G10348" s="97"/>
      <c r="H10348" s="124" t="s">
        <v>7711</v>
      </c>
      <c r="I10348" s="125">
        <v>0</v>
      </c>
      <c r="J10348" s="125">
        <v>3400</v>
      </c>
      <c r="K10348" s="126">
        <v>3400</v>
      </c>
      <c r="L10348" s="100" t="s">
        <v>1324</v>
      </c>
    </row>
    <row r="10349" spans="1:12" ht="56.25" customHeight="1">
      <c r="A10349" s="97" t="s">
        <v>630</v>
      </c>
      <c r="B10349" s="122" t="s">
        <v>4391</v>
      </c>
      <c r="C10349" s="123">
        <v>42619</v>
      </c>
      <c r="D10349" s="97" t="s">
        <v>21030</v>
      </c>
      <c r="E10349" s="97" t="s">
        <v>3</v>
      </c>
      <c r="F10349" s="97">
        <v>1416439</v>
      </c>
      <c r="G10349" s="97"/>
      <c r="H10349" s="124" t="s">
        <v>5155</v>
      </c>
      <c r="I10349" s="125">
        <v>0</v>
      </c>
      <c r="J10349" s="125">
        <v>5225.29</v>
      </c>
      <c r="K10349" s="126">
        <v>5225.29</v>
      </c>
      <c r="L10349" s="100" t="s">
        <v>1324</v>
      </c>
    </row>
    <row r="10350" spans="1:12" ht="56.25" customHeight="1">
      <c r="A10350" s="97" t="s">
        <v>630</v>
      </c>
      <c r="B10350" s="122" t="s">
        <v>4391</v>
      </c>
      <c r="C10350" s="123">
        <v>42619</v>
      </c>
      <c r="D10350" s="97" t="s">
        <v>21031</v>
      </c>
      <c r="E10350" s="97" t="s">
        <v>3</v>
      </c>
      <c r="F10350" s="97">
        <v>1416479</v>
      </c>
      <c r="G10350" s="97"/>
      <c r="H10350" s="124" t="s">
        <v>7716</v>
      </c>
      <c r="I10350" s="125">
        <v>0</v>
      </c>
      <c r="J10350" s="125">
        <v>250</v>
      </c>
      <c r="K10350" s="126">
        <v>250</v>
      </c>
      <c r="L10350" s="100" t="s">
        <v>1324</v>
      </c>
    </row>
    <row r="10351" spans="1:12" ht="56.25" customHeight="1">
      <c r="A10351" s="97" t="s">
        <v>630</v>
      </c>
      <c r="B10351" s="122" t="s">
        <v>4391</v>
      </c>
      <c r="C10351" s="123">
        <v>42619</v>
      </c>
      <c r="D10351" s="97" t="s">
        <v>21033</v>
      </c>
      <c r="E10351" s="97" t="s">
        <v>3</v>
      </c>
      <c r="F10351" s="97">
        <v>1416494</v>
      </c>
      <c r="G10351" s="97"/>
      <c r="H10351" s="124" t="s">
        <v>7718</v>
      </c>
      <c r="I10351" s="125">
        <v>0</v>
      </c>
      <c r="J10351" s="125">
        <v>998.4</v>
      </c>
      <c r="K10351" s="126">
        <v>998.4</v>
      </c>
      <c r="L10351" s="100" t="s">
        <v>1324</v>
      </c>
    </row>
    <row r="10352" spans="1:12" ht="56.25" customHeight="1">
      <c r="A10352" s="97" t="s">
        <v>630</v>
      </c>
      <c r="B10352" s="122" t="s">
        <v>4391</v>
      </c>
      <c r="C10352" s="123">
        <v>42619</v>
      </c>
      <c r="D10352" s="97" t="s">
        <v>21034</v>
      </c>
      <c r="E10352" s="97" t="s">
        <v>3</v>
      </c>
      <c r="F10352" s="97">
        <v>1416503</v>
      </c>
      <c r="G10352" s="97"/>
      <c r="H10352" s="124" t="s">
        <v>7719</v>
      </c>
      <c r="I10352" s="125">
        <v>0</v>
      </c>
      <c r="J10352" s="125">
        <v>2030</v>
      </c>
      <c r="K10352" s="126">
        <v>2030</v>
      </c>
      <c r="L10352" s="100" t="s">
        <v>1324</v>
      </c>
    </row>
    <row r="10353" spans="1:12" ht="56.25" customHeight="1">
      <c r="A10353" s="97" t="s">
        <v>630</v>
      </c>
      <c r="B10353" s="122" t="s">
        <v>4391</v>
      </c>
      <c r="C10353" s="123">
        <v>42619</v>
      </c>
      <c r="D10353" s="97" t="s">
        <v>21035</v>
      </c>
      <c r="E10353" s="97" t="s">
        <v>3</v>
      </c>
      <c r="F10353" s="97">
        <v>1416594</v>
      </c>
      <c r="G10353" s="97"/>
      <c r="H10353" s="124" t="s">
        <v>7720</v>
      </c>
      <c r="I10353" s="125">
        <v>0</v>
      </c>
      <c r="J10353" s="125">
        <v>666</v>
      </c>
      <c r="K10353" s="126">
        <v>666</v>
      </c>
      <c r="L10353" s="100" t="s">
        <v>1324</v>
      </c>
    </row>
    <row r="10354" spans="1:12" ht="56.25" customHeight="1">
      <c r="A10354" s="97" t="s">
        <v>630</v>
      </c>
      <c r="B10354" s="122" t="s">
        <v>4391</v>
      </c>
      <c r="C10354" s="123">
        <v>42619</v>
      </c>
      <c r="D10354" s="97" t="s">
        <v>21036</v>
      </c>
      <c r="E10354" s="97" t="s">
        <v>3</v>
      </c>
      <c r="F10354" s="97">
        <v>1416596</v>
      </c>
      <c r="G10354" s="97"/>
      <c r="H10354" s="124" t="s">
        <v>7721</v>
      </c>
      <c r="I10354" s="125">
        <v>0</v>
      </c>
      <c r="J10354" s="125">
        <v>1855</v>
      </c>
      <c r="K10354" s="126">
        <v>1855</v>
      </c>
      <c r="L10354" s="100" t="s">
        <v>1324</v>
      </c>
    </row>
    <row r="10355" spans="1:12" ht="56.25" customHeight="1">
      <c r="A10355" s="97" t="s">
        <v>630</v>
      </c>
      <c r="B10355" s="122" t="s">
        <v>4391</v>
      </c>
      <c r="C10355" s="123">
        <v>42619</v>
      </c>
      <c r="D10355" s="97" t="s">
        <v>21037</v>
      </c>
      <c r="E10355" s="97" t="s">
        <v>3</v>
      </c>
      <c r="F10355" s="97">
        <v>1416597</v>
      </c>
      <c r="G10355" s="97"/>
      <c r="H10355" s="124" t="s">
        <v>7721</v>
      </c>
      <c r="I10355" s="125">
        <v>0</v>
      </c>
      <c r="J10355" s="125">
        <v>742</v>
      </c>
      <c r="K10355" s="126">
        <v>742</v>
      </c>
      <c r="L10355" s="100" t="s">
        <v>1324</v>
      </c>
    </row>
    <row r="10356" spans="1:12" ht="56.25" customHeight="1">
      <c r="A10356" s="97" t="s">
        <v>630</v>
      </c>
      <c r="B10356" s="122" t="s">
        <v>10133</v>
      </c>
      <c r="C10356" s="123">
        <v>42620</v>
      </c>
      <c r="D10356" s="97" t="s">
        <v>14505</v>
      </c>
      <c r="E10356" s="97" t="s">
        <v>1302</v>
      </c>
      <c r="F10356" s="97">
        <v>10955284</v>
      </c>
      <c r="G10356" s="97"/>
      <c r="H10356" s="124" t="s">
        <v>4077</v>
      </c>
      <c r="I10356" s="125">
        <v>0</v>
      </c>
      <c r="J10356" s="125">
        <v>46388.11</v>
      </c>
      <c r="K10356" s="126">
        <v>46388.11</v>
      </c>
      <c r="L10356" s="100" t="s">
        <v>1324</v>
      </c>
    </row>
    <row r="10357" spans="1:12" ht="56.25" customHeight="1">
      <c r="A10357" s="97" t="s">
        <v>630</v>
      </c>
      <c r="B10357" s="122" t="s">
        <v>4391</v>
      </c>
      <c r="C10357" s="123">
        <v>42620</v>
      </c>
      <c r="D10357" s="97" t="s">
        <v>21042</v>
      </c>
      <c r="E10357" s="97" t="s">
        <v>3</v>
      </c>
      <c r="F10357" s="97">
        <v>1416854</v>
      </c>
      <c r="G10357" s="97"/>
      <c r="H10357" s="124" t="s">
        <v>7726</v>
      </c>
      <c r="I10357" s="125">
        <v>0</v>
      </c>
      <c r="J10357" s="125">
        <v>1</v>
      </c>
      <c r="K10357" s="126">
        <v>1</v>
      </c>
      <c r="L10357" s="100" t="s">
        <v>1324</v>
      </c>
    </row>
    <row r="10358" spans="1:12" ht="56.25" customHeight="1">
      <c r="A10358" s="97" t="s">
        <v>630</v>
      </c>
      <c r="B10358" s="122" t="s">
        <v>4391</v>
      </c>
      <c r="C10358" s="123">
        <v>42620</v>
      </c>
      <c r="D10358" s="97" t="s">
        <v>21044</v>
      </c>
      <c r="E10358" s="97" t="s">
        <v>3</v>
      </c>
      <c r="F10358" s="97">
        <v>1416925</v>
      </c>
      <c r="G10358" s="97"/>
      <c r="H10358" s="124" t="s">
        <v>7728</v>
      </c>
      <c r="I10358" s="125">
        <v>0</v>
      </c>
      <c r="J10358" s="125">
        <v>2000</v>
      </c>
      <c r="K10358" s="126">
        <v>2000</v>
      </c>
      <c r="L10358" s="100" t="s">
        <v>1324</v>
      </c>
    </row>
    <row r="10359" spans="1:12" ht="56.25" customHeight="1">
      <c r="A10359" s="97" t="s">
        <v>630</v>
      </c>
      <c r="B10359" s="122" t="s">
        <v>4391</v>
      </c>
      <c r="C10359" s="123">
        <v>42620</v>
      </c>
      <c r="D10359" s="97" t="s">
        <v>21045</v>
      </c>
      <c r="E10359" s="97" t="s">
        <v>3</v>
      </c>
      <c r="F10359" s="97">
        <v>1416948</v>
      </c>
      <c r="G10359" s="97"/>
      <c r="H10359" s="124" t="s">
        <v>7729</v>
      </c>
      <c r="I10359" s="125">
        <v>0</v>
      </c>
      <c r="J10359" s="125">
        <v>378</v>
      </c>
      <c r="K10359" s="126">
        <v>378</v>
      </c>
      <c r="L10359" s="100" t="s">
        <v>1324</v>
      </c>
    </row>
    <row r="10360" spans="1:12" ht="56.25" customHeight="1">
      <c r="A10360" s="97" t="s">
        <v>630</v>
      </c>
      <c r="B10360" s="122" t="s">
        <v>4391</v>
      </c>
      <c r="C10360" s="123">
        <v>42620</v>
      </c>
      <c r="D10360" s="97" t="s">
        <v>21047</v>
      </c>
      <c r="E10360" s="97" t="s">
        <v>3</v>
      </c>
      <c r="F10360" s="97">
        <v>1417055</v>
      </c>
      <c r="G10360" s="97"/>
      <c r="H10360" s="124" t="s">
        <v>7731</v>
      </c>
      <c r="I10360" s="125">
        <v>0</v>
      </c>
      <c r="J10360" s="125">
        <v>1952.72</v>
      </c>
      <c r="K10360" s="126">
        <v>1952.72</v>
      </c>
      <c r="L10360" s="100" t="s">
        <v>1324</v>
      </c>
    </row>
    <row r="10361" spans="1:12" ht="56.25" customHeight="1">
      <c r="A10361" s="97" t="s">
        <v>630</v>
      </c>
      <c r="B10361" s="122" t="s">
        <v>4391</v>
      </c>
      <c r="C10361" s="123">
        <v>42620</v>
      </c>
      <c r="D10361" s="97" t="s">
        <v>21048</v>
      </c>
      <c r="E10361" s="97" t="s">
        <v>3</v>
      </c>
      <c r="F10361" s="97">
        <v>1417058</v>
      </c>
      <c r="G10361" s="97"/>
      <c r="H10361" s="124" t="s">
        <v>7732</v>
      </c>
      <c r="I10361" s="125">
        <v>0</v>
      </c>
      <c r="J10361" s="125">
        <v>1842.29</v>
      </c>
      <c r="K10361" s="126">
        <v>1842.29</v>
      </c>
      <c r="L10361" s="100" t="s">
        <v>1324</v>
      </c>
    </row>
    <row r="10362" spans="1:12" ht="56.25" customHeight="1">
      <c r="A10362" s="97" t="s">
        <v>630</v>
      </c>
      <c r="B10362" s="122" t="s">
        <v>4391</v>
      </c>
      <c r="C10362" s="123">
        <v>42620</v>
      </c>
      <c r="D10362" s="97" t="s">
        <v>21049</v>
      </c>
      <c r="E10362" s="97" t="s">
        <v>3</v>
      </c>
      <c r="F10362" s="97">
        <v>1417061</v>
      </c>
      <c r="G10362" s="97"/>
      <c r="H10362" s="124" t="s">
        <v>7733</v>
      </c>
      <c r="I10362" s="125">
        <v>0</v>
      </c>
      <c r="J10362" s="125">
        <v>400</v>
      </c>
      <c r="K10362" s="126">
        <v>400</v>
      </c>
      <c r="L10362" s="100" t="s">
        <v>1324</v>
      </c>
    </row>
    <row r="10363" spans="1:12" ht="56.25" customHeight="1">
      <c r="A10363" s="97" t="s">
        <v>630</v>
      </c>
      <c r="B10363" s="122" t="s">
        <v>4391</v>
      </c>
      <c r="C10363" s="123">
        <v>42620</v>
      </c>
      <c r="D10363" s="97" t="s">
        <v>21050</v>
      </c>
      <c r="E10363" s="97" t="s">
        <v>3</v>
      </c>
      <c r="F10363" s="97">
        <v>1417062</v>
      </c>
      <c r="G10363" s="97"/>
      <c r="H10363" s="124" t="s">
        <v>7734</v>
      </c>
      <c r="I10363" s="125">
        <v>0</v>
      </c>
      <c r="J10363" s="125">
        <v>400</v>
      </c>
      <c r="K10363" s="126">
        <v>400</v>
      </c>
      <c r="L10363" s="100" t="s">
        <v>1324</v>
      </c>
    </row>
    <row r="10364" spans="1:12" ht="56.25" customHeight="1">
      <c r="A10364" s="97" t="s">
        <v>630</v>
      </c>
      <c r="B10364" s="122" t="s">
        <v>10109</v>
      </c>
      <c r="C10364" s="123">
        <v>42620</v>
      </c>
      <c r="D10364" s="97" t="s">
        <v>14506</v>
      </c>
      <c r="E10364" s="97" t="s">
        <v>6</v>
      </c>
      <c r="F10364" s="97">
        <v>862976</v>
      </c>
      <c r="G10364" s="97"/>
      <c r="H10364" s="124" t="s">
        <v>14507</v>
      </c>
      <c r="I10364" s="125">
        <v>0</v>
      </c>
      <c r="J10364" s="125">
        <v>3704.4</v>
      </c>
      <c r="K10364" s="126">
        <v>3704.4</v>
      </c>
      <c r="L10364" s="100" t="s">
        <v>1324</v>
      </c>
    </row>
    <row r="10365" spans="1:12" ht="56.25" customHeight="1">
      <c r="A10365" s="97" t="s">
        <v>630</v>
      </c>
      <c r="B10365" s="122" t="s">
        <v>10109</v>
      </c>
      <c r="C10365" s="123">
        <v>42620</v>
      </c>
      <c r="D10365" s="97" t="s">
        <v>14508</v>
      </c>
      <c r="E10365" s="97" t="s">
        <v>6</v>
      </c>
      <c r="F10365" s="97">
        <v>990201001</v>
      </c>
      <c r="G10365" s="97"/>
      <c r="H10365" s="124" t="s">
        <v>4078</v>
      </c>
      <c r="I10365" s="125">
        <v>0</v>
      </c>
      <c r="J10365" s="125">
        <v>9690.83</v>
      </c>
      <c r="K10365" s="126">
        <v>9690.83</v>
      </c>
      <c r="L10365" s="100" t="s">
        <v>1324</v>
      </c>
    </row>
    <row r="10366" spans="1:12" ht="56.25" customHeight="1">
      <c r="A10366" s="97" t="s">
        <v>630</v>
      </c>
      <c r="B10366" s="122" t="s">
        <v>4391</v>
      </c>
      <c r="C10366" s="123">
        <v>42621</v>
      </c>
      <c r="D10366" s="97" t="s">
        <v>21052</v>
      </c>
      <c r="E10366" s="97" t="s">
        <v>3</v>
      </c>
      <c r="F10366" s="97">
        <v>1417257</v>
      </c>
      <c r="G10366" s="97"/>
      <c r="H10366" s="124" t="s">
        <v>7736</v>
      </c>
      <c r="I10366" s="125">
        <v>0</v>
      </c>
      <c r="J10366" s="125">
        <v>241.92000000000002</v>
      </c>
      <c r="K10366" s="126">
        <v>241.92000000000002</v>
      </c>
      <c r="L10366" s="100" t="s">
        <v>1324</v>
      </c>
    </row>
    <row r="10367" spans="1:12" ht="56.25" customHeight="1">
      <c r="A10367" s="97" t="s">
        <v>630</v>
      </c>
      <c r="B10367" s="122" t="s">
        <v>4391</v>
      </c>
      <c r="C10367" s="123">
        <v>42621</v>
      </c>
      <c r="D10367" s="97" t="s">
        <v>21053</v>
      </c>
      <c r="E10367" s="97" t="s">
        <v>3</v>
      </c>
      <c r="F10367" s="97">
        <v>1417259</v>
      </c>
      <c r="G10367" s="97"/>
      <c r="H10367" s="124" t="s">
        <v>7737</v>
      </c>
      <c r="I10367" s="125">
        <v>0</v>
      </c>
      <c r="J10367" s="125">
        <v>5431.96</v>
      </c>
      <c r="K10367" s="126">
        <v>5431.96</v>
      </c>
      <c r="L10367" s="100" t="s">
        <v>1324</v>
      </c>
    </row>
    <row r="10368" spans="1:12" ht="56.25" customHeight="1">
      <c r="A10368" s="97" t="s">
        <v>630</v>
      </c>
      <c r="B10368" s="122" t="s">
        <v>4391</v>
      </c>
      <c r="C10368" s="123">
        <v>42621</v>
      </c>
      <c r="D10368" s="97" t="s">
        <v>21056</v>
      </c>
      <c r="E10368" s="97" t="s">
        <v>3</v>
      </c>
      <c r="F10368" s="97">
        <v>1417307</v>
      </c>
      <c r="G10368" s="97"/>
      <c r="H10368" s="124" t="s">
        <v>7740</v>
      </c>
      <c r="I10368" s="125">
        <v>0</v>
      </c>
      <c r="J10368" s="125">
        <v>8505.18</v>
      </c>
      <c r="K10368" s="126">
        <v>8505.18</v>
      </c>
      <c r="L10368" s="100" t="s">
        <v>1324</v>
      </c>
    </row>
    <row r="10369" spans="1:12" ht="56.25" customHeight="1">
      <c r="A10369" s="97" t="s">
        <v>630</v>
      </c>
      <c r="B10369" s="122" t="s">
        <v>4391</v>
      </c>
      <c r="C10369" s="123">
        <v>42621</v>
      </c>
      <c r="D10369" s="97" t="s">
        <v>21057</v>
      </c>
      <c r="E10369" s="97" t="s">
        <v>3</v>
      </c>
      <c r="F10369" s="97">
        <v>1417313</v>
      </c>
      <c r="G10369" s="97"/>
      <c r="H10369" s="124" t="s">
        <v>7741</v>
      </c>
      <c r="I10369" s="125">
        <v>0</v>
      </c>
      <c r="J10369" s="125">
        <v>4434</v>
      </c>
      <c r="K10369" s="126">
        <v>4434</v>
      </c>
      <c r="L10369" s="100" t="s">
        <v>1324</v>
      </c>
    </row>
    <row r="10370" spans="1:12" ht="56.25" customHeight="1">
      <c r="A10370" s="97" t="s">
        <v>630</v>
      </c>
      <c r="B10370" s="122" t="s">
        <v>4391</v>
      </c>
      <c r="C10370" s="123">
        <v>42621</v>
      </c>
      <c r="D10370" s="97" t="s">
        <v>21076</v>
      </c>
      <c r="E10370" s="97" t="s">
        <v>3</v>
      </c>
      <c r="F10370" s="97">
        <v>1417383</v>
      </c>
      <c r="G10370" s="97"/>
      <c r="H10370" s="124" t="s">
        <v>7760</v>
      </c>
      <c r="I10370" s="125">
        <v>0</v>
      </c>
      <c r="J10370" s="125">
        <v>2940.6</v>
      </c>
      <c r="K10370" s="126">
        <v>2940.6</v>
      </c>
      <c r="L10370" s="100" t="s">
        <v>1324</v>
      </c>
    </row>
    <row r="10371" spans="1:12" ht="56.25" customHeight="1">
      <c r="A10371" s="97" t="s">
        <v>630</v>
      </c>
      <c r="B10371" s="122" t="s">
        <v>4391</v>
      </c>
      <c r="C10371" s="123">
        <v>42621</v>
      </c>
      <c r="D10371" s="97" t="s">
        <v>21077</v>
      </c>
      <c r="E10371" s="97" t="s">
        <v>3</v>
      </c>
      <c r="F10371" s="97">
        <v>1417385</v>
      </c>
      <c r="G10371" s="97"/>
      <c r="H10371" s="124" t="s">
        <v>7761</v>
      </c>
      <c r="I10371" s="125">
        <v>0</v>
      </c>
      <c r="J10371" s="125">
        <v>491.37</v>
      </c>
      <c r="K10371" s="126">
        <v>491.37</v>
      </c>
      <c r="L10371" s="100" t="s">
        <v>1324</v>
      </c>
    </row>
    <row r="10372" spans="1:12" ht="56.25" customHeight="1">
      <c r="A10372" s="97" t="s">
        <v>630</v>
      </c>
      <c r="B10372" s="122" t="s">
        <v>4391</v>
      </c>
      <c r="C10372" s="123">
        <v>42621</v>
      </c>
      <c r="D10372" s="97" t="s">
        <v>21079</v>
      </c>
      <c r="E10372" s="97" t="s">
        <v>3</v>
      </c>
      <c r="F10372" s="97">
        <v>1417396</v>
      </c>
      <c r="G10372" s="97"/>
      <c r="H10372" s="124" t="s">
        <v>7763</v>
      </c>
      <c r="I10372" s="125">
        <v>0</v>
      </c>
      <c r="J10372" s="125">
        <v>2087</v>
      </c>
      <c r="K10372" s="126">
        <v>2087</v>
      </c>
      <c r="L10372" s="100" t="s">
        <v>1324</v>
      </c>
    </row>
    <row r="10373" spans="1:12" ht="56.25" customHeight="1">
      <c r="A10373" s="97" t="s">
        <v>630</v>
      </c>
      <c r="B10373" s="122" t="s">
        <v>4391</v>
      </c>
      <c r="C10373" s="123">
        <v>42621</v>
      </c>
      <c r="D10373" s="97" t="s">
        <v>21080</v>
      </c>
      <c r="E10373" s="97" t="s">
        <v>3</v>
      </c>
      <c r="F10373" s="97">
        <v>1417489</v>
      </c>
      <c r="G10373" s="97"/>
      <c r="H10373" s="124" t="s">
        <v>7764</v>
      </c>
      <c r="I10373" s="125">
        <v>0</v>
      </c>
      <c r="J10373" s="125">
        <v>102.7</v>
      </c>
      <c r="K10373" s="126">
        <v>102.7</v>
      </c>
      <c r="L10373" s="100" t="s">
        <v>1324</v>
      </c>
    </row>
    <row r="10374" spans="1:12" ht="56.25" customHeight="1">
      <c r="A10374" s="97" t="s">
        <v>630</v>
      </c>
      <c r="B10374" s="122" t="s">
        <v>4391</v>
      </c>
      <c r="C10374" s="123">
        <v>42621</v>
      </c>
      <c r="D10374" s="97" t="s">
        <v>21081</v>
      </c>
      <c r="E10374" s="97" t="s">
        <v>3</v>
      </c>
      <c r="F10374" s="97">
        <v>1417577</v>
      </c>
      <c r="G10374" s="97"/>
      <c r="H10374" s="124" t="s">
        <v>7765</v>
      </c>
      <c r="I10374" s="125">
        <v>0</v>
      </c>
      <c r="J10374" s="125">
        <v>216</v>
      </c>
      <c r="K10374" s="126">
        <v>216</v>
      </c>
      <c r="L10374" s="100" t="s">
        <v>1324</v>
      </c>
    </row>
    <row r="10375" spans="1:12" ht="56.25" customHeight="1">
      <c r="A10375" s="97" t="s">
        <v>630</v>
      </c>
      <c r="B10375" s="122" t="s">
        <v>4391</v>
      </c>
      <c r="C10375" s="123">
        <v>42622</v>
      </c>
      <c r="D10375" s="97" t="s">
        <v>21089</v>
      </c>
      <c r="E10375" s="97" t="s">
        <v>3</v>
      </c>
      <c r="F10375" s="97">
        <v>1417880</v>
      </c>
      <c r="G10375" s="97"/>
      <c r="H10375" s="124" t="s">
        <v>7773</v>
      </c>
      <c r="I10375" s="125">
        <v>0</v>
      </c>
      <c r="J10375" s="125">
        <v>19.330000000000002</v>
      </c>
      <c r="K10375" s="126">
        <v>19.330000000000002</v>
      </c>
      <c r="L10375" s="100" t="s">
        <v>1324</v>
      </c>
    </row>
    <row r="10376" spans="1:12" ht="56.25" customHeight="1">
      <c r="A10376" s="97" t="s">
        <v>630</v>
      </c>
      <c r="B10376" s="122" t="s">
        <v>4391</v>
      </c>
      <c r="C10376" s="123">
        <v>42622</v>
      </c>
      <c r="D10376" s="97" t="s">
        <v>21090</v>
      </c>
      <c r="E10376" s="97" t="s">
        <v>3</v>
      </c>
      <c r="F10376" s="97">
        <v>1417881</v>
      </c>
      <c r="G10376" s="97"/>
      <c r="H10376" s="124" t="s">
        <v>7773</v>
      </c>
      <c r="I10376" s="125">
        <v>0</v>
      </c>
      <c r="J10376" s="125">
        <v>886</v>
      </c>
      <c r="K10376" s="126">
        <v>886</v>
      </c>
      <c r="L10376" s="100" t="s">
        <v>1324</v>
      </c>
    </row>
    <row r="10377" spans="1:12" ht="56.25" customHeight="1">
      <c r="A10377" s="97" t="s">
        <v>630</v>
      </c>
      <c r="B10377" s="122" t="s">
        <v>4391</v>
      </c>
      <c r="C10377" s="123">
        <v>42622</v>
      </c>
      <c r="D10377" s="97" t="s">
        <v>21097</v>
      </c>
      <c r="E10377" s="97" t="s">
        <v>3</v>
      </c>
      <c r="F10377" s="97">
        <v>1417911</v>
      </c>
      <c r="G10377" s="97"/>
      <c r="H10377" s="124" t="s">
        <v>7780</v>
      </c>
      <c r="I10377" s="125">
        <v>0</v>
      </c>
      <c r="J10377" s="125">
        <v>1079.55</v>
      </c>
      <c r="K10377" s="126">
        <v>1079.55</v>
      </c>
      <c r="L10377" s="100" t="s">
        <v>1324</v>
      </c>
    </row>
    <row r="10378" spans="1:12" ht="56.25" customHeight="1">
      <c r="A10378" s="97" t="s">
        <v>630</v>
      </c>
      <c r="B10378" s="122" t="s">
        <v>4391</v>
      </c>
      <c r="C10378" s="123">
        <v>42622</v>
      </c>
      <c r="D10378" s="97" t="s">
        <v>21099</v>
      </c>
      <c r="E10378" s="97" t="s">
        <v>3</v>
      </c>
      <c r="F10378" s="97">
        <v>1417916</v>
      </c>
      <c r="G10378" s="97"/>
      <c r="H10378" s="124" t="s">
        <v>7782</v>
      </c>
      <c r="I10378" s="125">
        <v>0</v>
      </c>
      <c r="J10378" s="125">
        <v>70</v>
      </c>
      <c r="K10378" s="126">
        <v>70</v>
      </c>
      <c r="L10378" s="100" t="s">
        <v>1324</v>
      </c>
    </row>
    <row r="10379" spans="1:12" ht="56.25" customHeight="1">
      <c r="A10379" s="97" t="s">
        <v>630</v>
      </c>
      <c r="B10379" s="122" t="s">
        <v>4391</v>
      </c>
      <c r="C10379" s="123">
        <v>42622</v>
      </c>
      <c r="D10379" s="97" t="s">
        <v>21100</v>
      </c>
      <c r="E10379" s="97" t="s">
        <v>3</v>
      </c>
      <c r="F10379" s="97">
        <v>1418035</v>
      </c>
      <c r="G10379" s="97"/>
      <c r="H10379" s="124" t="s">
        <v>7661</v>
      </c>
      <c r="I10379" s="125">
        <v>0</v>
      </c>
      <c r="J10379" s="125">
        <v>0.6</v>
      </c>
      <c r="K10379" s="126">
        <v>0.6</v>
      </c>
      <c r="L10379" s="100" t="s">
        <v>1324</v>
      </c>
    </row>
    <row r="10380" spans="1:12" ht="56.25" customHeight="1">
      <c r="A10380" s="97" t="s">
        <v>630</v>
      </c>
      <c r="B10380" s="122" t="s">
        <v>4391</v>
      </c>
      <c r="C10380" s="123">
        <v>42622</v>
      </c>
      <c r="D10380" s="97" t="s">
        <v>21101</v>
      </c>
      <c r="E10380" s="97" t="s">
        <v>3</v>
      </c>
      <c r="F10380" s="97">
        <v>1418051</v>
      </c>
      <c r="G10380" s="97"/>
      <c r="H10380" s="124" t="s">
        <v>7783</v>
      </c>
      <c r="I10380" s="125">
        <v>0</v>
      </c>
      <c r="J10380" s="125">
        <v>1528</v>
      </c>
      <c r="K10380" s="126">
        <v>1528</v>
      </c>
      <c r="L10380" s="100" t="s">
        <v>1324</v>
      </c>
    </row>
    <row r="10381" spans="1:12" ht="56.25" customHeight="1">
      <c r="A10381" s="97" t="s">
        <v>630</v>
      </c>
      <c r="B10381" s="122" t="s">
        <v>4391</v>
      </c>
      <c r="C10381" s="123">
        <v>42622</v>
      </c>
      <c r="D10381" s="97" t="s">
        <v>21102</v>
      </c>
      <c r="E10381" s="97" t="s">
        <v>3</v>
      </c>
      <c r="F10381" s="97">
        <v>1418077</v>
      </c>
      <c r="G10381" s="97"/>
      <c r="H10381" s="124" t="s">
        <v>7784</v>
      </c>
      <c r="I10381" s="125">
        <v>0</v>
      </c>
      <c r="J10381" s="125">
        <v>12393.04</v>
      </c>
      <c r="K10381" s="126">
        <v>12393.04</v>
      </c>
      <c r="L10381" s="100" t="s">
        <v>1324</v>
      </c>
    </row>
    <row r="10382" spans="1:12" ht="56.25" customHeight="1">
      <c r="A10382" s="97" t="s">
        <v>630</v>
      </c>
      <c r="B10382" s="122" t="s">
        <v>4391</v>
      </c>
      <c r="C10382" s="123">
        <v>42625</v>
      </c>
      <c r="D10382" s="97" t="s">
        <v>21110</v>
      </c>
      <c r="E10382" s="97" t="s">
        <v>3</v>
      </c>
      <c r="F10382" s="97">
        <v>1418414</v>
      </c>
      <c r="G10382" s="97"/>
      <c r="H10382" s="124" t="s">
        <v>7792</v>
      </c>
      <c r="I10382" s="125">
        <v>0</v>
      </c>
      <c r="J10382" s="125">
        <v>3053</v>
      </c>
      <c r="K10382" s="126">
        <v>3053</v>
      </c>
      <c r="L10382" s="100" t="s">
        <v>1324</v>
      </c>
    </row>
    <row r="10383" spans="1:12" ht="56.25" customHeight="1">
      <c r="A10383" s="97" t="s">
        <v>630</v>
      </c>
      <c r="B10383" s="122" t="s">
        <v>4391</v>
      </c>
      <c r="C10383" s="123">
        <v>42625</v>
      </c>
      <c r="D10383" s="97" t="s">
        <v>21113</v>
      </c>
      <c r="E10383" s="97" t="s">
        <v>3</v>
      </c>
      <c r="F10383" s="97">
        <v>1418457</v>
      </c>
      <c r="G10383" s="97"/>
      <c r="H10383" s="124" t="s">
        <v>7795</v>
      </c>
      <c r="I10383" s="125">
        <v>0</v>
      </c>
      <c r="J10383" s="125">
        <v>4169</v>
      </c>
      <c r="K10383" s="126">
        <v>4169</v>
      </c>
      <c r="L10383" s="100" t="s">
        <v>1324</v>
      </c>
    </row>
    <row r="10384" spans="1:12" ht="56.25" customHeight="1">
      <c r="A10384" s="97" t="s">
        <v>630</v>
      </c>
      <c r="B10384" s="122" t="s">
        <v>4391</v>
      </c>
      <c r="C10384" s="123">
        <v>42625</v>
      </c>
      <c r="D10384" s="97" t="s">
        <v>21118</v>
      </c>
      <c r="E10384" s="97" t="s">
        <v>3</v>
      </c>
      <c r="F10384" s="97">
        <v>1418564</v>
      </c>
      <c r="G10384" s="97"/>
      <c r="H10384" s="124" t="s">
        <v>7800</v>
      </c>
      <c r="I10384" s="125">
        <v>0</v>
      </c>
      <c r="J10384" s="125">
        <v>1.25</v>
      </c>
      <c r="K10384" s="126">
        <v>1.25</v>
      </c>
      <c r="L10384" s="100" t="s">
        <v>1324</v>
      </c>
    </row>
    <row r="10385" spans="1:12" ht="56.25" customHeight="1">
      <c r="A10385" s="97" t="s">
        <v>630</v>
      </c>
      <c r="B10385" s="122" t="s">
        <v>4391</v>
      </c>
      <c r="C10385" s="123">
        <v>42625</v>
      </c>
      <c r="D10385" s="97" t="s">
        <v>21119</v>
      </c>
      <c r="E10385" s="97" t="s">
        <v>3</v>
      </c>
      <c r="F10385" s="97">
        <v>1418582</v>
      </c>
      <c r="G10385" s="97"/>
      <c r="H10385" s="124" t="s">
        <v>7801</v>
      </c>
      <c r="I10385" s="125">
        <v>0</v>
      </c>
      <c r="J10385" s="125">
        <v>100</v>
      </c>
      <c r="K10385" s="126">
        <v>100</v>
      </c>
      <c r="L10385" s="100" t="s">
        <v>1347</v>
      </c>
    </row>
    <row r="10386" spans="1:12" ht="56.25" customHeight="1">
      <c r="A10386" s="97" t="s">
        <v>630</v>
      </c>
      <c r="B10386" s="122" t="s">
        <v>4391</v>
      </c>
      <c r="C10386" s="123">
        <v>42625</v>
      </c>
      <c r="D10386" s="97" t="s">
        <v>21121</v>
      </c>
      <c r="E10386" s="97" t="s">
        <v>3</v>
      </c>
      <c r="F10386" s="97">
        <v>1418737</v>
      </c>
      <c r="G10386" s="97"/>
      <c r="H10386" s="124" t="s">
        <v>7803</v>
      </c>
      <c r="I10386" s="125">
        <v>0</v>
      </c>
      <c r="J10386" s="125">
        <v>698.32</v>
      </c>
      <c r="K10386" s="126">
        <v>698.32</v>
      </c>
      <c r="L10386" s="100" t="s">
        <v>1324</v>
      </c>
    </row>
    <row r="10387" spans="1:12" ht="56.25" customHeight="1">
      <c r="A10387" s="97" t="s">
        <v>630</v>
      </c>
      <c r="B10387" s="122" t="s">
        <v>4391</v>
      </c>
      <c r="C10387" s="123">
        <v>42626</v>
      </c>
      <c r="D10387" s="97" t="s">
        <v>21129</v>
      </c>
      <c r="E10387" s="97" t="s">
        <v>3</v>
      </c>
      <c r="F10387" s="97">
        <v>1418920</v>
      </c>
      <c r="G10387" s="97"/>
      <c r="H10387" s="124" t="s">
        <v>7811</v>
      </c>
      <c r="I10387" s="125">
        <v>0</v>
      </c>
      <c r="J10387" s="125">
        <v>0.37</v>
      </c>
      <c r="K10387" s="126">
        <v>0.37</v>
      </c>
      <c r="L10387" s="100" t="s">
        <v>1324</v>
      </c>
    </row>
    <row r="10388" spans="1:12" ht="56.25" customHeight="1">
      <c r="A10388" s="97" t="s">
        <v>630</v>
      </c>
      <c r="B10388" s="122" t="s">
        <v>4391</v>
      </c>
      <c r="C10388" s="123">
        <v>42626</v>
      </c>
      <c r="D10388" s="97" t="s">
        <v>21130</v>
      </c>
      <c r="E10388" s="97" t="s">
        <v>3</v>
      </c>
      <c r="F10388" s="97">
        <v>1418924</v>
      </c>
      <c r="G10388" s="97"/>
      <c r="H10388" s="124" t="s">
        <v>7812</v>
      </c>
      <c r="I10388" s="125">
        <v>0</v>
      </c>
      <c r="J10388" s="125">
        <v>0.87</v>
      </c>
      <c r="K10388" s="126">
        <v>0.87</v>
      </c>
      <c r="L10388" s="100" t="s">
        <v>1324</v>
      </c>
    </row>
    <row r="10389" spans="1:12" ht="56.25" customHeight="1">
      <c r="A10389" s="97" t="s">
        <v>630</v>
      </c>
      <c r="B10389" s="122" t="s">
        <v>4391</v>
      </c>
      <c r="C10389" s="123">
        <v>42626</v>
      </c>
      <c r="D10389" s="97" t="s">
        <v>21142</v>
      </c>
      <c r="E10389" s="97" t="s">
        <v>3</v>
      </c>
      <c r="F10389" s="97">
        <v>1418974</v>
      </c>
      <c r="G10389" s="97"/>
      <c r="H10389" s="124" t="s">
        <v>7824</v>
      </c>
      <c r="I10389" s="125">
        <v>0</v>
      </c>
      <c r="J10389" s="125">
        <v>7934.16</v>
      </c>
      <c r="K10389" s="126">
        <v>7934.16</v>
      </c>
      <c r="L10389" s="100" t="s">
        <v>1324</v>
      </c>
    </row>
    <row r="10390" spans="1:12" ht="56.25" customHeight="1">
      <c r="A10390" s="97" t="s">
        <v>630</v>
      </c>
      <c r="B10390" s="122" t="s">
        <v>4391</v>
      </c>
      <c r="C10390" s="123">
        <v>42626</v>
      </c>
      <c r="D10390" s="97" t="s">
        <v>21148</v>
      </c>
      <c r="E10390" s="97" t="s">
        <v>3</v>
      </c>
      <c r="F10390" s="97">
        <v>1419024</v>
      </c>
      <c r="G10390" s="97"/>
      <c r="H10390" s="124" t="s">
        <v>7830</v>
      </c>
      <c r="I10390" s="125">
        <v>0</v>
      </c>
      <c r="J10390" s="125">
        <v>25525.510000000002</v>
      </c>
      <c r="K10390" s="126">
        <v>25525.510000000002</v>
      </c>
      <c r="L10390" s="100" t="s">
        <v>1324</v>
      </c>
    </row>
    <row r="10391" spans="1:12" ht="56.25" customHeight="1">
      <c r="A10391" s="97" t="s">
        <v>630</v>
      </c>
      <c r="B10391" s="122" t="s">
        <v>4391</v>
      </c>
      <c r="C10391" s="123">
        <v>42626</v>
      </c>
      <c r="D10391" s="97" t="s">
        <v>21149</v>
      </c>
      <c r="E10391" s="97" t="s">
        <v>3</v>
      </c>
      <c r="F10391" s="97">
        <v>1419028</v>
      </c>
      <c r="G10391" s="97"/>
      <c r="H10391" s="124" t="s">
        <v>7831</v>
      </c>
      <c r="I10391" s="125">
        <v>0</v>
      </c>
      <c r="J10391" s="125">
        <v>148844.61000000002</v>
      </c>
      <c r="K10391" s="126">
        <v>148844.61000000002</v>
      </c>
      <c r="L10391" s="100" t="s">
        <v>1324</v>
      </c>
    </row>
    <row r="10392" spans="1:12" ht="56.25" customHeight="1">
      <c r="A10392" s="97" t="s">
        <v>630</v>
      </c>
      <c r="B10392" s="122" t="s">
        <v>4391</v>
      </c>
      <c r="C10392" s="123">
        <v>42626</v>
      </c>
      <c r="D10392" s="97" t="s">
        <v>21151</v>
      </c>
      <c r="E10392" s="97" t="s">
        <v>3</v>
      </c>
      <c r="F10392" s="97">
        <v>1419112</v>
      </c>
      <c r="G10392" s="97"/>
      <c r="H10392" s="124" t="s">
        <v>7833</v>
      </c>
      <c r="I10392" s="125">
        <v>0</v>
      </c>
      <c r="J10392" s="125">
        <v>300</v>
      </c>
      <c r="K10392" s="126">
        <v>300</v>
      </c>
      <c r="L10392" s="100" t="s">
        <v>1324</v>
      </c>
    </row>
    <row r="10393" spans="1:12" ht="56.25" customHeight="1">
      <c r="A10393" s="97" t="s">
        <v>630</v>
      </c>
      <c r="B10393" s="122" t="s">
        <v>4391</v>
      </c>
      <c r="C10393" s="123">
        <v>42626</v>
      </c>
      <c r="D10393" s="97" t="s">
        <v>21152</v>
      </c>
      <c r="E10393" s="97" t="s">
        <v>3</v>
      </c>
      <c r="F10393" s="97">
        <v>1419122</v>
      </c>
      <c r="G10393" s="97"/>
      <c r="H10393" s="124" t="s">
        <v>7834</v>
      </c>
      <c r="I10393" s="125">
        <v>0</v>
      </c>
      <c r="J10393" s="125">
        <v>3775</v>
      </c>
      <c r="K10393" s="126">
        <v>3775</v>
      </c>
      <c r="L10393" s="100" t="s">
        <v>1324</v>
      </c>
    </row>
    <row r="10394" spans="1:12" ht="56.25" customHeight="1">
      <c r="A10394" s="97" t="s">
        <v>630</v>
      </c>
      <c r="B10394" s="122" t="s">
        <v>4391</v>
      </c>
      <c r="C10394" s="123">
        <v>42626</v>
      </c>
      <c r="D10394" s="97" t="s">
        <v>21153</v>
      </c>
      <c r="E10394" s="97" t="s">
        <v>3</v>
      </c>
      <c r="F10394" s="97">
        <v>1419138</v>
      </c>
      <c r="G10394" s="97"/>
      <c r="H10394" s="124" t="s">
        <v>7835</v>
      </c>
      <c r="I10394" s="125">
        <v>0</v>
      </c>
      <c r="J10394" s="125">
        <v>400</v>
      </c>
      <c r="K10394" s="126">
        <v>400</v>
      </c>
      <c r="L10394" s="100" t="s">
        <v>1324</v>
      </c>
    </row>
    <row r="10395" spans="1:12" ht="56.25" customHeight="1">
      <c r="A10395" s="97" t="s">
        <v>630</v>
      </c>
      <c r="B10395" s="122" t="s">
        <v>629</v>
      </c>
      <c r="C10395" s="123">
        <v>42627</v>
      </c>
      <c r="D10395" s="97" t="s">
        <v>15954</v>
      </c>
      <c r="E10395" s="97" t="s">
        <v>1283</v>
      </c>
      <c r="F10395" s="97">
        <v>11084383</v>
      </c>
      <c r="G10395" s="97"/>
      <c r="H10395" s="124" t="s">
        <v>9383</v>
      </c>
      <c r="I10395" s="125">
        <v>0</v>
      </c>
      <c r="J10395" s="125">
        <v>1103831.21</v>
      </c>
      <c r="K10395" s="126">
        <v>1103831.21</v>
      </c>
      <c r="L10395" s="100" t="s">
        <v>8522</v>
      </c>
    </row>
    <row r="10396" spans="1:12" ht="56.25" customHeight="1">
      <c r="A10396" s="97" t="s">
        <v>630</v>
      </c>
      <c r="B10396" s="122" t="s">
        <v>4391</v>
      </c>
      <c r="C10396" s="123">
        <v>42627</v>
      </c>
      <c r="D10396" s="97" t="s">
        <v>21159</v>
      </c>
      <c r="E10396" s="97" t="s">
        <v>3</v>
      </c>
      <c r="F10396" s="97">
        <v>1419601</v>
      </c>
      <c r="G10396" s="97"/>
      <c r="H10396" s="124" t="s">
        <v>7841</v>
      </c>
      <c r="I10396" s="125">
        <v>0</v>
      </c>
      <c r="J10396" s="125">
        <v>91</v>
      </c>
      <c r="K10396" s="126">
        <v>91</v>
      </c>
      <c r="L10396" s="100" t="s">
        <v>1324</v>
      </c>
    </row>
    <row r="10397" spans="1:12" ht="56.25" customHeight="1">
      <c r="A10397" s="97" t="s">
        <v>630</v>
      </c>
      <c r="B10397" s="122" t="s">
        <v>4391</v>
      </c>
      <c r="C10397" s="123">
        <v>42627</v>
      </c>
      <c r="D10397" s="97" t="s">
        <v>21161</v>
      </c>
      <c r="E10397" s="97" t="s">
        <v>3</v>
      </c>
      <c r="F10397" s="97">
        <v>1419605</v>
      </c>
      <c r="G10397" s="97"/>
      <c r="H10397" s="124" t="s">
        <v>7843</v>
      </c>
      <c r="I10397" s="125">
        <v>0</v>
      </c>
      <c r="J10397" s="125">
        <v>312.77</v>
      </c>
      <c r="K10397" s="126">
        <v>312.77</v>
      </c>
      <c r="L10397" s="100" t="s">
        <v>1324</v>
      </c>
    </row>
    <row r="10398" spans="1:12" ht="56.25" customHeight="1">
      <c r="A10398" s="97" t="s">
        <v>630</v>
      </c>
      <c r="B10398" s="122" t="s">
        <v>4391</v>
      </c>
      <c r="C10398" s="123">
        <v>42627</v>
      </c>
      <c r="D10398" s="97" t="s">
        <v>21162</v>
      </c>
      <c r="E10398" s="97" t="s">
        <v>3</v>
      </c>
      <c r="F10398" s="97">
        <v>1419608</v>
      </c>
      <c r="G10398" s="97"/>
      <c r="H10398" s="124" t="s">
        <v>7844</v>
      </c>
      <c r="I10398" s="125">
        <v>0</v>
      </c>
      <c r="J10398" s="125">
        <v>1178.97</v>
      </c>
      <c r="K10398" s="126">
        <v>1178.97</v>
      </c>
      <c r="L10398" s="100" t="s">
        <v>1324</v>
      </c>
    </row>
    <row r="10399" spans="1:12" ht="56.25" customHeight="1">
      <c r="A10399" s="97" t="s">
        <v>630</v>
      </c>
      <c r="B10399" s="122" t="s">
        <v>4391</v>
      </c>
      <c r="C10399" s="123">
        <v>42627</v>
      </c>
      <c r="D10399" s="97" t="s">
        <v>21163</v>
      </c>
      <c r="E10399" s="97" t="s">
        <v>3</v>
      </c>
      <c r="F10399" s="97">
        <v>1419610</v>
      </c>
      <c r="G10399" s="97"/>
      <c r="H10399" s="124" t="s">
        <v>7845</v>
      </c>
      <c r="I10399" s="125">
        <v>0</v>
      </c>
      <c r="J10399" s="125">
        <v>606.5</v>
      </c>
      <c r="K10399" s="126">
        <v>606.5</v>
      </c>
      <c r="L10399" s="100" t="s">
        <v>1324</v>
      </c>
    </row>
    <row r="10400" spans="1:12" ht="56.25" customHeight="1">
      <c r="A10400" s="97" t="s">
        <v>630</v>
      </c>
      <c r="B10400" s="122" t="s">
        <v>4391</v>
      </c>
      <c r="C10400" s="123">
        <v>42627</v>
      </c>
      <c r="D10400" s="97" t="s">
        <v>21164</v>
      </c>
      <c r="E10400" s="97" t="s">
        <v>3</v>
      </c>
      <c r="F10400" s="97">
        <v>1419612</v>
      </c>
      <c r="G10400" s="97"/>
      <c r="H10400" s="124" t="s">
        <v>7846</v>
      </c>
      <c r="I10400" s="125">
        <v>0</v>
      </c>
      <c r="J10400" s="125">
        <v>13.5</v>
      </c>
      <c r="K10400" s="126">
        <v>13.5</v>
      </c>
      <c r="L10400" s="100" t="s">
        <v>1324</v>
      </c>
    </row>
    <row r="10401" spans="1:12" ht="56.25" customHeight="1">
      <c r="A10401" s="97" t="s">
        <v>630</v>
      </c>
      <c r="B10401" s="122" t="s">
        <v>4391</v>
      </c>
      <c r="C10401" s="123">
        <v>42627</v>
      </c>
      <c r="D10401" s="97" t="s">
        <v>21165</v>
      </c>
      <c r="E10401" s="97" t="s">
        <v>3</v>
      </c>
      <c r="F10401" s="97">
        <v>1419613</v>
      </c>
      <c r="G10401" s="97"/>
      <c r="H10401" s="124" t="s">
        <v>7847</v>
      </c>
      <c r="I10401" s="125">
        <v>0</v>
      </c>
      <c r="J10401" s="125">
        <v>76.400000000000006</v>
      </c>
      <c r="K10401" s="126">
        <v>76.400000000000006</v>
      </c>
      <c r="L10401" s="100" t="s">
        <v>1324</v>
      </c>
    </row>
    <row r="10402" spans="1:12" ht="56.25" customHeight="1">
      <c r="A10402" s="97" t="s">
        <v>630</v>
      </c>
      <c r="B10402" s="122" t="s">
        <v>4391</v>
      </c>
      <c r="C10402" s="123">
        <v>42627</v>
      </c>
      <c r="D10402" s="97" t="s">
        <v>21179</v>
      </c>
      <c r="E10402" s="97" t="s">
        <v>3</v>
      </c>
      <c r="F10402" s="97">
        <v>1419704</v>
      </c>
      <c r="G10402" s="97"/>
      <c r="H10402" s="124" t="s">
        <v>7862</v>
      </c>
      <c r="I10402" s="125">
        <v>0</v>
      </c>
      <c r="J10402" s="125">
        <v>470</v>
      </c>
      <c r="K10402" s="126">
        <v>470</v>
      </c>
      <c r="L10402" s="100" t="s">
        <v>1324</v>
      </c>
    </row>
    <row r="10403" spans="1:12" ht="56.25" customHeight="1">
      <c r="A10403" s="97" t="s">
        <v>630</v>
      </c>
      <c r="B10403" s="122" t="s">
        <v>4391</v>
      </c>
      <c r="C10403" s="123">
        <v>42627</v>
      </c>
      <c r="D10403" s="97" t="s">
        <v>21180</v>
      </c>
      <c r="E10403" s="97" t="s">
        <v>3</v>
      </c>
      <c r="F10403" s="97">
        <v>1419706</v>
      </c>
      <c r="G10403" s="97"/>
      <c r="H10403" s="124" t="s">
        <v>7863</v>
      </c>
      <c r="I10403" s="125">
        <v>0</v>
      </c>
      <c r="J10403" s="125">
        <v>470</v>
      </c>
      <c r="K10403" s="126">
        <v>470</v>
      </c>
      <c r="L10403" s="100" t="s">
        <v>1324</v>
      </c>
    </row>
    <row r="10404" spans="1:12" ht="56.25" customHeight="1">
      <c r="A10404" s="97" t="s">
        <v>630</v>
      </c>
      <c r="B10404" s="122" t="s">
        <v>4391</v>
      </c>
      <c r="C10404" s="123">
        <v>42627</v>
      </c>
      <c r="D10404" s="97" t="s">
        <v>21181</v>
      </c>
      <c r="E10404" s="97" t="s">
        <v>3</v>
      </c>
      <c r="F10404" s="97">
        <v>1419707</v>
      </c>
      <c r="G10404" s="97"/>
      <c r="H10404" s="124" t="s">
        <v>7864</v>
      </c>
      <c r="I10404" s="125">
        <v>0</v>
      </c>
      <c r="J10404" s="125">
        <v>470</v>
      </c>
      <c r="K10404" s="126">
        <v>470</v>
      </c>
      <c r="L10404" s="100" t="s">
        <v>1324</v>
      </c>
    </row>
    <row r="10405" spans="1:12" ht="56.25" customHeight="1">
      <c r="A10405" s="97" t="s">
        <v>630</v>
      </c>
      <c r="B10405" s="122" t="s">
        <v>4391</v>
      </c>
      <c r="C10405" s="123">
        <v>42627</v>
      </c>
      <c r="D10405" s="97" t="s">
        <v>21182</v>
      </c>
      <c r="E10405" s="97" t="s">
        <v>3</v>
      </c>
      <c r="F10405" s="97">
        <v>1419709</v>
      </c>
      <c r="G10405" s="97"/>
      <c r="H10405" s="124" t="s">
        <v>7865</v>
      </c>
      <c r="I10405" s="125">
        <v>0</v>
      </c>
      <c r="J10405" s="125">
        <v>470</v>
      </c>
      <c r="K10405" s="126">
        <v>470</v>
      </c>
      <c r="L10405" s="100" t="s">
        <v>1324</v>
      </c>
    </row>
    <row r="10406" spans="1:12" ht="56.25" customHeight="1">
      <c r="A10406" s="97" t="s">
        <v>630</v>
      </c>
      <c r="B10406" s="122" t="s">
        <v>4391</v>
      </c>
      <c r="C10406" s="123">
        <v>42627</v>
      </c>
      <c r="D10406" s="97" t="s">
        <v>21183</v>
      </c>
      <c r="E10406" s="97" t="s">
        <v>3</v>
      </c>
      <c r="F10406" s="97">
        <v>1419710</v>
      </c>
      <c r="G10406" s="97"/>
      <c r="H10406" s="124" t="s">
        <v>7866</v>
      </c>
      <c r="I10406" s="125">
        <v>0</v>
      </c>
      <c r="J10406" s="125">
        <v>470</v>
      </c>
      <c r="K10406" s="126">
        <v>470</v>
      </c>
      <c r="L10406" s="100" t="s">
        <v>1324</v>
      </c>
    </row>
    <row r="10407" spans="1:12" ht="56.25" customHeight="1">
      <c r="A10407" s="97" t="s">
        <v>630</v>
      </c>
      <c r="B10407" s="122" t="s">
        <v>4391</v>
      </c>
      <c r="C10407" s="123">
        <v>42627</v>
      </c>
      <c r="D10407" s="97" t="s">
        <v>21184</v>
      </c>
      <c r="E10407" s="97" t="s">
        <v>3</v>
      </c>
      <c r="F10407" s="97">
        <v>1419712</v>
      </c>
      <c r="G10407" s="97"/>
      <c r="H10407" s="124" t="s">
        <v>7867</v>
      </c>
      <c r="I10407" s="125">
        <v>0</v>
      </c>
      <c r="J10407" s="125">
        <v>470</v>
      </c>
      <c r="K10407" s="126">
        <v>470</v>
      </c>
      <c r="L10407" s="100" t="s">
        <v>1324</v>
      </c>
    </row>
    <row r="10408" spans="1:12" ht="56.25" customHeight="1">
      <c r="A10408" s="97" t="s">
        <v>630</v>
      </c>
      <c r="B10408" s="122" t="s">
        <v>4391</v>
      </c>
      <c r="C10408" s="123">
        <v>42627</v>
      </c>
      <c r="D10408" s="97" t="s">
        <v>21185</v>
      </c>
      <c r="E10408" s="97" t="s">
        <v>3</v>
      </c>
      <c r="F10408" s="97">
        <v>1419713</v>
      </c>
      <c r="G10408" s="97"/>
      <c r="H10408" s="124" t="s">
        <v>7868</v>
      </c>
      <c r="I10408" s="125">
        <v>0</v>
      </c>
      <c r="J10408" s="125">
        <v>470</v>
      </c>
      <c r="K10408" s="126">
        <v>470</v>
      </c>
      <c r="L10408" s="100" t="s">
        <v>1324</v>
      </c>
    </row>
    <row r="10409" spans="1:12" ht="56.25" customHeight="1">
      <c r="A10409" s="97" t="s">
        <v>630</v>
      </c>
      <c r="B10409" s="122" t="s">
        <v>4391</v>
      </c>
      <c r="C10409" s="123">
        <v>42627</v>
      </c>
      <c r="D10409" s="97" t="s">
        <v>21186</v>
      </c>
      <c r="E10409" s="97" t="s">
        <v>3</v>
      </c>
      <c r="F10409" s="97">
        <v>1419714</v>
      </c>
      <c r="G10409" s="97"/>
      <c r="H10409" s="124" t="s">
        <v>7869</v>
      </c>
      <c r="I10409" s="125">
        <v>0</v>
      </c>
      <c r="J10409" s="125">
        <v>470</v>
      </c>
      <c r="K10409" s="126">
        <v>470</v>
      </c>
      <c r="L10409" s="100" t="s">
        <v>1324</v>
      </c>
    </row>
    <row r="10410" spans="1:12" ht="56.25" customHeight="1">
      <c r="A10410" s="97" t="s">
        <v>630</v>
      </c>
      <c r="B10410" s="122" t="s">
        <v>4391</v>
      </c>
      <c r="C10410" s="123">
        <v>42627</v>
      </c>
      <c r="D10410" s="97" t="s">
        <v>21187</v>
      </c>
      <c r="E10410" s="97" t="s">
        <v>3</v>
      </c>
      <c r="F10410" s="97">
        <v>1419715</v>
      </c>
      <c r="G10410" s="97"/>
      <c r="H10410" s="124" t="s">
        <v>7870</v>
      </c>
      <c r="I10410" s="125">
        <v>0</v>
      </c>
      <c r="J10410" s="125">
        <v>4312.29</v>
      </c>
      <c r="K10410" s="126">
        <v>4312.29</v>
      </c>
      <c r="L10410" s="100" t="s">
        <v>1324</v>
      </c>
    </row>
    <row r="10411" spans="1:12" ht="56.25" customHeight="1">
      <c r="A10411" s="97" t="s">
        <v>630</v>
      </c>
      <c r="B10411" s="122" t="s">
        <v>4391</v>
      </c>
      <c r="C10411" s="123">
        <v>42627</v>
      </c>
      <c r="D10411" s="97" t="s">
        <v>21188</v>
      </c>
      <c r="E10411" s="97" t="s">
        <v>3</v>
      </c>
      <c r="F10411" s="97">
        <v>1419716</v>
      </c>
      <c r="G10411" s="97"/>
      <c r="H10411" s="124" t="s">
        <v>7871</v>
      </c>
      <c r="I10411" s="125">
        <v>0</v>
      </c>
      <c r="J10411" s="125">
        <v>4312.29</v>
      </c>
      <c r="K10411" s="126">
        <v>4312.29</v>
      </c>
      <c r="L10411" s="100" t="s">
        <v>1324</v>
      </c>
    </row>
    <row r="10412" spans="1:12" ht="56.25" customHeight="1">
      <c r="A10412" s="97" t="s">
        <v>630</v>
      </c>
      <c r="B10412" s="122" t="s">
        <v>4391</v>
      </c>
      <c r="C10412" s="123">
        <v>42627</v>
      </c>
      <c r="D10412" s="97" t="s">
        <v>21189</v>
      </c>
      <c r="E10412" s="97" t="s">
        <v>3</v>
      </c>
      <c r="F10412" s="97">
        <v>1419717</v>
      </c>
      <c r="G10412" s="97"/>
      <c r="H10412" s="124" t="s">
        <v>7872</v>
      </c>
      <c r="I10412" s="125">
        <v>0</v>
      </c>
      <c r="J10412" s="125">
        <v>4312.29</v>
      </c>
      <c r="K10412" s="126">
        <v>4312.29</v>
      </c>
      <c r="L10412" s="100" t="s">
        <v>1324</v>
      </c>
    </row>
    <row r="10413" spans="1:12" ht="56.25" customHeight="1">
      <c r="A10413" s="97" t="s">
        <v>630</v>
      </c>
      <c r="B10413" s="122" t="s">
        <v>4391</v>
      </c>
      <c r="C10413" s="123">
        <v>42627</v>
      </c>
      <c r="D10413" s="97" t="s">
        <v>21190</v>
      </c>
      <c r="E10413" s="97" t="s">
        <v>3</v>
      </c>
      <c r="F10413" s="97">
        <v>1419718</v>
      </c>
      <c r="G10413" s="97"/>
      <c r="H10413" s="124" t="s">
        <v>7873</v>
      </c>
      <c r="I10413" s="125">
        <v>0</v>
      </c>
      <c r="J10413" s="125">
        <v>4312.29</v>
      </c>
      <c r="K10413" s="126">
        <v>4312.29</v>
      </c>
      <c r="L10413" s="100" t="s">
        <v>1324</v>
      </c>
    </row>
    <row r="10414" spans="1:12" ht="56.25" customHeight="1">
      <c r="A10414" s="97" t="s">
        <v>630</v>
      </c>
      <c r="B10414" s="122" t="s">
        <v>4391</v>
      </c>
      <c r="C10414" s="123">
        <v>42627</v>
      </c>
      <c r="D10414" s="97" t="s">
        <v>21191</v>
      </c>
      <c r="E10414" s="97" t="s">
        <v>3</v>
      </c>
      <c r="F10414" s="97">
        <v>1419719</v>
      </c>
      <c r="G10414" s="97"/>
      <c r="H10414" s="124" t="s">
        <v>7874</v>
      </c>
      <c r="I10414" s="125">
        <v>0</v>
      </c>
      <c r="J10414" s="125">
        <v>4312.29</v>
      </c>
      <c r="K10414" s="126">
        <v>4312.29</v>
      </c>
      <c r="L10414" s="100" t="s">
        <v>1324</v>
      </c>
    </row>
    <row r="10415" spans="1:12" ht="56.25" customHeight="1">
      <c r="A10415" s="97" t="s">
        <v>630</v>
      </c>
      <c r="B10415" s="122" t="s">
        <v>4391</v>
      </c>
      <c r="C10415" s="123">
        <v>42627</v>
      </c>
      <c r="D10415" s="97" t="s">
        <v>21192</v>
      </c>
      <c r="E10415" s="97" t="s">
        <v>3</v>
      </c>
      <c r="F10415" s="97">
        <v>1419720</v>
      </c>
      <c r="G10415" s="97"/>
      <c r="H10415" s="124" t="s">
        <v>7875</v>
      </c>
      <c r="I10415" s="125">
        <v>0</v>
      </c>
      <c r="J10415" s="125">
        <v>4571.6000000000004</v>
      </c>
      <c r="K10415" s="126">
        <v>4571.6000000000004</v>
      </c>
      <c r="L10415" s="100" t="s">
        <v>1324</v>
      </c>
    </row>
    <row r="10416" spans="1:12" ht="56.25" customHeight="1">
      <c r="A10416" s="97" t="s">
        <v>630</v>
      </c>
      <c r="B10416" s="122" t="s">
        <v>4391</v>
      </c>
      <c r="C10416" s="123">
        <v>42627</v>
      </c>
      <c r="D10416" s="97" t="s">
        <v>21193</v>
      </c>
      <c r="E10416" s="97" t="s">
        <v>3</v>
      </c>
      <c r="F10416" s="97">
        <v>1419722</v>
      </c>
      <c r="G10416" s="97"/>
      <c r="H10416" s="124" t="s">
        <v>7876</v>
      </c>
      <c r="I10416" s="125">
        <v>0</v>
      </c>
      <c r="J10416" s="125">
        <v>4571.6000000000004</v>
      </c>
      <c r="K10416" s="126">
        <v>4571.6000000000004</v>
      </c>
      <c r="L10416" s="100" t="s">
        <v>1324</v>
      </c>
    </row>
    <row r="10417" spans="1:12" ht="56.25" customHeight="1">
      <c r="A10417" s="97" t="s">
        <v>630</v>
      </c>
      <c r="B10417" s="122" t="s">
        <v>4391</v>
      </c>
      <c r="C10417" s="123">
        <v>42627</v>
      </c>
      <c r="D10417" s="97" t="s">
        <v>21194</v>
      </c>
      <c r="E10417" s="97" t="s">
        <v>3</v>
      </c>
      <c r="F10417" s="97">
        <v>1419724</v>
      </c>
      <c r="G10417" s="97"/>
      <c r="H10417" s="124" t="s">
        <v>7877</v>
      </c>
      <c r="I10417" s="125">
        <v>0</v>
      </c>
      <c r="J10417" s="125">
        <v>4571.6000000000004</v>
      </c>
      <c r="K10417" s="126">
        <v>4571.6000000000004</v>
      </c>
      <c r="L10417" s="100" t="s">
        <v>1324</v>
      </c>
    </row>
    <row r="10418" spans="1:12" ht="56.25" customHeight="1">
      <c r="A10418" s="97" t="s">
        <v>630</v>
      </c>
      <c r="B10418" s="122" t="s">
        <v>4391</v>
      </c>
      <c r="C10418" s="123">
        <v>42627</v>
      </c>
      <c r="D10418" s="97" t="s">
        <v>21195</v>
      </c>
      <c r="E10418" s="97" t="s">
        <v>3</v>
      </c>
      <c r="F10418" s="97">
        <v>1419745</v>
      </c>
      <c r="G10418" s="97"/>
      <c r="H10418" s="124" t="s">
        <v>7878</v>
      </c>
      <c r="I10418" s="125">
        <v>0</v>
      </c>
      <c r="J10418" s="125">
        <v>52.24</v>
      </c>
      <c r="K10418" s="126">
        <v>52.24</v>
      </c>
      <c r="L10418" s="100" t="s">
        <v>1324</v>
      </c>
    </row>
    <row r="10419" spans="1:12" ht="56.25" customHeight="1">
      <c r="A10419" s="97" t="s">
        <v>630</v>
      </c>
      <c r="B10419" s="122" t="s">
        <v>4391</v>
      </c>
      <c r="C10419" s="123">
        <v>42627</v>
      </c>
      <c r="D10419" s="97" t="s">
        <v>21196</v>
      </c>
      <c r="E10419" s="97" t="s">
        <v>3</v>
      </c>
      <c r="F10419" s="97">
        <v>1419746</v>
      </c>
      <c r="G10419" s="97"/>
      <c r="H10419" s="124" t="s">
        <v>7878</v>
      </c>
      <c r="I10419" s="125">
        <v>0</v>
      </c>
      <c r="J10419" s="125">
        <v>52.24</v>
      </c>
      <c r="K10419" s="126">
        <v>52.24</v>
      </c>
      <c r="L10419" s="100" t="s">
        <v>1324</v>
      </c>
    </row>
    <row r="10420" spans="1:12" ht="56.25" customHeight="1">
      <c r="A10420" s="97" t="s">
        <v>630</v>
      </c>
      <c r="B10420" s="122" t="s">
        <v>4391</v>
      </c>
      <c r="C10420" s="123">
        <v>42627</v>
      </c>
      <c r="D10420" s="97" t="s">
        <v>21197</v>
      </c>
      <c r="E10420" s="97" t="s">
        <v>3</v>
      </c>
      <c r="F10420" s="97">
        <v>1419747</v>
      </c>
      <c r="G10420" s="97"/>
      <c r="H10420" s="124" t="s">
        <v>7878</v>
      </c>
      <c r="I10420" s="125">
        <v>0</v>
      </c>
      <c r="J10420" s="125">
        <v>52.24</v>
      </c>
      <c r="K10420" s="126">
        <v>52.24</v>
      </c>
      <c r="L10420" s="100" t="s">
        <v>1324</v>
      </c>
    </row>
    <row r="10421" spans="1:12" ht="56.25" customHeight="1">
      <c r="A10421" s="97" t="s">
        <v>630</v>
      </c>
      <c r="B10421" s="122" t="s">
        <v>4391</v>
      </c>
      <c r="C10421" s="123">
        <v>42627</v>
      </c>
      <c r="D10421" s="97" t="s">
        <v>21198</v>
      </c>
      <c r="E10421" s="97" t="s">
        <v>3</v>
      </c>
      <c r="F10421" s="97">
        <v>1419748</v>
      </c>
      <c r="G10421" s="97"/>
      <c r="H10421" s="124" t="s">
        <v>7879</v>
      </c>
      <c r="I10421" s="125">
        <v>0</v>
      </c>
      <c r="J10421" s="125">
        <v>52.24</v>
      </c>
      <c r="K10421" s="126">
        <v>52.24</v>
      </c>
      <c r="L10421" s="100" t="s">
        <v>1324</v>
      </c>
    </row>
    <row r="10422" spans="1:12" ht="56.25" customHeight="1">
      <c r="A10422" s="97" t="s">
        <v>630</v>
      </c>
      <c r="B10422" s="122" t="s">
        <v>4391</v>
      </c>
      <c r="C10422" s="123">
        <v>42627</v>
      </c>
      <c r="D10422" s="97" t="s">
        <v>21199</v>
      </c>
      <c r="E10422" s="97" t="s">
        <v>3</v>
      </c>
      <c r="F10422" s="97">
        <v>1419749</v>
      </c>
      <c r="G10422" s="97"/>
      <c r="H10422" s="124" t="s">
        <v>7879</v>
      </c>
      <c r="I10422" s="125">
        <v>0</v>
      </c>
      <c r="J10422" s="125">
        <v>50.71</v>
      </c>
      <c r="K10422" s="126">
        <v>50.71</v>
      </c>
      <c r="L10422" s="100" t="s">
        <v>1324</v>
      </c>
    </row>
    <row r="10423" spans="1:12" ht="56.25" customHeight="1">
      <c r="A10423" s="97" t="s">
        <v>630</v>
      </c>
      <c r="B10423" s="122" t="s">
        <v>4391</v>
      </c>
      <c r="C10423" s="123">
        <v>42627</v>
      </c>
      <c r="D10423" s="97" t="s">
        <v>21200</v>
      </c>
      <c r="E10423" s="97" t="s">
        <v>3</v>
      </c>
      <c r="F10423" s="97">
        <v>1419750</v>
      </c>
      <c r="G10423" s="97"/>
      <c r="H10423" s="124" t="s">
        <v>7879</v>
      </c>
      <c r="I10423" s="125">
        <v>0</v>
      </c>
      <c r="J10423" s="125">
        <v>52.34</v>
      </c>
      <c r="K10423" s="126">
        <v>52.34</v>
      </c>
      <c r="L10423" s="100" t="s">
        <v>1324</v>
      </c>
    </row>
    <row r="10424" spans="1:12" ht="56.25" customHeight="1">
      <c r="A10424" s="97" t="s">
        <v>630</v>
      </c>
      <c r="B10424" s="122" t="s">
        <v>4391</v>
      </c>
      <c r="C10424" s="123">
        <v>42627</v>
      </c>
      <c r="D10424" s="97" t="s">
        <v>21201</v>
      </c>
      <c r="E10424" s="97" t="s">
        <v>3</v>
      </c>
      <c r="F10424" s="97">
        <v>1419764</v>
      </c>
      <c r="G10424" s="97"/>
      <c r="H10424" s="124" t="s">
        <v>7880</v>
      </c>
      <c r="I10424" s="125">
        <v>0</v>
      </c>
      <c r="J10424" s="125">
        <v>25000</v>
      </c>
      <c r="K10424" s="126">
        <v>25000</v>
      </c>
      <c r="L10424" s="100" t="s">
        <v>1324</v>
      </c>
    </row>
    <row r="10425" spans="1:12" ht="56.25" customHeight="1">
      <c r="A10425" s="97" t="s">
        <v>630</v>
      </c>
      <c r="B10425" s="122" t="s">
        <v>4391</v>
      </c>
      <c r="C10425" s="123">
        <v>42628</v>
      </c>
      <c r="D10425" s="97" t="s">
        <v>21202</v>
      </c>
      <c r="E10425" s="97" t="s">
        <v>3</v>
      </c>
      <c r="F10425" s="97">
        <v>1420028</v>
      </c>
      <c r="G10425" s="97"/>
      <c r="H10425" s="124" t="s">
        <v>7881</v>
      </c>
      <c r="I10425" s="125">
        <v>0</v>
      </c>
      <c r="J10425" s="125">
        <v>800</v>
      </c>
      <c r="K10425" s="126">
        <v>800</v>
      </c>
      <c r="L10425" s="100" t="s">
        <v>1324</v>
      </c>
    </row>
    <row r="10426" spans="1:12" ht="56.25" customHeight="1">
      <c r="A10426" s="97" t="s">
        <v>630</v>
      </c>
      <c r="B10426" s="122" t="s">
        <v>4391</v>
      </c>
      <c r="C10426" s="123">
        <v>42628</v>
      </c>
      <c r="D10426" s="97" t="s">
        <v>21207</v>
      </c>
      <c r="E10426" s="97" t="s">
        <v>3</v>
      </c>
      <c r="F10426" s="97">
        <v>1420110</v>
      </c>
      <c r="G10426" s="97"/>
      <c r="H10426" s="124" t="s">
        <v>7886</v>
      </c>
      <c r="I10426" s="125">
        <v>0</v>
      </c>
      <c r="J10426" s="125">
        <v>78.150000000000006</v>
      </c>
      <c r="K10426" s="126">
        <v>78.150000000000006</v>
      </c>
      <c r="L10426" s="100" t="s">
        <v>1347</v>
      </c>
    </row>
    <row r="10427" spans="1:12" ht="56.25" customHeight="1">
      <c r="A10427" s="97" t="s">
        <v>630</v>
      </c>
      <c r="B10427" s="122" t="s">
        <v>4391</v>
      </c>
      <c r="C10427" s="123">
        <v>42628</v>
      </c>
      <c r="D10427" s="97" t="s">
        <v>21208</v>
      </c>
      <c r="E10427" s="97" t="s">
        <v>3</v>
      </c>
      <c r="F10427" s="97">
        <v>1420126</v>
      </c>
      <c r="G10427" s="97"/>
      <c r="H10427" s="124" t="s">
        <v>7887</v>
      </c>
      <c r="I10427" s="125">
        <v>0</v>
      </c>
      <c r="J10427" s="125">
        <v>2543.4</v>
      </c>
      <c r="K10427" s="126">
        <v>2543.4</v>
      </c>
      <c r="L10427" s="100" t="s">
        <v>1324</v>
      </c>
    </row>
    <row r="10428" spans="1:12" ht="56.25" customHeight="1">
      <c r="A10428" s="97" t="s">
        <v>630</v>
      </c>
      <c r="B10428" s="122" t="s">
        <v>4391</v>
      </c>
      <c r="C10428" s="123">
        <v>42628</v>
      </c>
      <c r="D10428" s="97" t="s">
        <v>21209</v>
      </c>
      <c r="E10428" s="97" t="s">
        <v>3</v>
      </c>
      <c r="F10428" s="97">
        <v>1420127</v>
      </c>
      <c r="G10428" s="97"/>
      <c r="H10428" s="124" t="s">
        <v>7888</v>
      </c>
      <c r="I10428" s="125">
        <v>0</v>
      </c>
      <c r="J10428" s="125">
        <v>2543.4</v>
      </c>
      <c r="K10428" s="126">
        <v>2543.4</v>
      </c>
      <c r="L10428" s="100" t="s">
        <v>1324</v>
      </c>
    </row>
    <row r="10429" spans="1:12" ht="56.25" customHeight="1">
      <c r="A10429" s="97" t="s">
        <v>630</v>
      </c>
      <c r="B10429" s="122" t="s">
        <v>4391</v>
      </c>
      <c r="C10429" s="123">
        <v>42628</v>
      </c>
      <c r="D10429" s="97" t="s">
        <v>21211</v>
      </c>
      <c r="E10429" s="97" t="s">
        <v>3</v>
      </c>
      <c r="F10429" s="97">
        <v>1420174</v>
      </c>
      <c r="G10429" s="97"/>
      <c r="H10429" s="124" t="s">
        <v>7890</v>
      </c>
      <c r="I10429" s="125">
        <v>0</v>
      </c>
      <c r="J10429" s="125">
        <v>57</v>
      </c>
      <c r="K10429" s="126">
        <v>57</v>
      </c>
      <c r="L10429" s="100" t="s">
        <v>1324</v>
      </c>
    </row>
    <row r="10430" spans="1:12" ht="56.25" customHeight="1">
      <c r="A10430" s="97" t="s">
        <v>630</v>
      </c>
      <c r="B10430" s="122" t="s">
        <v>4391</v>
      </c>
      <c r="C10430" s="123">
        <v>42628</v>
      </c>
      <c r="D10430" s="97" t="s">
        <v>21215</v>
      </c>
      <c r="E10430" s="97" t="s">
        <v>3</v>
      </c>
      <c r="F10430" s="97">
        <v>1420270</v>
      </c>
      <c r="G10430" s="97"/>
      <c r="H10430" s="124" t="s">
        <v>7894</v>
      </c>
      <c r="I10430" s="125">
        <v>0</v>
      </c>
      <c r="J10430" s="125">
        <v>30</v>
      </c>
      <c r="K10430" s="126">
        <v>30</v>
      </c>
      <c r="L10430" s="100" t="s">
        <v>1324</v>
      </c>
    </row>
    <row r="10431" spans="1:12" ht="56.25" customHeight="1">
      <c r="A10431" s="97" t="s">
        <v>630</v>
      </c>
      <c r="B10431" s="122" t="s">
        <v>4391</v>
      </c>
      <c r="C10431" s="123">
        <v>42628</v>
      </c>
      <c r="D10431" s="97" t="s">
        <v>21216</v>
      </c>
      <c r="E10431" s="97" t="s">
        <v>3</v>
      </c>
      <c r="F10431" s="97">
        <v>1420297</v>
      </c>
      <c r="G10431" s="97"/>
      <c r="H10431" s="124" t="s">
        <v>7895</v>
      </c>
      <c r="I10431" s="125">
        <v>0</v>
      </c>
      <c r="J10431" s="125">
        <v>5160</v>
      </c>
      <c r="K10431" s="126">
        <v>5160</v>
      </c>
      <c r="L10431" s="100" t="s">
        <v>1324</v>
      </c>
    </row>
    <row r="10432" spans="1:12" ht="56.25" customHeight="1">
      <c r="A10432" s="97" t="s">
        <v>630</v>
      </c>
      <c r="B10432" s="122" t="s">
        <v>10133</v>
      </c>
      <c r="C10432" s="123">
        <v>42629</v>
      </c>
      <c r="D10432" s="97" t="s">
        <v>14705</v>
      </c>
      <c r="E10432" s="97" t="s">
        <v>1302</v>
      </c>
      <c r="F10432" s="97">
        <v>11043072</v>
      </c>
      <c r="G10432" s="97"/>
      <c r="H10432" s="124" t="s">
        <v>4186</v>
      </c>
      <c r="I10432" s="125">
        <v>0</v>
      </c>
      <c r="J10432" s="125">
        <v>1321194.46</v>
      </c>
      <c r="K10432" s="126">
        <v>1321194.46</v>
      </c>
      <c r="L10432" s="100" t="s">
        <v>1324</v>
      </c>
    </row>
    <row r="10433" spans="1:12" ht="56.25" customHeight="1">
      <c r="A10433" s="97" t="s">
        <v>630</v>
      </c>
      <c r="B10433" s="122" t="s">
        <v>4391</v>
      </c>
      <c r="C10433" s="123">
        <v>42629</v>
      </c>
      <c r="D10433" s="97" t="s">
        <v>21244</v>
      </c>
      <c r="E10433" s="97" t="s">
        <v>3</v>
      </c>
      <c r="F10433" s="97">
        <v>1420720</v>
      </c>
      <c r="G10433" s="97"/>
      <c r="H10433" s="124" t="s">
        <v>7923</v>
      </c>
      <c r="I10433" s="125">
        <v>0</v>
      </c>
      <c r="J10433" s="125">
        <v>2870.46</v>
      </c>
      <c r="K10433" s="126">
        <v>2870.46</v>
      </c>
      <c r="L10433" s="100" t="s">
        <v>1324</v>
      </c>
    </row>
    <row r="10434" spans="1:12" ht="56.25" customHeight="1">
      <c r="A10434" s="97" t="s">
        <v>630</v>
      </c>
      <c r="B10434" s="122" t="s">
        <v>4391</v>
      </c>
      <c r="C10434" s="123">
        <v>42629</v>
      </c>
      <c r="D10434" s="97" t="s">
        <v>21245</v>
      </c>
      <c r="E10434" s="97" t="s">
        <v>3</v>
      </c>
      <c r="F10434" s="97">
        <v>1420746</v>
      </c>
      <c r="G10434" s="97"/>
      <c r="H10434" s="124" t="s">
        <v>7924</v>
      </c>
      <c r="I10434" s="125">
        <v>0</v>
      </c>
      <c r="J10434" s="125">
        <v>1342</v>
      </c>
      <c r="K10434" s="126">
        <v>1342</v>
      </c>
      <c r="L10434" s="100" t="s">
        <v>1324</v>
      </c>
    </row>
    <row r="10435" spans="1:12" ht="56.25" customHeight="1">
      <c r="A10435" s="97" t="s">
        <v>630</v>
      </c>
      <c r="B10435" s="122" t="s">
        <v>4391</v>
      </c>
      <c r="C10435" s="123">
        <v>42629</v>
      </c>
      <c r="D10435" s="97" t="s">
        <v>21249</v>
      </c>
      <c r="E10435" s="97" t="s">
        <v>3</v>
      </c>
      <c r="F10435" s="97">
        <v>1420815</v>
      </c>
      <c r="G10435" s="97"/>
      <c r="H10435" s="124" t="s">
        <v>5288</v>
      </c>
      <c r="I10435" s="125">
        <v>0</v>
      </c>
      <c r="J10435" s="125">
        <v>1000</v>
      </c>
      <c r="K10435" s="126">
        <v>1000</v>
      </c>
      <c r="L10435" s="100" t="s">
        <v>1324</v>
      </c>
    </row>
    <row r="10436" spans="1:12" ht="56.25" customHeight="1">
      <c r="A10436" s="97" t="s">
        <v>630</v>
      </c>
      <c r="B10436" s="122" t="s">
        <v>4391</v>
      </c>
      <c r="C10436" s="123">
        <v>42632</v>
      </c>
      <c r="D10436" s="97" t="s">
        <v>21253</v>
      </c>
      <c r="E10436" s="97" t="s">
        <v>3</v>
      </c>
      <c r="F10436" s="97">
        <v>1421175</v>
      </c>
      <c r="G10436" s="97"/>
      <c r="H10436" s="124" t="s">
        <v>7932</v>
      </c>
      <c r="I10436" s="125">
        <v>0</v>
      </c>
      <c r="J10436" s="125">
        <v>10</v>
      </c>
      <c r="K10436" s="126">
        <v>10</v>
      </c>
      <c r="L10436" s="100" t="s">
        <v>1324</v>
      </c>
    </row>
    <row r="10437" spans="1:12" ht="56.25" customHeight="1">
      <c r="A10437" s="97" t="s">
        <v>630</v>
      </c>
      <c r="B10437" s="122" t="s">
        <v>4391</v>
      </c>
      <c r="C10437" s="123">
        <v>42632</v>
      </c>
      <c r="D10437" s="97" t="s">
        <v>21254</v>
      </c>
      <c r="E10437" s="97" t="s">
        <v>3</v>
      </c>
      <c r="F10437" s="97">
        <v>1421191</v>
      </c>
      <c r="G10437" s="97"/>
      <c r="H10437" s="124" t="s">
        <v>7933</v>
      </c>
      <c r="I10437" s="125">
        <v>0</v>
      </c>
      <c r="J10437" s="125">
        <v>2412</v>
      </c>
      <c r="K10437" s="126">
        <v>2412</v>
      </c>
      <c r="L10437" s="100" t="s">
        <v>1324</v>
      </c>
    </row>
    <row r="10438" spans="1:12" ht="56.25" customHeight="1">
      <c r="A10438" s="97" t="s">
        <v>630</v>
      </c>
      <c r="B10438" s="122" t="s">
        <v>4391</v>
      </c>
      <c r="C10438" s="123">
        <v>42632</v>
      </c>
      <c r="D10438" s="97" t="s">
        <v>21261</v>
      </c>
      <c r="E10438" s="97" t="s">
        <v>3</v>
      </c>
      <c r="F10438" s="97">
        <v>1421299</v>
      </c>
      <c r="G10438" s="97"/>
      <c r="H10438" s="124" t="s">
        <v>7939</v>
      </c>
      <c r="I10438" s="125">
        <v>0</v>
      </c>
      <c r="J10438" s="125">
        <v>241.89000000000001</v>
      </c>
      <c r="K10438" s="126">
        <v>241.89000000000001</v>
      </c>
      <c r="L10438" s="100" t="s">
        <v>1324</v>
      </c>
    </row>
    <row r="10439" spans="1:12" ht="56.25" customHeight="1">
      <c r="A10439" s="97" t="s">
        <v>630</v>
      </c>
      <c r="B10439" s="122" t="s">
        <v>4391</v>
      </c>
      <c r="C10439" s="123">
        <v>42632</v>
      </c>
      <c r="D10439" s="97" t="s">
        <v>21262</v>
      </c>
      <c r="E10439" s="97" t="s">
        <v>3</v>
      </c>
      <c r="F10439" s="97">
        <v>1421341</v>
      </c>
      <c r="G10439" s="97"/>
      <c r="H10439" s="124" t="s">
        <v>7940</v>
      </c>
      <c r="I10439" s="125">
        <v>0</v>
      </c>
      <c r="J10439" s="125">
        <v>3524.5</v>
      </c>
      <c r="K10439" s="126">
        <v>3524.5</v>
      </c>
      <c r="L10439" s="100" t="s">
        <v>1324</v>
      </c>
    </row>
    <row r="10440" spans="1:12" ht="56.25" customHeight="1">
      <c r="A10440" s="97" t="s">
        <v>630</v>
      </c>
      <c r="B10440" s="122" t="s">
        <v>4391</v>
      </c>
      <c r="C10440" s="123">
        <v>42632</v>
      </c>
      <c r="D10440" s="97" t="s">
        <v>21263</v>
      </c>
      <c r="E10440" s="97" t="s">
        <v>3</v>
      </c>
      <c r="F10440" s="97">
        <v>1421376</v>
      </c>
      <c r="G10440" s="97"/>
      <c r="H10440" s="124" t="s">
        <v>7941</v>
      </c>
      <c r="I10440" s="125">
        <v>0</v>
      </c>
      <c r="J10440" s="125">
        <v>0.04</v>
      </c>
      <c r="K10440" s="126">
        <v>0.04</v>
      </c>
      <c r="L10440" s="100" t="s">
        <v>1347</v>
      </c>
    </row>
    <row r="10441" spans="1:12" ht="56.25" customHeight="1">
      <c r="A10441" s="97" t="s">
        <v>630</v>
      </c>
      <c r="B10441" s="122" t="s">
        <v>4391</v>
      </c>
      <c r="C10441" s="123">
        <v>42632</v>
      </c>
      <c r="D10441" s="97" t="s">
        <v>21265</v>
      </c>
      <c r="E10441" s="97" t="s">
        <v>3</v>
      </c>
      <c r="F10441" s="97">
        <v>1421384</v>
      </c>
      <c r="G10441" s="97"/>
      <c r="H10441" s="124" t="s">
        <v>7943</v>
      </c>
      <c r="I10441" s="125">
        <v>0</v>
      </c>
      <c r="J10441" s="125">
        <v>318.76</v>
      </c>
      <c r="K10441" s="126">
        <v>318.76</v>
      </c>
      <c r="L10441" s="100" t="s">
        <v>1324</v>
      </c>
    </row>
    <row r="10442" spans="1:12" ht="56.25" customHeight="1">
      <c r="A10442" s="97" t="s">
        <v>630</v>
      </c>
      <c r="B10442" s="122" t="s">
        <v>4391</v>
      </c>
      <c r="C10442" s="123">
        <v>42633</v>
      </c>
      <c r="D10442" s="97" t="s">
        <v>21267</v>
      </c>
      <c r="E10442" s="97" t="s">
        <v>3</v>
      </c>
      <c r="F10442" s="97">
        <v>1421578</v>
      </c>
      <c r="G10442" s="97"/>
      <c r="H10442" s="124" t="s">
        <v>7946</v>
      </c>
      <c r="I10442" s="125">
        <v>0</v>
      </c>
      <c r="J10442" s="125">
        <v>1861.7</v>
      </c>
      <c r="K10442" s="126">
        <v>1861.7</v>
      </c>
      <c r="L10442" s="100" t="s">
        <v>1324</v>
      </c>
    </row>
    <row r="10443" spans="1:12" ht="56.25" customHeight="1">
      <c r="A10443" s="97" t="s">
        <v>630</v>
      </c>
      <c r="B10443" s="122" t="s">
        <v>4391</v>
      </c>
      <c r="C10443" s="123">
        <v>42633</v>
      </c>
      <c r="D10443" s="97" t="s">
        <v>21270</v>
      </c>
      <c r="E10443" s="97" t="s">
        <v>3</v>
      </c>
      <c r="F10443" s="97">
        <v>1421593</v>
      </c>
      <c r="G10443" s="97"/>
      <c r="H10443" s="124" t="s">
        <v>7949</v>
      </c>
      <c r="I10443" s="125">
        <v>0</v>
      </c>
      <c r="J10443" s="125">
        <v>3528.57</v>
      </c>
      <c r="K10443" s="126">
        <v>3528.57</v>
      </c>
      <c r="L10443" s="100" t="s">
        <v>1324</v>
      </c>
    </row>
    <row r="10444" spans="1:12" ht="56.25" customHeight="1">
      <c r="A10444" s="97" t="s">
        <v>630</v>
      </c>
      <c r="B10444" s="122" t="s">
        <v>4391</v>
      </c>
      <c r="C10444" s="123">
        <v>42633</v>
      </c>
      <c r="D10444" s="97" t="s">
        <v>21271</v>
      </c>
      <c r="E10444" s="97" t="s">
        <v>3</v>
      </c>
      <c r="F10444" s="97">
        <v>1421605</v>
      </c>
      <c r="G10444" s="97"/>
      <c r="H10444" s="124" t="s">
        <v>7950</v>
      </c>
      <c r="I10444" s="125">
        <v>0</v>
      </c>
      <c r="J10444" s="125">
        <v>46.38</v>
      </c>
      <c r="K10444" s="126">
        <v>46.38</v>
      </c>
      <c r="L10444" s="100" t="s">
        <v>1324</v>
      </c>
    </row>
    <row r="10445" spans="1:12" ht="56.25" customHeight="1">
      <c r="A10445" s="97" t="s">
        <v>630</v>
      </c>
      <c r="B10445" s="122" t="s">
        <v>4391</v>
      </c>
      <c r="C10445" s="123">
        <v>42633</v>
      </c>
      <c r="D10445" s="97" t="s">
        <v>21272</v>
      </c>
      <c r="E10445" s="97" t="s">
        <v>3</v>
      </c>
      <c r="F10445" s="97">
        <v>1421619</v>
      </c>
      <c r="G10445" s="97"/>
      <c r="H10445" s="124" t="s">
        <v>7951</v>
      </c>
      <c r="I10445" s="125">
        <v>0</v>
      </c>
      <c r="J10445" s="125">
        <v>884.80000000000007</v>
      </c>
      <c r="K10445" s="126">
        <v>884.80000000000007</v>
      </c>
      <c r="L10445" s="100" t="s">
        <v>1324</v>
      </c>
    </row>
    <row r="10446" spans="1:12" ht="56.25" customHeight="1">
      <c r="A10446" s="97" t="s">
        <v>630</v>
      </c>
      <c r="B10446" s="122" t="s">
        <v>4391</v>
      </c>
      <c r="C10446" s="123">
        <v>42633</v>
      </c>
      <c r="D10446" s="97" t="s">
        <v>21273</v>
      </c>
      <c r="E10446" s="97" t="s">
        <v>3</v>
      </c>
      <c r="F10446" s="97">
        <v>1421620</v>
      </c>
      <c r="G10446" s="97"/>
      <c r="H10446" s="124" t="s">
        <v>7952</v>
      </c>
      <c r="I10446" s="125">
        <v>0</v>
      </c>
      <c r="J10446" s="125">
        <v>0.1</v>
      </c>
      <c r="K10446" s="126">
        <v>0.1</v>
      </c>
      <c r="L10446" s="100" t="s">
        <v>1324</v>
      </c>
    </row>
    <row r="10447" spans="1:12" ht="56.25" customHeight="1">
      <c r="A10447" s="97" t="s">
        <v>630</v>
      </c>
      <c r="B10447" s="122" t="s">
        <v>4391</v>
      </c>
      <c r="C10447" s="123">
        <v>42633</v>
      </c>
      <c r="D10447" s="97" t="s">
        <v>21276</v>
      </c>
      <c r="E10447" s="97" t="s">
        <v>3</v>
      </c>
      <c r="F10447" s="97">
        <v>1421677</v>
      </c>
      <c r="G10447" s="97"/>
      <c r="H10447" s="124" t="s">
        <v>7955</v>
      </c>
      <c r="I10447" s="125">
        <v>0</v>
      </c>
      <c r="J10447" s="125">
        <v>554.49</v>
      </c>
      <c r="K10447" s="126">
        <v>554.49</v>
      </c>
      <c r="L10447" s="100" t="s">
        <v>1324</v>
      </c>
    </row>
    <row r="10448" spans="1:12" ht="56.25" customHeight="1">
      <c r="A10448" s="97" t="s">
        <v>630</v>
      </c>
      <c r="B10448" s="122" t="s">
        <v>4391</v>
      </c>
      <c r="C10448" s="123">
        <v>42633</v>
      </c>
      <c r="D10448" s="97" t="s">
        <v>21282</v>
      </c>
      <c r="E10448" s="97" t="s">
        <v>3</v>
      </c>
      <c r="F10448" s="97">
        <v>1421752</v>
      </c>
      <c r="G10448" s="97"/>
      <c r="H10448" s="124" t="s">
        <v>7961</v>
      </c>
      <c r="I10448" s="125">
        <v>0</v>
      </c>
      <c r="J10448" s="125">
        <v>274</v>
      </c>
      <c r="K10448" s="126">
        <v>274</v>
      </c>
      <c r="L10448" s="100" t="s">
        <v>1324</v>
      </c>
    </row>
    <row r="10449" spans="1:12" ht="56.25" customHeight="1">
      <c r="A10449" s="97" t="s">
        <v>630</v>
      </c>
      <c r="B10449" s="122" t="s">
        <v>4391</v>
      </c>
      <c r="C10449" s="123">
        <v>42633</v>
      </c>
      <c r="D10449" s="97" t="s">
        <v>21283</v>
      </c>
      <c r="E10449" s="97" t="s">
        <v>3</v>
      </c>
      <c r="F10449" s="97">
        <v>1421755</v>
      </c>
      <c r="G10449" s="97"/>
      <c r="H10449" s="124" t="s">
        <v>7962</v>
      </c>
      <c r="I10449" s="125">
        <v>0</v>
      </c>
      <c r="J10449" s="125">
        <v>1798.4</v>
      </c>
      <c r="K10449" s="126">
        <v>1798.4</v>
      </c>
      <c r="L10449" s="100" t="s">
        <v>1324</v>
      </c>
    </row>
    <row r="10450" spans="1:12" ht="56.25" customHeight="1">
      <c r="A10450" s="97" t="s">
        <v>630</v>
      </c>
      <c r="B10450" s="122" t="s">
        <v>10109</v>
      </c>
      <c r="C10450" s="123">
        <v>42633</v>
      </c>
      <c r="D10450" s="97" t="s">
        <v>14750</v>
      </c>
      <c r="E10450" s="97" t="s">
        <v>11</v>
      </c>
      <c r="F10450" s="97">
        <v>864099</v>
      </c>
      <c r="G10450" s="97"/>
      <c r="H10450" s="124" t="s">
        <v>4213</v>
      </c>
      <c r="I10450" s="125">
        <v>50</v>
      </c>
      <c r="J10450" s="125">
        <v>0</v>
      </c>
      <c r="K10450" s="126">
        <v>50</v>
      </c>
      <c r="L10450" s="100" t="s">
        <v>1324</v>
      </c>
    </row>
    <row r="10451" spans="1:12" ht="56.25" customHeight="1">
      <c r="A10451" s="97" t="s">
        <v>630</v>
      </c>
      <c r="B10451" s="122" t="s">
        <v>4391</v>
      </c>
      <c r="C10451" s="123">
        <v>42634</v>
      </c>
      <c r="D10451" s="97" t="s">
        <v>21287</v>
      </c>
      <c r="E10451" s="97" t="s">
        <v>3</v>
      </c>
      <c r="F10451" s="97">
        <v>1422076</v>
      </c>
      <c r="G10451" s="97"/>
      <c r="H10451" s="124" t="s">
        <v>7966</v>
      </c>
      <c r="I10451" s="125">
        <v>0</v>
      </c>
      <c r="J10451" s="125">
        <v>1027.52</v>
      </c>
      <c r="K10451" s="126">
        <v>1027.52</v>
      </c>
      <c r="L10451" s="100" t="s">
        <v>1324</v>
      </c>
    </row>
    <row r="10452" spans="1:12" ht="56.25" customHeight="1">
      <c r="A10452" s="97" t="s">
        <v>630</v>
      </c>
      <c r="B10452" s="122" t="s">
        <v>4391</v>
      </c>
      <c r="C10452" s="123">
        <v>42634</v>
      </c>
      <c r="D10452" s="97" t="s">
        <v>21288</v>
      </c>
      <c r="E10452" s="97" t="s">
        <v>3</v>
      </c>
      <c r="F10452" s="97">
        <v>1422081</v>
      </c>
      <c r="G10452" s="97"/>
      <c r="H10452" s="124" t="s">
        <v>7967</v>
      </c>
      <c r="I10452" s="125">
        <v>0</v>
      </c>
      <c r="J10452" s="125">
        <v>1969.14</v>
      </c>
      <c r="K10452" s="126">
        <v>1969.14</v>
      </c>
      <c r="L10452" s="100" t="s">
        <v>1324</v>
      </c>
    </row>
    <row r="10453" spans="1:12" ht="56.25" customHeight="1">
      <c r="A10453" s="97" t="s">
        <v>630</v>
      </c>
      <c r="B10453" s="122" t="s">
        <v>4391</v>
      </c>
      <c r="C10453" s="123">
        <v>42634</v>
      </c>
      <c r="D10453" s="97" t="s">
        <v>21296</v>
      </c>
      <c r="E10453" s="97" t="s">
        <v>3</v>
      </c>
      <c r="F10453" s="97">
        <v>1422253</v>
      </c>
      <c r="G10453" s="97"/>
      <c r="H10453" s="124" t="s">
        <v>7978</v>
      </c>
      <c r="I10453" s="125">
        <v>0</v>
      </c>
      <c r="J10453" s="125">
        <v>70</v>
      </c>
      <c r="K10453" s="126">
        <v>70</v>
      </c>
      <c r="L10453" s="100" t="s">
        <v>1324</v>
      </c>
    </row>
    <row r="10454" spans="1:12" ht="56.25" customHeight="1">
      <c r="A10454" s="97" t="s">
        <v>630</v>
      </c>
      <c r="B10454" s="122" t="s">
        <v>4391</v>
      </c>
      <c r="C10454" s="123">
        <v>42634</v>
      </c>
      <c r="D10454" s="97" t="s">
        <v>21297</v>
      </c>
      <c r="E10454" s="97" t="s">
        <v>3</v>
      </c>
      <c r="F10454" s="97">
        <v>1422254</v>
      </c>
      <c r="G10454" s="97"/>
      <c r="H10454" s="124" t="s">
        <v>7979</v>
      </c>
      <c r="I10454" s="125">
        <v>0</v>
      </c>
      <c r="J10454" s="125">
        <v>679.22</v>
      </c>
      <c r="K10454" s="126">
        <v>679.22</v>
      </c>
      <c r="L10454" s="100" t="s">
        <v>1324</v>
      </c>
    </row>
    <row r="10455" spans="1:12" ht="56.25" customHeight="1">
      <c r="A10455" s="97" t="s">
        <v>630</v>
      </c>
      <c r="B10455" s="122" t="s">
        <v>10109</v>
      </c>
      <c r="C10455" s="123">
        <v>42634</v>
      </c>
      <c r="D10455" s="97" t="s">
        <v>14773</v>
      </c>
      <c r="E10455" s="97" t="s">
        <v>6</v>
      </c>
      <c r="F10455" s="97">
        <v>864200</v>
      </c>
      <c r="G10455" s="97"/>
      <c r="H10455" s="124" t="s">
        <v>4225</v>
      </c>
      <c r="I10455" s="125">
        <v>0</v>
      </c>
      <c r="J10455" s="125">
        <v>5000</v>
      </c>
      <c r="K10455" s="126">
        <v>5000</v>
      </c>
      <c r="L10455" s="100" t="s">
        <v>1324</v>
      </c>
    </row>
    <row r="10456" spans="1:12" ht="56.25" customHeight="1">
      <c r="A10456" s="97" t="s">
        <v>630</v>
      </c>
      <c r="B10456" s="122" t="s">
        <v>4391</v>
      </c>
      <c r="C10456" s="123">
        <v>42635</v>
      </c>
      <c r="D10456" s="97" t="s">
        <v>21299</v>
      </c>
      <c r="E10456" s="97" t="s">
        <v>3</v>
      </c>
      <c r="F10456" s="97">
        <v>1422522</v>
      </c>
      <c r="G10456" s="97"/>
      <c r="H10456" s="124" t="s">
        <v>7982</v>
      </c>
      <c r="I10456" s="125">
        <v>0</v>
      </c>
      <c r="J10456" s="125">
        <v>1650.48</v>
      </c>
      <c r="K10456" s="126">
        <v>1650.48</v>
      </c>
      <c r="L10456" s="100" t="s">
        <v>1324</v>
      </c>
    </row>
    <row r="10457" spans="1:12" ht="56.25" customHeight="1">
      <c r="A10457" s="97" t="s">
        <v>630</v>
      </c>
      <c r="B10457" s="122" t="s">
        <v>4391</v>
      </c>
      <c r="C10457" s="123">
        <v>42635</v>
      </c>
      <c r="D10457" s="97" t="s">
        <v>21300</v>
      </c>
      <c r="E10457" s="97" t="s">
        <v>3</v>
      </c>
      <c r="F10457" s="97">
        <v>1422529</v>
      </c>
      <c r="G10457" s="97"/>
      <c r="H10457" s="124" t="s">
        <v>7983</v>
      </c>
      <c r="I10457" s="125">
        <v>0</v>
      </c>
      <c r="J10457" s="125">
        <v>1715.6200000000001</v>
      </c>
      <c r="K10457" s="126">
        <v>1715.6200000000001</v>
      </c>
      <c r="L10457" s="100" t="s">
        <v>1324</v>
      </c>
    </row>
    <row r="10458" spans="1:12" ht="56.25" customHeight="1">
      <c r="A10458" s="97" t="s">
        <v>630</v>
      </c>
      <c r="B10458" s="122" t="s">
        <v>4391</v>
      </c>
      <c r="C10458" s="123">
        <v>42635</v>
      </c>
      <c r="D10458" s="97" t="s">
        <v>21306</v>
      </c>
      <c r="E10458" s="97" t="s">
        <v>3</v>
      </c>
      <c r="F10458" s="97">
        <v>1422619</v>
      </c>
      <c r="G10458" s="97"/>
      <c r="H10458" s="124" t="s">
        <v>7990</v>
      </c>
      <c r="I10458" s="125">
        <v>0</v>
      </c>
      <c r="J10458" s="125">
        <v>163.80000000000001</v>
      </c>
      <c r="K10458" s="126">
        <v>163.80000000000001</v>
      </c>
      <c r="L10458" s="100" t="s">
        <v>1347</v>
      </c>
    </row>
    <row r="10459" spans="1:12" ht="56.25" customHeight="1">
      <c r="A10459" s="97" t="s">
        <v>630</v>
      </c>
      <c r="B10459" s="122" t="s">
        <v>4391</v>
      </c>
      <c r="C10459" s="123">
        <v>42635</v>
      </c>
      <c r="D10459" s="97" t="s">
        <v>21318</v>
      </c>
      <c r="E10459" s="97" t="s">
        <v>3</v>
      </c>
      <c r="F10459" s="97">
        <v>1422707</v>
      </c>
      <c r="G10459" s="97"/>
      <c r="H10459" s="124" t="s">
        <v>8005</v>
      </c>
      <c r="I10459" s="125">
        <v>0</v>
      </c>
      <c r="J10459" s="125">
        <v>6142</v>
      </c>
      <c r="K10459" s="126">
        <v>6142</v>
      </c>
      <c r="L10459" s="100" t="s">
        <v>1324</v>
      </c>
    </row>
    <row r="10460" spans="1:12" ht="56.25" customHeight="1">
      <c r="A10460" s="97" t="s">
        <v>630</v>
      </c>
      <c r="B10460" s="122" t="s">
        <v>4391</v>
      </c>
      <c r="C10460" s="123">
        <v>42636</v>
      </c>
      <c r="D10460" s="97" t="s">
        <v>21320</v>
      </c>
      <c r="E10460" s="97" t="s">
        <v>3</v>
      </c>
      <c r="F10460" s="97">
        <v>1422965</v>
      </c>
      <c r="G10460" s="97"/>
      <c r="H10460" s="124" t="s">
        <v>8007</v>
      </c>
      <c r="I10460" s="125">
        <v>0</v>
      </c>
      <c r="J10460" s="125">
        <v>691.81000000000006</v>
      </c>
      <c r="K10460" s="126">
        <v>691.81000000000006</v>
      </c>
      <c r="L10460" s="100" t="s">
        <v>1324</v>
      </c>
    </row>
    <row r="10461" spans="1:12" ht="56.25" customHeight="1">
      <c r="A10461" s="97" t="s">
        <v>630</v>
      </c>
      <c r="B10461" s="122" t="s">
        <v>4391</v>
      </c>
      <c r="C10461" s="123">
        <v>42636</v>
      </c>
      <c r="D10461" s="97" t="s">
        <v>21328</v>
      </c>
      <c r="E10461" s="97" t="s">
        <v>3</v>
      </c>
      <c r="F10461" s="97">
        <v>1423009</v>
      </c>
      <c r="G10461" s="97"/>
      <c r="H10461" s="124" t="s">
        <v>8015</v>
      </c>
      <c r="I10461" s="125">
        <v>0</v>
      </c>
      <c r="J10461" s="125">
        <v>616.75</v>
      </c>
      <c r="K10461" s="126">
        <v>616.75</v>
      </c>
      <c r="L10461" s="100" t="s">
        <v>1324</v>
      </c>
    </row>
    <row r="10462" spans="1:12" ht="56.25" customHeight="1">
      <c r="A10462" s="97" t="s">
        <v>630</v>
      </c>
      <c r="B10462" s="122" t="s">
        <v>4391</v>
      </c>
      <c r="C10462" s="123">
        <v>42636</v>
      </c>
      <c r="D10462" s="97" t="s">
        <v>21338</v>
      </c>
      <c r="E10462" s="97" t="s">
        <v>3</v>
      </c>
      <c r="F10462" s="97">
        <v>1423277</v>
      </c>
      <c r="G10462" s="97"/>
      <c r="H10462" s="124" t="s">
        <v>8025</v>
      </c>
      <c r="I10462" s="125">
        <v>0</v>
      </c>
      <c r="J10462" s="125">
        <v>39.369999999999997</v>
      </c>
      <c r="K10462" s="126">
        <v>39.369999999999997</v>
      </c>
      <c r="L10462" s="100" t="s">
        <v>1324</v>
      </c>
    </row>
    <row r="10463" spans="1:12" ht="56.25" customHeight="1">
      <c r="A10463" s="97" t="s">
        <v>630</v>
      </c>
      <c r="B10463" s="122" t="s">
        <v>4391</v>
      </c>
      <c r="C10463" s="123">
        <v>42636</v>
      </c>
      <c r="D10463" s="97" t="s">
        <v>21339</v>
      </c>
      <c r="E10463" s="97" t="s">
        <v>3</v>
      </c>
      <c r="F10463" s="97">
        <v>1423280</v>
      </c>
      <c r="G10463" s="97"/>
      <c r="H10463" s="124" t="s">
        <v>8027</v>
      </c>
      <c r="I10463" s="125">
        <v>0</v>
      </c>
      <c r="J10463" s="125">
        <v>3475.87</v>
      </c>
      <c r="K10463" s="126">
        <v>3475.87</v>
      </c>
      <c r="L10463" s="100" t="s">
        <v>1324</v>
      </c>
    </row>
    <row r="10464" spans="1:12" ht="56.25" customHeight="1">
      <c r="A10464" s="97" t="s">
        <v>630</v>
      </c>
      <c r="B10464" s="122" t="s">
        <v>4391</v>
      </c>
      <c r="C10464" s="123">
        <v>42636</v>
      </c>
      <c r="D10464" s="97" t="s">
        <v>21340</v>
      </c>
      <c r="E10464" s="97" t="s">
        <v>3</v>
      </c>
      <c r="F10464" s="97">
        <v>1423333</v>
      </c>
      <c r="G10464" s="97"/>
      <c r="H10464" s="124" t="s">
        <v>8028</v>
      </c>
      <c r="I10464" s="125">
        <v>0</v>
      </c>
      <c r="J10464" s="125">
        <v>512.72</v>
      </c>
      <c r="K10464" s="126">
        <v>512.72</v>
      </c>
      <c r="L10464" s="100" t="s">
        <v>1347</v>
      </c>
    </row>
    <row r="10465" spans="1:12" ht="56.25" customHeight="1">
      <c r="A10465" s="97" t="s">
        <v>630</v>
      </c>
      <c r="B10465" s="122" t="s">
        <v>4391</v>
      </c>
      <c r="C10465" s="123">
        <v>42636</v>
      </c>
      <c r="D10465" s="97" t="s">
        <v>21341</v>
      </c>
      <c r="E10465" s="97" t="s">
        <v>3</v>
      </c>
      <c r="F10465" s="97">
        <v>1423336</v>
      </c>
      <c r="G10465" s="97"/>
      <c r="H10465" s="124" t="s">
        <v>8029</v>
      </c>
      <c r="I10465" s="125">
        <v>0</v>
      </c>
      <c r="J10465" s="125">
        <v>512.72</v>
      </c>
      <c r="K10465" s="126">
        <v>512.72</v>
      </c>
      <c r="L10465" s="100" t="s">
        <v>1347</v>
      </c>
    </row>
    <row r="10466" spans="1:12" ht="56.25" customHeight="1">
      <c r="A10466" s="97" t="s">
        <v>630</v>
      </c>
      <c r="B10466" s="122" t="s">
        <v>4391</v>
      </c>
      <c r="C10466" s="123">
        <v>42636</v>
      </c>
      <c r="D10466" s="97" t="s">
        <v>21342</v>
      </c>
      <c r="E10466" s="97" t="s">
        <v>3</v>
      </c>
      <c r="F10466" s="97">
        <v>1423339</v>
      </c>
      <c r="G10466" s="97"/>
      <c r="H10466" s="124" t="s">
        <v>8030</v>
      </c>
      <c r="I10466" s="125">
        <v>0</v>
      </c>
      <c r="J10466" s="125">
        <v>512.72</v>
      </c>
      <c r="K10466" s="126">
        <v>512.72</v>
      </c>
      <c r="L10466" s="100" t="s">
        <v>1347</v>
      </c>
    </row>
    <row r="10467" spans="1:12" ht="56.25" customHeight="1">
      <c r="A10467" s="97" t="s">
        <v>630</v>
      </c>
      <c r="B10467" s="122" t="s">
        <v>4391</v>
      </c>
      <c r="C10467" s="123">
        <v>42636</v>
      </c>
      <c r="D10467" s="97" t="s">
        <v>21343</v>
      </c>
      <c r="E10467" s="97" t="s">
        <v>3</v>
      </c>
      <c r="F10467" s="97">
        <v>1423340</v>
      </c>
      <c r="G10467" s="97"/>
      <c r="H10467" s="124" t="s">
        <v>8031</v>
      </c>
      <c r="I10467" s="125">
        <v>0</v>
      </c>
      <c r="J10467" s="125">
        <v>512.72</v>
      </c>
      <c r="K10467" s="126">
        <v>512.72</v>
      </c>
      <c r="L10467" s="100" t="s">
        <v>1347</v>
      </c>
    </row>
    <row r="10468" spans="1:12" ht="56.25" customHeight="1">
      <c r="A10468" s="97" t="s">
        <v>630</v>
      </c>
      <c r="B10468" s="122" t="s">
        <v>10109</v>
      </c>
      <c r="C10468" s="123">
        <v>42636</v>
      </c>
      <c r="D10468" s="97" t="s">
        <v>14835</v>
      </c>
      <c r="E10468" s="97" t="s">
        <v>11</v>
      </c>
      <c r="F10468" s="97">
        <v>864407</v>
      </c>
      <c r="G10468" s="97"/>
      <c r="H10468" s="124" t="s">
        <v>4257</v>
      </c>
      <c r="I10468" s="125">
        <v>50</v>
      </c>
      <c r="J10468" s="125">
        <v>0</v>
      </c>
      <c r="K10468" s="126">
        <v>50</v>
      </c>
      <c r="L10468" s="100" t="s">
        <v>1324</v>
      </c>
    </row>
    <row r="10469" spans="1:12" ht="56.25" customHeight="1">
      <c r="A10469" s="97" t="s">
        <v>630</v>
      </c>
      <c r="B10469" s="122" t="s">
        <v>10109</v>
      </c>
      <c r="C10469" s="123">
        <v>42639</v>
      </c>
      <c r="D10469" s="97" t="s">
        <v>14868</v>
      </c>
      <c r="E10469" s="97" t="s">
        <v>13</v>
      </c>
      <c r="F10469" s="97">
        <v>45246</v>
      </c>
      <c r="G10469" s="97"/>
      <c r="H10469" s="124" t="s">
        <v>1293</v>
      </c>
      <c r="I10469" s="125">
        <v>50</v>
      </c>
      <c r="J10469" s="125">
        <v>0</v>
      </c>
      <c r="K10469" s="126">
        <v>50</v>
      </c>
      <c r="L10469" s="100" t="s">
        <v>1324</v>
      </c>
    </row>
    <row r="10470" spans="1:12" ht="56.25" customHeight="1">
      <c r="A10470" s="97" t="s">
        <v>630</v>
      </c>
      <c r="B10470" s="122" t="s">
        <v>4391</v>
      </c>
      <c r="C10470" s="123">
        <v>42639</v>
      </c>
      <c r="D10470" s="97" t="s">
        <v>21344</v>
      </c>
      <c r="E10470" s="97" t="s">
        <v>3</v>
      </c>
      <c r="F10470" s="97">
        <v>1423491</v>
      </c>
      <c r="G10470" s="97"/>
      <c r="H10470" s="124" t="s">
        <v>4461</v>
      </c>
      <c r="I10470" s="125">
        <v>0</v>
      </c>
      <c r="J10470" s="125">
        <v>1016</v>
      </c>
      <c r="K10470" s="126">
        <v>1016</v>
      </c>
      <c r="L10470" s="100" t="s">
        <v>1324</v>
      </c>
    </row>
    <row r="10471" spans="1:12" ht="56.25" customHeight="1">
      <c r="A10471" s="97" t="s">
        <v>630</v>
      </c>
      <c r="B10471" s="122" t="s">
        <v>4391</v>
      </c>
      <c r="C10471" s="123">
        <v>42639</v>
      </c>
      <c r="D10471" s="97" t="s">
        <v>21348</v>
      </c>
      <c r="E10471" s="97" t="s">
        <v>3</v>
      </c>
      <c r="F10471" s="97">
        <v>1423506</v>
      </c>
      <c r="G10471" s="97"/>
      <c r="H10471" s="124" t="s">
        <v>8035</v>
      </c>
      <c r="I10471" s="125">
        <v>0</v>
      </c>
      <c r="J10471" s="125">
        <v>3288.6800000000003</v>
      </c>
      <c r="K10471" s="126">
        <v>3288.6800000000003</v>
      </c>
      <c r="L10471" s="100" t="s">
        <v>1324</v>
      </c>
    </row>
    <row r="10472" spans="1:12" ht="56.25" customHeight="1">
      <c r="A10472" s="97" t="s">
        <v>630</v>
      </c>
      <c r="B10472" s="122" t="s">
        <v>4391</v>
      </c>
      <c r="C10472" s="123">
        <v>42639</v>
      </c>
      <c r="D10472" s="97" t="s">
        <v>21349</v>
      </c>
      <c r="E10472" s="97" t="s">
        <v>3</v>
      </c>
      <c r="F10472" s="97">
        <v>1423512</v>
      </c>
      <c r="G10472" s="97"/>
      <c r="H10472" s="124" t="s">
        <v>8036</v>
      </c>
      <c r="I10472" s="125">
        <v>0</v>
      </c>
      <c r="J10472" s="125">
        <v>5597.4800000000005</v>
      </c>
      <c r="K10472" s="126">
        <v>5597.4800000000005</v>
      </c>
      <c r="L10472" s="100" t="s">
        <v>1324</v>
      </c>
    </row>
    <row r="10473" spans="1:12" ht="56.25" customHeight="1">
      <c r="A10473" s="97" t="s">
        <v>630</v>
      </c>
      <c r="B10473" s="122" t="s">
        <v>4391</v>
      </c>
      <c r="C10473" s="123">
        <v>42639</v>
      </c>
      <c r="D10473" s="97" t="s">
        <v>21350</v>
      </c>
      <c r="E10473" s="97" t="s">
        <v>3</v>
      </c>
      <c r="F10473" s="97">
        <v>1423514</v>
      </c>
      <c r="G10473" s="97"/>
      <c r="H10473" s="124" t="s">
        <v>8036</v>
      </c>
      <c r="I10473" s="125">
        <v>0</v>
      </c>
      <c r="J10473" s="125">
        <v>5597.4800000000005</v>
      </c>
      <c r="K10473" s="126">
        <v>5597.4800000000005</v>
      </c>
      <c r="L10473" s="100" t="s">
        <v>1324</v>
      </c>
    </row>
    <row r="10474" spans="1:12" ht="56.25" customHeight="1">
      <c r="A10474" s="97" t="s">
        <v>630</v>
      </c>
      <c r="B10474" s="122" t="s">
        <v>4391</v>
      </c>
      <c r="C10474" s="123">
        <v>42639</v>
      </c>
      <c r="D10474" s="97" t="s">
        <v>21351</v>
      </c>
      <c r="E10474" s="97" t="s">
        <v>3</v>
      </c>
      <c r="F10474" s="97">
        <v>1423560</v>
      </c>
      <c r="G10474" s="97"/>
      <c r="H10474" s="124" t="s">
        <v>8037</v>
      </c>
      <c r="I10474" s="125">
        <v>0</v>
      </c>
      <c r="J10474" s="125">
        <v>973.18000000000006</v>
      </c>
      <c r="K10474" s="126">
        <v>973.18000000000006</v>
      </c>
      <c r="L10474" s="100" t="s">
        <v>1324</v>
      </c>
    </row>
    <row r="10475" spans="1:12" ht="56.25" customHeight="1">
      <c r="A10475" s="97" t="s">
        <v>630</v>
      </c>
      <c r="B10475" s="122" t="s">
        <v>4391</v>
      </c>
      <c r="C10475" s="123">
        <v>42639</v>
      </c>
      <c r="D10475" s="97" t="s">
        <v>21353</v>
      </c>
      <c r="E10475" s="97" t="s">
        <v>3</v>
      </c>
      <c r="F10475" s="97">
        <v>1423594</v>
      </c>
      <c r="G10475" s="97"/>
      <c r="H10475" s="124" t="s">
        <v>8040</v>
      </c>
      <c r="I10475" s="125">
        <v>0</v>
      </c>
      <c r="J10475" s="125">
        <v>2502.08</v>
      </c>
      <c r="K10475" s="126">
        <v>2502.08</v>
      </c>
      <c r="L10475" s="100" t="s">
        <v>1324</v>
      </c>
    </row>
    <row r="10476" spans="1:12" ht="56.25" customHeight="1">
      <c r="A10476" s="97" t="s">
        <v>630</v>
      </c>
      <c r="B10476" s="122" t="s">
        <v>4391</v>
      </c>
      <c r="C10476" s="123">
        <v>42639</v>
      </c>
      <c r="D10476" s="97" t="s">
        <v>21362</v>
      </c>
      <c r="E10476" s="97" t="s">
        <v>3</v>
      </c>
      <c r="F10476" s="97">
        <v>1423625</v>
      </c>
      <c r="G10476" s="97"/>
      <c r="H10476" s="124" t="s">
        <v>8049</v>
      </c>
      <c r="I10476" s="125">
        <v>0</v>
      </c>
      <c r="J10476" s="125">
        <v>374.65000000000003</v>
      </c>
      <c r="K10476" s="126">
        <v>374.65000000000003</v>
      </c>
      <c r="L10476" s="100" t="s">
        <v>1324</v>
      </c>
    </row>
    <row r="10477" spans="1:12" ht="56.25" customHeight="1">
      <c r="A10477" s="97" t="s">
        <v>630</v>
      </c>
      <c r="B10477" s="122" t="s">
        <v>4391</v>
      </c>
      <c r="C10477" s="123">
        <v>42639</v>
      </c>
      <c r="D10477" s="97" t="s">
        <v>21372</v>
      </c>
      <c r="E10477" s="97" t="s">
        <v>3</v>
      </c>
      <c r="F10477" s="97">
        <v>1423714</v>
      </c>
      <c r="G10477" s="97"/>
      <c r="H10477" s="124" t="s">
        <v>8059</v>
      </c>
      <c r="I10477" s="125">
        <v>0</v>
      </c>
      <c r="J10477" s="125">
        <v>549.55000000000007</v>
      </c>
      <c r="K10477" s="126">
        <v>549.55000000000007</v>
      </c>
      <c r="L10477" s="100" t="s">
        <v>1324</v>
      </c>
    </row>
    <row r="10478" spans="1:12" ht="56.25" customHeight="1">
      <c r="A10478" s="97" t="s">
        <v>630</v>
      </c>
      <c r="B10478" s="122" t="s">
        <v>4391</v>
      </c>
      <c r="C10478" s="123">
        <v>42639</v>
      </c>
      <c r="D10478" s="97" t="s">
        <v>21373</v>
      </c>
      <c r="E10478" s="97" t="s">
        <v>3</v>
      </c>
      <c r="F10478" s="97">
        <v>1423715</v>
      </c>
      <c r="G10478" s="97"/>
      <c r="H10478" s="124" t="s">
        <v>8060</v>
      </c>
      <c r="I10478" s="125">
        <v>0</v>
      </c>
      <c r="J10478" s="125">
        <v>85.7</v>
      </c>
      <c r="K10478" s="126">
        <v>85.7</v>
      </c>
      <c r="L10478" s="100" t="s">
        <v>1324</v>
      </c>
    </row>
    <row r="10479" spans="1:12" ht="56.25" customHeight="1">
      <c r="A10479" s="97" t="s">
        <v>630</v>
      </c>
      <c r="B10479" s="122" t="s">
        <v>4391</v>
      </c>
      <c r="C10479" s="123">
        <v>42639</v>
      </c>
      <c r="D10479" s="97" t="s">
        <v>21374</v>
      </c>
      <c r="E10479" s="97" t="s">
        <v>3</v>
      </c>
      <c r="F10479" s="97">
        <v>1423716</v>
      </c>
      <c r="G10479" s="97"/>
      <c r="H10479" s="124" t="s">
        <v>8061</v>
      </c>
      <c r="I10479" s="125">
        <v>0</v>
      </c>
      <c r="J10479" s="125">
        <v>85.7</v>
      </c>
      <c r="K10479" s="126">
        <v>85.7</v>
      </c>
      <c r="L10479" s="100" t="s">
        <v>1324</v>
      </c>
    </row>
    <row r="10480" spans="1:12" ht="56.25" customHeight="1">
      <c r="A10480" s="97" t="s">
        <v>630</v>
      </c>
      <c r="B10480" s="122" t="s">
        <v>4391</v>
      </c>
      <c r="C10480" s="123">
        <v>42639</v>
      </c>
      <c r="D10480" s="97" t="s">
        <v>21375</v>
      </c>
      <c r="E10480" s="97" t="s">
        <v>3</v>
      </c>
      <c r="F10480" s="97">
        <v>1423717</v>
      </c>
      <c r="G10480" s="97"/>
      <c r="H10480" s="124" t="s">
        <v>8062</v>
      </c>
      <c r="I10480" s="125">
        <v>0</v>
      </c>
      <c r="J10480" s="125">
        <v>85.7</v>
      </c>
      <c r="K10480" s="126">
        <v>85.7</v>
      </c>
      <c r="L10480" s="100" t="s">
        <v>1324</v>
      </c>
    </row>
    <row r="10481" spans="1:12" ht="56.25" customHeight="1">
      <c r="A10481" s="97" t="s">
        <v>630</v>
      </c>
      <c r="B10481" s="122" t="s">
        <v>4391</v>
      </c>
      <c r="C10481" s="123">
        <v>42639</v>
      </c>
      <c r="D10481" s="97" t="s">
        <v>21377</v>
      </c>
      <c r="E10481" s="97" t="s">
        <v>3</v>
      </c>
      <c r="F10481" s="97">
        <v>1423741</v>
      </c>
      <c r="G10481" s="97"/>
      <c r="H10481" s="124" t="s">
        <v>8064</v>
      </c>
      <c r="I10481" s="125">
        <v>0</v>
      </c>
      <c r="J10481" s="125">
        <v>2861.8</v>
      </c>
      <c r="K10481" s="126">
        <v>2861.8</v>
      </c>
      <c r="L10481" s="100" t="s">
        <v>1324</v>
      </c>
    </row>
    <row r="10482" spans="1:12" ht="56.25" customHeight="1">
      <c r="A10482" s="97" t="s">
        <v>630</v>
      </c>
      <c r="B10482" s="122" t="s">
        <v>4391</v>
      </c>
      <c r="C10482" s="123">
        <v>42639</v>
      </c>
      <c r="D10482" s="97" t="s">
        <v>21378</v>
      </c>
      <c r="E10482" s="97" t="s">
        <v>3</v>
      </c>
      <c r="F10482" s="97">
        <v>1423760</v>
      </c>
      <c r="G10482" s="97"/>
      <c r="H10482" s="124" t="s">
        <v>4445</v>
      </c>
      <c r="I10482" s="125">
        <v>0</v>
      </c>
      <c r="J10482" s="125">
        <v>1200</v>
      </c>
      <c r="K10482" s="126">
        <v>1200</v>
      </c>
      <c r="L10482" s="100" t="s">
        <v>1324</v>
      </c>
    </row>
    <row r="10483" spans="1:12" ht="56.25" customHeight="1">
      <c r="A10483" s="97" t="s">
        <v>630</v>
      </c>
      <c r="B10483" s="122" t="s">
        <v>4391</v>
      </c>
      <c r="C10483" s="123">
        <v>42639</v>
      </c>
      <c r="D10483" s="97" t="s">
        <v>21379</v>
      </c>
      <c r="E10483" s="97" t="s">
        <v>3</v>
      </c>
      <c r="F10483" s="97">
        <v>1423761</v>
      </c>
      <c r="G10483" s="97"/>
      <c r="H10483" s="124" t="s">
        <v>4445</v>
      </c>
      <c r="I10483" s="125">
        <v>0</v>
      </c>
      <c r="J10483" s="125">
        <v>1200</v>
      </c>
      <c r="K10483" s="126">
        <v>1200</v>
      </c>
      <c r="L10483" s="100" t="s">
        <v>1324</v>
      </c>
    </row>
    <row r="10484" spans="1:12" ht="56.25" customHeight="1">
      <c r="A10484" s="97" t="s">
        <v>630</v>
      </c>
      <c r="B10484" s="122" t="s">
        <v>4391</v>
      </c>
      <c r="C10484" s="123">
        <v>42640</v>
      </c>
      <c r="D10484" s="97" t="s">
        <v>21386</v>
      </c>
      <c r="E10484" s="97" t="s">
        <v>3</v>
      </c>
      <c r="F10484" s="97">
        <v>1424051</v>
      </c>
      <c r="G10484" s="97"/>
      <c r="H10484" s="124" t="s">
        <v>8071</v>
      </c>
      <c r="I10484" s="125">
        <v>0</v>
      </c>
      <c r="J10484" s="125">
        <v>5247.36</v>
      </c>
      <c r="K10484" s="126">
        <v>5247.36</v>
      </c>
      <c r="L10484" s="100" t="s">
        <v>1324</v>
      </c>
    </row>
    <row r="10485" spans="1:12" ht="56.25" customHeight="1">
      <c r="A10485" s="97" t="s">
        <v>630</v>
      </c>
      <c r="B10485" s="122" t="s">
        <v>4391</v>
      </c>
      <c r="C10485" s="123">
        <v>42640</v>
      </c>
      <c r="D10485" s="97" t="s">
        <v>21397</v>
      </c>
      <c r="E10485" s="97" t="s">
        <v>3</v>
      </c>
      <c r="F10485" s="97">
        <v>1424232</v>
      </c>
      <c r="G10485" s="97"/>
      <c r="H10485" s="124" t="s">
        <v>8081</v>
      </c>
      <c r="I10485" s="125">
        <v>0</v>
      </c>
      <c r="J10485" s="125">
        <v>852.42000000000007</v>
      </c>
      <c r="K10485" s="126">
        <v>852.42000000000007</v>
      </c>
      <c r="L10485" s="100" t="s">
        <v>1324</v>
      </c>
    </row>
    <row r="10486" spans="1:12" ht="56.25" customHeight="1">
      <c r="A10486" s="97" t="s">
        <v>630</v>
      </c>
      <c r="B10486" s="122" t="s">
        <v>4391</v>
      </c>
      <c r="C10486" s="123">
        <v>42640</v>
      </c>
      <c r="D10486" s="97" t="s">
        <v>21405</v>
      </c>
      <c r="E10486" s="97" t="s">
        <v>3</v>
      </c>
      <c r="F10486" s="97">
        <v>1424325</v>
      </c>
      <c r="G10486" s="97"/>
      <c r="H10486" s="124" t="s">
        <v>8090</v>
      </c>
      <c r="I10486" s="125">
        <v>0</v>
      </c>
      <c r="J10486" s="125">
        <v>0.49</v>
      </c>
      <c r="K10486" s="126">
        <v>0.49</v>
      </c>
      <c r="L10486" s="100" t="s">
        <v>1324</v>
      </c>
    </row>
    <row r="10487" spans="1:12" ht="56.25" customHeight="1">
      <c r="A10487" s="97" t="s">
        <v>630</v>
      </c>
      <c r="B10487" s="122" t="s">
        <v>4391</v>
      </c>
      <c r="C10487" s="123">
        <v>42641</v>
      </c>
      <c r="D10487" s="97" t="s">
        <v>21408</v>
      </c>
      <c r="E10487" s="97" t="s">
        <v>3</v>
      </c>
      <c r="F10487" s="97">
        <v>1424545</v>
      </c>
      <c r="G10487" s="97"/>
      <c r="H10487" s="124" t="s">
        <v>8093</v>
      </c>
      <c r="I10487" s="125">
        <v>0</v>
      </c>
      <c r="J10487" s="125">
        <v>111</v>
      </c>
      <c r="K10487" s="126">
        <v>111</v>
      </c>
      <c r="L10487" s="100" t="s">
        <v>1324</v>
      </c>
    </row>
    <row r="10488" spans="1:12" ht="56.25" customHeight="1">
      <c r="A10488" s="97" t="s">
        <v>630</v>
      </c>
      <c r="B10488" s="122" t="s">
        <v>4391</v>
      </c>
      <c r="C10488" s="123">
        <v>42641</v>
      </c>
      <c r="D10488" s="97" t="s">
        <v>21409</v>
      </c>
      <c r="E10488" s="97" t="s">
        <v>3</v>
      </c>
      <c r="F10488" s="97">
        <v>1424549</v>
      </c>
      <c r="G10488" s="97"/>
      <c r="H10488" s="124" t="s">
        <v>8094</v>
      </c>
      <c r="I10488" s="125">
        <v>0</v>
      </c>
      <c r="J10488" s="125">
        <v>4537.78</v>
      </c>
      <c r="K10488" s="126">
        <v>4537.78</v>
      </c>
      <c r="L10488" s="100" t="s">
        <v>1324</v>
      </c>
    </row>
    <row r="10489" spans="1:12" ht="56.25" customHeight="1">
      <c r="A10489" s="97" t="s">
        <v>630</v>
      </c>
      <c r="B10489" s="122" t="s">
        <v>4391</v>
      </c>
      <c r="C10489" s="123">
        <v>42641</v>
      </c>
      <c r="D10489" s="97" t="s">
        <v>21416</v>
      </c>
      <c r="E10489" s="97" t="s">
        <v>3</v>
      </c>
      <c r="F10489" s="97">
        <v>1424614</v>
      </c>
      <c r="G10489" s="97"/>
      <c r="H10489" s="124" t="s">
        <v>8100</v>
      </c>
      <c r="I10489" s="125">
        <v>0</v>
      </c>
      <c r="J10489" s="125">
        <v>736.23</v>
      </c>
      <c r="K10489" s="126">
        <v>736.23</v>
      </c>
      <c r="L10489" s="100" t="s">
        <v>1324</v>
      </c>
    </row>
    <row r="10490" spans="1:12" ht="56.25" customHeight="1">
      <c r="A10490" s="97" t="s">
        <v>630</v>
      </c>
      <c r="B10490" s="122" t="s">
        <v>4391</v>
      </c>
      <c r="C10490" s="123">
        <v>42641</v>
      </c>
      <c r="D10490" s="97" t="s">
        <v>21417</v>
      </c>
      <c r="E10490" s="97" t="s">
        <v>3</v>
      </c>
      <c r="F10490" s="97">
        <v>1424625</v>
      </c>
      <c r="G10490" s="97"/>
      <c r="H10490" s="124" t="s">
        <v>8101</v>
      </c>
      <c r="I10490" s="125">
        <v>0</v>
      </c>
      <c r="J10490" s="125">
        <v>0.01</v>
      </c>
      <c r="K10490" s="126">
        <v>0.01</v>
      </c>
      <c r="L10490" s="100" t="s">
        <v>1347</v>
      </c>
    </row>
    <row r="10491" spans="1:12" ht="56.25" customHeight="1">
      <c r="A10491" s="97" t="s">
        <v>630</v>
      </c>
      <c r="B10491" s="122" t="s">
        <v>4391</v>
      </c>
      <c r="C10491" s="123">
        <v>42641</v>
      </c>
      <c r="D10491" s="97" t="s">
        <v>21425</v>
      </c>
      <c r="E10491" s="97" t="s">
        <v>3</v>
      </c>
      <c r="F10491" s="97">
        <v>1424706</v>
      </c>
      <c r="G10491" s="97"/>
      <c r="H10491" s="124" t="s">
        <v>8109</v>
      </c>
      <c r="I10491" s="125">
        <v>0</v>
      </c>
      <c r="J10491" s="125">
        <v>780</v>
      </c>
      <c r="K10491" s="126">
        <v>780</v>
      </c>
      <c r="L10491" s="100" t="s">
        <v>1324</v>
      </c>
    </row>
    <row r="10492" spans="1:12" ht="56.25" customHeight="1">
      <c r="A10492" s="97" t="s">
        <v>630</v>
      </c>
      <c r="B10492" s="122" t="s">
        <v>4391</v>
      </c>
      <c r="C10492" s="123">
        <v>42641</v>
      </c>
      <c r="D10492" s="97" t="s">
        <v>21426</v>
      </c>
      <c r="E10492" s="97" t="s">
        <v>3</v>
      </c>
      <c r="F10492" s="97">
        <v>1424758</v>
      </c>
      <c r="G10492" s="97"/>
      <c r="H10492" s="124" t="s">
        <v>8110</v>
      </c>
      <c r="I10492" s="125">
        <v>0</v>
      </c>
      <c r="J10492" s="125">
        <v>1310.1600000000001</v>
      </c>
      <c r="K10492" s="126">
        <v>1310.1600000000001</v>
      </c>
      <c r="L10492" s="100" t="s">
        <v>1324</v>
      </c>
    </row>
    <row r="10493" spans="1:12" ht="56.25" customHeight="1">
      <c r="A10493" s="97" t="s">
        <v>630</v>
      </c>
      <c r="B10493" s="122" t="s">
        <v>4391</v>
      </c>
      <c r="C10493" s="123">
        <v>42641</v>
      </c>
      <c r="D10493" s="97" t="s">
        <v>21427</v>
      </c>
      <c r="E10493" s="97" t="s">
        <v>3</v>
      </c>
      <c r="F10493" s="97">
        <v>1424779</v>
      </c>
      <c r="G10493" s="97"/>
      <c r="H10493" s="124" t="s">
        <v>8111</v>
      </c>
      <c r="I10493" s="125">
        <v>0</v>
      </c>
      <c r="J10493" s="125">
        <v>20</v>
      </c>
      <c r="K10493" s="126">
        <v>20</v>
      </c>
      <c r="L10493" s="100" t="s">
        <v>1324</v>
      </c>
    </row>
    <row r="10494" spans="1:12" ht="56.25" customHeight="1">
      <c r="A10494" s="97" t="s">
        <v>630</v>
      </c>
      <c r="B10494" s="122" t="s">
        <v>10109</v>
      </c>
      <c r="C10494" s="123">
        <v>42641</v>
      </c>
      <c r="D10494" s="97" t="s">
        <v>14994</v>
      </c>
      <c r="E10494" s="97" t="s">
        <v>11</v>
      </c>
      <c r="F10494" s="97">
        <v>865105</v>
      </c>
      <c r="G10494" s="97"/>
      <c r="H10494" s="124" t="s">
        <v>3321</v>
      </c>
      <c r="I10494" s="125">
        <v>50</v>
      </c>
      <c r="J10494" s="125">
        <v>0</v>
      </c>
      <c r="K10494" s="126">
        <v>50</v>
      </c>
      <c r="L10494" s="100" t="s">
        <v>1324</v>
      </c>
    </row>
    <row r="10495" spans="1:12" ht="56.25" customHeight="1">
      <c r="A10495" s="97" t="s">
        <v>630</v>
      </c>
      <c r="B10495" s="122" t="s">
        <v>4391</v>
      </c>
      <c r="C10495" s="123">
        <v>42642</v>
      </c>
      <c r="D10495" s="97" t="s">
        <v>21429</v>
      </c>
      <c r="E10495" s="97" t="s">
        <v>3</v>
      </c>
      <c r="F10495" s="97">
        <v>1425028</v>
      </c>
      <c r="G10495" s="97"/>
      <c r="H10495" s="124" t="s">
        <v>8114</v>
      </c>
      <c r="I10495" s="125">
        <v>0</v>
      </c>
      <c r="J10495" s="125">
        <v>327364.78999999998</v>
      </c>
      <c r="K10495" s="126">
        <v>327364.78999999998</v>
      </c>
      <c r="L10495" s="100" t="s">
        <v>1347</v>
      </c>
    </row>
    <row r="10496" spans="1:12" ht="56.25" customHeight="1">
      <c r="A10496" s="97" t="s">
        <v>630</v>
      </c>
      <c r="B10496" s="122" t="s">
        <v>4391</v>
      </c>
      <c r="C10496" s="123">
        <v>42642</v>
      </c>
      <c r="D10496" s="97" t="s">
        <v>21431</v>
      </c>
      <c r="E10496" s="97" t="s">
        <v>3</v>
      </c>
      <c r="F10496" s="97">
        <v>1425031</v>
      </c>
      <c r="G10496" s="97"/>
      <c r="H10496" s="124" t="s">
        <v>8116</v>
      </c>
      <c r="I10496" s="125">
        <v>0</v>
      </c>
      <c r="J10496" s="125">
        <v>367586.60000000003</v>
      </c>
      <c r="K10496" s="126">
        <v>367586.60000000003</v>
      </c>
      <c r="L10496" s="100" t="s">
        <v>1324</v>
      </c>
    </row>
    <row r="10497" spans="1:12" ht="56.25" customHeight="1">
      <c r="A10497" s="97" t="s">
        <v>630</v>
      </c>
      <c r="B10497" s="122" t="s">
        <v>4391</v>
      </c>
      <c r="C10497" s="123">
        <v>42642</v>
      </c>
      <c r="D10497" s="97" t="s">
        <v>21450</v>
      </c>
      <c r="E10497" s="97" t="s">
        <v>3</v>
      </c>
      <c r="F10497" s="97">
        <v>1425198</v>
      </c>
      <c r="G10497" s="97"/>
      <c r="H10497" s="124" t="s">
        <v>8136</v>
      </c>
      <c r="I10497" s="125">
        <v>0</v>
      </c>
      <c r="J10497" s="125">
        <v>2048</v>
      </c>
      <c r="K10497" s="126">
        <v>2048</v>
      </c>
      <c r="L10497" s="100" t="s">
        <v>1324</v>
      </c>
    </row>
    <row r="10498" spans="1:12" ht="56.25" customHeight="1">
      <c r="A10498" s="97" t="s">
        <v>630</v>
      </c>
      <c r="B10498" s="122" t="s">
        <v>4391</v>
      </c>
      <c r="C10498" s="123">
        <v>42642</v>
      </c>
      <c r="D10498" s="97" t="s">
        <v>21451</v>
      </c>
      <c r="E10498" s="97" t="s">
        <v>3</v>
      </c>
      <c r="F10498" s="97">
        <v>1425210</v>
      </c>
      <c r="G10498" s="97"/>
      <c r="H10498" s="124" t="s">
        <v>8137</v>
      </c>
      <c r="I10498" s="125">
        <v>0</v>
      </c>
      <c r="J10498" s="125">
        <v>2198</v>
      </c>
      <c r="K10498" s="126">
        <v>2198</v>
      </c>
      <c r="L10498" s="100" t="s">
        <v>1324</v>
      </c>
    </row>
    <row r="10499" spans="1:12" ht="56.25" customHeight="1">
      <c r="A10499" s="97" t="s">
        <v>630</v>
      </c>
      <c r="B10499" s="122" t="s">
        <v>4391</v>
      </c>
      <c r="C10499" s="123">
        <v>42642</v>
      </c>
      <c r="D10499" s="97" t="s">
        <v>21452</v>
      </c>
      <c r="E10499" s="97" t="s">
        <v>3</v>
      </c>
      <c r="F10499" s="97">
        <v>1425213</v>
      </c>
      <c r="G10499" s="97"/>
      <c r="H10499" s="124" t="s">
        <v>8138</v>
      </c>
      <c r="I10499" s="125">
        <v>0</v>
      </c>
      <c r="J10499" s="125">
        <v>4038.78</v>
      </c>
      <c r="K10499" s="126">
        <v>4038.78</v>
      </c>
      <c r="L10499" s="100" t="s">
        <v>1324</v>
      </c>
    </row>
    <row r="10500" spans="1:12" ht="56.25" customHeight="1">
      <c r="A10500" s="97" t="s">
        <v>630</v>
      </c>
      <c r="B10500" s="122" t="s">
        <v>10109</v>
      </c>
      <c r="C10500" s="123">
        <v>42642</v>
      </c>
      <c r="D10500" s="97" t="s">
        <v>15094</v>
      </c>
      <c r="E10500" s="97" t="s">
        <v>11</v>
      </c>
      <c r="F10500" s="97">
        <v>865224</v>
      </c>
      <c r="G10500" s="97"/>
      <c r="H10500" s="124" t="s">
        <v>4310</v>
      </c>
      <c r="I10500" s="125">
        <v>50</v>
      </c>
      <c r="J10500" s="125">
        <v>0</v>
      </c>
      <c r="K10500" s="126">
        <v>50</v>
      </c>
      <c r="L10500" s="100" t="s">
        <v>1324</v>
      </c>
    </row>
    <row r="10501" spans="1:12" ht="56.25" customHeight="1">
      <c r="A10501" s="97" t="s">
        <v>630</v>
      </c>
      <c r="B10501" s="122" t="s">
        <v>4391</v>
      </c>
      <c r="C10501" s="123">
        <v>42643</v>
      </c>
      <c r="D10501" s="97" t="s">
        <v>21454</v>
      </c>
      <c r="E10501" s="97" t="s">
        <v>3</v>
      </c>
      <c r="F10501" s="97">
        <v>1425546</v>
      </c>
      <c r="G10501" s="97"/>
      <c r="H10501" s="124" t="s">
        <v>8140</v>
      </c>
      <c r="I10501" s="125">
        <v>0</v>
      </c>
      <c r="J10501" s="125">
        <v>5787.2300000000005</v>
      </c>
      <c r="K10501" s="126">
        <v>5787.2300000000005</v>
      </c>
      <c r="L10501" s="100" t="s">
        <v>1324</v>
      </c>
    </row>
    <row r="10502" spans="1:12" ht="56.25" customHeight="1">
      <c r="A10502" s="97" t="s">
        <v>630</v>
      </c>
      <c r="B10502" s="122" t="s">
        <v>4391</v>
      </c>
      <c r="C10502" s="123">
        <v>42643</v>
      </c>
      <c r="D10502" s="97" t="s">
        <v>21459</v>
      </c>
      <c r="E10502" s="97" t="s">
        <v>3</v>
      </c>
      <c r="F10502" s="97">
        <v>1425606</v>
      </c>
      <c r="G10502" s="97"/>
      <c r="H10502" s="124" t="s">
        <v>8143</v>
      </c>
      <c r="I10502" s="125">
        <v>0</v>
      </c>
      <c r="J10502" s="125">
        <v>290.01</v>
      </c>
      <c r="K10502" s="126">
        <v>290.01</v>
      </c>
      <c r="L10502" s="100" t="s">
        <v>1324</v>
      </c>
    </row>
    <row r="10503" spans="1:12" ht="56.25" customHeight="1">
      <c r="A10503" s="97" t="s">
        <v>630</v>
      </c>
      <c r="B10503" s="122" t="s">
        <v>4391</v>
      </c>
      <c r="C10503" s="123">
        <v>42643</v>
      </c>
      <c r="D10503" s="97" t="s">
        <v>21463</v>
      </c>
      <c r="E10503" s="97" t="s">
        <v>3</v>
      </c>
      <c r="F10503" s="97">
        <v>1425648</v>
      </c>
      <c r="G10503" s="97"/>
      <c r="H10503" s="124" t="s">
        <v>8147</v>
      </c>
      <c r="I10503" s="125">
        <v>0</v>
      </c>
      <c r="J10503" s="125">
        <v>1918</v>
      </c>
      <c r="K10503" s="126">
        <v>1918</v>
      </c>
      <c r="L10503" s="100" t="s">
        <v>1324</v>
      </c>
    </row>
    <row r="10504" spans="1:12" ht="56.25" customHeight="1">
      <c r="A10504" s="97" t="s">
        <v>630</v>
      </c>
      <c r="B10504" s="122" t="s">
        <v>4391</v>
      </c>
      <c r="C10504" s="123">
        <v>42643</v>
      </c>
      <c r="D10504" s="97" t="s">
        <v>21473</v>
      </c>
      <c r="E10504" s="97" t="s">
        <v>3</v>
      </c>
      <c r="F10504" s="97">
        <v>1425682</v>
      </c>
      <c r="G10504" s="97"/>
      <c r="H10504" s="124" t="s">
        <v>8157</v>
      </c>
      <c r="I10504" s="125">
        <v>0</v>
      </c>
      <c r="J10504" s="125">
        <v>192562.21</v>
      </c>
      <c r="K10504" s="126">
        <v>192562.21</v>
      </c>
      <c r="L10504" s="100" t="s">
        <v>1324</v>
      </c>
    </row>
    <row r="10505" spans="1:12" ht="56.25" customHeight="1">
      <c r="A10505" s="97" t="s">
        <v>630</v>
      </c>
      <c r="B10505" s="122" t="s">
        <v>4391</v>
      </c>
      <c r="C10505" s="123">
        <v>42643</v>
      </c>
      <c r="D10505" s="97" t="s">
        <v>21474</v>
      </c>
      <c r="E10505" s="97" t="s">
        <v>3</v>
      </c>
      <c r="F10505" s="97">
        <v>1425687</v>
      </c>
      <c r="G10505" s="97"/>
      <c r="H10505" s="124" t="s">
        <v>8158</v>
      </c>
      <c r="I10505" s="125">
        <v>0</v>
      </c>
      <c r="J10505" s="125">
        <v>59570.590000000004</v>
      </c>
      <c r="K10505" s="126">
        <v>59570.590000000004</v>
      </c>
      <c r="L10505" s="100" t="s">
        <v>1324</v>
      </c>
    </row>
    <row r="10506" spans="1:12" ht="56.25" customHeight="1">
      <c r="A10506" s="97" t="s">
        <v>630</v>
      </c>
      <c r="B10506" s="122" t="s">
        <v>4391</v>
      </c>
      <c r="C10506" s="123">
        <v>42643</v>
      </c>
      <c r="D10506" s="97" t="s">
        <v>21475</v>
      </c>
      <c r="E10506" s="97" t="s">
        <v>3</v>
      </c>
      <c r="F10506" s="97">
        <v>1425689</v>
      </c>
      <c r="G10506" s="97"/>
      <c r="H10506" s="124" t="s">
        <v>8159</v>
      </c>
      <c r="I10506" s="125">
        <v>0</v>
      </c>
      <c r="J10506" s="125">
        <v>59570.590000000004</v>
      </c>
      <c r="K10506" s="126">
        <v>59570.590000000004</v>
      </c>
      <c r="L10506" s="100" t="s">
        <v>1324</v>
      </c>
    </row>
    <row r="10507" spans="1:12" ht="56.25" customHeight="1">
      <c r="A10507" s="97" t="s">
        <v>630</v>
      </c>
      <c r="B10507" s="122" t="s">
        <v>4391</v>
      </c>
      <c r="C10507" s="123">
        <v>42643</v>
      </c>
      <c r="D10507" s="97" t="s">
        <v>21476</v>
      </c>
      <c r="E10507" s="97" t="s">
        <v>3</v>
      </c>
      <c r="F10507" s="97">
        <v>1425691</v>
      </c>
      <c r="G10507" s="97"/>
      <c r="H10507" s="124" t="s">
        <v>8160</v>
      </c>
      <c r="I10507" s="125">
        <v>0</v>
      </c>
      <c r="J10507" s="125">
        <v>24660</v>
      </c>
      <c r="K10507" s="126">
        <v>24660</v>
      </c>
      <c r="L10507" s="100" t="s">
        <v>1324</v>
      </c>
    </row>
    <row r="10508" spans="1:12" ht="56.25" customHeight="1">
      <c r="A10508" s="97" t="s">
        <v>630</v>
      </c>
      <c r="B10508" s="122" t="s">
        <v>10109</v>
      </c>
      <c r="C10508" s="123">
        <v>42643</v>
      </c>
      <c r="D10508" s="97" t="s">
        <v>15166</v>
      </c>
      <c r="E10508" s="97" t="s">
        <v>1313</v>
      </c>
      <c r="F10508" s="97">
        <v>11276272</v>
      </c>
      <c r="G10508" s="97"/>
      <c r="H10508" s="124" t="s">
        <v>4320</v>
      </c>
      <c r="I10508" s="125">
        <v>0</v>
      </c>
      <c r="J10508" s="125">
        <v>5000000</v>
      </c>
      <c r="K10508" s="126">
        <v>5000000</v>
      </c>
      <c r="L10508" s="100" t="s">
        <v>1324</v>
      </c>
    </row>
    <row r="10509" spans="1:12" ht="56.25" customHeight="1">
      <c r="A10509" s="97" t="s">
        <v>630</v>
      </c>
      <c r="B10509" s="122" t="s">
        <v>10109</v>
      </c>
      <c r="C10509" s="123">
        <v>42643</v>
      </c>
      <c r="D10509" s="97" t="s">
        <v>15167</v>
      </c>
      <c r="E10509" s="97" t="s">
        <v>1313</v>
      </c>
      <c r="F10509" s="97">
        <v>11278668</v>
      </c>
      <c r="G10509" s="97"/>
      <c r="H10509" s="124" t="s">
        <v>4321</v>
      </c>
      <c r="I10509" s="125">
        <v>0</v>
      </c>
      <c r="J10509" s="125">
        <v>4000000</v>
      </c>
      <c r="K10509" s="126">
        <v>4000000</v>
      </c>
      <c r="L10509" s="100" t="s">
        <v>1324</v>
      </c>
    </row>
    <row r="10510" spans="1:12" ht="56.25" customHeight="1">
      <c r="A10510" s="97" t="s">
        <v>630</v>
      </c>
      <c r="B10510" s="122" t="s">
        <v>4391</v>
      </c>
      <c r="C10510" s="123">
        <v>42643</v>
      </c>
      <c r="D10510" s="97" t="s">
        <v>21455</v>
      </c>
      <c r="E10510" s="97" t="s">
        <v>3</v>
      </c>
      <c r="F10510" s="97">
        <v>1425596</v>
      </c>
      <c r="G10510" s="97"/>
      <c r="H10510" s="124" t="s">
        <v>8141</v>
      </c>
      <c r="I10510" s="125">
        <v>0</v>
      </c>
      <c r="J10510" s="125">
        <v>10000</v>
      </c>
      <c r="K10510" s="126">
        <v>10000</v>
      </c>
      <c r="L10510" s="100" t="s">
        <v>1324</v>
      </c>
    </row>
    <row r="10511" spans="1:12" ht="56.25" customHeight="1">
      <c r="A10511" s="97" t="s">
        <v>630</v>
      </c>
      <c r="B10511" s="122" t="s">
        <v>4391</v>
      </c>
      <c r="C10511" s="123">
        <v>42643</v>
      </c>
      <c r="D10511" s="97" t="s">
        <v>21456</v>
      </c>
      <c r="E10511" s="97" t="s">
        <v>3</v>
      </c>
      <c r="F10511" s="97">
        <v>1425602</v>
      </c>
      <c r="G10511" s="97"/>
      <c r="H10511" s="124" t="s">
        <v>8142</v>
      </c>
      <c r="I10511" s="125">
        <v>0</v>
      </c>
      <c r="J10511" s="125">
        <v>7.6000000000000005</v>
      </c>
      <c r="K10511" s="126">
        <v>7.6000000000000005</v>
      </c>
      <c r="L10511" s="100" t="s">
        <v>1324</v>
      </c>
    </row>
    <row r="10512" spans="1:12" ht="56.25" customHeight="1">
      <c r="A10512" s="97" t="s">
        <v>630</v>
      </c>
      <c r="B10512" s="122" t="s">
        <v>4391</v>
      </c>
      <c r="C10512" s="123">
        <v>42643</v>
      </c>
      <c r="D10512" s="97" t="s">
        <v>21457</v>
      </c>
      <c r="E10512" s="97" t="s">
        <v>3</v>
      </c>
      <c r="F10512" s="97">
        <v>1425604</v>
      </c>
      <c r="G10512" s="97"/>
      <c r="H10512" s="124" t="s">
        <v>8142</v>
      </c>
      <c r="I10512" s="125">
        <v>0</v>
      </c>
      <c r="J10512" s="125">
        <v>7.6000000000000005</v>
      </c>
      <c r="K10512" s="126">
        <v>7.6000000000000005</v>
      </c>
      <c r="L10512" s="100" t="s">
        <v>1324</v>
      </c>
    </row>
    <row r="10513" spans="1:12" ht="56.25" customHeight="1">
      <c r="A10513" s="97" t="s">
        <v>630</v>
      </c>
      <c r="B10513" s="122" t="s">
        <v>4391</v>
      </c>
      <c r="C10513" s="123">
        <v>42643</v>
      </c>
      <c r="D10513" s="97" t="s">
        <v>21458</v>
      </c>
      <c r="E10513" s="97" t="s">
        <v>3</v>
      </c>
      <c r="F10513" s="97">
        <v>1425605</v>
      </c>
      <c r="G10513" s="97"/>
      <c r="H10513" s="124" t="s">
        <v>8142</v>
      </c>
      <c r="I10513" s="125">
        <v>0</v>
      </c>
      <c r="J10513" s="125">
        <v>7.6000000000000005</v>
      </c>
      <c r="K10513" s="126">
        <v>7.6000000000000005</v>
      </c>
      <c r="L10513" s="100" t="s">
        <v>1324</v>
      </c>
    </row>
    <row r="10514" spans="1:12" ht="56.25" customHeight="1">
      <c r="A10514" s="97" t="s">
        <v>630</v>
      </c>
      <c r="B10514" s="122" t="s">
        <v>4391</v>
      </c>
      <c r="C10514" s="123">
        <v>42643</v>
      </c>
      <c r="D10514" s="97" t="s">
        <v>21472</v>
      </c>
      <c r="E10514" s="97" t="s">
        <v>3</v>
      </c>
      <c r="F10514" s="97">
        <v>1425680</v>
      </c>
      <c r="G10514" s="97"/>
      <c r="H10514" s="124" t="s">
        <v>8156</v>
      </c>
      <c r="I10514" s="125">
        <v>0</v>
      </c>
      <c r="J10514" s="125">
        <v>1054.3600000000001</v>
      </c>
      <c r="K10514" s="126">
        <v>1054.3600000000001</v>
      </c>
      <c r="L10514" s="100" t="s">
        <v>1324</v>
      </c>
    </row>
    <row r="10515" spans="1:12" ht="56.25" customHeight="1">
      <c r="A10515" s="97" t="s">
        <v>630</v>
      </c>
      <c r="B10515" s="122" t="s">
        <v>4391</v>
      </c>
      <c r="C10515" s="123">
        <v>42643</v>
      </c>
      <c r="D10515" s="97" t="s">
        <v>21483</v>
      </c>
      <c r="E10515" s="97" t="s">
        <v>3</v>
      </c>
      <c r="F10515" s="97">
        <v>1425769</v>
      </c>
      <c r="G10515" s="97"/>
      <c r="H10515" s="124" t="s">
        <v>8167</v>
      </c>
      <c r="I10515" s="125">
        <v>0</v>
      </c>
      <c r="J10515" s="125">
        <v>444</v>
      </c>
      <c r="K10515" s="126">
        <v>444</v>
      </c>
      <c r="L10515" s="100" t="s">
        <v>1324</v>
      </c>
    </row>
    <row r="10516" spans="1:12" ht="56.25" customHeight="1">
      <c r="A10516" s="97" t="s">
        <v>630</v>
      </c>
      <c r="B10516" s="122" t="s">
        <v>4391</v>
      </c>
      <c r="C10516" s="123">
        <v>42643</v>
      </c>
      <c r="D10516" s="97" t="s">
        <v>21484</v>
      </c>
      <c r="E10516" s="97" t="s">
        <v>3</v>
      </c>
      <c r="F10516" s="97">
        <v>1425772</v>
      </c>
      <c r="G10516" s="97"/>
      <c r="H10516" s="124" t="s">
        <v>8168</v>
      </c>
      <c r="I10516" s="125">
        <v>0</v>
      </c>
      <c r="J10516" s="125">
        <v>444</v>
      </c>
      <c r="K10516" s="126">
        <v>444</v>
      </c>
      <c r="L10516" s="100" t="s">
        <v>1324</v>
      </c>
    </row>
    <row r="10517" spans="1:12" ht="56.25" customHeight="1">
      <c r="A10517" s="97" t="s">
        <v>630</v>
      </c>
      <c r="B10517" s="122" t="s">
        <v>4391</v>
      </c>
      <c r="C10517" s="123">
        <v>42643</v>
      </c>
      <c r="D10517" s="97" t="s">
        <v>21485</v>
      </c>
      <c r="E10517" s="97" t="s">
        <v>3</v>
      </c>
      <c r="F10517" s="97">
        <v>1425773</v>
      </c>
      <c r="G10517" s="97"/>
      <c r="H10517" s="124" t="s">
        <v>8169</v>
      </c>
      <c r="I10517" s="125">
        <v>0</v>
      </c>
      <c r="J10517" s="125">
        <v>444</v>
      </c>
      <c r="K10517" s="126">
        <v>444</v>
      </c>
      <c r="L10517" s="100" t="s">
        <v>1324</v>
      </c>
    </row>
    <row r="10518" spans="1:12" ht="56.25" customHeight="1">
      <c r="A10518" s="97" t="s">
        <v>630</v>
      </c>
      <c r="B10518" s="122" t="s">
        <v>4391</v>
      </c>
      <c r="C10518" s="123">
        <v>42643</v>
      </c>
      <c r="D10518" s="97" t="s">
        <v>21487</v>
      </c>
      <c r="E10518" s="97" t="s">
        <v>3</v>
      </c>
      <c r="F10518" s="97">
        <v>1425775</v>
      </c>
      <c r="G10518" s="97"/>
      <c r="H10518" s="124" t="s">
        <v>8171</v>
      </c>
      <c r="I10518" s="125">
        <v>0</v>
      </c>
      <c r="J10518" s="125">
        <v>31</v>
      </c>
      <c r="K10518" s="126">
        <v>31</v>
      </c>
      <c r="L10518" s="100" t="s">
        <v>1324</v>
      </c>
    </row>
    <row r="10519" spans="1:12" ht="56.25" customHeight="1">
      <c r="A10519" s="97" t="s">
        <v>630</v>
      </c>
      <c r="B10519" s="122" t="s">
        <v>4391</v>
      </c>
      <c r="C10519" s="123">
        <v>42643</v>
      </c>
      <c r="D10519" s="97" t="s">
        <v>21488</v>
      </c>
      <c r="E10519" s="97" t="s">
        <v>3</v>
      </c>
      <c r="F10519" s="97">
        <v>1425811</v>
      </c>
      <c r="G10519" s="97"/>
      <c r="H10519" s="124" t="s">
        <v>8172</v>
      </c>
      <c r="I10519" s="125">
        <v>0</v>
      </c>
      <c r="J10519" s="125">
        <v>507</v>
      </c>
      <c r="K10519" s="126">
        <v>507</v>
      </c>
      <c r="L10519" s="100" t="s">
        <v>1324</v>
      </c>
    </row>
    <row r="10520" spans="1:12" ht="56.25" customHeight="1">
      <c r="A10520" s="97" t="s">
        <v>630</v>
      </c>
      <c r="B10520" s="122" t="s">
        <v>4391</v>
      </c>
      <c r="C10520" s="123">
        <v>42643</v>
      </c>
      <c r="D10520" s="97" t="s">
        <v>21489</v>
      </c>
      <c r="E10520" s="97" t="s">
        <v>3</v>
      </c>
      <c r="F10520" s="97">
        <v>1425816</v>
      </c>
      <c r="G10520" s="97"/>
      <c r="H10520" s="124" t="s">
        <v>8173</v>
      </c>
      <c r="I10520" s="125">
        <v>0</v>
      </c>
      <c r="J10520" s="125">
        <v>507</v>
      </c>
      <c r="K10520" s="126">
        <v>507</v>
      </c>
      <c r="L10520" s="100" t="s">
        <v>1324</v>
      </c>
    </row>
    <row r="10521" spans="1:12" ht="56.25" customHeight="1">
      <c r="A10521" s="97" t="s">
        <v>630</v>
      </c>
      <c r="B10521" s="122" t="s">
        <v>4391</v>
      </c>
      <c r="C10521" s="123">
        <v>42643</v>
      </c>
      <c r="D10521" s="97" t="s">
        <v>21492</v>
      </c>
      <c r="E10521" s="97" t="s">
        <v>3</v>
      </c>
      <c r="F10521" s="97">
        <v>1425852</v>
      </c>
      <c r="G10521" s="97"/>
      <c r="H10521" s="124" t="s">
        <v>8177</v>
      </c>
      <c r="I10521" s="125">
        <v>0</v>
      </c>
      <c r="J10521" s="125">
        <v>1827.52</v>
      </c>
      <c r="K10521" s="126">
        <v>1827.52</v>
      </c>
      <c r="L10521" s="100" t="s">
        <v>1324</v>
      </c>
    </row>
    <row r="10522" spans="1:12" ht="56.25" customHeight="1">
      <c r="A10522" s="97" t="s">
        <v>630</v>
      </c>
      <c r="B10522" s="122" t="s">
        <v>4391</v>
      </c>
      <c r="C10522" s="123">
        <v>42643</v>
      </c>
      <c r="D10522" s="97" t="s">
        <v>21493</v>
      </c>
      <c r="E10522" s="97" t="s">
        <v>3</v>
      </c>
      <c r="F10522" s="97">
        <v>1425857</v>
      </c>
      <c r="G10522" s="97"/>
      <c r="H10522" s="124" t="s">
        <v>8178</v>
      </c>
      <c r="I10522" s="125">
        <v>0</v>
      </c>
      <c r="J10522" s="125">
        <v>1142.1600000000001</v>
      </c>
      <c r="K10522" s="126">
        <v>1142.1600000000001</v>
      </c>
      <c r="L10522" s="100" t="s">
        <v>1324</v>
      </c>
    </row>
    <row r="10523" spans="1:12" ht="56.25" customHeight="1">
      <c r="A10523" s="97" t="s">
        <v>630</v>
      </c>
      <c r="B10523" s="122" t="s">
        <v>4391</v>
      </c>
      <c r="C10523" s="123">
        <v>42643</v>
      </c>
      <c r="D10523" s="97" t="s">
        <v>21494</v>
      </c>
      <c r="E10523" s="97" t="s">
        <v>3</v>
      </c>
      <c r="F10523" s="97">
        <v>1425887</v>
      </c>
      <c r="G10523" s="97"/>
      <c r="H10523" s="124" t="s">
        <v>8179</v>
      </c>
      <c r="I10523" s="125">
        <v>0</v>
      </c>
      <c r="J10523" s="125">
        <v>1615.04</v>
      </c>
      <c r="K10523" s="126">
        <v>1615.04</v>
      </c>
      <c r="L10523" s="100" t="s">
        <v>1324</v>
      </c>
    </row>
    <row r="10524" spans="1:12" ht="56.25" customHeight="1">
      <c r="A10524" s="97" t="s">
        <v>630</v>
      </c>
      <c r="B10524" s="122" t="s">
        <v>10109</v>
      </c>
      <c r="C10524" s="123">
        <v>42643</v>
      </c>
      <c r="D10524" s="97" t="s">
        <v>15196</v>
      </c>
      <c r="E10524" s="97" t="s">
        <v>11</v>
      </c>
      <c r="F10524" s="97">
        <v>865438</v>
      </c>
      <c r="G10524" s="97"/>
      <c r="H10524" s="124" t="s">
        <v>4345</v>
      </c>
      <c r="I10524" s="125">
        <v>50</v>
      </c>
      <c r="J10524" s="125">
        <v>0</v>
      </c>
      <c r="K10524" s="126">
        <v>50</v>
      </c>
      <c r="L10524" s="100" t="s">
        <v>1324</v>
      </c>
    </row>
    <row r="10525" spans="1:12" ht="56.25" customHeight="1">
      <c r="A10525" s="97" t="s">
        <v>630</v>
      </c>
      <c r="B10525" s="122" t="s">
        <v>10109</v>
      </c>
      <c r="C10525" s="123">
        <v>42643</v>
      </c>
      <c r="D10525" s="97" t="s">
        <v>15197</v>
      </c>
      <c r="E10525" s="97" t="s">
        <v>11</v>
      </c>
      <c r="F10525" s="97">
        <v>865476</v>
      </c>
      <c r="G10525" s="97"/>
      <c r="H10525" s="124" t="s">
        <v>4346</v>
      </c>
      <c r="I10525" s="125">
        <v>50</v>
      </c>
      <c r="J10525" s="125">
        <v>0</v>
      </c>
      <c r="K10525" s="126">
        <v>50</v>
      </c>
      <c r="L10525" s="100" t="s">
        <v>1324</v>
      </c>
    </row>
    <row r="10526" spans="1:12" ht="56.25" customHeight="1">
      <c r="A10526" s="97" t="s">
        <v>630</v>
      </c>
      <c r="B10526" s="122" t="s">
        <v>10109</v>
      </c>
      <c r="C10526" s="123">
        <v>42643</v>
      </c>
      <c r="D10526" s="97" t="s">
        <v>15172</v>
      </c>
      <c r="E10526" s="97" t="s">
        <v>11</v>
      </c>
      <c r="F10526" s="97">
        <v>865503</v>
      </c>
      <c r="G10526" s="97"/>
      <c r="H10526" s="124" t="s">
        <v>4322</v>
      </c>
      <c r="I10526" s="125">
        <v>50</v>
      </c>
      <c r="J10526" s="125">
        <v>0</v>
      </c>
      <c r="K10526" s="126">
        <v>50</v>
      </c>
      <c r="L10526" s="100" t="s">
        <v>1324</v>
      </c>
    </row>
    <row r="10527" spans="1:12" ht="56.25" customHeight="1">
      <c r="A10527" s="97" t="s">
        <v>630</v>
      </c>
      <c r="B10527" s="122" t="s">
        <v>10109</v>
      </c>
      <c r="C10527" s="123">
        <v>42643</v>
      </c>
      <c r="D10527" s="97" t="s">
        <v>15175</v>
      </c>
      <c r="E10527" s="97" t="s">
        <v>11</v>
      </c>
      <c r="F10527" s="97">
        <v>865603</v>
      </c>
      <c r="G10527" s="97"/>
      <c r="H10527" s="124" t="s">
        <v>4325</v>
      </c>
      <c r="I10527" s="125">
        <v>50</v>
      </c>
      <c r="J10527" s="125">
        <v>0</v>
      </c>
      <c r="K10527" s="126">
        <v>50</v>
      </c>
      <c r="L10527" s="100" t="s">
        <v>1324</v>
      </c>
    </row>
    <row r="10528" spans="1:12" ht="56.25" customHeight="1">
      <c r="A10528" s="97" t="s">
        <v>630</v>
      </c>
      <c r="B10528" s="122" t="s">
        <v>10109</v>
      </c>
      <c r="C10528" s="123">
        <v>42643</v>
      </c>
      <c r="D10528" s="97" t="s">
        <v>15176</v>
      </c>
      <c r="E10528" s="97" t="s">
        <v>11</v>
      </c>
      <c r="F10528" s="97">
        <v>865624</v>
      </c>
      <c r="G10528" s="97"/>
      <c r="H10528" s="124" t="s">
        <v>4326</v>
      </c>
      <c r="I10528" s="125">
        <v>50</v>
      </c>
      <c r="J10528" s="125">
        <v>0</v>
      </c>
      <c r="K10528" s="126">
        <v>50</v>
      </c>
      <c r="L10528" s="100" t="s">
        <v>1324</v>
      </c>
    </row>
    <row r="10529" spans="1:12" ht="56.25" customHeight="1">
      <c r="A10529" s="97" t="s">
        <v>630</v>
      </c>
      <c r="B10529" s="122" t="s">
        <v>10109</v>
      </c>
      <c r="C10529" s="123">
        <v>42643</v>
      </c>
      <c r="D10529" s="97" t="s">
        <v>15177</v>
      </c>
      <c r="E10529" s="97" t="s">
        <v>11</v>
      </c>
      <c r="F10529" s="97">
        <v>865626</v>
      </c>
      <c r="G10529" s="97"/>
      <c r="H10529" s="124" t="s">
        <v>4327</v>
      </c>
      <c r="I10529" s="125">
        <v>50</v>
      </c>
      <c r="J10529" s="125">
        <v>0</v>
      </c>
      <c r="K10529" s="126">
        <v>50</v>
      </c>
      <c r="L10529" s="100" t="s">
        <v>1324</v>
      </c>
    </row>
    <row r="10530" spans="1:12" ht="56.25" customHeight="1">
      <c r="A10530" s="97" t="s">
        <v>630</v>
      </c>
      <c r="B10530" s="122" t="s">
        <v>4391</v>
      </c>
      <c r="C10530" s="123">
        <v>42646</v>
      </c>
      <c r="D10530" s="97" t="s">
        <v>21505</v>
      </c>
      <c r="E10530" s="97" t="s">
        <v>3</v>
      </c>
      <c r="F10530" s="97">
        <v>1426134</v>
      </c>
      <c r="G10530" s="97"/>
      <c r="H10530" s="124" t="s">
        <v>8870</v>
      </c>
      <c r="I10530" s="125">
        <v>0</v>
      </c>
      <c r="J10530" s="125">
        <v>640</v>
      </c>
      <c r="K10530" s="126">
        <v>640</v>
      </c>
      <c r="L10530" s="100" t="s">
        <v>1324</v>
      </c>
    </row>
    <row r="10531" spans="1:12" ht="56.25" customHeight="1">
      <c r="A10531" s="97" t="s">
        <v>630</v>
      </c>
      <c r="B10531" s="122" t="s">
        <v>4391</v>
      </c>
      <c r="C10531" s="123">
        <v>42646</v>
      </c>
      <c r="D10531" s="97" t="s">
        <v>21506</v>
      </c>
      <c r="E10531" s="97" t="s">
        <v>3</v>
      </c>
      <c r="F10531" s="97">
        <v>1426155</v>
      </c>
      <c r="G10531" s="97"/>
      <c r="H10531" s="124" t="s">
        <v>7618</v>
      </c>
      <c r="I10531" s="125">
        <v>0</v>
      </c>
      <c r="J10531" s="125">
        <v>545</v>
      </c>
      <c r="K10531" s="126">
        <v>545</v>
      </c>
      <c r="L10531" s="100" t="s">
        <v>1324</v>
      </c>
    </row>
    <row r="10532" spans="1:12" ht="56.25" customHeight="1">
      <c r="A10532" s="97" t="s">
        <v>630</v>
      </c>
      <c r="B10532" s="122" t="s">
        <v>4391</v>
      </c>
      <c r="C10532" s="123">
        <v>42646</v>
      </c>
      <c r="D10532" s="97" t="s">
        <v>21507</v>
      </c>
      <c r="E10532" s="97" t="s">
        <v>3</v>
      </c>
      <c r="F10532" s="97">
        <v>1426158</v>
      </c>
      <c r="G10532" s="97"/>
      <c r="H10532" s="124" t="s">
        <v>6681</v>
      </c>
      <c r="I10532" s="125">
        <v>0</v>
      </c>
      <c r="J10532" s="125">
        <v>200</v>
      </c>
      <c r="K10532" s="126">
        <v>200</v>
      </c>
      <c r="L10532" s="100" t="s">
        <v>1324</v>
      </c>
    </row>
    <row r="10533" spans="1:12" ht="56.25" customHeight="1">
      <c r="A10533" s="97" t="s">
        <v>630</v>
      </c>
      <c r="B10533" s="122" t="s">
        <v>4391</v>
      </c>
      <c r="C10533" s="123">
        <v>42646</v>
      </c>
      <c r="D10533" s="97" t="s">
        <v>21508</v>
      </c>
      <c r="E10533" s="97" t="s">
        <v>3</v>
      </c>
      <c r="F10533" s="97">
        <v>1426203</v>
      </c>
      <c r="G10533" s="97"/>
      <c r="H10533" s="124" t="s">
        <v>8871</v>
      </c>
      <c r="I10533" s="125">
        <v>0</v>
      </c>
      <c r="J10533" s="125">
        <v>5225.29</v>
      </c>
      <c r="K10533" s="126">
        <v>5225.29</v>
      </c>
      <c r="L10533" s="100" t="s">
        <v>1324</v>
      </c>
    </row>
    <row r="10534" spans="1:12" ht="56.25" customHeight="1">
      <c r="A10534" s="97" t="s">
        <v>630</v>
      </c>
      <c r="B10534" s="122" t="s">
        <v>4391</v>
      </c>
      <c r="C10534" s="123">
        <v>42646</v>
      </c>
      <c r="D10534" s="97" t="s">
        <v>21511</v>
      </c>
      <c r="E10534" s="97" t="s">
        <v>3</v>
      </c>
      <c r="F10534" s="97">
        <v>1426366</v>
      </c>
      <c r="G10534" s="97"/>
      <c r="H10534" s="124" t="s">
        <v>8874</v>
      </c>
      <c r="I10534" s="125">
        <v>0</v>
      </c>
      <c r="J10534" s="125">
        <v>15000</v>
      </c>
      <c r="K10534" s="126">
        <v>15000</v>
      </c>
      <c r="L10534" s="100" t="s">
        <v>1324</v>
      </c>
    </row>
    <row r="10535" spans="1:12" ht="56.25" customHeight="1">
      <c r="A10535" s="97" t="s">
        <v>630</v>
      </c>
      <c r="B10535" s="122" t="s">
        <v>4391</v>
      </c>
      <c r="C10535" s="123">
        <v>42646</v>
      </c>
      <c r="D10535" s="97" t="s">
        <v>21512</v>
      </c>
      <c r="E10535" s="97" t="s">
        <v>3</v>
      </c>
      <c r="F10535" s="97">
        <v>1426370</v>
      </c>
      <c r="G10535" s="97"/>
      <c r="H10535" s="124" t="s">
        <v>8875</v>
      </c>
      <c r="I10535" s="125">
        <v>0</v>
      </c>
      <c r="J10535" s="125">
        <v>939.4</v>
      </c>
      <c r="K10535" s="126">
        <v>939.4</v>
      </c>
      <c r="L10535" s="100" t="s">
        <v>1324</v>
      </c>
    </row>
    <row r="10536" spans="1:12" ht="56.25" customHeight="1">
      <c r="A10536" s="97" t="s">
        <v>630</v>
      </c>
      <c r="B10536" s="122" t="s">
        <v>4391</v>
      </c>
      <c r="C10536" s="123">
        <v>42646</v>
      </c>
      <c r="D10536" s="97" t="s">
        <v>21513</v>
      </c>
      <c r="E10536" s="97" t="s">
        <v>3</v>
      </c>
      <c r="F10536" s="97">
        <v>1426396</v>
      </c>
      <c r="G10536" s="97"/>
      <c r="H10536" s="124" t="s">
        <v>8876</v>
      </c>
      <c r="I10536" s="125">
        <v>0</v>
      </c>
      <c r="J10536" s="125">
        <v>81150.460000000006</v>
      </c>
      <c r="K10536" s="126">
        <v>81150.460000000006</v>
      </c>
      <c r="L10536" s="100" t="s">
        <v>1324</v>
      </c>
    </row>
    <row r="10537" spans="1:12" ht="56.25" customHeight="1">
      <c r="A10537" s="97" t="s">
        <v>630</v>
      </c>
      <c r="B10537" s="122" t="s">
        <v>4391</v>
      </c>
      <c r="C10537" s="123">
        <v>42646</v>
      </c>
      <c r="D10537" s="97" t="s">
        <v>21514</v>
      </c>
      <c r="E10537" s="97" t="s">
        <v>3</v>
      </c>
      <c r="F10537" s="97">
        <v>1426452</v>
      </c>
      <c r="G10537" s="97"/>
      <c r="H10537" s="124" t="s">
        <v>8877</v>
      </c>
      <c r="I10537" s="125">
        <v>0</v>
      </c>
      <c r="J10537" s="125">
        <v>50</v>
      </c>
      <c r="K10537" s="126">
        <v>50</v>
      </c>
      <c r="L10537" s="100" t="s">
        <v>1324</v>
      </c>
    </row>
    <row r="10538" spans="1:12" ht="56.25" customHeight="1">
      <c r="A10538" s="97" t="s">
        <v>630</v>
      </c>
      <c r="B10538" s="122" t="s">
        <v>4391</v>
      </c>
      <c r="C10538" s="123">
        <v>42646</v>
      </c>
      <c r="D10538" s="97" t="s">
        <v>21515</v>
      </c>
      <c r="E10538" s="97" t="s">
        <v>3</v>
      </c>
      <c r="F10538" s="97">
        <v>1426454</v>
      </c>
      <c r="G10538" s="97"/>
      <c r="H10538" s="124" t="s">
        <v>8878</v>
      </c>
      <c r="I10538" s="125">
        <v>0</v>
      </c>
      <c r="J10538" s="125">
        <v>50</v>
      </c>
      <c r="K10538" s="126">
        <v>50</v>
      </c>
      <c r="L10538" s="100" t="s">
        <v>1324</v>
      </c>
    </row>
    <row r="10539" spans="1:12" ht="56.25" customHeight="1">
      <c r="A10539" s="97" t="s">
        <v>630</v>
      </c>
      <c r="B10539" s="122" t="s">
        <v>629</v>
      </c>
      <c r="C10539" s="123">
        <v>42646</v>
      </c>
      <c r="D10539" s="97" t="s">
        <v>15244</v>
      </c>
      <c r="E10539" s="97" t="s">
        <v>6</v>
      </c>
      <c r="F10539" s="97">
        <v>750347</v>
      </c>
      <c r="G10539" s="97"/>
      <c r="H10539" s="124" t="s">
        <v>9395</v>
      </c>
      <c r="I10539" s="125">
        <v>0</v>
      </c>
      <c r="J10539" s="125">
        <v>2000000</v>
      </c>
      <c r="K10539" s="126">
        <v>2000000</v>
      </c>
      <c r="L10539" s="100" t="s">
        <v>1324</v>
      </c>
    </row>
    <row r="10540" spans="1:12" ht="56.25" customHeight="1">
      <c r="A10540" s="97" t="s">
        <v>630</v>
      </c>
      <c r="B10540" s="122" t="s">
        <v>15240</v>
      </c>
      <c r="C10540" s="123">
        <v>42646</v>
      </c>
      <c r="D10540" s="97" t="s">
        <v>15241</v>
      </c>
      <c r="E10540" s="97" t="s">
        <v>6</v>
      </c>
      <c r="F10540" s="97">
        <v>865718</v>
      </c>
      <c r="G10540" s="97"/>
      <c r="H10540" s="124" t="s">
        <v>9392</v>
      </c>
      <c r="I10540" s="125">
        <v>0</v>
      </c>
      <c r="J10540" s="125">
        <v>18195.260000000002</v>
      </c>
      <c r="K10540" s="126">
        <v>18195.260000000002</v>
      </c>
      <c r="L10540" s="100" t="s">
        <v>1324</v>
      </c>
    </row>
    <row r="10541" spans="1:12" ht="56.25" customHeight="1">
      <c r="A10541" s="97" t="s">
        <v>630</v>
      </c>
      <c r="B10541" s="122" t="s">
        <v>629</v>
      </c>
      <c r="C10541" s="123">
        <v>42646</v>
      </c>
      <c r="D10541" s="97" t="s">
        <v>15238</v>
      </c>
      <c r="E10541" s="97" t="s">
        <v>6</v>
      </c>
      <c r="F10541" s="97">
        <v>865744</v>
      </c>
      <c r="G10541" s="97"/>
      <c r="H10541" s="124" t="s">
        <v>9390</v>
      </c>
      <c r="I10541" s="125">
        <v>0</v>
      </c>
      <c r="J10541" s="125">
        <v>75000000</v>
      </c>
      <c r="K10541" s="126">
        <v>75000000</v>
      </c>
      <c r="L10541" s="100" t="s">
        <v>1324</v>
      </c>
    </row>
    <row r="10542" spans="1:12" ht="56.25" customHeight="1">
      <c r="A10542" s="97" t="s">
        <v>630</v>
      </c>
      <c r="B10542" s="122" t="s">
        <v>4391</v>
      </c>
      <c r="C10542" s="123">
        <v>42647</v>
      </c>
      <c r="D10542" s="97" t="s">
        <v>21532</v>
      </c>
      <c r="E10542" s="97" t="s">
        <v>3</v>
      </c>
      <c r="F10542" s="97">
        <v>1426736</v>
      </c>
      <c r="G10542" s="97"/>
      <c r="H10542" s="124" t="s">
        <v>8895</v>
      </c>
      <c r="I10542" s="125">
        <v>0</v>
      </c>
      <c r="J10542" s="125">
        <v>1757</v>
      </c>
      <c r="K10542" s="126">
        <v>1757</v>
      </c>
      <c r="L10542" s="100" t="s">
        <v>1324</v>
      </c>
    </row>
    <row r="10543" spans="1:12" ht="56.25" customHeight="1">
      <c r="A10543" s="97" t="s">
        <v>630</v>
      </c>
      <c r="B10543" s="122" t="s">
        <v>629</v>
      </c>
      <c r="C10543" s="123">
        <v>42647</v>
      </c>
      <c r="D10543" s="97" t="s">
        <v>15264</v>
      </c>
      <c r="E10543" s="97" t="s">
        <v>13</v>
      </c>
      <c r="F10543" s="97">
        <v>45275</v>
      </c>
      <c r="G10543" s="97"/>
      <c r="H10543" s="124" t="s">
        <v>1293</v>
      </c>
      <c r="I10543" s="125">
        <v>50</v>
      </c>
      <c r="J10543" s="125">
        <v>0</v>
      </c>
      <c r="K10543" s="126">
        <v>50</v>
      </c>
      <c r="L10543" s="100" t="s">
        <v>1324</v>
      </c>
    </row>
    <row r="10544" spans="1:12" ht="56.25" customHeight="1">
      <c r="A10544" s="97" t="s">
        <v>630</v>
      </c>
      <c r="B10544" s="122" t="s">
        <v>4391</v>
      </c>
      <c r="C10544" s="123">
        <v>42647</v>
      </c>
      <c r="D10544" s="97" t="s">
        <v>21534</v>
      </c>
      <c r="E10544" s="97" t="s">
        <v>3</v>
      </c>
      <c r="F10544" s="97">
        <v>1426606</v>
      </c>
      <c r="G10544" s="97"/>
      <c r="H10544" s="124" t="s">
        <v>8897</v>
      </c>
      <c r="I10544" s="125">
        <v>0</v>
      </c>
      <c r="J10544" s="125">
        <v>3206.9</v>
      </c>
      <c r="K10544" s="126">
        <v>3206.9</v>
      </c>
      <c r="L10544" s="100" t="s">
        <v>1324</v>
      </c>
    </row>
    <row r="10545" spans="1:12" ht="56.25" customHeight="1">
      <c r="A10545" s="97" t="s">
        <v>630</v>
      </c>
      <c r="B10545" s="122" t="s">
        <v>4391</v>
      </c>
      <c r="C10545" s="123">
        <v>42647</v>
      </c>
      <c r="D10545" s="97" t="s">
        <v>21535</v>
      </c>
      <c r="E10545" s="97" t="s">
        <v>3</v>
      </c>
      <c r="F10545" s="97">
        <v>1426634</v>
      </c>
      <c r="G10545" s="97"/>
      <c r="H10545" s="124" t="s">
        <v>8898</v>
      </c>
      <c r="I10545" s="125">
        <v>0</v>
      </c>
      <c r="J10545" s="125">
        <v>1506</v>
      </c>
      <c r="K10545" s="126">
        <v>1506</v>
      </c>
      <c r="L10545" s="100" t="s">
        <v>1324</v>
      </c>
    </row>
    <row r="10546" spans="1:12" ht="56.25" customHeight="1">
      <c r="A10546" s="97" t="s">
        <v>630</v>
      </c>
      <c r="B10546" s="122" t="s">
        <v>4391</v>
      </c>
      <c r="C10546" s="123">
        <v>42647</v>
      </c>
      <c r="D10546" s="97" t="s">
        <v>21536</v>
      </c>
      <c r="E10546" s="97" t="s">
        <v>3</v>
      </c>
      <c r="F10546" s="97">
        <v>1426677</v>
      </c>
      <c r="G10546" s="97"/>
      <c r="H10546" s="124" t="s">
        <v>8899</v>
      </c>
      <c r="I10546" s="125">
        <v>0</v>
      </c>
      <c r="J10546" s="125">
        <v>711.18</v>
      </c>
      <c r="K10546" s="126">
        <v>711.18</v>
      </c>
      <c r="L10546" s="100" t="s">
        <v>1324</v>
      </c>
    </row>
    <row r="10547" spans="1:12" ht="56.25" customHeight="1">
      <c r="A10547" s="97" t="s">
        <v>630</v>
      </c>
      <c r="B10547" s="122" t="s">
        <v>4391</v>
      </c>
      <c r="C10547" s="123">
        <v>42647</v>
      </c>
      <c r="D10547" s="97" t="s">
        <v>21537</v>
      </c>
      <c r="E10547" s="97" t="s">
        <v>3</v>
      </c>
      <c r="F10547" s="97">
        <v>1426710</v>
      </c>
      <c r="G10547" s="97"/>
      <c r="H10547" s="124" t="s">
        <v>8900</v>
      </c>
      <c r="I10547" s="125">
        <v>0</v>
      </c>
      <c r="J10547" s="125">
        <v>3</v>
      </c>
      <c r="K10547" s="126">
        <v>3</v>
      </c>
      <c r="L10547" s="100" t="s">
        <v>1324</v>
      </c>
    </row>
    <row r="10548" spans="1:12" ht="56.25" customHeight="1">
      <c r="A10548" s="97" t="s">
        <v>630</v>
      </c>
      <c r="B10548" s="122" t="s">
        <v>4391</v>
      </c>
      <c r="C10548" s="123">
        <v>42647</v>
      </c>
      <c r="D10548" s="97" t="s">
        <v>21539</v>
      </c>
      <c r="E10548" s="97" t="s">
        <v>3</v>
      </c>
      <c r="F10548" s="97">
        <v>1426747</v>
      </c>
      <c r="G10548" s="97"/>
      <c r="H10548" s="124" t="s">
        <v>8901</v>
      </c>
      <c r="I10548" s="125">
        <v>0</v>
      </c>
      <c r="J10548" s="125">
        <v>10.46</v>
      </c>
      <c r="K10548" s="126">
        <v>10.46</v>
      </c>
      <c r="L10548" s="100" t="s">
        <v>1324</v>
      </c>
    </row>
    <row r="10549" spans="1:12" ht="56.25" customHeight="1">
      <c r="A10549" s="97" t="s">
        <v>630</v>
      </c>
      <c r="B10549" s="122" t="s">
        <v>4391</v>
      </c>
      <c r="C10549" s="123">
        <v>42647</v>
      </c>
      <c r="D10549" s="97" t="s">
        <v>21540</v>
      </c>
      <c r="E10549" s="97" t="s">
        <v>3</v>
      </c>
      <c r="F10549" s="97">
        <v>1426785</v>
      </c>
      <c r="G10549" s="97"/>
      <c r="H10549" s="124" t="s">
        <v>8902</v>
      </c>
      <c r="I10549" s="125">
        <v>0</v>
      </c>
      <c r="J10549" s="125">
        <v>939.4</v>
      </c>
      <c r="K10549" s="126">
        <v>939.4</v>
      </c>
      <c r="L10549" s="100" t="s">
        <v>1324</v>
      </c>
    </row>
    <row r="10550" spans="1:12" ht="56.25" customHeight="1">
      <c r="A10550" s="97" t="s">
        <v>630</v>
      </c>
      <c r="B10550" s="122" t="s">
        <v>4391</v>
      </c>
      <c r="C10550" s="123">
        <v>42647</v>
      </c>
      <c r="D10550" s="97" t="s">
        <v>21541</v>
      </c>
      <c r="E10550" s="97" t="s">
        <v>3</v>
      </c>
      <c r="F10550" s="97">
        <v>1426796</v>
      </c>
      <c r="G10550" s="97"/>
      <c r="H10550" s="124" t="s">
        <v>7962</v>
      </c>
      <c r="I10550" s="125">
        <v>0</v>
      </c>
      <c r="J10550" s="125">
        <v>1500</v>
      </c>
      <c r="K10550" s="126">
        <v>1500</v>
      </c>
      <c r="L10550" s="100" t="s">
        <v>1324</v>
      </c>
    </row>
    <row r="10551" spans="1:12" ht="56.25" customHeight="1">
      <c r="A10551" s="97" t="s">
        <v>630</v>
      </c>
      <c r="B10551" s="122" t="s">
        <v>4391</v>
      </c>
      <c r="C10551" s="123">
        <v>42647</v>
      </c>
      <c r="D10551" s="97" t="s">
        <v>21543</v>
      </c>
      <c r="E10551" s="97" t="s">
        <v>3</v>
      </c>
      <c r="F10551" s="97">
        <v>1426818</v>
      </c>
      <c r="G10551" s="97"/>
      <c r="H10551" s="124" t="s">
        <v>8904</v>
      </c>
      <c r="I10551" s="125">
        <v>0</v>
      </c>
      <c r="J10551" s="125">
        <v>2113.08</v>
      </c>
      <c r="K10551" s="126">
        <v>2113.08</v>
      </c>
      <c r="L10551" s="100" t="s">
        <v>1324</v>
      </c>
    </row>
    <row r="10552" spans="1:12" ht="56.25" customHeight="1">
      <c r="A10552" s="97" t="s">
        <v>630</v>
      </c>
      <c r="B10552" s="122" t="s">
        <v>4391</v>
      </c>
      <c r="C10552" s="123">
        <v>42647</v>
      </c>
      <c r="D10552" s="97" t="s">
        <v>21544</v>
      </c>
      <c r="E10552" s="97" t="s">
        <v>3</v>
      </c>
      <c r="F10552" s="97">
        <v>1426826</v>
      </c>
      <c r="G10552" s="97"/>
      <c r="H10552" s="124" t="s">
        <v>8905</v>
      </c>
      <c r="I10552" s="125">
        <v>0</v>
      </c>
      <c r="J10552" s="125">
        <v>126.75</v>
      </c>
      <c r="K10552" s="126">
        <v>126.75</v>
      </c>
      <c r="L10552" s="100" t="s">
        <v>1324</v>
      </c>
    </row>
    <row r="10553" spans="1:12" ht="56.25" customHeight="1">
      <c r="A10553" s="97" t="s">
        <v>630</v>
      </c>
      <c r="B10553" s="122" t="s">
        <v>4391</v>
      </c>
      <c r="C10553" s="123">
        <v>42647</v>
      </c>
      <c r="D10553" s="97" t="s">
        <v>21546</v>
      </c>
      <c r="E10553" s="97" t="s">
        <v>3</v>
      </c>
      <c r="F10553" s="97">
        <v>1426945</v>
      </c>
      <c r="G10553" s="97"/>
      <c r="H10553" s="124" t="s">
        <v>8906</v>
      </c>
      <c r="I10553" s="125">
        <v>0</v>
      </c>
      <c r="J10553" s="125">
        <v>1159.6300000000001</v>
      </c>
      <c r="K10553" s="126">
        <v>1159.6300000000001</v>
      </c>
      <c r="L10553" s="100" t="s">
        <v>1324</v>
      </c>
    </row>
    <row r="10554" spans="1:12" ht="56.25" customHeight="1">
      <c r="A10554" s="97" t="s">
        <v>630</v>
      </c>
      <c r="B10554" s="122" t="s">
        <v>4391</v>
      </c>
      <c r="C10554" s="123">
        <v>42647</v>
      </c>
      <c r="D10554" s="97" t="s">
        <v>21547</v>
      </c>
      <c r="E10554" s="97" t="s">
        <v>3</v>
      </c>
      <c r="F10554" s="97">
        <v>1426947</v>
      </c>
      <c r="G10554" s="97"/>
      <c r="H10554" s="124" t="s">
        <v>8907</v>
      </c>
      <c r="I10554" s="125">
        <v>0</v>
      </c>
      <c r="J10554" s="125">
        <v>944.3</v>
      </c>
      <c r="K10554" s="126">
        <v>944.3</v>
      </c>
      <c r="L10554" s="100" t="s">
        <v>1324</v>
      </c>
    </row>
    <row r="10555" spans="1:12" ht="56.25" customHeight="1">
      <c r="A10555" s="97" t="s">
        <v>630</v>
      </c>
      <c r="B10555" s="122" t="s">
        <v>629</v>
      </c>
      <c r="C10555" s="123">
        <v>42647</v>
      </c>
      <c r="D10555" s="97" t="s">
        <v>15259</v>
      </c>
      <c r="E10555" s="97" t="s">
        <v>11</v>
      </c>
      <c r="F10555" s="97">
        <v>865881</v>
      </c>
      <c r="G10555" s="97"/>
      <c r="H10555" s="124" t="s">
        <v>9408</v>
      </c>
      <c r="I10555" s="125">
        <v>50</v>
      </c>
      <c r="J10555" s="125">
        <v>0</v>
      </c>
      <c r="K10555" s="126">
        <v>50</v>
      </c>
      <c r="L10555" s="100" t="s">
        <v>1324</v>
      </c>
    </row>
    <row r="10556" spans="1:12" ht="56.25" customHeight="1">
      <c r="A10556" s="97" t="s">
        <v>630</v>
      </c>
      <c r="B10556" s="122" t="s">
        <v>629</v>
      </c>
      <c r="C10556" s="123">
        <v>42648</v>
      </c>
      <c r="D10556" s="97" t="s">
        <v>15294</v>
      </c>
      <c r="E10556" s="97" t="s">
        <v>1313</v>
      </c>
      <c r="F10556" s="97">
        <v>11318812</v>
      </c>
      <c r="G10556" s="97"/>
      <c r="H10556" s="124" t="s">
        <v>9441</v>
      </c>
      <c r="I10556" s="125">
        <v>0</v>
      </c>
      <c r="J10556" s="125">
        <v>834481.53</v>
      </c>
      <c r="K10556" s="126">
        <v>834481.53</v>
      </c>
      <c r="L10556" s="100" t="s">
        <v>1324</v>
      </c>
    </row>
    <row r="10557" spans="1:12" ht="56.25" customHeight="1">
      <c r="A10557" s="97" t="s">
        <v>630</v>
      </c>
      <c r="B10557" s="122" t="s">
        <v>629</v>
      </c>
      <c r="C10557" s="123">
        <v>42648</v>
      </c>
      <c r="D10557" s="97" t="s">
        <v>15295</v>
      </c>
      <c r="E10557" s="97" t="s">
        <v>1313</v>
      </c>
      <c r="F10557" s="97">
        <v>11318811</v>
      </c>
      <c r="G10557" s="97"/>
      <c r="H10557" s="124" t="s">
        <v>9442</v>
      </c>
      <c r="I10557" s="125">
        <v>0</v>
      </c>
      <c r="J10557" s="125">
        <v>1941560.36</v>
      </c>
      <c r="K10557" s="126">
        <v>1941560.36</v>
      </c>
      <c r="L10557" s="100" t="s">
        <v>1324</v>
      </c>
    </row>
    <row r="10558" spans="1:12" ht="56.25" customHeight="1">
      <c r="A10558" s="97" t="s">
        <v>630</v>
      </c>
      <c r="B10558" s="122" t="s">
        <v>629</v>
      </c>
      <c r="C10558" s="123">
        <v>42648</v>
      </c>
      <c r="D10558" s="97" t="s">
        <v>15314</v>
      </c>
      <c r="E10558" s="97" t="s">
        <v>1313</v>
      </c>
      <c r="F10558" s="97">
        <v>11318826</v>
      </c>
      <c r="G10558" s="97"/>
      <c r="H10558" s="124" t="s">
        <v>9461</v>
      </c>
      <c r="I10558" s="125">
        <v>0</v>
      </c>
      <c r="J10558" s="125">
        <v>3000000</v>
      </c>
      <c r="K10558" s="126">
        <v>3000000</v>
      </c>
      <c r="L10558" s="100" t="s">
        <v>1324</v>
      </c>
    </row>
    <row r="10559" spans="1:12" ht="56.25" customHeight="1">
      <c r="A10559" s="97" t="s">
        <v>630</v>
      </c>
      <c r="B10559" s="122" t="s">
        <v>4391</v>
      </c>
      <c r="C10559" s="123">
        <v>42648</v>
      </c>
      <c r="D10559" s="97" t="s">
        <v>21566</v>
      </c>
      <c r="E10559" s="97" t="s">
        <v>3</v>
      </c>
      <c r="F10559" s="97">
        <v>1427081</v>
      </c>
      <c r="G10559" s="97"/>
      <c r="H10559" s="124" t="s">
        <v>8926</v>
      </c>
      <c r="I10559" s="125">
        <v>0</v>
      </c>
      <c r="J10559" s="125">
        <v>460</v>
      </c>
      <c r="K10559" s="126">
        <v>460</v>
      </c>
      <c r="L10559" s="100" t="s">
        <v>1324</v>
      </c>
    </row>
    <row r="10560" spans="1:12" ht="56.25" customHeight="1">
      <c r="A10560" s="97" t="s">
        <v>630</v>
      </c>
      <c r="B10560" s="122" t="s">
        <v>4391</v>
      </c>
      <c r="C10560" s="123">
        <v>42648</v>
      </c>
      <c r="D10560" s="97" t="s">
        <v>21567</v>
      </c>
      <c r="E10560" s="97" t="s">
        <v>3</v>
      </c>
      <c r="F10560" s="97">
        <v>1427104</v>
      </c>
      <c r="G10560" s="97"/>
      <c r="H10560" s="124" t="s">
        <v>7792</v>
      </c>
      <c r="I10560" s="125">
        <v>0</v>
      </c>
      <c r="J10560" s="125">
        <v>3053</v>
      </c>
      <c r="K10560" s="126">
        <v>3053</v>
      </c>
      <c r="L10560" s="100" t="s">
        <v>1324</v>
      </c>
    </row>
    <row r="10561" spans="1:12" ht="56.25" customHeight="1">
      <c r="A10561" s="97" t="s">
        <v>630</v>
      </c>
      <c r="B10561" s="122" t="s">
        <v>4391</v>
      </c>
      <c r="C10561" s="123">
        <v>42648</v>
      </c>
      <c r="D10561" s="97" t="s">
        <v>21568</v>
      </c>
      <c r="E10561" s="97" t="s">
        <v>3</v>
      </c>
      <c r="F10561" s="97">
        <v>1427135</v>
      </c>
      <c r="G10561" s="97"/>
      <c r="H10561" s="124" t="s">
        <v>8927</v>
      </c>
      <c r="I10561" s="125">
        <v>0</v>
      </c>
      <c r="J10561" s="125">
        <v>500</v>
      </c>
      <c r="K10561" s="126">
        <v>500</v>
      </c>
      <c r="L10561" s="100" t="s">
        <v>1324</v>
      </c>
    </row>
    <row r="10562" spans="1:12" ht="56.25" customHeight="1">
      <c r="A10562" s="97" t="s">
        <v>630</v>
      </c>
      <c r="B10562" s="122" t="s">
        <v>4391</v>
      </c>
      <c r="C10562" s="123">
        <v>42648</v>
      </c>
      <c r="D10562" s="97" t="s">
        <v>21569</v>
      </c>
      <c r="E10562" s="97" t="s">
        <v>3</v>
      </c>
      <c r="F10562" s="97">
        <v>1427154</v>
      </c>
      <c r="G10562" s="97"/>
      <c r="H10562" s="124" t="s">
        <v>8928</v>
      </c>
      <c r="I10562" s="125">
        <v>0</v>
      </c>
      <c r="J10562" s="125">
        <v>24</v>
      </c>
      <c r="K10562" s="126">
        <v>24</v>
      </c>
      <c r="L10562" s="100" t="s">
        <v>1324</v>
      </c>
    </row>
    <row r="10563" spans="1:12" ht="56.25" customHeight="1">
      <c r="A10563" s="97" t="s">
        <v>630</v>
      </c>
      <c r="B10563" s="122" t="s">
        <v>4391</v>
      </c>
      <c r="C10563" s="123">
        <v>42648</v>
      </c>
      <c r="D10563" s="97" t="s">
        <v>21570</v>
      </c>
      <c r="E10563" s="97" t="s">
        <v>3</v>
      </c>
      <c r="F10563" s="97">
        <v>1427174</v>
      </c>
      <c r="G10563" s="97"/>
      <c r="H10563" s="124" t="s">
        <v>8929</v>
      </c>
      <c r="I10563" s="125">
        <v>0</v>
      </c>
      <c r="J10563" s="125">
        <v>1500</v>
      </c>
      <c r="K10563" s="126">
        <v>1500</v>
      </c>
      <c r="L10563" s="100" t="s">
        <v>1324</v>
      </c>
    </row>
    <row r="10564" spans="1:12" ht="56.25" customHeight="1">
      <c r="A10564" s="97" t="s">
        <v>630</v>
      </c>
      <c r="B10564" s="122" t="s">
        <v>4391</v>
      </c>
      <c r="C10564" s="123">
        <v>42648</v>
      </c>
      <c r="D10564" s="97" t="s">
        <v>21571</v>
      </c>
      <c r="E10564" s="97" t="s">
        <v>3</v>
      </c>
      <c r="F10564" s="97">
        <v>1427187</v>
      </c>
      <c r="G10564" s="97"/>
      <c r="H10564" s="124" t="s">
        <v>8930</v>
      </c>
      <c r="I10564" s="125">
        <v>0</v>
      </c>
      <c r="J10564" s="125">
        <v>256.74</v>
      </c>
      <c r="K10564" s="126">
        <v>256.74</v>
      </c>
      <c r="L10564" s="100" t="s">
        <v>1324</v>
      </c>
    </row>
    <row r="10565" spans="1:12" ht="56.25" customHeight="1">
      <c r="A10565" s="97" t="s">
        <v>630</v>
      </c>
      <c r="B10565" s="122" t="s">
        <v>4391</v>
      </c>
      <c r="C10565" s="123">
        <v>42648</v>
      </c>
      <c r="D10565" s="97" t="s">
        <v>21572</v>
      </c>
      <c r="E10565" s="97" t="s">
        <v>3</v>
      </c>
      <c r="F10565" s="97">
        <v>1427189</v>
      </c>
      <c r="G10565" s="97"/>
      <c r="H10565" s="124" t="s">
        <v>5458</v>
      </c>
      <c r="I10565" s="125">
        <v>0</v>
      </c>
      <c r="J10565" s="125">
        <v>1713</v>
      </c>
      <c r="K10565" s="126">
        <v>1713</v>
      </c>
      <c r="L10565" s="100" t="s">
        <v>1324</v>
      </c>
    </row>
    <row r="10566" spans="1:12" ht="56.25" customHeight="1">
      <c r="A10566" s="97" t="s">
        <v>630</v>
      </c>
      <c r="B10566" s="122" t="s">
        <v>4391</v>
      </c>
      <c r="C10566" s="123">
        <v>42648</v>
      </c>
      <c r="D10566" s="97" t="s">
        <v>21574</v>
      </c>
      <c r="E10566" s="97" t="s">
        <v>3</v>
      </c>
      <c r="F10566" s="97">
        <v>1427237</v>
      </c>
      <c r="G10566" s="97"/>
      <c r="H10566" s="124" t="s">
        <v>8932</v>
      </c>
      <c r="I10566" s="125">
        <v>0</v>
      </c>
      <c r="J10566" s="125">
        <v>192.61</v>
      </c>
      <c r="K10566" s="126">
        <v>192.61</v>
      </c>
      <c r="L10566" s="100" t="s">
        <v>1324</v>
      </c>
    </row>
    <row r="10567" spans="1:12" ht="56.25" customHeight="1">
      <c r="A10567" s="97" t="s">
        <v>630</v>
      </c>
      <c r="B10567" s="122" t="s">
        <v>4391</v>
      </c>
      <c r="C10567" s="123">
        <v>42648</v>
      </c>
      <c r="D10567" s="97" t="s">
        <v>21575</v>
      </c>
      <c r="E10567" s="97" t="s">
        <v>3</v>
      </c>
      <c r="F10567" s="97">
        <v>1427240</v>
      </c>
      <c r="G10567" s="97"/>
      <c r="H10567" s="124" t="s">
        <v>8933</v>
      </c>
      <c r="I10567" s="125">
        <v>0</v>
      </c>
      <c r="J10567" s="125">
        <v>192.61</v>
      </c>
      <c r="K10567" s="126">
        <v>192.61</v>
      </c>
      <c r="L10567" s="100" t="s">
        <v>1324</v>
      </c>
    </row>
    <row r="10568" spans="1:12" ht="56.25" customHeight="1">
      <c r="A10568" s="97" t="s">
        <v>630</v>
      </c>
      <c r="B10568" s="122" t="s">
        <v>4391</v>
      </c>
      <c r="C10568" s="123">
        <v>42648</v>
      </c>
      <c r="D10568" s="97" t="s">
        <v>21576</v>
      </c>
      <c r="E10568" s="97" t="s">
        <v>3</v>
      </c>
      <c r="F10568" s="97">
        <v>1427243</v>
      </c>
      <c r="G10568" s="97"/>
      <c r="H10568" s="124" t="s">
        <v>8934</v>
      </c>
      <c r="I10568" s="125">
        <v>0</v>
      </c>
      <c r="J10568" s="125">
        <v>192.61</v>
      </c>
      <c r="K10568" s="126">
        <v>192.61</v>
      </c>
      <c r="L10568" s="100" t="s">
        <v>1324</v>
      </c>
    </row>
    <row r="10569" spans="1:12" ht="56.25" customHeight="1">
      <c r="A10569" s="97" t="s">
        <v>630</v>
      </c>
      <c r="B10569" s="122" t="s">
        <v>4391</v>
      </c>
      <c r="C10569" s="123">
        <v>42648</v>
      </c>
      <c r="D10569" s="97" t="s">
        <v>21577</v>
      </c>
      <c r="E10569" s="97" t="s">
        <v>3</v>
      </c>
      <c r="F10569" s="97">
        <v>1427246</v>
      </c>
      <c r="G10569" s="97"/>
      <c r="H10569" s="124" t="s">
        <v>8935</v>
      </c>
      <c r="I10569" s="125">
        <v>0</v>
      </c>
      <c r="J10569" s="125">
        <v>192.61</v>
      </c>
      <c r="K10569" s="126">
        <v>192.61</v>
      </c>
      <c r="L10569" s="100" t="s">
        <v>1324</v>
      </c>
    </row>
    <row r="10570" spans="1:12" ht="56.25" customHeight="1">
      <c r="A10570" s="97" t="s">
        <v>630</v>
      </c>
      <c r="B10570" s="122" t="s">
        <v>4391</v>
      </c>
      <c r="C10570" s="123">
        <v>42648</v>
      </c>
      <c r="D10570" s="97" t="s">
        <v>21578</v>
      </c>
      <c r="E10570" s="97" t="s">
        <v>3</v>
      </c>
      <c r="F10570" s="97">
        <v>1427250</v>
      </c>
      <c r="G10570" s="97"/>
      <c r="H10570" s="124" t="s">
        <v>8936</v>
      </c>
      <c r="I10570" s="125">
        <v>0</v>
      </c>
      <c r="J10570" s="125">
        <v>192.61</v>
      </c>
      <c r="K10570" s="126">
        <v>192.61</v>
      </c>
      <c r="L10570" s="100" t="s">
        <v>1324</v>
      </c>
    </row>
    <row r="10571" spans="1:12" ht="56.25" customHeight="1">
      <c r="A10571" s="97" t="s">
        <v>630</v>
      </c>
      <c r="B10571" s="122" t="s">
        <v>4391</v>
      </c>
      <c r="C10571" s="123">
        <v>42648</v>
      </c>
      <c r="D10571" s="97" t="s">
        <v>21579</v>
      </c>
      <c r="E10571" s="97" t="s">
        <v>3</v>
      </c>
      <c r="F10571" s="97">
        <v>1427265</v>
      </c>
      <c r="G10571" s="97"/>
      <c r="H10571" s="124" t="s">
        <v>8937</v>
      </c>
      <c r="I10571" s="125">
        <v>0</v>
      </c>
      <c r="J10571" s="125">
        <v>46.5</v>
      </c>
      <c r="K10571" s="126">
        <v>46.5</v>
      </c>
      <c r="L10571" s="100" t="s">
        <v>1324</v>
      </c>
    </row>
    <row r="10572" spans="1:12" ht="56.25" customHeight="1">
      <c r="A10572" s="97" t="s">
        <v>630</v>
      </c>
      <c r="B10572" s="122" t="s">
        <v>4391</v>
      </c>
      <c r="C10572" s="123">
        <v>42648</v>
      </c>
      <c r="D10572" s="97" t="s">
        <v>21580</v>
      </c>
      <c r="E10572" s="97" t="s">
        <v>3</v>
      </c>
      <c r="F10572" s="97">
        <v>1427302</v>
      </c>
      <c r="G10572" s="97"/>
      <c r="H10572" s="124" t="s">
        <v>8938</v>
      </c>
      <c r="I10572" s="125">
        <v>0</v>
      </c>
      <c r="J10572" s="125">
        <v>5183</v>
      </c>
      <c r="K10572" s="126">
        <v>5183</v>
      </c>
      <c r="L10572" s="100" t="s">
        <v>1324</v>
      </c>
    </row>
    <row r="10573" spans="1:12" ht="56.25" customHeight="1">
      <c r="A10573" s="97" t="s">
        <v>630</v>
      </c>
      <c r="B10573" s="122" t="s">
        <v>4391</v>
      </c>
      <c r="C10573" s="123">
        <v>42648</v>
      </c>
      <c r="D10573" s="97" t="s">
        <v>21582</v>
      </c>
      <c r="E10573" s="97" t="s">
        <v>3</v>
      </c>
      <c r="F10573" s="97">
        <v>1427383</v>
      </c>
      <c r="G10573" s="97"/>
      <c r="H10573" s="124" t="s">
        <v>8940</v>
      </c>
      <c r="I10573" s="125">
        <v>0</v>
      </c>
      <c r="J10573" s="125">
        <v>1356.5</v>
      </c>
      <c r="K10573" s="126">
        <v>1356.5</v>
      </c>
      <c r="L10573" s="100" t="s">
        <v>1324</v>
      </c>
    </row>
    <row r="10574" spans="1:12" ht="56.25" customHeight="1">
      <c r="A10574" s="97" t="s">
        <v>630</v>
      </c>
      <c r="B10574" s="122" t="s">
        <v>4391</v>
      </c>
      <c r="C10574" s="123">
        <v>42648</v>
      </c>
      <c r="D10574" s="97" t="s">
        <v>21583</v>
      </c>
      <c r="E10574" s="97" t="s">
        <v>3</v>
      </c>
      <c r="F10574" s="97">
        <v>1427410</v>
      </c>
      <c r="G10574" s="97"/>
      <c r="H10574" s="124" t="s">
        <v>8941</v>
      </c>
      <c r="I10574" s="125">
        <v>0</v>
      </c>
      <c r="J10574" s="125">
        <v>1115</v>
      </c>
      <c r="K10574" s="126">
        <v>1115</v>
      </c>
      <c r="L10574" s="100" t="s">
        <v>1324</v>
      </c>
    </row>
    <row r="10575" spans="1:12" ht="56.25" customHeight="1">
      <c r="A10575" s="97" t="s">
        <v>630</v>
      </c>
      <c r="B10575" s="122" t="s">
        <v>4391</v>
      </c>
      <c r="C10575" s="123">
        <v>42648</v>
      </c>
      <c r="D10575" s="97" t="s">
        <v>21584</v>
      </c>
      <c r="E10575" s="97" t="s">
        <v>3</v>
      </c>
      <c r="F10575" s="97">
        <v>1427438</v>
      </c>
      <c r="G10575" s="97"/>
      <c r="H10575" s="124" t="s">
        <v>8942</v>
      </c>
      <c r="I10575" s="125">
        <v>0</v>
      </c>
      <c r="J10575" s="125">
        <v>933.6</v>
      </c>
      <c r="K10575" s="126">
        <v>933.6</v>
      </c>
      <c r="L10575" s="100" t="s">
        <v>1324</v>
      </c>
    </row>
    <row r="10576" spans="1:12" ht="56.25" customHeight="1">
      <c r="A10576" s="97" t="s">
        <v>630</v>
      </c>
      <c r="B10576" s="122" t="s">
        <v>4391</v>
      </c>
      <c r="C10576" s="123">
        <v>42648</v>
      </c>
      <c r="D10576" s="97" t="s">
        <v>21586</v>
      </c>
      <c r="E10576" s="97" t="s">
        <v>3</v>
      </c>
      <c r="F10576" s="97">
        <v>1427514</v>
      </c>
      <c r="G10576" s="97"/>
      <c r="H10576" s="124" t="s">
        <v>8944</v>
      </c>
      <c r="I10576" s="125">
        <v>0</v>
      </c>
      <c r="J10576" s="125">
        <v>70</v>
      </c>
      <c r="K10576" s="126">
        <v>70</v>
      </c>
      <c r="L10576" s="100" t="s">
        <v>1324</v>
      </c>
    </row>
    <row r="10577" spans="1:12" ht="56.25" customHeight="1">
      <c r="A10577" s="97" t="s">
        <v>630</v>
      </c>
      <c r="B10577" s="122" t="s">
        <v>629</v>
      </c>
      <c r="C10577" s="123">
        <v>42648</v>
      </c>
      <c r="D10577" s="97" t="s">
        <v>15291</v>
      </c>
      <c r="E10577" s="97" t="s">
        <v>11</v>
      </c>
      <c r="F10577" s="97">
        <v>866004</v>
      </c>
      <c r="G10577" s="97"/>
      <c r="H10577" s="124" t="s">
        <v>9436</v>
      </c>
      <c r="I10577" s="125">
        <v>50</v>
      </c>
      <c r="J10577" s="125">
        <v>0</v>
      </c>
      <c r="K10577" s="126">
        <v>50</v>
      </c>
      <c r="L10577" s="100" t="s">
        <v>1324</v>
      </c>
    </row>
    <row r="10578" spans="1:12" ht="56.25" customHeight="1">
      <c r="A10578" s="97" t="s">
        <v>630</v>
      </c>
      <c r="B10578" s="122" t="s">
        <v>4391</v>
      </c>
      <c r="C10578" s="123">
        <v>42649</v>
      </c>
      <c r="D10578" s="97" t="s">
        <v>21607</v>
      </c>
      <c r="E10578" s="97" t="s">
        <v>3</v>
      </c>
      <c r="F10578" s="97">
        <v>1427769</v>
      </c>
      <c r="G10578" s="97"/>
      <c r="H10578" s="124" t="s">
        <v>8965</v>
      </c>
      <c r="I10578" s="125">
        <v>0</v>
      </c>
      <c r="J10578" s="125">
        <v>1920.12</v>
      </c>
      <c r="K10578" s="126">
        <v>1920.12</v>
      </c>
      <c r="L10578" s="100" t="s">
        <v>1324</v>
      </c>
    </row>
    <row r="10579" spans="1:12" ht="56.25" customHeight="1">
      <c r="A10579" s="97" t="s">
        <v>630</v>
      </c>
      <c r="B10579" s="122" t="s">
        <v>4391</v>
      </c>
      <c r="C10579" s="123">
        <v>42649</v>
      </c>
      <c r="D10579" s="97" t="s">
        <v>21611</v>
      </c>
      <c r="E10579" s="97" t="s">
        <v>3</v>
      </c>
      <c r="F10579" s="97">
        <v>1427645</v>
      </c>
      <c r="G10579" s="97"/>
      <c r="H10579" s="124" t="s">
        <v>8970</v>
      </c>
      <c r="I10579" s="125">
        <v>0</v>
      </c>
      <c r="J10579" s="125">
        <v>28.98</v>
      </c>
      <c r="K10579" s="126">
        <v>28.98</v>
      </c>
      <c r="L10579" s="100" t="s">
        <v>1324</v>
      </c>
    </row>
    <row r="10580" spans="1:12" ht="56.25" customHeight="1">
      <c r="A10580" s="97" t="s">
        <v>630</v>
      </c>
      <c r="B10580" s="122" t="s">
        <v>4391</v>
      </c>
      <c r="C10580" s="123">
        <v>42649</v>
      </c>
      <c r="D10580" s="97" t="s">
        <v>21612</v>
      </c>
      <c r="E10580" s="97" t="s">
        <v>3</v>
      </c>
      <c r="F10580" s="97">
        <v>1427647</v>
      </c>
      <c r="G10580" s="97"/>
      <c r="H10580" s="124" t="s">
        <v>8971</v>
      </c>
      <c r="I10580" s="125">
        <v>0</v>
      </c>
      <c r="J10580" s="125">
        <v>28.98</v>
      </c>
      <c r="K10580" s="126">
        <v>28.98</v>
      </c>
      <c r="L10580" s="100" t="s">
        <v>1324</v>
      </c>
    </row>
    <row r="10581" spans="1:12" ht="56.25" customHeight="1">
      <c r="A10581" s="97" t="s">
        <v>630</v>
      </c>
      <c r="B10581" s="122" t="s">
        <v>4391</v>
      </c>
      <c r="C10581" s="123">
        <v>42649</v>
      </c>
      <c r="D10581" s="97" t="s">
        <v>21614</v>
      </c>
      <c r="E10581" s="97" t="s">
        <v>3</v>
      </c>
      <c r="F10581" s="97">
        <v>1427751</v>
      </c>
      <c r="G10581" s="97"/>
      <c r="H10581" s="124" t="s">
        <v>8973</v>
      </c>
      <c r="I10581" s="125">
        <v>0</v>
      </c>
      <c r="J10581" s="125">
        <v>500</v>
      </c>
      <c r="K10581" s="126">
        <v>500</v>
      </c>
      <c r="L10581" s="100" t="s">
        <v>1324</v>
      </c>
    </row>
    <row r="10582" spans="1:12" ht="56.25" customHeight="1">
      <c r="A10582" s="97" t="s">
        <v>630</v>
      </c>
      <c r="B10582" s="122" t="s">
        <v>4391</v>
      </c>
      <c r="C10582" s="123">
        <v>42649</v>
      </c>
      <c r="D10582" s="97" t="s">
        <v>21615</v>
      </c>
      <c r="E10582" s="97" t="s">
        <v>3</v>
      </c>
      <c r="F10582" s="97">
        <v>1427806</v>
      </c>
      <c r="G10582" s="97"/>
      <c r="H10582" s="124" t="s">
        <v>8974</v>
      </c>
      <c r="I10582" s="125">
        <v>0</v>
      </c>
      <c r="J10582" s="125">
        <v>19380.78</v>
      </c>
      <c r="K10582" s="126">
        <v>19380.78</v>
      </c>
      <c r="L10582" s="100" t="s">
        <v>1324</v>
      </c>
    </row>
    <row r="10583" spans="1:12" ht="56.25" customHeight="1">
      <c r="A10583" s="97" t="s">
        <v>630</v>
      </c>
      <c r="B10583" s="122" t="s">
        <v>4391</v>
      </c>
      <c r="C10583" s="123">
        <v>42649</v>
      </c>
      <c r="D10583" s="97" t="s">
        <v>21617</v>
      </c>
      <c r="E10583" s="97" t="s">
        <v>3</v>
      </c>
      <c r="F10583" s="97">
        <v>1427864</v>
      </c>
      <c r="G10583" s="97"/>
      <c r="H10583" s="124" t="s">
        <v>8976</v>
      </c>
      <c r="I10583" s="125">
        <v>0</v>
      </c>
      <c r="J10583" s="125">
        <v>400</v>
      </c>
      <c r="K10583" s="126">
        <v>400</v>
      </c>
      <c r="L10583" s="100" t="s">
        <v>1324</v>
      </c>
    </row>
    <row r="10584" spans="1:12" ht="56.25" customHeight="1">
      <c r="A10584" s="97" t="s">
        <v>630</v>
      </c>
      <c r="B10584" s="122" t="s">
        <v>4391</v>
      </c>
      <c r="C10584" s="123">
        <v>42649</v>
      </c>
      <c r="D10584" s="97" t="s">
        <v>21618</v>
      </c>
      <c r="E10584" s="97" t="s">
        <v>3</v>
      </c>
      <c r="F10584" s="97">
        <v>1427875</v>
      </c>
      <c r="G10584" s="97"/>
      <c r="H10584" s="124" t="s">
        <v>8977</v>
      </c>
      <c r="I10584" s="125">
        <v>0</v>
      </c>
      <c r="J10584" s="125">
        <v>46.6</v>
      </c>
      <c r="K10584" s="126">
        <v>46.6</v>
      </c>
      <c r="L10584" s="100" t="s">
        <v>1324</v>
      </c>
    </row>
    <row r="10585" spans="1:12" ht="56.25" customHeight="1">
      <c r="A10585" s="97" t="s">
        <v>630</v>
      </c>
      <c r="B10585" s="122" t="s">
        <v>4391</v>
      </c>
      <c r="C10585" s="123">
        <v>42649</v>
      </c>
      <c r="D10585" s="97" t="s">
        <v>21619</v>
      </c>
      <c r="E10585" s="97" t="s">
        <v>3</v>
      </c>
      <c r="F10585" s="97">
        <v>1427876</v>
      </c>
      <c r="G10585" s="97"/>
      <c r="H10585" s="124" t="s">
        <v>8977</v>
      </c>
      <c r="I10585" s="125">
        <v>0</v>
      </c>
      <c r="J10585" s="125">
        <v>2717.64</v>
      </c>
      <c r="K10585" s="126">
        <v>2717.64</v>
      </c>
      <c r="L10585" s="100" t="s">
        <v>1324</v>
      </c>
    </row>
    <row r="10586" spans="1:12" ht="56.25" customHeight="1">
      <c r="A10586" s="97" t="s">
        <v>630</v>
      </c>
      <c r="B10586" s="122" t="s">
        <v>629</v>
      </c>
      <c r="C10586" s="123">
        <v>42649</v>
      </c>
      <c r="D10586" s="97" t="s">
        <v>15327</v>
      </c>
      <c r="E10586" s="97" t="s">
        <v>13</v>
      </c>
      <c r="F10586" s="97">
        <v>866185</v>
      </c>
      <c r="G10586" s="97"/>
      <c r="H10586" s="124" t="s">
        <v>9474</v>
      </c>
      <c r="I10586" s="125">
        <v>97.51</v>
      </c>
      <c r="J10586" s="125">
        <v>0</v>
      </c>
      <c r="K10586" s="126">
        <v>97.51</v>
      </c>
      <c r="L10586" s="100" t="s">
        <v>1324</v>
      </c>
    </row>
    <row r="10587" spans="1:12" ht="56.25" customHeight="1">
      <c r="A10587" s="97" t="s">
        <v>630</v>
      </c>
      <c r="B10587" s="122" t="s">
        <v>629</v>
      </c>
      <c r="C10587" s="123">
        <v>42649</v>
      </c>
      <c r="D10587" s="97" t="s">
        <v>15328</v>
      </c>
      <c r="E10587" s="97" t="s">
        <v>11</v>
      </c>
      <c r="F10587" s="97">
        <v>866185</v>
      </c>
      <c r="G10587" s="97"/>
      <c r="H10587" s="124" t="s">
        <v>9475</v>
      </c>
      <c r="I10587" s="125">
        <v>50</v>
      </c>
      <c r="J10587" s="125">
        <v>0</v>
      </c>
      <c r="K10587" s="126">
        <v>50</v>
      </c>
      <c r="L10587" s="100" t="s">
        <v>1324</v>
      </c>
    </row>
    <row r="10588" spans="1:12" ht="56.25" customHeight="1">
      <c r="A10588" s="97" t="s">
        <v>630</v>
      </c>
      <c r="B10588" s="122" t="s">
        <v>4391</v>
      </c>
      <c r="C10588" s="123">
        <v>42650</v>
      </c>
      <c r="D10588" s="97" t="s">
        <v>21625</v>
      </c>
      <c r="E10588" s="97" t="s">
        <v>3</v>
      </c>
      <c r="F10588" s="97">
        <v>1428166</v>
      </c>
      <c r="G10588" s="97"/>
      <c r="H10588" s="124" t="s">
        <v>8983</v>
      </c>
      <c r="I10588" s="125">
        <v>0</v>
      </c>
      <c r="J10588" s="125">
        <v>1649.8</v>
      </c>
      <c r="K10588" s="126">
        <v>1649.8</v>
      </c>
      <c r="L10588" s="100" t="s">
        <v>1324</v>
      </c>
    </row>
    <row r="10589" spans="1:12" ht="56.25" customHeight="1">
      <c r="A10589" s="97" t="s">
        <v>630</v>
      </c>
      <c r="B10589" s="122" t="s">
        <v>4391</v>
      </c>
      <c r="C10589" s="123">
        <v>42650</v>
      </c>
      <c r="D10589" s="97" t="s">
        <v>21627</v>
      </c>
      <c r="E10589" s="97" t="s">
        <v>3</v>
      </c>
      <c r="F10589" s="97">
        <v>1428198</v>
      </c>
      <c r="G10589" s="97"/>
      <c r="H10589" s="124" t="s">
        <v>8985</v>
      </c>
      <c r="I10589" s="125">
        <v>0</v>
      </c>
      <c r="J10589" s="125">
        <v>621.96</v>
      </c>
      <c r="K10589" s="126">
        <v>621.96</v>
      </c>
      <c r="L10589" s="100" t="s">
        <v>1324</v>
      </c>
    </row>
    <row r="10590" spans="1:12" ht="56.25" customHeight="1">
      <c r="A10590" s="97" t="s">
        <v>630</v>
      </c>
      <c r="B10590" s="122" t="s">
        <v>4391</v>
      </c>
      <c r="C10590" s="123">
        <v>42650</v>
      </c>
      <c r="D10590" s="97" t="s">
        <v>21628</v>
      </c>
      <c r="E10590" s="97" t="s">
        <v>3</v>
      </c>
      <c r="F10590" s="97">
        <v>1428219</v>
      </c>
      <c r="G10590" s="97"/>
      <c r="H10590" s="124" t="s">
        <v>8986</v>
      </c>
      <c r="I10590" s="125">
        <v>0</v>
      </c>
      <c r="J10590" s="125">
        <v>259.11</v>
      </c>
      <c r="K10590" s="126">
        <v>259.11</v>
      </c>
      <c r="L10590" s="100" t="s">
        <v>1324</v>
      </c>
    </row>
    <row r="10591" spans="1:12" ht="56.25" customHeight="1">
      <c r="A10591" s="97" t="s">
        <v>630</v>
      </c>
      <c r="B10591" s="122" t="s">
        <v>4391</v>
      </c>
      <c r="C10591" s="123">
        <v>42650</v>
      </c>
      <c r="D10591" s="97" t="s">
        <v>21631</v>
      </c>
      <c r="E10591" s="97" t="s">
        <v>3</v>
      </c>
      <c r="F10591" s="97">
        <v>1428280</v>
      </c>
      <c r="G10591" s="97"/>
      <c r="H10591" s="124" t="s">
        <v>8989</v>
      </c>
      <c r="I10591" s="125">
        <v>0</v>
      </c>
      <c r="J10591" s="125">
        <v>440</v>
      </c>
      <c r="K10591" s="126">
        <v>440</v>
      </c>
      <c r="L10591" s="100" t="s">
        <v>1324</v>
      </c>
    </row>
    <row r="10592" spans="1:12" ht="56.25" customHeight="1">
      <c r="A10592" s="97" t="s">
        <v>630</v>
      </c>
      <c r="B10592" s="122" t="s">
        <v>4391</v>
      </c>
      <c r="C10592" s="123">
        <v>42650</v>
      </c>
      <c r="D10592" s="97" t="s">
        <v>21632</v>
      </c>
      <c r="E10592" s="97" t="s">
        <v>3</v>
      </c>
      <c r="F10592" s="97">
        <v>1428283</v>
      </c>
      <c r="G10592" s="97"/>
      <c r="H10592" s="124" t="s">
        <v>8990</v>
      </c>
      <c r="I10592" s="125">
        <v>0</v>
      </c>
      <c r="J10592" s="125">
        <v>126.74</v>
      </c>
      <c r="K10592" s="126">
        <v>126.74</v>
      </c>
      <c r="L10592" s="100" t="s">
        <v>1324</v>
      </c>
    </row>
    <row r="10593" spans="1:12" ht="56.25" customHeight="1">
      <c r="A10593" s="97" t="s">
        <v>630</v>
      </c>
      <c r="B10593" s="122" t="s">
        <v>4391</v>
      </c>
      <c r="C10593" s="123">
        <v>42650</v>
      </c>
      <c r="D10593" s="97" t="s">
        <v>21633</v>
      </c>
      <c r="E10593" s="97" t="s">
        <v>3</v>
      </c>
      <c r="F10593" s="97">
        <v>1428285</v>
      </c>
      <c r="G10593" s="97"/>
      <c r="H10593" s="124" t="s">
        <v>8991</v>
      </c>
      <c r="I10593" s="125">
        <v>0</v>
      </c>
      <c r="J10593" s="125">
        <v>12.12</v>
      </c>
      <c r="K10593" s="126">
        <v>12.12</v>
      </c>
      <c r="L10593" s="100" t="s">
        <v>1324</v>
      </c>
    </row>
    <row r="10594" spans="1:12" ht="56.25" customHeight="1">
      <c r="A10594" s="97" t="s">
        <v>630</v>
      </c>
      <c r="B10594" s="122" t="s">
        <v>4391</v>
      </c>
      <c r="C10594" s="123">
        <v>42650</v>
      </c>
      <c r="D10594" s="97" t="s">
        <v>21634</v>
      </c>
      <c r="E10594" s="97" t="s">
        <v>3</v>
      </c>
      <c r="F10594" s="97">
        <v>1428297</v>
      </c>
      <c r="G10594" s="97"/>
      <c r="H10594" s="124" t="s">
        <v>8992</v>
      </c>
      <c r="I10594" s="125">
        <v>0</v>
      </c>
      <c r="J10594" s="125">
        <v>1041.8</v>
      </c>
      <c r="K10594" s="126">
        <v>1041.8</v>
      </c>
      <c r="L10594" s="100" t="s">
        <v>1324</v>
      </c>
    </row>
    <row r="10595" spans="1:12" ht="56.25" customHeight="1">
      <c r="A10595" s="97" t="s">
        <v>630</v>
      </c>
      <c r="B10595" s="122" t="s">
        <v>4391</v>
      </c>
      <c r="C10595" s="123">
        <v>42650</v>
      </c>
      <c r="D10595" s="97" t="s">
        <v>21637</v>
      </c>
      <c r="E10595" s="97" t="s">
        <v>3</v>
      </c>
      <c r="F10595" s="97">
        <v>1428397</v>
      </c>
      <c r="G10595" s="97"/>
      <c r="H10595" s="124" t="s">
        <v>8994</v>
      </c>
      <c r="I10595" s="125">
        <v>0</v>
      </c>
      <c r="J10595" s="125">
        <v>300</v>
      </c>
      <c r="K10595" s="126">
        <v>300</v>
      </c>
      <c r="L10595" s="100" t="s">
        <v>1324</v>
      </c>
    </row>
    <row r="10596" spans="1:12" ht="56.25" customHeight="1">
      <c r="A10596" s="97" t="s">
        <v>630</v>
      </c>
      <c r="B10596" s="122" t="s">
        <v>4391</v>
      </c>
      <c r="C10596" s="123">
        <v>42650</v>
      </c>
      <c r="D10596" s="97" t="s">
        <v>21639</v>
      </c>
      <c r="E10596" s="97" t="s">
        <v>3</v>
      </c>
      <c r="F10596" s="97">
        <v>1428477</v>
      </c>
      <c r="G10596" s="97"/>
      <c r="H10596" s="124" t="s">
        <v>8996</v>
      </c>
      <c r="I10596" s="125">
        <v>0</v>
      </c>
      <c r="J10596" s="125">
        <v>250</v>
      </c>
      <c r="K10596" s="126">
        <v>250</v>
      </c>
      <c r="L10596" s="100" t="s">
        <v>1324</v>
      </c>
    </row>
    <row r="10597" spans="1:12" ht="56.25" customHeight="1">
      <c r="A10597" s="97" t="s">
        <v>630</v>
      </c>
      <c r="B10597" s="122" t="s">
        <v>629</v>
      </c>
      <c r="C10597" s="123">
        <v>42650</v>
      </c>
      <c r="D10597" s="97" t="s">
        <v>15341</v>
      </c>
      <c r="E10597" s="97" t="s">
        <v>6</v>
      </c>
      <c r="F10597" s="97">
        <v>990201001</v>
      </c>
      <c r="G10597" s="97"/>
      <c r="H10597" s="124" t="s">
        <v>9487</v>
      </c>
      <c r="I10597" s="125">
        <v>0</v>
      </c>
      <c r="J10597" s="125">
        <v>4472.83</v>
      </c>
      <c r="K10597" s="126">
        <v>4472.83</v>
      </c>
      <c r="L10597" s="100" t="s">
        <v>1324</v>
      </c>
    </row>
    <row r="10598" spans="1:12" ht="56.25" customHeight="1">
      <c r="A10598" s="97" t="s">
        <v>630</v>
      </c>
      <c r="B10598" s="122" t="s">
        <v>4391</v>
      </c>
      <c r="C10598" s="123">
        <v>42653</v>
      </c>
      <c r="D10598" s="97" t="s">
        <v>21643</v>
      </c>
      <c r="E10598" s="97" t="s">
        <v>3</v>
      </c>
      <c r="F10598" s="97">
        <v>1428713</v>
      </c>
      <c r="G10598" s="97"/>
      <c r="H10598" s="124" t="s">
        <v>9000</v>
      </c>
      <c r="I10598" s="125">
        <v>0</v>
      </c>
      <c r="J10598" s="125">
        <v>12</v>
      </c>
      <c r="K10598" s="126">
        <v>12</v>
      </c>
      <c r="L10598" s="100" t="s">
        <v>1324</v>
      </c>
    </row>
    <row r="10599" spans="1:12" ht="56.25" customHeight="1">
      <c r="A10599" s="97" t="s">
        <v>630</v>
      </c>
      <c r="B10599" s="122" t="s">
        <v>4391</v>
      </c>
      <c r="C10599" s="123">
        <v>42653</v>
      </c>
      <c r="D10599" s="97" t="s">
        <v>21644</v>
      </c>
      <c r="E10599" s="97" t="s">
        <v>3</v>
      </c>
      <c r="F10599" s="97">
        <v>1428717</v>
      </c>
      <c r="G10599" s="97"/>
      <c r="H10599" s="124" t="s">
        <v>9000</v>
      </c>
      <c r="I10599" s="125">
        <v>0</v>
      </c>
      <c r="J10599" s="125">
        <v>5499.85</v>
      </c>
      <c r="K10599" s="126">
        <v>5499.85</v>
      </c>
      <c r="L10599" s="100" t="s">
        <v>1324</v>
      </c>
    </row>
    <row r="10600" spans="1:12" ht="56.25" customHeight="1">
      <c r="A10600" s="97" t="s">
        <v>630</v>
      </c>
      <c r="B10600" s="122" t="s">
        <v>4391</v>
      </c>
      <c r="C10600" s="123">
        <v>42653</v>
      </c>
      <c r="D10600" s="97" t="s">
        <v>21645</v>
      </c>
      <c r="E10600" s="97" t="s">
        <v>3</v>
      </c>
      <c r="F10600" s="97">
        <v>1428759</v>
      </c>
      <c r="G10600" s="97"/>
      <c r="H10600" s="124" t="s">
        <v>9001</v>
      </c>
      <c r="I10600" s="125">
        <v>0</v>
      </c>
      <c r="J10600" s="125">
        <v>0.3</v>
      </c>
      <c r="K10600" s="126">
        <v>0.3</v>
      </c>
      <c r="L10600" s="100" t="s">
        <v>1324</v>
      </c>
    </row>
    <row r="10601" spans="1:12" ht="56.25" customHeight="1">
      <c r="A10601" s="97" t="s">
        <v>630</v>
      </c>
      <c r="B10601" s="122" t="s">
        <v>4391</v>
      </c>
      <c r="C10601" s="123">
        <v>42653</v>
      </c>
      <c r="D10601" s="97" t="s">
        <v>21647</v>
      </c>
      <c r="E10601" s="97" t="s">
        <v>3</v>
      </c>
      <c r="F10601" s="97">
        <v>1428916</v>
      </c>
      <c r="G10601" s="97"/>
      <c r="H10601" s="124" t="s">
        <v>9003</v>
      </c>
      <c r="I10601" s="125">
        <v>0</v>
      </c>
      <c r="J10601" s="125">
        <v>3400</v>
      </c>
      <c r="K10601" s="126">
        <v>3400</v>
      </c>
      <c r="L10601" s="100" t="s">
        <v>1324</v>
      </c>
    </row>
    <row r="10602" spans="1:12" ht="56.25" customHeight="1">
      <c r="A10602" s="97" t="s">
        <v>630</v>
      </c>
      <c r="B10602" s="122" t="s">
        <v>629</v>
      </c>
      <c r="C10602" s="123">
        <v>42653</v>
      </c>
      <c r="D10602" s="97" t="s">
        <v>15366</v>
      </c>
      <c r="E10602" s="97" t="s">
        <v>11</v>
      </c>
      <c r="F10602" s="97">
        <v>866595</v>
      </c>
      <c r="G10602" s="97"/>
      <c r="H10602" s="124" t="s">
        <v>9511</v>
      </c>
      <c r="I10602" s="125">
        <v>50</v>
      </c>
      <c r="J10602" s="125">
        <v>0</v>
      </c>
      <c r="K10602" s="126">
        <v>50</v>
      </c>
      <c r="L10602" s="100" t="s">
        <v>1324</v>
      </c>
    </row>
    <row r="10603" spans="1:12" ht="56.25" customHeight="1">
      <c r="A10603" s="97" t="s">
        <v>630</v>
      </c>
      <c r="B10603" s="122" t="s">
        <v>4391</v>
      </c>
      <c r="C10603" s="123">
        <v>42654</v>
      </c>
      <c r="D10603" s="97" t="s">
        <v>21660</v>
      </c>
      <c r="E10603" s="97" t="s">
        <v>3</v>
      </c>
      <c r="F10603" s="97">
        <v>1429379</v>
      </c>
      <c r="G10603" s="97"/>
      <c r="H10603" s="124" t="s">
        <v>9016</v>
      </c>
      <c r="I10603" s="125">
        <v>0</v>
      </c>
      <c r="J10603" s="125">
        <v>257304.59</v>
      </c>
      <c r="K10603" s="126">
        <v>257304.59</v>
      </c>
      <c r="L10603" s="100" t="s">
        <v>1324</v>
      </c>
    </row>
    <row r="10604" spans="1:12" ht="56.25" customHeight="1">
      <c r="A10604" s="97" t="s">
        <v>630</v>
      </c>
      <c r="B10604" s="122" t="s">
        <v>4391</v>
      </c>
      <c r="C10604" s="123">
        <v>42654</v>
      </c>
      <c r="D10604" s="97" t="s">
        <v>21661</v>
      </c>
      <c r="E10604" s="97" t="s">
        <v>3</v>
      </c>
      <c r="F10604" s="97">
        <v>1429381</v>
      </c>
      <c r="G10604" s="97"/>
      <c r="H10604" s="124" t="s">
        <v>9017</v>
      </c>
      <c r="I10604" s="125">
        <v>0</v>
      </c>
      <c r="J10604" s="125">
        <v>356806.87</v>
      </c>
      <c r="K10604" s="126">
        <v>356806.87</v>
      </c>
      <c r="L10604" s="100" t="s">
        <v>1324</v>
      </c>
    </row>
    <row r="10605" spans="1:12" ht="56.25" customHeight="1">
      <c r="A10605" s="97" t="s">
        <v>630</v>
      </c>
      <c r="B10605" s="122" t="s">
        <v>4391</v>
      </c>
      <c r="C10605" s="123">
        <v>42654</v>
      </c>
      <c r="D10605" s="97" t="s">
        <v>21662</v>
      </c>
      <c r="E10605" s="97" t="s">
        <v>3</v>
      </c>
      <c r="F10605" s="97">
        <v>1429382</v>
      </c>
      <c r="G10605" s="97"/>
      <c r="H10605" s="124" t="s">
        <v>9018</v>
      </c>
      <c r="I10605" s="125">
        <v>0</v>
      </c>
      <c r="J10605" s="125">
        <v>1901866.43</v>
      </c>
      <c r="K10605" s="126">
        <v>1901866.43</v>
      </c>
      <c r="L10605" s="100" t="s">
        <v>1324</v>
      </c>
    </row>
    <row r="10606" spans="1:12" ht="56.25" customHeight="1">
      <c r="A10606" s="97" t="s">
        <v>630</v>
      </c>
      <c r="B10606" s="122" t="s">
        <v>4391</v>
      </c>
      <c r="C10606" s="123">
        <v>42654</v>
      </c>
      <c r="D10606" s="97" t="s">
        <v>21663</v>
      </c>
      <c r="E10606" s="97" t="s">
        <v>3</v>
      </c>
      <c r="F10606" s="97">
        <v>1429384</v>
      </c>
      <c r="G10606" s="97"/>
      <c r="H10606" s="124" t="s">
        <v>9019</v>
      </c>
      <c r="I10606" s="125">
        <v>0</v>
      </c>
      <c r="J10606" s="125">
        <v>470985.08</v>
      </c>
      <c r="K10606" s="126">
        <v>470985.08</v>
      </c>
      <c r="L10606" s="100" t="s">
        <v>1324</v>
      </c>
    </row>
    <row r="10607" spans="1:12" ht="56.25" customHeight="1">
      <c r="A10607" s="97" t="s">
        <v>630</v>
      </c>
      <c r="B10607" s="122" t="s">
        <v>4391</v>
      </c>
      <c r="C10607" s="123">
        <v>42654</v>
      </c>
      <c r="D10607" s="97" t="s">
        <v>21667</v>
      </c>
      <c r="E10607" s="97" t="s">
        <v>3</v>
      </c>
      <c r="F10607" s="97">
        <v>1429300</v>
      </c>
      <c r="G10607" s="97"/>
      <c r="H10607" s="124" t="s">
        <v>9024</v>
      </c>
      <c r="I10607" s="125">
        <v>0</v>
      </c>
      <c r="J10607" s="125">
        <v>430</v>
      </c>
      <c r="K10607" s="126">
        <v>430</v>
      </c>
      <c r="L10607" s="100" t="s">
        <v>1324</v>
      </c>
    </row>
    <row r="10608" spans="1:12" ht="56.25" customHeight="1">
      <c r="A10608" s="97" t="s">
        <v>630</v>
      </c>
      <c r="B10608" s="122" t="s">
        <v>4391</v>
      </c>
      <c r="C10608" s="123">
        <v>42654</v>
      </c>
      <c r="D10608" s="97" t="s">
        <v>21668</v>
      </c>
      <c r="E10608" s="97" t="s">
        <v>3</v>
      </c>
      <c r="F10608" s="97">
        <v>1429331</v>
      </c>
      <c r="G10608" s="97"/>
      <c r="H10608" s="124" t="s">
        <v>9025</v>
      </c>
      <c r="I10608" s="125">
        <v>0</v>
      </c>
      <c r="J10608" s="125">
        <v>3050.24</v>
      </c>
      <c r="K10608" s="126">
        <v>3050.24</v>
      </c>
      <c r="L10608" s="100" t="s">
        <v>1324</v>
      </c>
    </row>
    <row r="10609" spans="1:12" ht="56.25" customHeight="1">
      <c r="A10609" s="97" t="s">
        <v>630</v>
      </c>
      <c r="B10609" s="122" t="s">
        <v>4391</v>
      </c>
      <c r="C10609" s="123">
        <v>42654</v>
      </c>
      <c r="D10609" s="97" t="s">
        <v>21670</v>
      </c>
      <c r="E10609" s="97" t="s">
        <v>3</v>
      </c>
      <c r="F10609" s="97">
        <v>1429380</v>
      </c>
      <c r="G10609" s="97"/>
      <c r="H10609" s="124" t="s">
        <v>9027</v>
      </c>
      <c r="I10609" s="125">
        <v>0</v>
      </c>
      <c r="J10609" s="125">
        <v>90</v>
      </c>
      <c r="K10609" s="126">
        <v>90</v>
      </c>
      <c r="L10609" s="100" t="s">
        <v>1324</v>
      </c>
    </row>
    <row r="10610" spans="1:12" ht="56.25" customHeight="1">
      <c r="A10610" s="97" t="s">
        <v>630</v>
      </c>
      <c r="B10610" s="122" t="s">
        <v>4391</v>
      </c>
      <c r="C10610" s="123">
        <v>42655</v>
      </c>
      <c r="D10610" s="97" t="s">
        <v>21691</v>
      </c>
      <c r="E10610" s="97" t="s">
        <v>3</v>
      </c>
      <c r="F10610" s="97">
        <v>1429698</v>
      </c>
      <c r="G10610" s="97"/>
      <c r="H10610" s="124" t="s">
        <v>9047</v>
      </c>
      <c r="I10610" s="125">
        <v>0</v>
      </c>
      <c r="J10610" s="125">
        <v>2210</v>
      </c>
      <c r="K10610" s="126">
        <v>2210</v>
      </c>
      <c r="L10610" s="100" t="s">
        <v>1324</v>
      </c>
    </row>
    <row r="10611" spans="1:12" ht="56.25" customHeight="1">
      <c r="A10611" s="97" t="s">
        <v>630</v>
      </c>
      <c r="B10611" s="122" t="s">
        <v>4391</v>
      </c>
      <c r="C10611" s="123">
        <v>42655</v>
      </c>
      <c r="D10611" s="97" t="s">
        <v>21692</v>
      </c>
      <c r="E10611" s="97" t="s">
        <v>3</v>
      </c>
      <c r="F10611" s="97">
        <v>1429751</v>
      </c>
      <c r="G10611" s="97"/>
      <c r="H10611" s="124" t="s">
        <v>5093</v>
      </c>
      <c r="I10611" s="125">
        <v>0</v>
      </c>
      <c r="J10611" s="125">
        <v>500</v>
      </c>
      <c r="K10611" s="126">
        <v>500</v>
      </c>
      <c r="L10611" s="100" t="s">
        <v>1324</v>
      </c>
    </row>
    <row r="10612" spans="1:12" ht="56.25" customHeight="1">
      <c r="A10612" s="97" t="s">
        <v>630</v>
      </c>
      <c r="B10612" s="122" t="s">
        <v>4391</v>
      </c>
      <c r="C10612" s="123">
        <v>42655</v>
      </c>
      <c r="D10612" s="97" t="s">
        <v>21693</v>
      </c>
      <c r="E10612" s="97" t="s">
        <v>3</v>
      </c>
      <c r="F10612" s="97">
        <v>1429831</v>
      </c>
      <c r="G10612" s="97"/>
      <c r="H10612" s="124" t="s">
        <v>9049</v>
      </c>
      <c r="I10612" s="125">
        <v>0</v>
      </c>
      <c r="J10612" s="125">
        <v>50</v>
      </c>
      <c r="K10612" s="126">
        <v>50</v>
      </c>
      <c r="L10612" s="100" t="s">
        <v>1324</v>
      </c>
    </row>
    <row r="10613" spans="1:12" ht="56.25" customHeight="1">
      <c r="A10613" s="97" t="s">
        <v>630</v>
      </c>
      <c r="B10613" s="122" t="s">
        <v>629</v>
      </c>
      <c r="C10613" s="123">
        <v>42655</v>
      </c>
      <c r="D10613" s="97" t="s">
        <v>15408</v>
      </c>
      <c r="E10613" s="97" t="s">
        <v>6</v>
      </c>
      <c r="F10613" s="97">
        <v>754090</v>
      </c>
      <c r="G10613" s="97"/>
      <c r="H10613" s="124" t="s">
        <v>9554</v>
      </c>
      <c r="I10613" s="125">
        <v>0</v>
      </c>
      <c r="J10613" s="125">
        <v>14407.77</v>
      </c>
      <c r="K10613" s="126">
        <v>14407.77</v>
      </c>
      <c r="L10613" s="100" t="s">
        <v>1324</v>
      </c>
    </row>
    <row r="10614" spans="1:12" ht="56.25" customHeight="1">
      <c r="A10614" s="97" t="s">
        <v>630</v>
      </c>
      <c r="B10614" s="122" t="s">
        <v>629</v>
      </c>
      <c r="C10614" s="123">
        <v>42655</v>
      </c>
      <c r="D10614" s="97" t="s">
        <v>15409</v>
      </c>
      <c r="E10614" s="97" t="s">
        <v>6</v>
      </c>
      <c r="F10614" s="97">
        <v>754091</v>
      </c>
      <c r="G10614" s="97"/>
      <c r="H10614" s="124" t="s">
        <v>9555</v>
      </c>
      <c r="I10614" s="125">
        <v>0</v>
      </c>
      <c r="J10614" s="125">
        <v>1040</v>
      </c>
      <c r="K10614" s="126">
        <v>1040</v>
      </c>
      <c r="L10614" s="100" t="s">
        <v>1324</v>
      </c>
    </row>
    <row r="10615" spans="1:12" ht="56.25" customHeight="1">
      <c r="A10615" s="97" t="s">
        <v>630</v>
      </c>
      <c r="B10615" s="122" t="s">
        <v>629</v>
      </c>
      <c r="C10615" s="123">
        <v>42655</v>
      </c>
      <c r="D10615" s="97" t="s">
        <v>15410</v>
      </c>
      <c r="E10615" s="97" t="s">
        <v>6</v>
      </c>
      <c r="F10615" s="97">
        <v>754092</v>
      </c>
      <c r="G10615" s="97"/>
      <c r="H10615" s="124" t="s">
        <v>9556</v>
      </c>
      <c r="I10615" s="125">
        <v>0</v>
      </c>
      <c r="J10615" s="125">
        <v>1306.96</v>
      </c>
      <c r="K10615" s="126">
        <v>1306.96</v>
      </c>
      <c r="L10615" s="100" t="s">
        <v>1324</v>
      </c>
    </row>
    <row r="10616" spans="1:12" ht="56.25" customHeight="1">
      <c r="A10616" s="97" t="s">
        <v>630</v>
      </c>
      <c r="B10616" s="122" t="s">
        <v>15240</v>
      </c>
      <c r="C10616" s="123">
        <v>42655</v>
      </c>
      <c r="D10616" s="97" t="s">
        <v>15411</v>
      </c>
      <c r="E10616" s="97" t="s">
        <v>6</v>
      </c>
      <c r="F10616" s="97">
        <v>866741</v>
      </c>
      <c r="G10616" s="97"/>
      <c r="H10616" s="124" t="s">
        <v>9557</v>
      </c>
      <c r="I10616" s="125">
        <v>0</v>
      </c>
      <c r="J10616" s="125">
        <v>6065.96</v>
      </c>
      <c r="K10616" s="126">
        <v>6065.96</v>
      </c>
      <c r="L10616" s="100" t="s">
        <v>1324</v>
      </c>
    </row>
    <row r="10617" spans="1:12" ht="56.25" customHeight="1">
      <c r="A10617" s="97" t="s">
        <v>630</v>
      </c>
      <c r="B10617" s="122" t="s">
        <v>4391</v>
      </c>
      <c r="C10617" s="123">
        <v>42656</v>
      </c>
      <c r="D10617" s="97" t="s">
        <v>21699</v>
      </c>
      <c r="E10617" s="97" t="s">
        <v>3</v>
      </c>
      <c r="F10617" s="97">
        <v>1430134</v>
      </c>
      <c r="G10617" s="97"/>
      <c r="H10617" s="124" t="s">
        <v>9055</v>
      </c>
      <c r="I10617" s="125">
        <v>0</v>
      </c>
      <c r="J10617" s="125">
        <v>65854.28</v>
      </c>
      <c r="K10617" s="126">
        <v>65854.28</v>
      </c>
      <c r="L10617" s="100" t="s">
        <v>1324</v>
      </c>
    </row>
    <row r="10618" spans="1:12" ht="56.25" customHeight="1">
      <c r="A10618" s="97" t="s">
        <v>630</v>
      </c>
      <c r="B10618" s="122" t="s">
        <v>4391</v>
      </c>
      <c r="C10618" s="123">
        <v>42656</v>
      </c>
      <c r="D10618" s="97" t="s">
        <v>21715</v>
      </c>
      <c r="E10618" s="97" t="s">
        <v>3</v>
      </c>
      <c r="F10618" s="97">
        <v>1430191</v>
      </c>
      <c r="G10618" s="97"/>
      <c r="H10618" s="124" t="s">
        <v>9071</v>
      </c>
      <c r="I10618" s="125">
        <v>0</v>
      </c>
      <c r="J10618" s="125">
        <v>4</v>
      </c>
      <c r="K10618" s="126">
        <v>4</v>
      </c>
      <c r="L10618" s="100" t="s">
        <v>1324</v>
      </c>
    </row>
    <row r="10619" spans="1:12" ht="56.25" customHeight="1">
      <c r="A10619" s="97" t="s">
        <v>630</v>
      </c>
      <c r="B10619" s="122" t="s">
        <v>629</v>
      </c>
      <c r="C10619" s="123">
        <v>42656</v>
      </c>
      <c r="D10619" s="97" t="s">
        <v>15444</v>
      </c>
      <c r="E10619" s="97" t="s">
        <v>6</v>
      </c>
      <c r="F10619" s="97">
        <v>866923</v>
      </c>
      <c r="G10619" s="97"/>
      <c r="H10619" s="124" t="s">
        <v>9588</v>
      </c>
      <c r="I10619" s="125">
        <v>0</v>
      </c>
      <c r="J10619" s="125">
        <v>0.02</v>
      </c>
      <c r="K10619" s="126">
        <v>0.02</v>
      </c>
      <c r="L10619" s="100" t="s">
        <v>1324</v>
      </c>
    </row>
    <row r="10620" spans="1:12" ht="56.25" customHeight="1">
      <c r="A10620" s="97" t="s">
        <v>630</v>
      </c>
      <c r="B10620" s="122" t="s">
        <v>4391</v>
      </c>
      <c r="C10620" s="123">
        <v>42657</v>
      </c>
      <c r="D10620" s="97" t="s">
        <v>21723</v>
      </c>
      <c r="E10620" s="97" t="s">
        <v>3</v>
      </c>
      <c r="F10620" s="97">
        <v>1430784</v>
      </c>
      <c r="G10620" s="97"/>
      <c r="H10620" s="124" t="s">
        <v>9079</v>
      </c>
      <c r="I10620" s="125">
        <v>0</v>
      </c>
      <c r="J10620" s="125">
        <v>982</v>
      </c>
      <c r="K10620" s="126">
        <v>982</v>
      </c>
      <c r="L10620" s="100" t="s">
        <v>1324</v>
      </c>
    </row>
    <row r="10621" spans="1:12" ht="56.25" customHeight="1">
      <c r="A10621" s="97" t="s">
        <v>630</v>
      </c>
      <c r="B10621" s="122" t="s">
        <v>4391</v>
      </c>
      <c r="C10621" s="123">
        <v>42657</v>
      </c>
      <c r="D10621" s="97" t="s">
        <v>21724</v>
      </c>
      <c r="E10621" s="97" t="s">
        <v>3</v>
      </c>
      <c r="F10621" s="97">
        <v>1430788</v>
      </c>
      <c r="G10621" s="97"/>
      <c r="H10621" s="124" t="s">
        <v>5288</v>
      </c>
      <c r="I10621" s="125">
        <v>0</v>
      </c>
      <c r="J10621" s="125">
        <v>1000</v>
      </c>
      <c r="K10621" s="126">
        <v>1000</v>
      </c>
      <c r="L10621" s="100" t="s">
        <v>1324</v>
      </c>
    </row>
    <row r="10622" spans="1:12" ht="56.25" customHeight="1">
      <c r="A10622" s="97" t="s">
        <v>630</v>
      </c>
      <c r="B10622" s="122" t="s">
        <v>4391</v>
      </c>
      <c r="C10622" s="123">
        <v>42657</v>
      </c>
      <c r="D10622" s="97" t="s">
        <v>21725</v>
      </c>
      <c r="E10622" s="97" t="s">
        <v>3</v>
      </c>
      <c r="F10622" s="97">
        <v>1430810</v>
      </c>
      <c r="G10622" s="97"/>
      <c r="H10622" s="124" t="s">
        <v>9080</v>
      </c>
      <c r="I10622" s="125">
        <v>0</v>
      </c>
      <c r="J10622" s="125">
        <v>144.69</v>
      </c>
      <c r="K10622" s="126">
        <v>144.69</v>
      </c>
      <c r="L10622" s="100" t="s">
        <v>1347</v>
      </c>
    </row>
    <row r="10623" spans="1:12" ht="56.25" customHeight="1">
      <c r="A10623" s="97" t="s">
        <v>630</v>
      </c>
      <c r="B10623" s="122" t="s">
        <v>4391</v>
      </c>
      <c r="C10623" s="123">
        <v>42657</v>
      </c>
      <c r="D10623" s="97" t="s">
        <v>21726</v>
      </c>
      <c r="E10623" s="97" t="s">
        <v>3</v>
      </c>
      <c r="F10623" s="97">
        <v>1430815</v>
      </c>
      <c r="G10623" s="97"/>
      <c r="H10623" s="124" t="s">
        <v>7978</v>
      </c>
      <c r="I10623" s="125">
        <v>0</v>
      </c>
      <c r="J10623" s="125">
        <v>70</v>
      </c>
      <c r="K10623" s="126">
        <v>70</v>
      </c>
      <c r="L10623" s="100" t="s">
        <v>1324</v>
      </c>
    </row>
    <row r="10624" spans="1:12" ht="56.25" customHeight="1">
      <c r="A10624" s="97" t="s">
        <v>630</v>
      </c>
      <c r="B10624" s="122" t="s">
        <v>4391</v>
      </c>
      <c r="C10624" s="123">
        <v>42657</v>
      </c>
      <c r="D10624" s="97" t="s">
        <v>21727</v>
      </c>
      <c r="E10624" s="97" t="s">
        <v>3</v>
      </c>
      <c r="F10624" s="97">
        <v>1430817</v>
      </c>
      <c r="G10624" s="97"/>
      <c r="H10624" s="124" t="s">
        <v>9081</v>
      </c>
      <c r="I10624" s="125">
        <v>0</v>
      </c>
      <c r="J10624" s="125">
        <v>70</v>
      </c>
      <c r="K10624" s="126">
        <v>70</v>
      </c>
      <c r="L10624" s="100" t="s">
        <v>1324</v>
      </c>
    </row>
    <row r="10625" spans="1:12" ht="56.25" customHeight="1">
      <c r="A10625" s="97" t="s">
        <v>630</v>
      </c>
      <c r="B10625" s="122" t="s">
        <v>4391</v>
      </c>
      <c r="C10625" s="123">
        <v>42657</v>
      </c>
      <c r="D10625" s="97" t="s">
        <v>21729</v>
      </c>
      <c r="E10625" s="97" t="s">
        <v>3</v>
      </c>
      <c r="F10625" s="97">
        <v>1430869</v>
      </c>
      <c r="G10625" s="97"/>
      <c r="H10625" s="124" t="s">
        <v>9083</v>
      </c>
      <c r="I10625" s="125">
        <v>0</v>
      </c>
      <c r="J10625" s="125">
        <v>5030.3900000000003</v>
      </c>
      <c r="K10625" s="126">
        <v>5030.3900000000003</v>
      </c>
      <c r="L10625" s="100" t="s">
        <v>1324</v>
      </c>
    </row>
    <row r="10626" spans="1:12" ht="56.25" customHeight="1">
      <c r="A10626" s="97" t="s">
        <v>630</v>
      </c>
      <c r="B10626" s="122" t="s">
        <v>4391</v>
      </c>
      <c r="C10626" s="123">
        <v>42657</v>
      </c>
      <c r="D10626" s="97" t="s">
        <v>21730</v>
      </c>
      <c r="E10626" s="97" t="s">
        <v>3</v>
      </c>
      <c r="F10626" s="97">
        <v>1430870</v>
      </c>
      <c r="G10626" s="97"/>
      <c r="H10626" s="124" t="s">
        <v>9084</v>
      </c>
      <c r="I10626" s="125">
        <v>0</v>
      </c>
      <c r="J10626" s="125">
        <v>5030.3900000000003</v>
      </c>
      <c r="K10626" s="126">
        <v>5030.3900000000003</v>
      </c>
      <c r="L10626" s="100" t="s">
        <v>1324</v>
      </c>
    </row>
    <row r="10627" spans="1:12" ht="56.25" customHeight="1">
      <c r="A10627" s="97" t="s">
        <v>630</v>
      </c>
      <c r="B10627" s="122" t="s">
        <v>4391</v>
      </c>
      <c r="C10627" s="123">
        <v>42657</v>
      </c>
      <c r="D10627" s="97" t="s">
        <v>21731</v>
      </c>
      <c r="E10627" s="97" t="s">
        <v>3</v>
      </c>
      <c r="F10627" s="97">
        <v>1430875</v>
      </c>
      <c r="G10627" s="97"/>
      <c r="H10627" s="124" t="s">
        <v>9085</v>
      </c>
      <c r="I10627" s="125">
        <v>0</v>
      </c>
      <c r="J10627" s="125">
        <v>4</v>
      </c>
      <c r="K10627" s="126">
        <v>4</v>
      </c>
      <c r="L10627" s="100" t="s">
        <v>1347</v>
      </c>
    </row>
    <row r="10628" spans="1:12" ht="56.25" customHeight="1">
      <c r="A10628" s="97" t="s">
        <v>630</v>
      </c>
      <c r="B10628" s="122" t="s">
        <v>629</v>
      </c>
      <c r="C10628" s="123">
        <v>42657</v>
      </c>
      <c r="D10628" s="97" t="s">
        <v>15469</v>
      </c>
      <c r="E10628" s="97" t="s">
        <v>6</v>
      </c>
      <c r="F10628" s="97">
        <v>867048</v>
      </c>
      <c r="G10628" s="97"/>
      <c r="H10628" s="124" t="s">
        <v>9613</v>
      </c>
      <c r="I10628" s="125">
        <v>0</v>
      </c>
      <c r="J10628" s="125">
        <v>180.27</v>
      </c>
      <c r="K10628" s="126">
        <v>180.27</v>
      </c>
      <c r="L10628" s="100" t="s">
        <v>1324</v>
      </c>
    </row>
    <row r="10629" spans="1:12" ht="56.25" customHeight="1">
      <c r="A10629" s="97" t="s">
        <v>630</v>
      </c>
      <c r="B10629" s="122" t="s">
        <v>629</v>
      </c>
      <c r="C10629" s="123">
        <v>42657</v>
      </c>
      <c r="D10629" s="97" t="s">
        <v>15470</v>
      </c>
      <c r="E10629" s="97" t="s">
        <v>6</v>
      </c>
      <c r="F10629" s="97">
        <v>867054</v>
      </c>
      <c r="G10629" s="97"/>
      <c r="H10629" s="124" t="s">
        <v>9614</v>
      </c>
      <c r="I10629" s="125">
        <v>0</v>
      </c>
      <c r="J10629" s="125">
        <v>500</v>
      </c>
      <c r="K10629" s="126">
        <v>500</v>
      </c>
      <c r="L10629" s="100" t="s">
        <v>1324</v>
      </c>
    </row>
    <row r="10630" spans="1:12" ht="56.25" customHeight="1">
      <c r="A10630" s="97" t="s">
        <v>630</v>
      </c>
      <c r="B10630" s="122" t="s">
        <v>4391</v>
      </c>
      <c r="C10630" s="123">
        <v>42660</v>
      </c>
      <c r="D10630" s="97" t="s">
        <v>21745</v>
      </c>
      <c r="E10630" s="97" t="s">
        <v>3</v>
      </c>
      <c r="F10630" s="97">
        <v>1431203</v>
      </c>
      <c r="G10630" s="97"/>
      <c r="H10630" s="124" t="s">
        <v>9098</v>
      </c>
      <c r="I10630" s="125">
        <v>0</v>
      </c>
      <c r="J10630" s="125">
        <v>221.59</v>
      </c>
      <c r="K10630" s="126">
        <v>221.59</v>
      </c>
      <c r="L10630" s="100" t="s">
        <v>1324</v>
      </c>
    </row>
    <row r="10631" spans="1:12" ht="56.25" customHeight="1">
      <c r="A10631" s="97" t="s">
        <v>630</v>
      </c>
      <c r="B10631" s="122" t="s">
        <v>629</v>
      </c>
      <c r="C10631" s="123">
        <v>42660</v>
      </c>
      <c r="D10631" s="97" t="s">
        <v>15485</v>
      </c>
      <c r="E10631" s="97" t="s">
        <v>13</v>
      </c>
      <c r="F10631" s="97">
        <v>45301</v>
      </c>
      <c r="G10631" s="97"/>
      <c r="H10631" s="124" t="s">
        <v>1293</v>
      </c>
      <c r="I10631" s="125">
        <v>50</v>
      </c>
      <c r="J10631" s="125">
        <v>0</v>
      </c>
      <c r="K10631" s="126">
        <v>50</v>
      </c>
      <c r="L10631" s="100" t="s">
        <v>1324</v>
      </c>
    </row>
    <row r="10632" spans="1:12" ht="56.25" customHeight="1">
      <c r="A10632" s="97" t="s">
        <v>630</v>
      </c>
      <c r="B10632" s="122" t="s">
        <v>4391</v>
      </c>
      <c r="C10632" s="123">
        <v>42660</v>
      </c>
      <c r="D10632" s="97" t="s">
        <v>21751</v>
      </c>
      <c r="E10632" s="97" t="s">
        <v>3</v>
      </c>
      <c r="F10632" s="97">
        <v>1431143</v>
      </c>
      <c r="G10632" s="97"/>
      <c r="H10632" s="124" t="s">
        <v>9104</v>
      </c>
      <c r="I10632" s="125">
        <v>0</v>
      </c>
      <c r="J10632" s="125">
        <v>481.32</v>
      </c>
      <c r="K10632" s="126">
        <v>481.32</v>
      </c>
      <c r="L10632" s="100" t="s">
        <v>1324</v>
      </c>
    </row>
    <row r="10633" spans="1:12" ht="56.25" customHeight="1">
      <c r="A10633" s="97" t="s">
        <v>630</v>
      </c>
      <c r="B10633" s="122" t="s">
        <v>4391</v>
      </c>
      <c r="C10633" s="123">
        <v>42660</v>
      </c>
      <c r="D10633" s="97" t="s">
        <v>21753</v>
      </c>
      <c r="E10633" s="97" t="s">
        <v>3</v>
      </c>
      <c r="F10633" s="97">
        <v>1431198</v>
      </c>
      <c r="G10633" s="97"/>
      <c r="H10633" s="124" t="s">
        <v>9107</v>
      </c>
      <c r="I10633" s="125">
        <v>0</v>
      </c>
      <c r="J10633" s="125">
        <v>118.98</v>
      </c>
      <c r="K10633" s="126">
        <v>118.98</v>
      </c>
      <c r="L10633" s="100" t="s">
        <v>1324</v>
      </c>
    </row>
    <row r="10634" spans="1:12" ht="56.25" customHeight="1">
      <c r="A10634" s="97" t="s">
        <v>630</v>
      </c>
      <c r="B10634" s="122" t="s">
        <v>4391</v>
      </c>
      <c r="C10634" s="123">
        <v>42660</v>
      </c>
      <c r="D10634" s="97" t="s">
        <v>21754</v>
      </c>
      <c r="E10634" s="97" t="s">
        <v>3</v>
      </c>
      <c r="F10634" s="97">
        <v>1431199</v>
      </c>
      <c r="G10634" s="97"/>
      <c r="H10634" s="124" t="s">
        <v>9107</v>
      </c>
      <c r="I10634" s="125">
        <v>0</v>
      </c>
      <c r="J10634" s="125">
        <v>5514.98</v>
      </c>
      <c r="K10634" s="126">
        <v>5514.98</v>
      </c>
      <c r="L10634" s="100" t="s">
        <v>1324</v>
      </c>
    </row>
    <row r="10635" spans="1:12" ht="56.25" customHeight="1">
      <c r="A10635" s="97" t="s">
        <v>630</v>
      </c>
      <c r="B10635" s="122" t="s">
        <v>4391</v>
      </c>
      <c r="C10635" s="123">
        <v>42660</v>
      </c>
      <c r="D10635" s="97" t="s">
        <v>21755</v>
      </c>
      <c r="E10635" s="97" t="s">
        <v>3</v>
      </c>
      <c r="F10635" s="97">
        <v>1431255</v>
      </c>
      <c r="G10635" s="97"/>
      <c r="H10635" s="124" t="s">
        <v>4934</v>
      </c>
      <c r="I10635" s="125">
        <v>0</v>
      </c>
      <c r="J10635" s="125">
        <v>500</v>
      </c>
      <c r="K10635" s="126">
        <v>500</v>
      </c>
      <c r="L10635" s="100" t="s">
        <v>1324</v>
      </c>
    </row>
    <row r="10636" spans="1:12" ht="56.25" customHeight="1">
      <c r="A10636" s="97" t="s">
        <v>630</v>
      </c>
      <c r="B10636" s="122" t="s">
        <v>4391</v>
      </c>
      <c r="C10636" s="123">
        <v>42660</v>
      </c>
      <c r="D10636" s="97" t="s">
        <v>21759</v>
      </c>
      <c r="E10636" s="97" t="s">
        <v>3</v>
      </c>
      <c r="F10636" s="97">
        <v>1431351</v>
      </c>
      <c r="G10636" s="97"/>
      <c r="H10636" s="124" t="s">
        <v>9111</v>
      </c>
      <c r="I10636" s="125">
        <v>0</v>
      </c>
      <c r="J10636" s="125">
        <v>370</v>
      </c>
      <c r="K10636" s="126">
        <v>370</v>
      </c>
      <c r="L10636" s="100" t="s">
        <v>1324</v>
      </c>
    </row>
    <row r="10637" spans="1:12" ht="56.25" customHeight="1">
      <c r="A10637" s="97" t="s">
        <v>630</v>
      </c>
      <c r="B10637" s="122" t="s">
        <v>4391</v>
      </c>
      <c r="C10637" s="123">
        <v>42660</v>
      </c>
      <c r="D10637" s="97" t="s">
        <v>21760</v>
      </c>
      <c r="E10637" s="97" t="s">
        <v>3</v>
      </c>
      <c r="F10637" s="97">
        <v>1431352</v>
      </c>
      <c r="G10637" s="97"/>
      <c r="H10637" s="124" t="s">
        <v>9112</v>
      </c>
      <c r="I10637" s="125">
        <v>0</v>
      </c>
      <c r="J10637" s="125">
        <v>973.44</v>
      </c>
      <c r="K10637" s="126">
        <v>973.44</v>
      </c>
      <c r="L10637" s="100" t="s">
        <v>1324</v>
      </c>
    </row>
    <row r="10638" spans="1:12" ht="56.25" customHeight="1">
      <c r="A10638" s="97" t="s">
        <v>630</v>
      </c>
      <c r="B10638" s="122" t="s">
        <v>4391</v>
      </c>
      <c r="C10638" s="123">
        <v>42661</v>
      </c>
      <c r="D10638" s="97" t="s">
        <v>21808</v>
      </c>
      <c r="E10638" s="97" t="s">
        <v>3</v>
      </c>
      <c r="F10638" s="97">
        <v>1431806</v>
      </c>
      <c r="G10638" s="97"/>
      <c r="H10638" s="124" t="s">
        <v>9158</v>
      </c>
      <c r="I10638" s="125">
        <v>0</v>
      </c>
      <c r="J10638" s="125">
        <v>354</v>
      </c>
      <c r="K10638" s="126">
        <v>354</v>
      </c>
      <c r="L10638" s="100" t="s">
        <v>1324</v>
      </c>
    </row>
    <row r="10639" spans="1:12" ht="56.25" customHeight="1">
      <c r="A10639" s="97" t="s">
        <v>630</v>
      </c>
      <c r="B10639" s="122" t="s">
        <v>4391</v>
      </c>
      <c r="C10639" s="123">
        <v>42661</v>
      </c>
      <c r="D10639" s="97" t="s">
        <v>21809</v>
      </c>
      <c r="E10639" s="97" t="s">
        <v>3</v>
      </c>
      <c r="F10639" s="97">
        <v>1431815</v>
      </c>
      <c r="G10639" s="97"/>
      <c r="H10639" s="124" t="s">
        <v>9159</v>
      </c>
      <c r="I10639" s="125">
        <v>0</v>
      </c>
      <c r="J10639" s="125">
        <v>1960.22</v>
      </c>
      <c r="K10639" s="126">
        <v>1960.22</v>
      </c>
      <c r="L10639" s="100" t="s">
        <v>1324</v>
      </c>
    </row>
    <row r="10640" spans="1:12" ht="56.25" customHeight="1">
      <c r="A10640" s="97" t="s">
        <v>630</v>
      </c>
      <c r="B10640" s="122" t="s">
        <v>4391</v>
      </c>
      <c r="C10640" s="123">
        <v>42661</v>
      </c>
      <c r="D10640" s="97" t="s">
        <v>21810</v>
      </c>
      <c r="E10640" s="97" t="s">
        <v>3</v>
      </c>
      <c r="F10640" s="97">
        <v>1431824</v>
      </c>
      <c r="G10640" s="97"/>
      <c r="H10640" s="124" t="s">
        <v>9160</v>
      </c>
      <c r="I10640" s="125">
        <v>0</v>
      </c>
      <c r="J10640" s="125">
        <v>126.74</v>
      </c>
      <c r="K10640" s="126">
        <v>126.74</v>
      </c>
      <c r="L10640" s="100" t="s">
        <v>1324</v>
      </c>
    </row>
    <row r="10641" spans="1:12" ht="56.25" customHeight="1">
      <c r="A10641" s="97" t="s">
        <v>630</v>
      </c>
      <c r="B10641" s="122" t="s">
        <v>4391</v>
      </c>
      <c r="C10641" s="123">
        <v>42661</v>
      </c>
      <c r="D10641" s="97" t="s">
        <v>21813</v>
      </c>
      <c r="E10641" s="97" t="s">
        <v>3</v>
      </c>
      <c r="F10641" s="97">
        <v>1431835</v>
      </c>
      <c r="G10641" s="97"/>
      <c r="H10641" s="124" t="s">
        <v>9163</v>
      </c>
      <c r="I10641" s="125">
        <v>0</v>
      </c>
      <c r="J10641" s="125">
        <v>230.86</v>
      </c>
      <c r="K10641" s="126">
        <v>230.86</v>
      </c>
      <c r="L10641" s="100" t="s">
        <v>1324</v>
      </c>
    </row>
    <row r="10642" spans="1:12" ht="56.25" customHeight="1">
      <c r="A10642" s="97" t="s">
        <v>630</v>
      </c>
      <c r="B10642" s="122" t="s">
        <v>4391</v>
      </c>
      <c r="C10642" s="123">
        <v>42662</v>
      </c>
      <c r="D10642" s="97" t="s">
        <v>21818</v>
      </c>
      <c r="E10642" s="97" t="s">
        <v>3</v>
      </c>
      <c r="F10642" s="97">
        <v>1432140</v>
      </c>
      <c r="G10642" s="97"/>
      <c r="H10642" s="124" t="s">
        <v>9168</v>
      </c>
      <c r="I10642" s="125">
        <v>0</v>
      </c>
      <c r="J10642" s="125">
        <v>10888.58</v>
      </c>
      <c r="K10642" s="126">
        <v>10888.58</v>
      </c>
      <c r="L10642" s="100" t="s">
        <v>1324</v>
      </c>
    </row>
    <row r="10643" spans="1:12" ht="56.25" customHeight="1">
      <c r="A10643" s="97" t="s">
        <v>630</v>
      </c>
      <c r="B10643" s="122" t="s">
        <v>4391</v>
      </c>
      <c r="C10643" s="123">
        <v>42662</v>
      </c>
      <c r="D10643" s="97" t="s">
        <v>21819</v>
      </c>
      <c r="E10643" s="97" t="s">
        <v>3</v>
      </c>
      <c r="F10643" s="97">
        <v>1432142</v>
      </c>
      <c r="G10643" s="97"/>
      <c r="H10643" s="124" t="s">
        <v>9169</v>
      </c>
      <c r="I10643" s="125">
        <v>0</v>
      </c>
      <c r="J10643" s="125">
        <v>250</v>
      </c>
      <c r="K10643" s="126">
        <v>250</v>
      </c>
      <c r="L10643" s="100" t="s">
        <v>1324</v>
      </c>
    </row>
    <row r="10644" spans="1:12" ht="56.25" customHeight="1">
      <c r="A10644" s="97" t="s">
        <v>630</v>
      </c>
      <c r="B10644" s="122" t="s">
        <v>4391</v>
      </c>
      <c r="C10644" s="123">
        <v>42662</v>
      </c>
      <c r="D10644" s="97" t="s">
        <v>21821</v>
      </c>
      <c r="E10644" s="97" t="s">
        <v>3</v>
      </c>
      <c r="F10644" s="97">
        <v>1432160</v>
      </c>
      <c r="G10644" s="97"/>
      <c r="H10644" s="124" t="s">
        <v>9171</v>
      </c>
      <c r="I10644" s="125">
        <v>0</v>
      </c>
      <c r="J10644" s="125">
        <v>403.2</v>
      </c>
      <c r="K10644" s="126">
        <v>403.2</v>
      </c>
      <c r="L10644" s="100" t="s">
        <v>1324</v>
      </c>
    </row>
    <row r="10645" spans="1:12" ht="56.25" customHeight="1">
      <c r="A10645" s="97" t="s">
        <v>630</v>
      </c>
      <c r="B10645" s="122" t="s">
        <v>4391</v>
      </c>
      <c r="C10645" s="123">
        <v>42662</v>
      </c>
      <c r="D10645" s="97" t="s">
        <v>21822</v>
      </c>
      <c r="E10645" s="97" t="s">
        <v>3</v>
      </c>
      <c r="F10645" s="97">
        <v>1432163</v>
      </c>
      <c r="G10645" s="97"/>
      <c r="H10645" s="124" t="s">
        <v>9172</v>
      </c>
      <c r="I10645" s="125">
        <v>0</v>
      </c>
      <c r="J10645" s="125">
        <v>446.4</v>
      </c>
      <c r="K10645" s="126">
        <v>446.4</v>
      </c>
      <c r="L10645" s="100" t="s">
        <v>1324</v>
      </c>
    </row>
    <row r="10646" spans="1:12" ht="56.25" customHeight="1">
      <c r="A10646" s="97" t="s">
        <v>630</v>
      </c>
      <c r="B10646" s="122" t="s">
        <v>4391</v>
      </c>
      <c r="C10646" s="123">
        <v>42662</v>
      </c>
      <c r="D10646" s="97" t="s">
        <v>21824</v>
      </c>
      <c r="E10646" s="97" t="s">
        <v>3</v>
      </c>
      <c r="F10646" s="97">
        <v>1432195</v>
      </c>
      <c r="G10646" s="97"/>
      <c r="H10646" s="124" t="s">
        <v>9174</v>
      </c>
      <c r="I10646" s="125">
        <v>0</v>
      </c>
      <c r="J10646" s="125">
        <v>78777.09</v>
      </c>
      <c r="K10646" s="126">
        <v>78777.09</v>
      </c>
      <c r="L10646" s="100" t="s">
        <v>1347</v>
      </c>
    </row>
    <row r="10647" spans="1:12" ht="56.25" customHeight="1">
      <c r="A10647" s="97" t="s">
        <v>630</v>
      </c>
      <c r="B10647" s="122" t="s">
        <v>4391</v>
      </c>
      <c r="C10647" s="123">
        <v>42662</v>
      </c>
      <c r="D10647" s="97" t="s">
        <v>21827</v>
      </c>
      <c r="E10647" s="97" t="s">
        <v>3</v>
      </c>
      <c r="F10647" s="97">
        <v>1432247</v>
      </c>
      <c r="G10647" s="97"/>
      <c r="H10647" s="124" t="s">
        <v>9178</v>
      </c>
      <c r="I10647" s="125">
        <v>0</v>
      </c>
      <c r="J10647" s="125">
        <v>334.72</v>
      </c>
      <c r="K10647" s="126">
        <v>334.72</v>
      </c>
      <c r="L10647" s="100" t="s">
        <v>1324</v>
      </c>
    </row>
    <row r="10648" spans="1:12" ht="56.25" customHeight="1">
      <c r="A10648" s="97" t="s">
        <v>630</v>
      </c>
      <c r="B10648" s="122" t="s">
        <v>629</v>
      </c>
      <c r="C10648" s="123">
        <v>42662</v>
      </c>
      <c r="D10648" s="97" t="s">
        <v>15517</v>
      </c>
      <c r="E10648" s="97" t="s">
        <v>6</v>
      </c>
      <c r="F10648" s="97">
        <v>756558</v>
      </c>
      <c r="G10648" s="97"/>
      <c r="H10648" s="124" t="s">
        <v>9659</v>
      </c>
      <c r="I10648" s="125">
        <v>0</v>
      </c>
      <c r="J10648" s="125">
        <v>140000</v>
      </c>
      <c r="K10648" s="126">
        <v>140000</v>
      </c>
      <c r="L10648" s="100" t="s">
        <v>1324</v>
      </c>
    </row>
    <row r="10649" spans="1:12" ht="56.25" customHeight="1">
      <c r="A10649" s="97" t="s">
        <v>630</v>
      </c>
      <c r="B10649" s="122" t="s">
        <v>629</v>
      </c>
      <c r="C10649" s="123">
        <v>42662</v>
      </c>
      <c r="D10649" s="97" t="s">
        <v>15516</v>
      </c>
      <c r="E10649" s="97" t="s">
        <v>11</v>
      </c>
      <c r="F10649" s="97">
        <v>867336</v>
      </c>
      <c r="G10649" s="97"/>
      <c r="H10649" s="124" t="s">
        <v>9658</v>
      </c>
      <c r="I10649" s="125">
        <v>50</v>
      </c>
      <c r="J10649" s="125">
        <v>0</v>
      </c>
      <c r="K10649" s="126">
        <v>50</v>
      </c>
      <c r="L10649" s="100" t="s">
        <v>1324</v>
      </c>
    </row>
    <row r="10650" spans="1:12" ht="56.25" customHeight="1">
      <c r="A10650" s="97" t="s">
        <v>630</v>
      </c>
      <c r="B10650" s="122" t="s">
        <v>629</v>
      </c>
      <c r="C10650" s="123">
        <v>42662</v>
      </c>
      <c r="D10650" s="97" t="s">
        <v>15515</v>
      </c>
      <c r="E10650" s="97" t="s">
        <v>11</v>
      </c>
      <c r="F10650" s="97">
        <v>867347</v>
      </c>
      <c r="G10650" s="97"/>
      <c r="H10650" s="124" t="s">
        <v>9657</v>
      </c>
      <c r="I10650" s="125">
        <v>50</v>
      </c>
      <c r="J10650" s="125">
        <v>0</v>
      </c>
      <c r="K10650" s="126">
        <v>50</v>
      </c>
      <c r="L10650" s="100" t="s">
        <v>1324</v>
      </c>
    </row>
    <row r="10651" spans="1:12" ht="56.25" customHeight="1">
      <c r="A10651" s="97" t="s">
        <v>630</v>
      </c>
      <c r="B10651" s="122" t="s">
        <v>629</v>
      </c>
      <c r="C10651" s="123">
        <v>42663</v>
      </c>
      <c r="D10651" s="97" t="s">
        <v>15546</v>
      </c>
      <c r="E10651" s="97" t="s">
        <v>15</v>
      </c>
      <c r="F10651" s="97">
        <v>921</v>
      </c>
      <c r="G10651" s="97"/>
      <c r="H10651" s="124" t="s">
        <v>9689</v>
      </c>
      <c r="I10651" s="125">
        <v>295.11</v>
      </c>
      <c r="J10651" s="125">
        <v>0</v>
      </c>
      <c r="K10651" s="126">
        <v>295.11</v>
      </c>
      <c r="L10651" s="100" t="s">
        <v>1324</v>
      </c>
    </row>
    <row r="10652" spans="1:12" ht="56.25" customHeight="1">
      <c r="A10652" s="97" t="s">
        <v>630</v>
      </c>
      <c r="B10652" s="122" t="s">
        <v>4391</v>
      </c>
      <c r="C10652" s="123">
        <v>42663</v>
      </c>
      <c r="D10652" s="97" t="s">
        <v>21836</v>
      </c>
      <c r="E10652" s="97" t="s">
        <v>3</v>
      </c>
      <c r="F10652" s="97">
        <v>1432494</v>
      </c>
      <c r="G10652" s="97"/>
      <c r="H10652" s="124" t="s">
        <v>9187</v>
      </c>
      <c r="I10652" s="125">
        <v>0</v>
      </c>
      <c r="J10652" s="125">
        <v>10</v>
      </c>
      <c r="K10652" s="126">
        <v>10</v>
      </c>
      <c r="L10652" s="100" t="s">
        <v>1324</v>
      </c>
    </row>
    <row r="10653" spans="1:12" ht="56.25" customHeight="1">
      <c r="A10653" s="97" t="s">
        <v>630</v>
      </c>
      <c r="B10653" s="122" t="s">
        <v>4391</v>
      </c>
      <c r="C10653" s="123">
        <v>42663</v>
      </c>
      <c r="D10653" s="97" t="s">
        <v>21839</v>
      </c>
      <c r="E10653" s="97" t="s">
        <v>3</v>
      </c>
      <c r="F10653" s="97">
        <v>1432551</v>
      </c>
      <c r="G10653" s="97"/>
      <c r="H10653" s="124" t="s">
        <v>9190</v>
      </c>
      <c r="I10653" s="125">
        <v>0</v>
      </c>
      <c r="J10653" s="125">
        <v>872.53</v>
      </c>
      <c r="K10653" s="126">
        <v>872.53</v>
      </c>
      <c r="L10653" s="100" t="s">
        <v>1324</v>
      </c>
    </row>
    <row r="10654" spans="1:12" ht="56.25" customHeight="1">
      <c r="A10654" s="97" t="s">
        <v>630</v>
      </c>
      <c r="B10654" s="122" t="s">
        <v>4391</v>
      </c>
      <c r="C10654" s="123">
        <v>42663</v>
      </c>
      <c r="D10654" s="97" t="s">
        <v>21841</v>
      </c>
      <c r="E10654" s="97" t="s">
        <v>3</v>
      </c>
      <c r="F10654" s="97">
        <v>1432608</v>
      </c>
      <c r="G10654" s="97"/>
      <c r="H10654" s="124" t="s">
        <v>9193</v>
      </c>
      <c r="I10654" s="125">
        <v>0</v>
      </c>
      <c r="J10654" s="125">
        <v>6673.36</v>
      </c>
      <c r="K10654" s="126">
        <v>6673.36</v>
      </c>
      <c r="L10654" s="100" t="s">
        <v>1324</v>
      </c>
    </row>
    <row r="10655" spans="1:12" ht="56.25" customHeight="1">
      <c r="A10655" s="97" t="s">
        <v>630</v>
      </c>
      <c r="B10655" s="122" t="s">
        <v>4391</v>
      </c>
      <c r="C10655" s="123">
        <v>42663</v>
      </c>
      <c r="D10655" s="97" t="s">
        <v>21842</v>
      </c>
      <c r="E10655" s="97" t="s">
        <v>3</v>
      </c>
      <c r="F10655" s="97">
        <v>1432628</v>
      </c>
      <c r="G10655" s="97"/>
      <c r="H10655" s="124" t="s">
        <v>9194</v>
      </c>
      <c r="I10655" s="125">
        <v>0</v>
      </c>
      <c r="J10655" s="125">
        <v>2094</v>
      </c>
      <c r="K10655" s="126">
        <v>2094</v>
      </c>
      <c r="L10655" s="100" t="s">
        <v>1324</v>
      </c>
    </row>
    <row r="10656" spans="1:12" ht="56.25" customHeight="1">
      <c r="A10656" s="97" t="s">
        <v>630</v>
      </c>
      <c r="B10656" s="122" t="s">
        <v>4391</v>
      </c>
      <c r="C10656" s="123">
        <v>42664</v>
      </c>
      <c r="D10656" s="97" t="s">
        <v>21844</v>
      </c>
      <c r="E10656" s="97" t="s">
        <v>3</v>
      </c>
      <c r="F10656" s="97">
        <v>1432939</v>
      </c>
      <c r="G10656" s="97"/>
      <c r="H10656" s="124" t="s">
        <v>9196</v>
      </c>
      <c r="I10656" s="125">
        <v>0</v>
      </c>
      <c r="J10656" s="125">
        <v>24664.26</v>
      </c>
      <c r="K10656" s="126">
        <v>24664.26</v>
      </c>
      <c r="L10656" s="100" t="s">
        <v>1324</v>
      </c>
    </row>
    <row r="10657" spans="1:12" ht="56.25" customHeight="1">
      <c r="A10657" s="97" t="s">
        <v>630</v>
      </c>
      <c r="B10657" s="122" t="s">
        <v>4391</v>
      </c>
      <c r="C10657" s="123">
        <v>42664</v>
      </c>
      <c r="D10657" s="97" t="s">
        <v>21846</v>
      </c>
      <c r="E10657" s="97" t="s">
        <v>3</v>
      </c>
      <c r="F10657" s="97">
        <v>1432995</v>
      </c>
      <c r="G10657" s="97"/>
      <c r="H10657" s="124" t="s">
        <v>9199</v>
      </c>
      <c r="I10657" s="125">
        <v>0</v>
      </c>
      <c r="J10657" s="125">
        <v>250688.75</v>
      </c>
      <c r="K10657" s="126">
        <v>250688.75</v>
      </c>
      <c r="L10657" s="100" t="s">
        <v>1324</v>
      </c>
    </row>
    <row r="10658" spans="1:12" ht="56.25" customHeight="1">
      <c r="A10658" s="97" t="s">
        <v>630</v>
      </c>
      <c r="B10658" s="122" t="s">
        <v>4391</v>
      </c>
      <c r="C10658" s="123">
        <v>42664</v>
      </c>
      <c r="D10658" s="97" t="s">
        <v>21848</v>
      </c>
      <c r="E10658" s="97" t="s">
        <v>3</v>
      </c>
      <c r="F10658" s="97">
        <v>1432811</v>
      </c>
      <c r="G10658" s="97"/>
      <c r="H10658" s="124" t="s">
        <v>9201</v>
      </c>
      <c r="I10658" s="125">
        <v>0</v>
      </c>
      <c r="J10658" s="125">
        <v>6250</v>
      </c>
      <c r="K10658" s="126">
        <v>6250</v>
      </c>
      <c r="L10658" s="100" t="s">
        <v>1324</v>
      </c>
    </row>
    <row r="10659" spans="1:12" ht="56.25" customHeight="1">
      <c r="A10659" s="97" t="s">
        <v>630</v>
      </c>
      <c r="B10659" s="122" t="s">
        <v>4391</v>
      </c>
      <c r="C10659" s="123">
        <v>42664</v>
      </c>
      <c r="D10659" s="97" t="s">
        <v>21850</v>
      </c>
      <c r="E10659" s="97" t="s">
        <v>3</v>
      </c>
      <c r="F10659" s="97">
        <v>1432850</v>
      </c>
      <c r="G10659" s="97"/>
      <c r="H10659" s="124" t="s">
        <v>9203</v>
      </c>
      <c r="I10659" s="125">
        <v>0</v>
      </c>
      <c r="J10659" s="125">
        <v>578.67999999999995</v>
      </c>
      <c r="K10659" s="126">
        <v>578.67999999999995</v>
      </c>
      <c r="L10659" s="100" t="s">
        <v>1324</v>
      </c>
    </row>
    <row r="10660" spans="1:12" ht="56.25" customHeight="1">
      <c r="A10660" s="97" t="s">
        <v>630</v>
      </c>
      <c r="B10660" s="122" t="s">
        <v>4391</v>
      </c>
      <c r="C10660" s="123">
        <v>42664</v>
      </c>
      <c r="D10660" s="97" t="s">
        <v>21852</v>
      </c>
      <c r="E10660" s="97" t="s">
        <v>3</v>
      </c>
      <c r="F10660" s="97">
        <v>1432862</v>
      </c>
      <c r="G10660" s="97"/>
      <c r="H10660" s="124" t="s">
        <v>9206</v>
      </c>
      <c r="I10660" s="125">
        <v>0</v>
      </c>
      <c r="J10660" s="125">
        <v>60000</v>
      </c>
      <c r="K10660" s="126">
        <v>60000</v>
      </c>
      <c r="L10660" s="100" t="s">
        <v>1324</v>
      </c>
    </row>
    <row r="10661" spans="1:12" ht="56.25" customHeight="1">
      <c r="A10661" s="97" t="s">
        <v>630</v>
      </c>
      <c r="B10661" s="122" t="s">
        <v>4391</v>
      </c>
      <c r="C10661" s="123">
        <v>42664</v>
      </c>
      <c r="D10661" s="97" t="s">
        <v>21853</v>
      </c>
      <c r="E10661" s="97" t="s">
        <v>3</v>
      </c>
      <c r="F10661" s="97">
        <v>1432879</v>
      </c>
      <c r="G10661" s="97"/>
      <c r="H10661" s="124" t="s">
        <v>9207</v>
      </c>
      <c r="I10661" s="125">
        <v>0</v>
      </c>
      <c r="J10661" s="125">
        <v>0.8</v>
      </c>
      <c r="K10661" s="126">
        <v>0.8</v>
      </c>
      <c r="L10661" s="100" t="s">
        <v>1324</v>
      </c>
    </row>
    <row r="10662" spans="1:12" ht="56.25" customHeight="1">
      <c r="A10662" s="97" t="s">
        <v>630</v>
      </c>
      <c r="B10662" s="122" t="s">
        <v>4391</v>
      </c>
      <c r="C10662" s="123">
        <v>42664</v>
      </c>
      <c r="D10662" s="97" t="s">
        <v>21854</v>
      </c>
      <c r="E10662" s="97" t="s">
        <v>3</v>
      </c>
      <c r="F10662" s="97">
        <v>1432929</v>
      </c>
      <c r="G10662" s="97"/>
      <c r="H10662" s="124" t="s">
        <v>9208</v>
      </c>
      <c r="I10662" s="125">
        <v>0</v>
      </c>
      <c r="J10662" s="125">
        <v>15</v>
      </c>
      <c r="K10662" s="126">
        <v>15</v>
      </c>
      <c r="L10662" s="100" t="s">
        <v>1324</v>
      </c>
    </row>
    <row r="10663" spans="1:12" ht="56.25" customHeight="1">
      <c r="A10663" s="97" t="s">
        <v>630</v>
      </c>
      <c r="B10663" s="122" t="s">
        <v>4391</v>
      </c>
      <c r="C10663" s="123">
        <v>42664</v>
      </c>
      <c r="D10663" s="97" t="s">
        <v>21860</v>
      </c>
      <c r="E10663" s="97" t="s">
        <v>3</v>
      </c>
      <c r="F10663" s="97">
        <v>1433104</v>
      </c>
      <c r="G10663" s="97"/>
      <c r="H10663" s="124" t="s">
        <v>9215</v>
      </c>
      <c r="I10663" s="125">
        <v>0</v>
      </c>
      <c r="J10663" s="125">
        <v>500</v>
      </c>
      <c r="K10663" s="126">
        <v>500</v>
      </c>
      <c r="L10663" s="100" t="s">
        <v>1324</v>
      </c>
    </row>
    <row r="10664" spans="1:12" ht="56.25" customHeight="1">
      <c r="A10664" s="97" t="s">
        <v>630</v>
      </c>
      <c r="B10664" s="122" t="s">
        <v>4391</v>
      </c>
      <c r="C10664" s="123">
        <v>42664</v>
      </c>
      <c r="D10664" s="97" t="s">
        <v>21862</v>
      </c>
      <c r="E10664" s="97" t="s">
        <v>3</v>
      </c>
      <c r="F10664" s="97">
        <v>1433114</v>
      </c>
      <c r="G10664" s="97"/>
      <c r="H10664" s="124" t="s">
        <v>9217</v>
      </c>
      <c r="I10664" s="125">
        <v>0</v>
      </c>
      <c r="J10664" s="125">
        <v>1496</v>
      </c>
      <c r="K10664" s="126">
        <v>1496</v>
      </c>
      <c r="L10664" s="100" t="s">
        <v>1324</v>
      </c>
    </row>
    <row r="10665" spans="1:12" ht="56.25" customHeight="1">
      <c r="A10665" s="97" t="s">
        <v>630</v>
      </c>
      <c r="B10665" s="122" t="s">
        <v>4391</v>
      </c>
      <c r="C10665" s="123">
        <v>42664</v>
      </c>
      <c r="D10665" s="97" t="s">
        <v>21863</v>
      </c>
      <c r="E10665" s="97" t="s">
        <v>3</v>
      </c>
      <c r="F10665" s="97">
        <v>1433119</v>
      </c>
      <c r="G10665" s="97"/>
      <c r="H10665" s="124" t="s">
        <v>9218</v>
      </c>
      <c r="I10665" s="125">
        <v>0</v>
      </c>
      <c r="J10665" s="125">
        <v>35</v>
      </c>
      <c r="K10665" s="126">
        <v>35</v>
      </c>
      <c r="L10665" s="100" t="s">
        <v>1324</v>
      </c>
    </row>
    <row r="10666" spans="1:12" ht="56.25" customHeight="1">
      <c r="A10666" s="97" t="s">
        <v>630</v>
      </c>
      <c r="B10666" s="122" t="s">
        <v>4391</v>
      </c>
      <c r="C10666" s="123">
        <v>42664</v>
      </c>
      <c r="D10666" s="97" t="s">
        <v>21864</v>
      </c>
      <c r="E10666" s="97" t="s">
        <v>3</v>
      </c>
      <c r="F10666" s="97">
        <v>1433126</v>
      </c>
      <c r="G10666" s="97"/>
      <c r="H10666" s="124" t="s">
        <v>9219</v>
      </c>
      <c r="I10666" s="125">
        <v>0</v>
      </c>
      <c r="J10666" s="125">
        <v>19972.400000000001</v>
      </c>
      <c r="K10666" s="126">
        <v>19972.400000000001</v>
      </c>
      <c r="L10666" s="100" t="s">
        <v>1324</v>
      </c>
    </row>
    <row r="10667" spans="1:12" ht="56.25" customHeight="1">
      <c r="A10667" s="97" t="s">
        <v>630</v>
      </c>
      <c r="B10667" s="122" t="s">
        <v>629</v>
      </c>
      <c r="C10667" s="123">
        <v>42664</v>
      </c>
      <c r="D10667" s="97" t="s">
        <v>15588</v>
      </c>
      <c r="E10667" s="97" t="s">
        <v>13</v>
      </c>
      <c r="F10667" s="97">
        <v>867732</v>
      </c>
      <c r="G10667" s="97"/>
      <c r="H10667" s="124" t="s">
        <v>9731</v>
      </c>
      <c r="I10667" s="125">
        <v>60.83</v>
      </c>
      <c r="J10667" s="125">
        <v>0</v>
      </c>
      <c r="K10667" s="126">
        <v>60.83</v>
      </c>
      <c r="L10667" s="100" t="s">
        <v>1324</v>
      </c>
    </row>
    <row r="10668" spans="1:12" ht="56.25" customHeight="1">
      <c r="A10668" s="97" t="s">
        <v>630</v>
      </c>
      <c r="B10668" s="122" t="s">
        <v>629</v>
      </c>
      <c r="C10668" s="123">
        <v>42664</v>
      </c>
      <c r="D10668" s="97" t="s">
        <v>15589</v>
      </c>
      <c r="E10668" s="97" t="s">
        <v>11</v>
      </c>
      <c r="F10668" s="97">
        <v>867732</v>
      </c>
      <c r="G10668" s="97"/>
      <c r="H10668" s="124" t="s">
        <v>9732</v>
      </c>
      <c r="I10668" s="125">
        <v>50</v>
      </c>
      <c r="J10668" s="125">
        <v>0</v>
      </c>
      <c r="K10668" s="126">
        <v>50</v>
      </c>
      <c r="L10668" s="100" t="s">
        <v>1324</v>
      </c>
    </row>
    <row r="10669" spans="1:12" ht="56.25" customHeight="1">
      <c r="A10669" s="97" t="s">
        <v>630</v>
      </c>
      <c r="B10669" s="122" t="s">
        <v>629</v>
      </c>
      <c r="C10669" s="123">
        <v>42664</v>
      </c>
      <c r="D10669" s="97" t="s">
        <v>15590</v>
      </c>
      <c r="E10669" s="97" t="s">
        <v>6</v>
      </c>
      <c r="F10669" s="97">
        <v>867741</v>
      </c>
      <c r="G10669" s="97"/>
      <c r="H10669" s="124" t="s">
        <v>9733</v>
      </c>
      <c r="I10669" s="125">
        <v>0</v>
      </c>
      <c r="J10669" s="125">
        <v>5792260</v>
      </c>
      <c r="K10669" s="126">
        <v>5792260</v>
      </c>
      <c r="L10669" s="100" t="s">
        <v>1324</v>
      </c>
    </row>
    <row r="10670" spans="1:12" ht="56.25" customHeight="1">
      <c r="A10670" s="97" t="s">
        <v>630</v>
      </c>
      <c r="B10670" s="122" t="s">
        <v>629</v>
      </c>
      <c r="C10670" s="123">
        <v>42667</v>
      </c>
      <c r="D10670" s="97" t="s">
        <v>15692</v>
      </c>
      <c r="E10670" s="97" t="s">
        <v>13</v>
      </c>
      <c r="F10670" s="97">
        <v>45336</v>
      </c>
      <c r="G10670" s="97"/>
      <c r="H10670" s="124" t="s">
        <v>1293</v>
      </c>
      <c r="I10670" s="125">
        <v>50</v>
      </c>
      <c r="J10670" s="125">
        <v>0</v>
      </c>
      <c r="K10670" s="126">
        <v>50</v>
      </c>
      <c r="L10670" s="100" t="s">
        <v>1324</v>
      </c>
    </row>
    <row r="10671" spans="1:12" ht="56.25" customHeight="1">
      <c r="A10671" s="97" t="s">
        <v>630</v>
      </c>
      <c r="B10671" s="122" t="s">
        <v>4391</v>
      </c>
      <c r="C10671" s="123">
        <v>42667</v>
      </c>
      <c r="D10671" s="97" t="s">
        <v>21875</v>
      </c>
      <c r="E10671" s="97" t="s">
        <v>3</v>
      </c>
      <c r="F10671" s="97">
        <v>1433376</v>
      </c>
      <c r="G10671" s="97"/>
      <c r="H10671" s="124" t="s">
        <v>9231</v>
      </c>
      <c r="I10671" s="125">
        <v>0</v>
      </c>
      <c r="J10671" s="125">
        <v>328</v>
      </c>
      <c r="K10671" s="126">
        <v>328</v>
      </c>
      <c r="L10671" s="100" t="s">
        <v>1324</v>
      </c>
    </row>
    <row r="10672" spans="1:12" ht="56.25" customHeight="1">
      <c r="A10672" s="97" t="s">
        <v>630</v>
      </c>
      <c r="B10672" s="122" t="s">
        <v>4391</v>
      </c>
      <c r="C10672" s="123">
        <v>42667</v>
      </c>
      <c r="D10672" s="97" t="s">
        <v>21876</v>
      </c>
      <c r="E10672" s="97" t="s">
        <v>3</v>
      </c>
      <c r="F10672" s="97">
        <v>1433392</v>
      </c>
      <c r="G10672" s="97"/>
      <c r="H10672" s="124" t="s">
        <v>9232</v>
      </c>
      <c r="I10672" s="125">
        <v>0</v>
      </c>
      <c r="J10672" s="125">
        <v>886.73</v>
      </c>
      <c r="K10672" s="126">
        <v>886.73</v>
      </c>
      <c r="L10672" s="100" t="s">
        <v>1324</v>
      </c>
    </row>
    <row r="10673" spans="1:12" ht="56.25" customHeight="1">
      <c r="A10673" s="97" t="s">
        <v>630</v>
      </c>
      <c r="B10673" s="122" t="s">
        <v>4391</v>
      </c>
      <c r="C10673" s="123">
        <v>42667</v>
      </c>
      <c r="D10673" s="97" t="s">
        <v>21877</v>
      </c>
      <c r="E10673" s="97" t="s">
        <v>3</v>
      </c>
      <c r="F10673" s="97">
        <v>1433393</v>
      </c>
      <c r="G10673" s="97"/>
      <c r="H10673" s="124" t="s">
        <v>9233</v>
      </c>
      <c r="I10673" s="125">
        <v>0</v>
      </c>
      <c r="J10673" s="125">
        <v>791.61</v>
      </c>
      <c r="K10673" s="126">
        <v>791.61</v>
      </c>
      <c r="L10673" s="100" t="s">
        <v>1324</v>
      </c>
    </row>
    <row r="10674" spans="1:12" ht="56.25" customHeight="1">
      <c r="A10674" s="97" t="s">
        <v>630</v>
      </c>
      <c r="B10674" s="122" t="s">
        <v>4391</v>
      </c>
      <c r="C10674" s="123">
        <v>42667</v>
      </c>
      <c r="D10674" s="97" t="s">
        <v>21878</v>
      </c>
      <c r="E10674" s="97" t="s">
        <v>3</v>
      </c>
      <c r="F10674" s="97">
        <v>1433395</v>
      </c>
      <c r="G10674" s="97"/>
      <c r="H10674" s="124" t="s">
        <v>9234</v>
      </c>
      <c r="I10674" s="125">
        <v>0</v>
      </c>
      <c r="J10674" s="125">
        <v>1750.46</v>
      </c>
      <c r="K10674" s="126">
        <v>1750.46</v>
      </c>
      <c r="L10674" s="100" t="s">
        <v>1324</v>
      </c>
    </row>
    <row r="10675" spans="1:12" ht="56.25" customHeight="1">
      <c r="A10675" s="97" t="s">
        <v>630</v>
      </c>
      <c r="B10675" s="122" t="s">
        <v>4391</v>
      </c>
      <c r="C10675" s="123">
        <v>42667</v>
      </c>
      <c r="D10675" s="97" t="s">
        <v>21879</v>
      </c>
      <c r="E10675" s="97" t="s">
        <v>3</v>
      </c>
      <c r="F10675" s="97">
        <v>1433420</v>
      </c>
      <c r="G10675" s="97"/>
      <c r="H10675" s="124" t="s">
        <v>9235</v>
      </c>
      <c r="I10675" s="125">
        <v>0</v>
      </c>
      <c r="J10675" s="125">
        <v>3900</v>
      </c>
      <c r="K10675" s="126">
        <v>3900</v>
      </c>
      <c r="L10675" s="100" t="s">
        <v>1324</v>
      </c>
    </row>
    <row r="10676" spans="1:12" ht="56.25" customHeight="1">
      <c r="A10676" s="97" t="s">
        <v>630</v>
      </c>
      <c r="B10676" s="122" t="s">
        <v>4391</v>
      </c>
      <c r="C10676" s="123">
        <v>42667</v>
      </c>
      <c r="D10676" s="97" t="s">
        <v>21880</v>
      </c>
      <c r="E10676" s="97" t="s">
        <v>3</v>
      </c>
      <c r="F10676" s="97">
        <v>1433463</v>
      </c>
      <c r="G10676" s="97"/>
      <c r="H10676" s="124" t="s">
        <v>9236</v>
      </c>
      <c r="I10676" s="125">
        <v>0</v>
      </c>
      <c r="J10676" s="125">
        <v>360</v>
      </c>
      <c r="K10676" s="126">
        <v>360</v>
      </c>
      <c r="L10676" s="100" t="s">
        <v>1324</v>
      </c>
    </row>
    <row r="10677" spans="1:12" ht="56.25" customHeight="1">
      <c r="A10677" s="97" t="s">
        <v>630</v>
      </c>
      <c r="B10677" s="122" t="s">
        <v>4391</v>
      </c>
      <c r="C10677" s="123">
        <v>42667</v>
      </c>
      <c r="D10677" s="97" t="s">
        <v>21881</v>
      </c>
      <c r="E10677" s="97" t="s">
        <v>3</v>
      </c>
      <c r="F10677" s="97">
        <v>1433464</v>
      </c>
      <c r="G10677" s="97"/>
      <c r="H10677" s="124" t="s">
        <v>9237</v>
      </c>
      <c r="I10677" s="125">
        <v>0</v>
      </c>
      <c r="J10677" s="125">
        <v>300</v>
      </c>
      <c r="K10677" s="126">
        <v>300</v>
      </c>
      <c r="L10677" s="100" t="s">
        <v>1324</v>
      </c>
    </row>
    <row r="10678" spans="1:12" ht="56.25" customHeight="1">
      <c r="A10678" s="97" t="s">
        <v>630</v>
      </c>
      <c r="B10678" s="122" t="s">
        <v>4391</v>
      </c>
      <c r="C10678" s="123">
        <v>42667</v>
      </c>
      <c r="D10678" s="97" t="s">
        <v>21882</v>
      </c>
      <c r="E10678" s="97" t="s">
        <v>3</v>
      </c>
      <c r="F10678" s="97">
        <v>1433580</v>
      </c>
      <c r="G10678" s="97"/>
      <c r="H10678" s="124" t="s">
        <v>6164</v>
      </c>
      <c r="I10678" s="125">
        <v>0</v>
      </c>
      <c r="J10678" s="125">
        <v>200</v>
      </c>
      <c r="K10678" s="126">
        <v>200</v>
      </c>
      <c r="L10678" s="100" t="s">
        <v>1324</v>
      </c>
    </row>
    <row r="10679" spans="1:12" ht="56.25" customHeight="1">
      <c r="A10679" s="97" t="s">
        <v>630</v>
      </c>
      <c r="B10679" s="122" t="s">
        <v>4391</v>
      </c>
      <c r="C10679" s="123">
        <v>42668</v>
      </c>
      <c r="D10679" s="97" t="s">
        <v>21891</v>
      </c>
      <c r="E10679" s="97" t="s">
        <v>3</v>
      </c>
      <c r="F10679" s="97">
        <v>1433837</v>
      </c>
      <c r="G10679" s="97"/>
      <c r="H10679" s="124" t="s">
        <v>6456</v>
      </c>
      <c r="I10679" s="125">
        <v>0</v>
      </c>
      <c r="J10679" s="125">
        <v>121735</v>
      </c>
      <c r="K10679" s="126">
        <v>121735</v>
      </c>
      <c r="L10679" s="100" t="s">
        <v>1324</v>
      </c>
    </row>
    <row r="10680" spans="1:12" ht="56.25" customHeight="1">
      <c r="A10680" s="97" t="s">
        <v>630</v>
      </c>
      <c r="B10680" s="122" t="s">
        <v>4391</v>
      </c>
      <c r="C10680" s="123">
        <v>42668</v>
      </c>
      <c r="D10680" s="97" t="s">
        <v>21896</v>
      </c>
      <c r="E10680" s="97" t="s">
        <v>3</v>
      </c>
      <c r="F10680" s="97">
        <v>1433969</v>
      </c>
      <c r="G10680" s="97"/>
      <c r="H10680" s="124" t="s">
        <v>9250</v>
      </c>
      <c r="I10680" s="125">
        <v>0</v>
      </c>
      <c r="J10680" s="125">
        <v>1231.3800000000001</v>
      </c>
      <c r="K10680" s="126">
        <v>1231.3800000000001</v>
      </c>
      <c r="L10680" s="100" t="s">
        <v>1324</v>
      </c>
    </row>
    <row r="10681" spans="1:12" ht="56.25" customHeight="1">
      <c r="A10681" s="97" t="s">
        <v>630</v>
      </c>
      <c r="B10681" s="122" t="s">
        <v>4391</v>
      </c>
      <c r="C10681" s="123">
        <v>42668</v>
      </c>
      <c r="D10681" s="97" t="s">
        <v>21899</v>
      </c>
      <c r="E10681" s="97" t="s">
        <v>3</v>
      </c>
      <c r="F10681" s="97">
        <v>1434036</v>
      </c>
      <c r="G10681" s="97"/>
      <c r="H10681" s="124" t="s">
        <v>9253</v>
      </c>
      <c r="I10681" s="125">
        <v>0</v>
      </c>
      <c r="J10681" s="125">
        <v>126.74</v>
      </c>
      <c r="K10681" s="126">
        <v>126.74</v>
      </c>
      <c r="L10681" s="100" t="s">
        <v>1324</v>
      </c>
    </row>
    <row r="10682" spans="1:12" ht="56.25" customHeight="1">
      <c r="A10682" s="97" t="s">
        <v>630</v>
      </c>
      <c r="B10682" s="122" t="s">
        <v>4391</v>
      </c>
      <c r="C10682" s="123">
        <v>42669</v>
      </c>
      <c r="D10682" s="97" t="s">
        <v>21907</v>
      </c>
      <c r="E10682" s="97" t="s">
        <v>3</v>
      </c>
      <c r="F10682" s="97">
        <v>1434338</v>
      </c>
      <c r="G10682" s="97"/>
      <c r="H10682" s="124" t="s">
        <v>9261</v>
      </c>
      <c r="I10682" s="125">
        <v>0</v>
      </c>
      <c r="J10682" s="125">
        <v>1848</v>
      </c>
      <c r="K10682" s="126">
        <v>1848</v>
      </c>
      <c r="L10682" s="100" t="s">
        <v>1324</v>
      </c>
    </row>
    <row r="10683" spans="1:12" ht="56.25" customHeight="1">
      <c r="A10683" s="97" t="s">
        <v>630</v>
      </c>
      <c r="B10683" s="122" t="s">
        <v>4391</v>
      </c>
      <c r="C10683" s="123">
        <v>42669</v>
      </c>
      <c r="D10683" s="97" t="s">
        <v>21911</v>
      </c>
      <c r="E10683" s="97" t="s">
        <v>3</v>
      </c>
      <c r="F10683" s="97">
        <v>1434510</v>
      </c>
      <c r="G10683" s="97"/>
      <c r="H10683" s="124" t="s">
        <v>9265</v>
      </c>
      <c r="I10683" s="125">
        <v>0</v>
      </c>
      <c r="J10683" s="125">
        <v>1801.98</v>
      </c>
      <c r="K10683" s="126">
        <v>1801.98</v>
      </c>
      <c r="L10683" s="100" t="s">
        <v>1324</v>
      </c>
    </row>
    <row r="10684" spans="1:12" ht="56.25" customHeight="1">
      <c r="A10684" s="97" t="s">
        <v>630</v>
      </c>
      <c r="B10684" s="122" t="s">
        <v>4391</v>
      </c>
      <c r="C10684" s="123">
        <v>42669</v>
      </c>
      <c r="D10684" s="97" t="s">
        <v>21914</v>
      </c>
      <c r="E10684" s="97" t="s">
        <v>3</v>
      </c>
      <c r="F10684" s="97">
        <v>1434556</v>
      </c>
      <c r="G10684" s="97"/>
      <c r="H10684" s="124" t="s">
        <v>9268</v>
      </c>
      <c r="I10684" s="125">
        <v>0</v>
      </c>
      <c r="J10684" s="125">
        <v>471.24</v>
      </c>
      <c r="K10684" s="126">
        <v>471.24</v>
      </c>
      <c r="L10684" s="100" t="s">
        <v>1324</v>
      </c>
    </row>
    <row r="10685" spans="1:12" ht="56.25" customHeight="1">
      <c r="A10685" s="97" t="s">
        <v>630</v>
      </c>
      <c r="B10685" s="122" t="s">
        <v>4391</v>
      </c>
      <c r="C10685" s="123">
        <v>42669</v>
      </c>
      <c r="D10685" s="97" t="s">
        <v>21916</v>
      </c>
      <c r="E10685" s="97" t="s">
        <v>3</v>
      </c>
      <c r="F10685" s="97">
        <v>1434577</v>
      </c>
      <c r="G10685" s="97"/>
      <c r="H10685" s="124" t="s">
        <v>9270</v>
      </c>
      <c r="I10685" s="125">
        <v>0</v>
      </c>
      <c r="J10685" s="125">
        <v>36.799999999999997</v>
      </c>
      <c r="K10685" s="126">
        <v>36.799999999999997</v>
      </c>
      <c r="L10685" s="100" t="s">
        <v>1324</v>
      </c>
    </row>
    <row r="10686" spans="1:12" ht="56.25" customHeight="1">
      <c r="A10686" s="97" t="s">
        <v>630</v>
      </c>
      <c r="B10686" s="122" t="s">
        <v>629</v>
      </c>
      <c r="C10686" s="123">
        <v>42669</v>
      </c>
      <c r="D10686" s="97" t="s">
        <v>15749</v>
      </c>
      <c r="E10686" s="97" t="s">
        <v>11</v>
      </c>
      <c r="F10686" s="97">
        <v>868392</v>
      </c>
      <c r="G10686" s="97"/>
      <c r="H10686" s="124" t="s">
        <v>9883</v>
      </c>
      <c r="I10686" s="125">
        <v>50</v>
      </c>
      <c r="J10686" s="125">
        <v>0</v>
      </c>
      <c r="K10686" s="126">
        <v>50</v>
      </c>
      <c r="L10686" s="100" t="s">
        <v>1324</v>
      </c>
    </row>
    <row r="10687" spans="1:12" ht="56.25" customHeight="1">
      <c r="A10687" s="97" t="s">
        <v>630</v>
      </c>
      <c r="B10687" s="122" t="s">
        <v>4391</v>
      </c>
      <c r="C10687" s="123">
        <v>42670</v>
      </c>
      <c r="D10687" s="97" t="s">
        <v>21929</v>
      </c>
      <c r="E10687" s="97" t="s">
        <v>3</v>
      </c>
      <c r="F10687" s="97">
        <v>1435021</v>
      </c>
      <c r="G10687" s="97"/>
      <c r="H10687" s="124" t="s">
        <v>9283</v>
      </c>
      <c r="I10687" s="125">
        <v>0</v>
      </c>
      <c r="J10687" s="125">
        <v>1123.3800000000001</v>
      </c>
      <c r="K10687" s="126">
        <v>1123.3800000000001</v>
      </c>
      <c r="L10687" s="100" t="s">
        <v>1324</v>
      </c>
    </row>
    <row r="10688" spans="1:12" ht="56.25" customHeight="1">
      <c r="A10688" s="97" t="s">
        <v>630</v>
      </c>
      <c r="B10688" s="122" t="s">
        <v>629</v>
      </c>
      <c r="C10688" s="123">
        <v>42670</v>
      </c>
      <c r="D10688" s="97" t="s">
        <v>15765</v>
      </c>
      <c r="E10688" s="97" t="s">
        <v>11</v>
      </c>
      <c r="F10688" s="97">
        <v>868533</v>
      </c>
      <c r="G10688" s="97"/>
      <c r="H10688" s="124" t="s">
        <v>9899</v>
      </c>
      <c r="I10688" s="125">
        <v>50</v>
      </c>
      <c r="J10688" s="125">
        <v>0</v>
      </c>
      <c r="K10688" s="126">
        <v>50</v>
      </c>
      <c r="L10688" s="100" t="s">
        <v>1324</v>
      </c>
    </row>
    <row r="10689" spans="1:12" ht="56.25" customHeight="1">
      <c r="A10689" s="97" t="s">
        <v>630</v>
      </c>
      <c r="B10689" s="122" t="s">
        <v>4391</v>
      </c>
      <c r="C10689" s="123">
        <v>42671</v>
      </c>
      <c r="D10689" s="97" t="s">
        <v>21935</v>
      </c>
      <c r="E10689" s="97" t="s">
        <v>3</v>
      </c>
      <c r="F10689" s="97">
        <v>1435247</v>
      </c>
      <c r="G10689" s="97"/>
      <c r="H10689" s="124" t="s">
        <v>9289</v>
      </c>
      <c r="I10689" s="125">
        <v>0</v>
      </c>
      <c r="J10689" s="125">
        <v>1057.5</v>
      </c>
      <c r="K10689" s="126">
        <v>1057.5</v>
      </c>
      <c r="L10689" s="100" t="s">
        <v>1324</v>
      </c>
    </row>
    <row r="10690" spans="1:12" ht="56.25" customHeight="1">
      <c r="A10690" s="97" t="s">
        <v>630</v>
      </c>
      <c r="B10690" s="122" t="s">
        <v>4391</v>
      </c>
      <c r="C10690" s="123">
        <v>42671</v>
      </c>
      <c r="D10690" s="97" t="s">
        <v>21944</v>
      </c>
      <c r="E10690" s="97" t="s">
        <v>3</v>
      </c>
      <c r="F10690" s="97">
        <v>1435174</v>
      </c>
      <c r="G10690" s="97"/>
      <c r="H10690" s="124" t="s">
        <v>9298</v>
      </c>
      <c r="I10690" s="125">
        <v>0</v>
      </c>
      <c r="J10690" s="125">
        <v>100</v>
      </c>
      <c r="K10690" s="126">
        <v>100</v>
      </c>
      <c r="L10690" s="100" t="s">
        <v>1324</v>
      </c>
    </row>
    <row r="10691" spans="1:12" ht="56.25" customHeight="1">
      <c r="A10691" s="97" t="s">
        <v>630</v>
      </c>
      <c r="B10691" s="122" t="s">
        <v>4391</v>
      </c>
      <c r="C10691" s="123">
        <v>42671</v>
      </c>
      <c r="D10691" s="97" t="s">
        <v>21945</v>
      </c>
      <c r="E10691" s="97" t="s">
        <v>3</v>
      </c>
      <c r="F10691" s="97">
        <v>1435176</v>
      </c>
      <c r="G10691" s="97"/>
      <c r="H10691" s="124" t="s">
        <v>9299</v>
      </c>
      <c r="I10691" s="125">
        <v>0</v>
      </c>
      <c r="J10691" s="125">
        <v>16.2</v>
      </c>
      <c r="K10691" s="126">
        <v>16.2</v>
      </c>
      <c r="L10691" s="100" t="s">
        <v>1324</v>
      </c>
    </row>
    <row r="10692" spans="1:12" ht="56.25" customHeight="1">
      <c r="A10692" s="97" t="s">
        <v>630</v>
      </c>
      <c r="B10692" s="122" t="s">
        <v>4391</v>
      </c>
      <c r="C10692" s="123">
        <v>42671</v>
      </c>
      <c r="D10692" s="97" t="s">
        <v>21947</v>
      </c>
      <c r="E10692" s="97" t="s">
        <v>3</v>
      </c>
      <c r="F10692" s="97">
        <v>1435246</v>
      </c>
      <c r="G10692" s="97"/>
      <c r="H10692" s="124" t="s">
        <v>9301</v>
      </c>
      <c r="I10692" s="125">
        <v>0</v>
      </c>
      <c r="J10692" s="125">
        <v>691.81</v>
      </c>
      <c r="K10692" s="126">
        <v>691.81</v>
      </c>
      <c r="L10692" s="100" t="s">
        <v>1324</v>
      </c>
    </row>
    <row r="10693" spans="1:12" ht="56.25" customHeight="1">
      <c r="A10693" s="97" t="s">
        <v>630</v>
      </c>
      <c r="B10693" s="122" t="s">
        <v>4391</v>
      </c>
      <c r="C10693" s="123">
        <v>42671</v>
      </c>
      <c r="D10693" s="97" t="s">
        <v>21948</v>
      </c>
      <c r="E10693" s="97" t="s">
        <v>3</v>
      </c>
      <c r="F10693" s="97">
        <v>1435258</v>
      </c>
      <c r="G10693" s="97"/>
      <c r="H10693" s="124" t="s">
        <v>9302</v>
      </c>
      <c r="I10693" s="125">
        <v>0</v>
      </c>
      <c r="J10693" s="125">
        <v>444</v>
      </c>
      <c r="K10693" s="126">
        <v>444</v>
      </c>
      <c r="L10693" s="100" t="s">
        <v>1324</v>
      </c>
    </row>
    <row r="10694" spans="1:12" ht="56.25" customHeight="1">
      <c r="A10694" s="97" t="s">
        <v>630</v>
      </c>
      <c r="B10694" s="122" t="s">
        <v>4391</v>
      </c>
      <c r="C10694" s="123">
        <v>42671</v>
      </c>
      <c r="D10694" s="97" t="s">
        <v>21950</v>
      </c>
      <c r="E10694" s="97" t="s">
        <v>3</v>
      </c>
      <c r="F10694" s="97">
        <v>1435292</v>
      </c>
      <c r="G10694" s="97"/>
      <c r="H10694" s="124" t="s">
        <v>9304</v>
      </c>
      <c r="I10694" s="125">
        <v>0</v>
      </c>
      <c r="J10694" s="125">
        <v>9645</v>
      </c>
      <c r="K10694" s="126">
        <v>9645</v>
      </c>
      <c r="L10694" s="100" t="s">
        <v>1324</v>
      </c>
    </row>
    <row r="10695" spans="1:12" ht="56.25" customHeight="1">
      <c r="A10695" s="97" t="s">
        <v>630</v>
      </c>
      <c r="B10695" s="122" t="s">
        <v>4391</v>
      </c>
      <c r="C10695" s="123">
        <v>42671</v>
      </c>
      <c r="D10695" s="97" t="s">
        <v>21951</v>
      </c>
      <c r="E10695" s="97" t="s">
        <v>3</v>
      </c>
      <c r="F10695" s="97">
        <v>1435378</v>
      </c>
      <c r="G10695" s="97"/>
      <c r="H10695" s="124" t="s">
        <v>9305</v>
      </c>
      <c r="I10695" s="125">
        <v>0</v>
      </c>
      <c r="J10695" s="125">
        <v>400</v>
      </c>
      <c r="K10695" s="126">
        <v>400</v>
      </c>
      <c r="L10695" s="100" t="s">
        <v>1324</v>
      </c>
    </row>
    <row r="10696" spans="1:12" ht="56.25" customHeight="1">
      <c r="A10696" s="97" t="s">
        <v>630</v>
      </c>
      <c r="B10696" s="122" t="s">
        <v>4391</v>
      </c>
      <c r="C10696" s="123">
        <v>42671</v>
      </c>
      <c r="D10696" s="97" t="s">
        <v>21952</v>
      </c>
      <c r="E10696" s="97" t="s">
        <v>3</v>
      </c>
      <c r="F10696" s="97">
        <v>1435382</v>
      </c>
      <c r="G10696" s="97"/>
      <c r="H10696" s="124" t="s">
        <v>9306</v>
      </c>
      <c r="I10696" s="125">
        <v>0</v>
      </c>
      <c r="J10696" s="125">
        <v>5979.84</v>
      </c>
      <c r="K10696" s="126">
        <v>5979.84</v>
      </c>
      <c r="L10696" s="100" t="s">
        <v>1324</v>
      </c>
    </row>
    <row r="10697" spans="1:12" ht="56.25" customHeight="1">
      <c r="A10697" s="97" t="s">
        <v>630</v>
      </c>
      <c r="B10697" s="122" t="s">
        <v>629</v>
      </c>
      <c r="C10697" s="123">
        <v>42671</v>
      </c>
      <c r="D10697" s="97" t="s">
        <v>15818</v>
      </c>
      <c r="E10697" s="97" t="s">
        <v>11</v>
      </c>
      <c r="F10697" s="97">
        <v>868828</v>
      </c>
      <c r="G10697" s="97"/>
      <c r="H10697" s="124" t="s">
        <v>3321</v>
      </c>
      <c r="I10697" s="125">
        <v>50</v>
      </c>
      <c r="J10697" s="125">
        <v>0</v>
      </c>
      <c r="K10697" s="126">
        <v>50</v>
      </c>
      <c r="L10697" s="100" t="s">
        <v>1324</v>
      </c>
    </row>
    <row r="10698" spans="1:12" ht="56.25" customHeight="1">
      <c r="A10698" s="97" t="s">
        <v>630</v>
      </c>
      <c r="B10698" s="122" t="s">
        <v>4391</v>
      </c>
      <c r="C10698" s="123">
        <v>42674</v>
      </c>
      <c r="D10698" s="97" t="s">
        <v>21960</v>
      </c>
      <c r="E10698" s="97" t="s">
        <v>3</v>
      </c>
      <c r="F10698" s="97">
        <v>1435708</v>
      </c>
      <c r="G10698" s="97"/>
      <c r="H10698" s="124" t="s">
        <v>9315</v>
      </c>
      <c r="I10698" s="125">
        <v>0</v>
      </c>
      <c r="J10698" s="125">
        <v>2612.0500000000002</v>
      </c>
      <c r="K10698" s="126">
        <v>2612.0500000000002</v>
      </c>
      <c r="L10698" s="100" t="s">
        <v>1324</v>
      </c>
    </row>
    <row r="10699" spans="1:12" ht="56.25" customHeight="1">
      <c r="A10699" s="97" t="s">
        <v>630</v>
      </c>
      <c r="B10699" s="122" t="s">
        <v>4391</v>
      </c>
      <c r="C10699" s="123">
        <v>42674</v>
      </c>
      <c r="D10699" s="97" t="s">
        <v>21961</v>
      </c>
      <c r="E10699" s="97" t="s">
        <v>3</v>
      </c>
      <c r="F10699" s="97">
        <v>1435737</v>
      </c>
      <c r="G10699" s="97"/>
      <c r="H10699" s="124" t="s">
        <v>7618</v>
      </c>
      <c r="I10699" s="125">
        <v>0</v>
      </c>
      <c r="J10699" s="125">
        <v>545</v>
      </c>
      <c r="K10699" s="126">
        <v>545</v>
      </c>
      <c r="L10699" s="100" t="s">
        <v>1324</v>
      </c>
    </row>
    <row r="10700" spans="1:12" ht="56.25" customHeight="1">
      <c r="A10700" s="97" t="s">
        <v>630</v>
      </c>
      <c r="B10700" s="122" t="s">
        <v>4391</v>
      </c>
      <c r="C10700" s="123">
        <v>42674</v>
      </c>
      <c r="D10700" s="97" t="s">
        <v>21969</v>
      </c>
      <c r="E10700" s="97" t="s">
        <v>3</v>
      </c>
      <c r="F10700" s="97">
        <v>1435803</v>
      </c>
      <c r="G10700" s="97"/>
      <c r="H10700" s="124" t="s">
        <v>9323</v>
      </c>
      <c r="I10700" s="125">
        <v>0</v>
      </c>
      <c r="J10700" s="125">
        <v>3668.24</v>
      </c>
      <c r="K10700" s="126">
        <v>3668.24</v>
      </c>
      <c r="L10700" s="100" t="s">
        <v>1324</v>
      </c>
    </row>
    <row r="10701" spans="1:12" ht="56.25" customHeight="1">
      <c r="A10701" s="97" t="s">
        <v>630</v>
      </c>
      <c r="B10701" s="122" t="s">
        <v>4391</v>
      </c>
      <c r="C10701" s="123">
        <v>42674</v>
      </c>
      <c r="D10701" s="97" t="s">
        <v>21972</v>
      </c>
      <c r="E10701" s="97" t="s">
        <v>3</v>
      </c>
      <c r="F10701" s="97">
        <v>1435937</v>
      </c>
      <c r="G10701" s="97"/>
      <c r="H10701" s="124" t="s">
        <v>9326</v>
      </c>
      <c r="I10701" s="125">
        <v>0</v>
      </c>
      <c r="J10701" s="125">
        <v>3316.23</v>
      </c>
      <c r="K10701" s="126">
        <v>3316.23</v>
      </c>
      <c r="L10701" s="100" t="s">
        <v>1324</v>
      </c>
    </row>
    <row r="10702" spans="1:12" ht="56.25" customHeight="1">
      <c r="A10702" s="97" t="s">
        <v>630</v>
      </c>
      <c r="B10702" s="122" t="s">
        <v>629</v>
      </c>
      <c r="C10702" s="123">
        <v>42674</v>
      </c>
      <c r="D10702" s="97" t="s">
        <v>15917</v>
      </c>
      <c r="E10702" s="97" t="s">
        <v>11</v>
      </c>
      <c r="F10702" s="97">
        <v>868877</v>
      </c>
      <c r="G10702" s="97"/>
      <c r="H10702" s="124" t="s">
        <v>9944</v>
      </c>
      <c r="I10702" s="125">
        <v>50</v>
      </c>
      <c r="J10702" s="125">
        <v>0</v>
      </c>
      <c r="K10702" s="126">
        <v>50</v>
      </c>
      <c r="L10702" s="100" t="s">
        <v>1324</v>
      </c>
    </row>
    <row r="10703" spans="1:12" ht="56.25" customHeight="1">
      <c r="A10703" s="97" t="s">
        <v>630</v>
      </c>
      <c r="B10703" s="122" t="s">
        <v>15240</v>
      </c>
      <c r="C10703" s="123">
        <v>42674</v>
      </c>
      <c r="D10703" s="97" t="s">
        <v>15919</v>
      </c>
      <c r="E10703" s="97" t="s">
        <v>6</v>
      </c>
      <c r="F10703" s="97">
        <v>868910</v>
      </c>
      <c r="G10703" s="97"/>
      <c r="H10703" s="124" t="s">
        <v>9946</v>
      </c>
      <c r="I10703" s="125">
        <v>0</v>
      </c>
      <c r="J10703" s="125">
        <v>21383.170000000002</v>
      </c>
      <c r="K10703" s="126">
        <v>21383.170000000002</v>
      </c>
      <c r="L10703" s="100" t="s">
        <v>1324</v>
      </c>
    </row>
    <row r="10704" spans="1:12" ht="56.25" customHeight="1">
      <c r="A10704" s="97" t="s">
        <v>630</v>
      </c>
      <c r="B10704" s="122" t="s">
        <v>629</v>
      </c>
      <c r="C10704" s="123">
        <v>42674</v>
      </c>
      <c r="D10704" s="97" t="s">
        <v>15923</v>
      </c>
      <c r="E10704" s="97" t="s">
        <v>11</v>
      </c>
      <c r="F10704" s="97">
        <v>868930</v>
      </c>
      <c r="G10704" s="97"/>
      <c r="H10704" s="124" t="s">
        <v>9950</v>
      </c>
      <c r="I10704" s="125">
        <v>50</v>
      </c>
      <c r="J10704" s="125">
        <v>0</v>
      </c>
      <c r="K10704" s="126">
        <v>50</v>
      </c>
      <c r="L10704" s="100" t="s">
        <v>1324</v>
      </c>
    </row>
    <row r="10705" spans="1:12" ht="56.25" customHeight="1">
      <c r="A10705" s="97" t="s">
        <v>630</v>
      </c>
      <c r="B10705" s="122" t="s">
        <v>4391</v>
      </c>
      <c r="C10705" s="123">
        <v>42677</v>
      </c>
      <c r="D10705" s="97" t="s">
        <v>22038</v>
      </c>
      <c r="E10705" s="97" t="s">
        <v>3</v>
      </c>
      <c r="F10705" s="97">
        <v>1436536</v>
      </c>
      <c r="G10705" s="97"/>
      <c r="H10705" s="124" t="s">
        <v>22039</v>
      </c>
      <c r="I10705" s="125">
        <v>0</v>
      </c>
      <c r="J10705" s="125">
        <v>1805</v>
      </c>
      <c r="K10705" s="126">
        <v>1805</v>
      </c>
      <c r="L10705" s="100" t="s">
        <v>1324</v>
      </c>
    </row>
    <row r="10706" spans="1:12" ht="56.25" customHeight="1">
      <c r="A10706" s="97" t="s">
        <v>630</v>
      </c>
      <c r="B10706" s="122" t="s">
        <v>4391</v>
      </c>
      <c r="C10706" s="123">
        <v>42677</v>
      </c>
      <c r="D10706" s="97" t="s">
        <v>22040</v>
      </c>
      <c r="E10706" s="97" t="s">
        <v>3</v>
      </c>
      <c r="F10706" s="97">
        <v>1436539</v>
      </c>
      <c r="G10706" s="97"/>
      <c r="H10706" s="124" t="s">
        <v>22041</v>
      </c>
      <c r="I10706" s="125">
        <v>0</v>
      </c>
      <c r="J10706" s="125">
        <v>711.18</v>
      </c>
      <c r="K10706" s="126">
        <v>711.18</v>
      </c>
      <c r="L10706" s="100" t="s">
        <v>1324</v>
      </c>
    </row>
    <row r="10707" spans="1:12" ht="56.25" customHeight="1">
      <c r="A10707" s="97" t="s">
        <v>630</v>
      </c>
      <c r="B10707" s="122" t="s">
        <v>4391</v>
      </c>
      <c r="C10707" s="123">
        <v>42677</v>
      </c>
      <c r="D10707" s="97" t="s">
        <v>22042</v>
      </c>
      <c r="E10707" s="97" t="s">
        <v>3</v>
      </c>
      <c r="F10707" s="97">
        <v>1436557</v>
      </c>
      <c r="G10707" s="97"/>
      <c r="H10707" s="124" t="s">
        <v>22043</v>
      </c>
      <c r="I10707" s="125">
        <v>0</v>
      </c>
      <c r="J10707" s="125">
        <v>963.94</v>
      </c>
      <c r="K10707" s="126">
        <v>963.94</v>
      </c>
      <c r="L10707" s="100" t="s">
        <v>1324</v>
      </c>
    </row>
    <row r="10708" spans="1:12" ht="56.25" customHeight="1">
      <c r="A10708" s="97" t="s">
        <v>630</v>
      </c>
      <c r="B10708" s="122" t="s">
        <v>4391</v>
      </c>
      <c r="C10708" s="123">
        <v>42677</v>
      </c>
      <c r="D10708" s="97" t="s">
        <v>22044</v>
      </c>
      <c r="E10708" s="97" t="s">
        <v>3</v>
      </c>
      <c r="F10708" s="97">
        <v>1436564</v>
      </c>
      <c r="G10708" s="97"/>
      <c r="H10708" s="124" t="s">
        <v>22045</v>
      </c>
      <c r="I10708" s="125">
        <v>0</v>
      </c>
      <c r="J10708" s="125">
        <v>2000</v>
      </c>
      <c r="K10708" s="126">
        <v>2000</v>
      </c>
      <c r="L10708" s="100" t="s">
        <v>1324</v>
      </c>
    </row>
    <row r="10709" spans="1:12" ht="56.25" customHeight="1">
      <c r="A10709" s="97" t="s">
        <v>630</v>
      </c>
      <c r="B10709" s="122" t="s">
        <v>4391</v>
      </c>
      <c r="C10709" s="123">
        <v>42677</v>
      </c>
      <c r="D10709" s="97" t="s">
        <v>22054</v>
      </c>
      <c r="E10709" s="97" t="s">
        <v>3</v>
      </c>
      <c r="F10709" s="97">
        <v>1436793</v>
      </c>
      <c r="G10709" s="97"/>
      <c r="H10709" s="124" t="s">
        <v>22055</v>
      </c>
      <c r="I10709" s="125">
        <v>0</v>
      </c>
      <c r="J10709" s="125">
        <v>1159.6300000000001</v>
      </c>
      <c r="K10709" s="126">
        <v>1159.6300000000001</v>
      </c>
      <c r="L10709" s="100" t="s">
        <v>1324</v>
      </c>
    </row>
    <row r="10710" spans="1:12" ht="56.25" customHeight="1">
      <c r="A10710" s="97" t="s">
        <v>630</v>
      </c>
      <c r="B10710" s="122" t="s">
        <v>4391</v>
      </c>
      <c r="C10710" s="123">
        <v>42678</v>
      </c>
      <c r="D10710" s="97" t="s">
        <v>22072</v>
      </c>
      <c r="E10710" s="97" t="s">
        <v>3</v>
      </c>
      <c r="F10710" s="97">
        <v>1437109</v>
      </c>
      <c r="G10710" s="97"/>
      <c r="H10710" s="124" t="s">
        <v>22073</v>
      </c>
      <c r="I10710" s="125">
        <v>0</v>
      </c>
      <c r="J10710" s="125">
        <v>144</v>
      </c>
      <c r="K10710" s="126">
        <v>144</v>
      </c>
      <c r="L10710" s="100" t="s">
        <v>1324</v>
      </c>
    </row>
    <row r="10711" spans="1:12" ht="56.25" customHeight="1">
      <c r="A10711" s="97" t="s">
        <v>630</v>
      </c>
      <c r="B10711" s="122" t="s">
        <v>4391</v>
      </c>
      <c r="C10711" s="123">
        <v>42678</v>
      </c>
      <c r="D10711" s="97" t="s">
        <v>22084</v>
      </c>
      <c r="E10711" s="97" t="s">
        <v>3</v>
      </c>
      <c r="F10711" s="97">
        <v>1437175</v>
      </c>
      <c r="G10711" s="97"/>
      <c r="H10711" s="124" t="s">
        <v>22085</v>
      </c>
      <c r="I10711" s="125">
        <v>0</v>
      </c>
      <c r="J10711" s="125">
        <v>21176.61</v>
      </c>
      <c r="K10711" s="126">
        <v>21176.61</v>
      </c>
      <c r="L10711" s="100" t="s">
        <v>1324</v>
      </c>
    </row>
    <row r="10712" spans="1:12" ht="56.25" customHeight="1">
      <c r="A10712" s="97" t="s">
        <v>630</v>
      </c>
      <c r="B10712" s="122" t="s">
        <v>4391</v>
      </c>
      <c r="C10712" s="123">
        <v>42678</v>
      </c>
      <c r="D10712" s="97" t="s">
        <v>22086</v>
      </c>
      <c r="E10712" s="97" t="s">
        <v>3</v>
      </c>
      <c r="F10712" s="97">
        <v>1437176</v>
      </c>
      <c r="G10712" s="97"/>
      <c r="H10712" s="124" t="s">
        <v>22087</v>
      </c>
      <c r="I10712" s="125">
        <v>0</v>
      </c>
      <c r="J10712" s="125">
        <v>10084.1</v>
      </c>
      <c r="K10712" s="126">
        <v>10084.1</v>
      </c>
      <c r="L10712" s="100" t="s">
        <v>1324</v>
      </c>
    </row>
    <row r="10713" spans="1:12" ht="56.25" customHeight="1">
      <c r="A10713" s="97" t="s">
        <v>630</v>
      </c>
      <c r="B10713" s="122" t="s">
        <v>4391</v>
      </c>
      <c r="C10713" s="123">
        <v>42678</v>
      </c>
      <c r="D10713" s="97" t="s">
        <v>22088</v>
      </c>
      <c r="E10713" s="97" t="s">
        <v>3</v>
      </c>
      <c r="F10713" s="97">
        <v>1437178</v>
      </c>
      <c r="G10713" s="97"/>
      <c r="H10713" s="124" t="s">
        <v>22089</v>
      </c>
      <c r="I10713" s="125">
        <v>0</v>
      </c>
      <c r="J10713" s="125">
        <v>6180.57</v>
      </c>
      <c r="K10713" s="126">
        <v>6180.57</v>
      </c>
      <c r="L10713" s="100" t="s">
        <v>1324</v>
      </c>
    </row>
    <row r="10714" spans="1:12" ht="56.25" customHeight="1">
      <c r="A10714" s="97" t="s">
        <v>630</v>
      </c>
      <c r="B10714" s="122" t="s">
        <v>4391</v>
      </c>
      <c r="C10714" s="123">
        <v>42678</v>
      </c>
      <c r="D10714" s="97" t="s">
        <v>22090</v>
      </c>
      <c r="E10714" s="97" t="s">
        <v>3</v>
      </c>
      <c r="F10714" s="97">
        <v>1437182</v>
      </c>
      <c r="G10714" s="97"/>
      <c r="H10714" s="124" t="s">
        <v>22091</v>
      </c>
      <c r="I10714" s="125">
        <v>0</v>
      </c>
      <c r="J10714" s="125">
        <v>6492.22</v>
      </c>
      <c r="K10714" s="126">
        <v>6492.22</v>
      </c>
      <c r="L10714" s="100" t="s">
        <v>1324</v>
      </c>
    </row>
    <row r="10715" spans="1:12" ht="56.25" customHeight="1">
      <c r="A10715" s="97" t="s">
        <v>630</v>
      </c>
      <c r="B10715" s="122" t="s">
        <v>4391</v>
      </c>
      <c r="C10715" s="123">
        <v>42678</v>
      </c>
      <c r="D10715" s="97" t="s">
        <v>22092</v>
      </c>
      <c r="E10715" s="97" t="s">
        <v>3</v>
      </c>
      <c r="F10715" s="97">
        <v>1437185</v>
      </c>
      <c r="G10715" s="97"/>
      <c r="H10715" s="124" t="s">
        <v>22093</v>
      </c>
      <c r="I10715" s="125">
        <v>0</v>
      </c>
      <c r="J10715" s="125">
        <v>29997.48</v>
      </c>
      <c r="K10715" s="126">
        <v>29997.48</v>
      </c>
      <c r="L10715" s="100" t="s">
        <v>1324</v>
      </c>
    </row>
    <row r="10716" spans="1:12" ht="56.25" customHeight="1">
      <c r="A10716" s="97" t="s">
        <v>630</v>
      </c>
      <c r="B10716" s="122" t="s">
        <v>4391</v>
      </c>
      <c r="C10716" s="123">
        <v>42678</v>
      </c>
      <c r="D10716" s="97" t="s">
        <v>22124</v>
      </c>
      <c r="E10716" s="97" t="s">
        <v>3</v>
      </c>
      <c r="F10716" s="97">
        <v>1437013</v>
      </c>
      <c r="G10716" s="97"/>
      <c r="H10716" s="124" t="s">
        <v>22125</v>
      </c>
      <c r="I10716" s="125">
        <v>0</v>
      </c>
      <c r="J10716" s="125">
        <v>460</v>
      </c>
      <c r="K10716" s="126">
        <v>460</v>
      </c>
      <c r="L10716" s="100" t="s">
        <v>1324</v>
      </c>
    </row>
    <row r="10717" spans="1:12" ht="56.25" customHeight="1">
      <c r="A10717" s="97" t="s">
        <v>630</v>
      </c>
      <c r="B10717" s="122" t="s">
        <v>4391</v>
      </c>
      <c r="C10717" s="123">
        <v>42678</v>
      </c>
      <c r="D10717" s="97" t="s">
        <v>22126</v>
      </c>
      <c r="E10717" s="97" t="s">
        <v>3</v>
      </c>
      <c r="F10717" s="97">
        <v>1437022</v>
      </c>
      <c r="G10717" s="97"/>
      <c r="H10717" s="124" t="s">
        <v>22127</v>
      </c>
      <c r="I10717" s="125">
        <v>0</v>
      </c>
      <c r="J10717" s="125">
        <v>1500</v>
      </c>
      <c r="K10717" s="126">
        <v>1500</v>
      </c>
      <c r="L10717" s="100" t="s">
        <v>1324</v>
      </c>
    </row>
    <row r="10718" spans="1:12" ht="56.25" customHeight="1">
      <c r="A10718" s="97" t="s">
        <v>630</v>
      </c>
      <c r="B10718" s="122" t="s">
        <v>4391</v>
      </c>
      <c r="C10718" s="123">
        <v>42678</v>
      </c>
      <c r="D10718" s="97" t="s">
        <v>22128</v>
      </c>
      <c r="E10718" s="97" t="s">
        <v>3</v>
      </c>
      <c r="F10718" s="97">
        <v>1437024</v>
      </c>
      <c r="G10718" s="97"/>
      <c r="H10718" s="124" t="s">
        <v>22129</v>
      </c>
      <c r="I10718" s="125">
        <v>0</v>
      </c>
      <c r="J10718" s="125">
        <v>620</v>
      </c>
      <c r="K10718" s="126">
        <v>620</v>
      </c>
      <c r="L10718" s="100" t="s">
        <v>1324</v>
      </c>
    </row>
    <row r="10719" spans="1:12" ht="56.25" customHeight="1">
      <c r="A10719" s="97" t="s">
        <v>630</v>
      </c>
      <c r="B10719" s="122" t="s">
        <v>4391</v>
      </c>
      <c r="C10719" s="123">
        <v>42678</v>
      </c>
      <c r="D10719" s="97" t="s">
        <v>22130</v>
      </c>
      <c r="E10719" s="97" t="s">
        <v>3</v>
      </c>
      <c r="F10719" s="97">
        <v>1437045</v>
      </c>
      <c r="G10719" s="97"/>
      <c r="H10719" s="124" t="s">
        <v>22131</v>
      </c>
      <c r="I10719" s="125">
        <v>0</v>
      </c>
      <c r="J10719" s="125">
        <v>185.87</v>
      </c>
      <c r="K10719" s="126">
        <v>185.87</v>
      </c>
      <c r="L10719" s="100" t="s">
        <v>1324</v>
      </c>
    </row>
    <row r="10720" spans="1:12" ht="56.25" customHeight="1">
      <c r="A10720" s="97" t="s">
        <v>630</v>
      </c>
      <c r="B10720" s="122" t="s">
        <v>4391</v>
      </c>
      <c r="C10720" s="123">
        <v>42678</v>
      </c>
      <c r="D10720" s="97" t="s">
        <v>22132</v>
      </c>
      <c r="E10720" s="97" t="s">
        <v>3</v>
      </c>
      <c r="F10720" s="97">
        <v>1437224</v>
      </c>
      <c r="G10720" s="97"/>
      <c r="H10720" s="124" t="s">
        <v>22133</v>
      </c>
      <c r="I10720" s="125">
        <v>0</v>
      </c>
      <c r="J10720" s="125">
        <v>5225.29</v>
      </c>
      <c r="K10720" s="126">
        <v>5225.29</v>
      </c>
      <c r="L10720" s="100" t="s">
        <v>1324</v>
      </c>
    </row>
    <row r="10721" spans="1:12" ht="56.25" customHeight="1">
      <c r="A10721" s="97" t="s">
        <v>630</v>
      </c>
      <c r="B10721" s="122" t="s">
        <v>4391</v>
      </c>
      <c r="C10721" s="123">
        <v>42678</v>
      </c>
      <c r="D10721" s="97" t="s">
        <v>22136</v>
      </c>
      <c r="E10721" s="97" t="s">
        <v>3</v>
      </c>
      <c r="F10721" s="97">
        <v>1437316</v>
      </c>
      <c r="G10721" s="97"/>
      <c r="H10721" s="124" t="s">
        <v>22137</v>
      </c>
      <c r="I10721" s="125">
        <v>0</v>
      </c>
      <c r="J10721" s="125">
        <v>99</v>
      </c>
      <c r="K10721" s="126">
        <v>99</v>
      </c>
      <c r="L10721" s="100" t="s">
        <v>1324</v>
      </c>
    </row>
    <row r="10722" spans="1:12" ht="56.25" customHeight="1">
      <c r="A10722" s="97" t="s">
        <v>630</v>
      </c>
      <c r="B10722" s="122" t="s">
        <v>4391</v>
      </c>
      <c r="C10722" s="123">
        <v>42678</v>
      </c>
      <c r="D10722" s="97" t="s">
        <v>22144</v>
      </c>
      <c r="E10722" s="97" t="s">
        <v>3</v>
      </c>
      <c r="F10722" s="97">
        <v>1437371</v>
      </c>
      <c r="G10722" s="97"/>
      <c r="H10722" s="124" t="s">
        <v>4834</v>
      </c>
      <c r="I10722" s="125">
        <v>0</v>
      </c>
      <c r="J10722" s="125">
        <v>1500</v>
      </c>
      <c r="K10722" s="126">
        <v>1500</v>
      </c>
      <c r="L10722" s="100" t="s">
        <v>1324</v>
      </c>
    </row>
    <row r="10723" spans="1:12" ht="56.25" customHeight="1">
      <c r="A10723" s="97" t="s">
        <v>630</v>
      </c>
      <c r="B10723" s="122" t="s">
        <v>4391</v>
      </c>
      <c r="C10723" s="123">
        <v>42681</v>
      </c>
      <c r="D10723" s="97" t="s">
        <v>22161</v>
      </c>
      <c r="E10723" s="97" t="s">
        <v>3</v>
      </c>
      <c r="F10723" s="97">
        <v>1437554</v>
      </c>
      <c r="G10723" s="97"/>
      <c r="H10723" s="124" t="s">
        <v>4461</v>
      </c>
      <c r="I10723" s="125">
        <v>0</v>
      </c>
      <c r="J10723" s="125">
        <v>1016</v>
      </c>
      <c r="K10723" s="126">
        <v>1016</v>
      </c>
      <c r="L10723" s="100" t="s">
        <v>1324</v>
      </c>
    </row>
    <row r="10724" spans="1:12" ht="56.25" customHeight="1">
      <c r="A10724" s="97" t="s">
        <v>630</v>
      </c>
      <c r="B10724" s="122" t="s">
        <v>4391</v>
      </c>
      <c r="C10724" s="123">
        <v>42681</v>
      </c>
      <c r="D10724" s="97" t="s">
        <v>22162</v>
      </c>
      <c r="E10724" s="97" t="s">
        <v>3</v>
      </c>
      <c r="F10724" s="97">
        <v>1437565</v>
      </c>
      <c r="G10724" s="97"/>
      <c r="H10724" s="124" t="s">
        <v>22163</v>
      </c>
      <c r="I10724" s="125">
        <v>0</v>
      </c>
      <c r="J10724" s="125">
        <v>3053</v>
      </c>
      <c r="K10724" s="126">
        <v>3053</v>
      </c>
      <c r="L10724" s="100" t="s">
        <v>1324</v>
      </c>
    </row>
    <row r="10725" spans="1:12" ht="56.25" customHeight="1">
      <c r="A10725" s="97" t="s">
        <v>630</v>
      </c>
      <c r="B10725" s="122" t="s">
        <v>4391</v>
      </c>
      <c r="C10725" s="123">
        <v>42681</v>
      </c>
      <c r="D10725" s="97" t="s">
        <v>22166</v>
      </c>
      <c r="E10725" s="97" t="s">
        <v>3</v>
      </c>
      <c r="F10725" s="97">
        <v>1437590</v>
      </c>
      <c r="G10725" s="97"/>
      <c r="H10725" s="124" t="s">
        <v>22167</v>
      </c>
      <c r="I10725" s="125">
        <v>0</v>
      </c>
      <c r="J10725" s="125">
        <v>183</v>
      </c>
      <c r="K10725" s="126">
        <v>183</v>
      </c>
      <c r="L10725" s="100" t="s">
        <v>1324</v>
      </c>
    </row>
    <row r="10726" spans="1:12" ht="56.25" customHeight="1">
      <c r="A10726" s="97" t="s">
        <v>630</v>
      </c>
      <c r="B10726" s="122" t="s">
        <v>4391</v>
      </c>
      <c r="C10726" s="123">
        <v>42681</v>
      </c>
      <c r="D10726" s="97" t="s">
        <v>22168</v>
      </c>
      <c r="E10726" s="97" t="s">
        <v>3</v>
      </c>
      <c r="F10726" s="97">
        <v>1437605</v>
      </c>
      <c r="G10726" s="97"/>
      <c r="H10726" s="124" t="s">
        <v>22169</v>
      </c>
      <c r="I10726" s="125">
        <v>0</v>
      </c>
      <c r="J10726" s="125">
        <v>611.24</v>
      </c>
      <c r="K10726" s="126">
        <v>611.24</v>
      </c>
      <c r="L10726" s="100" t="s">
        <v>1324</v>
      </c>
    </row>
    <row r="10727" spans="1:12" ht="56.25" customHeight="1">
      <c r="A10727" s="97" t="s">
        <v>630</v>
      </c>
      <c r="B10727" s="122" t="s">
        <v>4391</v>
      </c>
      <c r="C10727" s="123">
        <v>42681</v>
      </c>
      <c r="D10727" s="97" t="s">
        <v>22170</v>
      </c>
      <c r="E10727" s="97" t="s">
        <v>3</v>
      </c>
      <c r="F10727" s="97">
        <v>1437617</v>
      </c>
      <c r="G10727" s="97"/>
      <c r="H10727" s="124" t="s">
        <v>22171</v>
      </c>
      <c r="I10727" s="125">
        <v>0</v>
      </c>
      <c r="J10727" s="125">
        <v>1164.01</v>
      </c>
      <c r="K10727" s="126">
        <v>1164.01</v>
      </c>
      <c r="L10727" s="100" t="s">
        <v>1324</v>
      </c>
    </row>
    <row r="10728" spans="1:12" ht="56.25" customHeight="1">
      <c r="A10728" s="97" t="s">
        <v>630</v>
      </c>
      <c r="B10728" s="122" t="s">
        <v>4391</v>
      </c>
      <c r="C10728" s="123">
        <v>42681</v>
      </c>
      <c r="D10728" s="97" t="s">
        <v>22174</v>
      </c>
      <c r="E10728" s="97" t="s">
        <v>3</v>
      </c>
      <c r="F10728" s="97">
        <v>1437644</v>
      </c>
      <c r="G10728" s="97"/>
      <c r="H10728" s="124" t="s">
        <v>22175</v>
      </c>
      <c r="I10728" s="125">
        <v>0</v>
      </c>
      <c r="J10728" s="125">
        <v>1713</v>
      </c>
      <c r="K10728" s="126">
        <v>1713</v>
      </c>
      <c r="L10728" s="100" t="s">
        <v>1324</v>
      </c>
    </row>
    <row r="10729" spans="1:12" ht="56.25" customHeight="1">
      <c r="A10729" s="97" t="s">
        <v>630</v>
      </c>
      <c r="B10729" s="122" t="s">
        <v>4391</v>
      </c>
      <c r="C10729" s="123">
        <v>42681</v>
      </c>
      <c r="D10729" s="97" t="s">
        <v>22176</v>
      </c>
      <c r="E10729" s="97" t="s">
        <v>3</v>
      </c>
      <c r="F10729" s="97">
        <v>1437662</v>
      </c>
      <c r="G10729" s="97"/>
      <c r="H10729" s="124" t="s">
        <v>22177</v>
      </c>
      <c r="I10729" s="125">
        <v>0</v>
      </c>
      <c r="J10729" s="125">
        <v>10436.58</v>
      </c>
      <c r="K10729" s="126">
        <v>10436.58</v>
      </c>
      <c r="L10729" s="100" t="s">
        <v>1324</v>
      </c>
    </row>
    <row r="10730" spans="1:12" ht="56.25" customHeight="1">
      <c r="A10730" s="97" t="s">
        <v>630</v>
      </c>
      <c r="B10730" s="122" t="s">
        <v>4391</v>
      </c>
      <c r="C10730" s="123">
        <v>42681</v>
      </c>
      <c r="D10730" s="97" t="s">
        <v>22178</v>
      </c>
      <c r="E10730" s="97" t="s">
        <v>3</v>
      </c>
      <c r="F10730" s="97">
        <v>1437664</v>
      </c>
      <c r="G10730" s="97"/>
      <c r="H10730" s="124" t="s">
        <v>22179</v>
      </c>
      <c r="I10730" s="125">
        <v>0</v>
      </c>
      <c r="J10730" s="125">
        <v>2056.6</v>
      </c>
      <c r="K10730" s="126">
        <v>2056.6</v>
      </c>
      <c r="L10730" s="100" t="s">
        <v>1324</v>
      </c>
    </row>
    <row r="10731" spans="1:12" ht="56.25" customHeight="1">
      <c r="A10731" s="97" t="s">
        <v>630</v>
      </c>
      <c r="B10731" s="122" t="s">
        <v>4391</v>
      </c>
      <c r="C10731" s="123">
        <v>42681</v>
      </c>
      <c r="D10731" s="97" t="s">
        <v>22180</v>
      </c>
      <c r="E10731" s="97" t="s">
        <v>3</v>
      </c>
      <c r="F10731" s="97">
        <v>1437672</v>
      </c>
      <c r="G10731" s="97"/>
      <c r="H10731" s="124" t="s">
        <v>22181</v>
      </c>
      <c r="I10731" s="125">
        <v>0</v>
      </c>
      <c r="J10731" s="125">
        <v>5747.16</v>
      </c>
      <c r="K10731" s="126">
        <v>5747.16</v>
      </c>
      <c r="L10731" s="100" t="s">
        <v>1324</v>
      </c>
    </row>
    <row r="10732" spans="1:12" ht="56.25" customHeight="1">
      <c r="A10732" s="97" t="s">
        <v>630</v>
      </c>
      <c r="B10732" s="122" t="s">
        <v>4391</v>
      </c>
      <c r="C10732" s="123">
        <v>42681</v>
      </c>
      <c r="D10732" s="97" t="s">
        <v>22184</v>
      </c>
      <c r="E10732" s="97" t="s">
        <v>3</v>
      </c>
      <c r="F10732" s="97">
        <v>1437684</v>
      </c>
      <c r="G10732" s="97"/>
      <c r="H10732" s="124" t="s">
        <v>22185</v>
      </c>
      <c r="I10732" s="125">
        <v>0</v>
      </c>
      <c r="J10732" s="125">
        <v>96.7</v>
      </c>
      <c r="K10732" s="126">
        <v>96.7</v>
      </c>
      <c r="L10732" s="100" t="s">
        <v>1324</v>
      </c>
    </row>
    <row r="10733" spans="1:12" ht="56.25" customHeight="1">
      <c r="A10733" s="97" t="s">
        <v>630</v>
      </c>
      <c r="B10733" s="122" t="s">
        <v>4391</v>
      </c>
      <c r="C10733" s="123">
        <v>42681</v>
      </c>
      <c r="D10733" s="97" t="s">
        <v>22186</v>
      </c>
      <c r="E10733" s="97" t="s">
        <v>3</v>
      </c>
      <c r="F10733" s="97">
        <v>1437698</v>
      </c>
      <c r="G10733" s="97"/>
      <c r="H10733" s="124" t="s">
        <v>22187</v>
      </c>
      <c r="I10733" s="125">
        <v>0</v>
      </c>
      <c r="J10733" s="125">
        <v>4169</v>
      </c>
      <c r="K10733" s="126">
        <v>4169</v>
      </c>
      <c r="L10733" s="100" t="s">
        <v>1324</v>
      </c>
    </row>
    <row r="10734" spans="1:12" ht="56.25" customHeight="1">
      <c r="A10734" s="97" t="s">
        <v>630</v>
      </c>
      <c r="B10734" s="122" t="s">
        <v>4391</v>
      </c>
      <c r="C10734" s="123">
        <v>42681</v>
      </c>
      <c r="D10734" s="97" t="s">
        <v>22188</v>
      </c>
      <c r="E10734" s="97" t="s">
        <v>3</v>
      </c>
      <c r="F10734" s="97">
        <v>1437754</v>
      </c>
      <c r="G10734" s="97"/>
      <c r="H10734" s="124" t="s">
        <v>22189</v>
      </c>
      <c r="I10734" s="125">
        <v>0</v>
      </c>
      <c r="J10734" s="125">
        <v>250</v>
      </c>
      <c r="K10734" s="126">
        <v>250</v>
      </c>
      <c r="L10734" s="100" t="s">
        <v>1324</v>
      </c>
    </row>
    <row r="10735" spans="1:12" ht="56.25" customHeight="1">
      <c r="A10735" s="97" t="s">
        <v>630</v>
      </c>
      <c r="B10735" s="122" t="s">
        <v>4391</v>
      </c>
      <c r="C10735" s="123">
        <v>42681</v>
      </c>
      <c r="D10735" s="97" t="s">
        <v>22192</v>
      </c>
      <c r="E10735" s="97" t="s">
        <v>3</v>
      </c>
      <c r="F10735" s="97">
        <v>1437838</v>
      </c>
      <c r="G10735" s="97"/>
      <c r="H10735" s="124" t="s">
        <v>22193</v>
      </c>
      <c r="I10735" s="125">
        <v>0</v>
      </c>
      <c r="J10735" s="125">
        <v>30</v>
      </c>
      <c r="K10735" s="126">
        <v>30</v>
      </c>
      <c r="L10735" s="100" t="s">
        <v>1324</v>
      </c>
    </row>
    <row r="10736" spans="1:12" ht="56.25" customHeight="1">
      <c r="A10736" s="97" t="s">
        <v>630</v>
      </c>
      <c r="B10736" s="122" t="s">
        <v>4391</v>
      </c>
      <c r="C10736" s="123">
        <v>42681</v>
      </c>
      <c r="D10736" s="97" t="s">
        <v>22194</v>
      </c>
      <c r="E10736" s="97" t="s">
        <v>3</v>
      </c>
      <c r="F10736" s="97">
        <v>1437842</v>
      </c>
      <c r="G10736" s="97"/>
      <c r="H10736" s="124" t="s">
        <v>22195</v>
      </c>
      <c r="I10736" s="125">
        <v>0</v>
      </c>
      <c r="J10736" s="125">
        <v>55.6</v>
      </c>
      <c r="K10736" s="126">
        <v>55.6</v>
      </c>
      <c r="L10736" s="100" t="s">
        <v>1324</v>
      </c>
    </row>
    <row r="10737" spans="1:12" ht="56.25" customHeight="1">
      <c r="A10737" s="97" t="s">
        <v>630</v>
      </c>
      <c r="B10737" s="122" t="s">
        <v>4391</v>
      </c>
      <c r="C10737" s="123">
        <v>42681</v>
      </c>
      <c r="D10737" s="97" t="s">
        <v>22196</v>
      </c>
      <c r="E10737" s="97" t="s">
        <v>3</v>
      </c>
      <c r="F10737" s="97">
        <v>1437843</v>
      </c>
      <c r="G10737" s="97"/>
      <c r="H10737" s="124" t="s">
        <v>22197</v>
      </c>
      <c r="I10737" s="125">
        <v>0</v>
      </c>
      <c r="J10737" s="125">
        <v>2798.11</v>
      </c>
      <c r="K10737" s="126">
        <v>2798.11</v>
      </c>
      <c r="L10737" s="100" t="s">
        <v>1324</v>
      </c>
    </row>
    <row r="10738" spans="1:12" ht="56.25" customHeight="1">
      <c r="A10738" s="97" t="s">
        <v>630</v>
      </c>
      <c r="B10738" s="122" t="s">
        <v>4391</v>
      </c>
      <c r="C10738" s="123">
        <v>42681</v>
      </c>
      <c r="D10738" s="97" t="s">
        <v>22198</v>
      </c>
      <c r="E10738" s="97" t="s">
        <v>3</v>
      </c>
      <c r="F10738" s="97">
        <v>1437844</v>
      </c>
      <c r="G10738" s="97"/>
      <c r="H10738" s="124" t="s">
        <v>22199</v>
      </c>
      <c r="I10738" s="125">
        <v>0</v>
      </c>
      <c r="J10738" s="125">
        <v>254.55</v>
      </c>
      <c r="K10738" s="126">
        <v>254.55</v>
      </c>
      <c r="L10738" s="100" t="s">
        <v>1324</v>
      </c>
    </row>
    <row r="10739" spans="1:12" ht="56.25" customHeight="1">
      <c r="A10739" s="97" t="s">
        <v>630</v>
      </c>
      <c r="B10739" s="122" t="s">
        <v>4391</v>
      </c>
      <c r="C10739" s="123">
        <v>42681</v>
      </c>
      <c r="D10739" s="97" t="s">
        <v>22204</v>
      </c>
      <c r="E10739" s="97" t="s">
        <v>3</v>
      </c>
      <c r="F10739" s="97">
        <v>1437870</v>
      </c>
      <c r="G10739" s="97"/>
      <c r="H10739" s="124" t="s">
        <v>22205</v>
      </c>
      <c r="I10739" s="125">
        <v>0</v>
      </c>
      <c r="J10739" s="125">
        <v>0.5</v>
      </c>
      <c r="K10739" s="126">
        <v>0.5</v>
      </c>
      <c r="L10739" s="100" t="s">
        <v>1324</v>
      </c>
    </row>
    <row r="10740" spans="1:12" ht="56.25" customHeight="1">
      <c r="A10740" s="97" t="s">
        <v>630</v>
      </c>
      <c r="B10740" s="122" t="s">
        <v>629</v>
      </c>
      <c r="C10740" s="123">
        <v>42681</v>
      </c>
      <c r="D10740" s="97" t="s">
        <v>16136</v>
      </c>
      <c r="E10740" s="97" t="s">
        <v>11</v>
      </c>
      <c r="F10740" s="97">
        <v>869437</v>
      </c>
      <c r="G10740" s="97"/>
      <c r="H10740" s="124" t="s">
        <v>16137</v>
      </c>
      <c r="I10740" s="125">
        <v>50</v>
      </c>
      <c r="J10740" s="125">
        <v>0</v>
      </c>
      <c r="K10740" s="126">
        <v>50</v>
      </c>
      <c r="L10740" s="100" t="s">
        <v>1324</v>
      </c>
    </row>
    <row r="10741" spans="1:12" ht="56.25" customHeight="1">
      <c r="A10741" s="97" t="s">
        <v>630</v>
      </c>
      <c r="B10741" s="122" t="s">
        <v>4391</v>
      </c>
      <c r="C10741" s="123">
        <v>42682</v>
      </c>
      <c r="D10741" s="97" t="s">
        <v>22212</v>
      </c>
      <c r="E10741" s="97" t="s">
        <v>3</v>
      </c>
      <c r="F10741" s="97">
        <v>1438042</v>
      </c>
      <c r="G10741" s="97"/>
      <c r="H10741" s="124" t="s">
        <v>22213</v>
      </c>
      <c r="I10741" s="125">
        <v>0</v>
      </c>
      <c r="J10741" s="125">
        <v>11219.4</v>
      </c>
      <c r="K10741" s="126">
        <v>11219.4</v>
      </c>
      <c r="L10741" s="100" t="s">
        <v>1324</v>
      </c>
    </row>
    <row r="10742" spans="1:12" ht="56.25" customHeight="1">
      <c r="A10742" s="97" t="s">
        <v>630</v>
      </c>
      <c r="B10742" s="122" t="s">
        <v>4391</v>
      </c>
      <c r="C10742" s="123">
        <v>42682</v>
      </c>
      <c r="D10742" s="97" t="s">
        <v>22254</v>
      </c>
      <c r="E10742" s="97" t="s">
        <v>3</v>
      </c>
      <c r="F10742" s="97">
        <v>1438145</v>
      </c>
      <c r="G10742" s="97"/>
      <c r="H10742" s="124" t="s">
        <v>22255</v>
      </c>
      <c r="I10742" s="125">
        <v>0</v>
      </c>
      <c r="J10742" s="125">
        <v>34923.370000000003</v>
      </c>
      <c r="K10742" s="126">
        <v>34923.370000000003</v>
      </c>
      <c r="L10742" s="100" t="s">
        <v>1324</v>
      </c>
    </row>
    <row r="10743" spans="1:12" ht="56.25" customHeight="1">
      <c r="A10743" s="97" t="s">
        <v>630</v>
      </c>
      <c r="B10743" s="122" t="s">
        <v>4391</v>
      </c>
      <c r="C10743" s="123">
        <v>42682</v>
      </c>
      <c r="D10743" s="97" t="s">
        <v>22256</v>
      </c>
      <c r="E10743" s="97" t="s">
        <v>3</v>
      </c>
      <c r="F10743" s="97">
        <v>1438146</v>
      </c>
      <c r="G10743" s="97"/>
      <c r="H10743" s="124" t="s">
        <v>22257</v>
      </c>
      <c r="I10743" s="125">
        <v>0</v>
      </c>
      <c r="J10743" s="125">
        <v>3908.9</v>
      </c>
      <c r="K10743" s="126">
        <v>3908.9</v>
      </c>
      <c r="L10743" s="100" t="s">
        <v>1324</v>
      </c>
    </row>
    <row r="10744" spans="1:12" ht="56.25" customHeight="1">
      <c r="A10744" s="97" t="s">
        <v>630</v>
      </c>
      <c r="B10744" s="122" t="s">
        <v>4391</v>
      </c>
      <c r="C10744" s="123">
        <v>42682</v>
      </c>
      <c r="D10744" s="97" t="s">
        <v>22260</v>
      </c>
      <c r="E10744" s="97" t="s">
        <v>3</v>
      </c>
      <c r="F10744" s="97">
        <v>1438029</v>
      </c>
      <c r="G10744" s="97"/>
      <c r="H10744" s="124" t="s">
        <v>22261</v>
      </c>
      <c r="I10744" s="125">
        <v>0</v>
      </c>
      <c r="J10744" s="125">
        <v>3330.25</v>
      </c>
      <c r="K10744" s="126">
        <v>3330.25</v>
      </c>
      <c r="L10744" s="100" t="s">
        <v>1324</v>
      </c>
    </row>
    <row r="10745" spans="1:12" ht="56.25" customHeight="1">
      <c r="A10745" s="97" t="s">
        <v>630</v>
      </c>
      <c r="B10745" s="122" t="s">
        <v>4391</v>
      </c>
      <c r="C10745" s="123">
        <v>42682</v>
      </c>
      <c r="D10745" s="97" t="s">
        <v>22262</v>
      </c>
      <c r="E10745" s="97" t="s">
        <v>3</v>
      </c>
      <c r="F10745" s="97">
        <v>1438103</v>
      </c>
      <c r="G10745" s="97"/>
      <c r="H10745" s="124" t="s">
        <v>22263</v>
      </c>
      <c r="I10745" s="125">
        <v>0</v>
      </c>
      <c r="J10745" s="125">
        <v>1198</v>
      </c>
      <c r="K10745" s="126">
        <v>1198</v>
      </c>
      <c r="L10745" s="100" t="s">
        <v>1324</v>
      </c>
    </row>
    <row r="10746" spans="1:12" ht="56.25" customHeight="1">
      <c r="A10746" s="97" t="s">
        <v>630</v>
      </c>
      <c r="B10746" s="122" t="s">
        <v>4391</v>
      </c>
      <c r="C10746" s="123">
        <v>42682</v>
      </c>
      <c r="D10746" s="97" t="s">
        <v>22264</v>
      </c>
      <c r="E10746" s="97" t="s">
        <v>3</v>
      </c>
      <c r="F10746" s="97">
        <v>1438105</v>
      </c>
      <c r="G10746" s="97"/>
      <c r="H10746" s="124" t="s">
        <v>22265</v>
      </c>
      <c r="I10746" s="125">
        <v>0</v>
      </c>
      <c r="J10746" s="125">
        <v>1198</v>
      </c>
      <c r="K10746" s="126">
        <v>1198</v>
      </c>
      <c r="L10746" s="100" t="s">
        <v>1324</v>
      </c>
    </row>
    <row r="10747" spans="1:12" ht="56.25" customHeight="1">
      <c r="A10747" s="97" t="s">
        <v>630</v>
      </c>
      <c r="B10747" s="122" t="s">
        <v>4391</v>
      </c>
      <c r="C10747" s="123">
        <v>42682</v>
      </c>
      <c r="D10747" s="97" t="s">
        <v>22266</v>
      </c>
      <c r="E10747" s="97" t="s">
        <v>3</v>
      </c>
      <c r="F10747" s="97">
        <v>1438106</v>
      </c>
      <c r="G10747" s="97"/>
      <c r="H10747" s="124" t="s">
        <v>22267</v>
      </c>
      <c r="I10747" s="125">
        <v>0</v>
      </c>
      <c r="J10747" s="125">
        <v>1198</v>
      </c>
      <c r="K10747" s="126">
        <v>1198</v>
      </c>
      <c r="L10747" s="100" t="s">
        <v>1324</v>
      </c>
    </row>
    <row r="10748" spans="1:12" ht="56.25" customHeight="1">
      <c r="A10748" s="97" t="s">
        <v>630</v>
      </c>
      <c r="B10748" s="122" t="s">
        <v>4391</v>
      </c>
      <c r="C10748" s="123">
        <v>42682</v>
      </c>
      <c r="D10748" s="97" t="s">
        <v>22268</v>
      </c>
      <c r="E10748" s="97" t="s">
        <v>3</v>
      </c>
      <c r="F10748" s="97">
        <v>1438107</v>
      </c>
      <c r="G10748" s="97"/>
      <c r="H10748" s="124" t="s">
        <v>22269</v>
      </c>
      <c r="I10748" s="125">
        <v>0</v>
      </c>
      <c r="J10748" s="125">
        <v>1198</v>
      </c>
      <c r="K10748" s="126">
        <v>1198</v>
      </c>
      <c r="L10748" s="100" t="s">
        <v>1324</v>
      </c>
    </row>
    <row r="10749" spans="1:12" ht="56.25" customHeight="1">
      <c r="A10749" s="97" t="s">
        <v>630</v>
      </c>
      <c r="B10749" s="122" t="s">
        <v>4391</v>
      </c>
      <c r="C10749" s="123">
        <v>42682</v>
      </c>
      <c r="D10749" s="97" t="s">
        <v>22270</v>
      </c>
      <c r="E10749" s="97" t="s">
        <v>3</v>
      </c>
      <c r="F10749" s="97">
        <v>1438109</v>
      </c>
      <c r="G10749" s="97"/>
      <c r="H10749" s="124" t="s">
        <v>22271</v>
      </c>
      <c r="I10749" s="125">
        <v>0</v>
      </c>
      <c r="J10749" s="125">
        <v>1198</v>
      </c>
      <c r="K10749" s="126">
        <v>1198</v>
      </c>
      <c r="L10749" s="100" t="s">
        <v>1324</v>
      </c>
    </row>
    <row r="10750" spans="1:12" ht="56.25" customHeight="1">
      <c r="A10750" s="97" t="s">
        <v>630</v>
      </c>
      <c r="B10750" s="122" t="s">
        <v>4391</v>
      </c>
      <c r="C10750" s="123">
        <v>42682</v>
      </c>
      <c r="D10750" s="97" t="s">
        <v>22272</v>
      </c>
      <c r="E10750" s="97" t="s">
        <v>3</v>
      </c>
      <c r="F10750" s="97">
        <v>1438110</v>
      </c>
      <c r="G10750" s="97"/>
      <c r="H10750" s="124" t="s">
        <v>22273</v>
      </c>
      <c r="I10750" s="125">
        <v>0</v>
      </c>
      <c r="J10750" s="125">
        <v>1198</v>
      </c>
      <c r="K10750" s="126">
        <v>1198</v>
      </c>
      <c r="L10750" s="100" t="s">
        <v>1324</v>
      </c>
    </row>
    <row r="10751" spans="1:12" ht="56.25" customHeight="1">
      <c r="A10751" s="97" t="s">
        <v>630</v>
      </c>
      <c r="B10751" s="122" t="s">
        <v>4391</v>
      </c>
      <c r="C10751" s="123">
        <v>42682</v>
      </c>
      <c r="D10751" s="97" t="s">
        <v>22274</v>
      </c>
      <c r="E10751" s="97" t="s">
        <v>3</v>
      </c>
      <c r="F10751" s="97">
        <v>1438129</v>
      </c>
      <c r="G10751" s="97"/>
      <c r="H10751" s="124" t="s">
        <v>22275</v>
      </c>
      <c r="I10751" s="125">
        <v>0</v>
      </c>
      <c r="J10751" s="125">
        <v>311.22000000000003</v>
      </c>
      <c r="K10751" s="126">
        <v>311.22000000000003</v>
      </c>
      <c r="L10751" s="100" t="s">
        <v>1324</v>
      </c>
    </row>
    <row r="10752" spans="1:12" ht="56.25" customHeight="1">
      <c r="A10752" s="97" t="s">
        <v>630</v>
      </c>
      <c r="B10752" s="122" t="s">
        <v>4391</v>
      </c>
      <c r="C10752" s="123">
        <v>42683</v>
      </c>
      <c r="D10752" s="97" t="s">
        <v>22282</v>
      </c>
      <c r="E10752" s="97" t="s">
        <v>3</v>
      </c>
      <c r="F10752" s="97">
        <v>1438426</v>
      </c>
      <c r="G10752" s="97"/>
      <c r="H10752" s="124" t="s">
        <v>9201</v>
      </c>
      <c r="I10752" s="125">
        <v>0</v>
      </c>
      <c r="J10752" s="125">
        <v>6250.64</v>
      </c>
      <c r="K10752" s="126">
        <v>6250.64</v>
      </c>
      <c r="L10752" s="100" t="s">
        <v>1324</v>
      </c>
    </row>
    <row r="10753" spans="1:12" ht="56.25" customHeight="1">
      <c r="A10753" s="97" t="s">
        <v>630</v>
      </c>
      <c r="B10753" s="122" t="s">
        <v>4391</v>
      </c>
      <c r="C10753" s="123">
        <v>42683</v>
      </c>
      <c r="D10753" s="97" t="s">
        <v>22283</v>
      </c>
      <c r="E10753" s="97" t="s">
        <v>3</v>
      </c>
      <c r="F10753" s="97">
        <v>1438495</v>
      </c>
      <c r="G10753" s="97"/>
      <c r="H10753" s="124" t="s">
        <v>22284</v>
      </c>
      <c r="I10753" s="125">
        <v>0</v>
      </c>
      <c r="J10753" s="125">
        <v>13</v>
      </c>
      <c r="K10753" s="126">
        <v>13</v>
      </c>
      <c r="L10753" s="100" t="s">
        <v>1324</v>
      </c>
    </row>
    <row r="10754" spans="1:12" ht="56.25" customHeight="1">
      <c r="A10754" s="97" t="s">
        <v>630</v>
      </c>
      <c r="B10754" s="122" t="s">
        <v>4391</v>
      </c>
      <c r="C10754" s="123">
        <v>42683</v>
      </c>
      <c r="D10754" s="97" t="s">
        <v>22287</v>
      </c>
      <c r="E10754" s="97" t="s">
        <v>3</v>
      </c>
      <c r="F10754" s="97">
        <v>1438551</v>
      </c>
      <c r="G10754" s="97"/>
      <c r="H10754" s="124" t="s">
        <v>22288</v>
      </c>
      <c r="I10754" s="125">
        <v>0</v>
      </c>
      <c r="J10754" s="125">
        <v>3400</v>
      </c>
      <c r="K10754" s="126">
        <v>3400</v>
      </c>
      <c r="L10754" s="100" t="s">
        <v>1324</v>
      </c>
    </row>
    <row r="10755" spans="1:12" ht="56.25" customHeight="1">
      <c r="A10755" s="97" t="s">
        <v>630</v>
      </c>
      <c r="B10755" s="122" t="s">
        <v>4391</v>
      </c>
      <c r="C10755" s="123">
        <v>42683</v>
      </c>
      <c r="D10755" s="97" t="s">
        <v>22289</v>
      </c>
      <c r="E10755" s="97" t="s">
        <v>3</v>
      </c>
      <c r="F10755" s="97">
        <v>1438567</v>
      </c>
      <c r="G10755" s="97"/>
      <c r="H10755" s="124" t="s">
        <v>22290</v>
      </c>
      <c r="I10755" s="125">
        <v>0</v>
      </c>
      <c r="J10755" s="125">
        <v>7.37</v>
      </c>
      <c r="K10755" s="126">
        <v>7.37</v>
      </c>
      <c r="L10755" s="100" t="s">
        <v>1324</v>
      </c>
    </row>
    <row r="10756" spans="1:12" ht="56.25" customHeight="1">
      <c r="A10756" s="97" t="s">
        <v>630</v>
      </c>
      <c r="B10756" s="122" t="s">
        <v>4391</v>
      </c>
      <c r="C10756" s="123">
        <v>42683</v>
      </c>
      <c r="D10756" s="97" t="s">
        <v>22291</v>
      </c>
      <c r="E10756" s="97" t="s">
        <v>3</v>
      </c>
      <c r="F10756" s="97">
        <v>1438569</v>
      </c>
      <c r="G10756" s="97"/>
      <c r="H10756" s="124" t="s">
        <v>22292</v>
      </c>
      <c r="I10756" s="125">
        <v>0</v>
      </c>
      <c r="J10756" s="125">
        <v>25.46</v>
      </c>
      <c r="K10756" s="126">
        <v>25.46</v>
      </c>
      <c r="L10756" s="100" t="s">
        <v>1324</v>
      </c>
    </row>
    <row r="10757" spans="1:12" ht="56.25" customHeight="1">
      <c r="A10757" s="97" t="s">
        <v>630</v>
      </c>
      <c r="B10757" s="122" t="s">
        <v>4391</v>
      </c>
      <c r="C10757" s="123">
        <v>42683</v>
      </c>
      <c r="D10757" s="97" t="s">
        <v>22293</v>
      </c>
      <c r="E10757" s="97" t="s">
        <v>3</v>
      </c>
      <c r="F10757" s="97">
        <v>1438570</v>
      </c>
      <c r="G10757" s="97"/>
      <c r="H10757" s="124" t="s">
        <v>22294</v>
      </c>
      <c r="I10757" s="125">
        <v>0</v>
      </c>
      <c r="J10757" s="125">
        <v>29.48</v>
      </c>
      <c r="K10757" s="126">
        <v>29.48</v>
      </c>
      <c r="L10757" s="100" t="s">
        <v>1324</v>
      </c>
    </row>
    <row r="10758" spans="1:12" ht="56.25" customHeight="1">
      <c r="A10758" s="97" t="s">
        <v>630</v>
      </c>
      <c r="B10758" s="122" t="s">
        <v>4391</v>
      </c>
      <c r="C10758" s="123">
        <v>42683</v>
      </c>
      <c r="D10758" s="97" t="s">
        <v>22295</v>
      </c>
      <c r="E10758" s="97" t="s">
        <v>3</v>
      </c>
      <c r="F10758" s="97">
        <v>1438571</v>
      </c>
      <c r="G10758" s="97"/>
      <c r="H10758" s="124" t="s">
        <v>22292</v>
      </c>
      <c r="I10758" s="125">
        <v>0</v>
      </c>
      <c r="J10758" s="125">
        <v>6.37</v>
      </c>
      <c r="K10758" s="126">
        <v>6.37</v>
      </c>
      <c r="L10758" s="100" t="s">
        <v>1324</v>
      </c>
    </row>
    <row r="10759" spans="1:12" ht="56.25" customHeight="1">
      <c r="A10759" s="97" t="s">
        <v>630</v>
      </c>
      <c r="B10759" s="122" t="s">
        <v>4391</v>
      </c>
      <c r="C10759" s="123">
        <v>42683</v>
      </c>
      <c r="D10759" s="97" t="s">
        <v>22298</v>
      </c>
      <c r="E10759" s="97" t="s">
        <v>3</v>
      </c>
      <c r="F10759" s="97">
        <v>1438637</v>
      </c>
      <c r="G10759" s="97"/>
      <c r="H10759" s="124" t="s">
        <v>7962</v>
      </c>
      <c r="I10759" s="125">
        <v>0</v>
      </c>
      <c r="J10759" s="125">
        <v>1500</v>
      </c>
      <c r="K10759" s="126">
        <v>1500</v>
      </c>
      <c r="L10759" s="100" t="s">
        <v>1324</v>
      </c>
    </row>
    <row r="10760" spans="1:12" ht="56.25" customHeight="1">
      <c r="A10760" s="97" t="s">
        <v>630</v>
      </c>
      <c r="B10760" s="122" t="s">
        <v>4391</v>
      </c>
      <c r="C10760" s="123">
        <v>42683</v>
      </c>
      <c r="D10760" s="97" t="s">
        <v>22303</v>
      </c>
      <c r="E10760" s="97" t="s">
        <v>3</v>
      </c>
      <c r="F10760" s="97">
        <v>1438656</v>
      </c>
      <c r="G10760" s="97"/>
      <c r="H10760" s="124" t="s">
        <v>22304</v>
      </c>
      <c r="I10760" s="125">
        <v>0</v>
      </c>
      <c r="J10760" s="125">
        <v>0.12</v>
      </c>
      <c r="K10760" s="126">
        <v>0.12</v>
      </c>
      <c r="L10760" s="100" t="s">
        <v>1324</v>
      </c>
    </row>
    <row r="10761" spans="1:12" ht="56.25" customHeight="1">
      <c r="A10761" s="97" t="s">
        <v>630</v>
      </c>
      <c r="B10761" s="122" t="s">
        <v>629</v>
      </c>
      <c r="C10761" s="123">
        <v>42683</v>
      </c>
      <c r="D10761" s="97" t="s">
        <v>16229</v>
      </c>
      <c r="E10761" s="97" t="s">
        <v>6</v>
      </c>
      <c r="F10761" s="97">
        <v>990201001</v>
      </c>
      <c r="G10761" s="97"/>
      <c r="H10761" s="124" t="s">
        <v>16230</v>
      </c>
      <c r="I10761" s="125">
        <v>0</v>
      </c>
      <c r="J10761" s="125">
        <v>4747.16</v>
      </c>
      <c r="K10761" s="126">
        <v>4747.16</v>
      </c>
      <c r="L10761" s="100" t="s">
        <v>1324</v>
      </c>
    </row>
    <row r="10762" spans="1:12" ht="56.25" customHeight="1">
      <c r="A10762" s="97" t="s">
        <v>630</v>
      </c>
      <c r="B10762" s="122" t="s">
        <v>4391</v>
      </c>
      <c r="C10762" s="123">
        <v>42684</v>
      </c>
      <c r="D10762" s="97" t="s">
        <v>22343</v>
      </c>
      <c r="E10762" s="97" t="s">
        <v>3</v>
      </c>
      <c r="F10762" s="97">
        <v>1438994</v>
      </c>
      <c r="G10762" s="97"/>
      <c r="H10762" s="124" t="s">
        <v>22344</v>
      </c>
      <c r="I10762" s="125">
        <v>0</v>
      </c>
      <c r="J10762" s="125">
        <v>5693.02</v>
      </c>
      <c r="K10762" s="126">
        <v>5693.02</v>
      </c>
      <c r="L10762" s="100" t="s">
        <v>1324</v>
      </c>
    </row>
    <row r="10763" spans="1:12" ht="56.25" customHeight="1">
      <c r="A10763" s="97" t="s">
        <v>630</v>
      </c>
      <c r="B10763" s="122" t="s">
        <v>4391</v>
      </c>
      <c r="C10763" s="123">
        <v>42684</v>
      </c>
      <c r="D10763" s="97" t="s">
        <v>22393</v>
      </c>
      <c r="E10763" s="97" t="s">
        <v>3</v>
      </c>
      <c r="F10763" s="97">
        <v>1438949</v>
      </c>
      <c r="G10763" s="97"/>
      <c r="H10763" s="124" t="s">
        <v>22394</v>
      </c>
      <c r="I10763" s="125">
        <v>0</v>
      </c>
      <c r="J10763" s="125">
        <v>169</v>
      </c>
      <c r="K10763" s="126">
        <v>169</v>
      </c>
      <c r="L10763" s="100" t="s">
        <v>1324</v>
      </c>
    </row>
    <row r="10764" spans="1:12" ht="56.25" customHeight="1">
      <c r="A10764" s="97" t="s">
        <v>630</v>
      </c>
      <c r="B10764" s="122" t="s">
        <v>4391</v>
      </c>
      <c r="C10764" s="123">
        <v>42684</v>
      </c>
      <c r="D10764" s="97" t="s">
        <v>22409</v>
      </c>
      <c r="E10764" s="97" t="s">
        <v>3</v>
      </c>
      <c r="F10764" s="97">
        <v>1439131</v>
      </c>
      <c r="G10764" s="97"/>
      <c r="H10764" s="124" t="s">
        <v>22410</v>
      </c>
      <c r="I10764" s="125">
        <v>0</v>
      </c>
      <c r="J10764" s="125">
        <v>648.48</v>
      </c>
      <c r="K10764" s="126">
        <v>648.48</v>
      </c>
      <c r="L10764" s="100" t="s">
        <v>1324</v>
      </c>
    </row>
    <row r="10765" spans="1:12" ht="56.25" customHeight="1">
      <c r="A10765" s="97" t="s">
        <v>630</v>
      </c>
      <c r="B10765" s="122" t="s">
        <v>4391</v>
      </c>
      <c r="C10765" s="123">
        <v>42684</v>
      </c>
      <c r="D10765" s="97" t="s">
        <v>22411</v>
      </c>
      <c r="E10765" s="97" t="s">
        <v>3</v>
      </c>
      <c r="F10765" s="97">
        <v>1439176</v>
      </c>
      <c r="G10765" s="97"/>
      <c r="H10765" s="124" t="s">
        <v>22412</v>
      </c>
      <c r="I10765" s="125">
        <v>0</v>
      </c>
      <c r="J10765" s="125">
        <v>640.49</v>
      </c>
      <c r="K10765" s="126">
        <v>640.49</v>
      </c>
      <c r="L10765" s="100" t="s">
        <v>1324</v>
      </c>
    </row>
    <row r="10766" spans="1:12" ht="56.25" customHeight="1">
      <c r="A10766" s="97" t="s">
        <v>630</v>
      </c>
      <c r="B10766" s="122" t="s">
        <v>629</v>
      </c>
      <c r="C10766" s="123">
        <v>42684</v>
      </c>
      <c r="D10766" s="97" t="s">
        <v>16308</v>
      </c>
      <c r="E10766" s="97" t="s">
        <v>6</v>
      </c>
      <c r="F10766" s="97">
        <v>870022</v>
      </c>
      <c r="G10766" s="97"/>
      <c r="H10766" s="124" t="s">
        <v>16309</v>
      </c>
      <c r="I10766" s="125">
        <v>0</v>
      </c>
      <c r="J10766" s="125">
        <v>7381</v>
      </c>
      <c r="K10766" s="126">
        <v>7381</v>
      </c>
      <c r="L10766" s="100" t="s">
        <v>1324</v>
      </c>
    </row>
    <row r="10767" spans="1:12" ht="56.25" customHeight="1">
      <c r="A10767" s="97" t="s">
        <v>630</v>
      </c>
      <c r="B10767" s="122" t="s">
        <v>4391</v>
      </c>
      <c r="C10767" s="123">
        <v>42685</v>
      </c>
      <c r="D10767" s="97" t="s">
        <v>22443</v>
      </c>
      <c r="E10767" s="97" t="s">
        <v>3</v>
      </c>
      <c r="F10767" s="97">
        <v>1439455</v>
      </c>
      <c r="G10767" s="97"/>
      <c r="H10767" s="124" t="s">
        <v>22444</v>
      </c>
      <c r="I10767" s="125">
        <v>0</v>
      </c>
      <c r="J10767" s="125">
        <v>3987.82</v>
      </c>
      <c r="K10767" s="126">
        <v>3987.82</v>
      </c>
      <c r="L10767" s="100" t="s">
        <v>1324</v>
      </c>
    </row>
    <row r="10768" spans="1:12" ht="56.25" customHeight="1">
      <c r="A10768" s="97" t="s">
        <v>630</v>
      </c>
      <c r="B10768" s="122" t="s">
        <v>4391</v>
      </c>
      <c r="C10768" s="123">
        <v>42685</v>
      </c>
      <c r="D10768" s="97" t="s">
        <v>22459</v>
      </c>
      <c r="E10768" s="97" t="s">
        <v>3</v>
      </c>
      <c r="F10768" s="97">
        <v>1439493</v>
      </c>
      <c r="G10768" s="97"/>
      <c r="H10768" s="124" t="s">
        <v>22460</v>
      </c>
      <c r="I10768" s="125">
        <v>0</v>
      </c>
      <c r="J10768" s="125">
        <v>904.8</v>
      </c>
      <c r="K10768" s="126">
        <v>904.8</v>
      </c>
      <c r="L10768" s="100" t="s">
        <v>1324</v>
      </c>
    </row>
    <row r="10769" spans="1:12" ht="56.25" customHeight="1">
      <c r="A10769" s="97" t="s">
        <v>630</v>
      </c>
      <c r="B10769" s="122" t="s">
        <v>4391</v>
      </c>
      <c r="C10769" s="123">
        <v>42685</v>
      </c>
      <c r="D10769" s="97" t="s">
        <v>22471</v>
      </c>
      <c r="E10769" s="97" t="s">
        <v>3</v>
      </c>
      <c r="F10769" s="97">
        <v>1439565</v>
      </c>
      <c r="G10769" s="97"/>
      <c r="H10769" s="124" t="s">
        <v>22472</v>
      </c>
      <c r="I10769" s="125">
        <v>0</v>
      </c>
      <c r="J10769" s="125">
        <v>6220</v>
      </c>
      <c r="K10769" s="126">
        <v>6220</v>
      </c>
      <c r="L10769" s="100" t="s">
        <v>1324</v>
      </c>
    </row>
    <row r="10770" spans="1:12" ht="56.25" customHeight="1">
      <c r="A10770" s="97" t="s">
        <v>630</v>
      </c>
      <c r="B10770" s="122" t="s">
        <v>4391</v>
      </c>
      <c r="C10770" s="123">
        <v>42685</v>
      </c>
      <c r="D10770" s="97" t="s">
        <v>22473</v>
      </c>
      <c r="E10770" s="97" t="s">
        <v>3</v>
      </c>
      <c r="F10770" s="97">
        <v>1439602</v>
      </c>
      <c r="G10770" s="97"/>
      <c r="H10770" s="124" t="s">
        <v>7114</v>
      </c>
      <c r="I10770" s="125">
        <v>0</v>
      </c>
      <c r="J10770" s="125">
        <v>9645</v>
      </c>
      <c r="K10770" s="126">
        <v>9645</v>
      </c>
      <c r="L10770" s="100" t="s">
        <v>1324</v>
      </c>
    </row>
    <row r="10771" spans="1:12" ht="56.25" customHeight="1">
      <c r="A10771" s="97" t="s">
        <v>630</v>
      </c>
      <c r="B10771" s="122" t="s">
        <v>4391</v>
      </c>
      <c r="C10771" s="123">
        <v>42685</v>
      </c>
      <c r="D10771" s="97" t="s">
        <v>22474</v>
      </c>
      <c r="E10771" s="97" t="s">
        <v>3</v>
      </c>
      <c r="F10771" s="97">
        <v>1439603</v>
      </c>
      <c r="G10771" s="97"/>
      <c r="H10771" s="124" t="s">
        <v>22475</v>
      </c>
      <c r="I10771" s="125">
        <v>0</v>
      </c>
      <c r="J10771" s="125">
        <v>348</v>
      </c>
      <c r="K10771" s="126">
        <v>348</v>
      </c>
      <c r="L10771" s="100" t="s">
        <v>1324</v>
      </c>
    </row>
    <row r="10772" spans="1:12" ht="56.25" customHeight="1">
      <c r="A10772" s="97" t="s">
        <v>630</v>
      </c>
      <c r="B10772" s="122" t="s">
        <v>4391</v>
      </c>
      <c r="C10772" s="123">
        <v>42685</v>
      </c>
      <c r="D10772" s="97" t="s">
        <v>22480</v>
      </c>
      <c r="E10772" s="97" t="s">
        <v>3</v>
      </c>
      <c r="F10772" s="97">
        <v>1439632</v>
      </c>
      <c r="G10772" s="97"/>
      <c r="H10772" s="124" t="s">
        <v>22481</v>
      </c>
      <c r="I10772" s="125">
        <v>0</v>
      </c>
      <c r="J10772" s="125">
        <v>0.1</v>
      </c>
      <c r="K10772" s="126">
        <v>0.1</v>
      </c>
      <c r="L10772" s="100" t="s">
        <v>1324</v>
      </c>
    </row>
    <row r="10773" spans="1:12" ht="56.25" customHeight="1">
      <c r="A10773" s="97" t="s">
        <v>630</v>
      </c>
      <c r="B10773" s="122" t="s">
        <v>629</v>
      </c>
      <c r="C10773" s="123">
        <v>42685</v>
      </c>
      <c r="D10773" s="97" t="s">
        <v>16403</v>
      </c>
      <c r="E10773" s="97" t="s">
        <v>6</v>
      </c>
      <c r="F10773" s="97">
        <v>870167</v>
      </c>
      <c r="G10773" s="97"/>
      <c r="H10773" s="124" t="s">
        <v>16404</v>
      </c>
      <c r="I10773" s="125">
        <v>0</v>
      </c>
      <c r="J10773" s="125">
        <v>280</v>
      </c>
      <c r="K10773" s="126">
        <v>280</v>
      </c>
      <c r="L10773" s="100" t="s">
        <v>1324</v>
      </c>
    </row>
    <row r="10774" spans="1:12" ht="56.25" customHeight="1">
      <c r="A10774" s="97" t="s">
        <v>630</v>
      </c>
      <c r="B10774" s="122" t="s">
        <v>629</v>
      </c>
      <c r="C10774" s="123">
        <v>42685</v>
      </c>
      <c r="D10774" s="97" t="s">
        <v>16407</v>
      </c>
      <c r="E10774" s="97" t="s">
        <v>11</v>
      </c>
      <c r="F10774" s="97">
        <v>870167</v>
      </c>
      <c r="G10774" s="97"/>
      <c r="H10774" s="124" t="s">
        <v>16408</v>
      </c>
      <c r="I10774" s="125">
        <v>50</v>
      </c>
      <c r="J10774" s="125">
        <v>0</v>
      </c>
      <c r="K10774" s="126">
        <v>50</v>
      </c>
      <c r="L10774" s="100" t="s">
        <v>1324</v>
      </c>
    </row>
    <row r="10775" spans="1:12" ht="56.25" customHeight="1">
      <c r="A10775" s="97" t="s">
        <v>630</v>
      </c>
      <c r="B10775" s="122" t="s">
        <v>4391</v>
      </c>
      <c r="C10775" s="123">
        <v>42688</v>
      </c>
      <c r="D10775" s="97" t="s">
        <v>22496</v>
      </c>
      <c r="E10775" s="97" t="s">
        <v>3</v>
      </c>
      <c r="F10775" s="97">
        <v>1439916</v>
      </c>
      <c r="G10775" s="97"/>
      <c r="H10775" s="124" t="s">
        <v>22497</v>
      </c>
      <c r="I10775" s="125">
        <v>0</v>
      </c>
      <c r="J10775" s="125">
        <v>5940.33</v>
      </c>
      <c r="K10775" s="126">
        <v>5940.33</v>
      </c>
      <c r="L10775" s="100" t="s">
        <v>1324</v>
      </c>
    </row>
    <row r="10776" spans="1:12" ht="56.25" customHeight="1">
      <c r="A10776" s="97" t="s">
        <v>630</v>
      </c>
      <c r="B10776" s="122" t="s">
        <v>629</v>
      </c>
      <c r="C10776" s="123">
        <v>42688</v>
      </c>
      <c r="D10776" s="97" t="s">
        <v>16465</v>
      </c>
      <c r="E10776" s="97" t="s">
        <v>6</v>
      </c>
      <c r="F10776" s="97">
        <v>68222</v>
      </c>
      <c r="G10776" s="97"/>
      <c r="H10776" s="124" t="s">
        <v>3475</v>
      </c>
      <c r="I10776" s="125">
        <v>0</v>
      </c>
      <c r="J10776" s="125">
        <v>44629980</v>
      </c>
      <c r="K10776" s="126">
        <v>44629980</v>
      </c>
      <c r="L10776" s="100" t="s">
        <v>1324</v>
      </c>
    </row>
    <row r="10777" spans="1:12" ht="56.25" customHeight="1">
      <c r="A10777" s="97" t="s">
        <v>630</v>
      </c>
      <c r="B10777" s="122" t="s">
        <v>629</v>
      </c>
      <c r="C10777" s="123">
        <v>42688</v>
      </c>
      <c r="D10777" s="97" t="s">
        <v>16466</v>
      </c>
      <c r="E10777" s="97" t="s">
        <v>6</v>
      </c>
      <c r="F10777" s="97">
        <v>68223</v>
      </c>
      <c r="G10777" s="97"/>
      <c r="H10777" s="124" t="s">
        <v>3475</v>
      </c>
      <c r="I10777" s="125">
        <v>0</v>
      </c>
      <c r="J10777" s="125">
        <v>37191650</v>
      </c>
      <c r="K10777" s="126">
        <v>37191650</v>
      </c>
      <c r="L10777" s="100" t="s">
        <v>1324</v>
      </c>
    </row>
    <row r="10778" spans="1:12" ht="56.25" customHeight="1">
      <c r="A10778" s="97" t="s">
        <v>630</v>
      </c>
      <c r="B10778" s="122" t="s">
        <v>629</v>
      </c>
      <c r="C10778" s="123">
        <v>42688</v>
      </c>
      <c r="D10778" s="97" t="s">
        <v>16467</v>
      </c>
      <c r="E10778" s="97" t="s">
        <v>6</v>
      </c>
      <c r="F10778" s="97">
        <v>68224</v>
      </c>
      <c r="G10778" s="97"/>
      <c r="H10778" s="124" t="s">
        <v>3475</v>
      </c>
      <c r="I10778" s="125">
        <v>0</v>
      </c>
      <c r="J10778" s="125">
        <v>22314990</v>
      </c>
      <c r="K10778" s="126">
        <v>22314990</v>
      </c>
      <c r="L10778" s="100" t="s">
        <v>1324</v>
      </c>
    </row>
    <row r="10779" spans="1:12" ht="56.25" customHeight="1">
      <c r="A10779" s="97" t="s">
        <v>630</v>
      </c>
      <c r="B10779" s="122" t="s">
        <v>629</v>
      </c>
      <c r="C10779" s="123">
        <v>42688</v>
      </c>
      <c r="D10779" s="97" t="s">
        <v>16468</v>
      </c>
      <c r="E10779" s="97" t="s">
        <v>6</v>
      </c>
      <c r="F10779" s="97">
        <v>68225</v>
      </c>
      <c r="G10779" s="97"/>
      <c r="H10779" s="124" t="s">
        <v>3475</v>
      </c>
      <c r="I10779" s="125">
        <v>0</v>
      </c>
      <c r="J10779" s="125">
        <v>37191650</v>
      </c>
      <c r="K10779" s="126">
        <v>37191650</v>
      </c>
      <c r="L10779" s="100" t="s">
        <v>1324</v>
      </c>
    </row>
    <row r="10780" spans="1:12" ht="56.25" customHeight="1">
      <c r="A10780" s="97" t="s">
        <v>630</v>
      </c>
      <c r="B10780" s="122" t="s">
        <v>4391</v>
      </c>
      <c r="C10780" s="123">
        <v>42688</v>
      </c>
      <c r="D10780" s="97" t="s">
        <v>22520</v>
      </c>
      <c r="E10780" s="97" t="s">
        <v>3</v>
      </c>
      <c r="F10780" s="97">
        <v>1440097</v>
      </c>
      <c r="G10780" s="97"/>
      <c r="H10780" s="124" t="s">
        <v>22521</v>
      </c>
      <c r="I10780" s="125">
        <v>0</v>
      </c>
      <c r="J10780" s="125">
        <v>1350</v>
      </c>
      <c r="K10780" s="126">
        <v>1350</v>
      </c>
      <c r="L10780" s="100" t="s">
        <v>1324</v>
      </c>
    </row>
    <row r="10781" spans="1:12" ht="56.25" customHeight="1">
      <c r="A10781" s="97" t="s">
        <v>630</v>
      </c>
      <c r="B10781" s="122" t="s">
        <v>629</v>
      </c>
      <c r="C10781" s="123">
        <v>42688</v>
      </c>
      <c r="D10781" s="97" t="s">
        <v>16477</v>
      </c>
      <c r="E10781" s="97" t="s">
        <v>6</v>
      </c>
      <c r="F10781" s="97">
        <v>870295</v>
      </c>
      <c r="G10781" s="97"/>
      <c r="H10781" s="124" t="s">
        <v>16478</v>
      </c>
      <c r="I10781" s="125">
        <v>0</v>
      </c>
      <c r="J10781" s="125">
        <v>0.02</v>
      </c>
      <c r="K10781" s="126">
        <v>0.02</v>
      </c>
      <c r="L10781" s="100" t="s">
        <v>1324</v>
      </c>
    </row>
    <row r="10782" spans="1:12" ht="56.25" customHeight="1">
      <c r="A10782" s="97" t="s">
        <v>630</v>
      </c>
      <c r="B10782" s="122" t="s">
        <v>4391</v>
      </c>
      <c r="C10782" s="123">
        <v>42689</v>
      </c>
      <c r="D10782" s="97" t="s">
        <v>22560</v>
      </c>
      <c r="E10782" s="97" t="s">
        <v>3</v>
      </c>
      <c r="F10782" s="97">
        <v>1440346</v>
      </c>
      <c r="G10782" s="97"/>
      <c r="H10782" s="124" t="s">
        <v>22561</v>
      </c>
      <c r="I10782" s="125">
        <v>0</v>
      </c>
      <c r="J10782" s="125">
        <v>33.9</v>
      </c>
      <c r="K10782" s="126">
        <v>33.9</v>
      </c>
      <c r="L10782" s="100" t="s">
        <v>1324</v>
      </c>
    </row>
    <row r="10783" spans="1:12" ht="56.25" customHeight="1">
      <c r="A10783" s="97" t="s">
        <v>630</v>
      </c>
      <c r="B10783" s="122" t="s">
        <v>4391</v>
      </c>
      <c r="C10783" s="123">
        <v>42689</v>
      </c>
      <c r="D10783" s="97" t="s">
        <v>22562</v>
      </c>
      <c r="E10783" s="97" t="s">
        <v>3</v>
      </c>
      <c r="F10783" s="97">
        <v>1440349</v>
      </c>
      <c r="G10783" s="97"/>
      <c r="H10783" s="124" t="s">
        <v>22563</v>
      </c>
      <c r="I10783" s="125">
        <v>0</v>
      </c>
      <c r="J10783" s="125">
        <v>29.48</v>
      </c>
      <c r="K10783" s="126">
        <v>29.48</v>
      </c>
      <c r="L10783" s="100" t="s">
        <v>1324</v>
      </c>
    </row>
    <row r="10784" spans="1:12" ht="56.25" customHeight="1">
      <c r="A10784" s="97" t="s">
        <v>630</v>
      </c>
      <c r="B10784" s="122" t="s">
        <v>4391</v>
      </c>
      <c r="C10784" s="123">
        <v>42689</v>
      </c>
      <c r="D10784" s="97" t="s">
        <v>22564</v>
      </c>
      <c r="E10784" s="97" t="s">
        <v>3</v>
      </c>
      <c r="F10784" s="97">
        <v>1440350</v>
      </c>
      <c r="G10784" s="97"/>
      <c r="H10784" s="124" t="s">
        <v>22565</v>
      </c>
      <c r="I10784" s="125">
        <v>0</v>
      </c>
      <c r="J10784" s="125">
        <v>795.65</v>
      </c>
      <c r="K10784" s="126">
        <v>795.65</v>
      </c>
      <c r="L10784" s="100" t="s">
        <v>1324</v>
      </c>
    </row>
    <row r="10785" spans="1:12" ht="56.25" customHeight="1">
      <c r="A10785" s="97" t="s">
        <v>630</v>
      </c>
      <c r="B10785" s="122" t="s">
        <v>4391</v>
      </c>
      <c r="C10785" s="123">
        <v>42689</v>
      </c>
      <c r="D10785" s="97" t="s">
        <v>22566</v>
      </c>
      <c r="E10785" s="97" t="s">
        <v>3</v>
      </c>
      <c r="F10785" s="97">
        <v>1440352</v>
      </c>
      <c r="G10785" s="97"/>
      <c r="H10785" s="124" t="s">
        <v>22567</v>
      </c>
      <c r="I10785" s="125">
        <v>0</v>
      </c>
      <c r="J10785" s="125">
        <v>29.48</v>
      </c>
      <c r="K10785" s="126">
        <v>29.48</v>
      </c>
      <c r="L10785" s="100" t="s">
        <v>1324</v>
      </c>
    </row>
    <row r="10786" spans="1:12" ht="56.25" customHeight="1">
      <c r="A10786" s="97" t="s">
        <v>630</v>
      </c>
      <c r="B10786" s="122" t="s">
        <v>4391</v>
      </c>
      <c r="C10786" s="123">
        <v>42689</v>
      </c>
      <c r="D10786" s="97" t="s">
        <v>22568</v>
      </c>
      <c r="E10786" s="97" t="s">
        <v>3</v>
      </c>
      <c r="F10786" s="97">
        <v>1440353</v>
      </c>
      <c r="G10786" s="97"/>
      <c r="H10786" s="124" t="s">
        <v>22569</v>
      </c>
      <c r="I10786" s="125">
        <v>0</v>
      </c>
      <c r="J10786" s="125">
        <v>795.65</v>
      </c>
      <c r="K10786" s="126">
        <v>795.65</v>
      </c>
      <c r="L10786" s="100" t="s">
        <v>1324</v>
      </c>
    </row>
    <row r="10787" spans="1:12" ht="56.25" customHeight="1">
      <c r="A10787" s="97" t="s">
        <v>630</v>
      </c>
      <c r="B10787" s="122" t="s">
        <v>4391</v>
      </c>
      <c r="C10787" s="123">
        <v>42689</v>
      </c>
      <c r="D10787" s="97" t="s">
        <v>22570</v>
      </c>
      <c r="E10787" s="97" t="s">
        <v>3</v>
      </c>
      <c r="F10787" s="97">
        <v>1440355</v>
      </c>
      <c r="G10787" s="97"/>
      <c r="H10787" s="124" t="s">
        <v>22571</v>
      </c>
      <c r="I10787" s="125">
        <v>0</v>
      </c>
      <c r="J10787" s="125">
        <v>4.2699999999999996</v>
      </c>
      <c r="K10787" s="126">
        <v>4.2699999999999996</v>
      </c>
      <c r="L10787" s="100" t="s">
        <v>1324</v>
      </c>
    </row>
    <row r="10788" spans="1:12" ht="56.25" customHeight="1">
      <c r="A10788" s="97" t="s">
        <v>630</v>
      </c>
      <c r="B10788" s="122" t="s">
        <v>4391</v>
      </c>
      <c r="C10788" s="123">
        <v>42689</v>
      </c>
      <c r="D10788" s="97" t="s">
        <v>22572</v>
      </c>
      <c r="E10788" s="97" t="s">
        <v>3</v>
      </c>
      <c r="F10788" s="97">
        <v>1440356</v>
      </c>
      <c r="G10788" s="97"/>
      <c r="H10788" s="124" t="s">
        <v>22573</v>
      </c>
      <c r="I10788" s="125">
        <v>0</v>
      </c>
      <c r="J10788" s="125">
        <v>795.65</v>
      </c>
      <c r="K10788" s="126">
        <v>795.65</v>
      </c>
      <c r="L10788" s="100" t="s">
        <v>1324</v>
      </c>
    </row>
    <row r="10789" spans="1:12" ht="56.25" customHeight="1">
      <c r="A10789" s="97" t="s">
        <v>630</v>
      </c>
      <c r="B10789" s="122" t="s">
        <v>4391</v>
      </c>
      <c r="C10789" s="123">
        <v>42689</v>
      </c>
      <c r="D10789" s="97" t="s">
        <v>22574</v>
      </c>
      <c r="E10789" s="97" t="s">
        <v>3</v>
      </c>
      <c r="F10789" s="97">
        <v>1440358</v>
      </c>
      <c r="G10789" s="97"/>
      <c r="H10789" s="124" t="s">
        <v>22575</v>
      </c>
      <c r="I10789" s="125">
        <v>0</v>
      </c>
      <c r="J10789" s="125">
        <v>4.2699999999999996</v>
      </c>
      <c r="K10789" s="126">
        <v>4.2699999999999996</v>
      </c>
      <c r="L10789" s="100" t="s">
        <v>1324</v>
      </c>
    </row>
    <row r="10790" spans="1:12" ht="56.25" customHeight="1">
      <c r="A10790" s="97" t="s">
        <v>630</v>
      </c>
      <c r="B10790" s="122" t="s">
        <v>4391</v>
      </c>
      <c r="C10790" s="123">
        <v>42689</v>
      </c>
      <c r="D10790" s="97" t="s">
        <v>22576</v>
      </c>
      <c r="E10790" s="97" t="s">
        <v>3</v>
      </c>
      <c r="F10790" s="97">
        <v>1440359</v>
      </c>
      <c r="G10790" s="97"/>
      <c r="H10790" s="124" t="s">
        <v>22577</v>
      </c>
      <c r="I10790" s="125">
        <v>0</v>
      </c>
      <c r="J10790" s="125">
        <v>33.9</v>
      </c>
      <c r="K10790" s="126">
        <v>33.9</v>
      </c>
      <c r="L10790" s="100" t="s">
        <v>1324</v>
      </c>
    </row>
    <row r="10791" spans="1:12" ht="56.25" customHeight="1">
      <c r="A10791" s="97" t="s">
        <v>630</v>
      </c>
      <c r="B10791" s="122" t="s">
        <v>4391</v>
      </c>
      <c r="C10791" s="123">
        <v>42689</v>
      </c>
      <c r="D10791" s="97" t="s">
        <v>22588</v>
      </c>
      <c r="E10791" s="97" t="s">
        <v>3</v>
      </c>
      <c r="F10791" s="97">
        <v>1440417</v>
      </c>
      <c r="G10791" s="97"/>
      <c r="H10791" s="124" t="s">
        <v>22589</v>
      </c>
      <c r="I10791" s="125">
        <v>0</v>
      </c>
      <c r="J10791" s="125">
        <v>78</v>
      </c>
      <c r="K10791" s="126">
        <v>78</v>
      </c>
      <c r="L10791" s="100" t="s">
        <v>1324</v>
      </c>
    </row>
    <row r="10792" spans="1:12" ht="56.25" customHeight="1">
      <c r="A10792" s="97" t="s">
        <v>630</v>
      </c>
      <c r="B10792" s="122" t="s">
        <v>4391</v>
      </c>
      <c r="C10792" s="123">
        <v>42689</v>
      </c>
      <c r="D10792" s="97" t="s">
        <v>22598</v>
      </c>
      <c r="E10792" s="97" t="s">
        <v>3</v>
      </c>
      <c r="F10792" s="97">
        <v>1440496</v>
      </c>
      <c r="G10792" s="97"/>
      <c r="H10792" s="124" t="s">
        <v>5093</v>
      </c>
      <c r="I10792" s="125">
        <v>0</v>
      </c>
      <c r="J10792" s="125">
        <v>500</v>
      </c>
      <c r="K10792" s="126">
        <v>500</v>
      </c>
      <c r="L10792" s="100" t="s">
        <v>1324</v>
      </c>
    </row>
    <row r="10793" spans="1:12" ht="56.25" customHeight="1">
      <c r="A10793" s="97" t="s">
        <v>630</v>
      </c>
      <c r="B10793" s="122" t="s">
        <v>4391</v>
      </c>
      <c r="C10793" s="123">
        <v>42690</v>
      </c>
      <c r="D10793" s="97" t="s">
        <v>22646</v>
      </c>
      <c r="E10793" s="97" t="s">
        <v>3</v>
      </c>
      <c r="F10793" s="97">
        <v>1440775</v>
      </c>
      <c r="G10793" s="97"/>
      <c r="H10793" s="124" t="s">
        <v>22647</v>
      </c>
      <c r="I10793" s="125">
        <v>0</v>
      </c>
      <c r="J10793" s="125">
        <v>319.64999999999998</v>
      </c>
      <c r="K10793" s="126">
        <v>319.64999999999998</v>
      </c>
      <c r="L10793" s="100" t="s">
        <v>1347</v>
      </c>
    </row>
    <row r="10794" spans="1:12" ht="56.25" customHeight="1">
      <c r="A10794" s="97" t="s">
        <v>630</v>
      </c>
      <c r="B10794" s="122" t="s">
        <v>4391</v>
      </c>
      <c r="C10794" s="123">
        <v>42690</v>
      </c>
      <c r="D10794" s="97" t="s">
        <v>22650</v>
      </c>
      <c r="E10794" s="97" t="s">
        <v>3</v>
      </c>
      <c r="F10794" s="97">
        <v>1440841</v>
      </c>
      <c r="G10794" s="97"/>
      <c r="H10794" s="124" t="s">
        <v>22651</v>
      </c>
      <c r="I10794" s="125">
        <v>0</v>
      </c>
      <c r="J10794" s="125">
        <v>939.4</v>
      </c>
      <c r="K10794" s="126">
        <v>939.4</v>
      </c>
      <c r="L10794" s="100" t="s">
        <v>1324</v>
      </c>
    </row>
    <row r="10795" spans="1:12" ht="56.25" customHeight="1">
      <c r="A10795" s="97" t="s">
        <v>630</v>
      </c>
      <c r="B10795" s="122" t="s">
        <v>4391</v>
      </c>
      <c r="C10795" s="123">
        <v>42690</v>
      </c>
      <c r="D10795" s="97" t="s">
        <v>22652</v>
      </c>
      <c r="E10795" s="97" t="s">
        <v>3</v>
      </c>
      <c r="F10795" s="97">
        <v>1440842</v>
      </c>
      <c r="G10795" s="97"/>
      <c r="H10795" s="124" t="s">
        <v>22653</v>
      </c>
      <c r="I10795" s="125">
        <v>0</v>
      </c>
      <c r="J10795" s="125">
        <v>1110</v>
      </c>
      <c r="K10795" s="126">
        <v>1110</v>
      </c>
      <c r="L10795" s="100" t="s">
        <v>1324</v>
      </c>
    </row>
    <row r="10796" spans="1:12" ht="56.25" customHeight="1">
      <c r="A10796" s="97" t="s">
        <v>630</v>
      </c>
      <c r="B10796" s="122" t="s">
        <v>4391</v>
      </c>
      <c r="C10796" s="123">
        <v>42690</v>
      </c>
      <c r="D10796" s="97" t="s">
        <v>22656</v>
      </c>
      <c r="E10796" s="97" t="s">
        <v>3</v>
      </c>
      <c r="F10796" s="97">
        <v>1440844</v>
      </c>
      <c r="G10796" s="97"/>
      <c r="H10796" s="124" t="s">
        <v>22657</v>
      </c>
      <c r="I10796" s="125">
        <v>0</v>
      </c>
      <c r="J10796" s="125">
        <v>2000</v>
      </c>
      <c r="K10796" s="126">
        <v>2000</v>
      </c>
      <c r="L10796" s="100" t="s">
        <v>1324</v>
      </c>
    </row>
    <row r="10797" spans="1:12" ht="56.25" customHeight="1">
      <c r="A10797" s="97" t="s">
        <v>630</v>
      </c>
      <c r="B10797" s="122" t="s">
        <v>4391</v>
      </c>
      <c r="C10797" s="123">
        <v>42690</v>
      </c>
      <c r="D10797" s="97" t="s">
        <v>22660</v>
      </c>
      <c r="E10797" s="97" t="s">
        <v>3</v>
      </c>
      <c r="F10797" s="97">
        <v>1440846</v>
      </c>
      <c r="G10797" s="97"/>
      <c r="H10797" s="124" t="s">
        <v>22661</v>
      </c>
      <c r="I10797" s="125">
        <v>0</v>
      </c>
      <c r="J10797" s="125">
        <v>1482.4</v>
      </c>
      <c r="K10797" s="126">
        <v>1482.4</v>
      </c>
      <c r="L10797" s="100" t="s">
        <v>1324</v>
      </c>
    </row>
    <row r="10798" spans="1:12" ht="56.25" customHeight="1">
      <c r="A10798" s="97" t="s">
        <v>630</v>
      </c>
      <c r="B10798" s="122" t="s">
        <v>4391</v>
      </c>
      <c r="C10798" s="123">
        <v>42690</v>
      </c>
      <c r="D10798" s="97" t="s">
        <v>22662</v>
      </c>
      <c r="E10798" s="97" t="s">
        <v>3</v>
      </c>
      <c r="F10798" s="97">
        <v>1440896</v>
      </c>
      <c r="G10798" s="97"/>
      <c r="H10798" s="124" t="s">
        <v>7728</v>
      </c>
      <c r="I10798" s="125">
        <v>0</v>
      </c>
      <c r="J10798" s="125">
        <v>2000</v>
      </c>
      <c r="K10798" s="126">
        <v>2000</v>
      </c>
      <c r="L10798" s="100" t="s">
        <v>1324</v>
      </c>
    </row>
    <row r="10799" spans="1:12" ht="56.25" customHeight="1">
      <c r="A10799" s="97" t="s">
        <v>630</v>
      </c>
      <c r="B10799" s="122" t="s">
        <v>4391</v>
      </c>
      <c r="C10799" s="123">
        <v>42691</v>
      </c>
      <c r="D10799" s="97" t="s">
        <v>22680</v>
      </c>
      <c r="E10799" s="97" t="s">
        <v>3</v>
      </c>
      <c r="F10799" s="97">
        <v>1441196</v>
      </c>
      <c r="G10799" s="97"/>
      <c r="H10799" s="124" t="s">
        <v>22681</v>
      </c>
      <c r="I10799" s="125">
        <v>0</v>
      </c>
      <c r="J10799" s="125">
        <v>40865</v>
      </c>
      <c r="K10799" s="126">
        <v>40865</v>
      </c>
      <c r="L10799" s="100" t="s">
        <v>1324</v>
      </c>
    </row>
    <row r="10800" spans="1:12" ht="56.25" customHeight="1">
      <c r="A10800" s="97" t="s">
        <v>630</v>
      </c>
      <c r="B10800" s="122" t="s">
        <v>4391</v>
      </c>
      <c r="C10800" s="123">
        <v>42691</v>
      </c>
      <c r="D10800" s="97" t="s">
        <v>22696</v>
      </c>
      <c r="E10800" s="97" t="s">
        <v>3</v>
      </c>
      <c r="F10800" s="97">
        <v>1441128</v>
      </c>
      <c r="G10800" s="97"/>
      <c r="H10800" s="124" t="s">
        <v>22697</v>
      </c>
      <c r="I10800" s="125">
        <v>0</v>
      </c>
      <c r="J10800" s="125">
        <v>100</v>
      </c>
      <c r="K10800" s="126">
        <v>100</v>
      </c>
      <c r="L10800" s="100" t="s">
        <v>1324</v>
      </c>
    </row>
    <row r="10801" spans="1:12" ht="56.25" customHeight="1">
      <c r="A10801" s="97" t="s">
        <v>630</v>
      </c>
      <c r="B10801" s="122" t="s">
        <v>4391</v>
      </c>
      <c r="C10801" s="123">
        <v>42691</v>
      </c>
      <c r="D10801" s="97" t="s">
        <v>22706</v>
      </c>
      <c r="E10801" s="97" t="s">
        <v>3</v>
      </c>
      <c r="F10801" s="97">
        <v>1441190</v>
      </c>
      <c r="G10801" s="97"/>
      <c r="H10801" s="124" t="s">
        <v>22707</v>
      </c>
      <c r="I10801" s="125">
        <v>0</v>
      </c>
      <c r="J10801" s="125">
        <v>495</v>
      </c>
      <c r="K10801" s="126">
        <v>495</v>
      </c>
      <c r="L10801" s="100" t="s">
        <v>1324</v>
      </c>
    </row>
    <row r="10802" spans="1:12" ht="56.25" customHeight="1">
      <c r="A10802" s="97" t="s">
        <v>630</v>
      </c>
      <c r="B10802" s="122" t="s">
        <v>4391</v>
      </c>
      <c r="C10802" s="123">
        <v>42691</v>
      </c>
      <c r="D10802" s="97" t="s">
        <v>22708</v>
      </c>
      <c r="E10802" s="97" t="s">
        <v>3</v>
      </c>
      <c r="F10802" s="97">
        <v>1441192</v>
      </c>
      <c r="G10802" s="97"/>
      <c r="H10802" s="124" t="s">
        <v>22707</v>
      </c>
      <c r="I10802" s="125">
        <v>0</v>
      </c>
      <c r="J10802" s="125">
        <v>191</v>
      </c>
      <c r="K10802" s="126">
        <v>191</v>
      </c>
      <c r="L10802" s="100" t="s">
        <v>1324</v>
      </c>
    </row>
    <row r="10803" spans="1:12" ht="56.25" customHeight="1">
      <c r="A10803" s="97" t="s">
        <v>630</v>
      </c>
      <c r="B10803" s="122" t="s">
        <v>4391</v>
      </c>
      <c r="C10803" s="123">
        <v>42691</v>
      </c>
      <c r="D10803" s="97" t="s">
        <v>22717</v>
      </c>
      <c r="E10803" s="97" t="s">
        <v>3</v>
      </c>
      <c r="F10803" s="97">
        <v>1441298</v>
      </c>
      <c r="G10803" s="97"/>
      <c r="H10803" s="124" t="s">
        <v>22718</v>
      </c>
      <c r="I10803" s="125">
        <v>0</v>
      </c>
      <c r="J10803" s="125">
        <v>371</v>
      </c>
      <c r="K10803" s="126">
        <v>371</v>
      </c>
      <c r="L10803" s="100" t="s">
        <v>1324</v>
      </c>
    </row>
    <row r="10804" spans="1:12" ht="56.25" customHeight="1">
      <c r="A10804" s="97" t="s">
        <v>630</v>
      </c>
      <c r="B10804" s="122" t="s">
        <v>4391</v>
      </c>
      <c r="C10804" s="123">
        <v>42691</v>
      </c>
      <c r="D10804" s="97" t="s">
        <v>22721</v>
      </c>
      <c r="E10804" s="97" t="s">
        <v>3</v>
      </c>
      <c r="F10804" s="97">
        <v>1441340</v>
      </c>
      <c r="G10804" s="97"/>
      <c r="H10804" s="124" t="s">
        <v>22722</v>
      </c>
      <c r="I10804" s="125">
        <v>0</v>
      </c>
      <c r="J10804" s="125">
        <v>474</v>
      </c>
      <c r="K10804" s="126">
        <v>474</v>
      </c>
      <c r="L10804" s="100" t="s">
        <v>1324</v>
      </c>
    </row>
    <row r="10805" spans="1:12" ht="56.25" customHeight="1">
      <c r="A10805" s="97" t="s">
        <v>630</v>
      </c>
      <c r="B10805" s="122" t="s">
        <v>4391</v>
      </c>
      <c r="C10805" s="123">
        <v>42691</v>
      </c>
      <c r="D10805" s="97" t="s">
        <v>22723</v>
      </c>
      <c r="E10805" s="97" t="s">
        <v>3</v>
      </c>
      <c r="F10805" s="97">
        <v>1441342</v>
      </c>
      <c r="G10805" s="97"/>
      <c r="H10805" s="124" t="s">
        <v>22724</v>
      </c>
      <c r="I10805" s="125">
        <v>0</v>
      </c>
      <c r="J10805" s="125">
        <v>305</v>
      </c>
      <c r="K10805" s="126">
        <v>305</v>
      </c>
      <c r="L10805" s="100" t="s">
        <v>1324</v>
      </c>
    </row>
    <row r="10806" spans="1:12" ht="56.25" customHeight="1">
      <c r="A10806" s="97" t="s">
        <v>630</v>
      </c>
      <c r="B10806" s="122" t="s">
        <v>4391</v>
      </c>
      <c r="C10806" s="123">
        <v>42692</v>
      </c>
      <c r="D10806" s="97" t="s">
        <v>22765</v>
      </c>
      <c r="E10806" s="97" t="s">
        <v>3</v>
      </c>
      <c r="F10806" s="97">
        <v>1441814</v>
      </c>
      <c r="G10806" s="97"/>
      <c r="H10806" s="124" t="s">
        <v>22766</v>
      </c>
      <c r="I10806" s="125">
        <v>0</v>
      </c>
      <c r="J10806" s="125">
        <v>1200</v>
      </c>
      <c r="K10806" s="126">
        <v>1200</v>
      </c>
      <c r="L10806" s="100" t="s">
        <v>1324</v>
      </c>
    </row>
    <row r="10807" spans="1:12" ht="56.25" customHeight="1">
      <c r="A10807" s="97" t="s">
        <v>630</v>
      </c>
      <c r="B10807" s="122" t="s">
        <v>4391</v>
      </c>
      <c r="C10807" s="123">
        <v>42692</v>
      </c>
      <c r="D10807" s="97" t="s">
        <v>22771</v>
      </c>
      <c r="E10807" s="97" t="s">
        <v>3</v>
      </c>
      <c r="F10807" s="97">
        <v>1441839</v>
      </c>
      <c r="G10807" s="97"/>
      <c r="H10807" s="124" t="s">
        <v>6570</v>
      </c>
      <c r="I10807" s="125">
        <v>0</v>
      </c>
      <c r="J10807" s="125">
        <v>1000</v>
      </c>
      <c r="K10807" s="126">
        <v>1000</v>
      </c>
      <c r="L10807" s="100" t="s">
        <v>1324</v>
      </c>
    </row>
    <row r="10808" spans="1:12" ht="56.25" customHeight="1">
      <c r="A10808" s="97" t="s">
        <v>630</v>
      </c>
      <c r="B10808" s="122" t="s">
        <v>629</v>
      </c>
      <c r="C10808" s="123">
        <v>42692</v>
      </c>
      <c r="D10808" s="97" t="s">
        <v>16850</v>
      </c>
      <c r="E10808" s="97" t="s">
        <v>6</v>
      </c>
      <c r="F10808" s="97">
        <v>870856</v>
      </c>
      <c r="G10808" s="97"/>
      <c r="H10808" s="124" t="s">
        <v>16851</v>
      </c>
      <c r="I10808" s="125">
        <v>0</v>
      </c>
      <c r="J10808" s="125">
        <v>449030</v>
      </c>
      <c r="K10808" s="126">
        <v>449030</v>
      </c>
      <c r="L10808" s="100" t="s">
        <v>1324</v>
      </c>
    </row>
    <row r="10809" spans="1:12" ht="56.25" customHeight="1">
      <c r="A10809" s="97" t="s">
        <v>630</v>
      </c>
      <c r="B10809" s="122" t="s">
        <v>629</v>
      </c>
      <c r="C10809" s="123">
        <v>42695</v>
      </c>
      <c r="D10809" s="97" t="s">
        <v>16906</v>
      </c>
      <c r="E10809" s="97" t="s">
        <v>6</v>
      </c>
      <c r="F10809" s="97">
        <v>68328</v>
      </c>
      <c r="G10809" s="97"/>
      <c r="H10809" s="124" t="s">
        <v>3475</v>
      </c>
      <c r="I10809" s="125">
        <v>0</v>
      </c>
      <c r="J10809" s="125">
        <v>39916408.920000002</v>
      </c>
      <c r="K10809" s="126">
        <v>39916408.920000002</v>
      </c>
      <c r="L10809" s="100" t="s">
        <v>1324</v>
      </c>
    </row>
    <row r="10810" spans="1:12" ht="56.25" customHeight="1">
      <c r="A10810" s="97" t="s">
        <v>630</v>
      </c>
      <c r="B10810" s="122" t="s">
        <v>4391</v>
      </c>
      <c r="C10810" s="123">
        <v>42695</v>
      </c>
      <c r="D10810" s="97" t="s">
        <v>22802</v>
      </c>
      <c r="E10810" s="97" t="s">
        <v>3</v>
      </c>
      <c r="F10810" s="97">
        <v>1442053</v>
      </c>
      <c r="G10810" s="97"/>
      <c r="H10810" s="124" t="s">
        <v>22803</v>
      </c>
      <c r="I10810" s="125">
        <v>0</v>
      </c>
      <c r="J10810" s="125">
        <v>422.54</v>
      </c>
      <c r="K10810" s="126">
        <v>422.54</v>
      </c>
      <c r="L10810" s="100" t="s">
        <v>1324</v>
      </c>
    </row>
    <row r="10811" spans="1:12" ht="56.25" customHeight="1">
      <c r="A10811" s="97" t="s">
        <v>630</v>
      </c>
      <c r="B10811" s="122" t="s">
        <v>4391</v>
      </c>
      <c r="C10811" s="123">
        <v>42695</v>
      </c>
      <c r="D10811" s="97" t="s">
        <v>22804</v>
      </c>
      <c r="E10811" s="97" t="s">
        <v>3</v>
      </c>
      <c r="F10811" s="97">
        <v>1442065</v>
      </c>
      <c r="G10811" s="97"/>
      <c r="H10811" s="124" t="s">
        <v>22805</v>
      </c>
      <c r="I10811" s="125">
        <v>0</v>
      </c>
      <c r="J10811" s="125">
        <v>1244.6400000000001</v>
      </c>
      <c r="K10811" s="126">
        <v>1244.6400000000001</v>
      </c>
      <c r="L10811" s="100" t="s">
        <v>1324</v>
      </c>
    </row>
    <row r="10812" spans="1:12" ht="56.25" customHeight="1">
      <c r="A10812" s="97" t="s">
        <v>630</v>
      </c>
      <c r="B10812" s="122" t="s">
        <v>4391</v>
      </c>
      <c r="C10812" s="123">
        <v>42695</v>
      </c>
      <c r="D10812" s="97" t="s">
        <v>22808</v>
      </c>
      <c r="E10812" s="97" t="s">
        <v>3</v>
      </c>
      <c r="F10812" s="97">
        <v>1442117</v>
      </c>
      <c r="G10812" s="97"/>
      <c r="H10812" s="124" t="s">
        <v>22809</v>
      </c>
      <c r="I10812" s="125">
        <v>0</v>
      </c>
      <c r="J10812" s="125">
        <v>724.74</v>
      </c>
      <c r="K10812" s="126">
        <v>724.74</v>
      </c>
      <c r="L10812" s="100" t="s">
        <v>1324</v>
      </c>
    </row>
    <row r="10813" spans="1:12" ht="56.25" customHeight="1">
      <c r="A10813" s="97" t="s">
        <v>630</v>
      </c>
      <c r="B10813" s="122" t="s">
        <v>4391</v>
      </c>
      <c r="C10813" s="123">
        <v>42695</v>
      </c>
      <c r="D10813" s="97" t="s">
        <v>22810</v>
      </c>
      <c r="E10813" s="97" t="s">
        <v>3</v>
      </c>
      <c r="F10813" s="97">
        <v>1442129</v>
      </c>
      <c r="G10813" s="97"/>
      <c r="H10813" s="124" t="s">
        <v>22811</v>
      </c>
      <c r="I10813" s="125">
        <v>0</v>
      </c>
      <c r="J10813" s="125">
        <v>3154.93</v>
      </c>
      <c r="K10813" s="126">
        <v>3154.93</v>
      </c>
      <c r="L10813" s="100" t="s">
        <v>1324</v>
      </c>
    </row>
    <row r="10814" spans="1:12" ht="56.25" customHeight="1">
      <c r="A10814" s="97" t="s">
        <v>630</v>
      </c>
      <c r="B10814" s="122" t="s">
        <v>4391</v>
      </c>
      <c r="C10814" s="123">
        <v>42695</v>
      </c>
      <c r="D10814" s="97" t="s">
        <v>22812</v>
      </c>
      <c r="E10814" s="97" t="s">
        <v>3</v>
      </c>
      <c r="F10814" s="97">
        <v>1442134</v>
      </c>
      <c r="G10814" s="97"/>
      <c r="H10814" s="124" t="s">
        <v>22813</v>
      </c>
      <c r="I10814" s="125">
        <v>0</v>
      </c>
      <c r="J10814" s="125">
        <v>4164.08</v>
      </c>
      <c r="K10814" s="126">
        <v>4164.08</v>
      </c>
      <c r="L10814" s="100" t="s">
        <v>1324</v>
      </c>
    </row>
    <row r="10815" spans="1:12" ht="56.25" customHeight="1">
      <c r="A10815" s="97" t="s">
        <v>630</v>
      </c>
      <c r="B10815" s="122" t="s">
        <v>4391</v>
      </c>
      <c r="C10815" s="123">
        <v>42695</v>
      </c>
      <c r="D10815" s="97" t="s">
        <v>22816</v>
      </c>
      <c r="E10815" s="97" t="s">
        <v>3</v>
      </c>
      <c r="F10815" s="97">
        <v>1442151</v>
      </c>
      <c r="G10815" s="97"/>
      <c r="H10815" s="124" t="s">
        <v>22817</v>
      </c>
      <c r="I10815" s="125">
        <v>0</v>
      </c>
      <c r="J10815" s="125">
        <v>519.29999999999995</v>
      </c>
      <c r="K10815" s="126">
        <v>519.29999999999995</v>
      </c>
      <c r="L10815" s="100" t="s">
        <v>1324</v>
      </c>
    </row>
    <row r="10816" spans="1:12" ht="56.25" customHeight="1">
      <c r="A10816" s="97" t="s">
        <v>630</v>
      </c>
      <c r="B10816" s="122" t="s">
        <v>4391</v>
      </c>
      <c r="C10816" s="123">
        <v>42695</v>
      </c>
      <c r="D10816" s="97" t="s">
        <v>22818</v>
      </c>
      <c r="E10816" s="97" t="s">
        <v>3</v>
      </c>
      <c r="F10816" s="97">
        <v>1442155</v>
      </c>
      <c r="G10816" s="97"/>
      <c r="H10816" s="124" t="s">
        <v>22819</v>
      </c>
      <c r="I10816" s="125">
        <v>0</v>
      </c>
      <c r="J10816" s="125">
        <v>1688.06</v>
      </c>
      <c r="K10816" s="126">
        <v>1688.06</v>
      </c>
      <c r="L10816" s="100" t="s">
        <v>1324</v>
      </c>
    </row>
    <row r="10817" spans="1:12" ht="56.25" customHeight="1">
      <c r="A10817" s="97" t="s">
        <v>630</v>
      </c>
      <c r="B10817" s="122" t="s">
        <v>4391</v>
      </c>
      <c r="C10817" s="123">
        <v>42695</v>
      </c>
      <c r="D10817" s="97" t="s">
        <v>22820</v>
      </c>
      <c r="E10817" s="97" t="s">
        <v>3</v>
      </c>
      <c r="F10817" s="97">
        <v>1442180</v>
      </c>
      <c r="G10817" s="97"/>
      <c r="H10817" s="124" t="s">
        <v>22821</v>
      </c>
      <c r="I10817" s="125">
        <v>0</v>
      </c>
      <c r="J10817" s="125">
        <v>1299.83</v>
      </c>
      <c r="K10817" s="126">
        <v>1299.83</v>
      </c>
      <c r="L10817" s="100" t="s">
        <v>1324</v>
      </c>
    </row>
    <row r="10818" spans="1:12" ht="56.25" customHeight="1">
      <c r="A10818" s="97" t="s">
        <v>630</v>
      </c>
      <c r="B10818" s="122" t="s">
        <v>4391</v>
      </c>
      <c r="C10818" s="123">
        <v>42695</v>
      </c>
      <c r="D10818" s="97" t="s">
        <v>22824</v>
      </c>
      <c r="E10818" s="97" t="s">
        <v>3</v>
      </c>
      <c r="F10818" s="97">
        <v>1442204</v>
      </c>
      <c r="G10818" s="97"/>
      <c r="H10818" s="124" t="s">
        <v>22825</v>
      </c>
      <c r="I10818" s="125">
        <v>0</v>
      </c>
      <c r="J10818" s="125">
        <v>0.01</v>
      </c>
      <c r="K10818" s="126">
        <v>0.01</v>
      </c>
      <c r="L10818" s="100" t="s">
        <v>1347</v>
      </c>
    </row>
    <row r="10819" spans="1:12" ht="56.25" customHeight="1">
      <c r="A10819" s="97" t="s">
        <v>630</v>
      </c>
      <c r="B10819" s="122" t="s">
        <v>4391</v>
      </c>
      <c r="C10819" s="123">
        <v>42695</v>
      </c>
      <c r="D10819" s="97" t="s">
        <v>22826</v>
      </c>
      <c r="E10819" s="97" t="s">
        <v>3</v>
      </c>
      <c r="F10819" s="97">
        <v>1442224</v>
      </c>
      <c r="G10819" s="97"/>
      <c r="H10819" s="124" t="s">
        <v>22827</v>
      </c>
      <c r="I10819" s="125">
        <v>0</v>
      </c>
      <c r="J10819" s="125">
        <v>514.55999999999995</v>
      </c>
      <c r="K10819" s="126">
        <v>514.55999999999995</v>
      </c>
      <c r="L10819" s="100" t="s">
        <v>1324</v>
      </c>
    </row>
    <row r="10820" spans="1:12" ht="56.25" customHeight="1">
      <c r="A10820" s="97" t="s">
        <v>630</v>
      </c>
      <c r="B10820" s="122" t="s">
        <v>629</v>
      </c>
      <c r="C10820" s="123">
        <v>42695</v>
      </c>
      <c r="D10820" s="97" t="s">
        <v>16987</v>
      </c>
      <c r="E10820" s="97" t="s">
        <v>11</v>
      </c>
      <c r="F10820" s="97">
        <v>870942</v>
      </c>
      <c r="G10820" s="97"/>
      <c r="H10820" s="124" t="s">
        <v>16988</v>
      </c>
      <c r="I10820" s="125">
        <v>50</v>
      </c>
      <c r="J10820" s="125">
        <v>0</v>
      </c>
      <c r="K10820" s="126">
        <v>50</v>
      </c>
      <c r="L10820" s="100" t="s">
        <v>1324</v>
      </c>
    </row>
    <row r="10821" spans="1:12" ht="56.25" customHeight="1">
      <c r="A10821" s="97" t="s">
        <v>630</v>
      </c>
      <c r="B10821" s="122" t="s">
        <v>4391</v>
      </c>
      <c r="C10821" s="123">
        <v>42696</v>
      </c>
      <c r="D10821" s="97" t="s">
        <v>22835</v>
      </c>
      <c r="E10821" s="97" t="s">
        <v>3</v>
      </c>
      <c r="F10821" s="97">
        <v>1442485</v>
      </c>
      <c r="G10821" s="97"/>
      <c r="H10821" s="124" t="s">
        <v>22836</v>
      </c>
      <c r="I10821" s="125">
        <v>0</v>
      </c>
      <c r="J10821" s="125">
        <v>4327.1400000000003</v>
      </c>
      <c r="K10821" s="126">
        <v>4327.1400000000003</v>
      </c>
      <c r="L10821" s="100" t="s">
        <v>1324</v>
      </c>
    </row>
    <row r="10822" spans="1:12" ht="56.25" customHeight="1">
      <c r="A10822" s="97" t="s">
        <v>630</v>
      </c>
      <c r="B10822" s="122" t="s">
        <v>4391</v>
      </c>
      <c r="C10822" s="123">
        <v>42696</v>
      </c>
      <c r="D10822" s="97" t="s">
        <v>22837</v>
      </c>
      <c r="E10822" s="97" t="s">
        <v>3</v>
      </c>
      <c r="F10822" s="97">
        <v>1442503</v>
      </c>
      <c r="G10822" s="97"/>
      <c r="H10822" s="124" t="s">
        <v>22838</v>
      </c>
      <c r="I10822" s="125">
        <v>0</v>
      </c>
      <c r="J10822" s="125">
        <v>263.77</v>
      </c>
      <c r="K10822" s="126">
        <v>263.77</v>
      </c>
      <c r="L10822" s="100" t="s">
        <v>1324</v>
      </c>
    </row>
    <row r="10823" spans="1:12" ht="56.25" customHeight="1">
      <c r="A10823" s="97" t="s">
        <v>630</v>
      </c>
      <c r="B10823" s="122" t="s">
        <v>4391</v>
      </c>
      <c r="C10823" s="123">
        <v>42696</v>
      </c>
      <c r="D10823" s="97" t="s">
        <v>22845</v>
      </c>
      <c r="E10823" s="97" t="s">
        <v>3</v>
      </c>
      <c r="F10823" s="97">
        <v>1442512</v>
      </c>
      <c r="G10823" s="97"/>
      <c r="H10823" s="124" t="s">
        <v>22846</v>
      </c>
      <c r="I10823" s="125">
        <v>0</v>
      </c>
      <c r="J10823" s="125">
        <v>3924.48</v>
      </c>
      <c r="K10823" s="126">
        <v>3924.48</v>
      </c>
      <c r="L10823" s="100" t="s">
        <v>1324</v>
      </c>
    </row>
    <row r="10824" spans="1:12" ht="56.25" customHeight="1">
      <c r="A10824" s="97" t="s">
        <v>630</v>
      </c>
      <c r="B10824" s="122" t="s">
        <v>4391</v>
      </c>
      <c r="C10824" s="123">
        <v>42696</v>
      </c>
      <c r="D10824" s="97" t="s">
        <v>22857</v>
      </c>
      <c r="E10824" s="97" t="s">
        <v>3</v>
      </c>
      <c r="F10824" s="97">
        <v>1442644</v>
      </c>
      <c r="G10824" s="97"/>
      <c r="H10824" s="124" t="s">
        <v>22858</v>
      </c>
      <c r="I10824" s="125">
        <v>0</v>
      </c>
      <c r="J10824" s="125">
        <v>90</v>
      </c>
      <c r="K10824" s="126">
        <v>90</v>
      </c>
      <c r="L10824" s="100" t="s">
        <v>1324</v>
      </c>
    </row>
    <row r="10825" spans="1:12" ht="56.25" customHeight="1">
      <c r="A10825" s="97" t="s">
        <v>630</v>
      </c>
      <c r="B10825" s="122" t="s">
        <v>4391</v>
      </c>
      <c r="C10825" s="123">
        <v>42696</v>
      </c>
      <c r="D10825" s="97" t="s">
        <v>22859</v>
      </c>
      <c r="E10825" s="97" t="s">
        <v>3</v>
      </c>
      <c r="F10825" s="97">
        <v>1442690</v>
      </c>
      <c r="G10825" s="97"/>
      <c r="H10825" s="124" t="s">
        <v>22860</v>
      </c>
      <c r="I10825" s="125">
        <v>0</v>
      </c>
      <c r="J10825" s="125">
        <v>0.43</v>
      </c>
      <c r="K10825" s="126">
        <v>0.43</v>
      </c>
      <c r="L10825" s="100" t="s">
        <v>1347</v>
      </c>
    </row>
    <row r="10826" spans="1:12" ht="56.25" customHeight="1">
      <c r="A10826" s="97" t="s">
        <v>630</v>
      </c>
      <c r="B10826" s="122" t="s">
        <v>4391</v>
      </c>
      <c r="C10826" s="123">
        <v>42696</v>
      </c>
      <c r="D10826" s="97" t="s">
        <v>22865</v>
      </c>
      <c r="E10826" s="97" t="s">
        <v>3</v>
      </c>
      <c r="F10826" s="97">
        <v>1442742</v>
      </c>
      <c r="G10826" s="97"/>
      <c r="H10826" s="124" t="s">
        <v>22866</v>
      </c>
      <c r="I10826" s="125">
        <v>0</v>
      </c>
      <c r="J10826" s="125">
        <v>30</v>
      </c>
      <c r="K10826" s="126">
        <v>30</v>
      </c>
      <c r="L10826" s="100" t="s">
        <v>1324</v>
      </c>
    </row>
    <row r="10827" spans="1:12" ht="56.25" customHeight="1">
      <c r="A10827" s="97" t="s">
        <v>630</v>
      </c>
      <c r="B10827" s="122" t="s">
        <v>4391</v>
      </c>
      <c r="C10827" s="123">
        <v>42696</v>
      </c>
      <c r="D10827" s="97" t="s">
        <v>22867</v>
      </c>
      <c r="E10827" s="97" t="s">
        <v>3</v>
      </c>
      <c r="F10827" s="97">
        <v>1442747</v>
      </c>
      <c r="G10827" s="97"/>
      <c r="H10827" s="124" t="s">
        <v>22868</v>
      </c>
      <c r="I10827" s="125">
        <v>0</v>
      </c>
      <c r="J10827" s="125">
        <v>482.3</v>
      </c>
      <c r="K10827" s="126">
        <v>482.3</v>
      </c>
      <c r="L10827" s="100" t="s">
        <v>1324</v>
      </c>
    </row>
    <row r="10828" spans="1:12" ht="56.25" customHeight="1">
      <c r="A10828" s="97" t="s">
        <v>630</v>
      </c>
      <c r="B10828" s="122" t="s">
        <v>4391</v>
      </c>
      <c r="C10828" s="123">
        <v>42696</v>
      </c>
      <c r="D10828" s="97" t="s">
        <v>22869</v>
      </c>
      <c r="E10828" s="97" t="s">
        <v>3</v>
      </c>
      <c r="F10828" s="97">
        <v>1442749</v>
      </c>
      <c r="G10828" s="97"/>
      <c r="H10828" s="124" t="s">
        <v>22870</v>
      </c>
      <c r="I10828" s="125">
        <v>0</v>
      </c>
      <c r="J10828" s="125">
        <v>92.62</v>
      </c>
      <c r="K10828" s="126">
        <v>92.62</v>
      </c>
      <c r="L10828" s="100" t="s">
        <v>1324</v>
      </c>
    </row>
    <row r="10829" spans="1:12" ht="56.25" customHeight="1">
      <c r="A10829" s="97" t="s">
        <v>630</v>
      </c>
      <c r="B10829" s="122" t="s">
        <v>4391</v>
      </c>
      <c r="C10829" s="123">
        <v>42696</v>
      </c>
      <c r="D10829" s="97" t="s">
        <v>22871</v>
      </c>
      <c r="E10829" s="97" t="s">
        <v>3</v>
      </c>
      <c r="F10829" s="97">
        <v>1442761</v>
      </c>
      <c r="G10829" s="97"/>
      <c r="H10829" s="124" t="s">
        <v>22872</v>
      </c>
      <c r="I10829" s="125">
        <v>0</v>
      </c>
      <c r="J10829" s="125">
        <v>900</v>
      </c>
      <c r="K10829" s="126">
        <v>900</v>
      </c>
      <c r="L10829" s="100" t="s">
        <v>1324</v>
      </c>
    </row>
    <row r="10830" spans="1:12" ht="56.25" customHeight="1">
      <c r="A10830" s="97" t="s">
        <v>630</v>
      </c>
      <c r="B10830" s="122" t="s">
        <v>4391</v>
      </c>
      <c r="C10830" s="123">
        <v>42696</v>
      </c>
      <c r="D10830" s="97" t="s">
        <v>22873</v>
      </c>
      <c r="E10830" s="97" t="s">
        <v>3</v>
      </c>
      <c r="F10830" s="97">
        <v>1442762</v>
      </c>
      <c r="G10830" s="97"/>
      <c r="H10830" s="124" t="s">
        <v>22872</v>
      </c>
      <c r="I10830" s="125">
        <v>0</v>
      </c>
      <c r="J10830" s="125">
        <v>750</v>
      </c>
      <c r="K10830" s="126">
        <v>750</v>
      </c>
      <c r="L10830" s="100" t="s">
        <v>1324</v>
      </c>
    </row>
    <row r="10831" spans="1:12" ht="56.25" customHeight="1">
      <c r="A10831" s="97" t="s">
        <v>630</v>
      </c>
      <c r="B10831" s="122" t="s">
        <v>4391</v>
      </c>
      <c r="C10831" s="123">
        <v>42696</v>
      </c>
      <c r="D10831" s="97" t="s">
        <v>22874</v>
      </c>
      <c r="E10831" s="97" t="s">
        <v>3</v>
      </c>
      <c r="F10831" s="97">
        <v>1442763</v>
      </c>
      <c r="G10831" s="97"/>
      <c r="H10831" s="124" t="s">
        <v>22872</v>
      </c>
      <c r="I10831" s="125">
        <v>0</v>
      </c>
      <c r="J10831" s="125">
        <v>600</v>
      </c>
      <c r="K10831" s="126">
        <v>600</v>
      </c>
      <c r="L10831" s="100" t="s">
        <v>1324</v>
      </c>
    </row>
    <row r="10832" spans="1:12" ht="56.25" customHeight="1">
      <c r="A10832" s="97" t="s">
        <v>630</v>
      </c>
      <c r="B10832" s="122" t="s">
        <v>629</v>
      </c>
      <c r="C10832" s="123">
        <v>42696</v>
      </c>
      <c r="D10832" s="97" t="s">
        <v>17007</v>
      </c>
      <c r="E10832" s="97" t="s">
        <v>6</v>
      </c>
      <c r="F10832" s="97">
        <v>768734</v>
      </c>
      <c r="G10832" s="97"/>
      <c r="H10832" s="124" t="s">
        <v>17008</v>
      </c>
      <c r="I10832" s="125">
        <v>0</v>
      </c>
      <c r="J10832" s="125">
        <v>845.83</v>
      </c>
      <c r="K10832" s="126">
        <v>845.83</v>
      </c>
      <c r="L10832" s="100" t="s">
        <v>1324</v>
      </c>
    </row>
    <row r="10833" spans="1:12" ht="56.25" customHeight="1">
      <c r="A10833" s="97" t="s">
        <v>630</v>
      </c>
      <c r="B10833" s="122" t="s">
        <v>629</v>
      </c>
      <c r="C10833" s="123">
        <v>42696</v>
      </c>
      <c r="D10833" s="97" t="s">
        <v>17009</v>
      </c>
      <c r="E10833" s="97" t="s">
        <v>6</v>
      </c>
      <c r="F10833" s="97">
        <v>871077</v>
      </c>
      <c r="G10833" s="97"/>
      <c r="H10833" s="124" t="s">
        <v>17010</v>
      </c>
      <c r="I10833" s="125">
        <v>0</v>
      </c>
      <c r="J10833" s="125">
        <v>194</v>
      </c>
      <c r="K10833" s="126">
        <v>194</v>
      </c>
      <c r="L10833" s="100" t="s">
        <v>1324</v>
      </c>
    </row>
    <row r="10834" spans="1:12" ht="56.25" customHeight="1">
      <c r="A10834" s="97" t="s">
        <v>630</v>
      </c>
      <c r="B10834" s="122" t="s">
        <v>629</v>
      </c>
      <c r="C10834" s="123">
        <v>42696</v>
      </c>
      <c r="D10834" s="97" t="s">
        <v>17011</v>
      </c>
      <c r="E10834" s="97" t="s">
        <v>6</v>
      </c>
      <c r="F10834" s="97">
        <v>871081</v>
      </c>
      <c r="G10834" s="97"/>
      <c r="H10834" s="124" t="s">
        <v>17012</v>
      </c>
      <c r="I10834" s="125">
        <v>0</v>
      </c>
      <c r="J10834" s="125">
        <v>6555.69</v>
      </c>
      <c r="K10834" s="126">
        <v>6555.69</v>
      </c>
      <c r="L10834" s="100" t="s">
        <v>1324</v>
      </c>
    </row>
    <row r="10835" spans="1:12" ht="56.25" customHeight="1">
      <c r="A10835" s="97" t="s">
        <v>630</v>
      </c>
      <c r="B10835" s="122" t="s">
        <v>629</v>
      </c>
      <c r="C10835" s="123">
        <v>42696</v>
      </c>
      <c r="D10835" s="97" t="s">
        <v>17013</v>
      </c>
      <c r="E10835" s="97" t="s">
        <v>6</v>
      </c>
      <c r="F10835" s="97">
        <v>871088</v>
      </c>
      <c r="G10835" s="97"/>
      <c r="H10835" s="124" t="s">
        <v>17014</v>
      </c>
      <c r="I10835" s="125">
        <v>0</v>
      </c>
      <c r="J10835" s="125">
        <v>194</v>
      </c>
      <c r="K10835" s="126">
        <v>194</v>
      </c>
      <c r="L10835" s="100" t="s">
        <v>1324</v>
      </c>
    </row>
    <row r="10836" spans="1:12" ht="56.25" customHeight="1">
      <c r="A10836" s="97" t="s">
        <v>630</v>
      </c>
      <c r="B10836" s="122" t="s">
        <v>4391</v>
      </c>
      <c r="C10836" s="123">
        <v>42697</v>
      </c>
      <c r="D10836" s="97" t="s">
        <v>22889</v>
      </c>
      <c r="E10836" s="97" t="s">
        <v>3</v>
      </c>
      <c r="F10836" s="97">
        <v>1442895</v>
      </c>
      <c r="G10836" s="97"/>
      <c r="H10836" s="124" t="s">
        <v>22890</v>
      </c>
      <c r="I10836" s="125">
        <v>0</v>
      </c>
      <c r="J10836" s="125">
        <v>3578.08</v>
      </c>
      <c r="K10836" s="126">
        <v>3578.08</v>
      </c>
      <c r="L10836" s="100" t="s">
        <v>1324</v>
      </c>
    </row>
    <row r="10837" spans="1:12" ht="56.25" customHeight="1">
      <c r="A10837" s="97" t="s">
        <v>630</v>
      </c>
      <c r="B10837" s="122" t="s">
        <v>4391</v>
      </c>
      <c r="C10837" s="123">
        <v>42697</v>
      </c>
      <c r="D10837" s="97" t="s">
        <v>22891</v>
      </c>
      <c r="E10837" s="97" t="s">
        <v>3</v>
      </c>
      <c r="F10837" s="97">
        <v>1442919</v>
      </c>
      <c r="G10837" s="97"/>
      <c r="H10837" s="124" t="s">
        <v>22892</v>
      </c>
      <c r="I10837" s="125">
        <v>0</v>
      </c>
      <c r="J10837" s="125">
        <v>1012.68</v>
      </c>
      <c r="K10837" s="126">
        <v>1012.68</v>
      </c>
      <c r="L10837" s="100" t="s">
        <v>1324</v>
      </c>
    </row>
    <row r="10838" spans="1:12" ht="56.25" customHeight="1">
      <c r="A10838" s="97" t="s">
        <v>630</v>
      </c>
      <c r="B10838" s="122" t="s">
        <v>4391</v>
      </c>
      <c r="C10838" s="123">
        <v>42697</v>
      </c>
      <c r="D10838" s="97" t="s">
        <v>22893</v>
      </c>
      <c r="E10838" s="97" t="s">
        <v>3</v>
      </c>
      <c r="F10838" s="97">
        <v>1442929</v>
      </c>
      <c r="G10838" s="97"/>
      <c r="H10838" s="124" t="s">
        <v>22894</v>
      </c>
      <c r="I10838" s="125">
        <v>0</v>
      </c>
      <c r="J10838" s="125">
        <v>2398.17</v>
      </c>
      <c r="K10838" s="126">
        <v>2398.17</v>
      </c>
      <c r="L10838" s="100" t="s">
        <v>1324</v>
      </c>
    </row>
    <row r="10839" spans="1:12" ht="56.25" customHeight="1">
      <c r="A10839" s="97" t="s">
        <v>630</v>
      </c>
      <c r="B10839" s="122" t="s">
        <v>4391</v>
      </c>
      <c r="C10839" s="123">
        <v>42697</v>
      </c>
      <c r="D10839" s="97" t="s">
        <v>22895</v>
      </c>
      <c r="E10839" s="97" t="s">
        <v>3</v>
      </c>
      <c r="F10839" s="97">
        <v>1442945</v>
      </c>
      <c r="G10839" s="97"/>
      <c r="H10839" s="124" t="s">
        <v>22896</v>
      </c>
      <c r="I10839" s="125">
        <v>0</v>
      </c>
      <c r="J10839" s="125">
        <v>1518.04</v>
      </c>
      <c r="K10839" s="126">
        <v>1518.04</v>
      </c>
      <c r="L10839" s="100" t="s">
        <v>1324</v>
      </c>
    </row>
    <row r="10840" spans="1:12" ht="56.25" customHeight="1">
      <c r="A10840" s="97" t="s">
        <v>630</v>
      </c>
      <c r="B10840" s="122" t="s">
        <v>4391</v>
      </c>
      <c r="C10840" s="123">
        <v>42697</v>
      </c>
      <c r="D10840" s="97" t="s">
        <v>22899</v>
      </c>
      <c r="E10840" s="97" t="s">
        <v>3</v>
      </c>
      <c r="F10840" s="97">
        <v>1442980</v>
      </c>
      <c r="G10840" s="97"/>
      <c r="H10840" s="124" t="s">
        <v>22900</v>
      </c>
      <c r="I10840" s="125">
        <v>0</v>
      </c>
      <c r="J10840" s="125">
        <v>939.4</v>
      </c>
      <c r="K10840" s="126">
        <v>939.4</v>
      </c>
      <c r="L10840" s="100" t="s">
        <v>1324</v>
      </c>
    </row>
    <row r="10841" spans="1:12" ht="56.25" customHeight="1">
      <c r="A10841" s="97" t="s">
        <v>630</v>
      </c>
      <c r="B10841" s="122" t="s">
        <v>4391</v>
      </c>
      <c r="C10841" s="123">
        <v>42697</v>
      </c>
      <c r="D10841" s="97" t="s">
        <v>22907</v>
      </c>
      <c r="E10841" s="97" t="s">
        <v>3</v>
      </c>
      <c r="F10841" s="97">
        <v>1443109</v>
      </c>
      <c r="G10841" s="97"/>
      <c r="H10841" s="124" t="s">
        <v>22908</v>
      </c>
      <c r="I10841" s="125">
        <v>0</v>
      </c>
      <c r="J10841" s="125">
        <v>136.19999999999999</v>
      </c>
      <c r="K10841" s="126">
        <v>136.19999999999999</v>
      </c>
      <c r="L10841" s="100" t="s">
        <v>1324</v>
      </c>
    </row>
    <row r="10842" spans="1:12" ht="56.25" customHeight="1">
      <c r="A10842" s="97" t="s">
        <v>630</v>
      </c>
      <c r="B10842" s="122" t="s">
        <v>4391</v>
      </c>
      <c r="C10842" s="123">
        <v>42697</v>
      </c>
      <c r="D10842" s="97" t="s">
        <v>22919</v>
      </c>
      <c r="E10842" s="97" t="s">
        <v>3</v>
      </c>
      <c r="F10842" s="97">
        <v>1443150</v>
      </c>
      <c r="G10842" s="97"/>
      <c r="H10842" s="124" t="s">
        <v>22920</v>
      </c>
      <c r="I10842" s="125">
        <v>0</v>
      </c>
      <c r="J10842" s="125">
        <v>3630</v>
      </c>
      <c r="K10842" s="126">
        <v>3630</v>
      </c>
      <c r="L10842" s="100" t="s">
        <v>1324</v>
      </c>
    </row>
    <row r="10843" spans="1:12" ht="56.25" customHeight="1">
      <c r="A10843" s="97" t="s">
        <v>630</v>
      </c>
      <c r="B10843" s="122" t="s">
        <v>4391</v>
      </c>
      <c r="C10843" s="123">
        <v>42698</v>
      </c>
      <c r="D10843" s="97" t="s">
        <v>22942</v>
      </c>
      <c r="E10843" s="97" t="s">
        <v>3</v>
      </c>
      <c r="F10843" s="97">
        <v>1443446</v>
      </c>
      <c r="G10843" s="97"/>
      <c r="H10843" s="124" t="s">
        <v>22943</v>
      </c>
      <c r="I10843" s="125">
        <v>0</v>
      </c>
      <c r="J10843" s="125">
        <v>215</v>
      </c>
      <c r="K10843" s="126">
        <v>215</v>
      </c>
      <c r="L10843" s="100" t="s">
        <v>1324</v>
      </c>
    </row>
    <row r="10844" spans="1:12" ht="56.25" customHeight="1">
      <c r="A10844" s="97" t="s">
        <v>630</v>
      </c>
      <c r="B10844" s="122" t="s">
        <v>4391</v>
      </c>
      <c r="C10844" s="123">
        <v>42698</v>
      </c>
      <c r="D10844" s="97" t="s">
        <v>22948</v>
      </c>
      <c r="E10844" s="97" t="s">
        <v>3</v>
      </c>
      <c r="F10844" s="97">
        <v>1443528</v>
      </c>
      <c r="G10844" s="97"/>
      <c r="H10844" s="124" t="s">
        <v>22949</v>
      </c>
      <c r="I10844" s="125">
        <v>0</v>
      </c>
      <c r="J10844" s="125">
        <v>11911.39</v>
      </c>
      <c r="K10844" s="126">
        <v>11911.39</v>
      </c>
      <c r="L10844" s="100" t="s">
        <v>1324</v>
      </c>
    </row>
    <row r="10845" spans="1:12" ht="56.25" customHeight="1">
      <c r="A10845" s="97" t="s">
        <v>630</v>
      </c>
      <c r="B10845" s="122" t="s">
        <v>4391</v>
      </c>
      <c r="C10845" s="123">
        <v>42698</v>
      </c>
      <c r="D10845" s="97" t="s">
        <v>22952</v>
      </c>
      <c r="E10845" s="97" t="s">
        <v>3</v>
      </c>
      <c r="F10845" s="97">
        <v>1443600</v>
      </c>
      <c r="G10845" s="97"/>
      <c r="H10845" s="124" t="s">
        <v>22953</v>
      </c>
      <c r="I10845" s="125">
        <v>0</v>
      </c>
      <c r="J10845" s="125">
        <v>396.05</v>
      </c>
      <c r="K10845" s="126">
        <v>396.05</v>
      </c>
      <c r="L10845" s="100" t="s">
        <v>1324</v>
      </c>
    </row>
    <row r="10846" spans="1:12" ht="56.25" customHeight="1">
      <c r="A10846" s="97" t="s">
        <v>630</v>
      </c>
      <c r="B10846" s="122" t="s">
        <v>4391</v>
      </c>
      <c r="C10846" s="123">
        <v>42699</v>
      </c>
      <c r="D10846" s="97" t="s">
        <v>22983</v>
      </c>
      <c r="E10846" s="97" t="s">
        <v>3</v>
      </c>
      <c r="F10846" s="97">
        <v>1443805</v>
      </c>
      <c r="G10846" s="97"/>
      <c r="H10846" s="124" t="s">
        <v>22984</v>
      </c>
      <c r="I10846" s="125">
        <v>0</v>
      </c>
      <c r="J10846" s="125">
        <v>1517.32</v>
      </c>
      <c r="K10846" s="126">
        <v>1517.32</v>
      </c>
      <c r="L10846" s="100" t="s">
        <v>1324</v>
      </c>
    </row>
    <row r="10847" spans="1:12" ht="56.25" customHeight="1">
      <c r="A10847" s="97" t="s">
        <v>630</v>
      </c>
      <c r="B10847" s="122" t="s">
        <v>4391</v>
      </c>
      <c r="C10847" s="123">
        <v>42699</v>
      </c>
      <c r="D10847" s="97" t="s">
        <v>22987</v>
      </c>
      <c r="E10847" s="97" t="s">
        <v>3</v>
      </c>
      <c r="F10847" s="97">
        <v>1443863</v>
      </c>
      <c r="G10847" s="97"/>
      <c r="H10847" s="124" t="s">
        <v>22988</v>
      </c>
      <c r="I10847" s="125">
        <v>0</v>
      </c>
      <c r="J10847" s="125">
        <v>75.98</v>
      </c>
      <c r="K10847" s="126">
        <v>75.98</v>
      </c>
      <c r="L10847" s="100" t="s">
        <v>1347</v>
      </c>
    </row>
    <row r="10848" spans="1:12" ht="56.25" customHeight="1">
      <c r="A10848" s="97" t="s">
        <v>630</v>
      </c>
      <c r="B10848" s="122" t="s">
        <v>4391</v>
      </c>
      <c r="C10848" s="123">
        <v>42699</v>
      </c>
      <c r="D10848" s="97" t="s">
        <v>22989</v>
      </c>
      <c r="E10848" s="97" t="s">
        <v>3</v>
      </c>
      <c r="F10848" s="97">
        <v>1443865</v>
      </c>
      <c r="G10848" s="97"/>
      <c r="H10848" s="124" t="s">
        <v>22990</v>
      </c>
      <c r="I10848" s="125">
        <v>0</v>
      </c>
      <c r="J10848" s="125">
        <v>41.74</v>
      </c>
      <c r="K10848" s="126">
        <v>41.74</v>
      </c>
      <c r="L10848" s="100" t="s">
        <v>1324</v>
      </c>
    </row>
    <row r="10849" spans="1:12" ht="56.25" customHeight="1">
      <c r="A10849" s="97" t="s">
        <v>630</v>
      </c>
      <c r="B10849" s="122" t="s">
        <v>4391</v>
      </c>
      <c r="C10849" s="123">
        <v>42699</v>
      </c>
      <c r="D10849" s="97" t="s">
        <v>22991</v>
      </c>
      <c r="E10849" s="97" t="s">
        <v>3</v>
      </c>
      <c r="F10849" s="97">
        <v>1443919</v>
      </c>
      <c r="G10849" s="97"/>
      <c r="H10849" s="124" t="s">
        <v>6164</v>
      </c>
      <c r="I10849" s="125">
        <v>0</v>
      </c>
      <c r="J10849" s="125">
        <v>200</v>
      </c>
      <c r="K10849" s="126">
        <v>200</v>
      </c>
      <c r="L10849" s="100" t="s">
        <v>1324</v>
      </c>
    </row>
    <row r="10850" spans="1:12" ht="56.25" customHeight="1">
      <c r="A10850" s="97" t="s">
        <v>630</v>
      </c>
      <c r="B10850" s="122" t="s">
        <v>4391</v>
      </c>
      <c r="C10850" s="123">
        <v>42699</v>
      </c>
      <c r="D10850" s="97" t="s">
        <v>22992</v>
      </c>
      <c r="E10850" s="97" t="s">
        <v>3</v>
      </c>
      <c r="F10850" s="97">
        <v>1443931</v>
      </c>
      <c r="G10850" s="97"/>
      <c r="H10850" s="124" t="s">
        <v>22993</v>
      </c>
      <c r="I10850" s="125">
        <v>0</v>
      </c>
      <c r="J10850" s="125">
        <v>386</v>
      </c>
      <c r="K10850" s="126">
        <v>386</v>
      </c>
      <c r="L10850" s="100" t="s">
        <v>1324</v>
      </c>
    </row>
    <row r="10851" spans="1:12" ht="56.25" customHeight="1">
      <c r="A10851" s="97" t="s">
        <v>630</v>
      </c>
      <c r="B10851" s="122" t="s">
        <v>4391</v>
      </c>
      <c r="C10851" s="123">
        <v>42699</v>
      </c>
      <c r="D10851" s="97" t="s">
        <v>22998</v>
      </c>
      <c r="E10851" s="97" t="s">
        <v>3</v>
      </c>
      <c r="F10851" s="97">
        <v>1444013</v>
      </c>
      <c r="G10851" s="97"/>
      <c r="H10851" s="124" t="s">
        <v>22999</v>
      </c>
      <c r="I10851" s="125">
        <v>0</v>
      </c>
      <c r="J10851" s="125">
        <v>193</v>
      </c>
      <c r="K10851" s="126">
        <v>193</v>
      </c>
      <c r="L10851" s="100" t="s">
        <v>1324</v>
      </c>
    </row>
    <row r="10852" spans="1:12" ht="56.25" customHeight="1">
      <c r="A10852" s="97" t="s">
        <v>630</v>
      </c>
      <c r="B10852" s="122" t="s">
        <v>4391</v>
      </c>
      <c r="C10852" s="123">
        <v>42699</v>
      </c>
      <c r="D10852" s="97" t="s">
        <v>23005</v>
      </c>
      <c r="E10852" s="97" t="s">
        <v>3</v>
      </c>
      <c r="F10852" s="97">
        <v>1444065</v>
      </c>
      <c r="G10852" s="97"/>
      <c r="H10852" s="124" t="s">
        <v>23006</v>
      </c>
      <c r="I10852" s="125">
        <v>0</v>
      </c>
      <c r="J10852" s="125">
        <v>101</v>
      </c>
      <c r="K10852" s="126">
        <v>101</v>
      </c>
      <c r="L10852" s="100" t="s">
        <v>1324</v>
      </c>
    </row>
    <row r="10853" spans="1:12" ht="56.25" customHeight="1">
      <c r="A10853" s="97" t="s">
        <v>630</v>
      </c>
      <c r="B10853" s="122" t="s">
        <v>4391</v>
      </c>
      <c r="C10853" s="123">
        <v>42702</v>
      </c>
      <c r="D10853" s="97" t="s">
        <v>23057</v>
      </c>
      <c r="E10853" s="97" t="s">
        <v>3</v>
      </c>
      <c r="F10853" s="97">
        <v>1444266</v>
      </c>
      <c r="G10853" s="97"/>
      <c r="H10853" s="124" t="s">
        <v>23058</v>
      </c>
      <c r="I10853" s="125">
        <v>0</v>
      </c>
      <c r="J10853" s="125">
        <v>1538.51</v>
      </c>
      <c r="K10853" s="126">
        <v>1538.51</v>
      </c>
      <c r="L10853" s="100" t="s">
        <v>1324</v>
      </c>
    </row>
    <row r="10854" spans="1:12" ht="56.25" customHeight="1">
      <c r="A10854" s="97" t="s">
        <v>630</v>
      </c>
      <c r="B10854" s="122" t="s">
        <v>4391</v>
      </c>
      <c r="C10854" s="123">
        <v>42702</v>
      </c>
      <c r="D10854" s="97" t="s">
        <v>23059</v>
      </c>
      <c r="E10854" s="97" t="s">
        <v>3</v>
      </c>
      <c r="F10854" s="97">
        <v>1444268</v>
      </c>
      <c r="G10854" s="97"/>
      <c r="H10854" s="124" t="s">
        <v>23060</v>
      </c>
      <c r="I10854" s="125">
        <v>0</v>
      </c>
      <c r="J10854" s="125">
        <v>482.3</v>
      </c>
      <c r="K10854" s="126">
        <v>482.3</v>
      </c>
      <c r="L10854" s="100" t="s">
        <v>1324</v>
      </c>
    </row>
    <row r="10855" spans="1:12" ht="56.25" customHeight="1">
      <c r="A10855" s="97" t="s">
        <v>630</v>
      </c>
      <c r="B10855" s="122" t="s">
        <v>4391</v>
      </c>
      <c r="C10855" s="123">
        <v>42702</v>
      </c>
      <c r="D10855" s="97" t="s">
        <v>23069</v>
      </c>
      <c r="E10855" s="97" t="s">
        <v>3</v>
      </c>
      <c r="F10855" s="97">
        <v>1444275</v>
      </c>
      <c r="G10855" s="97"/>
      <c r="H10855" s="124" t="s">
        <v>23070</v>
      </c>
      <c r="I10855" s="125">
        <v>0</v>
      </c>
      <c r="J10855" s="125">
        <v>62.39</v>
      </c>
      <c r="K10855" s="126">
        <v>62.39</v>
      </c>
      <c r="L10855" s="100" t="s">
        <v>1347</v>
      </c>
    </row>
    <row r="10856" spans="1:12" ht="56.25" customHeight="1">
      <c r="A10856" s="97" t="s">
        <v>630</v>
      </c>
      <c r="B10856" s="122" t="s">
        <v>4391</v>
      </c>
      <c r="C10856" s="123">
        <v>42702</v>
      </c>
      <c r="D10856" s="97" t="s">
        <v>23075</v>
      </c>
      <c r="E10856" s="97" t="s">
        <v>3</v>
      </c>
      <c r="F10856" s="97">
        <v>1444289</v>
      </c>
      <c r="G10856" s="97"/>
      <c r="H10856" s="124" t="s">
        <v>23076</v>
      </c>
      <c r="I10856" s="125">
        <v>0</v>
      </c>
      <c r="J10856" s="125">
        <v>1256.5999999999999</v>
      </c>
      <c r="K10856" s="126">
        <v>1256.5999999999999</v>
      </c>
      <c r="L10856" s="100" t="s">
        <v>1324</v>
      </c>
    </row>
    <row r="10857" spans="1:12" ht="56.25" customHeight="1">
      <c r="A10857" s="97" t="s">
        <v>630</v>
      </c>
      <c r="B10857" s="122" t="s">
        <v>4391</v>
      </c>
      <c r="C10857" s="123">
        <v>42702</v>
      </c>
      <c r="D10857" s="97" t="s">
        <v>23082</v>
      </c>
      <c r="E10857" s="97" t="s">
        <v>3</v>
      </c>
      <c r="F10857" s="97">
        <v>1444482</v>
      </c>
      <c r="G10857" s="97"/>
      <c r="H10857" s="124" t="s">
        <v>23083</v>
      </c>
      <c r="I10857" s="125">
        <v>0</v>
      </c>
      <c r="J10857" s="125">
        <v>1065.04</v>
      </c>
      <c r="K10857" s="126">
        <v>1065.04</v>
      </c>
      <c r="L10857" s="100" t="s">
        <v>1324</v>
      </c>
    </row>
    <row r="10858" spans="1:12" ht="56.25" customHeight="1">
      <c r="A10858" s="97" t="s">
        <v>630</v>
      </c>
      <c r="B10858" s="122" t="s">
        <v>4391</v>
      </c>
      <c r="C10858" s="123">
        <v>42702</v>
      </c>
      <c r="D10858" s="97" t="s">
        <v>23086</v>
      </c>
      <c r="E10858" s="97" t="s">
        <v>3</v>
      </c>
      <c r="F10858" s="97">
        <v>1444519</v>
      </c>
      <c r="G10858" s="97"/>
      <c r="H10858" s="124" t="s">
        <v>23087</v>
      </c>
      <c r="I10858" s="125">
        <v>0</v>
      </c>
      <c r="J10858" s="125">
        <v>350</v>
      </c>
      <c r="K10858" s="126">
        <v>350</v>
      </c>
      <c r="L10858" s="100" t="s">
        <v>1324</v>
      </c>
    </row>
    <row r="10859" spans="1:12" ht="56.25" customHeight="1">
      <c r="A10859" s="97" t="s">
        <v>630</v>
      </c>
      <c r="B10859" s="122" t="s">
        <v>4391</v>
      </c>
      <c r="C10859" s="123">
        <v>42703</v>
      </c>
      <c r="D10859" s="97" t="s">
        <v>23114</v>
      </c>
      <c r="E10859" s="97" t="s">
        <v>3</v>
      </c>
      <c r="F10859" s="97">
        <v>1444822</v>
      </c>
      <c r="G10859" s="97"/>
      <c r="H10859" s="124" t="s">
        <v>23115</v>
      </c>
      <c r="I10859" s="125">
        <v>0</v>
      </c>
      <c r="J10859" s="125">
        <v>2746.12</v>
      </c>
      <c r="K10859" s="126">
        <v>2746.12</v>
      </c>
      <c r="L10859" s="100" t="s">
        <v>1324</v>
      </c>
    </row>
    <row r="10860" spans="1:12" ht="56.25" customHeight="1">
      <c r="A10860" s="97" t="s">
        <v>630</v>
      </c>
      <c r="B10860" s="122" t="s">
        <v>4391</v>
      </c>
      <c r="C10860" s="123">
        <v>42703</v>
      </c>
      <c r="D10860" s="97" t="s">
        <v>23116</v>
      </c>
      <c r="E10860" s="97" t="s">
        <v>3</v>
      </c>
      <c r="F10860" s="97">
        <v>1444823</v>
      </c>
      <c r="G10860" s="97"/>
      <c r="H10860" s="124" t="s">
        <v>23117</v>
      </c>
      <c r="I10860" s="125">
        <v>0</v>
      </c>
      <c r="J10860" s="125">
        <v>8284.5499999999993</v>
      </c>
      <c r="K10860" s="126">
        <v>8284.5499999999993</v>
      </c>
      <c r="L10860" s="100" t="s">
        <v>1324</v>
      </c>
    </row>
    <row r="10861" spans="1:12" ht="56.25" customHeight="1">
      <c r="A10861" s="97" t="s">
        <v>630</v>
      </c>
      <c r="B10861" s="122" t="s">
        <v>4391</v>
      </c>
      <c r="C10861" s="123">
        <v>42703</v>
      </c>
      <c r="D10861" s="97" t="s">
        <v>23126</v>
      </c>
      <c r="E10861" s="97" t="s">
        <v>3</v>
      </c>
      <c r="F10861" s="97">
        <v>1444873</v>
      </c>
      <c r="G10861" s="97"/>
      <c r="H10861" s="124" t="s">
        <v>23127</v>
      </c>
      <c r="I10861" s="125">
        <v>0</v>
      </c>
      <c r="J10861" s="125">
        <v>127341</v>
      </c>
      <c r="K10861" s="126">
        <v>127341</v>
      </c>
      <c r="L10861" s="100" t="s">
        <v>1324</v>
      </c>
    </row>
    <row r="10862" spans="1:12" ht="56.25" customHeight="1">
      <c r="A10862" s="97" t="s">
        <v>630</v>
      </c>
      <c r="B10862" s="122" t="s">
        <v>4391</v>
      </c>
      <c r="C10862" s="123">
        <v>42703</v>
      </c>
      <c r="D10862" s="97" t="s">
        <v>23128</v>
      </c>
      <c r="E10862" s="97" t="s">
        <v>3</v>
      </c>
      <c r="F10862" s="97">
        <v>1444781</v>
      </c>
      <c r="G10862" s="97"/>
      <c r="H10862" s="124" t="s">
        <v>23129</v>
      </c>
      <c r="I10862" s="125">
        <v>0</v>
      </c>
      <c r="J10862" s="125">
        <v>50000</v>
      </c>
      <c r="K10862" s="126">
        <v>50000</v>
      </c>
      <c r="L10862" s="100" t="s">
        <v>1324</v>
      </c>
    </row>
    <row r="10863" spans="1:12" ht="56.25" customHeight="1">
      <c r="A10863" s="97" t="s">
        <v>630</v>
      </c>
      <c r="B10863" s="122" t="s">
        <v>4391</v>
      </c>
      <c r="C10863" s="123">
        <v>42703</v>
      </c>
      <c r="D10863" s="97" t="s">
        <v>23139</v>
      </c>
      <c r="E10863" s="97" t="s">
        <v>3</v>
      </c>
      <c r="F10863" s="97">
        <v>1444831</v>
      </c>
      <c r="G10863" s="97"/>
      <c r="H10863" s="124" t="s">
        <v>23140</v>
      </c>
      <c r="I10863" s="125">
        <v>0</v>
      </c>
      <c r="J10863" s="125">
        <v>540.88</v>
      </c>
      <c r="K10863" s="126">
        <v>540.88</v>
      </c>
      <c r="L10863" s="100" t="s">
        <v>1324</v>
      </c>
    </row>
    <row r="10864" spans="1:12" ht="56.25" customHeight="1">
      <c r="A10864" s="97" t="s">
        <v>630</v>
      </c>
      <c r="B10864" s="122" t="s">
        <v>4391</v>
      </c>
      <c r="C10864" s="123">
        <v>42703</v>
      </c>
      <c r="D10864" s="97" t="s">
        <v>23141</v>
      </c>
      <c r="E10864" s="97" t="s">
        <v>3</v>
      </c>
      <c r="F10864" s="97">
        <v>1444859</v>
      </c>
      <c r="G10864" s="97"/>
      <c r="H10864" s="124" t="s">
        <v>23142</v>
      </c>
      <c r="I10864" s="125">
        <v>0</v>
      </c>
      <c r="J10864" s="125">
        <v>168</v>
      </c>
      <c r="K10864" s="126">
        <v>168</v>
      </c>
      <c r="L10864" s="100" t="s">
        <v>1324</v>
      </c>
    </row>
    <row r="10865" spans="1:12" ht="56.25" customHeight="1">
      <c r="A10865" s="97" t="s">
        <v>630</v>
      </c>
      <c r="B10865" s="122" t="s">
        <v>4391</v>
      </c>
      <c r="C10865" s="123">
        <v>42703</v>
      </c>
      <c r="D10865" s="97" t="s">
        <v>23151</v>
      </c>
      <c r="E10865" s="97" t="s">
        <v>3</v>
      </c>
      <c r="F10865" s="97">
        <v>1444949</v>
      </c>
      <c r="G10865" s="97"/>
      <c r="H10865" s="124" t="s">
        <v>23152</v>
      </c>
      <c r="I10865" s="125">
        <v>0</v>
      </c>
      <c r="J10865" s="125">
        <v>57329.5</v>
      </c>
      <c r="K10865" s="126">
        <v>57329.5</v>
      </c>
      <c r="L10865" s="100" t="s">
        <v>1324</v>
      </c>
    </row>
    <row r="10866" spans="1:12" ht="56.25" customHeight="1">
      <c r="A10866" s="97" t="s">
        <v>630</v>
      </c>
      <c r="B10866" s="122" t="s">
        <v>4391</v>
      </c>
      <c r="C10866" s="123">
        <v>42703</v>
      </c>
      <c r="D10866" s="97" t="s">
        <v>23153</v>
      </c>
      <c r="E10866" s="97" t="s">
        <v>3</v>
      </c>
      <c r="F10866" s="97">
        <v>1444965</v>
      </c>
      <c r="G10866" s="97"/>
      <c r="H10866" s="124" t="s">
        <v>23154</v>
      </c>
      <c r="I10866" s="125">
        <v>0</v>
      </c>
      <c r="J10866" s="125">
        <v>2597</v>
      </c>
      <c r="K10866" s="126">
        <v>2597</v>
      </c>
      <c r="L10866" s="100" t="s">
        <v>1324</v>
      </c>
    </row>
    <row r="10867" spans="1:12" ht="56.25" customHeight="1">
      <c r="A10867" s="97" t="s">
        <v>630</v>
      </c>
      <c r="B10867" s="122" t="s">
        <v>4391</v>
      </c>
      <c r="C10867" s="123">
        <v>42703</v>
      </c>
      <c r="D10867" s="97" t="s">
        <v>23155</v>
      </c>
      <c r="E10867" s="97" t="s">
        <v>3</v>
      </c>
      <c r="F10867" s="97">
        <v>1444967</v>
      </c>
      <c r="G10867" s="97"/>
      <c r="H10867" s="124" t="s">
        <v>23156</v>
      </c>
      <c r="I10867" s="125">
        <v>0</v>
      </c>
      <c r="J10867" s="125">
        <v>1298.5</v>
      </c>
      <c r="K10867" s="126">
        <v>1298.5</v>
      </c>
      <c r="L10867" s="100" t="s">
        <v>1324</v>
      </c>
    </row>
    <row r="10868" spans="1:12" ht="56.25" customHeight="1">
      <c r="A10868" s="97" t="s">
        <v>630</v>
      </c>
      <c r="B10868" s="122" t="s">
        <v>4391</v>
      </c>
      <c r="C10868" s="123">
        <v>42703</v>
      </c>
      <c r="D10868" s="97" t="s">
        <v>23157</v>
      </c>
      <c r="E10868" s="97" t="s">
        <v>3</v>
      </c>
      <c r="F10868" s="97">
        <v>1444972</v>
      </c>
      <c r="G10868" s="97"/>
      <c r="H10868" s="124" t="s">
        <v>23158</v>
      </c>
      <c r="I10868" s="125">
        <v>0</v>
      </c>
      <c r="J10868" s="125">
        <v>505</v>
      </c>
      <c r="K10868" s="126">
        <v>505</v>
      </c>
      <c r="L10868" s="100" t="s">
        <v>1324</v>
      </c>
    </row>
    <row r="10869" spans="1:12" ht="56.25" customHeight="1">
      <c r="A10869" s="97" t="s">
        <v>630</v>
      </c>
      <c r="B10869" s="122" t="s">
        <v>4391</v>
      </c>
      <c r="C10869" s="123">
        <v>42703</v>
      </c>
      <c r="D10869" s="97" t="s">
        <v>23163</v>
      </c>
      <c r="E10869" s="97" t="s">
        <v>3</v>
      </c>
      <c r="F10869" s="97">
        <v>1445009</v>
      </c>
      <c r="G10869" s="97"/>
      <c r="H10869" s="124" t="s">
        <v>23164</v>
      </c>
      <c r="I10869" s="125">
        <v>0</v>
      </c>
      <c r="J10869" s="125">
        <v>471</v>
      </c>
      <c r="K10869" s="126">
        <v>471</v>
      </c>
      <c r="L10869" s="100" t="s">
        <v>1324</v>
      </c>
    </row>
    <row r="10870" spans="1:12" ht="56.25" customHeight="1">
      <c r="A10870" s="97" t="s">
        <v>630</v>
      </c>
      <c r="B10870" s="122" t="s">
        <v>629</v>
      </c>
      <c r="C10870" s="123">
        <v>42703</v>
      </c>
      <c r="D10870" s="97" t="s">
        <v>17510</v>
      </c>
      <c r="E10870" s="97" t="s">
        <v>11</v>
      </c>
      <c r="F10870" s="97">
        <v>871915</v>
      </c>
      <c r="G10870" s="97"/>
      <c r="H10870" s="124" t="s">
        <v>17511</v>
      </c>
      <c r="I10870" s="125">
        <v>50</v>
      </c>
      <c r="J10870" s="125">
        <v>0</v>
      </c>
      <c r="K10870" s="126">
        <v>50</v>
      </c>
      <c r="L10870" s="100" t="s">
        <v>1324</v>
      </c>
    </row>
    <row r="10871" spans="1:12" ht="56.25" customHeight="1">
      <c r="A10871" s="97" t="s">
        <v>630</v>
      </c>
      <c r="B10871" s="122" t="s">
        <v>629</v>
      </c>
      <c r="C10871" s="123">
        <v>42703</v>
      </c>
      <c r="D10871" s="97" t="s">
        <v>17512</v>
      </c>
      <c r="E10871" s="97" t="s">
        <v>11</v>
      </c>
      <c r="F10871" s="97">
        <v>871917</v>
      </c>
      <c r="G10871" s="97"/>
      <c r="H10871" s="124" t="s">
        <v>17513</v>
      </c>
      <c r="I10871" s="125">
        <v>50</v>
      </c>
      <c r="J10871" s="125">
        <v>0</v>
      </c>
      <c r="K10871" s="126">
        <v>50</v>
      </c>
      <c r="L10871" s="100" t="s">
        <v>1324</v>
      </c>
    </row>
    <row r="10872" spans="1:12" ht="56.25" customHeight="1">
      <c r="A10872" s="97" t="s">
        <v>630</v>
      </c>
      <c r="B10872" s="122" t="s">
        <v>629</v>
      </c>
      <c r="C10872" s="123">
        <v>42703</v>
      </c>
      <c r="D10872" s="97" t="s">
        <v>17518</v>
      </c>
      <c r="E10872" s="97" t="s">
        <v>11</v>
      </c>
      <c r="F10872" s="97">
        <v>872051</v>
      </c>
      <c r="G10872" s="97"/>
      <c r="H10872" s="124" t="s">
        <v>3321</v>
      </c>
      <c r="I10872" s="125">
        <v>50</v>
      </c>
      <c r="J10872" s="125">
        <v>0</v>
      </c>
      <c r="K10872" s="126">
        <v>50</v>
      </c>
      <c r="L10872" s="100" t="s">
        <v>1324</v>
      </c>
    </row>
    <row r="10873" spans="1:12" ht="56.25" customHeight="1">
      <c r="A10873" s="97" t="s">
        <v>630</v>
      </c>
      <c r="B10873" s="122" t="s">
        <v>629</v>
      </c>
      <c r="C10873" s="123">
        <v>42703</v>
      </c>
      <c r="D10873" s="97" t="s">
        <v>17523</v>
      </c>
      <c r="E10873" s="97" t="s">
        <v>11</v>
      </c>
      <c r="F10873" s="97">
        <v>872072</v>
      </c>
      <c r="G10873" s="97"/>
      <c r="H10873" s="124" t="s">
        <v>17524</v>
      </c>
      <c r="I10873" s="125">
        <v>50</v>
      </c>
      <c r="J10873" s="125">
        <v>0</v>
      </c>
      <c r="K10873" s="126">
        <v>50</v>
      </c>
      <c r="L10873" s="100" t="s">
        <v>1324</v>
      </c>
    </row>
    <row r="10874" spans="1:12" ht="56.25" customHeight="1">
      <c r="A10874" s="97" t="s">
        <v>630</v>
      </c>
      <c r="B10874" s="122" t="s">
        <v>4391</v>
      </c>
      <c r="C10874" s="123">
        <v>42704</v>
      </c>
      <c r="D10874" s="97" t="s">
        <v>23197</v>
      </c>
      <c r="E10874" s="97" t="s">
        <v>3</v>
      </c>
      <c r="F10874" s="97">
        <v>1445359</v>
      </c>
      <c r="G10874" s="97"/>
      <c r="H10874" s="124" t="s">
        <v>23198</v>
      </c>
      <c r="I10874" s="125">
        <v>0</v>
      </c>
      <c r="J10874" s="125">
        <v>1648.42</v>
      </c>
      <c r="K10874" s="126">
        <v>1648.42</v>
      </c>
      <c r="L10874" s="100" t="s">
        <v>1324</v>
      </c>
    </row>
    <row r="10875" spans="1:12" ht="56.25" customHeight="1">
      <c r="A10875" s="97" t="s">
        <v>630</v>
      </c>
      <c r="B10875" s="122" t="s">
        <v>629</v>
      </c>
      <c r="C10875" s="123">
        <v>42704</v>
      </c>
      <c r="D10875" s="97" t="s">
        <v>17576</v>
      </c>
      <c r="E10875" s="97" t="s">
        <v>6</v>
      </c>
      <c r="F10875" s="97">
        <v>771965</v>
      </c>
      <c r="G10875" s="97"/>
      <c r="H10875" s="124" t="s">
        <v>17577</v>
      </c>
      <c r="I10875" s="125">
        <v>0</v>
      </c>
      <c r="J10875" s="125">
        <v>845.83</v>
      </c>
      <c r="K10875" s="126">
        <v>845.83</v>
      </c>
      <c r="L10875" s="100" t="s">
        <v>1324</v>
      </c>
    </row>
    <row r="10876" spans="1:12" ht="56.25" customHeight="1">
      <c r="A10876" s="97" t="s">
        <v>630</v>
      </c>
      <c r="B10876" s="122" t="s">
        <v>629</v>
      </c>
      <c r="C10876" s="123">
        <v>42704</v>
      </c>
      <c r="D10876" s="97" t="s">
        <v>17590</v>
      </c>
      <c r="E10876" s="97" t="s">
        <v>11</v>
      </c>
      <c r="F10876" s="97">
        <v>872099</v>
      </c>
      <c r="G10876" s="97"/>
      <c r="H10876" s="124" t="s">
        <v>17591</v>
      </c>
      <c r="I10876" s="125">
        <v>50</v>
      </c>
      <c r="J10876" s="125">
        <v>0</v>
      </c>
      <c r="K10876" s="126">
        <v>50</v>
      </c>
      <c r="L10876" s="100" t="s">
        <v>1324</v>
      </c>
    </row>
    <row r="10877" spans="1:12" ht="56.25" customHeight="1">
      <c r="A10877" s="97" t="s">
        <v>630</v>
      </c>
      <c r="B10877" s="122" t="s">
        <v>629</v>
      </c>
      <c r="C10877" s="123">
        <v>42704</v>
      </c>
      <c r="D10877" s="97" t="s">
        <v>17592</v>
      </c>
      <c r="E10877" s="97" t="s">
        <v>11</v>
      </c>
      <c r="F10877" s="97">
        <v>872111</v>
      </c>
      <c r="G10877" s="97"/>
      <c r="H10877" s="124" t="s">
        <v>17593</v>
      </c>
      <c r="I10877" s="125">
        <v>50</v>
      </c>
      <c r="J10877" s="125">
        <v>0</v>
      </c>
      <c r="K10877" s="126">
        <v>50</v>
      </c>
      <c r="L10877" s="100" t="s">
        <v>1324</v>
      </c>
    </row>
    <row r="10878" spans="1:12" ht="56.25" customHeight="1">
      <c r="A10878" s="97" t="s">
        <v>630</v>
      </c>
      <c r="B10878" s="122" t="s">
        <v>629</v>
      </c>
      <c r="C10878" s="123">
        <v>42704</v>
      </c>
      <c r="D10878" s="97" t="s">
        <v>17584</v>
      </c>
      <c r="E10878" s="97" t="s">
        <v>6</v>
      </c>
      <c r="F10878" s="97">
        <v>872179</v>
      </c>
      <c r="G10878" s="97"/>
      <c r="H10878" s="124" t="s">
        <v>17585</v>
      </c>
      <c r="I10878" s="125">
        <v>0</v>
      </c>
      <c r="J10878" s="125">
        <v>7381</v>
      </c>
      <c r="K10878" s="126">
        <v>7381</v>
      </c>
      <c r="L10878" s="100" t="s">
        <v>1324</v>
      </c>
    </row>
    <row r="10879" spans="1:12" ht="56.25" customHeight="1">
      <c r="A10879" s="97" t="s">
        <v>630</v>
      </c>
      <c r="B10879" s="122" t="s">
        <v>4391</v>
      </c>
      <c r="C10879" s="123">
        <v>42705</v>
      </c>
      <c r="D10879" s="97" t="s">
        <v>23346</v>
      </c>
      <c r="E10879" s="97" t="s">
        <v>3</v>
      </c>
      <c r="F10879" s="97">
        <v>1445775</v>
      </c>
      <c r="G10879" s="97"/>
      <c r="H10879" s="124" t="s">
        <v>23347</v>
      </c>
      <c r="I10879" s="125">
        <v>0</v>
      </c>
      <c r="J10879" s="125">
        <v>59570.59</v>
      </c>
      <c r="K10879" s="126">
        <v>59570.59</v>
      </c>
      <c r="L10879" s="100" t="s">
        <v>1324</v>
      </c>
    </row>
    <row r="10880" spans="1:12" ht="56.25" customHeight="1">
      <c r="A10880" s="97" t="s">
        <v>630</v>
      </c>
      <c r="B10880" s="122" t="s">
        <v>4391</v>
      </c>
      <c r="C10880" s="123">
        <v>42705</v>
      </c>
      <c r="D10880" s="97" t="s">
        <v>23348</v>
      </c>
      <c r="E10880" s="97" t="s">
        <v>3</v>
      </c>
      <c r="F10880" s="97">
        <v>1445776</v>
      </c>
      <c r="G10880" s="97"/>
      <c r="H10880" s="124" t="s">
        <v>23349</v>
      </c>
      <c r="I10880" s="125">
        <v>0</v>
      </c>
      <c r="J10880" s="125">
        <v>17105.580000000002</v>
      </c>
      <c r="K10880" s="126">
        <v>17105.580000000002</v>
      </c>
      <c r="L10880" s="100" t="s">
        <v>1324</v>
      </c>
    </row>
    <row r="10881" spans="1:12" ht="56.25" customHeight="1">
      <c r="A10881" s="97" t="s">
        <v>630</v>
      </c>
      <c r="B10881" s="122" t="s">
        <v>629</v>
      </c>
      <c r="C10881" s="123">
        <v>42705</v>
      </c>
      <c r="D10881" s="97" t="s">
        <v>27385</v>
      </c>
      <c r="E10881" s="97" t="s">
        <v>15</v>
      </c>
      <c r="F10881" s="97">
        <v>1238</v>
      </c>
      <c r="G10881" s="97"/>
      <c r="H10881" s="124" t="s">
        <v>27386</v>
      </c>
      <c r="I10881" s="125">
        <v>294.01</v>
      </c>
      <c r="J10881" s="125">
        <v>0</v>
      </c>
      <c r="K10881" s="126">
        <v>294.01</v>
      </c>
      <c r="L10881" s="100" t="s">
        <v>1324</v>
      </c>
    </row>
    <row r="10882" spans="1:12" ht="56.25" customHeight="1">
      <c r="A10882" s="97" t="s">
        <v>630</v>
      </c>
      <c r="B10882" s="122" t="s">
        <v>4391</v>
      </c>
      <c r="C10882" s="123">
        <v>42705</v>
      </c>
      <c r="D10882" s="97" t="s">
        <v>23358</v>
      </c>
      <c r="E10882" s="97" t="s">
        <v>3</v>
      </c>
      <c r="F10882" s="97">
        <v>1445687</v>
      </c>
      <c r="G10882" s="97"/>
      <c r="H10882" s="124" t="s">
        <v>8899</v>
      </c>
      <c r="I10882" s="125">
        <v>0</v>
      </c>
      <c r="J10882" s="125">
        <v>711.18</v>
      </c>
      <c r="K10882" s="126">
        <v>711.18</v>
      </c>
      <c r="L10882" s="100" t="s">
        <v>1324</v>
      </c>
    </row>
    <row r="10883" spans="1:12" ht="56.25" customHeight="1">
      <c r="A10883" s="97" t="s">
        <v>630</v>
      </c>
      <c r="B10883" s="122" t="s">
        <v>4391</v>
      </c>
      <c r="C10883" s="123">
        <v>42705</v>
      </c>
      <c r="D10883" s="97" t="s">
        <v>23359</v>
      </c>
      <c r="E10883" s="97" t="s">
        <v>3</v>
      </c>
      <c r="F10883" s="97">
        <v>1445688</v>
      </c>
      <c r="G10883" s="97"/>
      <c r="H10883" s="124" t="s">
        <v>7618</v>
      </c>
      <c r="I10883" s="125">
        <v>0</v>
      </c>
      <c r="J10883" s="125">
        <v>545</v>
      </c>
      <c r="K10883" s="126">
        <v>545</v>
      </c>
      <c r="L10883" s="100" t="s">
        <v>1324</v>
      </c>
    </row>
    <row r="10884" spans="1:12" ht="56.25" customHeight="1">
      <c r="A10884" s="97" t="s">
        <v>630</v>
      </c>
      <c r="B10884" s="122" t="s">
        <v>4391</v>
      </c>
      <c r="C10884" s="123">
        <v>42705</v>
      </c>
      <c r="D10884" s="97" t="s">
        <v>23364</v>
      </c>
      <c r="E10884" s="97" t="s">
        <v>3</v>
      </c>
      <c r="F10884" s="97">
        <v>1445821</v>
      </c>
      <c r="G10884" s="97"/>
      <c r="H10884" s="124" t="s">
        <v>23365</v>
      </c>
      <c r="I10884" s="125">
        <v>0</v>
      </c>
      <c r="J10884" s="125">
        <v>100</v>
      </c>
      <c r="K10884" s="126">
        <v>100</v>
      </c>
      <c r="L10884" s="100" t="s">
        <v>1324</v>
      </c>
    </row>
    <row r="10885" spans="1:12" ht="56.25" customHeight="1">
      <c r="A10885" s="97" t="s">
        <v>630</v>
      </c>
      <c r="B10885" s="122" t="s">
        <v>4391</v>
      </c>
      <c r="C10885" s="123">
        <v>42705</v>
      </c>
      <c r="D10885" s="97" t="s">
        <v>23372</v>
      </c>
      <c r="E10885" s="97" t="s">
        <v>3</v>
      </c>
      <c r="F10885" s="97">
        <v>1445884</v>
      </c>
      <c r="G10885" s="97"/>
      <c r="H10885" s="124" t="s">
        <v>23373</v>
      </c>
      <c r="I10885" s="125">
        <v>0</v>
      </c>
      <c r="J10885" s="125">
        <v>2800</v>
      </c>
      <c r="K10885" s="126">
        <v>2800</v>
      </c>
      <c r="L10885" s="100" t="s">
        <v>1324</v>
      </c>
    </row>
    <row r="10886" spans="1:12" ht="56.25" customHeight="1">
      <c r="A10886" s="97" t="s">
        <v>630</v>
      </c>
      <c r="B10886" s="122" t="s">
        <v>4391</v>
      </c>
      <c r="C10886" s="123">
        <v>42706</v>
      </c>
      <c r="D10886" s="97" t="s">
        <v>23378</v>
      </c>
      <c r="E10886" s="97" t="s">
        <v>3</v>
      </c>
      <c r="F10886" s="97">
        <v>1446103</v>
      </c>
      <c r="G10886" s="97"/>
      <c r="H10886" s="124" t="s">
        <v>23379</v>
      </c>
      <c r="I10886" s="125">
        <v>0</v>
      </c>
      <c r="J10886" s="125">
        <v>1070.3399999999999</v>
      </c>
      <c r="K10886" s="126">
        <v>1070.3399999999999</v>
      </c>
      <c r="L10886" s="100" t="s">
        <v>1324</v>
      </c>
    </row>
    <row r="10887" spans="1:12" ht="56.25" customHeight="1">
      <c r="A10887" s="97" t="s">
        <v>630</v>
      </c>
      <c r="B10887" s="122" t="s">
        <v>4391</v>
      </c>
      <c r="C10887" s="123">
        <v>42706</v>
      </c>
      <c r="D10887" s="97" t="s">
        <v>23380</v>
      </c>
      <c r="E10887" s="97" t="s">
        <v>3</v>
      </c>
      <c r="F10887" s="97">
        <v>1446105</v>
      </c>
      <c r="G10887" s="97"/>
      <c r="H10887" s="124" t="s">
        <v>23381</v>
      </c>
      <c r="I10887" s="125">
        <v>0</v>
      </c>
      <c r="J10887" s="125">
        <v>10442.83</v>
      </c>
      <c r="K10887" s="126">
        <v>10442.83</v>
      </c>
      <c r="L10887" s="100" t="s">
        <v>1324</v>
      </c>
    </row>
    <row r="10888" spans="1:12" ht="56.25" customHeight="1">
      <c r="A10888" s="97" t="s">
        <v>630</v>
      </c>
      <c r="B10888" s="122" t="s">
        <v>4391</v>
      </c>
      <c r="C10888" s="123">
        <v>42706</v>
      </c>
      <c r="D10888" s="97" t="s">
        <v>23384</v>
      </c>
      <c r="E10888" s="97" t="s">
        <v>3</v>
      </c>
      <c r="F10888" s="97">
        <v>1446108</v>
      </c>
      <c r="G10888" s="97"/>
      <c r="H10888" s="124" t="s">
        <v>23385</v>
      </c>
      <c r="I10888" s="125">
        <v>0</v>
      </c>
      <c r="J10888" s="125">
        <v>805</v>
      </c>
      <c r="K10888" s="126">
        <v>805</v>
      </c>
      <c r="L10888" s="100" t="s">
        <v>1324</v>
      </c>
    </row>
    <row r="10889" spans="1:12" ht="56.25" customHeight="1">
      <c r="A10889" s="97" t="s">
        <v>630</v>
      </c>
      <c r="B10889" s="122" t="s">
        <v>4391</v>
      </c>
      <c r="C10889" s="123">
        <v>42706</v>
      </c>
      <c r="D10889" s="97" t="s">
        <v>23386</v>
      </c>
      <c r="E10889" s="97" t="s">
        <v>3</v>
      </c>
      <c r="F10889" s="97">
        <v>1446109</v>
      </c>
      <c r="G10889" s="97"/>
      <c r="H10889" s="124" t="s">
        <v>23387</v>
      </c>
      <c r="I10889" s="125">
        <v>0</v>
      </c>
      <c r="J10889" s="125">
        <v>623.94000000000005</v>
      </c>
      <c r="K10889" s="126">
        <v>623.94000000000005</v>
      </c>
      <c r="L10889" s="100" t="s">
        <v>1324</v>
      </c>
    </row>
    <row r="10890" spans="1:12" ht="56.25" customHeight="1">
      <c r="A10890" s="97" t="s">
        <v>630</v>
      </c>
      <c r="B10890" s="122" t="s">
        <v>4391</v>
      </c>
      <c r="C10890" s="123">
        <v>42706</v>
      </c>
      <c r="D10890" s="97" t="s">
        <v>23403</v>
      </c>
      <c r="E10890" s="97" t="s">
        <v>3</v>
      </c>
      <c r="F10890" s="97">
        <v>1446172</v>
      </c>
      <c r="G10890" s="97"/>
      <c r="H10890" s="124" t="s">
        <v>6936</v>
      </c>
      <c r="I10890" s="125">
        <v>0</v>
      </c>
      <c r="J10890" s="125">
        <v>1000</v>
      </c>
      <c r="K10890" s="126">
        <v>1000</v>
      </c>
      <c r="L10890" s="100" t="s">
        <v>1324</v>
      </c>
    </row>
    <row r="10891" spans="1:12" ht="56.25" customHeight="1">
      <c r="A10891" s="97" t="s">
        <v>630</v>
      </c>
      <c r="B10891" s="122" t="s">
        <v>4391</v>
      </c>
      <c r="C10891" s="123">
        <v>42706</v>
      </c>
      <c r="D10891" s="97" t="s">
        <v>23404</v>
      </c>
      <c r="E10891" s="97" t="s">
        <v>3</v>
      </c>
      <c r="F10891" s="97">
        <v>1446245</v>
      </c>
      <c r="G10891" s="97"/>
      <c r="H10891" s="124" t="s">
        <v>23405</v>
      </c>
      <c r="I10891" s="125">
        <v>0</v>
      </c>
      <c r="J10891" s="125">
        <v>640</v>
      </c>
      <c r="K10891" s="126">
        <v>640</v>
      </c>
      <c r="L10891" s="100" t="s">
        <v>1324</v>
      </c>
    </row>
    <row r="10892" spans="1:12" ht="56.25" customHeight="1">
      <c r="A10892" s="97" t="s">
        <v>630</v>
      </c>
      <c r="B10892" s="122" t="s">
        <v>4391</v>
      </c>
      <c r="C10892" s="123">
        <v>42706</v>
      </c>
      <c r="D10892" s="97" t="s">
        <v>23406</v>
      </c>
      <c r="E10892" s="97" t="s">
        <v>3</v>
      </c>
      <c r="F10892" s="97">
        <v>1446256</v>
      </c>
      <c r="G10892" s="97"/>
      <c r="H10892" s="124" t="s">
        <v>23407</v>
      </c>
      <c r="I10892" s="125">
        <v>0</v>
      </c>
      <c r="J10892" s="125">
        <v>16497.900000000001</v>
      </c>
      <c r="K10892" s="126">
        <v>16497.900000000001</v>
      </c>
      <c r="L10892" s="100" t="s">
        <v>1324</v>
      </c>
    </row>
    <row r="10893" spans="1:12" ht="56.25" customHeight="1">
      <c r="A10893" s="97" t="s">
        <v>630</v>
      </c>
      <c r="B10893" s="122" t="s">
        <v>4391</v>
      </c>
      <c r="C10893" s="123">
        <v>42706</v>
      </c>
      <c r="D10893" s="97" t="s">
        <v>23421</v>
      </c>
      <c r="E10893" s="97" t="s">
        <v>3</v>
      </c>
      <c r="F10893" s="97">
        <v>1446411</v>
      </c>
      <c r="G10893" s="97"/>
      <c r="H10893" s="124" t="s">
        <v>23422</v>
      </c>
      <c r="I10893" s="125">
        <v>0</v>
      </c>
      <c r="J10893" s="125">
        <v>4103.96</v>
      </c>
      <c r="K10893" s="126">
        <v>4103.96</v>
      </c>
      <c r="L10893" s="100" t="s">
        <v>1324</v>
      </c>
    </row>
    <row r="10894" spans="1:12" ht="56.25" customHeight="1">
      <c r="A10894" s="97" t="s">
        <v>630</v>
      </c>
      <c r="B10894" s="122" t="s">
        <v>4391</v>
      </c>
      <c r="C10894" s="123">
        <v>42706</v>
      </c>
      <c r="D10894" s="97" t="s">
        <v>23425</v>
      </c>
      <c r="E10894" s="97" t="s">
        <v>3</v>
      </c>
      <c r="F10894" s="97">
        <v>1446443</v>
      </c>
      <c r="G10894" s="97"/>
      <c r="H10894" s="124" t="s">
        <v>22163</v>
      </c>
      <c r="I10894" s="125">
        <v>0</v>
      </c>
      <c r="J10894" s="125">
        <v>3053</v>
      </c>
      <c r="K10894" s="126">
        <v>3053</v>
      </c>
      <c r="L10894" s="100" t="s">
        <v>1324</v>
      </c>
    </row>
    <row r="10895" spans="1:12" ht="56.25" customHeight="1">
      <c r="A10895" s="97" t="s">
        <v>630</v>
      </c>
      <c r="B10895" s="122" t="s">
        <v>4391</v>
      </c>
      <c r="C10895" s="123">
        <v>42706</v>
      </c>
      <c r="D10895" s="97" t="s">
        <v>23426</v>
      </c>
      <c r="E10895" s="97" t="s">
        <v>3</v>
      </c>
      <c r="F10895" s="97">
        <v>1446468</v>
      </c>
      <c r="G10895" s="97"/>
      <c r="H10895" s="124" t="s">
        <v>23427</v>
      </c>
      <c r="I10895" s="125">
        <v>0</v>
      </c>
      <c r="J10895" s="125">
        <v>12283.86</v>
      </c>
      <c r="K10895" s="126">
        <v>12283.86</v>
      </c>
      <c r="L10895" s="100" t="s">
        <v>1324</v>
      </c>
    </row>
    <row r="10896" spans="1:12" ht="56.25" customHeight="1">
      <c r="A10896" s="97" t="s">
        <v>630</v>
      </c>
      <c r="B10896" s="122" t="s">
        <v>4391</v>
      </c>
      <c r="C10896" s="123">
        <v>42706</v>
      </c>
      <c r="D10896" s="97" t="s">
        <v>23428</v>
      </c>
      <c r="E10896" s="97" t="s">
        <v>3</v>
      </c>
      <c r="F10896" s="97">
        <v>1446493</v>
      </c>
      <c r="G10896" s="97"/>
      <c r="H10896" s="124" t="s">
        <v>23429</v>
      </c>
      <c r="I10896" s="125">
        <v>0</v>
      </c>
      <c r="J10896" s="125">
        <v>5.61</v>
      </c>
      <c r="K10896" s="126">
        <v>5.61</v>
      </c>
      <c r="L10896" s="100" t="s">
        <v>1324</v>
      </c>
    </row>
    <row r="10897" spans="1:12" ht="56.25" customHeight="1">
      <c r="A10897" s="97" t="s">
        <v>630</v>
      </c>
      <c r="B10897" s="122" t="s">
        <v>4391</v>
      </c>
      <c r="C10897" s="123">
        <v>42706</v>
      </c>
      <c r="D10897" s="97" t="s">
        <v>23438</v>
      </c>
      <c r="E10897" s="97" t="s">
        <v>3</v>
      </c>
      <c r="F10897" s="97">
        <v>1446549</v>
      </c>
      <c r="G10897" s="97"/>
      <c r="H10897" s="124" t="s">
        <v>23439</v>
      </c>
      <c r="I10897" s="125">
        <v>0</v>
      </c>
      <c r="J10897" s="125">
        <v>66.23</v>
      </c>
      <c r="K10897" s="126">
        <v>66.23</v>
      </c>
      <c r="L10897" s="100" t="s">
        <v>1347</v>
      </c>
    </row>
    <row r="10898" spans="1:12" ht="56.25" customHeight="1">
      <c r="A10898" s="97" t="s">
        <v>630</v>
      </c>
      <c r="B10898" s="122" t="s">
        <v>629</v>
      </c>
      <c r="C10898" s="123">
        <v>42706</v>
      </c>
      <c r="D10898" s="97" t="s">
        <v>27423</v>
      </c>
      <c r="E10898" s="97" t="s">
        <v>6</v>
      </c>
      <c r="F10898" s="97">
        <v>773277</v>
      </c>
      <c r="G10898" s="97"/>
      <c r="H10898" s="124" t="s">
        <v>27424</v>
      </c>
      <c r="I10898" s="125">
        <v>0</v>
      </c>
      <c r="J10898" s="125">
        <v>4354.4800000000005</v>
      </c>
      <c r="K10898" s="126">
        <v>4354.4800000000005</v>
      </c>
      <c r="L10898" s="100" t="s">
        <v>1324</v>
      </c>
    </row>
    <row r="10899" spans="1:12" ht="56.25" customHeight="1">
      <c r="A10899" s="97" t="s">
        <v>630</v>
      </c>
      <c r="B10899" s="122" t="s">
        <v>4391</v>
      </c>
      <c r="C10899" s="123">
        <v>42709</v>
      </c>
      <c r="D10899" s="97" t="s">
        <v>23464</v>
      </c>
      <c r="E10899" s="97" t="s">
        <v>3</v>
      </c>
      <c r="F10899" s="97">
        <v>1446839</v>
      </c>
      <c r="G10899" s="97"/>
      <c r="H10899" s="124" t="s">
        <v>4461</v>
      </c>
      <c r="I10899" s="125">
        <v>0</v>
      </c>
      <c r="J10899" s="125">
        <v>1016</v>
      </c>
      <c r="K10899" s="126">
        <v>1016</v>
      </c>
      <c r="L10899" s="100" t="s">
        <v>1324</v>
      </c>
    </row>
    <row r="10900" spans="1:12" ht="56.25" customHeight="1">
      <c r="A10900" s="97" t="s">
        <v>630</v>
      </c>
      <c r="B10900" s="122" t="s">
        <v>4391</v>
      </c>
      <c r="C10900" s="123">
        <v>42709</v>
      </c>
      <c r="D10900" s="97" t="s">
        <v>23465</v>
      </c>
      <c r="E10900" s="97" t="s">
        <v>3</v>
      </c>
      <c r="F10900" s="97">
        <v>1446865</v>
      </c>
      <c r="G10900" s="97"/>
      <c r="H10900" s="124" t="s">
        <v>22127</v>
      </c>
      <c r="I10900" s="125">
        <v>0</v>
      </c>
      <c r="J10900" s="125">
        <v>1506</v>
      </c>
      <c r="K10900" s="126">
        <v>1506</v>
      </c>
      <c r="L10900" s="100" t="s">
        <v>1324</v>
      </c>
    </row>
    <row r="10901" spans="1:12" ht="56.25" customHeight="1">
      <c r="A10901" s="97" t="s">
        <v>630</v>
      </c>
      <c r="B10901" s="122" t="s">
        <v>4391</v>
      </c>
      <c r="C10901" s="123">
        <v>42709</v>
      </c>
      <c r="D10901" s="97" t="s">
        <v>23468</v>
      </c>
      <c r="E10901" s="97" t="s">
        <v>3</v>
      </c>
      <c r="F10901" s="97">
        <v>1446894</v>
      </c>
      <c r="G10901" s="97"/>
      <c r="H10901" s="124" t="s">
        <v>23469</v>
      </c>
      <c r="I10901" s="125">
        <v>0</v>
      </c>
      <c r="J10901" s="125">
        <v>470.83</v>
      </c>
      <c r="K10901" s="126">
        <v>470.83</v>
      </c>
      <c r="L10901" s="100" t="s">
        <v>1324</v>
      </c>
    </row>
    <row r="10902" spans="1:12" ht="56.25" customHeight="1">
      <c r="A10902" s="97" t="s">
        <v>630</v>
      </c>
      <c r="B10902" s="122" t="s">
        <v>4391</v>
      </c>
      <c r="C10902" s="123">
        <v>42709</v>
      </c>
      <c r="D10902" s="97" t="s">
        <v>23470</v>
      </c>
      <c r="E10902" s="97" t="s">
        <v>3</v>
      </c>
      <c r="F10902" s="97">
        <v>1446897</v>
      </c>
      <c r="G10902" s="97"/>
      <c r="H10902" s="124" t="s">
        <v>23471</v>
      </c>
      <c r="I10902" s="125">
        <v>0</v>
      </c>
      <c r="J10902" s="125">
        <v>35.92</v>
      </c>
      <c r="K10902" s="126">
        <v>35.92</v>
      </c>
      <c r="L10902" s="100" t="s">
        <v>1324</v>
      </c>
    </row>
    <row r="10903" spans="1:12" ht="56.25" customHeight="1">
      <c r="A10903" s="97" t="s">
        <v>630</v>
      </c>
      <c r="B10903" s="122" t="s">
        <v>4391</v>
      </c>
      <c r="C10903" s="123">
        <v>42709</v>
      </c>
      <c r="D10903" s="97" t="s">
        <v>23472</v>
      </c>
      <c r="E10903" s="97" t="s">
        <v>3</v>
      </c>
      <c r="F10903" s="97">
        <v>1446901</v>
      </c>
      <c r="G10903" s="97"/>
      <c r="H10903" s="124" t="s">
        <v>23471</v>
      </c>
      <c r="I10903" s="125">
        <v>0</v>
      </c>
      <c r="J10903" s="125">
        <v>435</v>
      </c>
      <c r="K10903" s="126">
        <v>435</v>
      </c>
      <c r="L10903" s="100" t="s">
        <v>1324</v>
      </c>
    </row>
    <row r="10904" spans="1:12" ht="56.25" customHeight="1">
      <c r="A10904" s="97" t="s">
        <v>630</v>
      </c>
      <c r="B10904" s="122" t="s">
        <v>4391</v>
      </c>
      <c r="C10904" s="123">
        <v>42709</v>
      </c>
      <c r="D10904" s="97" t="s">
        <v>23475</v>
      </c>
      <c r="E10904" s="97" t="s">
        <v>3</v>
      </c>
      <c r="F10904" s="97">
        <v>1446975</v>
      </c>
      <c r="G10904" s="97"/>
      <c r="H10904" s="124" t="s">
        <v>23476</v>
      </c>
      <c r="I10904" s="125">
        <v>0</v>
      </c>
      <c r="J10904" s="125">
        <v>30.32</v>
      </c>
      <c r="K10904" s="126">
        <v>30.32</v>
      </c>
      <c r="L10904" s="100" t="s">
        <v>1324</v>
      </c>
    </row>
    <row r="10905" spans="1:12" ht="56.25" customHeight="1">
      <c r="A10905" s="97" t="s">
        <v>630</v>
      </c>
      <c r="B10905" s="122" t="s">
        <v>4391</v>
      </c>
      <c r="C10905" s="123">
        <v>42709</v>
      </c>
      <c r="D10905" s="97" t="s">
        <v>23482</v>
      </c>
      <c r="E10905" s="97" t="s">
        <v>3</v>
      </c>
      <c r="F10905" s="97">
        <v>1447045</v>
      </c>
      <c r="G10905" s="97"/>
      <c r="H10905" s="124" t="s">
        <v>23483</v>
      </c>
      <c r="I10905" s="125">
        <v>0</v>
      </c>
      <c r="J10905" s="125">
        <v>501.33</v>
      </c>
      <c r="K10905" s="126">
        <v>501.33</v>
      </c>
      <c r="L10905" s="100" t="s">
        <v>1324</v>
      </c>
    </row>
    <row r="10906" spans="1:12" ht="56.25" customHeight="1">
      <c r="A10906" s="97" t="s">
        <v>630</v>
      </c>
      <c r="B10906" s="122" t="s">
        <v>4391</v>
      </c>
      <c r="C10906" s="123">
        <v>42709</v>
      </c>
      <c r="D10906" s="97" t="s">
        <v>23484</v>
      </c>
      <c r="E10906" s="97" t="s">
        <v>3</v>
      </c>
      <c r="F10906" s="97">
        <v>1447050</v>
      </c>
      <c r="G10906" s="97"/>
      <c r="H10906" s="124" t="s">
        <v>23485</v>
      </c>
      <c r="I10906" s="125">
        <v>0</v>
      </c>
      <c r="J10906" s="125">
        <v>258.11</v>
      </c>
      <c r="K10906" s="126">
        <v>258.11</v>
      </c>
      <c r="L10906" s="100" t="s">
        <v>1324</v>
      </c>
    </row>
    <row r="10907" spans="1:12" ht="56.25" customHeight="1">
      <c r="A10907" s="97" t="s">
        <v>630</v>
      </c>
      <c r="B10907" s="122" t="s">
        <v>4391</v>
      </c>
      <c r="C10907" s="123">
        <v>42709</v>
      </c>
      <c r="D10907" s="97" t="s">
        <v>23490</v>
      </c>
      <c r="E10907" s="97" t="s">
        <v>3</v>
      </c>
      <c r="F10907" s="97">
        <v>1447064</v>
      </c>
      <c r="G10907" s="97"/>
      <c r="H10907" s="124" t="s">
        <v>23491</v>
      </c>
      <c r="I10907" s="125">
        <v>0</v>
      </c>
      <c r="J10907" s="125">
        <v>1110</v>
      </c>
      <c r="K10907" s="126">
        <v>1110</v>
      </c>
      <c r="L10907" s="100" t="s">
        <v>1324</v>
      </c>
    </row>
    <row r="10908" spans="1:12" ht="56.25" customHeight="1">
      <c r="A10908" s="97" t="s">
        <v>630</v>
      </c>
      <c r="B10908" s="122" t="s">
        <v>4391</v>
      </c>
      <c r="C10908" s="123">
        <v>42709</v>
      </c>
      <c r="D10908" s="97" t="s">
        <v>23494</v>
      </c>
      <c r="E10908" s="97" t="s">
        <v>3</v>
      </c>
      <c r="F10908" s="97">
        <v>1447067</v>
      </c>
      <c r="G10908" s="97"/>
      <c r="H10908" s="124" t="s">
        <v>23495</v>
      </c>
      <c r="I10908" s="125">
        <v>0</v>
      </c>
      <c r="J10908" s="125">
        <v>1166</v>
      </c>
      <c r="K10908" s="126">
        <v>1166</v>
      </c>
      <c r="L10908" s="100" t="s">
        <v>1324</v>
      </c>
    </row>
    <row r="10909" spans="1:12" ht="56.25" customHeight="1">
      <c r="A10909" s="97" t="s">
        <v>630</v>
      </c>
      <c r="B10909" s="122" t="s">
        <v>4391</v>
      </c>
      <c r="C10909" s="123">
        <v>42709</v>
      </c>
      <c r="D10909" s="97" t="s">
        <v>23496</v>
      </c>
      <c r="E10909" s="97" t="s">
        <v>3</v>
      </c>
      <c r="F10909" s="97">
        <v>1447078</v>
      </c>
      <c r="G10909" s="97"/>
      <c r="H10909" s="124" t="s">
        <v>8929</v>
      </c>
      <c r="I10909" s="125">
        <v>0</v>
      </c>
      <c r="J10909" s="125">
        <v>1500</v>
      </c>
      <c r="K10909" s="126">
        <v>1500</v>
      </c>
      <c r="L10909" s="100" t="s">
        <v>1324</v>
      </c>
    </row>
    <row r="10910" spans="1:12" ht="56.25" customHeight="1">
      <c r="A10910" s="97" t="s">
        <v>630</v>
      </c>
      <c r="B10910" s="122" t="s">
        <v>4391</v>
      </c>
      <c r="C10910" s="123">
        <v>42709</v>
      </c>
      <c r="D10910" s="97" t="s">
        <v>23497</v>
      </c>
      <c r="E10910" s="97" t="s">
        <v>3</v>
      </c>
      <c r="F10910" s="97">
        <v>1447090</v>
      </c>
      <c r="G10910" s="97"/>
      <c r="H10910" s="124" t="s">
        <v>23498</v>
      </c>
      <c r="I10910" s="125">
        <v>0</v>
      </c>
      <c r="J10910" s="125">
        <v>4169</v>
      </c>
      <c r="K10910" s="126">
        <v>4169</v>
      </c>
      <c r="L10910" s="100" t="s">
        <v>1324</v>
      </c>
    </row>
    <row r="10911" spans="1:12" ht="56.25" customHeight="1">
      <c r="A10911" s="97" t="s">
        <v>630</v>
      </c>
      <c r="B10911" s="122" t="s">
        <v>4391</v>
      </c>
      <c r="C10911" s="123">
        <v>42709</v>
      </c>
      <c r="D10911" s="97" t="s">
        <v>23503</v>
      </c>
      <c r="E10911" s="97" t="s">
        <v>3</v>
      </c>
      <c r="F10911" s="97">
        <v>1447118</v>
      </c>
      <c r="G10911" s="97"/>
      <c r="H10911" s="124" t="s">
        <v>23504</v>
      </c>
      <c r="I10911" s="125">
        <v>0</v>
      </c>
      <c r="J10911" s="125">
        <v>471</v>
      </c>
      <c r="K10911" s="126">
        <v>471</v>
      </c>
      <c r="L10911" s="100" t="s">
        <v>1324</v>
      </c>
    </row>
    <row r="10912" spans="1:12" ht="56.25" customHeight="1">
      <c r="A10912" s="97" t="s">
        <v>630</v>
      </c>
      <c r="B10912" s="122" t="s">
        <v>4391</v>
      </c>
      <c r="C10912" s="123">
        <v>42709</v>
      </c>
      <c r="D10912" s="97" t="s">
        <v>23505</v>
      </c>
      <c r="E10912" s="97" t="s">
        <v>3</v>
      </c>
      <c r="F10912" s="97">
        <v>1447124</v>
      </c>
      <c r="G10912" s="97"/>
      <c r="H10912" s="124" t="s">
        <v>23506</v>
      </c>
      <c r="I10912" s="125">
        <v>0</v>
      </c>
      <c r="J10912" s="125">
        <v>79</v>
      </c>
      <c r="K10912" s="126">
        <v>79</v>
      </c>
      <c r="L10912" s="100" t="s">
        <v>1347</v>
      </c>
    </row>
    <row r="10913" spans="1:12" ht="56.25" customHeight="1">
      <c r="A10913" s="97" t="s">
        <v>630</v>
      </c>
      <c r="B10913" s="122" t="s">
        <v>4391</v>
      </c>
      <c r="C10913" s="123">
        <v>42709</v>
      </c>
      <c r="D10913" s="97" t="s">
        <v>23507</v>
      </c>
      <c r="E10913" s="97" t="s">
        <v>3</v>
      </c>
      <c r="F10913" s="97">
        <v>1447130</v>
      </c>
      <c r="G10913" s="97"/>
      <c r="H10913" s="124" t="s">
        <v>7962</v>
      </c>
      <c r="I10913" s="125">
        <v>0</v>
      </c>
      <c r="J10913" s="125">
        <v>1500</v>
      </c>
      <c r="K10913" s="126">
        <v>1500</v>
      </c>
      <c r="L10913" s="100" t="s">
        <v>1324</v>
      </c>
    </row>
    <row r="10914" spans="1:12" ht="56.25" customHeight="1">
      <c r="A10914" s="97" t="s">
        <v>630</v>
      </c>
      <c r="B10914" s="122" t="s">
        <v>4391</v>
      </c>
      <c r="C10914" s="123">
        <v>42709</v>
      </c>
      <c r="D10914" s="97" t="s">
        <v>23517</v>
      </c>
      <c r="E10914" s="97" t="s">
        <v>3</v>
      </c>
      <c r="F10914" s="97">
        <v>1447159</v>
      </c>
      <c r="G10914" s="97"/>
      <c r="H10914" s="124" t="s">
        <v>23518</v>
      </c>
      <c r="I10914" s="125">
        <v>0</v>
      </c>
      <c r="J10914" s="125">
        <v>259.7</v>
      </c>
      <c r="K10914" s="126">
        <v>259.7</v>
      </c>
      <c r="L10914" s="100" t="s">
        <v>1324</v>
      </c>
    </row>
    <row r="10915" spans="1:12" ht="56.25" customHeight="1">
      <c r="A10915" s="97" t="s">
        <v>630</v>
      </c>
      <c r="B10915" s="122" t="s">
        <v>4391</v>
      </c>
      <c r="C10915" s="123">
        <v>42709</v>
      </c>
      <c r="D10915" s="97" t="s">
        <v>23521</v>
      </c>
      <c r="E10915" s="97" t="s">
        <v>3</v>
      </c>
      <c r="F10915" s="97">
        <v>1447184</v>
      </c>
      <c r="G10915" s="97"/>
      <c r="H10915" s="124" t="s">
        <v>23522</v>
      </c>
      <c r="I10915" s="125">
        <v>0</v>
      </c>
      <c r="J10915" s="125">
        <v>471</v>
      </c>
      <c r="K10915" s="126">
        <v>471</v>
      </c>
      <c r="L10915" s="100" t="s">
        <v>1324</v>
      </c>
    </row>
    <row r="10916" spans="1:12" ht="56.25" customHeight="1">
      <c r="A10916" s="97" t="s">
        <v>630</v>
      </c>
      <c r="B10916" s="122" t="s">
        <v>4391</v>
      </c>
      <c r="C10916" s="123">
        <v>42709</v>
      </c>
      <c r="D10916" s="97" t="s">
        <v>23523</v>
      </c>
      <c r="E10916" s="97" t="s">
        <v>3</v>
      </c>
      <c r="F10916" s="97">
        <v>1447200</v>
      </c>
      <c r="G10916" s="97"/>
      <c r="H10916" s="124" t="s">
        <v>23524</v>
      </c>
      <c r="I10916" s="125">
        <v>0</v>
      </c>
      <c r="J10916" s="125">
        <v>207.52</v>
      </c>
      <c r="K10916" s="126">
        <v>207.52</v>
      </c>
      <c r="L10916" s="100" t="s">
        <v>1324</v>
      </c>
    </row>
    <row r="10917" spans="1:12" ht="56.25" customHeight="1">
      <c r="A10917" s="97" t="s">
        <v>630</v>
      </c>
      <c r="B10917" s="122" t="s">
        <v>4391</v>
      </c>
      <c r="C10917" s="123">
        <v>42709</v>
      </c>
      <c r="D10917" s="97" t="s">
        <v>23525</v>
      </c>
      <c r="E10917" s="97" t="s">
        <v>3</v>
      </c>
      <c r="F10917" s="97">
        <v>1447201</v>
      </c>
      <c r="G10917" s="97"/>
      <c r="H10917" s="124" t="s">
        <v>23526</v>
      </c>
      <c r="I10917" s="125">
        <v>0</v>
      </c>
      <c r="J10917" s="125">
        <v>1713</v>
      </c>
      <c r="K10917" s="126">
        <v>1713</v>
      </c>
      <c r="L10917" s="100" t="s">
        <v>1324</v>
      </c>
    </row>
    <row r="10918" spans="1:12" ht="56.25" customHeight="1">
      <c r="A10918" s="97" t="s">
        <v>630</v>
      </c>
      <c r="B10918" s="122" t="s">
        <v>629</v>
      </c>
      <c r="C10918" s="123">
        <v>42709</v>
      </c>
      <c r="D10918" s="97" t="s">
        <v>27571</v>
      </c>
      <c r="E10918" s="97" t="s">
        <v>11</v>
      </c>
      <c r="F10918" s="97">
        <v>872613</v>
      </c>
      <c r="G10918" s="97"/>
      <c r="H10918" s="124" t="s">
        <v>27572</v>
      </c>
      <c r="I10918" s="125">
        <v>50</v>
      </c>
      <c r="J10918" s="125">
        <v>0</v>
      </c>
      <c r="K10918" s="126">
        <v>50</v>
      </c>
      <c r="L10918" s="100" t="s">
        <v>1324</v>
      </c>
    </row>
    <row r="10919" spans="1:12" ht="56.25" customHeight="1">
      <c r="A10919" s="97" t="s">
        <v>630</v>
      </c>
      <c r="B10919" s="122" t="s">
        <v>4391</v>
      </c>
      <c r="C10919" s="123">
        <v>42710</v>
      </c>
      <c r="D10919" s="97" t="s">
        <v>23603</v>
      </c>
      <c r="E10919" s="97" t="s">
        <v>3</v>
      </c>
      <c r="F10919" s="97">
        <v>1447772</v>
      </c>
      <c r="G10919" s="97"/>
      <c r="H10919" s="124" t="s">
        <v>23604</v>
      </c>
      <c r="I10919" s="125">
        <v>0</v>
      </c>
      <c r="J10919" s="125">
        <v>20620.61</v>
      </c>
      <c r="K10919" s="126">
        <v>20620.61</v>
      </c>
      <c r="L10919" s="100" t="s">
        <v>1324</v>
      </c>
    </row>
    <row r="10920" spans="1:12" ht="56.25" customHeight="1">
      <c r="A10920" s="97" t="s">
        <v>630</v>
      </c>
      <c r="B10920" s="122" t="s">
        <v>4391</v>
      </c>
      <c r="C10920" s="123">
        <v>42710</v>
      </c>
      <c r="D10920" s="97" t="s">
        <v>23607</v>
      </c>
      <c r="E10920" s="97" t="s">
        <v>3</v>
      </c>
      <c r="F10920" s="97">
        <v>1447545</v>
      </c>
      <c r="G10920" s="97"/>
      <c r="H10920" s="124" t="s">
        <v>23608</v>
      </c>
      <c r="I10920" s="125">
        <v>0</v>
      </c>
      <c r="J10920" s="125">
        <v>450.08</v>
      </c>
      <c r="K10920" s="126">
        <v>450.08</v>
      </c>
      <c r="L10920" s="100" t="s">
        <v>1324</v>
      </c>
    </row>
    <row r="10921" spans="1:12" ht="56.25" customHeight="1">
      <c r="A10921" s="97" t="s">
        <v>630</v>
      </c>
      <c r="B10921" s="122" t="s">
        <v>4391</v>
      </c>
      <c r="C10921" s="123">
        <v>42710</v>
      </c>
      <c r="D10921" s="97" t="s">
        <v>23617</v>
      </c>
      <c r="E10921" s="97" t="s">
        <v>3</v>
      </c>
      <c r="F10921" s="97">
        <v>1447759</v>
      </c>
      <c r="G10921" s="97"/>
      <c r="H10921" s="124" t="s">
        <v>23618</v>
      </c>
      <c r="I10921" s="125">
        <v>0</v>
      </c>
      <c r="J10921" s="125">
        <v>7.0000000000000007E-2</v>
      </c>
      <c r="K10921" s="126">
        <v>7.0000000000000007E-2</v>
      </c>
      <c r="L10921" s="100" t="s">
        <v>1347</v>
      </c>
    </row>
    <row r="10922" spans="1:12" ht="56.25" customHeight="1">
      <c r="A10922" s="97" t="s">
        <v>630</v>
      </c>
      <c r="B10922" s="122" t="s">
        <v>4391</v>
      </c>
      <c r="C10922" s="123">
        <v>42710</v>
      </c>
      <c r="D10922" s="97" t="s">
        <v>23625</v>
      </c>
      <c r="E10922" s="97" t="s">
        <v>3</v>
      </c>
      <c r="F10922" s="97">
        <v>1447908</v>
      </c>
      <c r="G10922" s="97"/>
      <c r="H10922" s="124" t="s">
        <v>23626</v>
      </c>
      <c r="I10922" s="125">
        <v>0</v>
      </c>
      <c r="J10922" s="125">
        <v>4474.3500000000004</v>
      </c>
      <c r="K10922" s="126">
        <v>4474.3500000000004</v>
      </c>
      <c r="L10922" s="100" t="s">
        <v>1324</v>
      </c>
    </row>
    <row r="10923" spans="1:12" ht="56.25" customHeight="1">
      <c r="A10923" s="97" t="s">
        <v>630</v>
      </c>
      <c r="B10923" s="122" t="s">
        <v>4391</v>
      </c>
      <c r="C10923" s="123">
        <v>42710</v>
      </c>
      <c r="D10923" s="97" t="s">
        <v>23629</v>
      </c>
      <c r="E10923" s="97" t="s">
        <v>3</v>
      </c>
      <c r="F10923" s="97">
        <v>1447973</v>
      </c>
      <c r="G10923" s="97"/>
      <c r="H10923" s="124" t="s">
        <v>23630</v>
      </c>
      <c r="I10923" s="125">
        <v>0</v>
      </c>
      <c r="J10923" s="125">
        <v>1</v>
      </c>
      <c r="K10923" s="126">
        <v>1</v>
      </c>
      <c r="L10923" s="100" t="s">
        <v>1347</v>
      </c>
    </row>
    <row r="10924" spans="1:12" ht="56.25" customHeight="1">
      <c r="A10924" s="97" t="s">
        <v>630</v>
      </c>
      <c r="B10924" s="122" t="s">
        <v>4391</v>
      </c>
      <c r="C10924" s="123">
        <v>42710</v>
      </c>
      <c r="D10924" s="97" t="s">
        <v>23644</v>
      </c>
      <c r="E10924" s="97" t="s">
        <v>3</v>
      </c>
      <c r="F10924" s="97">
        <v>1447994</v>
      </c>
      <c r="G10924" s="97"/>
      <c r="H10924" s="124" t="s">
        <v>23645</v>
      </c>
      <c r="I10924" s="125">
        <v>0</v>
      </c>
      <c r="J10924" s="125">
        <v>8900.9</v>
      </c>
      <c r="K10924" s="126">
        <v>8900.9</v>
      </c>
      <c r="L10924" s="100" t="s">
        <v>1324</v>
      </c>
    </row>
    <row r="10925" spans="1:12" ht="56.25" customHeight="1">
      <c r="A10925" s="97" t="s">
        <v>630</v>
      </c>
      <c r="B10925" s="122" t="s">
        <v>4391</v>
      </c>
      <c r="C10925" s="123">
        <v>42710</v>
      </c>
      <c r="D10925" s="97" t="s">
        <v>23646</v>
      </c>
      <c r="E10925" s="97" t="s">
        <v>3</v>
      </c>
      <c r="F10925" s="97">
        <v>1448055</v>
      </c>
      <c r="G10925" s="97"/>
      <c r="H10925" s="124" t="s">
        <v>23647</v>
      </c>
      <c r="I10925" s="125">
        <v>0</v>
      </c>
      <c r="J10925" s="125">
        <v>4220</v>
      </c>
      <c r="K10925" s="126">
        <v>4220</v>
      </c>
      <c r="L10925" s="100" t="s">
        <v>1324</v>
      </c>
    </row>
    <row r="10926" spans="1:12" ht="56.25" customHeight="1">
      <c r="A10926" s="97" t="s">
        <v>630</v>
      </c>
      <c r="B10926" s="122" t="s">
        <v>4391</v>
      </c>
      <c r="C10926" s="123">
        <v>42711</v>
      </c>
      <c r="D10926" s="97" t="s">
        <v>23692</v>
      </c>
      <c r="E10926" s="97" t="s">
        <v>3</v>
      </c>
      <c r="F10926" s="97">
        <v>1448435</v>
      </c>
      <c r="G10926" s="97"/>
      <c r="H10926" s="124" t="s">
        <v>23693</v>
      </c>
      <c r="I10926" s="125">
        <v>0</v>
      </c>
      <c r="J10926" s="125">
        <v>5729</v>
      </c>
      <c r="K10926" s="126">
        <v>5729</v>
      </c>
      <c r="L10926" s="100" t="s">
        <v>1324</v>
      </c>
    </row>
    <row r="10927" spans="1:12" ht="56.25" customHeight="1">
      <c r="A10927" s="97" t="s">
        <v>630</v>
      </c>
      <c r="B10927" s="122" t="s">
        <v>4391</v>
      </c>
      <c r="C10927" s="123">
        <v>42711</v>
      </c>
      <c r="D10927" s="97" t="s">
        <v>23694</v>
      </c>
      <c r="E10927" s="97" t="s">
        <v>3</v>
      </c>
      <c r="F10927" s="97">
        <v>1448437</v>
      </c>
      <c r="G10927" s="97"/>
      <c r="H10927" s="124" t="s">
        <v>23695</v>
      </c>
      <c r="I10927" s="125">
        <v>0</v>
      </c>
      <c r="J10927" s="125">
        <v>1612.9</v>
      </c>
      <c r="K10927" s="126">
        <v>1612.9</v>
      </c>
      <c r="L10927" s="100" t="s">
        <v>1324</v>
      </c>
    </row>
    <row r="10928" spans="1:12" ht="56.25" customHeight="1">
      <c r="A10928" s="97" t="s">
        <v>630</v>
      </c>
      <c r="B10928" s="122" t="s">
        <v>4391</v>
      </c>
      <c r="C10928" s="123">
        <v>42711</v>
      </c>
      <c r="D10928" s="97" t="s">
        <v>23696</v>
      </c>
      <c r="E10928" s="97" t="s">
        <v>3</v>
      </c>
      <c r="F10928" s="97">
        <v>1448443</v>
      </c>
      <c r="G10928" s="97"/>
      <c r="H10928" s="124" t="s">
        <v>23697</v>
      </c>
      <c r="I10928" s="125">
        <v>0</v>
      </c>
      <c r="J10928" s="125">
        <v>7680.29</v>
      </c>
      <c r="K10928" s="126">
        <v>7680.29</v>
      </c>
      <c r="L10928" s="100" t="s">
        <v>1324</v>
      </c>
    </row>
    <row r="10929" spans="1:12" ht="56.25" customHeight="1">
      <c r="A10929" s="97" t="s">
        <v>630</v>
      </c>
      <c r="B10929" s="122" t="s">
        <v>4391</v>
      </c>
      <c r="C10929" s="123">
        <v>42711</v>
      </c>
      <c r="D10929" s="97" t="s">
        <v>23702</v>
      </c>
      <c r="E10929" s="97" t="s">
        <v>3</v>
      </c>
      <c r="F10929" s="97">
        <v>1448458</v>
      </c>
      <c r="G10929" s="97"/>
      <c r="H10929" s="124" t="s">
        <v>23703</v>
      </c>
      <c r="I10929" s="125">
        <v>0</v>
      </c>
      <c r="J10929" s="125">
        <v>1052.4100000000001</v>
      </c>
      <c r="K10929" s="126">
        <v>1052.4100000000001</v>
      </c>
      <c r="L10929" s="100" t="s">
        <v>1324</v>
      </c>
    </row>
    <row r="10930" spans="1:12" ht="56.25" customHeight="1">
      <c r="A10930" s="97" t="s">
        <v>630</v>
      </c>
      <c r="B10930" s="122" t="s">
        <v>4391</v>
      </c>
      <c r="C10930" s="123">
        <v>42711</v>
      </c>
      <c r="D10930" s="97" t="s">
        <v>23727</v>
      </c>
      <c r="E10930" s="97" t="s">
        <v>3</v>
      </c>
      <c r="F10930" s="97">
        <v>1448373</v>
      </c>
      <c r="G10930" s="97"/>
      <c r="H10930" s="124" t="s">
        <v>23728</v>
      </c>
      <c r="I10930" s="125">
        <v>0</v>
      </c>
      <c r="J10930" s="125">
        <v>371</v>
      </c>
      <c r="K10930" s="126">
        <v>371</v>
      </c>
      <c r="L10930" s="100" t="s">
        <v>1324</v>
      </c>
    </row>
    <row r="10931" spans="1:12" ht="56.25" customHeight="1">
      <c r="A10931" s="97" t="s">
        <v>630</v>
      </c>
      <c r="B10931" s="122" t="s">
        <v>4391</v>
      </c>
      <c r="C10931" s="123">
        <v>42711</v>
      </c>
      <c r="D10931" s="97" t="s">
        <v>23737</v>
      </c>
      <c r="E10931" s="97" t="s">
        <v>3</v>
      </c>
      <c r="F10931" s="97">
        <v>1448403</v>
      </c>
      <c r="G10931" s="97"/>
      <c r="H10931" s="124" t="s">
        <v>23738</v>
      </c>
      <c r="I10931" s="125">
        <v>0</v>
      </c>
      <c r="J10931" s="125">
        <v>35</v>
      </c>
      <c r="K10931" s="126">
        <v>35</v>
      </c>
      <c r="L10931" s="100" t="s">
        <v>1324</v>
      </c>
    </row>
    <row r="10932" spans="1:12" ht="56.25" customHeight="1">
      <c r="A10932" s="97" t="s">
        <v>630</v>
      </c>
      <c r="B10932" s="122" t="s">
        <v>4391</v>
      </c>
      <c r="C10932" s="123">
        <v>42711</v>
      </c>
      <c r="D10932" s="97" t="s">
        <v>23756</v>
      </c>
      <c r="E10932" s="97" t="s">
        <v>3</v>
      </c>
      <c r="F10932" s="97">
        <v>1448450</v>
      </c>
      <c r="G10932" s="97"/>
      <c r="H10932" s="124" t="s">
        <v>23757</v>
      </c>
      <c r="I10932" s="125">
        <v>0</v>
      </c>
      <c r="J10932" s="125">
        <v>2132.08</v>
      </c>
      <c r="K10932" s="126">
        <v>2132.08</v>
      </c>
      <c r="L10932" s="100" t="s">
        <v>1324</v>
      </c>
    </row>
    <row r="10933" spans="1:12" ht="56.25" customHeight="1">
      <c r="A10933" s="97" t="s">
        <v>630</v>
      </c>
      <c r="B10933" s="122" t="s">
        <v>4391</v>
      </c>
      <c r="C10933" s="123">
        <v>42711</v>
      </c>
      <c r="D10933" s="97" t="s">
        <v>23768</v>
      </c>
      <c r="E10933" s="97" t="s">
        <v>3</v>
      </c>
      <c r="F10933" s="97">
        <v>1448571</v>
      </c>
      <c r="G10933" s="97"/>
      <c r="H10933" s="124" t="s">
        <v>23769</v>
      </c>
      <c r="I10933" s="125">
        <v>0</v>
      </c>
      <c r="J10933" s="125">
        <v>2481</v>
      </c>
      <c r="K10933" s="126">
        <v>2481</v>
      </c>
      <c r="L10933" s="100" t="s">
        <v>1324</v>
      </c>
    </row>
    <row r="10934" spans="1:12" ht="56.25" customHeight="1">
      <c r="A10934" s="97" t="s">
        <v>630</v>
      </c>
      <c r="B10934" s="122" t="s">
        <v>4391</v>
      </c>
      <c r="C10934" s="123">
        <v>42711</v>
      </c>
      <c r="D10934" s="97" t="s">
        <v>23770</v>
      </c>
      <c r="E10934" s="97" t="s">
        <v>3</v>
      </c>
      <c r="F10934" s="97">
        <v>1448573</v>
      </c>
      <c r="G10934" s="97"/>
      <c r="H10934" s="124" t="s">
        <v>23769</v>
      </c>
      <c r="I10934" s="125">
        <v>0</v>
      </c>
      <c r="J10934" s="125">
        <v>2481</v>
      </c>
      <c r="K10934" s="126">
        <v>2481</v>
      </c>
      <c r="L10934" s="100" t="s">
        <v>1324</v>
      </c>
    </row>
    <row r="10935" spans="1:12" ht="56.25" customHeight="1">
      <c r="A10935" s="97" t="s">
        <v>630</v>
      </c>
      <c r="B10935" s="122" t="s">
        <v>4391</v>
      </c>
      <c r="C10935" s="123">
        <v>42711</v>
      </c>
      <c r="D10935" s="97" t="s">
        <v>23771</v>
      </c>
      <c r="E10935" s="97" t="s">
        <v>3</v>
      </c>
      <c r="F10935" s="97">
        <v>1448574</v>
      </c>
      <c r="G10935" s="97"/>
      <c r="H10935" s="124" t="s">
        <v>23772</v>
      </c>
      <c r="I10935" s="125">
        <v>0</v>
      </c>
      <c r="J10935" s="125">
        <v>55</v>
      </c>
      <c r="K10935" s="126">
        <v>55</v>
      </c>
      <c r="L10935" s="100" t="s">
        <v>1324</v>
      </c>
    </row>
    <row r="10936" spans="1:12" ht="56.25" customHeight="1">
      <c r="A10936" s="97" t="s">
        <v>630</v>
      </c>
      <c r="B10936" s="122" t="s">
        <v>4391</v>
      </c>
      <c r="C10936" s="123">
        <v>42711</v>
      </c>
      <c r="D10936" s="97" t="s">
        <v>23773</v>
      </c>
      <c r="E10936" s="97" t="s">
        <v>3</v>
      </c>
      <c r="F10936" s="97">
        <v>1448575</v>
      </c>
      <c r="G10936" s="97"/>
      <c r="H10936" s="124" t="s">
        <v>23769</v>
      </c>
      <c r="I10936" s="125">
        <v>0</v>
      </c>
      <c r="J10936" s="125">
        <v>46.92</v>
      </c>
      <c r="K10936" s="126">
        <v>46.92</v>
      </c>
      <c r="L10936" s="100" t="s">
        <v>1324</v>
      </c>
    </row>
    <row r="10937" spans="1:12" ht="56.25" customHeight="1">
      <c r="A10937" s="97" t="s">
        <v>630</v>
      </c>
      <c r="B10937" s="122" t="s">
        <v>4391</v>
      </c>
      <c r="C10937" s="123">
        <v>42711</v>
      </c>
      <c r="D10937" s="97" t="s">
        <v>23774</v>
      </c>
      <c r="E10937" s="97" t="s">
        <v>3</v>
      </c>
      <c r="F10937" s="97">
        <v>1448576</v>
      </c>
      <c r="G10937" s="97"/>
      <c r="H10937" s="124" t="s">
        <v>23769</v>
      </c>
      <c r="I10937" s="125">
        <v>0</v>
      </c>
      <c r="J10937" s="125">
        <v>46.92</v>
      </c>
      <c r="K10937" s="126">
        <v>46.92</v>
      </c>
      <c r="L10937" s="100" t="s">
        <v>1324</v>
      </c>
    </row>
    <row r="10938" spans="1:12" ht="56.25" customHeight="1">
      <c r="A10938" s="97" t="s">
        <v>630</v>
      </c>
      <c r="B10938" s="122" t="s">
        <v>4391</v>
      </c>
      <c r="C10938" s="123">
        <v>42711</v>
      </c>
      <c r="D10938" s="97" t="s">
        <v>23775</v>
      </c>
      <c r="E10938" s="97" t="s">
        <v>3</v>
      </c>
      <c r="F10938" s="97">
        <v>1448603</v>
      </c>
      <c r="G10938" s="97"/>
      <c r="H10938" s="124" t="s">
        <v>23776</v>
      </c>
      <c r="I10938" s="125">
        <v>0</v>
      </c>
      <c r="J10938" s="125">
        <v>504.78</v>
      </c>
      <c r="K10938" s="126">
        <v>504.78</v>
      </c>
      <c r="L10938" s="100" t="s">
        <v>1324</v>
      </c>
    </row>
    <row r="10939" spans="1:12" ht="56.25" customHeight="1">
      <c r="A10939" s="97" t="s">
        <v>630</v>
      </c>
      <c r="B10939" s="122" t="s">
        <v>4391</v>
      </c>
      <c r="C10939" s="123">
        <v>42711</v>
      </c>
      <c r="D10939" s="97" t="s">
        <v>23777</v>
      </c>
      <c r="E10939" s="97" t="s">
        <v>3</v>
      </c>
      <c r="F10939" s="97">
        <v>1448610</v>
      </c>
      <c r="G10939" s="97"/>
      <c r="H10939" s="124" t="s">
        <v>23776</v>
      </c>
      <c r="I10939" s="125">
        <v>0</v>
      </c>
      <c r="J10939" s="125">
        <v>467.44</v>
      </c>
      <c r="K10939" s="126">
        <v>467.44</v>
      </c>
      <c r="L10939" s="100" t="s">
        <v>1324</v>
      </c>
    </row>
    <row r="10940" spans="1:12" ht="56.25" customHeight="1">
      <c r="A10940" s="97" t="s">
        <v>630</v>
      </c>
      <c r="B10940" s="122" t="s">
        <v>4391</v>
      </c>
      <c r="C10940" s="123">
        <v>42711</v>
      </c>
      <c r="D10940" s="97" t="s">
        <v>23780</v>
      </c>
      <c r="E10940" s="97" t="s">
        <v>3</v>
      </c>
      <c r="F10940" s="97">
        <v>1448624</v>
      </c>
      <c r="G10940" s="97"/>
      <c r="H10940" s="124" t="s">
        <v>23781</v>
      </c>
      <c r="I10940" s="125">
        <v>0</v>
      </c>
      <c r="J10940" s="125">
        <v>8644.32</v>
      </c>
      <c r="K10940" s="126">
        <v>8644.32</v>
      </c>
      <c r="L10940" s="100" t="s">
        <v>1324</v>
      </c>
    </row>
    <row r="10941" spans="1:12" ht="56.25" customHeight="1">
      <c r="A10941" s="97" t="s">
        <v>630</v>
      </c>
      <c r="B10941" s="122" t="s">
        <v>4391</v>
      </c>
      <c r="C10941" s="123">
        <v>42711</v>
      </c>
      <c r="D10941" s="97" t="s">
        <v>23782</v>
      </c>
      <c r="E10941" s="97" t="s">
        <v>3</v>
      </c>
      <c r="F10941" s="97">
        <v>1448649</v>
      </c>
      <c r="G10941" s="97"/>
      <c r="H10941" s="124" t="s">
        <v>23783</v>
      </c>
      <c r="I10941" s="125">
        <v>0</v>
      </c>
      <c r="J10941" s="125">
        <v>142.18</v>
      </c>
      <c r="K10941" s="126">
        <v>142.18</v>
      </c>
      <c r="L10941" s="100" t="s">
        <v>1324</v>
      </c>
    </row>
    <row r="10942" spans="1:12" ht="56.25" customHeight="1">
      <c r="A10942" s="97" t="s">
        <v>630</v>
      </c>
      <c r="B10942" s="122" t="s">
        <v>4391</v>
      </c>
      <c r="C10942" s="123">
        <v>42711</v>
      </c>
      <c r="D10942" s="97" t="s">
        <v>23784</v>
      </c>
      <c r="E10942" s="97" t="s">
        <v>3</v>
      </c>
      <c r="F10942" s="97">
        <v>1448656</v>
      </c>
      <c r="G10942" s="97"/>
      <c r="H10942" s="124" t="s">
        <v>23785</v>
      </c>
      <c r="I10942" s="125">
        <v>0</v>
      </c>
      <c r="J10942" s="125">
        <v>220</v>
      </c>
      <c r="K10942" s="126">
        <v>220</v>
      </c>
      <c r="L10942" s="100" t="s">
        <v>1324</v>
      </c>
    </row>
    <row r="10943" spans="1:12" ht="56.25" customHeight="1">
      <c r="A10943" s="97" t="s">
        <v>630</v>
      </c>
      <c r="B10943" s="122" t="s">
        <v>4391</v>
      </c>
      <c r="C10943" s="123">
        <v>42711</v>
      </c>
      <c r="D10943" s="97" t="s">
        <v>23786</v>
      </c>
      <c r="E10943" s="97" t="s">
        <v>3</v>
      </c>
      <c r="F10943" s="97">
        <v>1448657</v>
      </c>
      <c r="G10943" s="97"/>
      <c r="H10943" s="124" t="s">
        <v>23787</v>
      </c>
      <c r="I10943" s="125">
        <v>0</v>
      </c>
      <c r="J10943" s="125">
        <v>252.4</v>
      </c>
      <c r="K10943" s="126">
        <v>252.4</v>
      </c>
      <c r="L10943" s="100" t="s">
        <v>1324</v>
      </c>
    </row>
    <row r="10944" spans="1:12" ht="56.25" customHeight="1">
      <c r="A10944" s="97" t="s">
        <v>630</v>
      </c>
      <c r="B10944" s="122" t="s">
        <v>4391</v>
      </c>
      <c r="C10944" s="123">
        <v>42711</v>
      </c>
      <c r="D10944" s="97" t="s">
        <v>23788</v>
      </c>
      <c r="E10944" s="97" t="s">
        <v>3</v>
      </c>
      <c r="F10944" s="97">
        <v>1448658</v>
      </c>
      <c r="G10944" s="97"/>
      <c r="H10944" s="124" t="s">
        <v>23789</v>
      </c>
      <c r="I10944" s="125">
        <v>0</v>
      </c>
      <c r="J10944" s="125">
        <v>6960</v>
      </c>
      <c r="K10944" s="126">
        <v>6960</v>
      </c>
      <c r="L10944" s="100" t="s">
        <v>1324</v>
      </c>
    </row>
    <row r="10945" spans="1:12" ht="56.25" customHeight="1">
      <c r="A10945" s="97" t="s">
        <v>630</v>
      </c>
      <c r="B10945" s="122" t="s">
        <v>4391</v>
      </c>
      <c r="C10945" s="123">
        <v>42711</v>
      </c>
      <c r="D10945" s="97" t="s">
        <v>23790</v>
      </c>
      <c r="E10945" s="97" t="s">
        <v>3</v>
      </c>
      <c r="F10945" s="97">
        <v>1448670</v>
      </c>
      <c r="G10945" s="97"/>
      <c r="H10945" s="124" t="s">
        <v>23791</v>
      </c>
      <c r="I10945" s="125">
        <v>0</v>
      </c>
      <c r="J10945" s="125">
        <v>229.96</v>
      </c>
      <c r="K10945" s="126">
        <v>229.96</v>
      </c>
      <c r="L10945" s="100" t="s">
        <v>1324</v>
      </c>
    </row>
    <row r="10946" spans="1:12" ht="56.25" customHeight="1">
      <c r="A10946" s="97" t="s">
        <v>630</v>
      </c>
      <c r="B10946" s="122" t="s">
        <v>4391</v>
      </c>
      <c r="C10946" s="123">
        <v>42711</v>
      </c>
      <c r="D10946" s="97" t="s">
        <v>23792</v>
      </c>
      <c r="E10946" s="97" t="s">
        <v>3</v>
      </c>
      <c r="F10946" s="97">
        <v>1448673</v>
      </c>
      <c r="G10946" s="97"/>
      <c r="H10946" s="124" t="s">
        <v>23793</v>
      </c>
      <c r="I10946" s="125">
        <v>0</v>
      </c>
      <c r="J10946" s="125">
        <v>4033.58</v>
      </c>
      <c r="K10946" s="126">
        <v>4033.58</v>
      </c>
      <c r="L10946" s="100" t="s">
        <v>1324</v>
      </c>
    </row>
    <row r="10947" spans="1:12" ht="56.25" customHeight="1">
      <c r="A10947" s="97" t="s">
        <v>630</v>
      </c>
      <c r="B10947" s="122" t="s">
        <v>4391</v>
      </c>
      <c r="C10947" s="123">
        <v>42711</v>
      </c>
      <c r="D10947" s="97" t="s">
        <v>23794</v>
      </c>
      <c r="E10947" s="97" t="s">
        <v>3</v>
      </c>
      <c r="F10947" s="97">
        <v>1448677</v>
      </c>
      <c r="G10947" s="97"/>
      <c r="H10947" s="124" t="s">
        <v>23795</v>
      </c>
      <c r="I10947" s="125">
        <v>0</v>
      </c>
      <c r="J10947" s="125">
        <v>222</v>
      </c>
      <c r="K10947" s="126">
        <v>222</v>
      </c>
      <c r="L10947" s="100" t="s">
        <v>1324</v>
      </c>
    </row>
    <row r="10948" spans="1:12" ht="56.25" customHeight="1">
      <c r="A10948" s="97" t="s">
        <v>630</v>
      </c>
      <c r="B10948" s="122" t="s">
        <v>4391</v>
      </c>
      <c r="C10948" s="123">
        <v>42711</v>
      </c>
      <c r="D10948" s="97" t="s">
        <v>23798</v>
      </c>
      <c r="E10948" s="97" t="s">
        <v>3</v>
      </c>
      <c r="F10948" s="97">
        <v>1448679</v>
      </c>
      <c r="G10948" s="97"/>
      <c r="H10948" s="124" t="s">
        <v>23799</v>
      </c>
      <c r="I10948" s="125">
        <v>0</v>
      </c>
      <c r="J10948" s="125">
        <v>222</v>
      </c>
      <c r="K10948" s="126">
        <v>222</v>
      </c>
      <c r="L10948" s="100" t="s">
        <v>1324</v>
      </c>
    </row>
    <row r="10949" spans="1:12" ht="56.25" customHeight="1">
      <c r="A10949" s="97" t="s">
        <v>630</v>
      </c>
      <c r="B10949" s="122" t="s">
        <v>4391</v>
      </c>
      <c r="C10949" s="123">
        <v>42711</v>
      </c>
      <c r="D10949" s="97" t="s">
        <v>23800</v>
      </c>
      <c r="E10949" s="97" t="s">
        <v>3</v>
      </c>
      <c r="F10949" s="97">
        <v>1448682</v>
      </c>
      <c r="G10949" s="97"/>
      <c r="H10949" s="124" t="s">
        <v>23793</v>
      </c>
      <c r="I10949" s="125">
        <v>0</v>
      </c>
      <c r="J10949" s="125">
        <v>1064.3</v>
      </c>
      <c r="K10949" s="126">
        <v>1064.3</v>
      </c>
      <c r="L10949" s="100" t="s">
        <v>1324</v>
      </c>
    </row>
    <row r="10950" spans="1:12" ht="56.25" customHeight="1">
      <c r="A10950" s="97" t="s">
        <v>630</v>
      </c>
      <c r="B10950" s="122" t="s">
        <v>4391</v>
      </c>
      <c r="C10950" s="123">
        <v>42711</v>
      </c>
      <c r="D10950" s="97" t="s">
        <v>23801</v>
      </c>
      <c r="E10950" s="97" t="s">
        <v>3</v>
      </c>
      <c r="F10950" s="97">
        <v>1448686</v>
      </c>
      <c r="G10950" s="97"/>
      <c r="H10950" s="124" t="s">
        <v>23793</v>
      </c>
      <c r="I10950" s="125">
        <v>0</v>
      </c>
      <c r="J10950" s="125">
        <v>47</v>
      </c>
      <c r="K10950" s="126">
        <v>47</v>
      </c>
      <c r="L10950" s="100" t="s">
        <v>1324</v>
      </c>
    </row>
    <row r="10951" spans="1:12" ht="56.25" customHeight="1">
      <c r="A10951" s="97" t="s">
        <v>630</v>
      </c>
      <c r="B10951" s="122" t="s">
        <v>4391</v>
      </c>
      <c r="C10951" s="123">
        <v>42711</v>
      </c>
      <c r="D10951" s="97" t="s">
        <v>23802</v>
      </c>
      <c r="E10951" s="97" t="s">
        <v>3</v>
      </c>
      <c r="F10951" s="97">
        <v>1448688</v>
      </c>
      <c r="G10951" s="97"/>
      <c r="H10951" s="124" t="s">
        <v>23793</v>
      </c>
      <c r="I10951" s="125">
        <v>0</v>
      </c>
      <c r="J10951" s="125">
        <v>3</v>
      </c>
      <c r="K10951" s="126">
        <v>3</v>
      </c>
      <c r="L10951" s="100" t="s">
        <v>1324</v>
      </c>
    </row>
    <row r="10952" spans="1:12" ht="56.25" customHeight="1">
      <c r="A10952" s="97" t="s">
        <v>630</v>
      </c>
      <c r="B10952" s="122" t="s">
        <v>629</v>
      </c>
      <c r="C10952" s="123">
        <v>42711</v>
      </c>
      <c r="D10952" s="97" t="s">
        <v>27744</v>
      </c>
      <c r="E10952" s="97" t="s">
        <v>6</v>
      </c>
      <c r="F10952" s="97">
        <v>872939</v>
      </c>
      <c r="G10952" s="97"/>
      <c r="H10952" s="124" t="s">
        <v>27745</v>
      </c>
      <c r="I10952" s="125">
        <v>0</v>
      </c>
      <c r="J10952" s="125">
        <v>8.9</v>
      </c>
      <c r="K10952" s="126">
        <v>8.9</v>
      </c>
      <c r="L10952" s="100" t="s">
        <v>1324</v>
      </c>
    </row>
    <row r="10953" spans="1:12" ht="56.25" customHeight="1">
      <c r="A10953" s="97" t="s">
        <v>630</v>
      </c>
      <c r="B10953" s="122" t="s">
        <v>629</v>
      </c>
      <c r="C10953" s="123">
        <v>42712</v>
      </c>
      <c r="D10953" s="97" t="s">
        <v>27809</v>
      </c>
      <c r="E10953" s="97" t="s">
        <v>11</v>
      </c>
      <c r="F10953" s="97">
        <v>8567</v>
      </c>
      <c r="G10953" s="97"/>
      <c r="H10953" s="124" t="s">
        <v>27810</v>
      </c>
      <c r="I10953" s="125">
        <v>69615.27</v>
      </c>
      <c r="J10953" s="125">
        <v>0</v>
      </c>
      <c r="K10953" s="126">
        <v>69615.27</v>
      </c>
      <c r="L10953" s="100" t="s">
        <v>1324</v>
      </c>
    </row>
    <row r="10954" spans="1:12" ht="56.25" customHeight="1">
      <c r="A10954" s="97" t="s">
        <v>630</v>
      </c>
      <c r="B10954" s="122" t="s">
        <v>4391</v>
      </c>
      <c r="C10954" s="123">
        <v>42712</v>
      </c>
      <c r="D10954" s="97" t="s">
        <v>23868</v>
      </c>
      <c r="E10954" s="97" t="s">
        <v>3</v>
      </c>
      <c r="F10954" s="97">
        <v>1448930</v>
      </c>
      <c r="G10954" s="97"/>
      <c r="H10954" s="124" t="s">
        <v>23869</v>
      </c>
      <c r="I10954" s="125">
        <v>0</v>
      </c>
      <c r="J10954" s="125">
        <v>465</v>
      </c>
      <c r="K10954" s="126">
        <v>465</v>
      </c>
      <c r="L10954" s="100" t="s">
        <v>1324</v>
      </c>
    </row>
    <row r="10955" spans="1:12" ht="56.25" customHeight="1">
      <c r="A10955" s="97" t="s">
        <v>630</v>
      </c>
      <c r="B10955" s="122" t="s">
        <v>4391</v>
      </c>
      <c r="C10955" s="123">
        <v>42712</v>
      </c>
      <c r="D10955" s="97" t="s">
        <v>23872</v>
      </c>
      <c r="E10955" s="97" t="s">
        <v>3</v>
      </c>
      <c r="F10955" s="97">
        <v>1448954</v>
      </c>
      <c r="G10955" s="97"/>
      <c r="H10955" s="124" t="s">
        <v>23873</v>
      </c>
      <c r="I10955" s="125">
        <v>0</v>
      </c>
      <c r="J10955" s="125">
        <v>256.36</v>
      </c>
      <c r="K10955" s="126">
        <v>256.36</v>
      </c>
      <c r="L10955" s="100" t="s">
        <v>1324</v>
      </c>
    </row>
    <row r="10956" spans="1:12" ht="56.25" customHeight="1">
      <c r="A10956" s="97" t="s">
        <v>630</v>
      </c>
      <c r="B10956" s="122" t="s">
        <v>4391</v>
      </c>
      <c r="C10956" s="123">
        <v>42712</v>
      </c>
      <c r="D10956" s="97" t="s">
        <v>23874</v>
      </c>
      <c r="E10956" s="97" t="s">
        <v>3</v>
      </c>
      <c r="F10956" s="97">
        <v>1448970</v>
      </c>
      <c r="G10956" s="97"/>
      <c r="H10956" s="124" t="s">
        <v>23875</v>
      </c>
      <c r="I10956" s="125">
        <v>0</v>
      </c>
      <c r="J10956" s="125">
        <v>957.01</v>
      </c>
      <c r="K10956" s="126">
        <v>957.01</v>
      </c>
      <c r="L10956" s="100" t="s">
        <v>1324</v>
      </c>
    </row>
    <row r="10957" spans="1:12" ht="56.25" customHeight="1">
      <c r="A10957" s="97" t="s">
        <v>630</v>
      </c>
      <c r="B10957" s="122" t="s">
        <v>4391</v>
      </c>
      <c r="C10957" s="123">
        <v>42712</v>
      </c>
      <c r="D10957" s="97" t="s">
        <v>23880</v>
      </c>
      <c r="E10957" s="97" t="s">
        <v>3</v>
      </c>
      <c r="F10957" s="97">
        <v>1449134</v>
      </c>
      <c r="G10957" s="97"/>
      <c r="H10957" s="124" t="s">
        <v>23881</v>
      </c>
      <c r="I10957" s="125">
        <v>0</v>
      </c>
      <c r="J10957" s="125">
        <v>258.98</v>
      </c>
      <c r="K10957" s="126">
        <v>258.98</v>
      </c>
      <c r="L10957" s="100" t="s">
        <v>1324</v>
      </c>
    </row>
    <row r="10958" spans="1:12" ht="56.25" customHeight="1">
      <c r="A10958" s="97" t="s">
        <v>630</v>
      </c>
      <c r="B10958" s="122" t="s">
        <v>4391</v>
      </c>
      <c r="C10958" s="123">
        <v>42712</v>
      </c>
      <c r="D10958" s="97" t="s">
        <v>23882</v>
      </c>
      <c r="E10958" s="97" t="s">
        <v>3</v>
      </c>
      <c r="F10958" s="97">
        <v>1449135</v>
      </c>
      <c r="G10958" s="97"/>
      <c r="H10958" s="124" t="s">
        <v>23883</v>
      </c>
      <c r="I10958" s="125">
        <v>0</v>
      </c>
      <c r="J10958" s="125">
        <v>230</v>
      </c>
      <c r="K10958" s="126">
        <v>230</v>
      </c>
      <c r="L10958" s="100" t="s">
        <v>1324</v>
      </c>
    </row>
    <row r="10959" spans="1:12" ht="56.25" customHeight="1">
      <c r="A10959" s="97" t="s">
        <v>630</v>
      </c>
      <c r="B10959" s="122" t="s">
        <v>4391</v>
      </c>
      <c r="C10959" s="123">
        <v>42712</v>
      </c>
      <c r="D10959" s="97" t="s">
        <v>23886</v>
      </c>
      <c r="E10959" s="97" t="s">
        <v>3</v>
      </c>
      <c r="F10959" s="97">
        <v>1449164</v>
      </c>
      <c r="G10959" s="97"/>
      <c r="H10959" s="124" t="s">
        <v>23887</v>
      </c>
      <c r="I10959" s="125">
        <v>0</v>
      </c>
      <c r="J10959" s="125">
        <v>504.78</v>
      </c>
      <c r="K10959" s="126">
        <v>504.78</v>
      </c>
      <c r="L10959" s="100" t="s">
        <v>1324</v>
      </c>
    </row>
    <row r="10960" spans="1:12" ht="56.25" customHeight="1">
      <c r="A10960" s="97" t="s">
        <v>630</v>
      </c>
      <c r="B10960" s="122" t="s">
        <v>4391</v>
      </c>
      <c r="C10960" s="123">
        <v>42712</v>
      </c>
      <c r="D10960" s="97" t="s">
        <v>23888</v>
      </c>
      <c r="E10960" s="97" t="s">
        <v>3</v>
      </c>
      <c r="F10960" s="97">
        <v>1449181</v>
      </c>
      <c r="G10960" s="97"/>
      <c r="H10960" s="124" t="s">
        <v>23889</v>
      </c>
      <c r="I10960" s="125">
        <v>0</v>
      </c>
      <c r="J10960" s="125">
        <v>2294.02</v>
      </c>
      <c r="K10960" s="126">
        <v>2294.02</v>
      </c>
      <c r="L10960" s="100" t="s">
        <v>1324</v>
      </c>
    </row>
    <row r="10961" spans="1:12" ht="56.25" customHeight="1">
      <c r="A10961" s="97" t="s">
        <v>630</v>
      </c>
      <c r="B10961" s="122" t="s">
        <v>4391</v>
      </c>
      <c r="C10961" s="123">
        <v>42712</v>
      </c>
      <c r="D10961" s="97" t="s">
        <v>23890</v>
      </c>
      <c r="E10961" s="97" t="s">
        <v>3</v>
      </c>
      <c r="F10961" s="97">
        <v>1449182</v>
      </c>
      <c r="G10961" s="97"/>
      <c r="H10961" s="124" t="s">
        <v>23891</v>
      </c>
      <c r="I10961" s="125">
        <v>0</v>
      </c>
      <c r="J10961" s="125">
        <v>611.99</v>
      </c>
      <c r="K10961" s="126">
        <v>611.99</v>
      </c>
      <c r="L10961" s="100" t="s">
        <v>1324</v>
      </c>
    </row>
    <row r="10962" spans="1:12" ht="56.25" customHeight="1">
      <c r="A10962" s="97" t="s">
        <v>630</v>
      </c>
      <c r="B10962" s="122" t="s">
        <v>4391</v>
      </c>
      <c r="C10962" s="123">
        <v>42712</v>
      </c>
      <c r="D10962" s="97" t="s">
        <v>23900</v>
      </c>
      <c r="E10962" s="97" t="s">
        <v>3</v>
      </c>
      <c r="F10962" s="97">
        <v>1449303</v>
      </c>
      <c r="G10962" s="97"/>
      <c r="H10962" s="124" t="s">
        <v>23901</v>
      </c>
      <c r="I10962" s="125">
        <v>0</v>
      </c>
      <c r="J10962" s="125">
        <v>244.86</v>
      </c>
      <c r="K10962" s="126">
        <v>244.86</v>
      </c>
      <c r="L10962" s="100" t="s">
        <v>1324</v>
      </c>
    </row>
    <row r="10963" spans="1:12" ht="56.25" customHeight="1">
      <c r="A10963" s="97" t="s">
        <v>630</v>
      </c>
      <c r="B10963" s="122" t="s">
        <v>4391</v>
      </c>
      <c r="C10963" s="123">
        <v>42712</v>
      </c>
      <c r="D10963" s="97" t="s">
        <v>23904</v>
      </c>
      <c r="E10963" s="97" t="s">
        <v>3</v>
      </c>
      <c r="F10963" s="97">
        <v>1449308</v>
      </c>
      <c r="G10963" s="97"/>
      <c r="H10963" s="124" t="s">
        <v>23791</v>
      </c>
      <c r="I10963" s="125">
        <v>0</v>
      </c>
      <c r="J10963" s="125">
        <v>252.39</v>
      </c>
      <c r="K10963" s="126">
        <v>252.39</v>
      </c>
      <c r="L10963" s="100" t="s">
        <v>1324</v>
      </c>
    </row>
    <row r="10964" spans="1:12" ht="56.25" customHeight="1">
      <c r="A10964" s="97" t="s">
        <v>630</v>
      </c>
      <c r="B10964" s="122" t="s">
        <v>4391</v>
      </c>
      <c r="C10964" s="123">
        <v>42712</v>
      </c>
      <c r="D10964" s="97" t="s">
        <v>23905</v>
      </c>
      <c r="E10964" s="97" t="s">
        <v>3</v>
      </c>
      <c r="F10964" s="97">
        <v>1449318</v>
      </c>
      <c r="G10964" s="97"/>
      <c r="H10964" s="124" t="s">
        <v>23906</v>
      </c>
      <c r="I10964" s="125">
        <v>0</v>
      </c>
      <c r="J10964" s="125">
        <v>4689.72</v>
      </c>
      <c r="K10964" s="126">
        <v>4689.72</v>
      </c>
      <c r="L10964" s="100" t="s">
        <v>1324</v>
      </c>
    </row>
    <row r="10965" spans="1:12" ht="56.25" customHeight="1">
      <c r="A10965" s="97" t="s">
        <v>630</v>
      </c>
      <c r="B10965" s="122" t="s">
        <v>4391</v>
      </c>
      <c r="C10965" s="123">
        <v>42712</v>
      </c>
      <c r="D10965" s="97" t="s">
        <v>23907</v>
      </c>
      <c r="E10965" s="97" t="s">
        <v>3</v>
      </c>
      <c r="F10965" s="97">
        <v>1449361</v>
      </c>
      <c r="G10965" s="97"/>
      <c r="H10965" s="124" t="s">
        <v>23908</v>
      </c>
      <c r="I10965" s="125">
        <v>0</v>
      </c>
      <c r="J10965" s="125">
        <v>250</v>
      </c>
      <c r="K10965" s="126">
        <v>250</v>
      </c>
      <c r="L10965" s="100" t="s">
        <v>1324</v>
      </c>
    </row>
    <row r="10966" spans="1:12" ht="56.25" customHeight="1">
      <c r="A10966" s="97" t="s">
        <v>630</v>
      </c>
      <c r="B10966" s="122" t="s">
        <v>629</v>
      </c>
      <c r="C10966" s="123">
        <v>42712</v>
      </c>
      <c r="D10966" s="97" t="s">
        <v>27805</v>
      </c>
      <c r="E10966" s="97" t="s">
        <v>11</v>
      </c>
      <c r="F10966" s="97">
        <v>873031</v>
      </c>
      <c r="G10966" s="97"/>
      <c r="H10966" s="124" t="s">
        <v>27806</v>
      </c>
      <c r="I10966" s="125">
        <v>50</v>
      </c>
      <c r="J10966" s="125">
        <v>0</v>
      </c>
      <c r="K10966" s="126">
        <v>50</v>
      </c>
      <c r="L10966" s="100" t="s">
        <v>1324</v>
      </c>
    </row>
    <row r="10967" spans="1:12" ht="56.25" customHeight="1">
      <c r="A10967" s="97" t="s">
        <v>630</v>
      </c>
      <c r="B10967" s="122" t="s">
        <v>629</v>
      </c>
      <c r="C10967" s="123">
        <v>42712</v>
      </c>
      <c r="D10967" s="97" t="s">
        <v>27807</v>
      </c>
      <c r="E10967" s="97" t="s">
        <v>11</v>
      </c>
      <c r="F10967" s="97">
        <v>873032</v>
      </c>
      <c r="G10967" s="97"/>
      <c r="H10967" s="124" t="s">
        <v>27808</v>
      </c>
      <c r="I10967" s="125">
        <v>50</v>
      </c>
      <c r="J10967" s="125">
        <v>0</v>
      </c>
      <c r="K10967" s="126">
        <v>50</v>
      </c>
      <c r="L10967" s="100" t="s">
        <v>1324</v>
      </c>
    </row>
    <row r="10968" spans="1:12" ht="56.25" customHeight="1">
      <c r="A10968" s="97" t="s">
        <v>630</v>
      </c>
      <c r="B10968" s="122" t="s">
        <v>4391</v>
      </c>
      <c r="C10968" s="123">
        <v>42713</v>
      </c>
      <c r="D10968" s="97" t="s">
        <v>23963</v>
      </c>
      <c r="E10968" s="97" t="s">
        <v>3</v>
      </c>
      <c r="F10968" s="97">
        <v>1449581</v>
      </c>
      <c r="G10968" s="97"/>
      <c r="H10968" s="124" t="s">
        <v>23964</v>
      </c>
      <c r="I10968" s="125">
        <v>0</v>
      </c>
      <c r="J10968" s="125">
        <v>1996.65</v>
      </c>
      <c r="K10968" s="126">
        <v>1996.65</v>
      </c>
      <c r="L10968" s="100" t="s">
        <v>1347</v>
      </c>
    </row>
    <row r="10969" spans="1:12" ht="56.25" customHeight="1">
      <c r="A10969" s="97" t="s">
        <v>630</v>
      </c>
      <c r="B10969" s="122" t="s">
        <v>4391</v>
      </c>
      <c r="C10969" s="123">
        <v>42713</v>
      </c>
      <c r="D10969" s="97" t="s">
        <v>23965</v>
      </c>
      <c r="E10969" s="97" t="s">
        <v>3</v>
      </c>
      <c r="F10969" s="97">
        <v>1449588</v>
      </c>
      <c r="G10969" s="97"/>
      <c r="H10969" s="124" t="s">
        <v>23966</v>
      </c>
      <c r="I10969" s="125">
        <v>0</v>
      </c>
      <c r="J10969" s="125">
        <v>271.88</v>
      </c>
      <c r="K10969" s="126">
        <v>271.88</v>
      </c>
      <c r="L10969" s="100" t="s">
        <v>1324</v>
      </c>
    </row>
    <row r="10970" spans="1:12" ht="56.25" customHeight="1">
      <c r="A10970" s="97" t="s">
        <v>630</v>
      </c>
      <c r="B10970" s="122" t="s">
        <v>4391</v>
      </c>
      <c r="C10970" s="123">
        <v>42713</v>
      </c>
      <c r="D10970" s="97" t="s">
        <v>23969</v>
      </c>
      <c r="E10970" s="97" t="s">
        <v>3</v>
      </c>
      <c r="F10970" s="97">
        <v>1449615</v>
      </c>
      <c r="G10970" s="97"/>
      <c r="H10970" s="124" t="s">
        <v>23970</v>
      </c>
      <c r="I10970" s="125">
        <v>0</v>
      </c>
      <c r="J10970" s="125">
        <v>244.42</v>
      </c>
      <c r="K10970" s="126">
        <v>244.42</v>
      </c>
      <c r="L10970" s="100" t="s">
        <v>1324</v>
      </c>
    </row>
    <row r="10971" spans="1:12" ht="56.25" customHeight="1">
      <c r="A10971" s="97" t="s">
        <v>630</v>
      </c>
      <c r="B10971" s="122" t="s">
        <v>4391</v>
      </c>
      <c r="C10971" s="123">
        <v>42713</v>
      </c>
      <c r="D10971" s="97" t="s">
        <v>23973</v>
      </c>
      <c r="E10971" s="97" t="s">
        <v>3</v>
      </c>
      <c r="F10971" s="97">
        <v>1449618</v>
      </c>
      <c r="G10971" s="97"/>
      <c r="H10971" s="124" t="s">
        <v>23974</v>
      </c>
      <c r="I10971" s="125">
        <v>0</v>
      </c>
      <c r="J10971" s="125">
        <v>214.51</v>
      </c>
      <c r="K10971" s="126">
        <v>214.51</v>
      </c>
      <c r="L10971" s="100" t="s">
        <v>1324</v>
      </c>
    </row>
    <row r="10972" spans="1:12" ht="56.25" customHeight="1">
      <c r="A10972" s="97" t="s">
        <v>630</v>
      </c>
      <c r="B10972" s="122" t="s">
        <v>4391</v>
      </c>
      <c r="C10972" s="123">
        <v>42713</v>
      </c>
      <c r="D10972" s="97" t="s">
        <v>23975</v>
      </c>
      <c r="E10972" s="97" t="s">
        <v>3</v>
      </c>
      <c r="F10972" s="97">
        <v>1449619</v>
      </c>
      <c r="G10972" s="97"/>
      <c r="H10972" s="124" t="s">
        <v>23976</v>
      </c>
      <c r="I10972" s="125">
        <v>0</v>
      </c>
      <c r="J10972" s="125">
        <v>252.39</v>
      </c>
      <c r="K10972" s="126">
        <v>252.39</v>
      </c>
      <c r="L10972" s="100" t="s">
        <v>1324</v>
      </c>
    </row>
    <row r="10973" spans="1:12" ht="56.25" customHeight="1">
      <c r="A10973" s="97" t="s">
        <v>630</v>
      </c>
      <c r="B10973" s="122" t="s">
        <v>4391</v>
      </c>
      <c r="C10973" s="123">
        <v>42713</v>
      </c>
      <c r="D10973" s="97" t="s">
        <v>23981</v>
      </c>
      <c r="E10973" s="97" t="s">
        <v>3</v>
      </c>
      <c r="F10973" s="97">
        <v>1449666</v>
      </c>
      <c r="G10973" s="97"/>
      <c r="H10973" s="124" t="s">
        <v>23982</v>
      </c>
      <c r="I10973" s="125">
        <v>0</v>
      </c>
      <c r="J10973" s="125">
        <v>232.76</v>
      </c>
      <c r="K10973" s="126">
        <v>232.76</v>
      </c>
      <c r="L10973" s="100" t="s">
        <v>1324</v>
      </c>
    </row>
    <row r="10974" spans="1:12" ht="56.25" customHeight="1">
      <c r="A10974" s="97" t="s">
        <v>630</v>
      </c>
      <c r="B10974" s="122" t="s">
        <v>4391</v>
      </c>
      <c r="C10974" s="123">
        <v>42713</v>
      </c>
      <c r="D10974" s="97" t="s">
        <v>23985</v>
      </c>
      <c r="E10974" s="97" t="s">
        <v>3</v>
      </c>
      <c r="F10974" s="97">
        <v>1449691</v>
      </c>
      <c r="G10974" s="97"/>
      <c r="H10974" s="124" t="s">
        <v>23986</v>
      </c>
      <c r="I10974" s="125">
        <v>0</v>
      </c>
      <c r="J10974" s="125">
        <v>252.4</v>
      </c>
      <c r="K10974" s="126">
        <v>252.4</v>
      </c>
      <c r="L10974" s="100" t="s">
        <v>1324</v>
      </c>
    </row>
    <row r="10975" spans="1:12" ht="56.25" customHeight="1">
      <c r="A10975" s="97" t="s">
        <v>630</v>
      </c>
      <c r="B10975" s="122" t="s">
        <v>4391</v>
      </c>
      <c r="C10975" s="123">
        <v>42713</v>
      </c>
      <c r="D10975" s="97" t="s">
        <v>23987</v>
      </c>
      <c r="E10975" s="97" t="s">
        <v>3</v>
      </c>
      <c r="F10975" s="97">
        <v>1449699</v>
      </c>
      <c r="G10975" s="97"/>
      <c r="H10975" s="124" t="s">
        <v>23988</v>
      </c>
      <c r="I10975" s="125">
        <v>0</v>
      </c>
      <c r="J10975" s="125">
        <v>1380.63</v>
      </c>
      <c r="K10975" s="126">
        <v>1380.63</v>
      </c>
      <c r="L10975" s="100" t="s">
        <v>1324</v>
      </c>
    </row>
    <row r="10976" spans="1:12" ht="56.25" customHeight="1">
      <c r="A10976" s="97" t="s">
        <v>630</v>
      </c>
      <c r="B10976" s="122" t="s">
        <v>4391</v>
      </c>
      <c r="C10976" s="123">
        <v>42713</v>
      </c>
      <c r="D10976" s="97" t="s">
        <v>23989</v>
      </c>
      <c r="E10976" s="97" t="s">
        <v>3</v>
      </c>
      <c r="F10976" s="97">
        <v>1449702</v>
      </c>
      <c r="G10976" s="97"/>
      <c r="H10976" s="124" t="s">
        <v>23990</v>
      </c>
      <c r="I10976" s="125">
        <v>0</v>
      </c>
      <c r="J10976" s="125">
        <v>2177.0100000000002</v>
      </c>
      <c r="K10976" s="126">
        <v>2177.0100000000002</v>
      </c>
      <c r="L10976" s="100" t="s">
        <v>1324</v>
      </c>
    </row>
    <row r="10977" spans="1:12" ht="56.25" customHeight="1">
      <c r="A10977" s="97" t="s">
        <v>630</v>
      </c>
      <c r="B10977" s="122" t="s">
        <v>4391</v>
      </c>
      <c r="C10977" s="123">
        <v>42713</v>
      </c>
      <c r="D10977" s="97" t="s">
        <v>23991</v>
      </c>
      <c r="E10977" s="97" t="s">
        <v>3</v>
      </c>
      <c r="F10977" s="97">
        <v>1449706</v>
      </c>
      <c r="G10977" s="97"/>
      <c r="H10977" s="124" t="s">
        <v>23992</v>
      </c>
      <c r="I10977" s="125">
        <v>0</v>
      </c>
      <c r="J10977" s="125">
        <v>469.24</v>
      </c>
      <c r="K10977" s="126">
        <v>469.24</v>
      </c>
      <c r="L10977" s="100" t="s">
        <v>1324</v>
      </c>
    </row>
    <row r="10978" spans="1:12" ht="56.25" customHeight="1">
      <c r="A10978" s="97" t="s">
        <v>630</v>
      </c>
      <c r="B10978" s="122" t="s">
        <v>4391</v>
      </c>
      <c r="C10978" s="123">
        <v>42713</v>
      </c>
      <c r="D10978" s="97" t="s">
        <v>23993</v>
      </c>
      <c r="E10978" s="97" t="s">
        <v>3</v>
      </c>
      <c r="F10978" s="97">
        <v>1449716</v>
      </c>
      <c r="G10978" s="97"/>
      <c r="H10978" s="124" t="s">
        <v>23994</v>
      </c>
      <c r="I10978" s="125">
        <v>0</v>
      </c>
      <c r="J10978" s="125">
        <v>257.51</v>
      </c>
      <c r="K10978" s="126">
        <v>257.51</v>
      </c>
      <c r="L10978" s="100" t="s">
        <v>1324</v>
      </c>
    </row>
    <row r="10979" spans="1:12" ht="56.25" customHeight="1">
      <c r="A10979" s="97" t="s">
        <v>630</v>
      </c>
      <c r="B10979" s="122" t="s">
        <v>4391</v>
      </c>
      <c r="C10979" s="123">
        <v>42713</v>
      </c>
      <c r="D10979" s="97" t="s">
        <v>24000</v>
      </c>
      <c r="E10979" s="97" t="s">
        <v>3</v>
      </c>
      <c r="F10979" s="97">
        <v>1449852</v>
      </c>
      <c r="G10979" s="97"/>
      <c r="H10979" s="124" t="s">
        <v>24001</v>
      </c>
      <c r="I10979" s="125">
        <v>0</v>
      </c>
      <c r="J10979" s="125">
        <v>216.3</v>
      </c>
      <c r="K10979" s="126">
        <v>216.3</v>
      </c>
      <c r="L10979" s="100" t="s">
        <v>1324</v>
      </c>
    </row>
    <row r="10980" spans="1:12" ht="56.25" customHeight="1">
      <c r="A10980" s="97" t="s">
        <v>630</v>
      </c>
      <c r="B10980" s="122" t="s">
        <v>4391</v>
      </c>
      <c r="C10980" s="123">
        <v>42713</v>
      </c>
      <c r="D10980" s="97" t="s">
        <v>24002</v>
      </c>
      <c r="E10980" s="97" t="s">
        <v>3</v>
      </c>
      <c r="F10980" s="97">
        <v>1449853</v>
      </c>
      <c r="G10980" s="97"/>
      <c r="H10980" s="124" t="s">
        <v>24001</v>
      </c>
      <c r="I10980" s="125">
        <v>0</v>
      </c>
      <c r="J10980" s="125">
        <v>253.26</v>
      </c>
      <c r="K10980" s="126">
        <v>253.26</v>
      </c>
      <c r="L10980" s="100" t="s">
        <v>1324</v>
      </c>
    </row>
    <row r="10981" spans="1:12" ht="56.25" customHeight="1">
      <c r="A10981" s="97" t="s">
        <v>630</v>
      </c>
      <c r="B10981" s="122" t="s">
        <v>4391</v>
      </c>
      <c r="C10981" s="123">
        <v>42713</v>
      </c>
      <c r="D10981" s="97" t="s">
        <v>24016</v>
      </c>
      <c r="E10981" s="97" t="s">
        <v>3</v>
      </c>
      <c r="F10981" s="97">
        <v>1449908</v>
      </c>
      <c r="G10981" s="97"/>
      <c r="H10981" s="124" t="s">
        <v>24017</v>
      </c>
      <c r="I10981" s="125">
        <v>0</v>
      </c>
      <c r="J10981" s="125">
        <v>505.52</v>
      </c>
      <c r="K10981" s="126">
        <v>505.52</v>
      </c>
      <c r="L10981" s="100" t="s">
        <v>1324</v>
      </c>
    </row>
    <row r="10982" spans="1:12" ht="56.25" customHeight="1">
      <c r="A10982" s="97" t="s">
        <v>630</v>
      </c>
      <c r="B10982" s="122" t="s">
        <v>4391</v>
      </c>
      <c r="C10982" s="123">
        <v>42713</v>
      </c>
      <c r="D10982" s="97" t="s">
        <v>24022</v>
      </c>
      <c r="E10982" s="97" t="s">
        <v>3</v>
      </c>
      <c r="F10982" s="97">
        <v>1449979</v>
      </c>
      <c r="G10982" s="97"/>
      <c r="H10982" s="124" t="s">
        <v>24023</v>
      </c>
      <c r="I10982" s="125">
        <v>0</v>
      </c>
      <c r="J10982" s="125">
        <v>188</v>
      </c>
      <c r="K10982" s="126">
        <v>188</v>
      </c>
      <c r="L10982" s="100" t="s">
        <v>1324</v>
      </c>
    </row>
    <row r="10983" spans="1:12" ht="56.25" customHeight="1">
      <c r="A10983" s="97" t="s">
        <v>630</v>
      </c>
      <c r="B10983" s="122" t="s">
        <v>4391</v>
      </c>
      <c r="C10983" s="123">
        <v>42713</v>
      </c>
      <c r="D10983" s="97" t="s">
        <v>24024</v>
      </c>
      <c r="E10983" s="97" t="s">
        <v>3</v>
      </c>
      <c r="F10983" s="97">
        <v>1449994</v>
      </c>
      <c r="G10983" s="97"/>
      <c r="H10983" s="124" t="s">
        <v>23506</v>
      </c>
      <c r="I10983" s="125">
        <v>0</v>
      </c>
      <c r="J10983" s="125">
        <v>7.5</v>
      </c>
      <c r="K10983" s="126">
        <v>7.5</v>
      </c>
      <c r="L10983" s="100" t="s">
        <v>1324</v>
      </c>
    </row>
    <row r="10984" spans="1:12" ht="56.25" customHeight="1">
      <c r="A10984" s="97" t="s">
        <v>630</v>
      </c>
      <c r="B10984" s="122" t="s">
        <v>4391</v>
      </c>
      <c r="C10984" s="123">
        <v>42713</v>
      </c>
      <c r="D10984" s="97" t="s">
        <v>24029</v>
      </c>
      <c r="E10984" s="97" t="s">
        <v>3</v>
      </c>
      <c r="F10984" s="97">
        <v>1450042</v>
      </c>
      <c r="G10984" s="97"/>
      <c r="H10984" s="124" t="s">
        <v>7412</v>
      </c>
      <c r="I10984" s="125">
        <v>0</v>
      </c>
      <c r="J10984" s="125">
        <v>1000</v>
      </c>
      <c r="K10984" s="126">
        <v>1000</v>
      </c>
      <c r="L10984" s="100" t="s">
        <v>1324</v>
      </c>
    </row>
    <row r="10985" spans="1:12" ht="56.25" customHeight="1">
      <c r="A10985" s="97" t="s">
        <v>630</v>
      </c>
      <c r="B10985" s="122" t="s">
        <v>4391</v>
      </c>
      <c r="C10985" s="123">
        <v>42713</v>
      </c>
      <c r="D10985" s="97" t="s">
        <v>24044</v>
      </c>
      <c r="E10985" s="97" t="s">
        <v>3</v>
      </c>
      <c r="F10985" s="97">
        <v>1450150</v>
      </c>
      <c r="G10985" s="97"/>
      <c r="H10985" s="124" t="s">
        <v>24045</v>
      </c>
      <c r="I10985" s="125">
        <v>0</v>
      </c>
      <c r="J10985" s="125">
        <v>507.22</v>
      </c>
      <c r="K10985" s="126">
        <v>507.22</v>
      </c>
      <c r="L10985" s="100" t="s">
        <v>1324</v>
      </c>
    </row>
    <row r="10986" spans="1:12" ht="56.25" customHeight="1">
      <c r="A10986" s="97" t="s">
        <v>630</v>
      </c>
      <c r="B10986" s="122" t="s">
        <v>629</v>
      </c>
      <c r="C10986" s="123">
        <v>42713</v>
      </c>
      <c r="D10986" s="97" t="s">
        <v>27853</v>
      </c>
      <c r="E10986" s="97" t="s">
        <v>6</v>
      </c>
      <c r="F10986" s="97">
        <v>776028</v>
      </c>
      <c r="G10986" s="97"/>
      <c r="H10986" s="124" t="s">
        <v>27854</v>
      </c>
      <c r="I10986" s="125">
        <v>0</v>
      </c>
      <c r="J10986" s="125">
        <v>100000</v>
      </c>
      <c r="K10986" s="126">
        <v>100000</v>
      </c>
      <c r="L10986" s="100" t="s">
        <v>1324</v>
      </c>
    </row>
    <row r="10987" spans="1:12" ht="56.25" customHeight="1">
      <c r="A10987" s="97" t="s">
        <v>630</v>
      </c>
      <c r="B10987" s="122" t="s">
        <v>4391</v>
      </c>
      <c r="C10987" s="123">
        <v>42716</v>
      </c>
      <c r="D10987" s="97" t="s">
        <v>24088</v>
      </c>
      <c r="E10987" s="97" t="s">
        <v>3</v>
      </c>
      <c r="F10987" s="97">
        <v>1450547</v>
      </c>
      <c r="G10987" s="97"/>
      <c r="H10987" s="124" t="s">
        <v>24089</v>
      </c>
      <c r="I10987" s="125">
        <v>0</v>
      </c>
      <c r="J10987" s="125">
        <v>49661.86</v>
      </c>
      <c r="K10987" s="126">
        <v>49661.86</v>
      </c>
      <c r="L10987" s="100" t="s">
        <v>1324</v>
      </c>
    </row>
    <row r="10988" spans="1:12" ht="56.25" customHeight="1">
      <c r="A10988" s="97" t="s">
        <v>630</v>
      </c>
      <c r="B10988" s="122" t="s">
        <v>4391</v>
      </c>
      <c r="C10988" s="123">
        <v>42716</v>
      </c>
      <c r="D10988" s="97" t="s">
        <v>24090</v>
      </c>
      <c r="E10988" s="97" t="s">
        <v>3</v>
      </c>
      <c r="F10988" s="97">
        <v>1450548</v>
      </c>
      <c r="G10988" s="97"/>
      <c r="H10988" s="124" t="s">
        <v>24091</v>
      </c>
      <c r="I10988" s="125">
        <v>0</v>
      </c>
      <c r="J10988" s="125">
        <v>7865.73</v>
      </c>
      <c r="K10988" s="126">
        <v>7865.73</v>
      </c>
      <c r="L10988" s="100" t="s">
        <v>1324</v>
      </c>
    </row>
    <row r="10989" spans="1:12" ht="56.25" customHeight="1">
      <c r="A10989" s="97" t="s">
        <v>630</v>
      </c>
      <c r="B10989" s="122" t="s">
        <v>4391</v>
      </c>
      <c r="C10989" s="123">
        <v>42716</v>
      </c>
      <c r="D10989" s="97" t="s">
        <v>24092</v>
      </c>
      <c r="E10989" s="97" t="s">
        <v>3</v>
      </c>
      <c r="F10989" s="97">
        <v>1450551</v>
      </c>
      <c r="G10989" s="97"/>
      <c r="H10989" s="124" t="s">
        <v>24093</v>
      </c>
      <c r="I10989" s="125">
        <v>0</v>
      </c>
      <c r="J10989" s="125">
        <v>26116.79</v>
      </c>
      <c r="K10989" s="126">
        <v>26116.79</v>
      </c>
      <c r="L10989" s="100" t="s">
        <v>1324</v>
      </c>
    </row>
    <row r="10990" spans="1:12" ht="56.25" customHeight="1">
      <c r="A10990" s="97" t="s">
        <v>630</v>
      </c>
      <c r="B10990" s="122" t="s">
        <v>4391</v>
      </c>
      <c r="C10990" s="123">
        <v>42716</v>
      </c>
      <c r="D10990" s="97" t="s">
        <v>24094</v>
      </c>
      <c r="E10990" s="97" t="s">
        <v>3</v>
      </c>
      <c r="F10990" s="97">
        <v>1450552</v>
      </c>
      <c r="G10990" s="97"/>
      <c r="H10990" s="124" t="s">
        <v>24095</v>
      </c>
      <c r="I10990" s="125">
        <v>0</v>
      </c>
      <c r="J10990" s="125">
        <v>117241.86</v>
      </c>
      <c r="K10990" s="126">
        <v>117241.86</v>
      </c>
      <c r="L10990" s="100" t="s">
        <v>1324</v>
      </c>
    </row>
    <row r="10991" spans="1:12" ht="56.25" customHeight="1">
      <c r="A10991" s="97" t="s">
        <v>630</v>
      </c>
      <c r="B10991" s="122" t="s">
        <v>4391</v>
      </c>
      <c r="C10991" s="123">
        <v>42716</v>
      </c>
      <c r="D10991" s="97" t="s">
        <v>24096</v>
      </c>
      <c r="E10991" s="97" t="s">
        <v>3</v>
      </c>
      <c r="F10991" s="97">
        <v>1450338</v>
      </c>
      <c r="G10991" s="97"/>
      <c r="H10991" s="124" t="s">
        <v>24097</v>
      </c>
      <c r="I10991" s="125">
        <v>0</v>
      </c>
      <c r="J10991" s="125">
        <v>232.8</v>
      </c>
      <c r="K10991" s="126">
        <v>232.8</v>
      </c>
      <c r="L10991" s="100" t="s">
        <v>1324</v>
      </c>
    </row>
    <row r="10992" spans="1:12" ht="56.25" customHeight="1">
      <c r="A10992" s="97" t="s">
        <v>630</v>
      </c>
      <c r="B10992" s="122" t="s">
        <v>4391</v>
      </c>
      <c r="C10992" s="123">
        <v>42716</v>
      </c>
      <c r="D10992" s="97" t="s">
        <v>24106</v>
      </c>
      <c r="E10992" s="97" t="s">
        <v>3</v>
      </c>
      <c r="F10992" s="97">
        <v>1450371</v>
      </c>
      <c r="G10992" s="97"/>
      <c r="H10992" s="124" t="s">
        <v>24107</v>
      </c>
      <c r="I10992" s="125">
        <v>0</v>
      </c>
      <c r="J10992" s="125">
        <v>236.32</v>
      </c>
      <c r="K10992" s="126">
        <v>236.32</v>
      </c>
      <c r="L10992" s="100" t="s">
        <v>1324</v>
      </c>
    </row>
    <row r="10993" spans="1:12" ht="56.25" customHeight="1">
      <c r="A10993" s="97" t="s">
        <v>630</v>
      </c>
      <c r="B10993" s="122" t="s">
        <v>4391</v>
      </c>
      <c r="C10993" s="123">
        <v>42716</v>
      </c>
      <c r="D10993" s="97" t="s">
        <v>24108</v>
      </c>
      <c r="E10993" s="97" t="s">
        <v>3</v>
      </c>
      <c r="F10993" s="97">
        <v>1450392</v>
      </c>
      <c r="G10993" s="97"/>
      <c r="H10993" s="124" t="s">
        <v>24109</v>
      </c>
      <c r="I10993" s="125">
        <v>0</v>
      </c>
      <c r="J10993" s="125">
        <v>391.56</v>
      </c>
      <c r="K10993" s="126">
        <v>391.56</v>
      </c>
      <c r="L10993" s="100" t="s">
        <v>1324</v>
      </c>
    </row>
    <row r="10994" spans="1:12" ht="56.25" customHeight="1">
      <c r="A10994" s="97" t="s">
        <v>630</v>
      </c>
      <c r="B10994" s="122" t="s">
        <v>4391</v>
      </c>
      <c r="C10994" s="123">
        <v>42716</v>
      </c>
      <c r="D10994" s="97" t="s">
        <v>24110</v>
      </c>
      <c r="E10994" s="97" t="s">
        <v>3</v>
      </c>
      <c r="F10994" s="97">
        <v>1450404</v>
      </c>
      <c r="G10994" s="97"/>
      <c r="H10994" s="124" t="s">
        <v>24111</v>
      </c>
      <c r="I10994" s="125">
        <v>0</v>
      </c>
      <c r="J10994" s="125">
        <v>688.38</v>
      </c>
      <c r="K10994" s="126">
        <v>688.38</v>
      </c>
      <c r="L10994" s="100" t="s">
        <v>1324</v>
      </c>
    </row>
    <row r="10995" spans="1:12" ht="56.25" customHeight="1">
      <c r="A10995" s="97" t="s">
        <v>630</v>
      </c>
      <c r="B10995" s="122" t="s">
        <v>4391</v>
      </c>
      <c r="C10995" s="123">
        <v>42716</v>
      </c>
      <c r="D10995" s="97" t="s">
        <v>24112</v>
      </c>
      <c r="E10995" s="97" t="s">
        <v>3</v>
      </c>
      <c r="F10995" s="97">
        <v>1450408</v>
      </c>
      <c r="G10995" s="97"/>
      <c r="H10995" s="124" t="s">
        <v>24113</v>
      </c>
      <c r="I10995" s="125">
        <v>0</v>
      </c>
      <c r="J10995" s="125">
        <v>125.24</v>
      </c>
      <c r="K10995" s="126">
        <v>125.24</v>
      </c>
      <c r="L10995" s="100" t="s">
        <v>1324</v>
      </c>
    </row>
    <row r="10996" spans="1:12" ht="56.25" customHeight="1">
      <c r="A10996" s="97" t="s">
        <v>630</v>
      </c>
      <c r="B10996" s="122" t="s">
        <v>4391</v>
      </c>
      <c r="C10996" s="123">
        <v>42716</v>
      </c>
      <c r="D10996" s="97" t="s">
        <v>24114</v>
      </c>
      <c r="E10996" s="97" t="s">
        <v>3</v>
      </c>
      <c r="F10996" s="97">
        <v>1450412</v>
      </c>
      <c r="G10996" s="97"/>
      <c r="H10996" s="124" t="s">
        <v>24115</v>
      </c>
      <c r="I10996" s="125">
        <v>0</v>
      </c>
      <c r="J10996" s="125">
        <v>221</v>
      </c>
      <c r="K10996" s="126">
        <v>221</v>
      </c>
      <c r="L10996" s="100" t="s">
        <v>1324</v>
      </c>
    </row>
    <row r="10997" spans="1:12" ht="56.25" customHeight="1">
      <c r="A10997" s="97" t="s">
        <v>630</v>
      </c>
      <c r="B10997" s="122" t="s">
        <v>4391</v>
      </c>
      <c r="C10997" s="123">
        <v>42716</v>
      </c>
      <c r="D10997" s="97" t="s">
        <v>24116</v>
      </c>
      <c r="E10997" s="97" t="s">
        <v>3</v>
      </c>
      <c r="F10997" s="97">
        <v>1450465</v>
      </c>
      <c r="G10997" s="97"/>
      <c r="H10997" s="124" t="s">
        <v>24117</v>
      </c>
      <c r="I10997" s="125">
        <v>0</v>
      </c>
      <c r="J10997" s="125">
        <v>232.77</v>
      </c>
      <c r="K10997" s="126">
        <v>232.77</v>
      </c>
      <c r="L10997" s="100" t="s">
        <v>1324</v>
      </c>
    </row>
    <row r="10998" spans="1:12" ht="56.25" customHeight="1">
      <c r="A10998" s="97" t="s">
        <v>630</v>
      </c>
      <c r="B10998" s="122" t="s">
        <v>4391</v>
      </c>
      <c r="C10998" s="123">
        <v>42716</v>
      </c>
      <c r="D10998" s="97" t="s">
        <v>24118</v>
      </c>
      <c r="E10998" s="97" t="s">
        <v>3</v>
      </c>
      <c r="F10998" s="97">
        <v>1450466</v>
      </c>
      <c r="G10998" s="97"/>
      <c r="H10998" s="124" t="s">
        <v>24119</v>
      </c>
      <c r="I10998" s="125">
        <v>0</v>
      </c>
      <c r="J10998" s="125">
        <v>802.82</v>
      </c>
      <c r="K10998" s="126">
        <v>802.82</v>
      </c>
      <c r="L10998" s="100" t="s">
        <v>1324</v>
      </c>
    </row>
    <row r="10999" spans="1:12" ht="56.25" customHeight="1">
      <c r="A10999" s="97" t="s">
        <v>630</v>
      </c>
      <c r="B10999" s="122" t="s">
        <v>4391</v>
      </c>
      <c r="C10999" s="123">
        <v>42716</v>
      </c>
      <c r="D10999" s="97" t="s">
        <v>24120</v>
      </c>
      <c r="E10999" s="97" t="s">
        <v>3</v>
      </c>
      <c r="F10999" s="97">
        <v>1450469</v>
      </c>
      <c r="G10999" s="97"/>
      <c r="H10999" s="124" t="s">
        <v>24121</v>
      </c>
      <c r="I10999" s="125">
        <v>0</v>
      </c>
      <c r="J10999" s="125">
        <v>256.13</v>
      </c>
      <c r="K10999" s="126">
        <v>256.13</v>
      </c>
      <c r="L10999" s="100" t="s">
        <v>1324</v>
      </c>
    </row>
    <row r="11000" spans="1:12" ht="56.25" customHeight="1">
      <c r="A11000" s="97" t="s">
        <v>630</v>
      </c>
      <c r="B11000" s="122" t="s">
        <v>4391</v>
      </c>
      <c r="C11000" s="123">
        <v>42716</v>
      </c>
      <c r="D11000" s="97" t="s">
        <v>24126</v>
      </c>
      <c r="E11000" s="97" t="s">
        <v>3</v>
      </c>
      <c r="F11000" s="97">
        <v>1450527</v>
      </c>
      <c r="G11000" s="97"/>
      <c r="H11000" s="124" t="s">
        <v>24127</v>
      </c>
      <c r="I11000" s="125">
        <v>0</v>
      </c>
      <c r="J11000" s="125">
        <v>256.7</v>
      </c>
      <c r="K11000" s="126">
        <v>256.7</v>
      </c>
      <c r="L11000" s="100" t="s">
        <v>1324</v>
      </c>
    </row>
    <row r="11001" spans="1:12" ht="56.25" customHeight="1">
      <c r="A11001" s="97" t="s">
        <v>630</v>
      </c>
      <c r="B11001" s="122" t="s">
        <v>4391</v>
      </c>
      <c r="C11001" s="123">
        <v>42716</v>
      </c>
      <c r="D11001" s="97" t="s">
        <v>24149</v>
      </c>
      <c r="E11001" s="97" t="s">
        <v>3</v>
      </c>
      <c r="F11001" s="97">
        <v>1450595</v>
      </c>
      <c r="G11001" s="97"/>
      <c r="H11001" s="124" t="s">
        <v>24150</v>
      </c>
      <c r="I11001" s="125">
        <v>0</v>
      </c>
      <c r="J11001" s="125">
        <v>692</v>
      </c>
      <c r="K11001" s="126">
        <v>692</v>
      </c>
      <c r="L11001" s="100" t="s">
        <v>1324</v>
      </c>
    </row>
    <row r="11002" spans="1:12" ht="56.25" customHeight="1">
      <c r="A11002" s="97" t="s">
        <v>630</v>
      </c>
      <c r="B11002" s="122" t="s">
        <v>4391</v>
      </c>
      <c r="C11002" s="123">
        <v>42716</v>
      </c>
      <c r="D11002" s="97" t="s">
        <v>24151</v>
      </c>
      <c r="E11002" s="97" t="s">
        <v>3</v>
      </c>
      <c r="F11002" s="97">
        <v>1450598</v>
      </c>
      <c r="G11002" s="97"/>
      <c r="H11002" s="124" t="s">
        <v>24152</v>
      </c>
      <c r="I11002" s="125">
        <v>0</v>
      </c>
      <c r="J11002" s="125">
        <v>678</v>
      </c>
      <c r="K11002" s="126">
        <v>678</v>
      </c>
      <c r="L11002" s="100" t="s">
        <v>1324</v>
      </c>
    </row>
    <row r="11003" spans="1:12" ht="56.25" customHeight="1">
      <c r="A11003" s="97" t="s">
        <v>630</v>
      </c>
      <c r="B11003" s="122" t="s">
        <v>4391</v>
      </c>
      <c r="C11003" s="123">
        <v>42716</v>
      </c>
      <c r="D11003" s="97" t="s">
        <v>24153</v>
      </c>
      <c r="E11003" s="97" t="s">
        <v>3</v>
      </c>
      <c r="F11003" s="97">
        <v>1450599</v>
      </c>
      <c r="G11003" s="97"/>
      <c r="H11003" s="124" t="s">
        <v>24154</v>
      </c>
      <c r="I11003" s="125">
        <v>0</v>
      </c>
      <c r="J11003" s="125">
        <v>519</v>
      </c>
      <c r="K11003" s="126">
        <v>519</v>
      </c>
      <c r="L11003" s="100" t="s">
        <v>1324</v>
      </c>
    </row>
    <row r="11004" spans="1:12" ht="56.25" customHeight="1">
      <c r="A11004" s="97" t="s">
        <v>630</v>
      </c>
      <c r="B11004" s="122" t="s">
        <v>4391</v>
      </c>
      <c r="C11004" s="123">
        <v>42716</v>
      </c>
      <c r="D11004" s="97" t="s">
        <v>24155</v>
      </c>
      <c r="E11004" s="97" t="s">
        <v>3</v>
      </c>
      <c r="F11004" s="97">
        <v>1450600</v>
      </c>
      <c r="G11004" s="97"/>
      <c r="H11004" s="124" t="s">
        <v>24156</v>
      </c>
      <c r="I11004" s="125">
        <v>0</v>
      </c>
      <c r="J11004" s="125">
        <v>692</v>
      </c>
      <c r="K11004" s="126">
        <v>692</v>
      </c>
      <c r="L11004" s="100" t="s">
        <v>1324</v>
      </c>
    </row>
    <row r="11005" spans="1:12" ht="56.25" customHeight="1">
      <c r="A11005" s="97" t="s">
        <v>630</v>
      </c>
      <c r="B11005" s="122" t="s">
        <v>4391</v>
      </c>
      <c r="C11005" s="123">
        <v>42716</v>
      </c>
      <c r="D11005" s="97" t="s">
        <v>24157</v>
      </c>
      <c r="E11005" s="97" t="s">
        <v>3</v>
      </c>
      <c r="F11005" s="97">
        <v>1450615</v>
      </c>
      <c r="G11005" s="97"/>
      <c r="H11005" s="124" t="s">
        <v>24158</v>
      </c>
      <c r="I11005" s="125">
        <v>0</v>
      </c>
      <c r="J11005" s="125">
        <v>3154.93</v>
      </c>
      <c r="K11005" s="126">
        <v>3154.93</v>
      </c>
      <c r="L11005" s="100" t="s">
        <v>1324</v>
      </c>
    </row>
    <row r="11006" spans="1:12" ht="56.25" customHeight="1">
      <c r="A11006" s="97" t="s">
        <v>630</v>
      </c>
      <c r="B11006" s="122" t="s">
        <v>4391</v>
      </c>
      <c r="C11006" s="123">
        <v>42716</v>
      </c>
      <c r="D11006" s="97" t="s">
        <v>24159</v>
      </c>
      <c r="E11006" s="97" t="s">
        <v>3</v>
      </c>
      <c r="F11006" s="97">
        <v>1450628</v>
      </c>
      <c r="G11006" s="97"/>
      <c r="H11006" s="124" t="s">
        <v>24160</v>
      </c>
      <c r="I11006" s="125">
        <v>0</v>
      </c>
      <c r="J11006" s="125">
        <v>1775.87</v>
      </c>
      <c r="K11006" s="126">
        <v>1775.87</v>
      </c>
      <c r="L11006" s="100" t="s">
        <v>1324</v>
      </c>
    </row>
    <row r="11007" spans="1:12" ht="56.25" customHeight="1">
      <c r="A11007" s="97" t="s">
        <v>630</v>
      </c>
      <c r="B11007" s="122" t="s">
        <v>4391</v>
      </c>
      <c r="C11007" s="123">
        <v>42716</v>
      </c>
      <c r="D11007" s="97" t="s">
        <v>24171</v>
      </c>
      <c r="E11007" s="97" t="s">
        <v>3</v>
      </c>
      <c r="F11007" s="97">
        <v>1450681</v>
      </c>
      <c r="G11007" s="97"/>
      <c r="H11007" s="124" t="s">
        <v>24172</v>
      </c>
      <c r="I11007" s="125">
        <v>0</v>
      </c>
      <c r="J11007" s="125">
        <v>9647.4</v>
      </c>
      <c r="K11007" s="126">
        <v>9647.4</v>
      </c>
      <c r="L11007" s="100" t="s">
        <v>1324</v>
      </c>
    </row>
    <row r="11008" spans="1:12" ht="56.25" customHeight="1">
      <c r="A11008" s="97" t="s">
        <v>630</v>
      </c>
      <c r="B11008" s="122" t="s">
        <v>4391</v>
      </c>
      <c r="C11008" s="123">
        <v>42716</v>
      </c>
      <c r="D11008" s="97" t="s">
        <v>24180</v>
      </c>
      <c r="E11008" s="97" t="s">
        <v>3</v>
      </c>
      <c r="F11008" s="97">
        <v>1450720</v>
      </c>
      <c r="G11008" s="97"/>
      <c r="H11008" s="124" t="s">
        <v>24181</v>
      </c>
      <c r="I11008" s="125">
        <v>0</v>
      </c>
      <c r="J11008" s="125">
        <v>856.54</v>
      </c>
      <c r="K11008" s="126">
        <v>856.54</v>
      </c>
      <c r="L11008" s="100" t="s">
        <v>1324</v>
      </c>
    </row>
    <row r="11009" spans="1:12" ht="56.25" customHeight="1">
      <c r="A11009" s="97" t="s">
        <v>630</v>
      </c>
      <c r="B11009" s="122" t="s">
        <v>629</v>
      </c>
      <c r="C11009" s="123">
        <v>42716</v>
      </c>
      <c r="D11009" s="97" t="s">
        <v>27981</v>
      </c>
      <c r="E11009" s="97" t="s">
        <v>6</v>
      </c>
      <c r="F11009" s="97">
        <v>990201001</v>
      </c>
      <c r="G11009" s="97"/>
      <c r="H11009" s="124" t="s">
        <v>27982</v>
      </c>
      <c r="I11009" s="125">
        <v>0</v>
      </c>
      <c r="J11009" s="125">
        <v>6505.16</v>
      </c>
      <c r="K11009" s="126">
        <v>6505.16</v>
      </c>
      <c r="L11009" s="100" t="s">
        <v>1324</v>
      </c>
    </row>
    <row r="11010" spans="1:12" ht="56.25" customHeight="1">
      <c r="A11010" s="97" t="s">
        <v>630</v>
      </c>
      <c r="B11010" s="122" t="s">
        <v>629</v>
      </c>
      <c r="C11010" s="123">
        <v>42716</v>
      </c>
      <c r="D11010" s="97" t="s">
        <v>27989</v>
      </c>
      <c r="E11010" s="97" t="s">
        <v>6</v>
      </c>
      <c r="F11010" s="97">
        <v>873287</v>
      </c>
      <c r="G11010" s="97"/>
      <c r="H11010" s="124" t="s">
        <v>27990</v>
      </c>
      <c r="I11010" s="125">
        <v>0</v>
      </c>
      <c r="J11010" s="125">
        <v>6140.84</v>
      </c>
      <c r="K11010" s="126">
        <v>6140.84</v>
      </c>
      <c r="L11010" s="100" t="s">
        <v>1324</v>
      </c>
    </row>
    <row r="11011" spans="1:12" ht="56.25" customHeight="1">
      <c r="A11011" s="97" t="s">
        <v>630</v>
      </c>
      <c r="B11011" s="122" t="s">
        <v>4391</v>
      </c>
      <c r="C11011" s="123">
        <v>42717</v>
      </c>
      <c r="D11011" s="97" t="s">
        <v>24210</v>
      </c>
      <c r="E11011" s="97" t="s">
        <v>3</v>
      </c>
      <c r="F11011" s="97">
        <v>1451100</v>
      </c>
      <c r="G11011" s="97"/>
      <c r="H11011" s="124" t="s">
        <v>24211</v>
      </c>
      <c r="I11011" s="125">
        <v>0</v>
      </c>
      <c r="J11011" s="125">
        <v>2585.0100000000002</v>
      </c>
      <c r="K11011" s="126">
        <v>2585.0100000000002</v>
      </c>
      <c r="L11011" s="100" t="s">
        <v>1324</v>
      </c>
    </row>
    <row r="11012" spans="1:12" ht="56.25" customHeight="1">
      <c r="A11012" s="97" t="s">
        <v>630</v>
      </c>
      <c r="B11012" s="122" t="s">
        <v>4391</v>
      </c>
      <c r="C11012" s="123">
        <v>42717</v>
      </c>
      <c r="D11012" s="97" t="s">
        <v>24264</v>
      </c>
      <c r="E11012" s="97" t="s">
        <v>3</v>
      </c>
      <c r="F11012" s="97">
        <v>1451023</v>
      </c>
      <c r="G11012" s="97"/>
      <c r="H11012" s="124" t="s">
        <v>24265</v>
      </c>
      <c r="I11012" s="125">
        <v>0</v>
      </c>
      <c r="J11012" s="125">
        <v>414.46</v>
      </c>
      <c r="K11012" s="126">
        <v>414.46</v>
      </c>
      <c r="L11012" s="100" t="s">
        <v>1324</v>
      </c>
    </row>
    <row r="11013" spans="1:12" ht="56.25" customHeight="1">
      <c r="A11013" s="97" t="s">
        <v>630</v>
      </c>
      <c r="B11013" s="122" t="s">
        <v>4391</v>
      </c>
      <c r="C11013" s="123">
        <v>42717</v>
      </c>
      <c r="D11013" s="97" t="s">
        <v>24266</v>
      </c>
      <c r="E11013" s="97" t="s">
        <v>3</v>
      </c>
      <c r="F11013" s="97">
        <v>1451025</v>
      </c>
      <c r="G11013" s="97"/>
      <c r="H11013" s="124" t="s">
        <v>24267</v>
      </c>
      <c r="I11013" s="125">
        <v>0</v>
      </c>
      <c r="J11013" s="125">
        <v>414.46</v>
      </c>
      <c r="K11013" s="126">
        <v>414.46</v>
      </c>
      <c r="L11013" s="100" t="s">
        <v>1324</v>
      </c>
    </row>
    <row r="11014" spans="1:12" ht="56.25" customHeight="1">
      <c r="A11014" s="97" t="s">
        <v>630</v>
      </c>
      <c r="B11014" s="122" t="s">
        <v>4391</v>
      </c>
      <c r="C11014" s="123">
        <v>42717</v>
      </c>
      <c r="D11014" s="97" t="s">
        <v>24270</v>
      </c>
      <c r="E11014" s="97" t="s">
        <v>3</v>
      </c>
      <c r="F11014" s="97">
        <v>1451070</v>
      </c>
      <c r="G11014" s="97"/>
      <c r="H11014" s="124" t="s">
        <v>24271</v>
      </c>
      <c r="I11014" s="125">
        <v>0</v>
      </c>
      <c r="J11014" s="125">
        <v>3400</v>
      </c>
      <c r="K11014" s="126">
        <v>3400</v>
      </c>
      <c r="L11014" s="100" t="s">
        <v>1324</v>
      </c>
    </row>
    <row r="11015" spans="1:12" ht="56.25" customHeight="1">
      <c r="A11015" s="97" t="s">
        <v>630</v>
      </c>
      <c r="B11015" s="122" t="s">
        <v>4391</v>
      </c>
      <c r="C11015" s="123">
        <v>42717</v>
      </c>
      <c r="D11015" s="97" t="s">
        <v>24272</v>
      </c>
      <c r="E11015" s="97" t="s">
        <v>3</v>
      </c>
      <c r="F11015" s="97">
        <v>1451072</v>
      </c>
      <c r="G11015" s="97"/>
      <c r="H11015" s="124" t="s">
        <v>24273</v>
      </c>
      <c r="I11015" s="125">
        <v>0</v>
      </c>
      <c r="J11015" s="125">
        <v>465.52</v>
      </c>
      <c r="K11015" s="126">
        <v>465.52</v>
      </c>
      <c r="L11015" s="100" t="s">
        <v>1324</v>
      </c>
    </row>
    <row r="11016" spans="1:12" ht="56.25" customHeight="1">
      <c r="A11016" s="97" t="s">
        <v>630</v>
      </c>
      <c r="B11016" s="122" t="s">
        <v>4391</v>
      </c>
      <c r="C11016" s="123">
        <v>42717</v>
      </c>
      <c r="D11016" s="97" t="s">
        <v>24274</v>
      </c>
      <c r="E11016" s="97" t="s">
        <v>3</v>
      </c>
      <c r="F11016" s="97">
        <v>1451119</v>
      </c>
      <c r="G11016" s="97"/>
      <c r="H11016" s="124" t="s">
        <v>24275</v>
      </c>
      <c r="I11016" s="125">
        <v>0</v>
      </c>
      <c r="J11016" s="125">
        <v>300</v>
      </c>
      <c r="K11016" s="126">
        <v>300</v>
      </c>
      <c r="L11016" s="100" t="s">
        <v>1324</v>
      </c>
    </row>
    <row r="11017" spans="1:12" ht="56.25" customHeight="1">
      <c r="A11017" s="97" t="s">
        <v>630</v>
      </c>
      <c r="B11017" s="122" t="s">
        <v>4391</v>
      </c>
      <c r="C11017" s="123">
        <v>42717</v>
      </c>
      <c r="D11017" s="97" t="s">
        <v>24278</v>
      </c>
      <c r="E11017" s="97" t="s">
        <v>3</v>
      </c>
      <c r="F11017" s="97">
        <v>1451150</v>
      </c>
      <c r="G11017" s="97"/>
      <c r="H11017" s="124" t="s">
        <v>24279</v>
      </c>
      <c r="I11017" s="125">
        <v>0</v>
      </c>
      <c r="J11017" s="125">
        <v>1300</v>
      </c>
      <c r="K11017" s="126">
        <v>1300</v>
      </c>
      <c r="L11017" s="100" t="s">
        <v>1324</v>
      </c>
    </row>
    <row r="11018" spans="1:12" ht="56.25" customHeight="1">
      <c r="A11018" s="97" t="s">
        <v>630</v>
      </c>
      <c r="B11018" s="122" t="s">
        <v>4391</v>
      </c>
      <c r="C11018" s="123">
        <v>42717</v>
      </c>
      <c r="D11018" s="97" t="s">
        <v>24294</v>
      </c>
      <c r="E11018" s="97" t="s">
        <v>3</v>
      </c>
      <c r="F11018" s="97">
        <v>1451227</v>
      </c>
      <c r="G11018" s="97"/>
      <c r="H11018" s="124" t="s">
        <v>24295</v>
      </c>
      <c r="I11018" s="125">
        <v>0</v>
      </c>
      <c r="J11018" s="125">
        <v>1200</v>
      </c>
      <c r="K11018" s="126">
        <v>1200</v>
      </c>
      <c r="L11018" s="100" t="s">
        <v>1324</v>
      </c>
    </row>
    <row r="11019" spans="1:12" ht="56.25" customHeight="1">
      <c r="A11019" s="97" t="s">
        <v>630</v>
      </c>
      <c r="B11019" s="122" t="s">
        <v>4391</v>
      </c>
      <c r="C11019" s="123">
        <v>42717</v>
      </c>
      <c r="D11019" s="97" t="s">
        <v>24296</v>
      </c>
      <c r="E11019" s="97" t="s">
        <v>3</v>
      </c>
      <c r="F11019" s="97">
        <v>1451237</v>
      </c>
      <c r="G11019" s="97"/>
      <c r="H11019" s="124" t="s">
        <v>24297</v>
      </c>
      <c r="I11019" s="125">
        <v>0</v>
      </c>
      <c r="J11019" s="125">
        <v>13.6</v>
      </c>
      <c r="K11019" s="126">
        <v>13.6</v>
      </c>
      <c r="L11019" s="100" t="s">
        <v>1324</v>
      </c>
    </row>
    <row r="11020" spans="1:12" ht="56.25" customHeight="1">
      <c r="A11020" s="97" t="s">
        <v>630</v>
      </c>
      <c r="B11020" s="122" t="s">
        <v>4391</v>
      </c>
      <c r="C11020" s="123">
        <v>42717</v>
      </c>
      <c r="D11020" s="97" t="s">
        <v>24298</v>
      </c>
      <c r="E11020" s="97" t="s">
        <v>3</v>
      </c>
      <c r="F11020" s="97">
        <v>1451248</v>
      </c>
      <c r="G11020" s="97"/>
      <c r="H11020" s="124" t="s">
        <v>24299</v>
      </c>
      <c r="I11020" s="125">
        <v>0</v>
      </c>
      <c r="J11020" s="125">
        <v>83.38</v>
      </c>
      <c r="K11020" s="126">
        <v>83.38</v>
      </c>
      <c r="L11020" s="100" t="s">
        <v>1324</v>
      </c>
    </row>
    <row r="11021" spans="1:12" ht="56.25" customHeight="1">
      <c r="A11021" s="97" t="s">
        <v>630</v>
      </c>
      <c r="B11021" s="122" t="s">
        <v>4391</v>
      </c>
      <c r="C11021" s="123">
        <v>42717</v>
      </c>
      <c r="D11021" s="97" t="s">
        <v>24304</v>
      </c>
      <c r="E11021" s="97" t="s">
        <v>3</v>
      </c>
      <c r="F11021" s="97">
        <v>1451294</v>
      </c>
      <c r="G11021" s="97"/>
      <c r="H11021" s="124" t="s">
        <v>24305</v>
      </c>
      <c r="I11021" s="125">
        <v>0</v>
      </c>
      <c r="J11021" s="125">
        <v>780</v>
      </c>
      <c r="K11021" s="126">
        <v>780</v>
      </c>
      <c r="L11021" s="100" t="s">
        <v>1324</v>
      </c>
    </row>
    <row r="11022" spans="1:12" ht="56.25" customHeight="1">
      <c r="A11022" s="97" t="s">
        <v>630</v>
      </c>
      <c r="B11022" s="122" t="s">
        <v>4391</v>
      </c>
      <c r="C11022" s="123">
        <v>42717</v>
      </c>
      <c r="D11022" s="97" t="s">
        <v>24320</v>
      </c>
      <c r="E11022" s="97" t="s">
        <v>3</v>
      </c>
      <c r="F11022" s="97">
        <v>1451401</v>
      </c>
      <c r="G11022" s="97"/>
      <c r="H11022" s="124" t="s">
        <v>24321</v>
      </c>
      <c r="I11022" s="125">
        <v>0</v>
      </c>
      <c r="J11022" s="125">
        <v>889</v>
      </c>
      <c r="K11022" s="126">
        <v>889</v>
      </c>
      <c r="L11022" s="100" t="s">
        <v>1324</v>
      </c>
    </row>
    <row r="11023" spans="1:12" ht="56.25" customHeight="1">
      <c r="A11023" s="97" t="s">
        <v>630</v>
      </c>
      <c r="B11023" s="122" t="s">
        <v>4391</v>
      </c>
      <c r="C11023" s="123">
        <v>42718</v>
      </c>
      <c r="D11023" s="97" t="s">
        <v>24413</v>
      </c>
      <c r="E11023" s="97" t="s">
        <v>3</v>
      </c>
      <c r="F11023" s="97">
        <v>1451926</v>
      </c>
      <c r="G11023" s="97"/>
      <c r="H11023" s="124" t="s">
        <v>24414</v>
      </c>
      <c r="I11023" s="125">
        <v>0</v>
      </c>
      <c r="J11023" s="125">
        <v>15283.11</v>
      </c>
      <c r="K11023" s="126">
        <v>15283.11</v>
      </c>
      <c r="L11023" s="100" t="s">
        <v>1324</v>
      </c>
    </row>
    <row r="11024" spans="1:12" ht="56.25" customHeight="1">
      <c r="A11024" s="97" t="s">
        <v>630</v>
      </c>
      <c r="B11024" s="122" t="s">
        <v>4391</v>
      </c>
      <c r="C11024" s="123">
        <v>42718</v>
      </c>
      <c r="D11024" s="97" t="s">
        <v>24423</v>
      </c>
      <c r="E11024" s="97" t="s">
        <v>3</v>
      </c>
      <c r="F11024" s="97">
        <v>1451677</v>
      </c>
      <c r="G11024" s="97"/>
      <c r="H11024" s="124" t="s">
        <v>24424</v>
      </c>
      <c r="I11024" s="125">
        <v>0</v>
      </c>
      <c r="J11024" s="125">
        <v>262.33</v>
      </c>
      <c r="K11024" s="126">
        <v>262.33</v>
      </c>
      <c r="L11024" s="100" t="s">
        <v>1324</v>
      </c>
    </row>
    <row r="11025" spans="1:12" ht="56.25" customHeight="1">
      <c r="A11025" s="97" t="s">
        <v>630</v>
      </c>
      <c r="B11025" s="122" t="s">
        <v>4391</v>
      </c>
      <c r="C11025" s="123">
        <v>42718</v>
      </c>
      <c r="D11025" s="97" t="s">
        <v>24434</v>
      </c>
      <c r="E11025" s="97" t="s">
        <v>3</v>
      </c>
      <c r="F11025" s="97">
        <v>1451748</v>
      </c>
      <c r="G11025" s="97"/>
      <c r="H11025" s="124" t="s">
        <v>24435</v>
      </c>
      <c r="I11025" s="125">
        <v>0</v>
      </c>
      <c r="J11025" s="125">
        <v>25</v>
      </c>
      <c r="K11025" s="126">
        <v>25</v>
      </c>
      <c r="L11025" s="100" t="s">
        <v>1324</v>
      </c>
    </row>
    <row r="11026" spans="1:12" ht="56.25" customHeight="1">
      <c r="A11026" s="97" t="s">
        <v>630</v>
      </c>
      <c r="B11026" s="122" t="s">
        <v>4391</v>
      </c>
      <c r="C11026" s="123">
        <v>42718</v>
      </c>
      <c r="D11026" s="97" t="s">
        <v>24440</v>
      </c>
      <c r="E11026" s="97" t="s">
        <v>3</v>
      </c>
      <c r="F11026" s="97">
        <v>1451768</v>
      </c>
      <c r="G11026" s="97"/>
      <c r="H11026" s="124" t="s">
        <v>24441</v>
      </c>
      <c r="I11026" s="125">
        <v>0</v>
      </c>
      <c r="J11026" s="125">
        <v>465.52</v>
      </c>
      <c r="K11026" s="126">
        <v>465.52</v>
      </c>
      <c r="L11026" s="100" t="s">
        <v>1324</v>
      </c>
    </row>
    <row r="11027" spans="1:12" ht="56.25" customHeight="1">
      <c r="A11027" s="97" t="s">
        <v>630</v>
      </c>
      <c r="B11027" s="122" t="s">
        <v>4391</v>
      </c>
      <c r="C11027" s="123">
        <v>42718</v>
      </c>
      <c r="D11027" s="97" t="s">
        <v>24446</v>
      </c>
      <c r="E11027" s="97" t="s">
        <v>3</v>
      </c>
      <c r="F11027" s="97">
        <v>1451838</v>
      </c>
      <c r="G11027" s="97"/>
      <c r="H11027" s="124" t="s">
        <v>24447</v>
      </c>
      <c r="I11027" s="125">
        <v>0</v>
      </c>
      <c r="J11027" s="125">
        <v>232.76</v>
      </c>
      <c r="K11027" s="126">
        <v>232.76</v>
      </c>
      <c r="L11027" s="100" t="s">
        <v>1324</v>
      </c>
    </row>
    <row r="11028" spans="1:12" ht="56.25" customHeight="1">
      <c r="A11028" s="97" t="s">
        <v>630</v>
      </c>
      <c r="B11028" s="122" t="s">
        <v>4391</v>
      </c>
      <c r="C11028" s="123">
        <v>42718</v>
      </c>
      <c r="D11028" s="97" t="s">
        <v>24463</v>
      </c>
      <c r="E11028" s="97" t="s">
        <v>3</v>
      </c>
      <c r="F11028" s="97">
        <v>1451959</v>
      </c>
      <c r="G11028" s="97"/>
      <c r="H11028" s="124" t="s">
        <v>24464</v>
      </c>
      <c r="I11028" s="125">
        <v>0</v>
      </c>
      <c r="J11028" s="125">
        <v>232.8</v>
      </c>
      <c r="K11028" s="126">
        <v>232.8</v>
      </c>
      <c r="L11028" s="100" t="s">
        <v>1324</v>
      </c>
    </row>
    <row r="11029" spans="1:12" ht="56.25" customHeight="1">
      <c r="A11029" s="97" t="s">
        <v>630</v>
      </c>
      <c r="B11029" s="122" t="s">
        <v>4391</v>
      </c>
      <c r="C11029" s="123">
        <v>42718</v>
      </c>
      <c r="D11029" s="97" t="s">
        <v>24493</v>
      </c>
      <c r="E11029" s="97" t="s">
        <v>3</v>
      </c>
      <c r="F11029" s="97">
        <v>1452117</v>
      </c>
      <c r="G11029" s="97"/>
      <c r="H11029" s="124" t="s">
        <v>24494</v>
      </c>
      <c r="I11029" s="125">
        <v>0</v>
      </c>
      <c r="J11029" s="125">
        <v>265.58</v>
      </c>
      <c r="K11029" s="126">
        <v>265.58</v>
      </c>
      <c r="L11029" s="100" t="s">
        <v>1324</v>
      </c>
    </row>
    <row r="11030" spans="1:12" ht="56.25" customHeight="1">
      <c r="A11030" s="97" t="s">
        <v>630</v>
      </c>
      <c r="B11030" s="122" t="s">
        <v>4391</v>
      </c>
      <c r="C11030" s="123">
        <v>42718</v>
      </c>
      <c r="D11030" s="97" t="s">
        <v>24503</v>
      </c>
      <c r="E11030" s="97" t="s">
        <v>3</v>
      </c>
      <c r="F11030" s="97">
        <v>1452231</v>
      </c>
      <c r="G11030" s="97"/>
      <c r="H11030" s="124" t="s">
        <v>24504</v>
      </c>
      <c r="I11030" s="125">
        <v>0</v>
      </c>
      <c r="J11030" s="125">
        <v>1200</v>
      </c>
      <c r="K11030" s="126">
        <v>1200</v>
      </c>
      <c r="L11030" s="100" t="s">
        <v>1324</v>
      </c>
    </row>
    <row r="11031" spans="1:12" ht="56.25" customHeight="1">
      <c r="A11031" s="97" t="s">
        <v>630</v>
      </c>
      <c r="B11031" s="122" t="s">
        <v>4391</v>
      </c>
      <c r="C11031" s="123">
        <v>42718</v>
      </c>
      <c r="D11031" s="97" t="s">
        <v>24505</v>
      </c>
      <c r="E11031" s="97" t="s">
        <v>3</v>
      </c>
      <c r="F11031" s="97">
        <v>1452234</v>
      </c>
      <c r="G11031" s="97"/>
      <c r="H11031" s="124" t="s">
        <v>24506</v>
      </c>
      <c r="I11031" s="125">
        <v>0</v>
      </c>
      <c r="J11031" s="125">
        <v>114.65</v>
      </c>
      <c r="K11031" s="126">
        <v>114.65</v>
      </c>
      <c r="L11031" s="100" t="s">
        <v>1324</v>
      </c>
    </row>
    <row r="11032" spans="1:12" ht="56.25" customHeight="1">
      <c r="A11032" s="97" t="s">
        <v>630</v>
      </c>
      <c r="B11032" s="122" t="s">
        <v>4391</v>
      </c>
      <c r="C11032" s="123">
        <v>42718</v>
      </c>
      <c r="D11032" s="97" t="s">
        <v>24507</v>
      </c>
      <c r="E11032" s="97" t="s">
        <v>3</v>
      </c>
      <c r="F11032" s="97">
        <v>1452235</v>
      </c>
      <c r="G11032" s="97"/>
      <c r="H11032" s="124" t="s">
        <v>24508</v>
      </c>
      <c r="I11032" s="125">
        <v>0</v>
      </c>
      <c r="J11032" s="125">
        <v>370</v>
      </c>
      <c r="K11032" s="126">
        <v>370</v>
      </c>
      <c r="L11032" s="100" t="s">
        <v>1324</v>
      </c>
    </row>
    <row r="11033" spans="1:12" ht="56.25" customHeight="1">
      <c r="A11033" s="97" t="s">
        <v>630</v>
      </c>
      <c r="B11033" s="122" t="s">
        <v>629</v>
      </c>
      <c r="C11033" s="123">
        <v>42718</v>
      </c>
      <c r="D11033" s="97" t="s">
        <v>28123</v>
      </c>
      <c r="E11033" s="97" t="s">
        <v>6</v>
      </c>
      <c r="F11033" s="97">
        <v>873504</v>
      </c>
      <c r="G11033" s="97"/>
      <c r="H11033" s="124" t="s">
        <v>28124</v>
      </c>
      <c r="I11033" s="125">
        <v>0</v>
      </c>
      <c r="J11033" s="125">
        <v>9222.3000000000011</v>
      </c>
      <c r="K11033" s="126">
        <v>9222.3000000000011</v>
      </c>
      <c r="L11033" s="100" t="s">
        <v>1324</v>
      </c>
    </row>
    <row r="11034" spans="1:12" ht="56.25" customHeight="1">
      <c r="A11034" s="97" t="s">
        <v>630</v>
      </c>
      <c r="B11034" s="122" t="s">
        <v>4391</v>
      </c>
      <c r="C11034" s="123">
        <v>42719</v>
      </c>
      <c r="D11034" s="97" t="s">
        <v>24535</v>
      </c>
      <c r="E11034" s="97" t="s">
        <v>3</v>
      </c>
      <c r="F11034" s="97">
        <v>1452410</v>
      </c>
      <c r="G11034" s="97"/>
      <c r="H11034" s="124" t="s">
        <v>24536</v>
      </c>
      <c r="I11034" s="125">
        <v>0</v>
      </c>
      <c r="J11034" s="125">
        <v>675.47</v>
      </c>
      <c r="K11034" s="126">
        <v>675.47</v>
      </c>
      <c r="L11034" s="100" t="s">
        <v>1324</v>
      </c>
    </row>
    <row r="11035" spans="1:12" ht="56.25" customHeight="1">
      <c r="A11035" s="97" t="s">
        <v>630</v>
      </c>
      <c r="B11035" s="122" t="s">
        <v>4391</v>
      </c>
      <c r="C11035" s="123">
        <v>42719</v>
      </c>
      <c r="D11035" s="97" t="s">
        <v>24541</v>
      </c>
      <c r="E11035" s="97" t="s">
        <v>3</v>
      </c>
      <c r="F11035" s="97">
        <v>1452419</v>
      </c>
      <c r="G11035" s="97"/>
      <c r="H11035" s="124" t="s">
        <v>24542</v>
      </c>
      <c r="I11035" s="125">
        <v>0</v>
      </c>
      <c r="J11035" s="125">
        <v>53</v>
      </c>
      <c r="K11035" s="126">
        <v>53</v>
      </c>
      <c r="L11035" s="100" t="s">
        <v>1324</v>
      </c>
    </row>
    <row r="11036" spans="1:12" ht="56.25" customHeight="1">
      <c r="A11036" s="97" t="s">
        <v>630</v>
      </c>
      <c r="B11036" s="122" t="s">
        <v>4391</v>
      </c>
      <c r="C11036" s="123">
        <v>42719</v>
      </c>
      <c r="D11036" s="97" t="s">
        <v>24543</v>
      </c>
      <c r="E11036" s="97" t="s">
        <v>3</v>
      </c>
      <c r="F11036" s="97">
        <v>1452421</v>
      </c>
      <c r="G11036" s="97"/>
      <c r="H11036" s="124" t="s">
        <v>24544</v>
      </c>
      <c r="I11036" s="125">
        <v>0</v>
      </c>
      <c r="J11036" s="125">
        <v>270</v>
      </c>
      <c r="K11036" s="126">
        <v>270</v>
      </c>
      <c r="L11036" s="100" t="s">
        <v>1324</v>
      </c>
    </row>
    <row r="11037" spans="1:12" ht="56.25" customHeight="1">
      <c r="A11037" s="97" t="s">
        <v>630</v>
      </c>
      <c r="B11037" s="122" t="s">
        <v>4391</v>
      </c>
      <c r="C11037" s="123">
        <v>42719</v>
      </c>
      <c r="D11037" s="97" t="s">
        <v>24545</v>
      </c>
      <c r="E11037" s="97" t="s">
        <v>3</v>
      </c>
      <c r="F11037" s="97">
        <v>1452422</v>
      </c>
      <c r="G11037" s="97"/>
      <c r="H11037" s="124" t="s">
        <v>24544</v>
      </c>
      <c r="I11037" s="125">
        <v>0</v>
      </c>
      <c r="J11037" s="125">
        <v>120</v>
      </c>
      <c r="K11037" s="126">
        <v>120</v>
      </c>
      <c r="L11037" s="100" t="s">
        <v>1324</v>
      </c>
    </row>
    <row r="11038" spans="1:12" ht="56.25" customHeight="1">
      <c r="A11038" s="97" t="s">
        <v>630</v>
      </c>
      <c r="B11038" s="122" t="s">
        <v>4391</v>
      </c>
      <c r="C11038" s="123">
        <v>42719</v>
      </c>
      <c r="D11038" s="97" t="s">
        <v>24558</v>
      </c>
      <c r="E11038" s="97" t="s">
        <v>3</v>
      </c>
      <c r="F11038" s="97">
        <v>1452672</v>
      </c>
      <c r="G11038" s="97"/>
      <c r="H11038" s="124" t="s">
        <v>24559</v>
      </c>
      <c r="I11038" s="125">
        <v>0</v>
      </c>
      <c r="J11038" s="125">
        <v>227.15</v>
      </c>
      <c r="K11038" s="126">
        <v>227.15</v>
      </c>
      <c r="L11038" s="100" t="s">
        <v>1324</v>
      </c>
    </row>
    <row r="11039" spans="1:12" ht="56.25" customHeight="1">
      <c r="A11039" s="97" t="s">
        <v>630</v>
      </c>
      <c r="B11039" s="122" t="s">
        <v>4391</v>
      </c>
      <c r="C11039" s="123">
        <v>42719</v>
      </c>
      <c r="D11039" s="97" t="s">
        <v>24587</v>
      </c>
      <c r="E11039" s="97" t="s">
        <v>3</v>
      </c>
      <c r="F11039" s="97">
        <v>1452922</v>
      </c>
      <c r="G11039" s="97"/>
      <c r="H11039" s="124" t="s">
        <v>24588</v>
      </c>
      <c r="I11039" s="125">
        <v>0</v>
      </c>
      <c r="J11039" s="125">
        <v>354.55</v>
      </c>
      <c r="K11039" s="126">
        <v>354.55</v>
      </c>
      <c r="L11039" s="100" t="s">
        <v>1324</v>
      </c>
    </row>
    <row r="11040" spans="1:12" ht="56.25" customHeight="1">
      <c r="A11040" s="97" t="s">
        <v>630</v>
      </c>
      <c r="B11040" s="122" t="s">
        <v>4391</v>
      </c>
      <c r="C11040" s="123">
        <v>42719</v>
      </c>
      <c r="D11040" s="97" t="s">
        <v>24593</v>
      </c>
      <c r="E11040" s="97" t="s">
        <v>3</v>
      </c>
      <c r="F11040" s="97">
        <v>1452956</v>
      </c>
      <c r="G11040" s="97"/>
      <c r="H11040" s="124" t="s">
        <v>24594</v>
      </c>
      <c r="I11040" s="125">
        <v>0</v>
      </c>
      <c r="J11040" s="125">
        <v>264.02</v>
      </c>
      <c r="K11040" s="126">
        <v>264.02</v>
      </c>
      <c r="L11040" s="100" t="s">
        <v>1324</v>
      </c>
    </row>
    <row r="11041" spans="1:12" ht="56.25" customHeight="1">
      <c r="A11041" s="97" t="s">
        <v>630</v>
      </c>
      <c r="B11041" s="122" t="s">
        <v>629</v>
      </c>
      <c r="C11041" s="123">
        <v>42719</v>
      </c>
      <c r="D11041" s="97" t="s">
        <v>28206</v>
      </c>
      <c r="E11041" s="97" t="s">
        <v>11</v>
      </c>
      <c r="F11041" s="97">
        <v>873574</v>
      </c>
      <c r="G11041" s="97"/>
      <c r="H11041" s="124" t="s">
        <v>28207</v>
      </c>
      <c r="I11041" s="125">
        <v>50</v>
      </c>
      <c r="J11041" s="125">
        <v>0</v>
      </c>
      <c r="K11041" s="126">
        <v>50</v>
      </c>
      <c r="L11041" s="100" t="s">
        <v>1324</v>
      </c>
    </row>
    <row r="11042" spans="1:12" ht="56.25" customHeight="1">
      <c r="A11042" s="97" t="s">
        <v>630</v>
      </c>
      <c r="B11042" s="122" t="s">
        <v>4391</v>
      </c>
      <c r="C11042" s="123">
        <v>42720</v>
      </c>
      <c r="D11042" s="97" t="s">
        <v>24663</v>
      </c>
      <c r="E11042" s="97" t="s">
        <v>3</v>
      </c>
      <c r="F11042" s="97">
        <v>1453086</v>
      </c>
      <c r="G11042" s="97"/>
      <c r="H11042" s="124" t="s">
        <v>24664</v>
      </c>
      <c r="I11042" s="125">
        <v>0</v>
      </c>
      <c r="J11042" s="125">
        <v>500</v>
      </c>
      <c r="K11042" s="126">
        <v>500</v>
      </c>
      <c r="L11042" s="100" t="s">
        <v>1324</v>
      </c>
    </row>
    <row r="11043" spans="1:12" ht="56.25" customHeight="1">
      <c r="A11043" s="97" t="s">
        <v>630</v>
      </c>
      <c r="B11043" s="122" t="s">
        <v>4391</v>
      </c>
      <c r="C11043" s="123">
        <v>42720</v>
      </c>
      <c r="D11043" s="97" t="s">
        <v>24667</v>
      </c>
      <c r="E11043" s="97" t="s">
        <v>3</v>
      </c>
      <c r="F11043" s="97">
        <v>1453188</v>
      </c>
      <c r="G11043" s="97"/>
      <c r="H11043" s="124" t="s">
        <v>24668</v>
      </c>
      <c r="I11043" s="125">
        <v>0</v>
      </c>
      <c r="J11043" s="125">
        <v>100</v>
      </c>
      <c r="K11043" s="126">
        <v>100</v>
      </c>
      <c r="L11043" s="100" t="s">
        <v>1324</v>
      </c>
    </row>
    <row r="11044" spans="1:12" ht="56.25" customHeight="1">
      <c r="A11044" s="97" t="s">
        <v>630</v>
      </c>
      <c r="B11044" s="122" t="s">
        <v>4391</v>
      </c>
      <c r="C11044" s="123">
        <v>42720</v>
      </c>
      <c r="D11044" s="97" t="s">
        <v>24669</v>
      </c>
      <c r="E11044" s="97" t="s">
        <v>3</v>
      </c>
      <c r="F11044" s="97">
        <v>1453192</v>
      </c>
      <c r="G11044" s="97"/>
      <c r="H11044" s="124" t="s">
        <v>24670</v>
      </c>
      <c r="I11044" s="125">
        <v>0</v>
      </c>
      <c r="J11044" s="125">
        <v>145</v>
      </c>
      <c r="K11044" s="126">
        <v>145</v>
      </c>
      <c r="L11044" s="100" t="s">
        <v>1324</v>
      </c>
    </row>
    <row r="11045" spans="1:12" ht="56.25" customHeight="1">
      <c r="A11045" s="97" t="s">
        <v>630</v>
      </c>
      <c r="B11045" s="122" t="s">
        <v>4391</v>
      </c>
      <c r="C11045" s="123">
        <v>42720</v>
      </c>
      <c r="D11045" s="97" t="s">
        <v>24671</v>
      </c>
      <c r="E11045" s="97" t="s">
        <v>3</v>
      </c>
      <c r="F11045" s="97">
        <v>1453195</v>
      </c>
      <c r="G11045" s="97"/>
      <c r="H11045" s="124" t="s">
        <v>24672</v>
      </c>
      <c r="I11045" s="125">
        <v>0</v>
      </c>
      <c r="J11045" s="125">
        <v>155</v>
      </c>
      <c r="K11045" s="126">
        <v>155</v>
      </c>
      <c r="L11045" s="100" t="s">
        <v>1324</v>
      </c>
    </row>
    <row r="11046" spans="1:12" ht="56.25" customHeight="1">
      <c r="A11046" s="97" t="s">
        <v>630</v>
      </c>
      <c r="B11046" s="122" t="s">
        <v>4391</v>
      </c>
      <c r="C11046" s="123">
        <v>42720</v>
      </c>
      <c r="D11046" s="97" t="s">
        <v>24673</v>
      </c>
      <c r="E11046" s="97" t="s">
        <v>3</v>
      </c>
      <c r="F11046" s="97">
        <v>1453198</v>
      </c>
      <c r="G11046" s="97"/>
      <c r="H11046" s="124" t="s">
        <v>24674</v>
      </c>
      <c r="I11046" s="125">
        <v>0</v>
      </c>
      <c r="J11046" s="125">
        <v>182</v>
      </c>
      <c r="K11046" s="126">
        <v>182</v>
      </c>
      <c r="L11046" s="100" t="s">
        <v>1324</v>
      </c>
    </row>
    <row r="11047" spans="1:12" ht="56.25" customHeight="1">
      <c r="A11047" s="97" t="s">
        <v>630</v>
      </c>
      <c r="B11047" s="122" t="s">
        <v>4391</v>
      </c>
      <c r="C11047" s="123">
        <v>42720</v>
      </c>
      <c r="D11047" s="97" t="s">
        <v>24677</v>
      </c>
      <c r="E11047" s="97" t="s">
        <v>3</v>
      </c>
      <c r="F11047" s="97">
        <v>1453239</v>
      </c>
      <c r="G11047" s="97"/>
      <c r="H11047" s="124" t="s">
        <v>24678</v>
      </c>
      <c r="I11047" s="125">
        <v>0</v>
      </c>
      <c r="J11047" s="125">
        <v>2922.15</v>
      </c>
      <c r="K11047" s="126">
        <v>2922.15</v>
      </c>
      <c r="L11047" s="100" t="s">
        <v>1324</v>
      </c>
    </row>
    <row r="11048" spans="1:12" ht="56.25" customHeight="1">
      <c r="A11048" s="97" t="s">
        <v>630</v>
      </c>
      <c r="B11048" s="122" t="s">
        <v>4391</v>
      </c>
      <c r="C11048" s="123">
        <v>42720</v>
      </c>
      <c r="D11048" s="97" t="s">
        <v>24691</v>
      </c>
      <c r="E11048" s="97" t="s">
        <v>3</v>
      </c>
      <c r="F11048" s="97">
        <v>1453313</v>
      </c>
      <c r="G11048" s="97"/>
      <c r="H11048" s="124" t="s">
        <v>24692</v>
      </c>
      <c r="I11048" s="125">
        <v>0</v>
      </c>
      <c r="J11048" s="125">
        <v>0.1</v>
      </c>
      <c r="K11048" s="126">
        <v>0.1</v>
      </c>
      <c r="L11048" s="100" t="s">
        <v>1324</v>
      </c>
    </row>
    <row r="11049" spans="1:12" ht="56.25" customHeight="1">
      <c r="A11049" s="97" t="s">
        <v>630</v>
      </c>
      <c r="B11049" s="122" t="s">
        <v>4391</v>
      </c>
      <c r="C11049" s="123">
        <v>42720</v>
      </c>
      <c r="D11049" s="97" t="s">
        <v>24693</v>
      </c>
      <c r="E11049" s="97" t="s">
        <v>3</v>
      </c>
      <c r="F11049" s="97">
        <v>1453316</v>
      </c>
      <c r="G11049" s="97"/>
      <c r="H11049" s="124" t="s">
        <v>24694</v>
      </c>
      <c r="I11049" s="125">
        <v>0</v>
      </c>
      <c r="J11049" s="125">
        <v>288.49</v>
      </c>
      <c r="K11049" s="126">
        <v>288.49</v>
      </c>
      <c r="L11049" s="100" t="s">
        <v>1324</v>
      </c>
    </row>
    <row r="11050" spans="1:12" ht="56.25" customHeight="1">
      <c r="A11050" s="97" t="s">
        <v>630</v>
      </c>
      <c r="B11050" s="122" t="s">
        <v>4391</v>
      </c>
      <c r="C11050" s="123">
        <v>42720</v>
      </c>
      <c r="D11050" s="97" t="s">
        <v>24695</v>
      </c>
      <c r="E11050" s="97" t="s">
        <v>3</v>
      </c>
      <c r="F11050" s="97">
        <v>1453344</v>
      </c>
      <c r="G11050" s="97"/>
      <c r="H11050" s="124" t="s">
        <v>7279</v>
      </c>
      <c r="I11050" s="125">
        <v>0</v>
      </c>
      <c r="J11050" s="125">
        <v>500</v>
      </c>
      <c r="K11050" s="126">
        <v>500</v>
      </c>
      <c r="L11050" s="100" t="s">
        <v>1324</v>
      </c>
    </row>
    <row r="11051" spans="1:12" ht="56.25" customHeight="1">
      <c r="A11051" s="97" t="s">
        <v>630</v>
      </c>
      <c r="B11051" s="122" t="s">
        <v>4391</v>
      </c>
      <c r="C11051" s="123">
        <v>42720</v>
      </c>
      <c r="D11051" s="97" t="s">
        <v>24702</v>
      </c>
      <c r="E11051" s="97" t="s">
        <v>3</v>
      </c>
      <c r="F11051" s="97">
        <v>1453424</v>
      </c>
      <c r="G11051" s="97"/>
      <c r="H11051" s="124" t="s">
        <v>24703</v>
      </c>
      <c r="I11051" s="125">
        <v>0</v>
      </c>
      <c r="J11051" s="125">
        <v>80</v>
      </c>
      <c r="K11051" s="126">
        <v>80</v>
      </c>
      <c r="L11051" s="100" t="s">
        <v>1324</v>
      </c>
    </row>
    <row r="11052" spans="1:12" ht="56.25" customHeight="1">
      <c r="A11052" s="97" t="s">
        <v>630</v>
      </c>
      <c r="B11052" s="122" t="s">
        <v>4391</v>
      </c>
      <c r="C11052" s="123">
        <v>42720</v>
      </c>
      <c r="D11052" s="97" t="s">
        <v>24706</v>
      </c>
      <c r="E11052" s="97" t="s">
        <v>3</v>
      </c>
      <c r="F11052" s="97">
        <v>1453492</v>
      </c>
      <c r="G11052" s="97"/>
      <c r="H11052" s="124" t="s">
        <v>24707</v>
      </c>
      <c r="I11052" s="125">
        <v>0</v>
      </c>
      <c r="J11052" s="125">
        <v>170</v>
      </c>
      <c r="K11052" s="126">
        <v>170</v>
      </c>
      <c r="L11052" s="100" t="s">
        <v>1324</v>
      </c>
    </row>
    <row r="11053" spans="1:12" ht="56.25" customHeight="1">
      <c r="A11053" s="97" t="s">
        <v>630</v>
      </c>
      <c r="B11053" s="122" t="s">
        <v>4391</v>
      </c>
      <c r="C11053" s="123">
        <v>42720</v>
      </c>
      <c r="D11053" s="97" t="s">
        <v>24708</v>
      </c>
      <c r="E11053" s="97" t="s">
        <v>3</v>
      </c>
      <c r="F11053" s="97">
        <v>1453495</v>
      </c>
      <c r="G11053" s="97"/>
      <c r="H11053" s="124" t="s">
        <v>24709</v>
      </c>
      <c r="I11053" s="125">
        <v>0</v>
      </c>
      <c r="J11053" s="125">
        <v>175</v>
      </c>
      <c r="K11053" s="126">
        <v>175</v>
      </c>
      <c r="L11053" s="100" t="s">
        <v>1324</v>
      </c>
    </row>
    <row r="11054" spans="1:12" ht="56.25" customHeight="1">
      <c r="A11054" s="97" t="s">
        <v>630</v>
      </c>
      <c r="B11054" s="122" t="s">
        <v>4391</v>
      </c>
      <c r="C11054" s="123">
        <v>42720</v>
      </c>
      <c r="D11054" s="97" t="s">
        <v>24710</v>
      </c>
      <c r="E11054" s="97" t="s">
        <v>3</v>
      </c>
      <c r="F11054" s="97">
        <v>1453496</v>
      </c>
      <c r="G11054" s="97"/>
      <c r="H11054" s="124" t="s">
        <v>24711</v>
      </c>
      <c r="I11054" s="125">
        <v>0</v>
      </c>
      <c r="J11054" s="125">
        <v>150</v>
      </c>
      <c r="K11054" s="126">
        <v>150</v>
      </c>
      <c r="L11054" s="100" t="s">
        <v>1324</v>
      </c>
    </row>
    <row r="11055" spans="1:12" ht="56.25" customHeight="1">
      <c r="A11055" s="97" t="s">
        <v>630</v>
      </c>
      <c r="B11055" s="122" t="s">
        <v>4391</v>
      </c>
      <c r="C11055" s="123">
        <v>42720</v>
      </c>
      <c r="D11055" s="97" t="s">
        <v>24712</v>
      </c>
      <c r="E11055" s="97" t="s">
        <v>3</v>
      </c>
      <c r="F11055" s="97">
        <v>1453507</v>
      </c>
      <c r="G11055" s="97"/>
      <c r="H11055" s="124" t="s">
        <v>24713</v>
      </c>
      <c r="I11055" s="125">
        <v>0</v>
      </c>
      <c r="J11055" s="125">
        <v>31.79</v>
      </c>
      <c r="K11055" s="126">
        <v>31.79</v>
      </c>
      <c r="L11055" s="100" t="s">
        <v>1324</v>
      </c>
    </row>
    <row r="11056" spans="1:12" ht="56.25" customHeight="1">
      <c r="A11056" s="97" t="s">
        <v>630</v>
      </c>
      <c r="B11056" s="122" t="s">
        <v>4391</v>
      </c>
      <c r="C11056" s="123">
        <v>42720</v>
      </c>
      <c r="D11056" s="97" t="s">
        <v>24714</v>
      </c>
      <c r="E11056" s="97" t="s">
        <v>3</v>
      </c>
      <c r="F11056" s="97">
        <v>1453510</v>
      </c>
      <c r="G11056" s="97"/>
      <c r="H11056" s="124" t="s">
        <v>24715</v>
      </c>
      <c r="I11056" s="125">
        <v>0</v>
      </c>
      <c r="J11056" s="125">
        <v>127.9</v>
      </c>
      <c r="K11056" s="126">
        <v>127.9</v>
      </c>
      <c r="L11056" s="100" t="s">
        <v>1324</v>
      </c>
    </row>
    <row r="11057" spans="1:12" ht="56.25" customHeight="1">
      <c r="A11057" s="97" t="s">
        <v>630</v>
      </c>
      <c r="B11057" s="122" t="s">
        <v>4391</v>
      </c>
      <c r="C11057" s="123">
        <v>42720</v>
      </c>
      <c r="D11057" s="97" t="s">
        <v>24718</v>
      </c>
      <c r="E11057" s="97" t="s">
        <v>3</v>
      </c>
      <c r="F11057" s="97">
        <v>1453529</v>
      </c>
      <c r="G11057" s="97"/>
      <c r="H11057" s="124" t="s">
        <v>24719</v>
      </c>
      <c r="I11057" s="125">
        <v>0</v>
      </c>
      <c r="J11057" s="125">
        <v>514.41999999999996</v>
      </c>
      <c r="K11057" s="126">
        <v>514.41999999999996</v>
      </c>
      <c r="L11057" s="100" t="s">
        <v>1324</v>
      </c>
    </row>
    <row r="11058" spans="1:12" ht="56.25" customHeight="1">
      <c r="A11058" s="97" t="s">
        <v>630</v>
      </c>
      <c r="B11058" s="122" t="s">
        <v>4391</v>
      </c>
      <c r="C11058" s="123">
        <v>42720</v>
      </c>
      <c r="D11058" s="97" t="s">
        <v>24724</v>
      </c>
      <c r="E11058" s="97" t="s">
        <v>3</v>
      </c>
      <c r="F11058" s="97">
        <v>1453585</v>
      </c>
      <c r="G11058" s="97"/>
      <c r="H11058" s="124" t="s">
        <v>24725</v>
      </c>
      <c r="I11058" s="125">
        <v>0</v>
      </c>
      <c r="J11058" s="125">
        <v>87.46</v>
      </c>
      <c r="K11058" s="126">
        <v>87.46</v>
      </c>
      <c r="L11058" s="100" t="s">
        <v>1324</v>
      </c>
    </row>
    <row r="11059" spans="1:12" ht="56.25" customHeight="1">
      <c r="A11059" s="97" t="s">
        <v>630</v>
      </c>
      <c r="B11059" s="122" t="s">
        <v>4391</v>
      </c>
      <c r="C11059" s="123">
        <v>42720</v>
      </c>
      <c r="D11059" s="97" t="s">
        <v>24726</v>
      </c>
      <c r="E11059" s="97" t="s">
        <v>3</v>
      </c>
      <c r="F11059" s="97">
        <v>1453601</v>
      </c>
      <c r="G11059" s="97"/>
      <c r="H11059" s="124" t="s">
        <v>24727</v>
      </c>
      <c r="I11059" s="125">
        <v>0</v>
      </c>
      <c r="J11059" s="125">
        <v>256.08999999999997</v>
      </c>
      <c r="K11059" s="126">
        <v>256.08999999999997</v>
      </c>
      <c r="L11059" s="100" t="s">
        <v>1324</v>
      </c>
    </row>
    <row r="11060" spans="1:12" ht="56.25" customHeight="1">
      <c r="A11060" s="97" t="s">
        <v>630</v>
      </c>
      <c r="B11060" s="122" t="s">
        <v>4391</v>
      </c>
      <c r="C11060" s="123">
        <v>42720</v>
      </c>
      <c r="D11060" s="97" t="s">
        <v>24736</v>
      </c>
      <c r="E11060" s="97" t="s">
        <v>3</v>
      </c>
      <c r="F11060" s="97">
        <v>1453622</v>
      </c>
      <c r="G11060" s="97"/>
      <c r="H11060" s="124" t="s">
        <v>24737</v>
      </c>
      <c r="I11060" s="125">
        <v>0</v>
      </c>
      <c r="J11060" s="125">
        <v>2097.3000000000002</v>
      </c>
      <c r="K11060" s="126">
        <v>2097.3000000000002</v>
      </c>
      <c r="L11060" s="100" t="s">
        <v>1324</v>
      </c>
    </row>
    <row r="11061" spans="1:12" ht="56.25" customHeight="1">
      <c r="A11061" s="97" t="s">
        <v>630</v>
      </c>
      <c r="B11061" s="122" t="s">
        <v>4391</v>
      </c>
      <c r="C11061" s="123">
        <v>42720</v>
      </c>
      <c r="D11061" s="97" t="s">
        <v>24741</v>
      </c>
      <c r="E11061" s="97" t="s">
        <v>3</v>
      </c>
      <c r="F11061" s="97">
        <v>1453675</v>
      </c>
      <c r="G11061" s="97"/>
      <c r="H11061" s="124" t="s">
        <v>24742</v>
      </c>
      <c r="I11061" s="125">
        <v>0</v>
      </c>
      <c r="J11061" s="125">
        <v>2107</v>
      </c>
      <c r="K11061" s="126">
        <v>2107</v>
      </c>
      <c r="L11061" s="100" t="s">
        <v>1324</v>
      </c>
    </row>
    <row r="11062" spans="1:12" ht="56.25" customHeight="1">
      <c r="A11062" s="97" t="s">
        <v>630</v>
      </c>
      <c r="B11062" s="122" t="s">
        <v>4391</v>
      </c>
      <c r="C11062" s="123">
        <v>42720</v>
      </c>
      <c r="D11062" s="97" t="s">
        <v>24766</v>
      </c>
      <c r="E11062" s="97" t="s">
        <v>3</v>
      </c>
      <c r="F11062" s="97">
        <v>1453769</v>
      </c>
      <c r="G11062" s="97"/>
      <c r="H11062" s="124" t="s">
        <v>24767</v>
      </c>
      <c r="I11062" s="125">
        <v>0</v>
      </c>
      <c r="J11062" s="125">
        <v>2202.61</v>
      </c>
      <c r="K11062" s="126">
        <v>2202.61</v>
      </c>
      <c r="L11062" s="100" t="s">
        <v>1324</v>
      </c>
    </row>
    <row r="11063" spans="1:12" ht="56.25" customHeight="1">
      <c r="A11063" s="97" t="s">
        <v>630</v>
      </c>
      <c r="B11063" s="122" t="s">
        <v>629</v>
      </c>
      <c r="C11063" s="123">
        <v>42720</v>
      </c>
      <c r="D11063" s="97" t="s">
        <v>28295</v>
      </c>
      <c r="E11063" s="97" t="s">
        <v>6</v>
      </c>
      <c r="F11063" s="97">
        <v>779051</v>
      </c>
      <c r="G11063" s="97"/>
      <c r="H11063" s="124" t="s">
        <v>28296</v>
      </c>
      <c r="I11063" s="125">
        <v>0</v>
      </c>
      <c r="J11063" s="125">
        <v>230803.47</v>
      </c>
      <c r="K11063" s="126">
        <v>230803.47</v>
      </c>
      <c r="L11063" s="100" t="s">
        <v>1324</v>
      </c>
    </row>
    <row r="11064" spans="1:12" ht="56.25" customHeight="1">
      <c r="A11064" s="97" t="s">
        <v>630</v>
      </c>
      <c r="B11064" s="122" t="s">
        <v>629</v>
      </c>
      <c r="C11064" s="123">
        <v>42720</v>
      </c>
      <c r="D11064" s="97" t="s">
        <v>28287</v>
      </c>
      <c r="E11064" s="97" t="s">
        <v>11</v>
      </c>
      <c r="F11064" s="97">
        <v>873722</v>
      </c>
      <c r="G11064" s="97"/>
      <c r="H11064" s="124" t="s">
        <v>28288</v>
      </c>
      <c r="I11064" s="125">
        <v>50</v>
      </c>
      <c r="J11064" s="125">
        <v>0</v>
      </c>
      <c r="K11064" s="126">
        <v>50</v>
      </c>
      <c r="L11064" s="100" t="s">
        <v>1324</v>
      </c>
    </row>
    <row r="11065" spans="1:12" ht="56.25" customHeight="1">
      <c r="A11065" s="97" t="s">
        <v>630</v>
      </c>
      <c r="B11065" s="122" t="s">
        <v>4391</v>
      </c>
      <c r="C11065" s="123">
        <v>42723</v>
      </c>
      <c r="D11065" s="97" t="s">
        <v>24847</v>
      </c>
      <c r="E11065" s="97" t="s">
        <v>3</v>
      </c>
      <c r="F11065" s="97">
        <v>1454004</v>
      </c>
      <c r="G11065" s="97"/>
      <c r="H11065" s="124" t="s">
        <v>24848</v>
      </c>
      <c r="I11065" s="125">
        <v>0</v>
      </c>
      <c r="J11065" s="125">
        <v>1158.5999999999999</v>
      </c>
      <c r="K11065" s="126">
        <v>1158.5999999999999</v>
      </c>
      <c r="L11065" s="100" t="s">
        <v>1324</v>
      </c>
    </row>
    <row r="11066" spans="1:12" ht="56.25" customHeight="1">
      <c r="A11066" s="97" t="s">
        <v>630</v>
      </c>
      <c r="B11066" s="122" t="s">
        <v>4391</v>
      </c>
      <c r="C11066" s="123">
        <v>42723</v>
      </c>
      <c r="D11066" s="97" t="s">
        <v>24853</v>
      </c>
      <c r="E11066" s="97" t="s">
        <v>3</v>
      </c>
      <c r="F11066" s="97">
        <v>1454060</v>
      </c>
      <c r="G11066" s="97"/>
      <c r="H11066" s="124" t="s">
        <v>24854</v>
      </c>
      <c r="I11066" s="125">
        <v>0</v>
      </c>
      <c r="J11066" s="125">
        <v>72</v>
      </c>
      <c r="K11066" s="126">
        <v>72</v>
      </c>
      <c r="L11066" s="100" t="s">
        <v>1324</v>
      </c>
    </row>
    <row r="11067" spans="1:12" ht="56.25" customHeight="1">
      <c r="A11067" s="97" t="s">
        <v>630</v>
      </c>
      <c r="B11067" s="122" t="s">
        <v>4391</v>
      </c>
      <c r="C11067" s="123">
        <v>42723</v>
      </c>
      <c r="D11067" s="97" t="s">
        <v>24857</v>
      </c>
      <c r="E11067" s="97" t="s">
        <v>3</v>
      </c>
      <c r="F11067" s="97">
        <v>1454110</v>
      </c>
      <c r="G11067" s="97"/>
      <c r="H11067" s="124" t="s">
        <v>24858</v>
      </c>
      <c r="I11067" s="125">
        <v>0</v>
      </c>
      <c r="J11067" s="125">
        <v>200</v>
      </c>
      <c r="K11067" s="126">
        <v>200</v>
      </c>
      <c r="L11067" s="100" t="s">
        <v>1324</v>
      </c>
    </row>
    <row r="11068" spans="1:12" ht="56.25" customHeight="1">
      <c r="A11068" s="97" t="s">
        <v>630</v>
      </c>
      <c r="B11068" s="122" t="s">
        <v>4391</v>
      </c>
      <c r="C11068" s="123">
        <v>42723</v>
      </c>
      <c r="D11068" s="97" t="s">
        <v>24861</v>
      </c>
      <c r="E11068" s="97" t="s">
        <v>3</v>
      </c>
      <c r="F11068" s="97">
        <v>1454155</v>
      </c>
      <c r="G11068" s="97"/>
      <c r="H11068" s="124" t="s">
        <v>24862</v>
      </c>
      <c r="I11068" s="125">
        <v>0</v>
      </c>
      <c r="J11068" s="125">
        <v>771.47</v>
      </c>
      <c r="K11068" s="126">
        <v>771.47</v>
      </c>
      <c r="L11068" s="100" t="s">
        <v>1324</v>
      </c>
    </row>
    <row r="11069" spans="1:12" ht="56.25" customHeight="1">
      <c r="A11069" s="97" t="s">
        <v>630</v>
      </c>
      <c r="B11069" s="122" t="s">
        <v>4391</v>
      </c>
      <c r="C11069" s="123">
        <v>42723</v>
      </c>
      <c r="D11069" s="97" t="s">
        <v>24865</v>
      </c>
      <c r="E11069" s="97" t="s">
        <v>3</v>
      </c>
      <c r="F11069" s="97">
        <v>1454157</v>
      </c>
      <c r="G11069" s="97"/>
      <c r="H11069" s="124" t="s">
        <v>24866</v>
      </c>
      <c r="I11069" s="125">
        <v>0</v>
      </c>
      <c r="J11069" s="125">
        <v>125.77</v>
      </c>
      <c r="K11069" s="126">
        <v>125.77</v>
      </c>
      <c r="L11069" s="100" t="s">
        <v>1324</v>
      </c>
    </row>
    <row r="11070" spans="1:12" ht="56.25" customHeight="1">
      <c r="A11070" s="97" t="s">
        <v>630</v>
      </c>
      <c r="B11070" s="122" t="s">
        <v>4391</v>
      </c>
      <c r="C11070" s="123">
        <v>42723</v>
      </c>
      <c r="D11070" s="97" t="s">
        <v>24867</v>
      </c>
      <c r="E11070" s="97" t="s">
        <v>3</v>
      </c>
      <c r="F11070" s="97">
        <v>1454158</v>
      </c>
      <c r="G11070" s="97"/>
      <c r="H11070" s="124" t="s">
        <v>24868</v>
      </c>
      <c r="I11070" s="125">
        <v>0</v>
      </c>
      <c r="J11070" s="125">
        <v>626.19000000000005</v>
      </c>
      <c r="K11070" s="126">
        <v>626.19000000000005</v>
      </c>
      <c r="L11070" s="100" t="s">
        <v>1324</v>
      </c>
    </row>
    <row r="11071" spans="1:12" ht="56.25" customHeight="1">
      <c r="A11071" s="97" t="s">
        <v>630</v>
      </c>
      <c r="B11071" s="122" t="s">
        <v>4391</v>
      </c>
      <c r="C11071" s="123">
        <v>42723</v>
      </c>
      <c r="D11071" s="97" t="s">
        <v>24869</v>
      </c>
      <c r="E11071" s="97" t="s">
        <v>3</v>
      </c>
      <c r="F11071" s="97">
        <v>1454159</v>
      </c>
      <c r="G11071" s="97"/>
      <c r="H11071" s="124" t="s">
        <v>24870</v>
      </c>
      <c r="I11071" s="125">
        <v>0</v>
      </c>
      <c r="J11071" s="125">
        <v>3450</v>
      </c>
      <c r="K11071" s="126">
        <v>3450</v>
      </c>
      <c r="L11071" s="100" t="s">
        <v>1324</v>
      </c>
    </row>
    <row r="11072" spans="1:12" ht="56.25" customHeight="1">
      <c r="A11072" s="97" t="s">
        <v>630</v>
      </c>
      <c r="B11072" s="122" t="s">
        <v>4391</v>
      </c>
      <c r="C11072" s="123">
        <v>42723</v>
      </c>
      <c r="D11072" s="97" t="s">
        <v>24873</v>
      </c>
      <c r="E11072" s="97" t="s">
        <v>3</v>
      </c>
      <c r="F11072" s="97">
        <v>1454162</v>
      </c>
      <c r="G11072" s="97"/>
      <c r="H11072" s="124" t="s">
        <v>24874</v>
      </c>
      <c r="I11072" s="125">
        <v>0</v>
      </c>
      <c r="J11072" s="125">
        <v>21.59</v>
      </c>
      <c r="K11072" s="126">
        <v>21.59</v>
      </c>
      <c r="L11072" s="100" t="s">
        <v>1324</v>
      </c>
    </row>
    <row r="11073" spans="1:12" ht="56.25" customHeight="1">
      <c r="A11073" s="97" t="s">
        <v>630</v>
      </c>
      <c r="B11073" s="122" t="s">
        <v>4391</v>
      </c>
      <c r="C11073" s="123">
        <v>42723</v>
      </c>
      <c r="D11073" s="97" t="s">
        <v>24875</v>
      </c>
      <c r="E11073" s="97" t="s">
        <v>3</v>
      </c>
      <c r="F11073" s="97">
        <v>1454164</v>
      </c>
      <c r="G11073" s="97"/>
      <c r="H11073" s="124" t="s">
        <v>24876</v>
      </c>
      <c r="I11073" s="125">
        <v>0</v>
      </c>
      <c r="J11073" s="125">
        <v>892.51</v>
      </c>
      <c r="K11073" s="126">
        <v>892.51</v>
      </c>
      <c r="L11073" s="100" t="s">
        <v>1324</v>
      </c>
    </row>
    <row r="11074" spans="1:12" ht="56.25" customHeight="1">
      <c r="A11074" s="97" t="s">
        <v>630</v>
      </c>
      <c r="B11074" s="122" t="s">
        <v>4391</v>
      </c>
      <c r="C11074" s="123">
        <v>42723</v>
      </c>
      <c r="D11074" s="97" t="s">
        <v>24877</v>
      </c>
      <c r="E11074" s="97" t="s">
        <v>3</v>
      </c>
      <c r="F11074" s="97">
        <v>1454166</v>
      </c>
      <c r="G11074" s="97"/>
      <c r="H11074" s="124" t="s">
        <v>24878</v>
      </c>
      <c r="I11074" s="125">
        <v>0</v>
      </c>
      <c r="J11074" s="125">
        <v>5805.33</v>
      </c>
      <c r="K11074" s="126">
        <v>5805.33</v>
      </c>
      <c r="L11074" s="100" t="s">
        <v>1324</v>
      </c>
    </row>
    <row r="11075" spans="1:12" ht="56.25" customHeight="1">
      <c r="A11075" s="97" t="s">
        <v>630</v>
      </c>
      <c r="B11075" s="122" t="s">
        <v>4391</v>
      </c>
      <c r="C11075" s="123">
        <v>42723</v>
      </c>
      <c r="D11075" s="97" t="s">
        <v>24879</v>
      </c>
      <c r="E11075" s="97" t="s">
        <v>3</v>
      </c>
      <c r="F11075" s="97">
        <v>1454168</v>
      </c>
      <c r="G11075" s="97"/>
      <c r="H11075" s="124" t="s">
        <v>24880</v>
      </c>
      <c r="I11075" s="125">
        <v>0</v>
      </c>
      <c r="J11075" s="125">
        <v>3674.38</v>
      </c>
      <c r="K11075" s="126">
        <v>3674.38</v>
      </c>
      <c r="L11075" s="100" t="s">
        <v>1324</v>
      </c>
    </row>
    <row r="11076" spans="1:12" ht="56.25" customHeight="1">
      <c r="A11076" s="97" t="s">
        <v>630</v>
      </c>
      <c r="B11076" s="122" t="s">
        <v>4391</v>
      </c>
      <c r="C11076" s="123">
        <v>42723</v>
      </c>
      <c r="D11076" s="97" t="s">
        <v>24881</v>
      </c>
      <c r="E11076" s="97" t="s">
        <v>3</v>
      </c>
      <c r="F11076" s="97">
        <v>1454170</v>
      </c>
      <c r="G11076" s="97"/>
      <c r="H11076" s="124" t="s">
        <v>24882</v>
      </c>
      <c r="I11076" s="125">
        <v>0</v>
      </c>
      <c r="J11076" s="125">
        <v>345.78</v>
      </c>
      <c r="K11076" s="126">
        <v>345.78</v>
      </c>
      <c r="L11076" s="100" t="s">
        <v>1324</v>
      </c>
    </row>
    <row r="11077" spans="1:12" ht="56.25" customHeight="1">
      <c r="A11077" s="97" t="s">
        <v>630</v>
      </c>
      <c r="B11077" s="122" t="s">
        <v>4391</v>
      </c>
      <c r="C11077" s="123">
        <v>42723</v>
      </c>
      <c r="D11077" s="97" t="s">
        <v>24883</v>
      </c>
      <c r="E11077" s="97" t="s">
        <v>3</v>
      </c>
      <c r="F11077" s="97">
        <v>1454172</v>
      </c>
      <c r="G11077" s="97"/>
      <c r="H11077" s="124" t="s">
        <v>24884</v>
      </c>
      <c r="I11077" s="125">
        <v>0</v>
      </c>
      <c r="J11077" s="125">
        <v>1558.6</v>
      </c>
      <c r="K11077" s="126">
        <v>1558.6</v>
      </c>
      <c r="L11077" s="100" t="s">
        <v>1324</v>
      </c>
    </row>
    <row r="11078" spans="1:12" ht="56.25" customHeight="1">
      <c r="A11078" s="97" t="s">
        <v>630</v>
      </c>
      <c r="B11078" s="122" t="s">
        <v>4391</v>
      </c>
      <c r="C11078" s="123">
        <v>42723</v>
      </c>
      <c r="D11078" s="97" t="s">
        <v>24911</v>
      </c>
      <c r="E11078" s="97" t="s">
        <v>3</v>
      </c>
      <c r="F11078" s="97">
        <v>1454300</v>
      </c>
      <c r="G11078" s="97"/>
      <c r="H11078" s="124" t="s">
        <v>24912</v>
      </c>
      <c r="I11078" s="125">
        <v>0</v>
      </c>
      <c r="J11078" s="125">
        <v>262.01</v>
      </c>
      <c r="K11078" s="126">
        <v>262.01</v>
      </c>
      <c r="L11078" s="100" t="s">
        <v>1324</v>
      </c>
    </row>
    <row r="11079" spans="1:12" ht="56.25" customHeight="1">
      <c r="A11079" s="97" t="s">
        <v>630</v>
      </c>
      <c r="B11079" s="122" t="s">
        <v>4391</v>
      </c>
      <c r="C11079" s="123">
        <v>42723</v>
      </c>
      <c r="D11079" s="97" t="s">
        <v>24913</v>
      </c>
      <c r="E11079" s="97" t="s">
        <v>3</v>
      </c>
      <c r="F11079" s="97">
        <v>1454302</v>
      </c>
      <c r="G11079" s="97"/>
      <c r="H11079" s="124" t="s">
        <v>24914</v>
      </c>
      <c r="I11079" s="125">
        <v>0</v>
      </c>
      <c r="J11079" s="125">
        <v>253.43</v>
      </c>
      <c r="K11079" s="126">
        <v>253.43</v>
      </c>
      <c r="L11079" s="100" t="s">
        <v>1324</v>
      </c>
    </row>
    <row r="11080" spans="1:12" ht="56.25" customHeight="1">
      <c r="A11080" s="97" t="s">
        <v>630</v>
      </c>
      <c r="B11080" s="122" t="s">
        <v>4391</v>
      </c>
      <c r="C11080" s="123">
        <v>42723</v>
      </c>
      <c r="D11080" s="97" t="s">
        <v>24915</v>
      </c>
      <c r="E11080" s="97" t="s">
        <v>3</v>
      </c>
      <c r="F11080" s="97">
        <v>1454305</v>
      </c>
      <c r="G11080" s="97"/>
      <c r="H11080" s="124" t="s">
        <v>24914</v>
      </c>
      <c r="I11080" s="125">
        <v>0</v>
      </c>
      <c r="J11080" s="125">
        <v>223.64</v>
      </c>
      <c r="K11080" s="126">
        <v>223.64</v>
      </c>
      <c r="L11080" s="100" t="s">
        <v>1324</v>
      </c>
    </row>
    <row r="11081" spans="1:12" ht="56.25" customHeight="1">
      <c r="A11081" s="97" t="s">
        <v>630</v>
      </c>
      <c r="B11081" s="122" t="s">
        <v>4391</v>
      </c>
      <c r="C11081" s="123">
        <v>42723</v>
      </c>
      <c r="D11081" s="97" t="s">
        <v>24916</v>
      </c>
      <c r="E11081" s="97" t="s">
        <v>3</v>
      </c>
      <c r="F11081" s="97">
        <v>1454315</v>
      </c>
      <c r="G11081" s="97"/>
      <c r="H11081" s="124" t="s">
        <v>24917</v>
      </c>
      <c r="I11081" s="125">
        <v>0</v>
      </c>
      <c r="J11081" s="125">
        <v>403.1</v>
      </c>
      <c r="K11081" s="126">
        <v>403.1</v>
      </c>
      <c r="L11081" s="100" t="s">
        <v>1324</v>
      </c>
    </row>
    <row r="11082" spans="1:12" ht="56.25" customHeight="1">
      <c r="A11082" s="97" t="s">
        <v>630</v>
      </c>
      <c r="B11082" s="122" t="s">
        <v>4391</v>
      </c>
      <c r="C11082" s="123">
        <v>42723</v>
      </c>
      <c r="D11082" s="97" t="s">
        <v>24925</v>
      </c>
      <c r="E11082" s="97" t="s">
        <v>3</v>
      </c>
      <c r="F11082" s="97">
        <v>1454376</v>
      </c>
      <c r="G11082" s="97"/>
      <c r="H11082" s="124" t="s">
        <v>24926</v>
      </c>
      <c r="I11082" s="125">
        <v>0</v>
      </c>
      <c r="J11082" s="125">
        <v>223</v>
      </c>
      <c r="K11082" s="126">
        <v>223</v>
      </c>
      <c r="L11082" s="100" t="s">
        <v>1324</v>
      </c>
    </row>
    <row r="11083" spans="1:12" ht="56.25" customHeight="1">
      <c r="A11083" s="97" t="s">
        <v>630</v>
      </c>
      <c r="B11083" s="122" t="s">
        <v>629</v>
      </c>
      <c r="C11083" s="123">
        <v>42724</v>
      </c>
      <c r="D11083" s="97" t="s">
        <v>28466</v>
      </c>
      <c r="E11083" s="97" t="s">
        <v>1313</v>
      </c>
      <c r="F11083" s="97">
        <v>12089462</v>
      </c>
      <c r="G11083" s="97"/>
      <c r="H11083" s="124" t="s">
        <v>28467</v>
      </c>
      <c r="I11083" s="125">
        <v>0</v>
      </c>
      <c r="J11083" s="125">
        <v>9010</v>
      </c>
      <c r="K11083" s="126">
        <v>9010</v>
      </c>
      <c r="L11083" s="100" t="s">
        <v>1324</v>
      </c>
    </row>
    <row r="11084" spans="1:12" ht="56.25" customHeight="1">
      <c r="A11084" s="97" t="s">
        <v>630</v>
      </c>
      <c r="B11084" s="122" t="s">
        <v>4391</v>
      </c>
      <c r="C11084" s="123">
        <v>42724</v>
      </c>
      <c r="D11084" s="97" t="s">
        <v>24993</v>
      </c>
      <c r="E11084" s="97" t="s">
        <v>3</v>
      </c>
      <c r="F11084" s="97">
        <v>1454609</v>
      </c>
      <c r="G11084" s="97"/>
      <c r="H11084" s="124" t="s">
        <v>24994</v>
      </c>
      <c r="I11084" s="125">
        <v>0</v>
      </c>
      <c r="J11084" s="125">
        <v>260</v>
      </c>
      <c r="K11084" s="126">
        <v>260</v>
      </c>
      <c r="L11084" s="100" t="s">
        <v>1324</v>
      </c>
    </row>
    <row r="11085" spans="1:12" ht="56.25" customHeight="1">
      <c r="A11085" s="97" t="s">
        <v>630</v>
      </c>
      <c r="B11085" s="122" t="s">
        <v>4391</v>
      </c>
      <c r="C11085" s="123">
        <v>42724</v>
      </c>
      <c r="D11085" s="97" t="s">
        <v>24999</v>
      </c>
      <c r="E11085" s="97" t="s">
        <v>3</v>
      </c>
      <c r="F11085" s="97">
        <v>1454705</v>
      </c>
      <c r="G11085" s="97"/>
      <c r="H11085" s="124" t="s">
        <v>25000</v>
      </c>
      <c r="I11085" s="125">
        <v>0</v>
      </c>
      <c r="J11085" s="125">
        <v>530</v>
      </c>
      <c r="K11085" s="126">
        <v>530</v>
      </c>
      <c r="L11085" s="100" t="s">
        <v>1324</v>
      </c>
    </row>
    <row r="11086" spans="1:12" ht="56.25" customHeight="1">
      <c r="A11086" s="97" t="s">
        <v>630</v>
      </c>
      <c r="B11086" s="122" t="s">
        <v>4391</v>
      </c>
      <c r="C11086" s="123">
        <v>42724</v>
      </c>
      <c r="D11086" s="97" t="s">
        <v>25001</v>
      </c>
      <c r="E11086" s="97" t="s">
        <v>3</v>
      </c>
      <c r="F11086" s="97">
        <v>1454708</v>
      </c>
      <c r="G11086" s="97"/>
      <c r="H11086" s="124" t="s">
        <v>7970</v>
      </c>
      <c r="I11086" s="125">
        <v>0</v>
      </c>
      <c r="J11086" s="125">
        <v>263.79000000000002</v>
      </c>
      <c r="K11086" s="126">
        <v>263.79000000000002</v>
      </c>
      <c r="L11086" s="100" t="s">
        <v>1324</v>
      </c>
    </row>
    <row r="11087" spans="1:12" ht="56.25" customHeight="1">
      <c r="A11087" s="97" t="s">
        <v>630</v>
      </c>
      <c r="B11087" s="122" t="s">
        <v>4391</v>
      </c>
      <c r="C11087" s="123">
        <v>42724</v>
      </c>
      <c r="D11087" s="97" t="s">
        <v>25004</v>
      </c>
      <c r="E11087" s="97" t="s">
        <v>3</v>
      </c>
      <c r="F11087" s="97">
        <v>1454721</v>
      </c>
      <c r="G11087" s="97"/>
      <c r="H11087" s="124" t="s">
        <v>25005</v>
      </c>
      <c r="I11087" s="125">
        <v>0</v>
      </c>
      <c r="J11087" s="125">
        <v>7.0000000000000007E-2</v>
      </c>
      <c r="K11087" s="126">
        <v>7.0000000000000007E-2</v>
      </c>
      <c r="L11087" s="100" t="s">
        <v>1347</v>
      </c>
    </row>
    <row r="11088" spans="1:12" ht="56.25" customHeight="1">
      <c r="A11088" s="97" t="s">
        <v>630</v>
      </c>
      <c r="B11088" s="122" t="s">
        <v>4391</v>
      </c>
      <c r="C11088" s="123">
        <v>42724</v>
      </c>
      <c r="D11088" s="97" t="s">
        <v>25006</v>
      </c>
      <c r="E11088" s="97" t="s">
        <v>3</v>
      </c>
      <c r="F11088" s="97">
        <v>1454735</v>
      </c>
      <c r="G11088" s="97"/>
      <c r="H11088" s="124" t="s">
        <v>25007</v>
      </c>
      <c r="I11088" s="125">
        <v>0</v>
      </c>
      <c r="J11088" s="125">
        <v>371</v>
      </c>
      <c r="K11088" s="126">
        <v>371</v>
      </c>
      <c r="L11088" s="100" t="s">
        <v>1324</v>
      </c>
    </row>
    <row r="11089" spans="1:12" ht="56.25" customHeight="1">
      <c r="A11089" s="97" t="s">
        <v>630</v>
      </c>
      <c r="B11089" s="122" t="s">
        <v>4391</v>
      </c>
      <c r="C11089" s="123">
        <v>42724</v>
      </c>
      <c r="D11089" s="97" t="s">
        <v>25014</v>
      </c>
      <c r="E11089" s="97" t="s">
        <v>3</v>
      </c>
      <c r="F11089" s="97">
        <v>1454745</v>
      </c>
      <c r="G11089" s="97"/>
      <c r="H11089" s="124" t="s">
        <v>25015</v>
      </c>
      <c r="I11089" s="125">
        <v>0</v>
      </c>
      <c r="J11089" s="125">
        <v>252.39</v>
      </c>
      <c r="K11089" s="126">
        <v>252.39</v>
      </c>
      <c r="L11089" s="100" t="s">
        <v>1324</v>
      </c>
    </row>
    <row r="11090" spans="1:12" ht="56.25" customHeight="1">
      <c r="A11090" s="97" t="s">
        <v>630</v>
      </c>
      <c r="B11090" s="122" t="s">
        <v>4391</v>
      </c>
      <c r="C11090" s="123">
        <v>42724</v>
      </c>
      <c r="D11090" s="97" t="s">
        <v>25018</v>
      </c>
      <c r="E11090" s="97" t="s">
        <v>3</v>
      </c>
      <c r="F11090" s="97">
        <v>1454805</v>
      </c>
      <c r="G11090" s="97"/>
      <c r="H11090" s="124" t="s">
        <v>25019</v>
      </c>
      <c r="I11090" s="125">
        <v>0</v>
      </c>
      <c r="J11090" s="125">
        <v>2739</v>
      </c>
      <c r="K11090" s="126">
        <v>2739</v>
      </c>
      <c r="L11090" s="100" t="s">
        <v>1324</v>
      </c>
    </row>
    <row r="11091" spans="1:12" ht="56.25" customHeight="1">
      <c r="A11091" s="97" t="s">
        <v>630</v>
      </c>
      <c r="B11091" s="122" t="s">
        <v>4391</v>
      </c>
      <c r="C11091" s="123">
        <v>42724</v>
      </c>
      <c r="D11091" s="97" t="s">
        <v>25020</v>
      </c>
      <c r="E11091" s="97" t="s">
        <v>3</v>
      </c>
      <c r="F11091" s="97">
        <v>1454815</v>
      </c>
      <c r="G11091" s="97"/>
      <c r="H11091" s="124" t="s">
        <v>25021</v>
      </c>
      <c r="I11091" s="125">
        <v>0</v>
      </c>
      <c r="J11091" s="125">
        <v>450.4</v>
      </c>
      <c r="K11091" s="126">
        <v>450.4</v>
      </c>
      <c r="L11091" s="100" t="s">
        <v>1324</v>
      </c>
    </row>
    <row r="11092" spans="1:12" ht="56.25" customHeight="1">
      <c r="A11092" s="97" t="s">
        <v>630</v>
      </c>
      <c r="B11092" s="122" t="s">
        <v>4391</v>
      </c>
      <c r="C11092" s="123">
        <v>42724</v>
      </c>
      <c r="D11092" s="97" t="s">
        <v>25030</v>
      </c>
      <c r="E11092" s="97" t="s">
        <v>3</v>
      </c>
      <c r="F11092" s="97">
        <v>1454867</v>
      </c>
      <c r="G11092" s="97"/>
      <c r="H11092" s="124" t="s">
        <v>25031</v>
      </c>
      <c r="I11092" s="125">
        <v>0</v>
      </c>
      <c r="J11092" s="125">
        <v>238.9</v>
      </c>
      <c r="K11092" s="126">
        <v>238.9</v>
      </c>
      <c r="L11092" s="100" t="s">
        <v>1324</v>
      </c>
    </row>
    <row r="11093" spans="1:12" ht="56.25" customHeight="1">
      <c r="A11093" s="97" t="s">
        <v>630</v>
      </c>
      <c r="B11093" s="122" t="s">
        <v>4391</v>
      </c>
      <c r="C11093" s="123">
        <v>42724</v>
      </c>
      <c r="D11093" s="97" t="s">
        <v>25032</v>
      </c>
      <c r="E11093" s="97" t="s">
        <v>3</v>
      </c>
      <c r="F11093" s="97">
        <v>1454870</v>
      </c>
      <c r="G11093" s="97"/>
      <c r="H11093" s="124" t="s">
        <v>25031</v>
      </c>
      <c r="I11093" s="125">
        <v>0</v>
      </c>
      <c r="J11093" s="125">
        <v>255.86</v>
      </c>
      <c r="K11093" s="126">
        <v>255.86</v>
      </c>
      <c r="L11093" s="100" t="s">
        <v>1324</v>
      </c>
    </row>
    <row r="11094" spans="1:12" ht="56.25" customHeight="1">
      <c r="A11094" s="97" t="s">
        <v>630</v>
      </c>
      <c r="B11094" s="122" t="s">
        <v>4391</v>
      </c>
      <c r="C11094" s="123">
        <v>42724</v>
      </c>
      <c r="D11094" s="97" t="s">
        <v>25039</v>
      </c>
      <c r="E11094" s="97" t="s">
        <v>3</v>
      </c>
      <c r="F11094" s="97">
        <v>1454960</v>
      </c>
      <c r="G11094" s="97"/>
      <c r="H11094" s="124" t="s">
        <v>25040</v>
      </c>
      <c r="I11094" s="125">
        <v>0</v>
      </c>
      <c r="J11094" s="125">
        <v>772.4</v>
      </c>
      <c r="K11094" s="126">
        <v>772.4</v>
      </c>
      <c r="L11094" s="100" t="s">
        <v>1324</v>
      </c>
    </row>
    <row r="11095" spans="1:12" ht="56.25" customHeight="1">
      <c r="A11095" s="97" t="s">
        <v>630</v>
      </c>
      <c r="B11095" s="122" t="s">
        <v>4391</v>
      </c>
      <c r="C11095" s="123">
        <v>42724</v>
      </c>
      <c r="D11095" s="97" t="s">
        <v>25041</v>
      </c>
      <c r="E11095" s="97" t="s">
        <v>3</v>
      </c>
      <c r="F11095" s="97">
        <v>1454963</v>
      </c>
      <c r="G11095" s="97"/>
      <c r="H11095" s="124" t="s">
        <v>25042</v>
      </c>
      <c r="I11095" s="125">
        <v>0</v>
      </c>
      <c r="J11095" s="125">
        <v>965.5</v>
      </c>
      <c r="K11095" s="126">
        <v>965.5</v>
      </c>
      <c r="L11095" s="100" t="s">
        <v>1324</v>
      </c>
    </row>
    <row r="11096" spans="1:12" ht="56.25" customHeight="1">
      <c r="A11096" s="97" t="s">
        <v>630</v>
      </c>
      <c r="B11096" s="122" t="s">
        <v>4391</v>
      </c>
      <c r="C11096" s="123">
        <v>42724</v>
      </c>
      <c r="D11096" s="97" t="s">
        <v>25043</v>
      </c>
      <c r="E11096" s="97" t="s">
        <v>3</v>
      </c>
      <c r="F11096" s="97">
        <v>1454964</v>
      </c>
      <c r="G11096" s="97"/>
      <c r="H11096" s="124" t="s">
        <v>25044</v>
      </c>
      <c r="I11096" s="125">
        <v>0</v>
      </c>
      <c r="J11096" s="125">
        <v>965.5</v>
      </c>
      <c r="K11096" s="126">
        <v>965.5</v>
      </c>
      <c r="L11096" s="100" t="s">
        <v>1324</v>
      </c>
    </row>
    <row r="11097" spans="1:12" ht="56.25" customHeight="1">
      <c r="A11097" s="97" t="s">
        <v>630</v>
      </c>
      <c r="B11097" s="122" t="s">
        <v>4391</v>
      </c>
      <c r="C11097" s="123">
        <v>42724</v>
      </c>
      <c r="D11097" s="97" t="s">
        <v>25047</v>
      </c>
      <c r="E11097" s="97" t="s">
        <v>3</v>
      </c>
      <c r="F11097" s="97">
        <v>1454968</v>
      </c>
      <c r="G11097" s="97"/>
      <c r="H11097" s="124" t="s">
        <v>25048</v>
      </c>
      <c r="I11097" s="125">
        <v>0</v>
      </c>
      <c r="J11097" s="125">
        <v>2088.11</v>
      </c>
      <c r="K11097" s="126">
        <v>2088.11</v>
      </c>
      <c r="L11097" s="100" t="s">
        <v>1324</v>
      </c>
    </row>
    <row r="11098" spans="1:12" ht="56.25" customHeight="1">
      <c r="A11098" s="97" t="s">
        <v>630</v>
      </c>
      <c r="B11098" s="122" t="s">
        <v>4391</v>
      </c>
      <c r="C11098" s="123">
        <v>42724</v>
      </c>
      <c r="D11098" s="97" t="s">
        <v>25049</v>
      </c>
      <c r="E11098" s="97" t="s">
        <v>3</v>
      </c>
      <c r="F11098" s="97">
        <v>1454976</v>
      </c>
      <c r="G11098" s="97"/>
      <c r="H11098" s="124" t="s">
        <v>25050</v>
      </c>
      <c r="I11098" s="125">
        <v>0</v>
      </c>
      <c r="J11098" s="125">
        <v>120</v>
      </c>
      <c r="K11098" s="126">
        <v>120</v>
      </c>
      <c r="L11098" s="100" t="s">
        <v>1324</v>
      </c>
    </row>
    <row r="11099" spans="1:12" ht="56.25" customHeight="1">
      <c r="A11099" s="97" t="s">
        <v>630</v>
      </c>
      <c r="B11099" s="122" t="s">
        <v>4391</v>
      </c>
      <c r="C11099" s="123">
        <v>42724</v>
      </c>
      <c r="D11099" s="97" t="s">
        <v>25055</v>
      </c>
      <c r="E11099" s="97" t="s">
        <v>3</v>
      </c>
      <c r="F11099" s="97">
        <v>1454996</v>
      </c>
      <c r="G11099" s="97"/>
      <c r="H11099" s="124" t="s">
        <v>25056</v>
      </c>
      <c r="I11099" s="125">
        <v>0</v>
      </c>
      <c r="J11099" s="125">
        <v>6410.09</v>
      </c>
      <c r="K11099" s="126">
        <v>6410.09</v>
      </c>
      <c r="L11099" s="100" t="s">
        <v>1324</v>
      </c>
    </row>
    <row r="11100" spans="1:12" ht="56.25" customHeight="1">
      <c r="A11100" s="97" t="s">
        <v>630</v>
      </c>
      <c r="B11100" s="122" t="s">
        <v>4391</v>
      </c>
      <c r="C11100" s="123">
        <v>42724</v>
      </c>
      <c r="D11100" s="97" t="s">
        <v>25064</v>
      </c>
      <c r="E11100" s="97" t="s">
        <v>3</v>
      </c>
      <c r="F11100" s="97">
        <v>1455031</v>
      </c>
      <c r="G11100" s="97"/>
      <c r="H11100" s="124" t="s">
        <v>25065</v>
      </c>
      <c r="I11100" s="125">
        <v>0</v>
      </c>
      <c r="J11100" s="125">
        <v>1755.79</v>
      </c>
      <c r="K11100" s="126">
        <v>1755.79</v>
      </c>
      <c r="L11100" s="100" t="s">
        <v>1324</v>
      </c>
    </row>
    <row r="11101" spans="1:12" ht="56.25" customHeight="1">
      <c r="A11101" s="97" t="s">
        <v>630</v>
      </c>
      <c r="B11101" s="122" t="s">
        <v>4391</v>
      </c>
      <c r="C11101" s="123">
        <v>42724</v>
      </c>
      <c r="D11101" s="97" t="s">
        <v>25066</v>
      </c>
      <c r="E11101" s="97" t="s">
        <v>3</v>
      </c>
      <c r="F11101" s="97">
        <v>1455039</v>
      </c>
      <c r="G11101" s="97"/>
      <c r="H11101" s="124" t="s">
        <v>25067</v>
      </c>
      <c r="I11101" s="125">
        <v>0</v>
      </c>
      <c r="J11101" s="125">
        <v>675.8</v>
      </c>
      <c r="K11101" s="126">
        <v>675.8</v>
      </c>
      <c r="L11101" s="100" t="s">
        <v>1324</v>
      </c>
    </row>
    <row r="11102" spans="1:12" ht="56.25" customHeight="1">
      <c r="A11102" s="97" t="s">
        <v>630</v>
      </c>
      <c r="B11102" s="122" t="s">
        <v>4391</v>
      </c>
      <c r="C11102" s="123">
        <v>42724</v>
      </c>
      <c r="D11102" s="97" t="s">
        <v>25105</v>
      </c>
      <c r="E11102" s="97" t="s">
        <v>3</v>
      </c>
      <c r="F11102" s="97">
        <v>1455233</v>
      </c>
      <c r="G11102" s="97"/>
      <c r="H11102" s="124" t="s">
        <v>5288</v>
      </c>
      <c r="I11102" s="125">
        <v>0</v>
      </c>
      <c r="J11102" s="125">
        <v>1000</v>
      </c>
      <c r="K11102" s="126">
        <v>1000</v>
      </c>
      <c r="L11102" s="100" t="s">
        <v>1324</v>
      </c>
    </row>
    <row r="11103" spans="1:12" ht="56.25" customHeight="1">
      <c r="A11103" s="97" t="s">
        <v>630</v>
      </c>
      <c r="B11103" s="122" t="s">
        <v>629</v>
      </c>
      <c r="C11103" s="123">
        <v>42724</v>
      </c>
      <c r="D11103" s="97" t="s">
        <v>28432</v>
      </c>
      <c r="E11103" s="97" t="s">
        <v>6</v>
      </c>
      <c r="F11103" s="97">
        <v>874000</v>
      </c>
      <c r="G11103" s="97"/>
      <c r="H11103" s="124" t="s">
        <v>28433</v>
      </c>
      <c r="I11103" s="125">
        <v>0</v>
      </c>
      <c r="J11103" s="125">
        <v>9782230</v>
      </c>
      <c r="K11103" s="126">
        <v>9782230</v>
      </c>
      <c r="L11103" s="100" t="s">
        <v>1324</v>
      </c>
    </row>
    <row r="11104" spans="1:12" ht="56.25" customHeight="1">
      <c r="A11104" s="97" t="s">
        <v>630</v>
      </c>
      <c r="B11104" s="122" t="s">
        <v>4391</v>
      </c>
      <c r="C11104" s="123">
        <v>42725</v>
      </c>
      <c r="D11104" s="97" t="s">
        <v>25146</v>
      </c>
      <c r="E11104" s="97" t="s">
        <v>3</v>
      </c>
      <c r="F11104" s="97">
        <v>1455502</v>
      </c>
      <c r="G11104" s="97"/>
      <c r="H11104" s="124" t="s">
        <v>25147</v>
      </c>
      <c r="I11104" s="125">
        <v>0</v>
      </c>
      <c r="J11104" s="125">
        <v>205.53</v>
      </c>
      <c r="K11104" s="126">
        <v>205.53</v>
      </c>
      <c r="L11104" s="100" t="s">
        <v>1324</v>
      </c>
    </row>
    <row r="11105" spans="1:12" ht="56.25" customHeight="1">
      <c r="A11105" s="97" t="s">
        <v>630</v>
      </c>
      <c r="B11105" s="122" t="s">
        <v>4391</v>
      </c>
      <c r="C11105" s="123">
        <v>42725</v>
      </c>
      <c r="D11105" s="97" t="s">
        <v>25218</v>
      </c>
      <c r="E11105" s="97" t="s">
        <v>3</v>
      </c>
      <c r="F11105" s="97">
        <v>1455397</v>
      </c>
      <c r="G11105" s="97"/>
      <c r="H11105" s="124" t="s">
        <v>25219</v>
      </c>
      <c r="I11105" s="125">
        <v>0</v>
      </c>
      <c r="J11105" s="125">
        <v>193</v>
      </c>
      <c r="K11105" s="126">
        <v>193</v>
      </c>
      <c r="L11105" s="100" t="s">
        <v>1324</v>
      </c>
    </row>
    <row r="11106" spans="1:12" ht="56.25" customHeight="1">
      <c r="A11106" s="97" t="s">
        <v>630</v>
      </c>
      <c r="B11106" s="122" t="s">
        <v>4391</v>
      </c>
      <c r="C11106" s="123">
        <v>42725</v>
      </c>
      <c r="D11106" s="97" t="s">
        <v>25220</v>
      </c>
      <c r="E11106" s="97" t="s">
        <v>3</v>
      </c>
      <c r="F11106" s="97">
        <v>1455408</v>
      </c>
      <c r="G11106" s="97"/>
      <c r="H11106" s="124" t="s">
        <v>8082</v>
      </c>
      <c r="I11106" s="125">
        <v>0</v>
      </c>
      <c r="J11106" s="125">
        <v>5373.83</v>
      </c>
      <c r="K11106" s="126">
        <v>5373.83</v>
      </c>
      <c r="L11106" s="100" t="s">
        <v>1324</v>
      </c>
    </row>
    <row r="11107" spans="1:12" ht="56.25" customHeight="1">
      <c r="A11107" s="97" t="s">
        <v>630</v>
      </c>
      <c r="B11107" s="122" t="s">
        <v>4391</v>
      </c>
      <c r="C11107" s="123">
        <v>42725</v>
      </c>
      <c r="D11107" s="97" t="s">
        <v>25233</v>
      </c>
      <c r="E11107" s="97" t="s">
        <v>3</v>
      </c>
      <c r="F11107" s="97">
        <v>1455460</v>
      </c>
      <c r="G11107" s="97"/>
      <c r="H11107" s="124" t="s">
        <v>25234</v>
      </c>
      <c r="I11107" s="125">
        <v>0</v>
      </c>
      <c r="J11107" s="125">
        <v>36</v>
      </c>
      <c r="K11107" s="126">
        <v>36</v>
      </c>
      <c r="L11107" s="100" t="s">
        <v>1324</v>
      </c>
    </row>
    <row r="11108" spans="1:12" ht="56.25" customHeight="1">
      <c r="A11108" s="97" t="s">
        <v>630</v>
      </c>
      <c r="B11108" s="122" t="s">
        <v>4391</v>
      </c>
      <c r="C11108" s="123">
        <v>42725</v>
      </c>
      <c r="D11108" s="97" t="s">
        <v>25245</v>
      </c>
      <c r="E11108" s="97" t="s">
        <v>3</v>
      </c>
      <c r="F11108" s="97">
        <v>1455574</v>
      </c>
      <c r="G11108" s="97"/>
      <c r="H11108" s="124" t="s">
        <v>25246</v>
      </c>
      <c r="I11108" s="125">
        <v>0</v>
      </c>
      <c r="J11108" s="125">
        <v>965.5</v>
      </c>
      <c r="K11108" s="126">
        <v>965.5</v>
      </c>
      <c r="L11108" s="100" t="s">
        <v>1324</v>
      </c>
    </row>
    <row r="11109" spans="1:12" ht="56.25" customHeight="1">
      <c r="A11109" s="97" t="s">
        <v>630</v>
      </c>
      <c r="B11109" s="122" t="s">
        <v>4391</v>
      </c>
      <c r="C11109" s="123">
        <v>42725</v>
      </c>
      <c r="D11109" s="97" t="s">
        <v>25247</v>
      </c>
      <c r="E11109" s="97" t="s">
        <v>3</v>
      </c>
      <c r="F11109" s="97">
        <v>1455575</v>
      </c>
      <c r="G11109" s="97"/>
      <c r="H11109" s="124" t="s">
        <v>25248</v>
      </c>
      <c r="I11109" s="125">
        <v>0</v>
      </c>
      <c r="J11109" s="125">
        <v>965.5</v>
      </c>
      <c r="K11109" s="126">
        <v>965.5</v>
      </c>
      <c r="L11109" s="100" t="s">
        <v>1324</v>
      </c>
    </row>
    <row r="11110" spans="1:12" ht="56.25" customHeight="1">
      <c r="A11110" s="97" t="s">
        <v>630</v>
      </c>
      <c r="B11110" s="122" t="s">
        <v>4391</v>
      </c>
      <c r="C11110" s="123">
        <v>42725</v>
      </c>
      <c r="D11110" s="97" t="s">
        <v>25251</v>
      </c>
      <c r="E11110" s="97" t="s">
        <v>3</v>
      </c>
      <c r="F11110" s="97">
        <v>1455577</v>
      </c>
      <c r="G11110" s="97"/>
      <c r="H11110" s="124" t="s">
        <v>25252</v>
      </c>
      <c r="I11110" s="125">
        <v>0</v>
      </c>
      <c r="J11110" s="125">
        <v>15</v>
      </c>
      <c r="K11110" s="126">
        <v>15</v>
      </c>
      <c r="L11110" s="100" t="s">
        <v>1324</v>
      </c>
    </row>
    <row r="11111" spans="1:12" ht="56.25" customHeight="1">
      <c r="A11111" s="97" t="s">
        <v>630</v>
      </c>
      <c r="B11111" s="122" t="s">
        <v>4391</v>
      </c>
      <c r="C11111" s="123">
        <v>42725</v>
      </c>
      <c r="D11111" s="97" t="s">
        <v>25279</v>
      </c>
      <c r="E11111" s="97" t="s">
        <v>3</v>
      </c>
      <c r="F11111" s="97">
        <v>1455768</v>
      </c>
      <c r="G11111" s="97"/>
      <c r="H11111" s="124" t="s">
        <v>25280</v>
      </c>
      <c r="I11111" s="125">
        <v>0</v>
      </c>
      <c r="J11111" s="125">
        <v>258.49</v>
      </c>
      <c r="K11111" s="126">
        <v>258.49</v>
      </c>
      <c r="L11111" s="100" t="s">
        <v>1324</v>
      </c>
    </row>
    <row r="11112" spans="1:12" ht="56.25" customHeight="1">
      <c r="A11112" s="97" t="s">
        <v>630</v>
      </c>
      <c r="B11112" s="122" t="s">
        <v>4391</v>
      </c>
      <c r="C11112" s="123">
        <v>42725</v>
      </c>
      <c r="D11112" s="97" t="s">
        <v>25283</v>
      </c>
      <c r="E11112" s="97" t="s">
        <v>3</v>
      </c>
      <c r="F11112" s="97">
        <v>1455797</v>
      </c>
      <c r="G11112" s="97"/>
      <c r="H11112" s="124" t="s">
        <v>25284</v>
      </c>
      <c r="I11112" s="125">
        <v>0</v>
      </c>
      <c r="J11112" s="125">
        <v>1330.4</v>
      </c>
      <c r="K11112" s="126">
        <v>1330.4</v>
      </c>
      <c r="L11112" s="100" t="s">
        <v>1324</v>
      </c>
    </row>
    <row r="11113" spans="1:12" ht="56.25" customHeight="1">
      <c r="A11113" s="97" t="s">
        <v>630</v>
      </c>
      <c r="B11113" s="122" t="s">
        <v>4391</v>
      </c>
      <c r="C11113" s="123">
        <v>42725</v>
      </c>
      <c r="D11113" s="97" t="s">
        <v>25285</v>
      </c>
      <c r="E11113" s="97" t="s">
        <v>3</v>
      </c>
      <c r="F11113" s="97">
        <v>1455807</v>
      </c>
      <c r="G11113" s="97"/>
      <c r="H11113" s="124" t="s">
        <v>25286</v>
      </c>
      <c r="I11113" s="125">
        <v>0</v>
      </c>
      <c r="J11113" s="125">
        <v>747.24</v>
      </c>
      <c r="K11113" s="126">
        <v>747.24</v>
      </c>
      <c r="L11113" s="100" t="s">
        <v>1324</v>
      </c>
    </row>
    <row r="11114" spans="1:12" ht="56.25" customHeight="1">
      <c r="A11114" s="97" t="s">
        <v>630</v>
      </c>
      <c r="B11114" s="122" t="s">
        <v>4391</v>
      </c>
      <c r="C11114" s="123">
        <v>42725</v>
      </c>
      <c r="D11114" s="97" t="s">
        <v>25287</v>
      </c>
      <c r="E11114" s="97" t="s">
        <v>3</v>
      </c>
      <c r="F11114" s="97">
        <v>1455814</v>
      </c>
      <c r="G11114" s="97"/>
      <c r="H11114" s="124" t="s">
        <v>25288</v>
      </c>
      <c r="I11114" s="125">
        <v>0</v>
      </c>
      <c r="J11114" s="125">
        <v>0.02</v>
      </c>
      <c r="K11114" s="126">
        <v>0.02</v>
      </c>
      <c r="L11114" s="100" t="s">
        <v>1347</v>
      </c>
    </row>
    <row r="11115" spans="1:12" ht="56.25" customHeight="1">
      <c r="A11115" s="97" t="s">
        <v>630</v>
      </c>
      <c r="B11115" s="122" t="s">
        <v>4391</v>
      </c>
      <c r="C11115" s="123">
        <v>42725</v>
      </c>
      <c r="D11115" s="97" t="s">
        <v>25319</v>
      </c>
      <c r="E11115" s="97" t="s">
        <v>3</v>
      </c>
      <c r="F11115" s="97">
        <v>1455930</v>
      </c>
      <c r="G11115" s="97"/>
      <c r="H11115" s="124" t="s">
        <v>25320</v>
      </c>
      <c r="I11115" s="125">
        <v>0</v>
      </c>
      <c r="J11115" s="125">
        <v>470.7</v>
      </c>
      <c r="K11115" s="126">
        <v>470.7</v>
      </c>
      <c r="L11115" s="100" t="s">
        <v>1324</v>
      </c>
    </row>
    <row r="11116" spans="1:12" ht="56.25" customHeight="1">
      <c r="A11116" s="97" t="s">
        <v>630</v>
      </c>
      <c r="B11116" s="122" t="s">
        <v>4391</v>
      </c>
      <c r="C11116" s="123">
        <v>42725</v>
      </c>
      <c r="D11116" s="97" t="s">
        <v>25329</v>
      </c>
      <c r="E11116" s="97" t="s">
        <v>3</v>
      </c>
      <c r="F11116" s="97">
        <v>1455975</v>
      </c>
      <c r="G11116" s="97"/>
      <c r="H11116" s="124" t="s">
        <v>25330</v>
      </c>
      <c r="I11116" s="125">
        <v>0</v>
      </c>
      <c r="J11116" s="125">
        <v>899</v>
      </c>
      <c r="K11116" s="126">
        <v>899</v>
      </c>
      <c r="L11116" s="100" t="s">
        <v>1324</v>
      </c>
    </row>
    <row r="11117" spans="1:12" ht="56.25" customHeight="1">
      <c r="A11117" s="97" t="s">
        <v>630</v>
      </c>
      <c r="B11117" s="122" t="s">
        <v>4391</v>
      </c>
      <c r="C11117" s="123">
        <v>42725</v>
      </c>
      <c r="D11117" s="97" t="s">
        <v>25331</v>
      </c>
      <c r="E11117" s="97" t="s">
        <v>3</v>
      </c>
      <c r="F11117" s="97">
        <v>1455990</v>
      </c>
      <c r="G11117" s="97"/>
      <c r="H11117" s="124" t="s">
        <v>25332</v>
      </c>
      <c r="I11117" s="125">
        <v>0</v>
      </c>
      <c r="J11117" s="125">
        <v>50</v>
      </c>
      <c r="K11117" s="126">
        <v>50</v>
      </c>
      <c r="L11117" s="100" t="s">
        <v>1324</v>
      </c>
    </row>
    <row r="11118" spans="1:12" ht="56.25" customHeight="1">
      <c r="A11118" s="97" t="s">
        <v>630</v>
      </c>
      <c r="B11118" s="122" t="s">
        <v>4391</v>
      </c>
      <c r="C11118" s="123">
        <v>42725</v>
      </c>
      <c r="D11118" s="97" t="s">
        <v>25333</v>
      </c>
      <c r="E11118" s="97" t="s">
        <v>3</v>
      </c>
      <c r="F11118" s="97">
        <v>1455993</v>
      </c>
      <c r="G11118" s="97"/>
      <c r="H11118" s="124" t="s">
        <v>25334</v>
      </c>
      <c r="I11118" s="125">
        <v>0</v>
      </c>
      <c r="J11118" s="125">
        <v>50</v>
      </c>
      <c r="K11118" s="126">
        <v>50</v>
      </c>
      <c r="L11118" s="100" t="s">
        <v>1324</v>
      </c>
    </row>
    <row r="11119" spans="1:12" ht="56.25" customHeight="1">
      <c r="A11119" s="97" t="s">
        <v>630</v>
      </c>
      <c r="B11119" s="122" t="s">
        <v>4391</v>
      </c>
      <c r="C11119" s="123">
        <v>42725</v>
      </c>
      <c r="D11119" s="97" t="s">
        <v>25335</v>
      </c>
      <c r="E11119" s="97" t="s">
        <v>3</v>
      </c>
      <c r="F11119" s="97">
        <v>1455995</v>
      </c>
      <c r="G11119" s="97"/>
      <c r="H11119" s="124" t="s">
        <v>25336</v>
      </c>
      <c r="I11119" s="125">
        <v>0</v>
      </c>
      <c r="J11119" s="125">
        <v>50</v>
      </c>
      <c r="K11119" s="126">
        <v>50</v>
      </c>
      <c r="L11119" s="100" t="s">
        <v>1324</v>
      </c>
    </row>
    <row r="11120" spans="1:12" ht="56.25" customHeight="1">
      <c r="A11120" s="97" t="s">
        <v>630</v>
      </c>
      <c r="B11120" s="122" t="s">
        <v>4391</v>
      </c>
      <c r="C11120" s="123">
        <v>42726</v>
      </c>
      <c r="D11120" s="97" t="s">
        <v>25365</v>
      </c>
      <c r="E11120" s="97" t="s">
        <v>3</v>
      </c>
      <c r="F11120" s="97">
        <v>1456287</v>
      </c>
      <c r="G11120" s="97"/>
      <c r="H11120" s="124" t="s">
        <v>25366</v>
      </c>
      <c r="I11120" s="125">
        <v>0</v>
      </c>
      <c r="J11120" s="125">
        <v>188</v>
      </c>
      <c r="K11120" s="126">
        <v>188</v>
      </c>
      <c r="L11120" s="100" t="s">
        <v>1324</v>
      </c>
    </row>
    <row r="11121" spans="1:12" ht="56.25" customHeight="1">
      <c r="A11121" s="97" t="s">
        <v>630</v>
      </c>
      <c r="B11121" s="122" t="s">
        <v>4391</v>
      </c>
      <c r="C11121" s="123">
        <v>42726</v>
      </c>
      <c r="D11121" s="97" t="s">
        <v>25367</v>
      </c>
      <c r="E11121" s="97" t="s">
        <v>3</v>
      </c>
      <c r="F11121" s="97">
        <v>1456288</v>
      </c>
      <c r="G11121" s="97"/>
      <c r="H11121" s="124" t="s">
        <v>25368</v>
      </c>
      <c r="I11121" s="125">
        <v>0</v>
      </c>
      <c r="J11121" s="125">
        <v>25844</v>
      </c>
      <c r="K11121" s="126">
        <v>25844</v>
      </c>
      <c r="L11121" s="100" t="s">
        <v>1324</v>
      </c>
    </row>
    <row r="11122" spans="1:12" ht="56.25" customHeight="1">
      <c r="A11122" s="97" t="s">
        <v>630</v>
      </c>
      <c r="B11122" s="122" t="s">
        <v>629</v>
      </c>
      <c r="C11122" s="123">
        <v>42726</v>
      </c>
      <c r="D11122" s="97" t="s">
        <v>28591</v>
      </c>
      <c r="E11122" s="97" t="s">
        <v>1313</v>
      </c>
      <c r="F11122" s="97">
        <v>12106332</v>
      </c>
      <c r="G11122" s="97"/>
      <c r="H11122" s="124" t="s">
        <v>28589</v>
      </c>
      <c r="I11122" s="125">
        <v>0</v>
      </c>
      <c r="J11122" s="125">
        <v>1943.8400000000001</v>
      </c>
      <c r="K11122" s="126">
        <v>1943.8400000000001</v>
      </c>
      <c r="L11122" s="100" t="s">
        <v>1324</v>
      </c>
    </row>
    <row r="11123" spans="1:12" ht="56.25" customHeight="1">
      <c r="A11123" s="97" t="s">
        <v>630</v>
      </c>
      <c r="B11123" s="122" t="s">
        <v>629</v>
      </c>
      <c r="C11123" s="123">
        <v>42726</v>
      </c>
      <c r="D11123" s="97" t="s">
        <v>28590</v>
      </c>
      <c r="E11123" s="97" t="s">
        <v>1313</v>
      </c>
      <c r="F11123" s="97">
        <v>12106333</v>
      </c>
      <c r="G11123" s="97"/>
      <c r="H11123" s="124" t="s">
        <v>28589</v>
      </c>
      <c r="I11123" s="125">
        <v>0</v>
      </c>
      <c r="J11123" s="125">
        <v>27612</v>
      </c>
      <c r="K11123" s="126">
        <v>27612</v>
      </c>
      <c r="L11123" s="100" t="s">
        <v>1324</v>
      </c>
    </row>
    <row r="11124" spans="1:12" ht="56.25" customHeight="1">
      <c r="A11124" s="97" t="s">
        <v>630</v>
      </c>
      <c r="B11124" s="122" t="s">
        <v>629</v>
      </c>
      <c r="C11124" s="123">
        <v>42726</v>
      </c>
      <c r="D11124" s="97" t="s">
        <v>28588</v>
      </c>
      <c r="E11124" s="97" t="s">
        <v>1313</v>
      </c>
      <c r="F11124" s="97">
        <v>12106334</v>
      </c>
      <c r="G11124" s="97"/>
      <c r="H11124" s="124" t="s">
        <v>28589</v>
      </c>
      <c r="I11124" s="125">
        <v>0</v>
      </c>
      <c r="J11124" s="125">
        <v>1174.4000000000001</v>
      </c>
      <c r="K11124" s="126">
        <v>1174.4000000000001</v>
      </c>
      <c r="L11124" s="100" t="s">
        <v>1324</v>
      </c>
    </row>
    <row r="11125" spans="1:12" ht="56.25" customHeight="1">
      <c r="A11125" s="97" t="s">
        <v>630</v>
      </c>
      <c r="B11125" s="122" t="s">
        <v>4391</v>
      </c>
      <c r="C11125" s="123">
        <v>42726</v>
      </c>
      <c r="D11125" s="97" t="s">
        <v>25417</v>
      </c>
      <c r="E11125" s="97" t="s">
        <v>3</v>
      </c>
      <c r="F11125" s="97">
        <v>1456194</v>
      </c>
      <c r="G11125" s="97"/>
      <c r="H11125" s="124" t="s">
        <v>25418</v>
      </c>
      <c r="I11125" s="125">
        <v>0</v>
      </c>
      <c r="J11125" s="125">
        <v>204.72</v>
      </c>
      <c r="K11125" s="126">
        <v>204.72</v>
      </c>
      <c r="L11125" s="100" t="s">
        <v>1324</v>
      </c>
    </row>
    <row r="11126" spans="1:12" ht="56.25" customHeight="1">
      <c r="A11126" s="97" t="s">
        <v>630</v>
      </c>
      <c r="B11126" s="122" t="s">
        <v>4391</v>
      </c>
      <c r="C11126" s="123">
        <v>42726</v>
      </c>
      <c r="D11126" s="97" t="s">
        <v>25419</v>
      </c>
      <c r="E11126" s="97" t="s">
        <v>3</v>
      </c>
      <c r="F11126" s="97">
        <v>1456216</v>
      </c>
      <c r="G11126" s="97"/>
      <c r="H11126" s="124" t="s">
        <v>25420</v>
      </c>
      <c r="I11126" s="125">
        <v>0</v>
      </c>
      <c r="J11126" s="125">
        <v>73.5</v>
      </c>
      <c r="K11126" s="126">
        <v>73.5</v>
      </c>
      <c r="L11126" s="100" t="s">
        <v>1324</v>
      </c>
    </row>
    <row r="11127" spans="1:12" ht="56.25" customHeight="1">
      <c r="A11127" s="97" t="s">
        <v>630</v>
      </c>
      <c r="B11127" s="122" t="s">
        <v>4391</v>
      </c>
      <c r="C11127" s="123">
        <v>42726</v>
      </c>
      <c r="D11127" s="97" t="s">
        <v>25421</v>
      </c>
      <c r="E11127" s="97" t="s">
        <v>3</v>
      </c>
      <c r="F11127" s="97">
        <v>1456217</v>
      </c>
      <c r="G11127" s="97"/>
      <c r="H11127" s="124" t="s">
        <v>25422</v>
      </c>
      <c r="I11127" s="125">
        <v>0</v>
      </c>
      <c r="J11127" s="125">
        <v>288.89999999999998</v>
      </c>
      <c r="K11127" s="126">
        <v>288.89999999999998</v>
      </c>
      <c r="L11127" s="100" t="s">
        <v>1324</v>
      </c>
    </row>
    <row r="11128" spans="1:12" ht="56.25" customHeight="1">
      <c r="A11128" s="97" t="s">
        <v>630</v>
      </c>
      <c r="B11128" s="122" t="s">
        <v>4391</v>
      </c>
      <c r="C11128" s="123">
        <v>42726</v>
      </c>
      <c r="D11128" s="97" t="s">
        <v>25423</v>
      </c>
      <c r="E11128" s="97" t="s">
        <v>3</v>
      </c>
      <c r="F11128" s="97">
        <v>1456218</v>
      </c>
      <c r="G11128" s="97"/>
      <c r="H11128" s="124" t="s">
        <v>25424</v>
      </c>
      <c r="I11128" s="125">
        <v>0</v>
      </c>
      <c r="J11128" s="125">
        <v>33.479999999999997</v>
      </c>
      <c r="K11128" s="126">
        <v>33.479999999999997</v>
      </c>
      <c r="L11128" s="100" t="s">
        <v>1324</v>
      </c>
    </row>
    <row r="11129" spans="1:12" ht="56.25" customHeight="1">
      <c r="A11129" s="97" t="s">
        <v>630</v>
      </c>
      <c r="B11129" s="122" t="s">
        <v>4391</v>
      </c>
      <c r="C11129" s="123">
        <v>42726</v>
      </c>
      <c r="D11129" s="97" t="s">
        <v>25437</v>
      </c>
      <c r="E11129" s="97" t="s">
        <v>3</v>
      </c>
      <c r="F11129" s="97">
        <v>1456256</v>
      </c>
      <c r="G11129" s="97"/>
      <c r="H11129" s="124" t="s">
        <v>25438</v>
      </c>
      <c r="I11129" s="125">
        <v>0</v>
      </c>
      <c r="J11129" s="125">
        <v>1351.7</v>
      </c>
      <c r="K11129" s="126">
        <v>1351.7</v>
      </c>
      <c r="L11129" s="100" t="s">
        <v>1324</v>
      </c>
    </row>
    <row r="11130" spans="1:12" ht="56.25" customHeight="1">
      <c r="A11130" s="97" t="s">
        <v>630</v>
      </c>
      <c r="B11130" s="122" t="s">
        <v>4391</v>
      </c>
      <c r="C11130" s="123">
        <v>42726</v>
      </c>
      <c r="D11130" s="97" t="s">
        <v>25439</v>
      </c>
      <c r="E11130" s="97" t="s">
        <v>3</v>
      </c>
      <c r="F11130" s="97">
        <v>1456260</v>
      </c>
      <c r="G11130" s="97"/>
      <c r="H11130" s="124" t="s">
        <v>25440</v>
      </c>
      <c r="I11130" s="125">
        <v>0</v>
      </c>
      <c r="J11130" s="125">
        <v>1158.7</v>
      </c>
      <c r="K11130" s="126">
        <v>1158.7</v>
      </c>
      <c r="L11130" s="100" t="s">
        <v>1324</v>
      </c>
    </row>
    <row r="11131" spans="1:12" ht="56.25" customHeight="1">
      <c r="A11131" s="97" t="s">
        <v>630</v>
      </c>
      <c r="B11131" s="122" t="s">
        <v>4391</v>
      </c>
      <c r="C11131" s="123">
        <v>42726</v>
      </c>
      <c r="D11131" s="97" t="s">
        <v>25441</v>
      </c>
      <c r="E11131" s="97" t="s">
        <v>3</v>
      </c>
      <c r="F11131" s="97">
        <v>1456263</v>
      </c>
      <c r="G11131" s="97"/>
      <c r="H11131" s="124" t="s">
        <v>25442</v>
      </c>
      <c r="I11131" s="125">
        <v>0</v>
      </c>
      <c r="J11131" s="125">
        <v>772.4</v>
      </c>
      <c r="K11131" s="126">
        <v>772.4</v>
      </c>
      <c r="L11131" s="100" t="s">
        <v>1324</v>
      </c>
    </row>
    <row r="11132" spans="1:12" ht="56.25" customHeight="1">
      <c r="A11132" s="97" t="s">
        <v>630</v>
      </c>
      <c r="B11132" s="122" t="s">
        <v>4391</v>
      </c>
      <c r="C11132" s="123">
        <v>42726</v>
      </c>
      <c r="D11132" s="97" t="s">
        <v>25443</v>
      </c>
      <c r="E11132" s="97" t="s">
        <v>3</v>
      </c>
      <c r="F11132" s="97">
        <v>1456264</v>
      </c>
      <c r="G11132" s="97"/>
      <c r="H11132" s="124" t="s">
        <v>25444</v>
      </c>
      <c r="I11132" s="125">
        <v>0</v>
      </c>
      <c r="J11132" s="125">
        <v>772.4</v>
      </c>
      <c r="K11132" s="126">
        <v>772.4</v>
      </c>
      <c r="L11132" s="100" t="s">
        <v>1324</v>
      </c>
    </row>
    <row r="11133" spans="1:12" ht="56.25" customHeight="1">
      <c r="A11133" s="97" t="s">
        <v>630</v>
      </c>
      <c r="B11133" s="122" t="s">
        <v>4391</v>
      </c>
      <c r="C11133" s="123">
        <v>42726</v>
      </c>
      <c r="D11133" s="97" t="s">
        <v>25447</v>
      </c>
      <c r="E11133" s="97" t="s">
        <v>3</v>
      </c>
      <c r="F11133" s="97">
        <v>1456269</v>
      </c>
      <c r="G11133" s="97"/>
      <c r="H11133" s="124" t="s">
        <v>25448</v>
      </c>
      <c r="I11133" s="125">
        <v>0</v>
      </c>
      <c r="J11133" s="125">
        <v>652</v>
      </c>
      <c r="K11133" s="126">
        <v>652</v>
      </c>
      <c r="L11133" s="100" t="s">
        <v>1324</v>
      </c>
    </row>
    <row r="11134" spans="1:12" ht="56.25" customHeight="1">
      <c r="A11134" s="97" t="s">
        <v>630</v>
      </c>
      <c r="B11134" s="122" t="s">
        <v>4391</v>
      </c>
      <c r="C11134" s="123">
        <v>42726</v>
      </c>
      <c r="D11134" s="97" t="s">
        <v>25449</v>
      </c>
      <c r="E11134" s="97" t="s">
        <v>3</v>
      </c>
      <c r="F11134" s="97">
        <v>1456272</v>
      </c>
      <c r="G11134" s="97"/>
      <c r="H11134" s="124" t="s">
        <v>25450</v>
      </c>
      <c r="I11134" s="125">
        <v>0</v>
      </c>
      <c r="J11134" s="125">
        <v>165</v>
      </c>
      <c r="K11134" s="126">
        <v>165</v>
      </c>
      <c r="L11134" s="100" t="s">
        <v>1324</v>
      </c>
    </row>
    <row r="11135" spans="1:12" ht="56.25" customHeight="1">
      <c r="A11135" s="97" t="s">
        <v>630</v>
      </c>
      <c r="B11135" s="122" t="s">
        <v>4391</v>
      </c>
      <c r="C11135" s="123">
        <v>42726</v>
      </c>
      <c r="D11135" s="97" t="s">
        <v>25470</v>
      </c>
      <c r="E11135" s="97" t="s">
        <v>3</v>
      </c>
      <c r="F11135" s="97">
        <v>1456366</v>
      </c>
      <c r="G11135" s="97"/>
      <c r="H11135" s="124" t="s">
        <v>25471</v>
      </c>
      <c r="I11135" s="125">
        <v>0</v>
      </c>
      <c r="J11135" s="125">
        <v>1623.97</v>
      </c>
      <c r="K11135" s="126">
        <v>1623.97</v>
      </c>
      <c r="L11135" s="100" t="s">
        <v>1324</v>
      </c>
    </row>
    <row r="11136" spans="1:12" ht="56.25" customHeight="1">
      <c r="A11136" s="97" t="s">
        <v>630</v>
      </c>
      <c r="B11136" s="122" t="s">
        <v>4391</v>
      </c>
      <c r="C11136" s="123">
        <v>42726</v>
      </c>
      <c r="D11136" s="97" t="s">
        <v>25476</v>
      </c>
      <c r="E11136" s="97" t="s">
        <v>3</v>
      </c>
      <c r="F11136" s="97">
        <v>1456405</v>
      </c>
      <c r="G11136" s="97"/>
      <c r="H11136" s="124" t="s">
        <v>25477</v>
      </c>
      <c r="I11136" s="125">
        <v>0</v>
      </c>
      <c r="J11136" s="125">
        <v>965.5</v>
      </c>
      <c r="K11136" s="126">
        <v>965.5</v>
      </c>
      <c r="L11136" s="100" t="s">
        <v>1324</v>
      </c>
    </row>
    <row r="11137" spans="1:12" ht="56.25" customHeight="1">
      <c r="A11137" s="97" t="s">
        <v>630</v>
      </c>
      <c r="B11137" s="122" t="s">
        <v>4391</v>
      </c>
      <c r="C11137" s="123">
        <v>42726</v>
      </c>
      <c r="D11137" s="97" t="s">
        <v>25478</v>
      </c>
      <c r="E11137" s="97" t="s">
        <v>3</v>
      </c>
      <c r="F11137" s="97">
        <v>1456407</v>
      </c>
      <c r="G11137" s="97"/>
      <c r="H11137" s="124" t="s">
        <v>25479</v>
      </c>
      <c r="I11137" s="125">
        <v>0</v>
      </c>
      <c r="J11137" s="125">
        <v>673.9</v>
      </c>
      <c r="K11137" s="126">
        <v>673.9</v>
      </c>
      <c r="L11137" s="100" t="s">
        <v>1324</v>
      </c>
    </row>
    <row r="11138" spans="1:12" ht="56.25" customHeight="1">
      <c r="A11138" s="97" t="s">
        <v>630</v>
      </c>
      <c r="B11138" s="122" t="s">
        <v>4391</v>
      </c>
      <c r="C11138" s="123">
        <v>42726</v>
      </c>
      <c r="D11138" s="97" t="s">
        <v>25492</v>
      </c>
      <c r="E11138" s="97" t="s">
        <v>3</v>
      </c>
      <c r="F11138" s="97">
        <v>1456462</v>
      </c>
      <c r="G11138" s="97"/>
      <c r="H11138" s="124" t="s">
        <v>25493</v>
      </c>
      <c r="I11138" s="125">
        <v>0</v>
      </c>
      <c r="J11138" s="125">
        <v>204</v>
      </c>
      <c r="K11138" s="126">
        <v>204</v>
      </c>
      <c r="L11138" s="100" t="s">
        <v>1324</v>
      </c>
    </row>
    <row r="11139" spans="1:12" ht="56.25" customHeight="1">
      <c r="A11139" s="97" t="s">
        <v>630</v>
      </c>
      <c r="B11139" s="122" t="s">
        <v>4391</v>
      </c>
      <c r="C11139" s="123">
        <v>42726</v>
      </c>
      <c r="D11139" s="97" t="s">
        <v>25494</v>
      </c>
      <c r="E11139" s="97" t="s">
        <v>3</v>
      </c>
      <c r="F11139" s="97">
        <v>1456476</v>
      </c>
      <c r="G11139" s="97"/>
      <c r="H11139" s="124" t="s">
        <v>25495</v>
      </c>
      <c r="I11139" s="125">
        <v>0</v>
      </c>
      <c r="J11139" s="125">
        <v>193</v>
      </c>
      <c r="K11139" s="126">
        <v>193</v>
      </c>
      <c r="L11139" s="100" t="s">
        <v>1324</v>
      </c>
    </row>
    <row r="11140" spans="1:12" ht="56.25" customHeight="1">
      <c r="A11140" s="97" t="s">
        <v>630</v>
      </c>
      <c r="B11140" s="122" t="s">
        <v>4391</v>
      </c>
      <c r="C11140" s="123">
        <v>42726</v>
      </c>
      <c r="D11140" s="97" t="s">
        <v>25496</v>
      </c>
      <c r="E11140" s="97" t="s">
        <v>3</v>
      </c>
      <c r="F11140" s="97">
        <v>1456479</v>
      </c>
      <c r="G11140" s="97"/>
      <c r="H11140" s="124" t="s">
        <v>25497</v>
      </c>
      <c r="I11140" s="125">
        <v>0</v>
      </c>
      <c r="J11140" s="125">
        <v>1351.7</v>
      </c>
      <c r="K11140" s="126">
        <v>1351.7</v>
      </c>
      <c r="L11140" s="100" t="s">
        <v>1324</v>
      </c>
    </row>
    <row r="11141" spans="1:12" ht="56.25" customHeight="1">
      <c r="A11141" s="97" t="s">
        <v>630</v>
      </c>
      <c r="B11141" s="122" t="s">
        <v>4391</v>
      </c>
      <c r="C11141" s="123">
        <v>42726</v>
      </c>
      <c r="D11141" s="97" t="s">
        <v>25498</v>
      </c>
      <c r="E11141" s="97" t="s">
        <v>3</v>
      </c>
      <c r="F11141" s="97">
        <v>1456482</v>
      </c>
      <c r="G11141" s="97"/>
      <c r="H11141" s="124" t="s">
        <v>25499</v>
      </c>
      <c r="I11141" s="125">
        <v>0</v>
      </c>
      <c r="J11141" s="125">
        <v>5000</v>
      </c>
      <c r="K11141" s="126">
        <v>5000</v>
      </c>
      <c r="L11141" s="100" t="s">
        <v>1324</v>
      </c>
    </row>
    <row r="11142" spans="1:12" ht="56.25" customHeight="1">
      <c r="A11142" s="97" t="s">
        <v>630</v>
      </c>
      <c r="B11142" s="122" t="s">
        <v>4391</v>
      </c>
      <c r="C11142" s="123">
        <v>42726</v>
      </c>
      <c r="D11142" s="97" t="s">
        <v>25500</v>
      </c>
      <c r="E11142" s="97" t="s">
        <v>3</v>
      </c>
      <c r="F11142" s="97">
        <v>1456483</v>
      </c>
      <c r="G11142" s="97"/>
      <c r="H11142" s="124" t="s">
        <v>25501</v>
      </c>
      <c r="I11142" s="125">
        <v>0</v>
      </c>
      <c r="J11142" s="125">
        <v>79.7</v>
      </c>
      <c r="K11142" s="126">
        <v>79.7</v>
      </c>
      <c r="L11142" s="100" t="s">
        <v>1324</v>
      </c>
    </row>
    <row r="11143" spans="1:12" ht="56.25" customHeight="1">
      <c r="A11143" s="97" t="s">
        <v>630</v>
      </c>
      <c r="B11143" s="122" t="s">
        <v>4391</v>
      </c>
      <c r="C11143" s="123">
        <v>42726</v>
      </c>
      <c r="D11143" s="97" t="s">
        <v>25509</v>
      </c>
      <c r="E11143" s="97" t="s">
        <v>3</v>
      </c>
      <c r="F11143" s="97">
        <v>1456515</v>
      </c>
      <c r="G11143" s="97"/>
      <c r="H11143" s="124" t="s">
        <v>25510</v>
      </c>
      <c r="I11143" s="125">
        <v>0</v>
      </c>
      <c r="J11143" s="125">
        <v>2066.4</v>
      </c>
      <c r="K11143" s="126">
        <v>2066.4</v>
      </c>
      <c r="L11143" s="100" t="s">
        <v>1324</v>
      </c>
    </row>
    <row r="11144" spans="1:12" ht="56.25" customHeight="1">
      <c r="A11144" s="97" t="s">
        <v>630</v>
      </c>
      <c r="B11144" s="122" t="s">
        <v>4391</v>
      </c>
      <c r="C11144" s="123">
        <v>42726</v>
      </c>
      <c r="D11144" s="97" t="s">
        <v>25511</v>
      </c>
      <c r="E11144" s="97" t="s">
        <v>3</v>
      </c>
      <c r="F11144" s="97">
        <v>1456526</v>
      </c>
      <c r="G11144" s="97"/>
      <c r="H11144" s="124" t="s">
        <v>25512</v>
      </c>
      <c r="I11144" s="125">
        <v>0</v>
      </c>
      <c r="J11144" s="125">
        <v>645.20000000000005</v>
      </c>
      <c r="K11144" s="126">
        <v>645.20000000000005</v>
      </c>
      <c r="L11144" s="100" t="s">
        <v>1324</v>
      </c>
    </row>
    <row r="11145" spans="1:12" ht="56.25" customHeight="1">
      <c r="A11145" s="97" t="s">
        <v>630</v>
      </c>
      <c r="B11145" s="122" t="s">
        <v>4391</v>
      </c>
      <c r="C11145" s="123">
        <v>42726</v>
      </c>
      <c r="D11145" s="97" t="s">
        <v>25519</v>
      </c>
      <c r="E11145" s="97" t="s">
        <v>3</v>
      </c>
      <c r="F11145" s="97">
        <v>1456542</v>
      </c>
      <c r="G11145" s="97"/>
      <c r="H11145" s="124" t="s">
        <v>25520</v>
      </c>
      <c r="I11145" s="125">
        <v>0</v>
      </c>
      <c r="J11145" s="125">
        <v>2.0099999999999998</v>
      </c>
      <c r="K11145" s="126">
        <v>2.0099999999999998</v>
      </c>
      <c r="L11145" s="100" t="s">
        <v>1324</v>
      </c>
    </row>
    <row r="11146" spans="1:12" ht="56.25" customHeight="1">
      <c r="A11146" s="97" t="s">
        <v>630</v>
      </c>
      <c r="B11146" s="122" t="s">
        <v>4391</v>
      </c>
      <c r="C11146" s="123">
        <v>42726</v>
      </c>
      <c r="D11146" s="97" t="s">
        <v>25530</v>
      </c>
      <c r="E11146" s="97" t="s">
        <v>3</v>
      </c>
      <c r="F11146" s="97">
        <v>1456587</v>
      </c>
      <c r="G11146" s="97"/>
      <c r="H11146" s="124" t="s">
        <v>25531</v>
      </c>
      <c r="I11146" s="125">
        <v>0</v>
      </c>
      <c r="J11146" s="125">
        <v>965.5</v>
      </c>
      <c r="K11146" s="126">
        <v>965.5</v>
      </c>
      <c r="L11146" s="100" t="s">
        <v>1324</v>
      </c>
    </row>
    <row r="11147" spans="1:12" ht="56.25" customHeight="1">
      <c r="A11147" s="97" t="s">
        <v>630</v>
      </c>
      <c r="B11147" s="122" t="s">
        <v>4391</v>
      </c>
      <c r="C11147" s="123">
        <v>42726</v>
      </c>
      <c r="D11147" s="97" t="s">
        <v>25534</v>
      </c>
      <c r="E11147" s="97" t="s">
        <v>3</v>
      </c>
      <c r="F11147" s="97">
        <v>1456599</v>
      </c>
      <c r="G11147" s="97"/>
      <c r="H11147" s="124" t="s">
        <v>25535</v>
      </c>
      <c r="I11147" s="125">
        <v>0</v>
      </c>
      <c r="J11147" s="125">
        <v>300</v>
      </c>
      <c r="K11147" s="126">
        <v>300</v>
      </c>
      <c r="L11147" s="100" t="s">
        <v>1324</v>
      </c>
    </row>
    <row r="11148" spans="1:12" ht="56.25" customHeight="1">
      <c r="A11148" s="97" t="s">
        <v>630</v>
      </c>
      <c r="B11148" s="122" t="s">
        <v>4391</v>
      </c>
      <c r="C11148" s="123">
        <v>42726</v>
      </c>
      <c r="D11148" s="97" t="s">
        <v>25536</v>
      </c>
      <c r="E11148" s="97" t="s">
        <v>3</v>
      </c>
      <c r="F11148" s="97">
        <v>1456601</v>
      </c>
      <c r="G11148" s="97"/>
      <c r="H11148" s="124" t="s">
        <v>25537</v>
      </c>
      <c r="I11148" s="125">
        <v>0</v>
      </c>
      <c r="J11148" s="125">
        <v>2926.66</v>
      </c>
      <c r="K11148" s="126">
        <v>2926.66</v>
      </c>
      <c r="L11148" s="100" t="s">
        <v>1324</v>
      </c>
    </row>
    <row r="11149" spans="1:12" ht="56.25" customHeight="1">
      <c r="A11149" s="97" t="s">
        <v>630</v>
      </c>
      <c r="B11149" s="122" t="s">
        <v>4391</v>
      </c>
      <c r="C11149" s="123">
        <v>42726</v>
      </c>
      <c r="D11149" s="97" t="s">
        <v>25538</v>
      </c>
      <c r="E11149" s="97" t="s">
        <v>3</v>
      </c>
      <c r="F11149" s="97">
        <v>1456603</v>
      </c>
      <c r="G11149" s="97"/>
      <c r="H11149" s="124" t="s">
        <v>25539</v>
      </c>
      <c r="I11149" s="125">
        <v>0</v>
      </c>
      <c r="J11149" s="125">
        <v>2926.66</v>
      </c>
      <c r="K11149" s="126">
        <v>2926.66</v>
      </c>
      <c r="L11149" s="100" t="s">
        <v>1324</v>
      </c>
    </row>
    <row r="11150" spans="1:12" ht="56.25" customHeight="1">
      <c r="A11150" s="97" t="s">
        <v>630</v>
      </c>
      <c r="B11150" s="122" t="s">
        <v>4391</v>
      </c>
      <c r="C11150" s="123">
        <v>42726</v>
      </c>
      <c r="D11150" s="97" t="s">
        <v>25540</v>
      </c>
      <c r="E11150" s="97" t="s">
        <v>3</v>
      </c>
      <c r="F11150" s="97">
        <v>1456606</v>
      </c>
      <c r="G11150" s="97"/>
      <c r="H11150" s="124" t="s">
        <v>25541</v>
      </c>
      <c r="I11150" s="125">
        <v>0</v>
      </c>
      <c r="J11150" s="125">
        <v>801</v>
      </c>
      <c r="K11150" s="126">
        <v>801</v>
      </c>
      <c r="L11150" s="100" t="s">
        <v>1324</v>
      </c>
    </row>
    <row r="11151" spans="1:12" ht="56.25" customHeight="1">
      <c r="A11151" s="97" t="s">
        <v>630</v>
      </c>
      <c r="B11151" s="122" t="s">
        <v>4391</v>
      </c>
      <c r="C11151" s="123">
        <v>42726</v>
      </c>
      <c r="D11151" s="97" t="s">
        <v>25546</v>
      </c>
      <c r="E11151" s="97" t="s">
        <v>3</v>
      </c>
      <c r="F11151" s="97">
        <v>1456610</v>
      </c>
      <c r="G11151" s="97"/>
      <c r="H11151" s="124" t="s">
        <v>25547</v>
      </c>
      <c r="I11151" s="125">
        <v>0</v>
      </c>
      <c r="J11151" s="125">
        <v>1</v>
      </c>
      <c r="K11151" s="126">
        <v>1</v>
      </c>
      <c r="L11151" s="100" t="s">
        <v>1324</v>
      </c>
    </row>
    <row r="11152" spans="1:12" ht="56.25" customHeight="1">
      <c r="A11152" s="97" t="s">
        <v>630</v>
      </c>
      <c r="B11152" s="122" t="s">
        <v>4391</v>
      </c>
      <c r="C11152" s="123">
        <v>42726</v>
      </c>
      <c r="D11152" s="97" t="s">
        <v>25570</v>
      </c>
      <c r="E11152" s="97" t="s">
        <v>3</v>
      </c>
      <c r="F11152" s="97">
        <v>1456703</v>
      </c>
      <c r="G11152" s="97"/>
      <c r="H11152" s="124" t="s">
        <v>25571</v>
      </c>
      <c r="I11152" s="125">
        <v>0</v>
      </c>
      <c r="J11152" s="125">
        <v>444</v>
      </c>
      <c r="K11152" s="126">
        <v>444</v>
      </c>
      <c r="L11152" s="100" t="s">
        <v>1324</v>
      </c>
    </row>
    <row r="11153" spans="1:12" ht="56.25" customHeight="1">
      <c r="A11153" s="97" t="s">
        <v>630</v>
      </c>
      <c r="B11153" s="122" t="s">
        <v>4391</v>
      </c>
      <c r="C11153" s="123">
        <v>42726</v>
      </c>
      <c r="D11153" s="97" t="s">
        <v>25572</v>
      </c>
      <c r="E11153" s="97" t="s">
        <v>3</v>
      </c>
      <c r="F11153" s="97">
        <v>1456706</v>
      </c>
      <c r="G11153" s="97"/>
      <c r="H11153" s="124" t="s">
        <v>25573</v>
      </c>
      <c r="I11153" s="125">
        <v>0</v>
      </c>
      <c r="J11153" s="125">
        <v>444</v>
      </c>
      <c r="K11153" s="126">
        <v>444</v>
      </c>
      <c r="L11153" s="100" t="s">
        <v>1324</v>
      </c>
    </row>
    <row r="11154" spans="1:12" ht="56.25" customHeight="1">
      <c r="A11154" s="97" t="s">
        <v>630</v>
      </c>
      <c r="B11154" s="122" t="s">
        <v>629</v>
      </c>
      <c r="C11154" s="123">
        <v>42726</v>
      </c>
      <c r="D11154" s="97" t="s">
        <v>28552</v>
      </c>
      <c r="E11154" s="97" t="s">
        <v>6</v>
      </c>
      <c r="F11154" s="97">
        <v>781476</v>
      </c>
      <c r="G11154" s="97"/>
      <c r="H11154" s="124" t="s">
        <v>28553</v>
      </c>
      <c r="I11154" s="125">
        <v>0</v>
      </c>
      <c r="J11154" s="125">
        <v>1885.08</v>
      </c>
      <c r="K11154" s="126">
        <v>1885.08</v>
      </c>
      <c r="L11154" s="100" t="s">
        <v>1324</v>
      </c>
    </row>
    <row r="11155" spans="1:12" ht="56.25" customHeight="1">
      <c r="A11155" s="97" t="s">
        <v>630</v>
      </c>
      <c r="B11155" s="122" t="s">
        <v>4391</v>
      </c>
      <c r="C11155" s="123">
        <v>42727</v>
      </c>
      <c r="D11155" s="97" t="s">
        <v>25679</v>
      </c>
      <c r="E11155" s="97" t="s">
        <v>3</v>
      </c>
      <c r="F11155" s="97">
        <v>1456895</v>
      </c>
      <c r="G11155" s="97"/>
      <c r="H11155" s="124" t="s">
        <v>25680</v>
      </c>
      <c r="I11155" s="125">
        <v>0</v>
      </c>
      <c r="J11155" s="125">
        <v>448</v>
      </c>
      <c r="K11155" s="126">
        <v>448</v>
      </c>
      <c r="L11155" s="100" t="s">
        <v>1324</v>
      </c>
    </row>
    <row r="11156" spans="1:12" ht="56.25" customHeight="1">
      <c r="A11156" s="97" t="s">
        <v>630</v>
      </c>
      <c r="B11156" s="122" t="s">
        <v>4391</v>
      </c>
      <c r="C11156" s="123">
        <v>42727</v>
      </c>
      <c r="D11156" s="97" t="s">
        <v>25681</v>
      </c>
      <c r="E11156" s="97" t="s">
        <v>3</v>
      </c>
      <c r="F11156" s="97">
        <v>1456917</v>
      </c>
      <c r="G11156" s="97"/>
      <c r="H11156" s="124" t="s">
        <v>25682</v>
      </c>
      <c r="I11156" s="125">
        <v>0</v>
      </c>
      <c r="J11156" s="125">
        <v>1256.99</v>
      </c>
      <c r="K11156" s="126">
        <v>1256.99</v>
      </c>
      <c r="L11156" s="100" t="s">
        <v>1324</v>
      </c>
    </row>
    <row r="11157" spans="1:12" ht="56.25" customHeight="1">
      <c r="A11157" s="97" t="s">
        <v>630</v>
      </c>
      <c r="B11157" s="122" t="s">
        <v>4391</v>
      </c>
      <c r="C11157" s="123">
        <v>42727</v>
      </c>
      <c r="D11157" s="97" t="s">
        <v>25683</v>
      </c>
      <c r="E11157" s="97" t="s">
        <v>3</v>
      </c>
      <c r="F11157" s="97">
        <v>1456918</v>
      </c>
      <c r="G11157" s="97"/>
      <c r="H11157" s="124" t="s">
        <v>25682</v>
      </c>
      <c r="I11157" s="125">
        <v>0</v>
      </c>
      <c r="J11157" s="125">
        <v>878.01</v>
      </c>
      <c r="K11157" s="126">
        <v>878.01</v>
      </c>
      <c r="L11157" s="100" t="s">
        <v>1324</v>
      </c>
    </row>
    <row r="11158" spans="1:12" ht="56.25" customHeight="1">
      <c r="A11158" s="97" t="s">
        <v>630</v>
      </c>
      <c r="B11158" s="122" t="s">
        <v>4391</v>
      </c>
      <c r="C11158" s="123">
        <v>42727</v>
      </c>
      <c r="D11158" s="97" t="s">
        <v>25684</v>
      </c>
      <c r="E11158" s="97" t="s">
        <v>3</v>
      </c>
      <c r="F11158" s="97">
        <v>1456920</v>
      </c>
      <c r="G11158" s="97"/>
      <c r="H11158" s="124" t="s">
        <v>25685</v>
      </c>
      <c r="I11158" s="125">
        <v>0</v>
      </c>
      <c r="J11158" s="125">
        <v>5360</v>
      </c>
      <c r="K11158" s="126">
        <v>5360</v>
      </c>
      <c r="L11158" s="100" t="s">
        <v>1324</v>
      </c>
    </row>
    <row r="11159" spans="1:12" ht="56.25" customHeight="1">
      <c r="A11159" s="97" t="s">
        <v>630</v>
      </c>
      <c r="B11159" s="122" t="s">
        <v>4391</v>
      </c>
      <c r="C11159" s="123">
        <v>42727</v>
      </c>
      <c r="D11159" s="97" t="s">
        <v>25692</v>
      </c>
      <c r="E11159" s="97" t="s">
        <v>3</v>
      </c>
      <c r="F11159" s="97">
        <v>1456957</v>
      </c>
      <c r="G11159" s="97"/>
      <c r="H11159" s="124" t="s">
        <v>25693</v>
      </c>
      <c r="I11159" s="125">
        <v>0</v>
      </c>
      <c r="J11159" s="125">
        <v>0.6</v>
      </c>
      <c r="K11159" s="126">
        <v>0.6</v>
      </c>
      <c r="L11159" s="100" t="s">
        <v>1324</v>
      </c>
    </row>
    <row r="11160" spans="1:12" ht="56.25" customHeight="1">
      <c r="A11160" s="97" t="s">
        <v>630</v>
      </c>
      <c r="B11160" s="122" t="s">
        <v>4391</v>
      </c>
      <c r="C11160" s="123">
        <v>42727</v>
      </c>
      <c r="D11160" s="97" t="s">
        <v>25696</v>
      </c>
      <c r="E11160" s="97" t="s">
        <v>3</v>
      </c>
      <c r="F11160" s="97">
        <v>1456963</v>
      </c>
      <c r="G11160" s="97"/>
      <c r="H11160" s="124" t="s">
        <v>25697</v>
      </c>
      <c r="I11160" s="125">
        <v>0</v>
      </c>
      <c r="J11160" s="125">
        <v>1.1599999999999999</v>
      </c>
      <c r="K11160" s="126">
        <v>1.1599999999999999</v>
      </c>
      <c r="L11160" s="100" t="s">
        <v>1324</v>
      </c>
    </row>
    <row r="11161" spans="1:12" ht="56.25" customHeight="1">
      <c r="A11161" s="97" t="s">
        <v>630</v>
      </c>
      <c r="B11161" s="122" t="s">
        <v>4391</v>
      </c>
      <c r="C11161" s="123">
        <v>42727</v>
      </c>
      <c r="D11161" s="97" t="s">
        <v>25711</v>
      </c>
      <c r="E11161" s="97" t="s">
        <v>3</v>
      </c>
      <c r="F11161" s="97">
        <v>1457051</v>
      </c>
      <c r="G11161" s="97"/>
      <c r="H11161" s="124" t="s">
        <v>25712</v>
      </c>
      <c r="I11161" s="125">
        <v>0</v>
      </c>
      <c r="J11161" s="125">
        <v>1575.57</v>
      </c>
      <c r="K11161" s="126">
        <v>1575.57</v>
      </c>
      <c r="L11161" s="100" t="s">
        <v>1324</v>
      </c>
    </row>
    <row r="11162" spans="1:12" ht="56.25" customHeight="1">
      <c r="A11162" s="97" t="s">
        <v>630</v>
      </c>
      <c r="B11162" s="122" t="s">
        <v>4391</v>
      </c>
      <c r="C11162" s="123">
        <v>42727</v>
      </c>
      <c r="D11162" s="97" t="s">
        <v>25718</v>
      </c>
      <c r="E11162" s="97" t="s">
        <v>3</v>
      </c>
      <c r="F11162" s="97">
        <v>1457215</v>
      </c>
      <c r="G11162" s="97"/>
      <c r="H11162" s="124" t="s">
        <v>25719</v>
      </c>
      <c r="I11162" s="125">
        <v>0</v>
      </c>
      <c r="J11162" s="125">
        <v>10.77</v>
      </c>
      <c r="K11162" s="126">
        <v>10.77</v>
      </c>
      <c r="L11162" s="100" t="s">
        <v>1324</v>
      </c>
    </row>
    <row r="11163" spans="1:12" ht="56.25" customHeight="1">
      <c r="A11163" s="97" t="s">
        <v>630</v>
      </c>
      <c r="B11163" s="122" t="s">
        <v>4391</v>
      </c>
      <c r="C11163" s="123">
        <v>42727</v>
      </c>
      <c r="D11163" s="97" t="s">
        <v>25720</v>
      </c>
      <c r="E11163" s="97" t="s">
        <v>3</v>
      </c>
      <c r="F11163" s="97">
        <v>1457223</v>
      </c>
      <c r="G11163" s="97"/>
      <c r="H11163" s="124" t="s">
        <v>25721</v>
      </c>
      <c r="I11163" s="125">
        <v>0</v>
      </c>
      <c r="J11163" s="125">
        <v>1629</v>
      </c>
      <c r="K11163" s="126">
        <v>1629</v>
      </c>
      <c r="L11163" s="100" t="s">
        <v>1347</v>
      </c>
    </row>
    <row r="11164" spans="1:12" ht="56.25" customHeight="1">
      <c r="A11164" s="97" t="s">
        <v>630</v>
      </c>
      <c r="B11164" s="122" t="s">
        <v>4391</v>
      </c>
      <c r="C11164" s="123">
        <v>42727</v>
      </c>
      <c r="D11164" s="97" t="s">
        <v>25732</v>
      </c>
      <c r="E11164" s="97" t="s">
        <v>3</v>
      </c>
      <c r="F11164" s="97">
        <v>1457284</v>
      </c>
      <c r="G11164" s="97"/>
      <c r="H11164" s="124" t="s">
        <v>25733</v>
      </c>
      <c r="I11164" s="125">
        <v>0</v>
      </c>
      <c r="J11164" s="125">
        <v>13823.7</v>
      </c>
      <c r="K11164" s="126">
        <v>13823.7</v>
      </c>
      <c r="L11164" s="100" t="s">
        <v>1324</v>
      </c>
    </row>
    <row r="11165" spans="1:12" ht="56.25" customHeight="1">
      <c r="A11165" s="97" t="s">
        <v>630</v>
      </c>
      <c r="B11165" s="122" t="s">
        <v>4391</v>
      </c>
      <c r="C11165" s="123">
        <v>42727</v>
      </c>
      <c r="D11165" s="97" t="s">
        <v>25734</v>
      </c>
      <c r="E11165" s="97" t="s">
        <v>3</v>
      </c>
      <c r="F11165" s="97">
        <v>1457288</v>
      </c>
      <c r="G11165" s="97"/>
      <c r="H11165" s="124" t="s">
        <v>25735</v>
      </c>
      <c r="I11165" s="125">
        <v>0</v>
      </c>
      <c r="J11165" s="125">
        <v>93406.1</v>
      </c>
      <c r="K11165" s="126">
        <v>93406.1</v>
      </c>
      <c r="L11165" s="100" t="s">
        <v>1324</v>
      </c>
    </row>
    <row r="11166" spans="1:12" ht="56.25" customHeight="1">
      <c r="A11166" s="97" t="s">
        <v>630</v>
      </c>
      <c r="B11166" s="122" t="s">
        <v>4391</v>
      </c>
      <c r="C11166" s="123">
        <v>42727</v>
      </c>
      <c r="D11166" s="97" t="s">
        <v>25736</v>
      </c>
      <c r="E11166" s="97" t="s">
        <v>3</v>
      </c>
      <c r="F11166" s="97">
        <v>1457291</v>
      </c>
      <c r="G11166" s="97"/>
      <c r="H11166" s="124" t="s">
        <v>25737</v>
      </c>
      <c r="I11166" s="125">
        <v>0</v>
      </c>
      <c r="J11166" s="125">
        <v>1516.4</v>
      </c>
      <c r="K11166" s="126">
        <v>1516.4</v>
      </c>
      <c r="L11166" s="100" t="s">
        <v>1324</v>
      </c>
    </row>
    <row r="11167" spans="1:12" ht="56.25" customHeight="1">
      <c r="A11167" s="97" t="s">
        <v>630</v>
      </c>
      <c r="B11167" s="122" t="s">
        <v>4391</v>
      </c>
      <c r="C11167" s="123">
        <v>42727</v>
      </c>
      <c r="D11167" s="97" t="s">
        <v>25740</v>
      </c>
      <c r="E11167" s="97" t="s">
        <v>3</v>
      </c>
      <c r="F11167" s="97">
        <v>1457314</v>
      </c>
      <c r="G11167" s="97"/>
      <c r="H11167" s="124" t="s">
        <v>25741</v>
      </c>
      <c r="I11167" s="125">
        <v>0</v>
      </c>
      <c r="J11167" s="125">
        <v>465.52</v>
      </c>
      <c r="K11167" s="126">
        <v>465.52</v>
      </c>
      <c r="L11167" s="100" t="s">
        <v>1324</v>
      </c>
    </row>
    <row r="11168" spans="1:12" ht="56.25" customHeight="1">
      <c r="A11168" s="97" t="s">
        <v>630</v>
      </c>
      <c r="B11168" s="122" t="s">
        <v>4391</v>
      </c>
      <c r="C11168" s="123">
        <v>42727</v>
      </c>
      <c r="D11168" s="97" t="s">
        <v>25751</v>
      </c>
      <c r="E11168" s="97" t="s">
        <v>3</v>
      </c>
      <c r="F11168" s="97">
        <v>1457385</v>
      </c>
      <c r="G11168" s="97"/>
      <c r="H11168" s="124" t="s">
        <v>25752</v>
      </c>
      <c r="I11168" s="125">
        <v>0</v>
      </c>
      <c r="J11168" s="125">
        <v>772.4</v>
      </c>
      <c r="K11168" s="126">
        <v>772.4</v>
      </c>
      <c r="L11168" s="100" t="s">
        <v>1324</v>
      </c>
    </row>
    <row r="11169" spans="1:12" ht="56.25" customHeight="1">
      <c r="A11169" s="97" t="s">
        <v>630</v>
      </c>
      <c r="B11169" s="122" t="s">
        <v>4391</v>
      </c>
      <c r="C11169" s="123">
        <v>42727</v>
      </c>
      <c r="D11169" s="97" t="s">
        <v>25773</v>
      </c>
      <c r="E11169" s="97" t="s">
        <v>3</v>
      </c>
      <c r="F11169" s="97">
        <v>1457581</v>
      </c>
      <c r="G11169" s="97"/>
      <c r="H11169" s="124" t="s">
        <v>25774</v>
      </c>
      <c r="I11169" s="125">
        <v>0</v>
      </c>
      <c r="J11169" s="125">
        <v>386</v>
      </c>
      <c r="K11169" s="126">
        <v>386</v>
      </c>
      <c r="L11169" s="100" t="s">
        <v>1324</v>
      </c>
    </row>
    <row r="11170" spans="1:12" ht="56.25" customHeight="1">
      <c r="A11170" s="97" t="s">
        <v>630</v>
      </c>
      <c r="B11170" s="122" t="s">
        <v>4391</v>
      </c>
      <c r="C11170" s="123">
        <v>42731</v>
      </c>
      <c r="D11170" s="97" t="s">
        <v>25865</v>
      </c>
      <c r="E11170" s="97" t="s">
        <v>3</v>
      </c>
      <c r="F11170" s="97">
        <v>1457911</v>
      </c>
      <c r="G11170" s="97"/>
      <c r="H11170" s="124" t="s">
        <v>25866</v>
      </c>
      <c r="I11170" s="125">
        <v>0</v>
      </c>
      <c r="J11170" s="125">
        <v>130074.78</v>
      </c>
      <c r="K11170" s="126">
        <v>130074.78</v>
      </c>
      <c r="L11170" s="100" t="s">
        <v>1324</v>
      </c>
    </row>
    <row r="11171" spans="1:12" ht="56.25" customHeight="1">
      <c r="A11171" s="97" t="s">
        <v>630</v>
      </c>
      <c r="B11171" s="122" t="s">
        <v>4391</v>
      </c>
      <c r="C11171" s="123">
        <v>42731</v>
      </c>
      <c r="D11171" s="97" t="s">
        <v>25867</v>
      </c>
      <c r="E11171" s="97" t="s">
        <v>3</v>
      </c>
      <c r="F11171" s="97">
        <v>1457915</v>
      </c>
      <c r="G11171" s="97"/>
      <c r="H11171" s="124" t="s">
        <v>25868</v>
      </c>
      <c r="I11171" s="125">
        <v>0</v>
      </c>
      <c r="J11171" s="125">
        <v>32101.919999999998</v>
      </c>
      <c r="K11171" s="126">
        <v>32101.919999999998</v>
      </c>
      <c r="L11171" s="100" t="s">
        <v>1324</v>
      </c>
    </row>
    <row r="11172" spans="1:12" ht="56.25" customHeight="1">
      <c r="A11172" s="97" t="s">
        <v>630</v>
      </c>
      <c r="B11172" s="122" t="s">
        <v>4391</v>
      </c>
      <c r="C11172" s="123">
        <v>42731</v>
      </c>
      <c r="D11172" s="97" t="s">
        <v>25871</v>
      </c>
      <c r="E11172" s="97" t="s">
        <v>3</v>
      </c>
      <c r="F11172" s="97">
        <v>1457917</v>
      </c>
      <c r="G11172" s="97"/>
      <c r="H11172" s="124" t="s">
        <v>25872</v>
      </c>
      <c r="I11172" s="125">
        <v>0</v>
      </c>
      <c r="J11172" s="125">
        <v>19978.27</v>
      </c>
      <c r="K11172" s="126">
        <v>19978.27</v>
      </c>
      <c r="L11172" s="100" t="s">
        <v>1324</v>
      </c>
    </row>
    <row r="11173" spans="1:12" ht="56.25" customHeight="1">
      <c r="A11173" s="97" t="s">
        <v>630</v>
      </c>
      <c r="B11173" s="122" t="s">
        <v>4391</v>
      </c>
      <c r="C11173" s="123">
        <v>42731</v>
      </c>
      <c r="D11173" s="97" t="s">
        <v>25873</v>
      </c>
      <c r="E11173" s="97" t="s">
        <v>3</v>
      </c>
      <c r="F11173" s="97">
        <v>1457920</v>
      </c>
      <c r="G11173" s="97"/>
      <c r="H11173" s="124" t="s">
        <v>25874</v>
      </c>
      <c r="I11173" s="125">
        <v>0</v>
      </c>
      <c r="J11173" s="125">
        <v>237131.42</v>
      </c>
      <c r="K11173" s="126">
        <v>237131.42</v>
      </c>
      <c r="L11173" s="100" t="s">
        <v>1324</v>
      </c>
    </row>
    <row r="11174" spans="1:12" ht="56.25" customHeight="1">
      <c r="A11174" s="97" t="s">
        <v>630</v>
      </c>
      <c r="B11174" s="122" t="s">
        <v>4391</v>
      </c>
      <c r="C11174" s="123">
        <v>42731</v>
      </c>
      <c r="D11174" s="97" t="s">
        <v>25875</v>
      </c>
      <c r="E11174" s="97" t="s">
        <v>3</v>
      </c>
      <c r="F11174" s="97">
        <v>1457923</v>
      </c>
      <c r="G11174" s="97"/>
      <c r="H11174" s="124" t="s">
        <v>25876</v>
      </c>
      <c r="I11174" s="125">
        <v>0</v>
      </c>
      <c r="J11174" s="125">
        <v>226218</v>
      </c>
      <c r="K11174" s="126">
        <v>226218</v>
      </c>
      <c r="L11174" s="100" t="s">
        <v>1324</v>
      </c>
    </row>
    <row r="11175" spans="1:12" ht="56.25" customHeight="1">
      <c r="A11175" s="97" t="s">
        <v>630</v>
      </c>
      <c r="B11175" s="122" t="s">
        <v>629</v>
      </c>
      <c r="C11175" s="123">
        <v>42731</v>
      </c>
      <c r="D11175" s="97" t="s">
        <v>28715</v>
      </c>
      <c r="E11175" s="97" t="s">
        <v>13</v>
      </c>
      <c r="F11175" s="97">
        <v>45523</v>
      </c>
      <c r="G11175" s="97"/>
      <c r="H11175" s="124" t="s">
        <v>1292</v>
      </c>
      <c r="I11175" s="125">
        <v>1800.74</v>
      </c>
      <c r="J11175" s="125">
        <v>0</v>
      </c>
      <c r="K11175" s="126">
        <v>1800.74</v>
      </c>
      <c r="L11175" s="100" t="s">
        <v>1324</v>
      </c>
    </row>
    <row r="11176" spans="1:12" ht="56.25" customHeight="1">
      <c r="A11176" s="97" t="s">
        <v>630</v>
      </c>
      <c r="B11176" s="122" t="s">
        <v>629</v>
      </c>
      <c r="C11176" s="123">
        <v>42731</v>
      </c>
      <c r="D11176" s="97" t="s">
        <v>28714</v>
      </c>
      <c r="E11176" s="97" t="s">
        <v>13</v>
      </c>
      <c r="F11176" s="97">
        <v>45526</v>
      </c>
      <c r="G11176" s="97"/>
      <c r="H11176" s="124" t="s">
        <v>1292</v>
      </c>
      <c r="I11176" s="125">
        <v>135.06</v>
      </c>
      <c r="J11176" s="125">
        <v>0</v>
      </c>
      <c r="K11176" s="126">
        <v>135.06</v>
      </c>
      <c r="L11176" s="100" t="s">
        <v>1324</v>
      </c>
    </row>
    <row r="11177" spans="1:12" ht="56.25" customHeight="1">
      <c r="A11177" s="97" t="s">
        <v>630</v>
      </c>
      <c r="B11177" s="122" t="s">
        <v>629</v>
      </c>
      <c r="C11177" s="123">
        <v>42731</v>
      </c>
      <c r="D11177" s="97" t="s">
        <v>28713</v>
      </c>
      <c r="E11177" s="97" t="s">
        <v>13</v>
      </c>
      <c r="F11177" s="97">
        <v>45527</v>
      </c>
      <c r="G11177" s="97"/>
      <c r="H11177" s="124" t="s">
        <v>1293</v>
      </c>
      <c r="I11177" s="125">
        <v>50</v>
      </c>
      <c r="J11177" s="125">
        <v>0</v>
      </c>
      <c r="K11177" s="126">
        <v>50</v>
      </c>
      <c r="L11177" s="100" t="s">
        <v>1324</v>
      </c>
    </row>
    <row r="11178" spans="1:12" ht="56.25" customHeight="1">
      <c r="A11178" s="97" t="s">
        <v>630</v>
      </c>
      <c r="B11178" s="122" t="s">
        <v>4391</v>
      </c>
      <c r="C11178" s="123">
        <v>42731</v>
      </c>
      <c r="D11178" s="97" t="s">
        <v>25913</v>
      </c>
      <c r="E11178" s="97" t="s">
        <v>3</v>
      </c>
      <c r="F11178" s="97">
        <v>1457738</v>
      </c>
      <c r="G11178" s="97"/>
      <c r="H11178" s="124" t="s">
        <v>25914</v>
      </c>
      <c r="I11178" s="125">
        <v>0</v>
      </c>
      <c r="J11178" s="125">
        <v>12.11</v>
      </c>
      <c r="K11178" s="126">
        <v>12.11</v>
      </c>
      <c r="L11178" s="100" t="s">
        <v>1324</v>
      </c>
    </row>
    <row r="11179" spans="1:12" ht="56.25" customHeight="1">
      <c r="A11179" s="97" t="s">
        <v>630</v>
      </c>
      <c r="B11179" s="122" t="s">
        <v>4391</v>
      </c>
      <c r="C11179" s="123">
        <v>42731</v>
      </c>
      <c r="D11179" s="97" t="s">
        <v>25917</v>
      </c>
      <c r="E11179" s="97" t="s">
        <v>3</v>
      </c>
      <c r="F11179" s="97">
        <v>1457741</v>
      </c>
      <c r="G11179" s="97"/>
      <c r="H11179" s="124" t="s">
        <v>25918</v>
      </c>
      <c r="I11179" s="125">
        <v>0</v>
      </c>
      <c r="J11179" s="125">
        <v>50</v>
      </c>
      <c r="K11179" s="126">
        <v>50</v>
      </c>
      <c r="L11179" s="100" t="s">
        <v>1324</v>
      </c>
    </row>
    <row r="11180" spans="1:12" ht="56.25" customHeight="1">
      <c r="A11180" s="97" t="s">
        <v>630</v>
      </c>
      <c r="B11180" s="122" t="s">
        <v>4391</v>
      </c>
      <c r="C11180" s="123">
        <v>42731</v>
      </c>
      <c r="D11180" s="97" t="s">
        <v>25938</v>
      </c>
      <c r="E11180" s="97" t="s">
        <v>3</v>
      </c>
      <c r="F11180" s="97">
        <v>1457906</v>
      </c>
      <c r="G11180" s="97"/>
      <c r="H11180" s="124" t="s">
        <v>25939</v>
      </c>
      <c r="I11180" s="125">
        <v>0</v>
      </c>
      <c r="J11180" s="125">
        <v>24</v>
      </c>
      <c r="K11180" s="126">
        <v>24</v>
      </c>
      <c r="L11180" s="100" t="s">
        <v>1324</v>
      </c>
    </row>
    <row r="11181" spans="1:12" ht="56.25" customHeight="1">
      <c r="A11181" s="97" t="s">
        <v>630</v>
      </c>
      <c r="B11181" s="122" t="s">
        <v>4391</v>
      </c>
      <c r="C11181" s="123">
        <v>42731</v>
      </c>
      <c r="D11181" s="97" t="s">
        <v>25955</v>
      </c>
      <c r="E11181" s="97" t="s">
        <v>3</v>
      </c>
      <c r="F11181" s="97">
        <v>1457982</v>
      </c>
      <c r="G11181" s="97"/>
      <c r="H11181" s="124" t="s">
        <v>25956</v>
      </c>
      <c r="I11181" s="125">
        <v>0</v>
      </c>
      <c r="J11181" s="125">
        <v>4844.59</v>
      </c>
      <c r="K11181" s="126">
        <v>4844.59</v>
      </c>
      <c r="L11181" s="100" t="s">
        <v>1324</v>
      </c>
    </row>
    <row r="11182" spans="1:12" ht="56.25" customHeight="1">
      <c r="A11182" s="97" t="s">
        <v>630</v>
      </c>
      <c r="B11182" s="122" t="s">
        <v>4391</v>
      </c>
      <c r="C11182" s="123">
        <v>42731</v>
      </c>
      <c r="D11182" s="97" t="s">
        <v>25957</v>
      </c>
      <c r="E11182" s="97" t="s">
        <v>3</v>
      </c>
      <c r="F11182" s="97">
        <v>1457990</v>
      </c>
      <c r="G11182" s="97"/>
      <c r="H11182" s="124" t="s">
        <v>6164</v>
      </c>
      <c r="I11182" s="125">
        <v>0</v>
      </c>
      <c r="J11182" s="125">
        <v>200</v>
      </c>
      <c r="K11182" s="126">
        <v>200</v>
      </c>
      <c r="L11182" s="100" t="s">
        <v>1324</v>
      </c>
    </row>
    <row r="11183" spans="1:12" ht="56.25" customHeight="1">
      <c r="A11183" s="97" t="s">
        <v>630</v>
      </c>
      <c r="B11183" s="122" t="s">
        <v>4391</v>
      </c>
      <c r="C11183" s="123">
        <v>42731</v>
      </c>
      <c r="D11183" s="97" t="s">
        <v>25980</v>
      </c>
      <c r="E11183" s="97" t="s">
        <v>3</v>
      </c>
      <c r="F11183" s="97">
        <v>1458083</v>
      </c>
      <c r="G11183" s="97"/>
      <c r="H11183" s="124" t="s">
        <v>25981</v>
      </c>
      <c r="I11183" s="125">
        <v>0</v>
      </c>
      <c r="J11183" s="125">
        <v>715</v>
      </c>
      <c r="K11183" s="126">
        <v>715</v>
      </c>
      <c r="L11183" s="100" t="s">
        <v>1324</v>
      </c>
    </row>
    <row r="11184" spans="1:12" ht="56.25" customHeight="1">
      <c r="A11184" s="97" t="s">
        <v>630</v>
      </c>
      <c r="B11184" s="122" t="s">
        <v>4391</v>
      </c>
      <c r="C11184" s="123">
        <v>42731</v>
      </c>
      <c r="D11184" s="97" t="s">
        <v>25996</v>
      </c>
      <c r="E11184" s="97" t="s">
        <v>3</v>
      </c>
      <c r="F11184" s="97">
        <v>1458133</v>
      </c>
      <c r="G11184" s="97"/>
      <c r="H11184" s="124" t="s">
        <v>25997</v>
      </c>
      <c r="I11184" s="125">
        <v>0</v>
      </c>
      <c r="J11184" s="125">
        <v>4169</v>
      </c>
      <c r="K11184" s="126">
        <v>4169</v>
      </c>
      <c r="L11184" s="100" t="s">
        <v>1324</v>
      </c>
    </row>
    <row r="11185" spans="1:12" ht="56.25" customHeight="1">
      <c r="A11185" s="97" t="s">
        <v>630</v>
      </c>
      <c r="B11185" s="122" t="s">
        <v>4391</v>
      </c>
      <c r="C11185" s="123">
        <v>42731</v>
      </c>
      <c r="D11185" s="97" t="s">
        <v>26006</v>
      </c>
      <c r="E11185" s="97" t="s">
        <v>3</v>
      </c>
      <c r="F11185" s="97">
        <v>1458156</v>
      </c>
      <c r="G11185" s="97"/>
      <c r="H11185" s="124" t="s">
        <v>26007</v>
      </c>
      <c r="I11185" s="125">
        <v>0</v>
      </c>
      <c r="J11185" s="125">
        <v>772.4</v>
      </c>
      <c r="K11185" s="126">
        <v>772.4</v>
      </c>
      <c r="L11185" s="100" t="s">
        <v>1324</v>
      </c>
    </row>
    <row r="11186" spans="1:12" ht="56.25" customHeight="1">
      <c r="A11186" s="97" t="s">
        <v>630</v>
      </c>
      <c r="B11186" s="122" t="s">
        <v>4391</v>
      </c>
      <c r="C11186" s="123">
        <v>42731</v>
      </c>
      <c r="D11186" s="97" t="s">
        <v>26014</v>
      </c>
      <c r="E11186" s="97" t="s">
        <v>3</v>
      </c>
      <c r="F11186" s="97">
        <v>1458202</v>
      </c>
      <c r="G11186" s="97"/>
      <c r="H11186" s="124" t="s">
        <v>26015</v>
      </c>
      <c r="I11186" s="125">
        <v>0</v>
      </c>
      <c r="J11186" s="125">
        <v>41118.75</v>
      </c>
      <c r="K11186" s="126">
        <v>41118.75</v>
      </c>
      <c r="L11186" s="100" t="s">
        <v>1324</v>
      </c>
    </row>
    <row r="11187" spans="1:12" ht="56.25" customHeight="1">
      <c r="A11187" s="97" t="s">
        <v>630</v>
      </c>
      <c r="B11187" s="122" t="s">
        <v>4391</v>
      </c>
      <c r="C11187" s="123">
        <v>42731</v>
      </c>
      <c r="D11187" s="97" t="s">
        <v>26044</v>
      </c>
      <c r="E11187" s="97" t="s">
        <v>3</v>
      </c>
      <c r="F11187" s="97">
        <v>1458309</v>
      </c>
      <c r="G11187" s="97"/>
      <c r="H11187" s="124" t="s">
        <v>26045</v>
      </c>
      <c r="I11187" s="125">
        <v>0</v>
      </c>
      <c r="J11187" s="125">
        <v>93.5</v>
      </c>
      <c r="K11187" s="126">
        <v>93.5</v>
      </c>
      <c r="L11187" s="100" t="s">
        <v>1324</v>
      </c>
    </row>
    <row r="11188" spans="1:12" ht="56.25" customHeight="1">
      <c r="A11188" s="97" t="s">
        <v>630</v>
      </c>
      <c r="B11188" s="122" t="s">
        <v>629</v>
      </c>
      <c r="C11188" s="123">
        <v>42732</v>
      </c>
      <c r="D11188" s="97" t="s">
        <v>28744</v>
      </c>
      <c r="E11188" s="97" t="s">
        <v>6</v>
      </c>
      <c r="F11188" s="97">
        <v>344417</v>
      </c>
      <c r="G11188" s="97"/>
      <c r="H11188" s="124" t="s">
        <v>28745</v>
      </c>
      <c r="I11188" s="125">
        <v>0</v>
      </c>
      <c r="J11188" s="125">
        <v>144168.18</v>
      </c>
      <c r="K11188" s="126">
        <v>144168.18</v>
      </c>
      <c r="L11188" s="100" t="s">
        <v>1324</v>
      </c>
    </row>
    <row r="11189" spans="1:12" ht="56.25" customHeight="1">
      <c r="A11189" s="97" t="s">
        <v>630</v>
      </c>
      <c r="B11189" s="122" t="s">
        <v>629</v>
      </c>
      <c r="C11189" s="123">
        <v>42732</v>
      </c>
      <c r="D11189" s="97" t="s">
        <v>28746</v>
      </c>
      <c r="E11189" s="97" t="s">
        <v>15</v>
      </c>
      <c r="F11189" s="97">
        <v>344418</v>
      </c>
      <c r="G11189" s="97"/>
      <c r="H11189" s="124" t="s">
        <v>28747</v>
      </c>
      <c r="I11189" s="125">
        <v>50</v>
      </c>
      <c r="J11189" s="125">
        <v>0</v>
      </c>
      <c r="K11189" s="126">
        <v>50</v>
      </c>
      <c r="L11189" s="100" t="s">
        <v>1324</v>
      </c>
    </row>
    <row r="11190" spans="1:12" ht="56.25" customHeight="1">
      <c r="A11190" s="97" t="s">
        <v>630</v>
      </c>
      <c r="B11190" s="122" t="s">
        <v>4391</v>
      </c>
      <c r="C11190" s="123">
        <v>42732</v>
      </c>
      <c r="D11190" s="97" t="s">
        <v>26212</v>
      </c>
      <c r="E11190" s="97" t="s">
        <v>3</v>
      </c>
      <c r="F11190" s="97">
        <v>1458579</v>
      </c>
      <c r="G11190" s="97"/>
      <c r="H11190" s="124" t="s">
        <v>26213</v>
      </c>
      <c r="I11190" s="125">
        <v>0</v>
      </c>
      <c r="J11190" s="125">
        <v>772.4</v>
      </c>
      <c r="K11190" s="126">
        <v>772.4</v>
      </c>
      <c r="L11190" s="100" t="s">
        <v>1324</v>
      </c>
    </row>
    <row r="11191" spans="1:12" ht="56.25" customHeight="1">
      <c r="A11191" s="97" t="s">
        <v>630</v>
      </c>
      <c r="B11191" s="122" t="s">
        <v>4391</v>
      </c>
      <c r="C11191" s="123">
        <v>42732</v>
      </c>
      <c r="D11191" s="97" t="s">
        <v>26229</v>
      </c>
      <c r="E11191" s="97" t="s">
        <v>3</v>
      </c>
      <c r="F11191" s="97">
        <v>1458771</v>
      </c>
      <c r="G11191" s="97"/>
      <c r="H11191" s="124" t="s">
        <v>26230</v>
      </c>
      <c r="I11191" s="125">
        <v>0</v>
      </c>
      <c r="J11191" s="125">
        <v>130</v>
      </c>
      <c r="K11191" s="126">
        <v>130</v>
      </c>
      <c r="L11191" s="100" t="s">
        <v>1324</v>
      </c>
    </row>
    <row r="11192" spans="1:12" ht="56.25" customHeight="1">
      <c r="A11192" s="97" t="s">
        <v>630</v>
      </c>
      <c r="B11192" s="122" t="s">
        <v>4391</v>
      </c>
      <c r="C11192" s="123">
        <v>42732</v>
      </c>
      <c r="D11192" s="97" t="s">
        <v>26237</v>
      </c>
      <c r="E11192" s="97" t="s">
        <v>3</v>
      </c>
      <c r="F11192" s="97">
        <v>1458853</v>
      </c>
      <c r="G11192" s="97"/>
      <c r="H11192" s="124" t="s">
        <v>26238</v>
      </c>
      <c r="I11192" s="125">
        <v>0</v>
      </c>
      <c r="J11192" s="125">
        <v>675</v>
      </c>
      <c r="K11192" s="126">
        <v>675</v>
      </c>
      <c r="L11192" s="100" t="s">
        <v>1324</v>
      </c>
    </row>
    <row r="11193" spans="1:12" ht="56.25" customHeight="1">
      <c r="A11193" s="97" t="s">
        <v>630</v>
      </c>
      <c r="B11193" s="122" t="s">
        <v>4391</v>
      </c>
      <c r="C11193" s="123">
        <v>42732</v>
      </c>
      <c r="D11193" s="97" t="s">
        <v>26241</v>
      </c>
      <c r="E11193" s="97" t="s">
        <v>3</v>
      </c>
      <c r="F11193" s="97">
        <v>1458858</v>
      </c>
      <c r="G11193" s="97"/>
      <c r="H11193" s="124" t="s">
        <v>26238</v>
      </c>
      <c r="I11193" s="125">
        <v>0</v>
      </c>
      <c r="J11193" s="125">
        <v>1615</v>
      </c>
      <c r="K11193" s="126">
        <v>1615</v>
      </c>
      <c r="L11193" s="100" t="s">
        <v>1347</v>
      </c>
    </row>
    <row r="11194" spans="1:12" ht="56.25" customHeight="1">
      <c r="A11194" s="97" t="s">
        <v>630</v>
      </c>
      <c r="B11194" s="122" t="s">
        <v>4391</v>
      </c>
      <c r="C11194" s="123">
        <v>42732</v>
      </c>
      <c r="D11194" s="97" t="s">
        <v>26250</v>
      </c>
      <c r="E11194" s="97" t="s">
        <v>3</v>
      </c>
      <c r="F11194" s="97">
        <v>1458875</v>
      </c>
      <c r="G11194" s="97"/>
      <c r="H11194" s="124" t="s">
        <v>26251</v>
      </c>
      <c r="I11194" s="125">
        <v>0</v>
      </c>
      <c r="J11194" s="125">
        <v>72</v>
      </c>
      <c r="K11194" s="126">
        <v>72</v>
      </c>
      <c r="L11194" s="100" t="s">
        <v>1324</v>
      </c>
    </row>
    <row r="11195" spans="1:12" ht="56.25" customHeight="1">
      <c r="A11195" s="97" t="s">
        <v>630</v>
      </c>
      <c r="B11195" s="122" t="s">
        <v>4391</v>
      </c>
      <c r="C11195" s="123">
        <v>42732</v>
      </c>
      <c r="D11195" s="97" t="s">
        <v>26252</v>
      </c>
      <c r="E11195" s="97" t="s">
        <v>3</v>
      </c>
      <c r="F11195" s="97">
        <v>1458876</v>
      </c>
      <c r="G11195" s="97"/>
      <c r="H11195" s="124" t="s">
        <v>26253</v>
      </c>
      <c r="I11195" s="125">
        <v>0</v>
      </c>
      <c r="J11195" s="125">
        <v>3769</v>
      </c>
      <c r="K11195" s="126">
        <v>3769</v>
      </c>
      <c r="L11195" s="100" t="s">
        <v>1324</v>
      </c>
    </row>
    <row r="11196" spans="1:12" ht="56.25" customHeight="1">
      <c r="A11196" s="97" t="s">
        <v>630</v>
      </c>
      <c r="B11196" s="122" t="s">
        <v>4391</v>
      </c>
      <c r="C11196" s="123">
        <v>42732</v>
      </c>
      <c r="D11196" s="97" t="s">
        <v>26272</v>
      </c>
      <c r="E11196" s="97" t="s">
        <v>3</v>
      </c>
      <c r="F11196" s="97">
        <v>1459082</v>
      </c>
      <c r="G11196" s="97"/>
      <c r="H11196" s="124" t="s">
        <v>26273</v>
      </c>
      <c r="I11196" s="125">
        <v>0</v>
      </c>
      <c r="J11196" s="125">
        <v>60</v>
      </c>
      <c r="K11196" s="126">
        <v>60</v>
      </c>
      <c r="L11196" s="100" t="s">
        <v>1324</v>
      </c>
    </row>
    <row r="11197" spans="1:12" ht="56.25" customHeight="1">
      <c r="A11197" s="97" t="s">
        <v>630</v>
      </c>
      <c r="B11197" s="122" t="s">
        <v>4391</v>
      </c>
      <c r="C11197" s="123">
        <v>42732</v>
      </c>
      <c r="D11197" s="97" t="s">
        <v>26274</v>
      </c>
      <c r="E11197" s="97" t="s">
        <v>3</v>
      </c>
      <c r="F11197" s="97">
        <v>1459084</v>
      </c>
      <c r="G11197" s="97"/>
      <c r="H11197" s="124" t="s">
        <v>26275</v>
      </c>
      <c r="I11197" s="125">
        <v>0</v>
      </c>
      <c r="J11197" s="125">
        <v>371</v>
      </c>
      <c r="K11197" s="126">
        <v>371</v>
      </c>
      <c r="L11197" s="100" t="s">
        <v>1324</v>
      </c>
    </row>
    <row r="11198" spans="1:12" ht="56.25" customHeight="1">
      <c r="A11198" s="97" t="s">
        <v>630</v>
      </c>
      <c r="B11198" s="122" t="s">
        <v>4391</v>
      </c>
      <c r="C11198" s="123">
        <v>42732</v>
      </c>
      <c r="D11198" s="97" t="s">
        <v>26278</v>
      </c>
      <c r="E11198" s="97" t="s">
        <v>3</v>
      </c>
      <c r="F11198" s="97">
        <v>1459096</v>
      </c>
      <c r="G11198" s="97"/>
      <c r="H11198" s="124" t="s">
        <v>26279</v>
      </c>
      <c r="I11198" s="125">
        <v>0</v>
      </c>
      <c r="J11198" s="125">
        <v>14720.96</v>
      </c>
      <c r="K11198" s="126">
        <v>14720.96</v>
      </c>
      <c r="L11198" s="100" t="s">
        <v>1324</v>
      </c>
    </row>
    <row r="11199" spans="1:12" ht="56.25" customHeight="1">
      <c r="A11199" s="97" t="s">
        <v>630</v>
      </c>
      <c r="B11199" s="122" t="s">
        <v>4391</v>
      </c>
      <c r="C11199" s="123">
        <v>42732</v>
      </c>
      <c r="D11199" s="97" t="s">
        <v>26280</v>
      </c>
      <c r="E11199" s="97" t="s">
        <v>3</v>
      </c>
      <c r="F11199" s="97">
        <v>1459098</v>
      </c>
      <c r="G11199" s="97"/>
      <c r="H11199" s="124" t="s">
        <v>26281</v>
      </c>
      <c r="I11199" s="125">
        <v>0</v>
      </c>
      <c r="J11199" s="125">
        <v>14720.96</v>
      </c>
      <c r="K11199" s="126">
        <v>14720.96</v>
      </c>
      <c r="L11199" s="100" t="s">
        <v>1324</v>
      </c>
    </row>
    <row r="11200" spans="1:12" ht="56.25" customHeight="1">
      <c r="A11200" s="97" t="s">
        <v>630</v>
      </c>
      <c r="B11200" s="122" t="s">
        <v>4391</v>
      </c>
      <c r="C11200" s="123">
        <v>42732</v>
      </c>
      <c r="D11200" s="97" t="s">
        <v>26282</v>
      </c>
      <c r="E11200" s="97" t="s">
        <v>3</v>
      </c>
      <c r="F11200" s="97">
        <v>1459100</v>
      </c>
      <c r="G11200" s="97"/>
      <c r="H11200" s="124" t="s">
        <v>26283</v>
      </c>
      <c r="I11200" s="125">
        <v>0</v>
      </c>
      <c r="J11200" s="125">
        <v>14401.96</v>
      </c>
      <c r="K11200" s="126">
        <v>14401.96</v>
      </c>
      <c r="L11200" s="100" t="s">
        <v>1324</v>
      </c>
    </row>
    <row r="11201" spans="1:12" ht="56.25" customHeight="1">
      <c r="A11201" s="97" t="s">
        <v>630</v>
      </c>
      <c r="B11201" s="122" t="s">
        <v>4391</v>
      </c>
      <c r="C11201" s="123">
        <v>42732</v>
      </c>
      <c r="D11201" s="97" t="s">
        <v>26284</v>
      </c>
      <c r="E11201" s="97" t="s">
        <v>3</v>
      </c>
      <c r="F11201" s="97">
        <v>1459103</v>
      </c>
      <c r="G11201" s="97"/>
      <c r="H11201" s="124" t="s">
        <v>26285</v>
      </c>
      <c r="I11201" s="125">
        <v>0</v>
      </c>
      <c r="J11201" s="125">
        <v>14401.96</v>
      </c>
      <c r="K11201" s="126">
        <v>14401.96</v>
      </c>
      <c r="L11201" s="100" t="s">
        <v>1324</v>
      </c>
    </row>
    <row r="11202" spans="1:12" ht="56.25" customHeight="1">
      <c r="A11202" s="97" t="s">
        <v>630</v>
      </c>
      <c r="B11202" s="122" t="s">
        <v>4391</v>
      </c>
      <c r="C11202" s="123">
        <v>42732</v>
      </c>
      <c r="D11202" s="97" t="s">
        <v>26310</v>
      </c>
      <c r="E11202" s="97" t="s">
        <v>3</v>
      </c>
      <c r="F11202" s="97">
        <v>1459150</v>
      </c>
      <c r="G11202" s="97"/>
      <c r="H11202" s="124" t="s">
        <v>26311</v>
      </c>
      <c r="I11202" s="125">
        <v>0</v>
      </c>
      <c r="J11202" s="125">
        <v>275</v>
      </c>
      <c r="K11202" s="126">
        <v>275</v>
      </c>
      <c r="L11202" s="100" t="s">
        <v>1324</v>
      </c>
    </row>
    <row r="11203" spans="1:12" ht="56.25" customHeight="1">
      <c r="A11203" s="97" t="s">
        <v>630</v>
      </c>
      <c r="B11203" s="122" t="s">
        <v>4391</v>
      </c>
      <c r="C11203" s="123">
        <v>42732</v>
      </c>
      <c r="D11203" s="97" t="s">
        <v>26312</v>
      </c>
      <c r="E11203" s="97" t="s">
        <v>3</v>
      </c>
      <c r="F11203" s="97">
        <v>1459155</v>
      </c>
      <c r="G11203" s="97"/>
      <c r="H11203" s="124" t="s">
        <v>26313</v>
      </c>
      <c r="I11203" s="125">
        <v>0</v>
      </c>
      <c r="J11203" s="125">
        <v>218.97</v>
      </c>
      <c r="K11203" s="126">
        <v>218.97</v>
      </c>
      <c r="L11203" s="100" t="s">
        <v>1324</v>
      </c>
    </row>
    <row r="11204" spans="1:12" ht="56.25" customHeight="1">
      <c r="A11204" s="97" t="s">
        <v>630</v>
      </c>
      <c r="B11204" s="122" t="s">
        <v>4391</v>
      </c>
      <c r="C11204" s="123">
        <v>42732</v>
      </c>
      <c r="D11204" s="97" t="s">
        <v>26314</v>
      </c>
      <c r="E11204" s="97" t="s">
        <v>3</v>
      </c>
      <c r="F11204" s="97">
        <v>1459165</v>
      </c>
      <c r="G11204" s="97"/>
      <c r="H11204" s="124" t="s">
        <v>26315</v>
      </c>
      <c r="I11204" s="125">
        <v>0</v>
      </c>
      <c r="J11204" s="125">
        <v>1000</v>
      </c>
      <c r="K11204" s="126">
        <v>1000</v>
      </c>
      <c r="L11204" s="100" t="s">
        <v>1324</v>
      </c>
    </row>
    <row r="11205" spans="1:12" ht="56.25" customHeight="1">
      <c r="A11205" s="97" t="s">
        <v>630</v>
      </c>
      <c r="B11205" s="122" t="s">
        <v>4391</v>
      </c>
      <c r="C11205" s="123">
        <v>42732</v>
      </c>
      <c r="D11205" s="97" t="s">
        <v>26320</v>
      </c>
      <c r="E11205" s="97" t="s">
        <v>3</v>
      </c>
      <c r="F11205" s="97">
        <v>1459222</v>
      </c>
      <c r="G11205" s="97"/>
      <c r="H11205" s="124" t="s">
        <v>26321</v>
      </c>
      <c r="I11205" s="125">
        <v>0</v>
      </c>
      <c r="J11205" s="125">
        <v>261</v>
      </c>
      <c r="K11205" s="126">
        <v>261</v>
      </c>
      <c r="L11205" s="100" t="s">
        <v>1324</v>
      </c>
    </row>
    <row r="11206" spans="1:12" ht="56.25" customHeight="1">
      <c r="A11206" s="97" t="s">
        <v>630</v>
      </c>
      <c r="B11206" s="122" t="s">
        <v>4391</v>
      </c>
      <c r="C11206" s="123">
        <v>42732</v>
      </c>
      <c r="D11206" s="97" t="s">
        <v>26322</v>
      </c>
      <c r="E11206" s="97" t="s">
        <v>3</v>
      </c>
      <c r="F11206" s="97">
        <v>1459231</v>
      </c>
      <c r="G11206" s="97"/>
      <c r="H11206" s="124" t="s">
        <v>26323</v>
      </c>
      <c r="I11206" s="125">
        <v>0</v>
      </c>
      <c r="J11206" s="125">
        <v>44.21</v>
      </c>
      <c r="K11206" s="126">
        <v>44.21</v>
      </c>
      <c r="L11206" s="100" t="s">
        <v>1324</v>
      </c>
    </row>
    <row r="11207" spans="1:12" ht="56.25" customHeight="1">
      <c r="A11207" s="97" t="s">
        <v>630</v>
      </c>
      <c r="B11207" s="122" t="s">
        <v>4391</v>
      </c>
      <c r="C11207" s="123">
        <v>42732</v>
      </c>
      <c r="D11207" s="97" t="s">
        <v>26324</v>
      </c>
      <c r="E11207" s="97" t="s">
        <v>3</v>
      </c>
      <c r="F11207" s="97">
        <v>1459241</v>
      </c>
      <c r="G11207" s="97"/>
      <c r="H11207" s="124" t="s">
        <v>26325</v>
      </c>
      <c r="I11207" s="125">
        <v>0</v>
      </c>
      <c r="J11207" s="125">
        <v>111.3</v>
      </c>
      <c r="K11207" s="126">
        <v>111.3</v>
      </c>
      <c r="L11207" s="100" t="s">
        <v>1324</v>
      </c>
    </row>
    <row r="11208" spans="1:12" ht="56.25" customHeight="1">
      <c r="A11208" s="97" t="s">
        <v>630</v>
      </c>
      <c r="B11208" s="122" t="s">
        <v>4391</v>
      </c>
      <c r="C11208" s="123">
        <v>42732</v>
      </c>
      <c r="D11208" s="97" t="s">
        <v>26326</v>
      </c>
      <c r="E11208" s="97" t="s">
        <v>3</v>
      </c>
      <c r="F11208" s="97">
        <v>1459242</v>
      </c>
      <c r="G11208" s="97"/>
      <c r="H11208" s="124" t="s">
        <v>26327</v>
      </c>
      <c r="I11208" s="125">
        <v>0</v>
      </c>
      <c r="J11208" s="125">
        <v>111.3</v>
      </c>
      <c r="K11208" s="126">
        <v>111.3</v>
      </c>
      <c r="L11208" s="100" t="s">
        <v>1324</v>
      </c>
    </row>
    <row r="11209" spans="1:12" ht="56.25" customHeight="1">
      <c r="A11209" s="97" t="s">
        <v>630</v>
      </c>
      <c r="B11209" s="122" t="s">
        <v>4391</v>
      </c>
      <c r="C11209" s="123">
        <v>42732</v>
      </c>
      <c r="D11209" s="97" t="s">
        <v>26333</v>
      </c>
      <c r="E11209" s="97" t="s">
        <v>3</v>
      </c>
      <c r="F11209" s="97">
        <v>1459248</v>
      </c>
      <c r="G11209" s="97"/>
      <c r="H11209" s="124" t="s">
        <v>26334</v>
      </c>
      <c r="I11209" s="125">
        <v>0</v>
      </c>
      <c r="J11209" s="125">
        <v>1041.49</v>
      </c>
      <c r="K11209" s="126">
        <v>1041.49</v>
      </c>
      <c r="L11209" s="100" t="s">
        <v>1324</v>
      </c>
    </row>
    <row r="11210" spans="1:12" ht="56.25" customHeight="1">
      <c r="A11210" s="97" t="s">
        <v>630</v>
      </c>
      <c r="B11210" s="122" t="s">
        <v>4391</v>
      </c>
      <c r="C11210" s="123">
        <v>42732</v>
      </c>
      <c r="D11210" s="97" t="s">
        <v>26335</v>
      </c>
      <c r="E11210" s="97" t="s">
        <v>3</v>
      </c>
      <c r="F11210" s="97">
        <v>1459249</v>
      </c>
      <c r="G11210" s="97"/>
      <c r="H11210" s="124" t="s">
        <v>26336</v>
      </c>
      <c r="I11210" s="125">
        <v>0</v>
      </c>
      <c r="J11210" s="125">
        <v>131.88999999999999</v>
      </c>
      <c r="K11210" s="126">
        <v>131.88999999999999</v>
      </c>
      <c r="L11210" s="100" t="s">
        <v>1324</v>
      </c>
    </row>
    <row r="11211" spans="1:12" ht="56.25" customHeight="1">
      <c r="A11211" s="97" t="s">
        <v>630</v>
      </c>
      <c r="B11211" s="122" t="s">
        <v>4391</v>
      </c>
      <c r="C11211" s="123">
        <v>42732</v>
      </c>
      <c r="D11211" s="97" t="s">
        <v>26349</v>
      </c>
      <c r="E11211" s="97" t="s">
        <v>3</v>
      </c>
      <c r="F11211" s="97">
        <v>1459287</v>
      </c>
      <c r="G11211" s="97"/>
      <c r="H11211" s="124" t="s">
        <v>26350</v>
      </c>
      <c r="I11211" s="125">
        <v>0</v>
      </c>
      <c r="J11211" s="125">
        <v>100</v>
      </c>
      <c r="K11211" s="126">
        <v>100</v>
      </c>
      <c r="L11211" s="100" t="s">
        <v>1324</v>
      </c>
    </row>
    <row r="11212" spans="1:12" ht="56.25" customHeight="1">
      <c r="A11212" s="97" t="s">
        <v>630</v>
      </c>
      <c r="B11212" s="122" t="s">
        <v>4391</v>
      </c>
      <c r="C11212" s="123">
        <v>42732</v>
      </c>
      <c r="D11212" s="97" t="s">
        <v>26351</v>
      </c>
      <c r="E11212" s="97" t="s">
        <v>3</v>
      </c>
      <c r="F11212" s="97">
        <v>1459295</v>
      </c>
      <c r="G11212" s="97"/>
      <c r="H11212" s="124" t="s">
        <v>26352</v>
      </c>
      <c r="I11212" s="125">
        <v>0</v>
      </c>
      <c r="J11212" s="125">
        <v>33</v>
      </c>
      <c r="K11212" s="126">
        <v>33</v>
      </c>
      <c r="L11212" s="100" t="s">
        <v>1324</v>
      </c>
    </row>
    <row r="11213" spans="1:12" ht="56.25" customHeight="1">
      <c r="A11213" s="97" t="s">
        <v>630</v>
      </c>
      <c r="B11213" s="122" t="s">
        <v>4391</v>
      </c>
      <c r="C11213" s="123">
        <v>42732</v>
      </c>
      <c r="D11213" s="97" t="s">
        <v>26353</v>
      </c>
      <c r="E11213" s="97" t="s">
        <v>3</v>
      </c>
      <c r="F11213" s="97">
        <v>1459328</v>
      </c>
      <c r="G11213" s="97"/>
      <c r="H11213" s="124" t="s">
        <v>26354</v>
      </c>
      <c r="I11213" s="125">
        <v>0</v>
      </c>
      <c r="J11213" s="125">
        <v>3654</v>
      </c>
      <c r="K11213" s="126">
        <v>3654</v>
      </c>
      <c r="L11213" s="100" t="s">
        <v>1324</v>
      </c>
    </row>
    <row r="11214" spans="1:12" ht="56.25" customHeight="1">
      <c r="A11214" s="97" t="s">
        <v>630</v>
      </c>
      <c r="B11214" s="122" t="s">
        <v>4391</v>
      </c>
      <c r="C11214" s="123">
        <v>42732</v>
      </c>
      <c r="D11214" s="97" t="s">
        <v>26376</v>
      </c>
      <c r="E11214" s="97" t="s">
        <v>3</v>
      </c>
      <c r="F11214" s="97">
        <v>1459381</v>
      </c>
      <c r="G11214" s="97"/>
      <c r="H11214" s="124" t="s">
        <v>26377</v>
      </c>
      <c r="I11214" s="125">
        <v>0</v>
      </c>
      <c r="J11214" s="125">
        <v>3.01</v>
      </c>
      <c r="K11214" s="126">
        <v>3.01</v>
      </c>
      <c r="L11214" s="100" t="s">
        <v>1324</v>
      </c>
    </row>
    <row r="11215" spans="1:12" ht="56.25" customHeight="1">
      <c r="A11215" s="97" t="s">
        <v>630</v>
      </c>
      <c r="B11215" s="122" t="s">
        <v>629</v>
      </c>
      <c r="C11215" s="123">
        <v>42732</v>
      </c>
      <c r="D11215" s="97" t="s">
        <v>28802</v>
      </c>
      <c r="E11215" s="97" t="s">
        <v>11</v>
      </c>
      <c r="F11215" s="97">
        <v>875271</v>
      </c>
      <c r="G11215" s="97"/>
      <c r="H11215" s="124" t="s">
        <v>28803</v>
      </c>
      <c r="I11215" s="125">
        <v>50</v>
      </c>
      <c r="J11215" s="125">
        <v>0</v>
      </c>
      <c r="K11215" s="126">
        <v>50</v>
      </c>
      <c r="L11215" s="100" t="s">
        <v>1324</v>
      </c>
    </row>
    <row r="11216" spans="1:12" ht="56.25" customHeight="1">
      <c r="A11216" s="97" t="s">
        <v>630</v>
      </c>
      <c r="B11216" s="122" t="s">
        <v>629</v>
      </c>
      <c r="C11216" s="123">
        <v>42733</v>
      </c>
      <c r="D11216" s="97" t="s">
        <v>29035</v>
      </c>
      <c r="E11216" s="97" t="s">
        <v>15</v>
      </c>
      <c r="F11216" s="97">
        <v>1429</v>
      </c>
      <c r="G11216" s="97"/>
      <c r="H11216" s="124" t="s">
        <v>29036</v>
      </c>
      <c r="I11216" s="125">
        <v>510.1</v>
      </c>
      <c r="J11216" s="125">
        <v>0</v>
      </c>
      <c r="K11216" s="126">
        <v>510.1</v>
      </c>
      <c r="L11216" s="100" t="s">
        <v>1324</v>
      </c>
    </row>
    <row r="11217" spans="1:12" ht="56.25" customHeight="1">
      <c r="A11217" s="97" t="s">
        <v>630</v>
      </c>
      <c r="B11217" s="122" t="s">
        <v>629</v>
      </c>
      <c r="C11217" s="123">
        <v>42733</v>
      </c>
      <c r="D11217" s="97" t="s">
        <v>29043</v>
      </c>
      <c r="E11217" s="97" t="s">
        <v>15</v>
      </c>
      <c r="F11217" s="97">
        <v>1431</v>
      </c>
      <c r="G11217" s="97"/>
      <c r="H11217" s="124" t="s">
        <v>29044</v>
      </c>
      <c r="I11217" s="125">
        <v>295.11</v>
      </c>
      <c r="J11217" s="125">
        <v>0</v>
      </c>
      <c r="K11217" s="126">
        <v>295.11</v>
      </c>
      <c r="L11217" s="100" t="s">
        <v>1324</v>
      </c>
    </row>
    <row r="11218" spans="1:12" ht="56.25" customHeight="1">
      <c r="A11218" s="97" t="s">
        <v>630</v>
      </c>
      <c r="B11218" s="122" t="s">
        <v>4391</v>
      </c>
      <c r="C11218" s="123">
        <v>42733</v>
      </c>
      <c r="D11218" s="97" t="s">
        <v>26766</v>
      </c>
      <c r="E11218" s="97" t="s">
        <v>3</v>
      </c>
      <c r="F11218" s="97">
        <v>1459632</v>
      </c>
      <c r="G11218" s="97"/>
      <c r="H11218" s="124" t="s">
        <v>26767</v>
      </c>
      <c r="I11218" s="125">
        <v>0</v>
      </c>
      <c r="J11218" s="125">
        <v>1630.12</v>
      </c>
      <c r="K11218" s="126">
        <v>1630.12</v>
      </c>
      <c r="L11218" s="100" t="s">
        <v>1324</v>
      </c>
    </row>
    <row r="11219" spans="1:12" ht="56.25" customHeight="1">
      <c r="A11219" s="97" t="s">
        <v>630</v>
      </c>
      <c r="B11219" s="122" t="s">
        <v>4391</v>
      </c>
      <c r="C11219" s="123">
        <v>42733</v>
      </c>
      <c r="D11219" s="97" t="s">
        <v>26791</v>
      </c>
      <c r="E11219" s="97" t="s">
        <v>3</v>
      </c>
      <c r="F11219" s="97">
        <v>1459788</v>
      </c>
      <c r="G11219" s="97"/>
      <c r="H11219" s="124" t="s">
        <v>26792</v>
      </c>
      <c r="I11219" s="125">
        <v>0</v>
      </c>
      <c r="J11219" s="125">
        <v>20</v>
      </c>
      <c r="K11219" s="126">
        <v>20</v>
      </c>
      <c r="L11219" s="100" t="s">
        <v>1324</v>
      </c>
    </row>
    <row r="11220" spans="1:12" ht="56.25" customHeight="1">
      <c r="A11220" s="97" t="s">
        <v>630</v>
      </c>
      <c r="B11220" s="122" t="s">
        <v>4391</v>
      </c>
      <c r="C11220" s="123">
        <v>42733</v>
      </c>
      <c r="D11220" s="97" t="s">
        <v>26795</v>
      </c>
      <c r="E11220" s="97" t="s">
        <v>3</v>
      </c>
      <c r="F11220" s="97">
        <v>1459794</v>
      </c>
      <c r="G11220" s="97"/>
      <c r="H11220" s="124" t="s">
        <v>26796</v>
      </c>
      <c r="I11220" s="125">
        <v>0</v>
      </c>
      <c r="J11220" s="125">
        <v>772.4</v>
      </c>
      <c r="K11220" s="126">
        <v>772.4</v>
      </c>
      <c r="L11220" s="100" t="s">
        <v>1324</v>
      </c>
    </row>
    <row r="11221" spans="1:12" ht="56.25" customHeight="1">
      <c r="A11221" s="97" t="s">
        <v>630</v>
      </c>
      <c r="B11221" s="122" t="s">
        <v>4391</v>
      </c>
      <c r="C11221" s="123">
        <v>42733</v>
      </c>
      <c r="D11221" s="97" t="s">
        <v>26835</v>
      </c>
      <c r="E11221" s="97" t="s">
        <v>3</v>
      </c>
      <c r="F11221" s="97">
        <v>1460024</v>
      </c>
      <c r="G11221" s="97"/>
      <c r="H11221" s="124" t="s">
        <v>26836</v>
      </c>
      <c r="I11221" s="125">
        <v>0</v>
      </c>
      <c r="J11221" s="125">
        <v>475</v>
      </c>
      <c r="K11221" s="126">
        <v>475</v>
      </c>
      <c r="L11221" s="100" t="s">
        <v>1324</v>
      </c>
    </row>
    <row r="11222" spans="1:12" ht="56.25" customHeight="1">
      <c r="A11222" s="97" t="s">
        <v>630</v>
      </c>
      <c r="B11222" s="122" t="s">
        <v>4391</v>
      </c>
      <c r="C11222" s="123">
        <v>42733</v>
      </c>
      <c r="D11222" s="97" t="s">
        <v>26853</v>
      </c>
      <c r="E11222" s="97" t="s">
        <v>3</v>
      </c>
      <c r="F11222" s="97">
        <v>1460081</v>
      </c>
      <c r="G11222" s="97"/>
      <c r="H11222" s="124" t="s">
        <v>26854</v>
      </c>
      <c r="I11222" s="125">
        <v>0</v>
      </c>
      <c r="J11222" s="125">
        <v>617.17999999999995</v>
      </c>
      <c r="K11222" s="126">
        <v>617.17999999999995</v>
      </c>
      <c r="L11222" s="100" t="s">
        <v>1324</v>
      </c>
    </row>
    <row r="11223" spans="1:12" ht="56.25" customHeight="1">
      <c r="A11223" s="97" t="s">
        <v>630</v>
      </c>
      <c r="B11223" s="122" t="s">
        <v>4391</v>
      </c>
      <c r="C11223" s="123">
        <v>42733</v>
      </c>
      <c r="D11223" s="97" t="s">
        <v>26855</v>
      </c>
      <c r="E11223" s="97" t="s">
        <v>3</v>
      </c>
      <c r="F11223" s="97">
        <v>1460083</v>
      </c>
      <c r="G11223" s="97"/>
      <c r="H11223" s="124" t="s">
        <v>26856</v>
      </c>
      <c r="I11223" s="125">
        <v>0</v>
      </c>
      <c r="J11223" s="125">
        <v>770</v>
      </c>
      <c r="K11223" s="126">
        <v>770</v>
      </c>
      <c r="L11223" s="100" t="s">
        <v>1324</v>
      </c>
    </row>
    <row r="11224" spans="1:12" ht="56.25" customHeight="1">
      <c r="A11224" s="97" t="s">
        <v>630</v>
      </c>
      <c r="B11224" s="122" t="s">
        <v>4391</v>
      </c>
      <c r="C11224" s="123">
        <v>42733</v>
      </c>
      <c r="D11224" s="97" t="s">
        <v>26857</v>
      </c>
      <c r="E11224" s="97" t="s">
        <v>3</v>
      </c>
      <c r="F11224" s="97">
        <v>1460089</v>
      </c>
      <c r="G11224" s="97"/>
      <c r="H11224" s="124" t="s">
        <v>26858</v>
      </c>
      <c r="I11224" s="125">
        <v>0</v>
      </c>
      <c r="J11224" s="125">
        <v>2157.94</v>
      </c>
      <c r="K11224" s="126">
        <v>2157.94</v>
      </c>
      <c r="L11224" s="100" t="s">
        <v>1324</v>
      </c>
    </row>
    <row r="11225" spans="1:12" ht="56.25" customHeight="1">
      <c r="A11225" s="97" t="s">
        <v>630</v>
      </c>
      <c r="B11225" s="122" t="s">
        <v>4391</v>
      </c>
      <c r="C11225" s="123">
        <v>42733</v>
      </c>
      <c r="D11225" s="97" t="s">
        <v>26876</v>
      </c>
      <c r="E11225" s="97" t="s">
        <v>3</v>
      </c>
      <c r="F11225" s="97">
        <v>1460117</v>
      </c>
      <c r="G11225" s="97"/>
      <c r="H11225" s="124" t="s">
        <v>26877</v>
      </c>
      <c r="I11225" s="125">
        <v>0</v>
      </c>
      <c r="J11225" s="125">
        <v>304</v>
      </c>
      <c r="K11225" s="126">
        <v>304</v>
      </c>
      <c r="L11225" s="100" t="s">
        <v>1324</v>
      </c>
    </row>
    <row r="11226" spans="1:12" ht="56.25" customHeight="1">
      <c r="A11226" s="97" t="s">
        <v>630</v>
      </c>
      <c r="B11226" s="122" t="s">
        <v>4391</v>
      </c>
      <c r="C11226" s="123">
        <v>42733</v>
      </c>
      <c r="D11226" s="97" t="s">
        <v>26884</v>
      </c>
      <c r="E11226" s="97" t="s">
        <v>3</v>
      </c>
      <c r="F11226" s="97">
        <v>1460143</v>
      </c>
      <c r="G11226" s="97"/>
      <c r="H11226" s="124" t="s">
        <v>26885</v>
      </c>
      <c r="I11226" s="125">
        <v>0</v>
      </c>
      <c r="J11226" s="125">
        <v>6245</v>
      </c>
      <c r="K11226" s="126">
        <v>6245</v>
      </c>
      <c r="L11226" s="100" t="s">
        <v>1324</v>
      </c>
    </row>
    <row r="11227" spans="1:12" ht="56.25" customHeight="1">
      <c r="A11227" s="97" t="s">
        <v>630</v>
      </c>
      <c r="B11227" s="122" t="s">
        <v>4391</v>
      </c>
      <c r="C11227" s="123">
        <v>42733</v>
      </c>
      <c r="D11227" s="97" t="s">
        <v>26889</v>
      </c>
      <c r="E11227" s="97" t="s">
        <v>3</v>
      </c>
      <c r="F11227" s="97">
        <v>1460153</v>
      </c>
      <c r="G11227" s="97"/>
      <c r="H11227" s="124" t="s">
        <v>26890</v>
      </c>
      <c r="I11227" s="125">
        <v>0</v>
      </c>
      <c r="J11227" s="125">
        <v>6917</v>
      </c>
      <c r="K11227" s="126">
        <v>6917</v>
      </c>
      <c r="L11227" s="100" t="s">
        <v>1324</v>
      </c>
    </row>
    <row r="11228" spans="1:12" ht="56.25" customHeight="1">
      <c r="A11228" s="97" t="s">
        <v>630</v>
      </c>
      <c r="B11228" s="122" t="s">
        <v>4391</v>
      </c>
      <c r="C11228" s="123">
        <v>42733</v>
      </c>
      <c r="D11228" s="97" t="s">
        <v>26920</v>
      </c>
      <c r="E11228" s="97" t="s">
        <v>3</v>
      </c>
      <c r="F11228" s="97">
        <v>1460211</v>
      </c>
      <c r="G11228" s="97"/>
      <c r="H11228" s="124" t="s">
        <v>26921</v>
      </c>
      <c r="I11228" s="125">
        <v>0</v>
      </c>
      <c r="J11228" s="125">
        <v>1566</v>
      </c>
      <c r="K11228" s="126">
        <v>1566</v>
      </c>
      <c r="L11228" s="100" t="s">
        <v>1324</v>
      </c>
    </row>
    <row r="11229" spans="1:12" ht="56.25" customHeight="1">
      <c r="A11229" s="97" t="s">
        <v>630</v>
      </c>
      <c r="B11229" s="122" t="s">
        <v>4391</v>
      </c>
      <c r="C11229" s="123">
        <v>42733</v>
      </c>
      <c r="D11229" s="97" t="s">
        <v>26924</v>
      </c>
      <c r="E11229" s="97" t="s">
        <v>3</v>
      </c>
      <c r="F11229" s="97">
        <v>1460213</v>
      </c>
      <c r="G11229" s="97"/>
      <c r="H11229" s="124" t="s">
        <v>26921</v>
      </c>
      <c r="I11229" s="125">
        <v>0</v>
      </c>
      <c r="J11229" s="125">
        <v>1253</v>
      </c>
      <c r="K11229" s="126">
        <v>1253</v>
      </c>
      <c r="L11229" s="100" t="s">
        <v>1324</v>
      </c>
    </row>
    <row r="11230" spans="1:12" ht="56.25" customHeight="1">
      <c r="A11230" s="97" t="s">
        <v>630</v>
      </c>
      <c r="B11230" s="122" t="s">
        <v>4391</v>
      </c>
      <c r="C11230" s="123">
        <v>42733</v>
      </c>
      <c r="D11230" s="97" t="s">
        <v>26925</v>
      </c>
      <c r="E11230" s="97" t="s">
        <v>3</v>
      </c>
      <c r="F11230" s="97">
        <v>1460214</v>
      </c>
      <c r="G11230" s="97"/>
      <c r="H11230" s="124" t="s">
        <v>26926</v>
      </c>
      <c r="I11230" s="125">
        <v>0</v>
      </c>
      <c r="J11230" s="125">
        <v>2074</v>
      </c>
      <c r="K11230" s="126">
        <v>2074</v>
      </c>
      <c r="L11230" s="100" t="s">
        <v>1324</v>
      </c>
    </row>
    <row r="11231" spans="1:12" ht="56.25" customHeight="1">
      <c r="A11231" s="97" t="s">
        <v>630</v>
      </c>
      <c r="B11231" s="122" t="s">
        <v>4391</v>
      </c>
      <c r="C11231" s="123">
        <v>42733</v>
      </c>
      <c r="D11231" s="97" t="s">
        <v>26933</v>
      </c>
      <c r="E11231" s="97" t="s">
        <v>3</v>
      </c>
      <c r="F11231" s="97">
        <v>1460246</v>
      </c>
      <c r="G11231" s="97"/>
      <c r="H11231" s="124" t="s">
        <v>26934</v>
      </c>
      <c r="I11231" s="125">
        <v>0</v>
      </c>
      <c r="J11231" s="125">
        <v>9000</v>
      </c>
      <c r="K11231" s="126">
        <v>9000</v>
      </c>
      <c r="L11231" s="100" t="s">
        <v>1324</v>
      </c>
    </row>
    <row r="11232" spans="1:12" ht="56.25" customHeight="1">
      <c r="A11232" s="97" t="s">
        <v>630</v>
      </c>
      <c r="B11232" s="122" t="s">
        <v>4391</v>
      </c>
      <c r="C11232" s="123">
        <v>42733</v>
      </c>
      <c r="D11232" s="97" t="s">
        <v>26949</v>
      </c>
      <c r="E11232" s="97" t="s">
        <v>3</v>
      </c>
      <c r="F11232" s="97">
        <v>1460294</v>
      </c>
      <c r="G11232" s="97"/>
      <c r="H11232" s="124" t="s">
        <v>26950</v>
      </c>
      <c r="I11232" s="125">
        <v>0</v>
      </c>
      <c r="J11232" s="125">
        <v>312.2</v>
      </c>
      <c r="K11232" s="126">
        <v>312.2</v>
      </c>
      <c r="L11232" s="100" t="s">
        <v>1324</v>
      </c>
    </row>
    <row r="11233" spans="1:12" ht="56.25" customHeight="1">
      <c r="A11233" s="97" t="s">
        <v>630</v>
      </c>
      <c r="B11233" s="122" t="s">
        <v>4391</v>
      </c>
      <c r="C11233" s="123">
        <v>42733</v>
      </c>
      <c r="D11233" s="97" t="s">
        <v>26951</v>
      </c>
      <c r="E11233" s="97" t="s">
        <v>3</v>
      </c>
      <c r="F11233" s="97">
        <v>1460302</v>
      </c>
      <c r="G11233" s="97"/>
      <c r="H11233" s="124" t="s">
        <v>26952</v>
      </c>
      <c r="I11233" s="125">
        <v>0</v>
      </c>
      <c r="J11233" s="125">
        <v>29783.7</v>
      </c>
      <c r="K11233" s="126">
        <v>29783.7</v>
      </c>
      <c r="L11233" s="100" t="s">
        <v>1324</v>
      </c>
    </row>
    <row r="11234" spans="1:12" ht="56.25" customHeight="1">
      <c r="A11234" s="97" t="s">
        <v>630</v>
      </c>
      <c r="B11234" s="122" t="s">
        <v>4391</v>
      </c>
      <c r="C11234" s="123">
        <v>42733</v>
      </c>
      <c r="D11234" s="97" t="s">
        <v>26961</v>
      </c>
      <c r="E11234" s="97" t="s">
        <v>3</v>
      </c>
      <c r="F11234" s="97">
        <v>1460337</v>
      </c>
      <c r="G11234" s="97"/>
      <c r="H11234" s="124" t="s">
        <v>26962</v>
      </c>
      <c r="I11234" s="125">
        <v>0</v>
      </c>
      <c r="J11234" s="125">
        <v>800</v>
      </c>
      <c r="K11234" s="126">
        <v>800</v>
      </c>
      <c r="L11234" s="100" t="s">
        <v>1324</v>
      </c>
    </row>
    <row r="11235" spans="1:12" ht="56.25" customHeight="1">
      <c r="A11235" s="97" t="s">
        <v>630</v>
      </c>
      <c r="B11235" s="122" t="s">
        <v>4391</v>
      </c>
      <c r="C11235" s="123">
        <v>42733</v>
      </c>
      <c r="D11235" s="97" t="s">
        <v>26963</v>
      </c>
      <c r="E11235" s="97" t="s">
        <v>3</v>
      </c>
      <c r="F11235" s="97">
        <v>1460341</v>
      </c>
      <c r="G11235" s="97"/>
      <c r="H11235" s="124" t="s">
        <v>26964</v>
      </c>
      <c r="I11235" s="125">
        <v>0</v>
      </c>
      <c r="J11235" s="125">
        <v>465</v>
      </c>
      <c r="K11235" s="126">
        <v>465</v>
      </c>
      <c r="L11235" s="100" t="s">
        <v>1324</v>
      </c>
    </row>
    <row r="11236" spans="1:12" ht="56.25" customHeight="1">
      <c r="A11236" s="97" t="s">
        <v>630</v>
      </c>
      <c r="B11236" s="122" t="s">
        <v>4391</v>
      </c>
      <c r="C11236" s="123">
        <v>42733</v>
      </c>
      <c r="D11236" s="97" t="s">
        <v>26967</v>
      </c>
      <c r="E11236" s="97" t="s">
        <v>3</v>
      </c>
      <c r="F11236" s="97">
        <v>1460367</v>
      </c>
      <c r="G11236" s="97"/>
      <c r="H11236" s="124" t="s">
        <v>26968</v>
      </c>
      <c r="I11236" s="125">
        <v>0</v>
      </c>
      <c r="J11236" s="125">
        <v>501.6</v>
      </c>
      <c r="K11236" s="126">
        <v>501.6</v>
      </c>
      <c r="L11236" s="100" t="s">
        <v>1324</v>
      </c>
    </row>
    <row r="11237" spans="1:12" ht="56.25" customHeight="1">
      <c r="A11237" s="97" t="s">
        <v>630</v>
      </c>
      <c r="B11237" s="122" t="s">
        <v>629</v>
      </c>
      <c r="C11237" s="123">
        <v>42733</v>
      </c>
      <c r="D11237" s="97" t="s">
        <v>28959</v>
      </c>
      <c r="E11237" s="97" t="s">
        <v>11</v>
      </c>
      <c r="F11237" s="97">
        <v>875580</v>
      </c>
      <c r="G11237" s="97"/>
      <c r="H11237" s="124" t="s">
        <v>3321</v>
      </c>
      <c r="I11237" s="125">
        <v>50</v>
      </c>
      <c r="J11237" s="125">
        <v>0</v>
      </c>
      <c r="K11237" s="126">
        <v>50</v>
      </c>
      <c r="L11237" s="100" t="s">
        <v>1324</v>
      </c>
    </row>
    <row r="11238" spans="1:12" ht="56.25" customHeight="1">
      <c r="A11238" s="97" t="s">
        <v>630</v>
      </c>
      <c r="B11238" s="122" t="s">
        <v>629</v>
      </c>
      <c r="C11238" s="123">
        <v>42733</v>
      </c>
      <c r="D11238" s="97" t="s">
        <v>28909</v>
      </c>
      <c r="E11238" s="97" t="s">
        <v>11</v>
      </c>
      <c r="F11238" s="97">
        <v>875670</v>
      </c>
      <c r="G11238" s="97"/>
      <c r="H11238" s="124" t="s">
        <v>28910</v>
      </c>
      <c r="I11238" s="125">
        <v>50</v>
      </c>
      <c r="J11238" s="125">
        <v>0</v>
      </c>
      <c r="K11238" s="126">
        <v>50</v>
      </c>
      <c r="L11238" s="100" t="s">
        <v>1324</v>
      </c>
    </row>
    <row r="11239" spans="1:12" ht="56.25" customHeight="1">
      <c r="A11239" s="97" t="s">
        <v>630</v>
      </c>
      <c r="B11239" s="122" t="s">
        <v>629</v>
      </c>
      <c r="C11239" s="123">
        <v>42733</v>
      </c>
      <c r="D11239" s="97" t="s">
        <v>28913</v>
      </c>
      <c r="E11239" s="97" t="s">
        <v>11</v>
      </c>
      <c r="F11239" s="97">
        <v>875679</v>
      </c>
      <c r="G11239" s="97"/>
      <c r="H11239" s="124" t="s">
        <v>28914</v>
      </c>
      <c r="I11239" s="125">
        <v>50</v>
      </c>
      <c r="J11239" s="125">
        <v>0</v>
      </c>
      <c r="K11239" s="126">
        <v>50</v>
      </c>
      <c r="L11239" s="100" t="s">
        <v>1324</v>
      </c>
    </row>
    <row r="11240" spans="1:12" ht="56.25" customHeight="1">
      <c r="A11240" s="97" t="s">
        <v>630</v>
      </c>
      <c r="B11240" s="122" t="s">
        <v>4391</v>
      </c>
      <c r="C11240" s="123">
        <v>42734</v>
      </c>
      <c r="D11240" s="97" t="s">
        <v>27006</v>
      </c>
      <c r="E11240" s="97" t="s">
        <v>3</v>
      </c>
      <c r="F11240" s="97">
        <v>1460581</v>
      </c>
      <c r="G11240" s="97"/>
      <c r="H11240" s="124" t="s">
        <v>27007</v>
      </c>
      <c r="I11240" s="125">
        <v>0</v>
      </c>
      <c r="J11240" s="125">
        <v>8494.25</v>
      </c>
      <c r="K11240" s="126">
        <v>8494.25</v>
      </c>
      <c r="L11240" s="100" t="s">
        <v>1324</v>
      </c>
    </row>
    <row r="11241" spans="1:12" ht="56.25" customHeight="1">
      <c r="A11241" s="97" t="s">
        <v>630</v>
      </c>
      <c r="B11241" s="122" t="s">
        <v>629</v>
      </c>
      <c r="C11241" s="123">
        <v>42734</v>
      </c>
      <c r="D11241" s="97" t="s">
        <v>29211</v>
      </c>
      <c r="E11241" s="97" t="s">
        <v>1302</v>
      </c>
      <c r="F11241" s="97">
        <v>12252421</v>
      </c>
      <c r="G11241" s="97"/>
      <c r="H11241" s="124" t="s">
        <v>29212</v>
      </c>
      <c r="I11241" s="125">
        <v>0</v>
      </c>
      <c r="J11241" s="125">
        <v>67092.08</v>
      </c>
      <c r="K11241" s="126">
        <v>67092.08</v>
      </c>
      <c r="L11241" s="100" t="s">
        <v>1324</v>
      </c>
    </row>
    <row r="11242" spans="1:12" ht="56.25" customHeight="1">
      <c r="A11242" s="97" t="s">
        <v>630</v>
      </c>
      <c r="B11242" s="122" t="s">
        <v>4391</v>
      </c>
      <c r="C11242" s="123">
        <v>42734</v>
      </c>
      <c r="D11242" s="97" t="s">
        <v>27134</v>
      </c>
      <c r="E11242" s="97" t="s">
        <v>3</v>
      </c>
      <c r="F11242" s="97">
        <v>1460579</v>
      </c>
      <c r="G11242" s="97"/>
      <c r="H11242" s="124" t="s">
        <v>27135</v>
      </c>
      <c r="I11242" s="125">
        <v>0</v>
      </c>
      <c r="J11242" s="125">
        <v>296</v>
      </c>
      <c r="K11242" s="126">
        <v>296</v>
      </c>
      <c r="L11242" s="100" t="s">
        <v>1324</v>
      </c>
    </row>
    <row r="11243" spans="1:12" ht="56.25" customHeight="1">
      <c r="A11243" s="97" t="s">
        <v>630</v>
      </c>
      <c r="B11243" s="122" t="s">
        <v>4391</v>
      </c>
      <c r="C11243" s="123">
        <v>42734</v>
      </c>
      <c r="D11243" s="97" t="s">
        <v>27142</v>
      </c>
      <c r="E11243" s="97" t="s">
        <v>3</v>
      </c>
      <c r="F11243" s="97">
        <v>1460599</v>
      </c>
      <c r="G11243" s="97"/>
      <c r="H11243" s="124" t="s">
        <v>27143</v>
      </c>
      <c r="I11243" s="125">
        <v>0</v>
      </c>
      <c r="J11243" s="125">
        <v>48.3</v>
      </c>
      <c r="K11243" s="126">
        <v>48.3</v>
      </c>
      <c r="L11243" s="100" t="s">
        <v>1324</v>
      </c>
    </row>
    <row r="11244" spans="1:12" ht="56.25" customHeight="1">
      <c r="A11244" s="97" t="s">
        <v>630</v>
      </c>
      <c r="B11244" s="122" t="s">
        <v>4391</v>
      </c>
      <c r="C11244" s="123">
        <v>42734</v>
      </c>
      <c r="D11244" s="97" t="s">
        <v>27148</v>
      </c>
      <c r="E11244" s="97" t="s">
        <v>3</v>
      </c>
      <c r="F11244" s="97">
        <v>1460624</v>
      </c>
      <c r="G11244" s="97"/>
      <c r="H11244" s="124" t="s">
        <v>27149</v>
      </c>
      <c r="I11244" s="125">
        <v>0</v>
      </c>
      <c r="J11244" s="125">
        <v>40</v>
      </c>
      <c r="K11244" s="126">
        <v>40</v>
      </c>
      <c r="L11244" s="100" t="s">
        <v>1324</v>
      </c>
    </row>
    <row r="11245" spans="1:12" ht="56.25" customHeight="1">
      <c r="A11245" s="97" t="s">
        <v>630</v>
      </c>
      <c r="B11245" s="122" t="s">
        <v>4391</v>
      </c>
      <c r="C11245" s="123">
        <v>42734</v>
      </c>
      <c r="D11245" s="97" t="s">
        <v>27154</v>
      </c>
      <c r="E11245" s="97" t="s">
        <v>3</v>
      </c>
      <c r="F11245" s="97">
        <v>1460650</v>
      </c>
      <c r="G11245" s="97"/>
      <c r="H11245" s="124" t="s">
        <v>8082</v>
      </c>
      <c r="I11245" s="125">
        <v>0</v>
      </c>
      <c r="J11245" s="125">
        <v>18</v>
      </c>
      <c r="K11245" s="126">
        <v>18</v>
      </c>
      <c r="L11245" s="100" t="s">
        <v>1324</v>
      </c>
    </row>
    <row r="11246" spans="1:12" ht="56.25" customHeight="1">
      <c r="A11246" s="97" t="s">
        <v>630</v>
      </c>
      <c r="B11246" s="122" t="s">
        <v>4391</v>
      </c>
      <c r="C11246" s="123">
        <v>42734</v>
      </c>
      <c r="D11246" s="97" t="s">
        <v>27155</v>
      </c>
      <c r="E11246" s="97" t="s">
        <v>3</v>
      </c>
      <c r="F11246" s="97">
        <v>1460671</v>
      </c>
      <c r="G11246" s="97"/>
      <c r="H11246" s="124" t="s">
        <v>27156</v>
      </c>
      <c r="I11246" s="125">
        <v>0</v>
      </c>
      <c r="J11246" s="125">
        <v>13.58</v>
      </c>
      <c r="K11246" s="126">
        <v>13.58</v>
      </c>
      <c r="L11246" s="100" t="s">
        <v>1324</v>
      </c>
    </row>
    <row r="11247" spans="1:12" ht="56.25" customHeight="1">
      <c r="A11247" s="97" t="s">
        <v>630</v>
      </c>
      <c r="B11247" s="122" t="s">
        <v>4391</v>
      </c>
      <c r="C11247" s="123">
        <v>42734</v>
      </c>
      <c r="D11247" s="97" t="s">
        <v>27183</v>
      </c>
      <c r="E11247" s="97" t="s">
        <v>3</v>
      </c>
      <c r="F11247" s="97">
        <v>1460724</v>
      </c>
      <c r="G11247" s="97"/>
      <c r="H11247" s="124" t="s">
        <v>27184</v>
      </c>
      <c r="I11247" s="125">
        <v>0</v>
      </c>
      <c r="J11247" s="125">
        <v>2256.1999999999998</v>
      </c>
      <c r="K11247" s="126">
        <v>2256.1999999999998</v>
      </c>
      <c r="L11247" s="100" t="s">
        <v>1324</v>
      </c>
    </row>
    <row r="11248" spans="1:12" ht="56.25" customHeight="1">
      <c r="A11248" s="97" t="s">
        <v>630</v>
      </c>
      <c r="B11248" s="122" t="s">
        <v>4391</v>
      </c>
      <c r="C11248" s="123">
        <v>42734</v>
      </c>
      <c r="D11248" s="97" t="s">
        <v>27209</v>
      </c>
      <c r="E11248" s="97" t="s">
        <v>3</v>
      </c>
      <c r="F11248" s="97">
        <v>1460835</v>
      </c>
      <c r="G11248" s="97"/>
      <c r="H11248" s="124" t="s">
        <v>27210</v>
      </c>
      <c r="I11248" s="125">
        <v>0</v>
      </c>
      <c r="J11248" s="125">
        <v>2720</v>
      </c>
      <c r="K11248" s="126">
        <v>2720</v>
      </c>
      <c r="L11248" s="100" t="s">
        <v>1324</v>
      </c>
    </row>
    <row r="11249" spans="1:12" ht="56.25" customHeight="1">
      <c r="A11249" s="97" t="s">
        <v>630</v>
      </c>
      <c r="B11249" s="122" t="s">
        <v>4391</v>
      </c>
      <c r="C11249" s="123">
        <v>42734</v>
      </c>
      <c r="D11249" s="97" t="s">
        <v>27223</v>
      </c>
      <c r="E11249" s="97" t="s">
        <v>3</v>
      </c>
      <c r="F11249" s="97">
        <v>1460931</v>
      </c>
      <c r="G11249" s="97"/>
      <c r="H11249" s="124" t="s">
        <v>27224</v>
      </c>
      <c r="I11249" s="125">
        <v>0</v>
      </c>
      <c r="J11249" s="125">
        <v>5.99</v>
      </c>
      <c r="K11249" s="126">
        <v>5.99</v>
      </c>
      <c r="L11249" s="100" t="s">
        <v>1324</v>
      </c>
    </row>
    <row r="11250" spans="1:12" ht="56.25" customHeight="1">
      <c r="A11250" s="97" t="s">
        <v>630</v>
      </c>
      <c r="B11250" s="122" t="s">
        <v>4391</v>
      </c>
      <c r="C11250" s="123">
        <v>42734</v>
      </c>
      <c r="D11250" s="97" t="s">
        <v>27254</v>
      </c>
      <c r="E11250" s="97" t="s">
        <v>3</v>
      </c>
      <c r="F11250" s="97">
        <v>1461010</v>
      </c>
      <c r="G11250" s="97"/>
      <c r="H11250" s="124" t="s">
        <v>27255</v>
      </c>
      <c r="I11250" s="125">
        <v>0</v>
      </c>
      <c r="J11250" s="125">
        <v>1921.66</v>
      </c>
      <c r="K11250" s="126">
        <v>1921.66</v>
      </c>
      <c r="L11250" s="100" t="s">
        <v>1324</v>
      </c>
    </row>
    <row r="11251" spans="1:12" ht="56.25" customHeight="1">
      <c r="A11251" s="97" t="s">
        <v>630</v>
      </c>
      <c r="B11251" s="122" t="s">
        <v>4391</v>
      </c>
      <c r="C11251" s="123">
        <v>42734</v>
      </c>
      <c r="D11251" s="97" t="s">
        <v>27258</v>
      </c>
      <c r="E11251" s="97" t="s">
        <v>3</v>
      </c>
      <c r="F11251" s="97">
        <v>1461027</v>
      </c>
      <c r="G11251" s="97"/>
      <c r="H11251" s="124" t="s">
        <v>27259</v>
      </c>
      <c r="I11251" s="125">
        <v>0</v>
      </c>
      <c r="J11251" s="125">
        <v>1265.98</v>
      </c>
      <c r="K11251" s="126">
        <v>1265.98</v>
      </c>
      <c r="L11251" s="100" t="s">
        <v>1324</v>
      </c>
    </row>
    <row r="11252" spans="1:12" ht="56.25" customHeight="1">
      <c r="A11252" s="97" t="s">
        <v>630</v>
      </c>
      <c r="B11252" s="122" t="s">
        <v>4391</v>
      </c>
      <c r="C11252" s="123">
        <v>42734</v>
      </c>
      <c r="D11252" s="97" t="s">
        <v>27270</v>
      </c>
      <c r="E11252" s="97" t="s">
        <v>3</v>
      </c>
      <c r="F11252" s="97">
        <v>1461041</v>
      </c>
      <c r="G11252" s="97"/>
      <c r="H11252" s="124" t="s">
        <v>27271</v>
      </c>
      <c r="I11252" s="125">
        <v>0</v>
      </c>
      <c r="J11252" s="125">
        <v>5</v>
      </c>
      <c r="K11252" s="126">
        <v>5</v>
      </c>
      <c r="L11252" s="100" t="s">
        <v>1324</v>
      </c>
    </row>
    <row r="11253" spans="1:12" ht="56.25" customHeight="1">
      <c r="A11253" s="97" t="s">
        <v>630</v>
      </c>
      <c r="B11253" s="122" t="s">
        <v>4391</v>
      </c>
      <c r="C11253" s="123">
        <v>42734</v>
      </c>
      <c r="D11253" s="97" t="s">
        <v>27278</v>
      </c>
      <c r="E11253" s="97" t="s">
        <v>3</v>
      </c>
      <c r="F11253" s="97">
        <v>1461066</v>
      </c>
      <c r="G11253" s="97"/>
      <c r="H11253" s="124" t="s">
        <v>27279</v>
      </c>
      <c r="I11253" s="125">
        <v>0</v>
      </c>
      <c r="J11253" s="125">
        <v>3094.51</v>
      </c>
      <c r="K11253" s="126">
        <v>3094.51</v>
      </c>
      <c r="L11253" s="100" t="s">
        <v>1324</v>
      </c>
    </row>
    <row r="11254" spans="1:12" ht="56.25" customHeight="1">
      <c r="A11254" s="97" t="s">
        <v>630</v>
      </c>
      <c r="B11254" s="122" t="s">
        <v>4391</v>
      </c>
      <c r="C11254" s="123">
        <v>42734</v>
      </c>
      <c r="D11254" s="97" t="s">
        <v>27297</v>
      </c>
      <c r="E11254" s="97" t="s">
        <v>3</v>
      </c>
      <c r="F11254" s="97">
        <v>1461094</v>
      </c>
      <c r="G11254" s="97"/>
      <c r="H11254" s="124" t="s">
        <v>27298</v>
      </c>
      <c r="I11254" s="125">
        <v>0</v>
      </c>
      <c r="J11254" s="125">
        <v>10030.950000000001</v>
      </c>
      <c r="K11254" s="126">
        <v>10030.950000000001</v>
      </c>
      <c r="L11254" s="100" t="s">
        <v>1324</v>
      </c>
    </row>
    <row r="11255" spans="1:12" ht="56.25" customHeight="1">
      <c r="A11255" s="97" t="s">
        <v>630</v>
      </c>
      <c r="B11255" s="122" t="s">
        <v>4391</v>
      </c>
      <c r="C11255" s="123">
        <v>42734</v>
      </c>
      <c r="D11255" s="97" t="s">
        <v>27309</v>
      </c>
      <c r="E11255" s="97" t="s">
        <v>3</v>
      </c>
      <c r="F11255" s="97">
        <v>1461128</v>
      </c>
      <c r="G11255" s="97"/>
      <c r="H11255" s="124" t="s">
        <v>27310</v>
      </c>
      <c r="I11255" s="125">
        <v>0</v>
      </c>
      <c r="J11255" s="125">
        <v>87.7</v>
      </c>
      <c r="K11255" s="126">
        <v>87.7</v>
      </c>
      <c r="L11255" s="100" t="s">
        <v>1324</v>
      </c>
    </row>
    <row r="11256" spans="1:12" ht="56.25" customHeight="1">
      <c r="A11256" s="97" t="s">
        <v>630</v>
      </c>
      <c r="B11256" s="122" t="s">
        <v>4391</v>
      </c>
      <c r="C11256" s="123">
        <v>42734</v>
      </c>
      <c r="D11256" s="97" t="s">
        <v>27313</v>
      </c>
      <c r="E11256" s="97" t="s">
        <v>3</v>
      </c>
      <c r="F11256" s="97">
        <v>1461131</v>
      </c>
      <c r="G11256" s="97"/>
      <c r="H11256" s="124" t="s">
        <v>27314</v>
      </c>
      <c r="I11256" s="125">
        <v>0</v>
      </c>
      <c r="J11256" s="125">
        <v>287.5</v>
      </c>
      <c r="K11256" s="126">
        <v>287.5</v>
      </c>
      <c r="L11256" s="100" t="s">
        <v>1324</v>
      </c>
    </row>
    <row r="11257" spans="1:12" ht="56.25" customHeight="1">
      <c r="A11257" s="97" t="s">
        <v>630</v>
      </c>
      <c r="B11257" s="122" t="s">
        <v>4391</v>
      </c>
      <c r="C11257" s="123">
        <v>42734</v>
      </c>
      <c r="D11257" s="97" t="s">
        <v>27341</v>
      </c>
      <c r="E11257" s="97" t="s">
        <v>3</v>
      </c>
      <c r="F11257" s="97">
        <v>1461225</v>
      </c>
      <c r="G11257" s="97"/>
      <c r="H11257" s="124" t="s">
        <v>27342</v>
      </c>
      <c r="I11257" s="125">
        <v>0</v>
      </c>
      <c r="J11257" s="125">
        <v>81</v>
      </c>
      <c r="K11257" s="126">
        <v>81</v>
      </c>
      <c r="L11257" s="100" t="s">
        <v>1324</v>
      </c>
    </row>
    <row r="11258" spans="1:12" ht="56.25" customHeight="1">
      <c r="A11258" s="97" t="s">
        <v>630</v>
      </c>
      <c r="B11258" s="122" t="s">
        <v>629</v>
      </c>
      <c r="C11258" s="123">
        <v>42734</v>
      </c>
      <c r="D11258" s="97" t="s">
        <v>29160</v>
      </c>
      <c r="E11258" s="97" t="s">
        <v>11</v>
      </c>
      <c r="F11258" s="97">
        <v>875742</v>
      </c>
      <c r="G11258" s="97"/>
      <c r="H11258" s="124" t="s">
        <v>29161</v>
      </c>
      <c r="I11258" s="125">
        <v>50</v>
      </c>
      <c r="J11258" s="125">
        <v>0</v>
      </c>
      <c r="K11258" s="126">
        <v>50</v>
      </c>
      <c r="L11258" s="100" t="s">
        <v>1324</v>
      </c>
    </row>
    <row r="11259" spans="1:12" ht="56.25" customHeight="1">
      <c r="A11259" s="97" t="s">
        <v>630</v>
      </c>
      <c r="B11259" s="122" t="s">
        <v>629</v>
      </c>
      <c r="C11259" s="123">
        <v>42734</v>
      </c>
      <c r="D11259" s="97" t="s">
        <v>29158</v>
      </c>
      <c r="E11259" s="97" t="s">
        <v>11</v>
      </c>
      <c r="F11259" s="97">
        <v>875751</v>
      </c>
      <c r="G11259" s="97"/>
      <c r="H11259" s="124" t="s">
        <v>29159</v>
      </c>
      <c r="I11259" s="125">
        <v>50</v>
      </c>
      <c r="J11259" s="125">
        <v>0</v>
      </c>
      <c r="K11259" s="126">
        <v>50</v>
      </c>
      <c r="L11259" s="100" t="s">
        <v>1324</v>
      </c>
    </row>
    <row r="11260" spans="1:12" ht="56.25" customHeight="1">
      <c r="A11260" s="97" t="s">
        <v>630</v>
      </c>
      <c r="B11260" s="122" t="s">
        <v>629</v>
      </c>
      <c r="C11260" s="123">
        <v>42734</v>
      </c>
      <c r="D11260" s="97" t="s">
        <v>29124</v>
      </c>
      <c r="E11260" s="97" t="s">
        <v>6</v>
      </c>
      <c r="F11260" s="97">
        <v>875991</v>
      </c>
      <c r="G11260" s="97"/>
      <c r="H11260" s="124" t="s">
        <v>29125</v>
      </c>
      <c r="I11260" s="125">
        <v>0</v>
      </c>
      <c r="J11260" s="125">
        <v>3500</v>
      </c>
      <c r="K11260" s="126">
        <v>3500</v>
      </c>
      <c r="L11260" s="100" t="s">
        <v>1324</v>
      </c>
    </row>
    <row r="11261" spans="1:12" ht="56.25" customHeight="1">
      <c r="A11261" s="97" t="s">
        <v>630</v>
      </c>
      <c r="B11261" s="122" t="s">
        <v>629</v>
      </c>
      <c r="C11261" s="123">
        <v>42734</v>
      </c>
      <c r="D11261" s="97" t="s">
        <v>29112</v>
      </c>
      <c r="E11261" s="97" t="s">
        <v>11</v>
      </c>
      <c r="F11261" s="97">
        <v>876025</v>
      </c>
      <c r="G11261" s="97"/>
      <c r="H11261" s="124" t="s">
        <v>29113</v>
      </c>
      <c r="I11261" s="125">
        <v>148.81</v>
      </c>
      <c r="J11261" s="125">
        <v>0</v>
      </c>
      <c r="K11261" s="126">
        <v>148.81</v>
      </c>
      <c r="L11261" s="100" t="s">
        <v>1324</v>
      </c>
    </row>
    <row r="11262" spans="1:12" ht="56.25" customHeight="1">
      <c r="A11262" s="97" t="s">
        <v>631</v>
      </c>
      <c r="B11262" s="122" t="s">
        <v>10098</v>
      </c>
      <c r="C11262" s="123">
        <v>42373</v>
      </c>
      <c r="D11262" s="97" t="s">
        <v>10099</v>
      </c>
      <c r="E11262" s="97" t="s">
        <v>11</v>
      </c>
      <c r="F11262" s="97">
        <v>7091</v>
      </c>
      <c r="G11262" s="97"/>
      <c r="H11262" s="124" t="s">
        <v>1327</v>
      </c>
      <c r="I11262" s="125">
        <v>4133.07</v>
      </c>
      <c r="J11262" s="125">
        <v>0</v>
      </c>
      <c r="K11262" s="126">
        <v>4133.07</v>
      </c>
      <c r="L11262" s="100" t="s">
        <v>1324</v>
      </c>
    </row>
    <row r="11263" spans="1:12" ht="56.25" customHeight="1">
      <c r="A11263" s="97" t="s">
        <v>631</v>
      </c>
      <c r="B11263" s="122" t="s">
        <v>10098</v>
      </c>
      <c r="C11263" s="123">
        <v>42373</v>
      </c>
      <c r="D11263" s="97" t="s">
        <v>10102</v>
      </c>
      <c r="E11263" s="97" t="s">
        <v>20</v>
      </c>
      <c r="F11263" s="97">
        <v>181819</v>
      </c>
      <c r="G11263" s="97"/>
      <c r="H11263" s="124" t="s">
        <v>1329</v>
      </c>
      <c r="I11263" s="125">
        <v>245790353.72999999</v>
      </c>
      <c r="J11263" s="125">
        <v>0</v>
      </c>
      <c r="K11263" s="126">
        <v>245790353.72999999</v>
      </c>
      <c r="L11263" s="100" t="s">
        <v>1324</v>
      </c>
    </row>
    <row r="11264" spans="1:12" ht="56.25" customHeight="1">
      <c r="A11264" s="97" t="s">
        <v>631</v>
      </c>
      <c r="B11264" s="122" t="s">
        <v>10098</v>
      </c>
      <c r="C11264" s="123">
        <v>42373</v>
      </c>
      <c r="D11264" s="97" t="s">
        <v>10103</v>
      </c>
      <c r="E11264" s="97" t="s">
        <v>20</v>
      </c>
      <c r="F11264" s="97">
        <v>181829</v>
      </c>
      <c r="G11264" s="97"/>
      <c r="H11264" s="124" t="s">
        <v>1330</v>
      </c>
      <c r="I11264" s="125">
        <v>100537079.73</v>
      </c>
      <c r="J11264" s="125">
        <v>0</v>
      </c>
      <c r="K11264" s="126">
        <v>100537079.73</v>
      </c>
      <c r="L11264" s="100" t="s">
        <v>1324</v>
      </c>
    </row>
    <row r="11265" spans="1:12" ht="56.25" customHeight="1">
      <c r="A11265" s="97" t="s">
        <v>631</v>
      </c>
      <c r="B11265" s="122" t="s">
        <v>10098</v>
      </c>
      <c r="C11265" s="123">
        <v>42373</v>
      </c>
      <c r="D11265" s="97" t="s">
        <v>10104</v>
      </c>
      <c r="E11265" s="97" t="s">
        <v>11</v>
      </c>
      <c r="F11265" s="97">
        <v>838067</v>
      </c>
      <c r="G11265" s="97"/>
      <c r="H11265" s="124" t="s">
        <v>1331</v>
      </c>
      <c r="I11265" s="125">
        <v>50</v>
      </c>
      <c r="J11265" s="125">
        <v>0</v>
      </c>
      <c r="K11265" s="126">
        <v>50</v>
      </c>
      <c r="L11265" s="100" t="s">
        <v>1324</v>
      </c>
    </row>
    <row r="11266" spans="1:12" ht="56.25" customHeight="1">
      <c r="A11266" s="97" t="s">
        <v>631</v>
      </c>
      <c r="B11266" s="122" t="s">
        <v>10098</v>
      </c>
      <c r="C11266" s="123">
        <v>42375</v>
      </c>
      <c r="D11266" s="97" t="s">
        <v>10118</v>
      </c>
      <c r="E11266" s="97" t="s">
        <v>11</v>
      </c>
      <c r="F11266" s="97">
        <v>7153</v>
      </c>
      <c r="G11266" s="97"/>
      <c r="H11266" s="124" t="s">
        <v>1339</v>
      </c>
      <c r="I11266" s="125">
        <v>6360.03</v>
      </c>
      <c r="J11266" s="125">
        <v>0</v>
      </c>
      <c r="K11266" s="126">
        <v>6360.03</v>
      </c>
      <c r="L11266" s="100" t="s">
        <v>1324</v>
      </c>
    </row>
    <row r="11267" spans="1:12" ht="56.25" customHeight="1">
      <c r="A11267" s="97" t="s">
        <v>631</v>
      </c>
      <c r="B11267" s="122" t="s">
        <v>10098</v>
      </c>
      <c r="C11267" s="123">
        <v>42375</v>
      </c>
      <c r="D11267" s="97" t="s">
        <v>10117</v>
      </c>
      <c r="E11267" s="97" t="s">
        <v>11</v>
      </c>
      <c r="F11267" s="97">
        <v>7152</v>
      </c>
      <c r="G11267" s="97"/>
      <c r="H11267" s="124" t="s">
        <v>1338</v>
      </c>
      <c r="I11267" s="125">
        <v>389.98</v>
      </c>
      <c r="J11267" s="125">
        <v>0</v>
      </c>
      <c r="K11267" s="126">
        <v>389.98</v>
      </c>
      <c r="L11267" s="100" t="s">
        <v>1324</v>
      </c>
    </row>
    <row r="11268" spans="1:12" ht="56.25" customHeight="1">
      <c r="A11268" s="97" t="s">
        <v>631</v>
      </c>
      <c r="B11268" s="122" t="s">
        <v>10098</v>
      </c>
      <c r="C11268" s="123">
        <v>42375</v>
      </c>
      <c r="D11268" s="97" t="s">
        <v>10119</v>
      </c>
      <c r="E11268" s="97" t="s">
        <v>20</v>
      </c>
      <c r="F11268" s="97">
        <v>182031</v>
      </c>
      <c r="G11268" s="97"/>
      <c r="H11268" s="124" t="s">
        <v>1340</v>
      </c>
      <c r="I11268" s="125">
        <v>2462573.02</v>
      </c>
      <c r="J11268" s="125">
        <v>0</v>
      </c>
      <c r="K11268" s="126">
        <v>2462573.02</v>
      </c>
      <c r="L11268" s="100" t="s">
        <v>1324</v>
      </c>
    </row>
    <row r="11269" spans="1:12" ht="56.25" customHeight="1">
      <c r="A11269" s="97" t="s">
        <v>631</v>
      </c>
      <c r="B11269" s="122" t="s">
        <v>10098</v>
      </c>
      <c r="C11269" s="123">
        <v>42376</v>
      </c>
      <c r="D11269" s="97" t="s">
        <v>10135</v>
      </c>
      <c r="E11269" s="97" t="s">
        <v>11</v>
      </c>
      <c r="F11269" s="97">
        <v>7092</v>
      </c>
      <c r="G11269" s="97"/>
      <c r="H11269" s="124" t="s">
        <v>1351</v>
      </c>
      <c r="I11269" s="125">
        <v>2152.3200000000002</v>
      </c>
      <c r="J11269" s="125">
        <v>0</v>
      </c>
      <c r="K11269" s="126">
        <v>2152.3200000000002</v>
      </c>
      <c r="L11269" s="100" t="s">
        <v>1324</v>
      </c>
    </row>
    <row r="11270" spans="1:12" ht="56.25" customHeight="1">
      <c r="A11270" s="97" t="s">
        <v>631</v>
      </c>
      <c r="B11270" s="122" t="s">
        <v>10098</v>
      </c>
      <c r="C11270" s="123">
        <v>42376</v>
      </c>
      <c r="D11270" s="97" t="s">
        <v>10136</v>
      </c>
      <c r="E11270" s="97" t="s">
        <v>11</v>
      </c>
      <c r="F11270" s="97">
        <v>7094</v>
      </c>
      <c r="G11270" s="97"/>
      <c r="H11270" s="124" t="s">
        <v>1352</v>
      </c>
      <c r="I11270" s="125">
        <v>989.13</v>
      </c>
      <c r="J11270" s="125">
        <v>0</v>
      </c>
      <c r="K11270" s="126">
        <v>989.13</v>
      </c>
      <c r="L11270" s="100" t="s">
        <v>1324</v>
      </c>
    </row>
    <row r="11271" spans="1:12" ht="56.25" customHeight="1">
      <c r="A11271" s="97" t="s">
        <v>631</v>
      </c>
      <c r="B11271" s="122" t="s">
        <v>10098</v>
      </c>
      <c r="C11271" s="123">
        <v>42376</v>
      </c>
      <c r="D11271" s="97" t="s">
        <v>10130</v>
      </c>
      <c r="E11271" s="97" t="s">
        <v>6</v>
      </c>
      <c r="F11271" s="97">
        <v>838408</v>
      </c>
      <c r="G11271" s="97"/>
      <c r="H11271" s="124" t="s">
        <v>1348</v>
      </c>
      <c r="I11271" s="125">
        <v>0</v>
      </c>
      <c r="J11271" s="125">
        <v>61997.8</v>
      </c>
      <c r="K11271" s="126">
        <v>61997.8</v>
      </c>
      <c r="L11271" s="100" t="s">
        <v>1324</v>
      </c>
    </row>
    <row r="11272" spans="1:12" ht="56.25" customHeight="1">
      <c r="A11272" s="97" t="s">
        <v>631</v>
      </c>
      <c r="B11272" s="122" t="s">
        <v>10098</v>
      </c>
      <c r="C11272" s="123">
        <v>42380</v>
      </c>
      <c r="D11272" s="97" t="s">
        <v>10152</v>
      </c>
      <c r="E11272" s="97" t="s">
        <v>11</v>
      </c>
      <c r="F11272" s="97">
        <v>7107</v>
      </c>
      <c r="G11272" s="97"/>
      <c r="H11272" s="124" t="s">
        <v>1365</v>
      </c>
      <c r="I11272" s="125">
        <v>649.22</v>
      </c>
      <c r="J11272" s="125">
        <v>0</v>
      </c>
      <c r="K11272" s="126">
        <v>649.22</v>
      </c>
      <c r="L11272" s="100" t="s">
        <v>1324</v>
      </c>
    </row>
    <row r="11273" spans="1:12" ht="56.25" customHeight="1">
      <c r="A11273" s="97" t="s">
        <v>631</v>
      </c>
      <c r="B11273" s="122" t="s">
        <v>10098</v>
      </c>
      <c r="C11273" s="123">
        <v>42384</v>
      </c>
      <c r="D11273" s="97" t="s">
        <v>10179</v>
      </c>
      <c r="E11273" s="97" t="s">
        <v>11</v>
      </c>
      <c r="F11273" s="97">
        <v>7136</v>
      </c>
      <c r="G11273" s="97"/>
      <c r="H11273" s="124" t="s">
        <v>1388</v>
      </c>
      <c r="I11273" s="125">
        <v>5160.91</v>
      </c>
      <c r="J11273" s="125">
        <v>0</v>
      </c>
      <c r="K11273" s="126">
        <v>5160.91</v>
      </c>
      <c r="L11273" s="100" t="s">
        <v>1324</v>
      </c>
    </row>
    <row r="11274" spans="1:12" ht="56.25" customHeight="1">
      <c r="A11274" s="97" t="s">
        <v>631</v>
      </c>
      <c r="B11274" s="122" t="s">
        <v>10098</v>
      </c>
      <c r="C11274" s="123">
        <v>42384</v>
      </c>
      <c r="D11274" s="97" t="s">
        <v>10178</v>
      </c>
      <c r="E11274" s="97" t="s">
        <v>11</v>
      </c>
      <c r="F11274" s="97">
        <v>7135</v>
      </c>
      <c r="G11274" s="97"/>
      <c r="H11274" s="124" t="s">
        <v>1387</v>
      </c>
      <c r="I11274" s="125">
        <v>576.37</v>
      </c>
      <c r="J11274" s="125">
        <v>0</v>
      </c>
      <c r="K11274" s="126">
        <v>576.37</v>
      </c>
      <c r="L11274" s="100" t="s">
        <v>1324</v>
      </c>
    </row>
    <row r="11275" spans="1:12" ht="56.25" customHeight="1">
      <c r="A11275" s="97" t="s">
        <v>631</v>
      </c>
      <c r="B11275" s="122" t="s">
        <v>10098</v>
      </c>
      <c r="C11275" s="123">
        <v>42384</v>
      </c>
      <c r="D11275" s="97" t="s">
        <v>10177</v>
      </c>
      <c r="E11275" s="97" t="s">
        <v>11</v>
      </c>
      <c r="F11275" s="97">
        <v>7117</v>
      </c>
      <c r="G11275" s="97"/>
      <c r="H11275" s="124" t="s">
        <v>1386</v>
      </c>
      <c r="I11275" s="125">
        <v>1594.05</v>
      </c>
      <c r="J11275" s="125">
        <v>0</v>
      </c>
      <c r="K11275" s="126">
        <v>1594.05</v>
      </c>
      <c r="L11275" s="100" t="s">
        <v>1324</v>
      </c>
    </row>
    <row r="11276" spans="1:12" ht="56.25" customHeight="1">
      <c r="A11276" s="97" t="s">
        <v>631</v>
      </c>
      <c r="B11276" s="122" t="s">
        <v>10098</v>
      </c>
      <c r="C11276" s="123">
        <v>42384</v>
      </c>
      <c r="D11276" s="97" t="s">
        <v>10176</v>
      </c>
      <c r="E11276" s="97" t="s">
        <v>11</v>
      </c>
      <c r="F11276" s="97">
        <v>7108</v>
      </c>
      <c r="G11276" s="97"/>
      <c r="H11276" s="124" t="s">
        <v>1385</v>
      </c>
      <c r="I11276" s="125">
        <v>1277.73</v>
      </c>
      <c r="J11276" s="125">
        <v>0</v>
      </c>
      <c r="K11276" s="126">
        <v>1277.73</v>
      </c>
      <c r="L11276" s="100" t="s">
        <v>1324</v>
      </c>
    </row>
    <row r="11277" spans="1:12" ht="56.25" customHeight="1">
      <c r="A11277" s="97" t="s">
        <v>631</v>
      </c>
      <c r="B11277" s="122" t="s">
        <v>10098</v>
      </c>
      <c r="C11277" s="123">
        <v>42384</v>
      </c>
      <c r="D11277" s="97" t="s">
        <v>10180</v>
      </c>
      <c r="E11277" s="97" t="s">
        <v>11</v>
      </c>
      <c r="F11277" s="97">
        <v>7145</v>
      </c>
      <c r="G11277" s="97"/>
      <c r="H11277" s="124" t="s">
        <v>1389</v>
      </c>
      <c r="I11277" s="125">
        <v>5343.04</v>
      </c>
      <c r="J11277" s="125">
        <v>0</v>
      </c>
      <c r="K11277" s="126">
        <v>5343.04</v>
      </c>
      <c r="L11277" s="100" t="s">
        <v>1324</v>
      </c>
    </row>
    <row r="11278" spans="1:12" ht="56.25" customHeight="1">
      <c r="A11278" s="97" t="s">
        <v>631</v>
      </c>
      <c r="B11278" s="122" t="s">
        <v>10098</v>
      </c>
      <c r="C11278" s="123">
        <v>42388</v>
      </c>
      <c r="D11278" s="97" t="s">
        <v>10201</v>
      </c>
      <c r="E11278" s="97" t="s">
        <v>11</v>
      </c>
      <c r="F11278" s="97">
        <v>7271</v>
      </c>
      <c r="G11278" s="97"/>
      <c r="H11278" s="124" t="s">
        <v>1406</v>
      </c>
      <c r="I11278" s="125">
        <v>618.41999999999996</v>
      </c>
      <c r="J11278" s="125">
        <v>0</v>
      </c>
      <c r="K11278" s="126">
        <v>618.41999999999996</v>
      </c>
      <c r="L11278" s="100" t="s">
        <v>1324</v>
      </c>
    </row>
    <row r="11279" spans="1:12" ht="56.25" customHeight="1">
      <c r="A11279" s="97" t="s">
        <v>631</v>
      </c>
      <c r="B11279" s="122" t="s">
        <v>10098</v>
      </c>
      <c r="C11279" s="123">
        <v>42388</v>
      </c>
      <c r="D11279" s="97" t="s">
        <v>10202</v>
      </c>
      <c r="E11279" s="97" t="s">
        <v>11</v>
      </c>
      <c r="F11279" s="97">
        <v>7278</v>
      </c>
      <c r="G11279" s="97"/>
      <c r="H11279" s="124" t="s">
        <v>1407</v>
      </c>
      <c r="I11279" s="125">
        <v>278.44</v>
      </c>
      <c r="J11279" s="125">
        <v>0</v>
      </c>
      <c r="K11279" s="126">
        <v>278.44</v>
      </c>
      <c r="L11279" s="100" t="s">
        <v>1324</v>
      </c>
    </row>
    <row r="11280" spans="1:12" ht="56.25" customHeight="1">
      <c r="A11280" s="97" t="s">
        <v>631</v>
      </c>
      <c r="B11280" s="122" t="s">
        <v>10098</v>
      </c>
      <c r="C11280" s="123">
        <v>42388</v>
      </c>
      <c r="D11280" s="97" t="s">
        <v>10200</v>
      </c>
      <c r="E11280" s="97" t="s">
        <v>11</v>
      </c>
      <c r="F11280" s="97">
        <v>7122</v>
      </c>
      <c r="G11280" s="97"/>
      <c r="H11280" s="124" t="s">
        <v>1405</v>
      </c>
      <c r="I11280" s="125">
        <v>336.47</v>
      </c>
      <c r="J11280" s="125">
        <v>0</v>
      </c>
      <c r="K11280" s="126">
        <v>336.47</v>
      </c>
      <c r="L11280" s="100" t="s">
        <v>1324</v>
      </c>
    </row>
    <row r="11281" spans="1:12" ht="56.25" customHeight="1">
      <c r="A11281" s="97" t="s">
        <v>631</v>
      </c>
      <c r="B11281" s="122" t="s">
        <v>10098</v>
      </c>
      <c r="C11281" s="123">
        <v>42388</v>
      </c>
      <c r="D11281" s="97" t="s">
        <v>10197</v>
      </c>
      <c r="E11281" s="97" t="s">
        <v>6</v>
      </c>
      <c r="F11281" s="97">
        <v>839208</v>
      </c>
      <c r="G11281" s="97"/>
      <c r="H11281" s="124" t="s">
        <v>1402</v>
      </c>
      <c r="I11281" s="125">
        <v>0</v>
      </c>
      <c r="J11281" s="125">
        <v>130500</v>
      </c>
      <c r="K11281" s="126">
        <v>130500</v>
      </c>
      <c r="L11281" s="100" t="s">
        <v>1324</v>
      </c>
    </row>
    <row r="11282" spans="1:12" ht="56.25" customHeight="1">
      <c r="A11282" s="97" t="s">
        <v>631</v>
      </c>
      <c r="B11282" s="122" t="s">
        <v>10098</v>
      </c>
      <c r="C11282" s="123">
        <v>42388</v>
      </c>
      <c r="D11282" s="97" t="s">
        <v>10210</v>
      </c>
      <c r="E11282" s="97" t="s">
        <v>11</v>
      </c>
      <c r="F11282" s="97">
        <v>839212</v>
      </c>
      <c r="G11282" s="97"/>
      <c r="H11282" s="124" t="s">
        <v>1413</v>
      </c>
      <c r="I11282" s="125">
        <v>50</v>
      </c>
      <c r="J11282" s="125">
        <v>0</v>
      </c>
      <c r="K11282" s="126">
        <v>50</v>
      </c>
      <c r="L11282" s="100" t="s">
        <v>1324</v>
      </c>
    </row>
    <row r="11283" spans="1:12" ht="56.25" customHeight="1">
      <c r="A11283" s="97" t="s">
        <v>631</v>
      </c>
      <c r="B11283" s="122" t="s">
        <v>10098</v>
      </c>
      <c r="C11283" s="123">
        <v>42389</v>
      </c>
      <c r="D11283" s="97" t="s">
        <v>10216</v>
      </c>
      <c r="E11283" s="97" t="s">
        <v>11</v>
      </c>
      <c r="F11283" s="97">
        <v>7104</v>
      </c>
      <c r="G11283" s="97"/>
      <c r="H11283" s="124" t="s">
        <v>1417</v>
      </c>
      <c r="I11283" s="125">
        <v>476.9</v>
      </c>
      <c r="J11283" s="125">
        <v>0</v>
      </c>
      <c r="K11283" s="126">
        <v>476.9</v>
      </c>
      <c r="L11283" s="100" t="s">
        <v>1324</v>
      </c>
    </row>
    <row r="11284" spans="1:12" ht="56.25" customHeight="1">
      <c r="A11284" s="97" t="s">
        <v>631</v>
      </c>
      <c r="B11284" s="122" t="s">
        <v>10098</v>
      </c>
      <c r="C11284" s="123">
        <v>42394</v>
      </c>
      <c r="D11284" s="97" t="s">
        <v>10234</v>
      </c>
      <c r="E11284" s="97" t="s">
        <v>11</v>
      </c>
      <c r="F11284" s="97">
        <v>7180</v>
      </c>
      <c r="G11284" s="97"/>
      <c r="H11284" s="124" t="s">
        <v>1433</v>
      </c>
      <c r="I11284" s="125">
        <v>398.28</v>
      </c>
      <c r="J11284" s="125">
        <v>0</v>
      </c>
      <c r="K11284" s="126">
        <v>398.28</v>
      </c>
      <c r="L11284" s="100" t="s">
        <v>1324</v>
      </c>
    </row>
    <row r="11285" spans="1:12" ht="56.25" customHeight="1">
      <c r="A11285" s="97" t="s">
        <v>631</v>
      </c>
      <c r="B11285" s="122" t="s">
        <v>10098</v>
      </c>
      <c r="C11285" s="123">
        <v>42394</v>
      </c>
      <c r="D11285" s="97" t="s">
        <v>10233</v>
      </c>
      <c r="E11285" s="97" t="s">
        <v>11</v>
      </c>
      <c r="F11285" s="97">
        <v>7151</v>
      </c>
      <c r="G11285" s="97"/>
      <c r="H11285" s="124" t="s">
        <v>1432</v>
      </c>
      <c r="I11285" s="125">
        <v>9249.81</v>
      </c>
      <c r="J11285" s="125">
        <v>0</v>
      </c>
      <c r="K11285" s="126">
        <v>9249.81</v>
      </c>
      <c r="L11285" s="100" t="s">
        <v>1324</v>
      </c>
    </row>
    <row r="11286" spans="1:12" ht="56.25" customHeight="1">
      <c r="A11286" s="97" t="s">
        <v>631</v>
      </c>
      <c r="B11286" s="122" t="s">
        <v>10098</v>
      </c>
      <c r="C11286" s="123">
        <v>42394</v>
      </c>
      <c r="D11286" s="97" t="s">
        <v>10232</v>
      </c>
      <c r="E11286" s="97" t="s">
        <v>11</v>
      </c>
      <c r="F11286" s="97">
        <v>7106</v>
      </c>
      <c r="G11286" s="97"/>
      <c r="H11286" s="124" t="s">
        <v>1431</v>
      </c>
      <c r="I11286" s="125">
        <v>1183.1300000000001</v>
      </c>
      <c r="J11286" s="125">
        <v>0</v>
      </c>
      <c r="K11286" s="126">
        <v>1183.1300000000001</v>
      </c>
      <c r="L11286" s="100" t="s">
        <v>1324</v>
      </c>
    </row>
    <row r="11287" spans="1:12" ht="56.25" customHeight="1">
      <c r="A11287" s="97" t="s">
        <v>631</v>
      </c>
      <c r="B11287" s="122" t="s">
        <v>10098</v>
      </c>
      <c r="C11287" s="123">
        <v>42394</v>
      </c>
      <c r="D11287" s="97" t="s">
        <v>10238</v>
      </c>
      <c r="E11287" s="97" t="s">
        <v>13</v>
      </c>
      <c r="F11287" s="97">
        <v>839412</v>
      </c>
      <c r="G11287" s="97"/>
      <c r="H11287" s="124" t="s">
        <v>1437</v>
      </c>
      <c r="I11287" s="125">
        <v>2235331</v>
      </c>
      <c r="J11287" s="125">
        <v>0</v>
      </c>
      <c r="K11287" s="126">
        <v>2235331</v>
      </c>
      <c r="L11287" s="100" t="s">
        <v>1324</v>
      </c>
    </row>
    <row r="11288" spans="1:12" ht="56.25" customHeight="1">
      <c r="A11288" s="97" t="s">
        <v>631</v>
      </c>
      <c r="B11288" s="122" t="s">
        <v>10098</v>
      </c>
      <c r="C11288" s="123">
        <v>42395</v>
      </c>
      <c r="D11288" s="97" t="s">
        <v>10250</v>
      </c>
      <c r="E11288" s="97" t="s">
        <v>11</v>
      </c>
      <c r="F11288" s="97">
        <v>7129</v>
      </c>
      <c r="G11288" s="97"/>
      <c r="H11288" s="124" t="s">
        <v>1449</v>
      </c>
      <c r="I11288" s="125">
        <v>5035.92</v>
      </c>
      <c r="J11288" s="125">
        <v>0</v>
      </c>
      <c r="K11288" s="126">
        <v>5035.92</v>
      </c>
      <c r="L11288" s="100" t="s">
        <v>1324</v>
      </c>
    </row>
    <row r="11289" spans="1:12" ht="56.25" customHeight="1">
      <c r="A11289" s="97" t="s">
        <v>631</v>
      </c>
      <c r="B11289" s="122" t="s">
        <v>10098</v>
      </c>
      <c r="C11289" s="123">
        <v>42395</v>
      </c>
      <c r="D11289" s="97" t="s">
        <v>10248</v>
      </c>
      <c r="E11289" s="97" t="s">
        <v>11</v>
      </c>
      <c r="F11289" s="97">
        <v>7125</v>
      </c>
      <c r="G11289" s="97"/>
      <c r="H11289" s="124" t="s">
        <v>1447</v>
      </c>
      <c r="I11289" s="125">
        <v>12697.44</v>
      </c>
      <c r="J11289" s="125">
        <v>0</v>
      </c>
      <c r="K11289" s="126">
        <v>12697.44</v>
      </c>
      <c r="L11289" s="100" t="s">
        <v>1324</v>
      </c>
    </row>
    <row r="11290" spans="1:12" ht="56.25" customHeight="1">
      <c r="A11290" s="97" t="s">
        <v>631</v>
      </c>
      <c r="B11290" s="122" t="s">
        <v>10098</v>
      </c>
      <c r="C11290" s="123">
        <v>42395</v>
      </c>
      <c r="D11290" s="97" t="s">
        <v>10249</v>
      </c>
      <c r="E11290" s="97" t="s">
        <v>11</v>
      </c>
      <c r="F11290" s="97">
        <v>7128</v>
      </c>
      <c r="G11290" s="97"/>
      <c r="H11290" s="124" t="s">
        <v>1448</v>
      </c>
      <c r="I11290" s="125">
        <v>6613.24</v>
      </c>
      <c r="J11290" s="125">
        <v>0</v>
      </c>
      <c r="K11290" s="126">
        <v>6613.24</v>
      </c>
      <c r="L11290" s="100" t="s">
        <v>1324</v>
      </c>
    </row>
    <row r="11291" spans="1:12" ht="56.25" customHeight="1">
      <c r="A11291" s="97" t="s">
        <v>631</v>
      </c>
      <c r="B11291" s="122" t="s">
        <v>10098</v>
      </c>
      <c r="C11291" s="123">
        <v>42396</v>
      </c>
      <c r="D11291" s="97" t="s">
        <v>10261</v>
      </c>
      <c r="E11291" s="97" t="s">
        <v>11</v>
      </c>
      <c r="F11291" s="97">
        <v>7134</v>
      </c>
      <c r="G11291" s="97"/>
      <c r="H11291" s="124" t="s">
        <v>1459</v>
      </c>
      <c r="I11291" s="125">
        <v>322.55</v>
      </c>
      <c r="J11291" s="125">
        <v>0</v>
      </c>
      <c r="K11291" s="126">
        <v>322.55</v>
      </c>
      <c r="L11291" s="100" t="s">
        <v>1324</v>
      </c>
    </row>
    <row r="11292" spans="1:12" ht="56.25" customHeight="1">
      <c r="A11292" s="97" t="s">
        <v>631</v>
      </c>
      <c r="B11292" s="122" t="s">
        <v>10098</v>
      </c>
      <c r="C11292" s="123">
        <v>42396</v>
      </c>
      <c r="D11292" s="97" t="s">
        <v>10270</v>
      </c>
      <c r="E11292" s="97" t="s">
        <v>13</v>
      </c>
      <c r="F11292" s="97">
        <v>839960</v>
      </c>
      <c r="G11292" s="97"/>
      <c r="H11292" s="124" t="s">
        <v>1466</v>
      </c>
      <c r="I11292" s="125">
        <v>1518.52</v>
      </c>
      <c r="J11292" s="125">
        <v>0</v>
      </c>
      <c r="K11292" s="126">
        <v>1518.52</v>
      </c>
      <c r="L11292" s="100" t="s">
        <v>1324</v>
      </c>
    </row>
    <row r="11293" spans="1:12" ht="56.25" customHeight="1">
      <c r="A11293" s="97" t="s">
        <v>631</v>
      </c>
      <c r="B11293" s="122" t="s">
        <v>10098</v>
      </c>
      <c r="C11293" s="123">
        <v>42397</v>
      </c>
      <c r="D11293" s="97" t="s">
        <v>10277</v>
      </c>
      <c r="E11293" s="97" t="s">
        <v>11</v>
      </c>
      <c r="F11293" s="97">
        <v>7297</v>
      </c>
      <c r="G11293" s="97"/>
      <c r="H11293" s="124" t="s">
        <v>1472</v>
      </c>
      <c r="I11293" s="125">
        <v>904.14</v>
      </c>
      <c r="J11293" s="125">
        <v>0</v>
      </c>
      <c r="K11293" s="126">
        <v>904.14</v>
      </c>
      <c r="L11293" s="100" t="s">
        <v>1324</v>
      </c>
    </row>
    <row r="11294" spans="1:12" ht="56.25" customHeight="1">
      <c r="A11294" s="97" t="s">
        <v>631</v>
      </c>
      <c r="B11294" s="122" t="s">
        <v>10098</v>
      </c>
      <c r="C11294" s="123">
        <v>42397</v>
      </c>
      <c r="D11294" s="97" t="s">
        <v>10278</v>
      </c>
      <c r="E11294" s="97" t="s">
        <v>11</v>
      </c>
      <c r="F11294" s="97">
        <v>7298</v>
      </c>
      <c r="G11294" s="97"/>
      <c r="H11294" s="124" t="s">
        <v>1473</v>
      </c>
      <c r="I11294" s="125">
        <v>289.69</v>
      </c>
      <c r="J11294" s="125">
        <v>0</v>
      </c>
      <c r="K11294" s="126">
        <v>289.69</v>
      </c>
      <c r="L11294" s="100" t="s">
        <v>1324</v>
      </c>
    </row>
    <row r="11295" spans="1:12" ht="56.25" customHeight="1">
      <c r="A11295" s="97" t="s">
        <v>631</v>
      </c>
      <c r="B11295" s="122" t="s">
        <v>10098</v>
      </c>
      <c r="C11295" s="123">
        <v>42397</v>
      </c>
      <c r="D11295" s="97" t="s">
        <v>10279</v>
      </c>
      <c r="E11295" s="97" t="s">
        <v>11</v>
      </c>
      <c r="F11295" s="97">
        <v>7299</v>
      </c>
      <c r="G11295" s="97"/>
      <c r="H11295" s="124" t="s">
        <v>1474</v>
      </c>
      <c r="I11295" s="125">
        <v>1963.12</v>
      </c>
      <c r="J11295" s="125">
        <v>0</v>
      </c>
      <c r="K11295" s="126">
        <v>1963.12</v>
      </c>
      <c r="L11295" s="100" t="s">
        <v>1324</v>
      </c>
    </row>
    <row r="11296" spans="1:12" ht="56.25" customHeight="1">
      <c r="A11296" s="97" t="s">
        <v>631</v>
      </c>
      <c r="B11296" s="122" t="s">
        <v>10098</v>
      </c>
      <c r="C11296" s="123">
        <v>42397</v>
      </c>
      <c r="D11296" s="97" t="s">
        <v>10280</v>
      </c>
      <c r="E11296" s="97" t="s">
        <v>11</v>
      </c>
      <c r="F11296" s="97">
        <v>7300</v>
      </c>
      <c r="G11296" s="97"/>
      <c r="H11296" s="124" t="s">
        <v>1475</v>
      </c>
      <c r="I11296" s="125">
        <v>300.60000000000002</v>
      </c>
      <c r="J11296" s="125">
        <v>0</v>
      </c>
      <c r="K11296" s="126">
        <v>300.60000000000002</v>
      </c>
      <c r="L11296" s="100" t="s">
        <v>1324</v>
      </c>
    </row>
    <row r="11297" spans="1:12" ht="56.25" customHeight="1">
      <c r="A11297" s="97" t="s">
        <v>631</v>
      </c>
      <c r="B11297" s="122" t="s">
        <v>10098</v>
      </c>
      <c r="C11297" s="123">
        <v>42401</v>
      </c>
      <c r="D11297" s="97" t="s">
        <v>10426</v>
      </c>
      <c r="E11297" s="97" t="s">
        <v>11</v>
      </c>
      <c r="F11297" s="97">
        <v>7157</v>
      </c>
      <c r="G11297" s="97"/>
      <c r="H11297" s="124" t="s">
        <v>1510</v>
      </c>
      <c r="I11297" s="125">
        <v>4946.12</v>
      </c>
      <c r="J11297" s="125">
        <v>0</v>
      </c>
      <c r="K11297" s="126">
        <v>4946.12</v>
      </c>
      <c r="L11297" s="100" t="s">
        <v>1324</v>
      </c>
    </row>
    <row r="11298" spans="1:12" ht="56.25" customHeight="1">
      <c r="A11298" s="97" t="s">
        <v>631</v>
      </c>
      <c r="B11298" s="122" t="s">
        <v>10098</v>
      </c>
      <c r="C11298" s="123">
        <v>42403</v>
      </c>
      <c r="D11298" s="97" t="s">
        <v>10450</v>
      </c>
      <c r="E11298" s="97" t="s">
        <v>11</v>
      </c>
      <c r="F11298" s="97">
        <v>7241</v>
      </c>
      <c r="G11298" s="97"/>
      <c r="H11298" s="124" t="s">
        <v>1532</v>
      </c>
      <c r="I11298" s="125">
        <v>914.29</v>
      </c>
      <c r="J11298" s="125">
        <v>0</v>
      </c>
      <c r="K11298" s="126">
        <v>914.29</v>
      </c>
      <c r="L11298" s="100" t="s">
        <v>1324</v>
      </c>
    </row>
    <row r="11299" spans="1:12" ht="56.25" customHeight="1">
      <c r="A11299" s="97" t="s">
        <v>631</v>
      </c>
      <c r="B11299" s="122" t="s">
        <v>10098</v>
      </c>
      <c r="C11299" s="123">
        <v>42403</v>
      </c>
      <c r="D11299" s="97" t="s">
        <v>10449</v>
      </c>
      <c r="E11299" s="97" t="s">
        <v>11</v>
      </c>
      <c r="F11299" s="97">
        <v>7240</v>
      </c>
      <c r="G11299" s="97"/>
      <c r="H11299" s="124" t="s">
        <v>1531</v>
      </c>
      <c r="I11299" s="125">
        <v>452.75</v>
      </c>
      <c r="J11299" s="125">
        <v>0</v>
      </c>
      <c r="K11299" s="126">
        <v>452.75</v>
      </c>
      <c r="L11299" s="100" t="s">
        <v>1324</v>
      </c>
    </row>
    <row r="11300" spans="1:12" ht="56.25" customHeight="1">
      <c r="A11300" s="97" t="s">
        <v>631</v>
      </c>
      <c r="B11300" s="122" t="s">
        <v>10098</v>
      </c>
      <c r="C11300" s="123">
        <v>42403</v>
      </c>
      <c r="D11300" s="97" t="s">
        <v>10448</v>
      </c>
      <c r="E11300" s="97" t="s">
        <v>11</v>
      </c>
      <c r="F11300" s="97">
        <v>7223</v>
      </c>
      <c r="G11300" s="97"/>
      <c r="H11300" s="124" t="s">
        <v>1530</v>
      </c>
      <c r="I11300" s="125">
        <v>809.95</v>
      </c>
      <c r="J11300" s="125">
        <v>0</v>
      </c>
      <c r="K11300" s="126">
        <v>809.95</v>
      </c>
      <c r="L11300" s="100" t="s">
        <v>1324</v>
      </c>
    </row>
    <row r="11301" spans="1:12" ht="56.25" customHeight="1">
      <c r="A11301" s="97" t="s">
        <v>631</v>
      </c>
      <c r="B11301" s="122" t="s">
        <v>10098</v>
      </c>
      <c r="C11301" s="123">
        <v>42410</v>
      </c>
      <c r="D11301" s="97" t="s">
        <v>10502</v>
      </c>
      <c r="E11301" s="97" t="s">
        <v>11</v>
      </c>
      <c r="F11301" s="97">
        <v>7328</v>
      </c>
      <c r="G11301" s="97"/>
      <c r="H11301" s="124" t="s">
        <v>1572</v>
      </c>
      <c r="I11301" s="125">
        <v>522.79</v>
      </c>
      <c r="J11301" s="125">
        <v>0</v>
      </c>
      <c r="K11301" s="126">
        <v>522.79</v>
      </c>
      <c r="L11301" s="100" t="s">
        <v>1324</v>
      </c>
    </row>
    <row r="11302" spans="1:12" ht="56.25" customHeight="1">
      <c r="A11302" s="97" t="s">
        <v>631</v>
      </c>
      <c r="B11302" s="122" t="s">
        <v>10098</v>
      </c>
      <c r="C11302" s="123">
        <v>42410</v>
      </c>
      <c r="D11302" s="97" t="s">
        <v>10497</v>
      </c>
      <c r="E11302" s="97" t="s">
        <v>11</v>
      </c>
      <c r="F11302" s="97">
        <v>7220</v>
      </c>
      <c r="G11302" s="97"/>
      <c r="H11302" s="124" t="s">
        <v>1567</v>
      </c>
      <c r="I11302" s="125">
        <v>1376.11</v>
      </c>
      <c r="J11302" s="125">
        <v>0</v>
      </c>
      <c r="K11302" s="126">
        <v>1376.11</v>
      </c>
      <c r="L11302" s="100" t="s">
        <v>1324</v>
      </c>
    </row>
    <row r="11303" spans="1:12" ht="56.25" customHeight="1">
      <c r="A11303" s="97" t="s">
        <v>631</v>
      </c>
      <c r="B11303" s="122" t="s">
        <v>10098</v>
      </c>
      <c r="C11303" s="123">
        <v>42410</v>
      </c>
      <c r="D11303" s="97" t="s">
        <v>10498</v>
      </c>
      <c r="E11303" s="97" t="s">
        <v>11</v>
      </c>
      <c r="F11303" s="97">
        <v>7231</v>
      </c>
      <c r="G11303" s="97"/>
      <c r="H11303" s="124" t="s">
        <v>1568</v>
      </c>
      <c r="I11303" s="125">
        <v>567.52</v>
      </c>
      <c r="J11303" s="125">
        <v>0</v>
      </c>
      <c r="K11303" s="126">
        <v>567.52</v>
      </c>
      <c r="L11303" s="100" t="s">
        <v>1324</v>
      </c>
    </row>
    <row r="11304" spans="1:12" ht="56.25" customHeight="1">
      <c r="A11304" s="97" t="s">
        <v>631</v>
      </c>
      <c r="B11304" s="122" t="s">
        <v>10098</v>
      </c>
      <c r="C11304" s="123">
        <v>42410</v>
      </c>
      <c r="D11304" s="97" t="s">
        <v>10496</v>
      </c>
      <c r="E11304" s="97" t="s">
        <v>11</v>
      </c>
      <c r="F11304" s="97">
        <v>7202</v>
      </c>
      <c r="G11304" s="97"/>
      <c r="H11304" s="124" t="s">
        <v>1566</v>
      </c>
      <c r="I11304" s="125">
        <v>3102.49</v>
      </c>
      <c r="J11304" s="125">
        <v>0</v>
      </c>
      <c r="K11304" s="126">
        <v>3102.49</v>
      </c>
      <c r="L11304" s="100" t="s">
        <v>1324</v>
      </c>
    </row>
    <row r="11305" spans="1:12" ht="56.25" customHeight="1">
      <c r="A11305" s="97" t="s">
        <v>631</v>
      </c>
      <c r="B11305" s="122" t="s">
        <v>10098</v>
      </c>
      <c r="C11305" s="123">
        <v>42410</v>
      </c>
      <c r="D11305" s="97" t="s">
        <v>10501</v>
      </c>
      <c r="E11305" s="97" t="s">
        <v>11</v>
      </c>
      <c r="F11305" s="97">
        <v>7322</v>
      </c>
      <c r="G11305" s="97"/>
      <c r="H11305" s="124" t="s">
        <v>1571</v>
      </c>
      <c r="I11305" s="125">
        <v>324.47000000000003</v>
      </c>
      <c r="J11305" s="125">
        <v>0</v>
      </c>
      <c r="K11305" s="126">
        <v>324.47000000000003</v>
      </c>
      <c r="L11305" s="100" t="s">
        <v>1324</v>
      </c>
    </row>
    <row r="11306" spans="1:12" ht="56.25" customHeight="1">
      <c r="A11306" s="97" t="s">
        <v>631</v>
      </c>
      <c r="B11306" s="122" t="s">
        <v>10098</v>
      </c>
      <c r="C11306" s="123">
        <v>42410</v>
      </c>
      <c r="D11306" s="97" t="s">
        <v>10500</v>
      </c>
      <c r="E11306" s="97" t="s">
        <v>11</v>
      </c>
      <c r="F11306" s="97">
        <v>7282</v>
      </c>
      <c r="G11306" s="97"/>
      <c r="H11306" s="124" t="s">
        <v>1570</v>
      </c>
      <c r="I11306" s="125">
        <v>639.48</v>
      </c>
      <c r="J11306" s="125">
        <v>0</v>
      </c>
      <c r="K11306" s="126">
        <v>639.48</v>
      </c>
      <c r="L11306" s="100" t="s">
        <v>1324</v>
      </c>
    </row>
    <row r="11307" spans="1:12" ht="56.25" customHeight="1">
      <c r="A11307" s="97" t="s">
        <v>631</v>
      </c>
      <c r="B11307" s="122" t="s">
        <v>10098</v>
      </c>
      <c r="C11307" s="123">
        <v>42410</v>
      </c>
      <c r="D11307" s="97" t="s">
        <v>10499</v>
      </c>
      <c r="E11307" s="97" t="s">
        <v>11</v>
      </c>
      <c r="F11307" s="97">
        <v>7280</v>
      </c>
      <c r="G11307" s="97"/>
      <c r="H11307" s="124" t="s">
        <v>1569</v>
      </c>
      <c r="I11307" s="125">
        <v>604.08000000000004</v>
      </c>
      <c r="J11307" s="125">
        <v>0</v>
      </c>
      <c r="K11307" s="126">
        <v>604.08000000000004</v>
      </c>
      <c r="L11307" s="100" t="s">
        <v>1324</v>
      </c>
    </row>
    <row r="11308" spans="1:12" ht="56.25" customHeight="1">
      <c r="A11308" s="97" t="s">
        <v>631</v>
      </c>
      <c r="B11308" s="122" t="s">
        <v>10098</v>
      </c>
      <c r="C11308" s="123">
        <v>42410</v>
      </c>
      <c r="D11308" s="97" t="s">
        <v>10493</v>
      </c>
      <c r="E11308" s="97" t="s">
        <v>6</v>
      </c>
      <c r="F11308" s="97">
        <v>841328</v>
      </c>
      <c r="G11308" s="97"/>
      <c r="H11308" s="124" t="s">
        <v>1563</v>
      </c>
      <c r="I11308" s="125">
        <v>0</v>
      </c>
      <c r="J11308" s="125">
        <v>23682.09</v>
      </c>
      <c r="K11308" s="126">
        <v>23682.09</v>
      </c>
      <c r="L11308" s="100" t="s">
        <v>1324</v>
      </c>
    </row>
    <row r="11309" spans="1:12" ht="56.25" customHeight="1">
      <c r="A11309" s="97" t="s">
        <v>631</v>
      </c>
      <c r="B11309" s="122" t="s">
        <v>10098</v>
      </c>
      <c r="C11309" s="123">
        <v>42410</v>
      </c>
      <c r="D11309" s="97" t="s">
        <v>10494</v>
      </c>
      <c r="E11309" s="97" t="s">
        <v>6</v>
      </c>
      <c r="F11309" s="97">
        <v>841333</v>
      </c>
      <c r="G11309" s="97"/>
      <c r="H11309" s="124" t="s">
        <v>1564</v>
      </c>
      <c r="I11309" s="125">
        <v>0</v>
      </c>
      <c r="J11309" s="125">
        <v>44349.22</v>
      </c>
      <c r="K11309" s="126">
        <v>44349.22</v>
      </c>
      <c r="L11309" s="100" t="s">
        <v>1324</v>
      </c>
    </row>
    <row r="11310" spans="1:12" ht="56.25" customHeight="1">
      <c r="A11310" s="97" t="s">
        <v>631</v>
      </c>
      <c r="B11310" s="122" t="s">
        <v>10098</v>
      </c>
      <c r="C11310" s="123">
        <v>42411</v>
      </c>
      <c r="D11310" s="97" t="s">
        <v>10521</v>
      </c>
      <c r="E11310" s="97" t="s">
        <v>11</v>
      </c>
      <c r="F11310" s="97">
        <v>7216</v>
      </c>
      <c r="G11310" s="97"/>
      <c r="H11310" s="124" t="s">
        <v>1589</v>
      </c>
      <c r="I11310" s="125">
        <v>4342.03</v>
      </c>
      <c r="J11310" s="125">
        <v>0</v>
      </c>
      <c r="K11310" s="126">
        <v>4342.03</v>
      </c>
      <c r="L11310" s="100" t="s">
        <v>1324</v>
      </c>
    </row>
    <row r="11311" spans="1:12" ht="56.25" customHeight="1">
      <c r="A11311" s="97" t="s">
        <v>631</v>
      </c>
      <c r="B11311" s="122" t="s">
        <v>10098</v>
      </c>
      <c r="C11311" s="123">
        <v>42411</v>
      </c>
      <c r="D11311" s="97" t="s">
        <v>10522</v>
      </c>
      <c r="E11311" s="97" t="s">
        <v>11</v>
      </c>
      <c r="F11311" s="97">
        <v>7229</v>
      </c>
      <c r="G11311" s="97"/>
      <c r="H11311" s="124" t="s">
        <v>1590</v>
      </c>
      <c r="I11311" s="125">
        <v>21539.84</v>
      </c>
      <c r="J11311" s="125">
        <v>0</v>
      </c>
      <c r="K11311" s="126">
        <v>21539.84</v>
      </c>
      <c r="L11311" s="100" t="s">
        <v>1324</v>
      </c>
    </row>
    <row r="11312" spans="1:12" ht="56.25" customHeight="1">
      <c r="A11312" s="97" t="s">
        <v>631</v>
      </c>
      <c r="B11312" s="122" t="s">
        <v>10098</v>
      </c>
      <c r="C11312" s="123">
        <v>42412</v>
      </c>
      <c r="D11312" s="97" t="s">
        <v>10551</v>
      </c>
      <c r="E11312" s="97" t="s">
        <v>13</v>
      </c>
      <c r="F11312" s="97">
        <v>841703</v>
      </c>
      <c r="G11312" s="97"/>
      <c r="H11312" s="124" t="s">
        <v>1616</v>
      </c>
      <c r="I11312" s="125">
        <v>4887144.26</v>
      </c>
      <c r="J11312" s="125">
        <v>0</v>
      </c>
      <c r="K11312" s="126">
        <v>4887144.26</v>
      </c>
      <c r="L11312" s="100" t="s">
        <v>1324</v>
      </c>
    </row>
    <row r="11313" spans="1:12" ht="56.25" customHeight="1">
      <c r="A11313" s="97" t="s">
        <v>631</v>
      </c>
      <c r="B11313" s="122" t="s">
        <v>10098</v>
      </c>
      <c r="C11313" s="123">
        <v>42416</v>
      </c>
      <c r="D11313" s="97" t="s">
        <v>10591</v>
      </c>
      <c r="E11313" s="97" t="s">
        <v>11</v>
      </c>
      <c r="F11313" s="97">
        <v>7258</v>
      </c>
      <c r="G11313" s="97"/>
      <c r="H11313" s="124" t="s">
        <v>1653</v>
      </c>
      <c r="I11313" s="125">
        <v>836.16</v>
      </c>
      <c r="J11313" s="125">
        <v>0</v>
      </c>
      <c r="K11313" s="126">
        <v>836.16</v>
      </c>
      <c r="L11313" s="100" t="s">
        <v>1324</v>
      </c>
    </row>
    <row r="11314" spans="1:12" ht="56.25" customHeight="1">
      <c r="A11314" s="97" t="s">
        <v>631</v>
      </c>
      <c r="B11314" s="122" t="s">
        <v>10098</v>
      </c>
      <c r="C11314" s="123">
        <v>42416</v>
      </c>
      <c r="D11314" s="97" t="s">
        <v>10589</v>
      </c>
      <c r="E11314" s="97" t="s">
        <v>11</v>
      </c>
      <c r="F11314" s="97">
        <v>7232</v>
      </c>
      <c r="G11314" s="97"/>
      <c r="H11314" s="124" t="s">
        <v>1651</v>
      </c>
      <c r="I11314" s="125">
        <v>696.21</v>
      </c>
      <c r="J11314" s="125">
        <v>0</v>
      </c>
      <c r="K11314" s="126">
        <v>696.21</v>
      </c>
      <c r="L11314" s="100" t="s">
        <v>1324</v>
      </c>
    </row>
    <row r="11315" spans="1:12" ht="56.25" customHeight="1">
      <c r="A11315" s="97" t="s">
        <v>631</v>
      </c>
      <c r="B11315" s="122" t="s">
        <v>10098</v>
      </c>
      <c r="C11315" s="123">
        <v>42416</v>
      </c>
      <c r="D11315" s="97" t="s">
        <v>10588</v>
      </c>
      <c r="E11315" s="97" t="s">
        <v>11</v>
      </c>
      <c r="F11315" s="97">
        <v>7226</v>
      </c>
      <c r="G11315" s="97"/>
      <c r="H11315" s="124" t="s">
        <v>1650</v>
      </c>
      <c r="I11315" s="125">
        <v>477.93</v>
      </c>
      <c r="J11315" s="125">
        <v>0</v>
      </c>
      <c r="K11315" s="126">
        <v>477.93</v>
      </c>
      <c r="L11315" s="100" t="s">
        <v>1324</v>
      </c>
    </row>
    <row r="11316" spans="1:12" ht="56.25" customHeight="1">
      <c r="A11316" s="97" t="s">
        <v>631</v>
      </c>
      <c r="B11316" s="122" t="s">
        <v>10098</v>
      </c>
      <c r="C11316" s="123">
        <v>42416</v>
      </c>
      <c r="D11316" s="97" t="s">
        <v>10586</v>
      </c>
      <c r="E11316" s="97" t="s">
        <v>11</v>
      </c>
      <c r="F11316" s="97">
        <v>7224</v>
      </c>
      <c r="G11316" s="97"/>
      <c r="H11316" s="124" t="s">
        <v>1648</v>
      </c>
      <c r="I11316" s="125">
        <v>2436.0500000000002</v>
      </c>
      <c r="J11316" s="125">
        <v>0</v>
      </c>
      <c r="K11316" s="126">
        <v>2436.0500000000002</v>
      </c>
      <c r="L11316" s="100" t="s">
        <v>1324</v>
      </c>
    </row>
    <row r="11317" spans="1:12" ht="56.25" customHeight="1">
      <c r="A11317" s="97" t="s">
        <v>631</v>
      </c>
      <c r="B11317" s="122" t="s">
        <v>10098</v>
      </c>
      <c r="C11317" s="123">
        <v>42416</v>
      </c>
      <c r="D11317" s="97" t="s">
        <v>10585</v>
      </c>
      <c r="E11317" s="97" t="s">
        <v>11</v>
      </c>
      <c r="F11317" s="97">
        <v>7222</v>
      </c>
      <c r="G11317" s="97"/>
      <c r="H11317" s="124" t="s">
        <v>1647</v>
      </c>
      <c r="I11317" s="125">
        <v>1268.3399999999999</v>
      </c>
      <c r="J11317" s="125">
        <v>0</v>
      </c>
      <c r="K11317" s="126">
        <v>1268.3399999999999</v>
      </c>
      <c r="L11317" s="100" t="s">
        <v>1324</v>
      </c>
    </row>
    <row r="11318" spans="1:12" ht="56.25" customHeight="1">
      <c r="A11318" s="97" t="s">
        <v>631</v>
      </c>
      <c r="B11318" s="122" t="s">
        <v>10098</v>
      </c>
      <c r="C11318" s="123">
        <v>42416</v>
      </c>
      <c r="D11318" s="97" t="s">
        <v>10581</v>
      </c>
      <c r="E11318" s="97" t="s">
        <v>11</v>
      </c>
      <c r="F11318" s="97">
        <v>7215</v>
      </c>
      <c r="G11318" s="97"/>
      <c r="H11318" s="124" t="s">
        <v>1643</v>
      </c>
      <c r="I11318" s="125">
        <v>5065.4799999999996</v>
      </c>
      <c r="J11318" s="125">
        <v>0</v>
      </c>
      <c r="K11318" s="126">
        <v>5065.4799999999996</v>
      </c>
      <c r="L11318" s="100" t="s">
        <v>1324</v>
      </c>
    </row>
    <row r="11319" spans="1:12" ht="56.25" customHeight="1">
      <c r="A11319" s="97" t="s">
        <v>631</v>
      </c>
      <c r="B11319" s="122" t="s">
        <v>10098</v>
      </c>
      <c r="C11319" s="123">
        <v>42416</v>
      </c>
      <c r="D11319" s="97" t="s">
        <v>10584</v>
      </c>
      <c r="E11319" s="97" t="s">
        <v>11</v>
      </c>
      <c r="F11319" s="97">
        <v>7221</v>
      </c>
      <c r="G11319" s="97"/>
      <c r="H11319" s="124" t="s">
        <v>1646</v>
      </c>
      <c r="I11319" s="125">
        <v>5043.26</v>
      </c>
      <c r="J11319" s="125">
        <v>0</v>
      </c>
      <c r="K11319" s="126">
        <v>5043.26</v>
      </c>
      <c r="L11319" s="100" t="s">
        <v>1324</v>
      </c>
    </row>
    <row r="11320" spans="1:12" ht="56.25" customHeight="1">
      <c r="A11320" s="97" t="s">
        <v>631</v>
      </c>
      <c r="B11320" s="122" t="s">
        <v>10098</v>
      </c>
      <c r="C11320" s="123">
        <v>42416</v>
      </c>
      <c r="D11320" s="97" t="s">
        <v>10582</v>
      </c>
      <c r="E11320" s="97" t="s">
        <v>11</v>
      </c>
      <c r="F11320" s="97">
        <v>7217</v>
      </c>
      <c r="G11320" s="97"/>
      <c r="H11320" s="124" t="s">
        <v>1644</v>
      </c>
      <c r="I11320" s="125">
        <v>668.22</v>
      </c>
      <c r="J11320" s="125">
        <v>0</v>
      </c>
      <c r="K11320" s="126">
        <v>668.22</v>
      </c>
      <c r="L11320" s="100" t="s">
        <v>1324</v>
      </c>
    </row>
    <row r="11321" spans="1:12" ht="56.25" customHeight="1">
      <c r="A11321" s="97" t="s">
        <v>631</v>
      </c>
      <c r="B11321" s="122" t="s">
        <v>10098</v>
      </c>
      <c r="C11321" s="123">
        <v>42416</v>
      </c>
      <c r="D11321" s="97" t="s">
        <v>10579</v>
      </c>
      <c r="E11321" s="97" t="s">
        <v>11</v>
      </c>
      <c r="F11321" s="97">
        <v>7213</v>
      </c>
      <c r="G11321" s="97"/>
      <c r="H11321" s="124" t="s">
        <v>1641</v>
      </c>
      <c r="I11321" s="125">
        <v>2575.17</v>
      </c>
      <c r="J11321" s="125">
        <v>0</v>
      </c>
      <c r="K11321" s="126">
        <v>2575.17</v>
      </c>
      <c r="L11321" s="100" t="s">
        <v>1324</v>
      </c>
    </row>
    <row r="11322" spans="1:12" ht="56.25" customHeight="1">
      <c r="A11322" s="97" t="s">
        <v>631</v>
      </c>
      <c r="B11322" s="122" t="s">
        <v>10098</v>
      </c>
      <c r="C11322" s="123">
        <v>42416</v>
      </c>
      <c r="D11322" s="97" t="s">
        <v>10583</v>
      </c>
      <c r="E11322" s="97" t="s">
        <v>11</v>
      </c>
      <c r="F11322" s="97">
        <v>7219</v>
      </c>
      <c r="G11322" s="97"/>
      <c r="H11322" s="124" t="s">
        <v>1645</v>
      </c>
      <c r="I11322" s="125">
        <v>6389.74</v>
      </c>
      <c r="J11322" s="125">
        <v>0</v>
      </c>
      <c r="K11322" s="126">
        <v>6389.74</v>
      </c>
      <c r="L11322" s="100" t="s">
        <v>1324</v>
      </c>
    </row>
    <row r="11323" spans="1:12" ht="56.25" customHeight="1">
      <c r="A11323" s="97" t="s">
        <v>631</v>
      </c>
      <c r="B11323" s="122" t="s">
        <v>10098</v>
      </c>
      <c r="C11323" s="123">
        <v>42416</v>
      </c>
      <c r="D11323" s="97" t="s">
        <v>10578</v>
      </c>
      <c r="E11323" s="97" t="s">
        <v>11</v>
      </c>
      <c r="F11323" s="97">
        <v>7212</v>
      </c>
      <c r="G11323" s="97"/>
      <c r="H11323" s="124" t="s">
        <v>1640</v>
      </c>
      <c r="I11323" s="125">
        <v>1353.88</v>
      </c>
      <c r="J11323" s="125">
        <v>0</v>
      </c>
      <c r="K11323" s="126">
        <v>1353.88</v>
      </c>
      <c r="L11323" s="100" t="s">
        <v>1324</v>
      </c>
    </row>
    <row r="11324" spans="1:12" ht="56.25" customHeight="1">
      <c r="A11324" s="97" t="s">
        <v>631</v>
      </c>
      <c r="B11324" s="122" t="s">
        <v>10098</v>
      </c>
      <c r="C11324" s="123">
        <v>42416</v>
      </c>
      <c r="D11324" s="97" t="s">
        <v>10576</v>
      </c>
      <c r="E11324" s="97" t="s">
        <v>11</v>
      </c>
      <c r="F11324" s="97">
        <v>7210</v>
      </c>
      <c r="G11324" s="97"/>
      <c r="H11324" s="124" t="s">
        <v>1638</v>
      </c>
      <c r="I11324" s="125">
        <v>2318.5300000000002</v>
      </c>
      <c r="J11324" s="125">
        <v>0</v>
      </c>
      <c r="K11324" s="126">
        <v>2318.5300000000002</v>
      </c>
      <c r="L11324" s="100" t="s">
        <v>1324</v>
      </c>
    </row>
    <row r="11325" spans="1:12" ht="56.25" customHeight="1">
      <c r="A11325" s="97" t="s">
        <v>631</v>
      </c>
      <c r="B11325" s="122" t="s">
        <v>10098</v>
      </c>
      <c r="C11325" s="123">
        <v>42416</v>
      </c>
      <c r="D11325" s="97" t="s">
        <v>10580</v>
      </c>
      <c r="E11325" s="97" t="s">
        <v>11</v>
      </c>
      <c r="F11325" s="97">
        <v>7214</v>
      </c>
      <c r="G11325" s="97"/>
      <c r="H11325" s="124" t="s">
        <v>1642</v>
      </c>
      <c r="I11325" s="125">
        <v>509.76</v>
      </c>
      <c r="J11325" s="125">
        <v>0</v>
      </c>
      <c r="K11325" s="126">
        <v>509.76</v>
      </c>
      <c r="L11325" s="100" t="s">
        <v>1324</v>
      </c>
    </row>
    <row r="11326" spans="1:12" ht="56.25" customHeight="1">
      <c r="A11326" s="97" t="s">
        <v>631</v>
      </c>
      <c r="B11326" s="122" t="s">
        <v>10098</v>
      </c>
      <c r="C11326" s="123">
        <v>42416</v>
      </c>
      <c r="D11326" s="97" t="s">
        <v>10575</v>
      </c>
      <c r="E11326" s="97" t="s">
        <v>11</v>
      </c>
      <c r="F11326" s="97">
        <v>7208</v>
      </c>
      <c r="G11326" s="97"/>
      <c r="H11326" s="124" t="s">
        <v>1637</v>
      </c>
      <c r="I11326" s="125">
        <v>576.02</v>
      </c>
      <c r="J11326" s="125">
        <v>0</v>
      </c>
      <c r="K11326" s="126">
        <v>576.02</v>
      </c>
      <c r="L11326" s="100" t="s">
        <v>1324</v>
      </c>
    </row>
    <row r="11327" spans="1:12" ht="56.25" customHeight="1">
      <c r="A11327" s="97" t="s">
        <v>631</v>
      </c>
      <c r="B11327" s="122" t="s">
        <v>10098</v>
      </c>
      <c r="C11327" s="123">
        <v>42416</v>
      </c>
      <c r="D11327" s="97" t="s">
        <v>10577</v>
      </c>
      <c r="E11327" s="97" t="s">
        <v>11</v>
      </c>
      <c r="F11327" s="97">
        <v>7211</v>
      </c>
      <c r="G11327" s="97"/>
      <c r="H11327" s="124" t="s">
        <v>1639</v>
      </c>
      <c r="I11327" s="125">
        <v>353.97</v>
      </c>
      <c r="J11327" s="125">
        <v>0</v>
      </c>
      <c r="K11327" s="126">
        <v>353.97</v>
      </c>
      <c r="L11327" s="100" t="s">
        <v>1324</v>
      </c>
    </row>
    <row r="11328" spans="1:12" ht="56.25" customHeight="1">
      <c r="A11328" s="97" t="s">
        <v>631</v>
      </c>
      <c r="B11328" s="122" t="s">
        <v>10098</v>
      </c>
      <c r="C11328" s="123">
        <v>42416</v>
      </c>
      <c r="D11328" s="97" t="s">
        <v>10573</v>
      </c>
      <c r="E11328" s="97" t="s">
        <v>11</v>
      </c>
      <c r="F11328" s="97">
        <v>7206</v>
      </c>
      <c r="G11328" s="97"/>
      <c r="H11328" s="124" t="s">
        <v>1635</v>
      </c>
      <c r="I11328" s="125">
        <v>428.74</v>
      </c>
      <c r="J11328" s="125">
        <v>0</v>
      </c>
      <c r="K11328" s="126">
        <v>428.74</v>
      </c>
      <c r="L11328" s="100" t="s">
        <v>1324</v>
      </c>
    </row>
    <row r="11329" spans="1:12" ht="56.25" customHeight="1">
      <c r="A11329" s="97" t="s">
        <v>631</v>
      </c>
      <c r="B11329" s="122" t="s">
        <v>10098</v>
      </c>
      <c r="C11329" s="123">
        <v>42416</v>
      </c>
      <c r="D11329" s="97" t="s">
        <v>10593</v>
      </c>
      <c r="E11329" s="97" t="s">
        <v>11</v>
      </c>
      <c r="F11329" s="97">
        <v>7294</v>
      </c>
      <c r="G11329" s="97"/>
      <c r="H11329" s="124" t="s">
        <v>1655</v>
      </c>
      <c r="I11329" s="125">
        <v>482.59</v>
      </c>
      <c r="J11329" s="125">
        <v>0</v>
      </c>
      <c r="K11329" s="126">
        <v>482.59</v>
      </c>
      <c r="L11329" s="100" t="s">
        <v>1324</v>
      </c>
    </row>
    <row r="11330" spans="1:12" ht="56.25" customHeight="1">
      <c r="A11330" s="97" t="s">
        <v>631</v>
      </c>
      <c r="B11330" s="122" t="s">
        <v>10098</v>
      </c>
      <c r="C11330" s="123">
        <v>42416</v>
      </c>
      <c r="D11330" s="97" t="s">
        <v>10594</v>
      </c>
      <c r="E11330" s="97" t="s">
        <v>11</v>
      </c>
      <c r="F11330" s="97">
        <v>7295</v>
      </c>
      <c r="G11330" s="97"/>
      <c r="H11330" s="124" t="s">
        <v>1656</v>
      </c>
      <c r="I11330" s="125">
        <v>435.39</v>
      </c>
      <c r="J11330" s="125">
        <v>0</v>
      </c>
      <c r="K11330" s="126">
        <v>435.39</v>
      </c>
      <c r="L11330" s="100" t="s">
        <v>1324</v>
      </c>
    </row>
    <row r="11331" spans="1:12" ht="56.25" customHeight="1">
      <c r="A11331" s="97" t="s">
        <v>631</v>
      </c>
      <c r="B11331" s="122" t="s">
        <v>10098</v>
      </c>
      <c r="C11331" s="123">
        <v>42416</v>
      </c>
      <c r="D11331" s="97" t="s">
        <v>10574</v>
      </c>
      <c r="E11331" s="97" t="s">
        <v>11</v>
      </c>
      <c r="F11331" s="97">
        <v>7207</v>
      </c>
      <c r="G11331" s="97"/>
      <c r="H11331" s="124" t="s">
        <v>1636</v>
      </c>
      <c r="I11331" s="125">
        <v>329.61</v>
      </c>
      <c r="J11331" s="125">
        <v>0</v>
      </c>
      <c r="K11331" s="126">
        <v>329.61</v>
      </c>
      <c r="L11331" s="100" t="s">
        <v>1324</v>
      </c>
    </row>
    <row r="11332" spans="1:12" ht="56.25" customHeight="1">
      <c r="A11332" s="97" t="s">
        <v>631</v>
      </c>
      <c r="B11332" s="122" t="s">
        <v>10098</v>
      </c>
      <c r="C11332" s="123">
        <v>42416</v>
      </c>
      <c r="D11332" s="97" t="s">
        <v>10572</v>
      </c>
      <c r="E11332" s="97" t="s">
        <v>11</v>
      </c>
      <c r="F11332" s="97">
        <v>7205</v>
      </c>
      <c r="G11332" s="97"/>
      <c r="H11332" s="124" t="s">
        <v>1634</v>
      </c>
      <c r="I11332" s="125">
        <v>768.65</v>
      </c>
      <c r="J11332" s="125">
        <v>0</v>
      </c>
      <c r="K11332" s="126">
        <v>768.65</v>
      </c>
      <c r="L11332" s="100" t="s">
        <v>1324</v>
      </c>
    </row>
    <row r="11333" spans="1:12" ht="56.25" customHeight="1">
      <c r="A11333" s="97" t="s">
        <v>631</v>
      </c>
      <c r="B11333" s="122" t="s">
        <v>10098</v>
      </c>
      <c r="C11333" s="123">
        <v>42416</v>
      </c>
      <c r="D11333" s="97" t="s">
        <v>10592</v>
      </c>
      <c r="E11333" s="97" t="s">
        <v>11</v>
      </c>
      <c r="F11333" s="97">
        <v>7293</v>
      </c>
      <c r="G11333" s="97"/>
      <c r="H11333" s="124" t="s">
        <v>1654</v>
      </c>
      <c r="I11333" s="125">
        <v>1194.45</v>
      </c>
      <c r="J11333" s="125">
        <v>0</v>
      </c>
      <c r="K11333" s="126">
        <v>1194.45</v>
      </c>
      <c r="L11333" s="100" t="s">
        <v>1324</v>
      </c>
    </row>
    <row r="11334" spans="1:12" ht="56.25" customHeight="1">
      <c r="A11334" s="97" t="s">
        <v>631</v>
      </c>
      <c r="B11334" s="122" t="s">
        <v>10098</v>
      </c>
      <c r="C11334" s="123">
        <v>42416</v>
      </c>
      <c r="D11334" s="97" t="s">
        <v>10590</v>
      </c>
      <c r="E11334" s="97" t="s">
        <v>11</v>
      </c>
      <c r="F11334" s="97">
        <v>7243</v>
      </c>
      <c r="G11334" s="97"/>
      <c r="H11334" s="124" t="s">
        <v>1652</v>
      </c>
      <c r="I11334" s="125">
        <v>291.75</v>
      </c>
      <c r="J11334" s="125">
        <v>0</v>
      </c>
      <c r="K11334" s="126">
        <v>291.75</v>
      </c>
      <c r="L11334" s="100" t="s">
        <v>1324</v>
      </c>
    </row>
    <row r="11335" spans="1:12" ht="56.25" customHeight="1">
      <c r="A11335" s="97" t="s">
        <v>631</v>
      </c>
      <c r="B11335" s="122" t="s">
        <v>10098</v>
      </c>
      <c r="C11335" s="123">
        <v>42416</v>
      </c>
      <c r="D11335" s="97" t="s">
        <v>10587</v>
      </c>
      <c r="E11335" s="97" t="s">
        <v>11</v>
      </c>
      <c r="F11335" s="97">
        <v>7225</v>
      </c>
      <c r="G11335" s="97"/>
      <c r="H11335" s="124" t="s">
        <v>1649</v>
      </c>
      <c r="I11335" s="125">
        <v>2331.84</v>
      </c>
      <c r="J11335" s="125">
        <v>0</v>
      </c>
      <c r="K11335" s="126">
        <v>2331.84</v>
      </c>
      <c r="L11335" s="100" t="s">
        <v>1324</v>
      </c>
    </row>
    <row r="11336" spans="1:12" ht="56.25" customHeight="1">
      <c r="A11336" s="97" t="s">
        <v>631</v>
      </c>
      <c r="B11336" s="122" t="s">
        <v>10098</v>
      </c>
      <c r="C11336" s="123">
        <v>42416</v>
      </c>
      <c r="D11336" s="97" t="s">
        <v>10571</v>
      </c>
      <c r="E11336" s="97" t="s">
        <v>6</v>
      </c>
      <c r="F11336" s="97">
        <v>841984</v>
      </c>
      <c r="G11336" s="97"/>
      <c r="H11336" s="124" t="s">
        <v>1633</v>
      </c>
      <c r="I11336" s="125">
        <v>0</v>
      </c>
      <c r="J11336" s="125">
        <v>130500</v>
      </c>
      <c r="K11336" s="126">
        <v>130500</v>
      </c>
      <c r="L11336" s="100" t="s">
        <v>1324</v>
      </c>
    </row>
    <row r="11337" spans="1:12" ht="56.25" customHeight="1">
      <c r="A11337" s="97" t="s">
        <v>631</v>
      </c>
      <c r="B11337" s="122" t="s">
        <v>10098</v>
      </c>
      <c r="C11337" s="123">
        <v>42417</v>
      </c>
      <c r="D11337" s="97" t="s">
        <v>10614</v>
      </c>
      <c r="E11337" s="97" t="s">
        <v>6</v>
      </c>
      <c r="F11337" s="97">
        <v>842098</v>
      </c>
      <c r="G11337" s="97"/>
      <c r="H11337" s="124" t="s">
        <v>1672</v>
      </c>
      <c r="I11337" s="125">
        <v>0</v>
      </c>
      <c r="J11337" s="125">
        <v>43609.34</v>
      </c>
      <c r="K11337" s="126">
        <v>43609.34</v>
      </c>
      <c r="L11337" s="100" t="s">
        <v>1324</v>
      </c>
    </row>
    <row r="11338" spans="1:12" ht="56.25" customHeight="1">
      <c r="A11338" s="97" t="s">
        <v>631</v>
      </c>
      <c r="B11338" s="122" t="s">
        <v>10098</v>
      </c>
      <c r="C11338" s="123">
        <v>42418</v>
      </c>
      <c r="D11338" s="97" t="s">
        <v>10626</v>
      </c>
      <c r="E11338" s="97" t="s">
        <v>11</v>
      </c>
      <c r="F11338" s="97">
        <v>7281</v>
      </c>
      <c r="G11338" s="97"/>
      <c r="H11338" s="124" t="s">
        <v>1684</v>
      </c>
      <c r="I11338" s="125">
        <v>516.27</v>
      </c>
      <c r="J11338" s="125">
        <v>0</v>
      </c>
      <c r="K11338" s="126">
        <v>516.27</v>
      </c>
      <c r="L11338" s="100" t="s">
        <v>1324</v>
      </c>
    </row>
    <row r="11339" spans="1:12" ht="56.25" customHeight="1">
      <c r="A11339" s="97" t="s">
        <v>631</v>
      </c>
      <c r="B11339" s="122" t="s">
        <v>10098</v>
      </c>
      <c r="C11339" s="123">
        <v>42419</v>
      </c>
      <c r="D11339" s="97" t="s">
        <v>10637</v>
      </c>
      <c r="E11339" s="97" t="s">
        <v>11</v>
      </c>
      <c r="F11339" s="97">
        <v>7279</v>
      </c>
      <c r="G11339" s="97"/>
      <c r="H11339" s="124" t="s">
        <v>1694</v>
      </c>
      <c r="I11339" s="125">
        <v>71699.75</v>
      </c>
      <c r="J11339" s="125">
        <v>0</v>
      </c>
      <c r="K11339" s="126">
        <v>71699.75</v>
      </c>
      <c r="L11339" s="100" t="s">
        <v>1324</v>
      </c>
    </row>
    <row r="11340" spans="1:12" ht="56.25" customHeight="1">
      <c r="A11340" s="97" t="s">
        <v>631</v>
      </c>
      <c r="B11340" s="122" t="s">
        <v>10098</v>
      </c>
      <c r="C11340" s="123">
        <v>42419</v>
      </c>
      <c r="D11340" s="97" t="s">
        <v>10643</v>
      </c>
      <c r="E11340" s="97" t="s">
        <v>11</v>
      </c>
      <c r="F11340" s="97">
        <v>842371</v>
      </c>
      <c r="G11340" s="97"/>
      <c r="H11340" s="124" t="s">
        <v>1700</v>
      </c>
      <c r="I11340" s="125">
        <v>438.55</v>
      </c>
      <c r="J11340" s="125">
        <v>0</v>
      </c>
      <c r="K11340" s="126">
        <v>438.55</v>
      </c>
      <c r="L11340" s="100" t="s">
        <v>1324</v>
      </c>
    </row>
    <row r="11341" spans="1:12" ht="56.25" customHeight="1">
      <c r="A11341" s="97" t="s">
        <v>631</v>
      </c>
      <c r="B11341" s="122" t="s">
        <v>10098</v>
      </c>
      <c r="C11341" s="123">
        <v>42419</v>
      </c>
      <c r="D11341" s="97" t="s">
        <v>10634</v>
      </c>
      <c r="E11341" s="97" t="s">
        <v>6</v>
      </c>
      <c r="F11341" s="97">
        <v>842371</v>
      </c>
      <c r="G11341" s="97"/>
      <c r="H11341" s="124" t="s">
        <v>1691</v>
      </c>
      <c r="I11341" s="125">
        <v>0</v>
      </c>
      <c r="J11341" s="125">
        <v>438.55</v>
      </c>
      <c r="K11341" s="126">
        <v>438.55</v>
      </c>
      <c r="L11341" s="100" t="s">
        <v>1324</v>
      </c>
    </row>
    <row r="11342" spans="1:12" ht="56.25" customHeight="1">
      <c r="A11342" s="97" t="s">
        <v>631</v>
      </c>
      <c r="B11342" s="122" t="s">
        <v>10098</v>
      </c>
      <c r="C11342" s="123">
        <v>42419</v>
      </c>
      <c r="D11342" s="97" t="s">
        <v>10644</v>
      </c>
      <c r="E11342" s="97" t="s">
        <v>11</v>
      </c>
      <c r="F11342" s="97">
        <v>842372</v>
      </c>
      <c r="G11342" s="97"/>
      <c r="H11342" s="124" t="s">
        <v>1701</v>
      </c>
      <c r="I11342" s="125">
        <v>711.72</v>
      </c>
      <c r="J11342" s="125">
        <v>0</v>
      </c>
      <c r="K11342" s="126">
        <v>711.72</v>
      </c>
      <c r="L11342" s="100" t="s">
        <v>1324</v>
      </c>
    </row>
    <row r="11343" spans="1:12" ht="56.25" customHeight="1">
      <c r="A11343" s="97" t="s">
        <v>631</v>
      </c>
      <c r="B11343" s="122" t="s">
        <v>10098</v>
      </c>
      <c r="C11343" s="123">
        <v>42419</v>
      </c>
      <c r="D11343" s="97" t="s">
        <v>10635</v>
      </c>
      <c r="E11343" s="97" t="s">
        <v>6</v>
      </c>
      <c r="F11343" s="97">
        <v>842372</v>
      </c>
      <c r="G11343" s="97"/>
      <c r="H11343" s="124" t="s">
        <v>1692</v>
      </c>
      <c r="I11343" s="125">
        <v>0</v>
      </c>
      <c r="J11343" s="125">
        <v>711.72</v>
      </c>
      <c r="K11343" s="126">
        <v>711.72</v>
      </c>
      <c r="L11343" s="100" t="s">
        <v>1324</v>
      </c>
    </row>
    <row r="11344" spans="1:12" ht="56.25" customHeight="1">
      <c r="A11344" s="97" t="s">
        <v>631</v>
      </c>
      <c r="B11344" s="122" t="s">
        <v>10098</v>
      </c>
      <c r="C11344" s="123">
        <v>42419</v>
      </c>
      <c r="D11344" s="97" t="s">
        <v>10645</v>
      </c>
      <c r="E11344" s="97" t="s">
        <v>11</v>
      </c>
      <c r="F11344" s="97">
        <v>842373</v>
      </c>
      <c r="G11344" s="97"/>
      <c r="H11344" s="124" t="s">
        <v>1702</v>
      </c>
      <c r="I11344" s="125">
        <v>377.02</v>
      </c>
      <c r="J11344" s="125">
        <v>0</v>
      </c>
      <c r="K11344" s="126">
        <v>377.02</v>
      </c>
      <c r="L11344" s="100" t="s">
        <v>1324</v>
      </c>
    </row>
    <row r="11345" spans="1:12" ht="56.25" customHeight="1">
      <c r="A11345" s="97" t="s">
        <v>631</v>
      </c>
      <c r="B11345" s="122" t="s">
        <v>10098</v>
      </c>
      <c r="C11345" s="123">
        <v>42419</v>
      </c>
      <c r="D11345" s="97" t="s">
        <v>10636</v>
      </c>
      <c r="E11345" s="97" t="s">
        <v>6</v>
      </c>
      <c r="F11345" s="97">
        <v>842373</v>
      </c>
      <c r="G11345" s="97"/>
      <c r="H11345" s="124" t="s">
        <v>1693</v>
      </c>
      <c r="I11345" s="125">
        <v>0</v>
      </c>
      <c r="J11345" s="125">
        <v>377.02</v>
      </c>
      <c r="K11345" s="126">
        <v>377.02</v>
      </c>
      <c r="L11345" s="100" t="s">
        <v>1324</v>
      </c>
    </row>
    <row r="11346" spans="1:12" ht="56.25" customHeight="1">
      <c r="A11346" s="97" t="s">
        <v>631</v>
      </c>
      <c r="B11346" s="122" t="s">
        <v>10098</v>
      </c>
      <c r="C11346" s="123">
        <v>42422</v>
      </c>
      <c r="D11346" s="97" t="s">
        <v>10652</v>
      </c>
      <c r="E11346" s="97" t="s">
        <v>11</v>
      </c>
      <c r="F11346" s="97">
        <v>7406</v>
      </c>
      <c r="G11346" s="97"/>
      <c r="H11346" s="124" t="s">
        <v>1708</v>
      </c>
      <c r="I11346" s="125">
        <v>323.64999999999998</v>
      </c>
      <c r="J11346" s="125">
        <v>0</v>
      </c>
      <c r="K11346" s="126">
        <v>323.64999999999998</v>
      </c>
      <c r="L11346" s="100" t="s">
        <v>1324</v>
      </c>
    </row>
    <row r="11347" spans="1:12" ht="56.25" customHeight="1">
      <c r="A11347" s="97" t="s">
        <v>631</v>
      </c>
      <c r="B11347" s="122" t="s">
        <v>10098</v>
      </c>
      <c r="C11347" s="123">
        <v>42422</v>
      </c>
      <c r="D11347" s="97" t="s">
        <v>10648</v>
      </c>
      <c r="E11347" s="97" t="s">
        <v>11</v>
      </c>
      <c r="F11347" s="97">
        <v>7234</v>
      </c>
      <c r="G11347" s="97"/>
      <c r="H11347" s="124" t="s">
        <v>1704</v>
      </c>
      <c r="I11347" s="125">
        <v>8989.06</v>
      </c>
      <c r="J11347" s="125">
        <v>0</v>
      </c>
      <c r="K11347" s="126">
        <v>8989.06</v>
      </c>
      <c r="L11347" s="100" t="s">
        <v>1324</v>
      </c>
    </row>
    <row r="11348" spans="1:12" ht="56.25" customHeight="1">
      <c r="A11348" s="97" t="s">
        <v>631</v>
      </c>
      <c r="B11348" s="122" t="s">
        <v>10098</v>
      </c>
      <c r="C11348" s="123">
        <v>42422</v>
      </c>
      <c r="D11348" s="97" t="s">
        <v>10649</v>
      </c>
      <c r="E11348" s="97" t="s">
        <v>11</v>
      </c>
      <c r="F11348" s="97">
        <v>7236</v>
      </c>
      <c r="G11348" s="97"/>
      <c r="H11348" s="124" t="s">
        <v>1705</v>
      </c>
      <c r="I11348" s="125">
        <v>7722.64</v>
      </c>
      <c r="J11348" s="125">
        <v>0</v>
      </c>
      <c r="K11348" s="126">
        <v>7722.64</v>
      </c>
      <c r="L11348" s="100" t="s">
        <v>1324</v>
      </c>
    </row>
    <row r="11349" spans="1:12" ht="56.25" customHeight="1">
      <c r="A11349" s="97" t="s">
        <v>631</v>
      </c>
      <c r="B11349" s="122" t="s">
        <v>10098</v>
      </c>
      <c r="C11349" s="123">
        <v>42422</v>
      </c>
      <c r="D11349" s="97" t="s">
        <v>10651</v>
      </c>
      <c r="E11349" s="97" t="s">
        <v>11</v>
      </c>
      <c r="F11349" s="97">
        <v>7239</v>
      </c>
      <c r="G11349" s="97"/>
      <c r="H11349" s="124" t="s">
        <v>1707</v>
      </c>
      <c r="I11349" s="125">
        <v>9994.67</v>
      </c>
      <c r="J11349" s="125">
        <v>0</v>
      </c>
      <c r="K11349" s="126">
        <v>9994.67</v>
      </c>
      <c r="L11349" s="100" t="s">
        <v>1324</v>
      </c>
    </row>
    <row r="11350" spans="1:12" ht="56.25" customHeight="1">
      <c r="A11350" s="97" t="s">
        <v>631</v>
      </c>
      <c r="B11350" s="122" t="s">
        <v>10098</v>
      </c>
      <c r="C11350" s="123">
        <v>42422</v>
      </c>
      <c r="D11350" s="97" t="s">
        <v>10650</v>
      </c>
      <c r="E11350" s="97" t="s">
        <v>11</v>
      </c>
      <c r="F11350" s="97">
        <v>7238</v>
      </c>
      <c r="G11350" s="97"/>
      <c r="H11350" s="124" t="s">
        <v>1706</v>
      </c>
      <c r="I11350" s="125">
        <v>31892.13</v>
      </c>
      <c r="J11350" s="125">
        <v>0</v>
      </c>
      <c r="K11350" s="126">
        <v>31892.13</v>
      </c>
      <c r="L11350" s="100" t="s">
        <v>1324</v>
      </c>
    </row>
    <row r="11351" spans="1:12" ht="56.25" customHeight="1">
      <c r="A11351" s="97" t="s">
        <v>631</v>
      </c>
      <c r="B11351" s="122" t="s">
        <v>10098</v>
      </c>
      <c r="C11351" s="123">
        <v>42422</v>
      </c>
      <c r="D11351" s="97" t="s">
        <v>10661</v>
      </c>
      <c r="E11351" s="97" t="s">
        <v>11</v>
      </c>
      <c r="F11351" s="97">
        <v>842485</v>
      </c>
      <c r="G11351" s="97"/>
      <c r="H11351" s="124" t="s">
        <v>1716</v>
      </c>
      <c r="I11351" s="125">
        <v>270</v>
      </c>
      <c r="J11351" s="125">
        <v>0</v>
      </c>
      <c r="K11351" s="126">
        <v>270</v>
      </c>
      <c r="L11351" s="100" t="s">
        <v>1324</v>
      </c>
    </row>
    <row r="11352" spans="1:12" ht="56.25" customHeight="1">
      <c r="A11352" s="97" t="s">
        <v>631</v>
      </c>
      <c r="B11352" s="122" t="s">
        <v>10098</v>
      </c>
      <c r="C11352" s="123">
        <v>42425</v>
      </c>
      <c r="D11352" s="97" t="s">
        <v>10706</v>
      </c>
      <c r="E11352" s="97" t="s">
        <v>13</v>
      </c>
      <c r="F11352" s="97">
        <v>842988</v>
      </c>
      <c r="G11352" s="97"/>
      <c r="H11352" s="124" t="s">
        <v>1756</v>
      </c>
      <c r="I11352" s="125">
        <v>6860000</v>
      </c>
      <c r="J11352" s="125">
        <v>0</v>
      </c>
      <c r="K11352" s="126">
        <v>6860000</v>
      </c>
      <c r="L11352" s="100" t="s">
        <v>1324</v>
      </c>
    </row>
    <row r="11353" spans="1:12" ht="56.25" customHeight="1">
      <c r="A11353" s="97" t="s">
        <v>631</v>
      </c>
      <c r="B11353" s="122" t="s">
        <v>10098</v>
      </c>
      <c r="C11353" s="123">
        <v>42426</v>
      </c>
      <c r="D11353" s="97" t="s">
        <v>10711</v>
      </c>
      <c r="E11353" s="97" t="s">
        <v>11</v>
      </c>
      <c r="F11353" s="97">
        <v>7329</v>
      </c>
      <c r="G11353" s="97"/>
      <c r="H11353" s="124" t="s">
        <v>1760</v>
      </c>
      <c r="I11353" s="125">
        <v>656.22</v>
      </c>
      <c r="J11353" s="125">
        <v>0</v>
      </c>
      <c r="K11353" s="126">
        <v>656.22</v>
      </c>
      <c r="L11353" s="100" t="s">
        <v>1324</v>
      </c>
    </row>
    <row r="11354" spans="1:12" ht="56.25" customHeight="1">
      <c r="A11354" s="97" t="s">
        <v>631</v>
      </c>
      <c r="B11354" s="122" t="s">
        <v>10098</v>
      </c>
      <c r="C11354" s="123">
        <v>42429</v>
      </c>
      <c r="D11354" s="97" t="s">
        <v>10838</v>
      </c>
      <c r="E11354" s="97" t="s">
        <v>11</v>
      </c>
      <c r="F11354" s="97">
        <v>7448</v>
      </c>
      <c r="G11354" s="97"/>
      <c r="H11354" s="124" t="s">
        <v>1780</v>
      </c>
      <c r="I11354" s="125">
        <v>1050.26</v>
      </c>
      <c r="J11354" s="125">
        <v>0</v>
      </c>
      <c r="K11354" s="126">
        <v>1050.26</v>
      </c>
      <c r="L11354" s="100" t="s">
        <v>1324</v>
      </c>
    </row>
    <row r="11355" spans="1:12" ht="56.25" customHeight="1">
      <c r="A11355" s="97" t="s">
        <v>631</v>
      </c>
      <c r="B11355" s="122" t="s">
        <v>10098</v>
      </c>
      <c r="C11355" s="123">
        <v>42429</v>
      </c>
      <c r="D11355" s="97" t="s">
        <v>10837</v>
      </c>
      <c r="E11355" s="97" t="s">
        <v>11</v>
      </c>
      <c r="F11355" s="97">
        <v>7313</v>
      </c>
      <c r="G11355" s="97"/>
      <c r="H11355" s="124" t="s">
        <v>1779</v>
      </c>
      <c r="I11355" s="125">
        <v>273.22000000000003</v>
      </c>
      <c r="J11355" s="125">
        <v>0</v>
      </c>
      <c r="K11355" s="126">
        <v>273.22000000000003</v>
      </c>
      <c r="L11355" s="100" t="s">
        <v>1324</v>
      </c>
    </row>
    <row r="11356" spans="1:12" ht="56.25" customHeight="1">
      <c r="A11356" s="97" t="s">
        <v>631</v>
      </c>
      <c r="B11356" s="122" t="s">
        <v>10098</v>
      </c>
      <c r="C11356" s="123">
        <v>42429</v>
      </c>
      <c r="D11356" s="97" t="s">
        <v>10839</v>
      </c>
      <c r="E11356" s="97" t="s">
        <v>11</v>
      </c>
      <c r="F11356" s="97">
        <v>7450</v>
      </c>
      <c r="G11356" s="97"/>
      <c r="H11356" s="124" t="s">
        <v>1781</v>
      </c>
      <c r="I11356" s="125">
        <v>710.89</v>
      </c>
      <c r="J11356" s="125">
        <v>0</v>
      </c>
      <c r="K11356" s="126">
        <v>710.89</v>
      </c>
      <c r="L11356" s="100" t="s">
        <v>1324</v>
      </c>
    </row>
    <row r="11357" spans="1:12" ht="56.25" customHeight="1">
      <c r="A11357" s="97" t="s">
        <v>631</v>
      </c>
      <c r="B11357" s="122" t="s">
        <v>10098</v>
      </c>
      <c r="C11357" s="123">
        <v>42429</v>
      </c>
      <c r="D11357" s="97" t="s">
        <v>10841</v>
      </c>
      <c r="E11357" s="97" t="s">
        <v>11</v>
      </c>
      <c r="F11357" s="97">
        <v>843343</v>
      </c>
      <c r="G11357" s="97"/>
      <c r="H11357" s="124" t="s">
        <v>1783</v>
      </c>
      <c r="I11357" s="125">
        <v>50</v>
      </c>
      <c r="J11357" s="125">
        <v>0</v>
      </c>
      <c r="K11357" s="126">
        <v>50</v>
      </c>
      <c r="L11357" s="100" t="s">
        <v>1324</v>
      </c>
    </row>
    <row r="11358" spans="1:12" ht="56.25" customHeight="1">
      <c r="A11358" s="97" t="s">
        <v>631</v>
      </c>
      <c r="B11358" s="122" t="s">
        <v>10098</v>
      </c>
      <c r="C11358" s="123">
        <v>42429</v>
      </c>
      <c r="D11358" s="97" t="s">
        <v>10844</v>
      </c>
      <c r="E11358" s="97" t="s">
        <v>11</v>
      </c>
      <c r="F11358" s="97">
        <v>843393</v>
      </c>
      <c r="G11358" s="97"/>
      <c r="H11358" s="124" t="s">
        <v>10845</v>
      </c>
      <c r="I11358" s="125">
        <v>50</v>
      </c>
      <c r="J11358" s="125">
        <v>0</v>
      </c>
      <c r="K11358" s="126">
        <v>50</v>
      </c>
      <c r="L11358" s="100" t="s">
        <v>1324</v>
      </c>
    </row>
    <row r="11359" spans="1:12" ht="56.25" customHeight="1">
      <c r="A11359" s="97" t="s">
        <v>631</v>
      </c>
      <c r="B11359" s="122" t="s">
        <v>10098</v>
      </c>
      <c r="C11359" s="123">
        <v>42430</v>
      </c>
      <c r="D11359" s="97" t="s">
        <v>10854</v>
      </c>
      <c r="E11359" s="97" t="s">
        <v>11</v>
      </c>
      <c r="F11359" s="97">
        <v>7394</v>
      </c>
      <c r="G11359" s="97"/>
      <c r="H11359" s="124" t="s">
        <v>1792</v>
      </c>
      <c r="I11359" s="125">
        <v>1777.28</v>
      </c>
      <c r="J11359" s="125">
        <v>0</v>
      </c>
      <c r="K11359" s="126">
        <v>1777.28</v>
      </c>
      <c r="L11359" s="100" t="s">
        <v>1324</v>
      </c>
    </row>
    <row r="11360" spans="1:12" ht="56.25" customHeight="1">
      <c r="A11360" s="97" t="s">
        <v>631</v>
      </c>
      <c r="B11360" s="122" t="s">
        <v>10098</v>
      </c>
      <c r="C11360" s="123">
        <v>42430</v>
      </c>
      <c r="D11360" s="97" t="s">
        <v>10855</v>
      </c>
      <c r="E11360" s="97" t="s">
        <v>11</v>
      </c>
      <c r="F11360" s="97">
        <v>7415</v>
      </c>
      <c r="G11360" s="97"/>
      <c r="H11360" s="124" t="s">
        <v>1793</v>
      </c>
      <c r="I11360" s="125">
        <v>305.39999999999998</v>
      </c>
      <c r="J11360" s="125">
        <v>0</v>
      </c>
      <c r="K11360" s="126">
        <v>305.39999999999998</v>
      </c>
      <c r="L11360" s="100" t="s">
        <v>1324</v>
      </c>
    </row>
    <row r="11361" spans="1:12" ht="56.25" customHeight="1">
      <c r="A11361" s="97" t="s">
        <v>631</v>
      </c>
      <c r="B11361" s="122" t="s">
        <v>10098</v>
      </c>
      <c r="C11361" s="123">
        <v>42430</v>
      </c>
      <c r="D11361" s="97" t="s">
        <v>10859</v>
      </c>
      <c r="E11361" s="97" t="s">
        <v>11</v>
      </c>
      <c r="F11361" s="97">
        <v>843532</v>
      </c>
      <c r="G11361" s="97"/>
      <c r="H11361" s="124" t="s">
        <v>1797</v>
      </c>
      <c r="I11361" s="125">
        <v>50</v>
      </c>
      <c r="J11361" s="125">
        <v>0</v>
      </c>
      <c r="K11361" s="126">
        <v>50</v>
      </c>
      <c r="L11361" s="100" t="s">
        <v>1324</v>
      </c>
    </row>
    <row r="11362" spans="1:12" ht="56.25" customHeight="1">
      <c r="A11362" s="97" t="s">
        <v>631</v>
      </c>
      <c r="B11362" s="122" t="s">
        <v>10098</v>
      </c>
      <c r="C11362" s="123">
        <v>42433</v>
      </c>
      <c r="D11362" s="97" t="s">
        <v>10891</v>
      </c>
      <c r="E11362" s="97" t="s">
        <v>11</v>
      </c>
      <c r="F11362" s="97">
        <v>7386</v>
      </c>
      <c r="G11362" s="97"/>
      <c r="H11362" s="124" t="s">
        <v>1825</v>
      </c>
      <c r="I11362" s="125">
        <v>7207.11</v>
      </c>
      <c r="J11362" s="125">
        <v>0</v>
      </c>
      <c r="K11362" s="126">
        <v>7207.11</v>
      </c>
      <c r="L11362" s="100" t="s">
        <v>1324</v>
      </c>
    </row>
    <row r="11363" spans="1:12" ht="56.25" customHeight="1">
      <c r="A11363" s="97" t="s">
        <v>631</v>
      </c>
      <c r="B11363" s="122" t="s">
        <v>10098</v>
      </c>
      <c r="C11363" s="123">
        <v>42436</v>
      </c>
      <c r="D11363" s="97" t="s">
        <v>10915</v>
      </c>
      <c r="E11363" s="97" t="s">
        <v>11</v>
      </c>
      <c r="F11363" s="97">
        <v>7361</v>
      </c>
      <c r="G11363" s="97"/>
      <c r="H11363" s="124" t="s">
        <v>1847</v>
      </c>
      <c r="I11363" s="125">
        <v>9355.0400000000009</v>
      </c>
      <c r="J11363" s="125">
        <v>0</v>
      </c>
      <c r="K11363" s="126">
        <v>9355.0400000000009</v>
      </c>
      <c r="L11363" s="100" t="s">
        <v>1324</v>
      </c>
    </row>
    <row r="11364" spans="1:12" ht="56.25" customHeight="1">
      <c r="A11364" s="97" t="s">
        <v>631</v>
      </c>
      <c r="B11364" s="122" t="s">
        <v>10098</v>
      </c>
      <c r="C11364" s="123">
        <v>42436</v>
      </c>
      <c r="D11364" s="97" t="s">
        <v>10913</v>
      </c>
      <c r="E11364" s="97" t="s">
        <v>11</v>
      </c>
      <c r="F11364" s="97">
        <v>7334</v>
      </c>
      <c r="G11364" s="97"/>
      <c r="H11364" s="124" t="s">
        <v>1845</v>
      </c>
      <c r="I11364" s="125">
        <v>342.78</v>
      </c>
      <c r="J11364" s="125">
        <v>0</v>
      </c>
      <c r="K11364" s="126">
        <v>342.78</v>
      </c>
      <c r="L11364" s="100" t="s">
        <v>1324</v>
      </c>
    </row>
    <row r="11365" spans="1:12" ht="56.25" customHeight="1">
      <c r="A11365" s="97" t="s">
        <v>631</v>
      </c>
      <c r="B11365" s="122" t="s">
        <v>10098</v>
      </c>
      <c r="C11365" s="123">
        <v>42436</v>
      </c>
      <c r="D11365" s="97" t="s">
        <v>10914</v>
      </c>
      <c r="E11365" s="97" t="s">
        <v>11</v>
      </c>
      <c r="F11365" s="97">
        <v>7335</v>
      </c>
      <c r="G11365" s="97"/>
      <c r="H11365" s="124" t="s">
        <v>1846</v>
      </c>
      <c r="I11365" s="125">
        <v>1078.31</v>
      </c>
      <c r="J11365" s="125">
        <v>0</v>
      </c>
      <c r="K11365" s="126">
        <v>1078.31</v>
      </c>
      <c r="L11365" s="100" t="s">
        <v>1324</v>
      </c>
    </row>
    <row r="11366" spans="1:12" ht="56.25" customHeight="1">
      <c r="A11366" s="97" t="s">
        <v>631</v>
      </c>
      <c r="B11366" s="122" t="s">
        <v>10098</v>
      </c>
      <c r="C11366" s="123">
        <v>42436</v>
      </c>
      <c r="D11366" s="97" t="s">
        <v>10916</v>
      </c>
      <c r="E11366" s="97" t="s">
        <v>11</v>
      </c>
      <c r="F11366" s="97">
        <v>7362</v>
      </c>
      <c r="G11366" s="97"/>
      <c r="H11366" s="124" t="s">
        <v>1848</v>
      </c>
      <c r="I11366" s="125">
        <v>630.15</v>
      </c>
      <c r="J11366" s="125">
        <v>0</v>
      </c>
      <c r="K11366" s="126">
        <v>630.15</v>
      </c>
      <c r="L11366" s="100" t="s">
        <v>1324</v>
      </c>
    </row>
    <row r="11367" spans="1:12" ht="56.25" customHeight="1">
      <c r="A11367" s="97" t="s">
        <v>631</v>
      </c>
      <c r="B11367" s="122" t="s">
        <v>10098</v>
      </c>
      <c r="C11367" s="123">
        <v>42436</v>
      </c>
      <c r="D11367" s="97" t="s">
        <v>10918</v>
      </c>
      <c r="E11367" s="97" t="s">
        <v>11</v>
      </c>
      <c r="F11367" s="97">
        <v>843981</v>
      </c>
      <c r="G11367" s="97"/>
      <c r="H11367" s="124" t="s">
        <v>1850</v>
      </c>
      <c r="I11367" s="125">
        <v>50</v>
      </c>
      <c r="J11367" s="125">
        <v>0</v>
      </c>
      <c r="K11367" s="126">
        <v>50</v>
      </c>
      <c r="L11367" s="100" t="s">
        <v>1324</v>
      </c>
    </row>
    <row r="11368" spans="1:12" ht="56.25" customHeight="1">
      <c r="A11368" s="97" t="s">
        <v>631</v>
      </c>
      <c r="B11368" s="122" t="s">
        <v>10098</v>
      </c>
      <c r="C11368" s="123">
        <v>42439</v>
      </c>
      <c r="D11368" s="97" t="s">
        <v>10948</v>
      </c>
      <c r="E11368" s="97" t="s">
        <v>11</v>
      </c>
      <c r="F11368" s="97">
        <v>7345</v>
      </c>
      <c r="G11368" s="97"/>
      <c r="H11368" s="124" t="s">
        <v>1876</v>
      </c>
      <c r="I11368" s="125">
        <v>408.57</v>
      </c>
      <c r="J11368" s="125">
        <v>0</v>
      </c>
      <c r="K11368" s="126">
        <v>408.57</v>
      </c>
      <c r="L11368" s="100" t="s">
        <v>1324</v>
      </c>
    </row>
    <row r="11369" spans="1:12" ht="56.25" customHeight="1">
      <c r="A11369" s="97" t="s">
        <v>631</v>
      </c>
      <c r="B11369" s="122" t="s">
        <v>10098</v>
      </c>
      <c r="C11369" s="123">
        <v>42439</v>
      </c>
      <c r="D11369" s="97" t="s">
        <v>10947</v>
      </c>
      <c r="E11369" s="97" t="s">
        <v>11</v>
      </c>
      <c r="F11369" s="97">
        <v>7337</v>
      </c>
      <c r="G11369" s="97"/>
      <c r="H11369" s="124" t="s">
        <v>1875</v>
      </c>
      <c r="I11369" s="125">
        <v>1023.78</v>
      </c>
      <c r="J11369" s="125">
        <v>0</v>
      </c>
      <c r="K11369" s="126">
        <v>1023.78</v>
      </c>
      <c r="L11369" s="100" t="s">
        <v>1324</v>
      </c>
    </row>
    <row r="11370" spans="1:12" ht="56.25" customHeight="1">
      <c r="A11370" s="97" t="s">
        <v>631</v>
      </c>
      <c r="B11370" s="122" t="s">
        <v>10098</v>
      </c>
      <c r="C11370" s="123">
        <v>42439</v>
      </c>
      <c r="D11370" s="97" t="s">
        <v>10949</v>
      </c>
      <c r="E11370" s="97" t="s">
        <v>11</v>
      </c>
      <c r="F11370" s="97">
        <v>7349</v>
      </c>
      <c r="G11370" s="97"/>
      <c r="H11370" s="124" t="s">
        <v>1877</v>
      </c>
      <c r="I11370" s="125">
        <v>303.61</v>
      </c>
      <c r="J11370" s="125">
        <v>0</v>
      </c>
      <c r="K11370" s="126">
        <v>303.61</v>
      </c>
      <c r="L11370" s="100" t="s">
        <v>1324</v>
      </c>
    </row>
    <row r="11371" spans="1:12" ht="56.25" customHeight="1">
      <c r="A11371" s="97" t="s">
        <v>631</v>
      </c>
      <c r="B11371" s="122" t="s">
        <v>10098</v>
      </c>
      <c r="C11371" s="123">
        <v>42439</v>
      </c>
      <c r="D11371" s="97" t="s">
        <v>10950</v>
      </c>
      <c r="E11371" s="97" t="s">
        <v>11</v>
      </c>
      <c r="F11371" s="97">
        <v>7384</v>
      </c>
      <c r="G11371" s="97"/>
      <c r="H11371" s="124" t="s">
        <v>1878</v>
      </c>
      <c r="I11371" s="125">
        <v>1346.88</v>
      </c>
      <c r="J11371" s="125">
        <v>0</v>
      </c>
      <c r="K11371" s="126">
        <v>1346.88</v>
      </c>
      <c r="L11371" s="100" t="s">
        <v>1324</v>
      </c>
    </row>
    <row r="11372" spans="1:12" ht="56.25" customHeight="1">
      <c r="A11372" s="97" t="s">
        <v>631</v>
      </c>
      <c r="B11372" s="122" t="s">
        <v>10098</v>
      </c>
      <c r="C11372" s="123">
        <v>42439</v>
      </c>
      <c r="D11372" s="97" t="s">
        <v>10954</v>
      </c>
      <c r="E11372" s="97" t="s">
        <v>11</v>
      </c>
      <c r="F11372" s="97">
        <v>187729</v>
      </c>
      <c r="G11372" s="97"/>
      <c r="H11372" s="124" t="s">
        <v>1882</v>
      </c>
      <c r="I11372" s="125">
        <v>481.17</v>
      </c>
      <c r="J11372" s="125">
        <v>0</v>
      </c>
      <c r="K11372" s="126">
        <v>481.17</v>
      </c>
      <c r="L11372" s="100" t="s">
        <v>1324</v>
      </c>
    </row>
    <row r="11373" spans="1:12" ht="56.25" customHeight="1">
      <c r="A11373" s="97" t="s">
        <v>631</v>
      </c>
      <c r="B11373" s="122" t="s">
        <v>10098</v>
      </c>
      <c r="C11373" s="123">
        <v>42439</v>
      </c>
      <c r="D11373" s="97" t="s">
        <v>10955</v>
      </c>
      <c r="E11373" s="97" t="s">
        <v>13</v>
      </c>
      <c r="F11373" s="97">
        <v>844368</v>
      </c>
      <c r="G11373" s="97"/>
      <c r="H11373" s="124" t="s">
        <v>1883</v>
      </c>
      <c r="I11373" s="125">
        <v>18116666.670000002</v>
      </c>
      <c r="J11373" s="125">
        <v>0</v>
      </c>
      <c r="K11373" s="126">
        <v>18116666.670000002</v>
      </c>
      <c r="L11373" s="100" t="s">
        <v>1324</v>
      </c>
    </row>
    <row r="11374" spans="1:12" ht="56.25" customHeight="1">
      <c r="A11374" s="97" t="s">
        <v>631</v>
      </c>
      <c r="B11374" s="122" t="s">
        <v>10098</v>
      </c>
      <c r="C11374" s="123">
        <v>42439</v>
      </c>
      <c r="D11374" s="97" t="s">
        <v>10956</v>
      </c>
      <c r="E11374" s="97" t="s">
        <v>11</v>
      </c>
      <c r="F11374" s="97">
        <v>844369</v>
      </c>
      <c r="G11374" s="97"/>
      <c r="H11374" s="124" t="s">
        <v>1884</v>
      </c>
      <c r="I11374" s="125">
        <v>50</v>
      </c>
      <c r="J11374" s="125">
        <v>0</v>
      </c>
      <c r="K11374" s="126">
        <v>50</v>
      </c>
      <c r="L11374" s="100" t="s">
        <v>1324</v>
      </c>
    </row>
    <row r="11375" spans="1:12" ht="56.25" customHeight="1">
      <c r="A11375" s="97" t="s">
        <v>631</v>
      </c>
      <c r="B11375" s="122" t="s">
        <v>10098</v>
      </c>
      <c r="C11375" s="123">
        <v>42439</v>
      </c>
      <c r="D11375" s="97" t="s">
        <v>10957</v>
      </c>
      <c r="E11375" s="97" t="s">
        <v>11</v>
      </c>
      <c r="F11375" s="97">
        <v>844380</v>
      </c>
      <c r="G11375" s="97"/>
      <c r="H11375" s="124" t="s">
        <v>1885</v>
      </c>
      <c r="I11375" s="125">
        <v>50</v>
      </c>
      <c r="J11375" s="125">
        <v>0</v>
      </c>
      <c r="K11375" s="126">
        <v>50</v>
      </c>
      <c r="L11375" s="100" t="s">
        <v>1324</v>
      </c>
    </row>
    <row r="11376" spans="1:12" ht="56.25" customHeight="1">
      <c r="A11376" s="97" t="s">
        <v>631</v>
      </c>
      <c r="B11376" s="122" t="s">
        <v>10098</v>
      </c>
      <c r="C11376" s="123">
        <v>42440</v>
      </c>
      <c r="D11376" s="97" t="s">
        <v>10985</v>
      </c>
      <c r="E11376" s="97" t="s">
        <v>11</v>
      </c>
      <c r="F11376" s="97">
        <v>844679</v>
      </c>
      <c r="G11376" s="97"/>
      <c r="H11376" s="124" t="s">
        <v>1912</v>
      </c>
      <c r="I11376" s="125">
        <v>1642</v>
      </c>
      <c r="J11376" s="125">
        <v>0</v>
      </c>
      <c r="K11376" s="126">
        <v>1642</v>
      </c>
      <c r="L11376" s="100" t="s">
        <v>1324</v>
      </c>
    </row>
    <row r="11377" spans="1:12" ht="56.25" customHeight="1">
      <c r="A11377" s="97" t="s">
        <v>631</v>
      </c>
      <c r="B11377" s="122" t="s">
        <v>10098</v>
      </c>
      <c r="C11377" s="123">
        <v>42440</v>
      </c>
      <c r="D11377" s="97" t="s">
        <v>10965</v>
      </c>
      <c r="E11377" s="97" t="s">
        <v>6</v>
      </c>
      <c r="F11377" s="97">
        <v>844679</v>
      </c>
      <c r="G11377" s="97"/>
      <c r="H11377" s="124" t="s">
        <v>1892</v>
      </c>
      <c r="I11377" s="125">
        <v>0</v>
      </c>
      <c r="J11377" s="125">
        <v>1642</v>
      </c>
      <c r="K11377" s="126">
        <v>1642</v>
      </c>
      <c r="L11377" s="100" t="s">
        <v>1324</v>
      </c>
    </row>
    <row r="11378" spans="1:12" ht="56.25" customHeight="1">
      <c r="A11378" s="97" t="s">
        <v>631</v>
      </c>
      <c r="B11378" s="122" t="s">
        <v>10098</v>
      </c>
      <c r="C11378" s="123">
        <v>42443</v>
      </c>
      <c r="D11378" s="97" t="s">
        <v>11006</v>
      </c>
      <c r="E11378" s="97" t="s">
        <v>13</v>
      </c>
      <c r="F11378" s="97">
        <v>844779</v>
      </c>
      <c r="G11378" s="97"/>
      <c r="H11378" s="124" t="s">
        <v>1928</v>
      </c>
      <c r="I11378" s="125">
        <v>1372000</v>
      </c>
      <c r="J11378" s="125">
        <v>0</v>
      </c>
      <c r="K11378" s="126">
        <v>1372000</v>
      </c>
      <c r="L11378" s="100" t="s">
        <v>1324</v>
      </c>
    </row>
    <row r="11379" spans="1:12" ht="56.25" customHeight="1">
      <c r="A11379" s="97" t="s">
        <v>631</v>
      </c>
      <c r="B11379" s="122" t="s">
        <v>10098</v>
      </c>
      <c r="C11379" s="123">
        <v>42443</v>
      </c>
      <c r="D11379" s="97" t="s">
        <v>11007</v>
      </c>
      <c r="E11379" s="97" t="s">
        <v>11</v>
      </c>
      <c r="F11379" s="97">
        <v>844783</v>
      </c>
      <c r="G11379" s="97"/>
      <c r="H11379" s="124" t="s">
        <v>1929</v>
      </c>
      <c r="I11379" s="125">
        <v>50</v>
      </c>
      <c r="J11379" s="125">
        <v>0</v>
      </c>
      <c r="K11379" s="126">
        <v>50</v>
      </c>
      <c r="L11379" s="100" t="s">
        <v>1324</v>
      </c>
    </row>
    <row r="11380" spans="1:12" ht="56.25" customHeight="1">
      <c r="A11380" s="97" t="s">
        <v>631</v>
      </c>
      <c r="B11380" s="122" t="s">
        <v>10098</v>
      </c>
      <c r="C11380" s="123">
        <v>42444</v>
      </c>
      <c r="D11380" s="97" t="s">
        <v>11025</v>
      </c>
      <c r="E11380" s="97" t="s">
        <v>11</v>
      </c>
      <c r="F11380" s="97">
        <v>7392</v>
      </c>
      <c r="G11380" s="97"/>
      <c r="H11380" s="124" t="s">
        <v>1946</v>
      </c>
      <c r="I11380" s="125">
        <v>608.47</v>
      </c>
      <c r="J11380" s="125">
        <v>0</v>
      </c>
      <c r="K11380" s="126">
        <v>608.47</v>
      </c>
      <c r="L11380" s="100" t="s">
        <v>1324</v>
      </c>
    </row>
    <row r="11381" spans="1:12" ht="56.25" customHeight="1">
      <c r="A11381" s="97" t="s">
        <v>631</v>
      </c>
      <c r="B11381" s="122" t="s">
        <v>10098</v>
      </c>
      <c r="C11381" s="123">
        <v>42444</v>
      </c>
      <c r="D11381" s="97" t="s">
        <v>11024</v>
      </c>
      <c r="E11381" s="97" t="s">
        <v>11</v>
      </c>
      <c r="F11381" s="97">
        <v>7382</v>
      </c>
      <c r="G11381" s="97"/>
      <c r="H11381" s="124" t="s">
        <v>1945</v>
      </c>
      <c r="I11381" s="125">
        <v>763.51</v>
      </c>
      <c r="J11381" s="125">
        <v>0</v>
      </c>
      <c r="K11381" s="126">
        <v>763.51</v>
      </c>
      <c r="L11381" s="100" t="s">
        <v>1324</v>
      </c>
    </row>
    <row r="11382" spans="1:12" ht="56.25" customHeight="1">
      <c r="A11382" s="97" t="s">
        <v>631</v>
      </c>
      <c r="B11382" s="122" t="s">
        <v>10098</v>
      </c>
      <c r="C11382" s="123">
        <v>42444</v>
      </c>
      <c r="D11382" s="97" t="s">
        <v>11027</v>
      </c>
      <c r="E11382" s="97" t="s">
        <v>11</v>
      </c>
      <c r="F11382" s="97">
        <v>7433</v>
      </c>
      <c r="G11382" s="97"/>
      <c r="H11382" s="124" t="s">
        <v>1948</v>
      </c>
      <c r="I11382" s="125">
        <v>1145.75</v>
      </c>
      <c r="J11382" s="125">
        <v>0</v>
      </c>
      <c r="K11382" s="126">
        <v>1145.75</v>
      </c>
      <c r="L11382" s="100" t="s">
        <v>1324</v>
      </c>
    </row>
    <row r="11383" spans="1:12" ht="56.25" customHeight="1">
      <c r="A11383" s="97" t="s">
        <v>631</v>
      </c>
      <c r="B11383" s="122" t="s">
        <v>10098</v>
      </c>
      <c r="C11383" s="123">
        <v>42444</v>
      </c>
      <c r="D11383" s="97" t="s">
        <v>11028</v>
      </c>
      <c r="E11383" s="97" t="s">
        <v>11</v>
      </c>
      <c r="F11383" s="97">
        <v>7495</v>
      </c>
      <c r="G11383" s="97"/>
      <c r="H11383" s="124" t="s">
        <v>1949</v>
      </c>
      <c r="I11383" s="125">
        <v>3954.51</v>
      </c>
      <c r="J11383" s="125">
        <v>0</v>
      </c>
      <c r="K11383" s="126">
        <v>3954.51</v>
      </c>
      <c r="L11383" s="100" t="s">
        <v>1324</v>
      </c>
    </row>
    <row r="11384" spans="1:12" ht="56.25" customHeight="1">
      <c r="A11384" s="97" t="s">
        <v>631</v>
      </c>
      <c r="B11384" s="122" t="s">
        <v>10098</v>
      </c>
      <c r="C11384" s="123">
        <v>42444</v>
      </c>
      <c r="D11384" s="97" t="s">
        <v>11026</v>
      </c>
      <c r="E11384" s="97" t="s">
        <v>11</v>
      </c>
      <c r="F11384" s="97">
        <v>7431</v>
      </c>
      <c r="G11384" s="97"/>
      <c r="H11384" s="124" t="s">
        <v>1947</v>
      </c>
      <c r="I11384" s="125">
        <v>276.64999999999998</v>
      </c>
      <c r="J11384" s="125">
        <v>0</v>
      </c>
      <c r="K11384" s="126">
        <v>276.64999999999998</v>
      </c>
      <c r="L11384" s="100" t="s">
        <v>1324</v>
      </c>
    </row>
    <row r="11385" spans="1:12" ht="56.25" customHeight="1">
      <c r="A11385" s="97" t="s">
        <v>631</v>
      </c>
      <c r="B11385" s="122" t="s">
        <v>10098</v>
      </c>
      <c r="C11385" s="123">
        <v>42444</v>
      </c>
      <c r="D11385" s="97" t="s">
        <v>11034</v>
      </c>
      <c r="E11385" s="97" t="s">
        <v>11</v>
      </c>
      <c r="F11385" s="97">
        <v>844898</v>
      </c>
      <c r="G11385" s="97"/>
      <c r="H11385" s="124" t="s">
        <v>1953</v>
      </c>
      <c r="I11385" s="125">
        <v>50</v>
      </c>
      <c r="J11385" s="125">
        <v>0</v>
      </c>
      <c r="K11385" s="126">
        <v>50</v>
      </c>
      <c r="L11385" s="100" t="s">
        <v>1324</v>
      </c>
    </row>
    <row r="11386" spans="1:12" ht="56.25" customHeight="1">
      <c r="A11386" s="97" t="s">
        <v>631</v>
      </c>
      <c r="B11386" s="122" t="s">
        <v>10098</v>
      </c>
      <c r="C11386" s="123">
        <v>42446</v>
      </c>
      <c r="D11386" s="97" t="s">
        <v>11058</v>
      </c>
      <c r="E11386" s="97" t="s">
        <v>11</v>
      </c>
      <c r="F11386" s="97">
        <v>7339</v>
      </c>
      <c r="G11386" s="97"/>
      <c r="H11386" s="124" t="s">
        <v>1976</v>
      </c>
      <c r="I11386" s="125">
        <v>1386.26</v>
      </c>
      <c r="J11386" s="125">
        <v>0</v>
      </c>
      <c r="K11386" s="126">
        <v>1386.26</v>
      </c>
      <c r="L11386" s="100" t="s">
        <v>1324</v>
      </c>
    </row>
    <row r="11387" spans="1:12" ht="56.25" customHeight="1">
      <c r="A11387" s="97" t="s">
        <v>631</v>
      </c>
      <c r="B11387" s="122" t="s">
        <v>10098</v>
      </c>
      <c r="C11387" s="123">
        <v>42446</v>
      </c>
      <c r="D11387" s="97" t="s">
        <v>11059</v>
      </c>
      <c r="E11387" s="97" t="s">
        <v>11</v>
      </c>
      <c r="F11387" s="97">
        <v>7442</v>
      </c>
      <c r="G11387" s="97"/>
      <c r="H11387" s="124" t="s">
        <v>1977</v>
      </c>
      <c r="I11387" s="125">
        <v>1382.28</v>
      </c>
      <c r="J11387" s="125">
        <v>0</v>
      </c>
      <c r="K11387" s="126">
        <v>1382.28</v>
      </c>
      <c r="L11387" s="100" t="s">
        <v>1324</v>
      </c>
    </row>
    <row r="11388" spans="1:12" ht="56.25" customHeight="1">
      <c r="A11388" s="97" t="s">
        <v>631</v>
      </c>
      <c r="B11388" s="122" t="s">
        <v>10098</v>
      </c>
      <c r="C11388" s="123">
        <v>42446</v>
      </c>
      <c r="D11388" s="97" t="s">
        <v>11060</v>
      </c>
      <c r="E11388" s="97" t="s">
        <v>11</v>
      </c>
      <c r="F11388" s="97">
        <v>7443</v>
      </c>
      <c r="G11388" s="97"/>
      <c r="H11388" s="124" t="s">
        <v>1978</v>
      </c>
      <c r="I11388" s="125">
        <v>295.24</v>
      </c>
      <c r="J11388" s="125">
        <v>0</v>
      </c>
      <c r="K11388" s="126">
        <v>295.24</v>
      </c>
      <c r="L11388" s="100" t="s">
        <v>1324</v>
      </c>
    </row>
    <row r="11389" spans="1:12" ht="56.25" customHeight="1">
      <c r="A11389" s="97" t="s">
        <v>631</v>
      </c>
      <c r="B11389" s="122" t="s">
        <v>10098</v>
      </c>
      <c r="C11389" s="123">
        <v>42446</v>
      </c>
      <c r="D11389" s="97" t="s">
        <v>11057</v>
      </c>
      <c r="E11389" s="97" t="s">
        <v>11</v>
      </c>
      <c r="F11389" s="97">
        <v>7338</v>
      </c>
      <c r="G11389" s="97"/>
      <c r="H11389" s="124" t="s">
        <v>1975</v>
      </c>
      <c r="I11389" s="125">
        <v>2635.46</v>
      </c>
      <c r="J11389" s="125">
        <v>0</v>
      </c>
      <c r="K11389" s="126">
        <v>2635.46</v>
      </c>
      <c r="L11389" s="100" t="s">
        <v>1324</v>
      </c>
    </row>
    <row r="11390" spans="1:12" ht="56.25" customHeight="1">
      <c r="A11390" s="97" t="s">
        <v>631</v>
      </c>
      <c r="B11390" s="122" t="s">
        <v>10098</v>
      </c>
      <c r="C11390" s="123">
        <v>42446</v>
      </c>
      <c r="D11390" s="97" t="s">
        <v>11056</v>
      </c>
      <c r="E11390" s="97" t="s">
        <v>6</v>
      </c>
      <c r="F11390" s="97">
        <v>845085</v>
      </c>
      <c r="G11390" s="97"/>
      <c r="H11390" s="124" t="s">
        <v>1974</v>
      </c>
      <c r="I11390" s="125">
        <v>0</v>
      </c>
      <c r="J11390" s="125">
        <v>130500</v>
      </c>
      <c r="K11390" s="126">
        <v>130500</v>
      </c>
      <c r="L11390" s="100" t="s">
        <v>1324</v>
      </c>
    </row>
    <row r="11391" spans="1:12" ht="56.25" customHeight="1">
      <c r="A11391" s="97" t="s">
        <v>631</v>
      </c>
      <c r="B11391" s="122" t="s">
        <v>10098</v>
      </c>
      <c r="C11391" s="123">
        <v>42450</v>
      </c>
      <c r="D11391" s="97" t="s">
        <v>11187</v>
      </c>
      <c r="E11391" s="97" t="s">
        <v>11</v>
      </c>
      <c r="F11391" s="97">
        <v>7333</v>
      </c>
      <c r="G11391" s="97"/>
      <c r="H11391" s="124" t="s">
        <v>2102</v>
      </c>
      <c r="I11391" s="125">
        <v>4458.72</v>
      </c>
      <c r="J11391" s="125">
        <v>0</v>
      </c>
      <c r="K11391" s="126">
        <v>4458.72</v>
      </c>
      <c r="L11391" s="100" t="s">
        <v>1324</v>
      </c>
    </row>
    <row r="11392" spans="1:12" ht="56.25" customHeight="1">
      <c r="A11392" s="97" t="s">
        <v>631</v>
      </c>
      <c r="B11392" s="122" t="s">
        <v>10098</v>
      </c>
      <c r="C11392" s="123">
        <v>42450</v>
      </c>
      <c r="D11392" s="97" t="s">
        <v>11192</v>
      </c>
      <c r="E11392" s="97" t="s">
        <v>11</v>
      </c>
      <c r="F11392" s="97">
        <v>7368</v>
      </c>
      <c r="G11392" s="97"/>
      <c r="H11392" s="124" t="s">
        <v>2107</v>
      </c>
      <c r="I11392" s="125">
        <v>1379.88</v>
      </c>
      <c r="J11392" s="125">
        <v>0</v>
      </c>
      <c r="K11392" s="126">
        <v>1379.88</v>
      </c>
      <c r="L11392" s="100" t="s">
        <v>1324</v>
      </c>
    </row>
    <row r="11393" spans="1:12" ht="56.25" customHeight="1">
      <c r="A11393" s="97" t="s">
        <v>631</v>
      </c>
      <c r="B11393" s="122" t="s">
        <v>10098</v>
      </c>
      <c r="C11393" s="123">
        <v>42450</v>
      </c>
      <c r="D11393" s="97" t="s">
        <v>11186</v>
      </c>
      <c r="E11393" s="97" t="s">
        <v>11</v>
      </c>
      <c r="F11393" s="97">
        <v>7332</v>
      </c>
      <c r="G11393" s="97"/>
      <c r="H11393" s="124" t="s">
        <v>2101</v>
      </c>
      <c r="I11393" s="125">
        <v>14412.44</v>
      </c>
      <c r="J11393" s="125">
        <v>0</v>
      </c>
      <c r="K11393" s="126">
        <v>14412.44</v>
      </c>
      <c r="L11393" s="100" t="s">
        <v>1324</v>
      </c>
    </row>
    <row r="11394" spans="1:12" ht="56.25" customHeight="1">
      <c r="A11394" s="97" t="s">
        <v>631</v>
      </c>
      <c r="B11394" s="122" t="s">
        <v>10098</v>
      </c>
      <c r="C11394" s="123">
        <v>42450</v>
      </c>
      <c r="D11394" s="97" t="s">
        <v>11194</v>
      </c>
      <c r="E11394" s="97" t="s">
        <v>11</v>
      </c>
      <c r="F11394" s="97">
        <v>7389</v>
      </c>
      <c r="G11394" s="97"/>
      <c r="H11394" s="124" t="s">
        <v>2109</v>
      </c>
      <c r="I11394" s="125">
        <v>363.3</v>
      </c>
      <c r="J11394" s="125">
        <v>0</v>
      </c>
      <c r="K11394" s="126">
        <v>363.3</v>
      </c>
      <c r="L11394" s="100" t="s">
        <v>1324</v>
      </c>
    </row>
    <row r="11395" spans="1:12" ht="56.25" customHeight="1">
      <c r="A11395" s="97" t="s">
        <v>631</v>
      </c>
      <c r="B11395" s="122" t="s">
        <v>10098</v>
      </c>
      <c r="C11395" s="123">
        <v>42450</v>
      </c>
      <c r="D11395" s="97" t="s">
        <v>11193</v>
      </c>
      <c r="E11395" s="97" t="s">
        <v>11</v>
      </c>
      <c r="F11395" s="97">
        <v>7385</v>
      </c>
      <c r="G11395" s="97"/>
      <c r="H11395" s="124" t="s">
        <v>2108</v>
      </c>
      <c r="I11395" s="125">
        <v>6788.1</v>
      </c>
      <c r="J11395" s="125">
        <v>0</v>
      </c>
      <c r="K11395" s="126">
        <v>6788.1</v>
      </c>
      <c r="L11395" s="100" t="s">
        <v>1324</v>
      </c>
    </row>
    <row r="11396" spans="1:12" ht="56.25" customHeight="1">
      <c r="A11396" s="97" t="s">
        <v>631</v>
      </c>
      <c r="B11396" s="122" t="s">
        <v>10098</v>
      </c>
      <c r="C11396" s="123">
        <v>42450</v>
      </c>
      <c r="D11396" s="97" t="s">
        <v>11196</v>
      </c>
      <c r="E11396" s="97" t="s">
        <v>11</v>
      </c>
      <c r="F11396" s="97">
        <v>7429</v>
      </c>
      <c r="G11396" s="97"/>
      <c r="H11396" s="124" t="s">
        <v>2111</v>
      </c>
      <c r="I11396" s="125">
        <v>718.99</v>
      </c>
      <c r="J11396" s="125">
        <v>0</v>
      </c>
      <c r="K11396" s="126">
        <v>718.99</v>
      </c>
      <c r="L11396" s="100" t="s">
        <v>1324</v>
      </c>
    </row>
    <row r="11397" spans="1:12" ht="56.25" customHeight="1">
      <c r="A11397" s="97" t="s">
        <v>631</v>
      </c>
      <c r="B11397" s="122" t="s">
        <v>10098</v>
      </c>
      <c r="C11397" s="123">
        <v>42450</v>
      </c>
      <c r="D11397" s="97" t="s">
        <v>11197</v>
      </c>
      <c r="E11397" s="97" t="s">
        <v>11</v>
      </c>
      <c r="F11397" s="97">
        <v>7430</v>
      </c>
      <c r="G11397" s="97"/>
      <c r="H11397" s="124" t="s">
        <v>2112</v>
      </c>
      <c r="I11397" s="125">
        <v>276.58999999999997</v>
      </c>
      <c r="J11397" s="125">
        <v>0</v>
      </c>
      <c r="K11397" s="126">
        <v>276.58999999999997</v>
      </c>
      <c r="L11397" s="100" t="s">
        <v>1324</v>
      </c>
    </row>
    <row r="11398" spans="1:12" ht="56.25" customHeight="1">
      <c r="A11398" s="97" t="s">
        <v>631</v>
      </c>
      <c r="B11398" s="122" t="s">
        <v>10098</v>
      </c>
      <c r="C11398" s="123">
        <v>42450</v>
      </c>
      <c r="D11398" s="97" t="s">
        <v>11198</v>
      </c>
      <c r="E11398" s="97" t="s">
        <v>11</v>
      </c>
      <c r="F11398" s="97">
        <v>7446</v>
      </c>
      <c r="G11398" s="97"/>
      <c r="H11398" s="124" t="s">
        <v>2113</v>
      </c>
      <c r="I11398" s="125">
        <v>930.07</v>
      </c>
      <c r="J11398" s="125">
        <v>0</v>
      </c>
      <c r="K11398" s="126">
        <v>930.07</v>
      </c>
      <c r="L11398" s="100" t="s">
        <v>1324</v>
      </c>
    </row>
    <row r="11399" spans="1:12" ht="56.25" customHeight="1">
      <c r="A11399" s="97" t="s">
        <v>631</v>
      </c>
      <c r="B11399" s="122" t="s">
        <v>10098</v>
      </c>
      <c r="C11399" s="123">
        <v>42450</v>
      </c>
      <c r="D11399" s="97" t="s">
        <v>11199</v>
      </c>
      <c r="E11399" s="97" t="s">
        <v>11</v>
      </c>
      <c r="F11399" s="97">
        <v>7447</v>
      </c>
      <c r="G11399" s="97"/>
      <c r="H11399" s="124" t="s">
        <v>2114</v>
      </c>
      <c r="I11399" s="125">
        <v>280.56</v>
      </c>
      <c r="J11399" s="125">
        <v>0</v>
      </c>
      <c r="K11399" s="126">
        <v>280.56</v>
      </c>
      <c r="L11399" s="100" t="s">
        <v>1324</v>
      </c>
    </row>
    <row r="11400" spans="1:12" ht="56.25" customHeight="1">
      <c r="A11400" s="97" t="s">
        <v>631</v>
      </c>
      <c r="B11400" s="122" t="s">
        <v>10098</v>
      </c>
      <c r="C11400" s="123">
        <v>42450</v>
      </c>
      <c r="D11400" s="97" t="s">
        <v>11188</v>
      </c>
      <c r="E11400" s="97" t="s">
        <v>11</v>
      </c>
      <c r="F11400" s="97">
        <v>7352</v>
      </c>
      <c r="G11400" s="97"/>
      <c r="H11400" s="124" t="s">
        <v>2103</v>
      </c>
      <c r="I11400" s="125">
        <v>1960.3</v>
      </c>
      <c r="J11400" s="125">
        <v>0</v>
      </c>
      <c r="K11400" s="126">
        <v>1960.3</v>
      </c>
      <c r="L11400" s="100" t="s">
        <v>1324</v>
      </c>
    </row>
    <row r="11401" spans="1:12" ht="56.25" customHeight="1">
      <c r="A11401" s="97" t="s">
        <v>631</v>
      </c>
      <c r="B11401" s="122" t="s">
        <v>10098</v>
      </c>
      <c r="C11401" s="123">
        <v>42450</v>
      </c>
      <c r="D11401" s="97" t="s">
        <v>11189</v>
      </c>
      <c r="E11401" s="97" t="s">
        <v>11</v>
      </c>
      <c r="F11401" s="97">
        <v>7356</v>
      </c>
      <c r="G11401" s="97"/>
      <c r="H11401" s="124" t="s">
        <v>2104</v>
      </c>
      <c r="I11401" s="125">
        <v>2369.98</v>
      </c>
      <c r="J11401" s="125">
        <v>0</v>
      </c>
      <c r="K11401" s="126">
        <v>2369.98</v>
      </c>
      <c r="L11401" s="100" t="s">
        <v>1324</v>
      </c>
    </row>
    <row r="11402" spans="1:12" ht="56.25" customHeight="1">
      <c r="A11402" s="97" t="s">
        <v>631</v>
      </c>
      <c r="B11402" s="122" t="s">
        <v>10098</v>
      </c>
      <c r="C11402" s="123">
        <v>42450</v>
      </c>
      <c r="D11402" s="97" t="s">
        <v>11195</v>
      </c>
      <c r="E11402" s="97" t="s">
        <v>11</v>
      </c>
      <c r="F11402" s="97">
        <v>7398</v>
      </c>
      <c r="G11402" s="97"/>
      <c r="H11402" s="124" t="s">
        <v>2110</v>
      </c>
      <c r="I11402" s="125">
        <v>9084.83</v>
      </c>
      <c r="J11402" s="125">
        <v>0</v>
      </c>
      <c r="K11402" s="126">
        <v>9084.83</v>
      </c>
      <c r="L11402" s="100" t="s">
        <v>1324</v>
      </c>
    </row>
    <row r="11403" spans="1:12" ht="56.25" customHeight="1">
      <c r="A11403" s="97" t="s">
        <v>631</v>
      </c>
      <c r="B11403" s="122" t="s">
        <v>10098</v>
      </c>
      <c r="C11403" s="123">
        <v>42450</v>
      </c>
      <c r="D11403" s="97" t="s">
        <v>11190</v>
      </c>
      <c r="E11403" s="97" t="s">
        <v>11</v>
      </c>
      <c r="F11403" s="97">
        <v>7359</v>
      </c>
      <c r="G11403" s="97"/>
      <c r="H11403" s="124" t="s">
        <v>2105</v>
      </c>
      <c r="I11403" s="125">
        <v>5645.56</v>
      </c>
      <c r="J11403" s="125">
        <v>0</v>
      </c>
      <c r="K11403" s="126">
        <v>5645.56</v>
      </c>
      <c r="L11403" s="100" t="s">
        <v>1324</v>
      </c>
    </row>
    <row r="11404" spans="1:12" ht="56.25" customHeight="1">
      <c r="A11404" s="97" t="s">
        <v>631</v>
      </c>
      <c r="B11404" s="122" t="s">
        <v>10098</v>
      </c>
      <c r="C11404" s="123">
        <v>42450</v>
      </c>
      <c r="D11404" s="97" t="s">
        <v>11191</v>
      </c>
      <c r="E11404" s="97" t="s">
        <v>11</v>
      </c>
      <c r="F11404" s="97">
        <v>7364</v>
      </c>
      <c r="G11404" s="97"/>
      <c r="H11404" s="124" t="s">
        <v>2106</v>
      </c>
      <c r="I11404" s="125">
        <v>3703.16</v>
      </c>
      <c r="J11404" s="125">
        <v>0</v>
      </c>
      <c r="K11404" s="126">
        <v>3703.16</v>
      </c>
      <c r="L11404" s="100" t="s">
        <v>1324</v>
      </c>
    </row>
    <row r="11405" spans="1:12" ht="56.25" customHeight="1">
      <c r="A11405" s="97" t="s">
        <v>631</v>
      </c>
      <c r="B11405" s="122" t="s">
        <v>10098</v>
      </c>
      <c r="C11405" s="123">
        <v>42450</v>
      </c>
      <c r="D11405" s="97" t="s">
        <v>11206</v>
      </c>
      <c r="E11405" s="97" t="s">
        <v>11</v>
      </c>
      <c r="F11405" s="97">
        <v>845459</v>
      </c>
      <c r="G11405" s="97"/>
      <c r="H11405" s="124" t="s">
        <v>2120</v>
      </c>
      <c r="I11405" s="125">
        <v>50</v>
      </c>
      <c r="J11405" s="125">
        <v>0</v>
      </c>
      <c r="K11405" s="126">
        <v>50</v>
      </c>
      <c r="L11405" s="100" t="s">
        <v>1324</v>
      </c>
    </row>
    <row r="11406" spans="1:12" ht="56.25" customHeight="1">
      <c r="A11406" s="97" t="s">
        <v>631</v>
      </c>
      <c r="B11406" s="122" t="s">
        <v>10098</v>
      </c>
      <c r="C11406" s="123">
        <v>42450</v>
      </c>
      <c r="D11406" s="97" t="s">
        <v>11183</v>
      </c>
      <c r="E11406" s="97" t="s">
        <v>6</v>
      </c>
      <c r="F11406" s="97">
        <v>845464</v>
      </c>
      <c r="G11406" s="97"/>
      <c r="H11406" s="124" t="s">
        <v>2098</v>
      </c>
      <c r="I11406" s="125">
        <v>0</v>
      </c>
      <c r="J11406" s="125">
        <v>2516681.87</v>
      </c>
      <c r="K11406" s="126">
        <v>2516681.87</v>
      </c>
      <c r="L11406" s="100" t="s">
        <v>1324</v>
      </c>
    </row>
    <row r="11407" spans="1:12" ht="56.25" customHeight="1">
      <c r="A11407" s="97" t="s">
        <v>631</v>
      </c>
      <c r="B11407" s="122" t="s">
        <v>10098</v>
      </c>
      <c r="C11407" s="123">
        <v>42451</v>
      </c>
      <c r="D11407" s="97" t="s">
        <v>11211</v>
      </c>
      <c r="E11407" s="97" t="s">
        <v>11</v>
      </c>
      <c r="F11407" s="97">
        <v>7343</v>
      </c>
      <c r="G11407" s="97"/>
      <c r="H11407" s="124" t="s">
        <v>2125</v>
      </c>
      <c r="I11407" s="125">
        <v>2214.81</v>
      </c>
      <c r="J11407" s="125">
        <v>0</v>
      </c>
      <c r="K11407" s="126">
        <v>2214.81</v>
      </c>
      <c r="L11407" s="100" t="s">
        <v>1324</v>
      </c>
    </row>
    <row r="11408" spans="1:12" ht="56.25" customHeight="1">
      <c r="A11408" s="97" t="s">
        <v>631</v>
      </c>
      <c r="B11408" s="122" t="s">
        <v>10098</v>
      </c>
      <c r="C11408" s="123">
        <v>42451</v>
      </c>
      <c r="D11408" s="97" t="s">
        <v>11210</v>
      </c>
      <c r="E11408" s="97" t="s">
        <v>11</v>
      </c>
      <c r="F11408" s="97">
        <v>7342</v>
      </c>
      <c r="G11408" s="97"/>
      <c r="H11408" s="124" t="s">
        <v>2124</v>
      </c>
      <c r="I11408" s="125">
        <v>300.52999999999997</v>
      </c>
      <c r="J11408" s="125">
        <v>0</v>
      </c>
      <c r="K11408" s="126">
        <v>300.52999999999997</v>
      </c>
      <c r="L11408" s="100" t="s">
        <v>1324</v>
      </c>
    </row>
    <row r="11409" spans="1:12" ht="56.25" customHeight="1">
      <c r="A11409" s="97" t="s">
        <v>631</v>
      </c>
      <c r="B11409" s="122" t="s">
        <v>10098</v>
      </c>
      <c r="C11409" s="123">
        <v>42452</v>
      </c>
      <c r="D11409" s="97" t="s">
        <v>11218</v>
      </c>
      <c r="E11409" s="97" t="s">
        <v>11</v>
      </c>
      <c r="F11409" s="97">
        <v>7331</v>
      </c>
      <c r="G11409" s="97"/>
      <c r="H11409" s="124" t="s">
        <v>2131</v>
      </c>
      <c r="I11409" s="125">
        <v>6832.28</v>
      </c>
      <c r="J11409" s="125">
        <v>0</v>
      </c>
      <c r="K11409" s="126">
        <v>6832.28</v>
      </c>
      <c r="L11409" s="100" t="s">
        <v>1324</v>
      </c>
    </row>
    <row r="11410" spans="1:12" ht="56.25" customHeight="1">
      <c r="A11410" s="97" t="s">
        <v>631</v>
      </c>
      <c r="B11410" s="122" t="s">
        <v>10098</v>
      </c>
      <c r="C11410" s="123">
        <v>42452</v>
      </c>
      <c r="D11410" s="97" t="s">
        <v>11219</v>
      </c>
      <c r="E11410" s="97" t="s">
        <v>11</v>
      </c>
      <c r="F11410" s="97">
        <v>7360</v>
      </c>
      <c r="G11410" s="97"/>
      <c r="H11410" s="124" t="s">
        <v>2132</v>
      </c>
      <c r="I11410" s="125">
        <v>585.29</v>
      </c>
      <c r="J11410" s="125">
        <v>0</v>
      </c>
      <c r="K11410" s="126">
        <v>585.29</v>
      </c>
      <c r="L11410" s="100" t="s">
        <v>1324</v>
      </c>
    </row>
    <row r="11411" spans="1:12" ht="56.25" customHeight="1">
      <c r="A11411" s="97" t="s">
        <v>631</v>
      </c>
      <c r="B11411" s="122" t="s">
        <v>10098</v>
      </c>
      <c r="C11411" s="123">
        <v>42452</v>
      </c>
      <c r="D11411" s="97" t="s">
        <v>11220</v>
      </c>
      <c r="E11411" s="97" t="s">
        <v>11</v>
      </c>
      <c r="F11411" s="97">
        <v>7419</v>
      </c>
      <c r="G11411" s="97"/>
      <c r="H11411" s="124" t="s">
        <v>2133</v>
      </c>
      <c r="I11411" s="125">
        <v>805.15</v>
      </c>
      <c r="J11411" s="125">
        <v>0</v>
      </c>
      <c r="K11411" s="126">
        <v>805.15</v>
      </c>
      <c r="L11411" s="100" t="s">
        <v>1324</v>
      </c>
    </row>
    <row r="11412" spans="1:12" ht="56.25" customHeight="1">
      <c r="A11412" s="97" t="s">
        <v>631</v>
      </c>
      <c r="B11412" s="122" t="s">
        <v>10098</v>
      </c>
      <c r="C11412" s="123">
        <v>42452</v>
      </c>
      <c r="D11412" s="97" t="s">
        <v>11227</v>
      </c>
      <c r="E11412" s="97" t="s">
        <v>11</v>
      </c>
      <c r="F11412" s="97">
        <v>845755</v>
      </c>
      <c r="G11412" s="97"/>
      <c r="H11412" s="124" t="s">
        <v>2140</v>
      </c>
      <c r="I11412" s="125">
        <v>220</v>
      </c>
      <c r="J11412" s="125">
        <v>0</v>
      </c>
      <c r="K11412" s="126">
        <v>220</v>
      </c>
      <c r="L11412" s="100" t="s">
        <v>1324</v>
      </c>
    </row>
    <row r="11413" spans="1:12" ht="56.25" customHeight="1">
      <c r="A11413" s="97" t="s">
        <v>631</v>
      </c>
      <c r="B11413" s="122" t="s">
        <v>10098</v>
      </c>
      <c r="C11413" s="123">
        <v>42453</v>
      </c>
      <c r="D11413" s="97" t="s">
        <v>11232</v>
      </c>
      <c r="E11413" s="97" t="s">
        <v>11</v>
      </c>
      <c r="F11413" s="97">
        <v>7452</v>
      </c>
      <c r="G11413" s="97"/>
      <c r="H11413" s="124" t="s">
        <v>2144</v>
      </c>
      <c r="I11413" s="125">
        <v>445.62</v>
      </c>
      <c r="J11413" s="125">
        <v>0</v>
      </c>
      <c r="K11413" s="126">
        <v>445.62</v>
      </c>
      <c r="L11413" s="100" t="s">
        <v>1324</v>
      </c>
    </row>
    <row r="11414" spans="1:12" ht="56.25" customHeight="1">
      <c r="A11414" s="97" t="s">
        <v>631</v>
      </c>
      <c r="B11414" s="122" t="s">
        <v>10098</v>
      </c>
      <c r="C11414" s="123">
        <v>42453</v>
      </c>
      <c r="D11414" s="97" t="s">
        <v>11231</v>
      </c>
      <c r="E11414" s="97" t="s">
        <v>11</v>
      </c>
      <c r="F11414" s="97">
        <v>7381</v>
      </c>
      <c r="G11414" s="97"/>
      <c r="H11414" s="124" t="s">
        <v>2143</v>
      </c>
      <c r="I11414" s="125">
        <v>391.77</v>
      </c>
      <c r="J11414" s="125">
        <v>0</v>
      </c>
      <c r="K11414" s="126">
        <v>391.77</v>
      </c>
      <c r="L11414" s="100" t="s">
        <v>1324</v>
      </c>
    </row>
    <row r="11415" spans="1:12" ht="56.25" customHeight="1">
      <c r="A11415" s="97" t="s">
        <v>631</v>
      </c>
      <c r="B11415" s="122" t="s">
        <v>10098</v>
      </c>
      <c r="C11415" s="123">
        <v>42453</v>
      </c>
      <c r="D11415" s="97" t="s">
        <v>11230</v>
      </c>
      <c r="E11415" s="97" t="s">
        <v>11</v>
      </c>
      <c r="F11415" s="97">
        <v>7370</v>
      </c>
      <c r="G11415" s="97"/>
      <c r="H11415" s="124" t="s">
        <v>2142</v>
      </c>
      <c r="I11415" s="125">
        <v>392.11</v>
      </c>
      <c r="J11415" s="125">
        <v>0</v>
      </c>
      <c r="K11415" s="126">
        <v>392.11</v>
      </c>
      <c r="L11415" s="100" t="s">
        <v>1324</v>
      </c>
    </row>
    <row r="11416" spans="1:12" ht="56.25" customHeight="1">
      <c r="A11416" s="97" t="s">
        <v>631</v>
      </c>
      <c r="B11416" s="122" t="s">
        <v>10098</v>
      </c>
      <c r="C11416" s="123">
        <v>42453</v>
      </c>
      <c r="D11416" s="97" t="s">
        <v>11236</v>
      </c>
      <c r="E11416" s="97" t="s">
        <v>11</v>
      </c>
      <c r="F11416" s="97">
        <v>845841</v>
      </c>
      <c r="G11416" s="97"/>
      <c r="H11416" s="124" t="s">
        <v>2148</v>
      </c>
      <c r="I11416" s="125">
        <v>50</v>
      </c>
      <c r="J11416" s="125">
        <v>0</v>
      </c>
      <c r="K11416" s="126">
        <v>50</v>
      </c>
      <c r="L11416" s="100" t="s">
        <v>1324</v>
      </c>
    </row>
    <row r="11417" spans="1:12" ht="56.25" customHeight="1">
      <c r="A11417" s="97" t="s">
        <v>631</v>
      </c>
      <c r="B11417" s="122" t="s">
        <v>10098</v>
      </c>
      <c r="C11417" s="123">
        <v>42457</v>
      </c>
      <c r="D11417" s="97" t="s">
        <v>11248</v>
      </c>
      <c r="E11417" s="97" t="s">
        <v>11</v>
      </c>
      <c r="F11417" s="97">
        <v>7372</v>
      </c>
      <c r="G11417" s="97"/>
      <c r="H11417" s="124" t="s">
        <v>2157</v>
      </c>
      <c r="I11417" s="125">
        <v>15607.45</v>
      </c>
      <c r="J11417" s="125">
        <v>0</v>
      </c>
      <c r="K11417" s="126">
        <v>15607.45</v>
      </c>
      <c r="L11417" s="100" t="s">
        <v>1324</v>
      </c>
    </row>
    <row r="11418" spans="1:12" ht="56.25" customHeight="1">
      <c r="A11418" s="97" t="s">
        <v>631</v>
      </c>
      <c r="B11418" s="122" t="s">
        <v>10098</v>
      </c>
      <c r="C11418" s="123">
        <v>42457</v>
      </c>
      <c r="D11418" s="97" t="s">
        <v>11249</v>
      </c>
      <c r="E11418" s="97" t="s">
        <v>11</v>
      </c>
      <c r="F11418" s="97">
        <v>7373</v>
      </c>
      <c r="G11418" s="97"/>
      <c r="H11418" s="124" t="s">
        <v>2158</v>
      </c>
      <c r="I11418" s="125">
        <v>25271.13</v>
      </c>
      <c r="J11418" s="125">
        <v>0</v>
      </c>
      <c r="K11418" s="126">
        <v>25271.13</v>
      </c>
      <c r="L11418" s="100" t="s">
        <v>1324</v>
      </c>
    </row>
    <row r="11419" spans="1:12" ht="56.25" customHeight="1">
      <c r="A11419" s="97" t="s">
        <v>631</v>
      </c>
      <c r="B11419" s="122" t="s">
        <v>10098</v>
      </c>
      <c r="C11419" s="123">
        <v>42457</v>
      </c>
      <c r="D11419" s="97" t="s">
        <v>11251</v>
      </c>
      <c r="E11419" s="97" t="s">
        <v>11</v>
      </c>
      <c r="F11419" s="97">
        <v>7412</v>
      </c>
      <c r="G11419" s="97"/>
      <c r="H11419" s="124" t="s">
        <v>2160</v>
      </c>
      <c r="I11419" s="125">
        <v>5192.67</v>
      </c>
      <c r="J11419" s="125">
        <v>0</v>
      </c>
      <c r="K11419" s="126">
        <v>5192.67</v>
      </c>
      <c r="L11419" s="100" t="s">
        <v>1324</v>
      </c>
    </row>
    <row r="11420" spans="1:12" ht="56.25" customHeight="1">
      <c r="A11420" s="97" t="s">
        <v>631</v>
      </c>
      <c r="B11420" s="122" t="s">
        <v>10098</v>
      </c>
      <c r="C11420" s="123">
        <v>42457</v>
      </c>
      <c r="D11420" s="97" t="s">
        <v>11255</v>
      </c>
      <c r="E11420" s="97" t="s">
        <v>11</v>
      </c>
      <c r="F11420" s="97">
        <v>7441</v>
      </c>
      <c r="G11420" s="97"/>
      <c r="H11420" s="124" t="s">
        <v>2164</v>
      </c>
      <c r="I11420" s="125">
        <v>298.74</v>
      </c>
      <c r="J11420" s="125">
        <v>0</v>
      </c>
      <c r="K11420" s="126">
        <v>298.74</v>
      </c>
      <c r="L11420" s="100" t="s">
        <v>1324</v>
      </c>
    </row>
    <row r="11421" spans="1:12" ht="56.25" customHeight="1">
      <c r="A11421" s="97" t="s">
        <v>631</v>
      </c>
      <c r="B11421" s="122" t="s">
        <v>10098</v>
      </c>
      <c r="C11421" s="123">
        <v>42457</v>
      </c>
      <c r="D11421" s="97" t="s">
        <v>11254</v>
      </c>
      <c r="E11421" s="97" t="s">
        <v>11</v>
      </c>
      <c r="F11421" s="97">
        <v>7440</v>
      </c>
      <c r="G11421" s="97"/>
      <c r="H11421" s="124" t="s">
        <v>2163</v>
      </c>
      <c r="I11421" s="125">
        <v>2099.4899999999998</v>
      </c>
      <c r="J11421" s="125">
        <v>0</v>
      </c>
      <c r="K11421" s="126">
        <v>2099.4899999999998</v>
      </c>
      <c r="L11421" s="100" t="s">
        <v>1324</v>
      </c>
    </row>
    <row r="11422" spans="1:12" ht="56.25" customHeight="1">
      <c r="A11422" s="97" t="s">
        <v>631</v>
      </c>
      <c r="B11422" s="122" t="s">
        <v>10098</v>
      </c>
      <c r="C11422" s="123">
        <v>42457</v>
      </c>
      <c r="D11422" s="97" t="s">
        <v>11250</v>
      </c>
      <c r="E11422" s="97" t="s">
        <v>11</v>
      </c>
      <c r="F11422" s="97">
        <v>7376</v>
      </c>
      <c r="G11422" s="97"/>
      <c r="H11422" s="124" t="s">
        <v>2159</v>
      </c>
      <c r="I11422" s="125">
        <v>290.72000000000003</v>
      </c>
      <c r="J11422" s="125">
        <v>0</v>
      </c>
      <c r="K11422" s="126">
        <v>290.72000000000003</v>
      </c>
      <c r="L11422" s="100" t="s">
        <v>1324</v>
      </c>
    </row>
    <row r="11423" spans="1:12" ht="56.25" customHeight="1">
      <c r="A11423" s="97" t="s">
        <v>631</v>
      </c>
      <c r="B11423" s="122" t="s">
        <v>10098</v>
      </c>
      <c r="C11423" s="123">
        <v>42457</v>
      </c>
      <c r="D11423" s="97" t="s">
        <v>11258</v>
      </c>
      <c r="E11423" s="97" t="s">
        <v>11</v>
      </c>
      <c r="F11423" s="97">
        <v>7459</v>
      </c>
      <c r="G11423" s="97"/>
      <c r="H11423" s="124" t="s">
        <v>2167</v>
      </c>
      <c r="I11423" s="125">
        <v>1075.78</v>
      </c>
      <c r="J11423" s="125">
        <v>0</v>
      </c>
      <c r="K11423" s="126">
        <v>1075.78</v>
      </c>
      <c r="L11423" s="100" t="s">
        <v>1324</v>
      </c>
    </row>
    <row r="11424" spans="1:12" ht="56.25" customHeight="1">
      <c r="A11424" s="97" t="s">
        <v>631</v>
      </c>
      <c r="B11424" s="122" t="s">
        <v>10098</v>
      </c>
      <c r="C11424" s="123">
        <v>42457</v>
      </c>
      <c r="D11424" s="97" t="s">
        <v>11247</v>
      </c>
      <c r="E11424" s="97" t="s">
        <v>11</v>
      </c>
      <c r="F11424" s="97">
        <v>7371</v>
      </c>
      <c r="G11424" s="97"/>
      <c r="H11424" s="124" t="s">
        <v>2156</v>
      </c>
      <c r="I11424" s="125">
        <v>297.70999999999998</v>
      </c>
      <c r="J11424" s="125">
        <v>0</v>
      </c>
      <c r="K11424" s="126">
        <v>297.70999999999998</v>
      </c>
      <c r="L11424" s="100" t="s">
        <v>1324</v>
      </c>
    </row>
    <row r="11425" spans="1:12" ht="56.25" customHeight="1">
      <c r="A11425" s="97" t="s">
        <v>631</v>
      </c>
      <c r="B11425" s="122" t="s">
        <v>10098</v>
      </c>
      <c r="C11425" s="123">
        <v>42457</v>
      </c>
      <c r="D11425" s="97" t="s">
        <v>11256</v>
      </c>
      <c r="E11425" s="97" t="s">
        <v>11</v>
      </c>
      <c r="F11425" s="97">
        <v>7444</v>
      </c>
      <c r="G11425" s="97"/>
      <c r="H11425" s="124" t="s">
        <v>2165</v>
      </c>
      <c r="I11425" s="125">
        <v>1411.3</v>
      </c>
      <c r="J11425" s="125">
        <v>0</v>
      </c>
      <c r="K11425" s="126">
        <v>1411.3</v>
      </c>
      <c r="L11425" s="100" t="s">
        <v>1324</v>
      </c>
    </row>
    <row r="11426" spans="1:12" ht="56.25" customHeight="1">
      <c r="A11426" s="97" t="s">
        <v>631</v>
      </c>
      <c r="B11426" s="122" t="s">
        <v>10098</v>
      </c>
      <c r="C11426" s="123">
        <v>42457</v>
      </c>
      <c r="D11426" s="97" t="s">
        <v>11257</v>
      </c>
      <c r="E11426" s="97" t="s">
        <v>11</v>
      </c>
      <c r="F11426" s="97">
        <v>7445</v>
      </c>
      <c r="G11426" s="97"/>
      <c r="H11426" s="124" t="s">
        <v>2166</v>
      </c>
      <c r="I11426" s="125">
        <v>287.89999999999998</v>
      </c>
      <c r="J11426" s="125">
        <v>0</v>
      </c>
      <c r="K11426" s="126">
        <v>287.89999999999998</v>
      </c>
      <c r="L11426" s="100" t="s">
        <v>1324</v>
      </c>
    </row>
    <row r="11427" spans="1:12" ht="56.25" customHeight="1">
      <c r="A11427" s="97" t="s">
        <v>631</v>
      </c>
      <c r="B11427" s="122" t="s">
        <v>10098</v>
      </c>
      <c r="C11427" s="123">
        <v>42457</v>
      </c>
      <c r="D11427" s="97" t="s">
        <v>11253</v>
      </c>
      <c r="E11427" s="97" t="s">
        <v>11</v>
      </c>
      <c r="F11427" s="97">
        <v>7416</v>
      </c>
      <c r="G11427" s="97"/>
      <c r="H11427" s="124" t="s">
        <v>2162</v>
      </c>
      <c r="I11427" s="125">
        <v>4053.63</v>
      </c>
      <c r="J11427" s="125">
        <v>0</v>
      </c>
      <c r="K11427" s="126">
        <v>4053.63</v>
      </c>
      <c r="L11427" s="100" t="s">
        <v>1324</v>
      </c>
    </row>
    <row r="11428" spans="1:12" ht="56.25" customHeight="1">
      <c r="A11428" s="97" t="s">
        <v>631</v>
      </c>
      <c r="B11428" s="122" t="s">
        <v>10098</v>
      </c>
      <c r="C11428" s="123">
        <v>42457</v>
      </c>
      <c r="D11428" s="97" t="s">
        <v>11252</v>
      </c>
      <c r="E11428" s="97" t="s">
        <v>11</v>
      </c>
      <c r="F11428" s="97">
        <v>7414</v>
      </c>
      <c r="G11428" s="97"/>
      <c r="H11428" s="124" t="s">
        <v>2161</v>
      </c>
      <c r="I11428" s="125">
        <v>330.3</v>
      </c>
      <c r="J11428" s="125">
        <v>0</v>
      </c>
      <c r="K11428" s="126">
        <v>330.3</v>
      </c>
      <c r="L11428" s="100" t="s">
        <v>1324</v>
      </c>
    </row>
    <row r="11429" spans="1:12" ht="56.25" customHeight="1">
      <c r="A11429" s="97" t="s">
        <v>631</v>
      </c>
      <c r="B11429" s="122" t="s">
        <v>10098</v>
      </c>
      <c r="C11429" s="123">
        <v>42457</v>
      </c>
      <c r="D11429" s="97" t="s">
        <v>11259</v>
      </c>
      <c r="E11429" s="97" t="s">
        <v>11</v>
      </c>
      <c r="F11429" s="97">
        <v>189271</v>
      </c>
      <c r="G11429" s="97"/>
      <c r="H11429" s="124" t="s">
        <v>2168</v>
      </c>
      <c r="I11429" s="125">
        <v>1947.41</v>
      </c>
      <c r="J11429" s="125">
        <v>0</v>
      </c>
      <c r="K11429" s="126">
        <v>1947.41</v>
      </c>
      <c r="L11429" s="100" t="s">
        <v>1324</v>
      </c>
    </row>
    <row r="11430" spans="1:12" ht="56.25" customHeight="1">
      <c r="A11430" s="97" t="s">
        <v>631</v>
      </c>
      <c r="B11430" s="122" t="s">
        <v>10098</v>
      </c>
      <c r="C11430" s="123">
        <v>42457</v>
      </c>
      <c r="D11430" s="97" t="s">
        <v>11261</v>
      </c>
      <c r="E11430" s="97" t="s">
        <v>13</v>
      </c>
      <c r="F11430" s="97">
        <v>845980</v>
      </c>
      <c r="G11430" s="97"/>
      <c r="H11430" s="124" t="s">
        <v>2170</v>
      </c>
      <c r="I11430" s="125">
        <v>1382503</v>
      </c>
      <c r="J11430" s="125">
        <v>0</v>
      </c>
      <c r="K11430" s="126">
        <v>1382503</v>
      </c>
      <c r="L11430" s="100" t="s">
        <v>1324</v>
      </c>
    </row>
    <row r="11431" spans="1:12" ht="56.25" customHeight="1">
      <c r="A11431" s="97" t="s">
        <v>631</v>
      </c>
      <c r="B11431" s="122" t="s">
        <v>10098</v>
      </c>
      <c r="C11431" s="123">
        <v>42457</v>
      </c>
      <c r="D11431" s="97" t="s">
        <v>11260</v>
      </c>
      <c r="E11431" s="97" t="s">
        <v>11</v>
      </c>
      <c r="F11431" s="97">
        <v>845980</v>
      </c>
      <c r="G11431" s="97"/>
      <c r="H11431" s="124" t="s">
        <v>2169</v>
      </c>
      <c r="I11431" s="125">
        <v>50</v>
      </c>
      <c r="J11431" s="125">
        <v>0</v>
      </c>
      <c r="K11431" s="126">
        <v>50</v>
      </c>
      <c r="L11431" s="100" t="s">
        <v>1324</v>
      </c>
    </row>
    <row r="11432" spans="1:12" ht="56.25" customHeight="1">
      <c r="A11432" s="97" t="s">
        <v>631</v>
      </c>
      <c r="B11432" s="122" t="s">
        <v>10098</v>
      </c>
      <c r="C11432" s="123">
        <v>42457</v>
      </c>
      <c r="D11432" s="97" t="s">
        <v>11264</v>
      </c>
      <c r="E11432" s="97" t="s">
        <v>13</v>
      </c>
      <c r="F11432" s="97">
        <v>845982</v>
      </c>
      <c r="G11432" s="97"/>
      <c r="H11432" s="124" t="s">
        <v>2173</v>
      </c>
      <c r="I11432" s="125">
        <v>61199.91</v>
      </c>
      <c r="J11432" s="125">
        <v>0</v>
      </c>
      <c r="K11432" s="126">
        <v>61199.91</v>
      </c>
      <c r="L11432" s="100" t="s">
        <v>1324</v>
      </c>
    </row>
    <row r="11433" spans="1:12" ht="56.25" customHeight="1">
      <c r="A11433" s="97" t="s">
        <v>631</v>
      </c>
      <c r="B11433" s="122" t="s">
        <v>10098</v>
      </c>
      <c r="C11433" s="123">
        <v>42457</v>
      </c>
      <c r="D11433" s="97" t="s">
        <v>11263</v>
      </c>
      <c r="E11433" s="97" t="s">
        <v>11</v>
      </c>
      <c r="F11433" s="97">
        <v>845982</v>
      </c>
      <c r="G11433" s="97"/>
      <c r="H11433" s="124" t="s">
        <v>2172</v>
      </c>
      <c r="I11433" s="125">
        <v>50</v>
      </c>
      <c r="J11433" s="125">
        <v>0</v>
      </c>
      <c r="K11433" s="126">
        <v>50</v>
      </c>
      <c r="L11433" s="100" t="s">
        <v>1324</v>
      </c>
    </row>
    <row r="11434" spans="1:12" ht="56.25" customHeight="1">
      <c r="A11434" s="97" t="s">
        <v>631</v>
      </c>
      <c r="B11434" s="122" t="s">
        <v>10098</v>
      </c>
      <c r="C11434" s="123">
        <v>42457</v>
      </c>
      <c r="D11434" s="97" t="s">
        <v>11267</v>
      </c>
      <c r="E11434" s="97" t="s">
        <v>11</v>
      </c>
      <c r="F11434" s="97">
        <v>845998</v>
      </c>
      <c r="G11434" s="97"/>
      <c r="H11434" s="124" t="s">
        <v>2176</v>
      </c>
      <c r="I11434" s="125">
        <v>50</v>
      </c>
      <c r="J11434" s="125">
        <v>0</v>
      </c>
      <c r="K11434" s="126">
        <v>50</v>
      </c>
      <c r="L11434" s="100" t="s">
        <v>1324</v>
      </c>
    </row>
    <row r="11435" spans="1:12" ht="56.25" customHeight="1">
      <c r="A11435" s="97" t="s">
        <v>631</v>
      </c>
      <c r="B11435" s="122" t="s">
        <v>10098</v>
      </c>
      <c r="C11435" s="123">
        <v>42457</v>
      </c>
      <c r="D11435" s="97" t="s">
        <v>11268</v>
      </c>
      <c r="E11435" s="97" t="s">
        <v>11</v>
      </c>
      <c r="F11435" s="97">
        <v>846007</v>
      </c>
      <c r="G11435" s="97"/>
      <c r="H11435" s="124" t="s">
        <v>2177</v>
      </c>
      <c r="I11435" s="125">
        <v>50</v>
      </c>
      <c r="J11435" s="125">
        <v>0</v>
      </c>
      <c r="K11435" s="126">
        <v>50</v>
      </c>
      <c r="L11435" s="100" t="s">
        <v>1324</v>
      </c>
    </row>
    <row r="11436" spans="1:12" ht="56.25" customHeight="1">
      <c r="A11436" s="97" t="s">
        <v>631</v>
      </c>
      <c r="B11436" s="122" t="s">
        <v>10098</v>
      </c>
      <c r="C11436" s="123">
        <v>42458</v>
      </c>
      <c r="D11436" s="97" t="s">
        <v>11271</v>
      </c>
      <c r="E11436" s="97" t="s">
        <v>11</v>
      </c>
      <c r="F11436" s="97">
        <v>7426</v>
      </c>
      <c r="G11436" s="97"/>
      <c r="H11436" s="124" t="s">
        <v>2179</v>
      </c>
      <c r="I11436" s="125">
        <v>3467.79</v>
      </c>
      <c r="J11436" s="125">
        <v>0</v>
      </c>
      <c r="K11436" s="126">
        <v>3467.79</v>
      </c>
      <c r="L11436" s="100" t="s">
        <v>1324</v>
      </c>
    </row>
    <row r="11437" spans="1:12" ht="56.25" customHeight="1">
      <c r="A11437" s="97" t="s">
        <v>631</v>
      </c>
      <c r="B11437" s="122" t="s">
        <v>10098</v>
      </c>
      <c r="C11437" s="123">
        <v>42458</v>
      </c>
      <c r="D11437" s="97" t="s">
        <v>11273</v>
      </c>
      <c r="E11437" s="97" t="s">
        <v>11</v>
      </c>
      <c r="F11437" s="97">
        <v>189437</v>
      </c>
      <c r="G11437" s="97"/>
      <c r="H11437" s="124" t="s">
        <v>2181</v>
      </c>
      <c r="I11437" s="125">
        <v>470.17</v>
      </c>
      <c r="J11437" s="125">
        <v>0</v>
      </c>
      <c r="K11437" s="126">
        <v>470.17</v>
      </c>
      <c r="L11437" s="100" t="s">
        <v>1324</v>
      </c>
    </row>
    <row r="11438" spans="1:12" ht="56.25" customHeight="1">
      <c r="A11438" s="97" t="s">
        <v>631</v>
      </c>
      <c r="B11438" s="122" t="s">
        <v>10098</v>
      </c>
      <c r="C11438" s="123">
        <v>42458</v>
      </c>
      <c r="D11438" s="97" t="s">
        <v>11278</v>
      </c>
      <c r="E11438" s="97" t="s">
        <v>11</v>
      </c>
      <c r="F11438" s="97">
        <v>846226</v>
      </c>
      <c r="G11438" s="97"/>
      <c r="H11438" s="124" t="s">
        <v>2186</v>
      </c>
      <c r="I11438" s="125">
        <v>50</v>
      </c>
      <c r="J11438" s="125">
        <v>0</v>
      </c>
      <c r="K11438" s="126">
        <v>50</v>
      </c>
      <c r="L11438" s="100" t="s">
        <v>1324</v>
      </c>
    </row>
    <row r="11439" spans="1:12" ht="56.25" customHeight="1">
      <c r="A11439" s="97" t="s">
        <v>631</v>
      </c>
      <c r="B11439" s="122" t="s">
        <v>10098</v>
      </c>
      <c r="C11439" s="123">
        <v>42459</v>
      </c>
      <c r="D11439" s="97" t="s">
        <v>11392</v>
      </c>
      <c r="E11439" s="97" t="s">
        <v>11</v>
      </c>
      <c r="F11439" s="97">
        <v>846427</v>
      </c>
      <c r="G11439" s="97"/>
      <c r="H11439" s="124" t="s">
        <v>2194</v>
      </c>
      <c r="I11439" s="125">
        <v>50</v>
      </c>
      <c r="J11439" s="125">
        <v>0</v>
      </c>
      <c r="K11439" s="126">
        <v>50</v>
      </c>
      <c r="L11439" s="100" t="s">
        <v>1324</v>
      </c>
    </row>
    <row r="11440" spans="1:12" ht="56.25" customHeight="1">
      <c r="A11440" s="97" t="s">
        <v>631</v>
      </c>
      <c r="B11440" s="122" t="s">
        <v>10098</v>
      </c>
      <c r="C11440" s="123">
        <v>42459</v>
      </c>
      <c r="D11440" s="97" t="s">
        <v>11396</v>
      </c>
      <c r="E11440" s="97" t="s">
        <v>11</v>
      </c>
      <c r="F11440" s="97">
        <v>846441</v>
      </c>
      <c r="G11440" s="97"/>
      <c r="H11440" s="124" t="s">
        <v>2198</v>
      </c>
      <c r="I11440" s="125">
        <v>50</v>
      </c>
      <c r="J11440" s="125">
        <v>0</v>
      </c>
      <c r="K11440" s="126">
        <v>50</v>
      </c>
      <c r="L11440" s="100" t="s">
        <v>1324</v>
      </c>
    </row>
    <row r="11441" spans="1:12" ht="56.25" customHeight="1">
      <c r="A11441" s="97" t="s">
        <v>631</v>
      </c>
      <c r="B11441" s="122" t="s">
        <v>10098</v>
      </c>
      <c r="C11441" s="123">
        <v>42460</v>
      </c>
      <c r="D11441" s="97" t="s">
        <v>11405</v>
      </c>
      <c r="E11441" s="97" t="s">
        <v>13</v>
      </c>
      <c r="F11441" s="97">
        <v>44663</v>
      </c>
      <c r="G11441" s="97"/>
      <c r="H11441" s="124" t="s">
        <v>1292</v>
      </c>
      <c r="I11441" s="125">
        <v>826.87</v>
      </c>
      <c r="J11441" s="125">
        <v>0</v>
      </c>
      <c r="K11441" s="126">
        <v>826.87</v>
      </c>
      <c r="L11441" s="100" t="s">
        <v>1324</v>
      </c>
    </row>
    <row r="11442" spans="1:12" ht="56.25" customHeight="1">
      <c r="A11442" s="97" t="s">
        <v>631</v>
      </c>
      <c r="B11442" s="122" t="s">
        <v>10098</v>
      </c>
      <c r="C11442" s="123">
        <v>42460</v>
      </c>
      <c r="D11442" s="97" t="s">
        <v>11404</v>
      </c>
      <c r="E11442" s="97" t="s">
        <v>11</v>
      </c>
      <c r="F11442" s="97">
        <v>7421</v>
      </c>
      <c r="G11442" s="97"/>
      <c r="H11442" s="124" t="s">
        <v>2202</v>
      </c>
      <c r="I11442" s="125">
        <v>523.54999999999995</v>
      </c>
      <c r="J11442" s="125">
        <v>0</v>
      </c>
      <c r="K11442" s="126">
        <v>523.54999999999995</v>
      </c>
      <c r="L11442" s="100" t="s">
        <v>1324</v>
      </c>
    </row>
    <row r="11443" spans="1:12" ht="56.25" customHeight="1">
      <c r="A11443" s="97" t="s">
        <v>631</v>
      </c>
      <c r="B11443" s="122" t="s">
        <v>10098</v>
      </c>
      <c r="C11443" s="123">
        <v>42460</v>
      </c>
      <c r="D11443" s="97" t="s">
        <v>11410</v>
      </c>
      <c r="E11443" s="97" t="s">
        <v>11</v>
      </c>
      <c r="F11443" s="97">
        <v>846607</v>
      </c>
      <c r="G11443" s="97"/>
      <c r="H11443" s="124" t="s">
        <v>11411</v>
      </c>
      <c r="I11443" s="125">
        <v>50</v>
      </c>
      <c r="J11443" s="125">
        <v>0</v>
      </c>
      <c r="K11443" s="126">
        <v>50</v>
      </c>
      <c r="L11443" s="100" t="s">
        <v>1324</v>
      </c>
    </row>
    <row r="11444" spans="1:12" ht="56.25" customHeight="1">
      <c r="A11444" s="97" t="s">
        <v>631</v>
      </c>
      <c r="B11444" s="122" t="s">
        <v>10098</v>
      </c>
      <c r="C11444" s="123">
        <v>42460</v>
      </c>
      <c r="D11444" s="97" t="s">
        <v>11412</v>
      </c>
      <c r="E11444" s="97" t="s">
        <v>11</v>
      </c>
      <c r="F11444" s="97">
        <v>846645</v>
      </c>
      <c r="G11444" s="97"/>
      <c r="H11444" s="124" t="s">
        <v>2207</v>
      </c>
      <c r="I11444" s="125">
        <v>50</v>
      </c>
      <c r="J11444" s="125">
        <v>0</v>
      </c>
      <c r="K11444" s="126">
        <v>50</v>
      </c>
      <c r="L11444" s="100" t="s">
        <v>1324</v>
      </c>
    </row>
    <row r="11445" spans="1:12" ht="56.25" customHeight="1">
      <c r="A11445" s="97" t="s">
        <v>631</v>
      </c>
      <c r="B11445" s="122" t="s">
        <v>10098</v>
      </c>
      <c r="C11445" s="123">
        <v>42461</v>
      </c>
      <c r="D11445" s="97" t="s">
        <v>11421</v>
      </c>
      <c r="E11445" s="97" t="s">
        <v>11</v>
      </c>
      <c r="F11445" s="97">
        <v>7490</v>
      </c>
      <c r="G11445" s="97"/>
      <c r="H11445" s="124" t="s">
        <v>2215</v>
      </c>
      <c r="I11445" s="125">
        <v>451.79</v>
      </c>
      <c r="J11445" s="125">
        <v>0</v>
      </c>
      <c r="K11445" s="126">
        <v>451.79</v>
      </c>
      <c r="L11445" s="100" t="s">
        <v>1324</v>
      </c>
    </row>
    <row r="11446" spans="1:12" ht="56.25" customHeight="1">
      <c r="A11446" s="97" t="s">
        <v>631</v>
      </c>
      <c r="B11446" s="122" t="s">
        <v>10098</v>
      </c>
      <c r="C11446" s="123">
        <v>42461</v>
      </c>
      <c r="D11446" s="97" t="s">
        <v>11420</v>
      </c>
      <c r="E11446" s="97" t="s">
        <v>6</v>
      </c>
      <c r="F11446" s="97">
        <v>846825</v>
      </c>
      <c r="G11446" s="97"/>
      <c r="H11446" s="124" t="s">
        <v>2214</v>
      </c>
      <c r="I11446" s="125">
        <v>0</v>
      </c>
      <c r="J11446" s="125">
        <v>1034734.5</v>
      </c>
      <c r="K11446" s="126">
        <v>1034734.5</v>
      </c>
      <c r="L11446" s="100" t="s">
        <v>1324</v>
      </c>
    </row>
    <row r="11447" spans="1:12" ht="56.25" customHeight="1">
      <c r="A11447" s="97" t="s">
        <v>631</v>
      </c>
      <c r="B11447" s="122" t="s">
        <v>10098</v>
      </c>
      <c r="C11447" s="123">
        <v>42461</v>
      </c>
      <c r="D11447" s="97" t="s">
        <v>11429</v>
      </c>
      <c r="E11447" s="97" t="s">
        <v>13</v>
      </c>
      <c r="F11447" s="97">
        <v>846837</v>
      </c>
      <c r="G11447" s="97"/>
      <c r="H11447" s="124" t="s">
        <v>2223</v>
      </c>
      <c r="I11447" s="125">
        <v>761.22</v>
      </c>
      <c r="J11447" s="125">
        <v>0</v>
      </c>
      <c r="K11447" s="126">
        <v>761.22</v>
      </c>
      <c r="L11447" s="100" t="s">
        <v>1324</v>
      </c>
    </row>
    <row r="11448" spans="1:12" ht="56.25" customHeight="1">
      <c r="A11448" s="97" t="s">
        <v>631</v>
      </c>
      <c r="B11448" s="122" t="s">
        <v>10098</v>
      </c>
      <c r="C11448" s="123">
        <v>42461</v>
      </c>
      <c r="D11448" s="97" t="s">
        <v>11430</v>
      </c>
      <c r="E11448" s="97" t="s">
        <v>11</v>
      </c>
      <c r="F11448" s="97">
        <v>846837</v>
      </c>
      <c r="G11448" s="97"/>
      <c r="H11448" s="124" t="s">
        <v>2224</v>
      </c>
      <c r="I11448" s="125">
        <v>270.69</v>
      </c>
      <c r="J11448" s="125">
        <v>0</v>
      </c>
      <c r="K11448" s="126">
        <v>270.69</v>
      </c>
      <c r="L11448" s="100" t="s">
        <v>1324</v>
      </c>
    </row>
    <row r="11449" spans="1:12" ht="56.25" customHeight="1">
      <c r="A11449" s="97" t="s">
        <v>631</v>
      </c>
      <c r="B11449" s="122" t="s">
        <v>10098</v>
      </c>
      <c r="C11449" s="123">
        <v>42464</v>
      </c>
      <c r="D11449" s="97" t="s">
        <v>11437</v>
      </c>
      <c r="E11449" s="97" t="s">
        <v>11</v>
      </c>
      <c r="F11449" s="97">
        <v>7541</v>
      </c>
      <c r="G11449" s="97"/>
      <c r="H11449" s="124" t="s">
        <v>2231</v>
      </c>
      <c r="I11449" s="125">
        <v>20125.04</v>
      </c>
      <c r="J11449" s="125">
        <v>0</v>
      </c>
      <c r="K11449" s="126">
        <v>20125.04</v>
      </c>
      <c r="L11449" s="100" t="s">
        <v>1324</v>
      </c>
    </row>
    <row r="11450" spans="1:12" ht="56.25" customHeight="1">
      <c r="A11450" s="97" t="s">
        <v>631</v>
      </c>
      <c r="B11450" s="122" t="s">
        <v>10098</v>
      </c>
      <c r="C11450" s="123">
        <v>42464</v>
      </c>
      <c r="D11450" s="97" t="s">
        <v>11436</v>
      </c>
      <c r="E11450" s="97" t="s">
        <v>11</v>
      </c>
      <c r="F11450" s="97">
        <v>7540</v>
      </c>
      <c r="G11450" s="97"/>
      <c r="H11450" s="124" t="s">
        <v>2230</v>
      </c>
      <c r="I11450" s="125">
        <v>11165.4</v>
      </c>
      <c r="J11450" s="125">
        <v>0</v>
      </c>
      <c r="K11450" s="126">
        <v>11165.4</v>
      </c>
      <c r="L11450" s="100" t="s">
        <v>1324</v>
      </c>
    </row>
    <row r="11451" spans="1:12" ht="56.25" customHeight="1">
      <c r="A11451" s="97" t="s">
        <v>631</v>
      </c>
      <c r="B11451" s="122" t="s">
        <v>10098</v>
      </c>
      <c r="C11451" s="123">
        <v>42464</v>
      </c>
      <c r="D11451" s="97" t="s">
        <v>11435</v>
      </c>
      <c r="E11451" s="97" t="s">
        <v>11</v>
      </c>
      <c r="F11451" s="97">
        <v>7507</v>
      </c>
      <c r="G11451" s="97"/>
      <c r="H11451" s="124" t="s">
        <v>2229</v>
      </c>
      <c r="I11451" s="125">
        <v>5800.6</v>
      </c>
      <c r="J11451" s="125">
        <v>0</v>
      </c>
      <c r="K11451" s="126">
        <v>5800.6</v>
      </c>
      <c r="L11451" s="100" t="s">
        <v>1324</v>
      </c>
    </row>
    <row r="11452" spans="1:12" ht="56.25" customHeight="1">
      <c r="A11452" s="97" t="s">
        <v>631</v>
      </c>
      <c r="B11452" s="122" t="s">
        <v>10098</v>
      </c>
      <c r="C11452" s="123">
        <v>42464</v>
      </c>
      <c r="D11452" s="97" t="s">
        <v>11441</v>
      </c>
      <c r="E11452" s="97" t="s">
        <v>11</v>
      </c>
      <c r="F11452" s="97">
        <v>846953</v>
      </c>
      <c r="G11452" s="97"/>
      <c r="H11452" s="124" t="s">
        <v>2235</v>
      </c>
      <c r="I11452" s="125">
        <v>50</v>
      </c>
      <c r="J11452" s="125">
        <v>0</v>
      </c>
      <c r="K11452" s="126">
        <v>50</v>
      </c>
      <c r="L11452" s="100" t="s">
        <v>1324</v>
      </c>
    </row>
    <row r="11453" spans="1:12" ht="56.25" customHeight="1">
      <c r="A11453" s="97" t="s">
        <v>631</v>
      </c>
      <c r="B11453" s="122" t="s">
        <v>10098</v>
      </c>
      <c r="C11453" s="123">
        <v>42465</v>
      </c>
      <c r="D11453" s="97" t="s">
        <v>11446</v>
      </c>
      <c r="E11453" s="97" t="s">
        <v>11</v>
      </c>
      <c r="F11453" s="97">
        <v>7474</v>
      </c>
      <c r="G11453" s="97"/>
      <c r="H11453" s="124" t="s">
        <v>2240</v>
      </c>
      <c r="I11453" s="125">
        <v>731.34</v>
      </c>
      <c r="J11453" s="125">
        <v>0</v>
      </c>
      <c r="K11453" s="126">
        <v>731.34</v>
      </c>
      <c r="L11453" s="100" t="s">
        <v>1324</v>
      </c>
    </row>
    <row r="11454" spans="1:12" ht="56.25" customHeight="1">
      <c r="A11454" s="97" t="s">
        <v>631</v>
      </c>
      <c r="B11454" s="122" t="s">
        <v>10098</v>
      </c>
      <c r="C11454" s="123">
        <v>42465</v>
      </c>
      <c r="D11454" s="97" t="s">
        <v>11447</v>
      </c>
      <c r="E11454" s="97" t="s">
        <v>11</v>
      </c>
      <c r="F11454" s="97">
        <v>7485</v>
      </c>
      <c r="G11454" s="97"/>
      <c r="H11454" s="124" t="s">
        <v>2241</v>
      </c>
      <c r="I11454" s="125">
        <v>278.37</v>
      </c>
      <c r="J11454" s="125">
        <v>0</v>
      </c>
      <c r="K11454" s="126">
        <v>278.37</v>
      </c>
      <c r="L11454" s="100" t="s">
        <v>1324</v>
      </c>
    </row>
    <row r="11455" spans="1:12" ht="56.25" customHeight="1">
      <c r="A11455" s="97" t="s">
        <v>631</v>
      </c>
      <c r="B11455" s="122" t="s">
        <v>10098</v>
      </c>
      <c r="C11455" s="123">
        <v>42467</v>
      </c>
      <c r="D11455" s="97" t="s">
        <v>11470</v>
      </c>
      <c r="E11455" s="97" t="s">
        <v>13</v>
      </c>
      <c r="F11455" s="97">
        <v>44716</v>
      </c>
      <c r="G11455" s="97"/>
      <c r="H11455" s="124" t="s">
        <v>1292</v>
      </c>
      <c r="I11455" s="125">
        <v>330.75</v>
      </c>
      <c r="J11455" s="125">
        <v>0</v>
      </c>
      <c r="K11455" s="126">
        <v>330.75</v>
      </c>
      <c r="L11455" s="100" t="s">
        <v>1324</v>
      </c>
    </row>
    <row r="11456" spans="1:12" ht="56.25" customHeight="1">
      <c r="A11456" s="97" t="s">
        <v>631</v>
      </c>
      <c r="B11456" s="122" t="s">
        <v>10098</v>
      </c>
      <c r="C11456" s="123">
        <v>42467</v>
      </c>
      <c r="D11456" s="97" t="s">
        <v>11484</v>
      </c>
      <c r="E11456" s="97" t="s">
        <v>11</v>
      </c>
      <c r="F11456" s="97">
        <v>847453</v>
      </c>
      <c r="G11456" s="97"/>
      <c r="H11456" s="124" t="s">
        <v>2277</v>
      </c>
      <c r="I11456" s="125">
        <v>50</v>
      </c>
      <c r="J11456" s="125">
        <v>0</v>
      </c>
      <c r="K11456" s="126">
        <v>50</v>
      </c>
      <c r="L11456" s="100" t="s">
        <v>1324</v>
      </c>
    </row>
    <row r="11457" spans="1:12" ht="56.25" customHeight="1">
      <c r="A11457" s="97" t="s">
        <v>631</v>
      </c>
      <c r="B11457" s="122" t="s">
        <v>10098</v>
      </c>
      <c r="C11457" s="123">
        <v>42471</v>
      </c>
      <c r="D11457" s="97" t="s">
        <v>11523</v>
      </c>
      <c r="E11457" s="97" t="s">
        <v>11</v>
      </c>
      <c r="F11457" s="97">
        <v>7531</v>
      </c>
      <c r="G11457" s="97"/>
      <c r="H11457" s="124" t="s">
        <v>2311</v>
      </c>
      <c r="I11457" s="125">
        <v>920.33</v>
      </c>
      <c r="J11457" s="125">
        <v>0</v>
      </c>
      <c r="K11457" s="126">
        <v>920.33</v>
      </c>
      <c r="L11457" s="100" t="s">
        <v>1324</v>
      </c>
    </row>
    <row r="11458" spans="1:12" ht="56.25" customHeight="1">
      <c r="A11458" s="97" t="s">
        <v>631</v>
      </c>
      <c r="B11458" s="122" t="s">
        <v>10098</v>
      </c>
      <c r="C11458" s="123">
        <v>42471</v>
      </c>
      <c r="D11458" s="97" t="s">
        <v>11524</v>
      </c>
      <c r="E11458" s="97" t="s">
        <v>11</v>
      </c>
      <c r="F11458" s="97">
        <v>7532</v>
      </c>
      <c r="G11458" s="97"/>
      <c r="H11458" s="124" t="s">
        <v>2312</v>
      </c>
      <c r="I11458" s="125">
        <v>275.97000000000003</v>
      </c>
      <c r="J11458" s="125">
        <v>0</v>
      </c>
      <c r="K11458" s="126">
        <v>275.97000000000003</v>
      </c>
      <c r="L11458" s="100" t="s">
        <v>1324</v>
      </c>
    </row>
    <row r="11459" spans="1:12" ht="56.25" customHeight="1">
      <c r="A11459" s="97" t="s">
        <v>631</v>
      </c>
      <c r="B11459" s="122" t="s">
        <v>10098</v>
      </c>
      <c r="C11459" s="123">
        <v>42471</v>
      </c>
      <c r="D11459" s="97" t="s">
        <v>11520</v>
      </c>
      <c r="E11459" s="97" t="s">
        <v>11</v>
      </c>
      <c r="F11459" s="97">
        <v>7471</v>
      </c>
      <c r="G11459" s="97"/>
      <c r="H11459" s="124" t="s">
        <v>2308</v>
      </c>
      <c r="I11459" s="125">
        <v>1306.4100000000001</v>
      </c>
      <c r="J11459" s="125">
        <v>0</v>
      </c>
      <c r="K11459" s="126">
        <v>1306.4100000000001</v>
      </c>
      <c r="L11459" s="100" t="s">
        <v>1324</v>
      </c>
    </row>
    <row r="11460" spans="1:12" ht="56.25" customHeight="1">
      <c r="A11460" s="97" t="s">
        <v>631</v>
      </c>
      <c r="B11460" s="122" t="s">
        <v>10098</v>
      </c>
      <c r="C11460" s="123">
        <v>42471</v>
      </c>
      <c r="D11460" s="97" t="s">
        <v>11522</v>
      </c>
      <c r="E11460" s="97" t="s">
        <v>11</v>
      </c>
      <c r="F11460" s="97">
        <v>7488</v>
      </c>
      <c r="G11460" s="97"/>
      <c r="H11460" s="124" t="s">
        <v>2310</v>
      </c>
      <c r="I11460" s="125">
        <v>290.58</v>
      </c>
      <c r="J11460" s="125">
        <v>0</v>
      </c>
      <c r="K11460" s="126">
        <v>290.58</v>
      </c>
      <c r="L11460" s="100" t="s">
        <v>1324</v>
      </c>
    </row>
    <row r="11461" spans="1:12" ht="56.25" customHeight="1">
      <c r="A11461" s="97" t="s">
        <v>631</v>
      </c>
      <c r="B11461" s="122" t="s">
        <v>10098</v>
      </c>
      <c r="C11461" s="123">
        <v>42471</v>
      </c>
      <c r="D11461" s="97" t="s">
        <v>11521</v>
      </c>
      <c r="E11461" s="97" t="s">
        <v>11</v>
      </c>
      <c r="F11461" s="97">
        <v>7473</v>
      </c>
      <c r="G11461" s="97"/>
      <c r="H11461" s="124" t="s">
        <v>2309</v>
      </c>
      <c r="I11461" s="125">
        <v>589.54</v>
      </c>
      <c r="J11461" s="125">
        <v>0</v>
      </c>
      <c r="K11461" s="126">
        <v>589.54</v>
      </c>
      <c r="L11461" s="100" t="s">
        <v>1324</v>
      </c>
    </row>
    <row r="11462" spans="1:12" ht="56.25" customHeight="1">
      <c r="A11462" s="97" t="s">
        <v>631</v>
      </c>
      <c r="B11462" s="122" t="s">
        <v>10098</v>
      </c>
      <c r="C11462" s="123">
        <v>42471</v>
      </c>
      <c r="D11462" s="97" t="s">
        <v>11519</v>
      </c>
      <c r="E11462" s="97" t="s">
        <v>11</v>
      </c>
      <c r="F11462" s="97">
        <v>7462</v>
      </c>
      <c r="G11462" s="97"/>
      <c r="H11462" s="124" t="s">
        <v>2307</v>
      </c>
      <c r="I11462" s="125">
        <v>277.2</v>
      </c>
      <c r="J11462" s="125">
        <v>0</v>
      </c>
      <c r="K11462" s="126">
        <v>277.2</v>
      </c>
      <c r="L11462" s="100" t="s">
        <v>1324</v>
      </c>
    </row>
    <row r="11463" spans="1:12" ht="56.25" customHeight="1">
      <c r="A11463" s="97" t="s">
        <v>631</v>
      </c>
      <c r="B11463" s="122" t="s">
        <v>10098</v>
      </c>
      <c r="C11463" s="123">
        <v>42471</v>
      </c>
      <c r="D11463" s="97" t="s">
        <v>11517</v>
      </c>
      <c r="E11463" s="97" t="s">
        <v>11</v>
      </c>
      <c r="F11463" s="97">
        <v>7454</v>
      </c>
      <c r="G11463" s="97"/>
      <c r="H11463" s="124" t="s">
        <v>2305</v>
      </c>
      <c r="I11463" s="125">
        <v>4100.76</v>
      </c>
      <c r="J11463" s="125">
        <v>0</v>
      </c>
      <c r="K11463" s="126">
        <v>4100.76</v>
      </c>
      <c r="L11463" s="100" t="s">
        <v>1324</v>
      </c>
    </row>
    <row r="11464" spans="1:12" ht="56.25" customHeight="1">
      <c r="A11464" s="97" t="s">
        <v>631</v>
      </c>
      <c r="B11464" s="122" t="s">
        <v>10098</v>
      </c>
      <c r="C11464" s="123">
        <v>42471</v>
      </c>
      <c r="D11464" s="97" t="s">
        <v>11518</v>
      </c>
      <c r="E11464" s="97" t="s">
        <v>11</v>
      </c>
      <c r="F11464" s="97">
        <v>7460</v>
      </c>
      <c r="G11464" s="97"/>
      <c r="H11464" s="124" t="s">
        <v>2306</v>
      </c>
      <c r="I11464" s="125">
        <v>3124.45</v>
      </c>
      <c r="J11464" s="125">
        <v>0</v>
      </c>
      <c r="K11464" s="126">
        <v>3124.45</v>
      </c>
      <c r="L11464" s="100" t="s">
        <v>1324</v>
      </c>
    </row>
    <row r="11465" spans="1:12" ht="56.25" customHeight="1">
      <c r="A11465" s="97" t="s">
        <v>631</v>
      </c>
      <c r="B11465" s="122" t="s">
        <v>10098</v>
      </c>
      <c r="C11465" s="123">
        <v>42471</v>
      </c>
      <c r="D11465" s="97" t="s">
        <v>11516</v>
      </c>
      <c r="E11465" s="97" t="s">
        <v>11</v>
      </c>
      <c r="F11465" s="97">
        <v>7453</v>
      </c>
      <c r="G11465" s="97"/>
      <c r="H11465" s="124" t="s">
        <v>2304</v>
      </c>
      <c r="I11465" s="125">
        <v>612.52</v>
      </c>
      <c r="J11465" s="125">
        <v>0</v>
      </c>
      <c r="K11465" s="126">
        <v>612.52</v>
      </c>
      <c r="L11465" s="100" t="s">
        <v>1324</v>
      </c>
    </row>
    <row r="11466" spans="1:12" ht="56.25" customHeight="1">
      <c r="A11466" s="97" t="s">
        <v>631</v>
      </c>
      <c r="B11466" s="122" t="s">
        <v>10098</v>
      </c>
      <c r="C11466" s="123">
        <v>42471</v>
      </c>
      <c r="D11466" s="97" t="s">
        <v>11539</v>
      </c>
      <c r="E11466" s="97" t="s">
        <v>11</v>
      </c>
      <c r="F11466" s="97">
        <v>847837</v>
      </c>
      <c r="G11466" s="97"/>
      <c r="H11466" s="124" t="s">
        <v>2326</v>
      </c>
      <c r="I11466" s="125">
        <v>50</v>
      </c>
      <c r="J11466" s="125">
        <v>0</v>
      </c>
      <c r="K11466" s="126">
        <v>50</v>
      </c>
      <c r="L11466" s="100" t="s">
        <v>1324</v>
      </c>
    </row>
    <row r="11467" spans="1:12" ht="56.25" customHeight="1">
      <c r="A11467" s="97" t="s">
        <v>631</v>
      </c>
      <c r="B11467" s="122" t="s">
        <v>10098</v>
      </c>
      <c r="C11467" s="123">
        <v>42472</v>
      </c>
      <c r="D11467" s="97" t="s">
        <v>11549</v>
      </c>
      <c r="E11467" s="97" t="s">
        <v>11</v>
      </c>
      <c r="F11467" s="97">
        <v>7493</v>
      </c>
      <c r="G11467" s="97"/>
      <c r="H11467" s="124" t="s">
        <v>2336</v>
      </c>
      <c r="I11467" s="125">
        <v>4578.8999999999996</v>
      </c>
      <c r="J11467" s="125">
        <v>0</v>
      </c>
      <c r="K11467" s="126">
        <v>4578.8999999999996</v>
      </c>
      <c r="L11467" s="100" t="s">
        <v>1324</v>
      </c>
    </row>
    <row r="11468" spans="1:12" ht="56.25" customHeight="1">
      <c r="A11468" s="97" t="s">
        <v>631</v>
      </c>
      <c r="B11468" s="122" t="s">
        <v>10098</v>
      </c>
      <c r="C11468" s="123">
        <v>42473</v>
      </c>
      <c r="D11468" s="97" t="s">
        <v>11560</v>
      </c>
      <c r="E11468" s="97" t="s">
        <v>6</v>
      </c>
      <c r="F11468" s="97">
        <v>848044</v>
      </c>
      <c r="G11468" s="97"/>
      <c r="H11468" s="124" t="s">
        <v>2347</v>
      </c>
      <c r="I11468" s="125">
        <v>0</v>
      </c>
      <c r="J11468" s="125">
        <v>3483.06</v>
      </c>
      <c r="K11468" s="126">
        <v>3483.06</v>
      </c>
      <c r="L11468" s="100" t="s">
        <v>1324</v>
      </c>
    </row>
    <row r="11469" spans="1:12" ht="56.25" customHeight="1">
      <c r="A11469" s="97" t="s">
        <v>631</v>
      </c>
      <c r="B11469" s="122" t="s">
        <v>10098</v>
      </c>
      <c r="C11469" s="123">
        <v>42474</v>
      </c>
      <c r="D11469" s="97" t="s">
        <v>11579</v>
      </c>
      <c r="E11469" s="97" t="s">
        <v>11</v>
      </c>
      <c r="F11469" s="97">
        <v>848135</v>
      </c>
      <c r="G11469" s="97"/>
      <c r="H11469" s="124" t="s">
        <v>2366</v>
      </c>
      <c r="I11469" s="125">
        <v>50</v>
      </c>
      <c r="J11469" s="125">
        <v>0</v>
      </c>
      <c r="K11469" s="126">
        <v>50</v>
      </c>
      <c r="L11469" s="100" t="s">
        <v>1324</v>
      </c>
    </row>
    <row r="11470" spans="1:12" ht="56.25" customHeight="1">
      <c r="A11470" s="97" t="s">
        <v>631</v>
      </c>
      <c r="B11470" s="122" t="s">
        <v>10098</v>
      </c>
      <c r="C11470" s="123">
        <v>42475</v>
      </c>
      <c r="D11470" s="97" t="s">
        <v>11587</v>
      </c>
      <c r="E11470" s="97" t="s">
        <v>11</v>
      </c>
      <c r="F11470" s="97">
        <v>7528</v>
      </c>
      <c r="G11470" s="97"/>
      <c r="H11470" s="124" t="s">
        <v>2373</v>
      </c>
      <c r="I11470" s="125">
        <v>285.98</v>
      </c>
      <c r="J11470" s="125">
        <v>0</v>
      </c>
      <c r="K11470" s="126">
        <v>285.98</v>
      </c>
      <c r="L11470" s="100" t="s">
        <v>1324</v>
      </c>
    </row>
    <row r="11471" spans="1:12" ht="56.25" customHeight="1">
      <c r="A11471" s="97" t="s">
        <v>631</v>
      </c>
      <c r="B11471" s="122" t="s">
        <v>10098</v>
      </c>
      <c r="C11471" s="123">
        <v>42475</v>
      </c>
      <c r="D11471" s="97" t="s">
        <v>11588</v>
      </c>
      <c r="E11471" s="97" t="s">
        <v>11</v>
      </c>
      <c r="F11471" s="97">
        <v>7530</v>
      </c>
      <c r="G11471" s="97"/>
      <c r="H11471" s="124" t="s">
        <v>2374</v>
      </c>
      <c r="I11471" s="125">
        <v>428.95</v>
      </c>
      <c r="J11471" s="125">
        <v>0</v>
      </c>
      <c r="K11471" s="126">
        <v>428.95</v>
      </c>
      <c r="L11471" s="100" t="s">
        <v>1324</v>
      </c>
    </row>
    <row r="11472" spans="1:12" ht="56.25" customHeight="1">
      <c r="A11472" s="97" t="s">
        <v>631</v>
      </c>
      <c r="B11472" s="122" t="s">
        <v>10098</v>
      </c>
      <c r="C11472" s="123">
        <v>42475</v>
      </c>
      <c r="D11472" s="97" t="s">
        <v>11585</v>
      </c>
      <c r="E11472" s="97" t="s">
        <v>11</v>
      </c>
      <c r="F11472" s="97">
        <v>7489</v>
      </c>
      <c r="G11472" s="97"/>
      <c r="H11472" s="124" t="s">
        <v>2371</v>
      </c>
      <c r="I11472" s="125">
        <v>767.14</v>
      </c>
      <c r="J11472" s="125">
        <v>0</v>
      </c>
      <c r="K11472" s="126">
        <v>767.14</v>
      </c>
      <c r="L11472" s="100" t="s">
        <v>1324</v>
      </c>
    </row>
    <row r="11473" spans="1:12" ht="56.25" customHeight="1">
      <c r="A11473" s="97" t="s">
        <v>631</v>
      </c>
      <c r="B11473" s="122" t="s">
        <v>10098</v>
      </c>
      <c r="C11473" s="123">
        <v>42475</v>
      </c>
      <c r="D11473" s="97" t="s">
        <v>11586</v>
      </c>
      <c r="E11473" s="97" t="s">
        <v>11</v>
      </c>
      <c r="F11473" s="97">
        <v>7496</v>
      </c>
      <c r="G11473" s="97"/>
      <c r="H11473" s="124" t="s">
        <v>2372</v>
      </c>
      <c r="I11473" s="125">
        <v>337.23</v>
      </c>
      <c r="J11473" s="125">
        <v>0</v>
      </c>
      <c r="K11473" s="126">
        <v>337.23</v>
      </c>
      <c r="L11473" s="100" t="s">
        <v>1324</v>
      </c>
    </row>
    <row r="11474" spans="1:12" ht="56.25" customHeight="1">
      <c r="A11474" s="97" t="s">
        <v>631</v>
      </c>
      <c r="B11474" s="122" t="s">
        <v>10098</v>
      </c>
      <c r="C11474" s="123">
        <v>42475</v>
      </c>
      <c r="D11474" s="97" t="s">
        <v>11593</v>
      </c>
      <c r="E11474" s="97" t="s">
        <v>13</v>
      </c>
      <c r="F11474" s="97">
        <v>848255</v>
      </c>
      <c r="G11474" s="97"/>
      <c r="H11474" s="124" t="s">
        <v>2378</v>
      </c>
      <c r="I11474" s="125">
        <v>4445969.67</v>
      </c>
      <c r="J11474" s="125">
        <v>0</v>
      </c>
      <c r="K11474" s="126">
        <v>4445969.67</v>
      </c>
      <c r="L11474" s="100" t="s">
        <v>1324</v>
      </c>
    </row>
    <row r="11475" spans="1:12" ht="56.25" customHeight="1">
      <c r="A11475" s="97" t="s">
        <v>631</v>
      </c>
      <c r="B11475" s="122" t="s">
        <v>10098</v>
      </c>
      <c r="C11475" s="123">
        <v>42475</v>
      </c>
      <c r="D11475" s="97" t="s">
        <v>11584</v>
      </c>
      <c r="E11475" s="97" t="s">
        <v>6</v>
      </c>
      <c r="F11475" s="97">
        <v>848269</v>
      </c>
      <c r="G11475" s="97"/>
      <c r="H11475" s="124" t="s">
        <v>2370</v>
      </c>
      <c r="I11475" s="125">
        <v>0</v>
      </c>
      <c r="J11475" s="125">
        <v>130500</v>
      </c>
      <c r="K11475" s="126">
        <v>130500</v>
      </c>
      <c r="L11475" s="100" t="s">
        <v>1324</v>
      </c>
    </row>
    <row r="11476" spans="1:12" ht="56.25" customHeight="1">
      <c r="A11476" s="97" t="s">
        <v>631</v>
      </c>
      <c r="B11476" s="122" t="s">
        <v>10098</v>
      </c>
      <c r="C11476" s="123">
        <v>42478</v>
      </c>
      <c r="D11476" s="97" t="s">
        <v>11608</v>
      </c>
      <c r="E11476" s="97" t="s">
        <v>11</v>
      </c>
      <c r="F11476" s="97">
        <v>7463</v>
      </c>
      <c r="G11476" s="97"/>
      <c r="H11476" s="124" t="s">
        <v>2393</v>
      </c>
      <c r="I11476" s="125">
        <v>812.35</v>
      </c>
      <c r="J11476" s="125">
        <v>0</v>
      </c>
      <c r="K11476" s="126">
        <v>812.35</v>
      </c>
      <c r="L11476" s="100" t="s">
        <v>1324</v>
      </c>
    </row>
    <row r="11477" spans="1:12" ht="56.25" customHeight="1">
      <c r="A11477" s="97" t="s">
        <v>631</v>
      </c>
      <c r="B11477" s="122" t="s">
        <v>10098</v>
      </c>
      <c r="C11477" s="123">
        <v>42478</v>
      </c>
      <c r="D11477" s="97" t="s">
        <v>11610</v>
      </c>
      <c r="E11477" s="97" t="s">
        <v>11</v>
      </c>
      <c r="F11477" s="97">
        <v>191327</v>
      </c>
      <c r="G11477" s="97"/>
      <c r="H11477" s="124" t="s">
        <v>2395</v>
      </c>
      <c r="I11477" s="125">
        <v>461.9</v>
      </c>
      <c r="J11477" s="125">
        <v>0</v>
      </c>
      <c r="K11477" s="126">
        <v>461.9</v>
      </c>
      <c r="L11477" s="100" t="s">
        <v>1324</v>
      </c>
    </row>
    <row r="11478" spans="1:12" ht="56.25" customHeight="1">
      <c r="A11478" s="97" t="s">
        <v>631</v>
      </c>
      <c r="B11478" s="122" t="s">
        <v>10098</v>
      </c>
      <c r="C11478" s="123">
        <v>42478</v>
      </c>
      <c r="D11478" s="97" t="s">
        <v>11613</v>
      </c>
      <c r="E11478" s="97" t="s">
        <v>11</v>
      </c>
      <c r="F11478" s="97">
        <v>848400</v>
      </c>
      <c r="G11478" s="97"/>
      <c r="H11478" s="124" t="s">
        <v>2398</v>
      </c>
      <c r="I11478" s="125">
        <v>50</v>
      </c>
      <c r="J11478" s="125">
        <v>0</v>
      </c>
      <c r="K11478" s="126">
        <v>50</v>
      </c>
      <c r="L11478" s="100" t="s">
        <v>1324</v>
      </c>
    </row>
    <row r="11479" spans="1:12" ht="56.25" customHeight="1">
      <c r="A11479" s="97" t="s">
        <v>631</v>
      </c>
      <c r="B11479" s="122" t="s">
        <v>10098</v>
      </c>
      <c r="C11479" s="123">
        <v>42479</v>
      </c>
      <c r="D11479" s="97" t="s">
        <v>11617</v>
      </c>
      <c r="E11479" s="97" t="s">
        <v>11</v>
      </c>
      <c r="F11479" s="97">
        <v>7533</v>
      </c>
      <c r="G11479" s="97"/>
      <c r="H11479" s="124" t="s">
        <v>2402</v>
      </c>
      <c r="I11479" s="125">
        <v>622.88</v>
      </c>
      <c r="J11479" s="125">
        <v>0</v>
      </c>
      <c r="K11479" s="126">
        <v>622.88</v>
      </c>
      <c r="L11479" s="100" t="s">
        <v>1324</v>
      </c>
    </row>
    <row r="11480" spans="1:12" ht="56.25" customHeight="1">
      <c r="A11480" s="97" t="s">
        <v>631</v>
      </c>
      <c r="B11480" s="122" t="s">
        <v>10098</v>
      </c>
      <c r="C11480" s="123">
        <v>42480</v>
      </c>
      <c r="D11480" s="97" t="s">
        <v>11633</v>
      </c>
      <c r="E11480" s="97" t="s">
        <v>11</v>
      </c>
      <c r="F11480" s="97">
        <v>7539</v>
      </c>
      <c r="G11480" s="97"/>
      <c r="H11480" s="124" t="s">
        <v>2418</v>
      </c>
      <c r="I11480" s="125">
        <v>55921.82</v>
      </c>
      <c r="J11480" s="125">
        <v>0</v>
      </c>
      <c r="K11480" s="126">
        <v>55921.82</v>
      </c>
      <c r="L11480" s="100" t="s">
        <v>1324</v>
      </c>
    </row>
    <row r="11481" spans="1:12" ht="56.25" customHeight="1">
      <c r="A11481" s="97" t="s">
        <v>631</v>
      </c>
      <c r="B11481" s="122" t="s">
        <v>10098</v>
      </c>
      <c r="C11481" s="123">
        <v>42480</v>
      </c>
      <c r="D11481" s="97" t="s">
        <v>11632</v>
      </c>
      <c r="E11481" s="97" t="s">
        <v>11</v>
      </c>
      <c r="F11481" s="97">
        <v>7534</v>
      </c>
      <c r="G11481" s="97"/>
      <c r="H11481" s="124" t="s">
        <v>2417</v>
      </c>
      <c r="I11481" s="125">
        <v>18375.46</v>
      </c>
      <c r="J11481" s="125">
        <v>0</v>
      </c>
      <c r="K11481" s="126">
        <v>18375.46</v>
      </c>
      <c r="L11481" s="100" t="s">
        <v>1324</v>
      </c>
    </row>
    <row r="11482" spans="1:12" ht="56.25" customHeight="1">
      <c r="A11482" s="97" t="s">
        <v>631</v>
      </c>
      <c r="B11482" s="122" t="s">
        <v>10098</v>
      </c>
      <c r="C11482" s="123">
        <v>42480</v>
      </c>
      <c r="D11482" s="97" t="s">
        <v>11630</v>
      </c>
      <c r="E11482" s="97" t="s">
        <v>6</v>
      </c>
      <c r="F11482" s="97">
        <v>848665</v>
      </c>
      <c r="G11482" s="97"/>
      <c r="H11482" s="124" t="s">
        <v>2415</v>
      </c>
      <c r="I11482" s="125">
        <v>0</v>
      </c>
      <c r="J11482" s="125">
        <v>12418.66</v>
      </c>
      <c r="K11482" s="126">
        <v>12418.66</v>
      </c>
      <c r="L11482" s="100" t="s">
        <v>1324</v>
      </c>
    </row>
    <row r="11483" spans="1:12" ht="56.25" customHeight="1">
      <c r="A11483" s="97" t="s">
        <v>631</v>
      </c>
      <c r="B11483" s="122" t="s">
        <v>10098</v>
      </c>
      <c r="C11483" s="123">
        <v>42480</v>
      </c>
      <c r="D11483" s="97" t="s">
        <v>11631</v>
      </c>
      <c r="E11483" s="97" t="s">
        <v>6</v>
      </c>
      <c r="F11483" s="97">
        <v>848690</v>
      </c>
      <c r="G11483" s="97"/>
      <c r="H11483" s="124" t="s">
        <v>2416</v>
      </c>
      <c r="I11483" s="125">
        <v>0</v>
      </c>
      <c r="J11483" s="125">
        <v>2516681.87</v>
      </c>
      <c r="K11483" s="126">
        <v>2516681.87</v>
      </c>
      <c r="L11483" s="100" t="s">
        <v>1324</v>
      </c>
    </row>
    <row r="11484" spans="1:12" ht="56.25" customHeight="1">
      <c r="A11484" s="97" t="s">
        <v>631</v>
      </c>
      <c r="B11484" s="122" t="s">
        <v>10098</v>
      </c>
      <c r="C11484" s="123">
        <v>42482</v>
      </c>
      <c r="D11484" s="97" t="s">
        <v>11657</v>
      </c>
      <c r="E11484" s="97" t="s">
        <v>11</v>
      </c>
      <c r="F11484" s="97">
        <v>7466</v>
      </c>
      <c r="G11484" s="97"/>
      <c r="H11484" s="124" t="s">
        <v>2442</v>
      </c>
      <c r="I11484" s="125">
        <v>287.14999999999998</v>
      </c>
      <c r="J11484" s="125">
        <v>0</v>
      </c>
      <c r="K11484" s="126">
        <v>287.14999999999998</v>
      </c>
      <c r="L11484" s="100" t="s">
        <v>1324</v>
      </c>
    </row>
    <row r="11485" spans="1:12" ht="56.25" customHeight="1">
      <c r="A11485" s="97" t="s">
        <v>631</v>
      </c>
      <c r="B11485" s="122" t="s">
        <v>10098</v>
      </c>
      <c r="C11485" s="123">
        <v>42482</v>
      </c>
      <c r="D11485" s="97" t="s">
        <v>11658</v>
      </c>
      <c r="E11485" s="97" t="s">
        <v>11</v>
      </c>
      <c r="F11485" s="97">
        <v>7487</v>
      </c>
      <c r="G11485" s="97"/>
      <c r="H11485" s="124" t="s">
        <v>2443</v>
      </c>
      <c r="I11485" s="125">
        <v>1411.23</v>
      </c>
      <c r="J11485" s="125">
        <v>0</v>
      </c>
      <c r="K11485" s="126">
        <v>1411.23</v>
      </c>
      <c r="L11485" s="100" t="s">
        <v>1324</v>
      </c>
    </row>
    <row r="11486" spans="1:12" ht="56.25" customHeight="1">
      <c r="A11486" s="97" t="s">
        <v>631</v>
      </c>
      <c r="B11486" s="122" t="s">
        <v>10098</v>
      </c>
      <c r="C11486" s="123">
        <v>42485</v>
      </c>
      <c r="D11486" s="97" t="s">
        <v>11676</v>
      </c>
      <c r="E11486" s="97" t="s">
        <v>11</v>
      </c>
      <c r="F11486" s="97">
        <v>7525</v>
      </c>
      <c r="G11486" s="97"/>
      <c r="H11486" s="124" t="s">
        <v>2459</v>
      </c>
      <c r="I11486" s="125">
        <v>848.98</v>
      </c>
      <c r="J11486" s="125">
        <v>0</v>
      </c>
      <c r="K11486" s="126">
        <v>848.98</v>
      </c>
      <c r="L11486" s="100" t="s">
        <v>1324</v>
      </c>
    </row>
    <row r="11487" spans="1:12" ht="56.25" customHeight="1">
      <c r="A11487" s="97" t="s">
        <v>631</v>
      </c>
      <c r="B11487" s="122" t="s">
        <v>10098</v>
      </c>
      <c r="C11487" s="123">
        <v>42485</v>
      </c>
      <c r="D11487" s="97" t="s">
        <v>11673</v>
      </c>
      <c r="E11487" s="97" t="s">
        <v>11</v>
      </c>
      <c r="F11487" s="97">
        <v>7515</v>
      </c>
      <c r="G11487" s="97"/>
      <c r="H11487" s="124" t="s">
        <v>2456</v>
      </c>
      <c r="I11487" s="125">
        <v>618.83000000000004</v>
      </c>
      <c r="J11487" s="125">
        <v>0</v>
      </c>
      <c r="K11487" s="126">
        <v>618.83000000000004</v>
      </c>
      <c r="L11487" s="100" t="s">
        <v>1324</v>
      </c>
    </row>
    <row r="11488" spans="1:12" ht="56.25" customHeight="1">
      <c r="A11488" s="97" t="s">
        <v>631</v>
      </c>
      <c r="B11488" s="122" t="s">
        <v>10098</v>
      </c>
      <c r="C11488" s="123">
        <v>42485</v>
      </c>
      <c r="D11488" s="97" t="s">
        <v>11674</v>
      </c>
      <c r="E11488" s="97" t="s">
        <v>11</v>
      </c>
      <c r="F11488" s="97">
        <v>7516</v>
      </c>
      <c r="G11488" s="97"/>
      <c r="H11488" s="124" t="s">
        <v>2457</v>
      </c>
      <c r="I11488" s="125">
        <v>448.98</v>
      </c>
      <c r="J11488" s="125">
        <v>0</v>
      </c>
      <c r="K11488" s="126">
        <v>448.98</v>
      </c>
      <c r="L11488" s="100" t="s">
        <v>1324</v>
      </c>
    </row>
    <row r="11489" spans="1:12" ht="56.25" customHeight="1">
      <c r="A11489" s="97" t="s">
        <v>631</v>
      </c>
      <c r="B11489" s="122" t="s">
        <v>10098</v>
      </c>
      <c r="C11489" s="123">
        <v>42485</v>
      </c>
      <c r="D11489" s="97" t="s">
        <v>11669</v>
      </c>
      <c r="E11489" s="97" t="s">
        <v>11</v>
      </c>
      <c r="F11489" s="97">
        <v>7510</v>
      </c>
      <c r="G11489" s="97"/>
      <c r="H11489" s="124" t="s">
        <v>2452</v>
      </c>
      <c r="I11489" s="125">
        <v>1051.9000000000001</v>
      </c>
      <c r="J11489" s="125">
        <v>0</v>
      </c>
      <c r="K11489" s="126">
        <v>1051.9000000000001</v>
      </c>
      <c r="L11489" s="100" t="s">
        <v>1324</v>
      </c>
    </row>
    <row r="11490" spans="1:12" ht="56.25" customHeight="1">
      <c r="A11490" s="97" t="s">
        <v>631</v>
      </c>
      <c r="B11490" s="122" t="s">
        <v>10098</v>
      </c>
      <c r="C11490" s="123">
        <v>42485</v>
      </c>
      <c r="D11490" s="97" t="s">
        <v>11670</v>
      </c>
      <c r="E11490" s="97" t="s">
        <v>11</v>
      </c>
      <c r="F11490" s="97">
        <v>7512</v>
      </c>
      <c r="G11490" s="97"/>
      <c r="H11490" s="124" t="s">
        <v>2453</v>
      </c>
      <c r="I11490" s="125">
        <v>507.49</v>
      </c>
      <c r="J11490" s="125">
        <v>0</v>
      </c>
      <c r="K11490" s="126">
        <v>507.49</v>
      </c>
      <c r="L11490" s="100" t="s">
        <v>1324</v>
      </c>
    </row>
    <row r="11491" spans="1:12" ht="56.25" customHeight="1">
      <c r="A11491" s="97" t="s">
        <v>631</v>
      </c>
      <c r="B11491" s="122" t="s">
        <v>10098</v>
      </c>
      <c r="C11491" s="123">
        <v>42485</v>
      </c>
      <c r="D11491" s="97" t="s">
        <v>11671</v>
      </c>
      <c r="E11491" s="97" t="s">
        <v>11</v>
      </c>
      <c r="F11491" s="97">
        <v>7513</v>
      </c>
      <c r="G11491" s="97"/>
      <c r="H11491" s="124" t="s">
        <v>2454</v>
      </c>
      <c r="I11491" s="125">
        <v>391.08</v>
      </c>
      <c r="J11491" s="125">
        <v>0</v>
      </c>
      <c r="K11491" s="126">
        <v>391.08</v>
      </c>
      <c r="L11491" s="100" t="s">
        <v>1324</v>
      </c>
    </row>
    <row r="11492" spans="1:12" ht="56.25" customHeight="1">
      <c r="A11492" s="97" t="s">
        <v>631</v>
      </c>
      <c r="B11492" s="122" t="s">
        <v>10098</v>
      </c>
      <c r="C11492" s="123">
        <v>42485</v>
      </c>
      <c r="D11492" s="97" t="s">
        <v>11675</v>
      </c>
      <c r="E11492" s="97" t="s">
        <v>11</v>
      </c>
      <c r="F11492" s="97">
        <v>7524</v>
      </c>
      <c r="G11492" s="97"/>
      <c r="H11492" s="124" t="s">
        <v>2458</v>
      </c>
      <c r="I11492" s="125">
        <v>713.09</v>
      </c>
      <c r="J11492" s="125">
        <v>0</v>
      </c>
      <c r="K11492" s="126">
        <v>713.09</v>
      </c>
      <c r="L11492" s="100" t="s">
        <v>1324</v>
      </c>
    </row>
    <row r="11493" spans="1:12" ht="56.25" customHeight="1">
      <c r="A11493" s="97" t="s">
        <v>631</v>
      </c>
      <c r="B11493" s="122" t="s">
        <v>10098</v>
      </c>
      <c r="C11493" s="123">
        <v>42485</v>
      </c>
      <c r="D11493" s="97" t="s">
        <v>11672</v>
      </c>
      <c r="E11493" s="97" t="s">
        <v>11</v>
      </c>
      <c r="F11493" s="97">
        <v>7514</v>
      </c>
      <c r="G11493" s="97"/>
      <c r="H11493" s="124" t="s">
        <v>2455</v>
      </c>
      <c r="I11493" s="125">
        <v>715.35</v>
      </c>
      <c r="J11493" s="125">
        <v>0</v>
      </c>
      <c r="K11493" s="126">
        <v>715.35</v>
      </c>
      <c r="L11493" s="100" t="s">
        <v>1324</v>
      </c>
    </row>
    <row r="11494" spans="1:12" ht="56.25" customHeight="1">
      <c r="A11494" s="97" t="s">
        <v>631</v>
      </c>
      <c r="B11494" s="122" t="s">
        <v>10098</v>
      </c>
      <c r="C11494" s="123">
        <v>42485</v>
      </c>
      <c r="D11494" s="97" t="s">
        <v>11680</v>
      </c>
      <c r="E11494" s="97" t="s">
        <v>11</v>
      </c>
      <c r="F11494" s="97">
        <v>849110</v>
      </c>
      <c r="G11494" s="97"/>
      <c r="H11494" s="124" t="s">
        <v>2463</v>
      </c>
      <c r="I11494" s="125">
        <v>50</v>
      </c>
      <c r="J11494" s="125">
        <v>0</v>
      </c>
      <c r="K11494" s="126">
        <v>50</v>
      </c>
      <c r="L11494" s="100" t="s">
        <v>1324</v>
      </c>
    </row>
    <row r="11495" spans="1:12" ht="56.25" customHeight="1">
      <c r="A11495" s="97" t="s">
        <v>631</v>
      </c>
      <c r="B11495" s="122" t="s">
        <v>10098</v>
      </c>
      <c r="C11495" s="123">
        <v>42487</v>
      </c>
      <c r="D11495" s="97" t="s">
        <v>11717</v>
      </c>
      <c r="E11495" s="97" t="s">
        <v>13</v>
      </c>
      <c r="F11495" s="97">
        <v>44788</v>
      </c>
      <c r="G11495" s="97"/>
      <c r="H11495" s="124" t="s">
        <v>1292</v>
      </c>
      <c r="I11495" s="125">
        <v>523.67999999999995</v>
      </c>
      <c r="J11495" s="125">
        <v>0</v>
      </c>
      <c r="K11495" s="126">
        <v>523.67999999999995</v>
      </c>
      <c r="L11495" s="100" t="s">
        <v>1324</v>
      </c>
    </row>
    <row r="11496" spans="1:12" ht="56.25" customHeight="1">
      <c r="A11496" s="97" t="s">
        <v>631</v>
      </c>
      <c r="B11496" s="122" t="s">
        <v>10098</v>
      </c>
      <c r="C11496" s="123">
        <v>42487</v>
      </c>
      <c r="D11496" s="97" t="s">
        <v>11718</v>
      </c>
      <c r="E11496" s="97" t="s">
        <v>13</v>
      </c>
      <c r="F11496" s="97">
        <v>44791</v>
      </c>
      <c r="G11496" s="97"/>
      <c r="H11496" s="124" t="s">
        <v>1292</v>
      </c>
      <c r="I11496" s="125">
        <v>47.13</v>
      </c>
      <c r="J11496" s="125">
        <v>0</v>
      </c>
      <c r="K11496" s="126">
        <v>47.13</v>
      </c>
      <c r="L11496" s="100" t="s">
        <v>1324</v>
      </c>
    </row>
    <row r="11497" spans="1:12" ht="56.25" customHeight="1">
      <c r="A11497" s="97" t="s">
        <v>631</v>
      </c>
      <c r="B11497" s="122" t="s">
        <v>10098</v>
      </c>
      <c r="C11497" s="123">
        <v>42487</v>
      </c>
      <c r="D11497" s="97" t="s">
        <v>11719</v>
      </c>
      <c r="E11497" s="97" t="s">
        <v>13</v>
      </c>
      <c r="F11497" s="97">
        <v>44794</v>
      </c>
      <c r="G11497" s="97"/>
      <c r="H11497" s="124" t="s">
        <v>1292</v>
      </c>
      <c r="I11497" s="125">
        <v>358.31</v>
      </c>
      <c r="J11497" s="125">
        <v>0</v>
      </c>
      <c r="K11497" s="126">
        <v>358.31</v>
      </c>
      <c r="L11497" s="100" t="s">
        <v>1324</v>
      </c>
    </row>
    <row r="11498" spans="1:12" ht="56.25" customHeight="1">
      <c r="A11498" s="97" t="s">
        <v>631</v>
      </c>
      <c r="B11498" s="122" t="s">
        <v>10098</v>
      </c>
      <c r="C11498" s="123">
        <v>42487</v>
      </c>
      <c r="D11498" s="97" t="s">
        <v>11720</v>
      </c>
      <c r="E11498" s="97" t="s">
        <v>13</v>
      </c>
      <c r="F11498" s="97">
        <v>44797</v>
      </c>
      <c r="G11498" s="97"/>
      <c r="H11498" s="124" t="s">
        <v>1292</v>
      </c>
      <c r="I11498" s="125">
        <v>32.25</v>
      </c>
      <c r="J11498" s="125">
        <v>0</v>
      </c>
      <c r="K11498" s="126">
        <v>32.25</v>
      </c>
      <c r="L11498" s="100" t="s">
        <v>1324</v>
      </c>
    </row>
    <row r="11499" spans="1:12" ht="56.25" customHeight="1">
      <c r="A11499" s="97" t="s">
        <v>631</v>
      </c>
      <c r="B11499" s="122" t="s">
        <v>10098</v>
      </c>
      <c r="C11499" s="123">
        <v>42487</v>
      </c>
      <c r="D11499" s="97" t="s">
        <v>11721</v>
      </c>
      <c r="E11499" s="97" t="s">
        <v>13</v>
      </c>
      <c r="F11499" s="97">
        <v>44800</v>
      </c>
      <c r="G11499" s="97"/>
      <c r="H11499" s="124" t="s">
        <v>1292</v>
      </c>
      <c r="I11499" s="125">
        <v>192.94</v>
      </c>
      <c r="J11499" s="125">
        <v>0</v>
      </c>
      <c r="K11499" s="126">
        <v>192.94</v>
      </c>
      <c r="L11499" s="100" t="s">
        <v>1324</v>
      </c>
    </row>
    <row r="11500" spans="1:12" ht="56.25" customHeight="1">
      <c r="A11500" s="97" t="s">
        <v>631</v>
      </c>
      <c r="B11500" s="122" t="s">
        <v>10098</v>
      </c>
      <c r="C11500" s="123">
        <v>42487</v>
      </c>
      <c r="D11500" s="97" t="s">
        <v>11722</v>
      </c>
      <c r="E11500" s="97" t="s">
        <v>13</v>
      </c>
      <c r="F11500" s="97">
        <v>44803</v>
      </c>
      <c r="G11500" s="97"/>
      <c r="H11500" s="124" t="s">
        <v>1292</v>
      </c>
      <c r="I11500" s="125">
        <v>17.36</v>
      </c>
      <c r="J11500" s="125">
        <v>0</v>
      </c>
      <c r="K11500" s="126">
        <v>17.36</v>
      </c>
      <c r="L11500" s="100" t="s">
        <v>1324</v>
      </c>
    </row>
    <row r="11501" spans="1:12" ht="56.25" customHeight="1">
      <c r="A11501" s="97" t="s">
        <v>631</v>
      </c>
      <c r="B11501" s="122" t="s">
        <v>10098</v>
      </c>
      <c r="C11501" s="123">
        <v>42487</v>
      </c>
      <c r="D11501" s="97" t="s">
        <v>11723</v>
      </c>
      <c r="E11501" s="97" t="s">
        <v>13</v>
      </c>
      <c r="F11501" s="97">
        <v>44804</v>
      </c>
      <c r="G11501" s="97"/>
      <c r="H11501" s="124" t="s">
        <v>1293</v>
      </c>
      <c r="I11501" s="125">
        <v>50</v>
      </c>
      <c r="J11501" s="125">
        <v>0</v>
      </c>
      <c r="K11501" s="126">
        <v>50</v>
      </c>
      <c r="L11501" s="100" t="s">
        <v>1324</v>
      </c>
    </row>
    <row r="11502" spans="1:12" ht="56.25" customHeight="1">
      <c r="A11502" s="97" t="s">
        <v>631</v>
      </c>
      <c r="B11502" s="122" t="s">
        <v>10098</v>
      </c>
      <c r="C11502" s="123">
        <v>42488</v>
      </c>
      <c r="D11502" s="97" t="s">
        <v>11732</v>
      </c>
      <c r="E11502" s="97" t="s">
        <v>11</v>
      </c>
      <c r="F11502" s="97">
        <v>7486</v>
      </c>
      <c r="G11502" s="97"/>
      <c r="H11502" s="124" t="s">
        <v>2508</v>
      </c>
      <c r="I11502" s="125">
        <v>58794.38</v>
      </c>
      <c r="J11502" s="125">
        <v>0</v>
      </c>
      <c r="K11502" s="126">
        <v>58794.38</v>
      </c>
      <c r="L11502" s="100" t="s">
        <v>1324</v>
      </c>
    </row>
    <row r="11503" spans="1:12" ht="56.25" customHeight="1">
      <c r="A11503" s="97" t="s">
        <v>631</v>
      </c>
      <c r="B11503" s="122" t="s">
        <v>10098</v>
      </c>
      <c r="C11503" s="123">
        <v>42488</v>
      </c>
      <c r="D11503" s="97" t="s">
        <v>11734</v>
      </c>
      <c r="E11503" s="97" t="s">
        <v>13</v>
      </c>
      <c r="F11503" s="97">
        <v>849683</v>
      </c>
      <c r="G11503" s="97"/>
      <c r="H11503" s="124" t="s">
        <v>2510</v>
      </c>
      <c r="I11503" s="125">
        <v>50</v>
      </c>
      <c r="J11503" s="125">
        <v>0</v>
      </c>
      <c r="K11503" s="126">
        <v>50</v>
      </c>
      <c r="L11503" s="100" t="s">
        <v>1324</v>
      </c>
    </row>
    <row r="11504" spans="1:12" ht="56.25" customHeight="1">
      <c r="A11504" s="97" t="s">
        <v>631</v>
      </c>
      <c r="B11504" s="122" t="s">
        <v>10098</v>
      </c>
      <c r="C11504" s="123">
        <v>42489</v>
      </c>
      <c r="D11504" s="97" t="s">
        <v>11850</v>
      </c>
      <c r="E11504" s="97" t="s">
        <v>11</v>
      </c>
      <c r="F11504" s="97">
        <v>849882</v>
      </c>
      <c r="G11504" s="97"/>
      <c r="H11504" s="124" t="s">
        <v>2521</v>
      </c>
      <c r="I11504" s="125">
        <v>50</v>
      </c>
      <c r="J11504" s="125">
        <v>0</v>
      </c>
      <c r="K11504" s="126">
        <v>50</v>
      </c>
      <c r="L11504" s="100" t="s">
        <v>1324</v>
      </c>
    </row>
    <row r="11505" spans="1:12" ht="56.25" customHeight="1">
      <c r="A11505" s="97" t="s">
        <v>631</v>
      </c>
      <c r="B11505" s="122" t="s">
        <v>10098</v>
      </c>
      <c r="C11505" s="123">
        <v>42493</v>
      </c>
      <c r="D11505" s="97" t="s">
        <v>11873</v>
      </c>
      <c r="E11505" s="97" t="s">
        <v>11</v>
      </c>
      <c r="F11505" s="97">
        <v>7606</v>
      </c>
      <c r="G11505" s="97"/>
      <c r="H11505" s="124" t="s">
        <v>2543</v>
      </c>
      <c r="I11505" s="125">
        <v>7986.47</v>
      </c>
      <c r="J11505" s="125">
        <v>0</v>
      </c>
      <c r="K11505" s="126">
        <v>7986.47</v>
      </c>
      <c r="L11505" s="100" t="s">
        <v>1324</v>
      </c>
    </row>
    <row r="11506" spans="1:12" ht="56.25" customHeight="1">
      <c r="A11506" s="97" t="s">
        <v>631</v>
      </c>
      <c r="B11506" s="122" t="s">
        <v>10098</v>
      </c>
      <c r="C11506" s="123">
        <v>42493</v>
      </c>
      <c r="D11506" s="97" t="s">
        <v>11874</v>
      </c>
      <c r="E11506" s="97" t="s">
        <v>11</v>
      </c>
      <c r="F11506" s="97">
        <v>7607</v>
      </c>
      <c r="G11506" s="97"/>
      <c r="H11506" s="124" t="s">
        <v>2544</v>
      </c>
      <c r="I11506" s="125">
        <v>3552.44</v>
      </c>
      <c r="J11506" s="125">
        <v>0</v>
      </c>
      <c r="K11506" s="126">
        <v>3552.44</v>
      </c>
      <c r="L11506" s="100" t="s">
        <v>1324</v>
      </c>
    </row>
    <row r="11507" spans="1:12" ht="56.25" customHeight="1">
      <c r="A11507" s="97" t="s">
        <v>631</v>
      </c>
      <c r="B11507" s="122" t="s">
        <v>10098</v>
      </c>
      <c r="C11507" s="123">
        <v>42493</v>
      </c>
      <c r="D11507" s="97" t="s">
        <v>11875</v>
      </c>
      <c r="E11507" s="97" t="s">
        <v>11</v>
      </c>
      <c r="F11507" s="97">
        <v>192557</v>
      </c>
      <c r="G11507" s="97"/>
      <c r="H11507" s="124" t="s">
        <v>2545</v>
      </c>
      <c r="I11507" s="125">
        <v>50</v>
      </c>
      <c r="J11507" s="125">
        <v>0</v>
      </c>
      <c r="K11507" s="126">
        <v>50</v>
      </c>
      <c r="L11507" s="100" t="s">
        <v>1324</v>
      </c>
    </row>
    <row r="11508" spans="1:12" ht="56.25" customHeight="1">
      <c r="A11508" s="97" t="s">
        <v>631</v>
      </c>
      <c r="B11508" s="122" t="s">
        <v>10098</v>
      </c>
      <c r="C11508" s="123">
        <v>42494</v>
      </c>
      <c r="D11508" s="97" t="s">
        <v>11884</v>
      </c>
      <c r="E11508" s="97" t="s">
        <v>11</v>
      </c>
      <c r="F11508" s="97">
        <v>7559</v>
      </c>
      <c r="G11508" s="97"/>
      <c r="H11508" s="124" t="s">
        <v>2554</v>
      </c>
      <c r="I11508" s="125">
        <v>3333.47</v>
      </c>
      <c r="J11508" s="125">
        <v>0</v>
      </c>
      <c r="K11508" s="126">
        <v>3333.47</v>
      </c>
      <c r="L11508" s="100" t="s">
        <v>1324</v>
      </c>
    </row>
    <row r="11509" spans="1:12" ht="56.25" customHeight="1">
      <c r="A11509" s="97" t="s">
        <v>631</v>
      </c>
      <c r="B11509" s="122" t="s">
        <v>10098</v>
      </c>
      <c r="C11509" s="123">
        <v>42494</v>
      </c>
      <c r="D11509" s="97" t="s">
        <v>11883</v>
      </c>
      <c r="E11509" s="97" t="s">
        <v>11</v>
      </c>
      <c r="F11509" s="97">
        <v>7558</v>
      </c>
      <c r="G11509" s="97"/>
      <c r="H11509" s="124" t="s">
        <v>2553</v>
      </c>
      <c r="I11509" s="125">
        <v>304.70999999999998</v>
      </c>
      <c r="J11509" s="125">
        <v>0</v>
      </c>
      <c r="K11509" s="126">
        <v>304.70999999999998</v>
      </c>
      <c r="L11509" s="100" t="s">
        <v>1324</v>
      </c>
    </row>
    <row r="11510" spans="1:12" ht="56.25" customHeight="1">
      <c r="A11510" s="97" t="s">
        <v>631</v>
      </c>
      <c r="B11510" s="122" t="s">
        <v>10098</v>
      </c>
      <c r="C11510" s="123">
        <v>42494</v>
      </c>
      <c r="D11510" s="97" t="s">
        <v>11885</v>
      </c>
      <c r="E11510" s="97" t="s">
        <v>11</v>
      </c>
      <c r="F11510" s="97">
        <v>7649</v>
      </c>
      <c r="G11510" s="97"/>
      <c r="H11510" s="124" t="s">
        <v>2555</v>
      </c>
      <c r="I11510" s="125">
        <v>1927.38</v>
      </c>
      <c r="J11510" s="125">
        <v>0</v>
      </c>
      <c r="K11510" s="126">
        <v>1927.38</v>
      </c>
      <c r="L11510" s="100" t="s">
        <v>1324</v>
      </c>
    </row>
    <row r="11511" spans="1:12" ht="56.25" customHeight="1">
      <c r="A11511" s="97" t="s">
        <v>631</v>
      </c>
      <c r="B11511" s="122" t="s">
        <v>10098</v>
      </c>
      <c r="C11511" s="123">
        <v>42494</v>
      </c>
      <c r="D11511" s="97" t="s">
        <v>11887</v>
      </c>
      <c r="E11511" s="97" t="s">
        <v>11</v>
      </c>
      <c r="F11511" s="97">
        <v>850235</v>
      </c>
      <c r="G11511" s="97"/>
      <c r="H11511" s="124" t="s">
        <v>2557</v>
      </c>
      <c r="I11511" s="125">
        <v>50</v>
      </c>
      <c r="J11511" s="125">
        <v>0</v>
      </c>
      <c r="K11511" s="126">
        <v>50</v>
      </c>
      <c r="L11511" s="100" t="s">
        <v>1324</v>
      </c>
    </row>
    <row r="11512" spans="1:12" ht="56.25" customHeight="1">
      <c r="A11512" s="97" t="s">
        <v>631</v>
      </c>
      <c r="B11512" s="122" t="s">
        <v>10098</v>
      </c>
      <c r="C11512" s="123">
        <v>42499</v>
      </c>
      <c r="D11512" s="97" t="s">
        <v>11922</v>
      </c>
      <c r="E11512" s="97" t="s">
        <v>11</v>
      </c>
      <c r="F11512" s="97">
        <v>7588</v>
      </c>
      <c r="G11512" s="97"/>
      <c r="H11512" s="124" t="s">
        <v>2588</v>
      </c>
      <c r="I11512" s="125">
        <v>3003.37</v>
      </c>
      <c r="J11512" s="125">
        <v>0</v>
      </c>
      <c r="K11512" s="126">
        <v>3003.37</v>
      </c>
      <c r="L11512" s="100" t="s">
        <v>1324</v>
      </c>
    </row>
    <row r="11513" spans="1:12" ht="56.25" customHeight="1">
      <c r="A11513" s="97" t="s">
        <v>631</v>
      </c>
      <c r="B11513" s="122" t="s">
        <v>10098</v>
      </c>
      <c r="C11513" s="123">
        <v>42500</v>
      </c>
      <c r="D11513" s="97" t="s">
        <v>11930</v>
      </c>
      <c r="E11513" s="97" t="s">
        <v>11</v>
      </c>
      <c r="F11513" s="97">
        <v>7670</v>
      </c>
      <c r="G11513" s="97"/>
      <c r="H11513" s="124" t="s">
        <v>2594</v>
      </c>
      <c r="I11513" s="125">
        <v>401.23</v>
      </c>
      <c r="J11513" s="125">
        <v>0</v>
      </c>
      <c r="K11513" s="126">
        <v>401.23</v>
      </c>
      <c r="L11513" s="100" t="s">
        <v>1324</v>
      </c>
    </row>
    <row r="11514" spans="1:12" ht="56.25" customHeight="1">
      <c r="A11514" s="97" t="s">
        <v>631</v>
      </c>
      <c r="B11514" s="122" t="s">
        <v>10098</v>
      </c>
      <c r="C11514" s="123">
        <v>42500</v>
      </c>
      <c r="D11514" s="97" t="s">
        <v>11931</v>
      </c>
      <c r="E11514" s="97" t="s">
        <v>11</v>
      </c>
      <c r="F11514" s="97">
        <v>7678</v>
      </c>
      <c r="G11514" s="97"/>
      <c r="H11514" s="124" t="s">
        <v>2595</v>
      </c>
      <c r="I11514" s="125">
        <v>486.16</v>
      </c>
      <c r="J11514" s="125">
        <v>0</v>
      </c>
      <c r="K11514" s="126">
        <v>486.16</v>
      </c>
      <c r="L11514" s="100" t="s">
        <v>1324</v>
      </c>
    </row>
    <row r="11515" spans="1:12" ht="56.25" customHeight="1">
      <c r="A11515" s="97" t="s">
        <v>631</v>
      </c>
      <c r="B11515" s="122" t="s">
        <v>10098</v>
      </c>
      <c r="C11515" s="123">
        <v>42500</v>
      </c>
      <c r="D11515" s="97" t="s">
        <v>11932</v>
      </c>
      <c r="E11515" s="97" t="s">
        <v>11</v>
      </c>
      <c r="F11515" s="97">
        <v>7702</v>
      </c>
      <c r="G11515" s="97"/>
      <c r="H11515" s="124" t="s">
        <v>2596</v>
      </c>
      <c r="I11515" s="125">
        <v>482.25</v>
      </c>
      <c r="J11515" s="125">
        <v>0</v>
      </c>
      <c r="K11515" s="126">
        <v>482.25</v>
      </c>
      <c r="L11515" s="100" t="s">
        <v>1324</v>
      </c>
    </row>
    <row r="11516" spans="1:12" ht="56.25" customHeight="1">
      <c r="A11516" s="97" t="s">
        <v>631</v>
      </c>
      <c r="B11516" s="122" t="s">
        <v>10098</v>
      </c>
      <c r="C11516" s="123">
        <v>42500</v>
      </c>
      <c r="D11516" s="97" t="s">
        <v>11929</v>
      </c>
      <c r="E11516" s="97" t="s">
        <v>11</v>
      </c>
      <c r="F11516" s="97">
        <v>7668</v>
      </c>
      <c r="G11516" s="97"/>
      <c r="H11516" s="124" t="s">
        <v>2593</v>
      </c>
      <c r="I11516" s="125">
        <v>13348.93</v>
      </c>
      <c r="J11516" s="125">
        <v>0</v>
      </c>
      <c r="K11516" s="126">
        <v>13348.93</v>
      </c>
      <c r="L11516" s="100" t="s">
        <v>1324</v>
      </c>
    </row>
    <row r="11517" spans="1:12" ht="56.25" customHeight="1">
      <c r="A11517" s="97" t="s">
        <v>631</v>
      </c>
      <c r="B11517" s="122" t="s">
        <v>10098</v>
      </c>
      <c r="C11517" s="123">
        <v>42501</v>
      </c>
      <c r="D11517" s="97" t="s">
        <v>11949</v>
      </c>
      <c r="E11517" s="97" t="s">
        <v>11</v>
      </c>
      <c r="F11517" s="97">
        <v>193209</v>
      </c>
      <c r="G11517" s="97"/>
      <c r="H11517" s="124" t="s">
        <v>2612</v>
      </c>
      <c r="I11517" s="125">
        <v>50</v>
      </c>
      <c r="J11517" s="125">
        <v>0</v>
      </c>
      <c r="K11517" s="126">
        <v>50</v>
      </c>
      <c r="L11517" s="100" t="s">
        <v>1324</v>
      </c>
    </row>
    <row r="11518" spans="1:12" ht="56.25" customHeight="1">
      <c r="A11518" s="97" t="s">
        <v>631</v>
      </c>
      <c r="B11518" s="122" t="s">
        <v>10098</v>
      </c>
      <c r="C11518" s="123">
        <v>42501</v>
      </c>
      <c r="D11518" s="97" t="s">
        <v>11954</v>
      </c>
      <c r="E11518" s="97" t="s">
        <v>11</v>
      </c>
      <c r="F11518" s="97">
        <v>850979</v>
      </c>
      <c r="G11518" s="97"/>
      <c r="H11518" s="124" t="s">
        <v>2617</v>
      </c>
      <c r="I11518" s="125">
        <v>50</v>
      </c>
      <c r="J11518" s="125">
        <v>0</v>
      </c>
      <c r="K11518" s="126">
        <v>50</v>
      </c>
      <c r="L11518" s="100" t="s">
        <v>1324</v>
      </c>
    </row>
    <row r="11519" spans="1:12" ht="56.25" customHeight="1">
      <c r="A11519" s="97" t="s">
        <v>631</v>
      </c>
      <c r="B11519" s="122" t="s">
        <v>10098</v>
      </c>
      <c r="C11519" s="123">
        <v>42502</v>
      </c>
      <c r="D11519" s="97" t="s">
        <v>11976</v>
      </c>
      <c r="E11519" s="97" t="s">
        <v>11</v>
      </c>
      <c r="F11519" s="97">
        <v>7703</v>
      </c>
      <c r="G11519" s="97"/>
      <c r="H11519" s="124" t="s">
        <v>2639</v>
      </c>
      <c r="I11519" s="125">
        <v>627.13</v>
      </c>
      <c r="J11519" s="125">
        <v>0</v>
      </c>
      <c r="K11519" s="126">
        <v>627.13</v>
      </c>
      <c r="L11519" s="100" t="s">
        <v>1324</v>
      </c>
    </row>
    <row r="11520" spans="1:12" ht="56.25" customHeight="1">
      <c r="A11520" s="97" t="s">
        <v>631</v>
      </c>
      <c r="B11520" s="122" t="s">
        <v>10098</v>
      </c>
      <c r="C11520" s="123">
        <v>42503</v>
      </c>
      <c r="D11520" s="97" t="s">
        <v>11992</v>
      </c>
      <c r="E11520" s="97" t="s">
        <v>11</v>
      </c>
      <c r="F11520" s="97">
        <v>7716</v>
      </c>
      <c r="G11520" s="97"/>
      <c r="H11520" s="124" t="s">
        <v>2655</v>
      </c>
      <c r="I11520" s="125">
        <v>779.63</v>
      </c>
      <c r="J11520" s="125">
        <v>0</v>
      </c>
      <c r="K11520" s="126">
        <v>779.63</v>
      </c>
      <c r="L11520" s="100" t="s">
        <v>1324</v>
      </c>
    </row>
    <row r="11521" spans="1:12" ht="56.25" customHeight="1">
      <c r="A11521" s="97" t="s">
        <v>631</v>
      </c>
      <c r="B11521" s="122" t="s">
        <v>10098</v>
      </c>
      <c r="C11521" s="123">
        <v>42503</v>
      </c>
      <c r="D11521" s="97" t="s">
        <v>11991</v>
      </c>
      <c r="E11521" s="97" t="s">
        <v>11</v>
      </c>
      <c r="F11521" s="97">
        <v>7671</v>
      </c>
      <c r="G11521" s="97"/>
      <c r="H11521" s="124" t="s">
        <v>2654</v>
      </c>
      <c r="I11521" s="125">
        <v>17007.919999999998</v>
      </c>
      <c r="J11521" s="125">
        <v>0</v>
      </c>
      <c r="K11521" s="126">
        <v>17007.919999999998</v>
      </c>
      <c r="L11521" s="100" t="s">
        <v>1324</v>
      </c>
    </row>
    <row r="11522" spans="1:12" ht="56.25" customHeight="1">
      <c r="A11522" s="97" t="s">
        <v>631</v>
      </c>
      <c r="B11522" s="122" t="s">
        <v>10098</v>
      </c>
      <c r="C11522" s="123">
        <v>42503</v>
      </c>
      <c r="D11522" s="97" t="s">
        <v>11982</v>
      </c>
      <c r="E11522" s="97" t="s">
        <v>6</v>
      </c>
      <c r="F11522" s="97">
        <v>702111</v>
      </c>
      <c r="G11522" s="97"/>
      <c r="H11522" s="124" t="s">
        <v>2645</v>
      </c>
      <c r="I11522" s="125">
        <v>0</v>
      </c>
      <c r="J11522" s="125">
        <v>1500</v>
      </c>
      <c r="K11522" s="126">
        <v>1500</v>
      </c>
      <c r="L11522" s="100" t="s">
        <v>1324</v>
      </c>
    </row>
    <row r="11523" spans="1:12" ht="56.25" customHeight="1">
      <c r="A11523" s="97" t="s">
        <v>631</v>
      </c>
      <c r="B11523" s="122" t="s">
        <v>10098</v>
      </c>
      <c r="C11523" s="123">
        <v>42503</v>
      </c>
      <c r="D11523" s="97" t="s">
        <v>11997</v>
      </c>
      <c r="E11523" s="97" t="s">
        <v>11</v>
      </c>
      <c r="F11523" s="97">
        <v>851282</v>
      </c>
      <c r="G11523" s="97"/>
      <c r="H11523" s="124" t="s">
        <v>2660</v>
      </c>
      <c r="I11523" s="125">
        <v>660</v>
      </c>
      <c r="J11523" s="125">
        <v>0</v>
      </c>
      <c r="K11523" s="126">
        <v>660</v>
      </c>
      <c r="L11523" s="100" t="s">
        <v>1324</v>
      </c>
    </row>
    <row r="11524" spans="1:12" ht="56.25" customHeight="1">
      <c r="A11524" s="97" t="s">
        <v>631</v>
      </c>
      <c r="B11524" s="122" t="s">
        <v>10098</v>
      </c>
      <c r="C11524" s="123">
        <v>42506</v>
      </c>
      <c r="D11524" s="97" t="s">
        <v>12029</v>
      </c>
      <c r="E11524" s="97" t="s">
        <v>11</v>
      </c>
      <c r="F11524" s="97">
        <v>7680</v>
      </c>
      <c r="G11524" s="97"/>
      <c r="H11524" s="124" t="s">
        <v>2692</v>
      </c>
      <c r="I11524" s="125">
        <v>1399.5</v>
      </c>
      <c r="J11524" s="125">
        <v>0</v>
      </c>
      <c r="K11524" s="126">
        <v>1399.5</v>
      </c>
      <c r="L11524" s="100" t="s">
        <v>1324</v>
      </c>
    </row>
    <row r="11525" spans="1:12" ht="56.25" customHeight="1">
      <c r="A11525" s="97" t="s">
        <v>631</v>
      </c>
      <c r="B11525" s="122" t="s">
        <v>10098</v>
      </c>
      <c r="C11525" s="123">
        <v>42506</v>
      </c>
      <c r="D11525" s="97" t="s">
        <v>12037</v>
      </c>
      <c r="E11525" s="97" t="s">
        <v>11</v>
      </c>
      <c r="F11525" s="97">
        <v>7714</v>
      </c>
      <c r="G11525" s="97"/>
      <c r="H11525" s="124" t="s">
        <v>2700</v>
      </c>
      <c r="I11525" s="125">
        <v>609.36</v>
      </c>
      <c r="J11525" s="125">
        <v>0</v>
      </c>
      <c r="K11525" s="126">
        <v>609.36</v>
      </c>
      <c r="L11525" s="100" t="s">
        <v>1324</v>
      </c>
    </row>
    <row r="11526" spans="1:12" ht="56.25" customHeight="1">
      <c r="A11526" s="97" t="s">
        <v>631</v>
      </c>
      <c r="B11526" s="122" t="s">
        <v>10098</v>
      </c>
      <c r="C11526" s="123">
        <v>42506</v>
      </c>
      <c r="D11526" s="97" t="s">
        <v>12027</v>
      </c>
      <c r="E11526" s="97" t="s">
        <v>11</v>
      </c>
      <c r="F11526" s="97">
        <v>7575</v>
      </c>
      <c r="G11526" s="97"/>
      <c r="H11526" s="124" t="s">
        <v>2690</v>
      </c>
      <c r="I11526" s="125">
        <v>2199.58</v>
      </c>
      <c r="J11526" s="125">
        <v>0</v>
      </c>
      <c r="K11526" s="126">
        <v>2199.58</v>
      </c>
      <c r="L11526" s="100" t="s">
        <v>1324</v>
      </c>
    </row>
    <row r="11527" spans="1:12" ht="56.25" customHeight="1">
      <c r="A11527" s="97" t="s">
        <v>631</v>
      </c>
      <c r="B11527" s="122" t="s">
        <v>10098</v>
      </c>
      <c r="C11527" s="123">
        <v>42506</v>
      </c>
      <c r="D11527" s="97" t="s">
        <v>12026</v>
      </c>
      <c r="E11527" s="97" t="s">
        <v>11</v>
      </c>
      <c r="F11527" s="97">
        <v>7568</v>
      </c>
      <c r="G11527" s="97"/>
      <c r="H11527" s="124" t="s">
        <v>2689</v>
      </c>
      <c r="I11527" s="125">
        <v>305.81</v>
      </c>
      <c r="J11527" s="125">
        <v>0</v>
      </c>
      <c r="K11527" s="126">
        <v>305.81</v>
      </c>
      <c r="L11527" s="100" t="s">
        <v>1324</v>
      </c>
    </row>
    <row r="11528" spans="1:12" ht="56.25" customHeight="1">
      <c r="A11528" s="97" t="s">
        <v>631</v>
      </c>
      <c r="B11528" s="122" t="s">
        <v>10098</v>
      </c>
      <c r="C11528" s="123">
        <v>42506</v>
      </c>
      <c r="D11528" s="97" t="s">
        <v>12038</v>
      </c>
      <c r="E11528" s="97" t="s">
        <v>11</v>
      </c>
      <c r="F11528" s="97">
        <v>7718</v>
      </c>
      <c r="G11528" s="97"/>
      <c r="H11528" s="124" t="s">
        <v>2701</v>
      </c>
      <c r="I11528" s="125">
        <v>860.17</v>
      </c>
      <c r="J11528" s="125">
        <v>0</v>
      </c>
      <c r="K11528" s="126">
        <v>860.17</v>
      </c>
      <c r="L11528" s="100" t="s">
        <v>1324</v>
      </c>
    </row>
    <row r="11529" spans="1:12" ht="56.25" customHeight="1">
      <c r="A11529" s="97" t="s">
        <v>631</v>
      </c>
      <c r="B11529" s="122" t="s">
        <v>10098</v>
      </c>
      <c r="C11529" s="123">
        <v>42506</v>
      </c>
      <c r="D11529" s="97" t="s">
        <v>12024</v>
      </c>
      <c r="E11529" s="97" t="s">
        <v>11</v>
      </c>
      <c r="F11529" s="97">
        <v>7560</v>
      </c>
      <c r="G11529" s="97"/>
      <c r="H11529" s="124" t="s">
        <v>2687</v>
      </c>
      <c r="I11529" s="125">
        <v>273.02</v>
      </c>
      <c r="J11529" s="125">
        <v>0</v>
      </c>
      <c r="K11529" s="126">
        <v>273.02</v>
      </c>
      <c r="L11529" s="100" t="s">
        <v>1324</v>
      </c>
    </row>
    <row r="11530" spans="1:12" ht="56.25" customHeight="1">
      <c r="A11530" s="97" t="s">
        <v>631</v>
      </c>
      <c r="B11530" s="122" t="s">
        <v>10098</v>
      </c>
      <c r="C11530" s="123">
        <v>42506</v>
      </c>
      <c r="D11530" s="97" t="s">
        <v>12036</v>
      </c>
      <c r="E11530" s="97" t="s">
        <v>11</v>
      </c>
      <c r="F11530" s="97">
        <v>7704</v>
      </c>
      <c r="G11530" s="97"/>
      <c r="H11530" s="124" t="s">
        <v>2699</v>
      </c>
      <c r="I11530" s="125">
        <v>504.06</v>
      </c>
      <c r="J11530" s="125">
        <v>0</v>
      </c>
      <c r="K11530" s="126">
        <v>504.06</v>
      </c>
      <c r="L11530" s="100" t="s">
        <v>1324</v>
      </c>
    </row>
    <row r="11531" spans="1:12" ht="56.25" customHeight="1">
      <c r="A11531" s="97" t="s">
        <v>631</v>
      </c>
      <c r="B11531" s="122" t="s">
        <v>10098</v>
      </c>
      <c r="C11531" s="123">
        <v>42506</v>
      </c>
      <c r="D11531" s="97" t="s">
        <v>12025</v>
      </c>
      <c r="E11531" s="97" t="s">
        <v>11</v>
      </c>
      <c r="F11531" s="97">
        <v>7563</v>
      </c>
      <c r="G11531" s="97"/>
      <c r="H11531" s="124" t="s">
        <v>2688</v>
      </c>
      <c r="I11531" s="125">
        <v>307.52</v>
      </c>
      <c r="J11531" s="125">
        <v>0</v>
      </c>
      <c r="K11531" s="126">
        <v>307.52</v>
      </c>
      <c r="L11531" s="100" t="s">
        <v>1324</v>
      </c>
    </row>
    <row r="11532" spans="1:12" ht="56.25" customHeight="1">
      <c r="A11532" s="97" t="s">
        <v>631</v>
      </c>
      <c r="B11532" s="122" t="s">
        <v>10098</v>
      </c>
      <c r="C11532" s="123">
        <v>42506</v>
      </c>
      <c r="D11532" s="97" t="s">
        <v>12028</v>
      </c>
      <c r="E11532" s="97" t="s">
        <v>11</v>
      </c>
      <c r="F11532" s="97">
        <v>7655</v>
      </c>
      <c r="G11532" s="97"/>
      <c r="H11532" s="124" t="s">
        <v>2691</v>
      </c>
      <c r="I11532" s="125">
        <v>2624.42</v>
      </c>
      <c r="J11532" s="125">
        <v>0</v>
      </c>
      <c r="K11532" s="126">
        <v>2624.42</v>
      </c>
      <c r="L11532" s="100" t="s">
        <v>1324</v>
      </c>
    </row>
    <row r="11533" spans="1:12" ht="56.25" customHeight="1">
      <c r="A11533" s="97" t="s">
        <v>631</v>
      </c>
      <c r="B11533" s="122" t="s">
        <v>10098</v>
      </c>
      <c r="C11533" s="123">
        <v>42506</v>
      </c>
      <c r="D11533" s="97" t="s">
        <v>12033</v>
      </c>
      <c r="E11533" s="97" t="s">
        <v>11</v>
      </c>
      <c r="F11533" s="97">
        <v>7693</v>
      </c>
      <c r="G11533" s="97"/>
      <c r="H11533" s="124" t="s">
        <v>2696</v>
      </c>
      <c r="I11533" s="125">
        <v>392.11</v>
      </c>
      <c r="J11533" s="125">
        <v>0</v>
      </c>
      <c r="K11533" s="126">
        <v>392.11</v>
      </c>
      <c r="L11533" s="100" t="s">
        <v>1324</v>
      </c>
    </row>
    <row r="11534" spans="1:12" ht="56.25" customHeight="1">
      <c r="A11534" s="97" t="s">
        <v>631</v>
      </c>
      <c r="B11534" s="122" t="s">
        <v>10098</v>
      </c>
      <c r="C11534" s="123">
        <v>42506</v>
      </c>
      <c r="D11534" s="97" t="s">
        <v>12034</v>
      </c>
      <c r="E11534" s="97" t="s">
        <v>11</v>
      </c>
      <c r="F11534" s="97">
        <v>7695</v>
      </c>
      <c r="G11534" s="97"/>
      <c r="H11534" s="124" t="s">
        <v>2697</v>
      </c>
      <c r="I11534" s="125">
        <v>353.83</v>
      </c>
      <c r="J11534" s="125">
        <v>0</v>
      </c>
      <c r="K11534" s="126">
        <v>353.83</v>
      </c>
      <c r="L11534" s="100" t="s">
        <v>1324</v>
      </c>
    </row>
    <row r="11535" spans="1:12" ht="56.25" customHeight="1">
      <c r="A11535" s="97" t="s">
        <v>631</v>
      </c>
      <c r="B11535" s="122" t="s">
        <v>10098</v>
      </c>
      <c r="C11535" s="123">
        <v>42506</v>
      </c>
      <c r="D11535" s="97" t="s">
        <v>12030</v>
      </c>
      <c r="E11535" s="97" t="s">
        <v>11</v>
      </c>
      <c r="F11535" s="97">
        <v>7688</v>
      </c>
      <c r="G11535" s="97"/>
      <c r="H11535" s="124" t="s">
        <v>2693</v>
      </c>
      <c r="I11535" s="125">
        <v>995.79</v>
      </c>
      <c r="J11535" s="125">
        <v>0</v>
      </c>
      <c r="K11535" s="126">
        <v>995.79</v>
      </c>
      <c r="L11535" s="100" t="s">
        <v>1324</v>
      </c>
    </row>
    <row r="11536" spans="1:12" ht="56.25" customHeight="1">
      <c r="A11536" s="97" t="s">
        <v>631</v>
      </c>
      <c r="B11536" s="122" t="s">
        <v>10098</v>
      </c>
      <c r="C11536" s="123">
        <v>42506</v>
      </c>
      <c r="D11536" s="97" t="s">
        <v>12032</v>
      </c>
      <c r="E11536" s="97" t="s">
        <v>11</v>
      </c>
      <c r="F11536" s="97">
        <v>7692</v>
      </c>
      <c r="G11536" s="97"/>
      <c r="H11536" s="124" t="s">
        <v>2695</v>
      </c>
      <c r="I11536" s="125">
        <v>759.32</v>
      </c>
      <c r="J11536" s="125">
        <v>0</v>
      </c>
      <c r="K11536" s="126">
        <v>759.32</v>
      </c>
      <c r="L11536" s="100" t="s">
        <v>1324</v>
      </c>
    </row>
    <row r="11537" spans="1:12" ht="56.25" customHeight="1">
      <c r="A11537" s="97" t="s">
        <v>631</v>
      </c>
      <c r="B11537" s="122" t="s">
        <v>10098</v>
      </c>
      <c r="C11537" s="123">
        <v>42506</v>
      </c>
      <c r="D11537" s="97" t="s">
        <v>12031</v>
      </c>
      <c r="E11537" s="97" t="s">
        <v>11</v>
      </c>
      <c r="F11537" s="97">
        <v>7691</v>
      </c>
      <c r="G11537" s="97"/>
      <c r="H11537" s="124" t="s">
        <v>2694</v>
      </c>
      <c r="I11537" s="125">
        <v>955.45</v>
      </c>
      <c r="J11537" s="125">
        <v>0</v>
      </c>
      <c r="K11537" s="126">
        <v>955.45</v>
      </c>
      <c r="L11537" s="100" t="s">
        <v>1324</v>
      </c>
    </row>
    <row r="11538" spans="1:12" ht="56.25" customHeight="1">
      <c r="A11538" s="97" t="s">
        <v>631</v>
      </c>
      <c r="B11538" s="122" t="s">
        <v>10098</v>
      </c>
      <c r="C11538" s="123">
        <v>42506</v>
      </c>
      <c r="D11538" s="97" t="s">
        <v>12039</v>
      </c>
      <c r="E11538" s="97" t="s">
        <v>11</v>
      </c>
      <c r="F11538" s="97">
        <v>7857</v>
      </c>
      <c r="G11538" s="97"/>
      <c r="H11538" s="124" t="s">
        <v>2702</v>
      </c>
      <c r="I11538" s="125">
        <v>353.49</v>
      </c>
      <c r="J11538" s="125">
        <v>0</v>
      </c>
      <c r="K11538" s="126">
        <v>353.49</v>
      </c>
      <c r="L11538" s="100" t="s">
        <v>1324</v>
      </c>
    </row>
    <row r="11539" spans="1:12" ht="56.25" customHeight="1">
      <c r="A11539" s="97" t="s">
        <v>631</v>
      </c>
      <c r="B11539" s="122" t="s">
        <v>10098</v>
      </c>
      <c r="C11539" s="123">
        <v>42506</v>
      </c>
      <c r="D11539" s="97" t="s">
        <v>12035</v>
      </c>
      <c r="E11539" s="97" t="s">
        <v>11</v>
      </c>
      <c r="F11539" s="97">
        <v>7698</v>
      </c>
      <c r="G11539" s="97"/>
      <c r="H11539" s="124" t="s">
        <v>2698</v>
      </c>
      <c r="I11539" s="125">
        <v>1310.94</v>
      </c>
      <c r="J11539" s="125">
        <v>0</v>
      </c>
      <c r="K11539" s="126">
        <v>1310.94</v>
      </c>
      <c r="L11539" s="100" t="s">
        <v>1324</v>
      </c>
    </row>
    <row r="11540" spans="1:12" ht="56.25" customHeight="1">
      <c r="A11540" s="97" t="s">
        <v>631</v>
      </c>
      <c r="B11540" s="122" t="s">
        <v>10098</v>
      </c>
      <c r="C11540" s="123">
        <v>42506</v>
      </c>
      <c r="D11540" s="97" t="s">
        <v>12042</v>
      </c>
      <c r="E11540" s="97" t="s">
        <v>11</v>
      </c>
      <c r="F11540" s="97">
        <v>851454</v>
      </c>
      <c r="G11540" s="97"/>
      <c r="H11540" s="124" t="s">
        <v>2705</v>
      </c>
      <c r="I11540" s="125">
        <v>50</v>
      </c>
      <c r="J11540" s="125">
        <v>0</v>
      </c>
      <c r="K11540" s="126">
        <v>50</v>
      </c>
      <c r="L11540" s="100" t="s">
        <v>1324</v>
      </c>
    </row>
    <row r="11541" spans="1:12" ht="56.25" customHeight="1">
      <c r="A11541" s="97" t="s">
        <v>631</v>
      </c>
      <c r="B11541" s="122" t="s">
        <v>10098</v>
      </c>
      <c r="C11541" s="123">
        <v>42506</v>
      </c>
      <c r="D11541" s="97" t="s">
        <v>12045</v>
      </c>
      <c r="E11541" s="97" t="s">
        <v>13</v>
      </c>
      <c r="F11541" s="97">
        <v>851523</v>
      </c>
      <c r="G11541" s="97"/>
      <c r="H11541" s="124" t="s">
        <v>2708</v>
      </c>
      <c r="I11541" s="125">
        <v>3405299.19</v>
      </c>
      <c r="J11541" s="125">
        <v>0</v>
      </c>
      <c r="K11541" s="126">
        <v>3405299.19</v>
      </c>
      <c r="L11541" s="100" t="s">
        <v>1324</v>
      </c>
    </row>
    <row r="11542" spans="1:12" ht="56.25" customHeight="1">
      <c r="A11542" s="97" t="s">
        <v>631</v>
      </c>
      <c r="B11542" s="122" t="s">
        <v>10098</v>
      </c>
      <c r="C11542" s="123">
        <v>42507</v>
      </c>
      <c r="D11542" s="97" t="s">
        <v>12055</v>
      </c>
      <c r="E11542" s="97" t="s">
        <v>11</v>
      </c>
      <c r="F11542" s="97">
        <v>7858</v>
      </c>
      <c r="G11542" s="97"/>
      <c r="H11542" s="124" t="s">
        <v>2718</v>
      </c>
      <c r="I11542" s="125">
        <v>306.43</v>
      </c>
      <c r="J11542" s="125">
        <v>0</v>
      </c>
      <c r="K11542" s="126">
        <v>306.43</v>
      </c>
      <c r="L11542" s="100" t="s">
        <v>1324</v>
      </c>
    </row>
    <row r="11543" spans="1:12" ht="56.25" customHeight="1">
      <c r="A11543" s="97" t="s">
        <v>631</v>
      </c>
      <c r="B11543" s="122" t="s">
        <v>10098</v>
      </c>
      <c r="C11543" s="123">
        <v>42507</v>
      </c>
      <c r="D11543" s="97" t="s">
        <v>12054</v>
      </c>
      <c r="E11543" s="97" t="s">
        <v>11</v>
      </c>
      <c r="F11543" s="97">
        <v>7725</v>
      </c>
      <c r="G11543" s="97"/>
      <c r="H11543" s="124" t="s">
        <v>2717</v>
      </c>
      <c r="I11543" s="125">
        <v>351.29</v>
      </c>
      <c r="J11543" s="125">
        <v>0</v>
      </c>
      <c r="K11543" s="126">
        <v>351.29</v>
      </c>
      <c r="L11543" s="100" t="s">
        <v>1324</v>
      </c>
    </row>
    <row r="11544" spans="1:12" ht="56.25" customHeight="1">
      <c r="A11544" s="97" t="s">
        <v>631</v>
      </c>
      <c r="B11544" s="122" t="s">
        <v>10098</v>
      </c>
      <c r="C11544" s="123">
        <v>42507</v>
      </c>
      <c r="D11544" s="97" t="s">
        <v>12051</v>
      </c>
      <c r="E11544" s="97" t="s">
        <v>6</v>
      </c>
      <c r="F11544" s="97">
        <v>851665</v>
      </c>
      <c r="G11544" s="97"/>
      <c r="H11544" s="124" t="s">
        <v>2714</v>
      </c>
      <c r="I11544" s="125">
        <v>0</v>
      </c>
      <c r="J11544" s="125">
        <v>130500</v>
      </c>
      <c r="K11544" s="126">
        <v>130500</v>
      </c>
      <c r="L11544" s="100" t="s">
        <v>1324</v>
      </c>
    </row>
    <row r="11545" spans="1:12" ht="56.25" customHeight="1">
      <c r="A11545" s="97" t="s">
        <v>631</v>
      </c>
      <c r="B11545" s="122" t="s">
        <v>10098</v>
      </c>
      <c r="C11545" s="123">
        <v>42509</v>
      </c>
      <c r="D11545" s="97" t="s">
        <v>12094</v>
      </c>
      <c r="E11545" s="97" t="s">
        <v>11</v>
      </c>
      <c r="F11545" s="97">
        <v>851915</v>
      </c>
      <c r="G11545" s="97"/>
      <c r="H11545" s="124" t="s">
        <v>2754</v>
      </c>
      <c r="I11545" s="125">
        <v>50</v>
      </c>
      <c r="J11545" s="125">
        <v>0</v>
      </c>
      <c r="K11545" s="126">
        <v>50</v>
      </c>
      <c r="L11545" s="100" t="s">
        <v>1324</v>
      </c>
    </row>
    <row r="11546" spans="1:12" ht="56.25" customHeight="1">
      <c r="A11546" s="97" t="s">
        <v>631</v>
      </c>
      <c r="B11546" s="122" t="s">
        <v>10098</v>
      </c>
      <c r="C11546" s="123">
        <v>42510</v>
      </c>
      <c r="D11546" s="97" t="s">
        <v>12107</v>
      </c>
      <c r="E11546" s="97" t="s">
        <v>11</v>
      </c>
      <c r="F11546" s="97">
        <v>7614</v>
      </c>
      <c r="G11546" s="97"/>
      <c r="H11546" s="124" t="s">
        <v>2767</v>
      </c>
      <c r="I11546" s="125">
        <v>15000.14</v>
      </c>
      <c r="J11546" s="125">
        <v>0</v>
      </c>
      <c r="K11546" s="126">
        <v>15000.14</v>
      </c>
      <c r="L11546" s="100" t="s">
        <v>1324</v>
      </c>
    </row>
    <row r="11547" spans="1:12" ht="56.25" customHeight="1">
      <c r="A11547" s="97" t="s">
        <v>631</v>
      </c>
      <c r="B11547" s="122" t="s">
        <v>10098</v>
      </c>
      <c r="C11547" s="123">
        <v>42510</v>
      </c>
      <c r="D11547" s="97" t="s">
        <v>12108</v>
      </c>
      <c r="E11547" s="97" t="s">
        <v>11</v>
      </c>
      <c r="F11547" s="97">
        <v>7715</v>
      </c>
      <c r="G11547" s="97"/>
      <c r="H11547" s="124" t="s">
        <v>2768</v>
      </c>
      <c r="I11547" s="125">
        <v>762.14</v>
      </c>
      <c r="J11547" s="125">
        <v>0</v>
      </c>
      <c r="K11547" s="126">
        <v>762.14</v>
      </c>
      <c r="L11547" s="100" t="s">
        <v>1324</v>
      </c>
    </row>
    <row r="11548" spans="1:12" ht="56.25" customHeight="1">
      <c r="A11548" s="97" t="s">
        <v>631</v>
      </c>
      <c r="B11548" s="122" t="s">
        <v>10098</v>
      </c>
      <c r="C11548" s="123">
        <v>42510</v>
      </c>
      <c r="D11548" s="97" t="s">
        <v>12106</v>
      </c>
      <c r="E11548" s="97" t="s">
        <v>6</v>
      </c>
      <c r="F11548" s="97">
        <v>852039</v>
      </c>
      <c r="G11548" s="97"/>
      <c r="H11548" s="124" t="s">
        <v>2766</v>
      </c>
      <c r="I11548" s="125">
        <v>0</v>
      </c>
      <c r="J11548" s="125">
        <v>9770.4500000000007</v>
      </c>
      <c r="K11548" s="126">
        <v>9770.4500000000007</v>
      </c>
      <c r="L11548" s="100" t="s">
        <v>1324</v>
      </c>
    </row>
    <row r="11549" spans="1:12" ht="56.25" customHeight="1">
      <c r="A11549" s="97" t="s">
        <v>631</v>
      </c>
      <c r="B11549" s="122" t="s">
        <v>10098</v>
      </c>
      <c r="C11549" s="123">
        <v>42513</v>
      </c>
      <c r="D11549" s="97" t="s">
        <v>12132</v>
      </c>
      <c r="E11549" s="97" t="s">
        <v>11</v>
      </c>
      <c r="F11549" s="97">
        <v>7667</v>
      </c>
      <c r="G11549" s="97"/>
      <c r="H11549" s="124" t="s">
        <v>2786</v>
      </c>
      <c r="I11549" s="125">
        <v>13253.44</v>
      </c>
      <c r="J11549" s="125">
        <v>0</v>
      </c>
      <c r="K11549" s="126">
        <v>13253.44</v>
      </c>
      <c r="L11549" s="100" t="s">
        <v>1324</v>
      </c>
    </row>
    <row r="11550" spans="1:12" ht="56.25" customHeight="1">
      <c r="A11550" s="97" t="s">
        <v>631</v>
      </c>
      <c r="B11550" s="122" t="s">
        <v>10098</v>
      </c>
      <c r="C11550" s="123">
        <v>42513</v>
      </c>
      <c r="D11550" s="97" t="s">
        <v>12134</v>
      </c>
      <c r="E11550" s="97" t="s">
        <v>11</v>
      </c>
      <c r="F11550" s="97">
        <v>7677</v>
      </c>
      <c r="G11550" s="97"/>
      <c r="H11550" s="124" t="s">
        <v>2788</v>
      </c>
      <c r="I11550" s="125">
        <v>5578.82</v>
      </c>
      <c r="J11550" s="125">
        <v>0</v>
      </c>
      <c r="K11550" s="126">
        <v>5578.82</v>
      </c>
      <c r="L11550" s="100" t="s">
        <v>1324</v>
      </c>
    </row>
    <row r="11551" spans="1:12" ht="56.25" customHeight="1">
      <c r="A11551" s="97" t="s">
        <v>631</v>
      </c>
      <c r="B11551" s="122" t="s">
        <v>10098</v>
      </c>
      <c r="C11551" s="123">
        <v>42513</v>
      </c>
      <c r="D11551" s="97" t="s">
        <v>12133</v>
      </c>
      <c r="E11551" s="97" t="s">
        <v>11</v>
      </c>
      <c r="F11551" s="97">
        <v>7673</v>
      </c>
      <c r="G11551" s="97"/>
      <c r="H11551" s="124" t="s">
        <v>2787</v>
      </c>
      <c r="I11551" s="125">
        <v>1082.02</v>
      </c>
      <c r="J11551" s="125">
        <v>0</v>
      </c>
      <c r="K11551" s="126">
        <v>1082.02</v>
      </c>
      <c r="L11551" s="100" t="s">
        <v>1324</v>
      </c>
    </row>
    <row r="11552" spans="1:12" ht="56.25" customHeight="1">
      <c r="A11552" s="97" t="s">
        <v>631</v>
      </c>
      <c r="B11552" s="122" t="s">
        <v>10098</v>
      </c>
      <c r="C11552" s="123">
        <v>42513</v>
      </c>
      <c r="D11552" s="97" t="s">
        <v>12137</v>
      </c>
      <c r="E11552" s="97" t="s">
        <v>11</v>
      </c>
      <c r="F11552" s="97">
        <v>7726</v>
      </c>
      <c r="G11552" s="97"/>
      <c r="H11552" s="124" t="s">
        <v>2791</v>
      </c>
      <c r="I11552" s="125">
        <v>628.37</v>
      </c>
      <c r="J11552" s="125">
        <v>0</v>
      </c>
      <c r="K11552" s="126">
        <v>628.37</v>
      </c>
      <c r="L11552" s="100" t="s">
        <v>1324</v>
      </c>
    </row>
    <row r="11553" spans="1:12" ht="56.25" customHeight="1">
      <c r="A11553" s="97" t="s">
        <v>631</v>
      </c>
      <c r="B11553" s="122" t="s">
        <v>10098</v>
      </c>
      <c r="C11553" s="123">
        <v>42513</v>
      </c>
      <c r="D11553" s="97" t="s">
        <v>12136</v>
      </c>
      <c r="E11553" s="97" t="s">
        <v>11</v>
      </c>
      <c r="F11553" s="97">
        <v>7708</v>
      </c>
      <c r="G11553" s="97"/>
      <c r="H11553" s="124" t="s">
        <v>2790</v>
      </c>
      <c r="I11553" s="125">
        <v>368.3</v>
      </c>
      <c r="J11553" s="125">
        <v>0</v>
      </c>
      <c r="K11553" s="126">
        <v>368.3</v>
      </c>
      <c r="L11553" s="100" t="s">
        <v>1324</v>
      </c>
    </row>
    <row r="11554" spans="1:12" ht="56.25" customHeight="1">
      <c r="A11554" s="97" t="s">
        <v>631</v>
      </c>
      <c r="B11554" s="122" t="s">
        <v>10098</v>
      </c>
      <c r="C11554" s="123">
        <v>42513</v>
      </c>
      <c r="D11554" s="97" t="s">
        <v>12135</v>
      </c>
      <c r="E11554" s="97" t="s">
        <v>11</v>
      </c>
      <c r="F11554" s="97">
        <v>7707</v>
      </c>
      <c r="G11554" s="97"/>
      <c r="H11554" s="124" t="s">
        <v>2789</v>
      </c>
      <c r="I11554" s="125">
        <v>2721.9</v>
      </c>
      <c r="J11554" s="125">
        <v>0</v>
      </c>
      <c r="K11554" s="126">
        <v>2721.9</v>
      </c>
      <c r="L11554" s="100" t="s">
        <v>1324</v>
      </c>
    </row>
    <row r="11555" spans="1:12" ht="56.25" customHeight="1">
      <c r="A11555" s="97" t="s">
        <v>631</v>
      </c>
      <c r="B11555" s="122" t="s">
        <v>10098</v>
      </c>
      <c r="C11555" s="123">
        <v>42514</v>
      </c>
      <c r="D11555" s="97" t="s">
        <v>12154</v>
      </c>
      <c r="E11555" s="97" t="s">
        <v>11</v>
      </c>
      <c r="F11555" s="97">
        <v>7648</v>
      </c>
      <c r="G11555" s="97"/>
      <c r="H11555" s="124" t="s">
        <v>2808</v>
      </c>
      <c r="I11555" s="125">
        <v>578.84</v>
      </c>
      <c r="J11555" s="125">
        <v>0</v>
      </c>
      <c r="K11555" s="126">
        <v>578.84</v>
      </c>
      <c r="L11555" s="100" t="s">
        <v>1324</v>
      </c>
    </row>
    <row r="11556" spans="1:12" ht="56.25" customHeight="1">
      <c r="A11556" s="97" t="s">
        <v>631</v>
      </c>
      <c r="B11556" s="122" t="s">
        <v>10098</v>
      </c>
      <c r="C11556" s="123">
        <v>42514</v>
      </c>
      <c r="D11556" s="97" t="s">
        <v>12155</v>
      </c>
      <c r="E11556" s="97" t="s">
        <v>11</v>
      </c>
      <c r="F11556" s="97">
        <v>7672</v>
      </c>
      <c r="G11556" s="97"/>
      <c r="H11556" s="124" t="s">
        <v>2809</v>
      </c>
      <c r="I11556" s="125">
        <v>910.11</v>
      </c>
      <c r="J11556" s="125">
        <v>0</v>
      </c>
      <c r="K11556" s="126">
        <v>910.11</v>
      </c>
      <c r="L11556" s="100" t="s">
        <v>1324</v>
      </c>
    </row>
    <row r="11557" spans="1:12" ht="56.25" customHeight="1">
      <c r="A11557" s="97" t="s">
        <v>631</v>
      </c>
      <c r="B11557" s="122" t="s">
        <v>10098</v>
      </c>
      <c r="C11557" s="123">
        <v>42514</v>
      </c>
      <c r="D11557" s="97" t="s">
        <v>12158</v>
      </c>
      <c r="E11557" s="97" t="s">
        <v>11</v>
      </c>
      <c r="F11557" s="97">
        <v>7722</v>
      </c>
      <c r="G11557" s="97"/>
      <c r="H11557" s="124" t="s">
        <v>2812</v>
      </c>
      <c r="I11557" s="125">
        <v>878</v>
      </c>
      <c r="J11557" s="125">
        <v>0</v>
      </c>
      <c r="K11557" s="126">
        <v>878</v>
      </c>
      <c r="L11557" s="100" t="s">
        <v>1324</v>
      </c>
    </row>
    <row r="11558" spans="1:12" ht="56.25" customHeight="1">
      <c r="A11558" s="97" t="s">
        <v>631</v>
      </c>
      <c r="B11558" s="122" t="s">
        <v>10098</v>
      </c>
      <c r="C11558" s="123">
        <v>42514</v>
      </c>
      <c r="D11558" s="97" t="s">
        <v>12157</v>
      </c>
      <c r="E11558" s="97" t="s">
        <v>11</v>
      </c>
      <c r="F11558" s="97">
        <v>7710</v>
      </c>
      <c r="G11558" s="97"/>
      <c r="H11558" s="124" t="s">
        <v>2811</v>
      </c>
      <c r="I11558" s="125">
        <v>355.2</v>
      </c>
      <c r="J11558" s="125">
        <v>0</v>
      </c>
      <c r="K11558" s="126">
        <v>355.2</v>
      </c>
      <c r="L11558" s="100" t="s">
        <v>1324</v>
      </c>
    </row>
    <row r="11559" spans="1:12" ht="56.25" customHeight="1">
      <c r="A11559" s="97" t="s">
        <v>631</v>
      </c>
      <c r="B11559" s="122" t="s">
        <v>10098</v>
      </c>
      <c r="C11559" s="123">
        <v>42514</v>
      </c>
      <c r="D11559" s="97" t="s">
        <v>12156</v>
      </c>
      <c r="E11559" s="97" t="s">
        <v>11</v>
      </c>
      <c r="F11559" s="97">
        <v>7709</v>
      </c>
      <c r="G11559" s="97"/>
      <c r="H11559" s="124" t="s">
        <v>2810</v>
      </c>
      <c r="I11559" s="125">
        <v>320.76</v>
      </c>
      <c r="J11559" s="125">
        <v>0</v>
      </c>
      <c r="K11559" s="126">
        <v>320.76</v>
      </c>
      <c r="L11559" s="100" t="s">
        <v>1324</v>
      </c>
    </row>
    <row r="11560" spans="1:12" ht="56.25" customHeight="1">
      <c r="A11560" s="97" t="s">
        <v>631</v>
      </c>
      <c r="B11560" s="122" t="s">
        <v>10098</v>
      </c>
      <c r="C11560" s="123">
        <v>42514</v>
      </c>
      <c r="D11560" s="97" t="s">
        <v>12165</v>
      </c>
      <c r="E11560" s="97" t="s">
        <v>11</v>
      </c>
      <c r="F11560" s="97">
        <v>852357</v>
      </c>
      <c r="G11560" s="97"/>
      <c r="H11560" s="124" t="s">
        <v>2819</v>
      </c>
      <c r="I11560" s="125">
        <v>50</v>
      </c>
      <c r="J11560" s="125">
        <v>0</v>
      </c>
      <c r="K11560" s="126">
        <v>50</v>
      </c>
      <c r="L11560" s="100" t="s">
        <v>1324</v>
      </c>
    </row>
    <row r="11561" spans="1:12" ht="56.25" customHeight="1">
      <c r="A11561" s="97" t="s">
        <v>631</v>
      </c>
      <c r="B11561" s="122" t="s">
        <v>10098</v>
      </c>
      <c r="C11561" s="123">
        <v>42515</v>
      </c>
      <c r="D11561" s="97" t="s">
        <v>12174</v>
      </c>
      <c r="E11561" s="97" t="s">
        <v>11</v>
      </c>
      <c r="F11561" s="97">
        <v>7570</v>
      </c>
      <c r="G11561" s="97"/>
      <c r="H11561" s="124" t="s">
        <v>2828</v>
      </c>
      <c r="I11561" s="125">
        <v>273.08999999999997</v>
      </c>
      <c r="J11561" s="125">
        <v>0</v>
      </c>
      <c r="K11561" s="126">
        <v>273.08999999999997</v>
      </c>
      <c r="L11561" s="100" t="s">
        <v>1324</v>
      </c>
    </row>
    <row r="11562" spans="1:12" ht="56.25" customHeight="1">
      <c r="A11562" s="97" t="s">
        <v>631</v>
      </c>
      <c r="B11562" s="122" t="s">
        <v>10098</v>
      </c>
      <c r="C11562" s="123">
        <v>42515</v>
      </c>
      <c r="D11562" s="97" t="s">
        <v>12175</v>
      </c>
      <c r="E11562" s="97" t="s">
        <v>11</v>
      </c>
      <c r="F11562" s="97">
        <v>7580</v>
      </c>
      <c r="G11562" s="97"/>
      <c r="H11562" s="124" t="s">
        <v>2829</v>
      </c>
      <c r="I11562" s="125">
        <v>1322.67</v>
      </c>
      <c r="J11562" s="125">
        <v>0</v>
      </c>
      <c r="K11562" s="126">
        <v>1322.67</v>
      </c>
      <c r="L11562" s="100" t="s">
        <v>1324</v>
      </c>
    </row>
    <row r="11563" spans="1:12" ht="56.25" customHeight="1">
      <c r="A11563" s="97" t="s">
        <v>631</v>
      </c>
      <c r="B11563" s="122" t="s">
        <v>10098</v>
      </c>
      <c r="C11563" s="123">
        <v>42515</v>
      </c>
      <c r="D11563" s="97" t="s">
        <v>12176</v>
      </c>
      <c r="E11563" s="97" t="s">
        <v>11</v>
      </c>
      <c r="F11563" s="97">
        <v>7712</v>
      </c>
      <c r="G11563" s="97"/>
      <c r="H11563" s="124" t="s">
        <v>2830</v>
      </c>
      <c r="I11563" s="125">
        <v>2634.09</v>
      </c>
      <c r="J11563" s="125">
        <v>0</v>
      </c>
      <c r="K11563" s="126">
        <v>2634.09</v>
      </c>
      <c r="L11563" s="100" t="s">
        <v>1324</v>
      </c>
    </row>
    <row r="11564" spans="1:12" ht="56.25" customHeight="1">
      <c r="A11564" s="97" t="s">
        <v>631</v>
      </c>
      <c r="B11564" s="122" t="s">
        <v>10098</v>
      </c>
      <c r="C11564" s="123">
        <v>42515</v>
      </c>
      <c r="D11564" s="97" t="s">
        <v>12177</v>
      </c>
      <c r="E11564" s="97" t="s">
        <v>11</v>
      </c>
      <c r="F11564" s="97">
        <v>7717</v>
      </c>
      <c r="G11564" s="97"/>
      <c r="H11564" s="124" t="s">
        <v>2831</v>
      </c>
      <c r="I11564" s="125">
        <v>459.68</v>
      </c>
      <c r="J11564" s="125">
        <v>0</v>
      </c>
      <c r="K11564" s="126">
        <v>459.68</v>
      </c>
      <c r="L11564" s="100" t="s">
        <v>1324</v>
      </c>
    </row>
    <row r="11565" spans="1:12" ht="56.25" customHeight="1">
      <c r="A11565" s="97" t="s">
        <v>631</v>
      </c>
      <c r="B11565" s="122" t="s">
        <v>10098</v>
      </c>
      <c r="C11565" s="123">
        <v>42515</v>
      </c>
      <c r="D11565" s="97" t="s">
        <v>12178</v>
      </c>
      <c r="E11565" s="97" t="s">
        <v>11</v>
      </c>
      <c r="F11565" s="97">
        <v>7920</v>
      </c>
      <c r="G11565" s="97"/>
      <c r="H11565" s="124" t="s">
        <v>2832</v>
      </c>
      <c r="I11565" s="125">
        <v>271.77999999999997</v>
      </c>
      <c r="J11565" s="125">
        <v>0</v>
      </c>
      <c r="K11565" s="126">
        <v>271.77999999999997</v>
      </c>
      <c r="L11565" s="100" t="s">
        <v>1324</v>
      </c>
    </row>
    <row r="11566" spans="1:12" ht="56.25" customHeight="1">
      <c r="A11566" s="97" t="s">
        <v>631</v>
      </c>
      <c r="B11566" s="122" t="s">
        <v>10098</v>
      </c>
      <c r="C11566" s="123">
        <v>42515</v>
      </c>
      <c r="D11566" s="97" t="s">
        <v>12173</v>
      </c>
      <c r="E11566" s="97" t="s">
        <v>6</v>
      </c>
      <c r="F11566" s="97">
        <v>194556</v>
      </c>
      <c r="G11566" s="97"/>
      <c r="H11566" s="124" t="s">
        <v>2827</v>
      </c>
      <c r="I11566" s="125">
        <v>0</v>
      </c>
      <c r="J11566" s="125">
        <v>3111955.24</v>
      </c>
      <c r="K11566" s="126">
        <v>3111955.24</v>
      </c>
      <c r="L11566" s="100" t="s">
        <v>1324</v>
      </c>
    </row>
    <row r="11567" spans="1:12" ht="56.25" customHeight="1">
      <c r="A11567" s="97" t="s">
        <v>631</v>
      </c>
      <c r="B11567" s="122" t="s">
        <v>10098</v>
      </c>
      <c r="C11567" s="123">
        <v>42515</v>
      </c>
      <c r="D11567" s="97" t="s">
        <v>12182</v>
      </c>
      <c r="E11567" s="97" t="s">
        <v>11</v>
      </c>
      <c r="F11567" s="97">
        <v>194620</v>
      </c>
      <c r="G11567" s="97"/>
      <c r="H11567" s="124" t="s">
        <v>2836</v>
      </c>
      <c r="I11567" s="125">
        <v>8837.32</v>
      </c>
      <c r="J11567" s="125">
        <v>0</v>
      </c>
      <c r="K11567" s="126">
        <v>8837.32</v>
      </c>
      <c r="L11567" s="100" t="s">
        <v>1324</v>
      </c>
    </row>
    <row r="11568" spans="1:12" ht="56.25" customHeight="1">
      <c r="A11568" s="97" t="s">
        <v>631</v>
      </c>
      <c r="B11568" s="122" t="s">
        <v>10098</v>
      </c>
      <c r="C11568" s="123">
        <v>42517</v>
      </c>
      <c r="D11568" s="97" t="s">
        <v>12190</v>
      </c>
      <c r="E11568" s="97" t="s">
        <v>11</v>
      </c>
      <c r="F11568" s="97">
        <v>7584</v>
      </c>
      <c r="G11568" s="97"/>
      <c r="H11568" s="124" t="s">
        <v>2844</v>
      </c>
      <c r="I11568" s="125">
        <v>10964.33</v>
      </c>
      <c r="J11568" s="125">
        <v>0</v>
      </c>
      <c r="K11568" s="126">
        <v>10964.33</v>
      </c>
      <c r="L11568" s="100" t="s">
        <v>1324</v>
      </c>
    </row>
    <row r="11569" spans="1:12" ht="56.25" customHeight="1">
      <c r="A11569" s="97" t="s">
        <v>631</v>
      </c>
      <c r="B11569" s="122" t="s">
        <v>10098</v>
      </c>
      <c r="C11569" s="123">
        <v>42517</v>
      </c>
      <c r="D11569" s="97" t="s">
        <v>12187</v>
      </c>
      <c r="E11569" s="97" t="s">
        <v>11</v>
      </c>
      <c r="F11569" s="97">
        <v>7571</v>
      </c>
      <c r="G11569" s="97"/>
      <c r="H11569" s="124" t="s">
        <v>2841</v>
      </c>
      <c r="I11569" s="125">
        <v>396.64</v>
      </c>
      <c r="J11569" s="125">
        <v>0</v>
      </c>
      <c r="K11569" s="126">
        <v>396.64</v>
      </c>
      <c r="L11569" s="100" t="s">
        <v>1324</v>
      </c>
    </row>
    <row r="11570" spans="1:12" ht="56.25" customHeight="1">
      <c r="A11570" s="97" t="s">
        <v>631</v>
      </c>
      <c r="B11570" s="122" t="s">
        <v>10098</v>
      </c>
      <c r="C11570" s="123">
        <v>42517</v>
      </c>
      <c r="D11570" s="97" t="s">
        <v>12196</v>
      </c>
      <c r="E11570" s="97" t="s">
        <v>11</v>
      </c>
      <c r="F11570" s="97">
        <v>7739</v>
      </c>
      <c r="G11570" s="97"/>
      <c r="H11570" s="124" t="s">
        <v>2850</v>
      </c>
      <c r="I11570" s="125">
        <v>927.46</v>
      </c>
      <c r="J11570" s="125">
        <v>0</v>
      </c>
      <c r="K11570" s="126">
        <v>927.46</v>
      </c>
      <c r="L11570" s="100" t="s">
        <v>1324</v>
      </c>
    </row>
    <row r="11571" spans="1:12" ht="56.25" customHeight="1">
      <c r="A11571" s="97" t="s">
        <v>631</v>
      </c>
      <c r="B11571" s="122" t="s">
        <v>10098</v>
      </c>
      <c r="C11571" s="123">
        <v>42517</v>
      </c>
      <c r="D11571" s="97" t="s">
        <v>12195</v>
      </c>
      <c r="E11571" s="97" t="s">
        <v>11</v>
      </c>
      <c r="F11571" s="97">
        <v>7737</v>
      </c>
      <c r="G11571" s="97"/>
      <c r="H11571" s="124" t="s">
        <v>2849</v>
      </c>
      <c r="I11571" s="125">
        <v>278.85000000000002</v>
      </c>
      <c r="J11571" s="125">
        <v>0</v>
      </c>
      <c r="K11571" s="126">
        <v>278.85000000000002</v>
      </c>
      <c r="L11571" s="100" t="s">
        <v>1324</v>
      </c>
    </row>
    <row r="11572" spans="1:12" ht="56.25" customHeight="1">
      <c r="A11572" s="97" t="s">
        <v>631</v>
      </c>
      <c r="B11572" s="122" t="s">
        <v>10098</v>
      </c>
      <c r="C11572" s="123">
        <v>42517</v>
      </c>
      <c r="D11572" s="97" t="s">
        <v>12191</v>
      </c>
      <c r="E11572" s="97" t="s">
        <v>11</v>
      </c>
      <c r="F11572" s="97">
        <v>7629</v>
      </c>
      <c r="G11572" s="97"/>
      <c r="H11572" s="124" t="s">
        <v>2845</v>
      </c>
      <c r="I11572" s="125">
        <v>3108.12</v>
      </c>
      <c r="J11572" s="125">
        <v>0</v>
      </c>
      <c r="K11572" s="126">
        <v>3108.12</v>
      </c>
      <c r="L11572" s="100" t="s">
        <v>1324</v>
      </c>
    </row>
    <row r="11573" spans="1:12" ht="56.25" customHeight="1">
      <c r="A11573" s="97" t="s">
        <v>631</v>
      </c>
      <c r="B11573" s="122" t="s">
        <v>10098</v>
      </c>
      <c r="C11573" s="123">
        <v>42517</v>
      </c>
      <c r="D11573" s="97" t="s">
        <v>12192</v>
      </c>
      <c r="E11573" s="97" t="s">
        <v>11</v>
      </c>
      <c r="F11573" s="97">
        <v>7661</v>
      </c>
      <c r="G11573" s="97"/>
      <c r="H11573" s="124" t="s">
        <v>2846</v>
      </c>
      <c r="I11573" s="125">
        <v>305.81</v>
      </c>
      <c r="J11573" s="125">
        <v>0</v>
      </c>
      <c r="K11573" s="126">
        <v>305.81</v>
      </c>
      <c r="L11573" s="100" t="s">
        <v>1324</v>
      </c>
    </row>
    <row r="11574" spans="1:12" ht="56.25" customHeight="1">
      <c r="A11574" s="97" t="s">
        <v>631</v>
      </c>
      <c r="B11574" s="122" t="s">
        <v>10098</v>
      </c>
      <c r="C11574" s="123">
        <v>42517</v>
      </c>
      <c r="D11574" s="97" t="s">
        <v>12193</v>
      </c>
      <c r="E11574" s="97" t="s">
        <v>11</v>
      </c>
      <c r="F11574" s="97">
        <v>7735</v>
      </c>
      <c r="G11574" s="97"/>
      <c r="H11574" s="124" t="s">
        <v>2847</v>
      </c>
      <c r="I11574" s="125">
        <v>3060.85</v>
      </c>
      <c r="J11574" s="125">
        <v>0</v>
      </c>
      <c r="K11574" s="126">
        <v>3060.85</v>
      </c>
      <c r="L11574" s="100" t="s">
        <v>1324</v>
      </c>
    </row>
    <row r="11575" spans="1:12" ht="56.25" customHeight="1">
      <c r="A11575" s="97" t="s">
        <v>631</v>
      </c>
      <c r="B11575" s="122" t="s">
        <v>10098</v>
      </c>
      <c r="C11575" s="123">
        <v>42517</v>
      </c>
      <c r="D11575" s="97" t="s">
        <v>12194</v>
      </c>
      <c r="E11575" s="97" t="s">
        <v>11</v>
      </c>
      <c r="F11575" s="97">
        <v>7736</v>
      </c>
      <c r="G11575" s="97"/>
      <c r="H11575" s="124" t="s">
        <v>2848</v>
      </c>
      <c r="I11575" s="125">
        <v>305.74</v>
      </c>
      <c r="J11575" s="125">
        <v>0</v>
      </c>
      <c r="K11575" s="126">
        <v>305.74</v>
      </c>
      <c r="L11575" s="100" t="s">
        <v>1324</v>
      </c>
    </row>
    <row r="11576" spans="1:12" ht="56.25" customHeight="1">
      <c r="A11576" s="97" t="s">
        <v>631</v>
      </c>
      <c r="B11576" s="122" t="s">
        <v>10098</v>
      </c>
      <c r="C11576" s="123">
        <v>42517</v>
      </c>
      <c r="D11576" s="97" t="s">
        <v>12189</v>
      </c>
      <c r="E11576" s="97" t="s">
        <v>11</v>
      </c>
      <c r="F11576" s="97">
        <v>7581</v>
      </c>
      <c r="G11576" s="97"/>
      <c r="H11576" s="124" t="s">
        <v>2843</v>
      </c>
      <c r="I11576" s="125">
        <v>3949.84</v>
      </c>
      <c r="J11576" s="125">
        <v>0</v>
      </c>
      <c r="K11576" s="126">
        <v>3949.84</v>
      </c>
      <c r="L11576" s="100" t="s">
        <v>1324</v>
      </c>
    </row>
    <row r="11577" spans="1:12" ht="56.25" customHeight="1">
      <c r="A11577" s="97" t="s">
        <v>631</v>
      </c>
      <c r="B11577" s="122" t="s">
        <v>10098</v>
      </c>
      <c r="C11577" s="123">
        <v>42517</v>
      </c>
      <c r="D11577" s="97" t="s">
        <v>12188</v>
      </c>
      <c r="E11577" s="97" t="s">
        <v>11</v>
      </c>
      <c r="F11577" s="97">
        <v>7572</v>
      </c>
      <c r="G11577" s="97"/>
      <c r="H11577" s="124" t="s">
        <v>2842</v>
      </c>
      <c r="I11577" s="125">
        <v>314.8</v>
      </c>
      <c r="J11577" s="125">
        <v>0</v>
      </c>
      <c r="K11577" s="126">
        <v>314.8</v>
      </c>
      <c r="L11577" s="100" t="s">
        <v>1324</v>
      </c>
    </row>
    <row r="11578" spans="1:12" ht="56.25" customHeight="1">
      <c r="A11578" s="97" t="s">
        <v>631</v>
      </c>
      <c r="B11578" s="122" t="s">
        <v>10098</v>
      </c>
      <c r="C11578" s="123">
        <v>42517</v>
      </c>
      <c r="D11578" s="97" t="s">
        <v>12197</v>
      </c>
      <c r="E11578" s="97" t="s">
        <v>11</v>
      </c>
      <c r="F11578" s="97">
        <v>194668</v>
      </c>
      <c r="G11578" s="97"/>
      <c r="H11578" s="124" t="s">
        <v>2851</v>
      </c>
      <c r="I11578" s="125">
        <v>635.44000000000005</v>
      </c>
      <c r="J11578" s="125">
        <v>0</v>
      </c>
      <c r="K11578" s="126">
        <v>635.44000000000005</v>
      </c>
      <c r="L11578" s="100" t="s">
        <v>1324</v>
      </c>
    </row>
    <row r="11579" spans="1:12" ht="56.25" customHeight="1">
      <c r="A11579" s="97" t="s">
        <v>631</v>
      </c>
      <c r="B11579" s="122" t="s">
        <v>10098</v>
      </c>
      <c r="C11579" s="123">
        <v>42517</v>
      </c>
      <c r="D11579" s="97" t="s">
        <v>12198</v>
      </c>
      <c r="E11579" s="97" t="s">
        <v>11</v>
      </c>
      <c r="F11579" s="97">
        <v>194693</v>
      </c>
      <c r="G11579" s="97"/>
      <c r="H11579" s="124" t="s">
        <v>2852</v>
      </c>
      <c r="I11579" s="125">
        <v>50</v>
      </c>
      <c r="J11579" s="125">
        <v>0</v>
      </c>
      <c r="K11579" s="126">
        <v>50</v>
      </c>
      <c r="L11579" s="100" t="s">
        <v>1324</v>
      </c>
    </row>
    <row r="11580" spans="1:12" ht="56.25" customHeight="1">
      <c r="A11580" s="97" t="s">
        <v>631</v>
      </c>
      <c r="B11580" s="122" t="s">
        <v>10098</v>
      </c>
      <c r="C11580" s="123">
        <v>42521</v>
      </c>
      <c r="D11580" s="97" t="s">
        <v>12323</v>
      </c>
      <c r="E11580" s="97" t="s">
        <v>11</v>
      </c>
      <c r="F11580" s="97">
        <v>7619</v>
      </c>
      <c r="G11580" s="97"/>
      <c r="H11580" s="124" t="s">
        <v>2871</v>
      </c>
      <c r="I11580" s="125">
        <v>17426.45</v>
      </c>
      <c r="J11580" s="125">
        <v>0</v>
      </c>
      <c r="K11580" s="126">
        <v>17426.45</v>
      </c>
      <c r="L11580" s="100" t="s">
        <v>1324</v>
      </c>
    </row>
    <row r="11581" spans="1:12" ht="56.25" customHeight="1">
      <c r="A11581" s="97" t="s">
        <v>631</v>
      </c>
      <c r="B11581" s="122" t="s">
        <v>10098</v>
      </c>
      <c r="C11581" s="123">
        <v>42521</v>
      </c>
      <c r="D11581" s="97" t="s">
        <v>12324</v>
      </c>
      <c r="E11581" s="97" t="s">
        <v>11</v>
      </c>
      <c r="F11581" s="97">
        <v>7650</v>
      </c>
      <c r="G11581" s="97"/>
      <c r="H11581" s="124" t="s">
        <v>2872</v>
      </c>
      <c r="I11581" s="125">
        <v>890.69</v>
      </c>
      <c r="J11581" s="125">
        <v>0</v>
      </c>
      <c r="K11581" s="126">
        <v>890.69</v>
      </c>
      <c r="L11581" s="100" t="s">
        <v>1324</v>
      </c>
    </row>
    <row r="11582" spans="1:12" ht="56.25" customHeight="1">
      <c r="A11582" s="97" t="s">
        <v>631</v>
      </c>
      <c r="B11582" s="122" t="s">
        <v>10098</v>
      </c>
      <c r="C11582" s="123">
        <v>42521</v>
      </c>
      <c r="D11582" s="97" t="s">
        <v>12346</v>
      </c>
      <c r="E11582" s="97" t="s">
        <v>11</v>
      </c>
      <c r="F11582" s="97">
        <v>853179</v>
      </c>
      <c r="G11582" s="97"/>
      <c r="H11582" s="124" t="s">
        <v>12347</v>
      </c>
      <c r="I11582" s="125">
        <v>50</v>
      </c>
      <c r="J11582" s="125">
        <v>0</v>
      </c>
      <c r="K11582" s="126">
        <v>50</v>
      </c>
      <c r="L11582" s="100" t="s">
        <v>1324</v>
      </c>
    </row>
    <row r="11583" spans="1:12" ht="56.25" customHeight="1">
      <c r="A11583" s="97" t="s">
        <v>631</v>
      </c>
      <c r="B11583" s="122" t="s">
        <v>10098</v>
      </c>
      <c r="C11583" s="123">
        <v>42521</v>
      </c>
      <c r="D11583" s="97" t="s">
        <v>12355</v>
      </c>
      <c r="E11583" s="97" t="s">
        <v>11</v>
      </c>
      <c r="F11583" s="97">
        <v>853226</v>
      </c>
      <c r="G11583" s="97"/>
      <c r="H11583" s="124" t="s">
        <v>2901</v>
      </c>
      <c r="I11583" s="125">
        <v>50</v>
      </c>
      <c r="J11583" s="125">
        <v>0</v>
      </c>
      <c r="K11583" s="126">
        <v>50</v>
      </c>
      <c r="L11583" s="100" t="s">
        <v>1324</v>
      </c>
    </row>
    <row r="11584" spans="1:12" ht="56.25" customHeight="1">
      <c r="A11584" s="97" t="s">
        <v>631</v>
      </c>
      <c r="B11584" s="122" t="s">
        <v>10098</v>
      </c>
      <c r="C11584" s="123">
        <v>42521</v>
      </c>
      <c r="D11584" s="97" t="s">
        <v>12360</v>
      </c>
      <c r="E11584" s="97" t="s">
        <v>11</v>
      </c>
      <c r="F11584" s="97">
        <v>853244</v>
      </c>
      <c r="G11584" s="97"/>
      <c r="H11584" s="124" t="s">
        <v>2906</v>
      </c>
      <c r="I11584" s="125">
        <v>50</v>
      </c>
      <c r="J11584" s="125">
        <v>0</v>
      </c>
      <c r="K11584" s="126">
        <v>50</v>
      </c>
      <c r="L11584" s="100" t="s">
        <v>1324</v>
      </c>
    </row>
    <row r="11585" spans="1:12" ht="56.25" customHeight="1">
      <c r="A11585" s="97" t="s">
        <v>631</v>
      </c>
      <c r="B11585" s="122" t="s">
        <v>10098</v>
      </c>
      <c r="C11585" s="123">
        <v>42521</v>
      </c>
      <c r="D11585" s="97" t="s">
        <v>12374</v>
      </c>
      <c r="E11585" s="97" t="s">
        <v>13</v>
      </c>
      <c r="F11585" s="97">
        <v>853314</v>
      </c>
      <c r="G11585" s="97"/>
      <c r="H11585" s="124" t="s">
        <v>2920</v>
      </c>
      <c r="I11585" s="125">
        <v>1920974.86</v>
      </c>
      <c r="J11585" s="125">
        <v>0</v>
      </c>
      <c r="K11585" s="126">
        <v>1920974.86</v>
      </c>
      <c r="L11585" s="100" t="s">
        <v>1324</v>
      </c>
    </row>
    <row r="11586" spans="1:12" ht="56.25" customHeight="1">
      <c r="A11586" s="97" t="s">
        <v>631</v>
      </c>
      <c r="B11586" s="122" t="s">
        <v>10098</v>
      </c>
      <c r="C11586" s="123">
        <v>42522</v>
      </c>
      <c r="D11586" s="97" t="s">
        <v>12375</v>
      </c>
      <c r="E11586" s="97" t="s">
        <v>11</v>
      </c>
      <c r="F11586" s="97">
        <v>7666</v>
      </c>
      <c r="G11586" s="97"/>
      <c r="H11586" s="124" t="s">
        <v>12376</v>
      </c>
      <c r="I11586" s="125">
        <v>2475.2800000000002</v>
      </c>
      <c r="J11586" s="125">
        <v>0</v>
      </c>
      <c r="K11586" s="126">
        <v>2475.2800000000002</v>
      </c>
      <c r="L11586" s="100" t="s">
        <v>1324</v>
      </c>
    </row>
    <row r="11587" spans="1:12" ht="56.25" customHeight="1">
      <c r="A11587" s="97" t="s">
        <v>631</v>
      </c>
      <c r="B11587" s="122" t="s">
        <v>10098</v>
      </c>
      <c r="C11587" s="123">
        <v>42522</v>
      </c>
      <c r="D11587" s="97" t="s">
        <v>12377</v>
      </c>
      <c r="E11587" s="97" t="s">
        <v>11</v>
      </c>
      <c r="F11587" s="97">
        <v>7801</v>
      </c>
      <c r="G11587" s="97"/>
      <c r="H11587" s="124" t="s">
        <v>2921</v>
      </c>
      <c r="I11587" s="125">
        <v>1539.79</v>
      </c>
      <c r="J11587" s="125">
        <v>0</v>
      </c>
      <c r="K11587" s="126">
        <v>1539.79</v>
      </c>
      <c r="L11587" s="100" t="s">
        <v>1324</v>
      </c>
    </row>
    <row r="11588" spans="1:12" ht="56.25" customHeight="1">
      <c r="A11588" s="97" t="s">
        <v>631</v>
      </c>
      <c r="B11588" s="122" t="s">
        <v>10098</v>
      </c>
      <c r="C11588" s="123">
        <v>42522</v>
      </c>
      <c r="D11588" s="97" t="s">
        <v>12378</v>
      </c>
      <c r="E11588" s="97" t="s">
        <v>11</v>
      </c>
      <c r="F11588" s="97">
        <v>7823</v>
      </c>
      <c r="G11588" s="97"/>
      <c r="H11588" s="124" t="s">
        <v>12379</v>
      </c>
      <c r="I11588" s="125">
        <v>670.42</v>
      </c>
      <c r="J11588" s="125">
        <v>0</v>
      </c>
      <c r="K11588" s="126">
        <v>670.42</v>
      </c>
      <c r="L11588" s="100" t="s">
        <v>1324</v>
      </c>
    </row>
    <row r="11589" spans="1:12" ht="56.25" customHeight="1">
      <c r="A11589" s="97" t="s">
        <v>631</v>
      </c>
      <c r="B11589" s="122" t="s">
        <v>10098</v>
      </c>
      <c r="C11589" s="123">
        <v>42523</v>
      </c>
      <c r="D11589" s="97" t="s">
        <v>12397</v>
      </c>
      <c r="E11589" s="97" t="s">
        <v>11</v>
      </c>
      <c r="F11589" s="97">
        <v>7765</v>
      </c>
      <c r="G11589" s="97"/>
      <c r="H11589" s="124" t="s">
        <v>12398</v>
      </c>
      <c r="I11589" s="125">
        <v>307.39</v>
      </c>
      <c r="J11589" s="125">
        <v>0</v>
      </c>
      <c r="K11589" s="126">
        <v>307.39</v>
      </c>
      <c r="L11589" s="100" t="s">
        <v>1324</v>
      </c>
    </row>
    <row r="11590" spans="1:12" ht="56.25" customHeight="1">
      <c r="A11590" s="97" t="s">
        <v>631</v>
      </c>
      <c r="B11590" s="122" t="s">
        <v>10098</v>
      </c>
      <c r="C11590" s="123">
        <v>42523</v>
      </c>
      <c r="D11590" s="97" t="s">
        <v>12399</v>
      </c>
      <c r="E11590" s="97" t="s">
        <v>11</v>
      </c>
      <c r="F11590" s="97">
        <v>7764</v>
      </c>
      <c r="G11590" s="97"/>
      <c r="H11590" s="124" t="s">
        <v>2929</v>
      </c>
      <c r="I11590" s="125">
        <v>2661.12</v>
      </c>
      <c r="J11590" s="125">
        <v>0</v>
      </c>
      <c r="K11590" s="126">
        <v>2661.12</v>
      </c>
      <c r="L11590" s="100" t="s">
        <v>1324</v>
      </c>
    </row>
    <row r="11591" spans="1:12" ht="56.25" customHeight="1">
      <c r="A11591" s="97" t="s">
        <v>631</v>
      </c>
      <c r="B11591" s="122" t="s">
        <v>10098</v>
      </c>
      <c r="C11591" s="123">
        <v>42523</v>
      </c>
      <c r="D11591" s="97" t="s">
        <v>12400</v>
      </c>
      <c r="E11591" s="97" t="s">
        <v>11</v>
      </c>
      <c r="F11591" s="97">
        <v>7740</v>
      </c>
      <c r="G11591" s="97"/>
      <c r="H11591" s="124" t="s">
        <v>2930</v>
      </c>
      <c r="I11591" s="125">
        <v>1822.56</v>
      </c>
      <c r="J11591" s="125">
        <v>0</v>
      </c>
      <c r="K11591" s="126">
        <v>1822.56</v>
      </c>
      <c r="L11591" s="100" t="s">
        <v>1324</v>
      </c>
    </row>
    <row r="11592" spans="1:12" ht="56.25" customHeight="1">
      <c r="A11592" s="97" t="s">
        <v>631</v>
      </c>
      <c r="B11592" s="122" t="s">
        <v>10098</v>
      </c>
      <c r="C11592" s="123">
        <v>42523</v>
      </c>
      <c r="D11592" s="97" t="s">
        <v>12396</v>
      </c>
      <c r="E11592" s="97" t="s">
        <v>1302</v>
      </c>
      <c r="F11592" s="97">
        <v>10466735</v>
      </c>
      <c r="G11592" s="97"/>
      <c r="H11592" s="124" t="s">
        <v>2928</v>
      </c>
      <c r="I11592" s="125">
        <v>0</v>
      </c>
      <c r="J11592" s="125">
        <v>776428.72</v>
      </c>
      <c r="K11592" s="126">
        <v>776428.72</v>
      </c>
      <c r="L11592" s="100" t="s">
        <v>1324</v>
      </c>
    </row>
    <row r="11593" spans="1:12" ht="56.25" customHeight="1">
      <c r="A11593" s="97" t="s">
        <v>631</v>
      </c>
      <c r="B11593" s="122" t="s">
        <v>10098</v>
      </c>
      <c r="C11593" s="123">
        <v>42527</v>
      </c>
      <c r="D11593" s="97" t="s">
        <v>12412</v>
      </c>
      <c r="E11593" s="97" t="s">
        <v>11</v>
      </c>
      <c r="F11593" s="97">
        <v>7751</v>
      </c>
      <c r="G11593" s="97"/>
      <c r="H11593" s="124" t="s">
        <v>2938</v>
      </c>
      <c r="I11593" s="125">
        <v>418.93</v>
      </c>
      <c r="J11593" s="125">
        <v>0</v>
      </c>
      <c r="K11593" s="126">
        <v>418.93</v>
      </c>
      <c r="L11593" s="100" t="s">
        <v>1324</v>
      </c>
    </row>
    <row r="11594" spans="1:12" ht="56.25" customHeight="1">
      <c r="A11594" s="97" t="s">
        <v>631</v>
      </c>
      <c r="B11594" s="122" t="s">
        <v>10098</v>
      </c>
      <c r="C11594" s="123">
        <v>42527</v>
      </c>
      <c r="D11594" s="97" t="s">
        <v>12427</v>
      </c>
      <c r="E11594" s="97" t="s">
        <v>11</v>
      </c>
      <c r="F11594" s="97">
        <v>7859</v>
      </c>
      <c r="G11594" s="97"/>
      <c r="H11594" s="124" t="s">
        <v>2946</v>
      </c>
      <c r="I11594" s="125">
        <v>1663.75</v>
      </c>
      <c r="J11594" s="125">
        <v>0</v>
      </c>
      <c r="K11594" s="126">
        <v>1663.75</v>
      </c>
      <c r="L11594" s="100" t="s">
        <v>1324</v>
      </c>
    </row>
    <row r="11595" spans="1:12" ht="56.25" customHeight="1">
      <c r="A11595" s="97" t="s">
        <v>631</v>
      </c>
      <c r="B11595" s="122" t="s">
        <v>10098</v>
      </c>
      <c r="C11595" s="123">
        <v>42527</v>
      </c>
      <c r="D11595" s="97" t="s">
        <v>12413</v>
      </c>
      <c r="E11595" s="97" t="s">
        <v>1302</v>
      </c>
      <c r="F11595" s="97">
        <v>10479124</v>
      </c>
      <c r="G11595" s="97"/>
      <c r="H11595" s="124" t="s">
        <v>2939</v>
      </c>
      <c r="I11595" s="125">
        <v>0</v>
      </c>
      <c r="J11595" s="125">
        <v>6879.47</v>
      </c>
      <c r="K11595" s="126">
        <v>6879.47</v>
      </c>
      <c r="L11595" s="100" t="s">
        <v>1324</v>
      </c>
    </row>
    <row r="11596" spans="1:12" ht="56.25" customHeight="1">
      <c r="A11596" s="97" t="s">
        <v>631</v>
      </c>
      <c r="B11596" s="122" t="s">
        <v>10098</v>
      </c>
      <c r="C11596" s="123">
        <v>42527</v>
      </c>
      <c r="D11596" s="97" t="s">
        <v>12414</v>
      </c>
      <c r="E11596" s="97" t="s">
        <v>1302</v>
      </c>
      <c r="F11596" s="97">
        <v>10479051</v>
      </c>
      <c r="G11596" s="97"/>
      <c r="H11596" s="124" t="s">
        <v>2940</v>
      </c>
      <c r="I11596" s="125">
        <v>0</v>
      </c>
      <c r="J11596" s="125">
        <v>154479.78</v>
      </c>
      <c r="K11596" s="126">
        <v>154479.78</v>
      </c>
      <c r="L11596" s="100" t="s">
        <v>1324</v>
      </c>
    </row>
    <row r="11597" spans="1:12" ht="56.25" customHeight="1">
      <c r="A11597" s="97" t="s">
        <v>631</v>
      </c>
      <c r="B11597" s="122" t="s">
        <v>10098</v>
      </c>
      <c r="C11597" s="123">
        <v>42528</v>
      </c>
      <c r="D11597" s="97" t="s">
        <v>12451</v>
      </c>
      <c r="E11597" s="97" t="s">
        <v>11</v>
      </c>
      <c r="F11597" s="97">
        <v>7936</v>
      </c>
      <c r="G11597" s="97"/>
      <c r="H11597" s="124" t="s">
        <v>2956</v>
      </c>
      <c r="I11597" s="125">
        <v>69274.19</v>
      </c>
      <c r="J11597" s="125">
        <v>0</v>
      </c>
      <c r="K11597" s="126">
        <v>69274.19</v>
      </c>
      <c r="L11597" s="100" t="s">
        <v>1324</v>
      </c>
    </row>
    <row r="11598" spans="1:12" ht="56.25" customHeight="1">
      <c r="A11598" s="97" t="s">
        <v>631</v>
      </c>
      <c r="B11598" s="122" t="s">
        <v>10098</v>
      </c>
      <c r="C11598" s="123">
        <v>42528</v>
      </c>
      <c r="D11598" s="97" t="s">
        <v>12447</v>
      </c>
      <c r="E11598" s="97" t="s">
        <v>11</v>
      </c>
      <c r="F11598" s="97">
        <v>7754</v>
      </c>
      <c r="G11598" s="97"/>
      <c r="H11598" s="124" t="s">
        <v>2952</v>
      </c>
      <c r="I11598" s="125">
        <v>831.7</v>
      </c>
      <c r="J11598" s="125">
        <v>0</v>
      </c>
      <c r="K11598" s="126">
        <v>831.7</v>
      </c>
      <c r="L11598" s="100" t="s">
        <v>1324</v>
      </c>
    </row>
    <row r="11599" spans="1:12" ht="56.25" customHeight="1">
      <c r="A11599" s="97" t="s">
        <v>631</v>
      </c>
      <c r="B11599" s="122" t="s">
        <v>10098</v>
      </c>
      <c r="C11599" s="123">
        <v>42528</v>
      </c>
      <c r="D11599" s="97" t="s">
        <v>12448</v>
      </c>
      <c r="E11599" s="97" t="s">
        <v>11</v>
      </c>
      <c r="F11599" s="97">
        <v>7741</v>
      </c>
      <c r="G11599" s="97"/>
      <c r="H11599" s="124" t="s">
        <v>2953</v>
      </c>
      <c r="I11599" s="125">
        <v>2191.0700000000002</v>
      </c>
      <c r="J11599" s="125">
        <v>0</v>
      </c>
      <c r="K11599" s="126">
        <v>2191.0700000000002</v>
      </c>
      <c r="L11599" s="100" t="s">
        <v>1324</v>
      </c>
    </row>
    <row r="11600" spans="1:12" ht="56.25" customHeight="1">
      <c r="A11600" s="97" t="s">
        <v>631</v>
      </c>
      <c r="B11600" s="122" t="s">
        <v>10098</v>
      </c>
      <c r="C11600" s="123">
        <v>42528</v>
      </c>
      <c r="D11600" s="97" t="s">
        <v>12449</v>
      </c>
      <c r="E11600" s="97" t="s">
        <v>1302</v>
      </c>
      <c r="F11600" s="97">
        <v>10486226</v>
      </c>
      <c r="G11600" s="97"/>
      <c r="H11600" s="124" t="s">
        <v>2954</v>
      </c>
      <c r="I11600" s="125">
        <v>0</v>
      </c>
      <c r="J11600" s="125">
        <v>53834.49</v>
      </c>
      <c r="K11600" s="126">
        <v>53834.49</v>
      </c>
      <c r="L11600" s="100" t="s">
        <v>1324</v>
      </c>
    </row>
    <row r="11601" spans="1:12" ht="56.25" customHeight="1">
      <c r="A11601" s="97" t="s">
        <v>631</v>
      </c>
      <c r="B11601" s="122" t="s">
        <v>10098</v>
      </c>
      <c r="C11601" s="123">
        <v>42530</v>
      </c>
      <c r="D11601" s="97" t="s">
        <v>12458</v>
      </c>
      <c r="E11601" s="97" t="s">
        <v>11</v>
      </c>
      <c r="F11601" s="97">
        <v>7752</v>
      </c>
      <c r="G11601" s="97"/>
      <c r="H11601" s="124" t="s">
        <v>2960</v>
      </c>
      <c r="I11601" s="125">
        <v>698.89</v>
      </c>
      <c r="J11601" s="125">
        <v>0</v>
      </c>
      <c r="K11601" s="126">
        <v>698.89</v>
      </c>
      <c r="L11601" s="100" t="s">
        <v>1324</v>
      </c>
    </row>
    <row r="11602" spans="1:12" ht="56.25" customHeight="1">
      <c r="A11602" s="97" t="s">
        <v>631</v>
      </c>
      <c r="B11602" s="122" t="s">
        <v>10098</v>
      </c>
      <c r="C11602" s="123">
        <v>42530</v>
      </c>
      <c r="D11602" s="97" t="s">
        <v>12460</v>
      </c>
      <c r="E11602" s="97" t="s">
        <v>11</v>
      </c>
      <c r="F11602" s="97">
        <v>7811</v>
      </c>
      <c r="G11602" s="97"/>
      <c r="H11602" s="124" t="s">
        <v>2962</v>
      </c>
      <c r="I11602" s="125">
        <v>12365.41</v>
      </c>
      <c r="J11602" s="125">
        <v>0</v>
      </c>
      <c r="K11602" s="126">
        <v>12365.41</v>
      </c>
      <c r="L11602" s="100" t="s">
        <v>1324</v>
      </c>
    </row>
    <row r="11603" spans="1:12" ht="56.25" customHeight="1">
      <c r="A11603" s="97" t="s">
        <v>631</v>
      </c>
      <c r="B11603" s="122" t="s">
        <v>10098</v>
      </c>
      <c r="C11603" s="123">
        <v>42530</v>
      </c>
      <c r="D11603" s="97" t="s">
        <v>12467</v>
      </c>
      <c r="E11603" s="97" t="s">
        <v>11</v>
      </c>
      <c r="F11603" s="97">
        <v>7870</v>
      </c>
      <c r="G11603" s="97"/>
      <c r="H11603" s="124" t="s">
        <v>2964</v>
      </c>
      <c r="I11603" s="125">
        <v>1541.91</v>
      </c>
      <c r="J11603" s="125">
        <v>0</v>
      </c>
      <c r="K11603" s="126">
        <v>1541.91</v>
      </c>
      <c r="L11603" s="100" t="s">
        <v>1324</v>
      </c>
    </row>
    <row r="11604" spans="1:12" ht="56.25" customHeight="1">
      <c r="A11604" s="97" t="s">
        <v>631</v>
      </c>
      <c r="B11604" s="122" t="s">
        <v>10098</v>
      </c>
      <c r="C11604" s="123">
        <v>42530</v>
      </c>
      <c r="D11604" s="97" t="s">
        <v>12468</v>
      </c>
      <c r="E11604" s="97" t="s">
        <v>11</v>
      </c>
      <c r="F11604" s="97">
        <v>7835</v>
      </c>
      <c r="G11604" s="97"/>
      <c r="H11604" s="124" t="s">
        <v>2965</v>
      </c>
      <c r="I11604" s="125">
        <v>1053.1400000000001</v>
      </c>
      <c r="J11604" s="125">
        <v>0</v>
      </c>
      <c r="K11604" s="126">
        <v>1053.1400000000001</v>
      </c>
      <c r="L11604" s="100" t="s">
        <v>1324</v>
      </c>
    </row>
    <row r="11605" spans="1:12" ht="56.25" customHeight="1">
      <c r="A11605" s="97" t="s">
        <v>631</v>
      </c>
      <c r="B11605" s="122" t="s">
        <v>6400</v>
      </c>
      <c r="C11605" s="123">
        <v>42534</v>
      </c>
      <c r="D11605" s="97" t="s">
        <v>19663</v>
      </c>
      <c r="E11605" s="97" t="s">
        <v>3</v>
      </c>
      <c r="F11605" s="97">
        <v>1388380</v>
      </c>
      <c r="G11605" s="97"/>
      <c r="H11605" s="124" t="s">
        <v>6401</v>
      </c>
      <c r="I11605" s="125">
        <v>0</v>
      </c>
      <c r="J11605" s="125">
        <v>150</v>
      </c>
      <c r="K11605" s="126">
        <v>150</v>
      </c>
      <c r="L11605" s="100" t="s">
        <v>1324</v>
      </c>
    </row>
    <row r="11606" spans="1:12" ht="56.25" customHeight="1">
      <c r="A11606" s="97" t="s">
        <v>631</v>
      </c>
      <c r="B11606" s="122" t="s">
        <v>10098</v>
      </c>
      <c r="C11606" s="123">
        <v>42535</v>
      </c>
      <c r="D11606" s="97" t="s">
        <v>12488</v>
      </c>
      <c r="E11606" s="97" t="s">
        <v>11</v>
      </c>
      <c r="F11606" s="97">
        <v>202762</v>
      </c>
      <c r="G11606" s="97"/>
      <c r="H11606" s="124" t="s">
        <v>2977</v>
      </c>
      <c r="I11606" s="125">
        <v>18798.310000000001</v>
      </c>
      <c r="J11606" s="125">
        <v>0</v>
      </c>
      <c r="K11606" s="126">
        <v>18798.310000000001</v>
      </c>
      <c r="L11606" s="100" t="s">
        <v>1324</v>
      </c>
    </row>
    <row r="11607" spans="1:12" ht="56.25" customHeight="1">
      <c r="A11607" s="97" t="s">
        <v>631</v>
      </c>
      <c r="B11607" s="122" t="s">
        <v>10098</v>
      </c>
      <c r="C11607" s="123">
        <v>42535</v>
      </c>
      <c r="D11607" s="97" t="s">
        <v>12489</v>
      </c>
      <c r="E11607" s="97" t="s">
        <v>11</v>
      </c>
      <c r="F11607" s="97">
        <v>202763</v>
      </c>
      <c r="G11607" s="97"/>
      <c r="H11607" s="124" t="s">
        <v>2978</v>
      </c>
      <c r="I11607" s="125">
        <v>6047.49</v>
      </c>
      <c r="J11607" s="125">
        <v>0</v>
      </c>
      <c r="K11607" s="126">
        <v>6047.49</v>
      </c>
      <c r="L11607" s="100" t="s">
        <v>1324</v>
      </c>
    </row>
    <row r="11608" spans="1:12" ht="56.25" customHeight="1">
      <c r="A11608" s="97" t="s">
        <v>631</v>
      </c>
      <c r="B11608" s="122" t="s">
        <v>10098</v>
      </c>
      <c r="C11608" s="123">
        <v>42535</v>
      </c>
      <c r="D11608" s="97" t="s">
        <v>12490</v>
      </c>
      <c r="E11608" s="97" t="s">
        <v>11</v>
      </c>
      <c r="F11608" s="97">
        <v>202764</v>
      </c>
      <c r="G11608" s="97"/>
      <c r="H11608" s="124" t="s">
        <v>12491</v>
      </c>
      <c r="I11608" s="125">
        <v>5231.5600000000004</v>
      </c>
      <c r="J11608" s="125">
        <v>0</v>
      </c>
      <c r="K11608" s="126">
        <v>5231.5600000000004</v>
      </c>
      <c r="L11608" s="100" t="s">
        <v>1324</v>
      </c>
    </row>
    <row r="11609" spans="1:12" ht="56.25" customHeight="1">
      <c r="A11609" s="97" t="s">
        <v>631</v>
      </c>
      <c r="B11609" s="122" t="s">
        <v>10098</v>
      </c>
      <c r="C11609" s="123">
        <v>42535</v>
      </c>
      <c r="D11609" s="97" t="s">
        <v>12492</v>
      </c>
      <c r="E11609" s="97" t="s">
        <v>11</v>
      </c>
      <c r="F11609" s="97">
        <v>202765</v>
      </c>
      <c r="G11609" s="97"/>
      <c r="H11609" s="124" t="s">
        <v>12493</v>
      </c>
      <c r="I11609" s="125">
        <v>363.09</v>
      </c>
      <c r="J11609" s="125">
        <v>0</v>
      </c>
      <c r="K11609" s="126">
        <v>363.09</v>
      </c>
      <c r="L11609" s="100" t="s">
        <v>1324</v>
      </c>
    </row>
    <row r="11610" spans="1:12" ht="56.25" customHeight="1">
      <c r="A11610" s="97" t="s">
        <v>631</v>
      </c>
      <c r="B11610" s="122" t="s">
        <v>10098</v>
      </c>
      <c r="C11610" s="123">
        <v>42535</v>
      </c>
      <c r="D11610" s="97" t="s">
        <v>12487</v>
      </c>
      <c r="E11610" s="97" t="s">
        <v>1302</v>
      </c>
      <c r="F11610" s="97">
        <v>10521247</v>
      </c>
      <c r="G11610" s="97"/>
      <c r="H11610" s="124" t="s">
        <v>2976</v>
      </c>
      <c r="I11610" s="125">
        <v>0</v>
      </c>
      <c r="J11610" s="125">
        <v>85829.4</v>
      </c>
      <c r="K11610" s="126">
        <v>85829.4</v>
      </c>
      <c r="L11610" s="100" t="s">
        <v>1324</v>
      </c>
    </row>
    <row r="11611" spans="1:12" ht="56.25" customHeight="1">
      <c r="A11611" s="97" t="s">
        <v>631</v>
      </c>
      <c r="B11611" s="122" t="s">
        <v>10098</v>
      </c>
      <c r="C11611" s="123">
        <v>42535</v>
      </c>
      <c r="D11611" s="97" t="s">
        <v>12539</v>
      </c>
      <c r="E11611" s="97" t="s">
        <v>11</v>
      </c>
      <c r="F11611" s="97">
        <v>854655</v>
      </c>
      <c r="G11611" s="97"/>
      <c r="H11611" s="124" t="s">
        <v>3016</v>
      </c>
      <c r="I11611" s="125">
        <v>50</v>
      </c>
      <c r="J11611" s="125">
        <v>0</v>
      </c>
      <c r="K11611" s="126">
        <v>50</v>
      </c>
      <c r="L11611" s="100" t="s">
        <v>1324</v>
      </c>
    </row>
    <row r="11612" spans="1:12" ht="56.25" customHeight="1">
      <c r="A11612" s="97" t="s">
        <v>631</v>
      </c>
      <c r="B11612" s="122" t="s">
        <v>10098</v>
      </c>
      <c r="C11612" s="123">
        <v>42536</v>
      </c>
      <c r="D11612" s="97" t="s">
        <v>12541</v>
      </c>
      <c r="E11612" s="97" t="s">
        <v>11</v>
      </c>
      <c r="F11612" s="97">
        <v>7889</v>
      </c>
      <c r="G11612" s="97"/>
      <c r="H11612" s="124" t="s">
        <v>3018</v>
      </c>
      <c r="I11612" s="125">
        <v>1207.01</v>
      </c>
      <c r="J11612" s="125">
        <v>0</v>
      </c>
      <c r="K11612" s="126">
        <v>1207.01</v>
      </c>
      <c r="L11612" s="100" t="s">
        <v>1324</v>
      </c>
    </row>
    <row r="11613" spans="1:12" ht="56.25" customHeight="1">
      <c r="A11613" s="97" t="s">
        <v>631</v>
      </c>
      <c r="B11613" s="122" t="s">
        <v>10098</v>
      </c>
      <c r="C11613" s="123">
        <v>42536</v>
      </c>
      <c r="D11613" s="97" t="s">
        <v>12542</v>
      </c>
      <c r="E11613" s="97" t="s">
        <v>11</v>
      </c>
      <c r="F11613" s="97">
        <v>7836</v>
      </c>
      <c r="G11613" s="97"/>
      <c r="H11613" s="124" t="s">
        <v>12543</v>
      </c>
      <c r="I11613" s="125">
        <v>1052.31</v>
      </c>
      <c r="J11613" s="125">
        <v>0</v>
      </c>
      <c r="K11613" s="126">
        <v>1052.31</v>
      </c>
      <c r="L11613" s="100" t="s">
        <v>1324</v>
      </c>
    </row>
    <row r="11614" spans="1:12" ht="56.25" customHeight="1">
      <c r="A11614" s="97" t="s">
        <v>631</v>
      </c>
      <c r="B11614" s="122" t="s">
        <v>10098</v>
      </c>
      <c r="C11614" s="123">
        <v>42536</v>
      </c>
      <c r="D11614" s="97" t="s">
        <v>12544</v>
      </c>
      <c r="E11614" s="97" t="s">
        <v>11</v>
      </c>
      <c r="F11614" s="97">
        <v>7837</v>
      </c>
      <c r="G11614" s="97"/>
      <c r="H11614" s="124" t="s">
        <v>12545</v>
      </c>
      <c r="I11614" s="125">
        <v>290.37</v>
      </c>
      <c r="J11614" s="125">
        <v>0</v>
      </c>
      <c r="K11614" s="126">
        <v>290.37</v>
      </c>
      <c r="L11614" s="100" t="s">
        <v>1324</v>
      </c>
    </row>
    <row r="11615" spans="1:12" ht="56.25" customHeight="1">
      <c r="A11615" s="97" t="s">
        <v>631</v>
      </c>
      <c r="B11615" s="122" t="s">
        <v>10098</v>
      </c>
      <c r="C11615" s="123">
        <v>42536</v>
      </c>
      <c r="D11615" s="97" t="s">
        <v>12546</v>
      </c>
      <c r="E11615" s="97" t="s">
        <v>11</v>
      </c>
      <c r="F11615" s="97">
        <v>7825</v>
      </c>
      <c r="G11615" s="97"/>
      <c r="H11615" s="124" t="s">
        <v>3019</v>
      </c>
      <c r="I11615" s="125">
        <v>318.64</v>
      </c>
      <c r="J11615" s="125">
        <v>0</v>
      </c>
      <c r="K11615" s="126">
        <v>318.64</v>
      </c>
      <c r="L11615" s="100" t="s">
        <v>1324</v>
      </c>
    </row>
    <row r="11616" spans="1:12" ht="56.25" customHeight="1">
      <c r="A11616" s="97" t="s">
        <v>631</v>
      </c>
      <c r="B11616" s="122" t="s">
        <v>10098</v>
      </c>
      <c r="C11616" s="123">
        <v>42536</v>
      </c>
      <c r="D11616" s="97" t="s">
        <v>12547</v>
      </c>
      <c r="E11616" s="97" t="s">
        <v>11</v>
      </c>
      <c r="F11616" s="97">
        <v>7826</v>
      </c>
      <c r="G11616" s="97"/>
      <c r="H11616" s="124" t="s">
        <v>3020</v>
      </c>
      <c r="I11616" s="125">
        <v>362.47</v>
      </c>
      <c r="J11616" s="125">
        <v>0</v>
      </c>
      <c r="K11616" s="126">
        <v>362.47</v>
      </c>
      <c r="L11616" s="100" t="s">
        <v>1324</v>
      </c>
    </row>
    <row r="11617" spans="1:12" ht="56.25" customHeight="1">
      <c r="A11617" s="97" t="s">
        <v>631</v>
      </c>
      <c r="B11617" s="122" t="s">
        <v>10098</v>
      </c>
      <c r="C11617" s="123">
        <v>42536</v>
      </c>
      <c r="D11617" s="97" t="s">
        <v>12548</v>
      </c>
      <c r="E11617" s="97" t="s">
        <v>11</v>
      </c>
      <c r="F11617" s="97">
        <v>7830</v>
      </c>
      <c r="G11617" s="97"/>
      <c r="H11617" s="124" t="s">
        <v>3021</v>
      </c>
      <c r="I11617" s="125">
        <v>411.86</v>
      </c>
      <c r="J11617" s="125">
        <v>0</v>
      </c>
      <c r="K11617" s="126">
        <v>411.86</v>
      </c>
      <c r="L11617" s="100" t="s">
        <v>1324</v>
      </c>
    </row>
    <row r="11618" spans="1:12" ht="56.25" customHeight="1">
      <c r="A11618" s="97" t="s">
        <v>631</v>
      </c>
      <c r="B11618" s="122" t="s">
        <v>10098</v>
      </c>
      <c r="C11618" s="123">
        <v>42536</v>
      </c>
      <c r="D11618" s="97" t="s">
        <v>12549</v>
      </c>
      <c r="E11618" s="97" t="s">
        <v>11</v>
      </c>
      <c r="F11618" s="97">
        <v>7829</v>
      </c>
      <c r="G11618" s="97"/>
      <c r="H11618" s="124" t="s">
        <v>3022</v>
      </c>
      <c r="I11618" s="125">
        <v>2277.9899999999998</v>
      </c>
      <c r="J11618" s="125">
        <v>0</v>
      </c>
      <c r="K11618" s="126">
        <v>2277.9899999999998</v>
      </c>
      <c r="L11618" s="100" t="s">
        <v>1324</v>
      </c>
    </row>
    <row r="11619" spans="1:12" ht="56.25" customHeight="1">
      <c r="A11619" s="97" t="s">
        <v>631</v>
      </c>
      <c r="B11619" s="122" t="s">
        <v>10098</v>
      </c>
      <c r="C11619" s="123">
        <v>42536</v>
      </c>
      <c r="D11619" s="97" t="s">
        <v>12550</v>
      </c>
      <c r="E11619" s="97" t="s">
        <v>11</v>
      </c>
      <c r="F11619" s="97">
        <v>7816</v>
      </c>
      <c r="G11619" s="97"/>
      <c r="H11619" s="124" t="s">
        <v>12551</v>
      </c>
      <c r="I11619" s="125">
        <v>1565.99</v>
      </c>
      <c r="J11619" s="125">
        <v>0</v>
      </c>
      <c r="K11619" s="126">
        <v>1565.99</v>
      </c>
      <c r="L11619" s="100" t="s">
        <v>1324</v>
      </c>
    </row>
    <row r="11620" spans="1:12" ht="56.25" customHeight="1">
      <c r="A11620" s="97" t="s">
        <v>631</v>
      </c>
      <c r="B11620" s="122" t="s">
        <v>10098</v>
      </c>
      <c r="C11620" s="123">
        <v>42536</v>
      </c>
      <c r="D11620" s="97" t="s">
        <v>12552</v>
      </c>
      <c r="E11620" s="97" t="s">
        <v>11</v>
      </c>
      <c r="F11620" s="97">
        <v>7828</v>
      </c>
      <c r="G11620" s="97"/>
      <c r="H11620" s="124" t="s">
        <v>3023</v>
      </c>
      <c r="I11620" s="125">
        <v>724.2</v>
      </c>
      <c r="J11620" s="125">
        <v>0</v>
      </c>
      <c r="K11620" s="126">
        <v>724.2</v>
      </c>
      <c r="L11620" s="100" t="s">
        <v>1324</v>
      </c>
    </row>
    <row r="11621" spans="1:12" ht="56.25" customHeight="1">
      <c r="A11621" s="97" t="s">
        <v>631</v>
      </c>
      <c r="B11621" s="122" t="s">
        <v>10098</v>
      </c>
      <c r="C11621" s="123">
        <v>42536</v>
      </c>
      <c r="D11621" s="97" t="s">
        <v>12553</v>
      </c>
      <c r="E11621" s="97" t="s">
        <v>11</v>
      </c>
      <c r="F11621" s="97">
        <v>7943</v>
      </c>
      <c r="G11621" s="97"/>
      <c r="H11621" s="124" t="s">
        <v>3024</v>
      </c>
      <c r="I11621" s="125">
        <v>2533.46</v>
      </c>
      <c r="J11621" s="125">
        <v>0</v>
      </c>
      <c r="K11621" s="126">
        <v>2533.46</v>
      </c>
      <c r="L11621" s="100" t="s">
        <v>1324</v>
      </c>
    </row>
    <row r="11622" spans="1:12" ht="56.25" customHeight="1">
      <c r="A11622" s="97" t="s">
        <v>631</v>
      </c>
      <c r="B11622" s="122" t="s">
        <v>10098</v>
      </c>
      <c r="C11622" s="123">
        <v>42536</v>
      </c>
      <c r="D11622" s="97" t="s">
        <v>12554</v>
      </c>
      <c r="E11622" s="97" t="s">
        <v>11</v>
      </c>
      <c r="F11622" s="97">
        <v>7753</v>
      </c>
      <c r="G11622" s="97"/>
      <c r="H11622" s="124" t="s">
        <v>3025</v>
      </c>
      <c r="I11622" s="125">
        <v>1926.55</v>
      </c>
      <c r="J11622" s="125">
        <v>0</v>
      </c>
      <c r="K11622" s="126">
        <v>1926.55</v>
      </c>
      <c r="L11622" s="100" t="s">
        <v>1324</v>
      </c>
    </row>
    <row r="11623" spans="1:12" ht="56.25" customHeight="1">
      <c r="A11623" s="97" t="s">
        <v>631</v>
      </c>
      <c r="B11623" s="122" t="s">
        <v>10098</v>
      </c>
      <c r="C11623" s="123">
        <v>42536</v>
      </c>
      <c r="D11623" s="97" t="s">
        <v>12555</v>
      </c>
      <c r="E11623" s="97" t="s">
        <v>11</v>
      </c>
      <c r="F11623" s="97">
        <v>7742</v>
      </c>
      <c r="G11623" s="97"/>
      <c r="H11623" s="124" t="s">
        <v>3026</v>
      </c>
      <c r="I11623" s="125">
        <v>1262.5</v>
      </c>
      <c r="J11623" s="125">
        <v>0</v>
      </c>
      <c r="K11623" s="126">
        <v>1262.5</v>
      </c>
      <c r="L11623" s="100" t="s">
        <v>1324</v>
      </c>
    </row>
    <row r="11624" spans="1:12" ht="56.25" customHeight="1">
      <c r="A11624" s="97" t="s">
        <v>631</v>
      </c>
      <c r="B11624" s="122" t="s">
        <v>10098</v>
      </c>
      <c r="C11624" s="123">
        <v>42536</v>
      </c>
      <c r="D11624" s="97" t="s">
        <v>12556</v>
      </c>
      <c r="E11624" s="97" t="s">
        <v>11</v>
      </c>
      <c r="F11624" s="97">
        <v>7743</v>
      </c>
      <c r="G11624" s="97"/>
      <c r="H11624" s="124" t="s">
        <v>3027</v>
      </c>
      <c r="I11624" s="125">
        <v>2740.97</v>
      </c>
      <c r="J11624" s="125">
        <v>0</v>
      </c>
      <c r="K11624" s="126">
        <v>2740.97</v>
      </c>
      <c r="L11624" s="100" t="s">
        <v>1324</v>
      </c>
    </row>
    <row r="11625" spans="1:12" ht="56.25" customHeight="1">
      <c r="A11625" s="97" t="s">
        <v>631</v>
      </c>
      <c r="B11625" s="122" t="s">
        <v>10098</v>
      </c>
      <c r="C11625" s="123">
        <v>42536</v>
      </c>
      <c r="D11625" s="97" t="s">
        <v>12557</v>
      </c>
      <c r="E11625" s="97" t="s">
        <v>11</v>
      </c>
      <c r="F11625" s="97">
        <v>7744</v>
      </c>
      <c r="G11625" s="97"/>
      <c r="H11625" s="124" t="s">
        <v>3028</v>
      </c>
      <c r="I11625" s="125">
        <v>282.42</v>
      </c>
      <c r="J11625" s="125">
        <v>0</v>
      </c>
      <c r="K11625" s="126">
        <v>282.42</v>
      </c>
      <c r="L11625" s="100" t="s">
        <v>1324</v>
      </c>
    </row>
    <row r="11626" spans="1:12" ht="56.25" customHeight="1">
      <c r="A11626" s="97" t="s">
        <v>631</v>
      </c>
      <c r="B11626" s="122" t="s">
        <v>10098</v>
      </c>
      <c r="C11626" s="123">
        <v>42536</v>
      </c>
      <c r="D11626" s="97" t="s">
        <v>12558</v>
      </c>
      <c r="E11626" s="97" t="s">
        <v>11</v>
      </c>
      <c r="F11626" s="97">
        <v>7745</v>
      </c>
      <c r="G11626" s="97"/>
      <c r="H11626" s="124" t="s">
        <v>3029</v>
      </c>
      <c r="I11626" s="125">
        <v>644.21</v>
      </c>
      <c r="J11626" s="125">
        <v>0</v>
      </c>
      <c r="K11626" s="126">
        <v>644.21</v>
      </c>
      <c r="L11626" s="100" t="s">
        <v>1324</v>
      </c>
    </row>
    <row r="11627" spans="1:12" ht="56.25" customHeight="1">
      <c r="A11627" s="97" t="s">
        <v>631</v>
      </c>
      <c r="B11627" s="122" t="s">
        <v>10098</v>
      </c>
      <c r="C11627" s="123">
        <v>42536</v>
      </c>
      <c r="D11627" s="97" t="s">
        <v>12559</v>
      </c>
      <c r="E11627" s="97" t="s">
        <v>11</v>
      </c>
      <c r="F11627" s="97">
        <v>7747</v>
      </c>
      <c r="G11627" s="97"/>
      <c r="H11627" s="124" t="s">
        <v>3030</v>
      </c>
      <c r="I11627" s="125">
        <v>293.45999999999998</v>
      </c>
      <c r="J11627" s="125">
        <v>0</v>
      </c>
      <c r="K11627" s="126">
        <v>293.45999999999998</v>
      </c>
      <c r="L11627" s="100" t="s">
        <v>1324</v>
      </c>
    </row>
    <row r="11628" spans="1:12" ht="56.25" customHeight="1">
      <c r="A11628" s="97" t="s">
        <v>631</v>
      </c>
      <c r="B11628" s="122" t="s">
        <v>10098</v>
      </c>
      <c r="C11628" s="123">
        <v>42536</v>
      </c>
      <c r="D11628" s="97" t="s">
        <v>12560</v>
      </c>
      <c r="E11628" s="97" t="s">
        <v>11</v>
      </c>
      <c r="F11628" s="97">
        <v>7748</v>
      </c>
      <c r="G11628" s="97"/>
      <c r="H11628" s="124" t="s">
        <v>3031</v>
      </c>
      <c r="I11628" s="125">
        <v>506.05</v>
      </c>
      <c r="J11628" s="125">
        <v>0</v>
      </c>
      <c r="K11628" s="126">
        <v>506.05</v>
      </c>
      <c r="L11628" s="100" t="s">
        <v>1324</v>
      </c>
    </row>
    <row r="11629" spans="1:12" ht="56.25" customHeight="1">
      <c r="A11629" s="97" t="s">
        <v>631</v>
      </c>
      <c r="B11629" s="122" t="s">
        <v>10098</v>
      </c>
      <c r="C11629" s="123">
        <v>42536</v>
      </c>
      <c r="D11629" s="97" t="s">
        <v>12561</v>
      </c>
      <c r="E11629" s="97" t="s">
        <v>11</v>
      </c>
      <c r="F11629" s="97">
        <v>7749</v>
      </c>
      <c r="G11629" s="97"/>
      <c r="H11629" s="124" t="s">
        <v>3032</v>
      </c>
      <c r="I11629" s="125">
        <v>2309.8200000000002</v>
      </c>
      <c r="J11629" s="125">
        <v>0</v>
      </c>
      <c r="K11629" s="126">
        <v>2309.8200000000002</v>
      </c>
      <c r="L11629" s="100" t="s">
        <v>1324</v>
      </c>
    </row>
    <row r="11630" spans="1:12" ht="56.25" customHeight="1">
      <c r="A11630" s="97" t="s">
        <v>631</v>
      </c>
      <c r="B11630" s="122" t="s">
        <v>10098</v>
      </c>
      <c r="C11630" s="123">
        <v>42536</v>
      </c>
      <c r="D11630" s="97" t="s">
        <v>12562</v>
      </c>
      <c r="E11630" s="97" t="s">
        <v>11</v>
      </c>
      <c r="F11630" s="97">
        <v>7750</v>
      </c>
      <c r="G11630" s="97"/>
      <c r="H11630" s="124" t="s">
        <v>3033</v>
      </c>
      <c r="I11630" s="125">
        <v>1450.81</v>
      </c>
      <c r="J11630" s="125">
        <v>0</v>
      </c>
      <c r="K11630" s="126">
        <v>1450.81</v>
      </c>
      <c r="L11630" s="100" t="s">
        <v>1324</v>
      </c>
    </row>
    <row r="11631" spans="1:12" ht="56.25" customHeight="1">
      <c r="A11631" s="97" t="s">
        <v>631</v>
      </c>
      <c r="B11631" s="122" t="s">
        <v>10098</v>
      </c>
      <c r="C11631" s="123">
        <v>42536</v>
      </c>
      <c r="D11631" s="97" t="s">
        <v>12564</v>
      </c>
      <c r="E11631" s="97" t="s">
        <v>11</v>
      </c>
      <c r="F11631" s="97">
        <v>7861</v>
      </c>
      <c r="G11631" s="97"/>
      <c r="H11631" s="124" t="s">
        <v>3035</v>
      </c>
      <c r="I11631" s="125">
        <v>631.73</v>
      </c>
      <c r="J11631" s="125">
        <v>0</v>
      </c>
      <c r="K11631" s="126">
        <v>631.73</v>
      </c>
      <c r="L11631" s="100" t="s">
        <v>1324</v>
      </c>
    </row>
    <row r="11632" spans="1:12" ht="56.25" customHeight="1">
      <c r="A11632" s="97" t="s">
        <v>631</v>
      </c>
      <c r="B11632" s="122" t="s">
        <v>10098</v>
      </c>
      <c r="C11632" s="123">
        <v>42536</v>
      </c>
      <c r="D11632" s="97" t="s">
        <v>12565</v>
      </c>
      <c r="E11632" s="97" t="s">
        <v>11</v>
      </c>
      <c r="F11632" s="97">
        <v>7771</v>
      </c>
      <c r="G11632" s="97"/>
      <c r="H11632" s="124" t="s">
        <v>12566</v>
      </c>
      <c r="I11632" s="125">
        <v>892.34</v>
      </c>
      <c r="J11632" s="125">
        <v>0</v>
      </c>
      <c r="K11632" s="126">
        <v>892.34</v>
      </c>
      <c r="L11632" s="100" t="s">
        <v>1324</v>
      </c>
    </row>
    <row r="11633" spans="1:12" ht="56.25" customHeight="1">
      <c r="A11633" s="97" t="s">
        <v>631</v>
      </c>
      <c r="B11633" s="122" t="s">
        <v>10098</v>
      </c>
      <c r="C11633" s="123">
        <v>42536</v>
      </c>
      <c r="D11633" s="97" t="s">
        <v>12567</v>
      </c>
      <c r="E11633" s="97" t="s">
        <v>11</v>
      </c>
      <c r="F11633" s="97">
        <v>7770</v>
      </c>
      <c r="G11633" s="97"/>
      <c r="H11633" s="124" t="s">
        <v>12568</v>
      </c>
      <c r="I11633" s="125">
        <v>276.04000000000002</v>
      </c>
      <c r="J11633" s="125">
        <v>0</v>
      </c>
      <c r="K11633" s="126">
        <v>276.04000000000002</v>
      </c>
      <c r="L11633" s="100" t="s">
        <v>1324</v>
      </c>
    </row>
    <row r="11634" spans="1:12" ht="56.25" customHeight="1">
      <c r="A11634" s="97" t="s">
        <v>631</v>
      </c>
      <c r="B11634" s="122" t="s">
        <v>10098</v>
      </c>
      <c r="C11634" s="123">
        <v>42536</v>
      </c>
      <c r="D11634" s="97" t="s">
        <v>12569</v>
      </c>
      <c r="E11634" s="97" t="s">
        <v>11</v>
      </c>
      <c r="F11634" s="97">
        <v>7769</v>
      </c>
      <c r="G11634" s="97"/>
      <c r="H11634" s="124" t="s">
        <v>12570</v>
      </c>
      <c r="I11634" s="125">
        <v>537.67999999999995</v>
      </c>
      <c r="J11634" s="125">
        <v>0</v>
      </c>
      <c r="K11634" s="126">
        <v>537.67999999999995</v>
      </c>
      <c r="L11634" s="100" t="s">
        <v>1324</v>
      </c>
    </row>
    <row r="11635" spans="1:12" ht="56.25" customHeight="1">
      <c r="A11635" s="97" t="s">
        <v>631</v>
      </c>
      <c r="B11635" s="122" t="s">
        <v>10098</v>
      </c>
      <c r="C11635" s="123">
        <v>42536</v>
      </c>
      <c r="D11635" s="97" t="s">
        <v>12571</v>
      </c>
      <c r="E11635" s="97" t="s">
        <v>11</v>
      </c>
      <c r="F11635" s="97">
        <v>7860</v>
      </c>
      <c r="G11635" s="97"/>
      <c r="H11635" s="124" t="s">
        <v>3036</v>
      </c>
      <c r="I11635" s="125">
        <v>2271.34</v>
      </c>
      <c r="J11635" s="125">
        <v>0</v>
      </c>
      <c r="K11635" s="126">
        <v>2271.34</v>
      </c>
      <c r="L11635" s="100" t="s">
        <v>1324</v>
      </c>
    </row>
    <row r="11636" spans="1:12" ht="56.25" customHeight="1">
      <c r="A11636" s="97" t="s">
        <v>631</v>
      </c>
      <c r="B11636" s="122" t="s">
        <v>10098</v>
      </c>
      <c r="C11636" s="123">
        <v>42536</v>
      </c>
      <c r="D11636" s="97" t="s">
        <v>12540</v>
      </c>
      <c r="E11636" s="97" t="s">
        <v>1302</v>
      </c>
      <c r="F11636" s="97">
        <v>10528654</v>
      </c>
      <c r="G11636" s="97"/>
      <c r="H11636" s="124" t="s">
        <v>3017</v>
      </c>
      <c r="I11636" s="125">
        <v>0</v>
      </c>
      <c r="J11636" s="125">
        <v>276503.75</v>
      </c>
      <c r="K11636" s="126">
        <v>276503.75</v>
      </c>
      <c r="L11636" s="100" t="s">
        <v>1324</v>
      </c>
    </row>
    <row r="11637" spans="1:12" ht="56.25" customHeight="1">
      <c r="A11637" s="97" t="s">
        <v>631</v>
      </c>
      <c r="B11637" s="122" t="s">
        <v>10098</v>
      </c>
      <c r="C11637" s="123">
        <v>42537</v>
      </c>
      <c r="D11637" s="97" t="s">
        <v>12625</v>
      </c>
      <c r="E11637" s="97" t="s">
        <v>11</v>
      </c>
      <c r="F11637" s="97">
        <v>7819</v>
      </c>
      <c r="G11637" s="97"/>
      <c r="H11637" s="124" t="s">
        <v>12626</v>
      </c>
      <c r="I11637" s="125">
        <v>1573.61</v>
      </c>
      <c r="J11637" s="125">
        <v>0</v>
      </c>
      <c r="K11637" s="126">
        <v>1573.61</v>
      </c>
      <c r="L11637" s="100" t="s">
        <v>1324</v>
      </c>
    </row>
    <row r="11638" spans="1:12" ht="56.25" customHeight="1">
      <c r="A11638" s="97" t="s">
        <v>631</v>
      </c>
      <c r="B11638" s="122" t="s">
        <v>10098</v>
      </c>
      <c r="C11638" s="123">
        <v>42537</v>
      </c>
      <c r="D11638" s="97" t="s">
        <v>12662</v>
      </c>
      <c r="E11638" s="97" t="s">
        <v>6</v>
      </c>
      <c r="F11638" s="97">
        <v>854834</v>
      </c>
      <c r="G11638" s="97"/>
      <c r="H11638" s="124" t="s">
        <v>3094</v>
      </c>
      <c r="I11638" s="125">
        <v>3111955.24</v>
      </c>
      <c r="J11638" s="125">
        <v>0</v>
      </c>
      <c r="K11638" s="126">
        <v>3111955.24</v>
      </c>
      <c r="L11638" s="100" t="s">
        <v>1324</v>
      </c>
    </row>
    <row r="11639" spans="1:12" ht="56.25" customHeight="1">
      <c r="A11639" s="97" t="s">
        <v>631</v>
      </c>
      <c r="B11639" s="122" t="s">
        <v>10098</v>
      </c>
      <c r="C11639" s="123">
        <v>42537</v>
      </c>
      <c r="D11639" s="97" t="s">
        <v>12663</v>
      </c>
      <c r="E11639" s="97" t="s">
        <v>11</v>
      </c>
      <c r="F11639" s="97">
        <v>854846</v>
      </c>
      <c r="G11639" s="97"/>
      <c r="H11639" s="124" t="s">
        <v>3095</v>
      </c>
      <c r="I11639" s="125">
        <v>50</v>
      </c>
      <c r="J11639" s="125">
        <v>0</v>
      </c>
      <c r="K11639" s="126">
        <v>50</v>
      </c>
      <c r="L11639" s="100" t="s">
        <v>1324</v>
      </c>
    </row>
    <row r="11640" spans="1:12" ht="56.25" customHeight="1">
      <c r="A11640" s="97" t="s">
        <v>631</v>
      </c>
      <c r="B11640" s="122" t="s">
        <v>10098</v>
      </c>
      <c r="C11640" s="123">
        <v>42538</v>
      </c>
      <c r="D11640" s="97" t="s">
        <v>12667</v>
      </c>
      <c r="E11640" s="97" t="s">
        <v>11</v>
      </c>
      <c r="F11640" s="97">
        <v>7844</v>
      </c>
      <c r="G11640" s="97"/>
      <c r="H11640" s="124" t="s">
        <v>12668</v>
      </c>
      <c r="I11640" s="125">
        <v>1285.42</v>
      </c>
      <c r="J11640" s="125">
        <v>0</v>
      </c>
      <c r="K11640" s="126">
        <v>1285.42</v>
      </c>
      <c r="L11640" s="100" t="s">
        <v>1324</v>
      </c>
    </row>
    <row r="11641" spans="1:12" ht="56.25" customHeight="1">
      <c r="A11641" s="97" t="s">
        <v>631</v>
      </c>
      <c r="B11641" s="122" t="s">
        <v>10098</v>
      </c>
      <c r="C11641" s="123">
        <v>42538</v>
      </c>
      <c r="D11641" s="97" t="s">
        <v>12669</v>
      </c>
      <c r="E11641" s="97" t="s">
        <v>11</v>
      </c>
      <c r="F11641" s="97">
        <v>7897</v>
      </c>
      <c r="G11641" s="97"/>
      <c r="H11641" s="124" t="s">
        <v>12670</v>
      </c>
      <c r="I11641" s="125">
        <v>1010.81</v>
      </c>
      <c r="J11641" s="125">
        <v>0</v>
      </c>
      <c r="K11641" s="126">
        <v>1010.81</v>
      </c>
      <c r="L11641" s="100" t="s">
        <v>1324</v>
      </c>
    </row>
    <row r="11642" spans="1:12" ht="56.25" customHeight="1">
      <c r="A11642" s="97" t="s">
        <v>631</v>
      </c>
      <c r="B11642" s="122" t="s">
        <v>10098</v>
      </c>
      <c r="C11642" s="123">
        <v>42538</v>
      </c>
      <c r="D11642" s="97" t="s">
        <v>12710</v>
      </c>
      <c r="E11642" s="97" t="s">
        <v>13</v>
      </c>
      <c r="F11642" s="97">
        <v>855003</v>
      </c>
      <c r="G11642" s="97"/>
      <c r="H11642" s="124" t="s">
        <v>3123</v>
      </c>
      <c r="I11642" s="125">
        <v>1303305.74</v>
      </c>
      <c r="J11642" s="125">
        <v>0</v>
      </c>
      <c r="K11642" s="126">
        <v>1303305.74</v>
      </c>
      <c r="L11642" s="100" t="s">
        <v>1324</v>
      </c>
    </row>
    <row r="11643" spans="1:12" ht="56.25" customHeight="1">
      <c r="A11643" s="97" t="s">
        <v>631</v>
      </c>
      <c r="B11643" s="122" t="s">
        <v>10098</v>
      </c>
      <c r="C11643" s="123">
        <v>42541</v>
      </c>
      <c r="D11643" s="97" t="s">
        <v>12716</v>
      </c>
      <c r="E11643" s="97" t="s">
        <v>11</v>
      </c>
      <c r="F11643" s="97">
        <v>7820</v>
      </c>
      <c r="G11643" s="97"/>
      <c r="H11643" s="124" t="s">
        <v>3129</v>
      </c>
      <c r="I11643" s="125">
        <v>44748.25</v>
      </c>
      <c r="J11643" s="125">
        <v>0</v>
      </c>
      <c r="K11643" s="126">
        <v>44748.25</v>
      </c>
      <c r="L11643" s="100" t="s">
        <v>1324</v>
      </c>
    </row>
    <row r="11644" spans="1:12" ht="56.25" customHeight="1">
      <c r="A11644" s="97" t="s">
        <v>631</v>
      </c>
      <c r="B11644" s="122" t="s">
        <v>10098</v>
      </c>
      <c r="C11644" s="123">
        <v>42541</v>
      </c>
      <c r="D11644" s="97" t="s">
        <v>12717</v>
      </c>
      <c r="E11644" s="97" t="s">
        <v>11</v>
      </c>
      <c r="F11644" s="97">
        <v>7817</v>
      </c>
      <c r="G11644" s="97"/>
      <c r="H11644" s="124" t="s">
        <v>3130</v>
      </c>
      <c r="I11644" s="125">
        <v>3781.91</v>
      </c>
      <c r="J11644" s="125">
        <v>0</v>
      </c>
      <c r="K11644" s="126">
        <v>3781.91</v>
      </c>
      <c r="L11644" s="100" t="s">
        <v>1324</v>
      </c>
    </row>
    <row r="11645" spans="1:12" ht="56.25" customHeight="1">
      <c r="A11645" s="97" t="s">
        <v>631</v>
      </c>
      <c r="B11645" s="122" t="s">
        <v>10098</v>
      </c>
      <c r="C11645" s="123">
        <v>42541</v>
      </c>
      <c r="D11645" s="97" t="s">
        <v>12718</v>
      </c>
      <c r="E11645" s="97" t="s">
        <v>11</v>
      </c>
      <c r="F11645" s="97">
        <v>7906</v>
      </c>
      <c r="G11645" s="97"/>
      <c r="H11645" s="124" t="s">
        <v>12719</v>
      </c>
      <c r="I11645" s="125">
        <v>2339.1799999999998</v>
      </c>
      <c r="J11645" s="125">
        <v>0</v>
      </c>
      <c r="K11645" s="126">
        <v>2339.1799999999998</v>
      </c>
      <c r="L11645" s="100" t="s">
        <v>1324</v>
      </c>
    </row>
    <row r="11646" spans="1:12" ht="56.25" customHeight="1">
      <c r="A11646" s="97" t="s">
        <v>631</v>
      </c>
      <c r="B11646" s="122" t="s">
        <v>10098</v>
      </c>
      <c r="C11646" s="123">
        <v>42541</v>
      </c>
      <c r="D11646" s="97" t="s">
        <v>12720</v>
      </c>
      <c r="E11646" s="97" t="s">
        <v>11</v>
      </c>
      <c r="F11646" s="97">
        <v>7845</v>
      </c>
      <c r="G11646" s="97"/>
      <c r="H11646" s="124" t="s">
        <v>3131</v>
      </c>
      <c r="I11646" s="125">
        <v>19992.02</v>
      </c>
      <c r="J11646" s="125">
        <v>0</v>
      </c>
      <c r="K11646" s="126">
        <v>19992.02</v>
      </c>
      <c r="L11646" s="100" t="s">
        <v>1324</v>
      </c>
    </row>
    <row r="11647" spans="1:12" ht="56.25" customHeight="1">
      <c r="A11647" s="97" t="s">
        <v>631</v>
      </c>
      <c r="B11647" s="122" t="s">
        <v>10098</v>
      </c>
      <c r="C11647" s="123">
        <v>42541</v>
      </c>
      <c r="D11647" s="97" t="s">
        <v>12721</v>
      </c>
      <c r="E11647" s="97" t="s">
        <v>11</v>
      </c>
      <c r="F11647" s="97">
        <v>7890</v>
      </c>
      <c r="G11647" s="97"/>
      <c r="H11647" s="124" t="s">
        <v>3132</v>
      </c>
      <c r="I11647" s="125">
        <v>3018.25</v>
      </c>
      <c r="J11647" s="125">
        <v>0</v>
      </c>
      <c r="K11647" s="126">
        <v>3018.25</v>
      </c>
      <c r="L11647" s="100" t="s">
        <v>1324</v>
      </c>
    </row>
    <row r="11648" spans="1:12" ht="56.25" customHeight="1">
      <c r="A11648" s="97" t="s">
        <v>631</v>
      </c>
      <c r="B11648" s="122" t="s">
        <v>10098</v>
      </c>
      <c r="C11648" s="123">
        <v>42541</v>
      </c>
      <c r="D11648" s="97" t="s">
        <v>12722</v>
      </c>
      <c r="E11648" s="97" t="s">
        <v>20</v>
      </c>
      <c r="F11648" s="97">
        <v>207375</v>
      </c>
      <c r="G11648" s="97"/>
      <c r="H11648" s="124" t="s">
        <v>3133</v>
      </c>
      <c r="I11648" s="125">
        <v>20779901.399999999</v>
      </c>
      <c r="J11648" s="125">
        <v>0</v>
      </c>
      <c r="K11648" s="126">
        <v>20779901.399999999</v>
      </c>
      <c r="L11648" s="100" t="s">
        <v>1324</v>
      </c>
    </row>
    <row r="11649" spans="1:12" ht="56.25" customHeight="1">
      <c r="A11649" s="97" t="s">
        <v>631</v>
      </c>
      <c r="B11649" s="122" t="s">
        <v>10098</v>
      </c>
      <c r="C11649" s="123">
        <v>42541</v>
      </c>
      <c r="D11649" s="97" t="s">
        <v>12754</v>
      </c>
      <c r="E11649" s="97" t="s">
        <v>13</v>
      </c>
      <c r="F11649" s="97">
        <v>855170</v>
      </c>
      <c r="G11649" s="97"/>
      <c r="H11649" s="124" t="s">
        <v>3155</v>
      </c>
      <c r="I11649" s="125">
        <v>793.02</v>
      </c>
      <c r="J11649" s="125">
        <v>0</v>
      </c>
      <c r="K11649" s="126">
        <v>793.02</v>
      </c>
      <c r="L11649" s="100" t="s">
        <v>1324</v>
      </c>
    </row>
    <row r="11650" spans="1:12" ht="56.25" customHeight="1">
      <c r="A11650" s="97" t="s">
        <v>631</v>
      </c>
      <c r="B11650" s="122" t="s">
        <v>10098</v>
      </c>
      <c r="C11650" s="123">
        <v>42541</v>
      </c>
      <c r="D11650" s="97" t="s">
        <v>12755</v>
      </c>
      <c r="E11650" s="97" t="s">
        <v>11</v>
      </c>
      <c r="F11650" s="97">
        <v>855170</v>
      </c>
      <c r="G11650" s="97"/>
      <c r="H11650" s="124" t="s">
        <v>3156</v>
      </c>
      <c r="I11650" s="125">
        <v>270.69</v>
      </c>
      <c r="J11650" s="125">
        <v>0</v>
      </c>
      <c r="K11650" s="126">
        <v>270.69</v>
      </c>
      <c r="L11650" s="100" t="s">
        <v>1324</v>
      </c>
    </row>
    <row r="11651" spans="1:12" ht="56.25" customHeight="1">
      <c r="A11651" s="97" t="s">
        <v>631</v>
      </c>
      <c r="B11651" s="122" t="s">
        <v>10098</v>
      </c>
      <c r="C11651" s="123">
        <v>42543</v>
      </c>
      <c r="D11651" s="97" t="s">
        <v>12760</v>
      </c>
      <c r="E11651" s="97" t="s">
        <v>11</v>
      </c>
      <c r="F11651" s="97">
        <v>7922</v>
      </c>
      <c r="G11651" s="97"/>
      <c r="H11651" s="124" t="s">
        <v>12761</v>
      </c>
      <c r="I11651" s="125">
        <v>912.51</v>
      </c>
      <c r="J11651" s="125">
        <v>0</v>
      </c>
      <c r="K11651" s="126">
        <v>912.51</v>
      </c>
      <c r="L11651" s="100" t="s">
        <v>1324</v>
      </c>
    </row>
    <row r="11652" spans="1:12" ht="56.25" customHeight="1">
      <c r="A11652" s="97" t="s">
        <v>631</v>
      </c>
      <c r="B11652" s="122" t="s">
        <v>10098</v>
      </c>
      <c r="C11652" s="123">
        <v>42543</v>
      </c>
      <c r="D11652" s="97" t="s">
        <v>12762</v>
      </c>
      <c r="E11652" s="97" t="s">
        <v>11</v>
      </c>
      <c r="F11652" s="97">
        <v>208188</v>
      </c>
      <c r="G11652" s="97"/>
      <c r="H11652" s="124" t="s">
        <v>3161</v>
      </c>
      <c r="I11652" s="125">
        <v>50</v>
      </c>
      <c r="J11652" s="125">
        <v>0</v>
      </c>
      <c r="K11652" s="126">
        <v>50</v>
      </c>
      <c r="L11652" s="100" t="s">
        <v>1324</v>
      </c>
    </row>
    <row r="11653" spans="1:12" ht="56.25" customHeight="1">
      <c r="A11653" s="97" t="s">
        <v>631</v>
      </c>
      <c r="B11653" s="122" t="s">
        <v>10098</v>
      </c>
      <c r="C11653" s="123">
        <v>42543</v>
      </c>
      <c r="D11653" s="97" t="s">
        <v>12756</v>
      </c>
      <c r="E11653" s="97" t="s">
        <v>1302</v>
      </c>
      <c r="F11653" s="97">
        <v>10537680</v>
      </c>
      <c r="G11653" s="97"/>
      <c r="H11653" s="124" t="s">
        <v>3157</v>
      </c>
      <c r="I11653" s="125">
        <v>0</v>
      </c>
      <c r="J11653" s="125">
        <v>1104640.18</v>
      </c>
      <c r="K11653" s="126">
        <v>1104640.18</v>
      </c>
      <c r="L11653" s="100" t="s">
        <v>1324</v>
      </c>
    </row>
    <row r="11654" spans="1:12" ht="56.25" customHeight="1">
      <c r="A11654" s="97" t="s">
        <v>631</v>
      </c>
      <c r="B11654" s="122" t="s">
        <v>10098</v>
      </c>
      <c r="C11654" s="123">
        <v>42543</v>
      </c>
      <c r="D11654" s="97" t="s">
        <v>12764</v>
      </c>
      <c r="E11654" s="97" t="s">
        <v>13</v>
      </c>
      <c r="F11654" s="97">
        <v>855221</v>
      </c>
      <c r="G11654" s="97"/>
      <c r="H11654" s="124" t="s">
        <v>12765</v>
      </c>
      <c r="I11654" s="125">
        <v>3111955.24</v>
      </c>
      <c r="J11654" s="125">
        <v>0</v>
      </c>
      <c r="K11654" s="126">
        <v>3111955.24</v>
      </c>
      <c r="L11654" s="100" t="s">
        <v>1324</v>
      </c>
    </row>
    <row r="11655" spans="1:12" ht="56.25" customHeight="1">
      <c r="A11655" s="97" t="s">
        <v>631</v>
      </c>
      <c r="B11655" s="122" t="s">
        <v>10098</v>
      </c>
      <c r="C11655" s="123">
        <v>42543</v>
      </c>
      <c r="D11655" s="97" t="s">
        <v>12774</v>
      </c>
      <c r="E11655" s="97" t="s">
        <v>13</v>
      </c>
      <c r="F11655" s="97">
        <v>855248</v>
      </c>
      <c r="G11655" s="97"/>
      <c r="H11655" s="124" t="s">
        <v>12775</v>
      </c>
      <c r="I11655" s="125">
        <v>4025647.2</v>
      </c>
      <c r="J11655" s="125">
        <v>0</v>
      </c>
      <c r="K11655" s="126">
        <v>4025647.2</v>
      </c>
      <c r="L11655" s="100" t="s">
        <v>1324</v>
      </c>
    </row>
    <row r="11656" spans="1:12" ht="56.25" customHeight="1">
      <c r="A11656" s="97" t="s">
        <v>631</v>
      </c>
      <c r="B11656" s="122" t="s">
        <v>10098</v>
      </c>
      <c r="C11656" s="123">
        <v>42543</v>
      </c>
      <c r="D11656" s="97" t="s">
        <v>12776</v>
      </c>
      <c r="E11656" s="97" t="s">
        <v>11</v>
      </c>
      <c r="F11656" s="97">
        <v>855248</v>
      </c>
      <c r="G11656" s="97"/>
      <c r="H11656" s="124" t="s">
        <v>12777</v>
      </c>
      <c r="I11656" s="125">
        <v>50</v>
      </c>
      <c r="J11656" s="125">
        <v>0</v>
      </c>
      <c r="K11656" s="126">
        <v>50</v>
      </c>
      <c r="L11656" s="100" t="s">
        <v>1324</v>
      </c>
    </row>
    <row r="11657" spans="1:12" ht="56.25" customHeight="1">
      <c r="A11657" s="97" t="s">
        <v>631</v>
      </c>
      <c r="B11657" s="122" t="s">
        <v>10098</v>
      </c>
      <c r="C11657" s="123">
        <v>42548</v>
      </c>
      <c r="D11657" s="97" t="s">
        <v>12856</v>
      </c>
      <c r="E11657" s="97" t="s">
        <v>11</v>
      </c>
      <c r="F11657" s="97">
        <v>211569</v>
      </c>
      <c r="G11657" s="97"/>
      <c r="H11657" s="124" t="s">
        <v>3214</v>
      </c>
      <c r="I11657" s="125">
        <v>50</v>
      </c>
      <c r="J11657" s="125">
        <v>0</v>
      </c>
      <c r="K11657" s="126">
        <v>50</v>
      </c>
      <c r="L11657" s="100" t="s">
        <v>1324</v>
      </c>
    </row>
    <row r="11658" spans="1:12" ht="56.25" customHeight="1">
      <c r="A11658" s="97" t="s">
        <v>631</v>
      </c>
      <c r="B11658" s="122" t="s">
        <v>10098</v>
      </c>
      <c r="C11658" s="123">
        <v>42548</v>
      </c>
      <c r="D11658" s="97" t="s">
        <v>12857</v>
      </c>
      <c r="E11658" s="97" t="s">
        <v>11</v>
      </c>
      <c r="F11658" s="97">
        <v>211691</v>
      </c>
      <c r="G11658" s="97"/>
      <c r="H11658" s="124" t="s">
        <v>3215</v>
      </c>
      <c r="I11658" s="125">
        <v>50</v>
      </c>
      <c r="J11658" s="125">
        <v>0</v>
      </c>
      <c r="K11658" s="126">
        <v>50</v>
      </c>
      <c r="L11658" s="100" t="s">
        <v>1324</v>
      </c>
    </row>
    <row r="11659" spans="1:12" ht="56.25" customHeight="1">
      <c r="A11659" s="97" t="s">
        <v>631</v>
      </c>
      <c r="B11659" s="122" t="s">
        <v>10098</v>
      </c>
      <c r="C11659" s="123">
        <v>42548</v>
      </c>
      <c r="D11659" s="97" t="s">
        <v>12854</v>
      </c>
      <c r="E11659" s="97" t="s">
        <v>6</v>
      </c>
      <c r="F11659" s="97">
        <v>855796</v>
      </c>
      <c r="G11659" s="97"/>
      <c r="H11659" s="124" t="s">
        <v>12855</v>
      </c>
      <c r="I11659" s="125">
        <v>0</v>
      </c>
      <c r="J11659" s="125">
        <v>1000</v>
      </c>
      <c r="K11659" s="126">
        <v>1000</v>
      </c>
      <c r="L11659" s="100" t="s">
        <v>1324</v>
      </c>
    </row>
    <row r="11660" spans="1:12" ht="56.25" customHeight="1">
      <c r="A11660" s="97" t="s">
        <v>631</v>
      </c>
      <c r="B11660" s="122" t="s">
        <v>10098</v>
      </c>
      <c r="C11660" s="123">
        <v>42549</v>
      </c>
      <c r="D11660" s="97" t="s">
        <v>12863</v>
      </c>
      <c r="E11660" s="97" t="s">
        <v>1302</v>
      </c>
      <c r="F11660" s="97">
        <v>10585093</v>
      </c>
      <c r="G11660" s="97"/>
      <c r="H11660" s="124" t="s">
        <v>3219</v>
      </c>
      <c r="I11660" s="125">
        <v>0</v>
      </c>
      <c r="J11660" s="125">
        <v>86761</v>
      </c>
      <c r="K11660" s="126">
        <v>86761</v>
      </c>
      <c r="L11660" s="100" t="s">
        <v>1324</v>
      </c>
    </row>
    <row r="11661" spans="1:12" ht="56.25" customHeight="1">
      <c r="A11661" s="97" t="s">
        <v>631</v>
      </c>
      <c r="B11661" s="122" t="s">
        <v>10098</v>
      </c>
      <c r="C11661" s="123">
        <v>42551</v>
      </c>
      <c r="D11661" s="97" t="s">
        <v>13095</v>
      </c>
      <c r="E11661" s="97" t="s">
        <v>11</v>
      </c>
      <c r="F11661" s="97">
        <v>7875</v>
      </c>
      <c r="G11661" s="97"/>
      <c r="H11661" s="124" t="s">
        <v>3303</v>
      </c>
      <c r="I11661" s="125">
        <v>912.85</v>
      </c>
      <c r="J11661" s="125">
        <v>0</v>
      </c>
      <c r="K11661" s="126">
        <v>912.85</v>
      </c>
      <c r="L11661" s="100" t="s">
        <v>1324</v>
      </c>
    </row>
    <row r="11662" spans="1:12" ht="56.25" customHeight="1">
      <c r="A11662" s="97" t="s">
        <v>631</v>
      </c>
      <c r="B11662" s="122" t="s">
        <v>10098</v>
      </c>
      <c r="C11662" s="123">
        <v>42551</v>
      </c>
      <c r="D11662" s="97" t="s">
        <v>13096</v>
      </c>
      <c r="E11662" s="97" t="s">
        <v>11</v>
      </c>
      <c r="F11662" s="97">
        <v>7873</v>
      </c>
      <c r="G11662" s="97"/>
      <c r="H11662" s="124" t="s">
        <v>3304</v>
      </c>
      <c r="I11662" s="125">
        <v>2465.8200000000002</v>
      </c>
      <c r="J11662" s="125">
        <v>0</v>
      </c>
      <c r="K11662" s="126">
        <v>2465.8200000000002</v>
      </c>
      <c r="L11662" s="100" t="s">
        <v>1324</v>
      </c>
    </row>
    <row r="11663" spans="1:12" ht="56.25" customHeight="1">
      <c r="A11663" s="97" t="s">
        <v>631</v>
      </c>
      <c r="B11663" s="122" t="s">
        <v>10098</v>
      </c>
      <c r="C11663" s="123">
        <v>42551</v>
      </c>
      <c r="D11663" s="97" t="s">
        <v>13097</v>
      </c>
      <c r="E11663" s="97" t="s">
        <v>11</v>
      </c>
      <c r="F11663" s="97">
        <v>7782</v>
      </c>
      <c r="G11663" s="97"/>
      <c r="H11663" s="124" t="s">
        <v>3305</v>
      </c>
      <c r="I11663" s="125">
        <v>342.44</v>
      </c>
      <c r="J11663" s="125">
        <v>0</v>
      </c>
      <c r="K11663" s="126">
        <v>342.44</v>
      </c>
      <c r="L11663" s="100" t="s">
        <v>1324</v>
      </c>
    </row>
    <row r="11664" spans="1:12" ht="56.25" customHeight="1">
      <c r="A11664" s="97" t="s">
        <v>631</v>
      </c>
      <c r="B11664" s="122" t="s">
        <v>10098</v>
      </c>
      <c r="C11664" s="123">
        <v>42551</v>
      </c>
      <c r="D11664" s="97" t="s">
        <v>13098</v>
      </c>
      <c r="E11664" s="97" t="s">
        <v>11</v>
      </c>
      <c r="F11664" s="97">
        <v>7918</v>
      </c>
      <c r="G11664" s="97"/>
      <c r="H11664" s="124" t="s">
        <v>3306</v>
      </c>
      <c r="I11664" s="125">
        <v>531.71</v>
      </c>
      <c r="J11664" s="125">
        <v>0</v>
      </c>
      <c r="K11664" s="126">
        <v>531.71</v>
      </c>
      <c r="L11664" s="100" t="s">
        <v>1324</v>
      </c>
    </row>
    <row r="11665" spans="1:12" ht="56.25" customHeight="1">
      <c r="A11665" s="97" t="s">
        <v>631</v>
      </c>
      <c r="B11665" s="122" t="s">
        <v>10098</v>
      </c>
      <c r="C11665" s="123">
        <v>42551</v>
      </c>
      <c r="D11665" s="97" t="s">
        <v>13099</v>
      </c>
      <c r="E11665" s="97" t="s">
        <v>20</v>
      </c>
      <c r="F11665" s="97">
        <v>214426</v>
      </c>
      <c r="G11665" s="97"/>
      <c r="H11665" s="124" t="s">
        <v>3307</v>
      </c>
      <c r="I11665" s="125">
        <v>3662243.37</v>
      </c>
      <c r="J11665" s="125">
        <v>0</v>
      </c>
      <c r="K11665" s="126">
        <v>3662243.37</v>
      </c>
      <c r="L11665" s="100" t="s">
        <v>1324</v>
      </c>
    </row>
    <row r="11666" spans="1:12" ht="56.25" customHeight="1">
      <c r="A11666" s="97" t="s">
        <v>631</v>
      </c>
      <c r="B11666" s="122" t="s">
        <v>10098</v>
      </c>
      <c r="C11666" s="123">
        <v>42551</v>
      </c>
      <c r="D11666" s="97" t="s">
        <v>13100</v>
      </c>
      <c r="E11666" s="97" t="s">
        <v>20</v>
      </c>
      <c r="F11666" s="97">
        <v>214428</v>
      </c>
      <c r="G11666" s="97"/>
      <c r="H11666" s="124" t="s">
        <v>3308</v>
      </c>
      <c r="I11666" s="125">
        <v>2262612.13</v>
      </c>
      <c r="J11666" s="125">
        <v>0</v>
      </c>
      <c r="K11666" s="126">
        <v>2262612.13</v>
      </c>
      <c r="L11666" s="100" t="s">
        <v>1324</v>
      </c>
    </row>
    <row r="11667" spans="1:12" ht="56.25" customHeight="1">
      <c r="A11667" s="97" t="s">
        <v>631</v>
      </c>
      <c r="B11667" s="122" t="s">
        <v>10098</v>
      </c>
      <c r="C11667" s="123">
        <v>42551</v>
      </c>
      <c r="D11667" s="97" t="s">
        <v>13101</v>
      </c>
      <c r="E11667" s="97" t="s">
        <v>20</v>
      </c>
      <c r="F11667" s="97">
        <v>214430</v>
      </c>
      <c r="G11667" s="97"/>
      <c r="H11667" s="124" t="s">
        <v>3309</v>
      </c>
      <c r="I11667" s="125">
        <v>1607613.1</v>
      </c>
      <c r="J11667" s="125">
        <v>0</v>
      </c>
      <c r="K11667" s="126">
        <v>1607613.1</v>
      </c>
      <c r="L11667" s="100" t="s">
        <v>1324</v>
      </c>
    </row>
    <row r="11668" spans="1:12" ht="56.25" customHeight="1">
      <c r="A11668" s="97" t="s">
        <v>631</v>
      </c>
      <c r="B11668" s="122" t="s">
        <v>10098</v>
      </c>
      <c r="C11668" s="123">
        <v>42551</v>
      </c>
      <c r="D11668" s="97" t="s">
        <v>13102</v>
      </c>
      <c r="E11668" s="97" t="s">
        <v>11</v>
      </c>
      <c r="F11668" s="97">
        <v>215000</v>
      </c>
      <c r="G11668" s="97"/>
      <c r="H11668" s="124" t="s">
        <v>3310</v>
      </c>
      <c r="I11668" s="125">
        <v>50</v>
      </c>
      <c r="J11668" s="125">
        <v>0</v>
      </c>
      <c r="K11668" s="126">
        <v>50</v>
      </c>
      <c r="L11668" s="100" t="s">
        <v>1324</v>
      </c>
    </row>
    <row r="11669" spans="1:12" ht="56.25" customHeight="1">
      <c r="A11669" s="97" t="s">
        <v>631</v>
      </c>
      <c r="B11669" s="122" t="s">
        <v>10098</v>
      </c>
      <c r="C11669" s="123">
        <v>42551</v>
      </c>
      <c r="D11669" s="97" t="s">
        <v>13103</v>
      </c>
      <c r="E11669" s="97" t="s">
        <v>11</v>
      </c>
      <c r="F11669" s="97">
        <v>215001</v>
      </c>
      <c r="G11669" s="97"/>
      <c r="H11669" s="124" t="s">
        <v>3311</v>
      </c>
      <c r="I11669" s="125">
        <v>50</v>
      </c>
      <c r="J11669" s="125">
        <v>0</v>
      </c>
      <c r="K11669" s="126">
        <v>50</v>
      </c>
      <c r="L11669" s="100" t="s">
        <v>1324</v>
      </c>
    </row>
    <row r="11670" spans="1:12" ht="56.25" customHeight="1">
      <c r="A11670" s="97" t="s">
        <v>631</v>
      </c>
      <c r="B11670" s="122" t="s">
        <v>10098</v>
      </c>
      <c r="C11670" s="123">
        <v>42551</v>
      </c>
      <c r="D11670" s="97" t="s">
        <v>13104</v>
      </c>
      <c r="E11670" s="97" t="s">
        <v>20</v>
      </c>
      <c r="F11670" s="97">
        <v>215117</v>
      </c>
      <c r="G11670" s="97"/>
      <c r="H11670" s="124" t="s">
        <v>3312</v>
      </c>
      <c r="I11670" s="125">
        <v>526435.81999999995</v>
      </c>
      <c r="J11670" s="125">
        <v>0</v>
      </c>
      <c r="K11670" s="126">
        <v>526435.81999999995</v>
      </c>
      <c r="L11670" s="100" t="s">
        <v>1324</v>
      </c>
    </row>
    <row r="11671" spans="1:12" ht="56.25" customHeight="1">
      <c r="A11671" s="97" t="s">
        <v>631</v>
      </c>
      <c r="B11671" s="122" t="s">
        <v>10098</v>
      </c>
      <c r="C11671" s="123">
        <v>42551</v>
      </c>
      <c r="D11671" s="97" t="s">
        <v>13105</v>
      </c>
      <c r="E11671" s="97" t="s">
        <v>20</v>
      </c>
      <c r="F11671" s="97">
        <v>215136</v>
      </c>
      <c r="G11671" s="97"/>
      <c r="H11671" s="124" t="s">
        <v>3313</v>
      </c>
      <c r="I11671" s="125">
        <v>2693467.91</v>
      </c>
      <c r="J11671" s="125">
        <v>0</v>
      </c>
      <c r="K11671" s="126">
        <v>2693467.91</v>
      </c>
      <c r="L11671" s="100" t="s">
        <v>1324</v>
      </c>
    </row>
    <row r="11672" spans="1:12" ht="56.25" customHeight="1">
      <c r="A11672" s="97" t="s">
        <v>631</v>
      </c>
      <c r="B11672" s="122" t="s">
        <v>10098</v>
      </c>
      <c r="C11672" s="123">
        <v>42551</v>
      </c>
      <c r="D11672" s="97" t="s">
        <v>13094</v>
      </c>
      <c r="E11672" s="97" t="s">
        <v>1302</v>
      </c>
      <c r="F11672" s="97">
        <v>10606994</v>
      </c>
      <c r="G11672" s="97"/>
      <c r="H11672" s="124" t="s">
        <v>3302</v>
      </c>
      <c r="I11672" s="125">
        <v>0</v>
      </c>
      <c r="J11672" s="125">
        <v>175057.64</v>
      </c>
      <c r="K11672" s="126">
        <v>175057.64</v>
      </c>
      <c r="L11672" s="100" t="s">
        <v>1324</v>
      </c>
    </row>
    <row r="11673" spans="1:12" ht="56.25" customHeight="1">
      <c r="A11673" s="97" t="s">
        <v>631</v>
      </c>
      <c r="B11673" s="122" t="s">
        <v>10098</v>
      </c>
      <c r="C11673" s="123">
        <v>42551</v>
      </c>
      <c r="D11673" s="97" t="s">
        <v>13115</v>
      </c>
      <c r="E11673" s="97" t="s">
        <v>20</v>
      </c>
      <c r="F11673" s="97">
        <v>3984</v>
      </c>
      <c r="G11673" s="97"/>
      <c r="H11673" s="124" t="s">
        <v>3319</v>
      </c>
      <c r="I11673" s="125">
        <v>11381.79</v>
      </c>
      <c r="J11673" s="125">
        <v>0</v>
      </c>
      <c r="K11673" s="126">
        <v>11381.79</v>
      </c>
      <c r="L11673" s="100" t="s">
        <v>1324</v>
      </c>
    </row>
    <row r="11674" spans="1:12" ht="56.25" customHeight="1">
      <c r="A11674" s="97" t="s">
        <v>631</v>
      </c>
      <c r="B11674" s="122" t="s">
        <v>10098</v>
      </c>
      <c r="C11674" s="123">
        <v>42551</v>
      </c>
      <c r="D11674" s="97" t="s">
        <v>13118</v>
      </c>
      <c r="E11674" s="97" t="s">
        <v>20</v>
      </c>
      <c r="F11674" s="97">
        <v>856407</v>
      </c>
      <c r="G11674" s="97"/>
      <c r="H11674" s="124" t="s">
        <v>13119</v>
      </c>
      <c r="I11674" s="125">
        <v>102104.26</v>
      </c>
      <c r="J11674" s="125">
        <v>0</v>
      </c>
      <c r="K11674" s="126">
        <v>102104.26</v>
      </c>
      <c r="L11674" s="100" t="s">
        <v>1324</v>
      </c>
    </row>
    <row r="11675" spans="1:12" ht="56.25" customHeight="1">
      <c r="A11675" s="97" t="s">
        <v>631</v>
      </c>
      <c r="B11675" s="122" t="s">
        <v>10098</v>
      </c>
      <c r="C11675" s="123">
        <v>42551</v>
      </c>
      <c r="D11675" s="97" t="s">
        <v>13120</v>
      </c>
      <c r="E11675" s="97" t="s">
        <v>20</v>
      </c>
      <c r="F11675" s="97">
        <v>856407</v>
      </c>
      <c r="G11675" s="97"/>
      <c r="H11675" s="124" t="s">
        <v>13119</v>
      </c>
      <c r="I11675" s="125">
        <v>113959.22</v>
      </c>
      <c r="J11675" s="125">
        <v>0</v>
      </c>
      <c r="K11675" s="126">
        <v>113959.22</v>
      </c>
      <c r="L11675" s="100" t="s">
        <v>1324</v>
      </c>
    </row>
    <row r="11676" spans="1:12" ht="56.25" customHeight="1">
      <c r="A11676" s="97" t="s">
        <v>631</v>
      </c>
      <c r="B11676" s="122" t="s">
        <v>10098</v>
      </c>
      <c r="C11676" s="123">
        <v>42551</v>
      </c>
      <c r="D11676" s="97" t="s">
        <v>13123</v>
      </c>
      <c r="E11676" s="97" t="s">
        <v>11</v>
      </c>
      <c r="F11676" s="97">
        <v>856505</v>
      </c>
      <c r="G11676" s="97"/>
      <c r="H11676" s="124" t="s">
        <v>13124</v>
      </c>
      <c r="I11676" s="125">
        <v>50</v>
      </c>
      <c r="J11676" s="125">
        <v>0</v>
      </c>
      <c r="K11676" s="126">
        <v>50</v>
      </c>
      <c r="L11676" s="100" t="s">
        <v>1324</v>
      </c>
    </row>
    <row r="11677" spans="1:12" ht="56.25" customHeight="1">
      <c r="A11677" s="97" t="s">
        <v>631</v>
      </c>
      <c r="B11677" s="122" t="s">
        <v>10098</v>
      </c>
      <c r="C11677" s="123">
        <v>42552</v>
      </c>
      <c r="D11677" s="97" t="s">
        <v>13132</v>
      </c>
      <c r="E11677" s="97" t="s">
        <v>11</v>
      </c>
      <c r="F11677" s="97">
        <v>216141</v>
      </c>
      <c r="G11677" s="97"/>
      <c r="H11677" s="124" t="s">
        <v>3326</v>
      </c>
      <c r="I11677" s="125">
        <v>50</v>
      </c>
      <c r="J11677" s="125">
        <v>0</v>
      </c>
      <c r="K11677" s="126">
        <v>50</v>
      </c>
      <c r="L11677" s="100" t="s">
        <v>1324</v>
      </c>
    </row>
    <row r="11678" spans="1:12" ht="56.25" customHeight="1">
      <c r="A11678" s="97" t="s">
        <v>631</v>
      </c>
      <c r="B11678" s="122" t="s">
        <v>10098</v>
      </c>
      <c r="C11678" s="123">
        <v>42552</v>
      </c>
      <c r="D11678" s="97" t="s">
        <v>13126</v>
      </c>
      <c r="E11678" s="97" t="s">
        <v>1302</v>
      </c>
      <c r="F11678" s="97">
        <v>10612601</v>
      </c>
      <c r="G11678" s="97"/>
      <c r="H11678" s="124" t="s">
        <v>13127</v>
      </c>
      <c r="I11678" s="125">
        <v>0</v>
      </c>
      <c r="J11678" s="125">
        <v>13565.25</v>
      </c>
      <c r="K11678" s="126">
        <v>13565.25</v>
      </c>
      <c r="L11678" s="100" t="s">
        <v>1324</v>
      </c>
    </row>
    <row r="11679" spans="1:12" ht="56.25" customHeight="1">
      <c r="A11679" s="97" t="s">
        <v>631</v>
      </c>
      <c r="B11679" s="122" t="s">
        <v>10098</v>
      </c>
      <c r="C11679" s="123">
        <v>42552</v>
      </c>
      <c r="D11679" s="97" t="s">
        <v>13125</v>
      </c>
      <c r="E11679" s="97" t="s">
        <v>6</v>
      </c>
      <c r="F11679" s="97">
        <v>856670</v>
      </c>
      <c r="G11679" s="97"/>
      <c r="H11679" s="124" t="s">
        <v>3322</v>
      </c>
      <c r="I11679" s="125">
        <v>0</v>
      </c>
      <c r="J11679" s="125">
        <v>60.27</v>
      </c>
      <c r="K11679" s="126">
        <v>60.27</v>
      </c>
      <c r="L11679" s="100" t="s">
        <v>1324</v>
      </c>
    </row>
    <row r="11680" spans="1:12" ht="56.25" customHeight="1">
      <c r="A11680" s="97" t="s">
        <v>631</v>
      </c>
      <c r="B11680" s="122" t="s">
        <v>10098</v>
      </c>
      <c r="C11680" s="123">
        <v>42555</v>
      </c>
      <c r="D11680" s="97" t="s">
        <v>13139</v>
      </c>
      <c r="E11680" s="97" t="s">
        <v>20</v>
      </c>
      <c r="F11680" s="97">
        <v>8038</v>
      </c>
      <c r="G11680" s="97"/>
      <c r="H11680" s="124" t="s">
        <v>3333</v>
      </c>
      <c r="I11680" s="125">
        <v>248974812.31</v>
      </c>
      <c r="J11680" s="125">
        <v>0</v>
      </c>
      <c r="K11680" s="126">
        <v>248974812.31</v>
      </c>
      <c r="L11680" s="100" t="s">
        <v>1324</v>
      </c>
    </row>
    <row r="11681" spans="1:12" ht="56.25" customHeight="1">
      <c r="A11681" s="97" t="s">
        <v>631</v>
      </c>
      <c r="B11681" s="122" t="s">
        <v>10098</v>
      </c>
      <c r="C11681" s="123">
        <v>42555</v>
      </c>
      <c r="D11681" s="97" t="s">
        <v>13140</v>
      </c>
      <c r="E11681" s="97" t="s">
        <v>11</v>
      </c>
      <c r="F11681" s="97">
        <v>8038</v>
      </c>
      <c r="G11681" s="97"/>
      <c r="H11681" s="124" t="s">
        <v>3334</v>
      </c>
      <c r="I11681" s="125">
        <v>174332.37</v>
      </c>
      <c r="J11681" s="125">
        <v>0</v>
      </c>
      <c r="K11681" s="126">
        <v>174332.37</v>
      </c>
      <c r="L11681" s="100" t="s">
        <v>1324</v>
      </c>
    </row>
    <row r="11682" spans="1:12" ht="56.25" customHeight="1">
      <c r="A11682" s="97" t="s">
        <v>631</v>
      </c>
      <c r="B11682" s="122" t="s">
        <v>10098</v>
      </c>
      <c r="C11682" s="123">
        <v>42555</v>
      </c>
      <c r="D11682" s="97" t="s">
        <v>13142</v>
      </c>
      <c r="E11682" s="97" t="s">
        <v>20</v>
      </c>
      <c r="F11682" s="97">
        <v>8026</v>
      </c>
      <c r="G11682" s="97"/>
      <c r="H11682" s="124" t="s">
        <v>3336</v>
      </c>
      <c r="I11682" s="125">
        <v>114141138.37</v>
      </c>
      <c r="J11682" s="125">
        <v>0</v>
      </c>
      <c r="K11682" s="126">
        <v>114141138.37</v>
      </c>
      <c r="L11682" s="100" t="s">
        <v>1324</v>
      </c>
    </row>
    <row r="11683" spans="1:12" ht="56.25" customHeight="1">
      <c r="A11683" s="97" t="s">
        <v>631</v>
      </c>
      <c r="B11683" s="122" t="s">
        <v>10098</v>
      </c>
      <c r="C11683" s="123">
        <v>42555</v>
      </c>
      <c r="D11683" s="97" t="s">
        <v>13143</v>
      </c>
      <c r="E11683" s="97" t="s">
        <v>11</v>
      </c>
      <c r="F11683" s="97">
        <v>8026</v>
      </c>
      <c r="G11683" s="97"/>
      <c r="H11683" s="124" t="s">
        <v>3337</v>
      </c>
      <c r="I11683" s="125">
        <v>79948.800000000003</v>
      </c>
      <c r="J11683" s="125">
        <v>0</v>
      </c>
      <c r="K11683" s="126">
        <v>79948.800000000003</v>
      </c>
      <c r="L11683" s="100" t="s">
        <v>1324</v>
      </c>
    </row>
    <row r="11684" spans="1:12" ht="56.25" customHeight="1">
      <c r="A11684" s="97" t="s">
        <v>631</v>
      </c>
      <c r="B11684" s="122" t="s">
        <v>10098</v>
      </c>
      <c r="C11684" s="123">
        <v>42555</v>
      </c>
      <c r="D11684" s="97" t="s">
        <v>13161</v>
      </c>
      <c r="E11684" s="97" t="s">
        <v>11</v>
      </c>
      <c r="F11684" s="97">
        <v>856782</v>
      </c>
      <c r="G11684" s="97"/>
      <c r="H11684" s="124" t="s">
        <v>13162</v>
      </c>
      <c r="I11684" s="125">
        <v>50</v>
      </c>
      <c r="J11684" s="125">
        <v>0</v>
      </c>
      <c r="K11684" s="126">
        <v>50</v>
      </c>
      <c r="L11684" s="100" t="s">
        <v>1324</v>
      </c>
    </row>
    <row r="11685" spans="1:12" ht="56.25" customHeight="1">
      <c r="A11685" s="97" t="s">
        <v>631</v>
      </c>
      <c r="B11685" s="122" t="s">
        <v>10098</v>
      </c>
      <c r="C11685" s="123">
        <v>42556</v>
      </c>
      <c r="D11685" s="97" t="s">
        <v>13186</v>
      </c>
      <c r="E11685" s="97" t="s">
        <v>11</v>
      </c>
      <c r="F11685" s="97">
        <v>856829</v>
      </c>
      <c r="G11685" s="97"/>
      <c r="H11685" s="124" t="s">
        <v>3365</v>
      </c>
      <c r="I11685" s="125">
        <v>50</v>
      </c>
      <c r="J11685" s="125">
        <v>0</v>
      </c>
      <c r="K11685" s="126">
        <v>50</v>
      </c>
      <c r="L11685" s="100" t="s">
        <v>1324</v>
      </c>
    </row>
    <row r="11686" spans="1:12" ht="56.25" customHeight="1">
      <c r="A11686" s="97" t="s">
        <v>631</v>
      </c>
      <c r="B11686" s="122" t="s">
        <v>10098</v>
      </c>
      <c r="C11686" s="123">
        <v>42556</v>
      </c>
      <c r="D11686" s="97" t="s">
        <v>13187</v>
      </c>
      <c r="E11686" s="97" t="s">
        <v>11</v>
      </c>
      <c r="F11686" s="97">
        <v>856831</v>
      </c>
      <c r="G11686" s="97"/>
      <c r="H11686" s="124" t="s">
        <v>3366</v>
      </c>
      <c r="I11686" s="125">
        <v>50</v>
      </c>
      <c r="J11686" s="125">
        <v>0</v>
      </c>
      <c r="K11686" s="126">
        <v>50</v>
      </c>
      <c r="L11686" s="100" t="s">
        <v>1324</v>
      </c>
    </row>
    <row r="11687" spans="1:12" ht="56.25" customHeight="1">
      <c r="A11687" s="97" t="s">
        <v>631</v>
      </c>
      <c r="B11687" s="122" t="s">
        <v>10098</v>
      </c>
      <c r="C11687" s="123">
        <v>42557</v>
      </c>
      <c r="D11687" s="97" t="s">
        <v>13197</v>
      </c>
      <c r="E11687" s="97" t="s">
        <v>20</v>
      </c>
      <c r="F11687" s="97">
        <v>8036</v>
      </c>
      <c r="G11687" s="97"/>
      <c r="H11687" s="124" t="s">
        <v>3370</v>
      </c>
      <c r="I11687" s="125">
        <v>2462573.02</v>
      </c>
      <c r="J11687" s="125">
        <v>0</v>
      </c>
      <c r="K11687" s="126">
        <v>2462573.02</v>
      </c>
      <c r="L11687" s="100" t="s">
        <v>1324</v>
      </c>
    </row>
    <row r="11688" spans="1:12" ht="56.25" customHeight="1">
      <c r="A11688" s="97" t="s">
        <v>631</v>
      </c>
      <c r="B11688" s="122" t="s">
        <v>10098</v>
      </c>
      <c r="C11688" s="123">
        <v>42557</v>
      </c>
      <c r="D11688" s="97" t="s">
        <v>13198</v>
      </c>
      <c r="E11688" s="97" t="s">
        <v>11</v>
      </c>
      <c r="F11688" s="97">
        <v>8036</v>
      </c>
      <c r="G11688" s="97"/>
      <c r="H11688" s="124" t="s">
        <v>3371</v>
      </c>
      <c r="I11688" s="125">
        <v>1773.8</v>
      </c>
      <c r="J11688" s="125">
        <v>0</v>
      </c>
      <c r="K11688" s="126">
        <v>1773.8</v>
      </c>
      <c r="L11688" s="100" t="s">
        <v>1324</v>
      </c>
    </row>
    <row r="11689" spans="1:12" ht="56.25" customHeight="1">
      <c r="A11689" s="97" t="s">
        <v>631</v>
      </c>
      <c r="B11689" s="122" t="s">
        <v>10098</v>
      </c>
      <c r="C11689" s="123">
        <v>42557</v>
      </c>
      <c r="D11689" s="97" t="s">
        <v>13199</v>
      </c>
      <c r="E11689" s="97" t="s">
        <v>11</v>
      </c>
      <c r="F11689" s="97">
        <v>7999</v>
      </c>
      <c r="G11689" s="97"/>
      <c r="H11689" s="124" t="s">
        <v>3372</v>
      </c>
      <c r="I11689" s="125">
        <v>4254.84</v>
      </c>
      <c r="J11689" s="125">
        <v>0</v>
      </c>
      <c r="K11689" s="126">
        <v>4254.84</v>
      </c>
      <c r="L11689" s="100" t="s">
        <v>1324</v>
      </c>
    </row>
    <row r="11690" spans="1:12" ht="56.25" customHeight="1">
      <c r="A11690" s="97" t="s">
        <v>631</v>
      </c>
      <c r="B11690" s="122" t="s">
        <v>10098</v>
      </c>
      <c r="C11690" s="123">
        <v>42557</v>
      </c>
      <c r="D11690" s="97" t="s">
        <v>13200</v>
      </c>
      <c r="E11690" s="97" t="s">
        <v>11</v>
      </c>
      <c r="F11690" s="97">
        <v>7967</v>
      </c>
      <c r="G11690" s="97"/>
      <c r="H11690" s="124" t="s">
        <v>13201</v>
      </c>
      <c r="I11690" s="125">
        <v>11376.13</v>
      </c>
      <c r="J11690" s="125">
        <v>0</v>
      </c>
      <c r="K11690" s="126">
        <v>11376.13</v>
      </c>
      <c r="L11690" s="100" t="s">
        <v>1324</v>
      </c>
    </row>
    <row r="11691" spans="1:12" ht="56.25" customHeight="1">
      <c r="A11691" s="97" t="s">
        <v>631</v>
      </c>
      <c r="B11691" s="122" t="s">
        <v>10098</v>
      </c>
      <c r="C11691" s="123">
        <v>42557</v>
      </c>
      <c r="D11691" s="97" t="s">
        <v>13202</v>
      </c>
      <c r="E11691" s="97" t="s">
        <v>11</v>
      </c>
      <c r="F11691" s="97">
        <v>7960</v>
      </c>
      <c r="G11691" s="97"/>
      <c r="H11691" s="124" t="s">
        <v>13203</v>
      </c>
      <c r="I11691" s="125">
        <v>440.2</v>
      </c>
      <c r="J11691" s="125">
        <v>0</v>
      </c>
      <c r="K11691" s="126">
        <v>440.2</v>
      </c>
      <c r="L11691" s="100" t="s">
        <v>1324</v>
      </c>
    </row>
    <row r="11692" spans="1:12" ht="56.25" customHeight="1">
      <c r="A11692" s="97" t="s">
        <v>631</v>
      </c>
      <c r="B11692" s="122" t="s">
        <v>10098</v>
      </c>
      <c r="C11692" s="123">
        <v>42557</v>
      </c>
      <c r="D11692" s="97" t="s">
        <v>13217</v>
      </c>
      <c r="E11692" s="97" t="s">
        <v>11</v>
      </c>
      <c r="F11692" s="97">
        <v>856980</v>
      </c>
      <c r="G11692" s="97"/>
      <c r="H11692" s="124" t="s">
        <v>3382</v>
      </c>
      <c r="I11692" s="125">
        <v>15000</v>
      </c>
      <c r="J11692" s="125">
        <v>0</v>
      </c>
      <c r="K11692" s="126">
        <v>15000</v>
      </c>
      <c r="L11692" s="100" t="s">
        <v>1324</v>
      </c>
    </row>
    <row r="11693" spans="1:12" ht="56.25" customHeight="1">
      <c r="A11693" s="97" t="s">
        <v>631</v>
      </c>
      <c r="B11693" s="122" t="s">
        <v>10098</v>
      </c>
      <c r="C11693" s="123">
        <v>42558</v>
      </c>
      <c r="D11693" s="97" t="s">
        <v>13227</v>
      </c>
      <c r="E11693" s="97" t="s">
        <v>11</v>
      </c>
      <c r="F11693" s="97">
        <v>8001</v>
      </c>
      <c r="G11693" s="97"/>
      <c r="H11693" s="124" t="s">
        <v>13228</v>
      </c>
      <c r="I11693" s="125">
        <v>1069.94</v>
      </c>
      <c r="J11693" s="125">
        <v>0</v>
      </c>
      <c r="K11693" s="126">
        <v>1069.94</v>
      </c>
      <c r="L11693" s="100" t="s">
        <v>1324</v>
      </c>
    </row>
    <row r="11694" spans="1:12" ht="56.25" customHeight="1">
      <c r="A11694" s="97" t="s">
        <v>631</v>
      </c>
      <c r="B11694" s="122" t="s">
        <v>10098</v>
      </c>
      <c r="C11694" s="123">
        <v>42558</v>
      </c>
      <c r="D11694" s="97" t="s">
        <v>13229</v>
      </c>
      <c r="E11694" s="97" t="s">
        <v>11</v>
      </c>
      <c r="F11694" s="97">
        <v>7998</v>
      </c>
      <c r="G11694" s="97"/>
      <c r="H11694" s="124" t="s">
        <v>13230</v>
      </c>
      <c r="I11694" s="125">
        <v>3214.38</v>
      </c>
      <c r="J11694" s="125">
        <v>0</v>
      </c>
      <c r="K11694" s="126">
        <v>3214.38</v>
      </c>
      <c r="L11694" s="100" t="s">
        <v>1324</v>
      </c>
    </row>
    <row r="11695" spans="1:12" ht="56.25" customHeight="1">
      <c r="A11695" s="97" t="s">
        <v>631</v>
      </c>
      <c r="B11695" s="122" t="s">
        <v>10098</v>
      </c>
      <c r="C11695" s="123">
        <v>42558</v>
      </c>
      <c r="D11695" s="97" t="s">
        <v>13234</v>
      </c>
      <c r="E11695" s="97" t="s">
        <v>11</v>
      </c>
      <c r="F11695" s="97">
        <v>857057</v>
      </c>
      <c r="G11695" s="97"/>
      <c r="H11695" s="124" t="s">
        <v>13235</v>
      </c>
      <c r="I11695" s="125">
        <v>50</v>
      </c>
      <c r="J11695" s="125">
        <v>0</v>
      </c>
      <c r="K11695" s="126">
        <v>50</v>
      </c>
      <c r="L11695" s="100" t="s">
        <v>1324</v>
      </c>
    </row>
    <row r="11696" spans="1:12" ht="56.25" customHeight="1">
      <c r="A11696" s="97" t="s">
        <v>631</v>
      </c>
      <c r="B11696" s="122" t="s">
        <v>10098</v>
      </c>
      <c r="C11696" s="123">
        <v>42558</v>
      </c>
      <c r="D11696" s="97" t="s">
        <v>13239</v>
      </c>
      <c r="E11696" s="97" t="s">
        <v>11</v>
      </c>
      <c r="F11696" s="97">
        <v>857098</v>
      </c>
      <c r="G11696" s="97"/>
      <c r="H11696" s="124" t="s">
        <v>13240</v>
      </c>
      <c r="I11696" s="125">
        <v>50</v>
      </c>
      <c r="J11696" s="125">
        <v>0</v>
      </c>
      <c r="K11696" s="126">
        <v>50</v>
      </c>
      <c r="L11696" s="100" t="s">
        <v>1324</v>
      </c>
    </row>
    <row r="11697" spans="1:12" ht="56.25" customHeight="1">
      <c r="A11697" s="97" t="s">
        <v>631</v>
      </c>
      <c r="B11697" s="122" t="s">
        <v>10098</v>
      </c>
      <c r="C11697" s="123">
        <v>42559</v>
      </c>
      <c r="D11697" s="97" t="s">
        <v>13244</v>
      </c>
      <c r="E11697" s="97" t="s">
        <v>1302</v>
      </c>
      <c r="F11697" s="97">
        <v>10647052</v>
      </c>
      <c r="G11697" s="97"/>
      <c r="H11697" s="124" t="s">
        <v>3393</v>
      </c>
      <c r="I11697" s="125">
        <v>0</v>
      </c>
      <c r="J11697" s="125">
        <v>579169.86</v>
      </c>
      <c r="K11697" s="126">
        <v>579169.86</v>
      </c>
      <c r="L11697" s="100" t="s">
        <v>1324</v>
      </c>
    </row>
    <row r="11698" spans="1:12" ht="56.25" customHeight="1">
      <c r="A11698" s="97" t="s">
        <v>631</v>
      </c>
      <c r="B11698" s="122" t="s">
        <v>10098</v>
      </c>
      <c r="C11698" s="123">
        <v>42559</v>
      </c>
      <c r="D11698" s="97" t="s">
        <v>13255</v>
      </c>
      <c r="E11698" s="97" t="s">
        <v>13</v>
      </c>
      <c r="F11698" s="97">
        <v>857348</v>
      </c>
      <c r="G11698" s="97"/>
      <c r="H11698" s="124" t="s">
        <v>3404</v>
      </c>
      <c r="I11698" s="125">
        <v>473340</v>
      </c>
      <c r="J11698" s="125">
        <v>0</v>
      </c>
      <c r="K11698" s="126">
        <v>473340</v>
      </c>
      <c r="L11698" s="100" t="s">
        <v>1324</v>
      </c>
    </row>
    <row r="11699" spans="1:12" ht="56.25" customHeight="1">
      <c r="A11699" s="97" t="s">
        <v>631</v>
      </c>
      <c r="B11699" s="122" t="s">
        <v>10098</v>
      </c>
      <c r="C11699" s="123">
        <v>42559</v>
      </c>
      <c r="D11699" s="97" t="s">
        <v>13256</v>
      </c>
      <c r="E11699" s="97" t="s">
        <v>13</v>
      </c>
      <c r="F11699" s="97">
        <v>857352</v>
      </c>
      <c r="G11699" s="97"/>
      <c r="H11699" s="124" t="s">
        <v>3405</v>
      </c>
      <c r="I11699" s="125">
        <v>1104460</v>
      </c>
      <c r="J11699" s="125">
        <v>0</v>
      </c>
      <c r="K11699" s="126">
        <v>1104460</v>
      </c>
      <c r="L11699" s="100" t="s">
        <v>1324</v>
      </c>
    </row>
    <row r="11700" spans="1:12" ht="56.25" customHeight="1">
      <c r="A11700" s="97" t="s">
        <v>631</v>
      </c>
      <c r="B11700" s="122" t="s">
        <v>10098</v>
      </c>
      <c r="C11700" s="123">
        <v>42562</v>
      </c>
      <c r="D11700" s="97" t="s">
        <v>13265</v>
      </c>
      <c r="E11700" s="97" t="s">
        <v>11</v>
      </c>
      <c r="F11700" s="97">
        <v>8037</v>
      </c>
      <c r="G11700" s="97"/>
      <c r="H11700" s="124" t="s">
        <v>13266</v>
      </c>
      <c r="I11700" s="125">
        <v>1079.07</v>
      </c>
      <c r="J11700" s="125">
        <v>0</v>
      </c>
      <c r="K11700" s="126">
        <v>1079.07</v>
      </c>
      <c r="L11700" s="100" t="s">
        <v>1324</v>
      </c>
    </row>
    <row r="11701" spans="1:12" ht="56.25" customHeight="1">
      <c r="A11701" s="97" t="s">
        <v>631</v>
      </c>
      <c r="B11701" s="122" t="s">
        <v>10098</v>
      </c>
      <c r="C11701" s="123">
        <v>42562</v>
      </c>
      <c r="D11701" s="97" t="s">
        <v>13271</v>
      </c>
      <c r="E11701" s="97" t="s">
        <v>11</v>
      </c>
      <c r="F11701" s="97">
        <v>221614</v>
      </c>
      <c r="G11701" s="97"/>
      <c r="H11701" s="124" t="s">
        <v>3412</v>
      </c>
      <c r="I11701" s="125">
        <v>50</v>
      </c>
      <c r="J11701" s="125">
        <v>0</v>
      </c>
      <c r="K11701" s="126">
        <v>50</v>
      </c>
      <c r="L11701" s="100" t="s">
        <v>1324</v>
      </c>
    </row>
    <row r="11702" spans="1:12" ht="56.25" customHeight="1">
      <c r="A11702" s="97" t="s">
        <v>631</v>
      </c>
      <c r="B11702" s="122" t="s">
        <v>10098</v>
      </c>
      <c r="C11702" s="123">
        <v>42562</v>
      </c>
      <c r="D11702" s="97" t="s">
        <v>13258</v>
      </c>
      <c r="E11702" s="97" t="s">
        <v>1302</v>
      </c>
      <c r="F11702" s="97">
        <v>10653971</v>
      </c>
      <c r="G11702" s="97"/>
      <c r="H11702" s="124" t="s">
        <v>3407</v>
      </c>
      <c r="I11702" s="125">
        <v>0</v>
      </c>
      <c r="J11702" s="125">
        <v>19949.169999999998</v>
      </c>
      <c r="K11702" s="126">
        <v>19949.169999999998</v>
      </c>
      <c r="L11702" s="100" t="s">
        <v>1324</v>
      </c>
    </row>
    <row r="11703" spans="1:12" ht="56.25" customHeight="1">
      <c r="A11703" s="97" t="s">
        <v>631</v>
      </c>
      <c r="B11703" s="122" t="s">
        <v>10098</v>
      </c>
      <c r="C11703" s="123">
        <v>42562</v>
      </c>
      <c r="D11703" s="97" t="s">
        <v>13261</v>
      </c>
      <c r="E11703" s="97" t="s">
        <v>11</v>
      </c>
      <c r="F11703" s="97">
        <v>857527</v>
      </c>
      <c r="G11703" s="97"/>
      <c r="H11703" s="124" t="s">
        <v>3410</v>
      </c>
      <c r="I11703" s="125">
        <v>50</v>
      </c>
      <c r="J11703" s="125">
        <v>0</v>
      </c>
      <c r="K11703" s="126">
        <v>50</v>
      </c>
      <c r="L11703" s="100" t="s">
        <v>1324</v>
      </c>
    </row>
    <row r="11704" spans="1:12" ht="56.25" customHeight="1">
      <c r="A11704" s="97" t="s">
        <v>631</v>
      </c>
      <c r="B11704" s="122" t="s">
        <v>10098</v>
      </c>
      <c r="C11704" s="123">
        <v>42564</v>
      </c>
      <c r="D11704" s="97" t="s">
        <v>13292</v>
      </c>
      <c r="E11704" s="97" t="s">
        <v>15</v>
      </c>
      <c r="F11704" s="97">
        <v>239</v>
      </c>
      <c r="G11704" s="97"/>
      <c r="H11704" s="124" t="s">
        <v>3420</v>
      </c>
      <c r="I11704" s="125">
        <v>542.27</v>
      </c>
      <c r="J11704" s="125">
        <v>0</v>
      </c>
      <c r="K11704" s="126">
        <v>542.27</v>
      </c>
      <c r="L11704" s="100" t="s">
        <v>1324</v>
      </c>
    </row>
    <row r="11705" spans="1:12" ht="56.25" customHeight="1">
      <c r="A11705" s="97" t="s">
        <v>631</v>
      </c>
      <c r="B11705" s="122" t="s">
        <v>10098</v>
      </c>
      <c r="C11705" s="123">
        <v>42564</v>
      </c>
      <c r="D11705" s="97" t="s">
        <v>13293</v>
      </c>
      <c r="E11705" s="97" t="s">
        <v>11</v>
      </c>
      <c r="F11705" s="97">
        <v>223849</v>
      </c>
      <c r="G11705" s="97"/>
      <c r="H11705" s="124" t="s">
        <v>13294</v>
      </c>
      <c r="I11705" s="125">
        <v>50</v>
      </c>
      <c r="J11705" s="125">
        <v>0</v>
      </c>
      <c r="K11705" s="126">
        <v>50</v>
      </c>
      <c r="L11705" s="100" t="s">
        <v>1324</v>
      </c>
    </row>
    <row r="11706" spans="1:12" ht="56.25" customHeight="1">
      <c r="A11706" s="97" t="s">
        <v>631</v>
      </c>
      <c r="B11706" s="122" t="s">
        <v>10098</v>
      </c>
      <c r="C11706" s="123">
        <v>42564</v>
      </c>
      <c r="D11706" s="97" t="s">
        <v>13295</v>
      </c>
      <c r="E11706" s="97" t="s">
        <v>11</v>
      </c>
      <c r="F11706" s="97">
        <v>223850</v>
      </c>
      <c r="G11706" s="97"/>
      <c r="H11706" s="124" t="s">
        <v>13296</v>
      </c>
      <c r="I11706" s="125">
        <v>50</v>
      </c>
      <c r="J11706" s="125">
        <v>0</v>
      </c>
      <c r="K11706" s="126">
        <v>50</v>
      </c>
      <c r="L11706" s="100" t="s">
        <v>1324</v>
      </c>
    </row>
    <row r="11707" spans="1:12" ht="56.25" customHeight="1">
      <c r="A11707" s="97" t="s">
        <v>631</v>
      </c>
      <c r="B11707" s="122" t="s">
        <v>10098</v>
      </c>
      <c r="C11707" s="123">
        <v>42565</v>
      </c>
      <c r="D11707" s="97" t="s">
        <v>13350</v>
      </c>
      <c r="E11707" s="97" t="s">
        <v>11</v>
      </c>
      <c r="F11707" s="97">
        <v>857869</v>
      </c>
      <c r="G11707" s="97"/>
      <c r="H11707" s="124" t="s">
        <v>3454</v>
      </c>
      <c r="I11707" s="125">
        <v>50</v>
      </c>
      <c r="J11707" s="125">
        <v>0</v>
      </c>
      <c r="K11707" s="126">
        <v>50</v>
      </c>
      <c r="L11707" s="100" t="s">
        <v>1324</v>
      </c>
    </row>
    <row r="11708" spans="1:12" ht="56.25" customHeight="1">
      <c r="A11708" s="97" t="s">
        <v>631</v>
      </c>
      <c r="B11708" s="122" t="s">
        <v>10098</v>
      </c>
      <c r="C11708" s="123">
        <v>42566</v>
      </c>
      <c r="D11708" s="97" t="s">
        <v>13356</v>
      </c>
      <c r="E11708" s="97" t="s">
        <v>11</v>
      </c>
      <c r="F11708" s="97">
        <v>8009</v>
      </c>
      <c r="G11708" s="97"/>
      <c r="H11708" s="124" t="s">
        <v>3456</v>
      </c>
      <c r="I11708" s="125">
        <v>457.62</v>
      </c>
      <c r="J11708" s="125">
        <v>0</v>
      </c>
      <c r="K11708" s="126">
        <v>457.62</v>
      </c>
      <c r="L11708" s="100" t="s">
        <v>1324</v>
      </c>
    </row>
    <row r="11709" spans="1:12" ht="56.25" customHeight="1">
      <c r="A11709" s="97" t="s">
        <v>631</v>
      </c>
      <c r="B11709" s="122" t="s">
        <v>10098</v>
      </c>
      <c r="C11709" s="123">
        <v>42566</v>
      </c>
      <c r="D11709" s="97" t="s">
        <v>13357</v>
      </c>
      <c r="E11709" s="97" t="s">
        <v>11</v>
      </c>
      <c r="F11709" s="97">
        <v>8008</v>
      </c>
      <c r="G11709" s="97"/>
      <c r="H11709" s="124" t="s">
        <v>3457</v>
      </c>
      <c r="I11709" s="125">
        <v>388.2</v>
      </c>
      <c r="J11709" s="125">
        <v>0</v>
      </c>
      <c r="K11709" s="126">
        <v>388.2</v>
      </c>
      <c r="L11709" s="100" t="s">
        <v>1324</v>
      </c>
    </row>
    <row r="11710" spans="1:12" ht="56.25" customHeight="1">
      <c r="A11710" s="97" t="s">
        <v>631</v>
      </c>
      <c r="B11710" s="122" t="s">
        <v>10098</v>
      </c>
      <c r="C11710" s="123">
        <v>42566</v>
      </c>
      <c r="D11710" s="97" t="s">
        <v>13358</v>
      </c>
      <c r="E11710" s="97" t="s">
        <v>11</v>
      </c>
      <c r="F11710" s="97">
        <v>8011</v>
      </c>
      <c r="G11710" s="97"/>
      <c r="H11710" s="124" t="s">
        <v>3458</v>
      </c>
      <c r="I11710" s="125">
        <v>1109.18</v>
      </c>
      <c r="J11710" s="125">
        <v>0</v>
      </c>
      <c r="K11710" s="126">
        <v>1109.18</v>
      </c>
      <c r="L11710" s="100" t="s">
        <v>1324</v>
      </c>
    </row>
    <row r="11711" spans="1:12" ht="56.25" customHeight="1">
      <c r="A11711" s="97" t="s">
        <v>631</v>
      </c>
      <c r="B11711" s="122" t="s">
        <v>10098</v>
      </c>
      <c r="C11711" s="123">
        <v>42566</v>
      </c>
      <c r="D11711" s="97" t="s">
        <v>13359</v>
      </c>
      <c r="E11711" s="97" t="s">
        <v>11</v>
      </c>
      <c r="F11711" s="97">
        <v>8010</v>
      </c>
      <c r="G11711" s="97"/>
      <c r="H11711" s="124" t="s">
        <v>3459</v>
      </c>
      <c r="I11711" s="125">
        <v>430.52</v>
      </c>
      <c r="J11711" s="125">
        <v>0</v>
      </c>
      <c r="K11711" s="126">
        <v>430.52</v>
      </c>
      <c r="L11711" s="100" t="s">
        <v>1324</v>
      </c>
    </row>
    <row r="11712" spans="1:12" ht="56.25" customHeight="1">
      <c r="A11712" s="97" t="s">
        <v>631</v>
      </c>
      <c r="B11712" s="122" t="s">
        <v>10098</v>
      </c>
      <c r="C11712" s="123">
        <v>42566</v>
      </c>
      <c r="D11712" s="97" t="s">
        <v>13360</v>
      </c>
      <c r="E11712" s="97" t="s">
        <v>11</v>
      </c>
      <c r="F11712" s="97">
        <v>7969</v>
      </c>
      <c r="G11712" s="97"/>
      <c r="H11712" s="124" t="s">
        <v>13361</v>
      </c>
      <c r="I11712" s="125">
        <v>5635.14</v>
      </c>
      <c r="J11712" s="125">
        <v>0</v>
      </c>
      <c r="K11712" s="126">
        <v>5635.14</v>
      </c>
      <c r="L11712" s="100" t="s">
        <v>1324</v>
      </c>
    </row>
    <row r="11713" spans="1:12" ht="56.25" customHeight="1">
      <c r="A11713" s="97" t="s">
        <v>631</v>
      </c>
      <c r="B11713" s="122" t="s">
        <v>10098</v>
      </c>
      <c r="C11713" s="123">
        <v>42566</v>
      </c>
      <c r="D11713" s="97" t="s">
        <v>13362</v>
      </c>
      <c r="E11713" s="97" t="s">
        <v>11</v>
      </c>
      <c r="F11713" s="97">
        <v>7953</v>
      </c>
      <c r="G11713" s="97"/>
      <c r="H11713" s="124" t="s">
        <v>13363</v>
      </c>
      <c r="I11713" s="125">
        <v>549.54999999999995</v>
      </c>
      <c r="J11713" s="125">
        <v>0</v>
      </c>
      <c r="K11713" s="126">
        <v>549.54999999999995</v>
      </c>
      <c r="L11713" s="100" t="s">
        <v>1324</v>
      </c>
    </row>
    <row r="11714" spans="1:12" ht="56.25" customHeight="1">
      <c r="A11714" s="97" t="s">
        <v>631</v>
      </c>
      <c r="B11714" s="122" t="s">
        <v>10098</v>
      </c>
      <c r="C11714" s="123">
        <v>42566</v>
      </c>
      <c r="D11714" s="97" t="s">
        <v>13364</v>
      </c>
      <c r="E11714" s="97" t="s">
        <v>11</v>
      </c>
      <c r="F11714" s="97">
        <v>7955</v>
      </c>
      <c r="G11714" s="97"/>
      <c r="H11714" s="124" t="s">
        <v>13365</v>
      </c>
      <c r="I11714" s="125">
        <v>4733.18</v>
      </c>
      <c r="J11714" s="125">
        <v>0</v>
      </c>
      <c r="K11714" s="126">
        <v>4733.18</v>
      </c>
      <c r="L11714" s="100" t="s">
        <v>1324</v>
      </c>
    </row>
    <row r="11715" spans="1:12" ht="56.25" customHeight="1">
      <c r="A11715" s="97" t="s">
        <v>631</v>
      </c>
      <c r="B11715" s="122" t="s">
        <v>10098</v>
      </c>
      <c r="C11715" s="123">
        <v>42566</v>
      </c>
      <c r="D11715" s="97" t="s">
        <v>13366</v>
      </c>
      <c r="E11715" s="97" t="s">
        <v>11</v>
      </c>
      <c r="F11715" s="97">
        <v>7950</v>
      </c>
      <c r="G11715" s="97"/>
      <c r="H11715" s="124" t="s">
        <v>13367</v>
      </c>
      <c r="I11715" s="125">
        <v>1742.64</v>
      </c>
      <c r="J11715" s="125">
        <v>0</v>
      </c>
      <c r="K11715" s="126">
        <v>1742.64</v>
      </c>
      <c r="L11715" s="100" t="s">
        <v>1324</v>
      </c>
    </row>
    <row r="11716" spans="1:12" ht="56.25" customHeight="1">
      <c r="A11716" s="97" t="s">
        <v>631</v>
      </c>
      <c r="B11716" s="122" t="s">
        <v>10098</v>
      </c>
      <c r="C11716" s="123">
        <v>42566</v>
      </c>
      <c r="D11716" s="97" t="s">
        <v>13368</v>
      </c>
      <c r="E11716" s="97" t="s">
        <v>11</v>
      </c>
      <c r="F11716" s="97">
        <v>7962</v>
      </c>
      <c r="G11716" s="97"/>
      <c r="H11716" s="124" t="s">
        <v>13369</v>
      </c>
      <c r="I11716" s="125">
        <v>1660.32</v>
      </c>
      <c r="J11716" s="125">
        <v>0</v>
      </c>
      <c r="K11716" s="126">
        <v>1660.32</v>
      </c>
      <c r="L11716" s="100" t="s">
        <v>1324</v>
      </c>
    </row>
    <row r="11717" spans="1:12" ht="56.25" customHeight="1">
      <c r="A11717" s="97" t="s">
        <v>631</v>
      </c>
      <c r="B11717" s="122" t="s">
        <v>10098</v>
      </c>
      <c r="C11717" s="123">
        <v>42569</v>
      </c>
      <c r="D11717" s="97" t="s">
        <v>13395</v>
      </c>
      <c r="E11717" s="97" t="s">
        <v>11</v>
      </c>
      <c r="F11717" s="97">
        <v>7995</v>
      </c>
      <c r="G11717" s="97"/>
      <c r="H11717" s="124" t="s">
        <v>3479</v>
      </c>
      <c r="I11717" s="125">
        <v>335.51</v>
      </c>
      <c r="J11717" s="125">
        <v>0</v>
      </c>
      <c r="K11717" s="126">
        <v>335.51</v>
      </c>
      <c r="L11717" s="100" t="s">
        <v>1324</v>
      </c>
    </row>
    <row r="11718" spans="1:12" ht="56.25" customHeight="1">
      <c r="A11718" s="97" t="s">
        <v>631</v>
      </c>
      <c r="B11718" s="122" t="s">
        <v>10098</v>
      </c>
      <c r="C11718" s="123">
        <v>42569</v>
      </c>
      <c r="D11718" s="97" t="s">
        <v>13392</v>
      </c>
      <c r="E11718" s="97" t="s">
        <v>1302</v>
      </c>
      <c r="F11718" s="97">
        <v>10695096</v>
      </c>
      <c r="G11718" s="97"/>
      <c r="H11718" s="124" t="s">
        <v>3476</v>
      </c>
      <c r="I11718" s="125">
        <v>0</v>
      </c>
      <c r="J11718" s="125">
        <v>4095192.94</v>
      </c>
      <c r="K11718" s="126">
        <v>4095192.94</v>
      </c>
      <c r="L11718" s="100" t="s">
        <v>1324</v>
      </c>
    </row>
    <row r="11719" spans="1:12" ht="56.25" customHeight="1">
      <c r="A11719" s="97" t="s">
        <v>631</v>
      </c>
      <c r="B11719" s="122" t="s">
        <v>10098</v>
      </c>
      <c r="C11719" s="123">
        <v>42569</v>
      </c>
      <c r="D11719" s="97" t="s">
        <v>13393</v>
      </c>
      <c r="E11719" s="97" t="s">
        <v>1302</v>
      </c>
      <c r="F11719" s="97">
        <v>10695458</v>
      </c>
      <c r="G11719" s="97"/>
      <c r="H11719" s="124" t="s">
        <v>3477</v>
      </c>
      <c r="I11719" s="125">
        <v>0</v>
      </c>
      <c r="J11719" s="125">
        <v>282577.32</v>
      </c>
      <c r="K11719" s="126">
        <v>282577.32</v>
      </c>
      <c r="L11719" s="100" t="s">
        <v>1324</v>
      </c>
    </row>
    <row r="11720" spans="1:12" ht="56.25" customHeight="1">
      <c r="A11720" s="97" t="s">
        <v>631</v>
      </c>
      <c r="B11720" s="122" t="s">
        <v>10098</v>
      </c>
      <c r="C11720" s="123">
        <v>42569</v>
      </c>
      <c r="D11720" s="97" t="s">
        <v>13410</v>
      </c>
      <c r="E11720" s="97" t="s">
        <v>11</v>
      </c>
      <c r="F11720" s="97">
        <v>858133</v>
      </c>
      <c r="G11720" s="97"/>
      <c r="H11720" s="124" t="s">
        <v>3492</v>
      </c>
      <c r="I11720" s="125">
        <v>50</v>
      </c>
      <c r="J11720" s="125">
        <v>0</v>
      </c>
      <c r="K11720" s="126">
        <v>50</v>
      </c>
      <c r="L11720" s="100" t="s">
        <v>1324</v>
      </c>
    </row>
    <row r="11721" spans="1:12" ht="56.25" customHeight="1">
      <c r="A11721" s="97" t="s">
        <v>631</v>
      </c>
      <c r="B11721" s="122" t="s">
        <v>10098</v>
      </c>
      <c r="C11721" s="123">
        <v>42570</v>
      </c>
      <c r="D11721" s="97" t="s">
        <v>13415</v>
      </c>
      <c r="E11721" s="97" t="s">
        <v>1303</v>
      </c>
      <c r="F11721" s="97">
        <v>248</v>
      </c>
      <c r="G11721" s="97"/>
      <c r="H11721" s="124" t="s">
        <v>13416</v>
      </c>
      <c r="I11721" s="125">
        <v>2583.14</v>
      </c>
      <c r="J11721" s="125">
        <v>0</v>
      </c>
      <c r="K11721" s="126">
        <v>2583.14</v>
      </c>
      <c r="L11721" s="100" t="s">
        <v>1324</v>
      </c>
    </row>
    <row r="11722" spans="1:12" ht="56.25" customHeight="1">
      <c r="A11722" s="97" t="s">
        <v>631</v>
      </c>
      <c r="B11722" s="122" t="s">
        <v>10098</v>
      </c>
      <c r="C11722" s="123">
        <v>42570</v>
      </c>
      <c r="D11722" s="97" t="s">
        <v>13417</v>
      </c>
      <c r="E11722" s="97" t="s">
        <v>15</v>
      </c>
      <c r="F11722" s="97">
        <v>248</v>
      </c>
      <c r="G11722" s="97"/>
      <c r="H11722" s="124" t="s">
        <v>13418</v>
      </c>
      <c r="I11722" s="125">
        <v>482.87</v>
      </c>
      <c r="J11722" s="125">
        <v>0</v>
      </c>
      <c r="K11722" s="126">
        <v>482.87</v>
      </c>
      <c r="L11722" s="100" t="s">
        <v>1324</v>
      </c>
    </row>
    <row r="11723" spans="1:12" ht="56.25" customHeight="1">
      <c r="A11723" s="97" t="s">
        <v>631</v>
      </c>
      <c r="B11723" s="122" t="s">
        <v>10098</v>
      </c>
      <c r="C11723" s="123">
        <v>42570</v>
      </c>
      <c r="D11723" s="97" t="s">
        <v>13419</v>
      </c>
      <c r="E11723" s="97" t="s">
        <v>11</v>
      </c>
      <c r="F11723" s="97">
        <v>8073</v>
      </c>
      <c r="G11723" s="97"/>
      <c r="H11723" s="124" t="s">
        <v>13420</v>
      </c>
      <c r="I11723" s="125">
        <v>609.09</v>
      </c>
      <c r="J11723" s="125">
        <v>0</v>
      </c>
      <c r="K11723" s="126">
        <v>609.09</v>
      </c>
      <c r="L11723" s="100" t="s">
        <v>1324</v>
      </c>
    </row>
    <row r="11724" spans="1:12" ht="56.25" customHeight="1">
      <c r="A11724" s="97" t="s">
        <v>631</v>
      </c>
      <c r="B11724" s="122" t="s">
        <v>10098</v>
      </c>
      <c r="C11724" s="123">
        <v>42570</v>
      </c>
      <c r="D11724" s="97" t="s">
        <v>13421</v>
      </c>
      <c r="E11724" s="97" t="s">
        <v>11</v>
      </c>
      <c r="F11724" s="97">
        <v>8074</v>
      </c>
      <c r="G11724" s="97"/>
      <c r="H11724" s="124" t="s">
        <v>13422</v>
      </c>
      <c r="I11724" s="125">
        <v>278.37</v>
      </c>
      <c r="J11724" s="125">
        <v>0</v>
      </c>
      <c r="K11724" s="126">
        <v>278.37</v>
      </c>
      <c r="L11724" s="100" t="s">
        <v>1324</v>
      </c>
    </row>
    <row r="11725" spans="1:12" ht="56.25" customHeight="1">
      <c r="A11725" s="97" t="s">
        <v>631</v>
      </c>
      <c r="B11725" s="122" t="s">
        <v>10098</v>
      </c>
      <c r="C11725" s="123">
        <v>42570</v>
      </c>
      <c r="D11725" s="97" t="s">
        <v>13423</v>
      </c>
      <c r="E11725" s="97" t="s">
        <v>11</v>
      </c>
      <c r="F11725" s="97">
        <v>227377</v>
      </c>
      <c r="G11725" s="97"/>
      <c r="H11725" s="124" t="s">
        <v>3495</v>
      </c>
      <c r="I11725" s="125">
        <v>50</v>
      </c>
      <c r="J11725" s="125">
        <v>0</v>
      </c>
      <c r="K11725" s="126">
        <v>50</v>
      </c>
      <c r="L11725" s="100" t="s">
        <v>1324</v>
      </c>
    </row>
    <row r="11726" spans="1:12" ht="56.25" customHeight="1">
      <c r="A11726" s="97" t="s">
        <v>631</v>
      </c>
      <c r="B11726" s="122" t="s">
        <v>10098</v>
      </c>
      <c r="C11726" s="123">
        <v>42570</v>
      </c>
      <c r="D11726" s="97" t="s">
        <v>13424</v>
      </c>
      <c r="E11726" s="97" t="s">
        <v>11</v>
      </c>
      <c r="F11726" s="97">
        <v>227378</v>
      </c>
      <c r="G11726" s="97"/>
      <c r="H11726" s="124" t="s">
        <v>3496</v>
      </c>
      <c r="I11726" s="125">
        <v>50</v>
      </c>
      <c r="J11726" s="125">
        <v>0</v>
      </c>
      <c r="K11726" s="126">
        <v>50</v>
      </c>
      <c r="L11726" s="100" t="s">
        <v>1324</v>
      </c>
    </row>
    <row r="11727" spans="1:12" ht="56.25" customHeight="1">
      <c r="A11727" s="97" t="s">
        <v>631</v>
      </c>
      <c r="B11727" s="122" t="s">
        <v>10098</v>
      </c>
      <c r="C11727" s="123">
        <v>42570</v>
      </c>
      <c r="D11727" s="97" t="s">
        <v>13425</v>
      </c>
      <c r="E11727" s="97" t="s">
        <v>11</v>
      </c>
      <c r="F11727" s="97">
        <v>227379</v>
      </c>
      <c r="G11727" s="97"/>
      <c r="H11727" s="124" t="s">
        <v>3497</v>
      </c>
      <c r="I11727" s="125">
        <v>50</v>
      </c>
      <c r="J11727" s="125">
        <v>0</v>
      </c>
      <c r="K11727" s="126">
        <v>50</v>
      </c>
      <c r="L11727" s="100" t="s">
        <v>1324</v>
      </c>
    </row>
    <row r="11728" spans="1:12" ht="56.25" customHeight="1">
      <c r="A11728" s="97" t="s">
        <v>631</v>
      </c>
      <c r="B11728" s="122" t="s">
        <v>10098</v>
      </c>
      <c r="C11728" s="123">
        <v>42570</v>
      </c>
      <c r="D11728" s="97" t="s">
        <v>13441</v>
      </c>
      <c r="E11728" s="97" t="s">
        <v>11</v>
      </c>
      <c r="F11728" s="97">
        <v>858145</v>
      </c>
      <c r="G11728" s="97"/>
      <c r="H11728" s="124" t="s">
        <v>3507</v>
      </c>
      <c r="I11728" s="125">
        <v>50</v>
      </c>
      <c r="J11728" s="125">
        <v>0</v>
      </c>
      <c r="K11728" s="126">
        <v>50</v>
      </c>
      <c r="L11728" s="100" t="s">
        <v>1324</v>
      </c>
    </row>
    <row r="11729" spans="1:12" ht="56.25" customHeight="1">
      <c r="A11729" s="97" t="s">
        <v>631</v>
      </c>
      <c r="B11729" s="122" t="s">
        <v>10098</v>
      </c>
      <c r="C11729" s="123">
        <v>42570</v>
      </c>
      <c r="D11729" s="97" t="s">
        <v>13413</v>
      </c>
      <c r="E11729" s="97" t="s">
        <v>6</v>
      </c>
      <c r="F11729" s="97">
        <v>858225</v>
      </c>
      <c r="G11729" s="97"/>
      <c r="H11729" s="124" t="s">
        <v>3493</v>
      </c>
      <c r="I11729" s="125">
        <v>0</v>
      </c>
      <c r="J11729" s="125">
        <v>2516681.87</v>
      </c>
      <c r="K11729" s="126">
        <v>2516681.87</v>
      </c>
      <c r="L11729" s="100" t="s">
        <v>1324</v>
      </c>
    </row>
    <row r="11730" spans="1:12" ht="56.25" customHeight="1">
      <c r="A11730" s="97" t="s">
        <v>631</v>
      </c>
      <c r="B11730" s="122" t="s">
        <v>10098</v>
      </c>
      <c r="C11730" s="123">
        <v>42571</v>
      </c>
      <c r="D11730" s="97" t="s">
        <v>13444</v>
      </c>
      <c r="E11730" s="97" t="s">
        <v>11</v>
      </c>
      <c r="F11730" s="97">
        <v>7956</v>
      </c>
      <c r="G11730" s="97"/>
      <c r="H11730" s="124" t="s">
        <v>3510</v>
      </c>
      <c r="I11730" s="125">
        <v>474.98</v>
      </c>
      <c r="J11730" s="125">
        <v>0</v>
      </c>
      <c r="K11730" s="126">
        <v>474.98</v>
      </c>
      <c r="L11730" s="100" t="s">
        <v>1324</v>
      </c>
    </row>
    <row r="11731" spans="1:12" ht="56.25" customHeight="1">
      <c r="A11731" s="97" t="s">
        <v>631</v>
      </c>
      <c r="B11731" s="122" t="s">
        <v>10098</v>
      </c>
      <c r="C11731" s="123">
        <v>42571</v>
      </c>
      <c r="D11731" s="97" t="s">
        <v>13446</v>
      </c>
      <c r="E11731" s="97" t="s">
        <v>11</v>
      </c>
      <c r="F11731" s="97">
        <v>228795</v>
      </c>
      <c r="G11731" s="97"/>
      <c r="H11731" s="124" t="s">
        <v>3512</v>
      </c>
      <c r="I11731" s="125">
        <v>50</v>
      </c>
      <c r="J11731" s="125">
        <v>0</v>
      </c>
      <c r="K11731" s="126">
        <v>50</v>
      </c>
      <c r="L11731" s="100" t="s">
        <v>1324</v>
      </c>
    </row>
    <row r="11732" spans="1:12" ht="56.25" customHeight="1">
      <c r="A11732" s="97" t="s">
        <v>631</v>
      </c>
      <c r="B11732" s="122" t="s">
        <v>10098</v>
      </c>
      <c r="C11732" s="123">
        <v>42572</v>
      </c>
      <c r="D11732" s="97" t="s">
        <v>13449</v>
      </c>
      <c r="E11732" s="97" t="s">
        <v>11</v>
      </c>
      <c r="F11732" s="97">
        <v>7949</v>
      </c>
      <c r="G11732" s="97"/>
      <c r="H11732" s="124" t="s">
        <v>13450</v>
      </c>
      <c r="I11732" s="125">
        <v>6620.03</v>
      </c>
      <c r="J11732" s="125">
        <v>0</v>
      </c>
      <c r="K11732" s="126">
        <v>6620.03</v>
      </c>
      <c r="L11732" s="100" t="s">
        <v>1324</v>
      </c>
    </row>
    <row r="11733" spans="1:12" ht="56.25" customHeight="1">
      <c r="A11733" s="97" t="s">
        <v>631</v>
      </c>
      <c r="B11733" s="122" t="s">
        <v>10098</v>
      </c>
      <c r="C11733" s="123">
        <v>42573</v>
      </c>
      <c r="D11733" s="97" t="s">
        <v>13467</v>
      </c>
      <c r="E11733" s="97" t="s">
        <v>6</v>
      </c>
      <c r="F11733" s="97">
        <v>858499</v>
      </c>
      <c r="G11733" s="97"/>
      <c r="H11733" s="124" t="s">
        <v>13468</v>
      </c>
      <c r="I11733" s="125">
        <v>0</v>
      </c>
      <c r="J11733" s="125">
        <v>1500</v>
      </c>
      <c r="K11733" s="126">
        <v>1500</v>
      </c>
      <c r="L11733" s="100" t="s">
        <v>1324</v>
      </c>
    </row>
    <row r="11734" spans="1:12" ht="56.25" customHeight="1">
      <c r="A11734" s="97" t="s">
        <v>631</v>
      </c>
      <c r="B11734" s="122" t="s">
        <v>10098</v>
      </c>
      <c r="C11734" s="123">
        <v>42576</v>
      </c>
      <c r="D11734" s="97" t="s">
        <v>13488</v>
      </c>
      <c r="E11734" s="97" t="s">
        <v>11</v>
      </c>
      <c r="F11734" s="97">
        <v>7957</v>
      </c>
      <c r="G11734" s="97"/>
      <c r="H11734" s="124" t="s">
        <v>3538</v>
      </c>
      <c r="I11734" s="125">
        <v>1173.05</v>
      </c>
      <c r="J11734" s="125">
        <v>0</v>
      </c>
      <c r="K11734" s="126">
        <v>1173.05</v>
      </c>
      <c r="L11734" s="100" t="s">
        <v>1324</v>
      </c>
    </row>
    <row r="11735" spans="1:12" ht="56.25" customHeight="1">
      <c r="A11735" s="97" t="s">
        <v>631</v>
      </c>
      <c r="B11735" s="122" t="s">
        <v>10098</v>
      </c>
      <c r="C11735" s="123">
        <v>42576</v>
      </c>
      <c r="D11735" s="97" t="s">
        <v>13489</v>
      </c>
      <c r="E11735" s="97" t="s">
        <v>11</v>
      </c>
      <c r="F11735" s="97">
        <v>7979</v>
      </c>
      <c r="G11735" s="97"/>
      <c r="H11735" s="124" t="s">
        <v>13490</v>
      </c>
      <c r="I11735" s="125">
        <v>9058.14</v>
      </c>
      <c r="J11735" s="125">
        <v>0</v>
      </c>
      <c r="K11735" s="126">
        <v>9058.14</v>
      </c>
      <c r="L11735" s="100" t="s">
        <v>1324</v>
      </c>
    </row>
    <row r="11736" spans="1:12" ht="56.25" customHeight="1">
      <c r="A11736" s="97" t="s">
        <v>631</v>
      </c>
      <c r="B11736" s="122" t="s">
        <v>10098</v>
      </c>
      <c r="C11736" s="123">
        <v>42576</v>
      </c>
      <c r="D11736" s="97" t="s">
        <v>13491</v>
      </c>
      <c r="E11736" s="97" t="s">
        <v>11</v>
      </c>
      <c r="F11736" s="97">
        <v>7959</v>
      </c>
      <c r="G11736" s="97"/>
      <c r="H11736" s="124" t="s">
        <v>13492</v>
      </c>
      <c r="I11736" s="125">
        <v>396.57</v>
      </c>
      <c r="J11736" s="125">
        <v>0</v>
      </c>
      <c r="K11736" s="126">
        <v>396.57</v>
      </c>
      <c r="L11736" s="100" t="s">
        <v>1324</v>
      </c>
    </row>
    <row r="11737" spans="1:12" ht="56.25" customHeight="1">
      <c r="A11737" s="97" t="s">
        <v>631</v>
      </c>
      <c r="B11737" s="122" t="s">
        <v>10098</v>
      </c>
      <c r="C11737" s="123">
        <v>42576</v>
      </c>
      <c r="D11737" s="97" t="s">
        <v>13494</v>
      </c>
      <c r="E11737" s="97" t="s">
        <v>11</v>
      </c>
      <c r="F11737" s="97">
        <v>858563</v>
      </c>
      <c r="G11737" s="97"/>
      <c r="H11737" s="124" t="s">
        <v>3540</v>
      </c>
      <c r="I11737" s="125">
        <v>50</v>
      </c>
      <c r="J11737" s="125">
        <v>0</v>
      </c>
      <c r="K11737" s="126">
        <v>50</v>
      </c>
      <c r="L11737" s="100" t="s">
        <v>1324</v>
      </c>
    </row>
    <row r="11738" spans="1:12" ht="56.25" customHeight="1">
      <c r="A11738" s="97" t="s">
        <v>631</v>
      </c>
      <c r="B11738" s="122" t="s">
        <v>10098</v>
      </c>
      <c r="C11738" s="123">
        <v>42576</v>
      </c>
      <c r="D11738" s="97" t="s">
        <v>13495</v>
      </c>
      <c r="E11738" s="97" t="s">
        <v>13</v>
      </c>
      <c r="F11738" s="97">
        <v>858567</v>
      </c>
      <c r="G11738" s="97"/>
      <c r="H11738" s="124" t="s">
        <v>3541</v>
      </c>
      <c r="I11738" s="125">
        <v>2858811.8</v>
      </c>
      <c r="J11738" s="125">
        <v>0</v>
      </c>
      <c r="K11738" s="126">
        <v>2858811.8</v>
      </c>
      <c r="L11738" s="100" t="s">
        <v>1324</v>
      </c>
    </row>
    <row r="11739" spans="1:12" ht="56.25" customHeight="1">
      <c r="A11739" s="97" t="s">
        <v>631</v>
      </c>
      <c r="B11739" s="122" t="s">
        <v>10098</v>
      </c>
      <c r="C11739" s="123">
        <v>42576</v>
      </c>
      <c r="D11739" s="97" t="s">
        <v>13496</v>
      </c>
      <c r="E11739" s="97" t="s">
        <v>11</v>
      </c>
      <c r="F11739" s="97">
        <v>858567</v>
      </c>
      <c r="G11739" s="97"/>
      <c r="H11739" s="124" t="s">
        <v>3542</v>
      </c>
      <c r="I11739" s="125">
        <v>50</v>
      </c>
      <c r="J11739" s="125">
        <v>0</v>
      </c>
      <c r="K11739" s="126">
        <v>50</v>
      </c>
      <c r="L11739" s="100" t="s">
        <v>1324</v>
      </c>
    </row>
    <row r="11740" spans="1:12" ht="56.25" customHeight="1">
      <c r="A11740" s="97" t="s">
        <v>631</v>
      </c>
      <c r="B11740" s="122" t="s">
        <v>10098</v>
      </c>
      <c r="C11740" s="123">
        <v>42576</v>
      </c>
      <c r="D11740" s="97" t="s">
        <v>13498</v>
      </c>
      <c r="E11740" s="97" t="s">
        <v>11</v>
      </c>
      <c r="F11740" s="97">
        <v>858595</v>
      </c>
      <c r="G11740" s="97"/>
      <c r="H11740" s="124" t="s">
        <v>13499</v>
      </c>
      <c r="I11740" s="125">
        <v>50</v>
      </c>
      <c r="J11740" s="125">
        <v>0</v>
      </c>
      <c r="K11740" s="126">
        <v>50</v>
      </c>
      <c r="L11740" s="100" t="s">
        <v>1324</v>
      </c>
    </row>
    <row r="11741" spans="1:12" ht="56.25" customHeight="1">
      <c r="A11741" s="97" t="s">
        <v>631</v>
      </c>
      <c r="B11741" s="122" t="s">
        <v>10098</v>
      </c>
      <c r="C11741" s="123">
        <v>42576</v>
      </c>
      <c r="D11741" s="97" t="s">
        <v>13502</v>
      </c>
      <c r="E11741" s="97" t="s">
        <v>13</v>
      </c>
      <c r="F11741" s="97">
        <v>858609</v>
      </c>
      <c r="G11741" s="97"/>
      <c r="H11741" s="124" t="s">
        <v>13503</v>
      </c>
      <c r="I11741" s="125">
        <v>2834949.88</v>
      </c>
      <c r="J11741" s="125">
        <v>0</v>
      </c>
      <c r="K11741" s="126">
        <v>2834949.88</v>
      </c>
      <c r="L11741" s="100" t="s">
        <v>1324</v>
      </c>
    </row>
    <row r="11742" spans="1:12" ht="56.25" customHeight="1">
      <c r="A11742" s="97" t="s">
        <v>631</v>
      </c>
      <c r="B11742" s="122" t="s">
        <v>10098</v>
      </c>
      <c r="C11742" s="123">
        <v>42576</v>
      </c>
      <c r="D11742" s="97" t="s">
        <v>13504</v>
      </c>
      <c r="E11742" s="97" t="s">
        <v>11</v>
      </c>
      <c r="F11742" s="97">
        <v>858609</v>
      </c>
      <c r="G11742" s="97"/>
      <c r="H11742" s="124" t="s">
        <v>13505</v>
      </c>
      <c r="I11742" s="125">
        <v>50</v>
      </c>
      <c r="J11742" s="125">
        <v>0</v>
      </c>
      <c r="K11742" s="126">
        <v>50</v>
      </c>
      <c r="L11742" s="100" t="s">
        <v>1324</v>
      </c>
    </row>
    <row r="11743" spans="1:12" ht="56.25" customHeight="1">
      <c r="A11743" s="97" t="s">
        <v>631</v>
      </c>
      <c r="B11743" s="122" t="s">
        <v>10098</v>
      </c>
      <c r="C11743" s="123">
        <v>42577</v>
      </c>
      <c r="D11743" s="97" t="s">
        <v>13512</v>
      </c>
      <c r="E11743" s="97" t="s">
        <v>11</v>
      </c>
      <c r="F11743" s="97">
        <v>7966</v>
      </c>
      <c r="G11743" s="97"/>
      <c r="H11743" s="124" t="s">
        <v>3548</v>
      </c>
      <c r="I11743" s="125">
        <v>13191.91</v>
      </c>
      <c r="J11743" s="125">
        <v>0</v>
      </c>
      <c r="K11743" s="126">
        <v>13191.91</v>
      </c>
      <c r="L11743" s="100" t="s">
        <v>1324</v>
      </c>
    </row>
    <row r="11744" spans="1:12" ht="56.25" customHeight="1">
      <c r="A11744" s="97" t="s">
        <v>631</v>
      </c>
      <c r="B11744" s="122" t="s">
        <v>10098</v>
      </c>
      <c r="C11744" s="123">
        <v>42577</v>
      </c>
      <c r="D11744" s="97" t="s">
        <v>13513</v>
      </c>
      <c r="E11744" s="97" t="s">
        <v>11</v>
      </c>
      <c r="F11744" s="97">
        <v>7989</v>
      </c>
      <c r="G11744" s="97"/>
      <c r="H11744" s="124" t="s">
        <v>3549</v>
      </c>
      <c r="I11744" s="125">
        <v>5183.54</v>
      </c>
      <c r="J11744" s="125">
        <v>0</v>
      </c>
      <c r="K11744" s="126">
        <v>5183.54</v>
      </c>
      <c r="L11744" s="100" t="s">
        <v>1324</v>
      </c>
    </row>
    <row r="11745" spans="1:12" ht="56.25" customHeight="1">
      <c r="A11745" s="97" t="s">
        <v>631</v>
      </c>
      <c r="B11745" s="122" t="s">
        <v>10098</v>
      </c>
      <c r="C11745" s="123">
        <v>42577</v>
      </c>
      <c r="D11745" s="97" t="s">
        <v>13514</v>
      </c>
      <c r="E11745" s="97" t="s">
        <v>11</v>
      </c>
      <c r="F11745" s="97">
        <v>7990</v>
      </c>
      <c r="G11745" s="97"/>
      <c r="H11745" s="124" t="s">
        <v>3550</v>
      </c>
      <c r="I11745" s="125">
        <v>6809.71</v>
      </c>
      <c r="J11745" s="125">
        <v>0</v>
      </c>
      <c r="K11745" s="126">
        <v>6809.71</v>
      </c>
      <c r="L11745" s="100" t="s">
        <v>1324</v>
      </c>
    </row>
    <row r="11746" spans="1:12" ht="56.25" customHeight="1">
      <c r="A11746" s="97" t="s">
        <v>631</v>
      </c>
      <c r="B11746" s="122" t="s">
        <v>10098</v>
      </c>
      <c r="C11746" s="123">
        <v>42577</v>
      </c>
      <c r="D11746" s="97" t="s">
        <v>13510</v>
      </c>
      <c r="E11746" s="97" t="s">
        <v>1313</v>
      </c>
      <c r="F11746" s="97">
        <v>10734614</v>
      </c>
      <c r="G11746" s="97"/>
      <c r="H11746" s="124" t="s">
        <v>3546</v>
      </c>
      <c r="I11746" s="125">
        <v>0</v>
      </c>
      <c r="J11746" s="125">
        <v>505491.91</v>
      </c>
      <c r="K11746" s="126">
        <v>505491.91</v>
      </c>
      <c r="L11746" s="100" t="s">
        <v>1324</v>
      </c>
    </row>
    <row r="11747" spans="1:12" ht="56.25" customHeight="1">
      <c r="A11747" s="97" t="s">
        <v>631</v>
      </c>
      <c r="B11747" s="122" t="s">
        <v>10098</v>
      </c>
      <c r="C11747" s="123">
        <v>42578</v>
      </c>
      <c r="D11747" s="97" t="s">
        <v>13527</v>
      </c>
      <c r="E11747" s="97" t="s">
        <v>11</v>
      </c>
      <c r="F11747" s="97">
        <v>7983</v>
      </c>
      <c r="G11747" s="97"/>
      <c r="H11747" s="124" t="s">
        <v>3561</v>
      </c>
      <c r="I11747" s="125">
        <v>324.19</v>
      </c>
      <c r="J11747" s="125">
        <v>0</v>
      </c>
      <c r="K11747" s="126">
        <v>324.19</v>
      </c>
      <c r="L11747" s="100" t="s">
        <v>1324</v>
      </c>
    </row>
    <row r="11748" spans="1:12" ht="56.25" customHeight="1">
      <c r="A11748" s="97" t="s">
        <v>631</v>
      </c>
      <c r="B11748" s="122" t="s">
        <v>10098</v>
      </c>
      <c r="C11748" s="123">
        <v>42579</v>
      </c>
      <c r="D11748" s="97" t="s">
        <v>13559</v>
      </c>
      <c r="E11748" s="97" t="s">
        <v>11</v>
      </c>
      <c r="F11748" s="97">
        <v>8019</v>
      </c>
      <c r="G11748" s="97"/>
      <c r="H11748" s="124" t="s">
        <v>13560</v>
      </c>
      <c r="I11748" s="125">
        <v>1292</v>
      </c>
      <c r="J11748" s="125">
        <v>0</v>
      </c>
      <c r="K11748" s="126">
        <v>1292</v>
      </c>
      <c r="L11748" s="100" t="s">
        <v>1324</v>
      </c>
    </row>
    <row r="11749" spans="1:12" ht="56.25" customHeight="1">
      <c r="A11749" s="97" t="s">
        <v>631</v>
      </c>
      <c r="B11749" s="122" t="s">
        <v>10098</v>
      </c>
      <c r="C11749" s="123">
        <v>42579</v>
      </c>
      <c r="D11749" s="97" t="s">
        <v>13561</v>
      </c>
      <c r="E11749" s="97" t="s">
        <v>11</v>
      </c>
      <c r="F11749" s="97">
        <v>8020</v>
      </c>
      <c r="G11749" s="97"/>
      <c r="H11749" s="124" t="s">
        <v>13562</v>
      </c>
      <c r="I11749" s="125">
        <v>296.27</v>
      </c>
      <c r="J11749" s="125">
        <v>0</v>
      </c>
      <c r="K11749" s="126">
        <v>296.27</v>
      </c>
      <c r="L11749" s="100" t="s">
        <v>1324</v>
      </c>
    </row>
    <row r="11750" spans="1:12" ht="56.25" customHeight="1">
      <c r="A11750" s="97" t="s">
        <v>631</v>
      </c>
      <c r="B11750" s="122" t="s">
        <v>10098</v>
      </c>
      <c r="C11750" s="123">
        <v>42579</v>
      </c>
      <c r="D11750" s="97" t="s">
        <v>13563</v>
      </c>
      <c r="E11750" s="97" t="s">
        <v>11</v>
      </c>
      <c r="F11750" s="97">
        <v>8002</v>
      </c>
      <c r="G11750" s="97"/>
      <c r="H11750" s="124" t="s">
        <v>13564</v>
      </c>
      <c r="I11750" s="125">
        <v>318.5</v>
      </c>
      <c r="J11750" s="125">
        <v>0</v>
      </c>
      <c r="K11750" s="126">
        <v>318.5</v>
      </c>
      <c r="L11750" s="100" t="s">
        <v>1324</v>
      </c>
    </row>
    <row r="11751" spans="1:12" ht="56.25" customHeight="1">
      <c r="A11751" s="97" t="s">
        <v>631</v>
      </c>
      <c r="B11751" s="122" t="s">
        <v>10098</v>
      </c>
      <c r="C11751" s="123">
        <v>42579</v>
      </c>
      <c r="D11751" s="97" t="s">
        <v>13565</v>
      </c>
      <c r="E11751" s="97" t="s">
        <v>11</v>
      </c>
      <c r="F11751" s="97">
        <v>7930</v>
      </c>
      <c r="G11751" s="97"/>
      <c r="H11751" s="124" t="s">
        <v>13566</v>
      </c>
      <c r="I11751" s="125">
        <v>2770.74</v>
      </c>
      <c r="J11751" s="125">
        <v>0</v>
      </c>
      <c r="K11751" s="126">
        <v>2770.74</v>
      </c>
      <c r="L11751" s="100" t="s">
        <v>1324</v>
      </c>
    </row>
    <row r="11752" spans="1:12" ht="56.25" customHeight="1">
      <c r="A11752" s="97" t="s">
        <v>631</v>
      </c>
      <c r="B11752" s="122" t="s">
        <v>10098</v>
      </c>
      <c r="C11752" s="123">
        <v>42579</v>
      </c>
      <c r="D11752" s="97" t="s">
        <v>13571</v>
      </c>
      <c r="E11752" s="97" t="s">
        <v>11</v>
      </c>
      <c r="F11752" s="97">
        <v>234311</v>
      </c>
      <c r="G11752" s="97"/>
      <c r="H11752" s="124" t="s">
        <v>13572</v>
      </c>
      <c r="I11752" s="125">
        <v>50</v>
      </c>
      <c r="J11752" s="125">
        <v>0</v>
      </c>
      <c r="K11752" s="126">
        <v>50</v>
      </c>
      <c r="L11752" s="100" t="s">
        <v>1324</v>
      </c>
    </row>
    <row r="11753" spans="1:12" ht="56.25" customHeight="1">
      <c r="A11753" s="97" t="s">
        <v>631</v>
      </c>
      <c r="B11753" s="122" t="s">
        <v>10098</v>
      </c>
      <c r="C11753" s="123">
        <v>42579</v>
      </c>
      <c r="D11753" s="97" t="s">
        <v>13573</v>
      </c>
      <c r="E11753" s="97" t="s">
        <v>11</v>
      </c>
      <c r="F11753" s="97">
        <v>234313</v>
      </c>
      <c r="G11753" s="97"/>
      <c r="H11753" s="124" t="s">
        <v>13574</v>
      </c>
      <c r="I11753" s="125">
        <v>50</v>
      </c>
      <c r="J11753" s="125">
        <v>0</v>
      </c>
      <c r="K11753" s="126">
        <v>50</v>
      </c>
      <c r="L11753" s="100" t="s">
        <v>1324</v>
      </c>
    </row>
    <row r="11754" spans="1:12" ht="56.25" customHeight="1">
      <c r="A11754" s="97" t="s">
        <v>631</v>
      </c>
      <c r="B11754" s="122" t="s">
        <v>10098</v>
      </c>
      <c r="C11754" s="123">
        <v>42579</v>
      </c>
      <c r="D11754" s="97" t="s">
        <v>13582</v>
      </c>
      <c r="E11754" s="97" t="s">
        <v>11</v>
      </c>
      <c r="F11754" s="97">
        <v>234729</v>
      </c>
      <c r="G11754" s="97"/>
      <c r="H11754" s="124" t="s">
        <v>3591</v>
      </c>
      <c r="I11754" s="125">
        <v>50</v>
      </c>
      <c r="J11754" s="125">
        <v>0</v>
      </c>
      <c r="K11754" s="126">
        <v>50</v>
      </c>
      <c r="L11754" s="100" t="s">
        <v>1324</v>
      </c>
    </row>
    <row r="11755" spans="1:12" ht="56.25" customHeight="1">
      <c r="A11755" s="97" t="s">
        <v>631</v>
      </c>
      <c r="B11755" s="122" t="s">
        <v>10098</v>
      </c>
      <c r="C11755" s="123">
        <v>42579</v>
      </c>
      <c r="D11755" s="97" t="s">
        <v>13583</v>
      </c>
      <c r="E11755" s="97" t="s">
        <v>11</v>
      </c>
      <c r="F11755" s="97">
        <v>234854</v>
      </c>
      <c r="G11755" s="97"/>
      <c r="H11755" s="124" t="s">
        <v>13584</v>
      </c>
      <c r="I11755" s="125">
        <v>50</v>
      </c>
      <c r="J11755" s="125">
        <v>0</v>
      </c>
      <c r="K11755" s="126">
        <v>50</v>
      </c>
      <c r="L11755" s="100" t="s">
        <v>1324</v>
      </c>
    </row>
    <row r="11756" spans="1:12" ht="56.25" customHeight="1">
      <c r="A11756" s="97" t="s">
        <v>631</v>
      </c>
      <c r="B11756" s="122" t="s">
        <v>10098</v>
      </c>
      <c r="C11756" s="123">
        <v>42580</v>
      </c>
      <c r="D11756" s="97" t="s">
        <v>13609</v>
      </c>
      <c r="E11756" s="97" t="s">
        <v>11</v>
      </c>
      <c r="F11756" s="97">
        <v>8041</v>
      </c>
      <c r="G11756" s="97"/>
      <c r="H11756" s="124" t="s">
        <v>13610</v>
      </c>
      <c r="I11756" s="125">
        <v>329.2</v>
      </c>
      <c r="J11756" s="125">
        <v>0</v>
      </c>
      <c r="K11756" s="126">
        <v>329.2</v>
      </c>
      <c r="L11756" s="100" t="s">
        <v>1324</v>
      </c>
    </row>
    <row r="11757" spans="1:12" ht="56.25" customHeight="1">
      <c r="A11757" s="97" t="s">
        <v>631</v>
      </c>
      <c r="B11757" s="122" t="s">
        <v>10098</v>
      </c>
      <c r="C11757" s="123">
        <v>42580</v>
      </c>
      <c r="D11757" s="97" t="s">
        <v>13606</v>
      </c>
      <c r="E11757" s="97" t="s">
        <v>1313</v>
      </c>
      <c r="F11757" s="97">
        <v>10757067</v>
      </c>
      <c r="G11757" s="97"/>
      <c r="H11757" s="124" t="s">
        <v>3611</v>
      </c>
      <c r="I11757" s="125">
        <v>0</v>
      </c>
      <c r="J11757" s="125">
        <v>21035215.440000001</v>
      </c>
      <c r="K11757" s="126">
        <v>21035215.440000001</v>
      </c>
      <c r="L11757" s="100" t="s">
        <v>1324</v>
      </c>
    </row>
    <row r="11758" spans="1:12" ht="56.25" customHeight="1">
      <c r="A11758" s="97" t="s">
        <v>631</v>
      </c>
      <c r="B11758" s="122" t="s">
        <v>10098</v>
      </c>
      <c r="C11758" s="123">
        <v>42580</v>
      </c>
      <c r="D11758" s="97" t="s">
        <v>13607</v>
      </c>
      <c r="E11758" s="97" t="s">
        <v>1313</v>
      </c>
      <c r="F11758" s="97">
        <v>10757113</v>
      </c>
      <c r="G11758" s="97"/>
      <c r="H11758" s="124" t="s">
        <v>3612</v>
      </c>
      <c r="I11758" s="125">
        <v>0</v>
      </c>
      <c r="J11758" s="125">
        <v>2286650</v>
      </c>
      <c r="K11758" s="126">
        <v>2286650</v>
      </c>
      <c r="L11758" s="100" t="s">
        <v>1324</v>
      </c>
    </row>
    <row r="11759" spans="1:12" ht="56.25" customHeight="1">
      <c r="A11759" s="97" t="s">
        <v>631</v>
      </c>
      <c r="B11759" s="122" t="s">
        <v>10098</v>
      </c>
      <c r="C11759" s="123">
        <v>42580</v>
      </c>
      <c r="D11759" s="97" t="s">
        <v>13608</v>
      </c>
      <c r="E11759" s="97" t="s">
        <v>1313</v>
      </c>
      <c r="F11759" s="97">
        <v>10757086</v>
      </c>
      <c r="G11759" s="97"/>
      <c r="H11759" s="124" t="s">
        <v>3613</v>
      </c>
      <c r="I11759" s="125">
        <v>0</v>
      </c>
      <c r="J11759" s="125">
        <v>66834.44</v>
      </c>
      <c r="K11759" s="126">
        <v>66834.44</v>
      </c>
      <c r="L11759" s="100" t="s">
        <v>1324</v>
      </c>
    </row>
    <row r="11760" spans="1:12" ht="56.25" customHeight="1">
      <c r="A11760" s="97" t="s">
        <v>631</v>
      </c>
      <c r="B11760" s="122" t="s">
        <v>10098</v>
      </c>
      <c r="C11760" s="123">
        <v>42580</v>
      </c>
      <c r="D11760" s="97" t="s">
        <v>13605</v>
      </c>
      <c r="E11760" s="97" t="s">
        <v>1313</v>
      </c>
      <c r="F11760" s="97">
        <v>10759233</v>
      </c>
      <c r="G11760" s="97"/>
      <c r="H11760" s="124" t="s">
        <v>3610</v>
      </c>
      <c r="I11760" s="125">
        <v>0</v>
      </c>
      <c r="J11760" s="125">
        <v>2371.71</v>
      </c>
      <c r="K11760" s="126">
        <v>2371.71</v>
      </c>
      <c r="L11760" s="100" t="s">
        <v>1324</v>
      </c>
    </row>
    <row r="11761" spans="1:12" ht="56.25" customHeight="1">
      <c r="A11761" s="97" t="s">
        <v>631</v>
      </c>
      <c r="B11761" s="122" t="s">
        <v>10098</v>
      </c>
      <c r="C11761" s="123">
        <v>42580</v>
      </c>
      <c r="D11761" s="97" t="s">
        <v>13652</v>
      </c>
      <c r="E11761" s="97" t="s">
        <v>11</v>
      </c>
      <c r="F11761" s="97">
        <v>859414</v>
      </c>
      <c r="G11761" s="97"/>
      <c r="H11761" s="124" t="s">
        <v>3640</v>
      </c>
      <c r="I11761" s="125">
        <v>50</v>
      </c>
      <c r="J11761" s="125">
        <v>0</v>
      </c>
      <c r="K11761" s="126">
        <v>50</v>
      </c>
      <c r="L11761" s="100" t="s">
        <v>1324</v>
      </c>
    </row>
    <row r="11762" spans="1:12" ht="56.25" customHeight="1">
      <c r="A11762" s="97" t="s">
        <v>631</v>
      </c>
      <c r="B11762" s="122" t="s">
        <v>10098</v>
      </c>
      <c r="C11762" s="123">
        <v>42580</v>
      </c>
      <c r="D11762" s="97" t="s">
        <v>13604</v>
      </c>
      <c r="E11762" s="97" t="s">
        <v>6</v>
      </c>
      <c r="F11762" s="97">
        <v>859431</v>
      </c>
      <c r="G11762" s="97"/>
      <c r="H11762" s="124" t="s">
        <v>3609</v>
      </c>
      <c r="I11762" s="125">
        <v>0</v>
      </c>
      <c r="J11762" s="125">
        <v>500</v>
      </c>
      <c r="K11762" s="126">
        <v>500</v>
      </c>
      <c r="L11762" s="100" t="s">
        <v>1324</v>
      </c>
    </row>
    <row r="11763" spans="1:12" ht="56.25" customHeight="1">
      <c r="A11763" s="97" t="s">
        <v>631</v>
      </c>
      <c r="B11763" s="122" t="s">
        <v>10098</v>
      </c>
      <c r="C11763" s="123">
        <v>42583</v>
      </c>
      <c r="D11763" s="97" t="s">
        <v>13768</v>
      </c>
      <c r="E11763" s="97" t="s">
        <v>11</v>
      </c>
      <c r="F11763" s="97">
        <v>8029</v>
      </c>
      <c r="G11763" s="97"/>
      <c r="H11763" s="124" t="s">
        <v>3648</v>
      </c>
      <c r="I11763" s="125">
        <v>4927.67</v>
      </c>
      <c r="J11763" s="125">
        <v>0</v>
      </c>
      <c r="K11763" s="126">
        <v>4927.67</v>
      </c>
      <c r="L11763" s="100" t="s">
        <v>1324</v>
      </c>
    </row>
    <row r="11764" spans="1:12" ht="56.25" customHeight="1">
      <c r="A11764" s="97" t="s">
        <v>631</v>
      </c>
      <c r="B11764" s="122" t="s">
        <v>10098</v>
      </c>
      <c r="C11764" s="123">
        <v>42583</v>
      </c>
      <c r="D11764" s="97" t="s">
        <v>13764</v>
      </c>
      <c r="E11764" s="97" t="s">
        <v>1302</v>
      </c>
      <c r="F11764" s="97">
        <v>10764728</v>
      </c>
      <c r="G11764" s="97"/>
      <c r="H11764" s="124" t="s">
        <v>3646</v>
      </c>
      <c r="I11764" s="125">
        <v>0</v>
      </c>
      <c r="J11764" s="125">
        <v>76041.41</v>
      </c>
      <c r="K11764" s="126">
        <v>76041.41</v>
      </c>
      <c r="L11764" s="100" t="s">
        <v>1324</v>
      </c>
    </row>
    <row r="11765" spans="1:12" ht="56.25" customHeight="1">
      <c r="A11765" s="97" t="s">
        <v>631</v>
      </c>
      <c r="B11765" s="122" t="s">
        <v>10098</v>
      </c>
      <c r="C11765" s="123">
        <v>42583</v>
      </c>
      <c r="D11765" s="97" t="s">
        <v>13765</v>
      </c>
      <c r="E11765" s="97" t="s">
        <v>1313</v>
      </c>
      <c r="F11765" s="97">
        <v>10765284</v>
      </c>
      <c r="G11765" s="97"/>
      <c r="H11765" s="124" t="s">
        <v>3647</v>
      </c>
      <c r="I11765" s="125">
        <v>0</v>
      </c>
      <c r="J11765" s="125">
        <v>857152.57</v>
      </c>
      <c r="K11765" s="126">
        <v>857152.57</v>
      </c>
      <c r="L11765" s="100" t="s">
        <v>1324</v>
      </c>
    </row>
    <row r="11766" spans="1:12" ht="56.25" customHeight="1">
      <c r="A11766" s="97" t="s">
        <v>631</v>
      </c>
      <c r="B11766" s="122" t="s">
        <v>10098</v>
      </c>
      <c r="C11766" s="123">
        <v>42583</v>
      </c>
      <c r="D11766" s="97" t="s">
        <v>13766</v>
      </c>
      <c r="E11766" s="97" t="s">
        <v>1313</v>
      </c>
      <c r="F11766" s="97">
        <v>10765283</v>
      </c>
      <c r="G11766" s="97"/>
      <c r="H11766" s="124" t="s">
        <v>13767</v>
      </c>
      <c r="I11766" s="125">
        <v>0</v>
      </c>
      <c r="J11766" s="125">
        <v>619179.14</v>
      </c>
      <c r="K11766" s="126">
        <v>619179.14</v>
      </c>
      <c r="L11766" s="100" t="s">
        <v>1324</v>
      </c>
    </row>
    <row r="11767" spans="1:12" ht="56.25" customHeight="1">
      <c r="A11767" s="97" t="s">
        <v>631</v>
      </c>
      <c r="B11767" s="122" t="s">
        <v>10098</v>
      </c>
      <c r="C11767" s="123">
        <v>42585</v>
      </c>
      <c r="D11767" s="97" t="s">
        <v>13803</v>
      </c>
      <c r="E11767" s="97" t="s">
        <v>11</v>
      </c>
      <c r="F11767" s="97">
        <v>8065</v>
      </c>
      <c r="G11767" s="97"/>
      <c r="H11767" s="124" t="s">
        <v>13804</v>
      </c>
      <c r="I11767" s="125">
        <v>804.05</v>
      </c>
      <c r="J11767" s="125">
        <v>0</v>
      </c>
      <c r="K11767" s="126">
        <v>804.05</v>
      </c>
      <c r="L11767" s="100" t="s">
        <v>1324</v>
      </c>
    </row>
    <row r="11768" spans="1:12" ht="56.25" customHeight="1">
      <c r="A11768" s="97" t="s">
        <v>631</v>
      </c>
      <c r="B11768" s="122" t="s">
        <v>10098</v>
      </c>
      <c r="C11768" s="123">
        <v>42585</v>
      </c>
      <c r="D11768" s="97" t="s">
        <v>13805</v>
      </c>
      <c r="E11768" s="97" t="s">
        <v>11</v>
      </c>
      <c r="F11768" s="97">
        <v>8066</v>
      </c>
      <c r="G11768" s="97"/>
      <c r="H11768" s="124" t="s">
        <v>13806</v>
      </c>
      <c r="I11768" s="125">
        <v>2032.47</v>
      </c>
      <c r="J11768" s="125">
        <v>0</v>
      </c>
      <c r="K11768" s="126">
        <v>2032.47</v>
      </c>
      <c r="L11768" s="100" t="s">
        <v>1324</v>
      </c>
    </row>
    <row r="11769" spans="1:12" ht="56.25" customHeight="1">
      <c r="A11769" s="97" t="s">
        <v>631</v>
      </c>
      <c r="B11769" s="122" t="s">
        <v>10098</v>
      </c>
      <c r="C11769" s="123">
        <v>42585</v>
      </c>
      <c r="D11769" s="97" t="s">
        <v>13807</v>
      </c>
      <c r="E11769" s="97" t="s">
        <v>11</v>
      </c>
      <c r="F11769" s="97">
        <v>8067</v>
      </c>
      <c r="G11769" s="97"/>
      <c r="H11769" s="124" t="s">
        <v>13808</v>
      </c>
      <c r="I11769" s="125">
        <v>495.56</v>
      </c>
      <c r="J11769" s="125">
        <v>0</v>
      </c>
      <c r="K11769" s="126">
        <v>495.56</v>
      </c>
      <c r="L11769" s="100" t="s">
        <v>1324</v>
      </c>
    </row>
    <row r="11770" spans="1:12" ht="56.25" customHeight="1">
      <c r="A11770" s="97" t="s">
        <v>631</v>
      </c>
      <c r="B11770" s="122" t="s">
        <v>10098</v>
      </c>
      <c r="C11770" s="123">
        <v>42587</v>
      </c>
      <c r="D11770" s="97" t="s">
        <v>13866</v>
      </c>
      <c r="E11770" s="97" t="s">
        <v>13</v>
      </c>
      <c r="F11770" s="97">
        <v>859986</v>
      </c>
      <c r="G11770" s="97"/>
      <c r="H11770" s="124" t="s">
        <v>3711</v>
      </c>
      <c r="I11770" s="125">
        <v>6202417.7599999998</v>
      </c>
      <c r="J11770" s="125">
        <v>0</v>
      </c>
      <c r="K11770" s="126">
        <v>6202417.7599999998</v>
      </c>
      <c r="L11770" s="100" t="s">
        <v>1324</v>
      </c>
    </row>
    <row r="11771" spans="1:12" ht="56.25" customHeight="1">
      <c r="A11771" s="97" t="s">
        <v>631</v>
      </c>
      <c r="B11771" s="122" t="s">
        <v>10098</v>
      </c>
      <c r="C11771" s="123">
        <v>42590</v>
      </c>
      <c r="D11771" s="97" t="s">
        <v>13871</v>
      </c>
      <c r="E11771" s="97" t="s">
        <v>11</v>
      </c>
      <c r="F11771" s="97">
        <v>8070</v>
      </c>
      <c r="G11771" s="97"/>
      <c r="H11771" s="124" t="s">
        <v>13872</v>
      </c>
      <c r="I11771" s="125">
        <v>588.51</v>
      </c>
      <c r="J11771" s="125">
        <v>0</v>
      </c>
      <c r="K11771" s="126">
        <v>588.51</v>
      </c>
      <c r="L11771" s="100" t="s">
        <v>1324</v>
      </c>
    </row>
    <row r="11772" spans="1:12" ht="56.25" customHeight="1">
      <c r="A11772" s="97" t="s">
        <v>631</v>
      </c>
      <c r="B11772" s="122" t="s">
        <v>10098</v>
      </c>
      <c r="C11772" s="123">
        <v>42590</v>
      </c>
      <c r="D11772" s="97" t="s">
        <v>13873</v>
      </c>
      <c r="E11772" s="97" t="s">
        <v>11</v>
      </c>
      <c r="F11772" s="97">
        <v>8121</v>
      </c>
      <c r="G11772" s="97"/>
      <c r="H11772" s="124" t="s">
        <v>3713</v>
      </c>
      <c r="I11772" s="125">
        <v>635.42999999999995</v>
      </c>
      <c r="J11772" s="125">
        <v>0</v>
      </c>
      <c r="K11772" s="126">
        <v>635.42999999999995</v>
      </c>
      <c r="L11772" s="100" t="s">
        <v>1324</v>
      </c>
    </row>
    <row r="11773" spans="1:12" ht="56.25" customHeight="1">
      <c r="A11773" s="97" t="s">
        <v>631</v>
      </c>
      <c r="B11773" s="122" t="s">
        <v>10098</v>
      </c>
      <c r="C11773" s="123">
        <v>42590</v>
      </c>
      <c r="D11773" s="97" t="s">
        <v>13874</v>
      </c>
      <c r="E11773" s="97" t="s">
        <v>11</v>
      </c>
      <c r="F11773" s="97">
        <v>8119</v>
      </c>
      <c r="G11773" s="97"/>
      <c r="H11773" s="124" t="s">
        <v>3714</v>
      </c>
      <c r="I11773" s="125">
        <v>602.71</v>
      </c>
      <c r="J11773" s="125">
        <v>0</v>
      </c>
      <c r="K11773" s="126">
        <v>602.71</v>
      </c>
      <c r="L11773" s="100" t="s">
        <v>1324</v>
      </c>
    </row>
    <row r="11774" spans="1:12" ht="56.25" customHeight="1">
      <c r="A11774" s="97" t="s">
        <v>631</v>
      </c>
      <c r="B11774" s="122" t="s">
        <v>10098</v>
      </c>
      <c r="C11774" s="123">
        <v>42590</v>
      </c>
      <c r="D11774" s="97" t="s">
        <v>13875</v>
      </c>
      <c r="E11774" s="97" t="s">
        <v>11</v>
      </c>
      <c r="F11774" s="97">
        <v>8195</v>
      </c>
      <c r="G11774" s="97"/>
      <c r="H11774" s="124" t="s">
        <v>13876</v>
      </c>
      <c r="I11774" s="125">
        <v>1967.92</v>
      </c>
      <c r="J11774" s="125">
        <v>0</v>
      </c>
      <c r="K11774" s="126">
        <v>1967.92</v>
      </c>
      <c r="L11774" s="100" t="s">
        <v>1324</v>
      </c>
    </row>
    <row r="11775" spans="1:12" ht="56.25" customHeight="1">
      <c r="A11775" s="97" t="s">
        <v>631</v>
      </c>
      <c r="B11775" s="122" t="s">
        <v>10098</v>
      </c>
      <c r="C11775" s="123">
        <v>42590</v>
      </c>
      <c r="D11775" s="97" t="s">
        <v>13897</v>
      </c>
      <c r="E11775" s="97" t="s">
        <v>6</v>
      </c>
      <c r="F11775" s="97">
        <v>730581</v>
      </c>
      <c r="G11775" s="97"/>
      <c r="H11775" s="124" t="s">
        <v>3731</v>
      </c>
      <c r="I11775" s="125">
        <v>0</v>
      </c>
      <c r="J11775" s="125">
        <v>168000</v>
      </c>
      <c r="K11775" s="126">
        <v>168000</v>
      </c>
      <c r="L11775" s="100" t="s">
        <v>1324</v>
      </c>
    </row>
    <row r="11776" spans="1:12" ht="56.25" customHeight="1">
      <c r="A11776" s="97" t="s">
        <v>631</v>
      </c>
      <c r="B11776" s="122" t="s">
        <v>10098</v>
      </c>
      <c r="C11776" s="123">
        <v>42590</v>
      </c>
      <c r="D11776" s="97" t="s">
        <v>13896</v>
      </c>
      <c r="E11776" s="97" t="s">
        <v>6</v>
      </c>
      <c r="F11776" s="97">
        <v>730765</v>
      </c>
      <c r="G11776" s="97"/>
      <c r="H11776" s="124" t="s">
        <v>3730</v>
      </c>
      <c r="I11776" s="125">
        <v>0</v>
      </c>
      <c r="J11776" s="125">
        <v>243000</v>
      </c>
      <c r="K11776" s="126">
        <v>243000</v>
      </c>
      <c r="L11776" s="100" t="s">
        <v>1324</v>
      </c>
    </row>
    <row r="11777" spans="1:12" ht="56.25" customHeight="1">
      <c r="A11777" s="97" t="s">
        <v>631</v>
      </c>
      <c r="B11777" s="122" t="s">
        <v>10098</v>
      </c>
      <c r="C11777" s="123">
        <v>42590</v>
      </c>
      <c r="D11777" s="97" t="s">
        <v>13889</v>
      </c>
      <c r="E11777" s="97" t="s">
        <v>11</v>
      </c>
      <c r="F11777" s="97">
        <v>860069</v>
      </c>
      <c r="G11777" s="97"/>
      <c r="H11777" s="124" t="s">
        <v>3725</v>
      </c>
      <c r="I11777" s="125">
        <v>50</v>
      </c>
      <c r="J11777" s="125">
        <v>0</v>
      </c>
      <c r="K11777" s="126">
        <v>50</v>
      </c>
      <c r="L11777" s="100" t="s">
        <v>1324</v>
      </c>
    </row>
    <row r="11778" spans="1:12" ht="56.25" customHeight="1">
      <c r="A11778" s="97" t="s">
        <v>631</v>
      </c>
      <c r="B11778" s="122" t="s">
        <v>10098</v>
      </c>
      <c r="C11778" s="123">
        <v>42591</v>
      </c>
      <c r="D11778" s="97" t="s">
        <v>13901</v>
      </c>
      <c r="E11778" s="97" t="s">
        <v>11</v>
      </c>
      <c r="F11778" s="97">
        <v>8152</v>
      </c>
      <c r="G11778" s="97"/>
      <c r="H11778" s="124" t="s">
        <v>3735</v>
      </c>
      <c r="I11778" s="125">
        <v>10020.120000000001</v>
      </c>
      <c r="J11778" s="125">
        <v>0</v>
      </c>
      <c r="K11778" s="126">
        <v>10020.120000000001</v>
      </c>
      <c r="L11778" s="100" t="s">
        <v>1324</v>
      </c>
    </row>
    <row r="11779" spans="1:12" ht="56.25" customHeight="1">
      <c r="A11779" s="97" t="s">
        <v>631</v>
      </c>
      <c r="B11779" s="122" t="s">
        <v>10098</v>
      </c>
      <c r="C11779" s="123">
        <v>42592</v>
      </c>
      <c r="D11779" s="97" t="s">
        <v>13915</v>
      </c>
      <c r="E11779" s="97" t="s">
        <v>11</v>
      </c>
      <c r="F11779" s="97">
        <v>8091</v>
      </c>
      <c r="G11779" s="97"/>
      <c r="H11779" s="124" t="s">
        <v>13916</v>
      </c>
      <c r="I11779" s="125">
        <v>3033</v>
      </c>
      <c r="J11779" s="125">
        <v>0</v>
      </c>
      <c r="K11779" s="126">
        <v>3033</v>
      </c>
      <c r="L11779" s="100" t="s">
        <v>1324</v>
      </c>
    </row>
    <row r="11780" spans="1:12" ht="56.25" customHeight="1">
      <c r="A11780" s="97" t="s">
        <v>631</v>
      </c>
      <c r="B11780" s="122" t="s">
        <v>10098</v>
      </c>
      <c r="C11780" s="123">
        <v>42592</v>
      </c>
      <c r="D11780" s="97" t="s">
        <v>13917</v>
      </c>
      <c r="E11780" s="97" t="s">
        <v>11</v>
      </c>
      <c r="F11780" s="97">
        <v>8089</v>
      </c>
      <c r="G11780" s="97"/>
      <c r="H11780" s="124" t="s">
        <v>13918</v>
      </c>
      <c r="I11780" s="125">
        <v>323.70999999999998</v>
      </c>
      <c r="J11780" s="125">
        <v>0</v>
      </c>
      <c r="K11780" s="126">
        <v>323.70999999999998</v>
      </c>
      <c r="L11780" s="100" t="s">
        <v>1324</v>
      </c>
    </row>
    <row r="11781" spans="1:12" ht="56.25" customHeight="1">
      <c r="A11781" s="97" t="s">
        <v>631</v>
      </c>
      <c r="B11781" s="122" t="s">
        <v>10098</v>
      </c>
      <c r="C11781" s="123">
        <v>42592</v>
      </c>
      <c r="D11781" s="97" t="s">
        <v>13919</v>
      </c>
      <c r="E11781" s="97" t="s">
        <v>11</v>
      </c>
      <c r="F11781" s="97">
        <v>8150</v>
      </c>
      <c r="G11781" s="97"/>
      <c r="H11781" s="124" t="s">
        <v>13920</v>
      </c>
      <c r="I11781" s="125">
        <v>1079.3399999999999</v>
      </c>
      <c r="J11781" s="125">
        <v>0</v>
      </c>
      <c r="K11781" s="126">
        <v>1079.3399999999999</v>
      </c>
      <c r="L11781" s="100" t="s">
        <v>1324</v>
      </c>
    </row>
    <row r="11782" spans="1:12" ht="56.25" customHeight="1">
      <c r="A11782" s="97" t="s">
        <v>631</v>
      </c>
      <c r="B11782" s="122" t="s">
        <v>10098</v>
      </c>
      <c r="C11782" s="123">
        <v>42592</v>
      </c>
      <c r="D11782" s="97" t="s">
        <v>13921</v>
      </c>
      <c r="E11782" s="97" t="s">
        <v>11</v>
      </c>
      <c r="F11782" s="97">
        <v>8057</v>
      </c>
      <c r="G11782" s="97"/>
      <c r="H11782" s="124" t="s">
        <v>13922</v>
      </c>
      <c r="I11782" s="125">
        <v>455.22</v>
      </c>
      <c r="J11782" s="125">
        <v>0</v>
      </c>
      <c r="K11782" s="126">
        <v>455.22</v>
      </c>
      <c r="L11782" s="100" t="s">
        <v>1324</v>
      </c>
    </row>
    <row r="11783" spans="1:12" ht="56.25" customHeight="1">
      <c r="A11783" s="97" t="s">
        <v>631</v>
      </c>
      <c r="B11783" s="122" t="s">
        <v>10098</v>
      </c>
      <c r="C11783" s="123">
        <v>42592</v>
      </c>
      <c r="D11783" s="97" t="s">
        <v>13957</v>
      </c>
      <c r="E11783" s="97" t="s">
        <v>6</v>
      </c>
      <c r="F11783" s="97">
        <v>731684</v>
      </c>
      <c r="G11783" s="97"/>
      <c r="H11783" s="124" t="s">
        <v>3779</v>
      </c>
      <c r="I11783" s="125">
        <v>0</v>
      </c>
      <c r="J11783" s="125">
        <v>140000</v>
      </c>
      <c r="K11783" s="126">
        <v>140000</v>
      </c>
      <c r="L11783" s="100" t="s">
        <v>1324</v>
      </c>
    </row>
    <row r="11784" spans="1:12" ht="56.25" customHeight="1">
      <c r="A11784" s="97" t="s">
        <v>631</v>
      </c>
      <c r="B11784" s="122" t="s">
        <v>10098</v>
      </c>
      <c r="C11784" s="123">
        <v>42592</v>
      </c>
      <c r="D11784" s="97" t="s">
        <v>13956</v>
      </c>
      <c r="E11784" s="97" t="s">
        <v>11</v>
      </c>
      <c r="F11784" s="97">
        <v>860528</v>
      </c>
      <c r="G11784" s="97"/>
      <c r="H11784" s="124" t="s">
        <v>3778</v>
      </c>
      <c r="I11784" s="125">
        <v>50</v>
      </c>
      <c r="J11784" s="125">
        <v>0</v>
      </c>
      <c r="K11784" s="126">
        <v>50</v>
      </c>
      <c r="L11784" s="100" t="s">
        <v>1324</v>
      </c>
    </row>
    <row r="11785" spans="1:12" ht="56.25" customHeight="1">
      <c r="A11785" s="97" t="s">
        <v>631</v>
      </c>
      <c r="B11785" s="122" t="s">
        <v>10098</v>
      </c>
      <c r="C11785" s="123">
        <v>42593</v>
      </c>
      <c r="D11785" s="97" t="s">
        <v>13960</v>
      </c>
      <c r="E11785" s="97" t="s">
        <v>11</v>
      </c>
      <c r="F11785" s="97">
        <v>8078</v>
      </c>
      <c r="G11785" s="97"/>
      <c r="H11785" s="124" t="s">
        <v>3780</v>
      </c>
      <c r="I11785" s="125">
        <v>5217.91</v>
      </c>
      <c r="J11785" s="125">
        <v>0</v>
      </c>
      <c r="K11785" s="126">
        <v>5217.91</v>
      </c>
      <c r="L11785" s="100" t="s">
        <v>1324</v>
      </c>
    </row>
    <row r="11786" spans="1:12" ht="56.25" customHeight="1">
      <c r="A11786" s="97" t="s">
        <v>631</v>
      </c>
      <c r="B11786" s="122" t="s">
        <v>10098</v>
      </c>
      <c r="C11786" s="123">
        <v>42593</v>
      </c>
      <c r="D11786" s="97" t="s">
        <v>13961</v>
      </c>
      <c r="E11786" s="97" t="s">
        <v>11</v>
      </c>
      <c r="F11786" s="97">
        <v>8071</v>
      </c>
      <c r="G11786" s="97"/>
      <c r="H11786" s="124" t="s">
        <v>3781</v>
      </c>
      <c r="I11786" s="125">
        <v>26096.87</v>
      </c>
      <c r="J11786" s="125">
        <v>0</v>
      </c>
      <c r="K11786" s="126">
        <v>26096.87</v>
      </c>
      <c r="L11786" s="100" t="s">
        <v>1324</v>
      </c>
    </row>
    <row r="11787" spans="1:12" ht="56.25" customHeight="1">
      <c r="A11787" s="97" t="s">
        <v>631</v>
      </c>
      <c r="B11787" s="122" t="s">
        <v>10098</v>
      </c>
      <c r="C11787" s="123">
        <v>42593</v>
      </c>
      <c r="D11787" s="97" t="s">
        <v>13974</v>
      </c>
      <c r="E11787" s="97" t="s">
        <v>6</v>
      </c>
      <c r="F11787" s="97">
        <v>732095</v>
      </c>
      <c r="G11787" s="97"/>
      <c r="H11787" s="124" t="s">
        <v>3792</v>
      </c>
      <c r="I11787" s="125">
        <v>0</v>
      </c>
      <c r="J11787" s="125">
        <v>140000</v>
      </c>
      <c r="K11787" s="126">
        <v>140000</v>
      </c>
      <c r="L11787" s="100" t="s">
        <v>1324</v>
      </c>
    </row>
    <row r="11788" spans="1:12" ht="56.25" customHeight="1">
      <c r="A11788" s="97" t="s">
        <v>631</v>
      </c>
      <c r="B11788" s="122" t="s">
        <v>10098</v>
      </c>
      <c r="C11788" s="123">
        <v>42594</v>
      </c>
      <c r="D11788" s="97" t="s">
        <v>13977</v>
      </c>
      <c r="E11788" s="97" t="s">
        <v>6</v>
      </c>
      <c r="F11788" s="97">
        <v>732593</v>
      </c>
      <c r="G11788" s="97"/>
      <c r="H11788" s="124" t="s">
        <v>3793</v>
      </c>
      <c r="I11788" s="125">
        <v>0</v>
      </c>
      <c r="J11788" s="125">
        <v>245000</v>
      </c>
      <c r="K11788" s="126">
        <v>245000</v>
      </c>
      <c r="L11788" s="100" t="s">
        <v>1324</v>
      </c>
    </row>
    <row r="11789" spans="1:12" ht="56.25" customHeight="1">
      <c r="A11789" s="97" t="s">
        <v>631</v>
      </c>
      <c r="B11789" s="122" t="s">
        <v>10098</v>
      </c>
      <c r="C11789" s="123">
        <v>42597</v>
      </c>
      <c r="D11789" s="97" t="s">
        <v>13996</v>
      </c>
      <c r="E11789" s="97" t="s">
        <v>11</v>
      </c>
      <c r="F11789" s="97">
        <v>8109</v>
      </c>
      <c r="G11789" s="97"/>
      <c r="H11789" s="124" t="s">
        <v>3804</v>
      </c>
      <c r="I11789" s="125">
        <v>702.66</v>
      </c>
      <c r="J11789" s="125">
        <v>0</v>
      </c>
      <c r="K11789" s="126">
        <v>702.66</v>
      </c>
      <c r="L11789" s="100" t="s">
        <v>1324</v>
      </c>
    </row>
    <row r="11790" spans="1:12" ht="56.25" customHeight="1">
      <c r="A11790" s="97" t="s">
        <v>631</v>
      </c>
      <c r="B11790" s="122" t="s">
        <v>10098</v>
      </c>
      <c r="C11790" s="123">
        <v>42597</v>
      </c>
      <c r="D11790" s="97" t="s">
        <v>13998</v>
      </c>
      <c r="E11790" s="97" t="s">
        <v>11</v>
      </c>
      <c r="F11790" s="97">
        <v>8117</v>
      </c>
      <c r="G11790" s="97"/>
      <c r="H11790" s="124" t="s">
        <v>3806</v>
      </c>
      <c r="I11790" s="125">
        <v>481.08</v>
      </c>
      <c r="J11790" s="125">
        <v>0</v>
      </c>
      <c r="K11790" s="126">
        <v>481.08</v>
      </c>
      <c r="L11790" s="100" t="s">
        <v>1324</v>
      </c>
    </row>
    <row r="11791" spans="1:12" ht="56.25" customHeight="1">
      <c r="A11791" s="97" t="s">
        <v>631</v>
      </c>
      <c r="B11791" s="122" t="s">
        <v>10098</v>
      </c>
      <c r="C11791" s="123">
        <v>42597</v>
      </c>
      <c r="D11791" s="97" t="s">
        <v>14000</v>
      </c>
      <c r="E11791" s="97" t="s">
        <v>11</v>
      </c>
      <c r="F11791" s="97">
        <v>8179</v>
      </c>
      <c r="G11791" s="97"/>
      <c r="H11791" s="124" t="s">
        <v>14001</v>
      </c>
      <c r="I11791" s="125">
        <v>722.28</v>
      </c>
      <c r="J11791" s="125">
        <v>0</v>
      </c>
      <c r="K11791" s="126">
        <v>722.28</v>
      </c>
      <c r="L11791" s="100" t="s">
        <v>1324</v>
      </c>
    </row>
    <row r="11792" spans="1:12" ht="56.25" customHeight="1">
      <c r="A11792" s="97" t="s">
        <v>631</v>
      </c>
      <c r="B11792" s="122" t="s">
        <v>10098</v>
      </c>
      <c r="C11792" s="123">
        <v>42597</v>
      </c>
      <c r="D11792" s="97" t="s">
        <v>14002</v>
      </c>
      <c r="E11792" s="97" t="s">
        <v>11</v>
      </c>
      <c r="F11792" s="97">
        <v>8108</v>
      </c>
      <c r="G11792" s="97"/>
      <c r="H11792" s="124" t="s">
        <v>3807</v>
      </c>
      <c r="I11792" s="125">
        <v>2363.12</v>
      </c>
      <c r="J11792" s="125">
        <v>0</v>
      </c>
      <c r="K11792" s="126">
        <v>2363.12</v>
      </c>
      <c r="L11792" s="100" t="s">
        <v>1324</v>
      </c>
    </row>
    <row r="11793" spans="1:12" ht="56.25" customHeight="1">
      <c r="A11793" s="97" t="s">
        <v>631</v>
      </c>
      <c r="B11793" s="122" t="s">
        <v>10098</v>
      </c>
      <c r="C11793" s="123">
        <v>42597</v>
      </c>
      <c r="D11793" s="97" t="s">
        <v>14003</v>
      </c>
      <c r="E11793" s="97" t="s">
        <v>11</v>
      </c>
      <c r="F11793" s="97">
        <v>8115</v>
      </c>
      <c r="G11793" s="97"/>
      <c r="H11793" s="124" t="s">
        <v>3808</v>
      </c>
      <c r="I11793" s="125">
        <v>2468.9699999999998</v>
      </c>
      <c r="J11793" s="125">
        <v>0</v>
      </c>
      <c r="K11793" s="126">
        <v>2468.9699999999998</v>
      </c>
      <c r="L11793" s="100" t="s">
        <v>1324</v>
      </c>
    </row>
    <row r="11794" spans="1:12" ht="56.25" customHeight="1">
      <c r="A11794" s="97" t="s">
        <v>631</v>
      </c>
      <c r="B11794" s="122" t="s">
        <v>10098</v>
      </c>
      <c r="C11794" s="123">
        <v>42597</v>
      </c>
      <c r="D11794" s="97" t="s">
        <v>14004</v>
      </c>
      <c r="E11794" s="97" t="s">
        <v>11</v>
      </c>
      <c r="F11794" s="97">
        <v>8116</v>
      </c>
      <c r="G11794" s="97"/>
      <c r="H11794" s="124" t="s">
        <v>3809</v>
      </c>
      <c r="I11794" s="125">
        <v>1283.5</v>
      </c>
      <c r="J11794" s="125">
        <v>0</v>
      </c>
      <c r="K11794" s="126">
        <v>1283.5</v>
      </c>
      <c r="L11794" s="100" t="s">
        <v>1324</v>
      </c>
    </row>
    <row r="11795" spans="1:12" ht="56.25" customHeight="1">
      <c r="A11795" s="97" t="s">
        <v>631</v>
      </c>
      <c r="B11795" s="122" t="s">
        <v>10098</v>
      </c>
      <c r="C11795" s="123">
        <v>42597</v>
      </c>
      <c r="D11795" s="97" t="s">
        <v>14005</v>
      </c>
      <c r="E11795" s="97" t="s">
        <v>11</v>
      </c>
      <c r="F11795" s="97">
        <v>8112</v>
      </c>
      <c r="G11795" s="97"/>
      <c r="H11795" s="124" t="s">
        <v>3810</v>
      </c>
      <c r="I11795" s="125">
        <v>5137.72</v>
      </c>
      <c r="J11795" s="125">
        <v>0</v>
      </c>
      <c r="K11795" s="126">
        <v>5137.72</v>
      </c>
      <c r="L11795" s="100" t="s">
        <v>1324</v>
      </c>
    </row>
    <row r="11796" spans="1:12" ht="56.25" customHeight="1">
      <c r="A11796" s="97" t="s">
        <v>631</v>
      </c>
      <c r="B11796" s="122" t="s">
        <v>10098</v>
      </c>
      <c r="C11796" s="123">
        <v>42597</v>
      </c>
      <c r="D11796" s="97" t="s">
        <v>14006</v>
      </c>
      <c r="E11796" s="97" t="s">
        <v>11</v>
      </c>
      <c r="F11796" s="97">
        <v>8131</v>
      </c>
      <c r="G11796" s="97"/>
      <c r="H11796" s="124" t="s">
        <v>3811</v>
      </c>
      <c r="I11796" s="125">
        <v>5112.2700000000004</v>
      </c>
      <c r="J11796" s="125">
        <v>0</v>
      </c>
      <c r="K11796" s="126">
        <v>5112.2700000000004</v>
      </c>
      <c r="L11796" s="100" t="s">
        <v>1324</v>
      </c>
    </row>
    <row r="11797" spans="1:12" ht="56.25" customHeight="1">
      <c r="A11797" s="97" t="s">
        <v>631</v>
      </c>
      <c r="B11797" s="122" t="s">
        <v>10098</v>
      </c>
      <c r="C11797" s="123">
        <v>42597</v>
      </c>
      <c r="D11797" s="97" t="s">
        <v>14007</v>
      </c>
      <c r="E11797" s="97" t="s">
        <v>11</v>
      </c>
      <c r="F11797" s="97">
        <v>8132</v>
      </c>
      <c r="G11797" s="97"/>
      <c r="H11797" s="124" t="s">
        <v>3812</v>
      </c>
      <c r="I11797" s="125">
        <v>673.99</v>
      </c>
      <c r="J11797" s="125">
        <v>0</v>
      </c>
      <c r="K11797" s="126">
        <v>673.99</v>
      </c>
      <c r="L11797" s="100" t="s">
        <v>1324</v>
      </c>
    </row>
    <row r="11798" spans="1:12" ht="56.25" customHeight="1">
      <c r="A11798" s="97" t="s">
        <v>631</v>
      </c>
      <c r="B11798" s="122" t="s">
        <v>10098</v>
      </c>
      <c r="C11798" s="123">
        <v>42597</v>
      </c>
      <c r="D11798" s="97" t="s">
        <v>14008</v>
      </c>
      <c r="E11798" s="97" t="s">
        <v>11</v>
      </c>
      <c r="F11798" s="97">
        <v>8133</v>
      </c>
      <c r="G11798" s="97"/>
      <c r="H11798" s="124" t="s">
        <v>3813</v>
      </c>
      <c r="I11798" s="125">
        <v>2608.5700000000002</v>
      </c>
      <c r="J11798" s="125">
        <v>0</v>
      </c>
      <c r="K11798" s="126">
        <v>2608.5700000000002</v>
      </c>
      <c r="L11798" s="100" t="s">
        <v>1324</v>
      </c>
    </row>
    <row r="11799" spans="1:12" ht="56.25" customHeight="1">
      <c r="A11799" s="97" t="s">
        <v>631</v>
      </c>
      <c r="B11799" s="122" t="s">
        <v>10098</v>
      </c>
      <c r="C11799" s="123">
        <v>42597</v>
      </c>
      <c r="D11799" s="97" t="s">
        <v>14009</v>
      </c>
      <c r="E11799" s="97" t="s">
        <v>11</v>
      </c>
      <c r="F11799" s="97">
        <v>8134</v>
      </c>
      <c r="G11799" s="97"/>
      <c r="H11799" s="124" t="s">
        <v>3814</v>
      </c>
      <c r="I11799" s="125">
        <v>6478.37</v>
      </c>
      <c r="J11799" s="125">
        <v>0</v>
      </c>
      <c r="K11799" s="126">
        <v>6478.37</v>
      </c>
      <c r="L11799" s="100" t="s">
        <v>1324</v>
      </c>
    </row>
    <row r="11800" spans="1:12" ht="56.25" customHeight="1">
      <c r="A11800" s="97" t="s">
        <v>631</v>
      </c>
      <c r="B11800" s="122" t="s">
        <v>10098</v>
      </c>
      <c r="C11800" s="123">
        <v>42597</v>
      </c>
      <c r="D11800" s="97" t="s">
        <v>14010</v>
      </c>
      <c r="E11800" s="97" t="s">
        <v>11</v>
      </c>
      <c r="F11800" s="97">
        <v>8136</v>
      </c>
      <c r="G11800" s="97"/>
      <c r="H11800" s="124" t="s">
        <v>3815</v>
      </c>
      <c r="I11800" s="125">
        <v>1370.28</v>
      </c>
      <c r="J11800" s="125">
        <v>0</v>
      </c>
      <c r="K11800" s="126">
        <v>1370.28</v>
      </c>
      <c r="L11800" s="100" t="s">
        <v>1324</v>
      </c>
    </row>
    <row r="11801" spans="1:12" ht="56.25" customHeight="1">
      <c r="A11801" s="97" t="s">
        <v>631</v>
      </c>
      <c r="B11801" s="122" t="s">
        <v>10098</v>
      </c>
      <c r="C11801" s="123">
        <v>42597</v>
      </c>
      <c r="D11801" s="97" t="s">
        <v>14011</v>
      </c>
      <c r="E11801" s="97" t="s">
        <v>11</v>
      </c>
      <c r="F11801" s="97">
        <v>8138</v>
      </c>
      <c r="G11801" s="97"/>
      <c r="H11801" s="124" t="s">
        <v>3816</v>
      </c>
      <c r="I11801" s="125">
        <v>2349.54</v>
      </c>
      <c r="J11801" s="125">
        <v>0</v>
      </c>
      <c r="K11801" s="126">
        <v>2349.54</v>
      </c>
      <c r="L11801" s="100" t="s">
        <v>1324</v>
      </c>
    </row>
    <row r="11802" spans="1:12" ht="56.25" customHeight="1">
      <c r="A11802" s="97" t="s">
        <v>631</v>
      </c>
      <c r="B11802" s="122" t="s">
        <v>10098</v>
      </c>
      <c r="C11802" s="123">
        <v>42597</v>
      </c>
      <c r="D11802" s="97" t="s">
        <v>14013</v>
      </c>
      <c r="E11802" s="97" t="s">
        <v>11</v>
      </c>
      <c r="F11802" s="97">
        <v>8141</v>
      </c>
      <c r="G11802" s="97"/>
      <c r="H11802" s="124" t="s">
        <v>14014</v>
      </c>
      <c r="I11802" s="125">
        <v>512.42999999999995</v>
      </c>
      <c r="J11802" s="125">
        <v>0</v>
      </c>
      <c r="K11802" s="126">
        <v>512.42999999999995</v>
      </c>
      <c r="L11802" s="100" t="s">
        <v>1324</v>
      </c>
    </row>
    <row r="11803" spans="1:12" ht="56.25" customHeight="1">
      <c r="A11803" s="97" t="s">
        <v>631</v>
      </c>
      <c r="B11803" s="122" t="s">
        <v>10098</v>
      </c>
      <c r="C11803" s="123">
        <v>42597</v>
      </c>
      <c r="D11803" s="97" t="s">
        <v>14015</v>
      </c>
      <c r="E11803" s="97" t="s">
        <v>11</v>
      </c>
      <c r="F11803" s="97">
        <v>8142</v>
      </c>
      <c r="G11803" s="97"/>
      <c r="H11803" s="124" t="s">
        <v>14016</v>
      </c>
      <c r="I11803" s="125">
        <v>355.48</v>
      </c>
      <c r="J11803" s="125">
        <v>0</v>
      </c>
      <c r="K11803" s="126">
        <v>355.48</v>
      </c>
      <c r="L11803" s="100" t="s">
        <v>1324</v>
      </c>
    </row>
    <row r="11804" spans="1:12" ht="56.25" customHeight="1">
      <c r="A11804" s="97" t="s">
        <v>631</v>
      </c>
      <c r="B11804" s="122" t="s">
        <v>10098</v>
      </c>
      <c r="C11804" s="123">
        <v>42597</v>
      </c>
      <c r="D11804" s="97" t="s">
        <v>14017</v>
      </c>
      <c r="E11804" s="97" t="s">
        <v>11</v>
      </c>
      <c r="F11804" s="97">
        <v>8143</v>
      </c>
      <c r="G11804" s="97"/>
      <c r="H11804" s="124" t="s">
        <v>14018</v>
      </c>
      <c r="I11804" s="125">
        <v>581.51</v>
      </c>
      <c r="J11804" s="125">
        <v>0</v>
      </c>
      <c r="K11804" s="126">
        <v>581.51</v>
      </c>
      <c r="L11804" s="100" t="s">
        <v>1324</v>
      </c>
    </row>
    <row r="11805" spans="1:12" ht="56.25" customHeight="1">
      <c r="A11805" s="97" t="s">
        <v>631</v>
      </c>
      <c r="B11805" s="122" t="s">
        <v>10098</v>
      </c>
      <c r="C11805" s="123">
        <v>42597</v>
      </c>
      <c r="D11805" s="97" t="s">
        <v>14019</v>
      </c>
      <c r="E11805" s="97" t="s">
        <v>11</v>
      </c>
      <c r="F11805" s="97">
        <v>8144</v>
      </c>
      <c r="G11805" s="97"/>
      <c r="H11805" s="124" t="s">
        <v>14020</v>
      </c>
      <c r="I11805" s="125">
        <v>431.62</v>
      </c>
      <c r="J11805" s="125">
        <v>0</v>
      </c>
      <c r="K11805" s="126">
        <v>431.62</v>
      </c>
      <c r="L11805" s="100" t="s">
        <v>1324</v>
      </c>
    </row>
    <row r="11806" spans="1:12" ht="56.25" customHeight="1">
      <c r="A11806" s="97" t="s">
        <v>631</v>
      </c>
      <c r="B11806" s="122" t="s">
        <v>10098</v>
      </c>
      <c r="C11806" s="123">
        <v>42597</v>
      </c>
      <c r="D11806" s="97" t="s">
        <v>14021</v>
      </c>
      <c r="E11806" s="97" t="s">
        <v>11</v>
      </c>
      <c r="F11806" s="97">
        <v>8170</v>
      </c>
      <c r="G11806" s="97"/>
      <c r="H11806" s="124" t="s">
        <v>14022</v>
      </c>
      <c r="I11806" s="125">
        <v>471.96</v>
      </c>
      <c r="J11806" s="125">
        <v>0</v>
      </c>
      <c r="K11806" s="126">
        <v>471.96</v>
      </c>
      <c r="L11806" s="100" t="s">
        <v>1324</v>
      </c>
    </row>
    <row r="11807" spans="1:12" ht="56.25" customHeight="1">
      <c r="A11807" s="97" t="s">
        <v>631</v>
      </c>
      <c r="B11807" s="122" t="s">
        <v>10098</v>
      </c>
      <c r="C11807" s="123">
        <v>42597</v>
      </c>
      <c r="D11807" s="97" t="s">
        <v>14023</v>
      </c>
      <c r="E11807" s="97" t="s">
        <v>11</v>
      </c>
      <c r="F11807" s="97">
        <v>8146</v>
      </c>
      <c r="G11807" s="97"/>
      <c r="H11807" s="124" t="s">
        <v>14024</v>
      </c>
      <c r="I11807" s="125">
        <v>445</v>
      </c>
      <c r="J11807" s="125">
        <v>0</v>
      </c>
      <c r="K11807" s="126">
        <v>445</v>
      </c>
      <c r="L11807" s="100" t="s">
        <v>1324</v>
      </c>
    </row>
    <row r="11808" spans="1:12" ht="56.25" customHeight="1">
      <c r="A11808" s="97" t="s">
        <v>631</v>
      </c>
      <c r="B11808" s="122" t="s">
        <v>10098</v>
      </c>
      <c r="C11808" s="123">
        <v>42597</v>
      </c>
      <c r="D11808" s="97" t="s">
        <v>14025</v>
      </c>
      <c r="E11808" s="97" t="s">
        <v>11</v>
      </c>
      <c r="F11808" s="97">
        <v>8147</v>
      </c>
      <c r="G11808" s="97"/>
      <c r="H11808" s="124" t="s">
        <v>14026</v>
      </c>
      <c r="I11808" s="125">
        <v>330.71</v>
      </c>
      <c r="J11808" s="125">
        <v>0</v>
      </c>
      <c r="K11808" s="126">
        <v>330.71</v>
      </c>
      <c r="L11808" s="100" t="s">
        <v>1324</v>
      </c>
    </row>
    <row r="11809" spans="1:12" ht="56.25" customHeight="1">
      <c r="A11809" s="97" t="s">
        <v>631</v>
      </c>
      <c r="B11809" s="122" t="s">
        <v>10098</v>
      </c>
      <c r="C11809" s="123">
        <v>42597</v>
      </c>
      <c r="D11809" s="97" t="s">
        <v>14027</v>
      </c>
      <c r="E11809" s="97" t="s">
        <v>11</v>
      </c>
      <c r="F11809" s="97">
        <v>8148</v>
      </c>
      <c r="G11809" s="97"/>
      <c r="H11809" s="124" t="s">
        <v>14028</v>
      </c>
      <c r="I11809" s="125">
        <v>777.71</v>
      </c>
      <c r="J11809" s="125">
        <v>0</v>
      </c>
      <c r="K11809" s="126">
        <v>777.71</v>
      </c>
      <c r="L11809" s="100" t="s">
        <v>1324</v>
      </c>
    </row>
    <row r="11810" spans="1:12" ht="56.25" customHeight="1">
      <c r="A11810" s="97" t="s">
        <v>631</v>
      </c>
      <c r="B11810" s="122" t="s">
        <v>10098</v>
      </c>
      <c r="C11810" s="123">
        <v>42597</v>
      </c>
      <c r="D11810" s="97" t="s">
        <v>14029</v>
      </c>
      <c r="E11810" s="97" t="s">
        <v>11</v>
      </c>
      <c r="F11810" s="97">
        <v>8167</v>
      </c>
      <c r="G11810" s="97"/>
      <c r="H11810" s="124" t="s">
        <v>14030</v>
      </c>
      <c r="I11810" s="125">
        <v>1549.18</v>
      </c>
      <c r="J11810" s="125">
        <v>0</v>
      </c>
      <c r="K11810" s="126">
        <v>1549.18</v>
      </c>
      <c r="L11810" s="100" t="s">
        <v>1324</v>
      </c>
    </row>
    <row r="11811" spans="1:12" ht="56.25" customHeight="1">
      <c r="A11811" s="97" t="s">
        <v>631</v>
      </c>
      <c r="B11811" s="122" t="s">
        <v>10098</v>
      </c>
      <c r="C11811" s="123">
        <v>42597</v>
      </c>
      <c r="D11811" s="97" t="s">
        <v>14031</v>
      </c>
      <c r="E11811" s="97" t="s">
        <v>11</v>
      </c>
      <c r="F11811" s="97">
        <v>8156</v>
      </c>
      <c r="G11811" s="97"/>
      <c r="H11811" s="124" t="s">
        <v>3818</v>
      </c>
      <c r="I11811" s="125">
        <v>292.36</v>
      </c>
      <c r="J11811" s="125">
        <v>0</v>
      </c>
      <c r="K11811" s="126">
        <v>292.36</v>
      </c>
      <c r="L11811" s="100" t="s">
        <v>1324</v>
      </c>
    </row>
    <row r="11812" spans="1:12" ht="56.25" customHeight="1">
      <c r="A11812" s="97" t="s">
        <v>631</v>
      </c>
      <c r="B11812" s="122" t="s">
        <v>10098</v>
      </c>
      <c r="C11812" s="123">
        <v>42597</v>
      </c>
      <c r="D11812" s="97" t="s">
        <v>13993</v>
      </c>
      <c r="E11812" s="97" t="s">
        <v>1302</v>
      </c>
      <c r="F11812" s="97">
        <v>10834580</v>
      </c>
      <c r="G11812" s="97"/>
      <c r="H11812" s="124" t="s">
        <v>13994</v>
      </c>
      <c r="I11812" s="125">
        <v>0</v>
      </c>
      <c r="J11812" s="125">
        <v>892425.89</v>
      </c>
      <c r="K11812" s="126">
        <v>892425.89</v>
      </c>
      <c r="L11812" s="100" t="s">
        <v>1324</v>
      </c>
    </row>
    <row r="11813" spans="1:12" ht="56.25" customHeight="1">
      <c r="A11813" s="97" t="s">
        <v>631</v>
      </c>
      <c r="B11813" s="122" t="s">
        <v>10098</v>
      </c>
      <c r="C11813" s="123">
        <v>42597</v>
      </c>
      <c r="D11813" s="97" t="s">
        <v>13992</v>
      </c>
      <c r="E11813" s="97" t="s">
        <v>6</v>
      </c>
      <c r="F11813" s="97">
        <v>733058</v>
      </c>
      <c r="G11813" s="97"/>
      <c r="H11813" s="124" t="s">
        <v>3802</v>
      </c>
      <c r="I11813" s="125">
        <v>0</v>
      </c>
      <c r="J11813" s="125">
        <v>111000</v>
      </c>
      <c r="K11813" s="126">
        <v>111000</v>
      </c>
      <c r="L11813" s="100" t="s">
        <v>1324</v>
      </c>
    </row>
    <row r="11814" spans="1:12" ht="56.25" customHeight="1">
      <c r="A11814" s="97" t="s">
        <v>631</v>
      </c>
      <c r="B11814" s="122" t="s">
        <v>10098</v>
      </c>
      <c r="C11814" s="123">
        <v>42597</v>
      </c>
      <c r="D11814" s="97" t="s">
        <v>14038</v>
      </c>
      <c r="E11814" s="97" t="s">
        <v>11</v>
      </c>
      <c r="F11814" s="97">
        <v>860801</v>
      </c>
      <c r="G11814" s="97"/>
      <c r="H11814" s="124" t="s">
        <v>3825</v>
      </c>
      <c r="I11814" s="125">
        <v>50</v>
      </c>
      <c r="J11814" s="125">
        <v>0</v>
      </c>
      <c r="K11814" s="126">
        <v>50</v>
      </c>
      <c r="L11814" s="100" t="s">
        <v>1324</v>
      </c>
    </row>
    <row r="11815" spans="1:12" ht="56.25" customHeight="1">
      <c r="A11815" s="97" t="s">
        <v>631</v>
      </c>
      <c r="B11815" s="122" t="s">
        <v>10098</v>
      </c>
      <c r="C11815" s="123">
        <v>42598</v>
      </c>
      <c r="D11815" s="97" t="s">
        <v>14048</v>
      </c>
      <c r="E11815" s="97" t="s">
        <v>11</v>
      </c>
      <c r="F11815" s="97">
        <v>8053</v>
      </c>
      <c r="G11815" s="97"/>
      <c r="H11815" s="124" t="s">
        <v>3829</v>
      </c>
      <c r="I11815" s="125">
        <v>831.08</v>
      </c>
      <c r="J11815" s="125">
        <v>0</v>
      </c>
      <c r="K11815" s="126">
        <v>831.08</v>
      </c>
      <c r="L11815" s="100" t="s">
        <v>1324</v>
      </c>
    </row>
    <row r="11816" spans="1:12" ht="56.25" customHeight="1">
      <c r="A11816" s="97" t="s">
        <v>631</v>
      </c>
      <c r="B11816" s="122" t="s">
        <v>10098</v>
      </c>
      <c r="C11816" s="123">
        <v>42598</v>
      </c>
      <c r="D11816" s="97" t="s">
        <v>14047</v>
      </c>
      <c r="E11816" s="97" t="s">
        <v>6</v>
      </c>
      <c r="F11816" s="97">
        <v>733546</v>
      </c>
      <c r="G11816" s="97"/>
      <c r="H11816" s="124" t="s">
        <v>3828</v>
      </c>
      <c r="I11816" s="125">
        <v>0</v>
      </c>
      <c r="J11816" s="125">
        <v>250000</v>
      </c>
      <c r="K11816" s="126">
        <v>250000</v>
      </c>
      <c r="L11816" s="100" t="s">
        <v>1324</v>
      </c>
    </row>
    <row r="11817" spans="1:12" ht="56.25" customHeight="1">
      <c r="A11817" s="97" t="s">
        <v>631</v>
      </c>
      <c r="B11817" s="122" t="s">
        <v>10098</v>
      </c>
      <c r="C11817" s="123">
        <v>42598</v>
      </c>
      <c r="D11817" s="97" t="s">
        <v>14053</v>
      </c>
      <c r="E11817" s="97" t="s">
        <v>13</v>
      </c>
      <c r="F11817" s="97">
        <v>860966</v>
      </c>
      <c r="G11817" s="97"/>
      <c r="H11817" s="124" t="s">
        <v>14054</v>
      </c>
      <c r="I11817" s="125">
        <v>878755.71</v>
      </c>
      <c r="J11817" s="125">
        <v>0</v>
      </c>
      <c r="K11817" s="126">
        <v>878755.71</v>
      </c>
      <c r="L11817" s="100" t="s">
        <v>1324</v>
      </c>
    </row>
    <row r="11818" spans="1:12" ht="56.25" customHeight="1">
      <c r="A11818" s="97" t="s">
        <v>631</v>
      </c>
      <c r="B11818" s="122" t="s">
        <v>10098</v>
      </c>
      <c r="C11818" s="123">
        <v>42598</v>
      </c>
      <c r="D11818" s="97" t="s">
        <v>14055</v>
      </c>
      <c r="E11818" s="97" t="s">
        <v>13</v>
      </c>
      <c r="F11818" s="97">
        <v>860973</v>
      </c>
      <c r="G11818" s="97"/>
      <c r="H11818" s="124" t="s">
        <v>14056</v>
      </c>
      <c r="I11818" s="125">
        <v>2050429.99</v>
      </c>
      <c r="J11818" s="125">
        <v>0</v>
      </c>
      <c r="K11818" s="126">
        <v>2050429.99</v>
      </c>
      <c r="L11818" s="100" t="s">
        <v>1324</v>
      </c>
    </row>
    <row r="11819" spans="1:12" ht="56.25" customHeight="1">
      <c r="A11819" s="97" t="s">
        <v>631</v>
      </c>
      <c r="B11819" s="122" t="s">
        <v>10098</v>
      </c>
      <c r="C11819" s="123">
        <v>42600</v>
      </c>
      <c r="D11819" s="97" t="s">
        <v>14069</v>
      </c>
      <c r="E11819" s="97" t="s">
        <v>11</v>
      </c>
      <c r="F11819" s="97">
        <v>8155</v>
      </c>
      <c r="G11819" s="97"/>
      <c r="H11819" s="124" t="s">
        <v>14070</v>
      </c>
      <c r="I11819" s="125">
        <v>660.61</v>
      </c>
      <c r="J11819" s="125">
        <v>0</v>
      </c>
      <c r="K11819" s="126">
        <v>660.61</v>
      </c>
      <c r="L11819" s="100" t="s">
        <v>1324</v>
      </c>
    </row>
    <row r="11820" spans="1:12" ht="56.25" customHeight="1">
      <c r="A11820" s="97" t="s">
        <v>631</v>
      </c>
      <c r="B11820" s="122" t="s">
        <v>10098</v>
      </c>
      <c r="C11820" s="123">
        <v>42600</v>
      </c>
      <c r="D11820" s="97" t="s">
        <v>14071</v>
      </c>
      <c r="E11820" s="97" t="s">
        <v>11</v>
      </c>
      <c r="F11820" s="97">
        <v>8063</v>
      </c>
      <c r="G11820" s="97"/>
      <c r="H11820" s="124" t="s">
        <v>3839</v>
      </c>
      <c r="I11820" s="125">
        <v>513.87</v>
      </c>
      <c r="J11820" s="125">
        <v>0</v>
      </c>
      <c r="K11820" s="126">
        <v>513.87</v>
      </c>
      <c r="L11820" s="100" t="s">
        <v>1324</v>
      </c>
    </row>
    <row r="11821" spans="1:12" ht="56.25" customHeight="1">
      <c r="A11821" s="97" t="s">
        <v>631</v>
      </c>
      <c r="B11821" s="122" t="s">
        <v>10098</v>
      </c>
      <c r="C11821" s="123">
        <v>42600</v>
      </c>
      <c r="D11821" s="97" t="s">
        <v>14063</v>
      </c>
      <c r="E11821" s="97" t="s">
        <v>6</v>
      </c>
      <c r="F11821" s="97">
        <v>734448</v>
      </c>
      <c r="G11821" s="97"/>
      <c r="H11821" s="124" t="s">
        <v>3836</v>
      </c>
      <c r="I11821" s="125">
        <v>0</v>
      </c>
      <c r="J11821" s="125">
        <v>154000</v>
      </c>
      <c r="K11821" s="126">
        <v>154000</v>
      </c>
      <c r="L11821" s="100" t="s">
        <v>1324</v>
      </c>
    </row>
    <row r="11822" spans="1:12" ht="56.25" customHeight="1">
      <c r="A11822" s="97" t="s">
        <v>631</v>
      </c>
      <c r="B11822" s="122" t="s">
        <v>10098</v>
      </c>
      <c r="C11822" s="123">
        <v>42601</v>
      </c>
      <c r="D11822" s="97" t="s">
        <v>14102</v>
      </c>
      <c r="E11822" s="97" t="s">
        <v>11</v>
      </c>
      <c r="F11822" s="97">
        <v>8153</v>
      </c>
      <c r="G11822" s="97"/>
      <c r="H11822" s="124" t="s">
        <v>14103</v>
      </c>
      <c r="I11822" s="125">
        <v>71699.75</v>
      </c>
      <c r="J11822" s="125">
        <v>0</v>
      </c>
      <c r="K11822" s="126">
        <v>71699.75</v>
      </c>
      <c r="L11822" s="100" t="s">
        <v>1324</v>
      </c>
    </row>
    <row r="11823" spans="1:12" ht="56.25" customHeight="1">
      <c r="A11823" s="97" t="s">
        <v>631</v>
      </c>
      <c r="B11823" s="122" t="s">
        <v>10098</v>
      </c>
      <c r="C11823" s="123">
        <v>42601</v>
      </c>
      <c r="D11823" s="97" t="s">
        <v>14100</v>
      </c>
      <c r="E11823" s="97" t="s">
        <v>6</v>
      </c>
      <c r="F11823" s="97">
        <v>734833</v>
      </c>
      <c r="G11823" s="97"/>
      <c r="H11823" s="124" t="s">
        <v>3864</v>
      </c>
      <c r="I11823" s="125">
        <v>0</v>
      </c>
      <c r="J11823" s="125">
        <v>30000</v>
      </c>
      <c r="K11823" s="126">
        <v>30000</v>
      </c>
      <c r="L11823" s="100" t="s">
        <v>1324</v>
      </c>
    </row>
    <row r="11824" spans="1:12" ht="56.25" customHeight="1">
      <c r="A11824" s="97" t="s">
        <v>631</v>
      </c>
      <c r="B11824" s="122" t="s">
        <v>10098</v>
      </c>
      <c r="C11824" s="123">
        <v>42601</v>
      </c>
      <c r="D11824" s="97" t="s">
        <v>14106</v>
      </c>
      <c r="E11824" s="97" t="s">
        <v>11</v>
      </c>
      <c r="F11824" s="97">
        <v>861275</v>
      </c>
      <c r="G11824" s="97"/>
      <c r="H11824" s="124" t="s">
        <v>14107</v>
      </c>
      <c r="I11824" s="125">
        <v>50</v>
      </c>
      <c r="J11824" s="125">
        <v>0</v>
      </c>
      <c r="K11824" s="126">
        <v>50</v>
      </c>
      <c r="L11824" s="100" t="s">
        <v>1324</v>
      </c>
    </row>
    <row r="11825" spans="1:12" ht="56.25" customHeight="1">
      <c r="A11825" s="97" t="s">
        <v>631</v>
      </c>
      <c r="B11825" s="122" t="s">
        <v>10098</v>
      </c>
      <c r="C11825" s="123">
        <v>42604</v>
      </c>
      <c r="D11825" s="97" t="s">
        <v>14117</v>
      </c>
      <c r="E11825" s="97" t="s">
        <v>11</v>
      </c>
      <c r="F11825" s="97">
        <v>8194</v>
      </c>
      <c r="G11825" s="97"/>
      <c r="H11825" s="124" t="s">
        <v>14118</v>
      </c>
      <c r="I11825" s="125">
        <v>329.68</v>
      </c>
      <c r="J11825" s="125">
        <v>0</v>
      </c>
      <c r="K11825" s="126">
        <v>329.68</v>
      </c>
      <c r="L11825" s="100" t="s">
        <v>1324</v>
      </c>
    </row>
    <row r="11826" spans="1:12" ht="56.25" customHeight="1">
      <c r="A11826" s="97" t="s">
        <v>631</v>
      </c>
      <c r="B11826" s="122" t="s">
        <v>10098</v>
      </c>
      <c r="C11826" s="123">
        <v>42604</v>
      </c>
      <c r="D11826" s="97" t="s">
        <v>14119</v>
      </c>
      <c r="E11826" s="97" t="s">
        <v>11</v>
      </c>
      <c r="F11826" s="97">
        <v>8094</v>
      </c>
      <c r="G11826" s="97"/>
      <c r="H11826" s="124" t="s">
        <v>3874</v>
      </c>
      <c r="I11826" s="125">
        <v>9215.99</v>
      </c>
      <c r="J11826" s="125">
        <v>0</v>
      </c>
      <c r="K11826" s="126">
        <v>9215.99</v>
      </c>
      <c r="L11826" s="100" t="s">
        <v>1324</v>
      </c>
    </row>
    <row r="11827" spans="1:12" ht="56.25" customHeight="1">
      <c r="A11827" s="97" t="s">
        <v>631</v>
      </c>
      <c r="B11827" s="122" t="s">
        <v>10098</v>
      </c>
      <c r="C11827" s="123">
        <v>42604</v>
      </c>
      <c r="D11827" s="97" t="s">
        <v>14120</v>
      </c>
      <c r="E11827" s="97" t="s">
        <v>11</v>
      </c>
      <c r="F11827" s="97">
        <v>8092</v>
      </c>
      <c r="G11827" s="97"/>
      <c r="H11827" s="124" t="s">
        <v>3875</v>
      </c>
      <c r="I11827" s="125">
        <v>10157.040000000001</v>
      </c>
      <c r="J11827" s="125">
        <v>0</v>
      </c>
      <c r="K11827" s="126">
        <v>10157.040000000001</v>
      </c>
      <c r="L11827" s="100" t="s">
        <v>1324</v>
      </c>
    </row>
    <row r="11828" spans="1:12" ht="56.25" customHeight="1">
      <c r="A11828" s="97" t="s">
        <v>631</v>
      </c>
      <c r="B11828" s="122" t="s">
        <v>10098</v>
      </c>
      <c r="C11828" s="123">
        <v>42604</v>
      </c>
      <c r="D11828" s="97" t="s">
        <v>14121</v>
      </c>
      <c r="E11828" s="97" t="s">
        <v>11</v>
      </c>
      <c r="F11828" s="97">
        <v>8093</v>
      </c>
      <c r="G11828" s="97"/>
      <c r="H11828" s="124" t="s">
        <v>3876</v>
      </c>
      <c r="I11828" s="125">
        <v>32715.19</v>
      </c>
      <c r="J11828" s="125">
        <v>0</v>
      </c>
      <c r="K11828" s="126">
        <v>32715.19</v>
      </c>
      <c r="L11828" s="100" t="s">
        <v>1324</v>
      </c>
    </row>
    <row r="11829" spans="1:12" ht="56.25" customHeight="1">
      <c r="A11829" s="97" t="s">
        <v>631</v>
      </c>
      <c r="B11829" s="122" t="s">
        <v>10098</v>
      </c>
      <c r="C11829" s="123">
        <v>42604</v>
      </c>
      <c r="D11829" s="97" t="s">
        <v>14122</v>
      </c>
      <c r="E11829" s="97" t="s">
        <v>11</v>
      </c>
      <c r="F11829" s="97">
        <v>8095</v>
      </c>
      <c r="G11829" s="97"/>
      <c r="H11829" s="124" t="s">
        <v>3877</v>
      </c>
      <c r="I11829" s="125">
        <v>7903.67</v>
      </c>
      <c r="J11829" s="125">
        <v>0</v>
      </c>
      <c r="K11829" s="126">
        <v>7903.67</v>
      </c>
      <c r="L11829" s="100" t="s">
        <v>1324</v>
      </c>
    </row>
    <row r="11830" spans="1:12" ht="56.25" customHeight="1">
      <c r="A11830" s="97" t="s">
        <v>631</v>
      </c>
      <c r="B11830" s="122" t="s">
        <v>10098</v>
      </c>
      <c r="C11830" s="123">
        <v>42604</v>
      </c>
      <c r="D11830" s="97" t="s">
        <v>14110</v>
      </c>
      <c r="E11830" s="97" t="s">
        <v>6</v>
      </c>
      <c r="F11830" s="97">
        <v>735396</v>
      </c>
      <c r="G11830" s="97"/>
      <c r="H11830" s="124" t="s">
        <v>3869</v>
      </c>
      <c r="I11830" s="125">
        <v>0</v>
      </c>
      <c r="J11830" s="125">
        <v>130000</v>
      </c>
      <c r="K11830" s="126">
        <v>130000</v>
      </c>
      <c r="L11830" s="100" t="s">
        <v>1324</v>
      </c>
    </row>
    <row r="11831" spans="1:12" ht="56.25" customHeight="1">
      <c r="A11831" s="97" t="s">
        <v>631</v>
      </c>
      <c r="B11831" s="122" t="s">
        <v>10098</v>
      </c>
      <c r="C11831" s="123">
        <v>42604</v>
      </c>
      <c r="D11831" s="97" t="s">
        <v>14115</v>
      </c>
      <c r="E11831" s="97" t="s">
        <v>13</v>
      </c>
      <c r="F11831" s="97">
        <v>861428</v>
      </c>
      <c r="G11831" s="97"/>
      <c r="H11831" s="124" t="s">
        <v>3872</v>
      </c>
      <c r="I11831" s="125">
        <v>750.43</v>
      </c>
      <c r="J11831" s="125">
        <v>0</v>
      </c>
      <c r="K11831" s="126">
        <v>750.43</v>
      </c>
      <c r="L11831" s="100" t="s">
        <v>1324</v>
      </c>
    </row>
    <row r="11832" spans="1:12" ht="56.25" customHeight="1">
      <c r="A11832" s="97" t="s">
        <v>631</v>
      </c>
      <c r="B11832" s="122" t="s">
        <v>10098</v>
      </c>
      <c r="C11832" s="123">
        <v>42604</v>
      </c>
      <c r="D11832" s="97" t="s">
        <v>14116</v>
      </c>
      <c r="E11832" s="97" t="s">
        <v>11</v>
      </c>
      <c r="F11832" s="97">
        <v>861428</v>
      </c>
      <c r="G11832" s="97"/>
      <c r="H11832" s="124" t="s">
        <v>3873</v>
      </c>
      <c r="I11832" s="125">
        <v>270.62</v>
      </c>
      <c r="J11832" s="125">
        <v>0</v>
      </c>
      <c r="K11832" s="126">
        <v>270.62</v>
      </c>
      <c r="L11832" s="100" t="s">
        <v>1324</v>
      </c>
    </row>
    <row r="11833" spans="1:12" ht="56.25" customHeight="1">
      <c r="A11833" s="97" t="s">
        <v>631</v>
      </c>
      <c r="B11833" s="122" t="s">
        <v>10098</v>
      </c>
      <c r="C11833" s="123">
        <v>42605</v>
      </c>
      <c r="D11833" s="97" t="s">
        <v>14134</v>
      </c>
      <c r="E11833" s="97" t="s">
        <v>11</v>
      </c>
      <c r="F11833" s="97">
        <v>8211</v>
      </c>
      <c r="G11833" s="97"/>
      <c r="H11833" s="124" t="s">
        <v>14135</v>
      </c>
      <c r="I11833" s="125">
        <v>321.38</v>
      </c>
      <c r="J11833" s="125">
        <v>0</v>
      </c>
      <c r="K11833" s="126">
        <v>321.38</v>
      </c>
      <c r="L11833" s="100" t="s">
        <v>1324</v>
      </c>
    </row>
    <row r="11834" spans="1:12" ht="56.25" customHeight="1">
      <c r="A11834" s="97" t="s">
        <v>631</v>
      </c>
      <c r="B11834" s="122" t="s">
        <v>10098</v>
      </c>
      <c r="C11834" s="123">
        <v>42605</v>
      </c>
      <c r="D11834" s="97" t="s">
        <v>14132</v>
      </c>
      <c r="E11834" s="97" t="s">
        <v>6</v>
      </c>
      <c r="F11834" s="97">
        <v>735863</v>
      </c>
      <c r="G11834" s="97"/>
      <c r="H11834" s="124" t="s">
        <v>3887</v>
      </c>
      <c r="I11834" s="125">
        <v>0</v>
      </c>
      <c r="J11834" s="125">
        <v>280000</v>
      </c>
      <c r="K11834" s="126">
        <v>280000</v>
      </c>
      <c r="L11834" s="100" t="s">
        <v>1324</v>
      </c>
    </row>
    <row r="11835" spans="1:12" ht="56.25" customHeight="1">
      <c r="A11835" s="97" t="s">
        <v>631</v>
      </c>
      <c r="B11835" s="122" t="s">
        <v>10098</v>
      </c>
      <c r="C11835" s="123">
        <v>42606</v>
      </c>
      <c r="D11835" s="97" t="s">
        <v>14146</v>
      </c>
      <c r="E11835" s="97" t="s">
        <v>6</v>
      </c>
      <c r="F11835" s="97">
        <v>736354</v>
      </c>
      <c r="G11835" s="97"/>
      <c r="H11835" s="124" t="s">
        <v>3894</v>
      </c>
      <c r="I11835" s="125">
        <v>0</v>
      </c>
      <c r="J11835" s="125">
        <v>40000</v>
      </c>
      <c r="K11835" s="126">
        <v>40000</v>
      </c>
      <c r="L11835" s="100" t="s">
        <v>1324</v>
      </c>
    </row>
    <row r="11836" spans="1:12" ht="56.25" customHeight="1">
      <c r="A11836" s="97" t="s">
        <v>631</v>
      </c>
      <c r="B11836" s="122" t="s">
        <v>10098</v>
      </c>
      <c r="C11836" s="123">
        <v>42607</v>
      </c>
      <c r="D11836" s="97" t="s">
        <v>14173</v>
      </c>
      <c r="E11836" s="97" t="s">
        <v>6</v>
      </c>
      <c r="F11836" s="97">
        <v>736790</v>
      </c>
      <c r="G11836" s="97"/>
      <c r="H11836" s="124" t="s">
        <v>3919</v>
      </c>
      <c r="I11836" s="125">
        <v>0</v>
      </c>
      <c r="J11836" s="125">
        <v>96000</v>
      </c>
      <c r="K11836" s="126">
        <v>96000</v>
      </c>
      <c r="L11836" s="100" t="s">
        <v>1324</v>
      </c>
    </row>
    <row r="11837" spans="1:12" ht="56.25" customHeight="1">
      <c r="A11837" s="97" t="s">
        <v>631</v>
      </c>
      <c r="B11837" s="122" t="s">
        <v>10098</v>
      </c>
      <c r="C11837" s="123">
        <v>42607</v>
      </c>
      <c r="D11837" s="97" t="s">
        <v>14184</v>
      </c>
      <c r="E11837" s="97" t="s">
        <v>13</v>
      </c>
      <c r="F11837" s="97">
        <v>861697</v>
      </c>
      <c r="G11837" s="97"/>
      <c r="H11837" s="124" t="s">
        <v>14185</v>
      </c>
      <c r="I11837" s="125">
        <v>139200000</v>
      </c>
      <c r="J11837" s="125">
        <v>0</v>
      </c>
      <c r="K11837" s="126">
        <v>139200000</v>
      </c>
      <c r="L11837" s="100" t="s">
        <v>1324</v>
      </c>
    </row>
    <row r="11838" spans="1:12" ht="56.25" customHeight="1">
      <c r="A11838" s="97" t="s">
        <v>631</v>
      </c>
      <c r="B11838" s="122" t="s">
        <v>10098</v>
      </c>
      <c r="C11838" s="123">
        <v>42608</v>
      </c>
      <c r="D11838" s="97" t="s">
        <v>14229</v>
      </c>
      <c r="E11838" s="97" t="s">
        <v>11</v>
      </c>
      <c r="F11838" s="97">
        <v>8096</v>
      </c>
      <c r="G11838" s="97"/>
      <c r="H11838" s="124" t="s">
        <v>3954</v>
      </c>
      <c r="I11838" s="125">
        <v>785.87</v>
      </c>
      <c r="J11838" s="125">
        <v>0</v>
      </c>
      <c r="K11838" s="126">
        <v>785.87</v>
      </c>
      <c r="L11838" s="100" t="s">
        <v>1324</v>
      </c>
    </row>
    <row r="11839" spans="1:12" ht="56.25" customHeight="1">
      <c r="A11839" s="97" t="s">
        <v>631</v>
      </c>
      <c r="B11839" s="122" t="s">
        <v>10098</v>
      </c>
      <c r="C11839" s="123">
        <v>42608</v>
      </c>
      <c r="D11839" s="97" t="s">
        <v>14225</v>
      </c>
      <c r="E11839" s="97" t="s">
        <v>6</v>
      </c>
      <c r="F11839" s="97">
        <v>737268</v>
      </c>
      <c r="G11839" s="97"/>
      <c r="H11839" s="124" t="s">
        <v>3950</v>
      </c>
      <c r="I11839" s="125">
        <v>0</v>
      </c>
      <c r="J11839" s="125">
        <v>140000</v>
      </c>
      <c r="K11839" s="126">
        <v>140000</v>
      </c>
      <c r="L11839" s="100" t="s">
        <v>1324</v>
      </c>
    </row>
    <row r="11840" spans="1:12" ht="56.25" customHeight="1">
      <c r="A11840" s="97" t="s">
        <v>631</v>
      </c>
      <c r="B11840" s="122" t="s">
        <v>10098</v>
      </c>
      <c r="C11840" s="123">
        <v>42611</v>
      </c>
      <c r="D11840" s="97" t="s">
        <v>14346</v>
      </c>
      <c r="E11840" s="97" t="s">
        <v>11</v>
      </c>
      <c r="F11840" s="97">
        <v>8237</v>
      </c>
      <c r="G11840" s="97"/>
      <c r="H11840" s="124" t="s">
        <v>14347</v>
      </c>
      <c r="I11840" s="125">
        <v>277.13</v>
      </c>
      <c r="J11840" s="125">
        <v>0</v>
      </c>
      <c r="K11840" s="126">
        <v>277.13</v>
      </c>
      <c r="L11840" s="100" t="s">
        <v>1324</v>
      </c>
    </row>
    <row r="11841" spans="1:12" ht="56.25" customHeight="1">
      <c r="A11841" s="97" t="s">
        <v>631</v>
      </c>
      <c r="B11841" s="122" t="s">
        <v>10098</v>
      </c>
      <c r="C11841" s="123">
        <v>42611</v>
      </c>
      <c r="D11841" s="97" t="s">
        <v>14348</v>
      </c>
      <c r="E11841" s="97" t="s">
        <v>11</v>
      </c>
      <c r="F11841" s="97">
        <v>8122</v>
      </c>
      <c r="G11841" s="97"/>
      <c r="H11841" s="124" t="s">
        <v>14349</v>
      </c>
      <c r="I11841" s="125">
        <v>764.54</v>
      </c>
      <c r="J11841" s="125">
        <v>0</v>
      </c>
      <c r="K11841" s="126">
        <v>764.54</v>
      </c>
      <c r="L11841" s="100" t="s">
        <v>1324</v>
      </c>
    </row>
    <row r="11842" spans="1:12" ht="56.25" customHeight="1">
      <c r="A11842" s="97" t="s">
        <v>631</v>
      </c>
      <c r="B11842" s="122" t="s">
        <v>10098</v>
      </c>
      <c r="C11842" s="123">
        <v>42611</v>
      </c>
      <c r="D11842" s="97" t="s">
        <v>14234</v>
      </c>
      <c r="E11842" s="97" t="s">
        <v>1313</v>
      </c>
      <c r="F11842" s="97">
        <v>10953271</v>
      </c>
      <c r="G11842" s="97"/>
      <c r="H11842" s="124" t="s">
        <v>14235</v>
      </c>
      <c r="I11842" s="125">
        <v>0</v>
      </c>
      <c r="J11842" s="125">
        <v>21.84</v>
      </c>
      <c r="K11842" s="126">
        <v>21.84</v>
      </c>
      <c r="L11842" s="100" t="s">
        <v>1324</v>
      </c>
    </row>
    <row r="11843" spans="1:12" ht="56.25" customHeight="1">
      <c r="A11843" s="97" t="s">
        <v>631</v>
      </c>
      <c r="B11843" s="122" t="s">
        <v>10098</v>
      </c>
      <c r="C11843" s="123">
        <v>42611</v>
      </c>
      <c r="D11843" s="97" t="s">
        <v>14236</v>
      </c>
      <c r="E11843" s="97" t="s">
        <v>1302</v>
      </c>
      <c r="F11843" s="97">
        <v>10942524</v>
      </c>
      <c r="G11843" s="97"/>
      <c r="H11843" s="124" t="s">
        <v>3959</v>
      </c>
      <c r="I11843" s="125">
        <v>0</v>
      </c>
      <c r="J11843" s="125">
        <v>147189.59</v>
      </c>
      <c r="K11843" s="126">
        <v>147189.59</v>
      </c>
      <c r="L11843" s="100" t="s">
        <v>1324</v>
      </c>
    </row>
    <row r="11844" spans="1:12" ht="56.25" customHeight="1">
      <c r="A11844" s="97" t="s">
        <v>631</v>
      </c>
      <c r="B11844" s="122" t="s">
        <v>10098</v>
      </c>
      <c r="C11844" s="123">
        <v>42611</v>
      </c>
      <c r="D11844" s="97" t="s">
        <v>14361</v>
      </c>
      <c r="E11844" s="97" t="s">
        <v>11</v>
      </c>
      <c r="F11844" s="97">
        <v>862023</v>
      </c>
      <c r="G11844" s="97"/>
      <c r="H11844" s="124" t="s">
        <v>3970</v>
      </c>
      <c r="I11844" s="125">
        <v>50</v>
      </c>
      <c r="J11844" s="125">
        <v>0</v>
      </c>
      <c r="K11844" s="126">
        <v>50</v>
      </c>
      <c r="L11844" s="100" t="s">
        <v>1324</v>
      </c>
    </row>
    <row r="11845" spans="1:12" ht="56.25" customHeight="1">
      <c r="A11845" s="97" t="s">
        <v>631</v>
      </c>
      <c r="B11845" s="122" t="s">
        <v>10098</v>
      </c>
      <c r="C11845" s="123">
        <v>42612</v>
      </c>
      <c r="D11845" s="97" t="s">
        <v>14375</v>
      </c>
      <c r="E11845" s="97" t="s">
        <v>11</v>
      </c>
      <c r="F11845" s="97">
        <v>862227</v>
      </c>
      <c r="G11845" s="97"/>
      <c r="H11845" s="124" t="s">
        <v>3982</v>
      </c>
      <c r="I11845" s="125">
        <v>50</v>
      </c>
      <c r="J11845" s="125">
        <v>0</v>
      </c>
      <c r="K11845" s="126">
        <v>50</v>
      </c>
      <c r="L11845" s="100" t="s">
        <v>1324</v>
      </c>
    </row>
    <row r="11846" spans="1:12" ht="56.25" customHeight="1">
      <c r="A11846" s="97" t="s">
        <v>631</v>
      </c>
      <c r="B11846" s="122" t="s">
        <v>10098</v>
      </c>
      <c r="C11846" s="123">
        <v>42613</v>
      </c>
      <c r="D11846" s="97" t="s">
        <v>14386</v>
      </c>
      <c r="E11846" s="97" t="s">
        <v>11</v>
      </c>
      <c r="F11846" s="97">
        <v>8054</v>
      </c>
      <c r="G11846" s="97"/>
      <c r="H11846" s="124" t="s">
        <v>3989</v>
      </c>
      <c r="I11846" s="125">
        <v>1042.3699999999999</v>
      </c>
      <c r="J11846" s="125">
        <v>0</v>
      </c>
      <c r="K11846" s="126">
        <v>1042.3699999999999</v>
      </c>
      <c r="L11846" s="100" t="s">
        <v>1324</v>
      </c>
    </row>
    <row r="11847" spans="1:12" ht="56.25" customHeight="1">
      <c r="A11847" s="97" t="s">
        <v>631</v>
      </c>
      <c r="B11847" s="122" t="s">
        <v>10098</v>
      </c>
      <c r="C11847" s="123">
        <v>42613</v>
      </c>
      <c r="D11847" s="97" t="s">
        <v>14377</v>
      </c>
      <c r="E11847" s="97" t="s">
        <v>6</v>
      </c>
      <c r="F11847" s="97">
        <v>738935</v>
      </c>
      <c r="G11847" s="97"/>
      <c r="H11847" s="124" t="s">
        <v>3984</v>
      </c>
      <c r="I11847" s="125">
        <v>0</v>
      </c>
      <c r="J11847" s="125">
        <v>380000</v>
      </c>
      <c r="K11847" s="126">
        <v>380000</v>
      </c>
      <c r="L11847" s="100" t="s">
        <v>1324</v>
      </c>
    </row>
    <row r="11848" spans="1:12" ht="56.25" customHeight="1">
      <c r="A11848" s="97" t="s">
        <v>631</v>
      </c>
      <c r="B11848" s="122" t="s">
        <v>10098</v>
      </c>
      <c r="C11848" s="123">
        <v>42614</v>
      </c>
      <c r="D11848" s="97" t="s">
        <v>14404</v>
      </c>
      <c r="E11848" s="97" t="s">
        <v>11</v>
      </c>
      <c r="F11848" s="97">
        <v>8241</v>
      </c>
      <c r="G11848" s="97"/>
      <c r="H11848" s="124" t="s">
        <v>3999</v>
      </c>
      <c r="I11848" s="125">
        <v>3138.44</v>
      </c>
      <c r="J11848" s="125">
        <v>0</v>
      </c>
      <c r="K11848" s="126">
        <v>3138.44</v>
      </c>
      <c r="L11848" s="100" t="s">
        <v>1324</v>
      </c>
    </row>
    <row r="11849" spans="1:12" ht="56.25" customHeight="1">
      <c r="A11849" s="97" t="s">
        <v>631</v>
      </c>
      <c r="B11849" s="122" t="s">
        <v>10098</v>
      </c>
      <c r="C11849" s="123">
        <v>42614</v>
      </c>
      <c r="D11849" s="97" t="s">
        <v>14405</v>
      </c>
      <c r="E11849" s="97" t="s">
        <v>11</v>
      </c>
      <c r="F11849" s="97">
        <v>8242</v>
      </c>
      <c r="G11849" s="97"/>
      <c r="H11849" s="124" t="s">
        <v>14406</v>
      </c>
      <c r="I11849" s="125">
        <v>305.74</v>
      </c>
      <c r="J11849" s="125">
        <v>0</v>
      </c>
      <c r="K11849" s="126">
        <v>305.74</v>
      </c>
      <c r="L11849" s="100" t="s">
        <v>1324</v>
      </c>
    </row>
    <row r="11850" spans="1:12" ht="56.25" customHeight="1">
      <c r="A11850" s="97" t="s">
        <v>631</v>
      </c>
      <c r="B11850" s="122" t="s">
        <v>10098</v>
      </c>
      <c r="C11850" s="123">
        <v>42614</v>
      </c>
      <c r="D11850" s="97" t="s">
        <v>14400</v>
      </c>
      <c r="E11850" s="97" t="s">
        <v>11</v>
      </c>
      <c r="F11850" s="97">
        <v>862655</v>
      </c>
      <c r="G11850" s="97"/>
      <c r="H11850" s="124" t="s">
        <v>14401</v>
      </c>
      <c r="I11850" s="125">
        <v>50</v>
      </c>
      <c r="J11850" s="125">
        <v>0</v>
      </c>
      <c r="K11850" s="126">
        <v>50</v>
      </c>
      <c r="L11850" s="100" t="s">
        <v>1324</v>
      </c>
    </row>
    <row r="11851" spans="1:12" ht="56.25" customHeight="1">
      <c r="A11851" s="97" t="s">
        <v>631</v>
      </c>
      <c r="B11851" s="122" t="s">
        <v>10098</v>
      </c>
      <c r="C11851" s="123">
        <v>42615</v>
      </c>
      <c r="D11851" s="97" t="s">
        <v>14413</v>
      </c>
      <c r="E11851" s="97" t="s">
        <v>6</v>
      </c>
      <c r="F11851" s="97">
        <v>739994</v>
      </c>
      <c r="G11851" s="97"/>
      <c r="H11851" s="124" t="s">
        <v>4004</v>
      </c>
      <c r="I11851" s="125">
        <v>0</v>
      </c>
      <c r="J11851" s="125">
        <v>180000</v>
      </c>
      <c r="K11851" s="126">
        <v>180000</v>
      </c>
      <c r="L11851" s="100" t="s">
        <v>1324</v>
      </c>
    </row>
    <row r="11852" spans="1:12" ht="56.25" customHeight="1">
      <c r="A11852" s="97" t="s">
        <v>631</v>
      </c>
      <c r="B11852" s="122" t="s">
        <v>10098</v>
      </c>
      <c r="C11852" s="123">
        <v>42615</v>
      </c>
      <c r="D11852" s="97" t="s">
        <v>14420</v>
      </c>
      <c r="E11852" s="97" t="s">
        <v>11</v>
      </c>
      <c r="F11852" s="97">
        <v>862731</v>
      </c>
      <c r="G11852" s="97"/>
      <c r="H11852" s="124" t="s">
        <v>4008</v>
      </c>
      <c r="I11852" s="125">
        <v>50</v>
      </c>
      <c r="J11852" s="125">
        <v>0</v>
      </c>
      <c r="K11852" s="126">
        <v>50</v>
      </c>
      <c r="L11852" s="100" t="s">
        <v>1324</v>
      </c>
    </row>
    <row r="11853" spans="1:12" ht="56.25" customHeight="1">
      <c r="A11853" s="97" t="s">
        <v>631</v>
      </c>
      <c r="B11853" s="122" t="s">
        <v>10098</v>
      </c>
      <c r="C11853" s="123">
        <v>42618</v>
      </c>
      <c r="D11853" s="97" t="s">
        <v>14451</v>
      </c>
      <c r="E11853" s="97" t="s">
        <v>6</v>
      </c>
      <c r="F11853" s="97">
        <v>740488</v>
      </c>
      <c r="G11853" s="97"/>
      <c r="H11853" s="124" t="s">
        <v>4031</v>
      </c>
      <c r="I11853" s="125">
        <v>0</v>
      </c>
      <c r="J11853" s="125">
        <v>208000</v>
      </c>
      <c r="K11853" s="126">
        <v>208000</v>
      </c>
      <c r="L11853" s="100" t="s">
        <v>1324</v>
      </c>
    </row>
    <row r="11854" spans="1:12" ht="56.25" customHeight="1">
      <c r="A11854" s="97" t="s">
        <v>631</v>
      </c>
      <c r="B11854" s="122" t="s">
        <v>10098</v>
      </c>
      <c r="C11854" s="123">
        <v>42618</v>
      </c>
      <c r="D11854" s="97" t="s">
        <v>14456</v>
      </c>
      <c r="E11854" s="97" t="s">
        <v>11</v>
      </c>
      <c r="F11854" s="97">
        <v>862813</v>
      </c>
      <c r="G11854" s="97"/>
      <c r="H11854" s="124" t="s">
        <v>4032</v>
      </c>
      <c r="I11854" s="125">
        <v>50</v>
      </c>
      <c r="J11854" s="125">
        <v>0</v>
      </c>
      <c r="K11854" s="126">
        <v>50</v>
      </c>
      <c r="L11854" s="100" t="s">
        <v>1324</v>
      </c>
    </row>
    <row r="11855" spans="1:12" ht="56.25" customHeight="1">
      <c r="A11855" s="97" t="s">
        <v>631</v>
      </c>
      <c r="B11855" s="122" t="s">
        <v>10098</v>
      </c>
      <c r="C11855" s="123">
        <v>42618</v>
      </c>
      <c r="D11855" s="97" t="s">
        <v>14457</v>
      </c>
      <c r="E11855" s="97" t="s">
        <v>11</v>
      </c>
      <c r="F11855" s="97">
        <v>862816</v>
      </c>
      <c r="G11855" s="97"/>
      <c r="H11855" s="124" t="s">
        <v>4033</v>
      </c>
      <c r="I11855" s="125">
        <v>50</v>
      </c>
      <c r="J11855" s="125">
        <v>0</v>
      </c>
      <c r="K11855" s="126">
        <v>50</v>
      </c>
      <c r="L11855" s="100" t="s">
        <v>1324</v>
      </c>
    </row>
    <row r="11856" spans="1:12" ht="56.25" customHeight="1">
      <c r="A11856" s="97" t="s">
        <v>631</v>
      </c>
      <c r="B11856" s="122" t="s">
        <v>10098</v>
      </c>
      <c r="C11856" s="123">
        <v>42619</v>
      </c>
      <c r="D11856" s="97" t="s">
        <v>14482</v>
      </c>
      <c r="E11856" s="97" t="s">
        <v>11</v>
      </c>
      <c r="F11856" s="97">
        <v>8214</v>
      </c>
      <c r="G11856" s="97"/>
      <c r="H11856" s="124" t="s">
        <v>4055</v>
      </c>
      <c r="I11856" s="125">
        <v>9531.9599999999991</v>
      </c>
      <c r="J11856" s="125">
        <v>0</v>
      </c>
      <c r="K11856" s="126">
        <v>9531.9599999999991</v>
      </c>
      <c r="L11856" s="100" t="s">
        <v>1324</v>
      </c>
    </row>
    <row r="11857" spans="1:12" ht="56.25" customHeight="1">
      <c r="A11857" s="97" t="s">
        <v>631</v>
      </c>
      <c r="B11857" s="122" t="s">
        <v>10098</v>
      </c>
      <c r="C11857" s="123">
        <v>42619</v>
      </c>
      <c r="D11857" s="97" t="s">
        <v>14484</v>
      </c>
      <c r="E11857" s="97" t="s">
        <v>11</v>
      </c>
      <c r="F11857" s="97">
        <v>8233</v>
      </c>
      <c r="G11857" s="97"/>
      <c r="H11857" s="124" t="s">
        <v>4057</v>
      </c>
      <c r="I11857" s="125">
        <v>7167.73</v>
      </c>
      <c r="J11857" s="125">
        <v>0</v>
      </c>
      <c r="K11857" s="126">
        <v>7167.73</v>
      </c>
      <c r="L11857" s="100" t="s">
        <v>1324</v>
      </c>
    </row>
    <row r="11858" spans="1:12" ht="56.25" customHeight="1">
      <c r="A11858" s="97" t="s">
        <v>631</v>
      </c>
      <c r="B11858" s="122" t="s">
        <v>10098</v>
      </c>
      <c r="C11858" s="123">
        <v>42619</v>
      </c>
      <c r="D11858" s="97" t="s">
        <v>14490</v>
      </c>
      <c r="E11858" s="97" t="s">
        <v>11</v>
      </c>
      <c r="F11858" s="97">
        <v>8236</v>
      </c>
      <c r="G11858" s="97"/>
      <c r="H11858" s="124" t="s">
        <v>4062</v>
      </c>
      <c r="I11858" s="125">
        <v>628.57000000000005</v>
      </c>
      <c r="J11858" s="125">
        <v>0</v>
      </c>
      <c r="K11858" s="126">
        <v>628.57000000000005</v>
      </c>
      <c r="L11858" s="100" t="s">
        <v>1324</v>
      </c>
    </row>
    <row r="11859" spans="1:12" ht="56.25" customHeight="1">
      <c r="A11859" s="97" t="s">
        <v>631</v>
      </c>
      <c r="B11859" s="122" t="s">
        <v>10098</v>
      </c>
      <c r="C11859" s="123">
        <v>42619</v>
      </c>
      <c r="D11859" s="97" t="s">
        <v>14474</v>
      </c>
      <c r="E11859" s="97" t="s">
        <v>6</v>
      </c>
      <c r="F11859" s="97">
        <v>740897</v>
      </c>
      <c r="G11859" s="97"/>
      <c r="H11859" s="124" t="s">
        <v>4049</v>
      </c>
      <c r="I11859" s="125">
        <v>0</v>
      </c>
      <c r="J11859" s="125">
        <v>161000</v>
      </c>
      <c r="K11859" s="126">
        <v>161000</v>
      </c>
      <c r="L11859" s="100" t="s">
        <v>1324</v>
      </c>
    </row>
    <row r="11860" spans="1:12" ht="56.25" customHeight="1">
      <c r="A11860" s="97" t="s">
        <v>631</v>
      </c>
      <c r="B11860" s="122" t="s">
        <v>10098</v>
      </c>
      <c r="C11860" s="123">
        <v>42619</v>
      </c>
      <c r="D11860" s="97" t="s">
        <v>14475</v>
      </c>
      <c r="E11860" s="97" t="s">
        <v>11</v>
      </c>
      <c r="F11860" s="97">
        <v>862897</v>
      </c>
      <c r="G11860" s="97"/>
      <c r="H11860" s="124" t="s">
        <v>14476</v>
      </c>
      <c r="I11860" s="125">
        <v>50</v>
      </c>
      <c r="J11860" s="125">
        <v>0</v>
      </c>
      <c r="K11860" s="126">
        <v>50</v>
      </c>
      <c r="L11860" s="100" t="s">
        <v>1324</v>
      </c>
    </row>
    <row r="11861" spans="1:12" ht="56.25" customHeight="1">
      <c r="A11861" s="97" t="s">
        <v>631</v>
      </c>
      <c r="B11861" s="122" t="s">
        <v>10098</v>
      </c>
      <c r="C11861" s="123">
        <v>42619</v>
      </c>
      <c r="D11861" s="97" t="s">
        <v>14477</v>
      </c>
      <c r="E11861" s="97" t="s">
        <v>11</v>
      </c>
      <c r="F11861" s="97">
        <v>862916</v>
      </c>
      <c r="G11861" s="97"/>
      <c r="H11861" s="124" t="s">
        <v>4050</v>
      </c>
      <c r="I11861" s="125">
        <v>7500</v>
      </c>
      <c r="J11861" s="125">
        <v>0</v>
      </c>
      <c r="K11861" s="126">
        <v>7500</v>
      </c>
      <c r="L11861" s="100" t="s">
        <v>1324</v>
      </c>
    </row>
    <row r="11862" spans="1:12" ht="56.25" customHeight="1">
      <c r="A11862" s="97" t="s">
        <v>631</v>
      </c>
      <c r="B11862" s="122" t="s">
        <v>10098</v>
      </c>
      <c r="C11862" s="123">
        <v>42620</v>
      </c>
      <c r="D11862" s="97" t="s">
        <v>14510</v>
      </c>
      <c r="E11862" s="97" t="s">
        <v>13</v>
      </c>
      <c r="F11862" s="97">
        <v>862979</v>
      </c>
      <c r="G11862" s="97"/>
      <c r="H11862" s="124" t="s">
        <v>4080</v>
      </c>
      <c r="I11862" s="125">
        <v>1109.22</v>
      </c>
      <c r="J11862" s="125">
        <v>0</v>
      </c>
      <c r="K11862" s="126">
        <v>1109.22</v>
      </c>
      <c r="L11862" s="100" t="s">
        <v>1324</v>
      </c>
    </row>
    <row r="11863" spans="1:12" ht="56.25" customHeight="1">
      <c r="A11863" s="97" t="s">
        <v>631</v>
      </c>
      <c r="B11863" s="122" t="s">
        <v>10098</v>
      </c>
      <c r="C11863" s="123">
        <v>42620</v>
      </c>
      <c r="D11863" s="97" t="s">
        <v>14511</v>
      </c>
      <c r="E11863" s="97" t="s">
        <v>11</v>
      </c>
      <c r="F11863" s="97">
        <v>862979</v>
      </c>
      <c r="G11863" s="97"/>
      <c r="H11863" s="124" t="s">
        <v>4081</v>
      </c>
      <c r="I11863" s="125">
        <v>50</v>
      </c>
      <c r="J11863" s="125">
        <v>0</v>
      </c>
      <c r="K11863" s="126">
        <v>50</v>
      </c>
      <c r="L11863" s="100" t="s">
        <v>1324</v>
      </c>
    </row>
    <row r="11864" spans="1:12" ht="56.25" customHeight="1">
      <c r="A11864" s="97" t="s">
        <v>631</v>
      </c>
      <c r="B11864" s="122" t="s">
        <v>10098</v>
      </c>
      <c r="C11864" s="123">
        <v>42620</v>
      </c>
      <c r="D11864" s="97" t="s">
        <v>14512</v>
      </c>
      <c r="E11864" s="97" t="s">
        <v>11</v>
      </c>
      <c r="F11864" s="97">
        <v>862980</v>
      </c>
      <c r="G11864" s="97"/>
      <c r="H11864" s="124" t="s">
        <v>4082</v>
      </c>
      <c r="I11864" s="125">
        <v>50</v>
      </c>
      <c r="J11864" s="125">
        <v>0</v>
      </c>
      <c r="K11864" s="126">
        <v>50</v>
      </c>
      <c r="L11864" s="100" t="s">
        <v>1324</v>
      </c>
    </row>
    <row r="11865" spans="1:12" ht="56.25" customHeight="1">
      <c r="A11865" s="97" t="s">
        <v>631</v>
      </c>
      <c r="B11865" s="122" t="s">
        <v>10098</v>
      </c>
      <c r="C11865" s="123">
        <v>42620</v>
      </c>
      <c r="D11865" s="97" t="s">
        <v>14513</v>
      </c>
      <c r="E11865" s="97" t="s">
        <v>13</v>
      </c>
      <c r="F11865" s="97">
        <v>862984</v>
      </c>
      <c r="G11865" s="97"/>
      <c r="H11865" s="124" t="s">
        <v>4083</v>
      </c>
      <c r="I11865" s="125">
        <v>10828.53</v>
      </c>
      <c r="J11865" s="125">
        <v>0</v>
      </c>
      <c r="K11865" s="126">
        <v>10828.53</v>
      </c>
      <c r="L11865" s="100" t="s">
        <v>1324</v>
      </c>
    </row>
    <row r="11866" spans="1:12" ht="56.25" customHeight="1">
      <c r="A11866" s="97" t="s">
        <v>631</v>
      </c>
      <c r="B11866" s="122" t="s">
        <v>10098</v>
      </c>
      <c r="C11866" s="123">
        <v>42620</v>
      </c>
      <c r="D11866" s="97" t="s">
        <v>14514</v>
      </c>
      <c r="E11866" s="97" t="s">
        <v>11</v>
      </c>
      <c r="F11866" s="97">
        <v>862984</v>
      </c>
      <c r="G11866" s="97"/>
      <c r="H11866" s="124" t="s">
        <v>4084</v>
      </c>
      <c r="I11866" s="125">
        <v>50</v>
      </c>
      <c r="J11866" s="125">
        <v>0</v>
      </c>
      <c r="K11866" s="126">
        <v>50</v>
      </c>
      <c r="L11866" s="100" t="s">
        <v>1324</v>
      </c>
    </row>
    <row r="11867" spans="1:12" ht="56.25" customHeight="1">
      <c r="A11867" s="97" t="s">
        <v>631</v>
      </c>
      <c r="B11867" s="122" t="s">
        <v>10098</v>
      </c>
      <c r="C11867" s="123">
        <v>42621</v>
      </c>
      <c r="D11867" s="97" t="s">
        <v>14563</v>
      </c>
      <c r="E11867" s="97" t="s">
        <v>11</v>
      </c>
      <c r="F11867" s="97">
        <v>863058</v>
      </c>
      <c r="G11867" s="97"/>
      <c r="H11867" s="124" t="s">
        <v>14564</v>
      </c>
      <c r="I11867" s="125">
        <v>50</v>
      </c>
      <c r="J11867" s="125">
        <v>0</v>
      </c>
      <c r="K11867" s="126">
        <v>50</v>
      </c>
      <c r="L11867" s="100" t="s">
        <v>1324</v>
      </c>
    </row>
    <row r="11868" spans="1:12" ht="56.25" customHeight="1">
      <c r="A11868" s="97" t="s">
        <v>631</v>
      </c>
      <c r="B11868" s="122" t="s">
        <v>10098</v>
      </c>
      <c r="C11868" s="123">
        <v>42622</v>
      </c>
      <c r="D11868" s="97" t="s">
        <v>14566</v>
      </c>
      <c r="E11868" s="97" t="s">
        <v>6</v>
      </c>
      <c r="F11868" s="97">
        <v>742315</v>
      </c>
      <c r="G11868" s="97"/>
      <c r="H11868" s="124" t="s">
        <v>4124</v>
      </c>
      <c r="I11868" s="125">
        <v>0</v>
      </c>
      <c r="J11868" s="125">
        <v>414000</v>
      </c>
      <c r="K11868" s="126">
        <v>414000</v>
      </c>
      <c r="L11868" s="100" t="s">
        <v>1324</v>
      </c>
    </row>
    <row r="11869" spans="1:12" ht="56.25" customHeight="1">
      <c r="A11869" s="97" t="s">
        <v>631</v>
      </c>
      <c r="B11869" s="122" t="s">
        <v>10098</v>
      </c>
      <c r="C11869" s="123">
        <v>42622</v>
      </c>
      <c r="D11869" s="97" t="s">
        <v>14581</v>
      </c>
      <c r="E11869" s="97" t="s">
        <v>11</v>
      </c>
      <c r="F11869" s="97">
        <v>863160</v>
      </c>
      <c r="G11869" s="97"/>
      <c r="H11869" s="124" t="s">
        <v>14582</v>
      </c>
      <c r="I11869" s="125">
        <v>50</v>
      </c>
      <c r="J11869" s="125">
        <v>0</v>
      </c>
      <c r="K11869" s="126">
        <v>50</v>
      </c>
      <c r="L11869" s="100" t="s">
        <v>1324</v>
      </c>
    </row>
    <row r="11870" spans="1:12" ht="56.25" customHeight="1">
      <c r="A11870" s="97" t="s">
        <v>631</v>
      </c>
      <c r="B11870" s="122" t="s">
        <v>10098</v>
      </c>
      <c r="C11870" s="123">
        <v>42622</v>
      </c>
      <c r="D11870" s="97" t="s">
        <v>14583</v>
      </c>
      <c r="E11870" s="97" t="s">
        <v>11</v>
      </c>
      <c r="F11870" s="97">
        <v>863209</v>
      </c>
      <c r="G11870" s="97"/>
      <c r="H11870" s="124" t="s">
        <v>4129</v>
      </c>
      <c r="I11870" s="125">
        <v>50</v>
      </c>
      <c r="J11870" s="125">
        <v>0</v>
      </c>
      <c r="K11870" s="126">
        <v>50</v>
      </c>
      <c r="L11870" s="100" t="s">
        <v>1324</v>
      </c>
    </row>
    <row r="11871" spans="1:12" ht="56.25" customHeight="1">
      <c r="A11871" s="97" t="s">
        <v>631</v>
      </c>
      <c r="B11871" s="122" t="s">
        <v>10098</v>
      </c>
      <c r="C11871" s="123">
        <v>42625</v>
      </c>
      <c r="D11871" s="97" t="s">
        <v>14607</v>
      </c>
      <c r="E11871" s="97" t="s">
        <v>11</v>
      </c>
      <c r="F11871" s="97">
        <v>8243</v>
      </c>
      <c r="G11871" s="97"/>
      <c r="H11871" s="124" t="s">
        <v>4142</v>
      </c>
      <c r="I11871" s="125">
        <v>303.48</v>
      </c>
      <c r="J11871" s="125">
        <v>0</v>
      </c>
      <c r="K11871" s="126">
        <v>303.48</v>
      </c>
      <c r="L11871" s="100" t="s">
        <v>1324</v>
      </c>
    </row>
    <row r="11872" spans="1:12" ht="56.25" customHeight="1">
      <c r="A11872" s="97" t="s">
        <v>631</v>
      </c>
      <c r="B11872" s="122" t="s">
        <v>10098</v>
      </c>
      <c r="C11872" s="123">
        <v>42625</v>
      </c>
      <c r="D11872" s="97" t="s">
        <v>14608</v>
      </c>
      <c r="E11872" s="97" t="s">
        <v>11</v>
      </c>
      <c r="F11872" s="97">
        <v>8258</v>
      </c>
      <c r="G11872" s="97"/>
      <c r="H11872" s="124" t="s">
        <v>4143</v>
      </c>
      <c r="I11872" s="125">
        <v>408.02</v>
      </c>
      <c r="J11872" s="125">
        <v>0</v>
      </c>
      <c r="K11872" s="126">
        <v>408.02</v>
      </c>
      <c r="L11872" s="100" t="s">
        <v>1324</v>
      </c>
    </row>
    <row r="11873" spans="1:12" ht="56.25" customHeight="1">
      <c r="A11873" s="97" t="s">
        <v>631</v>
      </c>
      <c r="B11873" s="122" t="s">
        <v>10098</v>
      </c>
      <c r="C11873" s="123">
        <v>42625</v>
      </c>
      <c r="D11873" s="97" t="s">
        <v>14609</v>
      </c>
      <c r="E11873" s="97" t="s">
        <v>11</v>
      </c>
      <c r="F11873" s="97">
        <v>8254</v>
      </c>
      <c r="G11873" s="97"/>
      <c r="H11873" s="124" t="s">
        <v>4144</v>
      </c>
      <c r="I11873" s="125">
        <v>1020.62</v>
      </c>
      <c r="J11873" s="125">
        <v>0</v>
      </c>
      <c r="K11873" s="126">
        <v>1020.62</v>
      </c>
      <c r="L11873" s="100" t="s">
        <v>1324</v>
      </c>
    </row>
    <row r="11874" spans="1:12" ht="56.25" customHeight="1">
      <c r="A11874" s="97" t="s">
        <v>631</v>
      </c>
      <c r="B11874" s="122" t="s">
        <v>10098</v>
      </c>
      <c r="C11874" s="123">
        <v>42625</v>
      </c>
      <c r="D11874" s="97" t="s">
        <v>14610</v>
      </c>
      <c r="E11874" s="97" t="s">
        <v>11</v>
      </c>
      <c r="F11874" s="97">
        <v>8301</v>
      </c>
      <c r="G11874" s="97"/>
      <c r="H11874" s="124" t="s">
        <v>4145</v>
      </c>
      <c r="I11874" s="125">
        <v>1365.82</v>
      </c>
      <c r="J11874" s="125">
        <v>0</v>
      </c>
      <c r="K11874" s="126">
        <v>1365.82</v>
      </c>
      <c r="L11874" s="100" t="s">
        <v>1324</v>
      </c>
    </row>
    <row r="11875" spans="1:12" ht="56.25" customHeight="1">
      <c r="A11875" s="97" t="s">
        <v>631</v>
      </c>
      <c r="B11875" s="122" t="s">
        <v>10098</v>
      </c>
      <c r="C11875" s="123">
        <v>42625</v>
      </c>
      <c r="D11875" s="97" t="s">
        <v>14611</v>
      </c>
      <c r="E11875" s="97" t="s">
        <v>11</v>
      </c>
      <c r="F11875" s="97">
        <v>267498</v>
      </c>
      <c r="G11875" s="97"/>
      <c r="H11875" s="124" t="s">
        <v>14612</v>
      </c>
      <c r="I11875" s="125">
        <v>480</v>
      </c>
      <c r="J11875" s="125">
        <v>0</v>
      </c>
      <c r="K11875" s="126">
        <v>480</v>
      </c>
      <c r="L11875" s="100" t="s">
        <v>1324</v>
      </c>
    </row>
    <row r="11876" spans="1:12" ht="56.25" customHeight="1">
      <c r="A11876" s="97" t="s">
        <v>631</v>
      </c>
      <c r="B11876" s="122" t="s">
        <v>10098</v>
      </c>
      <c r="C11876" s="123">
        <v>42625</v>
      </c>
      <c r="D11876" s="97" t="s">
        <v>14604</v>
      </c>
      <c r="E11876" s="97" t="s">
        <v>11</v>
      </c>
      <c r="F11876" s="97">
        <v>863451</v>
      </c>
      <c r="G11876" s="97"/>
      <c r="H11876" s="124" t="s">
        <v>4140</v>
      </c>
      <c r="I11876" s="125">
        <v>50</v>
      </c>
      <c r="J11876" s="125">
        <v>0</v>
      </c>
      <c r="K11876" s="126">
        <v>50</v>
      </c>
      <c r="L11876" s="100" t="s">
        <v>1324</v>
      </c>
    </row>
    <row r="11877" spans="1:12" ht="56.25" customHeight="1">
      <c r="A11877" s="97" t="s">
        <v>631</v>
      </c>
      <c r="B11877" s="122" t="s">
        <v>10098</v>
      </c>
      <c r="C11877" s="123">
        <v>42626</v>
      </c>
      <c r="D11877" s="97" t="s">
        <v>14628</v>
      </c>
      <c r="E11877" s="97" t="s">
        <v>6</v>
      </c>
      <c r="F11877" s="97">
        <v>743442</v>
      </c>
      <c r="G11877" s="97"/>
      <c r="H11877" s="124" t="s">
        <v>4160</v>
      </c>
      <c r="I11877" s="125">
        <v>0</v>
      </c>
      <c r="J11877" s="125">
        <v>156000</v>
      </c>
      <c r="K11877" s="126">
        <v>156000</v>
      </c>
      <c r="L11877" s="100" t="s">
        <v>1324</v>
      </c>
    </row>
    <row r="11878" spans="1:12" ht="56.25" customHeight="1">
      <c r="A11878" s="97" t="s">
        <v>631</v>
      </c>
      <c r="B11878" s="122" t="s">
        <v>10098</v>
      </c>
      <c r="C11878" s="123">
        <v>42626</v>
      </c>
      <c r="D11878" s="97" t="s">
        <v>14637</v>
      </c>
      <c r="E11878" s="97" t="s">
        <v>11</v>
      </c>
      <c r="F11878" s="97">
        <v>863553</v>
      </c>
      <c r="G11878" s="97"/>
      <c r="H11878" s="124" t="s">
        <v>14638</v>
      </c>
      <c r="I11878" s="125">
        <v>50</v>
      </c>
      <c r="J11878" s="125">
        <v>0</v>
      </c>
      <c r="K11878" s="126">
        <v>50</v>
      </c>
      <c r="L11878" s="100" t="s">
        <v>1324</v>
      </c>
    </row>
    <row r="11879" spans="1:12" ht="56.25" customHeight="1">
      <c r="A11879" s="97" t="s">
        <v>631</v>
      </c>
      <c r="B11879" s="122" t="s">
        <v>10098</v>
      </c>
      <c r="C11879" s="123">
        <v>42627</v>
      </c>
      <c r="D11879" s="97" t="s">
        <v>14648</v>
      </c>
      <c r="E11879" s="97" t="s">
        <v>1313</v>
      </c>
      <c r="F11879" s="97">
        <v>11082977</v>
      </c>
      <c r="G11879" s="97"/>
      <c r="H11879" s="124" t="s">
        <v>14649</v>
      </c>
      <c r="I11879" s="125">
        <v>0</v>
      </c>
      <c r="J11879" s="125">
        <v>800.57</v>
      </c>
      <c r="K11879" s="126">
        <v>800.57</v>
      </c>
      <c r="L11879" s="100" t="s">
        <v>1324</v>
      </c>
    </row>
    <row r="11880" spans="1:12" ht="56.25" customHeight="1">
      <c r="A11880" s="97" t="s">
        <v>631</v>
      </c>
      <c r="B11880" s="122" t="s">
        <v>10098</v>
      </c>
      <c r="C11880" s="123">
        <v>42627</v>
      </c>
      <c r="D11880" s="97" t="s">
        <v>14650</v>
      </c>
      <c r="E11880" s="97" t="s">
        <v>1313</v>
      </c>
      <c r="F11880" s="97">
        <v>11110826</v>
      </c>
      <c r="G11880" s="97"/>
      <c r="H11880" s="124" t="s">
        <v>4162</v>
      </c>
      <c r="I11880" s="125">
        <v>0</v>
      </c>
      <c r="J11880" s="125">
        <v>800.57</v>
      </c>
      <c r="K11880" s="126">
        <v>800.57</v>
      </c>
      <c r="L11880" s="100" t="s">
        <v>1324</v>
      </c>
    </row>
    <row r="11881" spans="1:12" ht="56.25" customHeight="1">
      <c r="A11881" s="97" t="s">
        <v>631</v>
      </c>
      <c r="B11881" s="122" t="s">
        <v>10098</v>
      </c>
      <c r="C11881" s="123">
        <v>42627</v>
      </c>
      <c r="D11881" s="97" t="s">
        <v>14655</v>
      </c>
      <c r="E11881" s="97" t="s">
        <v>6</v>
      </c>
      <c r="F11881" s="97">
        <v>743796</v>
      </c>
      <c r="G11881" s="97"/>
      <c r="H11881" s="124" t="s">
        <v>4167</v>
      </c>
      <c r="I11881" s="125">
        <v>0</v>
      </c>
      <c r="J11881" s="125">
        <v>70000</v>
      </c>
      <c r="K11881" s="126">
        <v>70000</v>
      </c>
      <c r="L11881" s="100" t="s">
        <v>1324</v>
      </c>
    </row>
    <row r="11882" spans="1:12" ht="56.25" customHeight="1">
      <c r="A11882" s="97" t="s">
        <v>631</v>
      </c>
      <c r="B11882" s="122" t="s">
        <v>10098</v>
      </c>
      <c r="C11882" s="123">
        <v>42627</v>
      </c>
      <c r="D11882" s="97" t="s">
        <v>14664</v>
      </c>
      <c r="E11882" s="97" t="s">
        <v>11</v>
      </c>
      <c r="F11882" s="97">
        <v>863637</v>
      </c>
      <c r="G11882" s="97"/>
      <c r="H11882" s="124" t="s">
        <v>4168</v>
      </c>
      <c r="I11882" s="125">
        <v>50</v>
      </c>
      <c r="J11882" s="125">
        <v>0</v>
      </c>
      <c r="K11882" s="126">
        <v>50</v>
      </c>
      <c r="L11882" s="100" t="s">
        <v>1324</v>
      </c>
    </row>
    <row r="11883" spans="1:12" ht="56.25" customHeight="1">
      <c r="A11883" s="97" t="s">
        <v>631</v>
      </c>
      <c r="B11883" s="122" t="s">
        <v>10098</v>
      </c>
      <c r="C11883" s="123">
        <v>42627</v>
      </c>
      <c r="D11883" s="97" t="s">
        <v>14665</v>
      </c>
      <c r="E11883" s="97" t="s">
        <v>13</v>
      </c>
      <c r="F11883" s="97">
        <v>863660</v>
      </c>
      <c r="G11883" s="97"/>
      <c r="H11883" s="124" t="s">
        <v>4169</v>
      </c>
      <c r="I11883" s="125">
        <v>86387980</v>
      </c>
      <c r="J11883" s="125">
        <v>0</v>
      </c>
      <c r="K11883" s="126">
        <v>86387980</v>
      </c>
      <c r="L11883" s="100" t="s">
        <v>1324</v>
      </c>
    </row>
    <row r="11884" spans="1:12" ht="56.25" customHeight="1">
      <c r="A11884" s="97" t="s">
        <v>631</v>
      </c>
      <c r="B11884" s="122" t="s">
        <v>10098</v>
      </c>
      <c r="C11884" s="123">
        <v>42627</v>
      </c>
      <c r="D11884" s="97" t="s">
        <v>14666</v>
      </c>
      <c r="E11884" s="97" t="s">
        <v>11</v>
      </c>
      <c r="F11884" s="97">
        <v>863660</v>
      </c>
      <c r="G11884" s="97"/>
      <c r="H11884" s="124" t="s">
        <v>4170</v>
      </c>
      <c r="I11884" s="125">
        <v>50</v>
      </c>
      <c r="J11884" s="125">
        <v>0</v>
      </c>
      <c r="K11884" s="126">
        <v>50</v>
      </c>
      <c r="L11884" s="100" t="s">
        <v>1324</v>
      </c>
    </row>
    <row r="11885" spans="1:12" ht="56.25" customHeight="1">
      <c r="A11885" s="97" t="s">
        <v>631</v>
      </c>
      <c r="B11885" s="122" t="s">
        <v>10098</v>
      </c>
      <c r="C11885" s="123">
        <v>42628</v>
      </c>
      <c r="D11885" s="97" t="s">
        <v>14680</v>
      </c>
      <c r="E11885" s="97" t="s">
        <v>11</v>
      </c>
      <c r="F11885" s="97">
        <v>8231</v>
      </c>
      <c r="G11885" s="97"/>
      <c r="H11885" s="124" t="s">
        <v>14681</v>
      </c>
      <c r="I11885" s="125">
        <v>1576.9</v>
      </c>
      <c r="J11885" s="125">
        <v>0</v>
      </c>
      <c r="K11885" s="126">
        <v>1576.9</v>
      </c>
      <c r="L11885" s="100" t="s">
        <v>1324</v>
      </c>
    </row>
    <row r="11886" spans="1:12" ht="56.25" customHeight="1">
      <c r="A11886" s="97" t="s">
        <v>631</v>
      </c>
      <c r="B11886" s="122" t="s">
        <v>10098</v>
      </c>
      <c r="C11886" s="123">
        <v>42628</v>
      </c>
      <c r="D11886" s="97" t="s">
        <v>14682</v>
      </c>
      <c r="E11886" s="97" t="s">
        <v>11</v>
      </c>
      <c r="F11886" s="97">
        <v>8192</v>
      </c>
      <c r="G11886" s="97"/>
      <c r="H11886" s="124" t="s">
        <v>4179</v>
      </c>
      <c r="I11886" s="125">
        <v>3906.49</v>
      </c>
      <c r="J11886" s="125">
        <v>0</v>
      </c>
      <c r="K11886" s="126">
        <v>3906.49</v>
      </c>
      <c r="L11886" s="100" t="s">
        <v>1324</v>
      </c>
    </row>
    <row r="11887" spans="1:12" ht="56.25" customHeight="1">
      <c r="A11887" s="97" t="s">
        <v>631</v>
      </c>
      <c r="B11887" s="122" t="s">
        <v>10098</v>
      </c>
      <c r="C11887" s="123">
        <v>42628</v>
      </c>
      <c r="D11887" s="97" t="s">
        <v>14683</v>
      </c>
      <c r="E11887" s="97" t="s">
        <v>11</v>
      </c>
      <c r="F11887" s="97">
        <v>8191</v>
      </c>
      <c r="G11887" s="97"/>
      <c r="H11887" s="124" t="s">
        <v>4180</v>
      </c>
      <c r="I11887" s="125">
        <v>759.12</v>
      </c>
      <c r="J11887" s="125">
        <v>0</v>
      </c>
      <c r="K11887" s="126">
        <v>759.12</v>
      </c>
      <c r="L11887" s="100" t="s">
        <v>1324</v>
      </c>
    </row>
    <row r="11888" spans="1:12" ht="56.25" customHeight="1">
      <c r="A11888" s="97" t="s">
        <v>631</v>
      </c>
      <c r="B11888" s="122" t="s">
        <v>10098</v>
      </c>
      <c r="C11888" s="123">
        <v>42628</v>
      </c>
      <c r="D11888" s="97" t="s">
        <v>14684</v>
      </c>
      <c r="E11888" s="97" t="s">
        <v>11</v>
      </c>
      <c r="F11888" s="97">
        <v>8261</v>
      </c>
      <c r="G11888" s="97"/>
      <c r="H11888" s="124" t="s">
        <v>14685</v>
      </c>
      <c r="I11888" s="125">
        <v>1488.27</v>
      </c>
      <c r="J11888" s="125">
        <v>0</v>
      </c>
      <c r="K11888" s="126">
        <v>1488.27</v>
      </c>
      <c r="L11888" s="100" t="s">
        <v>1324</v>
      </c>
    </row>
    <row r="11889" spans="1:12" ht="56.25" customHeight="1">
      <c r="A11889" s="97" t="s">
        <v>631</v>
      </c>
      <c r="B11889" s="122" t="s">
        <v>10098</v>
      </c>
      <c r="C11889" s="123">
        <v>42628</v>
      </c>
      <c r="D11889" s="97" t="s">
        <v>14687</v>
      </c>
      <c r="E11889" s="97" t="s">
        <v>11</v>
      </c>
      <c r="F11889" s="97">
        <v>8212</v>
      </c>
      <c r="G11889" s="97"/>
      <c r="H11889" s="124" t="s">
        <v>14688</v>
      </c>
      <c r="I11889" s="125">
        <v>289.48</v>
      </c>
      <c r="J11889" s="125">
        <v>0</v>
      </c>
      <c r="K11889" s="126">
        <v>289.48</v>
      </c>
      <c r="L11889" s="100" t="s">
        <v>1324</v>
      </c>
    </row>
    <row r="11890" spans="1:12" ht="56.25" customHeight="1">
      <c r="A11890" s="97" t="s">
        <v>631</v>
      </c>
      <c r="B11890" s="122" t="s">
        <v>10098</v>
      </c>
      <c r="C11890" s="123">
        <v>42628</v>
      </c>
      <c r="D11890" s="97" t="s">
        <v>14689</v>
      </c>
      <c r="E11890" s="97" t="s">
        <v>11</v>
      </c>
      <c r="F11890" s="97">
        <v>8299</v>
      </c>
      <c r="G11890" s="97"/>
      <c r="H11890" s="124" t="s">
        <v>14690</v>
      </c>
      <c r="I11890" s="125">
        <v>1027.28</v>
      </c>
      <c r="J11890" s="125">
        <v>0</v>
      </c>
      <c r="K11890" s="126">
        <v>1027.28</v>
      </c>
      <c r="L11890" s="100" t="s">
        <v>1324</v>
      </c>
    </row>
    <row r="11891" spans="1:12" ht="56.25" customHeight="1">
      <c r="A11891" s="97" t="s">
        <v>631</v>
      </c>
      <c r="B11891" s="122" t="s">
        <v>10098</v>
      </c>
      <c r="C11891" s="123">
        <v>42628</v>
      </c>
      <c r="D11891" s="97" t="s">
        <v>14671</v>
      </c>
      <c r="E11891" s="97" t="s">
        <v>6</v>
      </c>
      <c r="F11891" s="97">
        <v>744290</v>
      </c>
      <c r="G11891" s="97"/>
      <c r="H11891" s="124" t="s">
        <v>4174</v>
      </c>
      <c r="I11891" s="125">
        <v>0</v>
      </c>
      <c r="J11891" s="125">
        <v>88000</v>
      </c>
      <c r="K11891" s="126">
        <v>88000</v>
      </c>
      <c r="L11891" s="100" t="s">
        <v>1324</v>
      </c>
    </row>
    <row r="11892" spans="1:12" ht="56.25" customHeight="1">
      <c r="A11892" s="97" t="s">
        <v>631</v>
      </c>
      <c r="B11892" s="122" t="s">
        <v>10098</v>
      </c>
      <c r="C11892" s="123">
        <v>42628</v>
      </c>
      <c r="D11892" s="97" t="s">
        <v>14675</v>
      </c>
      <c r="E11892" s="97" t="s">
        <v>11</v>
      </c>
      <c r="F11892" s="97">
        <v>863726</v>
      </c>
      <c r="G11892" s="97"/>
      <c r="H11892" s="124" t="s">
        <v>4176</v>
      </c>
      <c r="I11892" s="125">
        <v>50</v>
      </c>
      <c r="J11892" s="125">
        <v>0</v>
      </c>
      <c r="K11892" s="126">
        <v>50</v>
      </c>
      <c r="L11892" s="100" t="s">
        <v>1324</v>
      </c>
    </row>
    <row r="11893" spans="1:12" ht="56.25" customHeight="1">
      <c r="A11893" s="97" t="s">
        <v>631</v>
      </c>
      <c r="B11893" s="122" t="s">
        <v>10098</v>
      </c>
      <c r="C11893" s="123">
        <v>42628</v>
      </c>
      <c r="D11893" s="97" t="s">
        <v>14676</v>
      </c>
      <c r="E11893" s="97" t="s">
        <v>11</v>
      </c>
      <c r="F11893" s="97">
        <v>863727</v>
      </c>
      <c r="G11893" s="97"/>
      <c r="H11893" s="124" t="s">
        <v>14677</v>
      </c>
      <c r="I11893" s="125">
        <v>50</v>
      </c>
      <c r="J11893" s="125">
        <v>0</v>
      </c>
      <c r="K11893" s="126">
        <v>50</v>
      </c>
      <c r="L11893" s="100" t="s">
        <v>1324</v>
      </c>
    </row>
    <row r="11894" spans="1:12" ht="56.25" customHeight="1">
      <c r="A11894" s="97" t="s">
        <v>631</v>
      </c>
      <c r="B11894" s="122" t="s">
        <v>10098</v>
      </c>
      <c r="C11894" s="123">
        <v>42629</v>
      </c>
      <c r="D11894" s="97" t="s">
        <v>14706</v>
      </c>
      <c r="E11894" s="97" t="s">
        <v>6</v>
      </c>
      <c r="F11894" s="97">
        <v>744748</v>
      </c>
      <c r="G11894" s="97"/>
      <c r="H11894" s="124" t="s">
        <v>4187</v>
      </c>
      <c r="I11894" s="125">
        <v>0</v>
      </c>
      <c r="J11894" s="125">
        <v>293000</v>
      </c>
      <c r="K11894" s="126">
        <v>293000</v>
      </c>
      <c r="L11894" s="100" t="s">
        <v>1324</v>
      </c>
    </row>
    <row r="11895" spans="1:12" ht="56.25" customHeight="1">
      <c r="A11895" s="97" t="s">
        <v>631</v>
      </c>
      <c r="B11895" s="122" t="s">
        <v>10098</v>
      </c>
      <c r="C11895" s="123">
        <v>42629</v>
      </c>
      <c r="D11895" s="97" t="s">
        <v>14708</v>
      </c>
      <c r="E11895" s="97" t="s">
        <v>11</v>
      </c>
      <c r="F11895" s="97">
        <v>863854</v>
      </c>
      <c r="G11895" s="97"/>
      <c r="H11895" s="124" t="s">
        <v>14709</v>
      </c>
      <c r="I11895" s="125">
        <v>50</v>
      </c>
      <c r="J11895" s="125">
        <v>0</v>
      </c>
      <c r="K11895" s="126">
        <v>50</v>
      </c>
      <c r="L11895" s="100" t="s">
        <v>1324</v>
      </c>
    </row>
    <row r="11896" spans="1:12" ht="56.25" customHeight="1">
      <c r="A11896" s="97" t="s">
        <v>631</v>
      </c>
      <c r="B11896" s="122" t="s">
        <v>10098</v>
      </c>
      <c r="C11896" s="123">
        <v>42632</v>
      </c>
      <c r="D11896" s="97" t="s">
        <v>14738</v>
      </c>
      <c r="E11896" s="97" t="s">
        <v>11</v>
      </c>
      <c r="F11896" s="97">
        <v>8272</v>
      </c>
      <c r="G11896" s="97"/>
      <c r="H11896" s="124" t="s">
        <v>14739</v>
      </c>
      <c r="I11896" s="125">
        <v>1523.39</v>
      </c>
      <c r="J11896" s="125">
        <v>0</v>
      </c>
      <c r="K11896" s="126">
        <v>1523.39</v>
      </c>
      <c r="L11896" s="100" t="s">
        <v>1324</v>
      </c>
    </row>
    <row r="11897" spans="1:12" ht="56.25" customHeight="1">
      <c r="A11897" s="97" t="s">
        <v>631</v>
      </c>
      <c r="B11897" s="122" t="s">
        <v>10098</v>
      </c>
      <c r="C11897" s="123">
        <v>42632</v>
      </c>
      <c r="D11897" s="97" t="s">
        <v>14740</v>
      </c>
      <c r="E11897" s="97" t="s">
        <v>11</v>
      </c>
      <c r="F11897" s="97">
        <v>8251</v>
      </c>
      <c r="G11897" s="97"/>
      <c r="H11897" s="124" t="s">
        <v>14741</v>
      </c>
      <c r="I11897" s="125">
        <v>298.33</v>
      </c>
      <c r="J11897" s="125">
        <v>0</v>
      </c>
      <c r="K11897" s="126">
        <v>298.33</v>
      </c>
      <c r="L11897" s="100" t="s">
        <v>1324</v>
      </c>
    </row>
    <row r="11898" spans="1:12" ht="56.25" customHeight="1">
      <c r="A11898" s="97" t="s">
        <v>631</v>
      </c>
      <c r="B11898" s="122" t="s">
        <v>10098</v>
      </c>
      <c r="C11898" s="123">
        <v>42632</v>
      </c>
      <c r="D11898" s="97" t="s">
        <v>14742</v>
      </c>
      <c r="E11898" s="97" t="s">
        <v>11</v>
      </c>
      <c r="F11898" s="97">
        <v>8255</v>
      </c>
      <c r="G11898" s="97"/>
      <c r="H11898" s="124" t="s">
        <v>4208</v>
      </c>
      <c r="I11898" s="125">
        <v>1382.01</v>
      </c>
      <c r="J11898" s="125">
        <v>0</v>
      </c>
      <c r="K11898" s="126">
        <v>1382.01</v>
      </c>
      <c r="L11898" s="100" t="s">
        <v>1324</v>
      </c>
    </row>
    <row r="11899" spans="1:12" ht="56.25" customHeight="1">
      <c r="A11899" s="97" t="s">
        <v>631</v>
      </c>
      <c r="B11899" s="122" t="s">
        <v>10098</v>
      </c>
      <c r="C11899" s="123">
        <v>42632</v>
      </c>
      <c r="D11899" s="97" t="s">
        <v>14743</v>
      </c>
      <c r="E11899" s="97" t="s">
        <v>11</v>
      </c>
      <c r="F11899" s="97">
        <v>8274</v>
      </c>
      <c r="G11899" s="97"/>
      <c r="H11899" s="124" t="s">
        <v>4209</v>
      </c>
      <c r="I11899" s="125">
        <v>797.6</v>
      </c>
      <c r="J11899" s="125">
        <v>0</v>
      </c>
      <c r="K11899" s="126">
        <v>797.6</v>
      </c>
      <c r="L11899" s="100" t="s">
        <v>1324</v>
      </c>
    </row>
    <row r="11900" spans="1:12" ht="56.25" customHeight="1">
      <c r="A11900" s="97" t="s">
        <v>631</v>
      </c>
      <c r="B11900" s="122" t="s">
        <v>10098</v>
      </c>
      <c r="C11900" s="123">
        <v>42632</v>
      </c>
      <c r="D11900" s="97" t="s">
        <v>14744</v>
      </c>
      <c r="E11900" s="97" t="s">
        <v>11</v>
      </c>
      <c r="F11900" s="97">
        <v>8273</v>
      </c>
      <c r="G11900" s="97"/>
      <c r="H11900" s="124" t="s">
        <v>4210</v>
      </c>
      <c r="I11900" s="125">
        <v>2626.34</v>
      </c>
      <c r="J11900" s="125">
        <v>0</v>
      </c>
      <c r="K11900" s="126">
        <v>2626.34</v>
      </c>
      <c r="L11900" s="100" t="s">
        <v>1324</v>
      </c>
    </row>
    <row r="11901" spans="1:12" ht="56.25" customHeight="1">
      <c r="A11901" s="97" t="s">
        <v>631</v>
      </c>
      <c r="B11901" s="122" t="s">
        <v>10098</v>
      </c>
      <c r="C11901" s="123">
        <v>42632</v>
      </c>
      <c r="D11901" s="97" t="s">
        <v>14729</v>
      </c>
      <c r="E11901" s="97" t="s">
        <v>6</v>
      </c>
      <c r="F11901" s="97">
        <v>272469</v>
      </c>
      <c r="G11901" s="97"/>
      <c r="H11901" s="124" t="s">
        <v>4205</v>
      </c>
      <c r="I11901" s="125">
        <v>0</v>
      </c>
      <c r="J11901" s="125">
        <v>437681.76</v>
      </c>
      <c r="K11901" s="126">
        <v>437681.76</v>
      </c>
      <c r="L11901" s="100" t="s">
        <v>1324</v>
      </c>
    </row>
    <row r="11902" spans="1:12" ht="56.25" customHeight="1">
      <c r="A11902" s="97" t="s">
        <v>631</v>
      </c>
      <c r="B11902" s="122" t="s">
        <v>10098</v>
      </c>
      <c r="C11902" s="123">
        <v>42632</v>
      </c>
      <c r="D11902" s="97" t="s">
        <v>14730</v>
      </c>
      <c r="E11902" s="97" t="s">
        <v>6</v>
      </c>
      <c r="F11902" s="97">
        <v>745389</v>
      </c>
      <c r="G11902" s="97"/>
      <c r="H11902" s="124" t="s">
        <v>4206</v>
      </c>
      <c r="I11902" s="125">
        <v>0</v>
      </c>
      <c r="J11902" s="125">
        <v>234000</v>
      </c>
      <c r="K11902" s="126">
        <v>234000</v>
      </c>
      <c r="L11902" s="100" t="s">
        <v>1324</v>
      </c>
    </row>
    <row r="11903" spans="1:12" ht="56.25" customHeight="1">
      <c r="A11903" s="97" t="s">
        <v>631</v>
      </c>
      <c r="B11903" s="122" t="s">
        <v>10098</v>
      </c>
      <c r="C11903" s="123">
        <v>42632</v>
      </c>
      <c r="D11903" s="97" t="s">
        <v>14733</v>
      </c>
      <c r="E11903" s="97" t="s">
        <v>11</v>
      </c>
      <c r="F11903" s="97">
        <v>863988</v>
      </c>
      <c r="G11903" s="97"/>
      <c r="H11903" s="124" t="s">
        <v>4207</v>
      </c>
      <c r="I11903" s="125">
        <v>50</v>
      </c>
      <c r="J11903" s="125">
        <v>0</v>
      </c>
      <c r="K11903" s="126">
        <v>50</v>
      </c>
      <c r="L11903" s="100" t="s">
        <v>1324</v>
      </c>
    </row>
    <row r="11904" spans="1:12" ht="56.25" customHeight="1">
      <c r="A11904" s="97" t="s">
        <v>631</v>
      </c>
      <c r="B11904" s="122" t="s">
        <v>10098</v>
      </c>
      <c r="C11904" s="123">
        <v>42632</v>
      </c>
      <c r="D11904" s="97" t="s">
        <v>14734</v>
      </c>
      <c r="E11904" s="97" t="s">
        <v>11</v>
      </c>
      <c r="F11904" s="97">
        <v>863998</v>
      </c>
      <c r="G11904" s="97"/>
      <c r="H11904" s="124" t="s">
        <v>14735</v>
      </c>
      <c r="I11904" s="125">
        <v>50</v>
      </c>
      <c r="J11904" s="125">
        <v>0</v>
      </c>
      <c r="K11904" s="126">
        <v>50</v>
      </c>
      <c r="L11904" s="100" t="s">
        <v>1324</v>
      </c>
    </row>
    <row r="11905" spans="1:12" ht="56.25" customHeight="1">
      <c r="A11905" s="97" t="s">
        <v>631</v>
      </c>
      <c r="B11905" s="122" t="s">
        <v>10098</v>
      </c>
      <c r="C11905" s="123">
        <v>42633</v>
      </c>
      <c r="D11905" s="97" t="s">
        <v>14754</v>
      </c>
      <c r="E11905" s="97" t="s">
        <v>11</v>
      </c>
      <c r="F11905" s="97">
        <v>8310</v>
      </c>
      <c r="G11905" s="97"/>
      <c r="H11905" s="124" t="s">
        <v>4216</v>
      </c>
      <c r="I11905" s="125">
        <v>3809.9</v>
      </c>
      <c r="J11905" s="125">
        <v>0</v>
      </c>
      <c r="K11905" s="126">
        <v>3809.9</v>
      </c>
      <c r="L11905" s="100" t="s">
        <v>1324</v>
      </c>
    </row>
    <row r="11906" spans="1:12" ht="56.25" customHeight="1">
      <c r="A11906" s="97" t="s">
        <v>631</v>
      </c>
      <c r="B11906" s="122" t="s">
        <v>10098</v>
      </c>
      <c r="C11906" s="123">
        <v>42633</v>
      </c>
      <c r="D11906" s="97" t="s">
        <v>14755</v>
      </c>
      <c r="E11906" s="97" t="s">
        <v>11</v>
      </c>
      <c r="F11906" s="97">
        <v>8197</v>
      </c>
      <c r="G11906" s="97"/>
      <c r="H11906" s="124" t="s">
        <v>14756</v>
      </c>
      <c r="I11906" s="125">
        <v>6648.15</v>
      </c>
      <c r="J11906" s="125">
        <v>0</v>
      </c>
      <c r="K11906" s="126">
        <v>6648.15</v>
      </c>
      <c r="L11906" s="100" t="s">
        <v>1324</v>
      </c>
    </row>
    <row r="11907" spans="1:12" ht="56.25" customHeight="1">
      <c r="A11907" s="97" t="s">
        <v>631</v>
      </c>
      <c r="B11907" s="122" t="s">
        <v>10098</v>
      </c>
      <c r="C11907" s="123">
        <v>42633</v>
      </c>
      <c r="D11907" s="97" t="s">
        <v>14757</v>
      </c>
      <c r="E11907" s="97" t="s">
        <v>11</v>
      </c>
      <c r="F11907" s="97">
        <v>8198</v>
      </c>
      <c r="G11907" s="97"/>
      <c r="H11907" s="124" t="s">
        <v>14758</v>
      </c>
      <c r="I11907" s="125">
        <v>364.12</v>
      </c>
      <c r="J11907" s="125">
        <v>0</v>
      </c>
      <c r="K11907" s="126">
        <v>364.12</v>
      </c>
      <c r="L11907" s="100" t="s">
        <v>1324</v>
      </c>
    </row>
    <row r="11908" spans="1:12" ht="56.25" customHeight="1">
      <c r="A11908" s="97" t="s">
        <v>631</v>
      </c>
      <c r="B11908" s="122" t="s">
        <v>10098</v>
      </c>
      <c r="C11908" s="123">
        <v>42633</v>
      </c>
      <c r="D11908" s="97" t="s">
        <v>14745</v>
      </c>
      <c r="E11908" s="97" t="s">
        <v>6</v>
      </c>
      <c r="F11908" s="97">
        <v>273555</v>
      </c>
      <c r="G11908" s="97"/>
      <c r="H11908" s="124" t="s">
        <v>4211</v>
      </c>
      <c r="I11908" s="125">
        <v>0</v>
      </c>
      <c r="J11908" s="125">
        <v>12455.34</v>
      </c>
      <c r="K11908" s="126">
        <v>12455.34</v>
      </c>
      <c r="L11908" s="100" t="s">
        <v>1324</v>
      </c>
    </row>
    <row r="11909" spans="1:12" ht="56.25" customHeight="1">
      <c r="A11909" s="97" t="s">
        <v>631</v>
      </c>
      <c r="B11909" s="122" t="s">
        <v>10098</v>
      </c>
      <c r="C11909" s="123">
        <v>42633</v>
      </c>
      <c r="D11909" s="97" t="s">
        <v>14748</v>
      </c>
      <c r="E11909" s="97" t="s">
        <v>11</v>
      </c>
      <c r="F11909" s="97">
        <v>864068</v>
      </c>
      <c r="G11909" s="97"/>
      <c r="H11909" s="124" t="s">
        <v>14749</v>
      </c>
      <c r="I11909" s="125">
        <v>50</v>
      </c>
      <c r="J11909" s="125">
        <v>0</v>
      </c>
      <c r="K11909" s="126">
        <v>50</v>
      </c>
      <c r="L11909" s="100" t="s">
        <v>1324</v>
      </c>
    </row>
    <row r="11910" spans="1:12" ht="56.25" customHeight="1">
      <c r="A11910" s="97" t="s">
        <v>631</v>
      </c>
      <c r="B11910" s="122" t="s">
        <v>10098</v>
      </c>
      <c r="C11910" s="123">
        <v>42634</v>
      </c>
      <c r="D11910" s="97" t="s">
        <v>14778</v>
      </c>
      <c r="E11910" s="97" t="s">
        <v>11</v>
      </c>
      <c r="F11910" s="97">
        <v>8313</v>
      </c>
      <c r="G11910" s="97"/>
      <c r="H11910" s="124" t="s">
        <v>14779</v>
      </c>
      <c r="I11910" s="125">
        <v>1677.6</v>
      </c>
      <c r="J11910" s="125">
        <v>0</v>
      </c>
      <c r="K11910" s="126">
        <v>1677.6</v>
      </c>
      <c r="L11910" s="100" t="s">
        <v>1324</v>
      </c>
    </row>
    <row r="11911" spans="1:12" ht="56.25" customHeight="1">
      <c r="A11911" s="97" t="s">
        <v>631</v>
      </c>
      <c r="B11911" s="122" t="s">
        <v>10098</v>
      </c>
      <c r="C11911" s="123">
        <v>42634</v>
      </c>
      <c r="D11911" s="97" t="s">
        <v>14780</v>
      </c>
      <c r="E11911" s="97" t="s">
        <v>11</v>
      </c>
      <c r="F11911" s="97">
        <v>8216</v>
      </c>
      <c r="G11911" s="97"/>
      <c r="H11911" s="124" t="s">
        <v>4228</v>
      </c>
      <c r="I11911" s="125">
        <v>14776.84</v>
      </c>
      <c r="J11911" s="125">
        <v>0</v>
      </c>
      <c r="K11911" s="126">
        <v>14776.84</v>
      </c>
      <c r="L11911" s="100" t="s">
        <v>1324</v>
      </c>
    </row>
    <row r="11912" spans="1:12" ht="56.25" customHeight="1">
      <c r="A11912" s="97" t="s">
        <v>631</v>
      </c>
      <c r="B11912" s="122" t="s">
        <v>10098</v>
      </c>
      <c r="C11912" s="123">
        <v>42634</v>
      </c>
      <c r="D11912" s="97" t="s">
        <v>14781</v>
      </c>
      <c r="E11912" s="97" t="s">
        <v>11</v>
      </c>
      <c r="F11912" s="97">
        <v>8215</v>
      </c>
      <c r="G11912" s="97"/>
      <c r="H11912" s="124" t="s">
        <v>4229</v>
      </c>
      <c r="I11912" s="125">
        <v>4566.62</v>
      </c>
      <c r="J11912" s="125">
        <v>0</v>
      </c>
      <c r="K11912" s="126">
        <v>4566.62</v>
      </c>
      <c r="L11912" s="100" t="s">
        <v>1324</v>
      </c>
    </row>
    <row r="11913" spans="1:12" ht="56.25" customHeight="1">
      <c r="A11913" s="97" t="s">
        <v>631</v>
      </c>
      <c r="B11913" s="122" t="s">
        <v>10098</v>
      </c>
      <c r="C11913" s="123">
        <v>42634</v>
      </c>
      <c r="D11913" s="97" t="s">
        <v>14782</v>
      </c>
      <c r="E11913" s="97" t="s">
        <v>11</v>
      </c>
      <c r="F11913" s="97">
        <v>8265</v>
      </c>
      <c r="G11913" s="97"/>
      <c r="H11913" s="124" t="s">
        <v>14783</v>
      </c>
      <c r="I11913" s="125">
        <v>1186.43</v>
      </c>
      <c r="J11913" s="125">
        <v>0</v>
      </c>
      <c r="K11913" s="126">
        <v>1186.43</v>
      </c>
      <c r="L11913" s="100" t="s">
        <v>1324</v>
      </c>
    </row>
    <row r="11914" spans="1:12" ht="56.25" customHeight="1">
      <c r="A11914" s="97" t="s">
        <v>631</v>
      </c>
      <c r="B11914" s="122" t="s">
        <v>10098</v>
      </c>
      <c r="C11914" s="123">
        <v>42634</v>
      </c>
      <c r="D11914" s="97" t="s">
        <v>14784</v>
      </c>
      <c r="E11914" s="97" t="s">
        <v>11</v>
      </c>
      <c r="F11914" s="97">
        <v>8202</v>
      </c>
      <c r="G11914" s="97"/>
      <c r="H11914" s="124" t="s">
        <v>14785</v>
      </c>
      <c r="I11914" s="125">
        <v>286.12</v>
      </c>
      <c r="J11914" s="125">
        <v>0</v>
      </c>
      <c r="K11914" s="126">
        <v>286.12</v>
      </c>
      <c r="L11914" s="100" t="s">
        <v>1324</v>
      </c>
    </row>
    <row r="11915" spans="1:12" ht="56.25" customHeight="1">
      <c r="A11915" s="97" t="s">
        <v>631</v>
      </c>
      <c r="B11915" s="122" t="s">
        <v>10098</v>
      </c>
      <c r="C11915" s="123">
        <v>42634</v>
      </c>
      <c r="D11915" s="97" t="s">
        <v>14786</v>
      </c>
      <c r="E11915" s="97" t="s">
        <v>11</v>
      </c>
      <c r="F11915" s="97">
        <v>8263</v>
      </c>
      <c r="G11915" s="97"/>
      <c r="H11915" s="124" t="s">
        <v>14787</v>
      </c>
      <c r="I11915" s="125">
        <v>898.79</v>
      </c>
      <c r="J11915" s="125">
        <v>0</v>
      </c>
      <c r="K11915" s="126">
        <v>898.79</v>
      </c>
      <c r="L11915" s="100" t="s">
        <v>1324</v>
      </c>
    </row>
    <row r="11916" spans="1:12" ht="56.25" customHeight="1">
      <c r="A11916" s="97" t="s">
        <v>631</v>
      </c>
      <c r="B11916" s="122" t="s">
        <v>10098</v>
      </c>
      <c r="C11916" s="123">
        <v>42634</v>
      </c>
      <c r="D11916" s="97" t="s">
        <v>14788</v>
      </c>
      <c r="E11916" s="97" t="s">
        <v>11</v>
      </c>
      <c r="F11916" s="97">
        <v>8200</v>
      </c>
      <c r="G11916" s="97"/>
      <c r="H11916" s="124" t="s">
        <v>14789</v>
      </c>
      <c r="I11916" s="125">
        <v>278.70999999999998</v>
      </c>
      <c r="J11916" s="125">
        <v>0</v>
      </c>
      <c r="K11916" s="126">
        <v>278.70999999999998</v>
      </c>
      <c r="L11916" s="100" t="s">
        <v>1324</v>
      </c>
    </row>
    <row r="11917" spans="1:12" ht="56.25" customHeight="1">
      <c r="A11917" s="97" t="s">
        <v>631</v>
      </c>
      <c r="B11917" s="122" t="s">
        <v>10098</v>
      </c>
      <c r="C11917" s="123">
        <v>42634</v>
      </c>
      <c r="D11917" s="97" t="s">
        <v>14790</v>
      </c>
      <c r="E11917" s="97" t="s">
        <v>11</v>
      </c>
      <c r="F11917" s="97">
        <v>8293</v>
      </c>
      <c r="G11917" s="97"/>
      <c r="H11917" s="124" t="s">
        <v>4230</v>
      </c>
      <c r="I11917" s="125">
        <v>1901.24</v>
      </c>
      <c r="J11917" s="125">
        <v>0</v>
      </c>
      <c r="K11917" s="126">
        <v>1901.24</v>
      </c>
      <c r="L11917" s="100" t="s">
        <v>1324</v>
      </c>
    </row>
    <row r="11918" spans="1:12" ht="56.25" customHeight="1">
      <c r="A11918" s="97" t="s">
        <v>631</v>
      </c>
      <c r="B11918" s="122" t="s">
        <v>10098</v>
      </c>
      <c r="C11918" s="123">
        <v>42634</v>
      </c>
      <c r="D11918" s="97" t="s">
        <v>14793</v>
      </c>
      <c r="E11918" s="97" t="s">
        <v>11</v>
      </c>
      <c r="F11918" s="97">
        <v>8289</v>
      </c>
      <c r="G11918" s="97"/>
      <c r="H11918" s="124" t="s">
        <v>4233</v>
      </c>
      <c r="I11918" s="125">
        <v>8790.6</v>
      </c>
      <c r="J11918" s="125">
        <v>0</v>
      </c>
      <c r="K11918" s="126">
        <v>8790.6</v>
      </c>
      <c r="L11918" s="100" t="s">
        <v>1324</v>
      </c>
    </row>
    <row r="11919" spans="1:12" ht="56.25" customHeight="1">
      <c r="A11919" s="97" t="s">
        <v>631</v>
      </c>
      <c r="B11919" s="122" t="s">
        <v>10098</v>
      </c>
      <c r="C11919" s="123">
        <v>42634</v>
      </c>
      <c r="D11919" s="97" t="s">
        <v>14794</v>
      </c>
      <c r="E11919" s="97" t="s">
        <v>11</v>
      </c>
      <c r="F11919" s="97">
        <v>8290</v>
      </c>
      <c r="G11919" s="97"/>
      <c r="H11919" s="124" t="s">
        <v>14795</v>
      </c>
      <c r="I11919" s="125">
        <v>2332.87</v>
      </c>
      <c r="J11919" s="125">
        <v>0</v>
      </c>
      <c r="K11919" s="126">
        <v>2332.87</v>
      </c>
      <c r="L11919" s="100" t="s">
        <v>1324</v>
      </c>
    </row>
    <row r="11920" spans="1:12" ht="56.25" customHeight="1">
      <c r="A11920" s="97" t="s">
        <v>631</v>
      </c>
      <c r="B11920" s="122" t="s">
        <v>10098</v>
      </c>
      <c r="C11920" s="123">
        <v>42634</v>
      </c>
      <c r="D11920" s="97" t="s">
        <v>14796</v>
      </c>
      <c r="E11920" s="97" t="s">
        <v>11</v>
      </c>
      <c r="F11920" s="97">
        <v>8286</v>
      </c>
      <c r="G11920" s="97"/>
      <c r="H11920" s="124" t="s">
        <v>14797</v>
      </c>
      <c r="I11920" s="125">
        <v>5550.49</v>
      </c>
      <c r="J11920" s="125">
        <v>0</v>
      </c>
      <c r="K11920" s="126">
        <v>5550.49</v>
      </c>
      <c r="L11920" s="100" t="s">
        <v>1324</v>
      </c>
    </row>
    <row r="11921" spans="1:12" ht="56.25" customHeight="1">
      <c r="A11921" s="97" t="s">
        <v>631</v>
      </c>
      <c r="B11921" s="122" t="s">
        <v>10098</v>
      </c>
      <c r="C11921" s="123">
        <v>42634</v>
      </c>
      <c r="D11921" s="97" t="s">
        <v>14776</v>
      </c>
      <c r="E11921" s="97" t="s">
        <v>11</v>
      </c>
      <c r="F11921" s="97">
        <v>864174</v>
      </c>
      <c r="G11921" s="97"/>
      <c r="H11921" s="124" t="s">
        <v>4226</v>
      </c>
      <c r="I11921" s="125">
        <v>50</v>
      </c>
      <c r="J11921" s="125">
        <v>0</v>
      </c>
      <c r="K11921" s="126">
        <v>50</v>
      </c>
      <c r="L11921" s="100" t="s">
        <v>1324</v>
      </c>
    </row>
    <row r="11922" spans="1:12" ht="56.25" customHeight="1">
      <c r="A11922" s="97" t="s">
        <v>631</v>
      </c>
      <c r="B11922" s="122" t="s">
        <v>10098</v>
      </c>
      <c r="C11922" s="123">
        <v>42635</v>
      </c>
      <c r="D11922" s="97" t="s">
        <v>14805</v>
      </c>
      <c r="E11922" s="97" t="s">
        <v>11</v>
      </c>
      <c r="F11922" s="97">
        <v>8262</v>
      </c>
      <c r="G11922" s="97"/>
      <c r="H11922" s="124" t="s">
        <v>14806</v>
      </c>
      <c r="I11922" s="125">
        <v>2042.83</v>
      </c>
      <c r="J11922" s="125">
        <v>0</v>
      </c>
      <c r="K11922" s="126">
        <v>2042.83</v>
      </c>
      <c r="L11922" s="100" t="s">
        <v>1324</v>
      </c>
    </row>
    <row r="11923" spans="1:12" ht="56.25" customHeight="1">
      <c r="A11923" s="97" t="s">
        <v>631</v>
      </c>
      <c r="B11923" s="122" t="s">
        <v>10098</v>
      </c>
      <c r="C11923" s="123">
        <v>42635</v>
      </c>
      <c r="D11923" s="97" t="s">
        <v>14807</v>
      </c>
      <c r="E11923" s="97" t="s">
        <v>11</v>
      </c>
      <c r="F11923" s="97">
        <v>8256</v>
      </c>
      <c r="G11923" s="97"/>
      <c r="H11923" s="124" t="s">
        <v>14808</v>
      </c>
      <c r="I11923" s="125">
        <v>294.22000000000003</v>
      </c>
      <c r="J11923" s="125">
        <v>0</v>
      </c>
      <c r="K11923" s="126">
        <v>294.22000000000003</v>
      </c>
      <c r="L11923" s="100" t="s">
        <v>1324</v>
      </c>
    </row>
    <row r="11924" spans="1:12" ht="56.25" customHeight="1">
      <c r="A11924" s="97" t="s">
        <v>631</v>
      </c>
      <c r="B11924" s="122" t="s">
        <v>10098</v>
      </c>
      <c r="C11924" s="123">
        <v>42635</v>
      </c>
      <c r="D11924" s="97" t="s">
        <v>14803</v>
      </c>
      <c r="E11924" s="97" t="s">
        <v>11</v>
      </c>
      <c r="F11924" s="97">
        <v>864310</v>
      </c>
      <c r="G11924" s="97"/>
      <c r="H11924" s="124" t="s">
        <v>4239</v>
      </c>
      <c r="I11924" s="125">
        <v>50</v>
      </c>
      <c r="J11924" s="125">
        <v>0</v>
      </c>
      <c r="K11924" s="126">
        <v>50</v>
      </c>
      <c r="L11924" s="100" t="s">
        <v>1324</v>
      </c>
    </row>
    <row r="11925" spans="1:12" ht="56.25" customHeight="1">
      <c r="A11925" s="97" t="s">
        <v>631</v>
      </c>
      <c r="B11925" s="122" t="s">
        <v>10098</v>
      </c>
      <c r="C11925" s="123">
        <v>42636</v>
      </c>
      <c r="D11925" s="97" t="s">
        <v>14841</v>
      </c>
      <c r="E11925" s="97" t="s">
        <v>11</v>
      </c>
      <c r="F11925" s="97">
        <v>8221</v>
      </c>
      <c r="G11925" s="97"/>
      <c r="H11925" s="124" t="s">
        <v>4259</v>
      </c>
      <c r="I11925" s="125">
        <v>7017.29</v>
      </c>
      <c r="J11925" s="125">
        <v>0</v>
      </c>
      <c r="K11925" s="126">
        <v>7017.29</v>
      </c>
      <c r="L11925" s="100" t="s">
        <v>1324</v>
      </c>
    </row>
    <row r="11926" spans="1:12" ht="56.25" customHeight="1">
      <c r="A11926" s="97" t="s">
        <v>631</v>
      </c>
      <c r="B11926" s="122" t="s">
        <v>10098</v>
      </c>
      <c r="C11926" s="123">
        <v>42636</v>
      </c>
      <c r="D11926" s="97" t="s">
        <v>14842</v>
      </c>
      <c r="E11926" s="97" t="s">
        <v>11</v>
      </c>
      <c r="F11926" s="97">
        <v>8244</v>
      </c>
      <c r="G11926" s="97"/>
      <c r="H11926" s="124" t="s">
        <v>4260</v>
      </c>
      <c r="I11926" s="125">
        <v>582.75</v>
      </c>
      <c r="J11926" s="125">
        <v>0</v>
      </c>
      <c r="K11926" s="126">
        <v>582.75</v>
      </c>
      <c r="L11926" s="100" t="s">
        <v>1324</v>
      </c>
    </row>
    <row r="11927" spans="1:12" ht="56.25" customHeight="1">
      <c r="A11927" s="97" t="s">
        <v>631</v>
      </c>
      <c r="B11927" s="122" t="s">
        <v>10098</v>
      </c>
      <c r="C11927" s="123">
        <v>42636</v>
      </c>
      <c r="D11927" s="97" t="s">
        <v>14843</v>
      </c>
      <c r="E11927" s="97" t="s">
        <v>11</v>
      </c>
      <c r="F11927" s="97">
        <v>8281</v>
      </c>
      <c r="G11927" s="97"/>
      <c r="H11927" s="124" t="s">
        <v>4261</v>
      </c>
      <c r="I11927" s="125">
        <v>804.74</v>
      </c>
      <c r="J11927" s="125">
        <v>0</v>
      </c>
      <c r="K11927" s="126">
        <v>804.74</v>
      </c>
      <c r="L11927" s="100" t="s">
        <v>1324</v>
      </c>
    </row>
    <row r="11928" spans="1:12" ht="56.25" customHeight="1">
      <c r="A11928" s="97" t="s">
        <v>631</v>
      </c>
      <c r="B11928" s="122" t="s">
        <v>10098</v>
      </c>
      <c r="C11928" s="123">
        <v>42636</v>
      </c>
      <c r="D11928" s="97" t="s">
        <v>14810</v>
      </c>
      <c r="E11928" s="97" t="s">
        <v>6</v>
      </c>
      <c r="F11928" s="97">
        <v>747299</v>
      </c>
      <c r="G11928" s="97"/>
      <c r="H11928" s="124" t="s">
        <v>4242</v>
      </c>
      <c r="I11928" s="125">
        <v>0</v>
      </c>
      <c r="J11928" s="125">
        <v>309000</v>
      </c>
      <c r="K11928" s="126">
        <v>309000</v>
      </c>
      <c r="L11928" s="100" t="s">
        <v>1324</v>
      </c>
    </row>
    <row r="11929" spans="1:12" ht="56.25" customHeight="1">
      <c r="A11929" s="97" t="s">
        <v>631</v>
      </c>
      <c r="B11929" s="122" t="s">
        <v>10098</v>
      </c>
      <c r="C11929" s="123">
        <v>42636</v>
      </c>
      <c r="D11929" s="97" t="s">
        <v>14834</v>
      </c>
      <c r="E11929" s="97" t="s">
        <v>11</v>
      </c>
      <c r="F11929" s="97">
        <v>864399</v>
      </c>
      <c r="G11929" s="97"/>
      <c r="H11929" s="124" t="s">
        <v>4256</v>
      </c>
      <c r="I11929" s="125">
        <v>220</v>
      </c>
      <c r="J11929" s="125">
        <v>0</v>
      </c>
      <c r="K11929" s="126">
        <v>220</v>
      </c>
      <c r="L11929" s="100" t="s">
        <v>1324</v>
      </c>
    </row>
    <row r="11930" spans="1:12" ht="56.25" customHeight="1">
      <c r="A11930" s="97" t="s">
        <v>631</v>
      </c>
      <c r="B11930" s="122" t="s">
        <v>10098</v>
      </c>
      <c r="C11930" s="123">
        <v>42636</v>
      </c>
      <c r="D11930" s="97" t="s">
        <v>14836</v>
      </c>
      <c r="E11930" s="97" t="s">
        <v>11</v>
      </c>
      <c r="F11930" s="97">
        <v>864448</v>
      </c>
      <c r="G11930" s="97"/>
      <c r="H11930" s="124" t="s">
        <v>14837</v>
      </c>
      <c r="I11930" s="125">
        <v>50</v>
      </c>
      <c r="J11930" s="125">
        <v>0</v>
      </c>
      <c r="K11930" s="126">
        <v>50</v>
      </c>
      <c r="L11930" s="100" t="s">
        <v>1324</v>
      </c>
    </row>
    <row r="11931" spans="1:12" ht="56.25" customHeight="1">
      <c r="A11931" s="97" t="s">
        <v>631</v>
      </c>
      <c r="B11931" s="122" t="s">
        <v>10098</v>
      </c>
      <c r="C11931" s="123">
        <v>42639</v>
      </c>
      <c r="D11931" s="97" t="s">
        <v>14866</v>
      </c>
      <c r="E11931" s="97" t="s">
        <v>13</v>
      </c>
      <c r="F11931" s="97">
        <v>45242</v>
      </c>
      <c r="G11931" s="97"/>
      <c r="H11931" s="124" t="s">
        <v>1292</v>
      </c>
      <c r="I11931" s="125">
        <v>826.87</v>
      </c>
      <c r="J11931" s="125">
        <v>0</v>
      </c>
      <c r="K11931" s="126">
        <v>826.87</v>
      </c>
      <c r="L11931" s="100" t="s">
        <v>1324</v>
      </c>
    </row>
    <row r="11932" spans="1:12" ht="56.25" customHeight="1">
      <c r="A11932" s="97" t="s">
        <v>631</v>
      </c>
      <c r="B11932" s="122" t="s">
        <v>10098</v>
      </c>
      <c r="C11932" s="123">
        <v>42639</v>
      </c>
      <c r="D11932" s="97" t="s">
        <v>14867</v>
      </c>
      <c r="E11932" s="97" t="s">
        <v>13</v>
      </c>
      <c r="F11932" s="97">
        <v>45245</v>
      </c>
      <c r="G11932" s="97"/>
      <c r="H11932" s="124" t="s">
        <v>1292</v>
      </c>
      <c r="I11932" s="125">
        <v>62.02</v>
      </c>
      <c r="J11932" s="125">
        <v>0</v>
      </c>
      <c r="K11932" s="126">
        <v>62.02</v>
      </c>
      <c r="L11932" s="100" t="s">
        <v>1324</v>
      </c>
    </row>
    <row r="11933" spans="1:12" ht="56.25" customHeight="1">
      <c r="A11933" s="97" t="s">
        <v>631</v>
      </c>
      <c r="B11933" s="122" t="s">
        <v>10098</v>
      </c>
      <c r="C11933" s="123">
        <v>42639</v>
      </c>
      <c r="D11933" s="97" t="s">
        <v>14869</v>
      </c>
      <c r="E11933" s="97" t="s">
        <v>11</v>
      </c>
      <c r="F11933" s="97">
        <v>8245</v>
      </c>
      <c r="G11933" s="97"/>
      <c r="H11933" s="124" t="s">
        <v>4274</v>
      </c>
      <c r="I11933" s="125">
        <v>390.67</v>
      </c>
      <c r="J11933" s="125">
        <v>0</v>
      </c>
      <c r="K11933" s="126">
        <v>390.67</v>
      </c>
      <c r="L11933" s="100" t="s">
        <v>1324</v>
      </c>
    </row>
    <row r="11934" spans="1:12" ht="56.25" customHeight="1">
      <c r="A11934" s="97" t="s">
        <v>631</v>
      </c>
      <c r="B11934" s="122" t="s">
        <v>10098</v>
      </c>
      <c r="C11934" s="123">
        <v>42639</v>
      </c>
      <c r="D11934" s="97" t="s">
        <v>14870</v>
      </c>
      <c r="E11934" s="97" t="s">
        <v>11</v>
      </c>
      <c r="F11934" s="97">
        <v>8203</v>
      </c>
      <c r="G11934" s="97"/>
      <c r="H11934" s="124" t="s">
        <v>4275</v>
      </c>
      <c r="I11934" s="125">
        <v>390.94</v>
      </c>
      <c r="J11934" s="125">
        <v>0</v>
      </c>
      <c r="K11934" s="126">
        <v>390.94</v>
      </c>
      <c r="L11934" s="100" t="s">
        <v>1324</v>
      </c>
    </row>
    <row r="11935" spans="1:12" ht="56.25" customHeight="1">
      <c r="A11935" s="97" t="s">
        <v>631</v>
      </c>
      <c r="B11935" s="122" t="s">
        <v>10098</v>
      </c>
      <c r="C11935" s="123">
        <v>42639</v>
      </c>
      <c r="D11935" s="97" t="s">
        <v>14871</v>
      </c>
      <c r="E11935" s="97" t="s">
        <v>11</v>
      </c>
      <c r="F11935" s="97">
        <v>8235</v>
      </c>
      <c r="G11935" s="97"/>
      <c r="H11935" s="124" t="s">
        <v>4276</v>
      </c>
      <c r="I11935" s="125">
        <v>443.76</v>
      </c>
      <c r="J11935" s="125">
        <v>0</v>
      </c>
      <c r="K11935" s="126">
        <v>443.76</v>
      </c>
      <c r="L11935" s="100" t="s">
        <v>1324</v>
      </c>
    </row>
    <row r="11936" spans="1:12" ht="56.25" customHeight="1">
      <c r="A11936" s="97" t="s">
        <v>631</v>
      </c>
      <c r="B11936" s="122" t="s">
        <v>10098</v>
      </c>
      <c r="C11936" s="123">
        <v>42639</v>
      </c>
      <c r="D11936" s="97" t="s">
        <v>14872</v>
      </c>
      <c r="E11936" s="97" t="s">
        <v>11</v>
      </c>
      <c r="F11936" s="97">
        <v>8264</v>
      </c>
      <c r="G11936" s="97"/>
      <c r="H11936" s="124" t="s">
        <v>14873</v>
      </c>
      <c r="I11936" s="125">
        <v>292.02</v>
      </c>
      <c r="J11936" s="125">
        <v>0</v>
      </c>
      <c r="K11936" s="126">
        <v>292.02</v>
      </c>
      <c r="L11936" s="100" t="s">
        <v>1324</v>
      </c>
    </row>
    <row r="11937" spans="1:12" ht="56.25" customHeight="1">
      <c r="A11937" s="97" t="s">
        <v>631</v>
      </c>
      <c r="B11937" s="122" t="s">
        <v>10098</v>
      </c>
      <c r="C11937" s="123">
        <v>42639</v>
      </c>
      <c r="D11937" s="97" t="s">
        <v>14874</v>
      </c>
      <c r="E11937" s="97" t="s">
        <v>11</v>
      </c>
      <c r="F11937" s="97">
        <v>8266</v>
      </c>
      <c r="G11937" s="97"/>
      <c r="H11937" s="124" t="s">
        <v>14875</v>
      </c>
      <c r="I11937" s="125">
        <v>1064.53</v>
      </c>
      <c r="J11937" s="125">
        <v>0</v>
      </c>
      <c r="K11937" s="126">
        <v>1064.53</v>
      </c>
      <c r="L11937" s="100" t="s">
        <v>1324</v>
      </c>
    </row>
    <row r="11938" spans="1:12" ht="56.25" customHeight="1">
      <c r="A11938" s="97" t="s">
        <v>631</v>
      </c>
      <c r="B11938" s="122" t="s">
        <v>10098</v>
      </c>
      <c r="C11938" s="123">
        <v>42639</v>
      </c>
      <c r="D11938" s="97" t="s">
        <v>14858</v>
      </c>
      <c r="E11938" s="97" t="s">
        <v>6</v>
      </c>
      <c r="F11938" s="97">
        <v>277079</v>
      </c>
      <c r="G11938" s="97"/>
      <c r="H11938" s="124" t="s">
        <v>4270</v>
      </c>
      <c r="I11938" s="125">
        <v>0</v>
      </c>
      <c r="J11938" s="125">
        <v>80883.899999999994</v>
      </c>
      <c r="K11938" s="126">
        <v>80883.899999999994</v>
      </c>
      <c r="L11938" s="100" t="s">
        <v>1324</v>
      </c>
    </row>
    <row r="11939" spans="1:12" ht="56.25" customHeight="1">
      <c r="A11939" s="97" t="s">
        <v>631</v>
      </c>
      <c r="B11939" s="122" t="s">
        <v>10098</v>
      </c>
      <c r="C11939" s="123">
        <v>42639</v>
      </c>
      <c r="D11939" s="97" t="s">
        <v>14863</v>
      </c>
      <c r="E11939" s="97" t="s">
        <v>6</v>
      </c>
      <c r="F11939" s="97">
        <v>747819</v>
      </c>
      <c r="G11939" s="97"/>
      <c r="H11939" s="124" t="s">
        <v>4273</v>
      </c>
      <c r="I11939" s="125">
        <v>0</v>
      </c>
      <c r="J11939" s="125">
        <v>273000</v>
      </c>
      <c r="K11939" s="126">
        <v>273000</v>
      </c>
      <c r="L11939" s="100" t="s">
        <v>1324</v>
      </c>
    </row>
    <row r="11940" spans="1:12" ht="56.25" customHeight="1">
      <c r="A11940" s="97" t="s">
        <v>631</v>
      </c>
      <c r="B11940" s="122" t="s">
        <v>10098</v>
      </c>
      <c r="C11940" s="123">
        <v>42639</v>
      </c>
      <c r="D11940" s="97" t="s">
        <v>14864</v>
      </c>
      <c r="E11940" s="97" t="s">
        <v>11</v>
      </c>
      <c r="F11940" s="97">
        <v>864568</v>
      </c>
      <c r="G11940" s="97"/>
      <c r="H11940" s="124" t="s">
        <v>14865</v>
      </c>
      <c r="I11940" s="125">
        <v>50</v>
      </c>
      <c r="J11940" s="125">
        <v>0</v>
      </c>
      <c r="K11940" s="126">
        <v>50</v>
      </c>
      <c r="L11940" s="100" t="s">
        <v>1324</v>
      </c>
    </row>
    <row r="11941" spans="1:12" ht="56.25" customHeight="1">
      <c r="A11941" s="97" t="s">
        <v>631</v>
      </c>
      <c r="B11941" s="122" t="s">
        <v>10098</v>
      </c>
      <c r="C11941" s="123">
        <v>42640</v>
      </c>
      <c r="D11941" s="97" t="s">
        <v>14897</v>
      </c>
      <c r="E11941" s="97" t="s">
        <v>11</v>
      </c>
      <c r="F11941" s="97">
        <v>8311</v>
      </c>
      <c r="G11941" s="97"/>
      <c r="H11941" s="124" t="s">
        <v>4286</v>
      </c>
      <c r="I11941" s="125">
        <v>5586.23</v>
      </c>
      <c r="J11941" s="125">
        <v>0</v>
      </c>
      <c r="K11941" s="126">
        <v>5586.23</v>
      </c>
      <c r="L11941" s="100" t="s">
        <v>1324</v>
      </c>
    </row>
    <row r="11942" spans="1:12" ht="56.25" customHeight="1">
      <c r="A11942" s="97" t="s">
        <v>631</v>
      </c>
      <c r="B11942" s="122" t="s">
        <v>10098</v>
      </c>
      <c r="C11942" s="123">
        <v>42640</v>
      </c>
      <c r="D11942" s="97" t="s">
        <v>14898</v>
      </c>
      <c r="E11942" s="97" t="s">
        <v>11</v>
      </c>
      <c r="F11942" s="97">
        <v>8224</v>
      </c>
      <c r="G11942" s="97"/>
      <c r="H11942" s="124" t="s">
        <v>4287</v>
      </c>
      <c r="I11942" s="125">
        <v>25804.84</v>
      </c>
      <c r="J11942" s="125">
        <v>0</v>
      </c>
      <c r="K11942" s="126">
        <v>25804.84</v>
      </c>
      <c r="L11942" s="100" t="s">
        <v>1324</v>
      </c>
    </row>
    <row r="11943" spans="1:12" ht="56.25" customHeight="1">
      <c r="A11943" s="97" t="s">
        <v>631</v>
      </c>
      <c r="B11943" s="122" t="s">
        <v>10098</v>
      </c>
      <c r="C11943" s="123">
        <v>42640</v>
      </c>
      <c r="D11943" s="97" t="s">
        <v>14899</v>
      </c>
      <c r="E11943" s="97" t="s">
        <v>11</v>
      </c>
      <c r="F11943" s="97">
        <v>8225</v>
      </c>
      <c r="G11943" s="97"/>
      <c r="H11943" s="124" t="s">
        <v>4288</v>
      </c>
      <c r="I11943" s="125">
        <v>15934.88</v>
      </c>
      <c r="J11943" s="125">
        <v>0</v>
      </c>
      <c r="K11943" s="126">
        <v>15934.88</v>
      </c>
      <c r="L11943" s="100" t="s">
        <v>1324</v>
      </c>
    </row>
    <row r="11944" spans="1:12" ht="56.25" customHeight="1">
      <c r="A11944" s="97" t="s">
        <v>631</v>
      </c>
      <c r="B11944" s="122" t="s">
        <v>10098</v>
      </c>
      <c r="C11944" s="123">
        <v>42640</v>
      </c>
      <c r="D11944" s="97" t="s">
        <v>14900</v>
      </c>
      <c r="E11944" s="97" t="s">
        <v>11</v>
      </c>
      <c r="F11944" s="97">
        <v>8306</v>
      </c>
      <c r="G11944" s="97"/>
      <c r="H11944" s="124" t="s">
        <v>4289</v>
      </c>
      <c r="I11944" s="125">
        <v>2063.89</v>
      </c>
      <c r="J11944" s="125">
        <v>0</v>
      </c>
      <c r="K11944" s="126">
        <v>2063.89</v>
      </c>
      <c r="L11944" s="100" t="s">
        <v>1324</v>
      </c>
    </row>
    <row r="11945" spans="1:12" ht="56.25" customHeight="1">
      <c r="A11945" s="97" t="s">
        <v>631</v>
      </c>
      <c r="B11945" s="122" t="s">
        <v>10098</v>
      </c>
      <c r="C11945" s="123">
        <v>42640</v>
      </c>
      <c r="D11945" s="97" t="s">
        <v>14901</v>
      </c>
      <c r="E11945" s="97" t="s">
        <v>11</v>
      </c>
      <c r="F11945" s="97">
        <v>8307</v>
      </c>
      <c r="G11945" s="97"/>
      <c r="H11945" s="124" t="s">
        <v>14902</v>
      </c>
      <c r="I11945" s="125">
        <v>299.02</v>
      </c>
      <c r="J11945" s="125">
        <v>0</v>
      </c>
      <c r="K11945" s="126">
        <v>299.02</v>
      </c>
      <c r="L11945" s="100" t="s">
        <v>1324</v>
      </c>
    </row>
    <row r="11946" spans="1:12" ht="56.25" customHeight="1">
      <c r="A11946" s="97" t="s">
        <v>631</v>
      </c>
      <c r="B11946" s="122" t="s">
        <v>10098</v>
      </c>
      <c r="C11946" s="123">
        <v>42640</v>
      </c>
      <c r="D11946" s="97" t="s">
        <v>14904</v>
      </c>
      <c r="E11946" s="97" t="s">
        <v>11</v>
      </c>
      <c r="F11946" s="97">
        <v>8277</v>
      </c>
      <c r="G11946" s="97"/>
      <c r="H11946" s="124" t="s">
        <v>4291</v>
      </c>
      <c r="I11946" s="125">
        <v>3947.58</v>
      </c>
      <c r="J11946" s="125">
        <v>0</v>
      </c>
      <c r="K11946" s="126">
        <v>3947.58</v>
      </c>
      <c r="L11946" s="100" t="s">
        <v>1324</v>
      </c>
    </row>
    <row r="11947" spans="1:12" ht="56.25" customHeight="1">
      <c r="A11947" s="97" t="s">
        <v>631</v>
      </c>
      <c r="B11947" s="122" t="s">
        <v>10098</v>
      </c>
      <c r="C11947" s="123">
        <v>42640</v>
      </c>
      <c r="D11947" s="97" t="s">
        <v>14905</v>
      </c>
      <c r="E11947" s="97" t="s">
        <v>11</v>
      </c>
      <c r="F11947" s="97">
        <v>8276</v>
      </c>
      <c r="G11947" s="97"/>
      <c r="H11947" s="124" t="s">
        <v>14906</v>
      </c>
      <c r="I11947" s="125">
        <v>329.61</v>
      </c>
      <c r="J11947" s="125">
        <v>0</v>
      </c>
      <c r="K11947" s="126">
        <v>329.61</v>
      </c>
      <c r="L11947" s="100" t="s">
        <v>1324</v>
      </c>
    </row>
    <row r="11948" spans="1:12" ht="56.25" customHeight="1">
      <c r="A11948" s="97" t="s">
        <v>631</v>
      </c>
      <c r="B11948" s="122" t="s">
        <v>10098</v>
      </c>
      <c r="C11948" s="123">
        <v>42640</v>
      </c>
      <c r="D11948" s="97" t="s">
        <v>14907</v>
      </c>
      <c r="E11948" s="97" t="s">
        <v>11</v>
      </c>
      <c r="F11948" s="97">
        <v>8247</v>
      </c>
      <c r="G11948" s="97"/>
      <c r="H11948" s="124" t="s">
        <v>4292</v>
      </c>
      <c r="I11948" s="125">
        <v>297.64999999999998</v>
      </c>
      <c r="J11948" s="125">
        <v>0</v>
      </c>
      <c r="K11948" s="126">
        <v>297.64999999999998</v>
      </c>
      <c r="L11948" s="100" t="s">
        <v>1324</v>
      </c>
    </row>
    <row r="11949" spans="1:12" ht="56.25" customHeight="1">
      <c r="A11949" s="97" t="s">
        <v>631</v>
      </c>
      <c r="B11949" s="122" t="s">
        <v>10098</v>
      </c>
      <c r="C11949" s="123">
        <v>42640</v>
      </c>
      <c r="D11949" s="97" t="s">
        <v>14908</v>
      </c>
      <c r="E11949" s="97" t="s">
        <v>11</v>
      </c>
      <c r="F11949" s="97">
        <v>8309</v>
      </c>
      <c r="G11949" s="97"/>
      <c r="H11949" s="124" t="s">
        <v>4293</v>
      </c>
      <c r="I11949" s="125">
        <v>2361.61</v>
      </c>
      <c r="J11949" s="125">
        <v>0</v>
      </c>
      <c r="K11949" s="126">
        <v>2361.61</v>
      </c>
      <c r="L11949" s="100" t="s">
        <v>1324</v>
      </c>
    </row>
    <row r="11950" spans="1:12" ht="56.25" customHeight="1">
      <c r="A11950" s="97" t="s">
        <v>631</v>
      </c>
      <c r="B11950" s="122" t="s">
        <v>10098</v>
      </c>
      <c r="C11950" s="123">
        <v>42640</v>
      </c>
      <c r="D11950" s="97" t="s">
        <v>14909</v>
      </c>
      <c r="E11950" s="97" t="s">
        <v>11</v>
      </c>
      <c r="F11950" s="97">
        <v>8302</v>
      </c>
      <c r="G11950" s="97"/>
      <c r="H11950" s="124" t="s">
        <v>4294</v>
      </c>
      <c r="I11950" s="125">
        <v>1389.07</v>
      </c>
      <c r="J11950" s="125">
        <v>0</v>
      </c>
      <c r="K11950" s="126">
        <v>1389.07</v>
      </c>
      <c r="L11950" s="100" t="s">
        <v>1324</v>
      </c>
    </row>
    <row r="11951" spans="1:12" ht="56.25" customHeight="1">
      <c r="A11951" s="97" t="s">
        <v>631</v>
      </c>
      <c r="B11951" s="122" t="s">
        <v>10098</v>
      </c>
      <c r="C11951" s="123">
        <v>42640</v>
      </c>
      <c r="D11951" s="97" t="s">
        <v>14910</v>
      </c>
      <c r="E11951" s="97" t="s">
        <v>11</v>
      </c>
      <c r="F11951" s="97">
        <v>8253</v>
      </c>
      <c r="G11951" s="97"/>
      <c r="H11951" s="124" t="s">
        <v>14911</v>
      </c>
      <c r="I11951" s="125">
        <v>288.11</v>
      </c>
      <c r="J11951" s="125">
        <v>0</v>
      </c>
      <c r="K11951" s="126">
        <v>288.11</v>
      </c>
      <c r="L11951" s="100" t="s">
        <v>1324</v>
      </c>
    </row>
    <row r="11952" spans="1:12" ht="56.25" customHeight="1">
      <c r="A11952" s="97" t="s">
        <v>631</v>
      </c>
      <c r="B11952" s="122" t="s">
        <v>10098</v>
      </c>
      <c r="C11952" s="123">
        <v>42640</v>
      </c>
      <c r="D11952" s="97" t="s">
        <v>14880</v>
      </c>
      <c r="E11952" s="97" t="s">
        <v>6</v>
      </c>
      <c r="F11952" s="97">
        <v>748362</v>
      </c>
      <c r="G11952" s="97"/>
      <c r="H11952" s="124" t="s">
        <v>4279</v>
      </c>
      <c r="I11952" s="125">
        <v>0</v>
      </c>
      <c r="J11952" s="125">
        <v>140000</v>
      </c>
      <c r="K11952" s="126">
        <v>140000</v>
      </c>
      <c r="L11952" s="100" t="s">
        <v>1324</v>
      </c>
    </row>
    <row r="11953" spans="1:12" ht="56.25" customHeight="1">
      <c r="A11953" s="97" t="s">
        <v>631</v>
      </c>
      <c r="B11953" s="122" t="s">
        <v>10098</v>
      </c>
      <c r="C11953" s="123">
        <v>42640</v>
      </c>
      <c r="D11953" s="97" t="s">
        <v>14887</v>
      </c>
      <c r="E11953" s="97" t="s">
        <v>11</v>
      </c>
      <c r="F11953" s="97">
        <v>864747</v>
      </c>
      <c r="G11953" s="97"/>
      <c r="H11953" s="124" t="s">
        <v>14888</v>
      </c>
      <c r="I11953" s="125">
        <v>50</v>
      </c>
      <c r="J11953" s="125">
        <v>0</v>
      </c>
      <c r="K11953" s="126">
        <v>50</v>
      </c>
      <c r="L11953" s="100" t="s">
        <v>1324</v>
      </c>
    </row>
    <row r="11954" spans="1:12" ht="56.25" customHeight="1">
      <c r="A11954" s="97" t="s">
        <v>631</v>
      </c>
      <c r="B11954" s="122" t="s">
        <v>10098</v>
      </c>
      <c r="C11954" s="123">
        <v>42641</v>
      </c>
      <c r="D11954" s="97" t="s">
        <v>14916</v>
      </c>
      <c r="E11954" s="97" t="s">
        <v>6</v>
      </c>
      <c r="F11954" s="97">
        <v>748920</v>
      </c>
      <c r="G11954" s="97"/>
      <c r="H11954" s="124" t="s">
        <v>4298</v>
      </c>
      <c r="I11954" s="125">
        <v>0</v>
      </c>
      <c r="J11954" s="125">
        <v>49000</v>
      </c>
      <c r="K11954" s="126">
        <v>49000</v>
      </c>
      <c r="L11954" s="100" t="s">
        <v>1324</v>
      </c>
    </row>
    <row r="11955" spans="1:12" ht="56.25" customHeight="1">
      <c r="A11955" s="97" t="s">
        <v>631</v>
      </c>
      <c r="B11955" s="122" t="s">
        <v>10098</v>
      </c>
      <c r="C11955" s="123">
        <v>42641</v>
      </c>
      <c r="D11955" s="97" t="s">
        <v>14987</v>
      </c>
      <c r="E11955" s="97" t="s">
        <v>11</v>
      </c>
      <c r="F11955" s="97">
        <v>865008</v>
      </c>
      <c r="G11955" s="97"/>
      <c r="H11955" s="124" t="s">
        <v>14988</v>
      </c>
      <c r="I11955" s="125">
        <v>50</v>
      </c>
      <c r="J11955" s="125">
        <v>0</v>
      </c>
      <c r="K11955" s="126">
        <v>50</v>
      </c>
      <c r="L11955" s="100" t="s">
        <v>1324</v>
      </c>
    </row>
    <row r="11956" spans="1:12" ht="56.25" customHeight="1">
      <c r="A11956" s="97" t="s">
        <v>631</v>
      </c>
      <c r="B11956" s="122" t="s">
        <v>10098</v>
      </c>
      <c r="C11956" s="123">
        <v>42641</v>
      </c>
      <c r="D11956" s="97" t="s">
        <v>14989</v>
      </c>
      <c r="E11956" s="97" t="s">
        <v>13</v>
      </c>
      <c r="F11956" s="97">
        <v>865066</v>
      </c>
      <c r="G11956" s="97"/>
      <c r="H11956" s="124" t="s">
        <v>14990</v>
      </c>
      <c r="I11956" s="125">
        <v>3790294.06</v>
      </c>
      <c r="J11956" s="125">
        <v>0</v>
      </c>
      <c r="K11956" s="126">
        <v>3790294.06</v>
      </c>
      <c r="L11956" s="100" t="s">
        <v>1324</v>
      </c>
    </row>
    <row r="11957" spans="1:12" ht="56.25" customHeight="1">
      <c r="A11957" s="97" t="s">
        <v>631</v>
      </c>
      <c r="B11957" s="122" t="s">
        <v>10098</v>
      </c>
      <c r="C11957" s="123">
        <v>42641</v>
      </c>
      <c r="D11957" s="97" t="s">
        <v>14991</v>
      </c>
      <c r="E11957" s="97" t="s">
        <v>11</v>
      </c>
      <c r="F11957" s="97">
        <v>865066</v>
      </c>
      <c r="G11957" s="97"/>
      <c r="H11957" s="124" t="s">
        <v>14992</v>
      </c>
      <c r="I11957" s="125">
        <v>50</v>
      </c>
      <c r="J11957" s="125">
        <v>0</v>
      </c>
      <c r="K11957" s="126">
        <v>50</v>
      </c>
      <c r="L11957" s="100" t="s">
        <v>1324</v>
      </c>
    </row>
    <row r="11958" spans="1:12" ht="56.25" customHeight="1">
      <c r="A11958" s="97" t="s">
        <v>631</v>
      </c>
      <c r="B11958" s="122" t="s">
        <v>10098</v>
      </c>
      <c r="C11958" s="123">
        <v>42642</v>
      </c>
      <c r="D11958" s="97" t="s">
        <v>15155</v>
      </c>
      <c r="E11958" s="97" t="s">
        <v>11</v>
      </c>
      <c r="F11958" s="97">
        <v>8288</v>
      </c>
      <c r="G11958" s="97"/>
      <c r="H11958" s="124" t="s">
        <v>4313</v>
      </c>
      <c r="I11958" s="125">
        <v>3459.01</v>
      </c>
      <c r="J11958" s="125">
        <v>0</v>
      </c>
      <c r="K11958" s="126">
        <v>3459.01</v>
      </c>
      <c r="L11958" s="100" t="s">
        <v>1324</v>
      </c>
    </row>
    <row r="11959" spans="1:12" ht="56.25" customHeight="1">
      <c r="A11959" s="97" t="s">
        <v>631</v>
      </c>
      <c r="B11959" s="122" t="s">
        <v>10098</v>
      </c>
      <c r="C11959" s="123">
        <v>42642</v>
      </c>
      <c r="D11959" s="97" t="s">
        <v>15040</v>
      </c>
      <c r="E11959" s="97" t="s">
        <v>6</v>
      </c>
      <c r="F11959" s="97">
        <v>749436</v>
      </c>
      <c r="G11959" s="97"/>
      <c r="H11959" s="124" t="s">
        <v>4306</v>
      </c>
      <c r="I11959" s="125">
        <v>0</v>
      </c>
      <c r="J11959" s="125">
        <v>330000</v>
      </c>
      <c r="K11959" s="126">
        <v>330000</v>
      </c>
      <c r="L11959" s="100" t="s">
        <v>1324</v>
      </c>
    </row>
    <row r="11960" spans="1:12" ht="56.25" customHeight="1">
      <c r="A11960" s="97" t="s">
        <v>631</v>
      </c>
      <c r="B11960" s="122" t="s">
        <v>10098</v>
      </c>
      <c r="C11960" s="123">
        <v>42642</v>
      </c>
      <c r="D11960" s="97" t="s">
        <v>15095</v>
      </c>
      <c r="E11960" s="97" t="s">
        <v>11</v>
      </c>
      <c r="F11960" s="97">
        <v>865296</v>
      </c>
      <c r="G11960" s="97"/>
      <c r="H11960" s="124" t="s">
        <v>15096</v>
      </c>
      <c r="I11960" s="125">
        <v>50</v>
      </c>
      <c r="J11960" s="125">
        <v>0</v>
      </c>
      <c r="K11960" s="126">
        <v>50</v>
      </c>
      <c r="L11960" s="100" t="s">
        <v>1324</v>
      </c>
    </row>
    <row r="11961" spans="1:12" ht="56.25" customHeight="1">
      <c r="A11961" s="97" t="s">
        <v>631</v>
      </c>
      <c r="B11961" s="122" t="s">
        <v>10098</v>
      </c>
      <c r="C11961" s="123">
        <v>42643</v>
      </c>
      <c r="D11961" s="97" t="s">
        <v>15202</v>
      </c>
      <c r="E11961" s="97" t="s">
        <v>11</v>
      </c>
      <c r="F11961" s="97">
        <v>8222</v>
      </c>
      <c r="G11961" s="97"/>
      <c r="H11961" s="124" t="s">
        <v>4348</v>
      </c>
      <c r="I11961" s="125">
        <v>448.63</v>
      </c>
      <c r="J11961" s="125">
        <v>0</v>
      </c>
      <c r="K11961" s="126">
        <v>448.63</v>
      </c>
      <c r="L11961" s="100" t="s">
        <v>1324</v>
      </c>
    </row>
    <row r="11962" spans="1:12" ht="56.25" customHeight="1">
      <c r="A11962" s="97" t="s">
        <v>631</v>
      </c>
      <c r="B11962" s="122" t="s">
        <v>10098</v>
      </c>
      <c r="C11962" s="123">
        <v>42643</v>
      </c>
      <c r="D11962" s="97" t="s">
        <v>15168</v>
      </c>
      <c r="E11962" s="97" t="s">
        <v>6</v>
      </c>
      <c r="F11962" s="97">
        <v>749920</v>
      </c>
      <c r="G11962" s="97"/>
      <c r="H11962" s="124" t="s">
        <v>15169</v>
      </c>
      <c r="I11962" s="125">
        <v>0</v>
      </c>
      <c r="J11962" s="125">
        <v>6754.07</v>
      </c>
      <c r="K11962" s="126">
        <v>6754.07</v>
      </c>
      <c r="L11962" s="100" t="s">
        <v>1324</v>
      </c>
    </row>
    <row r="11963" spans="1:12" ht="56.25" customHeight="1">
      <c r="A11963" s="97" t="s">
        <v>631</v>
      </c>
      <c r="B11963" s="122" t="s">
        <v>10098</v>
      </c>
      <c r="C11963" s="123">
        <v>42643</v>
      </c>
      <c r="D11963" s="97" t="s">
        <v>15170</v>
      </c>
      <c r="E11963" s="97" t="s">
        <v>6</v>
      </c>
      <c r="F11963" s="97">
        <v>749922</v>
      </c>
      <c r="G11963" s="97"/>
      <c r="H11963" s="124" t="s">
        <v>15171</v>
      </c>
      <c r="I11963" s="125">
        <v>0</v>
      </c>
      <c r="J11963" s="125">
        <v>4454.16</v>
      </c>
      <c r="K11963" s="126">
        <v>4454.16</v>
      </c>
      <c r="L11963" s="100" t="s">
        <v>1324</v>
      </c>
    </row>
    <row r="11964" spans="1:12" ht="56.25" customHeight="1">
      <c r="A11964" s="97" t="s">
        <v>631</v>
      </c>
      <c r="B11964" s="122" t="s">
        <v>10098</v>
      </c>
      <c r="C11964" s="123">
        <v>42643</v>
      </c>
      <c r="D11964" s="97" t="s">
        <v>15198</v>
      </c>
      <c r="E11964" s="97" t="s">
        <v>11</v>
      </c>
      <c r="F11964" s="97">
        <v>865480</v>
      </c>
      <c r="G11964" s="97"/>
      <c r="H11964" s="124" t="s">
        <v>15199</v>
      </c>
      <c r="I11964" s="125">
        <v>50</v>
      </c>
      <c r="J11964" s="125">
        <v>0</v>
      </c>
      <c r="K11964" s="126">
        <v>50</v>
      </c>
      <c r="L11964" s="100" t="s">
        <v>1324</v>
      </c>
    </row>
    <row r="11965" spans="1:12" ht="56.25" customHeight="1">
      <c r="A11965" s="97" t="s">
        <v>631</v>
      </c>
      <c r="B11965" s="122" t="s">
        <v>632</v>
      </c>
      <c r="C11965" s="123">
        <v>42646</v>
      </c>
      <c r="D11965" s="97" t="s">
        <v>15250</v>
      </c>
      <c r="E11965" s="97" t="s">
        <v>11</v>
      </c>
      <c r="F11965" s="97">
        <v>8344</v>
      </c>
      <c r="G11965" s="97"/>
      <c r="H11965" s="124" t="s">
        <v>9400</v>
      </c>
      <c r="I11965" s="125">
        <v>20181.010000000002</v>
      </c>
      <c r="J11965" s="125">
        <v>0</v>
      </c>
      <c r="K11965" s="126">
        <v>20181.010000000002</v>
      </c>
      <c r="L11965" s="100" t="s">
        <v>1324</v>
      </c>
    </row>
    <row r="11966" spans="1:12" ht="56.25" customHeight="1">
      <c r="A11966" s="97" t="s">
        <v>631</v>
      </c>
      <c r="B11966" s="122" t="s">
        <v>632</v>
      </c>
      <c r="C11966" s="123">
        <v>42646</v>
      </c>
      <c r="D11966" s="97" t="s">
        <v>15249</v>
      </c>
      <c r="E11966" s="97" t="s">
        <v>11</v>
      </c>
      <c r="F11966" s="97">
        <v>8418</v>
      </c>
      <c r="G11966" s="97"/>
      <c r="H11966" s="124" t="s">
        <v>9399</v>
      </c>
      <c r="I11966" s="125">
        <v>11196.06</v>
      </c>
      <c r="J11966" s="125">
        <v>0</v>
      </c>
      <c r="K11966" s="126">
        <v>11196.06</v>
      </c>
      <c r="L11966" s="100" t="s">
        <v>1324</v>
      </c>
    </row>
    <row r="11967" spans="1:12" ht="56.25" customHeight="1">
      <c r="A11967" s="97" t="s">
        <v>631</v>
      </c>
      <c r="B11967" s="122" t="s">
        <v>632</v>
      </c>
      <c r="C11967" s="123">
        <v>42646</v>
      </c>
      <c r="D11967" s="97" t="s">
        <v>15248</v>
      </c>
      <c r="E11967" s="97" t="s">
        <v>11</v>
      </c>
      <c r="F11967" s="97">
        <v>8365</v>
      </c>
      <c r="G11967" s="97"/>
      <c r="H11967" s="124" t="s">
        <v>9398</v>
      </c>
      <c r="I11967" s="125">
        <v>457.07</v>
      </c>
      <c r="J11967" s="125">
        <v>0</v>
      </c>
      <c r="K11967" s="126">
        <v>457.07</v>
      </c>
      <c r="L11967" s="100" t="s">
        <v>1324</v>
      </c>
    </row>
    <row r="11968" spans="1:12" ht="56.25" customHeight="1">
      <c r="A11968" s="97" t="s">
        <v>631</v>
      </c>
      <c r="B11968" s="122" t="s">
        <v>632</v>
      </c>
      <c r="C11968" s="123">
        <v>42646</v>
      </c>
      <c r="D11968" s="97" t="s">
        <v>15247</v>
      </c>
      <c r="E11968" s="97" t="s">
        <v>6</v>
      </c>
      <c r="F11968" s="97">
        <v>282536</v>
      </c>
      <c r="G11968" s="97"/>
      <c r="H11968" s="124" t="s">
        <v>9397</v>
      </c>
      <c r="I11968" s="125">
        <v>0</v>
      </c>
      <c r="J11968" s="125">
        <v>1031211</v>
      </c>
      <c r="K11968" s="126">
        <v>1031211</v>
      </c>
      <c r="L11968" s="100" t="s">
        <v>1324</v>
      </c>
    </row>
    <row r="11969" spans="1:12" ht="56.25" customHeight="1">
      <c r="A11969" s="97" t="s">
        <v>631</v>
      </c>
      <c r="B11969" s="122" t="s">
        <v>632</v>
      </c>
      <c r="C11969" s="123">
        <v>42646</v>
      </c>
      <c r="D11969" s="97" t="s">
        <v>15252</v>
      </c>
      <c r="E11969" s="97" t="s">
        <v>1302</v>
      </c>
      <c r="F11969" s="97">
        <v>11290698</v>
      </c>
      <c r="G11969" s="97"/>
      <c r="H11969" s="124" t="s">
        <v>9401</v>
      </c>
      <c r="I11969" s="125">
        <v>0</v>
      </c>
      <c r="J11969" s="125">
        <v>117935.81</v>
      </c>
      <c r="K11969" s="126">
        <v>117935.81</v>
      </c>
      <c r="L11969" s="100" t="s">
        <v>1324</v>
      </c>
    </row>
    <row r="11970" spans="1:12" ht="56.25" customHeight="1">
      <c r="A11970" s="97" t="s">
        <v>631</v>
      </c>
      <c r="B11970" s="122" t="s">
        <v>632</v>
      </c>
      <c r="C11970" s="123">
        <v>42646</v>
      </c>
      <c r="D11970" s="97" t="s">
        <v>15243</v>
      </c>
      <c r="E11970" s="97" t="s">
        <v>6</v>
      </c>
      <c r="F11970" s="97">
        <v>750680</v>
      </c>
      <c r="G11970" s="97"/>
      <c r="H11970" s="124" t="s">
        <v>9394</v>
      </c>
      <c r="I11970" s="125">
        <v>0</v>
      </c>
      <c r="J11970" s="125">
        <v>100000</v>
      </c>
      <c r="K11970" s="126">
        <v>100000</v>
      </c>
      <c r="L11970" s="100" t="s">
        <v>1324</v>
      </c>
    </row>
    <row r="11971" spans="1:12" ht="56.25" customHeight="1">
      <c r="A11971" s="97" t="s">
        <v>631</v>
      </c>
      <c r="B11971" s="122" t="s">
        <v>632</v>
      </c>
      <c r="C11971" s="123">
        <v>42646</v>
      </c>
      <c r="D11971" s="97" t="s">
        <v>15242</v>
      </c>
      <c r="E11971" s="97" t="s">
        <v>11</v>
      </c>
      <c r="F11971" s="97">
        <v>865680</v>
      </c>
      <c r="G11971" s="97"/>
      <c r="H11971" s="124" t="s">
        <v>9393</v>
      </c>
      <c r="I11971" s="125">
        <v>515.18000000000006</v>
      </c>
      <c r="J11971" s="125">
        <v>0</v>
      </c>
      <c r="K11971" s="126">
        <v>515.18000000000006</v>
      </c>
      <c r="L11971" s="100" t="s">
        <v>1324</v>
      </c>
    </row>
    <row r="11972" spans="1:12" ht="56.25" customHeight="1">
      <c r="A11972" s="97" t="s">
        <v>631</v>
      </c>
      <c r="B11972" s="122" t="s">
        <v>632</v>
      </c>
      <c r="C11972" s="123">
        <v>42646</v>
      </c>
      <c r="D11972" s="97" t="s">
        <v>15239</v>
      </c>
      <c r="E11972" s="97" t="s">
        <v>11</v>
      </c>
      <c r="F11972" s="97">
        <v>865734</v>
      </c>
      <c r="G11972" s="97"/>
      <c r="H11972" s="124" t="s">
        <v>9391</v>
      </c>
      <c r="I11972" s="125">
        <v>50</v>
      </c>
      <c r="J11972" s="125">
        <v>0</v>
      </c>
      <c r="K11972" s="126">
        <v>50</v>
      </c>
      <c r="L11972" s="100" t="s">
        <v>1324</v>
      </c>
    </row>
    <row r="11973" spans="1:12" ht="56.25" customHeight="1">
      <c r="A11973" s="97" t="s">
        <v>631</v>
      </c>
      <c r="B11973" s="122" t="s">
        <v>632</v>
      </c>
      <c r="C11973" s="123">
        <v>42647</v>
      </c>
      <c r="D11973" s="97" t="s">
        <v>15260</v>
      </c>
      <c r="E11973" s="97" t="s">
        <v>13</v>
      </c>
      <c r="F11973" s="97">
        <v>45265</v>
      </c>
      <c r="G11973" s="97"/>
      <c r="H11973" s="124" t="s">
        <v>1292</v>
      </c>
      <c r="I11973" s="125">
        <v>330.75</v>
      </c>
      <c r="J11973" s="125">
        <v>0</v>
      </c>
      <c r="K11973" s="126">
        <v>330.75</v>
      </c>
      <c r="L11973" s="100" t="s">
        <v>1324</v>
      </c>
    </row>
    <row r="11974" spans="1:12" ht="56.25" customHeight="1">
      <c r="A11974" s="97" t="s">
        <v>631</v>
      </c>
      <c r="B11974" s="122" t="s">
        <v>632</v>
      </c>
      <c r="C11974" s="123">
        <v>42647</v>
      </c>
      <c r="D11974" s="97" t="s">
        <v>15261</v>
      </c>
      <c r="E11974" s="97" t="s">
        <v>13</v>
      </c>
      <c r="F11974" s="97">
        <v>45268</v>
      </c>
      <c r="G11974" s="97"/>
      <c r="H11974" s="124" t="s">
        <v>1292</v>
      </c>
      <c r="I11974" s="125">
        <v>24.810000000000002</v>
      </c>
      <c r="J11974" s="125">
        <v>0</v>
      </c>
      <c r="K11974" s="126">
        <v>24.810000000000002</v>
      </c>
      <c r="L11974" s="100" t="s">
        <v>1324</v>
      </c>
    </row>
    <row r="11975" spans="1:12" ht="56.25" customHeight="1">
      <c r="A11975" s="97" t="s">
        <v>631</v>
      </c>
      <c r="B11975" s="122" t="s">
        <v>632</v>
      </c>
      <c r="C11975" s="123">
        <v>42647</v>
      </c>
      <c r="D11975" s="97" t="s">
        <v>15262</v>
      </c>
      <c r="E11975" s="97" t="s">
        <v>13</v>
      </c>
      <c r="F11975" s="97">
        <v>45271</v>
      </c>
      <c r="G11975" s="97"/>
      <c r="H11975" s="124" t="s">
        <v>1292</v>
      </c>
      <c r="I11975" s="125">
        <v>330.75</v>
      </c>
      <c r="J11975" s="125">
        <v>0</v>
      </c>
      <c r="K11975" s="126">
        <v>330.75</v>
      </c>
      <c r="L11975" s="100" t="s">
        <v>1324</v>
      </c>
    </row>
    <row r="11976" spans="1:12" ht="56.25" customHeight="1">
      <c r="A11976" s="97" t="s">
        <v>631</v>
      </c>
      <c r="B11976" s="122" t="s">
        <v>632</v>
      </c>
      <c r="C11976" s="123">
        <v>42647</v>
      </c>
      <c r="D11976" s="97" t="s">
        <v>15263</v>
      </c>
      <c r="E11976" s="97" t="s">
        <v>13</v>
      </c>
      <c r="F11976" s="97">
        <v>45274</v>
      </c>
      <c r="G11976" s="97"/>
      <c r="H11976" s="124" t="s">
        <v>1292</v>
      </c>
      <c r="I11976" s="125">
        <v>24.810000000000002</v>
      </c>
      <c r="J11976" s="125">
        <v>0</v>
      </c>
      <c r="K11976" s="126">
        <v>24.810000000000002</v>
      </c>
      <c r="L11976" s="100" t="s">
        <v>1324</v>
      </c>
    </row>
    <row r="11977" spans="1:12" ht="56.25" customHeight="1">
      <c r="A11977" s="97" t="s">
        <v>631</v>
      </c>
      <c r="B11977" s="122" t="s">
        <v>632</v>
      </c>
      <c r="C11977" s="123">
        <v>42647</v>
      </c>
      <c r="D11977" s="97" t="s">
        <v>15265</v>
      </c>
      <c r="E11977" s="97" t="s">
        <v>11</v>
      </c>
      <c r="F11977" s="97">
        <v>8321</v>
      </c>
      <c r="G11977" s="97"/>
      <c r="H11977" s="124" t="s">
        <v>9409</v>
      </c>
      <c r="I11977" s="125">
        <v>6866.03</v>
      </c>
      <c r="J11977" s="125">
        <v>0</v>
      </c>
      <c r="K11977" s="126">
        <v>6866.03</v>
      </c>
      <c r="L11977" s="100" t="s">
        <v>1324</v>
      </c>
    </row>
    <row r="11978" spans="1:12" ht="56.25" customHeight="1">
      <c r="A11978" s="97" t="s">
        <v>631</v>
      </c>
      <c r="B11978" s="122" t="s">
        <v>632</v>
      </c>
      <c r="C11978" s="123">
        <v>42647</v>
      </c>
      <c r="D11978" s="97" t="s">
        <v>15254</v>
      </c>
      <c r="E11978" s="97" t="s">
        <v>11</v>
      </c>
      <c r="F11978" s="97">
        <v>865806</v>
      </c>
      <c r="G11978" s="97"/>
      <c r="H11978" s="124" t="s">
        <v>9403</v>
      </c>
      <c r="I11978" s="125">
        <v>50</v>
      </c>
      <c r="J11978" s="125">
        <v>0</v>
      </c>
      <c r="K11978" s="126">
        <v>50</v>
      </c>
      <c r="L11978" s="100" t="s">
        <v>1324</v>
      </c>
    </row>
    <row r="11979" spans="1:12" ht="56.25" customHeight="1">
      <c r="A11979" s="97" t="s">
        <v>631</v>
      </c>
      <c r="B11979" s="122" t="s">
        <v>632</v>
      </c>
      <c r="C11979" s="123">
        <v>42647</v>
      </c>
      <c r="D11979" s="97" t="s">
        <v>15255</v>
      </c>
      <c r="E11979" s="97" t="s">
        <v>11</v>
      </c>
      <c r="F11979" s="97">
        <v>865853</v>
      </c>
      <c r="G11979" s="97"/>
      <c r="H11979" s="124" t="s">
        <v>9404</v>
      </c>
      <c r="I11979" s="125">
        <v>50</v>
      </c>
      <c r="J11979" s="125">
        <v>0</v>
      </c>
      <c r="K11979" s="126">
        <v>50</v>
      </c>
      <c r="L11979" s="100" t="s">
        <v>1324</v>
      </c>
    </row>
    <row r="11980" spans="1:12" ht="56.25" customHeight="1">
      <c r="A11980" s="97" t="s">
        <v>631</v>
      </c>
      <c r="B11980" s="122" t="s">
        <v>632</v>
      </c>
      <c r="C11980" s="123">
        <v>42648</v>
      </c>
      <c r="D11980" s="97" t="s">
        <v>15319</v>
      </c>
      <c r="E11980" s="97" t="s">
        <v>11</v>
      </c>
      <c r="F11980" s="97">
        <v>8382</v>
      </c>
      <c r="G11980" s="97"/>
      <c r="H11980" s="124" t="s">
        <v>9466</v>
      </c>
      <c r="I11980" s="125">
        <v>278.99</v>
      </c>
      <c r="J11980" s="125">
        <v>0</v>
      </c>
      <c r="K11980" s="126">
        <v>278.99</v>
      </c>
      <c r="L11980" s="100" t="s">
        <v>1324</v>
      </c>
    </row>
    <row r="11981" spans="1:12" ht="56.25" customHeight="1">
      <c r="A11981" s="97" t="s">
        <v>631</v>
      </c>
      <c r="B11981" s="122" t="s">
        <v>632</v>
      </c>
      <c r="C11981" s="123">
        <v>42648</v>
      </c>
      <c r="D11981" s="97" t="s">
        <v>15318</v>
      </c>
      <c r="E11981" s="97" t="s">
        <v>11</v>
      </c>
      <c r="F11981" s="97">
        <v>8369</v>
      </c>
      <c r="G11981" s="97"/>
      <c r="H11981" s="124" t="s">
        <v>9465</v>
      </c>
      <c r="I11981" s="125">
        <v>689.21</v>
      </c>
      <c r="J11981" s="125">
        <v>0</v>
      </c>
      <c r="K11981" s="126">
        <v>689.21</v>
      </c>
      <c r="L11981" s="100" t="s">
        <v>1324</v>
      </c>
    </row>
    <row r="11982" spans="1:12" ht="56.25" customHeight="1">
      <c r="A11982" s="97" t="s">
        <v>631</v>
      </c>
      <c r="B11982" s="122" t="s">
        <v>632</v>
      </c>
      <c r="C11982" s="123">
        <v>42648</v>
      </c>
      <c r="D11982" s="97" t="s">
        <v>15317</v>
      </c>
      <c r="E11982" s="97" t="s">
        <v>11</v>
      </c>
      <c r="F11982" s="97">
        <v>8430</v>
      </c>
      <c r="G11982" s="97"/>
      <c r="H11982" s="124" t="s">
        <v>9464</v>
      </c>
      <c r="I11982" s="125">
        <v>294.90000000000003</v>
      </c>
      <c r="J11982" s="125">
        <v>0</v>
      </c>
      <c r="K11982" s="126">
        <v>294.90000000000003</v>
      </c>
      <c r="L11982" s="100" t="s">
        <v>1324</v>
      </c>
    </row>
    <row r="11983" spans="1:12" ht="56.25" customHeight="1">
      <c r="A11983" s="97" t="s">
        <v>631</v>
      </c>
      <c r="B11983" s="122" t="s">
        <v>632</v>
      </c>
      <c r="C11983" s="123">
        <v>42648</v>
      </c>
      <c r="D11983" s="97" t="s">
        <v>15290</v>
      </c>
      <c r="E11983" s="97" t="s">
        <v>6</v>
      </c>
      <c r="F11983" s="97">
        <v>751612</v>
      </c>
      <c r="G11983" s="97"/>
      <c r="H11983" s="124" t="s">
        <v>9435</v>
      </c>
      <c r="I11983" s="125">
        <v>0</v>
      </c>
      <c r="J11983" s="125">
        <v>30000</v>
      </c>
      <c r="K11983" s="126">
        <v>30000</v>
      </c>
      <c r="L11983" s="100" t="s">
        <v>1324</v>
      </c>
    </row>
    <row r="11984" spans="1:12" ht="56.25" customHeight="1">
      <c r="A11984" s="97" t="s">
        <v>631</v>
      </c>
      <c r="B11984" s="122" t="s">
        <v>632</v>
      </c>
      <c r="C11984" s="123">
        <v>42648</v>
      </c>
      <c r="D11984" s="97" t="s">
        <v>15292</v>
      </c>
      <c r="E11984" s="97" t="s">
        <v>11</v>
      </c>
      <c r="F11984" s="97">
        <v>866062</v>
      </c>
      <c r="G11984" s="97"/>
      <c r="H11984" s="124" t="s">
        <v>9438</v>
      </c>
      <c r="I11984" s="125">
        <v>50</v>
      </c>
      <c r="J11984" s="125">
        <v>0</v>
      </c>
      <c r="K11984" s="126">
        <v>50</v>
      </c>
      <c r="L11984" s="100" t="s">
        <v>1324</v>
      </c>
    </row>
    <row r="11985" spans="1:12" ht="56.25" customHeight="1">
      <c r="A11985" s="97" t="s">
        <v>631</v>
      </c>
      <c r="B11985" s="122" t="s">
        <v>632</v>
      </c>
      <c r="C11985" s="123">
        <v>42649</v>
      </c>
      <c r="D11985" s="97" t="s">
        <v>15323</v>
      </c>
      <c r="E11985" s="97" t="s">
        <v>6</v>
      </c>
      <c r="F11985" s="97">
        <v>752126</v>
      </c>
      <c r="G11985" s="97"/>
      <c r="H11985" s="124" t="s">
        <v>9470</v>
      </c>
      <c r="I11985" s="125">
        <v>0</v>
      </c>
      <c r="J11985" s="125">
        <v>70000</v>
      </c>
      <c r="K11985" s="126">
        <v>70000</v>
      </c>
      <c r="L11985" s="100" t="s">
        <v>1324</v>
      </c>
    </row>
    <row r="11986" spans="1:12" ht="56.25" customHeight="1">
      <c r="A11986" s="97" t="s">
        <v>631</v>
      </c>
      <c r="B11986" s="122" t="s">
        <v>632</v>
      </c>
      <c r="C11986" s="123">
        <v>42649</v>
      </c>
      <c r="D11986" s="97" t="s">
        <v>15324</v>
      </c>
      <c r="E11986" s="97" t="s">
        <v>11</v>
      </c>
      <c r="F11986" s="97">
        <v>866153</v>
      </c>
      <c r="G11986" s="97"/>
      <c r="H11986" s="124" t="s">
        <v>9471</v>
      </c>
      <c r="I11986" s="125">
        <v>50</v>
      </c>
      <c r="J11986" s="125">
        <v>0</v>
      </c>
      <c r="K11986" s="126">
        <v>50</v>
      </c>
      <c r="L11986" s="100" t="s">
        <v>1324</v>
      </c>
    </row>
    <row r="11987" spans="1:12" ht="56.25" customHeight="1">
      <c r="A11987" s="97" t="s">
        <v>631</v>
      </c>
      <c r="B11987" s="122" t="s">
        <v>632</v>
      </c>
      <c r="C11987" s="123">
        <v>42649</v>
      </c>
      <c r="D11987" s="97" t="s">
        <v>15326</v>
      </c>
      <c r="E11987" s="97" t="s">
        <v>11</v>
      </c>
      <c r="F11987" s="97">
        <v>866183</v>
      </c>
      <c r="G11987" s="97"/>
      <c r="H11987" s="124" t="s">
        <v>9473</v>
      </c>
      <c r="I11987" s="125">
        <v>251700</v>
      </c>
      <c r="J11987" s="125">
        <v>0</v>
      </c>
      <c r="K11987" s="126">
        <v>251700</v>
      </c>
      <c r="L11987" s="100" t="s">
        <v>1324</v>
      </c>
    </row>
    <row r="11988" spans="1:12" ht="56.25" customHeight="1">
      <c r="A11988" s="97" t="s">
        <v>631</v>
      </c>
      <c r="B11988" s="122" t="s">
        <v>632</v>
      </c>
      <c r="C11988" s="123">
        <v>42650</v>
      </c>
      <c r="D11988" s="97" t="s">
        <v>15348</v>
      </c>
      <c r="E11988" s="97" t="s">
        <v>1302</v>
      </c>
      <c r="F11988" s="97">
        <v>11332884</v>
      </c>
      <c r="G11988" s="97"/>
      <c r="H11988" s="124" t="s">
        <v>4278</v>
      </c>
      <c r="I11988" s="125">
        <v>0</v>
      </c>
      <c r="J11988" s="125">
        <v>45513.599999999999</v>
      </c>
      <c r="K11988" s="126">
        <v>45513.599999999999</v>
      </c>
      <c r="L11988" s="100" t="s">
        <v>1324</v>
      </c>
    </row>
    <row r="11989" spans="1:12" ht="56.25" customHeight="1">
      <c r="A11989" s="97" t="s">
        <v>631</v>
      </c>
      <c r="B11989" s="122" t="s">
        <v>632</v>
      </c>
      <c r="C11989" s="123">
        <v>42650</v>
      </c>
      <c r="D11989" s="97" t="s">
        <v>15347</v>
      </c>
      <c r="E11989" s="97" t="s">
        <v>6</v>
      </c>
      <c r="F11989" s="97">
        <v>752549</v>
      </c>
      <c r="G11989" s="97"/>
      <c r="H11989" s="124" t="s">
        <v>9493</v>
      </c>
      <c r="I11989" s="125">
        <v>0</v>
      </c>
      <c r="J11989" s="125">
        <v>140000</v>
      </c>
      <c r="K11989" s="126">
        <v>140000</v>
      </c>
      <c r="L11989" s="100" t="s">
        <v>1324</v>
      </c>
    </row>
    <row r="11990" spans="1:12" ht="56.25" customHeight="1">
      <c r="A11990" s="97" t="s">
        <v>631</v>
      </c>
      <c r="B11990" s="122" t="s">
        <v>632</v>
      </c>
      <c r="C11990" s="123">
        <v>42650</v>
      </c>
      <c r="D11990" s="97" t="s">
        <v>15346</v>
      </c>
      <c r="E11990" s="97" t="s">
        <v>11</v>
      </c>
      <c r="F11990" s="97">
        <v>866277</v>
      </c>
      <c r="G11990" s="97"/>
      <c r="H11990" s="124" t="s">
        <v>9492</v>
      </c>
      <c r="I11990" s="125">
        <v>50</v>
      </c>
      <c r="J11990" s="125">
        <v>0</v>
      </c>
      <c r="K11990" s="126">
        <v>50</v>
      </c>
      <c r="L11990" s="100" t="s">
        <v>1324</v>
      </c>
    </row>
    <row r="11991" spans="1:12" ht="56.25" customHeight="1">
      <c r="A11991" s="97" t="s">
        <v>631</v>
      </c>
      <c r="B11991" s="122" t="s">
        <v>632</v>
      </c>
      <c r="C11991" s="123">
        <v>42653</v>
      </c>
      <c r="D11991" s="97" t="s">
        <v>15376</v>
      </c>
      <c r="E11991" s="97" t="s">
        <v>11</v>
      </c>
      <c r="F11991" s="97">
        <v>8328</v>
      </c>
      <c r="G11991" s="97"/>
      <c r="H11991" s="124" t="s">
        <v>9521</v>
      </c>
      <c r="I11991" s="125">
        <v>609.36</v>
      </c>
      <c r="J11991" s="125">
        <v>0</v>
      </c>
      <c r="K11991" s="126">
        <v>609.36</v>
      </c>
      <c r="L11991" s="100" t="s">
        <v>1324</v>
      </c>
    </row>
    <row r="11992" spans="1:12" ht="56.25" customHeight="1">
      <c r="A11992" s="97" t="s">
        <v>631</v>
      </c>
      <c r="B11992" s="122" t="s">
        <v>632</v>
      </c>
      <c r="C11992" s="123">
        <v>42653</v>
      </c>
      <c r="D11992" s="97" t="s">
        <v>15373</v>
      </c>
      <c r="E11992" s="97" t="s">
        <v>1302</v>
      </c>
      <c r="F11992" s="97">
        <v>11357931</v>
      </c>
      <c r="G11992" s="97"/>
      <c r="H11992" s="124" t="s">
        <v>9518</v>
      </c>
      <c r="I11992" s="125">
        <v>0</v>
      </c>
      <c r="J11992" s="125">
        <v>10414.39</v>
      </c>
      <c r="K11992" s="126">
        <v>10414.39</v>
      </c>
      <c r="L11992" s="100" t="s">
        <v>1324</v>
      </c>
    </row>
    <row r="11993" spans="1:12" ht="56.25" customHeight="1">
      <c r="A11993" s="97" t="s">
        <v>631</v>
      </c>
      <c r="B11993" s="122" t="s">
        <v>632</v>
      </c>
      <c r="C11993" s="123">
        <v>42653</v>
      </c>
      <c r="D11993" s="97" t="s">
        <v>15372</v>
      </c>
      <c r="E11993" s="97" t="s">
        <v>1302</v>
      </c>
      <c r="F11993" s="97">
        <v>11345441</v>
      </c>
      <c r="G11993" s="97"/>
      <c r="H11993" s="124" t="s">
        <v>9517</v>
      </c>
      <c r="I11993" s="125">
        <v>0</v>
      </c>
      <c r="J11993" s="125">
        <v>192351.36000000002</v>
      </c>
      <c r="K11993" s="126">
        <v>192351.36000000002</v>
      </c>
      <c r="L11993" s="100" t="s">
        <v>1324</v>
      </c>
    </row>
    <row r="11994" spans="1:12" ht="56.25" customHeight="1">
      <c r="A11994" s="97" t="s">
        <v>631</v>
      </c>
      <c r="B11994" s="122" t="s">
        <v>632</v>
      </c>
      <c r="C11994" s="123">
        <v>42653</v>
      </c>
      <c r="D11994" s="97" t="s">
        <v>15371</v>
      </c>
      <c r="E11994" s="97" t="s">
        <v>1302</v>
      </c>
      <c r="F11994" s="97">
        <v>11357929</v>
      </c>
      <c r="G11994" s="97"/>
      <c r="H11994" s="124" t="s">
        <v>9516</v>
      </c>
      <c r="I11994" s="125">
        <v>0</v>
      </c>
      <c r="J11994" s="125">
        <v>599505.24</v>
      </c>
      <c r="K11994" s="126">
        <v>599505.24</v>
      </c>
      <c r="L11994" s="100" t="s">
        <v>1324</v>
      </c>
    </row>
    <row r="11995" spans="1:12" ht="56.25" customHeight="1">
      <c r="A11995" s="97" t="s">
        <v>631</v>
      </c>
      <c r="B11995" s="122" t="s">
        <v>632</v>
      </c>
      <c r="C11995" s="123">
        <v>42653</v>
      </c>
      <c r="D11995" s="97" t="s">
        <v>15369</v>
      </c>
      <c r="E11995" s="97" t="s">
        <v>6</v>
      </c>
      <c r="F11995" s="97">
        <v>753099</v>
      </c>
      <c r="G11995" s="97"/>
      <c r="H11995" s="124" t="s">
        <v>9514</v>
      </c>
      <c r="I11995" s="125">
        <v>0</v>
      </c>
      <c r="J11995" s="125">
        <v>280000</v>
      </c>
      <c r="K11995" s="126">
        <v>280000</v>
      </c>
      <c r="L11995" s="100" t="s">
        <v>1324</v>
      </c>
    </row>
    <row r="11996" spans="1:12" ht="56.25" customHeight="1">
      <c r="A11996" s="97" t="s">
        <v>631</v>
      </c>
      <c r="B11996" s="122" t="s">
        <v>632</v>
      </c>
      <c r="C11996" s="123">
        <v>42653</v>
      </c>
      <c r="D11996" s="97" t="s">
        <v>15368</v>
      </c>
      <c r="E11996" s="97" t="s">
        <v>11</v>
      </c>
      <c r="F11996" s="97">
        <v>866440</v>
      </c>
      <c r="G11996" s="97"/>
      <c r="H11996" s="124" t="s">
        <v>9513</v>
      </c>
      <c r="I11996" s="125">
        <v>50</v>
      </c>
      <c r="J11996" s="125">
        <v>0</v>
      </c>
      <c r="K11996" s="126">
        <v>50</v>
      </c>
      <c r="L11996" s="100" t="s">
        <v>1324</v>
      </c>
    </row>
    <row r="11997" spans="1:12" ht="56.25" customHeight="1">
      <c r="A11997" s="97" t="s">
        <v>631</v>
      </c>
      <c r="B11997" s="122" t="s">
        <v>632</v>
      </c>
      <c r="C11997" s="123">
        <v>42653</v>
      </c>
      <c r="D11997" s="97" t="s">
        <v>15367</v>
      </c>
      <c r="E11997" s="97" t="s">
        <v>11</v>
      </c>
      <c r="F11997" s="97">
        <v>866581</v>
      </c>
      <c r="G11997" s="97"/>
      <c r="H11997" s="124" t="s">
        <v>9512</v>
      </c>
      <c r="I11997" s="125">
        <v>50</v>
      </c>
      <c r="J11997" s="125">
        <v>0</v>
      </c>
      <c r="K11997" s="126">
        <v>50</v>
      </c>
      <c r="L11997" s="100" t="s">
        <v>1324</v>
      </c>
    </row>
    <row r="11998" spans="1:12" ht="56.25" customHeight="1">
      <c r="A11998" s="97" t="s">
        <v>631</v>
      </c>
      <c r="B11998" s="122" t="s">
        <v>632</v>
      </c>
      <c r="C11998" s="123">
        <v>42654</v>
      </c>
      <c r="D11998" s="97" t="s">
        <v>15394</v>
      </c>
      <c r="E11998" s="97" t="s">
        <v>11</v>
      </c>
      <c r="F11998" s="97">
        <v>8327</v>
      </c>
      <c r="G11998" s="97"/>
      <c r="H11998" s="124" t="s">
        <v>9540</v>
      </c>
      <c r="I11998" s="125">
        <v>4074.9</v>
      </c>
      <c r="J11998" s="125">
        <v>0</v>
      </c>
      <c r="K11998" s="126">
        <v>4074.9</v>
      </c>
      <c r="L11998" s="100" t="s">
        <v>1324</v>
      </c>
    </row>
    <row r="11999" spans="1:12" ht="56.25" customHeight="1">
      <c r="A11999" s="97" t="s">
        <v>631</v>
      </c>
      <c r="B11999" s="122" t="s">
        <v>632</v>
      </c>
      <c r="C11999" s="123">
        <v>42654</v>
      </c>
      <c r="D11999" s="97" t="s">
        <v>15393</v>
      </c>
      <c r="E11999" s="97" t="s">
        <v>11</v>
      </c>
      <c r="F11999" s="97">
        <v>8325</v>
      </c>
      <c r="G11999" s="97"/>
      <c r="H11999" s="124" t="s">
        <v>9539</v>
      </c>
      <c r="I11999" s="125">
        <v>889.12</v>
      </c>
      <c r="J11999" s="125">
        <v>0</v>
      </c>
      <c r="K11999" s="126">
        <v>889.12</v>
      </c>
      <c r="L11999" s="100" t="s">
        <v>1324</v>
      </c>
    </row>
    <row r="12000" spans="1:12" ht="56.25" customHeight="1">
      <c r="A12000" s="97" t="s">
        <v>631</v>
      </c>
      <c r="B12000" s="122" t="s">
        <v>632</v>
      </c>
      <c r="C12000" s="123">
        <v>42654</v>
      </c>
      <c r="D12000" s="97" t="s">
        <v>15392</v>
      </c>
      <c r="E12000" s="97" t="s">
        <v>11</v>
      </c>
      <c r="F12000" s="97">
        <v>8326</v>
      </c>
      <c r="G12000" s="97"/>
      <c r="H12000" s="124" t="s">
        <v>9538</v>
      </c>
      <c r="I12000" s="125">
        <v>279.26</v>
      </c>
      <c r="J12000" s="125">
        <v>0</v>
      </c>
      <c r="K12000" s="126">
        <v>279.26</v>
      </c>
      <c r="L12000" s="100" t="s">
        <v>1324</v>
      </c>
    </row>
    <row r="12001" spans="1:12" ht="56.25" customHeight="1">
      <c r="A12001" s="97" t="s">
        <v>631</v>
      </c>
      <c r="B12001" s="122" t="s">
        <v>632</v>
      </c>
      <c r="C12001" s="123">
        <v>42654</v>
      </c>
      <c r="D12001" s="97" t="s">
        <v>15391</v>
      </c>
      <c r="E12001" s="97" t="s">
        <v>11</v>
      </c>
      <c r="F12001" s="97">
        <v>8359</v>
      </c>
      <c r="G12001" s="97"/>
      <c r="H12001" s="124" t="s">
        <v>9537</v>
      </c>
      <c r="I12001" s="125">
        <v>296.82</v>
      </c>
      <c r="J12001" s="125">
        <v>0</v>
      </c>
      <c r="K12001" s="126">
        <v>296.82</v>
      </c>
      <c r="L12001" s="100" t="s">
        <v>1324</v>
      </c>
    </row>
    <row r="12002" spans="1:12" ht="56.25" customHeight="1">
      <c r="A12002" s="97" t="s">
        <v>631</v>
      </c>
      <c r="B12002" s="122" t="s">
        <v>632</v>
      </c>
      <c r="C12002" s="123">
        <v>42654</v>
      </c>
      <c r="D12002" s="97" t="s">
        <v>15390</v>
      </c>
      <c r="E12002" s="97" t="s">
        <v>11</v>
      </c>
      <c r="F12002" s="97">
        <v>8384</v>
      </c>
      <c r="G12002" s="97"/>
      <c r="H12002" s="124" t="s">
        <v>9536</v>
      </c>
      <c r="I12002" s="125">
        <v>1534.64</v>
      </c>
      <c r="J12002" s="125">
        <v>0</v>
      </c>
      <c r="K12002" s="126">
        <v>1534.64</v>
      </c>
      <c r="L12002" s="100" t="s">
        <v>1324</v>
      </c>
    </row>
    <row r="12003" spans="1:12" ht="56.25" customHeight="1">
      <c r="A12003" s="97" t="s">
        <v>631</v>
      </c>
      <c r="B12003" s="122" t="s">
        <v>632</v>
      </c>
      <c r="C12003" s="123">
        <v>42654</v>
      </c>
      <c r="D12003" s="97" t="s">
        <v>15389</v>
      </c>
      <c r="E12003" s="97" t="s">
        <v>11</v>
      </c>
      <c r="F12003" s="97">
        <v>8345</v>
      </c>
      <c r="G12003" s="97"/>
      <c r="H12003" s="124" t="s">
        <v>9535</v>
      </c>
      <c r="I12003" s="125">
        <v>578.29</v>
      </c>
      <c r="J12003" s="125">
        <v>0</v>
      </c>
      <c r="K12003" s="126">
        <v>578.29</v>
      </c>
      <c r="L12003" s="100" t="s">
        <v>1324</v>
      </c>
    </row>
    <row r="12004" spans="1:12" ht="56.25" customHeight="1">
      <c r="A12004" s="97" t="s">
        <v>631</v>
      </c>
      <c r="B12004" s="122" t="s">
        <v>632</v>
      </c>
      <c r="C12004" s="123">
        <v>42654</v>
      </c>
      <c r="D12004" s="97" t="s">
        <v>15388</v>
      </c>
      <c r="E12004" s="97" t="s">
        <v>11</v>
      </c>
      <c r="F12004" s="97">
        <v>8347</v>
      </c>
      <c r="G12004" s="97"/>
      <c r="H12004" s="124" t="s">
        <v>9534</v>
      </c>
      <c r="I12004" s="125">
        <v>3151.2000000000003</v>
      </c>
      <c r="J12004" s="125">
        <v>0</v>
      </c>
      <c r="K12004" s="126">
        <v>3151.2000000000003</v>
      </c>
      <c r="L12004" s="100" t="s">
        <v>1324</v>
      </c>
    </row>
    <row r="12005" spans="1:12" ht="56.25" customHeight="1">
      <c r="A12005" s="97" t="s">
        <v>631</v>
      </c>
      <c r="B12005" s="122" t="s">
        <v>632</v>
      </c>
      <c r="C12005" s="123">
        <v>42654</v>
      </c>
      <c r="D12005" s="97" t="s">
        <v>15404</v>
      </c>
      <c r="E12005" s="97" t="s">
        <v>11</v>
      </c>
      <c r="F12005" s="97">
        <v>8346</v>
      </c>
      <c r="G12005" s="97"/>
      <c r="H12005" s="124" t="s">
        <v>9550</v>
      </c>
      <c r="I12005" s="125">
        <v>277.41000000000003</v>
      </c>
      <c r="J12005" s="125">
        <v>0</v>
      </c>
      <c r="K12005" s="126">
        <v>277.41000000000003</v>
      </c>
      <c r="L12005" s="100" t="s">
        <v>1324</v>
      </c>
    </row>
    <row r="12006" spans="1:12" ht="56.25" customHeight="1">
      <c r="A12006" s="97" t="s">
        <v>631</v>
      </c>
      <c r="B12006" s="122" t="s">
        <v>632</v>
      </c>
      <c r="C12006" s="123">
        <v>42654</v>
      </c>
      <c r="D12006" s="97" t="s">
        <v>15387</v>
      </c>
      <c r="E12006" s="97" t="s">
        <v>6</v>
      </c>
      <c r="F12006" s="97">
        <v>753612</v>
      </c>
      <c r="G12006" s="97"/>
      <c r="H12006" s="124" t="s">
        <v>9533</v>
      </c>
      <c r="I12006" s="125">
        <v>0</v>
      </c>
      <c r="J12006" s="125">
        <v>200000</v>
      </c>
      <c r="K12006" s="126">
        <v>200000</v>
      </c>
      <c r="L12006" s="100" t="s">
        <v>1324</v>
      </c>
    </row>
    <row r="12007" spans="1:12" ht="56.25" customHeight="1">
      <c r="A12007" s="97" t="s">
        <v>631</v>
      </c>
      <c r="B12007" s="122" t="s">
        <v>632</v>
      </c>
      <c r="C12007" s="123">
        <v>42654</v>
      </c>
      <c r="D12007" s="97" t="s">
        <v>15380</v>
      </c>
      <c r="E12007" s="97" t="s">
        <v>11</v>
      </c>
      <c r="F12007" s="97">
        <v>866677</v>
      </c>
      <c r="G12007" s="97"/>
      <c r="H12007" s="124" t="s">
        <v>9526</v>
      </c>
      <c r="I12007" s="125">
        <v>50</v>
      </c>
      <c r="J12007" s="125">
        <v>0</v>
      </c>
      <c r="K12007" s="126">
        <v>50</v>
      </c>
      <c r="L12007" s="100" t="s">
        <v>1324</v>
      </c>
    </row>
    <row r="12008" spans="1:12" ht="56.25" customHeight="1">
      <c r="A12008" s="97" t="s">
        <v>631</v>
      </c>
      <c r="B12008" s="122" t="s">
        <v>632</v>
      </c>
      <c r="C12008" s="123">
        <v>42654</v>
      </c>
      <c r="D12008" s="97" t="s">
        <v>15378</v>
      </c>
      <c r="E12008" s="97" t="s">
        <v>6</v>
      </c>
      <c r="F12008" s="97">
        <v>866710</v>
      </c>
      <c r="G12008" s="97"/>
      <c r="H12008" s="124" t="s">
        <v>9523</v>
      </c>
      <c r="I12008" s="125">
        <v>0</v>
      </c>
      <c r="J12008" s="125">
        <v>45513.599999999999</v>
      </c>
      <c r="K12008" s="126">
        <v>45513.599999999999</v>
      </c>
      <c r="L12008" s="100" t="s">
        <v>1324</v>
      </c>
    </row>
    <row r="12009" spans="1:12" ht="56.25" customHeight="1">
      <c r="A12009" s="97" t="s">
        <v>631</v>
      </c>
      <c r="B12009" s="122" t="s">
        <v>632</v>
      </c>
      <c r="C12009" s="123">
        <v>42655</v>
      </c>
      <c r="D12009" s="97" t="s">
        <v>15413</v>
      </c>
      <c r="E12009" s="97" t="s">
        <v>11</v>
      </c>
      <c r="F12009" s="97">
        <v>866757</v>
      </c>
      <c r="G12009" s="97"/>
      <c r="H12009" s="124" t="s">
        <v>9559</v>
      </c>
      <c r="I12009" s="125">
        <v>50</v>
      </c>
      <c r="J12009" s="125">
        <v>0</v>
      </c>
      <c r="K12009" s="126">
        <v>50</v>
      </c>
      <c r="L12009" s="100" t="s">
        <v>1324</v>
      </c>
    </row>
    <row r="12010" spans="1:12" ht="56.25" customHeight="1">
      <c r="A12010" s="97" t="s">
        <v>631</v>
      </c>
      <c r="B12010" s="122" t="s">
        <v>632</v>
      </c>
      <c r="C12010" s="123">
        <v>42656</v>
      </c>
      <c r="D12010" s="97" t="s">
        <v>15458</v>
      </c>
      <c r="E12010" s="97" t="s">
        <v>11</v>
      </c>
      <c r="F12010" s="97">
        <v>8420</v>
      </c>
      <c r="G12010" s="97"/>
      <c r="H12010" s="124" t="s">
        <v>9602</v>
      </c>
      <c r="I12010" s="125">
        <v>4715.07</v>
      </c>
      <c r="J12010" s="125">
        <v>0</v>
      </c>
      <c r="K12010" s="126">
        <v>4715.07</v>
      </c>
      <c r="L12010" s="100" t="s">
        <v>1324</v>
      </c>
    </row>
    <row r="12011" spans="1:12" ht="56.25" customHeight="1">
      <c r="A12011" s="97" t="s">
        <v>631</v>
      </c>
      <c r="B12011" s="122" t="s">
        <v>632</v>
      </c>
      <c r="C12011" s="123">
        <v>42656</v>
      </c>
      <c r="D12011" s="97" t="s">
        <v>15448</v>
      </c>
      <c r="E12011" s="97" t="s">
        <v>11</v>
      </c>
      <c r="F12011" s="97">
        <v>866866</v>
      </c>
      <c r="G12011" s="97"/>
      <c r="H12011" s="124" t="s">
        <v>9592</v>
      </c>
      <c r="I12011" s="125">
        <v>50</v>
      </c>
      <c r="J12011" s="125">
        <v>0</v>
      </c>
      <c r="K12011" s="126">
        <v>50</v>
      </c>
      <c r="L12011" s="100" t="s">
        <v>1324</v>
      </c>
    </row>
    <row r="12012" spans="1:12" ht="56.25" customHeight="1">
      <c r="A12012" s="97" t="s">
        <v>631</v>
      </c>
      <c r="B12012" s="122" t="s">
        <v>632</v>
      </c>
      <c r="C12012" s="123">
        <v>42657</v>
      </c>
      <c r="D12012" s="97" t="s">
        <v>15462</v>
      </c>
      <c r="E12012" s="97" t="s">
        <v>6</v>
      </c>
      <c r="F12012" s="97">
        <v>754981</v>
      </c>
      <c r="G12012" s="97"/>
      <c r="H12012" s="124" t="s">
        <v>9606</v>
      </c>
      <c r="I12012" s="125">
        <v>0</v>
      </c>
      <c r="J12012" s="125">
        <v>34000</v>
      </c>
      <c r="K12012" s="126">
        <v>34000</v>
      </c>
      <c r="L12012" s="100" t="s">
        <v>1324</v>
      </c>
    </row>
    <row r="12013" spans="1:12" ht="56.25" customHeight="1">
      <c r="A12013" s="97" t="s">
        <v>631</v>
      </c>
      <c r="B12013" s="122" t="s">
        <v>632</v>
      </c>
      <c r="C12013" s="123">
        <v>42657</v>
      </c>
      <c r="D12013" s="97" t="s">
        <v>15465</v>
      </c>
      <c r="E12013" s="97" t="s">
        <v>11</v>
      </c>
      <c r="F12013" s="97">
        <v>866993</v>
      </c>
      <c r="G12013" s="97"/>
      <c r="H12013" s="124" t="s">
        <v>9609</v>
      </c>
      <c r="I12013" s="125">
        <v>50</v>
      </c>
      <c r="J12013" s="125">
        <v>0</v>
      </c>
      <c r="K12013" s="126">
        <v>50</v>
      </c>
      <c r="L12013" s="100" t="s">
        <v>1324</v>
      </c>
    </row>
    <row r="12014" spans="1:12" ht="56.25" customHeight="1">
      <c r="A12014" s="97" t="s">
        <v>631</v>
      </c>
      <c r="B12014" s="122" t="s">
        <v>632</v>
      </c>
      <c r="C12014" s="123">
        <v>42660</v>
      </c>
      <c r="D12014" s="97" t="s">
        <v>15483</v>
      </c>
      <c r="E12014" s="97" t="s">
        <v>13</v>
      </c>
      <c r="F12014" s="97">
        <v>45297</v>
      </c>
      <c r="G12014" s="97"/>
      <c r="H12014" s="124" t="s">
        <v>1292</v>
      </c>
      <c r="I12014" s="125">
        <v>137.81</v>
      </c>
      <c r="J12014" s="125">
        <v>0</v>
      </c>
      <c r="K12014" s="126">
        <v>137.81</v>
      </c>
      <c r="L12014" s="100" t="s">
        <v>1324</v>
      </c>
    </row>
    <row r="12015" spans="1:12" ht="56.25" customHeight="1">
      <c r="A12015" s="97" t="s">
        <v>631</v>
      </c>
      <c r="B12015" s="122" t="s">
        <v>632</v>
      </c>
      <c r="C12015" s="123">
        <v>42660</v>
      </c>
      <c r="D12015" s="97" t="s">
        <v>15484</v>
      </c>
      <c r="E12015" s="97" t="s">
        <v>13</v>
      </c>
      <c r="F12015" s="97">
        <v>45300</v>
      </c>
      <c r="G12015" s="97"/>
      <c r="H12015" s="124" t="s">
        <v>1292</v>
      </c>
      <c r="I12015" s="125">
        <v>10.34</v>
      </c>
      <c r="J12015" s="125">
        <v>0</v>
      </c>
      <c r="K12015" s="126">
        <v>10.34</v>
      </c>
      <c r="L12015" s="100" t="s">
        <v>1324</v>
      </c>
    </row>
    <row r="12016" spans="1:12" ht="56.25" customHeight="1">
      <c r="A12016" s="97" t="s">
        <v>631</v>
      </c>
      <c r="B12016" s="122" t="s">
        <v>632</v>
      </c>
      <c r="C12016" s="123">
        <v>42660</v>
      </c>
      <c r="D12016" s="97" t="s">
        <v>15486</v>
      </c>
      <c r="E12016" s="97" t="s">
        <v>11</v>
      </c>
      <c r="F12016" s="97">
        <v>8404</v>
      </c>
      <c r="G12016" s="97"/>
      <c r="H12016" s="124" t="s">
        <v>9626</v>
      </c>
      <c r="I12016" s="125">
        <v>581.16999999999996</v>
      </c>
      <c r="J12016" s="125">
        <v>0</v>
      </c>
      <c r="K12016" s="126">
        <v>581.16999999999996</v>
      </c>
      <c r="L12016" s="100" t="s">
        <v>1324</v>
      </c>
    </row>
    <row r="12017" spans="1:12" ht="56.25" customHeight="1">
      <c r="A12017" s="97" t="s">
        <v>631</v>
      </c>
      <c r="B12017" s="122" t="s">
        <v>632</v>
      </c>
      <c r="C12017" s="123">
        <v>42660</v>
      </c>
      <c r="D12017" s="97" t="s">
        <v>15487</v>
      </c>
      <c r="E12017" s="97" t="s">
        <v>11</v>
      </c>
      <c r="F12017" s="97">
        <v>8320</v>
      </c>
      <c r="G12017" s="97"/>
      <c r="H12017" s="124" t="s">
        <v>9627</v>
      </c>
      <c r="I12017" s="125">
        <v>270.82</v>
      </c>
      <c r="J12017" s="125">
        <v>0</v>
      </c>
      <c r="K12017" s="126">
        <v>270.82</v>
      </c>
      <c r="L12017" s="100" t="s">
        <v>1324</v>
      </c>
    </row>
    <row r="12018" spans="1:12" ht="56.25" customHeight="1">
      <c r="A12018" s="97" t="s">
        <v>631</v>
      </c>
      <c r="B12018" s="122" t="s">
        <v>632</v>
      </c>
      <c r="C12018" s="123">
        <v>42660</v>
      </c>
      <c r="D12018" s="97" t="s">
        <v>15488</v>
      </c>
      <c r="E12018" s="97" t="s">
        <v>11</v>
      </c>
      <c r="F12018" s="97">
        <v>8405</v>
      </c>
      <c r="G12018" s="97"/>
      <c r="H12018" s="124" t="s">
        <v>9628</v>
      </c>
      <c r="I12018" s="125">
        <v>374.07</v>
      </c>
      <c r="J12018" s="125">
        <v>0</v>
      </c>
      <c r="K12018" s="126">
        <v>374.07</v>
      </c>
      <c r="L12018" s="100" t="s">
        <v>1324</v>
      </c>
    </row>
    <row r="12019" spans="1:12" ht="56.25" customHeight="1">
      <c r="A12019" s="97" t="s">
        <v>631</v>
      </c>
      <c r="B12019" s="122" t="s">
        <v>632</v>
      </c>
      <c r="C12019" s="123">
        <v>42660</v>
      </c>
      <c r="D12019" s="97" t="s">
        <v>15489</v>
      </c>
      <c r="E12019" s="97" t="s">
        <v>11</v>
      </c>
      <c r="F12019" s="97">
        <v>8393</v>
      </c>
      <c r="G12019" s="97"/>
      <c r="H12019" s="124" t="s">
        <v>9629</v>
      </c>
      <c r="I12019" s="125">
        <v>756.92</v>
      </c>
      <c r="J12019" s="125">
        <v>0</v>
      </c>
      <c r="K12019" s="126">
        <v>756.92</v>
      </c>
      <c r="L12019" s="100" t="s">
        <v>1324</v>
      </c>
    </row>
    <row r="12020" spans="1:12" ht="56.25" customHeight="1">
      <c r="A12020" s="97" t="s">
        <v>631</v>
      </c>
      <c r="B12020" s="122" t="s">
        <v>632</v>
      </c>
      <c r="C12020" s="123">
        <v>42660</v>
      </c>
      <c r="D12020" s="97" t="s">
        <v>15490</v>
      </c>
      <c r="E12020" s="97" t="s">
        <v>6</v>
      </c>
      <c r="F12020" s="97">
        <v>292806</v>
      </c>
      <c r="G12020" s="97"/>
      <c r="H12020" s="124" t="s">
        <v>9630</v>
      </c>
      <c r="I12020" s="125">
        <v>0</v>
      </c>
      <c r="J12020" s="125">
        <v>2842682.4</v>
      </c>
      <c r="K12020" s="126">
        <v>2842682.4</v>
      </c>
      <c r="L12020" s="100" t="s">
        <v>1324</v>
      </c>
    </row>
    <row r="12021" spans="1:12" ht="56.25" customHeight="1">
      <c r="A12021" s="97" t="s">
        <v>631</v>
      </c>
      <c r="B12021" s="122" t="s">
        <v>632</v>
      </c>
      <c r="C12021" s="123">
        <v>42660</v>
      </c>
      <c r="D12021" s="97" t="s">
        <v>15491</v>
      </c>
      <c r="E12021" s="97" t="s">
        <v>11</v>
      </c>
      <c r="F12021" s="97">
        <v>8339</v>
      </c>
      <c r="G12021" s="97"/>
      <c r="H12021" s="124" t="s">
        <v>9631</v>
      </c>
      <c r="I12021" s="125">
        <v>336.61</v>
      </c>
      <c r="J12021" s="125">
        <v>0</v>
      </c>
      <c r="K12021" s="126">
        <v>336.61</v>
      </c>
      <c r="L12021" s="100" t="s">
        <v>1324</v>
      </c>
    </row>
    <row r="12022" spans="1:12" ht="56.25" customHeight="1">
      <c r="A12022" s="97" t="s">
        <v>631</v>
      </c>
      <c r="B12022" s="122" t="s">
        <v>632</v>
      </c>
      <c r="C12022" s="123">
        <v>42660</v>
      </c>
      <c r="D12022" s="97" t="s">
        <v>15479</v>
      </c>
      <c r="E12022" s="97" t="s">
        <v>6</v>
      </c>
      <c r="F12022" s="97">
        <v>755656</v>
      </c>
      <c r="G12022" s="97"/>
      <c r="H12022" s="124" t="s">
        <v>9622</v>
      </c>
      <c r="I12022" s="125">
        <v>0</v>
      </c>
      <c r="J12022" s="125">
        <v>142000</v>
      </c>
      <c r="K12022" s="126">
        <v>142000</v>
      </c>
      <c r="L12022" s="100" t="s">
        <v>1324</v>
      </c>
    </row>
    <row r="12023" spans="1:12" ht="56.25" customHeight="1">
      <c r="A12023" s="97" t="s">
        <v>631</v>
      </c>
      <c r="B12023" s="122" t="s">
        <v>632</v>
      </c>
      <c r="C12023" s="123">
        <v>42660</v>
      </c>
      <c r="D12023" s="97" t="s">
        <v>15481</v>
      </c>
      <c r="E12023" s="97" t="s">
        <v>11</v>
      </c>
      <c r="F12023" s="97">
        <v>867120</v>
      </c>
      <c r="G12023" s="97"/>
      <c r="H12023" s="124" t="s">
        <v>9624</v>
      </c>
      <c r="I12023" s="125">
        <v>50</v>
      </c>
      <c r="J12023" s="125">
        <v>0</v>
      </c>
      <c r="K12023" s="126">
        <v>50</v>
      </c>
      <c r="L12023" s="100" t="s">
        <v>1324</v>
      </c>
    </row>
    <row r="12024" spans="1:12" ht="56.25" customHeight="1">
      <c r="A12024" s="97" t="s">
        <v>631</v>
      </c>
      <c r="B12024" s="122" t="s">
        <v>632</v>
      </c>
      <c r="C12024" s="123">
        <v>42660</v>
      </c>
      <c r="D12024" s="97" t="s">
        <v>15482</v>
      </c>
      <c r="E12024" s="97" t="s">
        <v>11</v>
      </c>
      <c r="F12024" s="97">
        <v>867170</v>
      </c>
      <c r="G12024" s="97"/>
      <c r="H12024" s="124" t="s">
        <v>9625</v>
      </c>
      <c r="I12024" s="125">
        <v>50</v>
      </c>
      <c r="J12024" s="125">
        <v>0</v>
      </c>
      <c r="K12024" s="126">
        <v>50</v>
      </c>
      <c r="L12024" s="100" t="s">
        <v>1324</v>
      </c>
    </row>
    <row r="12025" spans="1:12" ht="56.25" customHeight="1">
      <c r="A12025" s="97" t="s">
        <v>631</v>
      </c>
      <c r="B12025" s="122" t="s">
        <v>632</v>
      </c>
      <c r="C12025" s="123">
        <v>42661</v>
      </c>
      <c r="D12025" s="97" t="s">
        <v>15496</v>
      </c>
      <c r="E12025" s="97" t="s">
        <v>11</v>
      </c>
      <c r="F12025" s="97">
        <v>8354</v>
      </c>
      <c r="G12025" s="97"/>
      <c r="H12025" s="124" t="s">
        <v>9636</v>
      </c>
      <c r="I12025" s="125">
        <v>687.29</v>
      </c>
      <c r="J12025" s="125">
        <v>0</v>
      </c>
      <c r="K12025" s="126">
        <v>687.29</v>
      </c>
      <c r="L12025" s="100" t="s">
        <v>1324</v>
      </c>
    </row>
    <row r="12026" spans="1:12" ht="56.25" customHeight="1">
      <c r="A12026" s="97" t="s">
        <v>631</v>
      </c>
      <c r="B12026" s="122" t="s">
        <v>632</v>
      </c>
      <c r="C12026" s="123">
        <v>42661</v>
      </c>
      <c r="D12026" s="97" t="s">
        <v>15500</v>
      </c>
      <c r="E12026" s="97" t="s">
        <v>11</v>
      </c>
      <c r="F12026" s="97">
        <v>294277</v>
      </c>
      <c r="G12026" s="97"/>
      <c r="H12026" s="124" t="s">
        <v>9640</v>
      </c>
      <c r="I12026" s="125">
        <v>461.43</v>
      </c>
      <c r="J12026" s="125">
        <v>0</v>
      </c>
      <c r="K12026" s="126">
        <v>461.43</v>
      </c>
      <c r="L12026" s="100" t="s">
        <v>1324</v>
      </c>
    </row>
    <row r="12027" spans="1:12" ht="56.25" customHeight="1">
      <c r="A12027" s="97" t="s">
        <v>631</v>
      </c>
      <c r="B12027" s="122" t="s">
        <v>632</v>
      </c>
      <c r="C12027" s="123">
        <v>42661</v>
      </c>
      <c r="D12027" s="97" t="s">
        <v>15495</v>
      </c>
      <c r="E12027" s="97" t="s">
        <v>6</v>
      </c>
      <c r="F12027" s="97">
        <v>756110</v>
      </c>
      <c r="G12027" s="97"/>
      <c r="H12027" s="124" t="s">
        <v>9635</v>
      </c>
      <c r="I12027" s="125">
        <v>0</v>
      </c>
      <c r="J12027" s="125">
        <v>130000</v>
      </c>
      <c r="K12027" s="126">
        <v>130000</v>
      </c>
      <c r="L12027" s="100" t="s">
        <v>1324</v>
      </c>
    </row>
    <row r="12028" spans="1:12" ht="56.25" customHeight="1">
      <c r="A12028" s="97" t="s">
        <v>631</v>
      </c>
      <c r="B12028" s="122" t="s">
        <v>632</v>
      </c>
      <c r="C12028" s="123">
        <v>42661</v>
      </c>
      <c r="D12028" s="97" t="s">
        <v>15492</v>
      </c>
      <c r="E12028" s="97" t="s">
        <v>11</v>
      </c>
      <c r="F12028" s="97">
        <v>867306</v>
      </c>
      <c r="G12028" s="97"/>
      <c r="H12028" s="124" t="s">
        <v>9632</v>
      </c>
      <c r="I12028" s="125">
        <v>50</v>
      </c>
      <c r="J12028" s="125">
        <v>0</v>
      </c>
      <c r="K12028" s="126">
        <v>50</v>
      </c>
      <c r="L12028" s="100" t="s">
        <v>1324</v>
      </c>
    </row>
    <row r="12029" spans="1:12" ht="56.25" customHeight="1">
      <c r="A12029" s="97" t="s">
        <v>631</v>
      </c>
      <c r="B12029" s="122" t="s">
        <v>632</v>
      </c>
      <c r="C12029" s="123">
        <v>42662</v>
      </c>
      <c r="D12029" s="97" t="s">
        <v>15521</v>
      </c>
      <c r="E12029" s="97" t="s">
        <v>11</v>
      </c>
      <c r="F12029" s="97">
        <v>8329</v>
      </c>
      <c r="G12029" s="97"/>
      <c r="H12029" s="124" t="s">
        <v>9663</v>
      </c>
      <c r="I12029" s="125">
        <v>619.52</v>
      </c>
      <c r="J12029" s="125">
        <v>0</v>
      </c>
      <c r="K12029" s="126">
        <v>619.52</v>
      </c>
      <c r="L12029" s="100" t="s">
        <v>1324</v>
      </c>
    </row>
    <row r="12030" spans="1:12" ht="56.25" customHeight="1">
      <c r="A12030" s="97" t="s">
        <v>631</v>
      </c>
      <c r="B12030" s="122" t="s">
        <v>632</v>
      </c>
      <c r="C12030" s="123">
        <v>42662</v>
      </c>
      <c r="D12030" s="97" t="s">
        <v>15520</v>
      </c>
      <c r="E12030" s="97" t="s">
        <v>11</v>
      </c>
      <c r="F12030" s="97">
        <v>8428</v>
      </c>
      <c r="G12030" s="97"/>
      <c r="H12030" s="124" t="s">
        <v>9662</v>
      </c>
      <c r="I12030" s="125">
        <v>20580.47</v>
      </c>
      <c r="J12030" s="125">
        <v>0</v>
      </c>
      <c r="K12030" s="126">
        <v>20580.47</v>
      </c>
      <c r="L12030" s="100" t="s">
        <v>1324</v>
      </c>
    </row>
    <row r="12031" spans="1:12" ht="56.25" customHeight="1">
      <c r="A12031" s="97" t="s">
        <v>631</v>
      </c>
      <c r="B12031" s="122" t="s">
        <v>632</v>
      </c>
      <c r="C12031" s="123">
        <v>42662</v>
      </c>
      <c r="D12031" s="97" t="s">
        <v>15519</v>
      </c>
      <c r="E12031" s="97" t="s">
        <v>11</v>
      </c>
      <c r="F12031" s="97">
        <v>8323</v>
      </c>
      <c r="G12031" s="97"/>
      <c r="H12031" s="124" t="s">
        <v>9661</v>
      </c>
      <c r="I12031" s="125">
        <v>57328.800000000003</v>
      </c>
      <c r="J12031" s="125">
        <v>0</v>
      </c>
      <c r="K12031" s="126">
        <v>57328.800000000003</v>
      </c>
      <c r="L12031" s="100" t="s">
        <v>1324</v>
      </c>
    </row>
    <row r="12032" spans="1:12" ht="56.25" customHeight="1">
      <c r="A12032" s="97" t="s">
        <v>631</v>
      </c>
      <c r="B12032" s="122" t="s">
        <v>632</v>
      </c>
      <c r="C12032" s="123">
        <v>42662</v>
      </c>
      <c r="D12032" s="97" t="s">
        <v>15514</v>
      </c>
      <c r="E12032" s="97" t="s">
        <v>11</v>
      </c>
      <c r="F12032" s="97">
        <v>867358</v>
      </c>
      <c r="G12032" s="97"/>
      <c r="H12032" s="124" t="s">
        <v>9656</v>
      </c>
      <c r="I12032" s="125">
        <v>50</v>
      </c>
      <c r="J12032" s="125">
        <v>0</v>
      </c>
      <c r="K12032" s="126">
        <v>50</v>
      </c>
      <c r="L12032" s="100" t="s">
        <v>1324</v>
      </c>
    </row>
    <row r="12033" spans="1:12" ht="56.25" customHeight="1">
      <c r="A12033" s="97" t="s">
        <v>631</v>
      </c>
      <c r="B12033" s="122" t="s">
        <v>632</v>
      </c>
      <c r="C12033" s="123">
        <v>42663</v>
      </c>
      <c r="D12033" s="97" t="s">
        <v>15535</v>
      </c>
      <c r="E12033" s="97" t="s">
        <v>6</v>
      </c>
      <c r="F12033" s="97">
        <v>757065</v>
      </c>
      <c r="G12033" s="97"/>
      <c r="H12033" s="124" t="s">
        <v>9678</v>
      </c>
      <c r="I12033" s="125">
        <v>0</v>
      </c>
      <c r="J12033" s="125">
        <v>30000</v>
      </c>
      <c r="K12033" s="126">
        <v>30000</v>
      </c>
      <c r="L12033" s="100" t="s">
        <v>1324</v>
      </c>
    </row>
    <row r="12034" spans="1:12" ht="56.25" customHeight="1">
      <c r="A12034" s="97" t="s">
        <v>631</v>
      </c>
      <c r="B12034" s="122" t="s">
        <v>632</v>
      </c>
      <c r="C12034" s="123">
        <v>42663</v>
      </c>
      <c r="D12034" s="97" t="s">
        <v>15537</v>
      </c>
      <c r="E12034" s="97" t="s">
        <v>11</v>
      </c>
      <c r="F12034" s="97">
        <v>867455</v>
      </c>
      <c r="G12034" s="97"/>
      <c r="H12034" s="124" t="s">
        <v>9680</v>
      </c>
      <c r="I12034" s="125">
        <v>50</v>
      </c>
      <c r="J12034" s="125">
        <v>0</v>
      </c>
      <c r="K12034" s="126">
        <v>50</v>
      </c>
      <c r="L12034" s="100" t="s">
        <v>1324</v>
      </c>
    </row>
    <row r="12035" spans="1:12" ht="56.25" customHeight="1">
      <c r="A12035" s="97" t="s">
        <v>631</v>
      </c>
      <c r="B12035" s="122" t="s">
        <v>632</v>
      </c>
      <c r="C12035" s="123">
        <v>42663</v>
      </c>
      <c r="D12035" s="97" t="s">
        <v>15539</v>
      </c>
      <c r="E12035" s="97" t="s">
        <v>11</v>
      </c>
      <c r="F12035" s="97">
        <v>867486</v>
      </c>
      <c r="G12035" s="97"/>
      <c r="H12035" s="124" t="s">
        <v>9682</v>
      </c>
      <c r="I12035" s="125">
        <v>50</v>
      </c>
      <c r="J12035" s="125">
        <v>0</v>
      </c>
      <c r="K12035" s="126">
        <v>50</v>
      </c>
      <c r="L12035" s="100" t="s">
        <v>1324</v>
      </c>
    </row>
    <row r="12036" spans="1:12" ht="56.25" customHeight="1">
      <c r="A12036" s="97" t="s">
        <v>631</v>
      </c>
      <c r="B12036" s="122" t="s">
        <v>632</v>
      </c>
      <c r="C12036" s="123">
        <v>42664</v>
      </c>
      <c r="D12036" s="97" t="s">
        <v>15613</v>
      </c>
      <c r="E12036" s="97" t="s">
        <v>1302</v>
      </c>
      <c r="F12036" s="97">
        <v>11480166</v>
      </c>
      <c r="G12036" s="97"/>
      <c r="H12036" s="124" t="s">
        <v>9755</v>
      </c>
      <c r="I12036" s="125">
        <v>0</v>
      </c>
      <c r="J12036" s="125">
        <v>12500.44</v>
      </c>
      <c r="K12036" s="126">
        <v>12500.44</v>
      </c>
      <c r="L12036" s="100" t="s">
        <v>1324</v>
      </c>
    </row>
    <row r="12037" spans="1:12" ht="56.25" customHeight="1">
      <c r="A12037" s="97" t="s">
        <v>631</v>
      </c>
      <c r="B12037" s="122" t="s">
        <v>632</v>
      </c>
      <c r="C12037" s="123">
        <v>42664</v>
      </c>
      <c r="D12037" s="97" t="s">
        <v>15593</v>
      </c>
      <c r="E12037" s="97" t="s">
        <v>11</v>
      </c>
      <c r="F12037" s="97">
        <v>867696</v>
      </c>
      <c r="G12037" s="97"/>
      <c r="H12037" s="124" t="s">
        <v>9736</v>
      </c>
      <c r="I12037" s="125">
        <v>50</v>
      </c>
      <c r="J12037" s="125">
        <v>0</v>
      </c>
      <c r="K12037" s="126">
        <v>50</v>
      </c>
      <c r="L12037" s="100" t="s">
        <v>1324</v>
      </c>
    </row>
    <row r="12038" spans="1:12" ht="56.25" customHeight="1">
      <c r="A12038" s="97" t="s">
        <v>631</v>
      </c>
      <c r="B12038" s="122" t="s">
        <v>632</v>
      </c>
      <c r="C12038" s="123">
        <v>42667</v>
      </c>
      <c r="D12038" s="97" t="s">
        <v>15686</v>
      </c>
      <c r="E12038" s="97" t="s">
        <v>13</v>
      </c>
      <c r="F12038" s="97">
        <v>45320</v>
      </c>
      <c r="G12038" s="97"/>
      <c r="H12038" s="124" t="s">
        <v>1292</v>
      </c>
      <c r="I12038" s="125">
        <v>523.68000000000006</v>
      </c>
      <c r="J12038" s="125">
        <v>0</v>
      </c>
      <c r="K12038" s="126">
        <v>523.68000000000006</v>
      </c>
      <c r="L12038" s="100" t="s">
        <v>1324</v>
      </c>
    </row>
    <row r="12039" spans="1:12" ht="56.25" customHeight="1">
      <c r="A12039" s="97" t="s">
        <v>631</v>
      </c>
      <c r="B12039" s="122" t="s">
        <v>632</v>
      </c>
      <c r="C12039" s="123">
        <v>42667</v>
      </c>
      <c r="D12039" s="97" t="s">
        <v>15687</v>
      </c>
      <c r="E12039" s="97" t="s">
        <v>13</v>
      </c>
      <c r="F12039" s="97">
        <v>45323</v>
      </c>
      <c r="G12039" s="97"/>
      <c r="H12039" s="124" t="s">
        <v>1292</v>
      </c>
      <c r="I12039" s="125">
        <v>39.28</v>
      </c>
      <c r="J12039" s="125">
        <v>0</v>
      </c>
      <c r="K12039" s="126">
        <v>39.28</v>
      </c>
      <c r="L12039" s="100" t="s">
        <v>1324</v>
      </c>
    </row>
    <row r="12040" spans="1:12" ht="56.25" customHeight="1">
      <c r="A12040" s="97" t="s">
        <v>631</v>
      </c>
      <c r="B12040" s="122" t="s">
        <v>632</v>
      </c>
      <c r="C12040" s="123">
        <v>42667</v>
      </c>
      <c r="D12040" s="97" t="s">
        <v>15688</v>
      </c>
      <c r="E12040" s="97" t="s">
        <v>13</v>
      </c>
      <c r="F12040" s="97">
        <v>45326</v>
      </c>
      <c r="G12040" s="97"/>
      <c r="H12040" s="124" t="s">
        <v>1292</v>
      </c>
      <c r="I12040" s="125">
        <v>358.31</v>
      </c>
      <c r="J12040" s="125">
        <v>0</v>
      </c>
      <c r="K12040" s="126">
        <v>358.31</v>
      </c>
      <c r="L12040" s="100" t="s">
        <v>1324</v>
      </c>
    </row>
    <row r="12041" spans="1:12" ht="56.25" customHeight="1">
      <c r="A12041" s="97" t="s">
        <v>631</v>
      </c>
      <c r="B12041" s="122" t="s">
        <v>632</v>
      </c>
      <c r="C12041" s="123">
        <v>42667</v>
      </c>
      <c r="D12041" s="97" t="s">
        <v>15689</v>
      </c>
      <c r="E12041" s="97" t="s">
        <v>13</v>
      </c>
      <c r="F12041" s="97">
        <v>45329</v>
      </c>
      <c r="G12041" s="97"/>
      <c r="H12041" s="124" t="s">
        <v>1292</v>
      </c>
      <c r="I12041" s="125">
        <v>26.87</v>
      </c>
      <c r="J12041" s="125">
        <v>0</v>
      </c>
      <c r="K12041" s="126">
        <v>26.87</v>
      </c>
      <c r="L12041" s="100" t="s">
        <v>1324</v>
      </c>
    </row>
    <row r="12042" spans="1:12" ht="56.25" customHeight="1">
      <c r="A12042" s="97" t="s">
        <v>631</v>
      </c>
      <c r="B12042" s="122" t="s">
        <v>632</v>
      </c>
      <c r="C12042" s="123">
        <v>42667</v>
      </c>
      <c r="D12042" s="97" t="s">
        <v>15690</v>
      </c>
      <c r="E12042" s="97" t="s">
        <v>13</v>
      </c>
      <c r="F12042" s="97">
        <v>45332</v>
      </c>
      <c r="G12042" s="97"/>
      <c r="H12042" s="124" t="s">
        <v>1292</v>
      </c>
      <c r="I12042" s="125">
        <v>192.94</v>
      </c>
      <c r="J12042" s="125">
        <v>0</v>
      </c>
      <c r="K12042" s="126">
        <v>192.94</v>
      </c>
      <c r="L12042" s="100" t="s">
        <v>1324</v>
      </c>
    </row>
    <row r="12043" spans="1:12" ht="56.25" customHeight="1">
      <c r="A12043" s="97" t="s">
        <v>631</v>
      </c>
      <c r="B12043" s="122" t="s">
        <v>632</v>
      </c>
      <c r="C12043" s="123">
        <v>42667</v>
      </c>
      <c r="D12043" s="97" t="s">
        <v>15691</v>
      </c>
      <c r="E12043" s="97" t="s">
        <v>13</v>
      </c>
      <c r="F12043" s="97">
        <v>45335</v>
      </c>
      <c r="G12043" s="97"/>
      <c r="H12043" s="124" t="s">
        <v>1292</v>
      </c>
      <c r="I12043" s="125">
        <v>14.47</v>
      </c>
      <c r="J12043" s="125">
        <v>0</v>
      </c>
      <c r="K12043" s="126">
        <v>14.47</v>
      </c>
      <c r="L12043" s="100" t="s">
        <v>1324</v>
      </c>
    </row>
    <row r="12044" spans="1:12" ht="56.25" customHeight="1">
      <c r="A12044" s="97" t="s">
        <v>631</v>
      </c>
      <c r="B12044" s="122" t="s">
        <v>632</v>
      </c>
      <c r="C12044" s="123">
        <v>42667</v>
      </c>
      <c r="D12044" s="97" t="s">
        <v>15693</v>
      </c>
      <c r="E12044" s="97" t="s">
        <v>11</v>
      </c>
      <c r="F12044" s="97">
        <v>8360</v>
      </c>
      <c r="G12044" s="97"/>
      <c r="H12044" s="124" t="s">
        <v>9829</v>
      </c>
      <c r="I12044" s="125">
        <v>1363.83</v>
      </c>
      <c r="J12044" s="125">
        <v>0</v>
      </c>
      <c r="K12044" s="126">
        <v>1363.83</v>
      </c>
      <c r="L12044" s="100" t="s">
        <v>1324</v>
      </c>
    </row>
    <row r="12045" spans="1:12" ht="56.25" customHeight="1">
      <c r="A12045" s="97" t="s">
        <v>631</v>
      </c>
      <c r="B12045" s="122" t="s">
        <v>632</v>
      </c>
      <c r="C12045" s="123">
        <v>42667</v>
      </c>
      <c r="D12045" s="97" t="s">
        <v>15666</v>
      </c>
      <c r="E12045" s="97" t="s">
        <v>11</v>
      </c>
      <c r="F12045" s="97">
        <v>8419</v>
      </c>
      <c r="G12045" s="97"/>
      <c r="H12045" s="124" t="s">
        <v>9809</v>
      </c>
      <c r="I12045" s="125">
        <v>289.62</v>
      </c>
      <c r="J12045" s="125">
        <v>0</v>
      </c>
      <c r="K12045" s="126">
        <v>289.62</v>
      </c>
      <c r="L12045" s="100" t="s">
        <v>1324</v>
      </c>
    </row>
    <row r="12046" spans="1:12" ht="56.25" customHeight="1">
      <c r="A12046" s="97" t="s">
        <v>631</v>
      </c>
      <c r="B12046" s="122" t="s">
        <v>632</v>
      </c>
      <c r="C12046" s="123">
        <v>42667</v>
      </c>
      <c r="D12046" s="97" t="s">
        <v>15669</v>
      </c>
      <c r="E12046" s="97" t="s">
        <v>11</v>
      </c>
      <c r="F12046" s="97">
        <v>8387</v>
      </c>
      <c r="G12046" s="97"/>
      <c r="H12046" s="124" t="s">
        <v>9812</v>
      </c>
      <c r="I12046" s="125">
        <v>442.94</v>
      </c>
      <c r="J12046" s="125">
        <v>0</v>
      </c>
      <c r="K12046" s="126">
        <v>442.94</v>
      </c>
      <c r="L12046" s="100" t="s">
        <v>1324</v>
      </c>
    </row>
    <row r="12047" spans="1:12" ht="56.25" customHeight="1">
      <c r="A12047" s="97" t="s">
        <v>631</v>
      </c>
      <c r="B12047" s="122" t="s">
        <v>632</v>
      </c>
      <c r="C12047" s="123">
        <v>42667</v>
      </c>
      <c r="D12047" s="97" t="s">
        <v>15670</v>
      </c>
      <c r="E12047" s="97" t="s">
        <v>11</v>
      </c>
      <c r="F12047" s="97">
        <v>8417</v>
      </c>
      <c r="G12047" s="97"/>
      <c r="H12047" s="124" t="s">
        <v>9813</v>
      </c>
      <c r="I12047" s="125">
        <v>607.1</v>
      </c>
      <c r="J12047" s="125">
        <v>0</v>
      </c>
      <c r="K12047" s="126">
        <v>607.1</v>
      </c>
      <c r="L12047" s="100" t="s">
        <v>1324</v>
      </c>
    </row>
    <row r="12048" spans="1:12" ht="56.25" customHeight="1">
      <c r="A12048" s="97" t="s">
        <v>631</v>
      </c>
      <c r="B12048" s="122" t="s">
        <v>632</v>
      </c>
      <c r="C12048" s="123">
        <v>42667</v>
      </c>
      <c r="D12048" s="97" t="s">
        <v>15671</v>
      </c>
      <c r="E12048" s="97" t="s">
        <v>11</v>
      </c>
      <c r="F12048" s="97">
        <v>8416</v>
      </c>
      <c r="G12048" s="97"/>
      <c r="H12048" s="124" t="s">
        <v>9814</v>
      </c>
      <c r="I12048" s="125">
        <v>829.23</v>
      </c>
      <c r="J12048" s="125">
        <v>0</v>
      </c>
      <c r="K12048" s="126">
        <v>829.23</v>
      </c>
      <c r="L12048" s="100" t="s">
        <v>1324</v>
      </c>
    </row>
    <row r="12049" spans="1:12" ht="56.25" customHeight="1">
      <c r="A12049" s="97" t="s">
        <v>631</v>
      </c>
      <c r="B12049" s="122" t="s">
        <v>632</v>
      </c>
      <c r="C12049" s="123">
        <v>42667</v>
      </c>
      <c r="D12049" s="97" t="s">
        <v>15672</v>
      </c>
      <c r="E12049" s="97" t="s">
        <v>11</v>
      </c>
      <c r="F12049" s="97">
        <v>8406</v>
      </c>
      <c r="G12049" s="97"/>
      <c r="H12049" s="124" t="s">
        <v>9815</v>
      </c>
      <c r="I12049" s="125">
        <v>1045.3900000000001</v>
      </c>
      <c r="J12049" s="125">
        <v>0</v>
      </c>
      <c r="K12049" s="126">
        <v>1045.3900000000001</v>
      </c>
      <c r="L12049" s="100" t="s">
        <v>1324</v>
      </c>
    </row>
    <row r="12050" spans="1:12" ht="56.25" customHeight="1">
      <c r="A12050" s="97" t="s">
        <v>631</v>
      </c>
      <c r="B12050" s="122" t="s">
        <v>632</v>
      </c>
      <c r="C12050" s="123">
        <v>42667</v>
      </c>
      <c r="D12050" s="97" t="s">
        <v>15673</v>
      </c>
      <c r="E12050" s="97" t="s">
        <v>11</v>
      </c>
      <c r="F12050" s="97">
        <v>8392</v>
      </c>
      <c r="G12050" s="97"/>
      <c r="H12050" s="124" t="s">
        <v>9816</v>
      </c>
      <c r="I12050" s="125">
        <v>505.57</v>
      </c>
      <c r="J12050" s="125">
        <v>0</v>
      </c>
      <c r="K12050" s="126">
        <v>505.57</v>
      </c>
      <c r="L12050" s="100" t="s">
        <v>1324</v>
      </c>
    </row>
    <row r="12051" spans="1:12" ht="56.25" customHeight="1">
      <c r="A12051" s="97" t="s">
        <v>631</v>
      </c>
      <c r="B12051" s="122" t="s">
        <v>632</v>
      </c>
      <c r="C12051" s="123">
        <v>42667</v>
      </c>
      <c r="D12051" s="97" t="s">
        <v>15674</v>
      </c>
      <c r="E12051" s="97" t="s">
        <v>11</v>
      </c>
      <c r="F12051" s="97">
        <v>8386</v>
      </c>
      <c r="G12051" s="97"/>
      <c r="H12051" s="124" t="s">
        <v>9817</v>
      </c>
      <c r="I12051" s="125">
        <v>711.72</v>
      </c>
      <c r="J12051" s="125">
        <v>0</v>
      </c>
      <c r="K12051" s="126">
        <v>711.72</v>
      </c>
      <c r="L12051" s="100" t="s">
        <v>1324</v>
      </c>
    </row>
    <row r="12052" spans="1:12" ht="56.25" customHeight="1">
      <c r="A12052" s="97" t="s">
        <v>631</v>
      </c>
      <c r="B12052" s="122" t="s">
        <v>632</v>
      </c>
      <c r="C12052" s="123">
        <v>42667</v>
      </c>
      <c r="D12052" s="97" t="s">
        <v>15675</v>
      </c>
      <c r="E12052" s="97" t="s">
        <v>11</v>
      </c>
      <c r="F12052" s="97">
        <v>8391</v>
      </c>
      <c r="G12052" s="97"/>
      <c r="H12052" s="124" t="s">
        <v>9818</v>
      </c>
      <c r="I12052" s="125">
        <v>390.12</v>
      </c>
      <c r="J12052" s="125">
        <v>0</v>
      </c>
      <c r="K12052" s="126">
        <v>390.12</v>
      </c>
      <c r="L12052" s="100" t="s">
        <v>1324</v>
      </c>
    </row>
    <row r="12053" spans="1:12" ht="56.25" customHeight="1">
      <c r="A12053" s="97" t="s">
        <v>631</v>
      </c>
      <c r="B12053" s="122" t="s">
        <v>632</v>
      </c>
      <c r="C12053" s="123">
        <v>42667</v>
      </c>
      <c r="D12053" s="97" t="s">
        <v>15676</v>
      </c>
      <c r="E12053" s="97" t="s">
        <v>11</v>
      </c>
      <c r="F12053" s="97">
        <v>8389</v>
      </c>
      <c r="G12053" s="97"/>
      <c r="H12053" s="124" t="s">
        <v>9819</v>
      </c>
      <c r="I12053" s="125">
        <v>1050.46</v>
      </c>
      <c r="J12053" s="125">
        <v>0</v>
      </c>
      <c r="K12053" s="126">
        <v>1050.46</v>
      </c>
      <c r="L12053" s="100" t="s">
        <v>1324</v>
      </c>
    </row>
    <row r="12054" spans="1:12" ht="56.25" customHeight="1">
      <c r="A12054" s="97" t="s">
        <v>631</v>
      </c>
      <c r="B12054" s="122" t="s">
        <v>632</v>
      </c>
      <c r="C12054" s="123">
        <v>42667</v>
      </c>
      <c r="D12054" s="97" t="s">
        <v>15614</v>
      </c>
      <c r="E12054" s="97" t="s">
        <v>6</v>
      </c>
      <c r="F12054" s="97">
        <v>758073</v>
      </c>
      <c r="G12054" s="97"/>
      <c r="H12054" s="124" t="s">
        <v>9756</v>
      </c>
      <c r="I12054" s="125">
        <v>0</v>
      </c>
      <c r="J12054" s="125">
        <v>20000</v>
      </c>
      <c r="K12054" s="126">
        <v>20000</v>
      </c>
      <c r="L12054" s="100" t="s">
        <v>1324</v>
      </c>
    </row>
    <row r="12055" spans="1:12" ht="56.25" customHeight="1">
      <c r="A12055" s="97" t="s">
        <v>631</v>
      </c>
      <c r="B12055" s="122" t="s">
        <v>632</v>
      </c>
      <c r="C12055" s="123">
        <v>42667</v>
      </c>
      <c r="D12055" s="97" t="s">
        <v>15659</v>
      </c>
      <c r="E12055" s="97" t="s">
        <v>11</v>
      </c>
      <c r="F12055" s="97">
        <v>867875</v>
      </c>
      <c r="G12055" s="97"/>
      <c r="H12055" s="124" t="s">
        <v>9802</v>
      </c>
      <c r="I12055" s="125">
        <v>50</v>
      </c>
      <c r="J12055" s="125">
        <v>0</v>
      </c>
      <c r="K12055" s="126">
        <v>50</v>
      </c>
      <c r="L12055" s="100" t="s">
        <v>1324</v>
      </c>
    </row>
    <row r="12056" spans="1:12" ht="56.25" customHeight="1">
      <c r="A12056" s="97" t="s">
        <v>631</v>
      </c>
      <c r="B12056" s="122" t="s">
        <v>632</v>
      </c>
      <c r="C12056" s="123">
        <v>42668</v>
      </c>
      <c r="D12056" s="97" t="s">
        <v>15720</v>
      </c>
      <c r="E12056" s="97" t="s">
        <v>6</v>
      </c>
      <c r="F12056" s="97">
        <v>758547</v>
      </c>
      <c r="G12056" s="97"/>
      <c r="H12056" s="124" t="s">
        <v>9856</v>
      </c>
      <c r="I12056" s="125">
        <v>0</v>
      </c>
      <c r="J12056" s="125">
        <v>250000</v>
      </c>
      <c r="K12056" s="126">
        <v>250000</v>
      </c>
      <c r="L12056" s="100" t="s">
        <v>1324</v>
      </c>
    </row>
    <row r="12057" spans="1:12" ht="56.25" customHeight="1">
      <c r="A12057" s="97" t="s">
        <v>631</v>
      </c>
      <c r="B12057" s="122" t="s">
        <v>632</v>
      </c>
      <c r="C12057" s="123">
        <v>42668</v>
      </c>
      <c r="D12057" s="97" t="s">
        <v>15721</v>
      </c>
      <c r="E12057" s="97" t="s">
        <v>11</v>
      </c>
      <c r="F12057" s="97">
        <v>868013</v>
      </c>
      <c r="G12057" s="97"/>
      <c r="H12057" s="124" t="s">
        <v>9857</v>
      </c>
      <c r="I12057" s="125">
        <v>50</v>
      </c>
      <c r="J12057" s="125">
        <v>0</v>
      </c>
      <c r="K12057" s="126">
        <v>50</v>
      </c>
      <c r="L12057" s="100" t="s">
        <v>1324</v>
      </c>
    </row>
    <row r="12058" spans="1:12" ht="56.25" customHeight="1">
      <c r="A12058" s="97" t="s">
        <v>631</v>
      </c>
      <c r="B12058" s="122" t="s">
        <v>632</v>
      </c>
      <c r="C12058" s="123">
        <v>42668</v>
      </c>
      <c r="D12058" s="97" t="s">
        <v>15723</v>
      </c>
      <c r="E12058" s="97" t="s">
        <v>11</v>
      </c>
      <c r="F12058" s="97">
        <v>868031</v>
      </c>
      <c r="G12058" s="97"/>
      <c r="H12058" s="124" t="s">
        <v>9859</v>
      </c>
      <c r="I12058" s="125">
        <v>50</v>
      </c>
      <c r="J12058" s="125">
        <v>0</v>
      </c>
      <c r="K12058" s="126">
        <v>50</v>
      </c>
      <c r="L12058" s="100" t="s">
        <v>1324</v>
      </c>
    </row>
    <row r="12059" spans="1:12" ht="56.25" customHeight="1">
      <c r="A12059" s="97" t="s">
        <v>631</v>
      </c>
      <c r="B12059" s="122" t="s">
        <v>632</v>
      </c>
      <c r="C12059" s="123">
        <v>42669</v>
      </c>
      <c r="D12059" s="97" t="s">
        <v>15747</v>
      </c>
      <c r="E12059" s="97" t="s">
        <v>11</v>
      </c>
      <c r="F12059" s="97">
        <v>868348</v>
      </c>
      <c r="G12059" s="97"/>
      <c r="H12059" s="124" t="s">
        <v>9881</v>
      </c>
      <c r="I12059" s="125">
        <v>50</v>
      </c>
      <c r="J12059" s="125">
        <v>0</v>
      </c>
      <c r="K12059" s="126">
        <v>50</v>
      </c>
      <c r="L12059" s="100" t="s">
        <v>1324</v>
      </c>
    </row>
    <row r="12060" spans="1:12" ht="56.25" customHeight="1">
      <c r="A12060" s="97" t="s">
        <v>631</v>
      </c>
      <c r="B12060" s="122" t="s">
        <v>632</v>
      </c>
      <c r="C12060" s="123">
        <v>42670</v>
      </c>
      <c r="D12060" s="97" t="s">
        <v>15764</v>
      </c>
      <c r="E12060" s="97" t="s">
        <v>11</v>
      </c>
      <c r="F12060" s="97">
        <v>868535</v>
      </c>
      <c r="G12060" s="97"/>
      <c r="H12060" s="124" t="s">
        <v>9898</v>
      </c>
      <c r="I12060" s="125">
        <v>50</v>
      </c>
      <c r="J12060" s="125">
        <v>0</v>
      </c>
      <c r="K12060" s="126">
        <v>50</v>
      </c>
      <c r="L12060" s="100" t="s">
        <v>1324</v>
      </c>
    </row>
    <row r="12061" spans="1:12" ht="56.25" customHeight="1">
      <c r="A12061" s="97" t="s">
        <v>631</v>
      </c>
      <c r="B12061" s="122" t="s">
        <v>632</v>
      </c>
      <c r="C12061" s="123">
        <v>42671</v>
      </c>
      <c r="D12061" s="97" t="s">
        <v>15904</v>
      </c>
      <c r="E12061" s="97" t="s">
        <v>11</v>
      </c>
      <c r="F12061" s="97">
        <v>8413</v>
      </c>
      <c r="G12061" s="97"/>
      <c r="H12061" s="124" t="s">
        <v>9932</v>
      </c>
      <c r="I12061" s="125">
        <v>58794.380000000005</v>
      </c>
      <c r="J12061" s="125">
        <v>0</v>
      </c>
      <c r="K12061" s="126">
        <v>58794.380000000005</v>
      </c>
      <c r="L12061" s="100" t="s">
        <v>1324</v>
      </c>
    </row>
    <row r="12062" spans="1:12" ht="56.25" customHeight="1">
      <c r="A12062" s="97" t="s">
        <v>631</v>
      </c>
      <c r="B12062" s="122" t="s">
        <v>632</v>
      </c>
      <c r="C12062" s="123">
        <v>42671</v>
      </c>
      <c r="D12062" s="97" t="s">
        <v>15821</v>
      </c>
      <c r="E12062" s="97" t="s">
        <v>11</v>
      </c>
      <c r="F12062" s="97">
        <v>868797</v>
      </c>
      <c r="G12062" s="97"/>
      <c r="H12062" s="124" t="s">
        <v>9922</v>
      </c>
      <c r="I12062" s="125">
        <v>50</v>
      </c>
      <c r="J12062" s="125">
        <v>0</v>
      </c>
      <c r="K12062" s="126">
        <v>50</v>
      </c>
      <c r="L12062" s="100" t="s">
        <v>1324</v>
      </c>
    </row>
    <row r="12063" spans="1:12" ht="56.25" customHeight="1">
      <c r="A12063" s="97" t="s">
        <v>631</v>
      </c>
      <c r="B12063" s="122" t="s">
        <v>632</v>
      </c>
      <c r="C12063" s="123">
        <v>42671</v>
      </c>
      <c r="D12063" s="97" t="s">
        <v>15820</v>
      </c>
      <c r="E12063" s="97" t="s">
        <v>13</v>
      </c>
      <c r="F12063" s="97">
        <v>868804</v>
      </c>
      <c r="G12063" s="97"/>
      <c r="H12063" s="124" t="s">
        <v>9921</v>
      </c>
      <c r="I12063" s="125">
        <v>5968200</v>
      </c>
      <c r="J12063" s="125">
        <v>0</v>
      </c>
      <c r="K12063" s="126">
        <v>5968200</v>
      </c>
      <c r="L12063" s="100" t="s">
        <v>1324</v>
      </c>
    </row>
    <row r="12064" spans="1:12" ht="56.25" customHeight="1">
      <c r="A12064" s="97" t="s">
        <v>631</v>
      </c>
      <c r="B12064" s="122" t="s">
        <v>632</v>
      </c>
      <c r="C12064" s="123">
        <v>42671</v>
      </c>
      <c r="D12064" s="97" t="s">
        <v>15819</v>
      </c>
      <c r="E12064" s="97" t="s">
        <v>11</v>
      </c>
      <c r="F12064" s="97">
        <v>868804</v>
      </c>
      <c r="G12064" s="97"/>
      <c r="H12064" s="124" t="s">
        <v>9920</v>
      </c>
      <c r="I12064" s="125">
        <v>50</v>
      </c>
      <c r="J12064" s="125">
        <v>0</v>
      </c>
      <c r="K12064" s="126">
        <v>50</v>
      </c>
      <c r="L12064" s="100" t="s">
        <v>1324</v>
      </c>
    </row>
    <row r="12065" spans="1:12" ht="56.25" customHeight="1">
      <c r="A12065" s="97" t="s">
        <v>631</v>
      </c>
      <c r="B12065" s="122" t="s">
        <v>632</v>
      </c>
      <c r="C12065" s="123">
        <v>42674</v>
      </c>
      <c r="D12065" s="97" t="s">
        <v>15918</v>
      </c>
      <c r="E12065" s="97" t="s">
        <v>11</v>
      </c>
      <c r="F12065" s="97">
        <v>868905</v>
      </c>
      <c r="G12065" s="97"/>
      <c r="H12065" s="124" t="s">
        <v>9945</v>
      </c>
      <c r="I12065" s="125">
        <v>50</v>
      </c>
      <c r="J12065" s="125">
        <v>0</v>
      </c>
      <c r="K12065" s="126">
        <v>50</v>
      </c>
      <c r="L12065" s="100" t="s">
        <v>1324</v>
      </c>
    </row>
    <row r="12066" spans="1:12" ht="56.25" customHeight="1">
      <c r="A12066" s="97" t="s">
        <v>631</v>
      </c>
      <c r="B12066" s="122" t="s">
        <v>632</v>
      </c>
      <c r="C12066" s="123">
        <v>42675</v>
      </c>
      <c r="D12066" s="97" t="s">
        <v>15960</v>
      </c>
      <c r="E12066" s="97" t="s">
        <v>13</v>
      </c>
      <c r="F12066" s="97">
        <v>869088</v>
      </c>
      <c r="G12066" s="97"/>
      <c r="H12066" s="124" t="s">
        <v>15961</v>
      </c>
      <c r="I12066" s="125">
        <v>145700</v>
      </c>
      <c r="J12066" s="125">
        <v>0</v>
      </c>
      <c r="K12066" s="126">
        <v>145700</v>
      </c>
      <c r="L12066" s="100" t="s">
        <v>1324</v>
      </c>
    </row>
    <row r="12067" spans="1:12" ht="56.25" customHeight="1">
      <c r="A12067" s="97" t="s">
        <v>631</v>
      </c>
      <c r="B12067" s="122" t="s">
        <v>632</v>
      </c>
      <c r="C12067" s="123">
        <v>42675</v>
      </c>
      <c r="D12067" s="97" t="s">
        <v>15962</v>
      </c>
      <c r="E12067" s="97" t="s">
        <v>11</v>
      </c>
      <c r="F12067" s="97">
        <v>869088</v>
      </c>
      <c r="G12067" s="97"/>
      <c r="H12067" s="124" t="s">
        <v>15963</v>
      </c>
      <c r="I12067" s="125">
        <v>50</v>
      </c>
      <c r="J12067" s="125">
        <v>0</v>
      </c>
      <c r="K12067" s="126">
        <v>50</v>
      </c>
      <c r="L12067" s="100" t="s">
        <v>1324</v>
      </c>
    </row>
    <row r="12068" spans="1:12" ht="56.25" customHeight="1">
      <c r="A12068" s="97" t="s">
        <v>631</v>
      </c>
      <c r="B12068" s="122" t="s">
        <v>632</v>
      </c>
      <c r="C12068" s="123">
        <v>42677</v>
      </c>
      <c r="D12068" s="97" t="s">
        <v>15994</v>
      </c>
      <c r="E12068" s="97" t="s">
        <v>11</v>
      </c>
      <c r="F12068" s="97">
        <v>8486</v>
      </c>
      <c r="G12068" s="97"/>
      <c r="H12068" s="124" t="s">
        <v>15995</v>
      </c>
      <c r="I12068" s="125">
        <v>7982.22</v>
      </c>
      <c r="J12068" s="125">
        <v>0</v>
      </c>
      <c r="K12068" s="126">
        <v>7982.22</v>
      </c>
      <c r="L12068" s="100" t="s">
        <v>1324</v>
      </c>
    </row>
    <row r="12069" spans="1:12" ht="56.25" customHeight="1">
      <c r="A12069" s="97" t="s">
        <v>631</v>
      </c>
      <c r="B12069" s="122" t="s">
        <v>632</v>
      </c>
      <c r="C12069" s="123">
        <v>42677</v>
      </c>
      <c r="D12069" s="97" t="s">
        <v>15996</v>
      </c>
      <c r="E12069" s="97" t="s">
        <v>11</v>
      </c>
      <c r="F12069" s="97">
        <v>8487</v>
      </c>
      <c r="G12069" s="97"/>
      <c r="H12069" s="124" t="s">
        <v>15997</v>
      </c>
      <c r="I12069" s="125">
        <v>3550.66</v>
      </c>
      <c r="J12069" s="125">
        <v>0</v>
      </c>
      <c r="K12069" s="126">
        <v>3550.66</v>
      </c>
      <c r="L12069" s="100" t="s">
        <v>1324</v>
      </c>
    </row>
    <row r="12070" spans="1:12" ht="56.25" customHeight="1">
      <c r="A12070" s="97" t="s">
        <v>631</v>
      </c>
      <c r="B12070" s="122" t="s">
        <v>632</v>
      </c>
      <c r="C12070" s="123">
        <v>42677</v>
      </c>
      <c r="D12070" s="97" t="s">
        <v>15977</v>
      </c>
      <c r="E12070" s="97" t="s">
        <v>1302</v>
      </c>
      <c r="F12070" s="97">
        <v>11603384</v>
      </c>
      <c r="G12070" s="97"/>
      <c r="H12070" s="124" t="s">
        <v>15978</v>
      </c>
      <c r="I12070" s="125">
        <v>0</v>
      </c>
      <c r="J12070" s="125">
        <v>23845.38</v>
      </c>
      <c r="K12070" s="126">
        <v>23845.38</v>
      </c>
      <c r="L12070" s="100" t="s">
        <v>1324</v>
      </c>
    </row>
    <row r="12071" spans="1:12" ht="56.25" customHeight="1">
      <c r="A12071" s="97" t="s">
        <v>631</v>
      </c>
      <c r="B12071" s="122" t="s">
        <v>632</v>
      </c>
      <c r="C12071" s="123">
        <v>42677</v>
      </c>
      <c r="D12071" s="97" t="s">
        <v>15990</v>
      </c>
      <c r="E12071" s="97" t="s">
        <v>13</v>
      </c>
      <c r="F12071" s="97">
        <v>869225</v>
      </c>
      <c r="G12071" s="97"/>
      <c r="H12071" s="124" t="s">
        <v>15991</v>
      </c>
      <c r="I12071" s="125">
        <v>1287368.8700000001</v>
      </c>
      <c r="J12071" s="125">
        <v>0</v>
      </c>
      <c r="K12071" s="126">
        <v>1287368.8700000001</v>
      </c>
      <c r="L12071" s="100" t="s">
        <v>1324</v>
      </c>
    </row>
    <row r="12072" spans="1:12" ht="56.25" customHeight="1">
      <c r="A12072" s="97" t="s">
        <v>631</v>
      </c>
      <c r="B12072" s="122" t="s">
        <v>632</v>
      </c>
      <c r="C12072" s="123">
        <v>42677</v>
      </c>
      <c r="D12072" s="97" t="s">
        <v>15992</v>
      </c>
      <c r="E12072" s="97" t="s">
        <v>11</v>
      </c>
      <c r="F12072" s="97">
        <v>869225</v>
      </c>
      <c r="G12072" s="97"/>
      <c r="H12072" s="124" t="s">
        <v>15993</v>
      </c>
      <c r="I12072" s="125">
        <v>50</v>
      </c>
      <c r="J12072" s="125">
        <v>0</v>
      </c>
      <c r="K12072" s="126">
        <v>50</v>
      </c>
      <c r="L12072" s="100" t="s">
        <v>1324</v>
      </c>
    </row>
    <row r="12073" spans="1:12" ht="56.25" customHeight="1">
      <c r="A12073" s="97" t="s">
        <v>631</v>
      </c>
      <c r="B12073" s="122" t="s">
        <v>632</v>
      </c>
      <c r="C12073" s="123">
        <v>42678</v>
      </c>
      <c r="D12073" s="97" t="s">
        <v>16064</v>
      </c>
      <c r="E12073" s="97" t="s">
        <v>11</v>
      </c>
      <c r="F12073" s="97">
        <v>8421</v>
      </c>
      <c r="G12073" s="97"/>
      <c r="H12073" s="124" t="s">
        <v>16065</v>
      </c>
      <c r="I12073" s="125">
        <v>3090.28</v>
      </c>
      <c r="J12073" s="125">
        <v>0</v>
      </c>
      <c r="K12073" s="126">
        <v>3090.28</v>
      </c>
      <c r="L12073" s="100" t="s">
        <v>1324</v>
      </c>
    </row>
    <row r="12074" spans="1:12" ht="56.25" customHeight="1">
      <c r="A12074" s="97" t="s">
        <v>631</v>
      </c>
      <c r="B12074" s="122" t="s">
        <v>632</v>
      </c>
      <c r="C12074" s="123">
        <v>42678</v>
      </c>
      <c r="D12074" s="97" t="s">
        <v>16066</v>
      </c>
      <c r="E12074" s="97" t="s">
        <v>11</v>
      </c>
      <c r="F12074" s="97">
        <v>8422</v>
      </c>
      <c r="G12074" s="97"/>
      <c r="H12074" s="124" t="s">
        <v>16067</v>
      </c>
      <c r="I12074" s="125">
        <v>315.76</v>
      </c>
      <c r="J12074" s="125">
        <v>0</v>
      </c>
      <c r="K12074" s="126">
        <v>315.76</v>
      </c>
      <c r="L12074" s="100" t="s">
        <v>1324</v>
      </c>
    </row>
    <row r="12075" spans="1:12" ht="56.25" customHeight="1">
      <c r="A12075" s="97" t="s">
        <v>631</v>
      </c>
      <c r="B12075" s="122" t="s">
        <v>632</v>
      </c>
      <c r="C12075" s="123">
        <v>42681</v>
      </c>
      <c r="D12075" s="97" t="s">
        <v>16122</v>
      </c>
      <c r="E12075" s="97" t="s">
        <v>1302</v>
      </c>
      <c r="F12075" s="97">
        <v>11628423</v>
      </c>
      <c r="G12075" s="97"/>
      <c r="H12075" s="124" t="s">
        <v>16123</v>
      </c>
      <c r="I12075" s="125">
        <v>0</v>
      </c>
      <c r="J12075" s="125">
        <v>281886.96000000002</v>
      </c>
      <c r="K12075" s="126">
        <v>281886.96000000002</v>
      </c>
      <c r="L12075" s="100" t="s">
        <v>1324</v>
      </c>
    </row>
    <row r="12076" spans="1:12" ht="56.25" customHeight="1">
      <c r="A12076" s="97" t="s">
        <v>631</v>
      </c>
      <c r="B12076" s="122" t="s">
        <v>632</v>
      </c>
      <c r="C12076" s="123">
        <v>42681</v>
      </c>
      <c r="D12076" s="97" t="s">
        <v>16134</v>
      </c>
      <c r="E12076" s="97" t="s">
        <v>11</v>
      </c>
      <c r="F12076" s="97">
        <v>869430</v>
      </c>
      <c r="G12076" s="97"/>
      <c r="H12076" s="124" t="s">
        <v>16135</v>
      </c>
      <c r="I12076" s="125">
        <v>246485.1</v>
      </c>
      <c r="J12076" s="125">
        <v>0</v>
      </c>
      <c r="K12076" s="126">
        <v>246485.1</v>
      </c>
      <c r="L12076" s="100" t="s">
        <v>1324</v>
      </c>
    </row>
    <row r="12077" spans="1:12" ht="56.25" customHeight="1">
      <c r="A12077" s="97" t="s">
        <v>631</v>
      </c>
      <c r="B12077" s="122" t="s">
        <v>632</v>
      </c>
      <c r="C12077" s="123">
        <v>42683</v>
      </c>
      <c r="D12077" s="97" t="s">
        <v>16225</v>
      </c>
      <c r="E12077" s="97" t="s">
        <v>1302</v>
      </c>
      <c r="F12077" s="97">
        <v>11630709</v>
      </c>
      <c r="G12077" s="97"/>
      <c r="H12077" s="124" t="s">
        <v>16226</v>
      </c>
      <c r="I12077" s="125">
        <v>0</v>
      </c>
      <c r="J12077" s="125">
        <v>528012.74</v>
      </c>
      <c r="K12077" s="126">
        <v>528012.74</v>
      </c>
      <c r="L12077" s="100" t="s">
        <v>1324</v>
      </c>
    </row>
    <row r="12078" spans="1:12" ht="56.25" customHeight="1">
      <c r="A12078" s="97" t="s">
        <v>631</v>
      </c>
      <c r="B12078" s="122" t="s">
        <v>632</v>
      </c>
      <c r="C12078" s="123">
        <v>42684</v>
      </c>
      <c r="D12078" s="97" t="s">
        <v>16354</v>
      </c>
      <c r="E12078" s="97" t="s">
        <v>11</v>
      </c>
      <c r="F12078" s="97">
        <v>8429</v>
      </c>
      <c r="G12078" s="97"/>
      <c r="H12078" s="124" t="s">
        <v>16355</v>
      </c>
      <c r="I12078" s="125">
        <v>480.19</v>
      </c>
      <c r="J12078" s="125">
        <v>0</v>
      </c>
      <c r="K12078" s="126">
        <v>480.19</v>
      </c>
      <c r="L12078" s="100" t="s">
        <v>1324</v>
      </c>
    </row>
    <row r="12079" spans="1:12" ht="56.25" customHeight="1">
      <c r="A12079" s="97" t="s">
        <v>631</v>
      </c>
      <c r="B12079" s="122" t="s">
        <v>632</v>
      </c>
      <c r="C12079" s="123">
        <v>42684</v>
      </c>
      <c r="D12079" s="97" t="s">
        <v>16356</v>
      </c>
      <c r="E12079" s="97" t="s">
        <v>11</v>
      </c>
      <c r="F12079" s="97">
        <v>8495</v>
      </c>
      <c r="G12079" s="97"/>
      <c r="H12079" s="124" t="s">
        <v>16357</v>
      </c>
      <c r="I12079" s="125">
        <v>444.66</v>
      </c>
      <c r="J12079" s="125">
        <v>0</v>
      </c>
      <c r="K12079" s="126">
        <v>444.66</v>
      </c>
      <c r="L12079" s="100" t="s">
        <v>1324</v>
      </c>
    </row>
    <row r="12080" spans="1:12" ht="56.25" customHeight="1">
      <c r="A12080" s="97" t="s">
        <v>631</v>
      </c>
      <c r="B12080" s="122" t="s">
        <v>632</v>
      </c>
      <c r="C12080" s="123">
        <v>42684</v>
      </c>
      <c r="D12080" s="97" t="s">
        <v>16358</v>
      </c>
      <c r="E12080" s="97" t="s">
        <v>11</v>
      </c>
      <c r="F12080" s="97">
        <v>8483</v>
      </c>
      <c r="G12080" s="97"/>
      <c r="H12080" s="124" t="s">
        <v>16359</v>
      </c>
      <c r="I12080" s="125">
        <v>404.94</v>
      </c>
      <c r="J12080" s="125">
        <v>0</v>
      </c>
      <c r="K12080" s="126">
        <v>404.94</v>
      </c>
      <c r="L12080" s="100" t="s">
        <v>1324</v>
      </c>
    </row>
    <row r="12081" spans="1:12" ht="56.25" customHeight="1">
      <c r="A12081" s="97" t="s">
        <v>631</v>
      </c>
      <c r="B12081" s="122" t="s">
        <v>632</v>
      </c>
      <c r="C12081" s="123">
        <v>42684</v>
      </c>
      <c r="D12081" s="97" t="s">
        <v>16360</v>
      </c>
      <c r="E12081" s="97" t="s">
        <v>11</v>
      </c>
      <c r="F12081" s="97">
        <v>8484</v>
      </c>
      <c r="G12081" s="97"/>
      <c r="H12081" s="124" t="s">
        <v>16361</v>
      </c>
      <c r="I12081" s="125">
        <v>13430.91</v>
      </c>
      <c r="J12081" s="125">
        <v>0</v>
      </c>
      <c r="K12081" s="126">
        <v>13430.91</v>
      </c>
      <c r="L12081" s="100" t="s">
        <v>1324</v>
      </c>
    </row>
    <row r="12082" spans="1:12" ht="56.25" customHeight="1">
      <c r="A12082" s="97" t="s">
        <v>631</v>
      </c>
      <c r="B12082" s="122" t="s">
        <v>632</v>
      </c>
      <c r="C12082" s="123">
        <v>42684</v>
      </c>
      <c r="D12082" s="97" t="s">
        <v>16304</v>
      </c>
      <c r="E12082" s="97" t="s">
        <v>6</v>
      </c>
      <c r="F12082" s="97">
        <v>764539</v>
      </c>
      <c r="G12082" s="97"/>
      <c r="H12082" s="124" t="s">
        <v>16305</v>
      </c>
      <c r="I12082" s="125">
        <v>0</v>
      </c>
      <c r="J12082" s="125">
        <v>15000</v>
      </c>
      <c r="K12082" s="126">
        <v>15000</v>
      </c>
      <c r="L12082" s="100" t="s">
        <v>1324</v>
      </c>
    </row>
    <row r="12083" spans="1:12" ht="56.25" customHeight="1">
      <c r="A12083" s="97" t="s">
        <v>631</v>
      </c>
      <c r="B12083" s="122" t="s">
        <v>632</v>
      </c>
      <c r="C12083" s="123">
        <v>42685</v>
      </c>
      <c r="D12083" s="97" t="s">
        <v>16399</v>
      </c>
      <c r="E12083" s="97" t="s">
        <v>1302</v>
      </c>
      <c r="F12083" s="97">
        <v>11682486</v>
      </c>
      <c r="G12083" s="97"/>
      <c r="H12083" s="124" t="s">
        <v>16400</v>
      </c>
      <c r="I12083" s="125">
        <v>0</v>
      </c>
      <c r="J12083" s="125">
        <v>422838.65</v>
      </c>
      <c r="K12083" s="126">
        <v>422838.65</v>
      </c>
      <c r="L12083" s="100" t="s">
        <v>1324</v>
      </c>
    </row>
    <row r="12084" spans="1:12" ht="56.25" customHeight="1">
      <c r="A12084" s="97" t="s">
        <v>631</v>
      </c>
      <c r="B12084" s="122" t="s">
        <v>632</v>
      </c>
      <c r="C12084" s="123">
        <v>42688</v>
      </c>
      <c r="D12084" s="97" t="s">
        <v>16501</v>
      </c>
      <c r="E12084" s="97" t="s">
        <v>11</v>
      </c>
      <c r="F12084" s="97">
        <v>8496</v>
      </c>
      <c r="G12084" s="97"/>
      <c r="H12084" s="124" t="s">
        <v>16502</v>
      </c>
      <c r="I12084" s="125">
        <v>17418.29</v>
      </c>
      <c r="J12084" s="125">
        <v>0</v>
      </c>
      <c r="K12084" s="126">
        <v>17418.29</v>
      </c>
      <c r="L12084" s="100" t="s">
        <v>1324</v>
      </c>
    </row>
    <row r="12085" spans="1:12" ht="56.25" customHeight="1">
      <c r="A12085" s="97" t="s">
        <v>631</v>
      </c>
      <c r="B12085" s="122" t="s">
        <v>632</v>
      </c>
      <c r="C12085" s="123">
        <v>42688</v>
      </c>
      <c r="D12085" s="97" t="s">
        <v>16521</v>
      </c>
      <c r="E12085" s="97" t="s">
        <v>11</v>
      </c>
      <c r="F12085" s="97">
        <v>8458</v>
      </c>
      <c r="G12085" s="97"/>
      <c r="H12085" s="124" t="s">
        <v>16522</v>
      </c>
      <c r="I12085" s="125">
        <v>624.11</v>
      </c>
      <c r="J12085" s="125">
        <v>0</v>
      </c>
      <c r="K12085" s="126">
        <v>624.11</v>
      </c>
      <c r="L12085" s="100" t="s">
        <v>1324</v>
      </c>
    </row>
    <row r="12086" spans="1:12" ht="56.25" customHeight="1">
      <c r="A12086" s="97" t="s">
        <v>631</v>
      </c>
      <c r="B12086" s="122" t="s">
        <v>632</v>
      </c>
      <c r="C12086" s="123">
        <v>42688</v>
      </c>
      <c r="D12086" s="97" t="s">
        <v>16527</v>
      </c>
      <c r="E12086" s="97" t="s">
        <v>11</v>
      </c>
      <c r="F12086" s="97">
        <v>8540</v>
      </c>
      <c r="G12086" s="97"/>
      <c r="H12086" s="124" t="s">
        <v>16528</v>
      </c>
      <c r="I12086" s="125">
        <v>768.45</v>
      </c>
      <c r="J12086" s="125">
        <v>0</v>
      </c>
      <c r="K12086" s="126">
        <v>768.45</v>
      </c>
      <c r="L12086" s="100" t="s">
        <v>1324</v>
      </c>
    </row>
    <row r="12087" spans="1:12" ht="56.25" customHeight="1">
      <c r="A12087" s="97" t="s">
        <v>631</v>
      </c>
      <c r="B12087" s="122" t="s">
        <v>632</v>
      </c>
      <c r="C12087" s="123">
        <v>42688</v>
      </c>
      <c r="D12087" s="97" t="s">
        <v>16529</v>
      </c>
      <c r="E12087" s="97" t="s">
        <v>11</v>
      </c>
      <c r="F12087" s="97">
        <v>313128</v>
      </c>
      <c r="G12087" s="97"/>
      <c r="H12087" s="124" t="s">
        <v>16530</v>
      </c>
      <c r="I12087" s="125">
        <v>50</v>
      </c>
      <c r="J12087" s="125">
        <v>0</v>
      </c>
      <c r="K12087" s="126">
        <v>50</v>
      </c>
      <c r="L12087" s="100" t="s">
        <v>1324</v>
      </c>
    </row>
    <row r="12088" spans="1:12" ht="56.25" customHeight="1">
      <c r="A12088" s="97" t="s">
        <v>631</v>
      </c>
      <c r="B12088" s="122" t="s">
        <v>632</v>
      </c>
      <c r="C12088" s="123">
        <v>42688</v>
      </c>
      <c r="D12088" s="97" t="s">
        <v>16471</v>
      </c>
      <c r="E12088" s="97" t="s">
        <v>1302</v>
      </c>
      <c r="F12088" s="97">
        <v>11696538</v>
      </c>
      <c r="G12088" s="97"/>
      <c r="H12088" s="124" t="s">
        <v>16472</v>
      </c>
      <c r="I12088" s="125">
        <v>0</v>
      </c>
      <c r="J12088" s="125">
        <v>2018543.45</v>
      </c>
      <c r="K12088" s="126">
        <v>2018543.45</v>
      </c>
      <c r="L12088" s="100" t="s">
        <v>1324</v>
      </c>
    </row>
    <row r="12089" spans="1:12" ht="56.25" customHeight="1">
      <c r="A12089" s="97" t="s">
        <v>631</v>
      </c>
      <c r="B12089" s="122" t="s">
        <v>632</v>
      </c>
      <c r="C12089" s="123">
        <v>42688</v>
      </c>
      <c r="D12089" s="97" t="s">
        <v>16473</v>
      </c>
      <c r="E12089" s="97" t="s">
        <v>6</v>
      </c>
      <c r="F12089" s="97">
        <v>870238</v>
      </c>
      <c r="G12089" s="97"/>
      <c r="H12089" s="124" t="s">
        <v>16474</v>
      </c>
      <c r="I12089" s="125">
        <v>0</v>
      </c>
      <c r="J12089" s="125">
        <v>1955889.78</v>
      </c>
      <c r="K12089" s="126">
        <v>1955889.78</v>
      </c>
      <c r="L12089" s="100" t="s">
        <v>1324</v>
      </c>
    </row>
    <row r="12090" spans="1:12" ht="56.25" customHeight="1">
      <c r="A12090" s="97" t="s">
        <v>631</v>
      </c>
      <c r="B12090" s="122" t="s">
        <v>632</v>
      </c>
      <c r="C12090" s="123">
        <v>42688</v>
      </c>
      <c r="D12090" s="97" t="s">
        <v>16485</v>
      </c>
      <c r="E12090" s="97" t="s">
        <v>11</v>
      </c>
      <c r="F12090" s="97">
        <v>870244</v>
      </c>
      <c r="G12090" s="97"/>
      <c r="H12090" s="124" t="s">
        <v>16486</v>
      </c>
      <c r="I12090" s="125">
        <v>660</v>
      </c>
      <c r="J12090" s="125">
        <v>0</v>
      </c>
      <c r="K12090" s="126">
        <v>660</v>
      </c>
      <c r="L12090" s="100" t="s">
        <v>1324</v>
      </c>
    </row>
    <row r="12091" spans="1:12" ht="56.25" customHeight="1">
      <c r="A12091" s="97" t="s">
        <v>631</v>
      </c>
      <c r="B12091" s="122" t="s">
        <v>632</v>
      </c>
      <c r="C12091" s="123">
        <v>42689</v>
      </c>
      <c r="D12091" s="97" t="s">
        <v>16601</v>
      </c>
      <c r="E12091" s="97" t="s">
        <v>11</v>
      </c>
      <c r="F12091" s="97">
        <v>8439</v>
      </c>
      <c r="G12091" s="97"/>
      <c r="H12091" s="124" t="s">
        <v>16602</v>
      </c>
      <c r="I12091" s="125">
        <v>606.14</v>
      </c>
      <c r="J12091" s="125">
        <v>0</v>
      </c>
      <c r="K12091" s="126">
        <v>606.14</v>
      </c>
      <c r="L12091" s="100" t="s">
        <v>1324</v>
      </c>
    </row>
    <row r="12092" spans="1:12" ht="56.25" customHeight="1">
      <c r="A12092" s="97" t="s">
        <v>631</v>
      </c>
      <c r="B12092" s="122" t="s">
        <v>632</v>
      </c>
      <c r="C12092" s="123">
        <v>42689</v>
      </c>
      <c r="D12092" s="97" t="s">
        <v>16605</v>
      </c>
      <c r="E12092" s="97" t="s">
        <v>11</v>
      </c>
      <c r="F12092" s="97">
        <v>8463</v>
      </c>
      <c r="G12092" s="97"/>
      <c r="H12092" s="124" t="s">
        <v>16606</v>
      </c>
      <c r="I12092" s="125">
        <v>852.89</v>
      </c>
      <c r="J12092" s="125">
        <v>0</v>
      </c>
      <c r="K12092" s="126">
        <v>852.89</v>
      </c>
      <c r="L12092" s="100" t="s">
        <v>1324</v>
      </c>
    </row>
    <row r="12093" spans="1:12" ht="56.25" customHeight="1">
      <c r="A12093" s="97" t="s">
        <v>631</v>
      </c>
      <c r="B12093" s="122" t="s">
        <v>632</v>
      </c>
      <c r="C12093" s="123">
        <v>42689</v>
      </c>
      <c r="D12093" s="97" t="s">
        <v>16607</v>
      </c>
      <c r="E12093" s="97" t="s">
        <v>11</v>
      </c>
      <c r="F12093" s="97">
        <v>8464</v>
      </c>
      <c r="G12093" s="97"/>
      <c r="H12093" s="124" t="s">
        <v>16608</v>
      </c>
      <c r="I12093" s="125">
        <v>278.70999999999998</v>
      </c>
      <c r="J12093" s="125">
        <v>0</v>
      </c>
      <c r="K12093" s="126">
        <v>278.70999999999998</v>
      </c>
      <c r="L12093" s="100" t="s">
        <v>1324</v>
      </c>
    </row>
    <row r="12094" spans="1:12" ht="56.25" customHeight="1">
      <c r="A12094" s="97" t="s">
        <v>631</v>
      </c>
      <c r="B12094" s="122" t="s">
        <v>632</v>
      </c>
      <c r="C12094" s="123">
        <v>42689</v>
      </c>
      <c r="D12094" s="97" t="s">
        <v>16609</v>
      </c>
      <c r="E12094" s="97" t="s">
        <v>11</v>
      </c>
      <c r="F12094" s="97">
        <v>8447</v>
      </c>
      <c r="G12094" s="97"/>
      <c r="H12094" s="124" t="s">
        <v>16610</v>
      </c>
      <c r="I12094" s="125">
        <v>4852.6899999999996</v>
      </c>
      <c r="J12094" s="125">
        <v>0</v>
      </c>
      <c r="K12094" s="126">
        <v>4852.6899999999996</v>
      </c>
      <c r="L12094" s="100" t="s">
        <v>1324</v>
      </c>
    </row>
    <row r="12095" spans="1:12" ht="56.25" customHeight="1">
      <c r="A12095" s="97" t="s">
        <v>631</v>
      </c>
      <c r="B12095" s="122" t="s">
        <v>632</v>
      </c>
      <c r="C12095" s="123">
        <v>42689</v>
      </c>
      <c r="D12095" s="97" t="s">
        <v>16611</v>
      </c>
      <c r="E12095" s="97" t="s">
        <v>11</v>
      </c>
      <c r="F12095" s="97">
        <v>8446</v>
      </c>
      <c r="G12095" s="97"/>
      <c r="H12095" s="124" t="s">
        <v>16612</v>
      </c>
      <c r="I12095" s="125">
        <v>332.43</v>
      </c>
      <c r="J12095" s="125">
        <v>0</v>
      </c>
      <c r="K12095" s="126">
        <v>332.43</v>
      </c>
      <c r="L12095" s="100" t="s">
        <v>1324</v>
      </c>
    </row>
    <row r="12096" spans="1:12" ht="56.25" customHeight="1">
      <c r="A12096" s="97" t="s">
        <v>631</v>
      </c>
      <c r="B12096" s="122" t="s">
        <v>632</v>
      </c>
      <c r="C12096" s="123">
        <v>42689</v>
      </c>
      <c r="D12096" s="97" t="s">
        <v>16613</v>
      </c>
      <c r="E12096" s="97" t="s">
        <v>11</v>
      </c>
      <c r="F12096" s="97">
        <v>8433</v>
      </c>
      <c r="G12096" s="97"/>
      <c r="H12096" s="124" t="s">
        <v>16614</v>
      </c>
      <c r="I12096" s="125">
        <v>1381.66</v>
      </c>
      <c r="J12096" s="125">
        <v>0</v>
      </c>
      <c r="K12096" s="126">
        <v>1381.66</v>
      </c>
      <c r="L12096" s="100" t="s">
        <v>1324</v>
      </c>
    </row>
    <row r="12097" spans="1:12" ht="56.25" customHeight="1">
      <c r="A12097" s="97" t="s">
        <v>631</v>
      </c>
      <c r="B12097" s="122" t="s">
        <v>632</v>
      </c>
      <c r="C12097" s="123">
        <v>42689</v>
      </c>
      <c r="D12097" s="97" t="s">
        <v>16615</v>
      </c>
      <c r="E12097" s="97" t="s">
        <v>11</v>
      </c>
      <c r="F12097" s="97">
        <v>8501</v>
      </c>
      <c r="G12097" s="97"/>
      <c r="H12097" s="124" t="s">
        <v>16616</v>
      </c>
      <c r="I12097" s="125">
        <v>3152.85</v>
      </c>
      <c r="J12097" s="125">
        <v>0</v>
      </c>
      <c r="K12097" s="126">
        <v>3152.85</v>
      </c>
      <c r="L12097" s="100" t="s">
        <v>1324</v>
      </c>
    </row>
    <row r="12098" spans="1:12" ht="56.25" customHeight="1">
      <c r="A12098" s="97" t="s">
        <v>631</v>
      </c>
      <c r="B12098" s="122" t="s">
        <v>632</v>
      </c>
      <c r="C12098" s="123">
        <v>42689</v>
      </c>
      <c r="D12098" s="97" t="s">
        <v>16617</v>
      </c>
      <c r="E12098" s="97" t="s">
        <v>11</v>
      </c>
      <c r="F12098" s="97">
        <v>8537</v>
      </c>
      <c r="G12098" s="97"/>
      <c r="H12098" s="124" t="s">
        <v>16618</v>
      </c>
      <c r="I12098" s="125">
        <v>331.53</v>
      </c>
      <c r="J12098" s="125">
        <v>0</v>
      </c>
      <c r="K12098" s="126">
        <v>331.53</v>
      </c>
      <c r="L12098" s="100" t="s">
        <v>1324</v>
      </c>
    </row>
    <row r="12099" spans="1:12" ht="56.25" customHeight="1">
      <c r="A12099" s="97" t="s">
        <v>631</v>
      </c>
      <c r="B12099" s="122" t="s">
        <v>632</v>
      </c>
      <c r="C12099" s="123">
        <v>42689</v>
      </c>
      <c r="D12099" s="97" t="s">
        <v>16627</v>
      </c>
      <c r="E12099" s="97" t="s">
        <v>11</v>
      </c>
      <c r="F12099" s="97">
        <v>8475</v>
      </c>
      <c r="G12099" s="97"/>
      <c r="H12099" s="124" t="s">
        <v>16628</v>
      </c>
      <c r="I12099" s="125">
        <v>307.94</v>
      </c>
      <c r="J12099" s="125">
        <v>0</v>
      </c>
      <c r="K12099" s="126">
        <v>307.94</v>
      </c>
      <c r="L12099" s="100" t="s">
        <v>1324</v>
      </c>
    </row>
    <row r="12100" spans="1:12" ht="56.25" customHeight="1">
      <c r="A12100" s="97" t="s">
        <v>631</v>
      </c>
      <c r="B12100" s="122" t="s">
        <v>632</v>
      </c>
      <c r="C12100" s="123">
        <v>42689</v>
      </c>
      <c r="D12100" s="97" t="s">
        <v>16629</v>
      </c>
      <c r="E12100" s="97" t="s">
        <v>11</v>
      </c>
      <c r="F12100" s="97">
        <v>8507</v>
      </c>
      <c r="G12100" s="97"/>
      <c r="H12100" s="124" t="s">
        <v>16630</v>
      </c>
      <c r="I12100" s="125">
        <v>2575.65</v>
      </c>
      <c r="J12100" s="125">
        <v>0</v>
      </c>
      <c r="K12100" s="126">
        <v>2575.65</v>
      </c>
      <c r="L12100" s="100" t="s">
        <v>1324</v>
      </c>
    </row>
    <row r="12101" spans="1:12" ht="56.25" customHeight="1">
      <c r="A12101" s="97" t="s">
        <v>631</v>
      </c>
      <c r="B12101" s="122" t="s">
        <v>632</v>
      </c>
      <c r="C12101" s="123">
        <v>42689</v>
      </c>
      <c r="D12101" s="97" t="s">
        <v>16631</v>
      </c>
      <c r="E12101" s="97" t="s">
        <v>11</v>
      </c>
      <c r="F12101" s="97">
        <v>8515</v>
      </c>
      <c r="G12101" s="97"/>
      <c r="H12101" s="124" t="s">
        <v>16632</v>
      </c>
      <c r="I12101" s="125">
        <v>933.71</v>
      </c>
      <c r="J12101" s="125">
        <v>0</v>
      </c>
      <c r="K12101" s="126">
        <v>933.71</v>
      </c>
      <c r="L12101" s="100" t="s">
        <v>1324</v>
      </c>
    </row>
    <row r="12102" spans="1:12" ht="56.25" customHeight="1">
      <c r="A12102" s="97" t="s">
        <v>631</v>
      </c>
      <c r="B12102" s="122" t="s">
        <v>632</v>
      </c>
      <c r="C12102" s="123">
        <v>42689</v>
      </c>
      <c r="D12102" s="97" t="s">
        <v>16633</v>
      </c>
      <c r="E12102" s="97" t="s">
        <v>11</v>
      </c>
      <c r="F12102" s="97">
        <v>8517</v>
      </c>
      <c r="G12102" s="97"/>
      <c r="H12102" s="124" t="s">
        <v>16634</v>
      </c>
      <c r="I12102" s="125">
        <v>972.81</v>
      </c>
      <c r="J12102" s="125">
        <v>0</v>
      </c>
      <c r="K12102" s="126">
        <v>972.81</v>
      </c>
      <c r="L12102" s="100" t="s">
        <v>1324</v>
      </c>
    </row>
    <row r="12103" spans="1:12" ht="56.25" customHeight="1">
      <c r="A12103" s="97" t="s">
        <v>631</v>
      </c>
      <c r="B12103" s="122" t="s">
        <v>632</v>
      </c>
      <c r="C12103" s="123">
        <v>42689</v>
      </c>
      <c r="D12103" s="97" t="s">
        <v>16635</v>
      </c>
      <c r="E12103" s="97" t="s">
        <v>11</v>
      </c>
      <c r="F12103" s="97">
        <v>8560</v>
      </c>
      <c r="G12103" s="97"/>
      <c r="H12103" s="124" t="s">
        <v>16636</v>
      </c>
      <c r="I12103" s="125">
        <v>388.61</v>
      </c>
      <c r="J12103" s="125">
        <v>0</v>
      </c>
      <c r="K12103" s="126">
        <v>388.61</v>
      </c>
      <c r="L12103" s="100" t="s">
        <v>1324</v>
      </c>
    </row>
    <row r="12104" spans="1:12" ht="56.25" customHeight="1">
      <c r="A12104" s="97" t="s">
        <v>631</v>
      </c>
      <c r="B12104" s="122" t="s">
        <v>632</v>
      </c>
      <c r="C12104" s="123">
        <v>42689</v>
      </c>
      <c r="D12104" s="97" t="s">
        <v>16637</v>
      </c>
      <c r="E12104" s="97" t="s">
        <v>11</v>
      </c>
      <c r="F12104" s="97">
        <v>8516</v>
      </c>
      <c r="G12104" s="97"/>
      <c r="H12104" s="124" t="s">
        <v>16638</v>
      </c>
      <c r="I12104" s="125">
        <v>743.82</v>
      </c>
      <c r="J12104" s="125">
        <v>0</v>
      </c>
      <c r="K12104" s="126">
        <v>743.82</v>
      </c>
      <c r="L12104" s="100" t="s">
        <v>1324</v>
      </c>
    </row>
    <row r="12105" spans="1:12" ht="56.25" customHeight="1">
      <c r="A12105" s="97" t="s">
        <v>631</v>
      </c>
      <c r="B12105" s="122" t="s">
        <v>632</v>
      </c>
      <c r="C12105" s="123">
        <v>42689</v>
      </c>
      <c r="D12105" s="97" t="s">
        <v>16639</v>
      </c>
      <c r="E12105" s="97" t="s">
        <v>11</v>
      </c>
      <c r="F12105" s="97">
        <v>8511</v>
      </c>
      <c r="G12105" s="97"/>
      <c r="H12105" s="124" t="s">
        <v>16640</v>
      </c>
      <c r="I12105" s="125">
        <v>1278.01</v>
      </c>
      <c r="J12105" s="125">
        <v>0</v>
      </c>
      <c r="K12105" s="126">
        <v>1278.01</v>
      </c>
      <c r="L12105" s="100" t="s">
        <v>1324</v>
      </c>
    </row>
    <row r="12106" spans="1:12" ht="56.25" customHeight="1">
      <c r="A12106" s="97" t="s">
        <v>631</v>
      </c>
      <c r="B12106" s="122" t="s">
        <v>632</v>
      </c>
      <c r="C12106" s="123">
        <v>42689</v>
      </c>
      <c r="D12106" s="97" t="s">
        <v>16641</v>
      </c>
      <c r="E12106" s="97" t="s">
        <v>11</v>
      </c>
      <c r="F12106" s="97">
        <v>8513</v>
      </c>
      <c r="G12106" s="97"/>
      <c r="H12106" s="124" t="s">
        <v>16642</v>
      </c>
      <c r="I12106" s="125">
        <v>366.86</v>
      </c>
      <c r="J12106" s="125">
        <v>0</v>
      </c>
      <c r="K12106" s="126">
        <v>366.86</v>
      </c>
      <c r="L12106" s="100" t="s">
        <v>1324</v>
      </c>
    </row>
    <row r="12107" spans="1:12" ht="56.25" customHeight="1">
      <c r="A12107" s="97" t="s">
        <v>631</v>
      </c>
      <c r="B12107" s="122" t="s">
        <v>632</v>
      </c>
      <c r="C12107" s="123">
        <v>42689</v>
      </c>
      <c r="D12107" s="97" t="s">
        <v>16643</v>
      </c>
      <c r="E12107" s="97" t="s">
        <v>11</v>
      </c>
      <c r="F12107" s="97">
        <v>8557</v>
      </c>
      <c r="G12107" s="97"/>
      <c r="H12107" s="124" t="s">
        <v>16644</v>
      </c>
      <c r="I12107" s="125">
        <v>374.75</v>
      </c>
      <c r="J12107" s="125">
        <v>0</v>
      </c>
      <c r="K12107" s="126">
        <v>374.75</v>
      </c>
      <c r="L12107" s="100" t="s">
        <v>1324</v>
      </c>
    </row>
    <row r="12108" spans="1:12" ht="56.25" customHeight="1">
      <c r="A12108" s="97" t="s">
        <v>631</v>
      </c>
      <c r="B12108" s="122" t="s">
        <v>632</v>
      </c>
      <c r="C12108" s="123">
        <v>42689</v>
      </c>
      <c r="D12108" s="97" t="s">
        <v>16540</v>
      </c>
      <c r="E12108" s="97" t="s">
        <v>6</v>
      </c>
      <c r="F12108" s="97">
        <v>766087</v>
      </c>
      <c r="G12108" s="97"/>
      <c r="H12108" s="124" t="s">
        <v>16541</v>
      </c>
      <c r="I12108" s="125">
        <v>0</v>
      </c>
      <c r="J12108" s="125">
        <v>70000</v>
      </c>
      <c r="K12108" s="126">
        <v>70000</v>
      </c>
      <c r="L12108" s="100" t="s">
        <v>1324</v>
      </c>
    </row>
    <row r="12109" spans="1:12" ht="56.25" customHeight="1">
      <c r="A12109" s="97" t="s">
        <v>631</v>
      </c>
      <c r="B12109" s="122" t="s">
        <v>632</v>
      </c>
      <c r="C12109" s="123">
        <v>42689</v>
      </c>
      <c r="D12109" s="97" t="s">
        <v>16572</v>
      </c>
      <c r="E12109" s="97" t="s">
        <v>13</v>
      </c>
      <c r="F12109" s="97">
        <v>870464</v>
      </c>
      <c r="G12109" s="97"/>
      <c r="H12109" s="124" t="s">
        <v>16573</v>
      </c>
      <c r="I12109" s="125">
        <v>5898.5</v>
      </c>
      <c r="J12109" s="125">
        <v>0</v>
      </c>
      <c r="K12109" s="126">
        <v>5898.5</v>
      </c>
      <c r="L12109" s="100" t="s">
        <v>1324</v>
      </c>
    </row>
    <row r="12110" spans="1:12" ht="56.25" customHeight="1">
      <c r="A12110" s="97" t="s">
        <v>631</v>
      </c>
      <c r="B12110" s="122" t="s">
        <v>632</v>
      </c>
      <c r="C12110" s="123">
        <v>42689</v>
      </c>
      <c r="D12110" s="97" t="s">
        <v>16574</v>
      </c>
      <c r="E12110" s="97" t="s">
        <v>11</v>
      </c>
      <c r="F12110" s="97">
        <v>870464</v>
      </c>
      <c r="G12110" s="97"/>
      <c r="H12110" s="124" t="s">
        <v>16575</v>
      </c>
      <c r="I12110" s="125">
        <v>50</v>
      </c>
      <c r="J12110" s="125">
        <v>0</v>
      </c>
      <c r="K12110" s="126">
        <v>50</v>
      </c>
      <c r="L12110" s="100" t="s">
        <v>1324</v>
      </c>
    </row>
    <row r="12111" spans="1:12" ht="56.25" customHeight="1">
      <c r="A12111" s="97" t="s">
        <v>631</v>
      </c>
      <c r="B12111" s="122" t="s">
        <v>632</v>
      </c>
      <c r="C12111" s="123">
        <v>42690</v>
      </c>
      <c r="D12111" s="97" t="s">
        <v>16698</v>
      </c>
      <c r="E12111" s="97" t="s">
        <v>11</v>
      </c>
      <c r="F12111" s="97">
        <v>8451</v>
      </c>
      <c r="G12111" s="97"/>
      <c r="H12111" s="124" t="s">
        <v>16699</v>
      </c>
      <c r="I12111" s="125">
        <v>506.46</v>
      </c>
      <c r="J12111" s="125">
        <v>0</v>
      </c>
      <c r="K12111" s="126">
        <v>506.46</v>
      </c>
      <c r="L12111" s="100" t="s">
        <v>1324</v>
      </c>
    </row>
    <row r="12112" spans="1:12" ht="56.25" customHeight="1">
      <c r="A12112" s="97" t="s">
        <v>631</v>
      </c>
      <c r="B12112" s="122" t="s">
        <v>632</v>
      </c>
      <c r="C12112" s="123">
        <v>42690</v>
      </c>
      <c r="D12112" s="97" t="s">
        <v>16700</v>
      </c>
      <c r="E12112" s="97" t="s">
        <v>11</v>
      </c>
      <c r="F12112" s="97">
        <v>8449</v>
      </c>
      <c r="G12112" s="97"/>
      <c r="H12112" s="124" t="s">
        <v>16701</v>
      </c>
      <c r="I12112" s="125">
        <v>2142.37</v>
      </c>
      <c r="J12112" s="125">
        <v>0</v>
      </c>
      <c r="K12112" s="126">
        <v>2142.37</v>
      </c>
      <c r="L12112" s="100" t="s">
        <v>1324</v>
      </c>
    </row>
    <row r="12113" spans="1:12" ht="56.25" customHeight="1">
      <c r="A12113" s="97" t="s">
        <v>631</v>
      </c>
      <c r="B12113" s="122" t="s">
        <v>632</v>
      </c>
      <c r="C12113" s="123">
        <v>42690</v>
      </c>
      <c r="D12113" s="97" t="s">
        <v>16702</v>
      </c>
      <c r="E12113" s="97" t="s">
        <v>11</v>
      </c>
      <c r="F12113" s="97">
        <v>8450</v>
      </c>
      <c r="G12113" s="97"/>
      <c r="H12113" s="124" t="s">
        <v>16703</v>
      </c>
      <c r="I12113" s="125">
        <v>306.22000000000003</v>
      </c>
      <c r="J12113" s="125">
        <v>0</v>
      </c>
      <c r="K12113" s="126">
        <v>306.22000000000003</v>
      </c>
      <c r="L12113" s="100" t="s">
        <v>1324</v>
      </c>
    </row>
    <row r="12114" spans="1:12" ht="56.25" customHeight="1">
      <c r="A12114" s="97" t="s">
        <v>631</v>
      </c>
      <c r="B12114" s="122" t="s">
        <v>632</v>
      </c>
      <c r="C12114" s="123">
        <v>42690</v>
      </c>
      <c r="D12114" s="97" t="s">
        <v>16704</v>
      </c>
      <c r="E12114" s="97" t="s">
        <v>11</v>
      </c>
      <c r="F12114" s="97">
        <v>8591</v>
      </c>
      <c r="G12114" s="97"/>
      <c r="H12114" s="124" t="s">
        <v>16705</v>
      </c>
      <c r="I12114" s="125">
        <v>310.95</v>
      </c>
      <c r="J12114" s="125">
        <v>0</v>
      </c>
      <c r="K12114" s="126">
        <v>310.95</v>
      </c>
      <c r="L12114" s="100" t="s">
        <v>1324</v>
      </c>
    </row>
    <row r="12115" spans="1:12" ht="56.25" customHeight="1">
      <c r="A12115" s="97" t="s">
        <v>631</v>
      </c>
      <c r="B12115" s="122" t="s">
        <v>632</v>
      </c>
      <c r="C12115" s="123">
        <v>42691</v>
      </c>
      <c r="D12115" s="97" t="s">
        <v>16792</v>
      </c>
      <c r="E12115" s="97" t="s">
        <v>11</v>
      </c>
      <c r="F12115" s="97">
        <v>8497</v>
      </c>
      <c r="G12115" s="97"/>
      <c r="H12115" s="124" t="s">
        <v>16793</v>
      </c>
      <c r="I12115" s="125">
        <v>355</v>
      </c>
      <c r="J12115" s="125">
        <v>0</v>
      </c>
      <c r="K12115" s="126">
        <v>355</v>
      </c>
      <c r="L12115" s="100" t="s">
        <v>1324</v>
      </c>
    </row>
    <row r="12116" spans="1:12" ht="56.25" customHeight="1">
      <c r="A12116" s="97" t="s">
        <v>631</v>
      </c>
      <c r="B12116" s="122" t="s">
        <v>632</v>
      </c>
      <c r="C12116" s="123">
        <v>42691</v>
      </c>
      <c r="D12116" s="97" t="s">
        <v>16794</v>
      </c>
      <c r="E12116" s="97" t="s">
        <v>11</v>
      </c>
      <c r="F12116" s="97">
        <v>8549</v>
      </c>
      <c r="G12116" s="97"/>
      <c r="H12116" s="124" t="s">
        <v>16795</v>
      </c>
      <c r="I12116" s="125">
        <v>347.86</v>
      </c>
      <c r="J12116" s="125">
        <v>0</v>
      </c>
      <c r="K12116" s="126">
        <v>347.86</v>
      </c>
      <c r="L12116" s="100" t="s">
        <v>1324</v>
      </c>
    </row>
    <row r="12117" spans="1:12" ht="56.25" customHeight="1">
      <c r="A12117" s="97" t="s">
        <v>631</v>
      </c>
      <c r="B12117" s="122" t="s">
        <v>632</v>
      </c>
      <c r="C12117" s="123">
        <v>42691</v>
      </c>
      <c r="D12117" s="97" t="s">
        <v>16802</v>
      </c>
      <c r="E12117" s="97" t="s">
        <v>11</v>
      </c>
      <c r="F12117" s="97">
        <v>316309</v>
      </c>
      <c r="G12117" s="97"/>
      <c r="H12117" s="124" t="s">
        <v>16803</v>
      </c>
      <c r="I12117" s="125">
        <v>50</v>
      </c>
      <c r="J12117" s="125">
        <v>0</v>
      </c>
      <c r="K12117" s="126">
        <v>50</v>
      </c>
      <c r="L12117" s="100" t="s">
        <v>1324</v>
      </c>
    </row>
    <row r="12118" spans="1:12" ht="56.25" customHeight="1">
      <c r="A12118" s="97" t="s">
        <v>631</v>
      </c>
      <c r="B12118" s="122" t="s">
        <v>632</v>
      </c>
      <c r="C12118" s="123">
        <v>42691</v>
      </c>
      <c r="D12118" s="97" t="s">
        <v>16762</v>
      </c>
      <c r="E12118" s="97" t="s">
        <v>6</v>
      </c>
      <c r="F12118" s="97">
        <v>767158</v>
      </c>
      <c r="G12118" s="97"/>
      <c r="H12118" s="124" t="s">
        <v>16763</v>
      </c>
      <c r="I12118" s="125">
        <v>0</v>
      </c>
      <c r="J12118" s="125">
        <v>1040</v>
      </c>
      <c r="K12118" s="126">
        <v>1040</v>
      </c>
      <c r="L12118" s="100" t="s">
        <v>1324</v>
      </c>
    </row>
    <row r="12119" spans="1:12" ht="56.25" customHeight="1">
      <c r="A12119" s="97" t="s">
        <v>631</v>
      </c>
      <c r="B12119" s="122" t="s">
        <v>632</v>
      </c>
      <c r="C12119" s="123">
        <v>42691</v>
      </c>
      <c r="D12119" s="97" t="s">
        <v>16764</v>
      </c>
      <c r="E12119" s="97" t="s">
        <v>6</v>
      </c>
      <c r="F12119" s="97">
        <v>767159</v>
      </c>
      <c r="G12119" s="97"/>
      <c r="H12119" s="124" t="s">
        <v>16765</v>
      </c>
      <c r="I12119" s="125">
        <v>0</v>
      </c>
      <c r="J12119" s="125">
        <v>1306.96</v>
      </c>
      <c r="K12119" s="126">
        <v>1306.96</v>
      </c>
      <c r="L12119" s="100" t="s">
        <v>1324</v>
      </c>
    </row>
    <row r="12120" spans="1:12" ht="56.25" customHeight="1">
      <c r="A12120" s="97" t="s">
        <v>631</v>
      </c>
      <c r="B12120" s="122" t="s">
        <v>632</v>
      </c>
      <c r="C12120" s="123">
        <v>42692</v>
      </c>
      <c r="D12120" s="97" t="s">
        <v>16872</v>
      </c>
      <c r="E12120" s="97" t="s">
        <v>11</v>
      </c>
      <c r="F12120" s="97">
        <v>317051</v>
      </c>
      <c r="G12120" s="97"/>
      <c r="H12120" s="124" t="s">
        <v>16873</v>
      </c>
      <c r="I12120" s="125">
        <v>50</v>
      </c>
      <c r="J12120" s="125">
        <v>0</v>
      </c>
      <c r="K12120" s="126">
        <v>50</v>
      </c>
      <c r="L12120" s="100" t="s">
        <v>1324</v>
      </c>
    </row>
    <row r="12121" spans="1:12" ht="56.25" customHeight="1">
      <c r="A12121" s="97" t="s">
        <v>631</v>
      </c>
      <c r="B12121" s="122" t="s">
        <v>632</v>
      </c>
      <c r="C12121" s="123">
        <v>42692</v>
      </c>
      <c r="D12121" s="97" t="s">
        <v>16834</v>
      </c>
      <c r="E12121" s="97" t="s">
        <v>1302</v>
      </c>
      <c r="F12121" s="97">
        <v>11755058</v>
      </c>
      <c r="G12121" s="97"/>
      <c r="H12121" s="124" t="s">
        <v>16835</v>
      </c>
      <c r="I12121" s="125">
        <v>0</v>
      </c>
      <c r="J12121" s="125">
        <v>1191367</v>
      </c>
      <c r="K12121" s="126">
        <v>1191367</v>
      </c>
      <c r="L12121" s="100" t="s">
        <v>1324</v>
      </c>
    </row>
    <row r="12122" spans="1:12" ht="56.25" customHeight="1">
      <c r="A12122" s="97" t="s">
        <v>631</v>
      </c>
      <c r="B12122" s="122" t="s">
        <v>632</v>
      </c>
      <c r="C12122" s="123">
        <v>42692</v>
      </c>
      <c r="D12122" s="97" t="s">
        <v>16836</v>
      </c>
      <c r="E12122" s="97" t="s">
        <v>1302</v>
      </c>
      <c r="F12122" s="97">
        <v>11755056</v>
      </c>
      <c r="G12122" s="97"/>
      <c r="H12122" s="124" t="s">
        <v>16837</v>
      </c>
      <c r="I12122" s="125">
        <v>0</v>
      </c>
      <c r="J12122" s="125">
        <v>259633.4</v>
      </c>
      <c r="K12122" s="126">
        <v>259633.4</v>
      </c>
      <c r="L12122" s="100" t="s">
        <v>1324</v>
      </c>
    </row>
    <row r="12123" spans="1:12" ht="56.25" customHeight="1">
      <c r="A12123" s="97" t="s">
        <v>631</v>
      </c>
      <c r="B12123" s="122" t="s">
        <v>632</v>
      </c>
      <c r="C12123" s="123">
        <v>42692</v>
      </c>
      <c r="D12123" s="97" t="s">
        <v>16838</v>
      </c>
      <c r="E12123" s="97" t="s">
        <v>1302</v>
      </c>
      <c r="F12123" s="97">
        <v>11755031</v>
      </c>
      <c r="G12123" s="97"/>
      <c r="H12123" s="124" t="s">
        <v>16839</v>
      </c>
      <c r="I12123" s="125">
        <v>0</v>
      </c>
      <c r="J12123" s="125">
        <v>431190.3</v>
      </c>
      <c r="K12123" s="126">
        <v>431190.3</v>
      </c>
      <c r="L12123" s="100" t="s">
        <v>1324</v>
      </c>
    </row>
    <row r="12124" spans="1:12" ht="56.25" customHeight="1">
      <c r="A12124" s="97" t="s">
        <v>631</v>
      </c>
      <c r="B12124" s="122" t="s">
        <v>632</v>
      </c>
      <c r="C12124" s="123">
        <v>42692</v>
      </c>
      <c r="D12124" s="97" t="s">
        <v>16840</v>
      </c>
      <c r="E12124" s="97" t="s">
        <v>1302</v>
      </c>
      <c r="F12124" s="97">
        <v>11755024</v>
      </c>
      <c r="G12124" s="97"/>
      <c r="H12124" s="124" t="s">
        <v>16841</v>
      </c>
      <c r="I12124" s="125">
        <v>0</v>
      </c>
      <c r="J12124" s="125">
        <v>358144.83</v>
      </c>
      <c r="K12124" s="126">
        <v>358144.83</v>
      </c>
      <c r="L12124" s="100" t="s">
        <v>1324</v>
      </c>
    </row>
    <row r="12125" spans="1:12" ht="56.25" customHeight="1">
      <c r="A12125" s="97" t="s">
        <v>631</v>
      </c>
      <c r="B12125" s="122" t="s">
        <v>632</v>
      </c>
      <c r="C12125" s="123">
        <v>42692</v>
      </c>
      <c r="D12125" s="97" t="s">
        <v>16842</v>
      </c>
      <c r="E12125" s="97" t="s">
        <v>1302</v>
      </c>
      <c r="F12125" s="97">
        <v>11755022</v>
      </c>
      <c r="G12125" s="97"/>
      <c r="H12125" s="124" t="s">
        <v>16843</v>
      </c>
      <c r="I12125" s="125">
        <v>0</v>
      </c>
      <c r="J12125" s="125">
        <v>540479.43000000005</v>
      </c>
      <c r="K12125" s="126">
        <v>540479.43000000005</v>
      </c>
      <c r="L12125" s="100" t="s">
        <v>1324</v>
      </c>
    </row>
    <row r="12126" spans="1:12" ht="56.25" customHeight="1">
      <c r="A12126" s="97" t="s">
        <v>631</v>
      </c>
      <c r="B12126" s="122" t="s">
        <v>632</v>
      </c>
      <c r="C12126" s="123">
        <v>42692</v>
      </c>
      <c r="D12126" s="97" t="s">
        <v>16844</v>
      </c>
      <c r="E12126" s="97" t="s">
        <v>1302</v>
      </c>
      <c r="F12126" s="97">
        <v>11755005</v>
      </c>
      <c r="G12126" s="97"/>
      <c r="H12126" s="124" t="s">
        <v>16845</v>
      </c>
      <c r="I12126" s="125">
        <v>0</v>
      </c>
      <c r="J12126" s="125">
        <v>247985.01</v>
      </c>
      <c r="K12126" s="126">
        <v>247985.01</v>
      </c>
      <c r="L12126" s="100" t="s">
        <v>1324</v>
      </c>
    </row>
    <row r="12127" spans="1:12" ht="56.25" customHeight="1">
      <c r="A12127" s="97" t="s">
        <v>631</v>
      </c>
      <c r="B12127" s="122" t="s">
        <v>632</v>
      </c>
      <c r="C12127" s="123">
        <v>42692</v>
      </c>
      <c r="D12127" s="97" t="s">
        <v>16846</v>
      </c>
      <c r="E12127" s="97" t="s">
        <v>1302</v>
      </c>
      <c r="F12127" s="97">
        <v>11755073</v>
      </c>
      <c r="G12127" s="97"/>
      <c r="H12127" s="124" t="s">
        <v>16847</v>
      </c>
      <c r="I12127" s="125">
        <v>0</v>
      </c>
      <c r="J12127" s="125">
        <v>574808.93000000005</v>
      </c>
      <c r="K12127" s="126">
        <v>574808.93000000005</v>
      </c>
      <c r="L12127" s="100" t="s">
        <v>1324</v>
      </c>
    </row>
    <row r="12128" spans="1:12" ht="56.25" customHeight="1">
      <c r="A12128" s="97" t="s">
        <v>631</v>
      </c>
      <c r="B12128" s="122" t="s">
        <v>632</v>
      </c>
      <c r="C12128" s="123">
        <v>42692</v>
      </c>
      <c r="D12128" s="97" t="s">
        <v>16848</v>
      </c>
      <c r="E12128" s="97" t="s">
        <v>6</v>
      </c>
      <c r="F12128" s="97">
        <v>767532</v>
      </c>
      <c r="G12128" s="97"/>
      <c r="H12128" s="124" t="s">
        <v>16849</v>
      </c>
      <c r="I12128" s="125">
        <v>0</v>
      </c>
      <c r="J12128" s="125">
        <v>40000</v>
      </c>
      <c r="K12128" s="126">
        <v>40000</v>
      </c>
      <c r="L12128" s="100" t="s">
        <v>1324</v>
      </c>
    </row>
    <row r="12129" spans="1:12" ht="56.25" customHeight="1">
      <c r="A12129" s="97" t="s">
        <v>631</v>
      </c>
      <c r="B12129" s="122" t="s">
        <v>632</v>
      </c>
      <c r="C12129" s="123">
        <v>42695</v>
      </c>
      <c r="D12129" s="97" t="s">
        <v>16946</v>
      </c>
      <c r="E12129" s="97" t="s">
        <v>11</v>
      </c>
      <c r="F12129" s="97">
        <v>8556</v>
      </c>
      <c r="G12129" s="97"/>
      <c r="H12129" s="124" t="s">
        <v>16947</v>
      </c>
      <c r="I12129" s="125">
        <v>17169.13</v>
      </c>
      <c r="J12129" s="125">
        <v>0</v>
      </c>
      <c r="K12129" s="126">
        <v>17169.13</v>
      </c>
      <c r="L12129" s="100" t="s">
        <v>1324</v>
      </c>
    </row>
    <row r="12130" spans="1:12" ht="56.25" customHeight="1">
      <c r="A12130" s="97" t="s">
        <v>631</v>
      </c>
      <c r="B12130" s="122" t="s">
        <v>632</v>
      </c>
      <c r="C12130" s="123">
        <v>42695</v>
      </c>
      <c r="D12130" s="97" t="s">
        <v>16948</v>
      </c>
      <c r="E12130" s="97" t="s">
        <v>11</v>
      </c>
      <c r="F12130" s="97">
        <v>8465</v>
      </c>
      <c r="G12130" s="97"/>
      <c r="H12130" s="124" t="s">
        <v>16949</v>
      </c>
      <c r="I12130" s="125">
        <v>758.16</v>
      </c>
      <c r="J12130" s="125">
        <v>0</v>
      </c>
      <c r="K12130" s="126">
        <v>758.16</v>
      </c>
      <c r="L12130" s="100" t="s">
        <v>1324</v>
      </c>
    </row>
    <row r="12131" spans="1:12" ht="56.25" customHeight="1">
      <c r="A12131" s="97" t="s">
        <v>631</v>
      </c>
      <c r="B12131" s="122" t="s">
        <v>632</v>
      </c>
      <c r="C12131" s="123">
        <v>42695</v>
      </c>
      <c r="D12131" s="97" t="s">
        <v>16907</v>
      </c>
      <c r="E12131" s="97" t="s">
        <v>1302</v>
      </c>
      <c r="F12131" s="97">
        <v>11769906</v>
      </c>
      <c r="G12131" s="97"/>
      <c r="H12131" s="124" t="s">
        <v>16908</v>
      </c>
      <c r="I12131" s="125">
        <v>0</v>
      </c>
      <c r="J12131" s="125">
        <v>4327341.0199999996</v>
      </c>
      <c r="K12131" s="126">
        <v>4327341.0199999996</v>
      </c>
      <c r="L12131" s="100" t="s">
        <v>1324</v>
      </c>
    </row>
    <row r="12132" spans="1:12" ht="56.25" customHeight="1">
      <c r="A12132" s="97" t="s">
        <v>631</v>
      </c>
      <c r="B12132" s="122" t="s">
        <v>632</v>
      </c>
      <c r="C12132" s="123">
        <v>42695</v>
      </c>
      <c r="D12132" s="97" t="s">
        <v>16909</v>
      </c>
      <c r="E12132" s="97" t="s">
        <v>6</v>
      </c>
      <c r="F12132" s="97">
        <v>768198</v>
      </c>
      <c r="G12132" s="97"/>
      <c r="H12132" s="124" t="s">
        <v>16910</v>
      </c>
      <c r="I12132" s="125">
        <v>0</v>
      </c>
      <c r="J12132" s="125">
        <v>102000</v>
      </c>
      <c r="K12132" s="126">
        <v>102000</v>
      </c>
      <c r="L12132" s="100" t="s">
        <v>1324</v>
      </c>
    </row>
    <row r="12133" spans="1:12" ht="56.25" customHeight="1">
      <c r="A12133" s="97" t="s">
        <v>631</v>
      </c>
      <c r="B12133" s="122" t="s">
        <v>632</v>
      </c>
      <c r="C12133" s="123">
        <v>42695</v>
      </c>
      <c r="D12133" s="97" t="s">
        <v>16969</v>
      </c>
      <c r="E12133" s="97" t="s">
        <v>13</v>
      </c>
      <c r="F12133" s="97">
        <v>870897</v>
      </c>
      <c r="G12133" s="97"/>
      <c r="H12133" s="124" t="s">
        <v>16970</v>
      </c>
      <c r="I12133" s="125">
        <v>1955099.45</v>
      </c>
      <c r="J12133" s="125">
        <v>0</v>
      </c>
      <c r="K12133" s="126">
        <v>1955099.45</v>
      </c>
      <c r="L12133" s="100" t="s">
        <v>1324</v>
      </c>
    </row>
    <row r="12134" spans="1:12" ht="56.25" customHeight="1">
      <c r="A12134" s="97" t="s">
        <v>631</v>
      </c>
      <c r="B12134" s="122" t="s">
        <v>632</v>
      </c>
      <c r="C12134" s="123">
        <v>42695</v>
      </c>
      <c r="D12134" s="97" t="s">
        <v>16971</v>
      </c>
      <c r="E12134" s="97" t="s">
        <v>11</v>
      </c>
      <c r="F12134" s="97">
        <v>870897</v>
      </c>
      <c r="G12134" s="97"/>
      <c r="H12134" s="124" t="s">
        <v>16972</v>
      </c>
      <c r="I12134" s="125">
        <v>50</v>
      </c>
      <c r="J12134" s="125">
        <v>0</v>
      </c>
      <c r="K12134" s="126">
        <v>50</v>
      </c>
      <c r="L12134" s="100" t="s">
        <v>1324</v>
      </c>
    </row>
    <row r="12135" spans="1:12" ht="56.25" customHeight="1">
      <c r="A12135" s="97" t="s">
        <v>631</v>
      </c>
      <c r="B12135" s="122" t="s">
        <v>632</v>
      </c>
      <c r="C12135" s="123">
        <v>42695</v>
      </c>
      <c r="D12135" s="97" t="s">
        <v>16973</v>
      </c>
      <c r="E12135" s="97" t="s">
        <v>13</v>
      </c>
      <c r="F12135" s="97">
        <v>870904</v>
      </c>
      <c r="G12135" s="97"/>
      <c r="H12135" s="124" t="s">
        <v>16974</v>
      </c>
      <c r="I12135" s="125">
        <v>2084222.21</v>
      </c>
      <c r="J12135" s="125">
        <v>0</v>
      </c>
      <c r="K12135" s="126">
        <v>2084222.21</v>
      </c>
      <c r="L12135" s="100" t="s">
        <v>1324</v>
      </c>
    </row>
    <row r="12136" spans="1:12" ht="56.25" customHeight="1">
      <c r="A12136" s="97" t="s">
        <v>631</v>
      </c>
      <c r="B12136" s="122" t="s">
        <v>632</v>
      </c>
      <c r="C12136" s="123">
        <v>42695</v>
      </c>
      <c r="D12136" s="97" t="s">
        <v>16975</v>
      </c>
      <c r="E12136" s="97" t="s">
        <v>11</v>
      </c>
      <c r="F12136" s="97">
        <v>870904</v>
      </c>
      <c r="G12136" s="97"/>
      <c r="H12136" s="124" t="s">
        <v>16976</v>
      </c>
      <c r="I12136" s="125">
        <v>50</v>
      </c>
      <c r="J12136" s="125">
        <v>0</v>
      </c>
      <c r="K12136" s="126">
        <v>50</v>
      </c>
      <c r="L12136" s="100" t="s">
        <v>1324</v>
      </c>
    </row>
    <row r="12137" spans="1:12" ht="56.25" customHeight="1">
      <c r="A12137" s="97" t="s">
        <v>631</v>
      </c>
      <c r="B12137" s="122" t="s">
        <v>632</v>
      </c>
      <c r="C12137" s="123">
        <v>42695</v>
      </c>
      <c r="D12137" s="97" t="s">
        <v>16979</v>
      </c>
      <c r="E12137" s="97" t="s">
        <v>13</v>
      </c>
      <c r="F12137" s="97">
        <v>870928</v>
      </c>
      <c r="G12137" s="97"/>
      <c r="H12137" s="124" t="s">
        <v>16980</v>
      </c>
      <c r="I12137" s="125">
        <v>4561897.9400000004</v>
      </c>
      <c r="J12137" s="125">
        <v>0</v>
      </c>
      <c r="K12137" s="126">
        <v>4561897.9400000004</v>
      </c>
      <c r="L12137" s="100" t="s">
        <v>1324</v>
      </c>
    </row>
    <row r="12138" spans="1:12" ht="56.25" customHeight="1">
      <c r="A12138" s="97" t="s">
        <v>631</v>
      </c>
      <c r="B12138" s="122" t="s">
        <v>632</v>
      </c>
      <c r="C12138" s="123">
        <v>42695</v>
      </c>
      <c r="D12138" s="97" t="s">
        <v>16981</v>
      </c>
      <c r="E12138" s="97" t="s">
        <v>11</v>
      </c>
      <c r="F12138" s="97">
        <v>870928</v>
      </c>
      <c r="G12138" s="97"/>
      <c r="H12138" s="124" t="s">
        <v>16982</v>
      </c>
      <c r="I12138" s="125">
        <v>50</v>
      </c>
      <c r="J12138" s="125">
        <v>0</v>
      </c>
      <c r="K12138" s="126">
        <v>50</v>
      </c>
      <c r="L12138" s="100" t="s">
        <v>1324</v>
      </c>
    </row>
    <row r="12139" spans="1:12" ht="56.25" customHeight="1">
      <c r="A12139" s="97" t="s">
        <v>631</v>
      </c>
      <c r="B12139" s="122" t="s">
        <v>632</v>
      </c>
      <c r="C12139" s="123">
        <v>42696</v>
      </c>
      <c r="D12139" s="97" t="s">
        <v>17067</v>
      </c>
      <c r="E12139" s="97" t="s">
        <v>11</v>
      </c>
      <c r="F12139" s="97">
        <v>8500</v>
      </c>
      <c r="G12139" s="97"/>
      <c r="H12139" s="124" t="s">
        <v>17068</v>
      </c>
      <c r="I12139" s="125">
        <v>13176.2</v>
      </c>
      <c r="J12139" s="125">
        <v>0</v>
      </c>
      <c r="K12139" s="126">
        <v>13176.2</v>
      </c>
      <c r="L12139" s="100" t="s">
        <v>1324</v>
      </c>
    </row>
    <row r="12140" spans="1:12" ht="56.25" customHeight="1">
      <c r="A12140" s="97" t="s">
        <v>631</v>
      </c>
      <c r="B12140" s="122" t="s">
        <v>632</v>
      </c>
      <c r="C12140" s="123">
        <v>42696</v>
      </c>
      <c r="D12140" s="97" t="s">
        <v>17069</v>
      </c>
      <c r="E12140" s="97" t="s">
        <v>11</v>
      </c>
      <c r="F12140" s="97">
        <v>8498</v>
      </c>
      <c r="G12140" s="97"/>
      <c r="H12140" s="124" t="s">
        <v>17070</v>
      </c>
      <c r="I12140" s="125">
        <v>5667.65</v>
      </c>
      <c r="J12140" s="125">
        <v>0</v>
      </c>
      <c r="K12140" s="126">
        <v>5667.65</v>
      </c>
      <c r="L12140" s="100" t="s">
        <v>1324</v>
      </c>
    </row>
    <row r="12141" spans="1:12" ht="56.25" customHeight="1">
      <c r="A12141" s="97" t="s">
        <v>631</v>
      </c>
      <c r="B12141" s="122" t="s">
        <v>632</v>
      </c>
      <c r="C12141" s="123">
        <v>42696</v>
      </c>
      <c r="D12141" s="97" t="s">
        <v>17071</v>
      </c>
      <c r="E12141" s="97" t="s">
        <v>11</v>
      </c>
      <c r="F12141" s="97">
        <v>8526</v>
      </c>
      <c r="G12141" s="97"/>
      <c r="H12141" s="124" t="s">
        <v>17072</v>
      </c>
      <c r="I12141" s="125">
        <v>1072.6199999999999</v>
      </c>
      <c r="J12141" s="125">
        <v>0</v>
      </c>
      <c r="K12141" s="126">
        <v>1072.6199999999999</v>
      </c>
      <c r="L12141" s="100" t="s">
        <v>1324</v>
      </c>
    </row>
    <row r="12142" spans="1:12" ht="56.25" customHeight="1">
      <c r="A12142" s="97" t="s">
        <v>631</v>
      </c>
      <c r="B12142" s="122" t="s">
        <v>632</v>
      </c>
      <c r="C12142" s="123">
        <v>42696</v>
      </c>
      <c r="D12142" s="97" t="s">
        <v>17001</v>
      </c>
      <c r="E12142" s="97" t="s">
        <v>1313</v>
      </c>
      <c r="F12142" s="97">
        <v>11770762</v>
      </c>
      <c r="G12142" s="97"/>
      <c r="H12142" s="124" t="s">
        <v>17002</v>
      </c>
      <c r="I12142" s="125">
        <v>0</v>
      </c>
      <c r="J12142" s="125">
        <v>428411.03</v>
      </c>
      <c r="K12142" s="126">
        <v>428411.03</v>
      </c>
      <c r="L12142" s="100" t="s">
        <v>1324</v>
      </c>
    </row>
    <row r="12143" spans="1:12" ht="56.25" customHeight="1">
      <c r="A12143" s="97" t="s">
        <v>631</v>
      </c>
      <c r="B12143" s="122" t="s">
        <v>632</v>
      </c>
      <c r="C12143" s="123">
        <v>42696</v>
      </c>
      <c r="D12143" s="97" t="s">
        <v>17005</v>
      </c>
      <c r="E12143" s="97" t="s">
        <v>6</v>
      </c>
      <c r="F12143" s="97">
        <v>768697</v>
      </c>
      <c r="G12143" s="97"/>
      <c r="H12143" s="124" t="s">
        <v>17006</v>
      </c>
      <c r="I12143" s="125">
        <v>0</v>
      </c>
      <c r="J12143" s="125">
        <v>141000</v>
      </c>
      <c r="K12143" s="126">
        <v>141000</v>
      </c>
      <c r="L12143" s="100" t="s">
        <v>1324</v>
      </c>
    </row>
    <row r="12144" spans="1:12" ht="56.25" customHeight="1">
      <c r="A12144" s="97" t="s">
        <v>631</v>
      </c>
      <c r="B12144" s="122" t="s">
        <v>632</v>
      </c>
      <c r="C12144" s="123">
        <v>42696</v>
      </c>
      <c r="D12144" s="97" t="s">
        <v>17045</v>
      </c>
      <c r="E12144" s="97" t="s">
        <v>11</v>
      </c>
      <c r="F12144" s="97">
        <v>871011</v>
      </c>
      <c r="G12144" s="97"/>
      <c r="H12144" s="124" t="s">
        <v>17046</v>
      </c>
      <c r="I12144" s="125">
        <v>780.45</v>
      </c>
      <c r="J12144" s="125">
        <v>0</v>
      </c>
      <c r="K12144" s="126">
        <v>780.45</v>
      </c>
      <c r="L12144" s="100" t="s">
        <v>1324</v>
      </c>
    </row>
    <row r="12145" spans="1:12" ht="56.25" customHeight="1">
      <c r="A12145" s="97" t="s">
        <v>631</v>
      </c>
      <c r="B12145" s="122" t="s">
        <v>632</v>
      </c>
      <c r="C12145" s="123">
        <v>42696</v>
      </c>
      <c r="D12145" s="97" t="s">
        <v>17049</v>
      </c>
      <c r="E12145" s="97" t="s">
        <v>11</v>
      </c>
      <c r="F12145" s="97">
        <v>871075</v>
      </c>
      <c r="G12145" s="97"/>
      <c r="H12145" s="124" t="s">
        <v>17050</v>
      </c>
      <c r="I12145" s="125">
        <v>50</v>
      </c>
      <c r="J12145" s="125">
        <v>0</v>
      </c>
      <c r="K12145" s="126">
        <v>50</v>
      </c>
      <c r="L12145" s="100" t="s">
        <v>1324</v>
      </c>
    </row>
    <row r="12146" spans="1:12" ht="56.25" customHeight="1">
      <c r="A12146" s="97" t="s">
        <v>631</v>
      </c>
      <c r="B12146" s="122" t="s">
        <v>632</v>
      </c>
      <c r="C12146" s="123">
        <v>42697</v>
      </c>
      <c r="D12146" s="97" t="s">
        <v>17113</v>
      </c>
      <c r="E12146" s="97" t="s">
        <v>11</v>
      </c>
      <c r="F12146" s="97">
        <v>8472</v>
      </c>
      <c r="G12146" s="97"/>
      <c r="H12146" s="124" t="s">
        <v>17114</v>
      </c>
      <c r="I12146" s="125">
        <v>632.14</v>
      </c>
      <c r="J12146" s="125">
        <v>0</v>
      </c>
      <c r="K12146" s="126">
        <v>632.14</v>
      </c>
      <c r="L12146" s="100" t="s">
        <v>1324</v>
      </c>
    </row>
    <row r="12147" spans="1:12" ht="56.25" customHeight="1">
      <c r="A12147" s="97" t="s">
        <v>631</v>
      </c>
      <c r="B12147" s="122" t="s">
        <v>632</v>
      </c>
      <c r="C12147" s="123">
        <v>42697</v>
      </c>
      <c r="D12147" s="97" t="s">
        <v>17115</v>
      </c>
      <c r="E12147" s="97" t="s">
        <v>11</v>
      </c>
      <c r="F12147" s="97">
        <v>8456</v>
      </c>
      <c r="G12147" s="97"/>
      <c r="H12147" s="124" t="s">
        <v>17116</v>
      </c>
      <c r="I12147" s="125">
        <v>367.96</v>
      </c>
      <c r="J12147" s="125">
        <v>0</v>
      </c>
      <c r="K12147" s="126">
        <v>367.96</v>
      </c>
      <c r="L12147" s="100" t="s">
        <v>1324</v>
      </c>
    </row>
    <row r="12148" spans="1:12" ht="56.25" customHeight="1">
      <c r="A12148" s="97" t="s">
        <v>631</v>
      </c>
      <c r="B12148" s="122" t="s">
        <v>632</v>
      </c>
      <c r="C12148" s="123">
        <v>42697</v>
      </c>
      <c r="D12148" s="97" t="s">
        <v>17117</v>
      </c>
      <c r="E12148" s="97" t="s">
        <v>11</v>
      </c>
      <c r="F12148" s="97">
        <v>8533</v>
      </c>
      <c r="G12148" s="97"/>
      <c r="H12148" s="124" t="s">
        <v>17118</v>
      </c>
      <c r="I12148" s="125">
        <v>2713.33</v>
      </c>
      <c r="J12148" s="125">
        <v>0</v>
      </c>
      <c r="K12148" s="126">
        <v>2713.33</v>
      </c>
      <c r="L12148" s="100" t="s">
        <v>1324</v>
      </c>
    </row>
    <row r="12149" spans="1:12" ht="56.25" customHeight="1">
      <c r="A12149" s="97" t="s">
        <v>631</v>
      </c>
      <c r="B12149" s="122" t="s">
        <v>632</v>
      </c>
      <c r="C12149" s="123">
        <v>42698</v>
      </c>
      <c r="D12149" s="97" t="s">
        <v>17204</v>
      </c>
      <c r="E12149" s="97" t="s">
        <v>11</v>
      </c>
      <c r="F12149" s="97">
        <v>8470</v>
      </c>
      <c r="G12149" s="97"/>
      <c r="H12149" s="124" t="s">
        <v>17205</v>
      </c>
      <c r="I12149" s="125">
        <v>320.27999999999997</v>
      </c>
      <c r="J12149" s="125">
        <v>0</v>
      </c>
      <c r="K12149" s="126">
        <v>320.27999999999997</v>
      </c>
      <c r="L12149" s="100" t="s">
        <v>1324</v>
      </c>
    </row>
    <row r="12150" spans="1:12" ht="56.25" customHeight="1">
      <c r="A12150" s="97" t="s">
        <v>631</v>
      </c>
      <c r="B12150" s="122" t="s">
        <v>632</v>
      </c>
      <c r="C12150" s="123">
        <v>42698</v>
      </c>
      <c r="D12150" s="97" t="s">
        <v>17206</v>
      </c>
      <c r="E12150" s="97" t="s">
        <v>11</v>
      </c>
      <c r="F12150" s="97">
        <v>8534</v>
      </c>
      <c r="G12150" s="97"/>
      <c r="H12150" s="124" t="s">
        <v>17207</v>
      </c>
      <c r="I12150" s="125">
        <v>354.38</v>
      </c>
      <c r="J12150" s="125">
        <v>0</v>
      </c>
      <c r="K12150" s="126">
        <v>354.38</v>
      </c>
      <c r="L12150" s="100" t="s">
        <v>1324</v>
      </c>
    </row>
    <row r="12151" spans="1:12" ht="56.25" customHeight="1">
      <c r="A12151" s="97" t="s">
        <v>631</v>
      </c>
      <c r="B12151" s="122" t="s">
        <v>632</v>
      </c>
      <c r="C12151" s="123">
        <v>42698</v>
      </c>
      <c r="D12151" s="97" t="s">
        <v>17163</v>
      </c>
      <c r="E12151" s="97" t="s">
        <v>6</v>
      </c>
      <c r="F12151" s="97">
        <v>321100</v>
      </c>
      <c r="G12151" s="97"/>
      <c r="H12151" s="124" t="s">
        <v>17164</v>
      </c>
      <c r="I12151" s="125">
        <v>0</v>
      </c>
      <c r="J12151" s="125">
        <v>567539.35</v>
      </c>
      <c r="K12151" s="126">
        <v>567539.35</v>
      </c>
      <c r="L12151" s="100" t="s">
        <v>1324</v>
      </c>
    </row>
    <row r="12152" spans="1:12" ht="56.25" customHeight="1">
      <c r="A12152" s="97" t="s">
        <v>631</v>
      </c>
      <c r="B12152" s="122" t="s">
        <v>632</v>
      </c>
      <c r="C12152" s="123">
        <v>42698</v>
      </c>
      <c r="D12152" s="97" t="s">
        <v>17208</v>
      </c>
      <c r="E12152" s="97" t="s">
        <v>11</v>
      </c>
      <c r="F12152" s="97">
        <v>8468</v>
      </c>
      <c r="G12152" s="97"/>
      <c r="H12152" s="124" t="s">
        <v>17209</v>
      </c>
      <c r="I12152" s="125">
        <v>872.31</v>
      </c>
      <c r="J12152" s="125">
        <v>0</v>
      </c>
      <c r="K12152" s="126">
        <v>872.31</v>
      </c>
      <c r="L12152" s="100" t="s">
        <v>1324</v>
      </c>
    </row>
    <row r="12153" spans="1:12" ht="56.25" customHeight="1">
      <c r="A12153" s="97" t="s">
        <v>631</v>
      </c>
      <c r="B12153" s="122" t="s">
        <v>632</v>
      </c>
      <c r="C12153" s="123">
        <v>42698</v>
      </c>
      <c r="D12153" s="97" t="s">
        <v>17195</v>
      </c>
      <c r="E12153" s="97" t="s">
        <v>11</v>
      </c>
      <c r="F12153" s="97">
        <v>871239</v>
      </c>
      <c r="G12153" s="97"/>
      <c r="H12153" s="124" t="s">
        <v>17196</v>
      </c>
      <c r="I12153" s="125">
        <v>50</v>
      </c>
      <c r="J12153" s="125">
        <v>0</v>
      </c>
      <c r="K12153" s="126">
        <v>50</v>
      </c>
      <c r="L12153" s="100" t="s">
        <v>1324</v>
      </c>
    </row>
    <row r="12154" spans="1:12" ht="56.25" customHeight="1">
      <c r="A12154" s="97" t="s">
        <v>631</v>
      </c>
      <c r="B12154" s="122" t="s">
        <v>632</v>
      </c>
      <c r="C12154" s="123">
        <v>42698</v>
      </c>
      <c r="D12154" s="97" t="s">
        <v>17171</v>
      </c>
      <c r="E12154" s="97" t="s">
        <v>6</v>
      </c>
      <c r="F12154" s="97">
        <v>871335</v>
      </c>
      <c r="G12154" s="97"/>
      <c r="H12154" s="124" t="s">
        <v>17172</v>
      </c>
      <c r="I12154" s="125">
        <v>0</v>
      </c>
      <c r="J12154" s="125">
        <v>1144258.45</v>
      </c>
      <c r="K12154" s="126">
        <v>1144258.45</v>
      </c>
      <c r="L12154" s="100" t="s">
        <v>1324</v>
      </c>
    </row>
    <row r="12155" spans="1:12" ht="56.25" customHeight="1">
      <c r="A12155" s="97" t="s">
        <v>631</v>
      </c>
      <c r="B12155" s="122" t="s">
        <v>632</v>
      </c>
      <c r="C12155" s="123">
        <v>42699</v>
      </c>
      <c r="D12155" s="97" t="s">
        <v>17274</v>
      </c>
      <c r="E12155" s="97" t="s">
        <v>11</v>
      </c>
      <c r="F12155" s="97">
        <v>8532</v>
      </c>
      <c r="G12155" s="97"/>
      <c r="H12155" s="124" t="s">
        <v>17275</v>
      </c>
      <c r="I12155" s="125">
        <v>730.85</v>
      </c>
      <c r="J12155" s="125">
        <v>0</v>
      </c>
      <c r="K12155" s="126">
        <v>730.85</v>
      </c>
      <c r="L12155" s="100" t="s">
        <v>1324</v>
      </c>
    </row>
    <row r="12156" spans="1:12" ht="56.25" customHeight="1">
      <c r="A12156" s="97" t="s">
        <v>631</v>
      </c>
      <c r="B12156" s="122" t="s">
        <v>632</v>
      </c>
      <c r="C12156" s="123">
        <v>42699</v>
      </c>
      <c r="D12156" s="97" t="s">
        <v>17278</v>
      </c>
      <c r="E12156" s="97" t="s">
        <v>11</v>
      </c>
      <c r="F12156" s="97">
        <v>8510</v>
      </c>
      <c r="G12156" s="97"/>
      <c r="H12156" s="124" t="s">
        <v>17279</v>
      </c>
      <c r="I12156" s="125">
        <v>1207.49</v>
      </c>
      <c r="J12156" s="125">
        <v>0</v>
      </c>
      <c r="K12156" s="126">
        <v>1207.49</v>
      </c>
      <c r="L12156" s="100" t="s">
        <v>1324</v>
      </c>
    </row>
    <row r="12157" spans="1:12" ht="56.25" customHeight="1">
      <c r="A12157" s="97" t="s">
        <v>631</v>
      </c>
      <c r="B12157" s="122" t="s">
        <v>632</v>
      </c>
      <c r="C12157" s="123">
        <v>42699</v>
      </c>
      <c r="D12157" s="97" t="s">
        <v>17280</v>
      </c>
      <c r="E12157" s="97" t="s">
        <v>11</v>
      </c>
      <c r="F12157" s="97">
        <v>8423</v>
      </c>
      <c r="G12157" s="97"/>
      <c r="H12157" s="124" t="s">
        <v>17281</v>
      </c>
      <c r="I12157" s="125">
        <v>1195.07</v>
      </c>
      <c r="J12157" s="125">
        <v>0</v>
      </c>
      <c r="K12157" s="126">
        <v>1195.07</v>
      </c>
      <c r="L12157" s="100" t="s">
        <v>1324</v>
      </c>
    </row>
    <row r="12158" spans="1:12" ht="56.25" customHeight="1">
      <c r="A12158" s="97" t="s">
        <v>631</v>
      </c>
      <c r="B12158" s="122" t="s">
        <v>632</v>
      </c>
      <c r="C12158" s="123">
        <v>42699</v>
      </c>
      <c r="D12158" s="97" t="s">
        <v>17282</v>
      </c>
      <c r="E12158" s="97" t="s">
        <v>11</v>
      </c>
      <c r="F12158" s="97">
        <v>8424</v>
      </c>
      <c r="G12158" s="97"/>
      <c r="H12158" s="124" t="s">
        <v>17283</v>
      </c>
      <c r="I12158" s="125">
        <v>279.54000000000002</v>
      </c>
      <c r="J12158" s="125">
        <v>0</v>
      </c>
      <c r="K12158" s="126">
        <v>279.54000000000002</v>
      </c>
      <c r="L12158" s="100" t="s">
        <v>1324</v>
      </c>
    </row>
    <row r="12159" spans="1:12" ht="56.25" customHeight="1">
      <c r="A12159" s="97" t="s">
        <v>631</v>
      </c>
      <c r="B12159" s="122" t="s">
        <v>632</v>
      </c>
      <c r="C12159" s="123">
        <v>42699</v>
      </c>
      <c r="D12159" s="97" t="s">
        <v>17284</v>
      </c>
      <c r="E12159" s="97" t="s">
        <v>11</v>
      </c>
      <c r="F12159" s="97">
        <v>8457</v>
      </c>
      <c r="G12159" s="97"/>
      <c r="H12159" s="124" t="s">
        <v>17285</v>
      </c>
      <c r="I12159" s="125">
        <v>2627.03</v>
      </c>
      <c r="J12159" s="125">
        <v>0</v>
      </c>
      <c r="K12159" s="126">
        <v>2627.03</v>
      </c>
      <c r="L12159" s="100" t="s">
        <v>1324</v>
      </c>
    </row>
    <row r="12160" spans="1:12" ht="56.25" customHeight="1">
      <c r="A12160" s="97" t="s">
        <v>631</v>
      </c>
      <c r="B12160" s="122" t="s">
        <v>632</v>
      </c>
      <c r="C12160" s="123">
        <v>42699</v>
      </c>
      <c r="D12160" s="97" t="s">
        <v>17286</v>
      </c>
      <c r="E12160" s="97" t="s">
        <v>11</v>
      </c>
      <c r="F12160" s="97">
        <v>8535</v>
      </c>
      <c r="G12160" s="97"/>
      <c r="H12160" s="124" t="s">
        <v>17287</v>
      </c>
      <c r="I12160" s="125">
        <v>9423.44</v>
      </c>
      <c r="J12160" s="125">
        <v>0</v>
      </c>
      <c r="K12160" s="126">
        <v>9423.44</v>
      </c>
      <c r="L12160" s="100" t="s">
        <v>1324</v>
      </c>
    </row>
    <row r="12161" spans="1:12" ht="56.25" customHeight="1">
      <c r="A12161" s="97" t="s">
        <v>631</v>
      </c>
      <c r="B12161" s="122" t="s">
        <v>632</v>
      </c>
      <c r="C12161" s="123">
        <v>42699</v>
      </c>
      <c r="D12161" s="97" t="s">
        <v>17288</v>
      </c>
      <c r="E12161" s="97" t="s">
        <v>11</v>
      </c>
      <c r="F12161" s="97">
        <v>8542</v>
      </c>
      <c r="G12161" s="97"/>
      <c r="H12161" s="124" t="s">
        <v>17289</v>
      </c>
      <c r="I12161" s="125">
        <v>423.73</v>
      </c>
      <c r="J12161" s="125">
        <v>0</v>
      </c>
      <c r="K12161" s="126">
        <v>423.73</v>
      </c>
      <c r="L12161" s="100" t="s">
        <v>1324</v>
      </c>
    </row>
    <row r="12162" spans="1:12" ht="56.25" customHeight="1">
      <c r="A12162" s="97" t="s">
        <v>631</v>
      </c>
      <c r="B12162" s="122" t="s">
        <v>632</v>
      </c>
      <c r="C12162" s="123">
        <v>42699</v>
      </c>
      <c r="D12162" s="97" t="s">
        <v>17290</v>
      </c>
      <c r="E12162" s="97" t="s">
        <v>11</v>
      </c>
      <c r="F12162" s="97">
        <v>8548</v>
      </c>
      <c r="G12162" s="97"/>
      <c r="H12162" s="124" t="s">
        <v>17291</v>
      </c>
      <c r="I12162" s="125">
        <v>271.99</v>
      </c>
      <c r="J12162" s="125">
        <v>0</v>
      </c>
      <c r="K12162" s="126">
        <v>271.99</v>
      </c>
      <c r="L12162" s="100" t="s">
        <v>1324</v>
      </c>
    </row>
    <row r="12163" spans="1:12" ht="56.25" customHeight="1">
      <c r="A12163" s="97" t="s">
        <v>631</v>
      </c>
      <c r="B12163" s="122" t="s">
        <v>632</v>
      </c>
      <c r="C12163" s="123">
        <v>42702</v>
      </c>
      <c r="D12163" s="97" t="s">
        <v>17368</v>
      </c>
      <c r="E12163" s="97" t="s">
        <v>11</v>
      </c>
      <c r="F12163" s="97">
        <v>8539</v>
      </c>
      <c r="G12163" s="97"/>
      <c r="H12163" s="124" t="s">
        <v>17369</v>
      </c>
      <c r="I12163" s="125">
        <v>3011.46</v>
      </c>
      <c r="J12163" s="125">
        <v>0</v>
      </c>
      <c r="K12163" s="126">
        <v>3011.46</v>
      </c>
      <c r="L12163" s="100" t="s">
        <v>1324</v>
      </c>
    </row>
    <row r="12164" spans="1:12" ht="56.25" customHeight="1">
      <c r="A12164" s="97" t="s">
        <v>631</v>
      </c>
      <c r="B12164" s="122" t="s">
        <v>632</v>
      </c>
      <c r="C12164" s="123">
        <v>42702</v>
      </c>
      <c r="D12164" s="97" t="s">
        <v>17370</v>
      </c>
      <c r="E12164" s="97" t="s">
        <v>11</v>
      </c>
      <c r="F12164" s="97">
        <v>8502</v>
      </c>
      <c r="G12164" s="97"/>
      <c r="H12164" s="124" t="s">
        <v>17371</v>
      </c>
      <c r="I12164" s="125">
        <v>306.22000000000003</v>
      </c>
      <c r="J12164" s="125">
        <v>0</v>
      </c>
      <c r="K12164" s="126">
        <v>306.22000000000003</v>
      </c>
      <c r="L12164" s="100" t="s">
        <v>1324</v>
      </c>
    </row>
    <row r="12165" spans="1:12" ht="56.25" customHeight="1">
      <c r="A12165" s="97" t="s">
        <v>631</v>
      </c>
      <c r="B12165" s="122" t="s">
        <v>632</v>
      </c>
      <c r="C12165" s="123">
        <v>42702</v>
      </c>
      <c r="D12165" s="97" t="s">
        <v>17372</v>
      </c>
      <c r="E12165" s="97" t="s">
        <v>11</v>
      </c>
      <c r="F12165" s="97">
        <v>8538</v>
      </c>
      <c r="G12165" s="97"/>
      <c r="H12165" s="124" t="s">
        <v>17373</v>
      </c>
      <c r="I12165" s="125">
        <v>906.33</v>
      </c>
      <c r="J12165" s="125">
        <v>0</v>
      </c>
      <c r="K12165" s="126">
        <v>906.33</v>
      </c>
      <c r="L12165" s="100" t="s">
        <v>1324</v>
      </c>
    </row>
    <row r="12166" spans="1:12" ht="56.25" customHeight="1">
      <c r="A12166" s="97" t="s">
        <v>631</v>
      </c>
      <c r="B12166" s="122" t="s">
        <v>632</v>
      </c>
      <c r="C12166" s="123">
        <v>42702</v>
      </c>
      <c r="D12166" s="97" t="s">
        <v>17374</v>
      </c>
      <c r="E12166" s="97" t="s">
        <v>11</v>
      </c>
      <c r="F12166" s="97">
        <v>8503</v>
      </c>
      <c r="G12166" s="97"/>
      <c r="H12166" s="124" t="s">
        <v>17375</v>
      </c>
      <c r="I12166" s="125">
        <v>278.92</v>
      </c>
      <c r="J12166" s="125">
        <v>0</v>
      </c>
      <c r="K12166" s="126">
        <v>278.92</v>
      </c>
      <c r="L12166" s="100" t="s">
        <v>1324</v>
      </c>
    </row>
    <row r="12167" spans="1:12" ht="56.25" customHeight="1">
      <c r="A12167" s="97" t="s">
        <v>631</v>
      </c>
      <c r="B12167" s="122" t="s">
        <v>632</v>
      </c>
      <c r="C12167" s="123">
        <v>42702</v>
      </c>
      <c r="D12167" s="97" t="s">
        <v>17376</v>
      </c>
      <c r="E12167" s="97" t="s">
        <v>11</v>
      </c>
      <c r="F12167" s="97">
        <v>8425</v>
      </c>
      <c r="G12167" s="97"/>
      <c r="H12167" s="124" t="s">
        <v>17377</v>
      </c>
      <c r="I12167" s="125">
        <v>10575.5</v>
      </c>
      <c r="J12167" s="125">
        <v>0</v>
      </c>
      <c r="K12167" s="126">
        <v>10575.5</v>
      </c>
      <c r="L12167" s="100" t="s">
        <v>1324</v>
      </c>
    </row>
    <row r="12168" spans="1:12" ht="56.25" customHeight="1">
      <c r="A12168" s="97" t="s">
        <v>631</v>
      </c>
      <c r="B12168" s="122" t="s">
        <v>632</v>
      </c>
      <c r="C12168" s="123">
        <v>42702</v>
      </c>
      <c r="D12168" s="97" t="s">
        <v>17378</v>
      </c>
      <c r="E12168" s="97" t="s">
        <v>11</v>
      </c>
      <c r="F12168" s="97">
        <v>8426</v>
      </c>
      <c r="G12168" s="97"/>
      <c r="H12168" s="124" t="s">
        <v>17379</v>
      </c>
      <c r="I12168" s="125">
        <v>397.94</v>
      </c>
      <c r="J12168" s="125">
        <v>0</v>
      </c>
      <c r="K12168" s="126">
        <v>397.94</v>
      </c>
      <c r="L12168" s="100" t="s">
        <v>1324</v>
      </c>
    </row>
    <row r="12169" spans="1:12" ht="56.25" customHeight="1">
      <c r="A12169" s="97" t="s">
        <v>631</v>
      </c>
      <c r="B12169" s="122" t="s">
        <v>632</v>
      </c>
      <c r="C12169" s="123">
        <v>42702</v>
      </c>
      <c r="D12169" s="97" t="s">
        <v>17380</v>
      </c>
      <c r="E12169" s="97" t="s">
        <v>11</v>
      </c>
      <c r="F12169" s="97">
        <v>8454</v>
      </c>
      <c r="G12169" s="97"/>
      <c r="H12169" s="124" t="s">
        <v>17381</v>
      </c>
      <c r="I12169" s="125">
        <v>2971.61</v>
      </c>
      <c r="J12169" s="125">
        <v>0</v>
      </c>
      <c r="K12169" s="126">
        <v>2971.61</v>
      </c>
      <c r="L12169" s="100" t="s">
        <v>1324</v>
      </c>
    </row>
    <row r="12170" spans="1:12" ht="56.25" customHeight="1">
      <c r="A12170" s="97" t="s">
        <v>631</v>
      </c>
      <c r="B12170" s="122" t="s">
        <v>632</v>
      </c>
      <c r="C12170" s="123">
        <v>42702</v>
      </c>
      <c r="D12170" s="97" t="s">
        <v>17384</v>
      </c>
      <c r="E12170" s="97" t="s">
        <v>11</v>
      </c>
      <c r="F12170" s="97">
        <v>8455</v>
      </c>
      <c r="G12170" s="97"/>
      <c r="H12170" s="124" t="s">
        <v>17385</v>
      </c>
      <c r="I12170" s="125">
        <v>306.08</v>
      </c>
      <c r="J12170" s="125">
        <v>0</v>
      </c>
      <c r="K12170" s="126">
        <v>306.08</v>
      </c>
      <c r="L12170" s="100" t="s">
        <v>1324</v>
      </c>
    </row>
    <row r="12171" spans="1:12" ht="56.25" customHeight="1">
      <c r="A12171" s="97" t="s">
        <v>631</v>
      </c>
      <c r="B12171" s="122" t="s">
        <v>632</v>
      </c>
      <c r="C12171" s="123">
        <v>42702</v>
      </c>
      <c r="D12171" s="97" t="s">
        <v>17386</v>
      </c>
      <c r="E12171" s="97" t="s">
        <v>11</v>
      </c>
      <c r="F12171" s="97">
        <v>8462</v>
      </c>
      <c r="G12171" s="97"/>
      <c r="H12171" s="124" t="s">
        <v>17387</v>
      </c>
      <c r="I12171" s="125">
        <v>315.27999999999997</v>
      </c>
      <c r="J12171" s="125">
        <v>0</v>
      </c>
      <c r="K12171" s="126">
        <v>315.27999999999997</v>
      </c>
      <c r="L12171" s="100" t="s">
        <v>1324</v>
      </c>
    </row>
    <row r="12172" spans="1:12" ht="56.25" customHeight="1">
      <c r="A12172" s="97" t="s">
        <v>631</v>
      </c>
      <c r="B12172" s="122" t="s">
        <v>632</v>
      </c>
      <c r="C12172" s="123">
        <v>42702</v>
      </c>
      <c r="D12172" s="97" t="s">
        <v>17388</v>
      </c>
      <c r="E12172" s="97" t="s">
        <v>11</v>
      </c>
      <c r="F12172" s="97">
        <v>8461</v>
      </c>
      <c r="G12172" s="97"/>
      <c r="H12172" s="124" t="s">
        <v>17389</v>
      </c>
      <c r="I12172" s="125">
        <v>3827.6</v>
      </c>
      <c r="J12172" s="125">
        <v>0</v>
      </c>
      <c r="K12172" s="126">
        <v>3827.6</v>
      </c>
      <c r="L12172" s="100" t="s">
        <v>1324</v>
      </c>
    </row>
    <row r="12173" spans="1:12" ht="56.25" customHeight="1">
      <c r="A12173" s="97" t="s">
        <v>631</v>
      </c>
      <c r="B12173" s="122" t="s">
        <v>632</v>
      </c>
      <c r="C12173" s="123">
        <v>42702</v>
      </c>
      <c r="D12173" s="97" t="s">
        <v>17390</v>
      </c>
      <c r="E12173" s="97" t="s">
        <v>11</v>
      </c>
      <c r="F12173" s="97">
        <v>8530</v>
      </c>
      <c r="G12173" s="97"/>
      <c r="H12173" s="124" t="s">
        <v>17391</v>
      </c>
      <c r="I12173" s="125">
        <v>905.37</v>
      </c>
      <c r="J12173" s="125">
        <v>0</v>
      </c>
      <c r="K12173" s="126">
        <v>905.37</v>
      </c>
      <c r="L12173" s="100" t="s">
        <v>1324</v>
      </c>
    </row>
    <row r="12174" spans="1:12" ht="56.25" customHeight="1">
      <c r="A12174" s="97" t="s">
        <v>631</v>
      </c>
      <c r="B12174" s="122" t="s">
        <v>632</v>
      </c>
      <c r="C12174" s="123">
        <v>42702</v>
      </c>
      <c r="D12174" s="97" t="s">
        <v>17392</v>
      </c>
      <c r="E12174" s="97" t="s">
        <v>11</v>
      </c>
      <c r="F12174" s="97">
        <v>8568</v>
      </c>
      <c r="G12174" s="97"/>
      <c r="H12174" s="124" t="s">
        <v>17393</v>
      </c>
      <c r="I12174" s="125">
        <v>18435.14</v>
      </c>
      <c r="J12174" s="125">
        <v>0</v>
      </c>
      <c r="K12174" s="126">
        <v>18435.14</v>
      </c>
      <c r="L12174" s="100" t="s">
        <v>1324</v>
      </c>
    </row>
    <row r="12175" spans="1:12" ht="56.25" customHeight="1">
      <c r="A12175" s="97" t="s">
        <v>631</v>
      </c>
      <c r="B12175" s="122" t="s">
        <v>632</v>
      </c>
      <c r="C12175" s="123">
        <v>42702</v>
      </c>
      <c r="D12175" s="97" t="s">
        <v>17394</v>
      </c>
      <c r="E12175" s="97" t="s">
        <v>11</v>
      </c>
      <c r="F12175" s="97">
        <v>323152</v>
      </c>
      <c r="G12175" s="97"/>
      <c r="H12175" s="124" t="s">
        <v>17395</v>
      </c>
      <c r="I12175" s="125">
        <v>50</v>
      </c>
      <c r="J12175" s="125">
        <v>0</v>
      </c>
      <c r="K12175" s="126">
        <v>50</v>
      </c>
      <c r="L12175" s="100" t="s">
        <v>1324</v>
      </c>
    </row>
    <row r="12176" spans="1:12" ht="56.25" customHeight="1">
      <c r="A12176" s="97" t="s">
        <v>631</v>
      </c>
      <c r="B12176" s="122" t="s">
        <v>632</v>
      </c>
      <c r="C12176" s="123">
        <v>42702</v>
      </c>
      <c r="D12176" s="97" t="s">
        <v>17396</v>
      </c>
      <c r="E12176" s="97" t="s">
        <v>11</v>
      </c>
      <c r="F12176" s="97">
        <v>323153</v>
      </c>
      <c r="G12176" s="97"/>
      <c r="H12176" s="124" t="s">
        <v>17397</v>
      </c>
      <c r="I12176" s="125">
        <v>50</v>
      </c>
      <c r="J12176" s="125">
        <v>0</v>
      </c>
      <c r="K12176" s="126">
        <v>50</v>
      </c>
      <c r="L12176" s="100" t="s">
        <v>1324</v>
      </c>
    </row>
    <row r="12177" spans="1:12" ht="56.25" customHeight="1">
      <c r="A12177" s="97" t="s">
        <v>631</v>
      </c>
      <c r="B12177" s="122" t="s">
        <v>632</v>
      </c>
      <c r="C12177" s="123">
        <v>42703</v>
      </c>
      <c r="D12177" s="97" t="s">
        <v>17562</v>
      </c>
      <c r="E12177" s="97" t="s">
        <v>11</v>
      </c>
      <c r="F12177" s="97">
        <v>324349</v>
      </c>
      <c r="G12177" s="97"/>
      <c r="H12177" s="124" t="s">
        <v>17563</v>
      </c>
      <c r="I12177" s="125">
        <v>50</v>
      </c>
      <c r="J12177" s="125">
        <v>0</v>
      </c>
      <c r="K12177" s="126">
        <v>50</v>
      </c>
      <c r="L12177" s="100" t="s">
        <v>1324</v>
      </c>
    </row>
    <row r="12178" spans="1:12" ht="56.25" customHeight="1">
      <c r="A12178" s="97" t="s">
        <v>631</v>
      </c>
      <c r="B12178" s="122" t="s">
        <v>632</v>
      </c>
      <c r="C12178" s="123">
        <v>42703</v>
      </c>
      <c r="D12178" s="97" t="s">
        <v>17400</v>
      </c>
      <c r="E12178" s="97" t="s">
        <v>1302</v>
      </c>
      <c r="F12178" s="97">
        <v>11858787</v>
      </c>
      <c r="G12178" s="97"/>
      <c r="H12178" s="124" t="s">
        <v>17401</v>
      </c>
      <c r="I12178" s="125">
        <v>0</v>
      </c>
      <c r="J12178" s="125">
        <v>773679.24</v>
      </c>
      <c r="K12178" s="126">
        <v>773679.24</v>
      </c>
      <c r="L12178" s="100" t="s">
        <v>1324</v>
      </c>
    </row>
    <row r="12179" spans="1:12" ht="56.25" customHeight="1">
      <c r="A12179" s="97" t="s">
        <v>631</v>
      </c>
      <c r="B12179" s="122" t="s">
        <v>632</v>
      </c>
      <c r="C12179" s="123">
        <v>42703</v>
      </c>
      <c r="D12179" s="97" t="s">
        <v>17402</v>
      </c>
      <c r="E12179" s="97" t="s">
        <v>6</v>
      </c>
      <c r="F12179" s="97">
        <v>771400</v>
      </c>
      <c r="G12179" s="97"/>
      <c r="H12179" s="124" t="s">
        <v>17403</v>
      </c>
      <c r="I12179" s="125">
        <v>0</v>
      </c>
      <c r="J12179" s="125">
        <v>20000</v>
      </c>
      <c r="K12179" s="126">
        <v>20000</v>
      </c>
      <c r="L12179" s="100" t="s">
        <v>1324</v>
      </c>
    </row>
    <row r="12180" spans="1:12" ht="56.25" customHeight="1">
      <c r="A12180" s="97" t="s">
        <v>631</v>
      </c>
      <c r="B12180" s="122" t="s">
        <v>632</v>
      </c>
      <c r="C12180" s="123">
        <v>42703</v>
      </c>
      <c r="D12180" s="97" t="s">
        <v>17514</v>
      </c>
      <c r="E12180" s="97" t="s">
        <v>13</v>
      </c>
      <c r="F12180" s="97">
        <v>871964</v>
      </c>
      <c r="G12180" s="97"/>
      <c r="H12180" s="124" t="s">
        <v>17515</v>
      </c>
      <c r="I12180" s="125">
        <v>747.43</v>
      </c>
      <c r="J12180" s="125">
        <v>0</v>
      </c>
      <c r="K12180" s="126">
        <v>747.43</v>
      </c>
      <c r="L12180" s="100" t="s">
        <v>1324</v>
      </c>
    </row>
    <row r="12181" spans="1:12" ht="56.25" customHeight="1">
      <c r="A12181" s="97" t="s">
        <v>631</v>
      </c>
      <c r="B12181" s="122" t="s">
        <v>632</v>
      </c>
      <c r="C12181" s="123">
        <v>42703</v>
      </c>
      <c r="D12181" s="97" t="s">
        <v>17516</v>
      </c>
      <c r="E12181" s="97" t="s">
        <v>11</v>
      </c>
      <c r="F12181" s="97">
        <v>871964</v>
      </c>
      <c r="G12181" s="97"/>
      <c r="H12181" s="124" t="s">
        <v>17517</v>
      </c>
      <c r="I12181" s="125">
        <v>270.62</v>
      </c>
      <c r="J12181" s="125">
        <v>0</v>
      </c>
      <c r="K12181" s="126">
        <v>270.62</v>
      </c>
      <c r="L12181" s="100" t="s">
        <v>1324</v>
      </c>
    </row>
    <row r="12182" spans="1:12" ht="56.25" customHeight="1">
      <c r="A12182" s="97" t="s">
        <v>631</v>
      </c>
      <c r="B12182" s="122" t="s">
        <v>632</v>
      </c>
      <c r="C12182" s="123">
        <v>42704</v>
      </c>
      <c r="D12182" s="97" t="s">
        <v>17626</v>
      </c>
      <c r="E12182" s="97" t="s">
        <v>11</v>
      </c>
      <c r="F12182" s="97">
        <v>8615</v>
      </c>
      <c r="G12182" s="97"/>
      <c r="H12182" s="124" t="s">
        <v>17627</v>
      </c>
      <c r="I12182" s="125">
        <v>734.7</v>
      </c>
      <c r="J12182" s="125">
        <v>0</v>
      </c>
      <c r="K12182" s="126">
        <v>734.7</v>
      </c>
      <c r="L12182" s="100" t="s">
        <v>1324</v>
      </c>
    </row>
    <row r="12183" spans="1:12" ht="56.25" customHeight="1">
      <c r="A12183" s="97" t="s">
        <v>631</v>
      </c>
      <c r="B12183" s="122" t="s">
        <v>632</v>
      </c>
      <c r="C12183" s="123">
        <v>42704</v>
      </c>
      <c r="D12183" s="97" t="s">
        <v>17648</v>
      </c>
      <c r="E12183" s="97" t="s">
        <v>15</v>
      </c>
      <c r="F12183" s="97">
        <v>1207</v>
      </c>
      <c r="G12183" s="97"/>
      <c r="H12183" s="124" t="s">
        <v>17649</v>
      </c>
      <c r="I12183" s="125">
        <v>295.11</v>
      </c>
      <c r="J12183" s="125">
        <v>0</v>
      </c>
      <c r="K12183" s="126">
        <v>295.11</v>
      </c>
      <c r="L12183" s="100" t="s">
        <v>1324</v>
      </c>
    </row>
    <row r="12184" spans="1:12" ht="56.25" customHeight="1">
      <c r="A12184" s="97" t="s">
        <v>631</v>
      </c>
      <c r="B12184" s="122" t="s">
        <v>632</v>
      </c>
      <c r="C12184" s="123">
        <v>42704</v>
      </c>
      <c r="D12184" s="97" t="s">
        <v>17588</v>
      </c>
      <c r="E12184" s="97" t="s">
        <v>11</v>
      </c>
      <c r="F12184" s="97">
        <v>872077</v>
      </c>
      <c r="G12184" s="97"/>
      <c r="H12184" s="124" t="s">
        <v>17589</v>
      </c>
      <c r="I12184" s="125">
        <v>50</v>
      </c>
      <c r="J12184" s="125">
        <v>0</v>
      </c>
      <c r="K12184" s="126">
        <v>50</v>
      </c>
      <c r="L12184" s="100" t="s">
        <v>1324</v>
      </c>
    </row>
    <row r="12185" spans="1:12" ht="56.25" customHeight="1">
      <c r="A12185" s="97" t="s">
        <v>631</v>
      </c>
      <c r="B12185" s="122" t="s">
        <v>632</v>
      </c>
      <c r="C12185" s="123">
        <v>42705</v>
      </c>
      <c r="D12185" s="97" t="s">
        <v>27389</v>
      </c>
      <c r="E12185" s="97" t="s">
        <v>11</v>
      </c>
      <c r="F12185" s="97">
        <v>8653</v>
      </c>
      <c r="G12185" s="97"/>
      <c r="H12185" s="124" t="s">
        <v>27390</v>
      </c>
      <c r="I12185" s="125">
        <v>2122.13</v>
      </c>
      <c r="J12185" s="125">
        <v>0</v>
      </c>
      <c r="K12185" s="126">
        <v>2122.13</v>
      </c>
      <c r="L12185" s="100" t="s">
        <v>1324</v>
      </c>
    </row>
    <row r="12186" spans="1:12" ht="56.25" customHeight="1">
      <c r="A12186" s="97" t="s">
        <v>631</v>
      </c>
      <c r="B12186" s="122" t="s">
        <v>632</v>
      </c>
      <c r="C12186" s="123">
        <v>42705</v>
      </c>
      <c r="D12186" s="97" t="s">
        <v>27391</v>
      </c>
      <c r="E12186" s="97" t="s">
        <v>11</v>
      </c>
      <c r="F12186" s="97">
        <v>8683</v>
      </c>
      <c r="G12186" s="97"/>
      <c r="H12186" s="124" t="s">
        <v>27392</v>
      </c>
      <c r="I12186" s="125">
        <v>13890.94</v>
      </c>
      <c r="J12186" s="125">
        <v>0</v>
      </c>
      <c r="K12186" s="126">
        <v>13890.94</v>
      </c>
      <c r="L12186" s="100" t="s">
        <v>1324</v>
      </c>
    </row>
    <row r="12187" spans="1:12" ht="56.25" customHeight="1">
      <c r="A12187" s="97" t="s">
        <v>631</v>
      </c>
      <c r="B12187" s="122" t="s">
        <v>632</v>
      </c>
      <c r="C12187" s="123">
        <v>42705</v>
      </c>
      <c r="D12187" s="97" t="s">
        <v>27393</v>
      </c>
      <c r="E12187" s="97" t="s">
        <v>11</v>
      </c>
      <c r="F12187" s="97">
        <v>8686</v>
      </c>
      <c r="G12187" s="97"/>
      <c r="H12187" s="124" t="s">
        <v>27394</v>
      </c>
      <c r="I12187" s="125">
        <v>900.85</v>
      </c>
      <c r="J12187" s="125">
        <v>0</v>
      </c>
      <c r="K12187" s="126">
        <v>900.85</v>
      </c>
      <c r="L12187" s="100" t="s">
        <v>1324</v>
      </c>
    </row>
    <row r="12188" spans="1:12" ht="56.25" customHeight="1">
      <c r="A12188" s="97" t="s">
        <v>631</v>
      </c>
      <c r="B12188" s="122" t="s">
        <v>632</v>
      </c>
      <c r="C12188" s="123">
        <v>42705</v>
      </c>
      <c r="D12188" s="97" t="s">
        <v>27417</v>
      </c>
      <c r="E12188" s="97" t="s">
        <v>1302</v>
      </c>
      <c r="F12188" s="97">
        <v>11877854</v>
      </c>
      <c r="G12188" s="97"/>
      <c r="H12188" s="124" t="s">
        <v>27418</v>
      </c>
      <c r="I12188" s="125">
        <v>0</v>
      </c>
      <c r="J12188" s="125">
        <v>6815.72</v>
      </c>
      <c r="K12188" s="126">
        <v>6815.72</v>
      </c>
      <c r="L12188" s="100" t="s">
        <v>1324</v>
      </c>
    </row>
    <row r="12189" spans="1:12" ht="56.25" customHeight="1">
      <c r="A12189" s="97" t="s">
        <v>631</v>
      </c>
      <c r="B12189" s="122" t="s">
        <v>632</v>
      </c>
      <c r="C12189" s="123">
        <v>42705</v>
      </c>
      <c r="D12189" s="97" t="s">
        <v>27415</v>
      </c>
      <c r="E12189" s="97" t="s">
        <v>1302</v>
      </c>
      <c r="F12189" s="97">
        <v>11877853</v>
      </c>
      <c r="G12189" s="97"/>
      <c r="H12189" s="124" t="s">
        <v>27416</v>
      </c>
      <c r="I12189" s="125">
        <v>0</v>
      </c>
      <c r="J12189" s="125">
        <v>152817.03</v>
      </c>
      <c r="K12189" s="126">
        <v>152817.03</v>
      </c>
      <c r="L12189" s="100" t="s">
        <v>1324</v>
      </c>
    </row>
    <row r="12190" spans="1:12" ht="56.25" customHeight="1">
      <c r="A12190" s="97" t="s">
        <v>631</v>
      </c>
      <c r="B12190" s="122" t="s">
        <v>632</v>
      </c>
      <c r="C12190" s="123">
        <v>42706</v>
      </c>
      <c r="D12190" s="97" t="s">
        <v>27456</v>
      </c>
      <c r="E12190" s="97" t="s">
        <v>11</v>
      </c>
      <c r="F12190" s="97">
        <v>8561</v>
      </c>
      <c r="G12190" s="97"/>
      <c r="H12190" s="124" t="s">
        <v>27457</v>
      </c>
      <c r="I12190" s="125">
        <v>1812.54</v>
      </c>
      <c r="J12190" s="125">
        <v>0</v>
      </c>
      <c r="K12190" s="126">
        <v>1812.54</v>
      </c>
      <c r="L12190" s="100" t="s">
        <v>1324</v>
      </c>
    </row>
    <row r="12191" spans="1:12" ht="56.25" customHeight="1">
      <c r="A12191" s="97" t="s">
        <v>631</v>
      </c>
      <c r="B12191" s="122" t="s">
        <v>632</v>
      </c>
      <c r="C12191" s="123">
        <v>42706</v>
      </c>
      <c r="D12191" s="97" t="s">
        <v>27458</v>
      </c>
      <c r="E12191" s="97" t="s">
        <v>11</v>
      </c>
      <c r="F12191" s="97">
        <v>8614</v>
      </c>
      <c r="G12191" s="97"/>
      <c r="H12191" s="124" t="s">
        <v>27459</v>
      </c>
      <c r="I12191" s="125">
        <v>2601.71</v>
      </c>
      <c r="J12191" s="125">
        <v>0</v>
      </c>
      <c r="K12191" s="126">
        <v>2601.71</v>
      </c>
      <c r="L12191" s="100" t="s">
        <v>1324</v>
      </c>
    </row>
    <row r="12192" spans="1:12" ht="56.25" customHeight="1">
      <c r="A12192" s="97" t="s">
        <v>631</v>
      </c>
      <c r="B12192" s="122" t="s">
        <v>632</v>
      </c>
      <c r="C12192" s="123">
        <v>42706</v>
      </c>
      <c r="D12192" s="97" t="s">
        <v>27460</v>
      </c>
      <c r="E12192" s="97" t="s">
        <v>11</v>
      </c>
      <c r="F12192" s="97">
        <v>8617</v>
      </c>
      <c r="G12192" s="97"/>
      <c r="H12192" s="124" t="s">
        <v>27461</v>
      </c>
      <c r="I12192" s="125">
        <v>307.39</v>
      </c>
      <c r="J12192" s="125">
        <v>0</v>
      </c>
      <c r="K12192" s="126">
        <v>307.39</v>
      </c>
      <c r="L12192" s="100" t="s">
        <v>1324</v>
      </c>
    </row>
    <row r="12193" spans="1:12" ht="56.25" customHeight="1">
      <c r="A12193" s="97" t="s">
        <v>631</v>
      </c>
      <c r="B12193" s="122" t="s">
        <v>632</v>
      </c>
      <c r="C12193" s="123">
        <v>42709</v>
      </c>
      <c r="D12193" s="97" t="s">
        <v>27619</v>
      </c>
      <c r="E12193" s="97" t="s">
        <v>11</v>
      </c>
      <c r="F12193" s="97">
        <v>8572</v>
      </c>
      <c r="G12193" s="97"/>
      <c r="H12193" s="124" t="s">
        <v>27620</v>
      </c>
      <c r="I12193" s="125">
        <v>417.90000000000003</v>
      </c>
      <c r="J12193" s="125">
        <v>0</v>
      </c>
      <c r="K12193" s="126">
        <v>417.90000000000003</v>
      </c>
      <c r="L12193" s="100" t="s">
        <v>1324</v>
      </c>
    </row>
    <row r="12194" spans="1:12" ht="56.25" customHeight="1">
      <c r="A12194" s="97" t="s">
        <v>631</v>
      </c>
      <c r="B12194" s="122" t="s">
        <v>632</v>
      </c>
      <c r="C12194" s="123">
        <v>42709</v>
      </c>
      <c r="D12194" s="97" t="s">
        <v>27621</v>
      </c>
      <c r="E12194" s="97" t="s">
        <v>11</v>
      </c>
      <c r="F12194" s="97">
        <v>8625</v>
      </c>
      <c r="G12194" s="97"/>
      <c r="H12194" s="124" t="s">
        <v>27622</v>
      </c>
      <c r="I12194" s="125">
        <v>1653.8</v>
      </c>
      <c r="J12194" s="125">
        <v>0</v>
      </c>
      <c r="K12194" s="126">
        <v>1653.8</v>
      </c>
      <c r="L12194" s="100" t="s">
        <v>1324</v>
      </c>
    </row>
    <row r="12195" spans="1:12" ht="56.25" customHeight="1">
      <c r="A12195" s="97" t="s">
        <v>631</v>
      </c>
      <c r="B12195" s="122" t="s">
        <v>632</v>
      </c>
      <c r="C12195" s="123">
        <v>42709</v>
      </c>
      <c r="D12195" s="97" t="s">
        <v>27599</v>
      </c>
      <c r="E12195" s="97" t="s">
        <v>1302</v>
      </c>
      <c r="F12195" s="97">
        <v>11909385</v>
      </c>
      <c r="G12195" s="97"/>
      <c r="H12195" s="124" t="s">
        <v>27600</v>
      </c>
      <c r="I12195" s="125">
        <v>0</v>
      </c>
      <c r="J12195" s="125">
        <v>53070.97</v>
      </c>
      <c r="K12195" s="126">
        <v>53070.97</v>
      </c>
      <c r="L12195" s="100" t="s">
        <v>1324</v>
      </c>
    </row>
    <row r="12196" spans="1:12" ht="56.25" customHeight="1">
      <c r="A12196" s="97" t="s">
        <v>631</v>
      </c>
      <c r="B12196" s="122" t="s">
        <v>632</v>
      </c>
      <c r="C12196" s="123">
        <v>42709</v>
      </c>
      <c r="D12196" s="97" t="s">
        <v>27557</v>
      </c>
      <c r="E12196" s="97" t="s">
        <v>13</v>
      </c>
      <c r="F12196" s="97">
        <v>872467</v>
      </c>
      <c r="G12196" s="97"/>
      <c r="H12196" s="124" t="s">
        <v>27558</v>
      </c>
      <c r="I12196" s="125">
        <v>438268.81</v>
      </c>
      <c r="J12196" s="125">
        <v>0</v>
      </c>
      <c r="K12196" s="126">
        <v>438268.81</v>
      </c>
      <c r="L12196" s="100" t="s">
        <v>1324</v>
      </c>
    </row>
    <row r="12197" spans="1:12" ht="56.25" customHeight="1">
      <c r="A12197" s="97" t="s">
        <v>631</v>
      </c>
      <c r="B12197" s="122" t="s">
        <v>632</v>
      </c>
      <c r="C12197" s="123">
        <v>42709</v>
      </c>
      <c r="D12197" s="97" t="s">
        <v>27561</v>
      </c>
      <c r="E12197" s="97" t="s">
        <v>13</v>
      </c>
      <c r="F12197" s="97">
        <v>872481</v>
      </c>
      <c r="G12197" s="97"/>
      <c r="H12197" s="124" t="s">
        <v>27562</v>
      </c>
      <c r="I12197" s="125">
        <v>50763965.969999999</v>
      </c>
      <c r="J12197" s="125">
        <v>0</v>
      </c>
      <c r="K12197" s="126">
        <v>50763965.969999999</v>
      </c>
      <c r="L12197" s="100" t="s">
        <v>1324</v>
      </c>
    </row>
    <row r="12198" spans="1:12" ht="56.25" customHeight="1">
      <c r="A12198" s="97" t="s">
        <v>631</v>
      </c>
      <c r="B12198" s="122" t="s">
        <v>632</v>
      </c>
      <c r="C12198" s="123">
        <v>42710</v>
      </c>
      <c r="D12198" s="97" t="s">
        <v>27675</v>
      </c>
      <c r="E12198" s="97" t="s">
        <v>11</v>
      </c>
      <c r="F12198" s="97">
        <v>872763</v>
      </c>
      <c r="G12198" s="97"/>
      <c r="H12198" s="124" t="s">
        <v>27676</v>
      </c>
      <c r="I12198" s="125">
        <v>157500</v>
      </c>
      <c r="J12198" s="125">
        <v>0</v>
      </c>
      <c r="K12198" s="126">
        <v>157500</v>
      </c>
      <c r="L12198" s="100" t="s">
        <v>1324</v>
      </c>
    </row>
    <row r="12199" spans="1:12" ht="56.25" customHeight="1">
      <c r="A12199" s="97" t="s">
        <v>631</v>
      </c>
      <c r="B12199" s="122" t="s">
        <v>632</v>
      </c>
      <c r="C12199" s="123">
        <v>42710</v>
      </c>
      <c r="D12199" s="97" t="s">
        <v>27684</v>
      </c>
      <c r="E12199" s="97" t="s">
        <v>13</v>
      </c>
      <c r="F12199" s="97">
        <v>872801</v>
      </c>
      <c r="G12199" s="97"/>
      <c r="H12199" s="124" t="s">
        <v>27685</v>
      </c>
      <c r="I12199" s="125">
        <v>3268294.16</v>
      </c>
      <c r="J12199" s="125">
        <v>0</v>
      </c>
      <c r="K12199" s="126">
        <v>3268294.16</v>
      </c>
      <c r="L12199" s="100" t="s">
        <v>1324</v>
      </c>
    </row>
    <row r="12200" spans="1:12" ht="56.25" customHeight="1">
      <c r="A12200" s="97" t="s">
        <v>631</v>
      </c>
      <c r="B12200" s="122" t="s">
        <v>632</v>
      </c>
      <c r="C12200" s="123">
        <v>42710</v>
      </c>
      <c r="D12200" s="97" t="s">
        <v>27686</v>
      </c>
      <c r="E12200" s="97" t="s">
        <v>11</v>
      </c>
      <c r="F12200" s="97">
        <v>872801</v>
      </c>
      <c r="G12200" s="97"/>
      <c r="H12200" s="124" t="s">
        <v>27687</v>
      </c>
      <c r="I12200" s="125">
        <v>50</v>
      </c>
      <c r="J12200" s="125">
        <v>0</v>
      </c>
      <c r="K12200" s="126">
        <v>50</v>
      </c>
      <c r="L12200" s="100" t="s">
        <v>1324</v>
      </c>
    </row>
    <row r="12201" spans="1:12" ht="56.25" customHeight="1">
      <c r="A12201" s="97" t="s">
        <v>631</v>
      </c>
      <c r="B12201" s="122" t="s">
        <v>632</v>
      </c>
      <c r="C12201" s="123">
        <v>42711</v>
      </c>
      <c r="D12201" s="97" t="s">
        <v>27776</v>
      </c>
      <c r="E12201" s="97" t="s">
        <v>11</v>
      </c>
      <c r="F12201" s="97">
        <v>8562</v>
      </c>
      <c r="G12201" s="97"/>
      <c r="H12201" s="124" t="s">
        <v>27777</v>
      </c>
      <c r="I12201" s="125">
        <v>2178.8000000000002</v>
      </c>
      <c r="J12201" s="125">
        <v>0</v>
      </c>
      <c r="K12201" s="126">
        <v>2178.8000000000002</v>
      </c>
      <c r="L12201" s="100" t="s">
        <v>1324</v>
      </c>
    </row>
    <row r="12202" spans="1:12" ht="56.25" customHeight="1">
      <c r="A12202" s="97" t="s">
        <v>631</v>
      </c>
      <c r="B12202" s="122" t="s">
        <v>632</v>
      </c>
      <c r="C12202" s="123">
        <v>42711</v>
      </c>
      <c r="D12202" s="97" t="s">
        <v>27774</v>
      </c>
      <c r="E12202" s="97" t="s">
        <v>11</v>
      </c>
      <c r="F12202" s="97">
        <v>8628</v>
      </c>
      <c r="G12202" s="97"/>
      <c r="H12202" s="124" t="s">
        <v>27775</v>
      </c>
      <c r="I12202" s="125">
        <v>827.72</v>
      </c>
      <c r="J12202" s="125">
        <v>0</v>
      </c>
      <c r="K12202" s="126">
        <v>827.72</v>
      </c>
      <c r="L12202" s="100" t="s">
        <v>1324</v>
      </c>
    </row>
    <row r="12203" spans="1:12" ht="56.25" customHeight="1">
      <c r="A12203" s="97" t="s">
        <v>631</v>
      </c>
      <c r="B12203" s="122" t="s">
        <v>632</v>
      </c>
      <c r="C12203" s="123">
        <v>42711</v>
      </c>
      <c r="D12203" s="97" t="s">
        <v>27746</v>
      </c>
      <c r="E12203" s="97" t="s">
        <v>6</v>
      </c>
      <c r="F12203" s="97">
        <v>330498</v>
      </c>
      <c r="G12203" s="97"/>
      <c r="H12203" s="124" t="s">
        <v>27747</v>
      </c>
      <c r="I12203" s="125">
        <v>0</v>
      </c>
      <c r="J12203" s="125">
        <v>3488266.46</v>
      </c>
      <c r="K12203" s="126">
        <v>3488266.46</v>
      </c>
      <c r="L12203" s="100" t="s">
        <v>1324</v>
      </c>
    </row>
    <row r="12204" spans="1:12" ht="56.25" customHeight="1">
      <c r="A12204" s="97" t="s">
        <v>631</v>
      </c>
      <c r="B12204" s="122" t="s">
        <v>632</v>
      </c>
      <c r="C12204" s="123">
        <v>42712</v>
      </c>
      <c r="D12204" s="97" t="s">
        <v>27782</v>
      </c>
      <c r="E12204" s="97" t="s">
        <v>13</v>
      </c>
      <c r="F12204" s="97">
        <v>872955</v>
      </c>
      <c r="G12204" s="97"/>
      <c r="H12204" s="124" t="s">
        <v>27783</v>
      </c>
      <c r="I12204" s="125">
        <v>441428.86</v>
      </c>
      <c r="J12204" s="125">
        <v>0</v>
      </c>
      <c r="K12204" s="126">
        <v>441428.86</v>
      </c>
      <c r="L12204" s="100" t="s">
        <v>1324</v>
      </c>
    </row>
    <row r="12205" spans="1:12" ht="56.25" customHeight="1">
      <c r="A12205" s="97" t="s">
        <v>631</v>
      </c>
      <c r="B12205" s="122" t="s">
        <v>632</v>
      </c>
      <c r="C12205" s="123">
        <v>42713</v>
      </c>
      <c r="D12205" s="97" t="s">
        <v>27927</v>
      </c>
      <c r="E12205" s="97" t="s">
        <v>11</v>
      </c>
      <c r="F12205" s="97">
        <v>331737</v>
      </c>
      <c r="G12205" s="97"/>
      <c r="H12205" s="124" t="s">
        <v>27928</v>
      </c>
      <c r="I12205" s="125">
        <v>50</v>
      </c>
      <c r="J12205" s="125">
        <v>0</v>
      </c>
      <c r="K12205" s="126">
        <v>50</v>
      </c>
      <c r="L12205" s="100" t="s">
        <v>1324</v>
      </c>
    </row>
    <row r="12206" spans="1:12" ht="56.25" customHeight="1">
      <c r="A12206" s="97" t="s">
        <v>631</v>
      </c>
      <c r="B12206" s="122" t="s">
        <v>632</v>
      </c>
      <c r="C12206" s="123">
        <v>42713</v>
      </c>
      <c r="D12206" s="97" t="s">
        <v>27925</v>
      </c>
      <c r="E12206" s="97" t="s">
        <v>11</v>
      </c>
      <c r="F12206" s="97">
        <v>331738</v>
      </c>
      <c r="G12206" s="97"/>
      <c r="H12206" s="124" t="s">
        <v>27926</v>
      </c>
      <c r="I12206" s="125">
        <v>50</v>
      </c>
      <c r="J12206" s="125">
        <v>0</v>
      </c>
      <c r="K12206" s="126">
        <v>50</v>
      </c>
      <c r="L12206" s="100" t="s">
        <v>1324</v>
      </c>
    </row>
    <row r="12207" spans="1:12" ht="56.25" customHeight="1">
      <c r="A12207" s="97" t="s">
        <v>631</v>
      </c>
      <c r="B12207" s="122" t="s">
        <v>632</v>
      </c>
      <c r="C12207" s="123">
        <v>42713</v>
      </c>
      <c r="D12207" s="97" t="s">
        <v>27965</v>
      </c>
      <c r="E12207" s="97" t="s">
        <v>11</v>
      </c>
      <c r="F12207" s="97">
        <v>8651</v>
      </c>
      <c r="G12207" s="97"/>
      <c r="H12207" s="124" t="s">
        <v>27966</v>
      </c>
      <c r="I12207" s="125">
        <v>12253.53</v>
      </c>
      <c r="J12207" s="125">
        <v>0</v>
      </c>
      <c r="K12207" s="126">
        <v>12253.53</v>
      </c>
      <c r="L12207" s="100" t="s">
        <v>1324</v>
      </c>
    </row>
    <row r="12208" spans="1:12" ht="56.25" customHeight="1">
      <c r="A12208" s="97" t="s">
        <v>631</v>
      </c>
      <c r="B12208" s="122" t="s">
        <v>632</v>
      </c>
      <c r="C12208" s="123">
        <v>42713</v>
      </c>
      <c r="D12208" s="97" t="s">
        <v>27963</v>
      </c>
      <c r="E12208" s="97" t="s">
        <v>11</v>
      </c>
      <c r="F12208" s="97">
        <v>8610</v>
      </c>
      <c r="G12208" s="97"/>
      <c r="H12208" s="124" t="s">
        <v>27964</v>
      </c>
      <c r="I12208" s="125">
        <v>1047.3800000000001</v>
      </c>
      <c r="J12208" s="125">
        <v>0</v>
      </c>
      <c r="K12208" s="126">
        <v>1047.3800000000001</v>
      </c>
      <c r="L12208" s="100" t="s">
        <v>1324</v>
      </c>
    </row>
    <row r="12209" spans="1:12" ht="56.25" customHeight="1">
      <c r="A12209" s="97" t="s">
        <v>631</v>
      </c>
      <c r="B12209" s="122" t="s">
        <v>632</v>
      </c>
      <c r="C12209" s="123">
        <v>42713</v>
      </c>
      <c r="D12209" s="97" t="s">
        <v>27961</v>
      </c>
      <c r="E12209" s="97" t="s">
        <v>11</v>
      </c>
      <c r="F12209" s="97">
        <v>8573</v>
      </c>
      <c r="G12209" s="97"/>
      <c r="H12209" s="124" t="s">
        <v>27962</v>
      </c>
      <c r="I12209" s="125">
        <v>695.73</v>
      </c>
      <c r="J12209" s="125">
        <v>0</v>
      </c>
      <c r="K12209" s="126">
        <v>695.73</v>
      </c>
      <c r="L12209" s="100" t="s">
        <v>1324</v>
      </c>
    </row>
    <row r="12210" spans="1:12" ht="56.25" customHeight="1">
      <c r="A12210" s="97" t="s">
        <v>631</v>
      </c>
      <c r="B12210" s="122" t="s">
        <v>632</v>
      </c>
      <c r="C12210" s="123">
        <v>42713</v>
      </c>
      <c r="D12210" s="97" t="s">
        <v>27959</v>
      </c>
      <c r="E12210" s="97" t="s">
        <v>11</v>
      </c>
      <c r="F12210" s="97">
        <v>8652</v>
      </c>
      <c r="G12210" s="97"/>
      <c r="H12210" s="124" t="s">
        <v>27960</v>
      </c>
      <c r="I12210" s="125">
        <v>1537.38</v>
      </c>
      <c r="J12210" s="125">
        <v>0</v>
      </c>
      <c r="K12210" s="126">
        <v>1537.38</v>
      </c>
      <c r="L12210" s="100" t="s">
        <v>1324</v>
      </c>
    </row>
    <row r="12211" spans="1:12" ht="56.25" customHeight="1">
      <c r="A12211" s="97" t="s">
        <v>631</v>
      </c>
      <c r="B12211" s="122" t="s">
        <v>632</v>
      </c>
      <c r="C12211" s="123">
        <v>42716</v>
      </c>
      <c r="D12211" s="97" t="s">
        <v>27995</v>
      </c>
      <c r="E12211" s="97" t="s">
        <v>1302</v>
      </c>
      <c r="F12211" s="97">
        <v>11993470</v>
      </c>
      <c r="G12211" s="97"/>
      <c r="H12211" s="124" t="s">
        <v>27996</v>
      </c>
      <c r="I12211" s="125">
        <v>0</v>
      </c>
      <c r="J12211" s="125">
        <v>361819.5</v>
      </c>
      <c r="K12211" s="126">
        <v>361819.5</v>
      </c>
      <c r="L12211" s="100" t="s">
        <v>1324</v>
      </c>
    </row>
    <row r="12212" spans="1:12" ht="56.25" customHeight="1">
      <c r="A12212" s="97" t="s">
        <v>631</v>
      </c>
      <c r="B12212" s="122" t="s">
        <v>632</v>
      </c>
      <c r="C12212" s="123">
        <v>42716</v>
      </c>
      <c r="D12212" s="97" t="s">
        <v>27999</v>
      </c>
      <c r="E12212" s="97" t="s">
        <v>1313</v>
      </c>
      <c r="F12212" s="97">
        <v>11995739</v>
      </c>
      <c r="G12212" s="97"/>
      <c r="H12212" s="124" t="s">
        <v>28000</v>
      </c>
      <c r="I12212" s="125">
        <v>0</v>
      </c>
      <c r="J12212" s="125">
        <v>556.15</v>
      </c>
      <c r="K12212" s="126">
        <v>556.15</v>
      </c>
      <c r="L12212" s="100" t="s">
        <v>1324</v>
      </c>
    </row>
    <row r="12213" spans="1:12" ht="56.25" customHeight="1">
      <c r="A12213" s="97" t="s">
        <v>631</v>
      </c>
      <c r="B12213" s="122" t="s">
        <v>632</v>
      </c>
      <c r="C12213" s="123">
        <v>42717</v>
      </c>
      <c r="D12213" s="97" t="s">
        <v>28111</v>
      </c>
      <c r="E12213" s="97" t="s">
        <v>1302</v>
      </c>
      <c r="F12213" s="97">
        <v>12007872</v>
      </c>
      <c r="G12213" s="97"/>
      <c r="H12213" s="124" t="s">
        <v>28112</v>
      </c>
      <c r="I12213" s="125">
        <v>0</v>
      </c>
      <c r="J12213" s="125">
        <v>25236.89</v>
      </c>
      <c r="K12213" s="126">
        <v>25236.89</v>
      </c>
      <c r="L12213" s="100" t="s">
        <v>1324</v>
      </c>
    </row>
    <row r="12214" spans="1:12" ht="56.25" customHeight="1">
      <c r="A12214" s="97" t="s">
        <v>631</v>
      </c>
      <c r="B12214" s="122" t="s">
        <v>632</v>
      </c>
      <c r="C12214" s="123">
        <v>42717</v>
      </c>
      <c r="D12214" s="97" t="s">
        <v>28068</v>
      </c>
      <c r="E12214" s="97" t="s">
        <v>11</v>
      </c>
      <c r="F12214" s="97">
        <v>873411</v>
      </c>
      <c r="G12214" s="97"/>
      <c r="H12214" s="124" t="s">
        <v>28069</v>
      </c>
      <c r="I12214" s="125">
        <v>50</v>
      </c>
      <c r="J12214" s="125">
        <v>0</v>
      </c>
      <c r="K12214" s="126">
        <v>50</v>
      </c>
      <c r="L12214" s="100" t="s">
        <v>1324</v>
      </c>
    </row>
    <row r="12215" spans="1:12" ht="56.25" customHeight="1">
      <c r="A12215" s="97" t="s">
        <v>631</v>
      </c>
      <c r="B12215" s="122" t="s">
        <v>632</v>
      </c>
      <c r="C12215" s="123">
        <v>42718</v>
      </c>
      <c r="D12215" s="97" t="s">
        <v>28147</v>
      </c>
      <c r="E12215" s="97" t="s">
        <v>11</v>
      </c>
      <c r="F12215" s="97">
        <v>8655</v>
      </c>
      <c r="G12215" s="97"/>
      <c r="H12215" s="124" t="s">
        <v>28148</v>
      </c>
      <c r="I12215" s="125">
        <v>23611.56</v>
      </c>
      <c r="J12215" s="125">
        <v>0</v>
      </c>
      <c r="K12215" s="126">
        <v>23611.56</v>
      </c>
      <c r="L12215" s="100" t="s">
        <v>1324</v>
      </c>
    </row>
    <row r="12216" spans="1:12" ht="56.25" customHeight="1">
      <c r="A12216" s="97" t="s">
        <v>631</v>
      </c>
      <c r="B12216" s="122" t="s">
        <v>632</v>
      </c>
      <c r="C12216" s="123">
        <v>42718</v>
      </c>
      <c r="D12216" s="97" t="s">
        <v>28145</v>
      </c>
      <c r="E12216" s="97" t="s">
        <v>11</v>
      </c>
      <c r="F12216" s="97">
        <v>8662</v>
      </c>
      <c r="G12216" s="97"/>
      <c r="H12216" s="124" t="s">
        <v>28146</v>
      </c>
      <c r="I12216" s="125">
        <v>6058.1900000000005</v>
      </c>
      <c r="J12216" s="125">
        <v>0</v>
      </c>
      <c r="K12216" s="126">
        <v>6058.1900000000005</v>
      </c>
      <c r="L12216" s="100" t="s">
        <v>1324</v>
      </c>
    </row>
    <row r="12217" spans="1:12" ht="56.25" customHeight="1">
      <c r="A12217" s="97" t="s">
        <v>631</v>
      </c>
      <c r="B12217" s="122" t="s">
        <v>632</v>
      </c>
      <c r="C12217" s="123">
        <v>42718</v>
      </c>
      <c r="D12217" s="97" t="s">
        <v>28177</v>
      </c>
      <c r="E12217" s="97" t="s">
        <v>11</v>
      </c>
      <c r="F12217" s="97">
        <v>8587</v>
      </c>
      <c r="G12217" s="97"/>
      <c r="H12217" s="124" t="s">
        <v>28178</v>
      </c>
      <c r="I12217" s="125">
        <v>4925.68</v>
      </c>
      <c r="J12217" s="125">
        <v>0</v>
      </c>
      <c r="K12217" s="126">
        <v>4925.68</v>
      </c>
      <c r="L12217" s="100" t="s">
        <v>1324</v>
      </c>
    </row>
    <row r="12218" spans="1:12" ht="56.25" customHeight="1">
      <c r="A12218" s="97" t="s">
        <v>631</v>
      </c>
      <c r="B12218" s="122" t="s">
        <v>632</v>
      </c>
      <c r="C12218" s="123">
        <v>42718</v>
      </c>
      <c r="D12218" s="97" t="s">
        <v>28175</v>
      </c>
      <c r="E12218" s="97" t="s">
        <v>11</v>
      </c>
      <c r="F12218" s="97">
        <v>8586</v>
      </c>
      <c r="G12218" s="97"/>
      <c r="H12218" s="124" t="s">
        <v>28176</v>
      </c>
      <c r="I12218" s="125">
        <v>363.02</v>
      </c>
      <c r="J12218" s="125">
        <v>0</v>
      </c>
      <c r="K12218" s="126">
        <v>363.02</v>
      </c>
      <c r="L12218" s="100" t="s">
        <v>1324</v>
      </c>
    </row>
    <row r="12219" spans="1:12" ht="56.25" customHeight="1">
      <c r="A12219" s="97" t="s">
        <v>631</v>
      </c>
      <c r="B12219" s="122" t="s">
        <v>632</v>
      </c>
      <c r="C12219" s="123">
        <v>42718</v>
      </c>
      <c r="D12219" s="97" t="s">
        <v>28161</v>
      </c>
      <c r="E12219" s="97" t="s">
        <v>11</v>
      </c>
      <c r="F12219" s="97">
        <v>335050</v>
      </c>
      <c r="G12219" s="97"/>
      <c r="H12219" s="124" t="s">
        <v>28162</v>
      </c>
      <c r="I12219" s="125">
        <v>50</v>
      </c>
      <c r="J12219" s="125">
        <v>0</v>
      </c>
      <c r="K12219" s="126">
        <v>50</v>
      </c>
      <c r="L12219" s="100" t="s">
        <v>1324</v>
      </c>
    </row>
    <row r="12220" spans="1:12" ht="56.25" customHeight="1">
      <c r="A12220" s="97" t="s">
        <v>631</v>
      </c>
      <c r="B12220" s="122" t="s">
        <v>632</v>
      </c>
      <c r="C12220" s="123">
        <v>42719</v>
      </c>
      <c r="D12220" s="97" t="s">
        <v>28242</v>
      </c>
      <c r="E12220" s="97" t="s">
        <v>11</v>
      </c>
      <c r="F12220" s="97">
        <v>8564</v>
      </c>
      <c r="G12220" s="97"/>
      <c r="H12220" s="124" t="s">
        <v>28243</v>
      </c>
      <c r="I12220" s="125">
        <v>2508.7600000000002</v>
      </c>
      <c r="J12220" s="125">
        <v>0</v>
      </c>
      <c r="K12220" s="126">
        <v>2508.7600000000002</v>
      </c>
      <c r="L12220" s="100" t="s">
        <v>1324</v>
      </c>
    </row>
    <row r="12221" spans="1:12" ht="56.25" customHeight="1">
      <c r="A12221" s="97" t="s">
        <v>631</v>
      </c>
      <c r="B12221" s="122" t="s">
        <v>632</v>
      </c>
      <c r="C12221" s="123">
        <v>42719</v>
      </c>
      <c r="D12221" s="97" t="s">
        <v>28240</v>
      </c>
      <c r="E12221" s="97" t="s">
        <v>11</v>
      </c>
      <c r="F12221" s="97">
        <v>8719</v>
      </c>
      <c r="G12221" s="97"/>
      <c r="H12221" s="124" t="s">
        <v>28241</v>
      </c>
      <c r="I12221" s="125">
        <v>318.43</v>
      </c>
      <c r="J12221" s="125">
        <v>0</v>
      </c>
      <c r="K12221" s="126">
        <v>318.43</v>
      </c>
      <c r="L12221" s="100" t="s">
        <v>1324</v>
      </c>
    </row>
    <row r="12222" spans="1:12" ht="56.25" customHeight="1">
      <c r="A12222" s="97" t="s">
        <v>631</v>
      </c>
      <c r="B12222" s="122" t="s">
        <v>632</v>
      </c>
      <c r="C12222" s="123">
        <v>42719</v>
      </c>
      <c r="D12222" s="97" t="s">
        <v>28238</v>
      </c>
      <c r="E12222" s="97" t="s">
        <v>11</v>
      </c>
      <c r="F12222" s="97">
        <v>8715</v>
      </c>
      <c r="G12222" s="97"/>
      <c r="H12222" s="124" t="s">
        <v>28239</v>
      </c>
      <c r="I12222" s="125">
        <v>318.43</v>
      </c>
      <c r="J12222" s="125">
        <v>0</v>
      </c>
      <c r="K12222" s="126">
        <v>318.43</v>
      </c>
      <c r="L12222" s="100" t="s">
        <v>1324</v>
      </c>
    </row>
    <row r="12223" spans="1:12" ht="56.25" customHeight="1">
      <c r="A12223" s="97" t="s">
        <v>631</v>
      </c>
      <c r="B12223" s="122" t="s">
        <v>632</v>
      </c>
      <c r="C12223" s="123">
        <v>42719</v>
      </c>
      <c r="D12223" s="97" t="s">
        <v>28236</v>
      </c>
      <c r="E12223" s="97" t="s">
        <v>11</v>
      </c>
      <c r="F12223" s="97">
        <v>8717</v>
      </c>
      <c r="G12223" s="97"/>
      <c r="H12223" s="124" t="s">
        <v>28237</v>
      </c>
      <c r="I12223" s="125">
        <v>411.32</v>
      </c>
      <c r="J12223" s="125">
        <v>0</v>
      </c>
      <c r="K12223" s="126">
        <v>411.32</v>
      </c>
      <c r="L12223" s="100" t="s">
        <v>1324</v>
      </c>
    </row>
    <row r="12224" spans="1:12" ht="56.25" customHeight="1">
      <c r="A12224" s="97" t="s">
        <v>631</v>
      </c>
      <c r="B12224" s="122" t="s">
        <v>632</v>
      </c>
      <c r="C12224" s="123">
        <v>42719</v>
      </c>
      <c r="D12224" s="97" t="s">
        <v>28234</v>
      </c>
      <c r="E12224" s="97" t="s">
        <v>11</v>
      </c>
      <c r="F12224" s="97">
        <v>8716</v>
      </c>
      <c r="G12224" s="97"/>
      <c r="H12224" s="124" t="s">
        <v>28235</v>
      </c>
      <c r="I12224" s="125">
        <v>362.13</v>
      </c>
      <c r="J12224" s="125">
        <v>0</v>
      </c>
      <c r="K12224" s="126">
        <v>362.13</v>
      </c>
      <c r="L12224" s="100" t="s">
        <v>1324</v>
      </c>
    </row>
    <row r="12225" spans="1:12" ht="56.25" customHeight="1">
      <c r="A12225" s="97" t="s">
        <v>631</v>
      </c>
      <c r="B12225" s="122" t="s">
        <v>632</v>
      </c>
      <c r="C12225" s="123">
        <v>42719</v>
      </c>
      <c r="D12225" s="97" t="s">
        <v>28232</v>
      </c>
      <c r="E12225" s="97" t="s">
        <v>11</v>
      </c>
      <c r="F12225" s="97">
        <v>8718</v>
      </c>
      <c r="G12225" s="97"/>
      <c r="H12225" s="124" t="s">
        <v>28233</v>
      </c>
      <c r="I12225" s="125">
        <v>1052.93</v>
      </c>
      <c r="J12225" s="125">
        <v>0</v>
      </c>
      <c r="K12225" s="126">
        <v>1052.93</v>
      </c>
      <c r="L12225" s="100" t="s">
        <v>1324</v>
      </c>
    </row>
    <row r="12226" spans="1:12" ht="56.25" customHeight="1">
      <c r="A12226" s="97" t="s">
        <v>631</v>
      </c>
      <c r="B12226" s="122" t="s">
        <v>632</v>
      </c>
      <c r="C12226" s="123">
        <v>42719</v>
      </c>
      <c r="D12226" s="97" t="s">
        <v>28230</v>
      </c>
      <c r="E12226" s="97" t="s">
        <v>11</v>
      </c>
      <c r="F12226" s="97">
        <v>8720</v>
      </c>
      <c r="G12226" s="97"/>
      <c r="H12226" s="124" t="s">
        <v>28231</v>
      </c>
      <c r="I12226" s="125">
        <v>2270.0300000000002</v>
      </c>
      <c r="J12226" s="125">
        <v>0</v>
      </c>
      <c r="K12226" s="126">
        <v>2270.0300000000002</v>
      </c>
      <c r="L12226" s="100" t="s">
        <v>1324</v>
      </c>
    </row>
    <row r="12227" spans="1:12" ht="56.25" customHeight="1">
      <c r="A12227" s="97" t="s">
        <v>631</v>
      </c>
      <c r="B12227" s="122" t="s">
        <v>632</v>
      </c>
      <c r="C12227" s="123">
        <v>42719</v>
      </c>
      <c r="D12227" s="97" t="s">
        <v>28228</v>
      </c>
      <c r="E12227" s="97" t="s">
        <v>11</v>
      </c>
      <c r="F12227" s="97">
        <v>8621</v>
      </c>
      <c r="G12227" s="97"/>
      <c r="H12227" s="124" t="s">
        <v>28229</v>
      </c>
      <c r="I12227" s="125">
        <v>2108.27</v>
      </c>
      <c r="J12227" s="125">
        <v>0</v>
      </c>
      <c r="K12227" s="126">
        <v>2108.27</v>
      </c>
      <c r="L12227" s="100" t="s">
        <v>1324</v>
      </c>
    </row>
    <row r="12228" spans="1:12" ht="56.25" customHeight="1">
      <c r="A12228" s="97" t="s">
        <v>631</v>
      </c>
      <c r="B12228" s="122" t="s">
        <v>632</v>
      </c>
      <c r="C12228" s="123">
        <v>42719</v>
      </c>
      <c r="D12228" s="97" t="s">
        <v>28226</v>
      </c>
      <c r="E12228" s="97" t="s">
        <v>11</v>
      </c>
      <c r="F12228" s="97">
        <v>8563</v>
      </c>
      <c r="G12228" s="97"/>
      <c r="H12228" s="124" t="s">
        <v>28227</v>
      </c>
      <c r="I12228" s="125">
        <v>720.15</v>
      </c>
      <c r="J12228" s="125">
        <v>0</v>
      </c>
      <c r="K12228" s="126">
        <v>720.15</v>
      </c>
      <c r="L12228" s="100" t="s">
        <v>1324</v>
      </c>
    </row>
    <row r="12229" spans="1:12" ht="56.25" customHeight="1">
      <c r="A12229" s="97" t="s">
        <v>631</v>
      </c>
      <c r="B12229" s="122" t="s">
        <v>632</v>
      </c>
      <c r="C12229" s="123">
        <v>42719</v>
      </c>
      <c r="D12229" s="97" t="s">
        <v>28224</v>
      </c>
      <c r="E12229" s="97" t="s">
        <v>11</v>
      </c>
      <c r="F12229" s="97">
        <v>8623</v>
      </c>
      <c r="G12229" s="97"/>
      <c r="H12229" s="124" t="s">
        <v>28225</v>
      </c>
      <c r="I12229" s="125">
        <v>1207.01</v>
      </c>
      <c r="J12229" s="125">
        <v>0</v>
      </c>
      <c r="K12229" s="126">
        <v>1207.01</v>
      </c>
      <c r="L12229" s="100" t="s">
        <v>1324</v>
      </c>
    </row>
    <row r="12230" spans="1:12" ht="56.25" customHeight="1">
      <c r="A12230" s="97" t="s">
        <v>631</v>
      </c>
      <c r="B12230" s="122" t="s">
        <v>632</v>
      </c>
      <c r="C12230" s="123">
        <v>42719</v>
      </c>
      <c r="D12230" s="97" t="s">
        <v>28222</v>
      </c>
      <c r="E12230" s="97" t="s">
        <v>11</v>
      </c>
      <c r="F12230" s="97">
        <v>8574</v>
      </c>
      <c r="G12230" s="97"/>
      <c r="H12230" s="124" t="s">
        <v>28223</v>
      </c>
      <c r="I12230" s="125">
        <v>1915.03</v>
      </c>
      <c r="J12230" s="125">
        <v>0</v>
      </c>
      <c r="K12230" s="126">
        <v>1915.03</v>
      </c>
      <c r="L12230" s="100" t="s">
        <v>1324</v>
      </c>
    </row>
    <row r="12231" spans="1:12" ht="56.25" customHeight="1">
      <c r="A12231" s="97" t="s">
        <v>631</v>
      </c>
      <c r="B12231" s="122" t="s">
        <v>632</v>
      </c>
      <c r="C12231" s="123">
        <v>42719</v>
      </c>
      <c r="D12231" s="97" t="s">
        <v>28220</v>
      </c>
      <c r="E12231" s="97" t="s">
        <v>11</v>
      </c>
      <c r="F12231" s="97">
        <v>8575</v>
      </c>
      <c r="G12231" s="97"/>
      <c r="H12231" s="124" t="s">
        <v>28221</v>
      </c>
      <c r="I12231" s="125">
        <v>1255.99</v>
      </c>
      <c r="J12231" s="125">
        <v>0</v>
      </c>
      <c r="K12231" s="126">
        <v>1255.99</v>
      </c>
      <c r="L12231" s="100" t="s">
        <v>1324</v>
      </c>
    </row>
    <row r="12232" spans="1:12" ht="56.25" customHeight="1">
      <c r="A12232" s="97" t="s">
        <v>631</v>
      </c>
      <c r="B12232" s="122" t="s">
        <v>632</v>
      </c>
      <c r="C12232" s="123">
        <v>42719</v>
      </c>
      <c r="D12232" s="97" t="s">
        <v>28218</v>
      </c>
      <c r="E12232" s="97" t="s">
        <v>11</v>
      </c>
      <c r="F12232" s="97">
        <v>8576</v>
      </c>
      <c r="G12232" s="97"/>
      <c r="H12232" s="124" t="s">
        <v>28219</v>
      </c>
      <c r="I12232" s="125">
        <v>2724.78</v>
      </c>
      <c r="J12232" s="125">
        <v>0</v>
      </c>
      <c r="K12232" s="126">
        <v>2724.78</v>
      </c>
      <c r="L12232" s="100" t="s">
        <v>1324</v>
      </c>
    </row>
    <row r="12233" spans="1:12" ht="56.25" customHeight="1">
      <c r="A12233" s="97" t="s">
        <v>631</v>
      </c>
      <c r="B12233" s="122" t="s">
        <v>632</v>
      </c>
      <c r="C12233" s="123">
        <v>42719</v>
      </c>
      <c r="D12233" s="97" t="s">
        <v>28216</v>
      </c>
      <c r="E12233" s="97" t="s">
        <v>11</v>
      </c>
      <c r="F12233" s="97">
        <v>8577</v>
      </c>
      <c r="G12233" s="97"/>
      <c r="H12233" s="124" t="s">
        <v>28217</v>
      </c>
      <c r="I12233" s="125">
        <v>282.35000000000002</v>
      </c>
      <c r="J12233" s="125">
        <v>0</v>
      </c>
      <c r="K12233" s="126">
        <v>282.35000000000002</v>
      </c>
      <c r="L12233" s="100" t="s">
        <v>1324</v>
      </c>
    </row>
    <row r="12234" spans="1:12" ht="56.25" customHeight="1">
      <c r="A12234" s="97" t="s">
        <v>631</v>
      </c>
      <c r="B12234" s="122" t="s">
        <v>632</v>
      </c>
      <c r="C12234" s="123">
        <v>42719</v>
      </c>
      <c r="D12234" s="97" t="s">
        <v>28214</v>
      </c>
      <c r="E12234" s="97" t="s">
        <v>11</v>
      </c>
      <c r="F12234" s="97">
        <v>8578</v>
      </c>
      <c r="G12234" s="97"/>
      <c r="H12234" s="124" t="s">
        <v>28215</v>
      </c>
      <c r="I12234" s="125">
        <v>641.81000000000006</v>
      </c>
      <c r="J12234" s="125">
        <v>0</v>
      </c>
      <c r="K12234" s="126">
        <v>641.81000000000006</v>
      </c>
      <c r="L12234" s="100" t="s">
        <v>1324</v>
      </c>
    </row>
    <row r="12235" spans="1:12" ht="56.25" customHeight="1">
      <c r="A12235" s="97" t="s">
        <v>631</v>
      </c>
      <c r="B12235" s="122" t="s">
        <v>632</v>
      </c>
      <c r="C12235" s="123">
        <v>42719</v>
      </c>
      <c r="D12235" s="97" t="s">
        <v>28212</v>
      </c>
      <c r="E12235" s="97" t="s">
        <v>11</v>
      </c>
      <c r="F12235" s="97">
        <v>8579</v>
      </c>
      <c r="G12235" s="97"/>
      <c r="H12235" s="124" t="s">
        <v>28213</v>
      </c>
      <c r="I12235" s="125">
        <v>293.32</v>
      </c>
      <c r="J12235" s="125">
        <v>0</v>
      </c>
      <c r="K12235" s="126">
        <v>293.32</v>
      </c>
      <c r="L12235" s="100" t="s">
        <v>1324</v>
      </c>
    </row>
    <row r="12236" spans="1:12" ht="56.25" customHeight="1">
      <c r="A12236" s="97" t="s">
        <v>631</v>
      </c>
      <c r="B12236" s="122" t="s">
        <v>632</v>
      </c>
      <c r="C12236" s="123">
        <v>42719</v>
      </c>
      <c r="D12236" s="97" t="s">
        <v>28210</v>
      </c>
      <c r="E12236" s="97" t="s">
        <v>11</v>
      </c>
      <c r="F12236" s="97">
        <v>8580</v>
      </c>
      <c r="G12236" s="97"/>
      <c r="H12236" s="124" t="s">
        <v>28211</v>
      </c>
      <c r="I12236" s="125">
        <v>504.54</v>
      </c>
      <c r="J12236" s="125">
        <v>0</v>
      </c>
      <c r="K12236" s="126">
        <v>504.54</v>
      </c>
      <c r="L12236" s="100" t="s">
        <v>1324</v>
      </c>
    </row>
    <row r="12237" spans="1:12" ht="56.25" customHeight="1">
      <c r="A12237" s="97" t="s">
        <v>631</v>
      </c>
      <c r="B12237" s="122" t="s">
        <v>632</v>
      </c>
      <c r="C12237" s="123">
        <v>42719</v>
      </c>
      <c r="D12237" s="97" t="s">
        <v>28208</v>
      </c>
      <c r="E12237" s="97" t="s">
        <v>11</v>
      </c>
      <c r="F12237" s="97">
        <v>8581</v>
      </c>
      <c r="G12237" s="97"/>
      <c r="H12237" s="124" t="s">
        <v>28209</v>
      </c>
      <c r="I12237" s="125">
        <v>2296.58</v>
      </c>
      <c r="J12237" s="125">
        <v>0</v>
      </c>
      <c r="K12237" s="126">
        <v>2296.58</v>
      </c>
      <c r="L12237" s="100" t="s">
        <v>1324</v>
      </c>
    </row>
    <row r="12238" spans="1:12" ht="56.25" customHeight="1">
      <c r="A12238" s="97" t="s">
        <v>631</v>
      </c>
      <c r="B12238" s="122" t="s">
        <v>632</v>
      </c>
      <c r="C12238" s="123">
        <v>42719</v>
      </c>
      <c r="D12238" s="97" t="s">
        <v>28279</v>
      </c>
      <c r="E12238" s="97" t="s">
        <v>11</v>
      </c>
      <c r="F12238" s="97">
        <v>8627</v>
      </c>
      <c r="G12238" s="97"/>
      <c r="H12238" s="124" t="s">
        <v>28280</v>
      </c>
      <c r="I12238" s="125">
        <v>627.41</v>
      </c>
      <c r="J12238" s="125">
        <v>0</v>
      </c>
      <c r="K12238" s="126">
        <v>627.41</v>
      </c>
      <c r="L12238" s="100" t="s">
        <v>1324</v>
      </c>
    </row>
    <row r="12239" spans="1:12" ht="56.25" customHeight="1">
      <c r="A12239" s="97" t="s">
        <v>631</v>
      </c>
      <c r="B12239" s="122" t="s">
        <v>632</v>
      </c>
      <c r="C12239" s="123">
        <v>42719</v>
      </c>
      <c r="D12239" s="97" t="s">
        <v>28277</v>
      </c>
      <c r="E12239" s="97" t="s">
        <v>11</v>
      </c>
      <c r="F12239" s="97">
        <v>8582</v>
      </c>
      <c r="G12239" s="97"/>
      <c r="H12239" s="124" t="s">
        <v>28278</v>
      </c>
      <c r="I12239" s="125">
        <v>1443.13</v>
      </c>
      <c r="J12239" s="125">
        <v>0</v>
      </c>
      <c r="K12239" s="126">
        <v>1443.13</v>
      </c>
      <c r="L12239" s="100" t="s">
        <v>1324</v>
      </c>
    </row>
    <row r="12240" spans="1:12" ht="56.25" customHeight="1">
      <c r="A12240" s="97" t="s">
        <v>631</v>
      </c>
      <c r="B12240" s="122" t="s">
        <v>632</v>
      </c>
      <c r="C12240" s="123">
        <v>42719</v>
      </c>
      <c r="D12240" s="97" t="s">
        <v>28275</v>
      </c>
      <c r="E12240" s="97" t="s">
        <v>11</v>
      </c>
      <c r="F12240" s="97">
        <v>8589</v>
      </c>
      <c r="G12240" s="97"/>
      <c r="H12240" s="124" t="s">
        <v>28276</v>
      </c>
      <c r="I12240" s="125">
        <v>741.9</v>
      </c>
      <c r="J12240" s="125">
        <v>0</v>
      </c>
      <c r="K12240" s="126">
        <v>741.9</v>
      </c>
      <c r="L12240" s="100" t="s">
        <v>1324</v>
      </c>
    </row>
    <row r="12241" spans="1:12" ht="56.25" customHeight="1">
      <c r="A12241" s="97" t="s">
        <v>631</v>
      </c>
      <c r="B12241" s="122" t="s">
        <v>632</v>
      </c>
      <c r="C12241" s="123">
        <v>42719</v>
      </c>
      <c r="D12241" s="97" t="s">
        <v>28273</v>
      </c>
      <c r="E12241" s="97" t="s">
        <v>11</v>
      </c>
      <c r="F12241" s="97">
        <v>8588</v>
      </c>
      <c r="G12241" s="97"/>
      <c r="H12241" s="124" t="s">
        <v>28274</v>
      </c>
      <c r="I12241" s="125">
        <v>276.04000000000002</v>
      </c>
      <c r="J12241" s="125">
        <v>0</v>
      </c>
      <c r="K12241" s="126">
        <v>276.04000000000002</v>
      </c>
      <c r="L12241" s="100" t="s">
        <v>1324</v>
      </c>
    </row>
    <row r="12242" spans="1:12" ht="56.25" customHeight="1">
      <c r="A12242" s="97" t="s">
        <v>631</v>
      </c>
      <c r="B12242" s="122" t="s">
        <v>632</v>
      </c>
      <c r="C12242" s="123">
        <v>42719</v>
      </c>
      <c r="D12242" s="97" t="s">
        <v>28271</v>
      </c>
      <c r="E12242" s="97" t="s">
        <v>11</v>
      </c>
      <c r="F12242" s="97">
        <v>8590</v>
      </c>
      <c r="G12242" s="97"/>
      <c r="H12242" s="124" t="s">
        <v>28272</v>
      </c>
      <c r="I12242" s="125">
        <v>558.12</v>
      </c>
      <c r="J12242" s="125">
        <v>0</v>
      </c>
      <c r="K12242" s="126">
        <v>558.12</v>
      </c>
      <c r="L12242" s="100" t="s">
        <v>1324</v>
      </c>
    </row>
    <row r="12243" spans="1:12" ht="56.25" customHeight="1">
      <c r="A12243" s="97" t="s">
        <v>631</v>
      </c>
      <c r="B12243" s="122" t="s">
        <v>632</v>
      </c>
      <c r="C12243" s="123">
        <v>42719</v>
      </c>
      <c r="D12243" s="97" t="s">
        <v>28185</v>
      </c>
      <c r="E12243" s="97" t="s">
        <v>11</v>
      </c>
      <c r="F12243" s="97">
        <v>8626</v>
      </c>
      <c r="G12243" s="97"/>
      <c r="H12243" s="124" t="s">
        <v>28186</v>
      </c>
      <c r="I12243" s="125">
        <v>2241.36</v>
      </c>
      <c r="J12243" s="125">
        <v>0</v>
      </c>
      <c r="K12243" s="126">
        <v>2241.36</v>
      </c>
      <c r="L12243" s="100" t="s">
        <v>1324</v>
      </c>
    </row>
    <row r="12244" spans="1:12" ht="56.25" customHeight="1">
      <c r="A12244" s="97" t="s">
        <v>631</v>
      </c>
      <c r="B12244" s="122" t="s">
        <v>632</v>
      </c>
      <c r="C12244" s="123">
        <v>42720</v>
      </c>
      <c r="D12244" s="97" t="s">
        <v>28305</v>
      </c>
      <c r="E12244" s="97" t="s">
        <v>11</v>
      </c>
      <c r="F12244" s="97">
        <v>8654</v>
      </c>
      <c r="G12244" s="97"/>
      <c r="H12244" s="124" t="s">
        <v>28306</v>
      </c>
      <c r="I12244" s="125">
        <v>1951.5900000000001</v>
      </c>
      <c r="J12244" s="125">
        <v>0</v>
      </c>
      <c r="K12244" s="126">
        <v>1951.5900000000001</v>
      </c>
      <c r="L12244" s="100" t="s">
        <v>1324</v>
      </c>
    </row>
    <row r="12245" spans="1:12" ht="56.25" customHeight="1">
      <c r="A12245" s="97" t="s">
        <v>631</v>
      </c>
      <c r="B12245" s="122" t="s">
        <v>632</v>
      </c>
      <c r="C12245" s="123">
        <v>42720</v>
      </c>
      <c r="D12245" s="97" t="s">
        <v>28301</v>
      </c>
      <c r="E12245" s="97" t="s">
        <v>11</v>
      </c>
      <c r="F12245" s="97">
        <v>336970</v>
      </c>
      <c r="G12245" s="97"/>
      <c r="H12245" s="124" t="s">
        <v>28302</v>
      </c>
      <c r="I12245" s="125">
        <v>50</v>
      </c>
      <c r="J12245" s="125">
        <v>0</v>
      </c>
      <c r="K12245" s="126">
        <v>50</v>
      </c>
      <c r="L12245" s="100" t="s">
        <v>1324</v>
      </c>
    </row>
    <row r="12246" spans="1:12" ht="56.25" customHeight="1">
      <c r="A12246" s="97" t="s">
        <v>631</v>
      </c>
      <c r="B12246" s="122" t="s">
        <v>632</v>
      </c>
      <c r="C12246" s="123">
        <v>42720</v>
      </c>
      <c r="D12246" s="97" t="s">
        <v>28299</v>
      </c>
      <c r="E12246" s="97" t="s">
        <v>11</v>
      </c>
      <c r="F12246" s="97">
        <v>336972</v>
      </c>
      <c r="G12246" s="97"/>
      <c r="H12246" s="124" t="s">
        <v>28300</v>
      </c>
      <c r="I12246" s="125">
        <v>50</v>
      </c>
      <c r="J12246" s="125">
        <v>0</v>
      </c>
      <c r="K12246" s="126">
        <v>50</v>
      </c>
      <c r="L12246" s="100" t="s">
        <v>1324</v>
      </c>
    </row>
    <row r="12247" spans="1:12" ht="56.25" customHeight="1">
      <c r="A12247" s="97" t="s">
        <v>631</v>
      </c>
      <c r="B12247" s="122" t="s">
        <v>632</v>
      </c>
      <c r="C12247" s="123">
        <v>42720</v>
      </c>
      <c r="D12247" s="97" t="s">
        <v>28311</v>
      </c>
      <c r="E12247" s="97" t="s">
        <v>1302</v>
      </c>
      <c r="F12247" s="97">
        <v>12056590</v>
      </c>
      <c r="G12247" s="97"/>
      <c r="H12247" s="124" t="s">
        <v>28312</v>
      </c>
      <c r="I12247" s="125">
        <v>0</v>
      </c>
      <c r="J12247" s="125">
        <v>1108444.31</v>
      </c>
      <c r="K12247" s="126">
        <v>1108444.31</v>
      </c>
      <c r="L12247" s="100" t="s">
        <v>1324</v>
      </c>
    </row>
    <row r="12248" spans="1:12" ht="56.25" customHeight="1">
      <c r="A12248" s="97" t="s">
        <v>631</v>
      </c>
      <c r="B12248" s="122" t="s">
        <v>632</v>
      </c>
      <c r="C12248" s="123">
        <v>42720</v>
      </c>
      <c r="D12248" s="97" t="s">
        <v>28291</v>
      </c>
      <c r="E12248" s="97" t="s">
        <v>6</v>
      </c>
      <c r="F12248" s="97">
        <v>873698</v>
      </c>
      <c r="G12248" s="97"/>
      <c r="H12248" s="124" t="s">
        <v>28292</v>
      </c>
      <c r="I12248" s="125">
        <v>0</v>
      </c>
      <c r="J12248" s="125">
        <v>2516681.87</v>
      </c>
      <c r="K12248" s="126">
        <v>2516681.87</v>
      </c>
      <c r="L12248" s="100" t="s">
        <v>1324</v>
      </c>
    </row>
    <row r="12249" spans="1:12" ht="56.25" customHeight="1">
      <c r="A12249" s="97" t="s">
        <v>631</v>
      </c>
      <c r="B12249" s="122" t="s">
        <v>632</v>
      </c>
      <c r="C12249" s="123">
        <v>42723</v>
      </c>
      <c r="D12249" s="97" t="s">
        <v>28381</v>
      </c>
      <c r="E12249" s="97" t="s">
        <v>11</v>
      </c>
      <c r="F12249" s="97">
        <v>8706</v>
      </c>
      <c r="G12249" s="97"/>
      <c r="H12249" s="124" t="s">
        <v>28382</v>
      </c>
      <c r="I12249" s="125">
        <v>3310.35</v>
      </c>
      <c r="J12249" s="125">
        <v>0</v>
      </c>
      <c r="K12249" s="126">
        <v>3310.35</v>
      </c>
      <c r="L12249" s="100" t="s">
        <v>1324</v>
      </c>
    </row>
    <row r="12250" spans="1:12" ht="56.25" customHeight="1">
      <c r="A12250" s="97" t="s">
        <v>631</v>
      </c>
      <c r="B12250" s="122" t="s">
        <v>632</v>
      </c>
      <c r="C12250" s="123">
        <v>42723</v>
      </c>
      <c r="D12250" s="97" t="s">
        <v>28403</v>
      </c>
      <c r="E12250" s="97" t="s">
        <v>11</v>
      </c>
      <c r="F12250" s="97">
        <v>8656</v>
      </c>
      <c r="G12250" s="97"/>
      <c r="H12250" s="124" t="s">
        <v>28404</v>
      </c>
      <c r="I12250" s="125">
        <v>1501.8500000000001</v>
      </c>
      <c r="J12250" s="125">
        <v>0</v>
      </c>
      <c r="K12250" s="126">
        <v>1501.8500000000001</v>
      </c>
      <c r="L12250" s="100" t="s">
        <v>1324</v>
      </c>
    </row>
    <row r="12251" spans="1:12" ht="56.25" customHeight="1">
      <c r="A12251" s="97" t="s">
        <v>631</v>
      </c>
      <c r="B12251" s="122" t="s">
        <v>632</v>
      </c>
      <c r="C12251" s="123">
        <v>42723</v>
      </c>
      <c r="D12251" s="97" t="s">
        <v>28401</v>
      </c>
      <c r="E12251" s="97" t="s">
        <v>11</v>
      </c>
      <c r="F12251" s="97">
        <v>8658</v>
      </c>
      <c r="G12251" s="97"/>
      <c r="H12251" s="124" t="s">
        <v>28402</v>
      </c>
      <c r="I12251" s="125">
        <v>2659.54</v>
      </c>
      <c r="J12251" s="125">
        <v>0</v>
      </c>
      <c r="K12251" s="126">
        <v>2659.54</v>
      </c>
      <c r="L12251" s="100" t="s">
        <v>1324</v>
      </c>
    </row>
    <row r="12252" spans="1:12" ht="56.25" customHeight="1">
      <c r="A12252" s="97" t="s">
        <v>631</v>
      </c>
      <c r="B12252" s="122" t="s">
        <v>632</v>
      </c>
      <c r="C12252" s="123">
        <v>42723</v>
      </c>
      <c r="D12252" s="97" t="s">
        <v>28399</v>
      </c>
      <c r="E12252" s="97" t="s">
        <v>11</v>
      </c>
      <c r="F12252" s="97">
        <v>8659</v>
      </c>
      <c r="G12252" s="97"/>
      <c r="H12252" s="124" t="s">
        <v>28400</v>
      </c>
      <c r="I12252" s="125">
        <v>3789.9300000000003</v>
      </c>
      <c r="J12252" s="125">
        <v>0</v>
      </c>
      <c r="K12252" s="126">
        <v>3789.9300000000003</v>
      </c>
      <c r="L12252" s="100" t="s">
        <v>1324</v>
      </c>
    </row>
    <row r="12253" spans="1:12" ht="56.25" customHeight="1">
      <c r="A12253" s="97" t="s">
        <v>631</v>
      </c>
      <c r="B12253" s="122" t="s">
        <v>632</v>
      </c>
      <c r="C12253" s="123">
        <v>42723</v>
      </c>
      <c r="D12253" s="97" t="s">
        <v>28397</v>
      </c>
      <c r="E12253" s="97" t="s">
        <v>11</v>
      </c>
      <c r="F12253" s="97">
        <v>8665</v>
      </c>
      <c r="G12253" s="97"/>
      <c r="H12253" s="124" t="s">
        <v>28398</v>
      </c>
      <c r="I12253" s="125">
        <v>1702.64</v>
      </c>
      <c r="J12253" s="125">
        <v>0</v>
      </c>
      <c r="K12253" s="126">
        <v>1702.64</v>
      </c>
      <c r="L12253" s="100" t="s">
        <v>1324</v>
      </c>
    </row>
    <row r="12254" spans="1:12" ht="56.25" customHeight="1">
      <c r="A12254" s="97" t="s">
        <v>631</v>
      </c>
      <c r="B12254" s="122" t="s">
        <v>632</v>
      </c>
      <c r="C12254" s="123">
        <v>42724</v>
      </c>
      <c r="D12254" s="97" t="s">
        <v>28460</v>
      </c>
      <c r="E12254" s="97" t="s">
        <v>11</v>
      </c>
      <c r="F12254" s="97">
        <v>8663</v>
      </c>
      <c r="G12254" s="97"/>
      <c r="H12254" s="124" t="s">
        <v>28461</v>
      </c>
      <c r="I12254" s="125">
        <v>44479.68</v>
      </c>
      <c r="J12254" s="125">
        <v>0</v>
      </c>
      <c r="K12254" s="126">
        <v>44479.68</v>
      </c>
      <c r="L12254" s="100" t="s">
        <v>1324</v>
      </c>
    </row>
    <row r="12255" spans="1:12" ht="56.25" customHeight="1">
      <c r="A12255" s="97" t="s">
        <v>631</v>
      </c>
      <c r="B12255" s="122" t="s">
        <v>632</v>
      </c>
      <c r="C12255" s="123">
        <v>42724</v>
      </c>
      <c r="D12255" s="97" t="s">
        <v>28496</v>
      </c>
      <c r="E12255" s="97" t="s">
        <v>11</v>
      </c>
      <c r="F12255" s="97">
        <v>8664</v>
      </c>
      <c r="G12255" s="97"/>
      <c r="H12255" s="124" t="s">
        <v>28497</v>
      </c>
      <c r="I12255" s="125">
        <v>19872.93</v>
      </c>
      <c r="J12255" s="125">
        <v>0</v>
      </c>
      <c r="K12255" s="126">
        <v>19872.93</v>
      </c>
      <c r="L12255" s="100" t="s">
        <v>1324</v>
      </c>
    </row>
    <row r="12256" spans="1:12" ht="56.25" customHeight="1">
      <c r="A12256" s="97" t="s">
        <v>631</v>
      </c>
      <c r="B12256" s="122" t="s">
        <v>632</v>
      </c>
      <c r="C12256" s="123">
        <v>42724</v>
      </c>
      <c r="D12256" s="97" t="s">
        <v>28470</v>
      </c>
      <c r="E12256" s="97" t="s">
        <v>11</v>
      </c>
      <c r="F12256" s="97">
        <v>339583</v>
      </c>
      <c r="G12256" s="97"/>
      <c r="H12256" s="124" t="s">
        <v>28471</v>
      </c>
      <c r="I12256" s="125">
        <v>14966.15</v>
      </c>
      <c r="J12256" s="125">
        <v>0</v>
      </c>
      <c r="K12256" s="126">
        <v>14966.15</v>
      </c>
      <c r="L12256" s="100" t="s">
        <v>1324</v>
      </c>
    </row>
    <row r="12257" spans="1:12" ht="56.25" customHeight="1">
      <c r="A12257" s="97" t="s">
        <v>631</v>
      </c>
      <c r="B12257" s="122" t="s">
        <v>632</v>
      </c>
      <c r="C12257" s="123">
        <v>42724</v>
      </c>
      <c r="D12257" s="97" t="s">
        <v>28468</v>
      </c>
      <c r="E12257" s="97" t="s">
        <v>20</v>
      </c>
      <c r="F12257" s="97">
        <v>339584</v>
      </c>
      <c r="G12257" s="97"/>
      <c r="H12257" s="124" t="s">
        <v>28469</v>
      </c>
      <c r="I12257" s="125">
        <v>21308779.329999998</v>
      </c>
      <c r="J12257" s="125">
        <v>0</v>
      </c>
      <c r="K12257" s="126">
        <v>21308779.329999998</v>
      </c>
      <c r="L12257" s="100" t="s">
        <v>1324</v>
      </c>
    </row>
    <row r="12258" spans="1:12" ht="56.25" customHeight="1">
      <c r="A12258" s="97" t="s">
        <v>631</v>
      </c>
      <c r="B12258" s="122" t="s">
        <v>632</v>
      </c>
      <c r="C12258" s="123">
        <v>42724</v>
      </c>
      <c r="D12258" s="97" t="s">
        <v>28456</v>
      </c>
      <c r="E12258" s="97" t="s">
        <v>13</v>
      </c>
      <c r="F12258" s="97">
        <v>874087</v>
      </c>
      <c r="G12258" s="97"/>
      <c r="H12258" s="124" t="s">
        <v>28457</v>
      </c>
      <c r="I12258" s="125">
        <v>13720000</v>
      </c>
      <c r="J12258" s="125">
        <v>0</v>
      </c>
      <c r="K12258" s="126">
        <v>13720000</v>
      </c>
      <c r="L12258" s="100" t="s">
        <v>1324</v>
      </c>
    </row>
    <row r="12259" spans="1:12" ht="56.25" customHeight="1">
      <c r="A12259" s="97" t="s">
        <v>631</v>
      </c>
      <c r="B12259" s="122" t="s">
        <v>632</v>
      </c>
      <c r="C12259" s="123">
        <v>42724</v>
      </c>
      <c r="D12259" s="97" t="s">
        <v>28454</v>
      </c>
      <c r="E12259" s="97" t="s">
        <v>11</v>
      </c>
      <c r="F12259" s="97">
        <v>874087</v>
      </c>
      <c r="G12259" s="97"/>
      <c r="H12259" s="124" t="s">
        <v>28455</v>
      </c>
      <c r="I12259" s="125">
        <v>50</v>
      </c>
      <c r="J12259" s="125">
        <v>0</v>
      </c>
      <c r="K12259" s="126">
        <v>50</v>
      </c>
      <c r="L12259" s="100" t="s">
        <v>1324</v>
      </c>
    </row>
    <row r="12260" spans="1:12" ht="56.25" customHeight="1">
      <c r="A12260" s="97" t="s">
        <v>631</v>
      </c>
      <c r="B12260" s="122" t="s">
        <v>632</v>
      </c>
      <c r="C12260" s="123">
        <v>42725</v>
      </c>
      <c r="D12260" s="97" t="s">
        <v>28542</v>
      </c>
      <c r="E12260" s="97" t="s">
        <v>11</v>
      </c>
      <c r="F12260" s="97">
        <v>8742</v>
      </c>
      <c r="G12260" s="97"/>
      <c r="H12260" s="124" t="s">
        <v>28543</v>
      </c>
      <c r="I12260" s="125">
        <v>965.12</v>
      </c>
      <c r="J12260" s="125">
        <v>0</v>
      </c>
      <c r="K12260" s="126">
        <v>965.12</v>
      </c>
      <c r="L12260" s="100" t="s">
        <v>1324</v>
      </c>
    </row>
    <row r="12261" spans="1:12" ht="56.25" customHeight="1">
      <c r="A12261" s="97" t="s">
        <v>631</v>
      </c>
      <c r="B12261" s="122" t="s">
        <v>632</v>
      </c>
      <c r="C12261" s="123">
        <v>42725</v>
      </c>
      <c r="D12261" s="97" t="s">
        <v>28500</v>
      </c>
      <c r="E12261" s="97" t="s">
        <v>11</v>
      </c>
      <c r="F12261" s="97">
        <v>340626</v>
      </c>
      <c r="G12261" s="97"/>
      <c r="H12261" s="124" t="s">
        <v>28501</v>
      </c>
      <c r="I12261" s="125">
        <v>50</v>
      </c>
      <c r="J12261" s="125">
        <v>0</v>
      </c>
      <c r="K12261" s="126">
        <v>50</v>
      </c>
      <c r="L12261" s="100" t="s">
        <v>1324</v>
      </c>
    </row>
    <row r="12262" spans="1:12" ht="56.25" customHeight="1">
      <c r="A12262" s="97" t="s">
        <v>631</v>
      </c>
      <c r="B12262" s="122" t="s">
        <v>632</v>
      </c>
      <c r="C12262" s="123">
        <v>42727</v>
      </c>
      <c r="D12262" s="97" t="s">
        <v>28669</v>
      </c>
      <c r="E12262" s="97" t="s">
        <v>11</v>
      </c>
      <c r="F12262" s="97">
        <v>341985</v>
      </c>
      <c r="G12262" s="97"/>
      <c r="H12262" s="124" t="s">
        <v>28670</v>
      </c>
      <c r="I12262" s="125">
        <v>50</v>
      </c>
      <c r="J12262" s="125">
        <v>0</v>
      </c>
      <c r="K12262" s="126">
        <v>50</v>
      </c>
      <c r="L12262" s="100" t="s">
        <v>1324</v>
      </c>
    </row>
    <row r="12263" spans="1:12" ht="56.25" customHeight="1">
      <c r="A12263" s="97" t="s">
        <v>631</v>
      </c>
      <c r="B12263" s="122" t="s">
        <v>632</v>
      </c>
      <c r="C12263" s="123">
        <v>42727</v>
      </c>
      <c r="D12263" s="97" t="s">
        <v>28667</v>
      </c>
      <c r="E12263" s="97" t="s">
        <v>11</v>
      </c>
      <c r="F12263" s="97">
        <v>341986</v>
      </c>
      <c r="G12263" s="97"/>
      <c r="H12263" s="124" t="s">
        <v>28668</v>
      </c>
      <c r="I12263" s="125">
        <v>50</v>
      </c>
      <c r="J12263" s="125">
        <v>0</v>
      </c>
      <c r="K12263" s="126">
        <v>50</v>
      </c>
      <c r="L12263" s="100" t="s">
        <v>1324</v>
      </c>
    </row>
    <row r="12264" spans="1:12" ht="56.25" customHeight="1">
      <c r="A12264" s="97" t="s">
        <v>631</v>
      </c>
      <c r="B12264" s="122" t="s">
        <v>632</v>
      </c>
      <c r="C12264" s="123">
        <v>42731</v>
      </c>
      <c r="D12264" s="97" t="s">
        <v>28698</v>
      </c>
      <c r="E12264" s="97" t="s">
        <v>1302</v>
      </c>
      <c r="F12264" s="97">
        <v>12168017</v>
      </c>
      <c r="G12264" s="97"/>
      <c r="H12264" s="124" t="s">
        <v>28699</v>
      </c>
      <c r="I12264" s="125">
        <v>0</v>
      </c>
      <c r="J12264" s="125">
        <v>86489.900000000009</v>
      </c>
      <c r="K12264" s="126">
        <v>86489.900000000009</v>
      </c>
      <c r="L12264" s="100" t="s">
        <v>1324</v>
      </c>
    </row>
    <row r="12265" spans="1:12" ht="56.25" customHeight="1">
      <c r="A12265" s="97" t="s">
        <v>631</v>
      </c>
      <c r="B12265" s="122" t="s">
        <v>632</v>
      </c>
      <c r="C12265" s="123">
        <v>42731</v>
      </c>
      <c r="D12265" s="97" t="s">
        <v>28696</v>
      </c>
      <c r="E12265" s="97" t="s">
        <v>1302</v>
      </c>
      <c r="F12265" s="97">
        <v>12168041</v>
      </c>
      <c r="G12265" s="97"/>
      <c r="H12265" s="124" t="s">
        <v>28697</v>
      </c>
      <c r="I12265" s="125">
        <v>0</v>
      </c>
      <c r="J12265" s="125">
        <v>173098.89</v>
      </c>
      <c r="K12265" s="126">
        <v>173098.89</v>
      </c>
      <c r="L12265" s="100" t="s">
        <v>1324</v>
      </c>
    </row>
    <row r="12266" spans="1:12" ht="56.25" customHeight="1">
      <c r="A12266" s="97" t="s">
        <v>631</v>
      </c>
      <c r="B12266" s="122" t="s">
        <v>632</v>
      </c>
      <c r="C12266" s="123">
        <v>42731</v>
      </c>
      <c r="D12266" s="97" t="s">
        <v>28686</v>
      </c>
      <c r="E12266" s="97" t="s">
        <v>11</v>
      </c>
      <c r="F12266" s="97">
        <v>874974</v>
      </c>
      <c r="G12266" s="97"/>
      <c r="H12266" s="124" t="s">
        <v>28687</v>
      </c>
      <c r="I12266" s="125">
        <v>50</v>
      </c>
      <c r="J12266" s="125">
        <v>0</v>
      </c>
      <c r="K12266" s="126">
        <v>50</v>
      </c>
      <c r="L12266" s="100" t="s">
        <v>1324</v>
      </c>
    </row>
    <row r="12267" spans="1:12" ht="56.25" customHeight="1">
      <c r="A12267" s="97" t="s">
        <v>631</v>
      </c>
      <c r="B12267" s="122" t="s">
        <v>632</v>
      </c>
      <c r="C12267" s="123">
        <v>42732</v>
      </c>
      <c r="D12267" s="97" t="s">
        <v>28774</v>
      </c>
      <c r="E12267" s="97" t="s">
        <v>1302</v>
      </c>
      <c r="F12267" s="97">
        <v>12186095</v>
      </c>
      <c r="G12267" s="97"/>
      <c r="H12267" s="124" t="s">
        <v>28775</v>
      </c>
      <c r="I12267" s="125">
        <v>0</v>
      </c>
      <c r="J12267" s="125">
        <v>13565.25</v>
      </c>
      <c r="K12267" s="126">
        <v>13565.25</v>
      </c>
      <c r="L12267" s="100" t="s">
        <v>1324</v>
      </c>
    </row>
    <row r="12268" spans="1:12" ht="56.25" customHeight="1">
      <c r="A12268" s="97" t="s">
        <v>631</v>
      </c>
      <c r="B12268" s="122" t="s">
        <v>632</v>
      </c>
      <c r="C12268" s="123">
        <v>42733</v>
      </c>
      <c r="D12268" s="97" t="s">
        <v>28968</v>
      </c>
      <c r="E12268" s="97" t="s">
        <v>11</v>
      </c>
      <c r="F12268" s="97">
        <v>875622</v>
      </c>
      <c r="G12268" s="97"/>
      <c r="H12268" s="124" t="s">
        <v>28969</v>
      </c>
      <c r="I12268" s="125">
        <v>50</v>
      </c>
      <c r="J12268" s="125">
        <v>0</v>
      </c>
      <c r="K12268" s="126">
        <v>50</v>
      </c>
      <c r="L12268" s="100" t="s">
        <v>1324</v>
      </c>
    </row>
    <row r="12269" spans="1:12" ht="56.25" customHeight="1">
      <c r="A12269" s="97" t="s">
        <v>631</v>
      </c>
      <c r="B12269" s="122" t="s">
        <v>632</v>
      </c>
      <c r="C12269" s="123">
        <v>42734</v>
      </c>
      <c r="D12269" s="97" t="s">
        <v>29255</v>
      </c>
      <c r="E12269" s="97" t="s">
        <v>11</v>
      </c>
      <c r="F12269" s="97">
        <v>8637</v>
      </c>
      <c r="G12269" s="97"/>
      <c r="H12269" s="124" t="s">
        <v>29256</v>
      </c>
      <c r="I12269" s="125">
        <v>337.78000000000003</v>
      </c>
      <c r="J12269" s="125">
        <v>0</v>
      </c>
      <c r="K12269" s="126">
        <v>337.78000000000003</v>
      </c>
      <c r="L12269" s="100" t="s">
        <v>1324</v>
      </c>
    </row>
    <row r="12270" spans="1:12" ht="56.25" customHeight="1">
      <c r="A12270" s="97" t="s">
        <v>631</v>
      </c>
      <c r="B12270" s="122" t="s">
        <v>632</v>
      </c>
      <c r="C12270" s="123">
        <v>42734</v>
      </c>
      <c r="D12270" s="97" t="s">
        <v>29251</v>
      </c>
      <c r="E12270" s="97" t="s">
        <v>11</v>
      </c>
      <c r="F12270" s="97">
        <v>8641</v>
      </c>
      <c r="G12270" s="97"/>
      <c r="H12270" s="124" t="s">
        <v>29252</v>
      </c>
      <c r="I12270" s="125">
        <v>2334.38</v>
      </c>
      <c r="J12270" s="125">
        <v>0</v>
      </c>
      <c r="K12270" s="126">
        <v>2334.38</v>
      </c>
      <c r="L12270" s="100" t="s">
        <v>1324</v>
      </c>
    </row>
    <row r="12271" spans="1:12" ht="56.25" customHeight="1">
      <c r="A12271" s="97" t="s">
        <v>631</v>
      </c>
      <c r="B12271" s="122" t="s">
        <v>632</v>
      </c>
      <c r="C12271" s="123">
        <v>42734</v>
      </c>
      <c r="D12271" s="97" t="s">
        <v>29247</v>
      </c>
      <c r="E12271" s="97" t="s">
        <v>11</v>
      </c>
      <c r="F12271" s="97">
        <v>8643</v>
      </c>
      <c r="G12271" s="97"/>
      <c r="H12271" s="124" t="s">
        <v>29248</v>
      </c>
      <c r="I12271" s="125">
        <v>874.37</v>
      </c>
      <c r="J12271" s="125">
        <v>0</v>
      </c>
      <c r="K12271" s="126">
        <v>874.37</v>
      </c>
      <c r="L12271" s="100" t="s">
        <v>1324</v>
      </c>
    </row>
    <row r="12272" spans="1:12" ht="56.25" customHeight="1">
      <c r="A12272" s="97" t="s">
        <v>631</v>
      </c>
      <c r="B12272" s="122" t="s">
        <v>632</v>
      </c>
      <c r="C12272" s="123">
        <v>42734</v>
      </c>
      <c r="D12272" s="97" t="s">
        <v>29245</v>
      </c>
      <c r="E12272" s="97" t="s">
        <v>6</v>
      </c>
      <c r="F12272" s="97">
        <v>345998</v>
      </c>
      <c r="G12272" s="97"/>
      <c r="H12272" s="124" t="s">
        <v>29246</v>
      </c>
      <c r="I12272" s="125">
        <v>0</v>
      </c>
      <c r="J12272" s="125">
        <v>162353.42000000001</v>
      </c>
      <c r="K12272" s="126">
        <v>162353.42000000001</v>
      </c>
      <c r="L12272" s="100" t="s">
        <v>1324</v>
      </c>
    </row>
    <row r="12273" spans="1:12" ht="56.25" customHeight="1">
      <c r="A12273" s="97" t="s">
        <v>631</v>
      </c>
      <c r="B12273" s="122" t="s">
        <v>632</v>
      </c>
      <c r="C12273" s="123">
        <v>42734</v>
      </c>
      <c r="D12273" s="97" t="s">
        <v>29243</v>
      </c>
      <c r="E12273" s="97" t="s">
        <v>6</v>
      </c>
      <c r="F12273" s="97">
        <v>345999</v>
      </c>
      <c r="G12273" s="97"/>
      <c r="H12273" s="124" t="s">
        <v>29244</v>
      </c>
      <c r="I12273" s="125">
        <v>0</v>
      </c>
      <c r="J12273" s="125">
        <v>31541.89</v>
      </c>
      <c r="K12273" s="126">
        <v>31541.89</v>
      </c>
      <c r="L12273" s="100" t="s">
        <v>1324</v>
      </c>
    </row>
    <row r="12274" spans="1:12" ht="56.25" customHeight="1">
      <c r="A12274" s="97" t="s">
        <v>631</v>
      </c>
      <c r="B12274" s="122" t="s">
        <v>632</v>
      </c>
      <c r="C12274" s="123">
        <v>42734</v>
      </c>
      <c r="D12274" s="97" t="s">
        <v>29241</v>
      </c>
      <c r="E12274" s="97" t="s">
        <v>6</v>
      </c>
      <c r="F12274" s="97">
        <v>346000</v>
      </c>
      <c r="G12274" s="97"/>
      <c r="H12274" s="124" t="s">
        <v>29242</v>
      </c>
      <c r="I12274" s="125">
        <v>0</v>
      </c>
      <c r="J12274" s="125">
        <v>134576.75</v>
      </c>
      <c r="K12274" s="126">
        <v>134576.75</v>
      </c>
      <c r="L12274" s="100" t="s">
        <v>1324</v>
      </c>
    </row>
    <row r="12275" spans="1:12" ht="56.25" customHeight="1">
      <c r="A12275" s="97" t="s">
        <v>631</v>
      </c>
      <c r="B12275" s="122" t="s">
        <v>632</v>
      </c>
      <c r="C12275" s="123">
        <v>42734</v>
      </c>
      <c r="D12275" s="97" t="s">
        <v>29239</v>
      </c>
      <c r="E12275" s="97" t="s">
        <v>11</v>
      </c>
      <c r="F12275" s="97">
        <v>8674</v>
      </c>
      <c r="G12275" s="97"/>
      <c r="H12275" s="124" t="s">
        <v>29240</v>
      </c>
      <c r="I12275" s="125">
        <v>478.75</v>
      </c>
      <c r="J12275" s="125">
        <v>0</v>
      </c>
      <c r="K12275" s="126">
        <v>478.75</v>
      </c>
      <c r="L12275" s="100" t="s">
        <v>1324</v>
      </c>
    </row>
    <row r="12276" spans="1:12" ht="56.25" customHeight="1">
      <c r="A12276" s="97" t="s">
        <v>631</v>
      </c>
      <c r="B12276" s="122" t="s">
        <v>632</v>
      </c>
      <c r="C12276" s="123">
        <v>42734</v>
      </c>
      <c r="D12276" s="97" t="s">
        <v>29237</v>
      </c>
      <c r="E12276" s="97" t="s">
        <v>11</v>
      </c>
      <c r="F12276" s="97">
        <v>346333</v>
      </c>
      <c r="G12276" s="97"/>
      <c r="H12276" s="124" t="s">
        <v>29238</v>
      </c>
      <c r="I12276" s="125">
        <v>1969.19</v>
      </c>
      <c r="J12276" s="125">
        <v>0</v>
      </c>
      <c r="K12276" s="126">
        <v>1969.19</v>
      </c>
      <c r="L12276" s="100" t="s">
        <v>1324</v>
      </c>
    </row>
    <row r="12277" spans="1:12" ht="56.25" customHeight="1">
      <c r="A12277" s="97" t="s">
        <v>631</v>
      </c>
      <c r="B12277" s="122" t="s">
        <v>632</v>
      </c>
      <c r="C12277" s="123">
        <v>42734</v>
      </c>
      <c r="D12277" s="97" t="s">
        <v>29235</v>
      </c>
      <c r="E12277" s="97" t="s">
        <v>20</v>
      </c>
      <c r="F12277" s="97">
        <v>346334</v>
      </c>
      <c r="G12277" s="97"/>
      <c r="H12277" s="124" t="s">
        <v>29236</v>
      </c>
      <c r="I12277" s="125">
        <v>2741693.67</v>
      </c>
      <c r="J12277" s="125">
        <v>0</v>
      </c>
      <c r="K12277" s="126">
        <v>2741693.67</v>
      </c>
      <c r="L12277" s="100" t="s">
        <v>1324</v>
      </c>
    </row>
    <row r="12278" spans="1:12" ht="56.25" customHeight="1">
      <c r="A12278" s="97" t="s">
        <v>631</v>
      </c>
      <c r="B12278" s="122" t="s">
        <v>632</v>
      </c>
      <c r="C12278" s="123">
        <v>42734</v>
      </c>
      <c r="D12278" s="97" t="s">
        <v>29233</v>
      </c>
      <c r="E12278" s="97" t="s">
        <v>6</v>
      </c>
      <c r="F12278" s="97">
        <v>346417</v>
      </c>
      <c r="G12278" s="97"/>
      <c r="H12278" s="124" t="s">
        <v>29234</v>
      </c>
      <c r="I12278" s="125">
        <v>0</v>
      </c>
      <c r="J12278" s="125">
        <v>413976.14</v>
      </c>
      <c r="K12278" s="126">
        <v>413976.14</v>
      </c>
      <c r="L12278" s="100" t="s">
        <v>1324</v>
      </c>
    </row>
    <row r="12279" spans="1:12" ht="56.25" customHeight="1">
      <c r="A12279" s="97" t="s">
        <v>631</v>
      </c>
      <c r="B12279" s="122" t="s">
        <v>632</v>
      </c>
      <c r="C12279" s="123">
        <v>42734</v>
      </c>
      <c r="D12279" s="97" t="s">
        <v>29294</v>
      </c>
      <c r="E12279" s="97" t="s">
        <v>11</v>
      </c>
      <c r="F12279" s="97">
        <v>346428</v>
      </c>
      <c r="G12279" s="97"/>
      <c r="H12279" s="124" t="s">
        <v>29295</v>
      </c>
      <c r="I12279" s="125">
        <v>396.36</v>
      </c>
      <c r="J12279" s="125">
        <v>0</v>
      </c>
      <c r="K12279" s="126">
        <v>396.36</v>
      </c>
      <c r="L12279" s="100" t="s">
        <v>1324</v>
      </c>
    </row>
    <row r="12280" spans="1:12" ht="56.25" customHeight="1">
      <c r="A12280" s="97" t="s">
        <v>631</v>
      </c>
      <c r="B12280" s="122" t="s">
        <v>632</v>
      </c>
      <c r="C12280" s="123">
        <v>42734</v>
      </c>
      <c r="D12280" s="97" t="s">
        <v>29292</v>
      </c>
      <c r="E12280" s="97" t="s">
        <v>20</v>
      </c>
      <c r="F12280" s="97">
        <v>346429</v>
      </c>
      <c r="G12280" s="97"/>
      <c r="H12280" s="124" t="s">
        <v>29293</v>
      </c>
      <c r="I12280" s="125">
        <v>494802.13</v>
      </c>
      <c r="J12280" s="125">
        <v>0</v>
      </c>
      <c r="K12280" s="126">
        <v>494802.13</v>
      </c>
      <c r="L12280" s="100" t="s">
        <v>1324</v>
      </c>
    </row>
    <row r="12281" spans="1:12" ht="56.25" customHeight="1">
      <c r="A12281" s="97" t="s">
        <v>631</v>
      </c>
      <c r="B12281" s="122" t="s">
        <v>632</v>
      </c>
      <c r="C12281" s="123">
        <v>42734</v>
      </c>
      <c r="D12281" s="97" t="s">
        <v>29288</v>
      </c>
      <c r="E12281" s="97" t="s">
        <v>11</v>
      </c>
      <c r="F12281" s="97">
        <v>346431</v>
      </c>
      <c r="G12281" s="97"/>
      <c r="H12281" s="124" t="s">
        <v>29289</v>
      </c>
      <c r="I12281" s="125">
        <v>1192.1600000000001</v>
      </c>
      <c r="J12281" s="125">
        <v>0</v>
      </c>
      <c r="K12281" s="126">
        <v>1192.1600000000001</v>
      </c>
      <c r="L12281" s="100" t="s">
        <v>1324</v>
      </c>
    </row>
    <row r="12282" spans="1:12" ht="56.25" customHeight="1">
      <c r="A12282" s="97" t="s">
        <v>631</v>
      </c>
      <c r="B12282" s="122" t="s">
        <v>632</v>
      </c>
      <c r="C12282" s="123">
        <v>42734</v>
      </c>
      <c r="D12282" s="97" t="s">
        <v>29286</v>
      </c>
      <c r="E12282" s="97" t="s">
        <v>20</v>
      </c>
      <c r="F12282" s="97">
        <v>346432</v>
      </c>
      <c r="G12282" s="97"/>
      <c r="H12282" s="124" t="s">
        <v>29287</v>
      </c>
      <c r="I12282" s="125">
        <v>1631662</v>
      </c>
      <c r="J12282" s="125">
        <v>0</v>
      </c>
      <c r="K12282" s="126">
        <v>1631662</v>
      </c>
      <c r="L12282" s="100" t="s">
        <v>1324</v>
      </c>
    </row>
    <row r="12283" spans="1:12" ht="56.25" customHeight="1">
      <c r="A12283" s="97" t="s">
        <v>631</v>
      </c>
      <c r="B12283" s="122" t="s">
        <v>632</v>
      </c>
      <c r="C12283" s="123">
        <v>42734</v>
      </c>
      <c r="D12283" s="97" t="s">
        <v>29284</v>
      </c>
      <c r="E12283" s="97" t="s">
        <v>11</v>
      </c>
      <c r="F12283" s="97">
        <v>346433</v>
      </c>
      <c r="G12283" s="97"/>
      <c r="H12283" s="124" t="s">
        <v>29285</v>
      </c>
      <c r="I12283" s="125">
        <v>2634.9500000000003</v>
      </c>
      <c r="J12283" s="125">
        <v>0</v>
      </c>
      <c r="K12283" s="126">
        <v>2634.9500000000003</v>
      </c>
      <c r="L12283" s="100" t="s">
        <v>1324</v>
      </c>
    </row>
    <row r="12284" spans="1:12" ht="56.25" customHeight="1">
      <c r="A12284" s="97" t="s">
        <v>631</v>
      </c>
      <c r="B12284" s="122" t="s">
        <v>632</v>
      </c>
      <c r="C12284" s="123">
        <v>42734</v>
      </c>
      <c r="D12284" s="97" t="s">
        <v>29282</v>
      </c>
      <c r="E12284" s="97" t="s">
        <v>20</v>
      </c>
      <c r="F12284" s="97">
        <v>346434</v>
      </c>
      <c r="G12284" s="97"/>
      <c r="H12284" s="124" t="s">
        <v>29283</v>
      </c>
      <c r="I12284" s="125">
        <v>3692788.48</v>
      </c>
      <c r="J12284" s="125">
        <v>0</v>
      </c>
      <c r="K12284" s="126">
        <v>3692788.48</v>
      </c>
      <c r="L12284" s="100" t="s">
        <v>1324</v>
      </c>
    </row>
    <row r="12285" spans="1:12" ht="56.25" customHeight="1">
      <c r="A12285" s="97" t="s">
        <v>631</v>
      </c>
      <c r="B12285" s="122" t="s">
        <v>632</v>
      </c>
      <c r="C12285" s="123">
        <v>42734</v>
      </c>
      <c r="D12285" s="97" t="s">
        <v>29280</v>
      </c>
      <c r="E12285" s="97" t="s">
        <v>11</v>
      </c>
      <c r="F12285" s="97">
        <v>346435</v>
      </c>
      <c r="G12285" s="97"/>
      <c r="H12285" s="124" t="s">
        <v>29281</v>
      </c>
      <c r="I12285" s="125">
        <v>1657.47</v>
      </c>
      <c r="J12285" s="125">
        <v>0</v>
      </c>
      <c r="K12285" s="126">
        <v>1657.47</v>
      </c>
      <c r="L12285" s="100" t="s">
        <v>1324</v>
      </c>
    </row>
    <row r="12286" spans="1:12" ht="56.25" customHeight="1">
      <c r="A12286" s="97" t="s">
        <v>631</v>
      </c>
      <c r="B12286" s="122" t="s">
        <v>632</v>
      </c>
      <c r="C12286" s="123">
        <v>42734</v>
      </c>
      <c r="D12286" s="97" t="s">
        <v>29278</v>
      </c>
      <c r="E12286" s="97" t="s">
        <v>20</v>
      </c>
      <c r="F12286" s="97">
        <v>346436</v>
      </c>
      <c r="G12286" s="97"/>
      <c r="H12286" s="124" t="s">
        <v>29279</v>
      </c>
      <c r="I12286" s="125">
        <v>2296385.37</v>
      </c>
      <c r="J12286" s="125">
        <v>0</v>
      </c>
      <c r="K12286" s="126">
        <v>2296385.37</v>
      </c>
      <c r="L12286" s="100" t="s">
        <v>1324</v>
      </c>
    </row>
    <row r="12287" spans="1:12" ht="56.25" customHeight="1">
      <c r="A12287" s="97" t="s">
        <v>631</v>
      </c>
      <c r="B12287" s="122" t="s">
        <v>632</v>
      </c>
      <c r="C12287" s="123">
        <v>42734</v>
      </c>
      <c r="D12287" s="97" t="s">
        <v>29276</v>
      </c>
      <c r="E12287" s="97" t="s">
        <v>6</v>
      </c>
      <c r="F12287" s="97">
        <v>346439</v>
      </c>
      <c r="G12287" s="97"/>
      <c r="H12287" s="124" t="s">
        <v>29277</v>
      </c>
      <c r="I12287" s="125">
        <v>0</v>
      </c>
      <c r="J12287" s="125">
        <v>1000746.87</v>
      </c>
      <c r="K12287" s="126">
        <v>1000746.87</v>
      </c>
      <c r="L12287" s="100" t="s">
        <v>1324</v>
      </c>
    </row>
    <row r="12288" spans="1:12" ht="56.25" customHeight="1">
      <c r="A12288" s="97" t="s">
        <v>631</v>
      </c>
      <c r="B12288" s="122" t="s">
        <v>632</v>
      </c>
      <c r="C12288" s="123">
        <v>42734</v>
      </c>
      <c r="D12288" s="97" t="s">
        <v>29274</v>
      </c>
      <c r="E12288" s="97" t="s">
        <v>6</v>
      </c>
      <c r="F12288" s="97">
        <v>346559</v>
      </c>
      <c r="G12288" s="97"/>
      <c r="H12288" s="124" t="s">
        <v>29275</v>
      </c>
      <c r="I12288" s="125">
        <v>0</v>
      </c>
      <c r="J12288" s="125">
        <v>623133.53</v>
      </c>
      <c r="K12288" s="126">
        <v>623133.53</v>
      </c>
      <c r="L12288" s="100" t="s">
        <v>1324</v>
      </c>
    </row>
    <row r="12289" spans="1:12" ht="56.25" customHeight="1">
      <c r="A12289" s="97" t="s">
        <v>631</v>
      </c>
      <c r="B12289" s="122" t="s">
        <v>632</v>
      </c>
      <c r="C12289" s="123">
        <v>42734</v>
      </c>
      <c r="D12289" s="97" t="s">
        <v>29272</v>
      </c>
      <c r="E12289" s="97" t="s">
        <v>6</v>
      </c>
      <c r="F12289" s="97">
        <v>346563</v>
      </c>
      <c r="G12289" s="97"/>
      <c r="H12289" s="124" t="s">
        <v>29273</v>
      </c>
      <c r="I12289" s="125">
        <v>0</v>
      </c>
      <c r="J12289" s="125">
        <v>194246.05000000002</v>
      </c>
      <c r="K12289" s="126">
        <v>194246.05000000002</v>
      </c>
      <c r="L12289" s="100" t="s">
        <v>1324</v>
      </c>
    </row>
    <row r="12290" spans="1:12" ht="56.25" customHeight="1">
      <c r="A12290" s="97" t="s">
        <v>631</v>
      </c>
      <c r="B12290" s="122" t="s">
        <v>632</v>
      </c>
      <c r="C12290" s="123">
        <v>42734</v>
      </c>
      <c r="D12290" s="97" t="s">
        <v>29270</v>
      </c>
      <c r="E12290" s="97" t="s">
        <v>6</v>
      </c>
      <c r="F12290" s="97">
        <v>346567</v>
      </c>
      <c r="G12290" s="97"/>
      <c r="H12290" s="124" t="s">
        <v>29271</v>
      </c>
      <c r="I12290" s="125">
        <v>0</v>
      </c>
      <c r="J12290" s="125">
        <v>503140.4</v>
      </c>
      <c r="K12290" s="126">
        <v>503140.4</v>
      </c>
      <c r="L12290" s="100" t="s">
        <v>1324</v>
      </c>
    </row>
    <row r="12291" spans="1:12" ht="56.25" customHeight="1">
      <c r="A12291" s="97" t="s">
        <v>631</v>
      </c>
      <c r="B12291" s="122" t="s">
        <v>632</v>
      </c>
      <c r="C12291" s="123">
        <v>42734</v>
      </c>
      <c r="D12291" s="97" t="s">
        <v>29268</v>
      </c>
      <c r="E12291" s="97" t="s">
        <v>6</v>
      </c>
      <c r="F12291" s="97">
        <v>346675</v>
      </c>
      <c r="G12291" s="97"/>
      <c r="H12291" s="124" t="s">
        <v>29269</v>
      </c>
      <c r="I12291" s="125">
        <v>0</v>
      </c>
      <c r="J12291" s="125">
        <v>1229793.26</v>
      </c>
      <c r="K12291" s="126">
        <v>1229793.26</v>
      </c>
      <c r="L12291" s="100" t="s">
        <v>1324</v>
      </c>
    </row>
    <row r="12292" spans="1:12" ht="56.25" customHeight="1">
      <c r="A12292" s="97" t="s">
        <v>631</v>
      </c>
      <c r="B12292" s="122" t="s">
        <v>632</v>
      </c>
      <c r="C12292" s="123">
        <v>42734</v>
      </c>
      <c r="D12292" s="97" t="s">
        <v>29266</v>
      </c>
      <c r="E12292" s="97" t="s">
        <v>6</v>
      </c>
      <c r="F12292" s="97">
        <v>346678</v>
      </c>
      <c r="G12292" s="97"/>
      <c r="H12292" s="124" t="s">
        <v>29267</v>
      </c>
      <c r="I12292" s="125">
        <v>0</v>
      </c>
      <c r="J12292" s="125">
        <v>373327.56</v>
      </c>
      <c r="K12292" s="126">
        <v>373327.56</v>
      </c>
      <c r="L12292" s="100" t="s">
        <v>1324</v>
      </c>
    </row>
    <row r="12293" spans="1:12" ht="56.25" customHeight="1">
      <c r="A12293" s="97" t="s">
        <v>631</v>
      </c>
      <c r="B12293" s="122" t="s">
        <v>632</v>
      </c>
      <c r="C12293" s="123">
        <v>42734</v>
      </c>
      <c r="D12293" s="97" t="s">
        <v>29264</v>
      </c>
      <c r="E12293" s="97" t="s">
        <v>6</v>
      </c>
      <c r="F12293" s="97">
        <v>346681</v>
      </c>
      <c r="G12293" s="97"/>
      <c r="H12293" s="124" t="s">
        <v>29265</v>
      </c>
      <c r="I12293" s="125">
        <v>0</v>
      </c>
      <c r="J12293" s="125">
        <v>364062.43</v>
      </c>
      <c r="K12293" s="126">
        <v>364062.43</v>
      </c>
      <c r="L12293" s="100" t="s">
        <v>1324</v>
      </c>
    </row>
    <row r="12294" spans="1:12" ht="56.25" customHeight="1">
      <c r="A12294" s="97" t="s">
        <v>631</v>
      </c>
      <c r="B12294" s="122" t="s">
        <v>632</v>
      </c>
      <c r="C12294" s="123">
        <v>42734</v>
      </c>
      <c r="D12294" s="97" t="s">
        <v>29262</v>
      </c>
      <c r="E12294" s="97" t="s">
        <v>11</v>
      </c>
      <c r="F12294" s="97">
        <v>346683</v>
      </c>
      <c r="G12294" s="97"/>
      <c r="H12294" s="124" t="s">
        <v>29263</v>
      </c>
      <c r="I12294" s="125">
        <v>271.59000000000003</v>
      </c>
      <c r="J12294" s="125">
        <v>0</v>
      </c>
      <c r="K12294" s="126">
        <v>271.59000000000003</v>
      </c>
      <c r="L12294" s="100" t="s">
        <v>1324</v>
      </c>
    </row>
    <row r="12295" spans="1:12" ht="56.25" customHeight="1">
      <c r="A12295" s="97" t="s">
        <v>631</v>
      </c>
      <c r="B12295" s="122" t="s">
        <v>632</v>
      </c>
      <c r="C12295" s="123">
        <v>42734</v>
      </c>
      <c r="D12295" s="97" t="s">
        <v>29261</v>
      </c>
      <c r="E12295" s="97" t="s">
        <v>11</v>
      </c>
      <c r="F12295" s="97">
        <v>346686</v>
      </c>
      <c r="G12295" s="97"/>
      <c r="H12295" s="124" t="s">
        <v>29260</v>
      </c>
      <c r="I12295" s="125">
        <v>440.86</v>
      </c>
      <c r="J12295" s="125">
        <v>0</v>
      </c>
      <c r="K12295" s="126">
        <v>440.86</v>
      </c>
      <c r="L12295" s="100" t="s">
        <v>1324</v>
      </c>
    </row>
    <row r="12296" spans="1:12" ht="56.25" customHeight="1">
      <c r="A12296" s="97" t="s">
        <v>631</v>
      </c>
      <c r="B12296" s="122" t="s">
        <v>632</v>
      </c>
      <c r="C12296" s="123">
        <v>42734</v>
      </c>
      <c r="D12296" s="97" t="s">
        <v>29259</v>
      </c>
      <c r="E12296" s="97" t="s">
        <v>11</v>
      </c>
      <c r="F12296" s="97">
        <v>346689</v>
      </c>
      <c r="G12296" s="97"/>
      <c r="H12296" s="124" t="s">
        <v>29260</v>
      </c>
      <c r="I12296" s="125">
        <v>84.41</v>
      </c>
      <c r="J12296" s="125">
        <v>0</v>
      </c>
      <c r="K12296" s="126">
        <v>84.41</v>
      </c>
      <c r="L12296" s="100" t="s">
        <v>1324</v>
      </c>
    </row>
    <row r="12297" spans="1:12" ht="56.25" customHeight="1">
      <c r="A12297" s="97" t="s">
        <v>631</v>
      </c>
      <c r="B12297" s="122" t="s">
        <v>632</v>
      </c>
      <c r="C12297" s="123">
        <v>42734</v>
      </c>
      <c r="D12297" s="97" t="s">
        <v>29169</v>
      </c>
      <c r="E12297" s="97" t="s">
        <v>6</v>
      </c>
      <c r="F12297" s="97">
        <v>784599</v>
      </c>
      <c r="G12297" s="97"/>
      <c r="H12297" s="124" t="s">
        <v>29170</v>
      </c>
      <c r="I12297" s="125">
        <v>0</v>
      </c>
      <c r="J12297" s="125">
        <v>80000</v>
      </c>
      <c r="K12297" s="126">
        <v>80000</v>
      </c>
      <c r="L12297" s="100" t="s">
        <v>1324</v>
      </c>
    </row>
    <row r="12298" spans="1:12" ht="56.25" customHeight="1">
      <c r="A12298" s="97" t="s">
        <v>631</v>
      </c>
      <c r="B12298" s="122" t="s">
        <v>632</v>
      </c>
      <c r="C12298" s="123">
        <v>42734</v>
      </c>
      <c r="D12298" s="97" t="s">
        <v>29167</v>
      </c>
      <c r="E12298" s="97" t="s">
        <v>11</v>
      </c>
      <c r="F12298" s="97">
        <v>875706</v>
      </c>
      <c r="G12298" s="97"/>
      <c r="H12298" s="124" t="s">
        <v>29168</v>
      </c>
      <c r="I12298" s="125">
        <v>50</v>
      </c>
      <c r="J12298" s="125">
        <v>0</v>
      </c>
      <c r="K12298" s="126">
        <v>50</v>
      </c>
      <c r="L12298" s="100" t="s">
        <v>1324</v>
      </c>
    </row>
    <row r="12299" spans="1:12" ht="56.25" customHeight="1">
      <c r="A12299" s="97" t="s">
        <v>631</v>
      </c>
      <c r="B12299" s="122" t="s">
        <v>632</v>
      </c>
      <c r="C12299" s="123">
        <v>42734</v>
      </c>
      <c r="D12299" s="97" t="s">
        <v>29166</v>
      </c>
      <c r="E12299" s="97" t="s">
        <v>20</v>
      </c>
      <c r="F12299" s="97">
        <v>875725</v>
      </c>
      <c r="G12299" s="97"/>
      <c r="H12299" s="124" t="s">
        <v>29165</v>
      </c>
      <c r="I12299" s="125">
        <v>102104.25</v>
      </c>
      <c r="J12299" s="125">
        <v>0</v>
      </c>
      <c r="K12299" s="126">
        <v>102104.25</v>
      </c>
      <c r="L12299" s="100" t="s">
        <v>1324</v>
      </c>
    </row>
    <row r="12300" spans="1:12" ht="56.25" customHeight="1">
      <c r="A12300" s="97" t="s">
        <v>631</v>
      </c>
      <c r="B12300" s="122" t="s">
        <v>632</v>
      </c>
      <c r="C12300" s="123">
        <v>42734</v>
      </c>
      <c r="D12300" s="97" t="s">
        <v>29164</v>
      </c>
      <c r="E12300" s="97" t="s">
        <v>20</v>
      </c>
      <c r="F12300" s="97">
        <v>875725</v>
      </c>
      <c r="G12300" s="97"/>
      <c r="H12300" s="124" t="s">
        <v>29165</v>
      </c>
      <c r="I12300" s="125">
        <v>118249.05</v>
      </c>
      <c r="J12300" s="125">
        <v>0</v>
      </c>
      <c r="K12300" s="126">
        <v>118249.05</v>
      </c>
      <c r="L12300" s="100" t="s">
        <v>1324</v>
      </c>
    </row>
    <row r="12301" spans="1:12" ht="56.25" customHeight="1">
      <c r="A12301" s="97" t="s">
        <v>631</v>
      </c>
      <c r="B12301" s="122" t="s">
        <v>632</v>
      </c>
      <c r="C12301" s="123">
        <v>42734</v>
      </c>
      <c r="D12301" s="97" t="s">
        <v>29156</v>
      </c>
      <c r="E12301" s="97" t="s">
        <v>13</v>
      </c>
      <c r="F12301" s="97">
        <v>875779</v>
      </c>
      <c r="G12301" s="97"/>
      <c r="H12301" s="124" t="s">
        <v>29157</v>
      </c>
      <c r="I12301" s="125">
        <v>8957.5</v>
      </c>
      <c r="J12301" s="125">
        <v>0</v>
      </c>
      <c r="K12301" s="126">
        <v>8957.5</v>
      </c>
      <c r="L12301" s="100" t="s">
        <v>1324</v>
      </c>
    </row>
    <row r="12302" spans="1:12" ht="56.25" customHeight="1">
      <c r="A12302" s="97" t="s">
        <v>631</v>
      </c>
      <c r="B12302" s="122" t="s">
        <v>632</v>
      </c>
      <c r="C12302" s="123">
        <v>42734</v>
      </c>
      <c r="D12302" s="97" t="s">
        <v>29108</v>
      </c>
      <c r="E12302" s="97" t="s">
        <v>11</v>
      </c>
      <c r="F12302" s="97">
        <v>875779</v>
      </c>
      <c r="G12302" s="97"/>
      <c r="H12302" s="124" t="s">
        <v>29109</v>
      </c>
      <c r="I12302" s="125">
        <v>50</v>
      </c>
      <c r="J12302" s="125">
        <v>0</v>
      </c>
      <c r="K12302" s="126">
        <v>50</v>
      </c>
      <c r="L12302" s="100" t="s">
        <v>1324</v>
      </c>
    </row>
    <row r="12303" spans="1:12" ht="56.25" customHeight="1">
      <c r="A12303" s="97" t="s">
        <v>631</v>
      </c>
      <c r="B12303" s="122" t="s">
        <v>632</v>
      </c>
      <c r="C12303" s="123">
        <v>42734</v>
      </c>
      <c r="D12303" s="97" t="s">
        <v>29096</v>
      </c>
      <c r="E12303" s="97" t="s">
        <v>11</v>
      </c>
      <c r="F12303" s="97">
        <v>875870</v>
      </c>
      <c r="G12303" s="97"/>
      <c r="H12303" s="124" t="s">
        <v>29097</v>
      </c>
      <c r="I12303" s="125">
        <v>204.25</v>
      </c>
      <c r="J12303" s="125">
        <v>0</v>
      </c>
      <c r="K12303" s="126">
        <v>204.25</v>
      </c>
      <c r="L12303" s="100" t="s">
        <v>1324</v>
      </c>
    </row>
    <row r="12304" spans="1:12" ht="56.25" customHeight="1">
      <c r="A12304" s="97" t="s">
        <v>633</v>
      </c>
      <c r="B12304" s="122" t="s">
        <v>10096</v>
      </c>
      <c r="C12304" s="123">
        <v>42373</v>
      </c>
      <c r="D12304" s="97" t="s">
        <v>10097</v>
      </c>
      <c r="E12304" s="97" t="s">
        <v>6</v>
      </c>
      <c r="F12304" s="97">
        <v>838140</v>
      </c>
      <c r="G12304" s="97"/>
      <c r="H12304" s="124" t="s">
        <v>1326</v>
      </c>
      <c r="I12304" s="125">
        <v>0</v>
      </c>
      <c r="J12304" s="125">
        <v>13565.25</v>
      </c>
      <c r="K12304" s="126">
        <v>13565.25</v>
      </c>
      <c r="L12304" s="100" t="s">
        <v>1324</v>
      </c>
    </row>
    <row r="12305" spans="1:12" ht="56.25" customHeight="1">
      <c r="A12305" s="97" t="s">
        <v>633</v>
      </c>
      <c r="B12305" s="122" t="s">
        <v>10096</v>
      </c>
      <c r="C12305" s="123">
        <v>42380</v>
      </c>
      <c r="D12305" s="97" t="s">
        <v>10151</v>
      </c>
      <c r="E12305" s="97" t="s">
        <v>6</v>
      </c>
      <c r="F12305" s="97">
        <v>838628</v>
      </c>
      <c r="G12305" s="97"/>
      <c r="H12305" s="124" t="s">
        <v>1364</v>
      </c>
      <c r="I12305" s="125">
        <v>0</v>
      </c>
      <c r="J12305" s="125">
        <v>606154.19999999995</v>
      </c>
      <c r="K12305" s="126">
        <v>606154.19999999995</v>
      </c>
      <c r="L12305" s="100" t="s">
        <v>1324</v>
      </c>
    </row>
    <row r="12306" spans="1:12" ht="56.25" customHeight="1">
      <c r="A12306" s="97" t="s">
        <v>633</v>
      </c>
      <c r="B12306" s="122" t="s">
        <v>10096</v>
      </c>
      <c r="C12306" s="123">
        <v>42381</v>
      </c>
      <c r="D12306" s="97" t="s">
        <v>10160</v>
      </c>
      <c r="E12306" s="97" t="s">
        <v>11</v>
      </c>
      <c r="F12306" s="97">
        <v>838663</v>
      </c>
      <c r="G12306" s="97"/>
      <c r="H12306" s="124" t="s">
        <v>1372</v>
      </c>
      <c r="I12306" s="125">
        <v>50</v>
      </c>
      <c r="J12306" s="125">
        <v>0</v>
      </c>
      <c r="K12306" s="126">
        <v>50</v>
      </c>
      <c r="L12306" s="100" t="s">
        <v>1324</v>
      </c>
    </row>
    <row r="12307" spans="1:12" ht="56.25" customHeight="1">
      <c r="A12307" s="97" t="s">
        <v>633</v>
      </c>
      <c r="B12307" s="122" t="s">
        <v>10096</v>
      </c>
      <c r="C12307" s="123">
        <v>42381</v>
      </c>
      <c r="D12307" s="97" t="s">
        <v>10161</v>
      </c>
      <c r="E12307" s="97" t="s">
        <v>11</v>
      </c>
      <c r="F12307" s="97">
        <v>838666</v>
      </c>
      <c r="G12307" s="97"/>
      <c r="H12307" s="124" t="s">
        <v>1373</v>
      </c>
      <c r="I12307" s="125">
        <v>50</v>
      </c>
      <c r="J12307" s="125">
        <v>0</v>
      </c>
      <c r="K12307" s="126">
        <v>50</v>
      </c>
      <c r="L12307" s="100" t="s">
        <v>1324</v>
      </c>
    </row>
    <row r="12308" spans="1:12" ht="56.25" customHeight="1">
      <c r="A12308" s="97" t="s">
        <v>633</v>
      </c>
      <c r="B12308" s="122" t="s">
        <v>10096</v>
      </c>
      <c r="C12308" s="123">
        <v>42381</v>
      </c>
      <c r="D12308" s="97" t="s">
        <v>10162</v>
      </c>
      <c r="E12308" s="97" t="s">
        <v>11</v>
      </c>
      <c r="F12308" s="97">
        <v>838668</v>
      </c>
      <c r="G12308" s="97"/>
      <c r="H12308" s="124" t="s">
        <v>1374</v>
      </c>
      <c r="I12308" s="125">
        <v>50</v>
      </c>
      <c r="J12308" s="125">
        <v>0</v>
      </c>
      <c r="K12308" s="126">
        <v>50</v>
      </c>
      <c r="L12308" s="100" t="s">
        <v>1324</v>
      </c>
    </row>
    <row r="12309" spans="1:12" ht="56.25" customHeight="1">
      <c r="A12309" s="97" t="s">
        <v>633</v>
      </c>
      <c r="B12309" s="122" t="s">
        <v>10096</v>
      </c>
      <c r="C12309" s="123">
        <v>42387</v>
      </c>
      <c r="D12309" s="97" t="s">
        <v>10191</v>
      </c>
      <c r="E12309" s="97" t="s">
        <v>6</v>
      </c>
      <c r="F12309" s="97">
        <v>839126</v>
      </c>
      <c r="G12309" s="97"/>
      <c r="H12309" s="124" t="s">
        <v>1396</v>
      </c>
      <c r="I12309" s="125">
        <v>0</v>
      </c>
      <c r="J12309" s="125">
        <v>4131676.35</v>
      </c>
      <c r="K12309" s="126">
        <v>4131676.35</v>
      </c>
      <c r="L12309" s="100" t="s">
        <v>1324</v>
      </c>
    </row>
    <row r="12310" spans="1:12" ht="56.25" customHeight="1">
      <c r="A12310" s="97" t="s">
        <v>633</v>
      </c>
      <c r="B12310" s="122" t="s">
        <v>10096</v>
      </c>
      <c r="C12310" s="123">
        <v>42388</v>
      </c>
      <c r="D12310" s="97" t="s">
        <v>10198</v>
      </c>
      <c r="E12310" s="97" t="s">
        <v>6</v>
      </c>
      <c r="F12310" s="97">
        <v>839215</v>
      </c>
      <c r="G12310" s="97"/>
      <c r="H12310" s="124" t="s">
        <v>1403</v>
      </c>
      <c r="I12310" s="125">
        <v>0</v>
      </c>
      <c r="J12310" s="125">
        <v>46784.58</v>
      </c>
      <c r="K12310" s="126">
        <v>46784.58</v>
      </c>
      <c r="L12310" s="100" t="s">
        <v>1324</v>
      </c>
    </row>
    <row r="12311" spans="1:12" ht="56.25" customHeight="1">
      <c r="A12311" s="97" t="s">
        <v>633</v>
      </c>
      <c r="B12311" s="122" t="s">
        <v>10096</v>
      </c>
      <c r="C12311" s="123">
        <v>42388</v>
      </c>
      <c r="D12311" s="97" t="s">
        <v>10199</v>
      </c>
      <c r="E12311" s="97" t="s">
        <v>6</v>
      </c>
      <c r="F12311" s="97">
        <v>839216</v>
      </c>
      <c r="G12311" s="97"/>
      <c r="H12311" s="124" t="s">
        <v>1404</v>
      </c>
      <c r="I12311" s="125">
        <v>0</v>
      </c>
      <c r="J12311" s="125">
        <v>287303.78999999998</v>
      </c>
      <c r="K12311" s="126">
        <v>287303.78999999998</v>
      </c>
      <c r="L12311" s="100" t="s">
        <v>1324</v>
      </c>
    </row>
    <row r="12312" spans="1:12" ht="56.25" customHeight="1">
      <c r="A12312" s="97" t="s">
        <v>633</v>
      </c>
      <c r="B12312" s="122" t="s">
        <v>10096</v>
      </c>
      <c r="C12312" s="123">
        <v>42401</v>
      </c>
      <c r="D12312" s="97" t="s">
        <v>10424</v>
      </c>
      <c r="E12312" s="97" t="s">
        <v>6</v>
      </c>
      <c r="F12312" s="97">
        <v>840465</v>
      </c>
      <c r="G12312" s="97"/>
      <c r="H12312" s="124" t="s">
        <v>1508</v>
      </c>
      <c r="I12312" s="125">
        <v>0</v>
      </c>
      <c r="J12312" s="125">
        <v>77042.820000000007</v>
      </c>
      <c r="K12312" s="126">
        <v>77042.820000000007</v>
      </c>
      <c r="L12312" s="100" t="s">
        <v>1324</v>
      </c>
    </row>
    <row r="12313" spans="1:12" ht="56.25" customHeight="1">
      <c r="A12313" s="97" t="s">
        <v>633</v>
      </c>
      <c r="B12313" s="122" t="s">
        <v>10096</v>
      </c>
      <c r="C12313" s="123">
        <v>42412</v>
      </c>
      <c r="D12313" s="97" t="s">
        <v>10554</v>
      </c>
      <c r="E12313" s="97" t="s">
        <v>11</v>
      </c>
      <c r="F12313" s="97">
        <v>841711</v>
      </c>
      <c r="G12313" s="97"/>
      <c r="H12313" s="124" t="s">
        <v>1619</v>
      </c>
      <c r="I12313" s="125">
        <v>50</v>
      </c>
      <c r="J12313" s="125">
        <v>0</v>
      </c>
      <c r="K12313" s="126">
        <v>50</v>
      </c>
      <c r="L12313" s="100" t="s">
        <v>1324</v>
      </c>
    </row>
    <row r="12314" spans="1:12" ht="56.25" customHeight="1">
      <c r="A12314" s="97" t="s">
        <v>633</v>
      </c>
      <c r="B12314" s="122" t="s">
        <v>10096</v>
      </c>
      <c r="C12314" s="123">
        <v>42412</v>
      </c>
      <c r="D12314" s="97" t="s">
        <v>10555</v>
      </c>
      <c r="E12314" s="97" t="s">
        <v>11</v>
      </c>
      <c r="F12314" s="97">
        <v>841712</v>
      </c>
      <c r="G12314" s="97"/>
      <c r="H12314" s="124" t="s">
        <v>1620</v>
      </c>
      <c r="I12314" s="125">
        <v>50</v>
      </c>
      <c r="J12314" s="125">
        <v>0</v>
      </c>
      <c r="K12314" s="126">
        <v>50</v>
      </c>
      <c r="L12314" s="100" t="s">
        <v>1324</v>
      </c>
    </row>
    <row r="12315" spans="1:12" ht="56.25" customHeight="1">
      <c r="A12315" s="97" t="s">
        <v>633</v>
      </c>
      <c r="B12315" s="122" t="s">
        <v>10096</v>
      </c>
      <c r="C12315" s="123">
        <v>42412</v>
      </c>
      <c r="D12315" s="97" t="s">
        <v>10556</v>
      </c>
      <c r="E12315" s="97" t="s">
        <v>11</v>
      </c>
      <c r="F12315" s="97">
        <v>841713</v>
      </c>
      <c r="G12315" s="97"/>
      <c r="H12315" s="124" t="s">
        <v>1621</v>
      </c>
      <c r="I12315" s="125">
        <v>50</v>
      </c>
      <c r="J12315" s="125">
        <v>0</v>
      </c>
      <c r="K12315" s="126">
        <v>50</v>
      </c>
      <c r="L12315" s="100" t="s">
        <v>1324</v>
      </c>
    </row>
    <row r="12316" spans="1:12" ht="56.25" customHeight="1">
      <c r="A12316" s="97" t="s">
        <v>633</v>
      </c>
      <c r="B12316" s="122" t="s">
        <v>10096</v>
      </c>
      <c r="C12316" s="123">
        <v>42415</v>
      </c>
      <c r="D12316" s="97" t="s">
        <v>10565</v>
      </c>
      <c r="E12316" s="97" t="s">
        <v>6</v>
      </c>
      <c r="F12316" s="97">
        <v>841864</v>
      </c>
      <c r="G12316" s="97"/>
      <c r="H12316" s="124" t="s">
        <v>1629</v>
      </c>
      <c r="I12316" s="125">
        <v>0</v>
      </c>
      <c r="J12316" s="125">
        <v>900907.06</v>
      </c>
      <c r="K12316" s="126">
        <v>900907.06</v>
      </c>
      <c r="L12316" s="100" t="s">
        <v>1324</v>
      </c>
    </row>
    <row r="12317" spans="1:12" ht="56.25" customHeight="1">
      <c r="A12317" s="97" t="s">
        <v>633</v>
      </c>
      <c r="B12317" s="122" t="s">
        <v>10096</v>
      </c>
      <c r="C12317" s="123">
        <v>42419</v>
      </c>
      <c r="D12317" s="97" t="s">
        <v>10633</v>
      </c>
      <c r="E12317" s="97" t="s">
        <v>6</v>
      </c>
      <c r="F12317" s="97">
        <v>842361</v>
      </c>
      <c r="G12317" s="97"/>
      <c r="H12317" s="124" t="s">
        <v>1690</v>
      </c>
      <c r="I12317" s="125">
        <v>0</v>
      </c>
      <c r="J12317" s="125">
        <v>46784.58</v>
      </c>
      <c r="K12317" s="126">
        <v>46784.58</v>
      </c>
      <c r="L12317" s="100" t="s">
        <v>1324</v>
      </c>
    </row>
    <row r="12318" spans="1:12" ht="56.25" customHeight="1">
      <c r="A12318" s="97" t="s">
        <v>633</v>
      </c>
      <c r="B12318" s="122" t="s">
        <v>10096</v>
      </c>
      <c r="C12318" s="123">
        <v>42430</v>
      </c>
      <c r="D12318" s="97" t="s">
        <v>10852</v>
      </c>
      <c r="E12318" s="97" t="s">
        <v>6</v>
      </c>
      <c r="F12318" s="97">
        <v>843571</v>
      </c>
      <c r="G12318" s="97"/>
      <c r="H12318" s="124" t="s">
        <v>1790</v>
      </c>
      <c r="I12318" s="125">
        <v>0</v>
      </c>
      <c r="J12318" s="125">
        <v>147306.45000000001</v>
      </c>
      <c r="K12318" s="126">
        <v>147306.45000000001</v>
      </c>
      <c r="L12318" s="100" t="s">
        <v>1324</v>
      </c>
    </row>
    <row r="12319" spans="1:12" ht="56.25" customHeight="1">
      <c r="A12319" s="97" t="s">
        <v>633</v>
      </c>
      <c r="B12319" s="122" t="s">
        <v>10096</v>
      </c>
      <c r="C12319" s="123">
        <v>42439</v>
      </c>
      <c r="D12319" s="97" t="s">
        <v>10942</v>
      </c>
      <c r="E12319" s="97" t="s">
        <v>6</v>
      </c>
      <c r="F12319" s="97">
        <v>844506</v>
      </c>
      <c r="G12319" s="97"/>
      <c r="H12319" s="124" t="s">
        <v>1873</v>
      </c>
      <c r="I12319" s="125">
        <v>0</v>
      </c>
      <c r="J12319" s="125">
        <v>34800</v>
      </c>
      <c r="K12319" s="126">
        <v>34800</v>
      </c>
      <c r="L12319" s="100" t="s">
        <v>1324</v>
      </c>
    </row>
    <row r="12320" spans="1:12" ht="56.25" customHeight="1">
      <c r="A12320" s="97" t="s">
        <v>633</v>
      </c>
      <c r="B12320" s="122" t="s">
        <v>10096</v>
      </c>
      <c r="C12320" s="123">
        <v>42439</v>
      </c>
      <c r="D12320" s="97" t="s">
        <v>10960</v>
      </c>
      <c r="E12320" s="97" t="s">
        <v>11</v>
      </c>
      <c r="F12320" s="97">
        <v>844521</v>
      </c>
      <c r="G12320" s="97"/>
      <c r="H12320" s="124" t="s">
        <v>1888</v>
      </c>
      <c r="I12320" s="125">
        <v>50</v>
      </c>
      <c r="J12320" s="125">
        <v>0</v>
      </c>
      <c r="K12320" s="126">
        <v>50</v>
      </c>
      <c r="L12320" s="100" t="s">
        <v>1324</v>
      </c>
    </row>
    <row r="12321" spans="1:12" ht="56.25" customHeight="1">
      <c r="A12321" s="97" t="s">
        <v>633</v>
      </c>
      <c r="B12321" s="122" t="s">
        <v>10096</v>
      </c>
      <c r="C12321" s="123">
        <v>42439</v>
      </c>
      <c r="D12321" s="97" t="s">
        <v>10961</v>
      </c>
      <c r="E12321" s="97" t="s">
        <v>11</v>
      </c>
      <c r="F12321" s="97">
        <v>844523</v>
      </c>
      <c r="G12321" s="97"/>
      <c r="H12321" s="124" t="s">
        <v>1889</v>
      </c>
      <c r="I12321" s="125">
        <v>50</v>
      </c>
      <c r="J12321" s="125">
        <v>0</v>
      </c>
      <c r="K12321" s="126">
        <v>50</v>
      </c>
      <c r="L12321" s="100" t="s">
        <v>1324</v>
      </c>
    </row>
    <row r="12322" spans="1:12" ht="56.25" customHeight="1">
      <c r="A12322" s="97" t="s">
        <v>633</v>
      </c>
      <c r="B12322" s="122" t="s">
        <v>10096</v>
      </c>
      <c r="C12322" s="123">
        <v>42439</v>
      </c>
      <c r="D12322" s="97" t="s">
        <v>10962</v>
      </c>
      <c r="E12322" s="97" t="s">
        <v>11</v>
      </c>
      <c r="F12322" s="97">
        <v>844524</v>
      </c>
      <c r="G12322" s="97"/>
      <c r="H12322" s="124" t="s">
        <v>1890</v>
      </c>
      <c r="I12322" s="125">
        <v>50</v>
      </c>
      <c r="J12322" s="125">
        <v>0</v>
      </c>
      <c r="K12322" s="126">
        <v>50</v>
      </c>
      <c r="L12322" s="100" t="s">
        <v>1324</v>
      </c>
    </row>
    <row r="12323" spans="1:12" ht="56.25" customHeight="1">
      <c r="A12323" s="97" t="s">
        <v>633</v>
      </c>
      <c r="B12323" s="122" t="s">
        <v>10096</v>
      </c>
      <c r="C12323" s="123">
        <v>42450</v>
      </c>
      <c r="D12323" s="97" t="s">
        <v>11182</v>
      </c>
      <c r="E12323" s="97" t="s">
        <v>6</v>
      </c>
      <c r="F12323" s="97">
        <v>845429</v>
      </c>
      <c r="G12323" s="97"/>
      <c r="H12323" s="124" t="s">
        <v>2097</v>
      </c>
      <c r="I12323" s="125">
        <v>0</v>
      </c>
      <c r="J12323" s="125">
        <v>50</v>
      </c>
      <c r="K12323" s="126">
        <v>50</v>
      </c>
      <c r="L12323" s="100" t="s">
        <v>1324</v>
      </c>
    </row>
    <row r="12324" spans="1:12" ht="56.25" customHeight="1">
      <c r="A12324" s="97" t="s">
        <v>633</v>
      </c>
      <c r="B12324" s="122" t="s">
        <v>10096</v>
      </c>
      <c r="C12324" s="123">
        <v>42450</v>
      </c>
      <c r="D12324" s="97" t="s">
        <v>11185</v>
      </c>
      <c r="E12324" s="97" t="s">
        <v>6</v>
      </c>
      <c r="F12324" s="97">
        <v>845471</v>
      </c>
      <c r="G12324" s="97"/>
      <c r="H12324" s="124" t="s">
        <v>2100</v>
      </c>
      <c r="I12324" s="125">
        <v>0</v>
      </c>
      <c r="J12324" s="125">
        <v>46784.58</v>
      </c>
      <c r="K12324" s="126">
        <v>46784.58</v>
      </c>
      <c r="L12324" s="100" t="s">
        <v>1324</v>
      </c>
    </row>
    <row r="12325" spans="1:12" ht="56.25" customHeight="1">
      <c r="A12325" s="97" t="s">
        <v>633</v>
      </c>
      <c r="B12325" s="122" t="s">
        <v>10096</v>
      </c>
      <c r="C12325" s="123">
        <v>42457</v>
      </c>
      <c r="D12325" s="97" t="s">
        <v>11245</v>
      </c>
      <c r="E12325" s="97" t="s">
        <v>6</v>
      </c>
      <c r="F12325" s="97">
        <v>846048</v>
      </c>
      <c r="G12325" s="97"/>
      <c r="H12325" s="124" t="s">
        <v>11246</v>
      </c>
      <c r="I12325" s="125">
        <v>0</v>
      </c>
      <c r="J12325" s="125">
        <v>5709.36</v>
      </c>
      <c r="K12325" s="126">
        <v>5709.36</v>
      </c>
      <c r="L12325" s="100" t="s">
        <v>1324</v>
      </c>
    </row>
    <row r="12326" spans="1:12" ht="56.25" customHeight="1">
      <c r="A12326" s="97" t="s">
        <v>633</v>
      </c>
      <c r="B12326" s="122" t="s">
        <v>10096</v>
      </c>
      <c r="C12326" s="123">
        <v>42460</v>
      </c>
      <c r="D12326" s="97" t="s">
        <v>11402</v>
      </c>
      <c r="E12326" s="97" t="s">
        <v>6</v>
      </c>
      <c r="F12326" s="97">
        <v>846691</v>
      </c>
      <c r="G12326" s="97"/>
      <c r="H12326" s="124" t="s">
        <v>11403</v>
      </c>
      <c r="I12326" s="125">
        <v>0</v>
      </c>
      <c r="J12326" s="125">
        <v>46122.59</v>
      </c>
      <c r="K12326" s="126">
        <v>46122.59</v>
      </c>
      <c r="L12326" s="100" t="s">
        <v>1324</v>
      </c>
    </row>
    <row r="12327" spans="1:12" ht="56.25" customHeight="1">
      <c r="A12327" s="97" t="s">
        <v>633</v>
      </c>
      <c r="B12327" s="122" t="s">
        <v>10096</v>
      </c>
      <c r="C12327" s="123">
        <v>42466</v>
      </c>
      <c r="D12327" s="97" t="s">
        <v>11456</v>
      </c>
      <c r="E12327" s="97" t="s">
        <v>6</v>
      </c>
      <c r="F12327" s="97">
        <v>847219</v>
      </c>
      <c r="G12327" s="97"/>
      <c r="H12327" s="124" t="s">
        <v>2250</v>
      </c>
      <c r="I12327" s="125">
        <v>0</v>
      </c>
      <c r="J12327" s="125">
        <v>118525.74</v>
      </c>
      <c r="K12327" s="126">
        <v>118525.74</v>
      </c>
      <c r="L12327" s="100" t="s">
        <v>1324</v>
      </c>
    </row>
    <row r="12328" spans="1:12" ht="56.25" customHeight="1">
      <c r="A12328" s="97" t="s">
        <v>633</v>
      </c>
      <c r="B12328" s="122" t="s">
        <v>10096</v>
      </c>
      <c r="C12328" s="123">
        <v>42467</v>
      </c>
      <c r="D12328" s="97" t="s">
        <v>11481</v>
      </c>
      <c r="E12328" s="97" t="s">
        <v>11</v>
      </c>
      <c r="F12328" s="97">
        <v>847437</v>
      </c>
      <c r="G12328" s="97"/>
      <c r="H12328" s="124" t="s">
        <v>2274</v>
      </c>
      <c r="I12328" s="125">
        <v>50</v>
      </c>
      <c r="J12328" s="125">
        <v>0</v>
      </c>
      <c r="K12328" s="126">
        <v>50</v>
      </c>
      <c r="L12328" s="100" t="s">
        <v>1324</v>
      </c>
    </row>
    <row r="12329" spans="1:12" ht="56.25" customHeight="1">
      <c r="A12329" s="97" t="s">
        <v>633</v>
      </c>
      <c r="B12329" s="122" t="s">
        <v>10096</v>
      </c>
      <c r="C12329" s="123">
        <v>42467</v>
      </c>
      <c r="D12329" s="97" t="s">
        <v>11482</v>
      </c>
      <c r="E12329" s="97" t="s">
        <v>11</v>
      </c>
      <c r="F12329" s="97">
        <v>847439</v>
      </c>
      <c r="G12329" s="97"/>
      <c r="H12329" s="124" t="s">
        <v>2275</v>
      </c>
      <c r="I12329" s="125">
        <v>50</v>
      </c>
      <c r="J12329" s="125">
        <v>0</v>
      </c>
      <c r="K12329" s="126">
        <v>50</v>
      </c>
      <c r="L12329" s="100" t="s">
        <v>1324</v>
      </c>
    </row>
    <row r="12330" spans="1:12" ht="56.25" customHeight="1">
      <c r="A12330" s="97" t="s">
        <v>633</v>
      </c>
      <c r="B12330" s="122" t="s">
        <v>10096</v>
      </c>
      <c r="C12330" s="123">
        <v>42467</v>
      </c>
      <c r="D12330" s="97" t="s">
        <v>11483</v>
      </c>
      <c r="E12330" s="97" t="s">
        <v>11</v>
      </c>
      <c r="F12330" s="97">
        <v>847442</v>
      </c>
      <c r="G12330" s="97"/>
      <c r="H12330" s="124" t="s">
        <v>2276</v>
      </c>
      <c r="I12330" s="125">
        <v>50</v>
      </c>
      <c r="J12330" s="125">
        <v>0</v>
      </c>
      <c r="K12330" s="126">
        <v>50</v>
      </c>
      <c r="L12330" s="100" t="s">
        <v>1324</v>
      </c>
    </row>
    <row r="12331" spans="1:12" ht="56.25" customHeight="1">
      <c r="A12331" s="97" t="s">
        <v>633</v>
      </c>
      <c r="B12331" s="122" t="s">
        <v>10096</v>
      </c>
      <c r="C12331" s="123">
        <v>42468</v>
      </c>
      <c r="D12331" s="97" t="s">
        <v>11506</v>
      </c>
      <c r="E12331" s="97" t="s">
        <v>11</v>
      </c>
      <c r="F12331" s="97">
        <v>847591</v>
      </c>
      <c r="G12331" s="97"/>
      <c r="H12331" s="124" t="s">
        <v>2298</v>
      </c>
      <c r="I12331" s="125">
        <v>50</v>
      </c>
      <c r="J12331" s="125">
        <v>0</v>
      </c>
      <c r="K12331" s="126">
        <v>50</v>
      </c>
      <c r="L12331" s="100" t="s">
        <v>1324</v>
      </c>
    </row>
    <row r="12332" spans="1:12" ht="56.25" customHeight="1">
      <c r="A12332" s="97" t="s">
        <v>633</v>
      </c>
      <c r="B12332" s="122" t="s">
        <v>10096</v>
      </c>
      <c r="C12332" s="123">
        <v>42471</v>
      </c>
      <c r="D12332" s="97" t="s">
        <v>11510</v>
      </c>
      <c r="E12332" s="97" t="s">
        <v>6</v>
      </c>
      <c r="F12332" s="97">
        <v>847860</v>
      </c>
      <c r="G12332" s="97"/>
      <c r="H12332" s="124" t="s">
        <v>2302</v>
      </c>
      <c r="I12332" s="125">
        <v>0</v>
      </c>
      <c r="J12332" s="125">
        <v>606937.55000000005</v>
      </c>
      <c r="K12332" s="126">
        <v>606937.55000000005</v>
      </c>
      <c r="L12332" s="100" t="s">
        <v>1324</v>
      </c>
    </row>
    <row r="12333" spans="1:12" ht="56.25" customHeight="1">
      <c r="A12333" s="97" t="s">
        <v>633</v>
      </c>
      <c r="B12333" s="122" t="s">
        <v>10096</v>
      </c>
      <c r="C12333" s="123">
        <v>42471</v>
      </c>
      <c r="D12333" s="97" t="s">
        <v>11511</v>
      </c>
      <c r="E12333" s="97" t="s">
        <v>6</v>
      </c>
      <c r="F12333" s="97">
        <v>847868</v>
      </c>
      <c r="G12333" s="97"/>
      <c r="H12333" s="124" t="s">
        <v>11512</v>
      </c>
      <c r="I12333" s="125">
        <v>0</v>
      </c>
      <c r="J12333" s="125">
        <v>10543.48</v>
      </c>
      <c r="K12333" s="126">
        <v>10543.48</v>
      </c>
      <c r="L12333" s="100" t="s">
        <v>1324</v>
      </c>
    </row>
    <row r="12334" spans="1:12" ht="56.25" customHeight="1">
      <c r="A12334" s="97" t="s">
        <v>633</v>
      </c>
      <c r="B12334" s="122" t="s">
        <v>10096</v>
      </c>
      <c r="C12334" s="123">
        <v>42471</v>
      </c>
      <c r="D12334" s="97" t="s">
        <v>11513</v>
      </c>
      <c r="E12334" s="97" t="s">
        <v>6</v>
      </c>
      <c r="F12334" s="97">
        <v>847871</v>
      </c>
      <c r="G12334" s="97"/>
      <c r="H12334" s="124" t="s">
        <v>11514</v>
      </c>
      <c r="I12334" s="125">
        <v>0</v>
      </c>
      <c r="J12334" s="125">
        <v>194736</v>
      </c>
      <c r="K12334" s="126">
        <v>194736</v>
      </c>
      <c r="L12334" s="100" t="s">
        <v>1324</v>
      </c>
    </row>
    <row r="12335" spans="1:12" ht="56.25" customHeight="1">
      <c r="A12335" s="97" t="s">
        <v>633</v>
      </c>
      <c r="B12335" s="122" t="s">
        <v>10096</v>
      </c>
      <c r="C12335" s="123">
        <v>42479</v>
      </c>
      <c r="D12335" s="97" t="s">
        <v>11616</v>
      </c>
      <c r="E12335" s="97" t="s">
        <v>6</v>
      </c>
      <c r="F12335" s="97">
        <v>848536</v>
      </c>
      <c r="G12335" s="97"/>
      <c r="H12335" s="124" t="s">
        <v>2401</v>
      </c>
      <c r="I12335" s="125">
        <v>0</v>
      </c>
      <c r="J12335" s="125">
        <v>46784.58</v>
      </c>
      <c r="K12335" s="126">
        <v>46784.58</v>
      </c>
      <c r="L12335" s="100" t="s">
        <v>1324</v>
      </c>
    </row>
    <row r="12336" spans="1:12" ht="56.25" customHeight="1">
      <c r="A12336" s="97" t="s">
        <v>633</v>
      </c>
      <c r="B12336" s="122" t="s">
        <v>10096</v>
      </c>
      <c r="C12336" s="123">
        <v>42485</v>
      </c>
      <c r="D12336" s="97" t="s">
        <v>11667</v>
      </c>
      <c r="E12336" s="97" t="s">
        <v>6</v>
      </c>
      <c r="F12336" s="97">
        <v>849185</v>
      </c>
      <c r="G12336" s="97"/>
      <c r="H12336" s="124" t="s">
        <v>11668</v>
      </c>
      <c r="I12336" s="125">
        <v>0</v>
      </c>
      <c r="J12336" s="125">
        <v>12522.5</v>
      </c>
      <c r="K12336" s="126">
        <v>12522.5</v>
      </c>
      <c r="L12336" s="100" t="s">
        <v>1324</v>
      </c>
    </row>
    <row r="12337" spans="1:12" ht="56.25" customHeight="1">
      <c r="A12337" s="97" t="s">
        <v>633</v>
      </c>
      <c r="B12337" s="122" t="s">
        <v>10096</v>
      </c>
      <c r="C12337" s="123">
        <v>42499</v>
      </c>
      <c r="D12337" s="97" t="s">
        <v>11924</v>
      </c>
      <c r="E12337" s="97" t="s">
        <v>11</v>
      </c>
      <c r="F12337" s="97">
        <v>850596</v>
      </c>
      <c r="G12337" s="97"/>
      <c r="H12337" s="124" t="s">
        <v>11925</v>
      </c>
      <c r="I12337" s="125">
        <v>50</v>
      </c>
      <c r="J12337" s="125">
        <v>0</v>
      </c>
      <c r="K12337" s="126">
        <v>50</v>
      </c>
      <c r="L12337" s="100" t="s">
        <v>1324</v>
      </c>
    </row>
    <row r="12338" spans="1:12" ht="56.25" customHeight="1">
      <c r="A12338" s="97" t="s">
        <v>633</v>
      </c>
      <c r="B12338" s="122" t="s">
        <v>10096</v>
      </c>
      <c r="C12338" s="123">
        <v>42499</v>
      </c>
      <c r="D12338" s="97" t="s">
        <v>11926</v>
      </c>
      <c r="E12338" s="97" t="s">
        <v>11</v>
      </c>
      <c r="F12338" s="97">
        <v>850602</v>
      </c>
      <c r="G12338" s="97"/>
      <c r="H12338" s="124" t="s">
        <v>2590</v>
      </c>
      <c r="I12338" s="125">
        <v>50</v>
      </c>
      <c r="J12338" s="125">
        <v>0</v>
      </c>
      <c r="K12338" s="126">
        <v>50</v>
      </c>
      <c r="L12338" s="100" t="s">
        <v>1324</v>
      </c>
    </row>
    <row r="12339" spans="1:12" ht="56.25" customHeight="1">
      <c r="A12339" s="97" t="s">
        <v>633</v>
      </c>
      <c r="B12339" s="122" t="s">
        <v>10096</v>
      </c>
      <c r="C12339" s="123">
        <v>42499</v>
      </c>
      <c r="D12339" s="97" t="s">
        <v>11927</v>
      </c>
      <c r="E12339" s="97" t="s">
        <v>11</v>
      </c>
      <c r="F12339" s="97">
        <v>850603</v>
      </c>
      <c r="G12339" s="97"/>
      <c r="H12339" s="124" t="s">
        <v>2591</v>
      </c>
      <c r="I12339" s="125">
        <v>50</v>
      </c>
      <c r="J12339" s="125">
        <v>0</v>
      </c>
      <c r="K12339" s="126">
        <v>50</v>
      </c>
      <c r="L12339" s="100" t="s">
        <v>1324</v>
      </c>
    </row>
    <row r="12340" spans="1:12" ht="56.25" customHeight="1">
      <c r="A12340" s="97" t="s">
        <v>633</v>
      </c>
      <c r="B12340" s="122" t="s">
        <v>10096</v>
      </c>
      <c r="C12340" s="123">
        <v>42499</v>
      </c>
      <c r="D12340" s="97" t="s">
        <v>11919</v>
      </c>
      <c r="E12340" s="97" t="s">
        <v>6</v>
      </c>
      <c r="F12340" s="97">
        <v>850651</v>
      </c>
      <c r="G12340" s="97"/>
      <c r="H12340" s="124" t="s">
        <v>2587</v>
      </c>
      <c r="I12340" s="125">
        <v>0</v>
      </c>
      <c r="J12340" s="125">
        <v>24110.69</v>
      </c>
      <c r="K12340" s="126">
        <v>24110.69</v>
      </c>
      <c r="L12340" s="100" t="s">
        <v>1324</v>
      </c>
    </row>
    <row r="12341" spans="1:12" ht="56.25" customHeight="1">
      <c r="A12341" s="97" t="s">
        <v>633</v>
      </c>
      <c r="B12341" s="122" t="s">
        <v>10096</v>
      </c>
      <c r="C12341" s="123">
        <v>42499</v>
      </c>
      <c r="D12341" s="97" t="s">
        <v>11920</v>
      </c>
      <c r="E12341" s="97" t="s">
        <v>6</v>
      </c>
      <c r="F12341" s="97">
        <v>850654</v>
      </c>
      <c r="G12341" s="97"/>
      <c r="H12341" s="124" t="s">
        <v>11921</v>
      </c>
      <c r="I12341" s="125">
        <v>0</v>
      </c>
      <c r="J12341" s="125">
        <v>285595.38</v>
      </c>
      <c r="K12341" s="126">
        <v>285595.38</v>
      </c>
      <c r="L12341" s="100" t="s">
        <v>1324</v>
      </c>
    </row>
    <row r="12342" spans="1:12" ht="56.25" customHeight="1">
      <c r="A12342" s="97" t="s">
        <v>633</v>
      </c>
      <c r="B12342" s="122" t="s">
        <v>10096</v>
      </c>
      <c r="C12342" s="123">
        <v>42502</v>
      </c>
      <c r="D12342" s="97" t="s">
        <v>11975</v>
      </c>
      <c r="E12342" s="97" t="s">
        <v>6</v>
      </c>
      <c r="F12342" s="97">
        <v>851153</v>
      </c>
      <c r="G12342" s="97"/>
      <c r="H12342" s="124" t="s">
        <v>2638</v>
      </c>
      <c r="I12342" s="125">
        <v>0</v>
      </c>
      <c r="J12342" s="125">
        <v>531245.46</v>
      </c>
      <c r="K12342" s="126">
        <v>531245.46</v>
      </c>
      <c r="L12342" s="100" t="s">
        <v>1324</v>
      </c>
    </row>
    <row r="12343" spans="1:12" ht="56.25" customHeight="1">
      <c r="A12343" s="97" t="s">
        <v>633</v>
      </c>
      <c r="B12343" s="122" t="s">
        <v>10096</v>
      </c>
      <c r="C12343" s="123">
        <v>42506</v>
      </c>
      <c r="D12343" s="97" t="s">
        <v>12023</v>
      </c>
      <c r="E12343" s="97" t="s">
        <v>6</v>
      </c>
      <c r="F12343" s="97">
        <v>851505</v>
      </c>
      <c r="G12343" s="97"/>
      <c r="H12343" s="124" t="s">
        <v>2686</v>
      </c>
      <c r="I12343" s="125">
        <v>0</v>
      </c>
      <c r="J12343" s="125">
        <v>428496.51</v>
      </c>
      <c r="K12343" s="126">
        <v>428496.51</v>
      </c>
      <c r="L12343" s="100" t="s">
        <v>1324</v>
      </c>
    </row>
    <row r="12344" spans="1:12" ht="56.25" customHeight="1">
      <c r="A12344" s="97" t="s">
        <v>633</v>
      </c>
      <c r="B12344" s="122" t="s">
        <v>10096</v>
      </c>
      <c r="C12344" s="123">
        <v>42507</v>
      </c>
      <c r="D12344" s="97" t="s">
        <v>12053</v>
      </c>
      <c r="E12344" s="97" t="s">
        <v>6</v>
      </c>
      <c r="F12344" s="97">
        <v>851690</v>
      </c>
      <c r="G12344" s="97"/>
      <c r="H12344" s="124" t="s">
        <v>2716</v>
      </c>
      <c r="I12344" s="125">
        <v>0</v>
      </c>
      <c r="J12344" s="125">
        <v>2019381.01</v>
      </c>
      <c r="K12344" s="126">
        <v>2019381.01</v>
      </c>
      <c r="L12344" s="100" t="s">
        <v>1324</v>
      </c>
    </row>
    <row r="12345" spans="1:12" ht="56.25" customHeight="1">
      <c r="A12345" s="97" t="s">
        <v>633</v>
      </c>
      <c r="B12345" s="122" t="s">
        <v>10096</v>
      </c>
      <c r="C12345" s="123">
        <v>42509</v>
      </c>
      <c r="D12345" s="97" t="s">
        <v>12089</v>
      </c>
      <c r="E12345" s="97" t="s">
        <v>6</v>
      </c>
      <c r="F12345" s="97">
        <v>851976</v>
      </c>
      <c r="G12345" s="97"/>
      <c r="H12345" s="124" t="s">
        <v>2749</v>
      </c>
      <c r="I12345" s="125">
        <v>0</v>
      </c>
      <c r="J12345" s="125">
        <v>46784.58</v>
      </c>
      <c r="K12345" s="126">
        <v>46784.58</v>
      </c>
      <c r="L12345" s="100" t="s">
        <v>1324</v>
      </c>
    </row>
    <row r="12346" spans="1:12" ht="56.25" customHeight="1">
      <c r="A12346" s="97" t="s">
        <v>633</v>
      </c>
      <c r="B12346" s="122" t="s">
        <v>10096</v>
      </c>
      <c r="C12346" s="123">
        <v>42513</v>
      </c>
      <c r="D12346" s="97" t="s">
        <v>12122</v>
      </c>
      <c r="E12346" s="97" t="s">
        <v>6</v>
      </c>
      <c r="F12346" s="97">
        <v>852253</v>
      </c>
      <c r="G12346" s="97"/>
      <c r="H12346" s="124" t="s">
        <v>2780</v>
      </c>
      <c r="I12346" s="125">
        <v>0</v>
      </c>
      <c r="J12346" s="125">
        <v>1209931.4099999999</v>
      </c>
      <c r="K12346" s="126">
        <v>1209931.4099999999</v>
      </c>
      <c r="L12346" s="100" t="s">
        <v>1324</v>
      </c>
    </row>
    <row r="12347" spans="1:12" ht="56.25" customHeight="1">
      <c r="A12347" s="97" t="s">
        <v>633</v>
      </c>
      <c r="B12347" s="122" t="s">
        <v>10096</v>
      </c>
      <c r="C12347" s="123">
        <v>42513</v>
      </c>
      <c r="D12347" s="97" t="s">
        <v>12123</v>
      </c>
      <c r="E12347" s="97" t="s">
        <v>6</v>
      </c>
      <c r="F12347" s="97">
        <v>852256</v>
      </c>
      <c r="G12347" s="97"/>
      <c r="H12347" s="124" t="s">
        <v>2781</v>
      </c>
      <c r="I12347" s="125">
        <v>0</v>
      </c>
      <c r="J12347" s="125">
        <v>263679.11</v>
      </c>
      <c r="K12347" s="126">
        <v>263679.11</v>
      </c>
      <c r="L12347" s="100" t="s">
        <v>1324</v>
      </c>
    </row>
    <row r="12348" spans="1:12" ht="56.25" customHeight="1">
      <c r="A12348" s="97" t="s">
        <v>633</v>
      </c>
      <c r="B12348" s="122" t="s">
        <v>10096</v>
      </c>
      <c r="C12348" s="123">
        <v>42513</v>
      </c>
      <c r="D12348" s="97" t="s">
        <v>12124</v>
      </c>
      <c r="E12348" s="97" t="s">
        <v>6</v>
      </c>
      <c r="F12348" s="97">
        <v>852258</v>
      </c>
      <c r="G12348" s="97"/>
      <c r="H12348" s="124" t="s">
        <v>2782</v>
      </c>
      <c r="I12348" s="125">
        <v>0</v>
      </c>
      <c r="J12348" s="125">
        <v>363725.63</v>
      </c>
      <c r="K12348" s="126">
        <v>363725.63</v>
      </c>
      <c r="L12348" s="100" t="s">
        <v>1324</v>
      </c>
    </row>
    <row r="12349" spans="1:12" ht="56.25" customHeight="1">
      <c r="A12349" s="97" t="s">
        <v>633</v>
      </c>
      <c r="B12349" s="122" t="s">
        <v>10096</v>
      </c>
      <c r="C12349" s="123">
        <v>42513</v>
      </c>
      <c r="D12349" s="97" t="s">
        <v>12125</v>
      </c>
      <c r="E12349" s="97" t="s">
        <v>6</v>
      </c>
      <c r="F12349" s="97">
        <v>852259</v>
      </c>
      <c r="G12349" s="97"/>
      <c r="H12349" s="124" t="s">
        <v>2783</v>
      </c>
      <c r="I12349" s="125">
        <v>0</v>
      </c>
      <c r="J12349" s="125">
        <v>4286925.9000000004</v>
      </c>
      <c r="K12349" s="126">
        <v>4286925.9000000004</v>
      </c>
      <c r="L12349" s="100" t="s">
        <v>1324</v>
      </c>
    </row>
    <row r="12350" spans="1:12" ht="56.25" customHeight="1">
      <c r="A12350" s="97" t="s">
        <v>633</v>
      </c>
      <c r="B12350" s="122" t="s">
        <v>10096</v>
      </c>
      <c r="C12350" s="123">
        <v>42513</v>
      </c>
      <c r="D12350" s="97" t="s">
        <v>12126</v>
      </c>
      <c r="E12350" s="97" t="s">
        <v>6</v>
      </c>
      <c r="F12350" s="97">
        <v>852260</v>
      </c>
      <c r="G12350" s="97"/>
      <c r="H12350" s="124" t="s">
        <v>12127</v>
      </c>
      <c r="I12350" s="125">
        <v>0</v>
      </c>
      <c r="J12350" s="125">
        <v>548901.37</v>
      </c>
      <c r="K12350" s="126">
        <v>548901.37</v>
      </c>
      <c r="L12350" s="100" t="s">
        <v>1324</v>
      </c>
    </row>
    <row r="12351" spans="1:12" ht="56.25" customHeight="1">
      <c r="A12351" s="97" t="s">
        <v>633</v>
      </c>
      <c r="B12351" s="122" t="s">
        <v>10096</v>
      </c>
      <c r="C12351" s="123">
        <v>42513</v>
      </c>
      <c r="D12351" s="97" t="s">
        <v>12128</v>
      </c>
      <c r="E12351" s="97" t="s">
        <v>6</v>
      </c>
      <c r="F12351" s="97">
        <v>852261</v>
      </c>
      <c r="G12351" s="97"/>
      <c r="H12351" s="124" t="s">
        <v>2784</v>
      </c>
      <c r="I12351" s="125">
        <v>0</v>
      </c>
      <c r="J12351" s="125">
        <v>583765.89</v>
      </c>
      <c r="K12351" s="126">
        <v>583765.89</v>
      </c>
      <c r="L12351" s="100" t="s">
        <v>1324</v>
      </c>
    </row>
    <row r="12352" spans="1:12" ht="56.25" customHeight="1">
      <c r="A12352" s="97" t="s">
        <v>633</v>
      </c>
      <c r="B12352" s="122" t="s">
        <v>10096</v>
      </c>
      <c r="C12352" s="123">
        <v>42513</v>
      </c>
      <c r="D12352" s="97" t="s">
        <v>12129</v>
      </c>
      <c r="E12352" s="97" t="s">
        <v>6</v>
      </c>
      <c r="F12352" s="97">
        <v>852263</v>
      </c>
      <c r="G12352" s="97"/>
      <c r="H12352" s="124" t="s">
        <v>12130</v>
      </c>
      <c r="I12352" s="125">
        <v>0</v>
      </c>
      <c r="J12352" s="125">
        <v>437909.28</v>
      </c>
      <c r="K12352" s="126">
        <v>437909.28</v>
      </c>
      <c r="L12352" s="100" t="s">
        <v>1324</v>
      </c>
    </row>
    <row r="12353" spans="1:12" ht="56.25" customHeight="1">
      <c r="A12353" s="97" t="s">
        <v>633</v>
      </c>
      <c r="B12353" s="122" t="s">
        <v>10096</v>
      </c>
      <c r="C12353" s="123">
        <v>42513</v>
      </c>
      <c r="D12353" s="97" t="s">
        <v>12131</v>
      </c>
      <c r="E12353" s="97" t="s">
        <v>6</v>
      </c>
      <c r="F12353" s="97">
        <v>852264</v>
      </c>
      <c r="G12353" s="97"/>
      <c r="H12353" s="124" t="s">
        <v>2785</v>
      </c>
      <c r="I12353" s="125">
        <v>0</v>
      </c>
      <c r="J12353" s="125">
        <v>251849.27</v>
      </c>
      <c r="K12353" s="126">
        <v>251849.27</v>
      </c>
      <c r="L12353" s="100" t="s">
        <v>1324</v>
      </c>
    </row>
    <row r="12354" spans="1:12" ht="56.25" customHeight="1">
      <c r="A12354" s="97" t="s">
        <v>633</v>
      </c>
      <c r="B12354" s="122" t="s">
        <v>10096</v>
      </c>
      <c r="C12354" s="123">
        <v>42514</v>
      </c>
      <c r="D12354" s="97" t="s">
        <v>12164</v>
      </c>
      <c r="E12354" s="97" t="s">
        <v>11</v>
      </c>
      <c r="F12354" s="97">
        <v>852342</v>
      </c>
      <c r="G12354" s="97"/>
      <c r="H12354" s="124" t="s">
        <v>2818</v>
      </c>
      <c r="I12354" s="125">
        <v>50</v>
      </c>
      <c r="J12354" s="125">
        <v>0</v>
      </c>
      <c r="K12354" s="126">
        <v>50</v>
      </c>
      <c r="L12354" s="100" t="s">
        <v>1324</v>
      </c>
    </row>
    <row r="12355" spans="1:12" ht="56.25" customHeight="1">
      <c r="A12355" s="97" t="s">
        <v>633</v>
      </c>
      <c r="B12355" s="122" t="s">
        <v>10096</v>
      </c>
      <c r="C12355" s="123">
        <v>42537</v>
      </c>
      <c r="D12355" s="97" t="s">
        <v>12623</v>
      </c>
      <c r="E12355" s="97" t="s">
        <v>6</v>
      </c>
      <c r="F12355" s="97">
        <v>854942</v>
      </c>
      <c r="G12355" s="97"/>
      <c r="H12355" s="124" t="s">
        <v>12624</v>
      </c>
      <c r="I12355" s="125">
        <v>0</v>
      </c>
      <c r="J12355" s="125">
        <v>25335.65</v>
      </c>
      <c r="K12355" s="126">
        <v>25335.65</v>
      </c>
      <c r="L12355" s="100" t="s">
        <v>1324</v>
      </c>
    </row>
    <row r="12356" spans="1:12" ht="56.25" customHeight="1">
      <c r="A12356" s="97" t="s">
        <v>633</v>
      </c>
      <c r="B12356" s="122" t="s">
        <v>10096</v>
      </c>
      <c r="C12356" s="123">
        <v>42541</v>
      </c>
      <c r="D12356" s="97" t="s">
        <v>12714</v>
      </c>
      <c r="E12356" s="97" t="s">
        <v>6</v>
      </c>
      <c r="F12356" s="97">
        <v>855169</v>
      </c>
      <c r="G12356" s="97"/>
      <c r="H12356" s="124" t="s">
        <v>3127</v>
      </c>
      <c r="I12356" s="125">
        <v>0</v>
      </c>
      <c r="J12356" s="125">
        <v>46784.58</v>
      </c>
      <c r="K12356" s="126">
        <v>46784.58</v>
      </c>
      <c r="L12356" s="100" t="s">
        <v>1324</v>
      </c>
    </row>
    <row r="12357" spans="1:12" ht="56.25" customHeight="1">
      <c r="A12357" s="97" t="s">
        <v>633</v>
      </c>
      <c r="B12357" s="122" t="s">
        <v>10109</v>
      </c>
      <c r="C12357" s="123">
        <v>42562</v>
      </c>
      <c r="D12357" s="97" t="s">
        <v>13257</v>
      </c>
      <c r="E12357" s="97" t="s">
        <v>1313</v>
      </c>
      <c r="F12357" s="97">
        <v>10653748</v>
      </c>
      <c r="G12357" s="97"/>
      <c r="H12357" s="124" t="s">
        <v>3406</v>
      </c>
      <c r="I12357" s="125">
        <v>0</v>
      </c>
      <c r="J12357" s="125">
        <v>433122.35</v>
      </c>
      <c r="K12357" s="126">
        <v>433122.35</v>
      </c>
      <c r="L12357" s="100" t="s">
        <v>1324</v>
      </c>
    </row>
    <row r="12358" spans="1:12" ht="56.25" customHeight="1">
      <c r="A12358" s="97" t="s">
        <v>633</v>
      </c>
      <c r="B12358" s="122" t="s">
        <v>10096</v>
      </c>
      <c r="C12358" s="123">
        <v>42578</v>
      </c>
      <c r="D12358" s="97" t="s">
        <v>13556</v>
      </c>
      <c r="E12358" s="97" t="s">
        <v>11</v>
      </c>
      <c r="F12358" s="97">
        <v>859064</v>
      </c>
      <c r="G12358" s="97"/>
      <c r="H12358" s="124" t="s">
        <v>3589</v>
      </c>
      <c r="I12358" s="125">
        <v>50</v>
      </c>
      <c r="J12358" s="125">
        <v>0</v>
      </c>
      <c r="K12358" s="126">
        <v>50</v>
      </c>
      <c r="L12358" s="100" t="s">
        <v>1324</v>
      </c>
    </row>
    <row r="12359" spans="1:12" ht="56.25" customHeight="1">
      <c r="A12359" s="97" t="s">
        <v>633</v>
      </c>
      <c r="B12359" s="122" t="s">
        <v>10096</v>
      </c>
      <c r="C12359" s="123">
        <v>42601</v>
      </c>
      <c r="D12359" s="97" t="s">
        <v>14098</v>
      </c>
      <c r="E12359" s="97" t="s">
        <v>6</v>
      </c>
      <c r="F12359" s="97">
        <v>861311</v>
      </c>
      <c r="G12359" s="97"/>
      <c r="H12359" s="124" t="s">
        <v>3862</v>
      </c>
      <c r="I12359" s="125">
        <v>0</v>
      </c>
      <c r="J12359" s="125">
        <v>46784.58</v>
      </c>
      <c r="K12359" s="126">
        <v>46784.58</v>
      </c>
      <c r="L12359" s="100" t="s">
        <v>1324</v>
      </c>
    </row>
    <row r="12360" spans="1:12" ht="56.25" customHeight="1">
      <c r="A12360" s="97" t="s">
        <v>633</v>
      </c>
      <c r="B12360" s="122" t="s">
        <v>10096</v>
      </c>
      <c r="C12360" s="123">
        <v>42635</v>
      </c>
      <c r="D12360" s="97" t="s">
        <v>14802</v>
      </c>
      <c r="E12360" s="97" t="s">
        <v>1302</v>
      </c>
      <c r="F12360" s="97">
        <v>11192112</v>
      </c>
      <c r="G12360" s="97"/>
      <c r="H12360" s="124" t="s">
        <v>4238</v>
      </c>
      <c r="I12360" s="125">
        <v>0</v>
      </c>
      <c r="J12360" s="125">
        <v>5646.51</v>
      </c>
      <c r="K12360" s="126">
        <v>5646.51</v>
      </c>
      <c r="L12360" s="100" t="s">
        <v>1324</v>
      </c>
    </row>
    <row r="12361" spans="1:12" ht="56.25" customHeight="1">
      <c r="A12361" s="97" t="s">
        <v>633</v>
      </c>
      <c r="B12361" s="122" t="s">
        <v>10096</v>
      </c>
      <c r="C12361" s="123">
        <v>42640</v>
      </c>
      <c r="D12361" s="97" t="s">
        <v>14877</v>
      </c>
      <c r="E12361" s="97" t="s">
        <v>1302</v>
      </c>
      <c r="F12361" s="97">
        <v>11233809</v>
      </c>
      <c r="G12361" s="97"/>
      <c r="H12361" s="124" t="s">
        <v>4278</v>
      </c>
      <c r="I12361" s="125">
        <v>0</v>
      </c>
      <c r="J12361" s="125">
        <v>45513.599999999999</v>
      </c>
      <c r="K12361" s="126">
        <v>45513.599999999999</v>
      </c>
      <c r="L12361" s="100" t="s">
        <v>1324</v>
      </c>
    </row>
    <row r="12362" spans="1:12" ht="56.25" customHeight="1">
      <c r="A12362" s="97" t="s">
        <v>633</v>
      </c>
      <c r="B12362" s="122" t="s">
        <v>10096</v>
      </c>
      <c r="C12362" s="123">
        <v>42642</v>
      </c>
      <c r="D12362" s="97" t="s">
        <v>15042</v>
      </c>
      <c r="E12362" s="97" t="s">
        <v>6</v>
      </c>
      <c r="F12362" s="97">
        <v>865306</v>
      </c>
      <c r="G12362" s="97"/>
      <c r="H12362" s="124" t="s">
        <v>4308</v>
      </c>
      <c r="I12362" s="125">
        <v>0</v>
      </c>
      <c r="J12362" s="125">
        <v>56732.52</v>
      </c>
      <c r="K12362" s="126">
        <v>56732.52</v>
      </c>
      <c r="L12362" s="100" t="s">
        <v>1324</v>
      </c>
    </row>
    <row r="12363" spans="1:12" ht="56.25" customHeight="1">
      <c r="A12363" s="97" t="s">
        <v>633</v>
      </c>
      <c r="B12363" s="122" t="s">
        <v>27344</v>
      </c>
      <c r="C12363" s="123">
        <v>42650</v>
      </c>
      <c r="D12363" s="97" t="s">
        <v>15349</v>
      </c>
      <c r="E12363" s="97" t="s">
        <v>1313</v>
      </c>
      <c r="F12363" s="97">
        <v>11345433</v>
      </c>
      <c r="G12363" s="97"/>
      <c r="H12363" s="124" t="s">
        <v>9494</v>
      </c>
      <c r="I12363" s="125">
        <v>45513.599999999999</v>
      </c>
      <c r="J12363" s="125">
        <v>0</v>
      </c>
      <c r="K12363" s="126">
        <v>45513.599999999999</v>
      </c>
      <c r="L12363" s="100" t="s">
        <v>1324</v>
      </c>
    </row>
    <row r="12364" spans="1:12" ht="56.25" customHeight="1">
      <c r="A12364" s="97" t="s">
        <v>633</v>
      </c>
      <c r="B12364" s="122" t="s">
        <v>634</v>
      </c>
      <c r="C12364" s="123">
        <v>42688</v>
      </c>
      <c r="D12364" s="97" t="s">
        <v>16469</v>
      </c>
      <c r="E12364" s="97" t="s">
        <v>1302</v>
      </c>
      <c r="F12364" s="97">
        <v>11696568</v>
      </c>
      <c r="G12364" s="97"/>
      <c r="H12364" s="124" t="s">
        <v>16470</v>
      </c>
      <c r="I12364" s="125">
        <v>0</v>
      </c>
      <c r="J12364" s="125">
        <v>162035</v>
      </c>
      <c r="K12364" s="126">
        <v>162035</v>
      </c>
      <c r="L12364" s="100" t="s">
        <v>1324</v>
      </c>
    </row>
    <row r="12365" spans="1:12" ht="56.25" customHeight="1">
      <c r="A12365" s="97" t="s">
        <v>633</v>
      </c>
      <c r="B12365" s="122" t="s">
        <v>634</v>
      </c>
      <c r="C12365" s="123">
        <v>42699</v>
      </c>
      <c r="D12365" s="97" t="s">
        <v>17246</v>
      </c>
      <c r="E12365" s="97" t="s">
        <v>1302</v>
      </c>
      <c r="F12365" s="97">
        <v>11699434</v>
      </c>
      <c r="G12365" s="97"/>
      <c r="H12365" s="124" t="s">
        <v>17247</v>
      </c>
      <c r="I12365" s="125">
        <v>0</v>
      </c>
      <c r="J12365" s="125">
        <v>160708.29</v>
      </c>
      <c r="K12365" s="126">
        <v>160708.29</v>
      </c>
      <c r="L12365" s="100" t="s">
        <v>1324</v>
      </c>
    </row>
    <row r="12366" spans="1:12" ht="56.25" customHeight="1">
      <c r="A12366" s="97" t="s">
        <v>633</v>
      </c>
      <c r="B12366" s="122" t="s">
        <v>634</v>
      </c>
      <c r="C12366" s="123">
        <v>42702</v>
      </c>
      <c r="D12366" s="97" t="s">
        <v>17307</v>
      </c>
      <c r="E12366" s="97" t="s">
        <v>6</v>
      </c>
      <c r="F12366" s="97">
        <v>871721</v>
      </c>
      <c r="G12366" s="97"/>
      <c r="H12366" s="124" t="s">
        <v>17308</v>
      </c>
      <c r="I12366" s="125">
        <v>0</v>
      </c>
      <c r="J12366" s="125">
        <v>2957514.07</v>
      </c>
      <c r="K12366" s="126">
        <v>2957514.07</v>
      </c>
      <c r="L12366" s="100" t="s">
        <v>1324</v>
      </c>
    </row>
    <row r="12367" spans="1:12" ht="56.25" customHeight="1">
      <c r="A12367" s="97" t="s">
        <v>633</v>
      </c>
      <c r="B12367" s="122" t="s">
        <v>634</v>
      </c>
      <c r="C12367" s="123">
        <v>42710</v>
      </c>
      <c r="D12367" s="97" t="s">
        <v>27694</v>
      </c>
      <c r="E12367" s="97" t="s">
        <v>11</v>
      </c>
      <c r="F12367" s="97">
        <v>872819</v>
      </c>
      <c r="G12367" s="97"/>
      <c r="H12367" s="124" t="s">
        <v>27695</v>
      </c>
      <c r="I12367" s="125">
        <v>50</v>
      </c>
      <c r="J12367" s="125">
        <v>0</v>
      </c>
      <c r="K12367" s="126">
        <v>50</v>
      </c>
      <c r="L12367" s="100" t="s">
        <v>1324</v>
      </c>
    </row>
    <row r="12368" spans="1:12" ht="56.25" customHeight="1">
      <c r="A12368" s="97" t="s">
        <v>633</v>
      </c>
      <c r="B12368" s="122" t="s">
        <v>634</v>
      </c>
      <c r="C12368" s="123">
        <v>42723</v>
      </c>
      <c r="D12368" s="97" t="s">
        <v>28338</v>
      </c>
      <c r="E12368" s="97" t="s">
        <v>6</v>
      </c>
      <c r="F12368" s="97">
        <v>873908</v>
      </c>
      <c r="G12368" s="97"/>
      <c r="H12368" s="124" t="s">
        <v>28339</v>
      </c>
      <c r="I12368" s="125">
        <v>0</v>
      </c>
      <c r="J12368" s="125">
        <v>46784.58</v>
      </c>
      <c r="K12368" s="126">
        <v>46784.58</v>
      </c>
      <c r="L12368" s="100" t="s">
        <v>1324</v>
      </c>
    </row>
    <row r="12369" spans="1:12" ht="56.25" customHeight="1">
      <c r="A12369" s="97" t="s">
        <v>633</v>
      </c>
      <c r="B12369" s="122" t="s">
        <v>634</v>
      </c>
      <c r="C12369" s="123">
        <v>42727</v>
      </c>
      <c r="D12369" s="97" t="s">
        <v>28641</v>
      </c>
      <c r="E12369" s="97" t="s">
        <v>13</v>
      </c>
      <c r="F12369" s="97">
        <v>874602</v>
      </c>
      <c r="G12369" s="97"/>
      <c r="H12369" s="124" t="s">
        <v>28642</v>
      </c>
      <c r="I12369" s="125">
        <v>24344590</v>
      </c>
      <c r="J12369" s="125">
        <v>0</v>
      </c>
      <c r="K12369" s="126">
        <v>24344590</v>
      </c>
      <c r="L12369" s="100" t="s">
        <v>1324</v>
      </c>
    </row>
    <row r="12370" spans="1:12" ht="56.25" customHeight="1">
      <c r="A12370" s="97" t="s">
        <v>633</v>
      </c>
      <c r="B12370" s="122" t="s">
        <v>634</v>
      </c>
      <c r="C12370" s="123">
        <v>42727</v>
      </c>
      <c r="D12370" s="97" t="s">
        <v>28639</v>
      </c>
      <c r="E12370" s="97" t="s">
        <v>11</v>
      </c>
      <c r="F12370" s="97">
        <v>874602</v>
      </c>
      <c r="G12370" s="97"/>
      <c r="H12370" s="124" t="s">
        <v>28640</v>
      </c>
      <c r="I12370" s="125">
        <v>50</v>
      </c>
      <c r="J12370" s="125">
        <v>0</v>
      </c>
      <c r="K12370" s="126">
        <v>50</v>
      </c>
      <c r="L12370" s="100" t="s">
        <v>1324</v>
      </c>
    </row>
    <row r="12371" spans="1:12" ht="56.25" customHeight="1">
      <c r="A12371" s="97" t="s">
        <v>633</v>
      </c>
      <c r="B12371" s="122" t="s">
        <v>634</v>
      </c>
      <c r="C12371" s="123">
        <v>42733</v>
      </c>
      <c r="D12371" s="97" t="s">
        <v>28957</v>
      </c>
      <c r="E12371" s="97" t="s">
        <v>6</v>
      </c>
      <c r="F12371" s="97">
        <v>875579</v>
      </c>
      <c r="G12371" s="97"/>
      <c r="H12371" s="124" t="s">
        <v>28958</v>
      </c>
      <c r="I12371" s="125">
        <v>0</v>
      </c>
      <c r="J12371" s="125">
        <v>77449.540000000008</v>
      </c>
      <c r="K12371" s="126">
        <v>77449.540000000008</v>
      </c>
      <c r="L12371" s="100" t="s">
        <v>1324</v>
      </c>
    </row>
    <row r="12372" spans="1:12" ht="56.25" customHeight="1">
      <c r="A12372" s="97" t="s">
        <v>633</v>
      </c>
      <c r="B12372" s="122" t="s">
        <v>634</v>
      </c>
      <c r="C12372" s="123">
        <v>42733</v>
      </c>
      <c r="D12372" s="97" t="s">
        <v>28915</v>
      </c>
      <c r="E12372" s="97" t="s">
        <v>11</v>
      </c>
      <c r="F12372" s="97">
        <v>875683</v>
      </c>
      <c r="G12372" s="97"/>
      <c r="H12372" s="124" t="s">
        <v>28916</v>
      </c>
      <c r="I12372" s="125">
        <v>0</v>
      </c>
      <c r="J12372" s="125">
        <v>50</v>
      </c>
      <c r="K12372" s="126">
        <v>50</v>
      </c>
      <c r="L12372" s="100" t="s">
        <v>1324</v>
      </c>
    </row>
    <row r="12373" spans="1:12" ht="56.25" customHeight="1">
      <c r="A12373" s="97" t="s">
        <v>633</v>
      </c>
      <c r="B12373" s="122" t="s">
        <v>634</v>
      </c>
      <c r="C12373" s="123">
        <v>42734</v>
      </c>
      <c r="D12373" s="97" t="s">
        <v>29094</v>
      </c>
      <c r="E12373" s="97" t="s">
        <v>6</v>
      </c>
      <c r="F12373" s="97">
        <v>875885</v>
      </c>
      <c r="G12373" s="97"/>
      <c r="H12373" s="124" t="s">
        <v>29095</v>
      </c>
      <c r="I12373" s="125">
        <v>0</v>
      </c>
      <c r="J12373" s="125">
        <v>677867.27</v>
      </c>
      <c r="K12373" s="126">
        <v>677867.27</v>
      </c>
      <c r="L12373" s="100" t="s">
        <v>1324</v>
      </c>
    </row>
    <row r="12374" spans="1:12" ht="56.25" customHeight="1">
      <c r="A12374" s="97" t="s">
        <v>633</v>
      </c>
      <c r="B12374" s="122" t="s">
        <v>634</v>
      </c>
      <c r="C12374" s="123">
        <v>42734</v>
      </c>
      <c r="D12374" s="97" t="s">
        <v>29080</v>
      </c>
      <c r="E12374" s="97" t="s">
        <v>6</v>
      </c>
      <c r="F12374" s="97">
        <v>875910</v>
      </c>
      <c r="G12374" s="97"/>
      <c r="H12374" s="124" t="s">
        <v>29081</v>
      </c>
      <c r="I12374" s="125">
        <v>0</v>
      </c>
      <c r="J12374" s="125">
        <v>52867.3</v>
      </c>
      <c r="K12374" s="126">
        <v>52867.3</v>
      </c>
      <c r="L12374" s="100" t="s">
        <v>1324</v>
      </c>
    </row>
    <row r="12375" spans="1:12" ht="56.25" customHeight="1">
      <c r="A12375" s="97" t="s">
        <v>633</v>
      </c>
      <c r="B12375" s="122" t="s">
        <v>634</v>
      </c>
      <c r="C12375" s="123">
        <v>42734</v>
      </c>
      <c r="D12375" s="97" t="s">
        <v>29070</v>
      </c>
      <c r="E12375" s="97" t="s">
        <v>6</v>
      </c>
      <c r="F12375" s="97">
        <v>875921</v>
      </c>
      <c r="G12375" s="97"/>
      <c r="H12375" s="124" t="s">
        <v>29071</v>
      </c>
      <c r="I12375" s="125">
        <v>0</v>
      </c>
      <c r="J12375" s="125">
        <v>257100</v>
      </c>
      <c r="K12375" s="126">
        <v>257100</v>
      </c>
      <c r="L12375" s="100" t="s">
        <v>1324</v>
      </c>
    </row>
    <row r="12376" spans="1:12" ht="56.25" customHeight="1">
      <c r="A12376" s="97" t="s">
        <v>633</v>
      </c>
      <c r="B12376" s="122" t="s">
        <v>634</v>
      </c>
      <c r="C12376" s="123">
        <v>42734</v>
      </c>
      <c r="D12376" s="97" t="s">
        <v>29154</v>
      </c>
      <c r="E12376" s="97" t="s">
        <v>6</v>
      </c>
      <c r="F12376" s="97">
        <v>875923</v>
      </c>
      <c r="G12376" s="97"/>
      <c r="H12376" s="124" t="s">
        <v>29155</v>
      </c>
      <c r="I12376" s="125">
        <v>0</v>
      </c>
      <c r="J12376" s="125">
        <v>282700</v>
      </c>
      <c r="K12376" s="126">
        <v>282700</v>
      </c>
      <c r="L12376" s="100" t="s">
        <v>1324</v>
      </c>
    </row>
    <row r="12377" spans="1:12" ht="56.25" customHeight="1">
      <c r="A12377" s="97" t="s">
        <v>633</v>
      </c>
      <c r="B12377" s="122" t="s">
        <v>634</v>
      </c>
      <c r="C12377" s="123">
        <v>42734</v>
      </c>
      <c r="D12377" s="97" t="s">
        <v>29152</v>
      </c>
      <c r="E12377" s="97" t="s">
        <v>6</v>
      </c>
      <c r="F12377" s="97">
        <v>875926</v>
      </c>
      <c r="G12377" s="97"/>
      <c r="H12377" s="124" t="s">
        <v>29153</v>
      </c>
      <c r="I12377" s="125">
        <v>0</v>
      </c>
      <c r="J12377" s="125">
        <v>243775.57</v>
      </c>
      <c r="K12377" s="126">
        <v>243775.57</v>
      </c>
      <c r="L12377" s="100" t="s">
        <v>1324</v>
      </c>
    </row>
    <row r="12378" spans="1:12" ht="56.25" customHeight="1">
      <c r="A12378" s="97" t="s">
        <v>633</v>
      </c>
      <c r="B12378" s="122" t="s">
        <v>634</v>
      </c>
      <c r="C12378" s="123">
        <v>42734</v>
      </c>
      <c r="D12378" s="97" t="s">
        <v>29148</v>
      </c>
      <c r="E12378" s="97" t="s">
        <v>6</v>
      </c>
      <c r="F12378" s="97">
        <v>875931</v>
      </c>
      <c r="G12378" s="97"/>
      <c r="H12378" s="124" t="s">
        <v>29149</v>
      </c>
      <c r="I12378" s="125">
        <v>0</v>
      </c>
      <c r="J12378" s="125">
        <v>527.02</v>
      </c>
      <c r="K12378" s="126">
        <v>527.02</v>
      </c>
      <c r="L12378" s="100" t="s">
        <v>1324</v>
      </c>
    </row>
    <row r="12379" spans="1:12" ht="56.25" customHeight="1">
      <c r="A12379" s="97" t="s">
        <v>633</v>
      </c>
      <c r="B12379" s="122" t="s">
        <v>634</v>
      </c>
      <c r="C12379" s="123">
        <v>42734</v>
      </c>
      <c r="D12379" s="97" t="s">
        <v>29146</v>
      </c>
      <c r="E12379" s="97" t="s">
        <v>6</v>
      </c>
      <c r="F12379" s="97">
        <v>875932</v>
      </c>
      <c r="G12379" s="97"/>
      <c r="H12379" s="124" t="s">
        <v>29147</v>
      </c>
      <c r="I12379" s="125">
        <v>0</v>
      </c>
      <c r="J12379" s="125">
        <v>48229.69</v>
      </c>
      <c r="K12379" s="126">
        <v>48229.69</v>
      </c>
      <c r="L12379" s="100" t="s">
        <v>1324</v>
      </c>
    </row>
    <row r="12380" spans="1:12" ht="56.25" customHeight="1">
      <c r="A12380" s="97" t="s">
        <v>633</v>
      </c>
      <c r="B12380" s="122" t="s">
        <v>634</v>
      </c>
      <c r="C12380" s="123">
        <v>42734</v>
      </c>
      <c r="D12380" s="97" t="s">
        <v>29140</v>
      </c>
      <c r="E12380" s="97" t="s">
        <v>6</v>
      </c>
      <c r="F12380" s="97">
        <v>875946</v>
      </c>
      <c r="G12380" s="97"/>
      <c r="H12380" s="124" t="s">
        <v>29141</v>
      </c>
      <c r="I12380" s="125">
        <v>0</v>
      </c>
      <c r="J12380" s="125">
        <v>184548.76</v>
      </c>
      <c r="K12380" s="126">
        <v>184548.76</v>
      </c>
      <c r="L12380" s="100" t="s">
        <v>1324</v>
      </c>
    </row>
    <row r="12381" spans="1:12" ht="56.25" customHeight="1">
      <c r="A12381" s="97" t="s">
        <v>633</v>
      </c>
      <c r="B12381" s="122" t="s">
        <v>634</v>
      </c>
      <c r="C12381" s="123">
        <v>42734</v>
      </c>
      <c r="D12381" s="97" t="s">
        <v>29132</v>
      </c>
      <c r="E12381" s="97" t="s">
        <v>6</v>
      </c>
      <c r="F12381" s="97">
        <v>875970</v>
      </c>
      <c r="G12381" s="97"/>
      <c r="H12381" s="124" t="s">
        <v>29133</v>
      </c>
      <c r="I12381" s="125">
        <v>0</v>
      </c>
      <c r="J12381" s="125">
        <v>1145805.6499999999</v>
      </c>
      <c r="K12381" s="126">
        <v>1145805.6499999999</v>
      </c>
      <c r="L12381" s="100" t="s">
        <v>1324</v>
      </c>
    </row>
    <row r="12382" spans="1:12" ht="56.25" customHeight="1">
      <c r="A12382" s="97" t="s">
        <v>637</v>
      </c>
      <c r="B12382" s="122" t="s">
        <v>8966</v>
      </c>
      <c r="C12382" s="123">
        <v>42380</v>
      </c>
      <c r="D12382" s="97" t="s">
        <v>17758</v>
      </c>
      <c r="E12382" s="97" t="s">
        <v>3</v>
      </c>
      <c r="F12382" s="97">
        <v>1339253</v>
      </c>
      <c r="G12382" s="97"/>
      <c r="H12382" s="124" t="s">
        <v>4496</v>
      </c>
      <c r="I12382" s="125">
        <v>0</v>
      </c>
      <c r="J12382" s="125">
        <v>1405.08</v>
      </c>
      <c r="K12382" s="126">
        <v>1405.08</v>
      </c>
      <c r="L12382" s="100" t="s">
        <v>1324</v>
      </c>
    </row>
    <row r="12383" spans="1:12" ht="56.25" customHeight="1">
      <c r="A12383" s="97" t="s">
        <v>637</v>
      </c>
      <c r="B12383" s="122" t="s">
        <v>8966</v>
      </c>
      <c r="C12383" s="123">
        <v>42381</v>
      </c>
      <c r="D12383" s="97" t="s">
        <v>17789</v>
      </c>
      <c r="E12383" s="97" t="s">
        <v>3</v>
      </c>
      <c r="F12383" s="97">
        <v>1339746</v>
      </c>
      <c r="G12383" s="97"/>
      <c r="H12383" s="124" t="s">
        <v>4527</v>
      </c>
      <c r="I12383" s="125">
        <v>0</v>
      </c>
      <c r="J12383" s="125">
        <v>2343.65</v>
      </c>
      <c r="K12383" s="126">
        <v>2343.65</v>
      </c>
      <c r="L12383" s="100" t="s">
        <v>1324</v>
      </c>
    </row>
    <row r="12384" spans="1:12" ht="56.25" customHeight="1">
      <c r="A12384" s="97" t="s">
        <v>637</v>
      </c>
      <c r="B12384" s="122" t="s">
        <v>10185</v>
      </c>
      <c r="C12384" s="123">
        <v>42387</v>
      </c>
      <c r="D12384" s="97" t="s">
        <v>10186</v>
      </c>
      <c r="E12384" s="97" t="s">
        <v>6</v>
      </c>
      <c r="F12384" s="97">
        <v>666161</v>
      </c>
      <c r="G12384" s="97"/>
      <c r="H12384" s="124" t="s">
        <v>10187</v>
      </c>
      <c r="I12384" s="125">
        <v>0</v>
      </c>
      <c r="J12384" s="125">
        <v>25944.37</v>
      </c>
      <c r="K12384" s="126">
        <v>25944.37</v>
      </c>
      <c r="L12384" s="100" t="s">
        <v>1324</v>
      </c>
    </row>
    <row r="12385" spans="1:12" ht="56.25" customHeight="1">
      <c r="A12385" s="97" t="s">
        <v>637</v>
      </c>
      <c r="B12385" s="122" t="s">
        <v>8966</v>
      </c>
      <c r="C12385" s="123">
        <v>42389</v>
      </c>
      <c r="D12385" s="97" t="s">
        <v>17907</v>
      </c>
      <c r="E12385" s="97" t="s">
        <v>3</v>
      </c>
      <c r="F12385" s="97">
        <v>1342695</v>
      </c>
      <c r="G12385" s="97"/>
      <c r="H12385" s="124" t="s">
        <v>4650</v>
      </c>
      <c r="I12385" s="125">
        <v>0</v>
      </c>
      <c r="J12385" s="125">
        <v>5504.3</v>
      </c>
      <c r="K12385" s="126">
        <v>5504.3</v>
      </c>
      <c r="L12385" s="100" t="s">
        <v>1324</v>
      </c>
    </row>
    <row r="12386" spans="1:12" ht="56.25" customHeight="1">
      <c r="A12386" s="97" t="s">
        <v>637</v>
      </c>
      <c r="B12386" s="122" t="s">
        <v>8966</v>
      </c>
      <c r="C12386" s="123">
        <v>42397</v>
      </c>
      <c r="D12386" s="97" t="s">
        <v>17986</v>
      </c>
      <c r="E12386" s="97" t="s">
        <v>3</v>
      </c>
      <c r="F12386" s="97">
        <v>1345261</v>
      </c>
      <c r="G12386" s="97"/>
      <c r="H12386" s="124" t="s">
        <v>4737</v>
      </c>
      <c r="I12386" s="125">
        <v>0</v>
      </c>
      <c r="J12386" s="125">
        <v>1349193.23</v>
      </c>
      <c r="K12386" s="126">
        <v>1349193.23</v>
      </c>
      <c r="L12386" s="100" t="s">
        <v>1324</v>
      </c>
    </row>
    <row r="12387" spans="1:12" ht="56.25" customHeight="1">
      <c r="A12387" s="97" t="s">
        <v>637</v>
      </c>
      <c r="B12387" s="122" t="s">
        <v>8966</v>
      </c>
      <c r="C12387" s="123">
        <v>42403</v>
      </c>
      <c r="D12387" s="97" t="s">
        <v>18059</v>
      </c>
      <c r="E12387" s="97" t="s">
        <v>3</v>
      </c>
      <c r="F12387" s="97">
        <v>1347241</v>
      </c>
      <c r="G12387" s="97"/>
      <c r="H12387" s="124" t="s">
        <v>4811</v>
      </c>
      <c r="I12387" s="125">
        <v>0</v>
      </c>
      <c r="J12387" s="125">
        <v>13537.36</v>
      </c>
      <c r="K12387" s="126">
        <v>13537.36</v>
      </c>
      <c r="L12387" s="100" t="s">
        <v>1324</v>
      </c>
    </row>
    <row r="12388" spans="1:12" ht="56.25" customHeight="1">
      <c r="A12388" s="97" t="s">
        <v>637</v>
      </c>
      <c r="B12388" s="122" t="s">
        <v>8966</v>
      </c>
      <c r="C12388" s="123">
        <v>42410</v>
      </c>
      <c r="D12388" s="97" t="s">
        <v>18097</v>
      </c>
      <c r="E12388" s="97" t="s">
        <v>3</v>
      </c>
      <c r="F12388" s="97">
        <v>1348341</v>
      </c>
      <c r="G12388" s="97"/>
      <c r="H12388" s="124" t="s">
        <v>4850</v>
      </c>
      <c r="I12388" s="125">
        <v>0</v>
      </c>
      <c r="J12388" s="125">
        <v>158049.76</v>
      </c>
      <c r="K12388" s="126">
        <v>158049.76</v>
      </c>
      <c r="L12388" s="100" t="s">
        <v>1324</v>
      </c>
    </row>
    <row r="12389" spans="1:12" ht="56.25" customHeight="1">
      <c r="A12389" s="97" t="s">
        <v>637</v>
      </c>
      <c r="B12389" s="122" t="s">
        <v>10185</v>
      </c>
      <c r="C12389" s="123">
        <v>42412</v>
      </c>
      <c r="D12389" s="97" t="s">
        <v>10538</v>
      </c>
      <c r="E12389" s="97" t="s">
        <v>6</v>
      </c>
      <c r="F12389" s="97">
        <v>3859</v>
      </c>
      <c r="G12389" s="97"/>
      <c r="H12389" s="124" t="s">
        <v>1604</v>
      </c>
      <c r="I12389" s="125">
        <v>0</v>
      </c>
      <c r="J12389" s="125">
        <v>3006.81</v>
      </c>
      <c r="K12389" s="126">
        <v>3006.81</v>
      </c>
      <c r="L12389" s="100" t="s">
        <v>1324</v>
      </c>
    </row>
    <row r="12390" spans="1:12" ht="56.25" customHeight="1">
      <c r="A12390" s="97" t="s">
        <v>637</v>
      </c>
      <c r="B12390" s="122" t="s">
        <v>10185</v>
      </c>
      <c r="C12390" s="123">
        <v>42416</v>
      </c>
      <c r="D12390" s="97" t="s">
        <v>10568</v>
      </c>
      <c r="E12390" s="97" t="s">
        <v>6</v>
      </c>
      <c r="F12390" s="97">
        <v>674059</v>
      </c>
      <c r="G12390" s="97"/>
      <c r="H12390" s="124" t="s">
        <v>1632</v>
      </c>
      <c r="I12390" s="125">
        <v>0</v>
      </c>
      <c r="J12390" s="125">
        <v>1136.06</v>
      </c>
      <c r="K12390" s="126">
        <v>1136.06</v>
      </c>
      <c r="L12390" s="100" t="s">
        <v>1324</v>
      </c>
    </row>
    <row r="12391" spans="1:12" ht="56.25" customHeight="1">
      <c r="A12391" s="97" t="s">
        <v>637</v>
      </c>
      <c r="B12391" s="122" t="s">
        <v>10185</v>
      </c>
      <c r="C12391" s="123">
        <v>42416</v>
      </c>
      <c r="D12391" s="97" t="s">
        <v>10569</v>
      </c>
      <c r="E12391" s="97" t="s">
        <v>6</v>
      </c>
      <c r="F12391" s="97">
        <v>674060</v>
      </c>
      <c r="G12391" s="97"/>
      <c r="H12391" s="124" t="s">
        <v>1632</v>
      </c>
      <c r="I12391" s="125">
        <v>0</v>
      </c>
      <c r="J12391" s="125">
        <v>20459.71</v>
      </c>
      <c r="K12391" s="126">
        <v>20459.71</v>
      </c>
      <c r="L12391" s="100" t="s">
        <v>1324</v>
      </c>
    </row>
    <row r="12392" spans="1:12" ht="56.25" customHeight="1">
      <c r="A12392" s="97" t="s">
        <v>637</v>
      </c>
      <c r="B12392" s="122" t="s">
        <v>10185</v>
      </c>
      <c r="C12392" s="123">
        <v>42416</v>
      </c>
      <c r="D12392" s="97" t="s">
        <v>10570</v>
      </c>
      <c r="E12392" s="97" t="s">
        <v>6</v>
      </c>
      <c r="F12392" s="97">
        <v>674061</v>
      </c>
      <c r="G12392" s="97"/>
      <c r="H12392" s="124" t="s">
        <v>1632</v>
      </c>
      <c r="I12392" s="125">
        <v>0</v>
      </c>
      <c r="J12392" s="125">
        <v>1040</v>
      </c>
      <c r="K12392" s="126">
        <v>1040</v>
      </c>
      <c r="L12392" s="100" t="s">
        <v>1324</v>
      </c>
    </row>
    <row r="12393" spans="1:12" ht="56.25" customHeight="1">
      <c r="A12393" s="97" t="s">
        <v>637</v>
      </c>
      <c r="B12393" s="122" t="s">
        <v>10185</v>
      </c>
      <c r="C12393" s="123">
        <v>42417</v>
      </c>
      <c r="D12393" s="97" t="s">
        <v>10599</v>
      </c>
      <c r="E12393" s="97" t="s">
        <v>6</v>
      </c>
      <c r="F12393" s="97">
        <v>674477</v>
      </c>
      <c r="G12393" s="97"/>
      <c r="H12393" s="124" t="s">
        <v>10600</v>
      </c>
      <c r="I12393" s="125">
        <v>0</v>
      </c>
      <c r="J12393" s="125">
        <v>23866.83</v>
      </c>
      <c r="K12393" s="126">
        <v>23866.83</v>
      </c>
      <c r="L12393" s="100" t="s">
        <v>1324</v>
      </c>
    </row>
    <row r="12394" spans="1:12" ht="56.25" customHeight="1">
      <c r="A12394" s="97" t="s">
        <v>637</v>
      </c>
      <c r="B12394" s="122" t="s">
        <v>8966</v>
      </c>
      <c r="C12394" s="123">
        <v>42431</v>
      </c>
      <c r="D12394" s="97" t="s">
        <v>18338</v>
      </c>
      <c r="E12394" s="97" t="s">
        <v>3</v>
      </c>
      <c r="F12394" s="97">
        <v>1355775</v>
      </c>
      <c r="G12394" s="97"/>
      <c r="H12394" s="124" t="s">
        <v>5098</v>
      </c>
      <c r="I12394" s="125">
        <v>0</v>
      </c>
      <c r="J12394" s="125">
        <v>448.51</v>
      </c>
      <c r="K12394" s="126">
        <v>448.51</v>
      </c>
      <c r="L12394" s="100" t="s">
        <v>1324</v>
      </c>
    </row>
    <row r="12395" spans="1:12" ht="56.25" customHeight="1">
      <c r="A12395" s="97" t="s">
        <v>637</v>
      </c>
      <c r="B12395" s="122" t="s">
        <v>8966</v>
      </c>
      <c r="C12395" s="123">
        <v>42432</v>
      </c>
      <c r="D12395" s="97" t="s">
        <v>18351</v>
      </c>
      <c r="E12395" s="97" t="s">
        <v>3</v>
      </c>
      <c r="F12395" s="97">
        <v>1356261</v>
      </c>
      <c r="G12395" s="97"/>
      <c r="H12395" s="124" t="s">
        <v>5111</v>
      </c>
      <c r="I12395" s="125">
        <v>0</v>
      </c>
      <c r="J12395" s="125">
        <v>33202.199999999997</v>
      </c>
      <c r="K12395" s="126">
        <v>33202.199999999997</v>
      </c>
      <c r="L12395" s="100" t="s">
        <v>1324</v>
      </c>
    </row>
    <row r="12396" spans="1:12" ht="56.25" customHeight="1">
      <c r="A12396" s="97" t="s">
        <v>637</v>
      </c>
      <c r="B12396" s="122" t="s">
        <v>8966</v>
      </c>
      <c r="C12396" s="123">
        <v>42439</v>
      </c>
      <c r="D12396" s="97" t="s">
        <v>18452</v>
      </c>
      <c r="E12396" s="97" t="s">
        <v>3</v>
      </c>
      <c r="F12396" s="97">
        <v>1358482</v>
      </c>
      <c r="G12396" s="97"/>
      <c r="H12396" s="124" t="s">
        <v>5214</v>
      </c>
      <c r="I12396" s="125">
        <v>0</v>
      </c>
      <c r="J12396" s="125">
        <v>242322.24</v>
      </c>
      <c r="K12396" s="126">
        <v>242322.24</v>
      </c>
      <c r="L12396" s="100" t="s">
        <v>1324</v>
      </c>
    </row>
    <row r="12397" spans="1:12" ht="56.25" customHeight="1">
      <c r="A12397" s="97" t="s">
        <v>637</v>
      </c>
      <c r="B12397" s="122" t="s">
        <v>8966</v>
      </c>
      <c r="C12397" s="123">
        <v>42440</v>
      </c>
      <c r="D12397" s="97" t="s">
        <v>18459</v>
      </c>
      <c r="E12397" s="97" t="s">
        <v>3</v>
      </c>
      <c r="F12397" s="97">
        <v>1358922</v>
      </c>
      <c r="G12397" s="97"/>
      <c r="H12397" s="124" t="s">
        <v>5221</v>
      </c>
      <c r="I12397" s="125">
        <v>0</v>
      </c>
      <c r="J12397" s="125">
        <v>45219.090000000004</v>
      </c>
      <c r="K12397" s="126">
        <v>45219.090000000004</v>
      </c>
      <c r="L12397" s="100" t="s">
        <v>1324</v>
      </c>
    </row>
    <row r="12398" spans="1:12" ht="56.25" customHeight="1">
      <c r="A12398" s="97" t="s">
        <v>637</v>
      </c>
      <c r="B12398" s="122" t="s">
        <v>8966</v>
      </c>
      <c r="C12398" s="123">
        <v>42443</v>
      </c>
      <c r="D12398" s="97" t="s">
        <v>18470</v>
      </c>
      <c r="E12398" s="97" t="s">
        <v>3</v>
      </c>
      <c r="F12398" s="97">
        <v>1359319</v>
      </c>
      <c r="G12398" s="97"/>
      <c r="H12398" s="124" t="s">
        <v>5231</v>
      </c>
      <c r="I12398" s="125">
        <v>0</v>
      </c>
      <c r="J12398" s="125">
        <v>2289.59</v>
      </c>
      <c r="K12398" s="126">
        <v>2289.59</v>
      </c>
      <c r="L12398" s="100" t="s">
        <v>1324</v>
      </c>
    </row>
    <row r="12399" spans="1:12" ht="56.25" customHeight="1">
      <c r="A12399" s="97" t="s">
        <v>637</v>
      </c>
      <c r="B12399" s="122" t="s">
        <v>10185</v>
      </c>
      <c r="C12399" s="123">
        <v>42443</v>
      </c>
      <c r="D12399" s="97" t="s">
        <v>10990</v>
      </c>
      <c r="E12399" s="97" t="s">
        <v>6</v>
      </c>
      <c r="F12399" s="97">
        <v>682418</v>
      </c>
      <c r="G12399" s="97"/>
      <c r="H12399" s="124" t="s">
        <v>1916</v>
      </c>
      <c r="I12399" s="125">
        <v>0</v>
      </c>
      <c r="J12399" s="125">
        <v>1524.96</v>
      </c>
      <c r="K12399" s="126">
        <v>1524.96</v>
      </c>
      <c r="L12399" s="100" t="s">
        <v>1324</v>
      </c>
    </row>
    <row r="12400" spans="1:12" ht="56.25" customHeight="1">
      <c r="A12400" s="97" t="s">
        <v>637</v>
      </c>
      <c r="B12400" s="122" t="s">
        <v>10185</v>
      </c>
      <c r="C12400" s="123">
        <v>42443</v>
      </c>
      <c r="D12400" s="97" t="s">
        <v>10991</v>
      </c>
      <c r="E12400" s="97" t="s">
        <v>6</v>
      </c>
      <c r="F12400" s="97">
        <v>682420</v>
      </c>
      <c r="G12400" s="97"/>
      <c r="H12400" s="124" t="s">
        <v>1917</v>
      </c>
      <c r="I12400" s="125">
        <v>0</v>
      </c>
      <c r="J12400" s="125">
        <v>19907.29</v>
      </c>
      <c r="K12400" s="126">
        <v>19907.29</v>
      </c>
      <c r="L12400" s="100" t="s">
        <v>1324</v>
      </c>
    </row>
    <row r="12401" spans="1:12" ht="56.25" customHeight="1">
      <c r="A12401" s="97" t="s">
        <v>637</v>
      </c>
      <c r="B12401" s="122" t="s">
        <v>10185</v>
      </c>
      <c r="C12401" s="123">
        <v>42443</v>
      </c>
      <c r="D12401" s="97" t="s">
        <v>10992</v>
      </c>
      <c r="E12401" s="97" t="s">
        <v>6</v>
      </c>
      <c r="F12401" s="97">
        <v>682422</v>
      </c>
      <c r="G12401" s="97"/>
      <c r="H12401" s="124" t="s">
        <v>1918</v>
      </c>
      <c r="I12401" s="125">
        <v>0</v>
      </c>
      <c r="J12401" s="125">
        <v>1040</v>
      </c>
      <c r="K12401" s="126">
        <v>1040</v>
      </c>
      <c r="L12401" s="100" t="s">
        <v>1324</v>
      </c>
    </row>
    <row r="12402" spans="1:12" ht="56.25" customHeight="1">
      <c r="A12402" s="97" t="s">
        <v>637</v>
      </c>
      <c r="B12402" s="122" t="s">
        <v>10185</v>
      </c>
      <c r="C12402" s="123">
        <v>42443</v>
      </c>
      <c r="D12402" s="97" t="s">
        <v>10993</v>
      </c>
      <c r="E12402" s="97" t="s">
        <v>6</v>
      </c>
      <c r="F12402" s="97">
        <v>682474</v>
      </c>
      <c r="G12402" s="97"/>
      <c r="H12402" s="124" t="s">
        <v>10994</v>
      </c>
      <c r="I12402" s="125">
        <v>0</v>
      </c>
      <c r="J12402" s="125">
        <v>23409.01</v>
      </c>
      <c r="K12402" s="126">
        <v>23409.01</v>
      </c>
      <c r="L12402" s="100" t="s">
        <v>1324</v>
      </c>
    </row>
    <row r="12403" spans="1:12" ht="56.25" customHeight="1">
      <c r="A12403" s="97" t="s">
        <v>637</v>
      </c>
      <c r="B12403" s="122" t="s">
        <v>10185</v>
      </c>
      <c r="C12403" s="123">
        <v>42450</v>
      </c>
      <c r="D12403" s="97" t="s">
        <v>11179</v>
      </c>
      <c r="E12403" s="97" t="s">
        <v>6</v>
      </c>
      <c r="F12403" s="97">
        <v>684694</v>
      </c>
      <c r="G12403" s="97"/>
      <c r="H12403" s="124" t="s">
        <v>2094</v>
      </c>
      <c r="I12403" s="125">
        <v>0</v>
      </c>
      <c r="J12403" s="125">
        <v>1358.34</v>
      </c>
      <c r="K12403" s="126">
        <v>1358.34</v>
      </c>
      <c r="L12403" s="100" t="s">
        <v>1324</v>
      </c>
    </row>
    <row r="12404" spans="1:12" ht="56.25" customHeight="1">
      <c r="A12404" s="97" t="s">
        <v>637</v>
      </c>
      <c r="B12404" s="122" t="s">
        <v>10185</v>
      </c>
      <c r="C12404" s="123">
        <v>42450</v>
      </c>
      <c r="D12404" s="97" t="s">
        <v>11180</v>
      </c>
      <c r="E12404" s="97" t="s">
        <v>6</v>
      </c>
      <c r="F12404" s="97">
        <v>684695</v>
      </c>
      <c r="G12404" s="97"/>
      <c r="H12404" s="124" t="s">
        <v>2095</v>
      </c>
      <c r="I12404" s="125">
        <v>0</v>
      </c>
      <c r="J12404" s="125">
        <v>2460.88</v>
      </c>
      <c r="K12404" s="126">
        <v>2460.88</v>
      </c>
      <c r="L12404" s="100" t="s">
        <v>1324</v>
      </c>
    </row>
    <row r="12405" spans="1:12" ht="56.25" customHeight="1">
      <c r="A12405" s="97" t="s">
        <v>637</v>
      </c>
      <c r="B12405" s="122" t="s">
        <v>10185</v>
      </c>
      <c r="C12405" s="123">
        <v>42450</v>
      </c>
      <c r="D12405" s="97" t="s">
        <v>11181</v>
      </c>
      <c r="E12405" s="97" t="s">
        <v>6</v>
      </c>
      <c r="F12405" s="97">
        <v>684696</v>
      </c>
      <c r="G12405" s="97"/>
      <c r="H12405" s="124" t="s">
        <v>2096</v>
      </c>
      <c r="I12405" s="125">
        <v>0</v>
      </c>
      <c r="J12405" s="125">
        <v>848.38</v>
      </c>
      <c r="K12405" s="126">
        <v>848.38</v>
      </c>
      <c r="L12405" s="100" t="s">
        <v>1324</v>
      </c>
    </row>
    <row r="12406" spans="1:12" ht="56.25" customHeight="1">
      <c r="A12406" s="97" t="s">
        <v>637</v>
      </c>
      <c r="B12406" s="122" t="s">
        <v>8966</v>
      </c>
      <c r="C12406" s="123">
        <v>42451</v>
      </c>
      <c r="D12406" s="97" t="s">
        <v>18564</v>
      </c>
      <c r="E12406" s="97" t="s">
        <v>3</v>
      </c>
      <c r="F12406" s="97">
        <v>1361941</v>
      </c>
      <c r="G12406" s="97"/>
      <c r="H12406" s="124" t="s">
        <v>5328</v>
      </c>
      <c r="I12406" s="125">
        <v>0</v>
      </c>
      <c r="J12406" s="125">
        <v>158.9</v>
      </c>
      <c r="K12406" s="126">
        <v>158.9</v>
      </c>
      <c r="L12406" s="100" t="s">
        <v>1324</v>
      </c>
    </row>
    <row r="12407" spans="1:12" ht="56.25" customHeight="1">
      <c r="A12407" s="97" t="s">
        <v>637</v>
      </c>
      <c r="B12407" s="122" t="s">
        <v>8966</v>
      </c>
      <c r="C12407" s="123">
        <v>42451</v>
      </c>
      <c r="D12407" s="97" t="s">
        <v>18565</v>
      </c>
      <c r="E12407" s="97" t="s">
        <v>3</v>
      </c>
      <c r="F12407" s="97">
        <v>1361944</v>
      </c>
      <c r="G12407" s="97"/>
      <c r="H12407" s="124" t="s">
        <v>5329</v>
      </c>
      <c r="I12407" s="125">
        <v>0</v>
      </c>
      <c r="J12407" s="125">
        <v>631.96</v>
      </c>
      <c r="K12407" s="126">
        <v>631.96</v>
      </c>
      <c r="L12407" s="100" t="s">
        <v>1324</v>
      </c>
    </row>
    <row r="12408" spans="1:12" ht="56.25" customHeight="1">
      <c r="A12408" s="97" t="s">
        <v>637</v>
      </c>
      <c r="B12408" s="122" t="s">
        <v>8966</v>
      </c>
      <c r="C12408" s="123">
        <v>42464</v>
      </c>
      <c r="D12408" s="97" t="s">
        <v>18689</v>
      </c>
      <c r="E12408" s="97" t="s">
        <v>3</v>
      </c>
      <c r="F12408" s="97">
        <v>1365558</v>
      </c>
      <c r="G12408" s="97"/>
      <c r="H12408" s="124" t="s">
        <v>5450</v>
      </c>
      <c r="I12408" s="125">
        <v>0</v>
      </c>
      <c r="J12408" s="125">
        <v>4530.58</v>
      </c>
      <c r="K12408" s="126">
        <v>4530.58</v>
      </c>
      <c r="L12408" s="100" t="s">
        <v>1324</v>
      </c>
    </row>
    <row r="12409" spans="1:12" ht="56.25" customHeight="1">
      <c r="A12409" s="97" t="s">
        <v>637</v>
      </c>
      <c r="B12409" s="122" t="s">
        <v>8966</v>
      </c>
      <c r="C12409" s="123">
        <v>42465</v>
      </c>
      <c r="D12409" s="97" t="s">
        <v>18717</v>
      </c>
      <c r="E12409" s="97" t="s">
        <v>3</v>
      </c>
      <c r="F12409" s="97">
        <v>1366069</v>
      </c>
      <c r="G12409" s="97"/>
      <c r="H12409" s="124" t="s">
        <v>5475</v>
      </c>
      <c r="I12409" s="125">
        <v>0</v>
      </c>
      <c r="J12409" s="125">
        <v>13197.66</v>
      </c>
      <c r="K12409" s="126">
        <v>13197.66</v>
      </c>
      <c r="L12409" s="100" t="s">
        <v>1324</v>
      </c>
    </row>
    <row r="12410" spans="1:12" ht="56.25" customHeight="1">
      <c r="A12410" s="97" t="s">
        <v>637</v>
      </c>
      <c r="B12410" s="122" t="s">
        <v>8966</v>
      </c>
      <c r="C12410" s="123">
        <v>42471</v>
      </c>
      <c r="D12410" s="97" t="s">
        <v>18779</v>
      </c>
      <c r="E12410" s="97" t="s">
        <v>3</v>
      </c>
      <c r="F12410" s="97">
        <v>1367849</v>
      </c>
      <c r="G12410" s="97"/>
      <c r="H12410" s="124" t="s">
        <v>5535</v>
      </c>
      <c r="I12410" s="125">
        <v>0</v>
      </c>
      <c r="J12410" s="125">
        <v>3889.01</v>
      </c>
      <c r="K12410" s="126">
        <v>3889.01</v>
      </c>
      <c r="L12410" s="100" t="s">
        <v>1324</v>
      </c>
    </row>
    <row r="12411" spans="1:12" ht="56.25" customHeight="1">
      <c r="A12411" s="97" t="s">
        <v>637</v>
      </c>
      <c r="B12411" s="122" t="s">
        <v>8966</v>
      </c>
      <c r="C12411" s="123">
        <v>42471</v>
      </c>
      <c r="D12411" s="97" t="s">
        <v>18781</v>
      </c>
      <c r="E12411" s="97" t="s">
        <v>3</v>
      </c>
      <c r="F12411" s="97">
        <v>1367852</v>
      </c>
      <c r="G12411" s="97"/>
      <c r="H12411" s="124" t="s">
        <v>5537</v>
      </c>
      <c r="I12411" s="125">
        <v>0</v>
      </c>
      <c r="J12411" s="125">
        <v>62.88</v>
      </c>
      <c r="K12411" s="126">
        <v>62.88</v>
      </c>
      <c r="L12411" s="100" t="s">
        <v>1324</v>
      </c>
    </row>
    <row r="12412" spans="1:12" ht="56.25" customHeight="1">
      <c r="A12412" s="97" t="s">
        <v>637</v>
      </c>
      <c r="B12412" s="122" t="s">
        <v>8966</v>
      </c>
      <c r="C12412" s="123">
        <v>42471</v>
      </c>
      <c r="D12412" s="97" t="s">
        <v>18782</v>
      </c>
      <c r="E12412" s="97" t="s">
        <v>3</v>
      </c>
      <c r="F12412" s="97">
        <v>1367874</v>
      </c>
      <c r="G12412" s="97"/>
      <c r="H12412" s="124" t="s">
        <v>5538</v>
      </c>
      <c r="I12412" s="125">
        <v>0</v>
      </c>
      <c r="J12412" s="125">
        <v>335.34000000000003</v>
      </c>
      <c r="K12412" s="126">
        <v>335.34000000000003</v>
      </c>
      <c r="L12412" s="100" t="s">
        <v>1324</v>
      </c>
    </row>
    <row r="12413" spans="1:12" ht="56.25" customHeight="1">
      <c r="A12413" s="97" t="s">
        <v>637</v>
      </c>
      <c r="B12413" s="122" t="s">
        <v>8966</v>
      </c>
      <c r="C12413" s="123">
        <v>42471</v>
      </c>
      <c r="D12413" s="97" t="s">
        <v>18783</v>
      </c>
      <c r="E12413" s="97" t="s">
        <v>3</v>
      </c>
      <c r="F12413" s="97">
        <v>1367876</v>
      </c>
      <c r="G12413" s="97"/>
      <c r="H12413" s="124" t="s">
        <v>5539</v>
      </c>
      <c r="I12413" s="125">
        <v>0</v>
      </c>
      <c r="J12413" s="125">
        <v>1333.69</v>
      </c>
      <c r="K12413" s="126">
        <v>1333.69</v>
      </c>
      <c r="L12413" s="100" t="s">
        <v>1324</v>
      </c>
    </row>
    <row r="12414" spans="1:12" ht="56.25" customHeight="1">
      <c r="A12414" s="97" t="s">
        <v>637</v>
      </c>
      <c r="B12414" s="122" t="s">
        <v>8966</v>
      </c>
      <c r="C12414" s="123">
        <v>42472</v>
      </c>
      <c r="D12414" s="97" t="s">
        <v>18806</v>
      </c>
      <c r="E12414" s="97" t="s">
        <v>3</v>
      </c>
      <c r="F12414" s="97">
        <v>1368336</v>
      </c>
      <c r="G12414" s="97"/>
      <c r="H12414" s="124" t="s">
        <v>5561</v>
      </c>
      <c r="I12414" s="125">
        <v>0</v>
      </c>
      <c r="J12414" s="125">
        <v>210340.62</v>
      </c>
      <c r="K12414" s="126">
        <v>210340.62</v>
      </c>
      <c r="L12414" s="100" t="s">
        <v>1324</v>
      </c>
    </row>
    <row r="12415" spans="1:12" ht="56.25" customHeight="1">
      <c r="A12415" s="97" t="s">
        <v>637</v>
      </c>
      <c r="B12415" s="122" t="s">
        <v>8966</v>
      </c>
      <c r="C12415" s="123">
        <v>42473</v>
      </c>
      <c r="D12415" s="97" t="s">
        <v>18816</v>
      </c>
      <c r="E12415" s="97" t="s">
        <v>3</v>
      </c>
      <c r="F12415" s="97">
        <v>1368799</v>
      </c>
      <c r="G12415" s="97"/>
      <c r="H12415" s="124" t="s">
        <v>5571</v>
      </c>
      <c r="I12415" s="125">
        <v>0</v>
      </c>
      <c r="J12415" s="125">
        <v>25035.52</v>
      </c>
      <c r="K12415" s="126">
        <v>25035.52</v>
      </c>
      <c r="L12415" s="100" t="s">
        <v>1324</v>
      </c>
    </row>
    <row r="12416" spans="1:12" ht="56.25" customHeight="1">
      <c r="A12416" s="97" t="s">
        <v>637</v>
      </c>
      <c r="B12416" s="122" t="s">
        <v>8966</v>
      </c>
      <c r="C12416" s="123">
        <v>42474</v>
      </c>
      <c r="D12416" s="97" t="s">
        <v>18829</v>
      </c>
      <c r="E12416" s="97" t="s">
        <v>3</v>
      </c>
      <c r="F12416" s="97">
        <v>1369158</v>
      </c>
      <c r="G12416" s="97"/>
      <c r="H12416" s="124" t="s">
        <v>5584</v>
      </c>
      <c r="I12416" s="125">
        <v>0</v>
      </c>
      <c r="J12416" s="125">
        <v>832.42000000000007</v>
      </c>
      <c r="K12416" s="126">
        <v>832.42000000000007</v>
      </c>
      <c r="L12416" s="100" t="s">
        <v>1324</v>
      </c>
    </row>
    <row r="12417" spans="1:12" ht="56.25" customHeight="1">
      <c r="A12417" s="97" t="s">
        <v>637</v>
      </c>
      <c r="B12417" s="122" t="s">
        <v>8966</v>
      </c>
      <c r="C12417" s="123">
        <v>42474</v>
      </c>
      <c r="D12417" s="97" t="s">
        <v>18830</v>
      </c>
      <c r="E12417" s="97" t="s">
        <v>3</v>
      </c>
      <c r="F12417" s="97">
        <v>1369161</v>
      </c>
      <c r="G12417" s="97"/>
      <c r="H12417" s="124" t="s">
        <v>5585</v>
      </c>
      <c r="I12417" s="125">
        <v>0</v>
      </c>
      <c r="J12417" s="125">
        <v>209.3</v>
      </c>
      <c r="K12417" s="126">
        <v>209.3</v>
      </c>
      <c r="L12417" s="100" t="s">
        <v>1324</v>
      </c>
    </row>
    <row r="12418" spans="1:12" ht="56.25" customHeight="1">
      <c r="A12418" s="97" t="s">
        <v>637</v>
      </c>
      <c r="B12418" s="122" t="s">
        <v>10185</v>
      </c>
      <c r="C12418" s="123">
        <v>42474</v>
      </c>
      <c r="D12418" s="97" t="s">
        <v>11571</v>
      </c>
      <c r="E12418" s="97" t="s">
        <v>6</v>
      </c>
      <c r="F12418" s="97">
        <v>692190</v>
      </c>
      <c r="G12418" s="97"/>
      <c r="H12418" s="124" t="s">
        <v>2358</v>
      </c>
      <c r="I12418" s="125">
        <v>0</v>
      </c>
      <c r="J12418" s="125">
        <v>1040</v>
      </c>
      <c r="K12418" s="126">
        <v>1040</v>
      </c>
      <c r="L12418" s="100" t="s">
        <v>1324</v>
      </c>
    </row>
    <row r="12419" spans="1:12" ht="56.25" customHeight="1">
      <c r="A12419" s="97" t="s">
        <v>637</v>
      </c>
      <c r="B12419" s="122" t="s">
        <v>10185</v>
      </c>
      <c r="C12419" s="123">
        <v>42474</v>
      </c>
      <c r="D12419" s="97" t="s">
        <v>11572</v>
      </c>
      <c r="E12419" s="97" t="s">
        <v>6</v>
      </c>
      <c r="F12419" s="97">
        <v>692195</v>
      </c>
      <c r="G12419" s="97"/>
      <c r="H12419" s="124" t="s">
        <v>2359</v>
      </c>
      <c r="I12419" s="125">
        <v>0</v>
      </c>
      <c r="J12419" s="125">
        <v>19653.86</v>
      </c>
      <c r="K12419" s="126">
        <v>19653.86</v>
      </c>
      <c r="L12419" s="100" t="s">
        <v>1324</v>
      </c>
    </row>
    <row r="12420" spans="1:12" ht="56.25" customHeight="1">
      <c r="A12420" s="97" t="s">
        <v>637</v>
      </c>
      <c r="B12420" s="122" t="s">
        <v>10185</v>
      </c>
      <c r="C12420" s="123">
        <v>42474</v>
      </c>
      <c r="D12420" s="97" t="s">
        <v>11573</v>
      </c>
      <c r="E12420" s="97" t="s">
        <v>6</v>
      </c>
      <c r="F12420" s="97">
        <v>692200</v>
      </c>
      <c r="G12420" s="97"/>
      <c r="H12420" s="124" t="s">
        <v>2360</v>
      </c>
      <c r="I12420" s="125">
        <v>0</v>
      </c>
      <c r="J12420" s="125">
        <v>1524.96</v>
      </c>
      <c r="K12420" s="126">
        <v>1524.96</v>
      </c>
      <c r="L12420" s="100" t="s">
        <v>1324</v>
      </c>
    </row>
    <row r="12421" spans="1:12" ht="56.25" customHeight="1">
      <c r="A12421" s="97" t="s">
        <v>637</v>
      </c>
      <c r="B12421" s="122" t="s">
        <v>8966</v>
      </c>
      <c r="C12421" s="123">
        <v>42475</v>
      </c>
      <c r="D12421" s="97" t="s">
        <v>18851</v>
      </c>
      <c r="E12421" s="97" t="s">
        <v>3</v>
      </c>
      <c r="F12421" s="97">
        <v>1369773</v>
      </c>
      <c r="G12421" s="97"/>
      <c r="H12421" s="124" t="s">
        <v>5605</v>
      </c>
      <c r="I12421" s="125">
        <v>0</v>
      </c>
      <c r="J12421" s="125">
        <v>3085.7400000000002</v>
      </c>
      <c r="K12421" s="126">
        <v>3085.7400000000002</v>
      </c>
      <c r="L12421" s="100" t="s">
        <v>1324</v>
      </c>
    </row>
    <row r="12422" spans="1:12" ht="56.25" customHeight="1">
      <c r="A12422" s="97" t="s">
        <v>637</v>
      </c>
      <c r="B12422" s="122" t="s">
        <v>8966</v>
      </c>
      <c r="C12422" s="123">
        <v>42478</v>
      </c>
      <c r="D12422" s="97" t="s">
        <v>18876</v>
      </c>
      <c r="E12422" s="97" t="s">
        <v>3</v>
      </c>
      <c r="F12422" s="97">
        <v>1370231</v>
      </c>
      <c r="G12422" s="97"/>
      <c r="H12422" s="124" t="s">
        <v>5631</v>
      </c>
      <c r="I12422" s="125">
        <v>0</v>
      </c>
      <c r="J12422" s="125">
        <v>233.05</v>
      </c>
      <c r="K12422" s="126">
        <v>233.05</v>
      </c>
      <c r="L12422" s="100" t="s">
        <v>1324</v>
      </c>
    </row>
    <row r="12423" spans="1:12" ht="56.25" customHeight="1">
      <c r="A12423" s="97" t="s">
        <v>637</v>
      </c>
      <c r="B12423" s="122" t="s">
        <v>8966</v>
      </c>
      <c r="C12423" s="123">
        <v>42478</v>
      </c>
      <c r="D12423" s="97" t="s">
        <v>18877</v>
      </c>
      <c r="E12423" s="97" t="s">
        <v>3</v>
      </c>
      <c r="F12423" s="97">
        <v>1370234</v>
      </c>
      <c r="G12423" s="97"/>
      <c r="H12423" s="124" t="s">
        <v>5632</v>
      </c>
      <c r="I12423" s="125">
        <v>0</v>
      </c>
      <c r="J12423" s="125">
        <v>926.88</v>
      </c>
      <c r="K12423" s="126">
        <v>926.88</v>
      </c>
      <c r="L12423" s="100" t="s">
        <v>1324</v>
      </c>
    </row>
    <row r="12424" spans="1:12" ht="56.25" customHeight="1">
      <c r="A12424" s="97" t="s">
        <v>637</v>
      </c>
      <c r="B12424" s="122" t="s">
        <v>8966</v>
      </c>
      <c r="C12424" s="123">
        <v>42494</v>
      </c>
      <c r="D12424" s="97" t="s">
        <v>19091</v>
      </c>
      <c r="E12424" s="97" t="s">
        <v>3</v>
      </c>
      <c r="F12424" s="97">
        <v>1375456</v>
      </c>
      <c r="G12424" s="97"/>
      <c r="H12424" s="124" t="s">
        <v>5843</v>
      </c>
      <c r="I12424" s="125">
        <v>0</v>
      </c>
      <c r="J12424" s="125">
        <v>10210</v>
      </c>
      <c r="K12424" s="126">
        <v>10210</v>
      </c>
      <c r="L12424" s="100" t="s">
        <v>1324</v>
      </c>
    </row>
    <row r="12425" spans="1:12" ht="56.25" customHeight="1">
      <c r="A12425" s="97" t="s">
        <v>637</v>
      </c>
      <c r="B12425" s="122" t="s">
        <v>8966</v>
      </c>
      <c r="C12425" s="123">
        <v>42495</v>
      </c>
      <c r="D12425" s="97" t="s">
        <v>19110</v>
      </c>
      <c r="E12425" s="97" t="s">
        <v>3</v>
      </c>
      <c r="F12425" s="97">
        <v>1375990</v>
      </c>
      <c r="G12425" s="97"/>
      <c r="H12425" s="124" t="s">
        <v>5860</v>
      </c>
      <c r="I12425" s="125">
        <v>0</v>
      </c>
      <c r="J12425" s="125">
        <v>950.47</v>
      </c>
      <c r="K12425" s="126">
        <v>950.47</v>
      </c>
      <c r="L12425" s="100" t="s">
        <v>1324</v>
      </c>
    </row>
    <row r="12426" spans="1:12" ht="56.25" customHeight="1">
      <c r="A12426" s="97" t="s">
        <v>637</v>
      </c>
      <c r="B12426" s="122" t="s">
        <v>8966</v>
      </c>
      <c r="C12426" s="123">
        <v>42500</v>
      </c>
      <c r="D12426" s="97" t="s">
        <v>19154</v>
      </c>
      <c r="E12426" s="97" t="s">
        <v>3</v>
      </c>
      <c r="F12426" s="97">
        <v>1377415</v>
      </c>
      <c r="G12426" s="97"/>
      <c r="H12426" s="124" t="s">
        <v>5903</v>
      </c>
      <c r="I12426" s="125">
        <v>0</v>
      </c>
      <c r="J12426" s="125">
        <v>125643.07</v>
      </c>
      <c r="K12426" s="126">
        <v>125643.07</v>
      </c>
      <c r="L12426" s="100" t="s">
        <v>1324</v>
      </c>
    </row>
    <row r="12427" spans="1:12" ht="56.25" customHeight="1">
      <c r="A12427" s="97" t="s">
        <v>637</v>
      </c>
      <c r="B12427" s="122" t="s">
        <v>8966</v>
      </c>
      <c r="C12427" s="123">
        <v>42500</v>
      </c>
      <c r="D12427" s="97" t="s">
        <v>19155</v>
      </c>
      <c r="E12427" s="97" t="s">
        <v>3</v>
      </c>
      <c r="F12427" s="97">
        <v>1377418</v>
      </c>
      <c r="G12427" s="97"/>
      <c r="H12427" s="124" t="s">
        <v>5904</v>
      </c>
      <c r="I12427" s="125">
        <v>0</v>
      </c>
      <c r="J12427" s="125">
        <v>3399.59</v>
      </c>
      <c r="K12427" s="126">
        <v>3399.59</v>
      </c>
      <c r="L12427" s="100" t="s">
        <v>1324</v>
      </c>
    </row>
    <row r="12428" spans="1:12" ht="56.25" customHeight="1">
      <c r="A12428" s="97" t="s">
        <v>637</v>
      </c>
      <c r="B12428" s="122" t="s">
        <v>8966</v>
      </c>
      <c r="C12428" s="123">
        <v>42501</v>
      </c>
      <c r="D12428" s="97" t="s">
        <v>19171</v>
      </c>
      <c r="E12428" s="97" t="s">
        <v>3</v>
      </c>
      <c r="F12428" s="97">
        <v>1377718</v>
      </c>
      <c r="G12428" s="97"/>
      <c r="H12428" s="124" t="s">
        <v>5919</v>
      </c>
      <c r="I12428" s="125">
        <v>0</v>
      </c>
      <c r="J12428" s="125">
        <v>5020.17</v>
      </c>
      <c r="K12428" s="126">
        <v>5020.17</v>
      </c>
      <c r="L12428" s="100" t="s">
        <v>1324</v>
      </c>
    </row>
    <row r="12429" spans="1:12" ht="56.25" customHeight="1">
      <c r="A12429" s="97" t="s">
        <v>637</v>
      </c>
      <c r="B12429" s="122" t="s">
        <v>8966</v>
      </c>
      <c r="C12429" s="123">
        <v>42503</v>
      </c>
      <c r="D12429" s="97" t="s">
        <v>19210</v>
      </c>
      <c r="E12429" s="97" t="s">
        <v>3</v>
      </c>
      <c r="F12429" s="97">
        <v>1378766</v>
      </c>
      <c r="G12429" s="97"/>
      <c r="H12429" s="124" t="s">
        <v>5958</v>
      </c>
      <c r="I12429" s="125">
        <v>0</v>
      </c>
      <c r="J12429" s="125">
        <v>245.88</v>
      </c>
      <c r="K12429" s="126">
        <v>245.88</v>
      </c>
      <c r="L12429" s="100" t="s">
        <v>1324</v>
      </c>
    </row>
    <row r="12430" spans="1:12" ht="56.25" customHeight="1">
      <c r="A12430" s="97" t="s">
        <v>637</v>
      </c>
      <c r="B12430" s="122" t="s">
        <v>10185</v>
      </c>
      <c r="C12430" s="123">
        <v>42503</v>
      </c>
      <c r="D12430" s="97" t="s">
        <v>11983</v>
      </c>
      <c r="E12430" s="97" t="s">
        <v>6</v>
      </c>
      <c r="F12430" s="97">
        <v>702198</v>
      </c>
      <c r="G12430" s="97"/>
      <c r="H12430" s="124" t="s">
        <v>2646</v>
      </c>
      <c r="I12430" s="125">
        <v>0</v>
      </c>
      <c r="J12430" s="125">
        <v>1040</v>
      </c>
      <c r="K12430" s="126">
        <v>1040</v>
      </c>
      <c r="L12430" s="100" t="s">
        <v>1324</v>
      </c>
    </row>
    <row r="12431" spans="1:12" ht="56.25" customHeight="1">
      <c r="A12431" s="97" t="s">
        <v>637</v>
      </c>
      <c r="B12431" s="122" t="s">
        <v>10185</v>
      </c>
      <c r="C12431" s="123">
        <v>42503</v>
      </c>
      <c r="D12431" s="97" t="s">
        <v>11984</v>
      </c>
      <c r="E12431" s="97" t="s">
        <v>6</v>
      </c>
      <c r="F12431" s="97">
        <v>702200</v>
      </c>
      <c r="G12431" s="97"/>
      <c r="H12431" s="124" t="s">
        <v>2647</v>
      </c>
      <c r="I12431" s="125">
        <v>0</v>
      </c>
      <c r="J12431" s="125">
        <v>18745.12</v>
      </c>
      <c r="K12431" s="126">
        <v>18745.12</v>
      </c>
      <c r="L12431" s="100" t="s">
        <v>1324</v>
      </c>
    </row>
    <row r="12432" spans="1:12" ht="56.25" customHeight="1">
      <c r="A12432" s="97" t="s">
        <v>637</v>
      </c>
      <c r="B12432" s="122" t="s">
        <v>10185</v>
      </c>
      <c r="C12432" s="123">
        <v>42503</v>
      </c>
      <c r="D12432" s="97" t="s">
        <v>11985</v>
      </c>
      <c r="E12432" s="97" t="s">
        <v>6</v>
      </c>
      <c r="F12432" s="97">
        <v>702201</v>
      </c>
      <c r="G12432" s="97"/>
      <c r="H12432" s="124" t="s">
        <v>2648</v>
      </c>
      <c r="I12432" s="125">
        <v>0</v>
      </c>
      <c r="J12432" s="125">
        <v>1524.96</v>
      </c>
      <c r="K12432" s="126">
        <v>1524.96</v>
      </c>
      <c r="L12432" s="100" t="s">
        <v>1324</v>
      </c>
    </row>
    <row r="12433" spans="1:12" ht="56.25" customHeight="1">
      <c r="A12433" s="97" t="s">
        <v>637</v>
      </c>
      <c r="B12433" s="122" t="s">
        <v>10185</v>
      </c>
      <c r="C12433" s="123">
        <v>42506</v>
      </c>
      <c r="D12433" s="97" t="s">
        <v>12020</v>
      </c>
      <c r="E12433" s="97" t="s">
        <v>6</v>
      </c>
      <c r="F12433" s="97">
        <v>702722</v>
      </c>
      <c r="G12433" s="97"/>
      <c r="H12433" s="124" t="s">
        <v>2683</v>
      </c>
      <c r="I12433" s="125">
        <v>0</v>
      </c>
      <c r="J12433" s="125">
        <v>4536.07</v>
      </c>
      <c r="K12433" s="126">
        <v>4536.07</v>
      </c>
      <c r="L12433" s="100" t="s">
        <v>1324</v>
      </c>
    </row>
    <row r="12434" spans="1:12" ht="56.25" customHeight="1">
      <c r="A12434" s="97" t="s">
        <v>637</v>
      </c>
      <c r="B12434" s="122" t="s">
        <v>10185</v>
      </c>
      <c r="C12434" s="123">
        <v>42506</v>
      </c>
      <c r="D12434" s="97" t="s">
        <v>12021</v>
      </c>
      <c r="E12434" s="97" t="s">
        <v>6</v>
      </c>
      <c r="F12434" s="97">
        <v>702723</v>
      </c>
      <c r="G12434" s="97"/>
      <c r="H12434" s="124" t="s">
        <v>2684</v>
      </c>
      <c r="I12434" s="125">
        <v>0</v>
      </c>
      <c r="J12434" s="125">
        <v>467.3</v>
      </c>
      <c r="K12434" s="126">
        <v>467.3</v>
      </c>
      <c r="L12434" s="100" t="s">
        <v>1324</v>
      </c>
    </row>
    <row r="12435" spans="1:12" ht="56.25" customHeight="1">
      <c r="A12435" s="97" t="s">
        <v>637</v>
      </c>
      <c r="B12435" s="122" t="s">
        <v>10185</v>
      </c>
      <c r="C12435" s="123">
        <v>42506</v>
      </c>
      <c r="D12435" s="97" t="s">
        <v>12022</v>
      </c>
      <c r="E12435" s="97" t="s">
        <v>6</v>
      </c>
      <c r="F12435" s="97">
        <v>702724</v>
      </c>
      <c r="G12435" s="97"/>
      <c r="H12435" s="124" t="s">
        <v>2685</v>
      </c>
      <c r="I12435" s="125">
        <v>0</v>
      </c>
      <c r="J12435" s="125">
        <v>161.80000000000001</v>
      </c>
      <c r="K12435" s="126">
        <v>161.80000000000001</v>
      </c>
      <c r="L12435" s="100" t="s">
        <v>1324</v>
      </c>
    </row>
    <row r="12436" spans="1:12" ht="56.25" customHeight="1">
      <c r="A12436" s="97" t="s">
        <v>637</v>
      </c>
      <c r="B12436" s="122" t="s">
        <v>8966</v>
      </c>
      <c r="C12436" s="123">
        <v>42508</v>
      </c>
      <c r="D12436" s="97" t="s">
        <v>19264</v>
      </c>
      <c r="E12436" s="97" t="s">
        <v>3</v>
      </c>
      <c r="F12436" s="97">
        <v>1380104</v>
      </c>
      <c r="G12436" s="97"/>
      <c r="H12436" s="124" t="s">
        <v>6005</v>
      </c>
      <c r="I12436" s="125">
        <v>0</v>
      </c>
      <c r="J12436" s="125">
        <v>22431.920000000002</v>
      </c>
      <c r="K12436" s="126">
        <v>22431.920000000002</v>
      </c>
      <c r="L12436" s="100" t="s">
        <v>1324</v>
      </c>
    </row>
    <row r="12437" spans="1:12" ht="56.25" customHeight="1">
      <c r="A12437" s="97" t="s">
        <v>637</v>
      </c>
      <c r="B12437" s="122" t="s">
        <v>8966</v>
      </c>
      <c r="C12437" s="123">
        <v>42508</v>
      </c>
      <c r="D12437" s="97" t="s">
        <v>19265</v>
      </c>
      <c r="E12437" s="97" t="s">
        <v>3</v>
      </c>
      <c r="F12437" s="97">
        <v>1380107</v>
      </c>
      <c r="G12437" s="97"/>
      <c r="H12437" s="124" t="s">
        <v>6006</v>
      </c>
      <c r="I12437" s="125">
        <v>0</v>
      </c>
      <c r="J12437" s="125">
        <v>30403.350000000002</v>
      </c>
      <c r="K12437" s="126">
        <v>30403.350000000002</v>
      </c>
      <c r="L12437" s="100" t="s">
        <v>1324</v>
      </c>
    </row>
    <row r="12438" spans="1:12" ht="56.25" customHeight="1">
      <c r="A12438" s="97" t="s">
        <v>637</v>
      </c>
      <c r="B12438" s="122" t="s">
        <v>10185</v>
      </c>
      <c r="C12438" s="123">
        <v>42508</v>
      </c>
      <c r="D12438" s="97" t="s">
        <v>12071</v>
      </c>
      <c r="E12438" s="97" t="s">
        <v>6</v>
      </c>
      <c r="F12438" s="97">
        <v>703601</v>
      </c>
      <c r="G12438" s="97"/>
      <c r="H12438" s="124" t="s">
        <v>12072</v>
      </c>
      <c r="I12438" s="125">
        <v>0</v>
      </c>
      <c r="J12438" s="125">
        <v>20486.849999999999</v>
      </c>
      <c r="K12438" s="126">
        <v>20486.849999999999</v>
      </c>
      <c r="L12438" s="100" t="s">
        <v>1324</v>
      </c>
    </row>
    <row r="12439" spans="1:12" ht="56.25" customHeight="1">
      <c r="A12439" s="97" t="s">
        <v>637</v>
      </c>
      <c r="B12439" s="122" t="s">
        <v>8966</v>
      </c>
      <c r="C12439" s="123">
        <v>42510</v>
      </c>
      <c r="D12439" s="97" t="s">
        <v>19294</v>
      </c>
      <c r="E12439" s="97" t="s">
        <v>3</v>
      </c>
      <c r="F12439" s="97">
        <v>1380907</v>
      </c>
      <c r="G12439" s="97"/>
      <c r="H12439" s="124" t="s">
        <v>6035</v>
      </c>
      <c r="I12439" s="125">
        <v>0</v>
      </c>
      <c r="J12439" s="125">
        <v>3881.96</v>
      </c>
      <c r="K12439" s="126">
        <v>3881.96</v>
      </c>
      <c r="L12439" s="100" t="s">
        <v>1324</v>
      </c>
    </row>
    <row r="12440" spans="1:12" ht="56.25" customHeight="1">
      <c r="A12440" s="97" t="s">
        <v>637</v>
      </c>
      <c r="B12440" s="122" t="s">
        <v>8966</v>
      </c>
      <c r="C12440" s="123">
        <v>42515</v>
      </c>
      <c r="D12440" s="97" t="s">
        <v>19364</v>
      </c>
      <c r="E12440" s="97" t="s">
        <v>3</v>
      </c>
      <c r="F12440" s="97">
        <v>1382181</v>
      </c>
      <c r="G12440" s="97"/>
      <c r="H12440" s="124" t="s">
        <v>6105</v>
      </c>
      <c r="I12440" s="125">
        <v>0</v>
      </c>
      <c r="J12440" s="125">
        <v>633.12</v>
      </c>
      <c r="K12440" s="126">
        <v>633.12</v>
      </c>
      <c r="L12440" s="100" t="s">
        <v>1324</v>
      </c>
    </row>
    <row r="12441" spans="1:12" ht="56.25" customHeight="1">
      <c r="A12441" s="97" t="s">
        <v>637</v>
      </c>
      <c r="B12441" s="122" t="s">
        <v>8966</v>
      </c>
      <c r="C12441" s="123">
        <v>42523</v>
      </c>
      <c r="D12441" s="97" t="s">
        <v>19484</v>
      </c>
      <c r="E12441" s="97" t="s">
        <v>3</v>
      </c>
      <c r="F12441" s="97">
        <v>1384336</v>
      </c>
      <c r="G12441" s="97"/>
      <c r="H12441" s="124" t="s">
        <v>6223</v>
      </c>
      <c r="I12441" s="125">
        <v>0</v>
      </c>
      <c r="J12441" s="125">
        <v>158.87</v>
      </c>
      <c r="K12441" s="126">
        <v>158.87</v>
      </c>
      <c r="L12441" s="100" t="s">
        <v>1324</v>
      </c>
    </row>
    <row r="12442" spans="1:12" ht="56.25" customHeight="1">
      <c r="A12442" s="97" t="s">
        <v>637</v>
      </c>
      <c r="B12442" s="122" t="s">
        <v>8966</v>
      </c>
      <c r="C12442" s="123">
        <v>42523</v>
      </c>
      <c r="D12442" s="97" t="s">
        <v>19485</v>
      </c>
      <c r="E12442" s="97" t="s">
        <v>3</v>
      </c>
      <c r="F12442" s="97">
        <v>1384337</v>
      </c>
      <c r="G12442" s="97"/>
      <c r="H12442" s="124" t="s">
        <v>6224</v>
      </c>
      <c r="I12442" s="125">
        <v>0</v>
      </c>
      <c r="J12442" s="125">
        <v>631.84</v>
      </c>
      <c r="K12442" s="126">
        <v>631.84</v>
      </c>
      <c r="L12442" s="100" t="s">
        <v>1324</v>
      </c>
    </row>
    <row r="12443" spans="1:12" ht="56.25" customHeight="1">
      <c r="A12443" s="97" t="s">
        <v>637</v>
      </c>
      <c r="B12443" s="122" t="s">
        <v>8966</v>
      </c>
      <c r="C12443" s="123">
        <v>42523</v>
      </c>
      <c r="D12443" s="97" t="s">
        <v>19486</v>
      </c>
      <c r="E12443" s="97" t="s">
        <v>3</v>
      </c>
      <c r="F12443" s="97">
        <v>1384339</v>
      </c>
      <c r="G12443" s="97"/>
      <c r="H12443" s="124" t="s">
        <v>6225</v>
      </c>
      <c r="I12443" s="125">
        <v>0</v>
      </c>
      <c r="J12443" s="125">
        <v>1056.51</v>
      </c>
      <c r="K12443" s="126">
        <v>1056.51</v>
      </c>
      <c r="L12443" s="100" t="s">
        <v>1324</v>
      </c>
    </row>
    <row r="12444" spans="1:12" ht="56.25" customHeight="1">
      <c r="A12444" s="97" t="s">
        <v>637</v>
      </c>
      <c r="B12444" s="122" t="s">
        <v>8966</v>
      </c>
      <c r="C12444" s="123">
        <v>42524</v>
      </c>
      <c r="D12444" s="97" t="s">
        <v>21498</v>
      </c>
      <c r="E12444" s="97" t="s">
        <v>3</v>
      </c>
      <c r="F12444" s="97">
        <v>1384869</v>
      </c>
      <c r="G12444" s="97"/>
      <c r="H12444" s="124" t="s">
        <v>8183</v>
      </c>
      <c r="I12444" s="125">
        <v>0</v>
      </c>
      <c r="J12444" s="125">
        <v>9620</v>
      </c>
      <c r="K12444" s="126">
        <v>9620</v>
      </c>
      <c r="L12444" s="100" t="s">
        <v>1324</v>
      </c>
    </row>
    <row r="12445" spans="1:12" ht="56.25" customHeight="1">
      <c r="A12445" s="97" t="s">
        <v>637</v>
      </c>
      <c r="B12445" s="122" t="s">
        <v>8966</v>
      </c>
      <c r="C12445" s="123">
        <v>42524</v>
      </c>
      <c r="D12445" s="97" t="s">
        <v>21499</v>
      </c>
      <c r="E12445" s="97" t="s">
        <v>3</v>
      </c>
      <c r="F12445" s="97">
        <v>1384892</v>
      </c>
      <c r="G12445" s="97"/>
      <c r="H12445" s="124" t="s">
        <v>8184</v>
      </c>
      <c r="I12445" s="125">
        <v>0</v>
      </c>
      <c r="J12445" s="125">
        <v>9844</v>
      </c>
      <c r="K12445" s="126">
        <v>9844</v>
      </c>
      <c r="L12445" s="100" t="s">
        <v>1324</v>
      </c>
    </row>
    <row r="12446" spans="1:12" ht="56.25" customHeight="1">
      <c r="A12446" s="97" t="s">
        <v>637</v>
      </c>
      <c r="B12446" s="122" t="s">
        <v>8966</v>
      </c>
      <c r="C12446" s="123">
        <v>42528</v>
      </c>
      <c r="D12446" s="97" t="s">
        <v>19557</v>
      </c>
      <c r="E12446" s="97" t="s">
        <v>3</v>
      </c>
      <c r="F12446" s="97">
        <v>1386196</v>
      </c>
      <c r="G12446" s="97"/>
      <c r="H12446" s="124" t="s">
        <v>6296</v>
      </c>
      <c r="I12446" s="125">
        <v>0</v>
      </c>
      <c r="J12446" s="125">
        <v>7931.08</v>
      </c>
      <c r="K12446" s="126">
        <v>7931.08</v>
      </c>
      <c r="L12446" s="100" t="s">
        <v>1324</v>
      </c>
    </row>
    <row r="12447" spans="1:12" ht="56.25" customHeight="1">
      <c r="A12447" s="97" t="s">
        <v>637</v>
      </c>
      <c r="B12447" s="122" t="s">
        <v>8966</v>
      </c>
      <c r="C12447" s="123">
        <v>42529</v>
      </c>
      <c r="D12447" s="97" t="s">
        <v>19587</v>
      </c>
      <c r="E12447" s="97" t="s">
        <v>3</v>
      </c>
      <c r="F12447" s="97">
        <v>1386597</v>
      </c>
      <c r="G12447" s="97"/>
      <c r="H12447" s="124" t="s">
        <v>6324</v>
      </c>
      <c r="I12447" s="125">
        <v>0</v>
      </c>
      <c r="J12447" s="125">
        <v>3327.44</v>
      </c>
      <c r="K12447" s="126">
        <v>3327.44</v>
      </c>
      <c r="L12447" s="100" t="s">
        <v>1324</v>
      </c>
    </row>
    <row r="12448" spans="1:12" ht="56.25" customHeight="1">
      <c r="A12448" s="97" t="s">
        <v>637</v>
      </c>
      <c r="B12448" s="122" t="s">
        <v>8966</v>
      </c>
      <c r="C12448" s="123">
        <v>42531</v>
      </c>
      <c r="D12448" s="97" t="s">
        <v>19642</v>
      </c>
      <c r="E12448" s="97" t="s">
        <v>3</v>
      </c>
      <c r="F12448" s="97">
        <v>1387741</v>
      </c>
      <c r="G12448" s="97"/>
      <c r="H12448" s="124" t="s">
        <v>6378</v>
      </c>
      <c r="I12448" s="125">
        <v>0</v>
      </c>
      <c r="J12448" s="125">
        <v>1597.8400000000001</v>
      </c>
      <c r="K12448" s="126">
        <v>1597.8400000000001</v>
      </c>
      <c r="L12448" s="100" t="s">
        <v>1324</v>
      </c>
    </row>
    <row r="12449" spans="1:12" ht="56.25" customHeight="1">
      <c r="A12449" s="97" t="s">
        <v>637</v>
      </c>
      <c r="B12449" s="122" t="s">
        <v>8966</v>
      </c>
      <c r="C12449" s="123">
        <v>42531</v>
      </c>
      <c r="D12449" s="97" t="s">
        <v>19647</v>
      </c>
      <c r="E12449" s="97" t="s">
        <v>3</v>
      </c>
      <c r="F12449" s="97">
        <v>1387785</v>
      </c>
      <c r="G12449" s="97"/>
      <c r="H12449" s="124" t="s">
        <v>6384</v>
      </c>
      <c r="I12449" s="125">
        <v>0</v>
      </c>
      <c r="J12449" s="125">
        <v>3967.9300000000003</v>
      </c>
      <c r="K12449" s="126">
        <v>3967.9300000000003</v>
      </c>
      <c r="L12449" s="100" t="s">
        <v>1324</v>
      </c>
    </row>
    <row r="12450" spans="1:12" ht="56.25" customHeight="1">
      <c r="A12450" s="97" t="s">
        <v>637</v>
      </c>
      <c r="B12450" s="122" t="s">
        <v>8966</v>
      </c>
      <c r="C12450" s="123">
        <v>42531</v>
      </c>
      <c r="D12450" s="97" t="s">
        <v>19648</v>
      </c>
      <c r="E12450" s="97" t="s">
        <v>3</v>
      </c>
      <c r="F12450" s="97">
        <v>1387788</v>
      </c>
      <c r="G12450" s="97"/>
      <c r="H12450" s="124" t="s">
        <v>6385</v>
      </c>
      <c r="I12450" s="125">
        <v>0</v>
      </c>
      <c r="J12450" s="125">
        <v>403.78000000000003</v>
      </c>
      <c r="K12450" s="126">
        <v>403.78000000000003</v>
      </c>
      <c r="L12450" s="100" t="s">
        <v>1324</v>
      </c>
    </row>
    <row r="12451" spans="1:12" ht="56.25" customHeight="1">
      <c r="A12451" s="97" t="s">
        <v>637</v>
      </c>
      <c r="B12451" s="122" t="s">
        <v>8966</v>
      </c>
      <c r="C12451" s="123">
        <v>42531</v>
      </c>
      <c r="D12451" s="97" t="s">
        <v>19649</v>
      </c>
      <c r="E12451" s="97" t="s">
        <v>3</v>
      </c>
      <c r="F12451" s="97">
        <v>1387792</v>
      </c>
      <c r="G12451" s="97"/>
      <c r="H12451" s="124" t="s">
        <v>6386</v>
      </c>
      <c r="I12451" s="125">
        <v>0</v>
      </c>
      <c r="J12451" s="125">
        <v>1605.91</v>
      </c>
      <c r="K12451" s="126">
        <v>1605.91</v>
      </c>
      <c r="L12451" s="100" t="s">
        <v>1324</v>
      </c>
    </row>
    <row r="12452" spans="1:12" ht="56.25" customHeight="1">
      <c r="A12452" s="97" t="s">
        <v>637</v>
      </c>
      <c r="B12452" s="122" t="s">
        <v>8966</v>
      </c>
      <c r="C12452" s="123">
        <v>42531</v>
      </c>
      <c r="D12452" s="97" t="s">
        <v>19650</v>
      </c>
      <c r="E12452" s="97" t="s">
        <v>3</v>
      </c>
      <c r="F12452" s="97">
        <v>1387795</v>
      </c>
      <c r="G12452" s="97"/>
      <c r="H12452" s="124" t="s">
        <v>6387</v>
      </c>
      <c r="I12452" s="125">
        <v>0</v>
      </c>
      <c r="J12452" s="125">
        <v>202579.57</v>
      </c>
      <c r="K12452" s="126">
        <v>202579.57</v>
      </c>
      <c r="L12452" s="100" t="s">
        <v>1324</v>
      </c>
    </row>
    <row r="12453" spans="1:12" ht="56.25" customHeight="1">
      <c r="A12453" s="97" t="s">
        <v>637</v>
      </c>
      <c r="B12453" s="122" t="s">
        <v>10185</v>
      </c>
      <c r="C12453" s="123">
        <v>42535</v>
      </c>
      <c r="D12453" s="97" t="s">
        <v>12478</v>
      </c>
      <c r="E12453" s="97" t="s">
        <v>6</v>
      </c>
      <c r="F12453" s="97">
        <v>712078</v>
      </c>
      <c r="G12453" s="97"/>
      <c r="H12453" s="124" t="s">
        <v>12479</v>
      </c>
      <c r="I12453" s="125">
        <v>0</v>
      </c>
      <c r="J12453" s="125">
        <v>1040</v>
      </c>
      <c r="K12453" s="126">
        <v>1040</v>
      </c>
      <c r="L12453" s="100" t="s">
        <v>1324</v>
      </c>
    </row>
    <row r="12454" spans="1:12" ht="56.25" customHeight="1">
      <c r="A12454" s="97" t="s">
        <v>637</v>
      </c>
      <c r="B12454" s="122" t="s">
        <v>10185</v>
      </c>
      <c r="C12454" s="123">
        <v>42535</v>
      </c>
      <c r="D12454" s="97" t="s">
        <v>12480</v>
      </c>
      <c r="E12454" s="97" t="s">
        <v>6</v>
      </c>
      <c r="F12454" s="97">
        <v>712101</v>
      </c>
      <c r="G12454" s="97"/>
      <c r="H12454" s="124" t="s">
        <v>12481</v>
      </c>
      <c r="I12454" s="125">
        <v>0</v>
      </c>
      <c r="J12454" s="125">
        <v>1524.96</v>
      </c>
      <c r="K12454" s="126">
        <v>1524.96</v>
      </c>
      <c r="L12454" s="100" t="s">
        <v>1324</v>
      </c>
    </row>
    <row r="12455" spans="1:12" ht="56.25" customHeight="1">
      <c r="A12455" s="97" t="s">
        <v>637</v>
      </c>
      <c r="B12455" s="122" t="s">
        <v>10185</v>
      </c>
      <c r="C12455" s="123">
        <v>42535</v>
      </c>
      <c r="D12455" s="97" t="s">
        <v>12482</v>
      </c>
      <c r="E12455" s="97" t="s">
        <v>6</v>
      </c>
      <c r="F12455" s="97">
        <v>712105</v>
      </c>
      <c r="G12455" s="97"/>
      <c r="H12455" s="124" t="s">
        <v>12483</v>
      </c>
      <c r="I12455" s="125">
        <v>0</v>
      </c>
      <c r="J12455" s="125">
        <v>18054.259999999998</v>
      </c>
      <c r="K12455" s="126">
        <v>18054.259999999998</v>
      </c>
      <c r="L12455" s="100" t="s">
        <v>1324</v>
      </c>
    </row>
    <row r="12456" spans="1:12" ht="56.25" customHeight="1">
      <c r="A12456" s="97" t="s">
        <v>637</v>
      </c>
      <c r="B12456" s="122" t="s">
        <v>10185</v>
      </c>
      <c r="C12456" s="123">
        <v>42535</v>
      </c>
      <c r="D12456" s="97" t="s">
        <v>12484</v>
      </c>
      <c r="E12456" s="97" t="s">
        <v>6</v>
      </c>
      <c r="F12456" s="97">
        <v>712205</v>
      </c>
      <c r="G12456" s="97"/>
      <c r="H12456" s="124" t="s">
        <v>12485</v>
      </c>
      <c r="I12456" s="125">
        <v>0</v>
      </c>
      <c r="J12456" s="125">
        <v>19608.95</v>
      </c>
      <c r="K12456" s="126">
        <v>19608.95</v>
      </c>
      <c r="L12456" s="100" t="s">
        <v>1324</v>
      </c>
    </row>
    <row r="12457" spans="1:12" ht="56.25" customHeight="1">
      <c r="A12457" s="97" t="s">
        <v>637</v>
      </c>
      <c r="B12457" s="122" t="s">
        <v>8966</v>
      </c>
      <c r="C12457" s="123">
        <v>42536</v>
      </c>
      <c r="D12457" s="97" t="s">
        <v>19693</v>
      </c>
      <c r="E12457" s="97" t="s">
        <v>3</v>
      </c>
      <c r="F12457" s="97">
        <v>1389087</v>
      </c>
      <c r="G12457" s="97"/>
      <c r="H12457" s="124" t="s">
        <v>6431</v>
      </c>
      <c r="I12457" s="125">
        <v>0</v>
      </c>
      <c r="J12457" s="125">
        <v>1650</v>
      </c>
      <c r="K12457" s="126">
        <v>1650</v>
      </c>
      <c r="L12457" s="100" t="s">
        <v>1324</v>
      </c>
    </row>
    <row r="12458" spans="1:12" ht="56.25" customHeight="1">
      <c r="A12458" s="97" t="s">
        <v>637</v>
      </c>
      <c r="B12458" s="122" t="s">
        <v>10185</v>
      </c>
      <c r="C12458" s="123">
        <v>42545</v>
      </c>
      <c r="D12458" s="97" t="s">
        <v>12800</v>
      </c>
      <c r="E12458" s="97" t="s">
        <v>6</v>
      </c>
      <c r="F12458" s="97">
        <v>715407</v>
      </c>
      <c r="G12458" s="97"/>
      <c r="H12458" s="124" t="s">
        <v>12801</v>
      </c>
      <c r="I12458" s="125">
        <v>0</v>
      </c>
      <c r="J12458" s="125">
        <v>1016.35</v>
      </c>
      <c r="K12458" s="126">
        <v>1016.35</v>
      </c>
      <c r="L12458" s="100" t="s">
        <v>1347</v>
      </c>
    </row>
    <row r="12459" spans="1:12" ht="56.25" customHeight="1">
      <c r="A12459" s="97" t="s">
        <v>637</v>
      </c>
      <c r="B12459" s="122" t="s">
        <v>8966</v>
      </c>
      <c r="C12459" s="123">
        <v>42552</v>
      </c>
      <c r="D12459" s="97" t="s">
        <v>19959</v>
      </c>
      <c r="E12459" s="97" t="s">
        <v>3</v>
      </c>
      <c r="F12459" s="97">
        <v>1394096</v>
      </c>
      <c r="G12459" s="97"/>
      <c r="H12459" s="124" t="s">
        <v>6690</v>
      </c>
      <c r="I12459" s="125">
        <v>0</v>
      </c>
      <c r="J12459" s="125">
        <v>1429.77</v>
      </c>
      <c r="K12459" s="126">
        <v>1429.77</v>
      </c>
      <c r="L12459" s="100" t="s">
        <v>1324</v>
      </c>
    </row>
    <row r="12460" spans="1:12" ht="56.25" customHeight="1">
      <c r="A12460" s="97" t="s">
        <v>637</v>
      </c>
      <c r="B12460" s="122" t="s">
        <v>8966</v>
      </c>
      <c r="C12460" s="123">
        <v>42552</v>
      </c>
      <c r="D12460" s="97" t="s">
        <v>19960</v>
      </c>
      <c r="E12460" s="97" t="s">
        <v>3</v>
      </c>
      <c r="F12460" s="97">
        <v>1394099</v>
      </c>
      <c r="G12460" s="97"/>
      <c r="H12460" s="124" t="s">
        <v>6691</v>
      </c>
      <c r="I12460" s="125">
        <v>0</v>
      </c>
      <c r="J12460" s="125">
        <v>860.64</v>
      </c>
      <c r="K12460" s="126">
        <v>860.64</v>
      </c>
      <c r="L12460" s="100" t="s">
        <v>1324</v>
      </c>
    </row>
    <row r="12461" spans="1:12" ht="56.25" customHeight="1">
      <c r="A12461" s="97" t="s">
        <v>637</v>
      </c>
      <c r="B12461" s="122" t="s">
        <v>8966</v>
      </c>
      <c r="C12461" s="123">
        <v>42556</v>
      </c>
      <c r="D12461" s="97" t="s">
        <v>20058</v>
      </c>
      <c r="E12461" s="97" t="s">
        <v>3</v>
      </c>
      <c r="F12461" s="97">
        <v>1395155</v>
      </c>
      <c r="G12461" s="97"/>
      <c r="H12461" s="124" t="s">
        <v>6787</v>
      </c>
      <c r="I12461" s="125">
        <v>0</v>
      </c>
      <c r="J12461" s="125">
        <v>10850.22</v>
      </c>
      <c r="K12461" s="126">
        <v>10850.22</v>
      </c>
      <c r="L12461" s="100" t="s">
        <v>1324</v>
      </c>
    </row>
    <row r="12462" spans="1:12" ht="56.25" customHeight="1">
      <c r="A12462" s="97" t="s">
        <v>637</v>
      </c>
      <c r="B12462" s="122" t="s">
        <v>8966</v>
      </c>
      <c r="C12462" s="123">
        <v>42559</v>
      </c>
      <c r="D12462" s="97" t="s">
        <v>20136</v>
      </c>
      <c r="E12462" s="97" t="s">
        <v>3</v>
      </c>
      <c r="F12462" s="97">
        <v>1396506</v>
      </c>
      <c r="G12462" s="97"/>
      <c r="H12462" s="124" t="s">
        <v>6862</v>
      </c>
      <c r="I12462" s="125">
        <v>0</v>
      </c>
      <c r="J12462" s="125">
        <v>993.74</v>
      </c>
      <c r="K12462" s="126">
        <v>993.74</v>
      </c>
      <c r="L12462" s="100" t="s">
        <v>1324</v>
      </c>
    </row>
    <row r="12463" spans="1:12" ht="56.25" customHeight="1">
      <c r="A12463" s="97" t="s">
        <v>637</v>
      </c>
      <c r="B12463" s="122" t="s">
        <v>8966</v>
      </c>
      <c r="C12463" s="123">
        <v>42562</v>
      </c>
      <c r="D12463" s="97" t="s">
        <v>20144</v>
      </c>
      <c r="E12463" s="97" t="s">
        <v>3</v>
      </c>
      <c r="F12463" s="97">
        <v>1396885</v>
      </c>
      <c r="G12463" s="97"/>
      <c r="H12463" s="124" t="s">
        <v>6869</v>
      </c>
      <c r="I12463" s="125">
        <v>0</v>
      </c>
      <c r="J12463" s="125">
        <v>269640.07</v>
      </c>
      <c r="K12463" s="126">
        <v>269640.07</v>
      </c>
      <c r="L12463" s="100" t="s">
        <v>1324</v>
      </c>
    </row>
    <row r="12464" spans="1:12" ht="56.25" customHeight="1">
      <c r="A12464" s="97" t="s">
        <v>637</v>
      </c>
      <c r="B12464" s="122" t="s">
        <v>8966</v>
      </c>
      <c r="C12464" s="123">
        <v>42563</v>
      </c>
      <c r="D12464" s="97" t="s">
        <v>20159</v>
      </c>
      <c r="E12464" s="97" t="s">
        <v>3</v>
      </c>
      <c r="F12464" s="97">
        <v>1397374</v>
      </c>
      <c r="G12464" s="97"/>
      <c r="H12464" s="124" t="s">
        <v>6884</v>
      </c>
      <c r="I12464" s="125">
        <v>0</v>
      </c>
      <c r="J12464" s="125">
        <v>4413.79</v>
      </c>
      <c r="K12464" s="126">
        <v>4413.79</v>
      </c>
      <c r="L12464" s="100" t="s">
        <v>1324</v>
      </c>
    </row>
    <row r="12465" spans="1:12" ht="56.25" customHeight="1">
      <c r="A12465" s="97" t="s">
        <v>637</v>
      </c>
      <c r="B12465" s="122" t="s">
        <v>8966</v>
      </c>
      <c r="C12465" s="123">
        <v>42564</v>
      </c>
      <c r="D12465" s="97" t="s">
        <v>20181</v>
      </c>
      <c r="E12465" s="97" t="s">
        <v>3</v>
      </c>
      <c r="F12465" s="97">
        <v>1397766</v>
      </c>
      <c r="G12465" s="97"/>
      <c r="H12465" s="124" t="s">
        <v>6906</v>
      </c>
      <c r="I12465" s="125">
        <v>0</v>
      </c>
      <c r="J12465" s="125">
        <v>1667.21</v>
      </c>
      <c r="K12465" s="126">
        <v>1667.21</v>
      </c>
      <c r="L12465" s="100" t="s">
        <v>1324</v>
      </c>
    </row>
    <row r="12466" spans="1:12" ht="56.25" customHeight="1">
      <c r="A12466" s="97" t="s">
        <v>637</v>
      </c>
      <c r="B12466" s="122" t="s">
        <v>10185</v>
      </c>
      <c r="C12466" s="123">
        <v>42564</v>
      </c>
      <c r="D12466" s="97" t="s">
        <v>13282</v>
      </c>
      <c r="E12466" s="97" t="s">
        <v>6</v>
      </c>
      <c r="F12466" s="97">
        <v>722058</v>
      </c>
      <c r="G12466" s="97"/>
      <c r="H12466" s="124" t="s">
        <v>13283</v>
      </c>
      <c r="I12466" s="125">
        <v>0</v>
      </c>
      <c r="J12466" s="125">
        <v>1524.96</v>
      </c>
      <c r="K12466" s="126">
        <v>1524.96</v>
      </c>
      <c r="L12466" s="100" t="s">
        <v>1324</v>
      </c>
    </row>
    <row r="12467" spans="1:12" ht="56.25" customHeight="1">
      <c r="A12467" s="97" t="s">
        <v>637</v>
      </c>
      <c r="B12467" s="122" t="s">
        <v>10185</v>
      </c>
      <c r="C12467" s="123">
        <v>42564</v>
      </c>
      <c r="D12467" s="97" t="s">
        <v>13284</v>
      </c>
      <c r="E12467" s="97" t="s">
        <v>6</v>
      </c>
      <c r="F12467" s="97">
        <v>722059</v>
      </c>
      <c r="G12467" s="97"/>
      <c r="H12467" s="124" t="s">
        <v>13285</v>
      </c>
      <c r="I12467" s="125">
        <v>0</v>
      </c>
      <c r="J12467" s="125">
        <v>16787.11</v>
      </c>
      <c r="K12467" s="126">
        <v>16787.11</v>
      </c>
      <c r="L12467" s="100" t="s">
        <v>1324</v>
      </c>
    </row>
    <row r="12468" spans="1:12" ht="56.25" customHeight="1">
      <c r="A12468" s="97" t="s">
        <v>637</v>
      </c>
      <c r="B12468" s="122" t="s">
        <v>8966</v>
      </c>
      <c r="C12468" s="123">
        <v>42565</v>
      </c>
      <c r="D12468" s="97" t="s">
        <v>20197</v>
      </c>
      <c r="E12468" s="97" t="s">
        <v>3</v>
      </c>
      <c r="F12468" s="97">
        <v>1398220</v>
      </c>
      <c r="G12468" s="97"/>
      <c r="H12468" s="124" t="s">
        <v>6920</v>
      </c>
      <c r="I12468" s="125">
        <v>0</v>
      </c>
      <c r="J12468" s="125">
        <v>405.47</v>
      </c>
      <c r="K12468" s="126">
        <v>405.47</v>
      </c>
      <c r="L12468" s="100" t="s">
        <v>1324</v>
      </c>
    </row>
    <row r="12469" spans="1:12" ht="56.25" customHeight="1">
      <c r="A12469" s="97" t="s">
        <v>637</v>
      </c>
      <c r="B12469" s="122" t="s">
        <v>10185</v>
      </c>
      <c r="C12469" s="123">
        <v>42565</v>
      </c>
      <c r="D12469" s="97" t="s">
        <v>13318</v>
      </c>
      <c r="E12469" s="97" t="s">
        <v>6</v>
      </c>
      <c r="F12469" s="97">
        <v>722587</v>
      </c>
      <c r="G12469" s="97"/>
      <c r="H12469" s="124" t="s">
        <v>13319</v>
      </c>
      <c r="I12469" s="125">
        <v>0</v>
      </c>
      <c r="J12469" s="125">
        <v>18158.189999999999</v>
      </c>
      <c r="K12469" s="126">
        <v>18158.189999999999</v>
      </c>
      <c r="L12469" s="100" t="s">
        <v>1324</v>
      </c>
    </row>
    <row r="12470" spans="1:12" ht="56.25" customHeight="1">
      <c r="A12470" s="97" t="s">
        <v>637</v>
      </c>
      <c r="B12470" s="122" t="s">
        <v>8966</v>
      </c>
      <c r="C12470" s="123">
        <v>42577</v>
      </c>
      <c r="D12470" s="97" t="s">
        <v>20358</v>
      </c>
      <c r="E12470" s="97" t="s">
        <v>3</v>
      </c>
      <c r="F12470" s="97">
        <v>1401514</v>
      </c>
      <c r="G12470" s="97"/>
      <c r="H12470" s="124" t="s">
        <v>7073</v>
      </c>
      <c r="I12470" s="125">
        <v>0</v>
      </c>
      <c r="J12470" s="125">
        <v>1098</v>
      </c>
      <c r="K12470" s="126">
        <v>1098</v>
      </c>
      <c r="L12470" s="100" t="s">
        <v>1324</v>
      </c>
    </row>
    <row r="12471" spans="1:12" ht="56.25" customHeight="1">
      <c r="A12471" s="97" t="s">
        <v>637</v>
      </c>
      <c r="B12471" s="122" t="s">
        <v>10185</v>
      </c>
      <c r="C12471" s="123">
        <v>42577</v>
      </c>
      <c r="D12471" s="97" t="s">
        <v>13506</v>
      </c>
      <c r="E12471" s="97" t="s">
        <v>6</v>
      </c>
      <c r="F12471" s="97">
        <v>726264</v>
      </c>
      <c r="G12471" s="97"/>
      <c r="H12471" s="124" t="s">
        <v>13507</v>
      </c>
      <c r="I12471" s="125">
        <v>0</v>
      </c>
      <c r="J12471" s="125">
        <v>457.78</v>
      </c>
      <c r="K12471" s="126">
        <v>457.78</v>
      </c>
      <c r="L12471" s="100" t="s">
        <v>1324</v>
      </c>
    </row>
    <row r="12472" spans="1:12" ht="56.25" customHeight="1">
      <c r="A12472" s="97" t="s">
        <v>637</v>
      </c>
      <c r="B12472" s="122" t="s">
        <v>10185</v>
      </c>
      <c r="C12472" s="123">
        <v>42577</v>
      </c>
      <c r="D12472" s="97" t="s">
        <v>13508</v>
      </c>
      <c r="E12472" s="97" t="s">
        <v>6</v>
      </c>
      <c r="F12472" s="97">
        <v>726266</v>
      </c>
      <c r="G12472" s="97"/>
      <c r="H12472" s="124" t="s">
        <v>13509</v>
      </c>
      <c r="I12472" s="125">
        <v>0</v>
      </c>
      <c r="J12472" s="125">
        <v>752.87</v>
      </c>
      <c r="K12472" s="126">
        <v>752.87</v>
      </c>
      <c r="L12472" s="100" t="s">
        <v>1324</v>
      </c>
    </row>
    <row r="12473" spans="1:12" ht="56.25" customHeight="1">
      <c r="A12473" s="97" t="s">
        <v>637</v>
      </c>
      <c r="B12473" s="122" t="s">
        <v>8966</v>
      </c>
      <c r="C12473" s="123">
        <v>42578</v>
      </c>
      <c r="D12473" s="97" t="s">
        <v>20369</v>
      </c>
      <c r="E12473" s="97" t="s">
        <v>3</v>
      </c>
      <c r="F12473" s="97">
        <v>1401892</v>
      </c>
      <c r="G12473" s="97"/>
      <c r="H12473" s="124" t="s">
        <v>7084</v>
      </c>
      <c r="I12473" s="125">
        <v>0</v>
      </c>
      <c r="J12473" s="125">
        <v>3898.35</v>
      </c>
      <c r="K12473" s="126">
        <v>3898.35</v>
      </c>
      <c r="L12473" s="100" t="s">
        <v>1324</v>
      </c>
    </row>
    <row r="12474" spans="1:12" ht="56.25" customHeight="1">
      <c r="A12474" s="97" t="s">
        <v>637</v>
      </c>
      <c r="B12474" s="122" t="s">
        <v>8966</v>
      </c>
      <c r="C12474" s="123">
        <v>42578</v>
      </c>
      <c r="D12474" s="97" t="s">
        <v>20370</v>
      </c>
      <c r="E12474" s="97" t="s">
        <v>3</v>
      </c>
      <c r="F12474" s="97">
        <v>1401898</v>
      </c>
      <c r="G12474" s="97"/>
      <c r="H12474" s="124" t="s">
        <v>7085</v>
      </c>
      <c r="I12474" s="125">
        <v>0</v>
      </c>
      <c r="J12474" s="125">
        <v>980.2</v>
      </c>
      <c r="K12474" s="126">
        <v>980.2</v>
      </c>
      <c r="L12474" s="100" t="s">
        <v>1324</v>
      </c>
    </row>
    <row r="12475" spans="1:12" ht="56.25" customHeight="1">
      <c r="A12475" s="97" t="s">
        <v>637</v>
      </c>
      <c r="B12475" s="122" t="s">
        <v>8966</v>
      </c>
      <c r="C12475" s="123">
        <v>42580</v>
      </c>
      <c r="D12475" s="97" t="s">
        <v>20415</v>
      </c>
      <c r="E12475" s="97" t="s">
        <v>3</v>
      </c>
      <c r="F12475" s="97">
        <v>1402715</v>
      </c>
      <c r="G12475" s="97"/>
      <c r="H12475" s="124" t="s">
        <v>7131</v>
      </c>
      <c r="I12475" s="125">
        <v>0</v>
      </c>
      <c r="J12475" s="125">
        <v>251.1</v>
      </c>
      <c r="K12475" s="126">
        <v>251.1</v>
      </c>
      <c r="L12475" s="100" t="s">
        <v>1324</v>
      </c>
    </row>
    <row r="12476" spans="1:12" ht="56.25" customHeight="1">
      <c r="A12476" s="97" t="s">
        <v>637</v>
      </c>
      <c r="B12476" s="122" t="s">
        <v>8966</v>
      </c>
      <c r="C12476" s="123">
        <v>42592</v>
      </c>
      <c r="D12476" s="97" t="s">
        <v>20616</v>
      </c>
      <c r="E12476" s="97" t="s">
        <v>3</v>
      </c>
      <c r="F12476" s="97">
        <v>1406539</v>
      </c>
      <c r="G12476" s="97"/>
      <c r="H12476" s="124" t="s">
        <v>7321</v>
      </c>
      <c r="I12476" s="125">
        <v>0</v>
      </c>
      <c r="J12476" s="125">
        <v>172524.85</v>
      </c>
      <c r="K12476" s="126">
        <v>172524.85</v>
      </c>
      <c r="L12476" s="100" t="s">
        <v>1324</v>
      </c>
    </row>
    <row r="12477" spans="1:12" ht="56.25" customHeight="1">
      <c r="A12477" s="97" t="s">
        <v>637</v>
      </c>
      <c r="B12477" s="122" t="s">
        <v>8966</v>
      </c>
      <c r="C12477" s="123">
        <v>42593</v>
      </c>
      <c r="D12477" s="97" t="s">
        <v>20634</v>
      </c>
      <c r="E12477" s="97" t="s">
        <v>3</v>
      </c>
      <c r="F12477" s="97">
        <v>1407001</v>
      </c>
      <c r="G12477" s="97"/>
      <c r="H12477" s="124" t="s">
        <v>7336</v>
      </c>
      <c r="I12477" s="125">
        <v>0</v>
      </c>
      <c r="J12477" s="125">
        <v>31053.11</v>
      </c>
      <c r="K12477" s="126">
        <v>31053.11</v>
      </c>
      <c r="L12477" s="100" t="s">
        <v>1324</v>
      </c>
    </row>
    <row r="12478" spans="1:12" ht="56.25" customHeight="1">
      <c r="A12478" s="97" t="s">
        <v>637</v>
      </c>
      <c r="B12478" s="122" t="s">
        <v>8966</v>
      </c>
      <c r="C12478" s="123">
        <v>42594</v>
      </c>
      <c r="D12478" s="97" t="s">
        <v>20655</v>
      </c>
      <c r="E12478" s="97" t="s">
        <v>3</v>
      </c>
      <c r="F12478" s="97">
        <v>1407524</v>
      </c>
      <c r="G12478" s="97"/>
      <c r="H12478" s="124" t="s">
        <v>7356</v>
      </c>
      <c r="I12478" s="125">
        <v>0</v>
      </c>
      <c r="J12478" s="125">
        <v>1879.2</v>
      </c>
      <c r="K12478" s="126">
        <v>1879.2</v>
      </c>
      <c r="L12478" s="100" t="s">
        <v>1324</v>
      </c>
    </row>
    <row r="12479" spans="1:12" ht="56.25" customHeight="1">
      <c r="A12479" s="97" t="s">
        <v>637</v>
      </c>
      <c r="B12479" s="122" t="s">
        <v>8966</v>
      </c>
      <c r="C12479" s="123">
        <v>42594</v>
      </c>
      <c r="D12479" s="97" t="s">
        <v>20656</v>
      </c>
      <c r="E12479" s="97" t="s">
        <v>3</v>
      </c>
      <c r="F12479" s="97">
        <v>1407526</v>
      </c>
      <c r="G12479" s="97"/>
      <c r="H12479" s="124" t="s">
        <v>7357</v>
      </c>
      <c r="I12479" s="125">
        <v>0</v>
      </c>
      <c r="J12479" s="125">
        <v>472.5</v>
      </c>
      <c r="K12479" s="126">
        <v>472.5</v>
      </c>
      <c r="L12479" s="100" t="s">
        <v>1324</v>
      </c>
    </row>
    <row r="12480" spans="1:12" ht="56.25" customHeight="1">
      <c r="A12480" s="97" t="s">
        <v>637</v>
      </c>
      <c r="B12480" s="122" t="s">
        <v>8966</v>
      </c>
      <c r="C12480" s="123">
        <v>42594</v>
      </c>
      <c r="D12480" s="97" t="s">
        <v>20660</v>
      </c>
      <c r="E12480" s="97" t="s">
        <v>3</v>
      </c>
      <c r="F12480" s="97">
        <v>1407620</v>
      </c>
      <c r="G12480" s="97"/>
      <c r="H12480" s="124" t="s">
        <v>7361</v>
      </c>
      <c r="I12480" s="125">
        <v>0</v>
      </c>
      <c r="J12480" s="125">
        <v>2833.86</v>
      </c>
      <c r="K12480" s="126">
        <v>2833.86</v>
      </c>
      <c r="L12480" s="100" t="s">
        <v>1324</v>
      </c>
    </row>
    <row r="12481" spans="1:12" ht="56.25" customHeight="1">
      <c r="A12481" s="97" t="s">
        <v>637</v>
      </c>
      <c r="B12481" s="122" t="s">
        <v>10185</v>
      </c>
      <c r="C12481" s="123">
        <v>42598</v>
      </c>
      <c r="D12481" s="97" t="s">
        <v>14041</v>
      </c>
      <c r="E12481" s="97" t="s">
        <v>6</v>
      </c>
      <c r="F12481" s="97">
        <v>733517</v>
      </c>
      <c r="G12481" s="97"/>
      <c r="H12481" s="124" t="s">
        <v>14042</v>
      </c>
      <c r="I12481" s="125">
        <v>0</v>
      </c>
      <c r="J12481" s="125">
        <v>1040</v>
      </c>
      <c r="K12481" s="126">
        <v>1040</v>
      </c>
      <c r="L12481" s="100" t="s">
        <v>1324</v>
      </c>
    </row>
    <row r="12482" spans="1:12" ht="56.25" customHeight="1">
      <c r="A12482" s="97" t="s">
        <v>637</v>
      </c>
      <c r="B12482" s="122" t="s">
        <v>10185</v>
      </c>
      <c r="C12482" s="123">
        <v>42598</v>
      </c>
      <c r="D12482" s="97" t="s">
        <v>14043</v>
      </c>
      <c r="E12482" s="97" t="s">
        <v>6</v>
      </c>
      <c r="F12482" s="97">
        <v>733521</v>
      </c>
      <c r="G12482" s="97"/>
      <c r="H12482" s="124" t="s">
        <v>14044</v>
      </c>
      <c r="I12482" s="125">
        <v>0</v>
      </c>
      <c r="J12482" s="125">
        <v>1524.96</v>
      </c>
      <c r="K12482" s="126">
        <v>1524.96</v>
      </c>
      <c r="L12482" s="100" t="s">
        <v>1324</v>
      </c>
    </row>
    <row r="12483" spans="1:12" ht="56.25" customHeight="1">
      <c r="A12483" s="97" t="s">
        <v>637</v>
      </c>
      <c r="B12483" s="122" t="s">
        <v>10185</v>
      </c>
      <c r="C12483" s="123">
        <v>42598</v>
      </c>
      <c r="D12483" s="97" t="s">
        <v>14045</v>
      </c>
      <c r="E12483" s="97" t="s">
        <v>6</v>
      </c>
      <c r="F12483" s="97">
        <v>733522</v>
      </c>
      <c r="G12483" s="97"/>
      <c r="H12483" s="124" t="s">
        <v>14046</v>
      </c>
      <c r="I12483" s="125">
        <v>0</v>
      </c>
      <c r="J12483" s="125">
        <v>16542.47</v>
      </c>
      <c r="K12483" s="126">
        <v>16542.47</v>
      </c>
      <c r="L12483" s="100" t="s">
        <v>1324</v>
      </c>
    </row>
    <row r="12484" spans="1:12" ht="56.25" customHeight="1">
      <c r="A12484" s="97" t="s">
        <v>637</v>
      </c>
      <c r="B12484" s="122" t="s">
        <v>8966</v>
      </c>
      <c r="C12484" s="123">
        <v>42604</v>
      </c>
      <c r="D12484" s="97" t="s">
        <v>20763</v>
      </c>
      <c r="E12484" s="97" t="s">
        <v>3</v>
      </c>
      <c r="F12484" s="97">
        <v>1410700</v>
      </c>
      <c r="G12484" s="97"/>
      <c r="H12484" s="124" t="s">
        <v>7460</v>
      </c>
      <c r="I12484" s="125">
        <v>0</v>
      </c>
      <c r="J12484" s="125">
        <v>1127.5</v>
      </c>
      <c r="K12484" s="126">
        <v>1127.5</v>
      </c>
      <c r="L12484" s="100" t="s">
        <v>1324</v>
      </c>
    </row>
    <row r="12485" spans="1:12" ht="56.25" customHeight="1">
      <c r="A12485" s="97" t="s">
        <v>637</v>
      </c>
      <c r="B12485" s="122" t="s">
        <v>10185</v>
      </c>
      <c r="C12485" s="123">
        <v>42608</v>
      </c>
      <c r="D12485" s="97" t="s">
        <v>14223</v>
      </c>
      <c r="E12485" s="97" t="s">
        <v>6</v>
      </c>
      <c r="F12485" s="97">
        <v>737260</v>
      </c>
      <c r="G12485" s="97"/>
      <c r="H12485" s="124" t="s">
        <v>14220</v>
      </c>
      <c r="I12485" s="125">
        <v>0</v>
      </c>
      <c r="J12485" s="125">
        <v>2148.34</v>
      </c>
      <c r="K12485" s="126">
        <v>2148.34</v>
      </c>
      <c r="L12485" s="100" t="s">
        <v>1324</v>
      </c>
    </row>
    <row r="12486" spans="1:12" ht="56.25" customHeight="1">
      <c r="A12486" s="97" t="s">
        <v>637</v>
      </c>
      <c r="B12486" s="122" t="s">
        <v>8966</v>
      </c>
      <c r="C12486" s="123">
        <v>42611</v>
      </c>
      <c r="D12486" s="97" t="s">
        <v>20865</v>
      </c>
      <c r="E12486" s="97" t="s">
        <v>3</v>
      </c>
      <c r="F12486" s="97">
        <v>1413308</v>
      </c>
      <c r="G12486" s="97"/>
      <c r="H12486" s="124" t="s">
        <v>7563</v>
      </c>
      <c r="I12486" s="125">
        <v>0</v>
      </c>
      <c r="J12486" s="125">
        <v>2057.16</v>
      </c>
      <c r="K12486" s="126">
        <v>2057.16</v>
      </c>
      <c r="L12486" s="100" t="s">
        <v>1324</v>
      </c>
    </row>
    <row r="12487" spans="1:12" ht="56.25" customHeight="1">
      <c r="A12487" s="97" t="s">
        <v>637</v>
      </c>
      <c r="B12487" s="122" t="s">
        <v>8966</v>
      </c>
      <c r="C12487" s="123">
        <v>42614</v>
      </c>
      <c r="D12487" s="97" t="s">
        <v>20940</v>
      </c>
      <c r="E12487" s="97" t="s">
        <v>3</v>
      </c>
      <c r="F12487" s="97">
        <v>1414833</v>
      </c>
      <c r="G12487" s="97"/>
      <c r="H12487" s="124" t="s">
        <v>7636</v>
      </c>
      <c r="I12487" s="125">
        <v>0</v>
      </c>
      <c r="J12487" s="125">
        <v>11132.960000000001</v>
      </c>
      <c r="K12487" s="126">
        <v>11132.960000000001</v>
      </c>
      <c r="L12487" s="100" t="s">
        <v>1324</v>
      </c>
    </row>
    <row r="12488" spans="1:12" ht="56.25" customHeight="1">
      <c r="A12488" s="97" t="s">
        <v>637</v>
      </c>
      <c r="B12488" s="122" t="s">
        <v>8966</v>
      </c>
      <c r="C12488" s="123">
        <v>42619</v>
      </c>
      <c r="D12488" s="97" t="s">
        <v>21028</v>
      </c>
      <c r="E12488" s="97" t="s">
        <v>3</v>
      </c>
      <c r="F12488" s="97">
        <v>1416395</v>
      </c>
      <c r="G12488" s="97"/>
      <c r="H12488" s="124" t="s">
        <v>7714</v>
      </c>
      <c r="I12488" s="125">
        <v>0</v>
      </c>
      <c r="J12488" s="125">
        <v>12235.66</v>
      </c>
      <c r="K12488" s="126">
        <v>12235.66</v>
      </c>
      <c r="L12488" s="100" t="s">
        <v>1324</v>
      </c>
    </row>
    <row r="12489" spans="1:12" ht="56.25" customHeight="1">
      <c r="A12489" s="97" t="s">
        <v>637</v>
      </c>
      <c r="B12489" s="122" t="s">
        <v>8966</v>
      </c>
      <c r="C12489" s="123">
        <v>42621</v>
      </c>
      <c r="D12489" s="97" t="s">
        <v>21058</v>
      </c>
      <c r="E12489" s="97" t="s">
        <v>3</v>
      </c>
      <c r="F12489" s="97">
        <v>1417318</v>
      </c>
      <c r="G12489" s="97"/>
      <c r="H12489" s="124" t="s">
        <v>7742</v>
      </c>
      <c r="I12489" s="125">
        <v>0</v>
      </c>
      <c r="J12489" s="125">
        <v>8587.73</v>
      </c>
      <c r="K12489" s="126">
        <v>8587.73</v>
      </c>
      <c r="L12489" s="100" t="s">
        <v>1324</v>
      </c>
    </row>
    <row r="12490" spans="1:12" ht="56.25" customHeight="1">
      <c r="A12490" s="97" t="s">
        <v>637</v>
      </c>
      <c r="B12490" s="122" t="s">
        <v>8966</v>
      </c>
      <c r="C12490" s="123">
        <v>42621</v>
      </c>
      <c r="D12490" s="97" t="s">
        <v>21059</v>
      </c>
      <c r="E12490" s="97" t="s">
        <v>3</v>
      </c>
      <c r="F12490" s="97">
        <v>1417319</v>
      </c>
      <c r="G12490" s="97"/>
      <c r="H12490" s="124" t="s">
        <v>7743</v>
      </c>
      <c r="I12490" s="125">
        <v>0</v>
      </c>
      <c r="J12490" s="125">
        <v>885.99</v>
      </c>
      <c r="K12490" s="126">
        <v>885.99</v>
      </c>
      <c r="L12490" s="100" t="s">
        <v>1324</v>
      </c>
    </row>
    <row r="12491" spans="1:12" ht="56.25" customHeight="1">
      <c r="A12491" s="97" t="s">
        <v>637</v>
      </c>
      <c r="B12491" s="122" t="s">
        <v>8966</v>
      </c>
      <c r="C12491" s="123">
        <v>42621</v>
      </c>
      <c r="D12491" s="97" t="s">
        <v>21078</v>
      </c>
      <c r="E12491" s="97" t="s">
        <v>3</v>
      </c>
      <c r="F12491" s="97">
        <v>1417392</v>
      </c>
      <c r="G12491" s="97"/>
      <c r="H12491" s="124" t="s">
        <v>7762</v>
      </c>
      <c r="I12491" s="125">
        <v>0</v>
      </c>
      <c r="J12491" s="125">
        <v>250.56</v>
      </c>
      <c r="K12491" s="126">
        <v>250.56</v>
      </c>
      <c r="L12491" s="100" t="s">
        <v>1324</v>
      </c>
    </row>
    <row r="12492" spans="1:12" ht="56.25" customHeight="1">
      <c r="A12492" s="97" t="s">
        <v>637</v>
      </c>
      <c r="B12492" s="122" t="s">
        <v>8966</v>
      </c>
      <c r="C12492" s="123">
        <v>42625</v>
      </c>
      <c r="D12492" s="97" t="s">
        <v>21114</v>
      </c>
      <c r="E12492" s="97" t="s">
        <v>3</v>
      </c>
      <c r="F12492" s="97">
        <v>1418458</v>
      </c>
      <c r="G12492" s="97"/>
      <c r="H12492" s="124" t="s">
        <v>7796</v>
      </c>
      <c r="I12492" s="125">
        <v>0</v>
      </c>
      <c r="J12492" s="125">
        <v>105.8</v>
      </c>
      <c r="K12492" s="126">
        <v>105.8</v>
      </c>
      <c r="L12492" s="100" t="s">
        <v>1324</v>
      </c>
    </row>
    <row r="12493" spans="1:12" ht="56.25" customHeight="1">
      <c r="A12493" s="97" t="s">
        <v>637</v>
      </c>
      <c r="B12493" s="122" t="s">
        <v>8966</v>
      </c>
      <c r="C12493" s="123">
        <v>42625</v>
      </c>
      <c r="D12493" s="97" t="s">
        <v>21115</v>
      </c>
      <c r="E12493" s="97" t="s">
        <v>3</v>
      </c>
      <c r="F12493" s="97">
        <v>1418459</v>
      </c>
      <c r="G12493" s="97"/>
      <c r="H12493" s="124" t="s">
        <v>7797</v>
      </c>
      <c r="I12493" s="125">
        <v>0</v>
      </c>
      <c r="J12493" s="125">
        <v>200809.93</v>
      </c>
      <c r="K12493" s="126">
        <v>200809.93</v>
      </c>
      <c r="L12493" s="100" t="s">
        <v>1324</v>
      </c>
    </row>
    <row r="12494" spans="1:12" ht="56.25" customHeight="1">
      <c r="A12494" s="97" t="s">
        <v>637</v>
      </c>
      <c r="B12494" s="122" t="s">
        <v>8966</v>
      </c>
      <c r="C12494" s="123">
        <v>42625</v>
      </c>
      <c r="D12494" s="97" t="s">
        <v>21116</v>
      </c>
      <c r="E12494" s="97" t="s">
        <v>3</v>
      </c>
      <c r="F12494" s="97">
        <v>1418461</v>
      </c>
      <c r="G12494" s="97"/>
      <c r="H12494" s="124" t="s">
        <v>7798</v>
      </c>
      <c r="I12494" s="125">
        <v>0</v>
      </c>
      <c r="J12494" s="125">
        <v>2464.6799999999998</v>
      </c>
      <c r="K12494" s="126">
        <v>2464.6799999999998</v>
      </c>
      <c r="L12494" s="100" t="s">
        <v>1324</v>
      </c>
    </row>
    <row r="12495" spans="1:12" ht="56.25" customHeight="1">
      <c r="A12495" s="97" t="s">
        <v>637</v>
      </c>
      <c r="B12495" s="122" t="s">
        <v>10185</v>
      </c>
      <c r="C12495" s="123">
        <v>42627</v>
      </c>
      <c r="D12495" s="97" t="s">
        <v>14656</v>
      </c>
      <c r="E12495" s="97" t="s">
        <v>6</v>
      </c>
      <c r="F12495" s="97">
        <v>743861</v>
      </c>
      <c r="G12495" s="97"/>
      <c r="H12495" s="124" t="s">
        <v>14657</v>
      </c>
      <c r="I12495" s="125">
        <v>0</v>
      </c>
      <c r="J12495" s="125">
        <v>1040</v>
      </c>
      <c r="K12495" s="126">
        <v>1040</v>
      </c>
      <c r="L12495" s="100" t="s">
        <v>1324</v>
      </c>
    </row>
    <row r="12496" spans="1:12" ht="56.25" customHeight="1">
      <c r="A12496" s="97" t="s">
        <v>637</v>
      </c>
      <c r="B12496" s="122" t="s">
        <v>10185</v>
      </c>
      <c r="C12496" s="123">
        <v>42627</v>
      </c>
      <c r="D12496" s="97" t="s">
        <v>14658</v>
      </c>
      <c r="E12496" s="97" t="s">
        <v>6</v>
      </c>
      <c r="F12496" s="97">
        <v>743864</v>
      </c>
      <c r="G12496" s="97"/>
      <c r="H12496" s="124" t="s">
        <v>14659</v>
      </c>
      <c r="I12496" s="125">
        <v>0</v>
      </c>
      <c r="J12496" s="125">
        <v>1524.96</v>
      </c>
      <c r="K12496" s="126">
        <v>1524.96</v>
      </c>
      <c r="L12496" s="100" t="s">
        <v>1324</v>
      </c>
    </row>
    <row r="12497" spans="1:12" ht="56.25" customHeight="1">
      <c r="A12497" s="97" t="s">
        <v>637</v>
      </c>
      <c r="B12497" s="122" t="s">
        <v>10185</v>
      </c>
      <c r="C12497" s="123">
        <v>42627</v>
      </c>
      <c r="D12497" s="97" t="s">
        <v>14660</v>
      </c>
      <c r="E12497" s="97" t="s">
        <v>6</v>
      </c>
      <c r="F12497" s="97">
        <v>743865</v>
      </c>
      <c r="G12497" s="97"/>
      <c r="H12497" s="124" t="s">
        <v>14661</v>
      </c>
      <c r="I12497" s="125">
        <v>0</v>
      </c>
      <c r="J12497" s="125">
        <v>15354.46</v>
      </c>
      <c r="K12497" s="126">
        <v>15354.46</v>
      </c>
      <c r="L12497" s="100" t="s">
        <v>1324</v>
      </c>
    </row>
    <row r="12498" spans="1:12" ht="56.25" customHeight="1">
      <c r="A12498" s="97" t="s">
        <v>637</v>
      </c>
      <c r="B12498" s="122" t="s">
        <v>8966</v>
      </c>
      <c r="C12498" s="123">
        <v>42649</v>
      </c>
      <c r="D12498" s="97" t="s">
        <v>21608</v>
      </c>
      <c r="E12498" s="97" t="s">
        <v>3</v>
      </c>
      <c r="F12498" s="97">
        <v>1427780</v>
      </c>
      <c r="G12498" s="97"/>
      <c r="H12498" s="124" t="s">
        <v>8967</v>
      </c>
      <c r="I12498" s="125">
        <v>0</v>
      </c>
      <c r="J12498" s="125">
        <v>2211.8000000000002</v>
      </c>
      <c r="K12498" s="126">
        <v>2211.8000000000002</v>
      </c>
      <c r="L12498" s="100" t="s">
        <v>1324</v>
      </c>
    </row>
    <row r="12499" spans="1:12" ht="56.25" customHeight="1">
      <c r="A12499" s="97" t="s">
        <v>637</v>
      </c>
      <c r="B12499" s="122" t="s">
        <v>8966</v>
      </c>
      <c r="C12499" s="123">
        <v>42650</v>
      </c>
      <c r="D12499" s="97" t="s">
        <v>21620</v>
      </c>
      <c r="E12499" s="97" t="s">
        <v>3</v>
      </c>
      <c r="F12499" s="97">
        <v>1428127</v>
      </c>
      <c r="G12499" s="97"/>
      <c r="H12499" s="124" t="s">
        <v>8978</v>
      </c>
      <c r="I12499" s="125">
        <v>0</v>
      </c>
      <c r="J12499" s="125">
        <v>19487.599999999999</v>
      </c>
      <c r="K12499" s="126">
        <v>19487.599999999999</v>
      </c>
      <c r="L12499" s="100" t="s">
        <v>1324</v>
      </c>
    </row>
    <row r="12500" spans="1:12" ht="56.25" customHeight="1">
      <c r="A12500" s="97" t="s">
        <v>637</v>
      </c>
      <c r="B12500" s="122" t="s">
        <v>8966</v>
      </c>
      <c r="C12500" s="123">
        <v>42650</v>
      </c>
      <c r="D12500" s="97" t="s">
        <v>21621</v>
      </c>
      <c r="E12500" s="97" t="s">
        <v>3</v>
      </c>
      <c r="F12500" s="97">
        <v>1428258</v>
      </c>
      <c r="G12500" s="97"/>
      <c r="H12500" s="124" t="s">
        <v>8979</v>
      </c>
      <c r="I12500" s="125">
        <v>0</v>
      </c>
      <c r="J12500" s="125">
        <v>8587.73</v>
      </c>
      <c r="K12500" s="126">
        <v>8587.73</v>
      </c>
      <c r="L12500" s="100" t="s">
        <v>1324</v>
      </c>
    </row>
    <row r="12501" spans="1:12" ht="56.25" customHeight="1">
      <c r="A12501" s="97" t="s">
        <v>637</v>
      </c>
      <c r="B12501" s="122" t="s">
        <v>8966</v>
      </c>
      <c r="C12501" s="123">
        <v>42654</v>
      </c>
      <c r="D12501" s="97" t="s">
        <v>21657</v>
      </c>
      <c r="E12501" s="97" t="s">
        <v>3</v>
      </c>
      <c r="F12501" s="97">
        <v>1429335</v>
      </c>
      <c r="G12501" s="97"/>
      <c r="H12501" s="124" t="s">
        <v>9013</v>
      </c>
      <c r="I12501" s="125">
        <v>0</v>
      </c>
      <c r="J12501" s="125">
        <v>140046.38</v>
      </c>
      <c r="K12501" s="126">
        <v>140046.38</v>
      </c>
      <c r="L12501" s="100" t="s">
        <v>1324</v>
      </c>
    </row>
    <row r="12502" spans="1:12" ht="56.25" customHeight="1">
      <c r="A12502" s="97" t="s">
        <v>637</v>
      </c>
      <c r="B12502" s="122" t="s">
        <v>8966</v>
      </c>
      <c r="C12502" s="123">
        <v>42654</v>
      </c>
      <c r="D12502" s="97" t="s">
        <v>21658</v>
      </c>
      <c r="E12502" s="97" t="s">
        <v>3</v>
      </c>
      <c r="F12502" s="97">
        <v>1429336</v>
      </c>
      <c r="G12502" s="97"/>
      <c r="H12502" s="124" t="s">
        <v>9014</v>
      </c>
      <c r="I12502" s="125">
        <v>0</v>
      </c>
      <c r="J12502" s="125">
        <v>6031.59</v>
      </c>
      <c r="K12502" s="126">
        <v>6031.59</v>
      </c>
      <c r="L12502" s="100" t="s">
        <v>1324</v>
      </c>
    </row>
    <row r="12503" spans="1:12" ht="56.25" customHeight="1">
      <c r="A12503" s="97" t="s">
        <v>637</v>
      </c>
      <c r="B12503" s="122" t="s">
        <v>8966</v>
      </c>
      <c r="C12503" s="123">
        <v>42656</v>
      </c>
      <c r="D12503" s="97" t="s">
        <v>21712</v>
      </c>
      <c r="E12503" s="97" t="s">
        <v>3</v>
      </c>
      <c r="F12503" s="97">
        <v>1430274</v>
      </c>
      <c r="G12503" s="97"/>
      <c r="H12503" s="124" t="s">
        <v>9068</v>
      </c>
      <c r="I12503" s="125">
        <v>0</v>
      </c>
      <c r="J12503" s="125">
        <v>6538.31</v>
      </c>
      <c r="K12503" s="126">
        <v>6538.31</v>
      </c>
      <c r="L12503" s="100" t="s">
        <v>1324</v>
      </c>
    </row>
    <row r="12504" spans="1:12" ht="56.25" customHeight="1">
      <c r="A12504" s="97" t="s">
        <v>637</v>
      </c>
      <c r="B12504" s="122" t="s">
        <v>8966</v>
      </c>
      <c r="C12504" s="123">
        <v>42660</v>
      </c>
      <c r="D12504" s="97" t="s">
        <v>21749</v>
      </c>
      <c r="E12504" s="97" t="s">
        <v>3</v>
      </c>
      <c r="F12504" s="97">
        <v>1431245</v>
      </c>
      <c r="G12504" s="97"/>
      <c r="H12504" s="124" t="s">
        <v>9102</v>
      </c>
      <c r="I12504" s="125">
        <v>0</v>
      </c>
      <c r="J12504" s="125">
        <v>1696.32</v>
      </c>
      <c r="K12504" s="126">
        <v>1696.32</v>
      </c>
      <c r="L12504" s="100" t="s">
        <v>1324</v>
      </c>
    </row>
    <row r="12505" spans="1:12" ht="56.25" customHeight="1">
      <c r="A12505" s="97" t="s">
        <v>637</v>
      </c>
      <c r="B12505" s="122" t="s">
        <v>638</v>
      </c>
      <c r="C12505" s="123">
        <v>42664</v>
      </c>
      <c r="D12505" s="97" t="s">
        <v>15584</v>
      </c>
      <c r="E12505" s="97" t="s">
        <v>6</v>
      </c>
      <c r="F12505" s="97">
        <v>757585</v>
      </c>
      <c r="G12505" s="97"/>
      <c r="H12505" s="124" t="s">
        <v>9726</v>
      </c>
      <c r="I12505" s="125">
        <v>0</v>
      </c>
      <c r="J12505" s="125">
        <v>4021.2000000000003</v>
      </c>
      <c r="K12505" s="126">
        <v>4021.2000000000003</v>
      </c>
      <c r="L12505" s="100" t="s">
        <v>1324</v>
      </c>
    </row>
    <row r="12506" spans="1:12" ht="56.25" customHeight="1">
      <c r="A12506" s="97" t="s">
        <v>637</v>
      </c>
      <c r="B12506" s="122" t="s">
        <v>8966</v>
      </c>
      <c r="C12506" s="123">
        <v>42669</v>
      </c>
      <c r="D12506" s="97" t="s">
        <v>21904</v>
      </c>
      <c r="E12506" s="97" t="s">
        <v>3</v>
      </c>
      <c r="F12506" s="97">
        <v>1434453</v>
      </c>
      <c r="G12506" s="97"/>
      <c r="H12506" s="124" t="s">
        <v>9258</v>
      </c>
      <c r="I12506" s="125">
        <v>0</v>
      </c>
      <c r="J12506" s="125">
        <v>961.94</v>
      </c>
      <c r="K12506" s="126">
        <v>961.94</v>
      </c>
      <c r="L12506" s="100" t="s">
        <v>1324</v>
      </c>
    </row>
    <row r="12507" spans="1:12" ht="56.25" customHeight="1">
      <c r="A12507" s="97" t="s">
        <v>637</v>
      </c>
      <c r="B12507" s="122" t="s">
        <v>8966</v>
      </c>
      <c r="C12507" s="123">
        <v>42669</v>
      </c>
      <c r="D12507" s="97" t="s">
        <v>21905</v>
      </c>
      <c r="E12507" s="97" t="s">
        <v>3</v>
      </c>
      <c r="F12507" s="97">
        <v>1434455</v>
      </c>
      <c r="G12507" s="97"/>
      <c r="H12507" s="124" t="s">
        <v>9259</v>
      </c>
      <c r="I12507" s="125">
        <v>0</v>
      </c>
      <c r="J12507" s="125">
        <v>3991.29</v>
      </c>
      <c r="K12507" s="126">
        <v>3991.29</v>
      </c>
      <c r="L12507" s="100" t="s">
        <v>1324</v>
      </c>
    </row>
    <row r="12508" spans="1:12" ht="56.25" customHeight="1">
      <c r="A12508" s="97" t="s">
        <v>637</v>
      </c>
      <c r="B12508" s="122" t="s">
        <v>8966</v>
      </c>
      <c r="C12508" s="123">
        <v>42669</v>
      </c>
      <c r="D12508" s="97" t="s">
        <v>21906</v>
      </c>
      <c r="E12508" s="97" t="s">
        <v>3</v>
      </c>
      <c r="F12508" s="97">
        <v>1434456</v>
      </c>
      <c r="G12508" s="97"/>
      <c r="H12508" s="124" t="s">
        <v>9260</v>
      </c>
      <c r="I12508" s="125">
        <v>0</v>
      </c>
      <c r="J12508" s="125">
        <v>685.72</v>
      </c>
      <c r="K12508" s="126">
        <v>685.72</v>
      </c>
      <c r="L12508" s="100" t="s">
        <v>1324</v>
      </c>
    </row>
    <row r="12509" spans="1:12" ht="56.25" customHeight="1">
      <c r="A12509" s="97" t="s">
        <v>637</v>
      </c>
      <c r="B12509" s="122" t="s">
        <v>638</v>
      </c>
      <c r="C12509" s="123">
        <v>42674</v>
      </c>
      <c r="D12509" s="97" t="s">
        <v>15925</v>
      </c>
      <c r="E12509" s="97" t="s">
        <v>6</v>
      </c>
      <c r="F12509" s="97">
        <v>760810</v>
      </c>
      <c r="G12509" s="97"/>
      <c r="H12509" s="124" t="s">
        <v>9952</v>
      </c>
      <c r="I12509" s="125">
        <v>0</v>
      </c>
      <c r="J12509" s="125">
        <v>341.34000000000003</v>
      </c>
      <c r="K12509" s="126">
        <v>341.34000000000003</v>
      </c>
      <c r="L12509" s="100" t="s">
        <v>1324</v>
      </c>
    </row>
    <row r="12510" spans="1:12" ht="56.25" customHeight="1">
      <c r="A12510" s="97" t="s">
        <v>637</v>
      </c>
      <c r="B12510" s="122" t="s">
        <v>8966</v>
      </c>
      <c r="C12510" s="123">
        <v>42681</v>
      </c>
      <c r="D12510" s="97" t="s">
        <v>22159</v>
      </c>
      <c r="E12510" s="97" t="s">
        <v>3</v>
      </c>
      <c r="F12510" s="97">
        <v>1437704</v>
      </c>
      <c r="G12510" s="97"/>
      <c r="H12510" s="124" t="s">
        <v>22160</v>
      </c>
      <c r="I12510" s="125">
        <v>0</v>
      </c>
      <c r="J12510" s="125">
        <v>14736.83</v>
      </c>
      <c r="K12510" s="126">
        <v>14736.83</v>
      </c>
      <c r="L12510" s="100" t="s">
        <v>1324</v>
      </c>
    </row>
    <row r="12511" spans="1:12" ht="56.25" customHeight="1">
      <c r="A12511" s="97" t="s">
        <v>637</v>
      </c>
      <c r="B12511" s="122" t="s">
        <v>8966</v>
      </c>
      <c r="C12511" s="123">
        <v>42682</v>
      </c>
      <c r="D12511" s="97" t="s">
        <v>22252</v>
      </c>
      <c r="E12511" s="97" t="s">
        <v>3</v>
      </c>
      <c r="F12511" s="97">
        <v>1438144</v>
      </c>
      <c r="G12511" s="97"/>
      <c r="H12511" s="124" t="s">
        <v>22253</v>
      </c>
      <c r="I12511" s="125">
        <v>0</v>
      </c>
      <c r="J12511" s="125">
        <v>2310.9699999999998</v>
      </c>
      <c r="K12511" s="126">
        <v>2310.9699999999998</v>
      </c>
      <c r="L12511" s="100" t="s">
        <v>1324</v>
      </c>
    </row>
    <row r="12512" spans="1:12" ht="56.25" customHeight="1">
      <c r="A12512" s="97" t="s">
        <v>637</v>
      </c>
      <c r="B12512" s="122" t="s">
        <v>8966</v>
      </c>
      <c r="C12512" s="123">
        <v>42684</v>
      </c>
      <c r="D12512" s="97" t="s">
        <v>22387</v>
      </c>
      <c r="E12512" s="97" t="s">
        <v>3</v>
      </c>
      <c r="F12512" s="97">
        <v>1439062</v>
      </c>
      <c r="G12512" s="97"/>
      <c r="H12512" s="124" t="s">
        <v>22388</v>
      </c>
      <c r="I12512" s="125">
        <v>0</v>
      </c>
      <c r="J12512" s="125">
        <v>252.83</v>
      </c>
      <c r="K12512" s="126">
        <v>252.83</v>
      </c>
      <c r="L12512" s="100" t="s">
        <v>1324</v>
      </c>
    </row>
    <row r="12513" spans="1:12" ht="56.25" customHeight="1">
      <c r="A12513" s="97" t="s">
        <v>637</v>
      </c>
      <c r="B12513" s="122" t="s">
        <v>8966</v>
      </c>
      <c r="C12513" s="123">
        <v>42684</v>
      </c>
      <c r="D12513" s="97" t="s">
        <v>22389</v>
      </c>
      <c r="E12513" s="97" t="s">
        <v>3</v>
      </c>
      <c r="F12513" s="97">
        <v>1439063</v>
      </c>
      <c r="G12513" s="97"/>
      <c r="H12513" s="124" t="s">
        <v>22390</v>
      </c>
      <c r="I12513" s="125">
        <v>0</v>
      </c>
      <c r="J12513" s="125">
        <v>126226.39</v>
      </c>
      <c r="K12513" s="126">
        <v>126226.39</v>
      </c>
      <c r="L12513" s="100" t="s">
        <v>1324</v>
      </c>
    </row>
    <row r="12514" spans="1:12" ht="56.25" customHeight="1">
      <c r="A12514" s="97" t="s">
        <v>637</v>
      </c>
      <c r="B12514" s="122" t="s">
        <v>8966</v>
      </c>
      <c r="C12514" s="123">
        <v>42689</v>
      </c>
      <c r="D12514" s="97" t="s">
        <v>22522</v>
      </c>
      <c r="E12514" s="97" t="s">
        <v>3</v>
      </c>
      <c r="F12514" s="97">
        <v>1440216</v>
      </c>
      <c r="G12514" s="97"/>
      <c r="H12514" s="124" t="s">
        <v>22523</v>
      </c>
      <c r="I12514" s="125">
        <v>0</v>
      </c>
      <c r="J12514" s="125">
        <v>2569.23</v>
      </c>
      <c r="K12514" s="126">
        <v>2569.23</v>
      </c>
      <c r="L12514" s="100" t="s">
        <v>1324</v>
      </c>
    </row>
    <row r="12515" spans="1:12" ht="56.25" customHeight="1">
      <c r="A12515" s="97" t="s">
        <v>637</v>
      </c>
      <c r="B12515" s="122" t="s">
        <v>638</v>
      </c>
      <c r="C12515" s="123">
        <v>42689</v>
      </c>
      <c r="D12515" s="97" t="s">
        <v>16542</v>
      </c>
      <c r="E12515" s="97" t="s">
        <v>6</v>
      </c>
      <c r="F12515" s="97">
        <v>766144</v>
      </c>
      <c r="G12515" s="97"/>
      <c r="H12515" s="124" t="s">
        <v>16543</v>
      </c>
      <c r="I12515" s="125">
        <v>0</v>
      </c>
      <c r="J12515" s="125">
        <v>16421.79</v>
      </c>
      <c r="K12515" s="126">
        <v>16421.79</v>
      </c>
      <c r="L12515" s="100" t="s">
        <v>1324</v>
      </c>
    </row>
    <row r="12516" spans="1:12" ht="56.25" customHeight="1">
      <c r="A12516" s="97" t="s">
        <v>637</v>
      </c>
      <c r="B12516" s="122" t="s">
        <v>8966</v>
      </c>
      <c r="C12516" s="123">
        <v>42709</v>
      </c>
      <c r="D12516" s="97" t="s">
        <v>23462</v>
      </c>
      <c r="E12516" s="97" t="s">
        <v>3</v>
      </c>
      <c r="F12516" s="97">
        <v>1446838</v>
      </c>
      <c r="G12516" s="97"/>
      <c r="H12516" s="124" t="s">
        <v>23463</v>
      </c>
      <c r="I12516" s="125">
        <v>0</v>
      </c>
      <c r="J12516" s="125">
        <v>460</v>
      </c>
      <c r="K12516" s="126">
        <v>460</v>
      </c>
      <c r="L12516" s="100" t="s">
        <v>1324</v>
      </c>
    </row>
    <row r="12517" spans="1:12" ht="56.25" customHeight="1">
      <c r="A12517" s="97" t="s">
        <v>637</v>
      </c>
      <c r="B12517" s="122" t="s">
        <v>8966</v>
      </c>
      <c r="C12517" s="123">
        <v>42710</v>
      </c>
      <c r="D12517" s="97" t="s">
        <v>23541</v>
      </c>
      <c r="E12517" s="97" t="s">
        <v>3</v>
      </c>
      <c r="F12517" s="97">
        <v>1447537</v>
      </c>
      <c r="G12517" s="97"/>
      <c r="H12517" s="124" t="s">
        <v>23542</v>
      </c>
      <c r="I12517" s="125">
        <v>0</v>
      </c>
      <c r="J12517" s="125">
        <v>15190.65</v>
      </c>
      <c r="K12517" s="126">
        <v>15190.65</v>
      </c>
      <c r="L12517" s="100" t="s">
        <v>1324</v>
      </c>
    </row>
    <row r="12518" spans="1:12" ht="56.25" customHeight="1">
      <c r="A12518" s="97" t="s">
        <v>637</v>
      </c>
      <c r="B12518" s="122" t="s">
        <v>8966</v>
      </c>
      <c r="C12518" s="123">
        <v>42711</v>
      </c>
      <c r="D12518" s="97" t="s">
        <v>23708</v>
      </c>
      <c r="E12518" s="97" t="s">
        <v>3</v>
      </c>
      <c r="F12518" s="97">
        <v>1448466</v>
      </c>
      <c r="G12518" s="97"/>
      <c r="H12518" s="124" t="s">
        <v>23709</v>
      </c>
      <c r="I12518" s="125">
        <v>0</v>
      </c>
      <c r="J12518" s="125">
        <v>1364.55</v>
      </c>
      <c r="K12518" s="126">
        <v>1364.55</v>
      </c>
      <c r="L12518" s="100" t="s">
        <v>1324</v>
      </c>
    </row>
    <row r="12519" spans="1:12" ht="56.25" customHeight="1">
      <c r="A12519" s="97" t="s">
        <v>637</v>
      </c>
      <c r="B12519" s="122" t="s">
        <v>8966</v>
      </c>
      <c r="C12519" s="123">
        <v>42711</v>
      </c>
      <c r="D12519" s="97" t="s">
        <v>23710</v>
      </c>
      <c r="E12519" s="97" t="s">
        <v>3</v>
      </c>
      <c r="F12519" s="97">
        <v>1448469</v>
      </c>
      <c r="G12519" s="97"/>
      <c r="H12519" s="124" t="s">
        <v>23711</v>
      </c>
      <c r="I12519" s="125">
        <v>0</v>
      </c>
      <c r="J12519" s="125">
        <v>343.09</v>
      </c>
      <c r="K12519" s="126">
        <v>343.09</v>
      </c>
      <c r="L12519" s="100" t="s">
        <v>1324</v>
      </c>
    </row>
    <row r="12520" spans="1:12" ht="56.25" customHeight="1">
      <c r="A12520" s="97" t="s">
        <v>637</v>
      </c>
      <c r="B12520" s="122" t="s">
        <v>8966</v>
      </c>
      <c r="C12520" s="123">
        <v>42713</v>
      </c>
      <c r="D12520" s="97" t="s">
        <v>23953</v>
      </c>
      <c r="E12520" s="97" t="s">
        <v>3</v>
      </c>
      <c r="F12520" s="97">
        <v>1449804</v>
      </c>
      <c r="G12520" s="97"/>
      <c r="H12520" s="124" t="s">
        <v>23954</v>
      </c>
      <c r="I12520" s="125">
        <v>0</v>
      </c>
      <c r="J12520" s="125">
        <v>270.22000000000003</v>
      </c>
      <c r="K12520" s="126">
        <v>270.22000000000003</v>
      </c>
      <c r="L12520" s="100" t="s">
        <v>1324</v>
      </c>
    </row>
    <row r="12521" spans="1:12" ht="56.25" customHeight="1">
      <c r="A12521" s="97" t="s">
        <v>637</v>
      </c>
      <c r="B12521" s="122" t="s">
        <v>8966</v>
      </c>
      <c r="C12521" s="123">
        <v>42713</v>
      </c>
      <c r="D12521" s="97" t="s">
        <v>23955</v>
      </c>
      <c r="E12521" s="97" t="s">
        <v>3</v>
      </c>
      <c r="F12521" s="97">
        <v>1449807</v>
      </c>
      <c r="G12521" s="97"/>
      <c r="H12521" s="124" t="s">
        <v>23956</v>
      </c>
      <c r="I12521" s="125">
        <v>0</v>
      </c>
      <c r="J12521" s="125">
        <v>1074.74</v>
      </c>
      <c r="K12521" s="126">
        <v>1074.74</v>
      </c>
      <c r="L12521" s="100" t="s">
        <v>1324</v>
      </c>
    </row>
    <row r="12522" spans="1:12" ht="56.25" customHeight="1">
      <c r="A12522" s="97" t="s">
        <v>637</v>
      </c>
      <c r="B12522" s="122" t="s">
        <v>638</v>
      </c>
      <c r="C12522" s="123">
        <v>42716</v>
      </c>
      <c r="D12522" s="97" t="s">
        <v>27975</v>
      </c>
      <c r="E12522" s="97" t="s">
        <v>6</v>
      </c>
      <c r="F12522" s="97">
        <v>776598</v>
      </c>
      <c r="G12522" s="97"/>
      <c r="H12522" s="124" t="s">
        <v>27976</v>
      </c>
      <c r="I12522" s="125">
        <v>0</v>
      </c>
      <c r="J12522" s="125">
        <v>1040</v>
      </c>
      <c r="K12522" s="126">
        <v>1040</v>
      </c>
      <c r="L12522" s="100" t="s">
        <v>1324</v>
      </c>
    </row>
    <row r="12523" spans="1:12" ht="56.25" customHeight="1">
      <c r="A12523" s="97" t="s">
        <v>637</v>
      </c>
      <c r="B12523" s="122" t="s">
        <v>638</v>
      </c>
      <c r="C12523" s="123">
        <v>42716</v>
      </c>
      <c r="D12523" s="97" t="s">
        <v>27977</v>
      </c>
      <c r="E12523" s="97" t="s">
        <v>6</v>
      </c>
      <c r="F12523" s="97">
        <v>776599</v>
      </c>
      <c r="G12523" s="97"/>
      <c r="H12523" s="124" t="s">
        <v>27978</v>
      </c>
      <c r="I12523" s="125">
        <v>0</v>
      </c>
      <c r="J12523" s="125">
        <v>12637.86</v>
      </c>
      <c r="K12523" s="126">
        <v>12637.86</v>
      </c>
      <c r="L12523" s="100" t="s">
        <v>1324</v>
      </c>
    </row>
    <row r="12524" spans="1:12" ht="56.25" customHeight="1">
      <c r="A12524" s="97" t="s">
        <v>637</v>
      </c>
      <c r="B12524" s="122" t="s">
        <v>638</v>
      </c>
      <c r="C12524" s="123">
        <v>42716</v>
      </c>
      <c r="D12524" s="97" t="s">
        <v>27979</v>
      </c>
      <c r="E12524" s="97" t="s">
        <v>6</v>
      </c>
      <c r="F12524" s="97">
        <v>776601</v>
      </c>
      <c r="G12524" s="97"/>
      <c r="H12524" s="124" t="s">
        <v>27980</v>
      </c>
      <c r="I12524" s="125">
        <v>0</v>
      </c>
      <c r="J12524" s="125">
        <v>1306.96</v>
      </c>
      <c r="K12524" s="126">
        <v>1306.96</v>
      </c>
      <c r="L12524" s="100" t="s">
        <v>1324</v>
      </c>
    </row>
    <row r="12525" spans="1:12" ht="56.25" customHeight="1">
      <c r="A12525" s="97" t="s">
        <v>637</v>
      </c>
      <c r="B12525" s="122" t="s">
        <v>8966</v>
      </c>
      <c r="C12525" s="123">
        <v>42717</v>
      </c>
      <c r="D12525" s="97" t="s">
        <v>24200</v>
      </c>
      <c r="E12525" s="97" t="s">
        <v>3</v>
      </c>
      <c r="F12525" s="97">
        <v>1450987</v>
      </c>
      <c r="G12525" s="97"/>
      <c r="H12525" s="124" t="s">
        <v>24201</v>
      </c>
      <c r="I12525" s="125">
        <v>0</v>
      </c>
      <c r="J12525" s="125">
        <v>4426.37</v>
      </c>
      <c r="K12525" s="126">
        <v>4426.37</v>
      </c>
      <c r="L12525" s="100" t="s">
        <v>1324</v>
      </c>
    </row>
    <row r="12526" spans="1:12" ht="56.25" customHeight="1">
      <c r="A12526" s="97" t="s">
        <v>637</v>
      </c>
      <c r="B12526" s="122" t="s">
        <v>8966</v>
      </c>
      <c r="C12526" s="123">
        <v>42717</v>
      </c>
      <c r="D12526" s="97" t="s">
        <v>24216</v>
      </c>
      <c r="E12526" s="97" t="s">
        <v>3</v>
      </c>
      <c r="F12526" s="97">
        <v>1451110</v>
      </c>
      <c r="G12526" s="97"/>
      <c r="H12526" s="124" t="s">
        <v>24217</v>
      </c>
      <c r="I12526" s="125">
        <v>0</v>
      </c>
      <c r="J12526" s="125">
        <v>26189.54</v>
      </c>
      <c r="K12526" s="126">
        <v>26189.54</v>
      </c>
      <c r="L12526" s="100" t="s">
        <v>1324</v>
      </c>
    </row>
    <row r="12527" spans="1:12" ht="56.25" customHeight="1">
      <c r="A12527" s="97" t="s">
        <v>637</v>
      </c>
      <c r="B12527" s="122" t="s">
        <v>8966</v>
      </c>
      <c r="C12527" s="123">
        <v>42717</v>
      </c>
      <c r="D12527" s="97" t="s">
        <v>24218</v>
      </c>
      <c r="E12527" s="97" t="s">
        <v>3</v>
      </c>
      <c r="F12527" s="97">
        <v>1451115</v>
      </c>
      <c r="G12527" s="97"/>
      <c r="H12527" s="124" t="s">
        <v>24219</v>
      </c>
      <c r="I12527" s="125">
        <v>0</v>
      </c>
      <c r="J12527" s="125">
        <v>125531.4</v>
      </c>
      <c r="K12527" s="126">
        <v>125531.4</v>
      </c>
      <c r="L12527" s="100" t="s">
        <v>1324</v>
      </c>
    </row>
    <row r="12528" spans="1:12" ht="56.25" customHeight="1">
      <c r="A12528" s="97" t="s">
        <v>637</v>
      </c>
      <c r="B12528" s="122" t="s">
        <v>8966</v>
      </c>
      <c r="C12528" s="123">
        <v>42726</v>
      </c>
      <c r="D12528" s="97" t="s">
        <v>25377</v>
      </c>
      <c r="E12528" s="97" t="s">
        <v>3</v>
      </c>
      <c r="F12528" s="97">
        <v>1456357</v>
      </c>
      <c r="G12528" s="97"/>
      <c r="H12528" s="124" t="s">
        <v>25378</v>
      </c>
      <c r="I12528" s="125">
        <v>0</v>
      </c>
      <c r="J12528" s="125">
        <v>302.07</v>
      </c>
      <c r="K12528" s="126">
        <v>302.07</v>
      </c>
      <c r="L12528" s="100" t="s">
        <v>1324</v>
      </c>
    </row>
    <row r="12529" spans="1:12" ht="56.25" customHeight="1">
      <c r="A12529" s="97" t="s">
        <v>637</v>
      </c>
      <c r="B12529" s="122" t="s">
        <v>8966</v>
      </c>
      <c r="C12529" s="123">
        <v>42727</v>
      </c>
      <c r="D12529" s="97" t="s">
        <v>25623</v>
      </c>
      <c r="E12529" s="97" t="s">
        <v>3</v>
      </c>
      <c r="F12529" s="97">
        <v>1457135</v>
      </c>
      <c r="G12529" s="97"/>
      <c r="H12529" s="124" t="s">
        <v>25624</v>
      </c>
      <c r="I12529" s="125">
        <v>0</v>
      </c>
      <c r="J12529" s="125">
        <v>320.54000000000002</v>
      </c>
      <c r="K12529" s="126">
        <v>320.54000000000002</v>
      </c>
      <c r="L12529" s="100" t="s">
        <v>1324</v>
      </c>
    </row>
    <row r="12530" spans="1:12" ht="56.25" customHeight="1">
      <c r="A12530" s="97" t="s">
        <v>637</v>
      </c>
      <c r="B12530" s="122" t="s">
        <v>8966</v>
      </c>
      <c r="C12530" s="123">
        <v>42731</v>
      </c>
      <c r="D12530" s="97" t="s">
        <v>25855</v>
      </c>
      <c r="E12530" s="97" t="s">
        <v>3</v>
      </c>
      <c r="F12530" s="97">
        <v>1457895</v>
      </c>
      <c r="G12530" s="97"/>
      <c r="H12530" s="124" t="s">
        <v>25856</v>
      </c>
      <c r="I12530" s="125">
        <v>0</v>
      </c>
      <c r="J12530" s="125">
        <v>1190.6400000000001</v>
      </c>
      <c r="K12530" s="126">
        <v>1190.6400000000001</v>
      </c>
      <c r="L12530" s="100" t="s">
        <v>1324</v>
      </c>
    </row>
    <row r="12531" spans="1:12" ht="56.25" customHeight="1">
      <c r="A12531" s="97" t="s">
        <v>1493</v>
      </c>
      <c r="B12531" s="122" t="s">
        <v>10301</v>
      </c>
      <c r="C12531" s="123">
        <v>42398</v>
      </c>
      <c r="D12531" s="97" t="s">
        <v>10302</v>
      </c>
      <c r="E12531" s="97" t="s">
        <v>13</v>
      </c>
      <c r="F12531" s="97">
        <v>351182</v>
      </c>
      <c r="G12531" s="97"/>
      <c r="H12531" s="124" t="s">
        <v>1494</v>
      </c>
      <c r="I12531" s="125">
        <v>2678977.4900000002</v>
      </c>
      <c r="J12531" s="125">
        <v>0</v>
      </c>
      <c r="K12531" s="126">
        <v>2678977.4900000002</v>
      </c>
      <c r="L12531" s="100" t="s">
        <v>1324</v>
      </c>
    </row>
    <row r="12532" spans="1:12" ht="56.25" customHeight="1">
      <c r="A12532" s="97" t="s">
        <v>1493</v>
      </c>
      <c r="B12532" s="122" t="s">
        <v>10301</v>
      </c>
      <c r="C12532" s="123">
        <v>42398</v>
      </c>
      <c r="D12532" s="97" t="s">
        <v>10303</v>
      </c>
      <c r="E12532" s="97" t="s">
        <v>13</v>
      </c>
      <c r="F12532" s="97">
        <v>351184</v>
      </c>
      <c r="G12532" s="97"/>
      <c r="H12532" s="124" t="s">
        <v>1494</v>
      </c>
      <c r="I12532" s="125">
        <v>2678977.4900000002</v>
      </c>
      <c r="J12532" s="125">
        <v>0</v>
      </c>
      <c r="K12532" s="126">
        <v>2678977.4900000002</v>
      </c>
      <c r="L12532" s="100" t="s">
        <v>1324</v>
      </c>
    </row>
    <row r="12533" spans="1:12" ht="56.25" customHeight="1">
      <c r="A12533" s="97" t="s">
        <v>1493</v>
      </c>
      <c r="B12533" s="122" t="s">
        <v>10301</v>
      </c>
      <c r="C12533" s="123">
        <v>42398</v>
      </c>
      <c r="D12533" s="97" t="s">
        <v>10304</v>
      </c>
      <c r="E12533" s="97" t="s">
        <v>13</v>
      </c>
      <c r="F12533" s="97">
        <v>351186</v>
      </c>
      <c r="G12533" s="97"/>
      <c r="H12533" s="124" t="s">
        <v>1494</v>
      </c>
      <c r="I12533" s="125">
        <v>2678977.4900000002</v>
      </c>
      <c r="J12533" s="125">
        <v>0</v>
      </c>
      <c r="K12533" s="126">
        <v>2678977.4900000002</v>
      </c>
      <c r="L12533" s="100" t="s">
        <v>1324</v>
      </c>
    </row>
    <row r="12534" spans="1:12" ht="56.25" customHeight="1">
      <c r="A12534" s="97" t="s">
        <v>1493</v>
      </c>
      <c r="B12534" s="122" t="s">
        <v>10301</v>
      </c>
      <c r="C12534" s="123">
        <v>42398</v>
      </c>
      <c r="D12534" s="97" t="s">
        <v>10305</v>
      </c>
      <c r="E12534" s="97" t="s">
        <v>13</v>
      </c>
      <c r="F12534" s="97">
        <v>351188</v>
      </c>
      <c r="G12534" s="97"/>
      <c r="H12534" s="124" t="s">
        <v>1494</v>
      </c>
      <c r="I12534" s="125">
        <v>2678977.4900000002</v>
      </c>
      <c r="J12534" s="125">
        <v>0</v>
      </c>
      <c r="K12534" s="126">
        <v>2678977.4900000002</v>
      </c>
      <c r="L12534" s="100" t="s">
        <v>1324</v>
      </c>
    </row>
    <row r="12535" spans="1:12" ht="56.25" customHeight="1">
      <c r="A12535" s="97" t="s">
        <v>1493</v>
      </c>
      <c r="B12535" s="122" t="s">
        <v>10301</v>
      </c>
      <c r="C12535" s="123">
        <v>42398</v>
      </c>
      <c r="D12535" s="97" t="s">
        <v>10306</v>
      </c>
      <c r="E12535" s="97" t="s">
        <v>13</v>
      </c>
      <c r="F12535" s="97">
        <v>351190</v>
      </c>
      <c r="G12535" s="97"/>
      <c r="H12535" s="124" t="s">
        <v>1494</v>
      </c>
      <c r="I12535" s="125">
        <v>7358126.2800000003</v>
      </c>
      <c r="J12535" s="125">
        <v>0</v>
      </c>
      <c r="K12535" s="126">
        <v>7358126.2800000003</v>
      </c>
      <c r="L12535" s="100" t="s">
        <v>1324</v>
      </c>
    </row>
    <row r="12536" spans="1:12" ht="56.25" customHeight="1">
      <c r="A12536" s="97" t="s">
        <v>1493</v>
      </c>
      <c r="B12536" s="122" t="s">
        <v>10301</v>
      </c>
      <c r="C12536" s="123">
        <v>42398</v>
      </c>
      <c r="D12536" s="97" t="s">
        <v>10307</v>
      </c>
      <c r="E12536" s="97" t="s">
        <v>13</v>
      </c>
      <c r="F12536" s="97">
        <v>351192</v>
      </c>
      <c r="G12536" s="97"/>
      <c r="H12536" s="124" t="s">
        <v>1494</v>
      </c>
      <c r="I12536" s="125">
        <v>7358126.2800000003</v>
      </c>
      <c r="J12536" s="125">
        <v>0</v>
      </c>
      <c r="K12536" s="126">
        <v>7358126.2800000003</v>
      </c>
      <c r="L12536" s="100" t="s">
        <v>1324</v>
      </c>
    </row>
    <row r="12537" spans="1:12" ht="56.25" customHeight="1">
      <c r="A12537" s="97" t="s">
        <v>1493</v>
      </c>
      <c r="B12537" s="122" t="s">
        <v>10301</v>
      </c>
      <c r="C12537" s="123">
        <v>42398</v>
      </c>
      <c r="D12537" s="97" t="s">
        <v>10308</v>
      </c>
      <c r="E12537" s="97" t="s">
        <v>13</v>
      </c>
      <c r="F12537" s="97">
        <v>351194</v>
      </c>
      <c r="G12537" s="97"/>
      <c r="H12537" s="124" t="s">
        <v>1494</v>
      </c>
      <c r="I12537" s="125">
        <v>7358126.2800000003</v>
      </c>
      <c r="J12537" s="125">
        <v>0</v>
      </c>
      <c r="K12537" s="126">
        <v>7358126.2800000003</v>
      </c>
      <c r="L12537" s="100" t="s">
        <v>1324</v>
      </c>
    </row>
    <row r="12538" spans="1:12" ht="56.25" customHeight="1">
      <c r="A12538" s="97" t="s">
        <v>1493</v>
      </c>
      <c r="B12538" s="122" t="s">
        <v>10301</v>
      </c>
      <c r="C12538" s="123">
        <v>42398</v>
      </c>
      <c r="D12538" s="97" t="s">
        <v>10309</v>
      </c>
      <c r="E12538" s="97" t="s">
        <v>13</v>
      </c>
      <c r="F12538" s="97">
        <v>351196</v>
      </c>
      <c r="G12538" s="97"/>
      <c r="H12538" s="124" t="s">
        <v>1494</v>
      </c>
      <c r="I12538" s="125">
        <v>7358126.2800000003</v>
      </c>
      <c r="J12538" s="125">
        <v>0</v>
      </c>
      <c r="K12538" s="126">
        <v>7358126.2800000003</v>
      </c>
      <c r="L12538" s="100" t="s">
        <v>1324</v>
      </c>
    </row>
    <row r="12539" spans="1:12" ht="56.25" customHeight="1">
      <c r="A12539" s="97" t="s">
        <v>1493</v>
      </c>
      <c r="B12539" s="122" t="s">
        <v>10301</v>
      </c>
      <c r="C12539" s="123">
        <v>42398</v>
      </c>
      <c r="D12539" s="97" t="s">
        <v>10310</v>
      </c>
      <c r="E12539" s="97" t="s">
        <v>13</v>
      </c>
      <c r="F12539" s="97">
        <v>351198</v>
      </c>
      <c r="G12539" s="97"/>
      <c r="H12539" s="124" t="s">
        <v>1494</v>
      </c>
      <c r="I12539" s="125">
        <v>6233087.5800000001</v>
      </c>
      <c r="J12539" s="125">
        <v>0</v>
      </c>
      <c r="K12539" s="126">
        <v>6233087.5800000001</v>
      </c>
      <c r="L12539" s="100" t="s">
        <v>1324</v>
      </c>
    </row>
    <row r="12540" spans="1:12" ht="56.25" customHeight="1">
      <c r="A12540" s="97" t="s">
        <v>1493</v>
      </c>
      <c r="B12540" s="122" t="s">
        <v>10301</v>
      </c>
      <c r="C12540" s="123">
        <v>42398</v>
      </c>
      <c r="D12540" s="97" t="s">
        <v>10311</v>
      </c>
      <c r="E12540" s="97" t="s">
        <v>13</v>
      </c>
      <c r="F12540" s="97">
        <v>351200</v>
      </c>
      <c r="G12540" s="97"/>
      <c r="H12540" s="124" t="s">
        <v>1494</v>
      </c>
      <c r="I12540" s="125">
        <v>6233087.5800000001</v>
      </c>
      <c r="J12540" s="125">
        <v>0</v>
      </c>
      <c r="K12540" s="126">
        <v>6233087.5800000001</v>
      </c>
      <c r="L12540" s="100" t="s">
        <v>1324</v>
      </c>
    </row>
    <row r="12541" spans="1:12" ht="56.25" customHeight="1">
      <c r="A12541" s="97" t="s">
        <v>1493</v>
      </c>
      <c r="B12541" s="122" t="s">
        <v>10301</v>
      </c>
      <c r="C12541" s="123">
        <v>42398</v>
      </c>
      <c r="D12541" s="97" t="s">
        <v>10312</v>
      </c>
      <c r="E12541" s="97" t="s">
        <v>13</v>
      </c>
      <c r="F12541" s="97">
        <v>351202</v>
      </c>
      <c r="G12541" s="97"/>
      <c r="H12541" s="124" t="s">
        <v>1494</v>
      </c>
      <c r="I12541" s="125">
        <v>6233087.5800000001</v>
      </c>
      <c r="J12541" s="125">
        <v>0</v>
      </c>
      <c r="K12541" s="126">
        <v>6233087.5800000001</v>
      </c>
      <c r="L12541" s="100" t="s">
        <v>1324</v>
      </c>
    </row>
    <row r="12542" spans="1:12" ht="56.25" customHeight="1">
      <c r="A12542" s="97" t="s">
        <v>1493</v>
      </c>
      <c r="B12542" s="122" t="s">
        <v>10301</v>
      </c>
      <c r="C12542" s="123">
        <v>42398</v>
      </c>
      <c r="D12542" s="97" t="s">
        <v>10313</v>
      </c>
      <c r="E12542" s="97" t="s">
        <v>13</v>
      </c>
      <c r="F12542" s="97">
        <v>351204</v>
      </c>
      <c r="G12542" s="97"/>
      <c r="H12542" s="124" t="s">
        <v>1494</v>
      </c>
      <c r="I12542" s="125">
        <v>6233087.5800000001</v>
      </c>
      <c r="J12542" s="125">
        <v>0</v>
      </c>
      <c r="K12542" s="126">
        <v>6233087.5800000001</v>
      </c>
      <c r="L12542" s="100" t="s">
        <v>1324</v>
      </c>
    </row>
    <row r="12543" spans="1:12" ht="56.25" customHeight="1">
      <c r="A12543" s="97" t="s">
        <v>1493</v>
      </c>
      <c r="B12543" s="122" t="s">
        <v>10301</v>
      </c>
      <c r="C12543" s="123">
        <v>42398</v>
      </c>
      <c r="D12543" s="97" t="s">
        <v>10314</v>
      </c>
      <c r="E12543" s="97" t="s">
        <v>13</v>
      </c>
      <c r="F12543" s="97">
        <v>351206</v>
      </c>
      <c r="G12543" s="97"/>
      <c r="H12543" s="124" t="s">
        <v>1494</v>
      </c>
      <c r="I12543" s="125">
        <v>6233087.5800000001</v>
      </c>
      <c r="J12543" s="125">
        <v>0</v>
      </c>
      <c r="K12543" s="126">
        <v>6233087.5800000001</v>
      </c>
      <c r="L12543" s="100" t="s">
        <v>1324</v>
      </c>
    </row>
    <row r="12544" spans="1:12" ht="56.25" customHeight="1">
      <c r="A12544" s="97" t="s">
        <v>1493</v>
      </c>
      <c r="B12544" s="122" t="s">
        <v>10301</v>
      </c>
      <c r="C12544" s="123">
        <v>42398</v>
      </c>
      <c r="D12544" s="97" t="s">
        <v>10315</v>
      </c>
      <c r="E12544" s="97" t="s">
        <v>13</v>
      </c>
      <c r="F12544" s="97">
        <v>351208</v>
      </c>
      <c r="G12544" s="97"/>
      <c r="H12544" s="124" t="s">
        <v>1494</v>
      </c>
      <c r="I12544" s="125">
        <v>17119907.170000002</v>
      </c>
      <c r="J12544" s="125">
        <v>0</v>
      </c>
      <c r="K12544" s="126">
        <v>17119907.170000002</v>
      </c>
      <c r="L12544" s="100" t="s">
        <v>1324</v>
      </c>
    </row>
    <row r="12545" spans="1:12" ht="56.25" customHeight="1">
      <c r="A12545" s="97" t="s">
        <v>1493</v>
      </c>
      <c r="B12545" s="122" t="s">
        <v>10301</v>
      </c>
      <c r="C12545" s="123">
        <v>42398</v>
      </c>
      <c r="D12545" s="97" t="s">
        <v>10316</v>
      </c>
      <c r="E12545" s="97" t="s">
        <v>13</v>
      </c>
      <c r="F12545" s="97">
        <v>351210</v>
      </c>
      <c r="G12545" s="97"/>
      <c r="H12545" s="124" t="s">
        <v>1494</v>
      </c>
      <c r="I12545" s="125">
        <v>17119907.170000002</v>
      </c>
      <c r="J12545" s="125">
        <v>0</v>
      </c>
      <c r="K12545" s="126">
        <v>17119907.170000002</v>
      </c>
      <c r="L12545" s="100" t="s">
        <v>1324</v>
      </c>
    </row>
    <row r="12546" spans="1:12" ht="56.25" customHeight="1">
      <c r="A12546" s="97" t="s">
        <v>1493</v>
      </c>
      <c r="B12546" s="122" t="s">
        <v>10301</v>
      </c>
      <c r="C12546" s="123">
        <v>42398</v>
      </c>
      <c r="D12546" s="97" t="s">
        <v>10317</v>
      </c>
      <c r="E12546" s="97" t="s">
        <v>13</v>
      </c>
      <c r="F12546" s="97">
        <v>351212</v>
      </c>
      <c r="G12546" s="97"/>
      <c r="H12546" s="124" t="s">
        <v>1494</v>
      </c>
      <c r="I12546" s="125">
        <v>17119907.170000002</v>
      </c>
      <c r="J12546" s="125">
        <v>0</v>
      </c>
      <c r="K12546" s="126">
        <v>17119907.170000002</v>
      </c>
      <c r="L12546" s="100" t="s">
        <v>1324</v>
      </c>
    </row>
    <row r="12547" spans="1:12" ht="56.25" customHeight="1">
      <c r="A12547" s="97" t="s">
        <v>1493</v>
      </c>
      <c r="B12547" s="122" t="s">
        <v>10301</v>
      </c>
      <c r="C12547" s="123">
        <v>42398</v>
      </c>
      <c r="D12547" s="97" t="s">
        <v>10318</v>
      </c>
      <c r="E12547" s="97" t="s">
        <v>13</v>
      </c>
      <c r="F12547" s="97">
        <v>351214</v>
      </c>
      <c r="G12547" s="97"/>
      <c r="H12547" s="124" t="s">
        <v>1494</v>
      </c>
      <c r="I12547" s="125">
        <v>17119907.170000002</v>
      </c>
      <c r="J12547" s="125">
        <v>0</v>
      </c>
      <c r="K12547" s="126">
        <v>17119907.170000002</v>
      </c>
      <c r="L12547" s="100" t="s">
        <v>1324</v>
      </c>
    </row>
    <row r="12548" spans="1:12" ht="56.25" customHeight="1">
      <c r="A12548" s="97" t="s">
        <v>1493</v>
      </c>
      <c r="B12548" s="122" t="s">
        <v>10301</v>
      </c>
      <c r="C12548" s="123">
        <v>42398</v>
      </c>
      <c r="D12548" s="97" t="s">
        <v>10319</v>
      </c>
      <c r="E12548" s="97" t="s">
        <v>13</v>
      </c>
      <c r="F12548" s="97">
        <v>351216</v>
      </c>
      <c r="G12548" s="97"/>
      <c r="H12548" s="124" t="s">
        <v>1494</v>
      </c>
      <c r="I12548" s="125">
        <v>3149733.53</v>
      </c>
      <c r="J12548" s="125">
        <v>0</v>
      </c>
      <c r="K12548" s="126">
        <v>3149733.53</v>
      </c>
      <c r="L12548" s="100" t="s">
        <v>1324</v>
      </c>
    </row>
    <row r="12549" spans="1:12" ht="56.25" customHeight="1">
      <c r="A12549" s="97" t="s">
        <v>1493</v>
      </c>
      <c r="B12549" s="122" t="s">
        <v>10301</v>
      </c>
      <c r="C12549" s="123">
        <v>42398</v>
      </c>
      <c r="D12549" s="97" t="s">
        <v>10320</v>
      </c>
      <c r="E12549" s="97" t="s">
        <v>13</v>
      </c>
      <c r="F12549" s="97">
        <v>351218</v>
      </c>
      <c r="G12549" s="97"/>
      <c r="H12549" s="124" t="s">
        <v>1494</v>
      </c>
      <c r="I12549" s="125">
        <v>3149733.53</v>
      </c>
      <c r="J12549" s="125">
        <v>0</v>
      </c>
      <c r="K12549" s="126">
        <v>3149733.53</v>
      </c>
      <c r="L12549" s="100" t="s">
        <v>1324</v>
      </c>
    </row>
    <row r="12550" spans="1:12" ht="56.25" customHeight="1">
      <c r="A12550" s="97" t="s">
        <v>1493</v>
      </c>
      <c r="B12550" s="122" t="s">
        <v>10301</v>
      </c>
      <c r="C12550" s="123">
        <v>42398</v>
      </c>
      <c r="D12550" s="97" t="s">
        <v>10321</v>
      </c>
      <c r="E12550" s="97" t="s">
        <v>13</v>
      </c>
      <c r="F12550" s="97">
        <v>351220</v>
      </c>
      <c r="G12550" s="97"/>
      <c r="H12550" s="124" t="s">
        <v>1494</v>
      </c>
      <c r="I12550" s="125">
        <v>3149733.53</v>
      </c>
      <c r="J12550" s="125">
        <v>0</v>
      </c>
      <c r="K12550" s="126">
        <v>3149733.53</v>
      </c>
      <c r="L12550" s="100" t="s">
        <v>1324</v>
      </c>
    </row>
    <row r="12551" spans="1:12" ht="56.25" customHeight="1">
      <c r="A12551" s="97" t="s">
        <v>1493</v>
      </c>
      <c r="B12551" s="122" t="s">
        <v>10301</v>
      </c>
      <c r="C12551" s="123">
        <v>42398</v>
      </c>
      <c r="D12551" s="97" t="s">
        <v>10322</v>
      </c>
      <c r="E12551" s="97" t="s">
        <v>13</v>
      </c>
      <c r="F12551" s="97">
        <v>351222</v>
      </c>
      <c r="G12551" s="97"/>
      <c r="H12551" s="124" t="s">
        <v>1494</v>
      </c>
      <c r="I12551" s="125">
        <v>3149733.53</v>
      </c>
      <c r="J12551" s="125">
        <v>0</v>
      </c>
      <c r="K12551" s="126">
        <v>3149733.53</v>
      </c>
      <c r="L12551" s="100" t="s">
        <v>1324</v>
      </c>
    </row>
    <row r="12552" spans="1:12" ht="56.25" customHeight="1">
      <c r="A12552" s="97" t="s">
        <v>1493</v>
      </c>
      <c r="B12552" s="122" t="s">
        <v>10301</v>
      </c>
      <c r="C12552" s="123">
        <v>42398</v>
      </c>
      <c r="D12552" s="97" t="s">
        <v>10323</v>
      </c>
      <c r="E12552" s="97" t="s">
        <v>13</v>
      </c>
      <c r="F12552" s="97">
        <v>351224</v>
      </c>
      <c r="G12552" s="97"/>
      <c r="H12552" s="124" t="s">
        <v>1494</v>
      </c>
      <c r="I12552" s="125">
        <v>3149733.53</v>
      </c>
      <c r="J12552" s="125">
        <v>0</v>
      </c>
      <c r="K12552" s="126">
        <v>3149733.53</v>
      </c>
      <c r="L12552" s="100" t="s">
        <v>1324</v>
      </c>
    </row>
    <row r="12553" spans="1:12" ht="56.25" customHeight="1">
      <c r="A12553" s="97" t="s">
        <v>1493</v>
      </c>
      <c r="B12553" s="122" t="s">
        <v>10301</v>
      </c>
      <c r="C12553" s="123">
        <v>42398</v>
      </c>
      <c r="D12553" s="97" t="s">
        <v>10324</v>
      </c>
      <c r="E12553" s="97" t="s">
        <v>13</v>
      </c>
      <c r="F12553" s="97">
        <v>351226</v>
      </c>
      <c r="G12553" s="97"/>
      <c r="H12553" s="124" t="s">
        <v>1494</v>
      </c>
      <c r="I12553" s="125">
        <v>929580.01</v>
      </c>
      <c r="J12553" s="125">
        <v>0</v>
      </c>
      <c r="K12553" s="126">
        <v>929580.01</v>
      </c>
      <c r="L12553" s="100" t="s">
        <v>1324</v>
      </c>
    </row>
    <row r="12554" spans="1:12" ht="56.25" customHeight="1">
      <c r="A12554" s="97" t="s">
        <v>1493</v>
      </c>
      <c r="B12554" s="122" t="s">
        <v>10301</v>
      </c>
      <c r="C12554" s="123">
        <v>42398</v>
      </c>
      <c r="D12554" s="97" t="s">
        <v>10325</v>
      </c>
      <c r="E12554" s="97" t="s">
        <v>13</v>
      </c>
      <c r="F12554" s="97">
        <v>351228</v>
      </c>
      <c r="G12554" s="97"/>
      <c r="H12554" s="124" t="s">
        <v>1494</v>
      </c>
      <c r="I12554" s="125">
        <v>202911.94</v>
      </c>
      <c r="J12554" s="125">
        <v>0</v>
      </c>
      <c r="K12554" s="126">
        <v>202911.94</v>
      </c>
      <c r="L12554" s="100" t="s">
        <v>1324</v>
      </c>
    </row>
    <row r="12555" spans="1:12" ht="56.25" customHeight="1">
      <c r="A12555" s="97" t="s">
        <v>1493</v>
      </c>
      <c r="B12555" s="122" t="s">
        <v>10301</v>
      </c>
      <c r="C12555" s="123">
        <v>42398</v>
      </c>
      <c r="D12555" s="97" t="s">
        <v>10326</v>
      </c>
      <c r="E12555" s="97" t="s">
        <v>13</v>
      </c>
      <c r="F12555" s="97">
        <v>351230</v>
      </c>
      <c r="G12555" s="97"/>
      <c r="H12555" s="124" t="s">
        <v>1494</v>
      </c>
      <c r="I12555" s="125">
        <v>3564926.25</v>
      </c>
      <c r="J12555" s="125">
        <v>0</v>
      </c>
      <c r="K12555" s="126">
        <v>3564926.25</v>
      </c>
      <c r="L12555" s="100" t="s">
        <v>1324</v>
      </c>
    </row>
    <row r="12556" spans="1:12" ht="56.25" customHeight="1">
      <c r="A12556" s="97" t="s">
        <v>1493</v>
      </c>
      <c r="B12556" s="122" t="s">
        <v>10301</v>
      </c>
      <c r="C12556" s="123">
        <v>42398</v>
      </c>
      <c r="D12556" s="97" t="s">
        <v>10327</v>
      </c>
      <c r="E12556" s="97" t="s">
        <v>13</v>
      </c>
      <c r="F12556" s="97">
        <v>351232</v>
      </c>
      <c r="G12556" s="97"/>
      <c r="H12556" s="124" t="s">
        <v>1494</v>
      </c>
      <c r="I12556" s="125">
        <v>660536.71</v>
      </c>
      <c r="J12556" s="125">
        <v>0</v>
      </c>
      <c r="K12556" s="126">
        <v>660536.71</v>
      </c>
      <c r="L12556" s="100" t="s">
        <v>1324</v>
      </c>
    </row>
    <row r="12557" spans="1:12" ht="56.25" customHeight="1">
      <c r="A12557" s="97" t="s">
        <v>1493</v>
      </c>
      <c r="B12557" s="122" t="s">
        <v>10301</v>
      </c>
      <c r="C12557" s="123">
        <v>42398</v>
      </c>
      <c r="D12557" s="97" t="s">
        <v>10328</v>
      </c>
      <c r="E12557" s="97" t="s">
        <v>13</v>
      </c>
      <c r="F12557" s="97">
        <v>351234</v>
      </c>
      <c r="G12557" s="97"/>
      <c r="H12557" s="124" t="s">
        <v>1494</v>
      </c>
      <c r="I12557" s="125">
        <v>2553200.69</v>
      </c>
      <c r="J12557" s="125">
        <v>0</v>
      </c>
      <c r="K12557" s="126">
        <v>2553200.69</v>
      </c>
      <c r="L12557" s="100" t="s">
        <v>1324</v>
      </c>
    </row>
    <row r="12558" spans="1:12" ht="56.25" customHeight="1">
      <c r="A12558" s="97" t="s">
        <v>1493</v>
      </c>
      <c r="B12558" s="122" t="s">
        <v>10301</v>
      </c>
      <c r="C12558" s="123">
        <v>42398</v>
      </c>
      <c r="D12558" s="97" t="s">
        <v>10329</v>
      </c>
      <c r="E12558" s="97" t="s">
        <v>13</v>
      </c>
      <c r="F12558" s="97">
        <v>351236</v>
      </c>
      <c r="G12558" s="97"/>
      <c r="H12558" s="124" t="s">
        <v>1494</v>
      </c>
      <c r="I12558" s="125">
        <v>9791488.6699999999</v>
      </c>
      <c r="J12558" s="125">
        <v>0</v>
      </c>
      <c r="K12558" s="126">
        <v>9791488.6699999999</v>
      </c>
      <c r="L12558" s="100" t="s">
        <v>1324</v>
      </c>
    </row>
    <row r="12559" spans="1:12" ht="56.25" customHeight="1">
      <c r="A12559" s="97" t="s">
        <v>1493</v>
      </c>
      <c r="B12559" s="122" t="s">
        <v>10301</v>
      </c>
      <c r="C12559" s="123">
        <v>42398</v>
      </c>
      <c r="D12559" s="97" t="s">
        <v>10330</v>
      </c>
      <c r="E12559" s="97" t="s">
        <v>13</v>
      </c>
      <c r="F12559" s="97">
        <v>351238</v>
      </c>
      <c r="G12559" s="97"/>
      <c r="H12559" s="124" t="s">
        <v>1494</v>
      </c>
      <c r="I12559" s="125">
        <v>1814241.7</v>
      </c>
      <c r="J12559" s="125">
        <v>0</v>
      </c>
      <c r="K12559" s="126">
        <v>1814241.7</v>
      </c>
      <c r="L12559" s="100" t="s">
        <v>1324</v>
      </c>
    </row>
    <row r="12560" spans="1:12" ht="56.25" customHeight="1">
      <c r="A12560" s="97" t="s">
        <v>1493</v>
      </c>
      <c r="B12560" s="122" t="s">
        <v>10301</v>
      </c>
      <c r="C12560" s="123">
        <v>42398</v>
      </c>
      <c r="D12560" s="97" t="s">
        <v>10331</v>
      </c>
      <c r="E12560" s="97" t="s">
        <v>13</v>
      </c>
      <c r="F12560" s="97">
        <v>351240</v>
      </c>
      <c r="G12560" s="97"/>
      <c r="H12560" s="124" t="s">
        <v>1494</v>
      </c>
      <c r="I12560" s="125">
        <v>557321.49</v>
      </c>
      <c r="J12560" s="125">
        <v>0</v>
      </c>
      <c r="K12560" s="126">
        <v>557321.49</v>
      </c>
      <c r="L12560" s="100" t="s">
        <v>1324</v>
      </c>
    </row>
    <row r="12561" spans="1:12" ht="56.25" customHeight="1">
      <c r="A12561" s="97" t="s">
        <v>1493</v>
      </c>
      <c r="B12561" s="122" t="s">
        <v>10301</v>
      </c>
      <c r="C12561" s="123">
        <v>42398</v>
      </c>
      <c r="D12561" s="97" t="s">
        <v>10332</v>
      </c>
      <c r="E12561" s="97" t="s">
        <v>13</v>
      </c>
      <c r="F12561" s="97">
        <v>351242</v>
      </c>
      <c r="G12561" s="97"/>
      <c r="H12561" s="124" t="s">
        <v>1494</v>
      </c>
      <c r="I12561" s="125">
        <v>1536848.75</v>
      </c>
      <c r="J12561" s="125">
        <v>0</v>
      </c>
      <c r="K12561" s="126">
        <v>1536848.75</v>
      </c>
      <c r="L12561" s="100" t="s">
        <v>1324</v>
      </c>
    </row>
    <row r="12562" spans="1:12" ht="56.25" customHeight="1">
      <c r="A12562" s="97" t="s">
        <v>1493</v>
      </c>
      <c r="B12562" s="122" t="s">
        <v>10301</v>
      </c>
      <c r="C12562" s="123">
        <v>42398</v>
      </c>
      <c r="D12562" s="97" t="s">
        <v>10333</v>
      </c>
      <c r="E12562" s="97" t="s">
        <v>13</v>
      </c>
      <c r="F12562" s="97">
        <v>351244</v>
      </c>
      <c r="G12562" s="97"/>
      <c r="H12562" s="124" t="s">
        <v>1494</v>
      </c>
      <c r="I12562" s="125">
        <v>2162822.79</v>
      </c>
      <c r="J12562" s="125">
        <v>0</v>
      </c>
      <c r="K12562" s="126">
        <v>2162822.79</v>
      </c>
      <c r="L12562" s="100" t="s">
        <v>1324</v>
      </c>
    </row>
    <row r="12563" spans="1:12" ht="56.25" customHeight="1">
      <c r="A12563" s="97" t="s">
        <v>1493</v>
      </c>
      <c r="B12563" s="122" t="s">
        <v>10301</v>
      </c>
      <c r="C12563" s="123">
        <v>42398</v>
      </c>
      <c r="D12563" s="97" t="s">
        <v>10334</v>
      </c>
      <c r="E12563" s="97" t="s">
        <v>13</v>
      </c>
      <c r="F12563" s="97">
        <v>351246</v>
      </c>
      <c r="G12563" s="97"/>
      <c r="H12563" s="124" t="s">
        <v>1494</v>
      </c>
      <c r="I12563" s="125">
        <v>8294395.0599999996</v>
      </c>
      <c r="J12563" s="125">
        <v>0</v>
      </c>
      <c r="K12563" s="126">
        <v>8294395.0599999996</v>
      </c>
      <c r="L12563" s="100" t="s">
        <v>1324</v>
      </c>
    </row>
    <row r="12564" spans="1:12" ht="56.25" customHeight="1">
      <c r="A12564" s="97" t="s">
        <v>1493</v>
      </c>
      <c r="B12564" s="122" t="s">
        <v>10301</v>
      </c>
      <c r="C12564" s="123">
        <v>42398</v>
      </c>
      <c r="D12564" s="97" t="s">
        <v>10335</v>
      </c>
      <c r="E12564" s="97" t="s">
        <v>13</v>
      </c>
      <c r="F12564" s="97">
        <v>351248</v>
      </c>
      <c r="G12564" s="97"/>
      <c r="H12564" s="124" t="s">
        <v>1494</v>
      </c>
      <c r="I12564" s="125">
        <v>472108.49</v>
      </c>
      <c r="J12564" s="125">
        <v>0</v>
      </c>
      <c r="K12564" s="126">
        <v>472108.49</v>
      </c>
      <c r="L12564" s="100" t="s">
        <v>1324</v>
      </c>
    </row>
    <row r="12565" spans="1:12" ht="56.25" customHeight="1">
      <c r="A12565" s="97" t="s">
        <v>1493</v>
      </c>
      <c r="B12565" s="122" t="s">
        <v>10301</v>
      </c>
      <c r="C12565" s="123">
        <v>42398</v>
      </c>
      <c r="D12565" s="97" t="s">
        <v>10336</v>
      </c>
      <c r="E12565" s="97" t="s">
        <v>13</v>
      </c>
      <c r="F12565" s="97">
        <v>351250</v>
      </c>
      <c r="G12565" s="97"/>
      <c r="H12565" s="124" t="s">
        <v>1494</v>
      </c>
      <c r="I12565" s="125">
        <v>1296701.42</v>
      </c>
      <c r="J12565" s="125">
        <v>0</v>
      </c>
      <c r="K12565" s="126">
        <v>1296701.42</v>
      </c>
      <c r="L12565" s="100" t="s">
        <v>1324</v>
      </c>
    </row>
    <row r="12566" spans="1:12" ht="56.25" customHeight="1">
      <c r="A12566" s="97" t="s">
        <v>1493</v>
      </c>
      <c r="B12566" s="122" t="s">
        <v>10301</v>
      </c>
      <c r="C12566" s="123">
        <v>42398</v>
      </c>
      <c r="D12566" s="97" t="s">
        <v>10337</v>
      </c>
      <c r="E12566" s="97" t="s">
        <v>13</v>
      </c>
      <c r="F12566" s="97">
        <v>351252</v>
      </c>
      <c r="G12566" s="97"/>
      <c r="H12566" s="124" t="s">
        <v>1494</v>
      </c>
      <c r="I12566" s="125">
        <v>22781530.41</v>
      </c>
      <c r="J12566" s="125">
        <v>0</v>
      </c>
      <c r="K12566" s="126">
        <v>22781530.41</v>
      </c>
      <c r="L12566" s="100" t="s">
        <v>1324</v>
      </c>
    </row>
    <row r="12567" spans="1:12" ht="56.25" customHeight="1">
      <c r="A12567" s="97" t="s">
        <v>1493</v>
      </c>
      <c r="B12567" s="122" t="s">
        <v>10301</v>
      </c>
      <c r="C12567" s="123">
        <v>42398</v>
      </c>
      <c r="D12567" s="97" t="s">
        <v>10338</v>
      </c>
      <c r="E12567" s="97" t="s">
        <v>13</v>
      </c>
      <c r="F12567" s="97">
        <v>351254</v>
      </c>
      <c r="G12567" s="97"/>
      <c r="H12567" s="124" t="s">
        <v>1494</v>
      </c>
      <c r="I12567" s="125">
        <v>5940446.9100000001</v>
      </c>
      <c r="J12567" s="125">
        <v>0</v>
      </c>
      <c r="K12567" s="126">
        <v>5940446.9100000001</v>
      </c>
      <c r="L12567" s="100" t="s">
        <v>1324</v>
      </c>
    </row>
    <row r="12568" spans="1:12" ht="56.25" customHeight="1">
      <c r="A12568" s="97" t="s">
        <v>1493</v>
      </c>
      <c r="B12568" s="122" t="s">
        <v>10301</v>
      </c>
      <c r="C12568" s="123">
        <v>42398</v>
      </c>
      <c r="D12568" s="97" t="s">
        <v>10339</v>
      </c>
      <c r="E12568" s="97" t="s">
        <v>13</v>
      </c>
      <c r="F12568" s="97">
        <v>351256</v>
      </c>
      <c r="G12568" s="97"/>
      <c r="H12568" s="124" t="s">
        <v>1494</v>
      </c>
      <c r="I12568" s="125">
        <v>4221135.6100000003</v>
      </c>
      <c r="J12568" s="125">
        <v>0</v>
      </c>
      <c r="K12568" s="126">
        <v>4221135.6100000003</v>
      </c>
      <c r="L12568" s="100" t="s">
        <v>1324</v>
      </c>
    </row>
    <row r="12569" spans="1:12" ht="56.25" customHeight="1">
      <c r="A12569" s="97" t="s">
        <v>1493</v>
      </c>
      <c r="B12569" s="122" t="s">
        <v>10301</v>
      </c>
      <c r="C12569" s="123">
        <v>42398</v>
      </c>
      <c r="D12569" s="97" t="s">
        <v>10340</v>
      </c>
      <c r="E12569" s="97" t="s">
        <v>13</v>
      </c>
      <c r="F12569" s="97">
        <v>351258</v>
      </c>
      <c r="G12569" s="97"/>
      <c r="H12569" s="124" t="s">
        <v>1494</v>
      </c>
      <c r="I12569" s="125">
        <v>4191363.27</v>
      </c>
      <c r="J12569" s="125">
        <v>0</v>
      </c>
      <c r="K12569" s="126">
        <v>4191363.27</v>
      </c>
      <c r="L12569" s="100" t="s">
        <v>1324</v>
      </c>
    </row>
    <row r="12570" spans="1:12" ht="56.25" customHeight="1">
      <c r="A12570" s="97" t="s">
        <v>1493</v>
      </c>
      <c r="B12570" s="122" t="s">
        <v>10301</v>
      </c>
      <c r="C12570" s="123">
        <v>42398</v>
      </c>
      <c r="D12570" s="97" t="s">
        <v>10341</v>
      </c>
      <c r="E12570" s="97" t="s">
        <v>13</v>
      </c>
      <c r="F12570" s="97">
        <v>351260</v>
      </c>
      <c r="G12570" s="97"/>
      <c r="H12570" s="124" t="s">
        <v>1494</v>
      </c>
      <c r="I12570" s="125">
        <v>776607.7</v>
      </c>
      <c r="J12570" s="125">
        <v>0</v>
      </c>
      <c r="K12570" s="126">
        <v>776607.7</v>
      </c>
      <c r="L12570" s="100" t="s">
        <v>1324</v>
      </c>
    </row>
    <row r="12571" spans="1:12" ht="56.25" customHeight="1">
      <c r="A12571" s="97" t="s">
        <v>1493</v>
      </c>
      <c r="B12571" s="122" t="s">
        <v>10301</v>
      </c>
      <c r="C12571" s="123">
        <v>42398</v>
      </c>
      <c r="D12571" s="97" t="s">
        <v>10342</v>
      </c>
      <c r="E12571" s="97" t="s">
        <v>13</v>
      </c>
      <c r="F12571" s="97">
        <v>351262</v>
      </c>
      <c r="G12571" s="97"/>
      <c r="H12571" s="124" t="s">
        <v>1494</v>
      </c>
      <c r="I12571" s="125">
        <v>238568.09</v>
      </c>
      <c r="J12571" s="125">
        <v>0</v>
      </c>
      <c r="K12571" s="126">
        <v>238568.09</v>
      </c>
      <c r="L12571" s="100" t="s">
        <v>1324</v>
      </c>
    </row>
    <row r="12572" spans="1:12" ht="56.25" customHeight="1">
      <c r="A12572" s="97" t="s">
        <v>1493</v>
      </c>
      <c r="B12572" s="122" t="s">
        <v>10301</v>
      </c>
      <c r="C12572" s="123">
        <v>42398</v>
      </c>
      <c r="D12572" s="97" t="s">
        <v>10343</v>
      </c>
      <c r="E12572" s="97" t="s">
        <v>13</v>
      </c>
      <c r="F12572" s="97">
        <v>351264</v>
      </c>
      <c r="G12572" s="97"/>
      <c r="H12572" s="124" t="s">
        <v>1494</v>
      </c>
      <c r="I12572" s="125">
        <v>1092927.93</v>
      </c>
      <c r="J12572" s="125">
        <v>0</v>
      </c>
      <c r="K12572" s="126">
        <v>1092927.93</v>
      </c>
      <c r="L12572" s="100" t="s">
        <v>1324</v>
      </c>
    </row>
    <row r="12573" spans="1:12" ht="56.25" customHeight="1">
      <c r="A12573" s="97" t="s">
        <v>1493</v>
      </c>
      <c r="B12573" s="122" t="s">
        <v>10301</v>
      </c>
      <c r="C12573" s="123">
        <v>42398</v>
      </c>
      <c r="D12573" s="97" t="s">
        <v>10344</v>
      </c>
      <c r="E12573" s="97" t="s">
        <v>13</v>
      </c>
      <c r="F12573" s="97">
        <v>351266</v>
      </c>
      <c r="G12573" s="97"/>
      <c r="H12573" s="124" t="s">
        <v>1494</v>
      </c>
      <c r="I12573" s="125">
        <v>2476065.48</v>
      </c>
      <c r="J12573" s="125">
        <v>0</v>
      </c>
      <c r="K12573" s="126">
        <v>2476065.48</v>
      </c>
      <c r="L12573" s="100" t="s">
        <v>1324</v>
      </c>
    </row>
    <row r="12574" spans="1:12" ht="56.25" customHeight="1">
      <c r="A12574" s="97" t="s">
        <v>1493</v>
      </c>
      <c r="B12574" s="122" t="s">
        <v>10301</v>
      </c>
      <c r="C12574" s="123">
        <v>42398</v>
      </c>
      <c r="D12574" s="97" t="s">
        <v>10345</v>
      </c>
      <c r="E12574" s="97" t="s">
        <v>13</v>
      </c>
      <c r="F12574" s="97">
        <v>351268</v>
      </c>
      <c r="G12574" s="97"/>
      <c r="H12574" s="124" t="s">
        <v>1494</v>
      </c>
      <c r="I12574" s="125">
        <v>1749397.48</v>
      </c>
      <c r="J12574" s="125">
        <v>0</v>
      </c>
      <c r="K12574" s="126">
        <v>1749397.48</v>
      </c>
      <c r="L12574" s="100" t="s">
        <v>1324</v>
      </c>
    </row>
    <row r="12575" spans="1:12" ht="56.25" customHeight="1">
      <c r="A12575" s="97" t="s">
        <v>1493</v>
      </c>
      <c r="B12575" s="122" t="s">
        <v>10301</v>
      </c>
      <c r="C12575" s="123">
        <v>42398</v>
      </c>
      <c r="D12575" s="97" t="s">
        <v>10346</v>
      </c>
      <c r="E12575" s="97" t="s">
        <v>13</v>
      </c>
      <c r="F12575" s="97">
        <v>351270</v>
      </c>
      <c r="G12575" s="97"/>
      <c r="H12575" s="124" t="s">
        <v>1494</v>
      </c>
      <c r="I12575" s="125">
        <v>2018440.78</v>
      </c>
      <c r="J12575" s="125">
        <v>0</v>
      </c>
      <c r="K12575" s="126">
        <v>2018440.78</v>
      </c>
      <c r="L12575" s="100" t="s">
        <v>1324</v>
      </c>
    </row>
    <row r="12576" spans="1:12" ht="56.25" customHeight="1">
      <c r="A12576" s="97" t="s">
        <v>1493</v>
      </c>
      <c r="B12576" s="122" t="s">
        <v>10301</v>
      </c>
      <c r="C12576" s="123">
        <v>42398</v>
      </c>
      <c r="D12576" s="97" t="s">
        <v>10347</v>
      </c>
      <c r="E12576" s="97" t="s">
        <v>13</v>
      </c>
      <c r="F12576" s="97">
        <v>351272</v>
      </c>
      <c r="G12576" s="97"/>
      <c r="H12576" s="124" t="s">
        <v>1494</v>
      </c>
      <c r="I12576" s="125">
        <v>5543884.5800000001</v>
      </c>
      <c r="J12576" s="125">
        <v>0</v>
      </c>
      <c r="K12576" s="126">
        <v>5543884.5800000001</v>
      </c>
      <c r="L12576" s="100" t="s">
        <v>1324</v>
      </c>
    </row>
    <row r="12577" spans="1:12" ht="56.25" customHeight="1">
      <c r="A12577" s="97" t="s">
        <v>1493</v>
      </c>
      <c r="B12577" s="122" t="s">
        <v>10301</v>
      </c>
      <c r="C12577" s="123">
        <v>42398</v>
      </c>
      <c r="D12577" s="97" t="s">
        <v>10348</v>
      </c>
      <c r="E12577" s="97" t="s">
        <v>13</v>
      </c>
      <c r="F12577" s="97">
        <v>351274</v>
      </c>
      <c r="G12577" s="97"/>
      <c r="H12577" s="124" t="s">
        <v>1494</v>
      </c>
      <c r="I12577" s="125">
        <v>4804925.58</v>
      </c>
      <c r="J12577" s="125">
        <v>0</v>
      </c>
      <c r="K12577" s="126">
        <v>4804925.58</v>
      </c>
      <c r="L12577" s="100" t="s">
        <v>1324</v>
      </c>
    </row>
    <row r="12578" spans="1:12" ht="56.25" customHeight="1">
      <c r="A12578" s="97" t="s">
        <v>1493</v>
      </c>
      <c r="B12578" s="122" t="s">
        <v>10301</v>
      </c>
      <c r="C12578" s="123">
        <v>42398</v>
      </c>
      <c r="D12578" s="97" t="s">
        <v>10349</v>
      </c>
      <c r="E12578" s="97" t="s">
        <v>13</v>
      </c>
      <c r="F12578" s="97">
        <v>351276</v>
      </c>
      <c r="G12578" s="97"/>
      <c r="H12578" s="124" t="s">
        <v>1494</v>
      </c>
      <c r="I12578" s="125">
        <v>6800804.79</v>
      </c>
      <c r="J12578" s="125">
        <v>0</v>
      </c>
      <c r="K12578" s="126">
        <v>6800804.79</v>
      </c>
      <c r="L12578" s="100" t="s">
        <v>1324</v>
      </c>
    </row>
    <row r="12579" spans="1:12" ht="56.25" customHeight="1">
      <c r="A12579" s="97" t="s">
        <v>1493</v>
      </c>
      <c r="B12579" s="122" t="s">
        <v>10301</v>
      </c>
      <c r="C12579" s="123">
        <v>42398</v>
      </c>
      <c r="D12579" s="97" t="s">
        <v>10350</v>
      </c>
      <c r="E12579" s="97" t="s">
        <v>13</v>
      </c>
      <c r="F12579" s="97">
        <v>351278</v>
      </c>
      <c r="G12579" s="97"/>
      <c r="H12579" s="124" t="s">
        <v>1494</v>
      </c>
      <c r="I12579" s="125">
        <v>4696238.83</v>
      </c>
      <c r="J12579" s="125">
        <v>0</v>
      </c>
      <c r="K12579" s="126">
        <v>4696238.83</v>
      </c>
      <c r="L12579" s="100" t="s">
        <v>1324</v>
      </c>
    </row>
    <row r="12580" spans="1:12" ht="56.25" customHeight="1">
      <c r="A12580" s="97" t="s">
        <v>1493</v>
      </c>
      <c r="B12580" s="122" t="s">
        <v>10301</v>
      </c>
      <c r="C12580" s="123">
        <v>42398</v>
      </c>
      <c r="D12580" s="97" t="s">
        <v>10351</v>
      </c>
      <c r="E12580" s="97" t="s">
        <v>13</v>
      </c>
      <c r="F12580" s="97">
        <v>351280</v>
      </c>
      <c r="G12580" s="97"/>
      <c r="H12580" s="124" t="s">
        <v>1494</v>
      </c>
      <c r="I12580" s="125">
        <v>5760979.0899999999</v>
      </c>
      <c r="J12580" s="125">
        <v>0</v>
      </c>
      <c r="K12580" s="126">
        <v>5760979.0899999999</v>
      </c>
      <c r="L12580" s="100" t="s">
        <v>1324</v>
      </c>
    </row>
    <row r="12581" spans="1:12" ht="56.25" customHeight="1">
      <c r="A12581" s="97" t="s">
        <v>1493</v>
      </c>
      <c r="B12581" s="122" t="s">
        <v>10301</v>
      </c>
      <c r="C12581" s="123">
        <v>42398</v>
      </c>
      <c r="D12581" s="97" t="s">
        <v>10352</v>
      </c>
      <c r="E12581" s="97" t="s">
        <v>13</v>
      </c>
      <c r="F12581" s="97">
        <v>351282</v>
      </c>
      <c r="G12581" s="97"/>
      <c r="H12581" s="124" t="s">
        <v>1494</v>
      </c>
      <c r="I12581" s="125">
        <v>4070264.72</v>
      </c>
      <c r="J12581" s="125">
        <v>0</v>
      </c>
      <c r="K12581" s="126">
        <v>4070264.72</v>
      </c>
      <c r="L12581" s="100" t="s">
        <v>1324</v>
      </c>
    </row>
    <row r="12582" spans="1:12" ht="56.25" customHeight="1">
      <c r="A12582" s="97" t="s">
        <v>1493</v>
      </c>
      <c r="B12582" s="122" t="s">
        <v>10301</v>
      </c>
      <c r="C12582" s="123">
        <v>42398</v>
      </c>
      <c r="D12582" s="97" t="s">
        <v>10353</v>
      </c>
      <c r="E12582" s="97" t="s">
        <v>13</v>
      </c>
      <c r="F12582" s="97">
        <v>351284</v>
      </c>
      <c r="G12582" s="97"/>
      <c r="H12582" s="124" t="s">
        <v>1494</v>
      </c>
      <c r="I12582" s="125">
        <v>15823205.75</v>
      </c>
      <c r="J12582" s="125">
        <v>0</v>
      </c>
      <c r="K12582" s="126">
        <v>15823205.75</v>
      </c>
      <c r="L12582" s="100" t="s">
        <v>1324</v>
      </c>
    </row>
    <row r="12583" spans="1:12" ht="56.25" customHeight="1">
      <c r="A12583" s="97" t="s">
        <v>1493</v>
      </c>
      <c r="B12583" s="122" t="s">
        <v>10301</v>
      </c>
      <c r="C12583" s="123">
        <v>42398</v>
      </c>
      <c r="D12583" s="97" t="s">
        <v>10354</v>
      </c>
      <c r="E12583" s="97" t="s">
        <v>13</v>
      </c>
      <c r="F12583" s="97">
        <v>351286</v>
      </c>
      <c r="G12583" s="97"/>
      <c r="H12583" s="124" t="s">
        <v>1494</v>
      </c>
      <c r="I12583" s="125">
        <v>2373125.7599999998</v>
      </c>
      <c r="J12583" s="125">
        <v>0</v>
      </c>
      <c r="K12583" s="126">
        <v>2373125.7599999998</v>
      </c>
      <c r="L12583" s="100" t="s">
        <v>1324</v>
      </c>
    </row>
    <row r="12584" spans="1:12" ht="56.25" customHeight="1">
      <c r="A12584" s="97" t="s">
        <v>1493</v>
      </c>
      <c r="B12584" s="122" t="s">
        <v>10301</v>
      </c>
      <c r="C12584" s="123">
        <v>42398</v>
      </c>
      <c r="D12584" s="97" t="s">
        <v>10355</v>
      </c>
      <c r="E12584" s="97" t="s">
        <v>13</v>
      </c>
      <c r="F12584" s="97">
        <v>351288</v>
      </c>
      <c r="G12584" s="97"/>
      <c r="H12584" s="124" t="s">
        <v>1494</v>
      </c>
      <c r="I12584" s="125">
        <v>20045795.75</v>
      </c>
      <c r="J12584" s="125">
        <v>0</v>
      </c>
      <c r="K12584" s="126">
        <v>20045795.75</v>
      </c>
      <c r="L12584" s="100" t="s">
        <v>1324</v>
      </c>
    </row>
    <row r="12585" spans="1:12" ht="56.25" customHeight="1">
      <c r="A12585" s="97" t="s">
        <v>1493</v>
      </c>
      <c r="B12585" s="122" t="s">
        <v>10301</v>
      </c>
      <c r="C12585" s="123">
        <v>42398</v>
      </c>
      <c r="D12585" s="97" t="s">
        <v>10356</v>
      </c>
      <c r="E12585" s="97" t="s">
        <v>13</v>
      </c>
      <c r="F12585" s="97">
        <v>351290</v>
      </c>
      <c r="G12585" s="97"/>
      <c r="H12585" s="124" t="s">
        <v>1494</v>
      </c>
      <c r="I12585" s="125">
        <v>47772307.149999999</v>
      </c>
      <c r="J12585" s="125">
        <v>0</v>
      </c>
      <c r="K12585" s="126">
        <v>47772307.149999999</v>
      </c>
      <c r="L12585" s="100" t="s">
        <v>1324</v>
      </c>
    </row>
    <row r="12586" spans="1:12" ht="56.25" customHeight="1">
      <c r="A12586" s="97" t="s">
        <v>1493</v>
      </c>
      <c r="B12586" s="122" t="s">
        <v>10301</v>
      </c>
      <c r="C12586" s="123">
        <v>42398</v>
      </c>
      <c r="D12586" s="97" t="s">
        <v>10357</v>
      </c>
      <c r="E12586" s="97" t="s">
        <v>13</v>
      </c>
      <c r="F12586" s="97">
        <v>351292</v>
      </c>
      <c r="G12586" s="97"/>
      <c r="H12586" s="124" t="s">
        <v>1494</v>
      </c>
      <c r="I12586" s="125">
        <v>1352.72</v>
      </c>
      <c r="J12586" s="125">
        <v>0</v>
      </c>
      <c r="K12586" s="126">
        <v>1352.72</v>
      </c>
      <c r="L12586" s="100" t="s">
        <v>1324</v>
      </c>
    </row>
    <row r="12587" spans="1:12" ht="56.25" customHeight="1">
      <c r="A12587" s="97" t="s">
        <v>1493</v>
      </c>
      <c r="B12587" s="122" t="s">
        <v>10301</v>
      </c>
      <c r="C12587" s="123">
        <v>42398</v>
      </c>
      <c r="D12587" s="97" t="s">
        <v>10358</v>
      </c>
      <c r="E12587" s="97" t="s">
        <v>13</v>
      </c>
      <c r="F12587" s="97">
        <v>351294</v>
      </c>
      <c r="G12587" s="97"/>
      <c r="H12587" s="124" t="s">
        <v>1494</v>
      </c>
      <c r="I12587" s="125">
        <v>17859.87</v>
      </c>
      <c r="J12587" s="125">
        <v>0</v>
      </c>
      <c r="K12587" s="126">
        <v>17859.87</v>
      </c>
      <c r="L12587" s="100" t="s">
        <v>1324</v>
      </c>
    </row>
    <row r="12588" spans="1:12" ht="56.25" customHeight="1">
      <c r="A12588" s="97" t="s">
        <v>1493</v>
      </c>
      <c r="B12588" s="122" t="s">
        <v>10301</v>
      </c>
      <c r="C12588" s="123">
        <v>42398</v>
      </c>
      <c r="D12588" s="97" t="s">
        <v>10359</v>
      </c>
      <c r="E12588" s="97" t="s">
        <v>13</v>
      </c>
      <c r="F12588" s="97">
        <v>351296</v>
      </c>
      <c r="G12588" s="97"/>
      <c r="H12588" s="124" t="s">
        <v>1494</v>
      </c>
      <c r="I12588" s="125">
        <v>8399.52</v>
      </c>
      <c r="J12588" s="125">
        <v>0</v>
      </c>
      <c r="K12588" s="126">
        <v>8399.52</v>
      </c>
      <c r="L12588" s="100" t="s">
        <v>1324</v>
      </c>
    </row>
    <row r="12589" spans="1:12" ht="56.25" customHeight="1">
      <c r="A12589" s="97" t="s">
        <v>1493</v>
      </c>
      <c r="B12589" s="122" t="s">
        <v>10301</v>
      </c>
      <c r="C12589" s="123">
        <v>42398</v>
      </c>
      <c r="D12589" s="97" t="s">
        <v>10360</v>
      </c>
      <c r="E12589" s="97" t="s">
        <v>13</v>
      </c>
      <c r="F12589" s="97">
        <v>351298</v>
      </c>
      <c r="G12589" s="97"/>
      <c r="H12589" s="124" t="s">
        <v>1494</v>
      </c>
      <c r="I12589" s="125">
        <v>6312.09</v>
      </c>
      <c r="J12589" s="125">
        <v>0</v>
      </c>
      <c r="K12589" s="126">
        <v>6312.09</v>
      </c>
      <c r="L12589" s="100" t="s">
        <v>1324</v>
      </c>
    </row>
    <row r="12590" spans="1:12" ht="56.25" customHeight="1">
      <c r="A12590" s="97" t="s">
        <v>1493</v>
      </c>
      <c r="B12590" s="122" t="s">
        <v>10301</v>
      </c>
      <c r="C12590" s="123">
        <v>42398</v>
      </c>
      <c r="D12590" s="97" t="s">
        <v>10361</v>
      </c>
      <c r="E12590" s="97" t="s">
        <v>13</v>
      </c>
      <c r="F12590" s="97">
        <v>351300</v>
      </c>
      <c r="G12590" s="97"/>
      <c r="H12590" s="124" t="s">
        <v>1494</v>
      </c>
      <c r="I12590" s="125">
        <v>65276.6</v>
      </c>
      <c r="J12590" s="125">
        <v>0</v>
      </c>
      <c r="K12590" s="126">
        <v>65276.6</v>
      </c>
      <c r="L12590" s="100" t="s">
        <v>1324</v>
      </c>
    </row>
    <row r="12591" spans="1:12" ht="56.25" customHeight="1">
      <c r="A12591" s="97" t="s">
        <v>1493</v>
      </c>
      <c r="B12591" s="122" t="s">
        <v>10301</v>
      </c>
      <c r="C12591" s="123">
        <v>42398</v>
      </c>
      <c r="D12591" s="97" t="s">
        <v>10362</v>
      </c>
      <c r="E12591" s="97" t="s">
        <v>13</v>
      </c>
      <c r="F12591" s="97">
        <v>351302</v>
      </c>
      <c r="G12591" s="97"/>
      <c r="H12591" s="124" t="s">
        <v>1494</v>
      </c>
      <c r="I12591" s="125">
        <v>49054.15</v>
      </c>
      <c r="J12591" s="125">
        <v>0</v>
      </c>
      <c r="K12591" s="126">
        <v>49054.15</v>
      </c>
      <c r="L12591" s="100" t="s">
        <v>1324</v>
      </c>
    </row>
    <row r="12592" spans="1:12" ht="56.25" customHeight="1">
      <c r="A12592" s="97" t="s">
        <v>1493</v>
      </c>
      <c r="B12592" s="122" t="s">
        <v>10301</v>
      </c>
      <c r="C12592" s="123">
        <v>42398</v>
      </c>
      <c r="D12592" s="97" t="s">
        <v>10363</v>
      </c>
      <c r="E12592" s="97" t="s">
        <v>13</v>
      </c>
      <c r="F12592" s="97">
        <v>351304</v>
      </c>
      <c r="G12592" s="97"/>
      <c r="H12592" s="124" t="s">
        <v>1494</v>
      </c>
      <c r="I12592" s="125">
        <v>49054.15</v>
      </c>
      <c r="J12592" s="125">
        <v>0</v>
      </c>
      <c r="K12592" s="126">
        <v>49054.15</v>
      </c>
      <c r="L12592" s="100" t="s">
        <v>1324</v>
      </c>
    </row>
    <row r="12593" spans="1:12" ht="56.25" customHeight="1">
      <c r="A12593" s="97" t="s">
        <v>1493</v>
      </c>
      <c r="B12593" s="122" t="s">
        <v>10301</v>
      </c>
      <c r="C12593" s="123">
        <v>42398</v>
      </c>
      <c r="D12593" s="97" t="s">
        <v>10364</v>
      </c>
      <c r="E12593" s="97" t="s">
        <v>13</v>
      </c>
      <c r="F12593" s="97">
        <v>351306</v>
      </c>
      <c r="G12593" s="97"/>
      <c r="H12593" s="124" t="s">
        <v>1494</v>
      </c>
      <c r="I12593" s="125">
        <v>4121.83</v>
      </c>
      <c r="J12593" s="125">
        <v>0</v>
      </c>
      <c r="K12593" s="126">
        <v>4121.83</v>
      </c>
      <c r="L12593" s="100" t="s">
        <v>1324</v>
      </c>
    </row>
    <row r="12594" spans="1:12" ht="56.25" customHeight="1">
      <c r="A12594" s="97" t="s">
        <v>1493</v>
      </c>
      <c r="B12594" s="122" t="s">
        <v>10301</v>
      </c>
      <c r="C12594" s="123">
        <v>42398</v>
      </c>
      <c r="D12594" s="97" t="s">
        <v>10365</v>
      </c>
      <c r="E12594" s="97" t="s">
        <v>13</v>
      </c>
      <c r="F12594" s="97">
        <v>351308</v>
      </c>
      <c r="G12594" s="97"/>
      <c r="H12594" s="124" t="s">
        <v>1494</v>
      </c>
      <c r="I12594" s="125">
        <v>32032.84</v>
      </c>
      <c r="J12594" s="125">
        <v>0</v>
      </c>
      <c r="K12594" s="126">
        <v>32032.84</v>
      </c>
      <c r="L12594" s="100" t="s">
        <v>1324</v>
      </c>
    </row>
    <row r="12595" spans="1:12" ht="56.25" customHeight="1">
      <c r="A12595" s="97" t="s">
        <v>1493</v>
      </c>
      <c r="B12595" s="122" t="s">
        <v>10301</v>
      </c>
      <c r="C12595" s="123">
        <v>42398</v>
      </c>
      <c r="D12595" s="97" t="s">
        <v>10366</v>
      </c>
      <c r="E12595" s="97" t="s">
        <v>13</v>
      </c>
      <c r="F12595" s="97">
        <v>351310</v>
      </c>
      <c r="G12595" s="97"/>
      <c r="H12595" s="124" t="s">
        <v>1494</v>
      </c>
      <c r="I12595" s="125">
        <v>36959.21</v>
      </c>
      <c r="J12595" s="125">
        <v>0</v>
      </c>
      <c r="K12595" s="126">
        <v>36959.21</v>
      </c>
      <c r="L12595" s="100" t="s">
        <v>1324</v>
      </c>
    </row>
    <row r="12596" spans="1:12" ht="56.25" customHeight="1">
      <c r="A12596" s="97" t="s">
        <v>1493</v>
      </c>
      <c r="B12596" s="122" t="s">
        <v>10301</v>
      </c>
      <c r="C12596" s="123">
        <v>42398</v>
      </c>
      <c r="D12596" s="97" t="s">
        <v>10367</v>
      </c>
      <c r="E12596" s="97" t="s">
        <v>13</v>
      </c>
      <c r="F12596" s="97">
        <v>351312</v>
      </c>
      <c r="G12596" s="97"/>
      <c r="H12596" s="124" t="s">
        <v>1494</v>
      </c>
      <c r="I12596" s="125">
        <v>45338.7</v>
      </c>
      <c r="J12596" s="125">
        <v>0</v>
      </c>
      <c r="K12596" s="126">
        <v>45338.7</v>
      </c>
      <c r="L12596" s="100" t="s">
        <v>1324</v>
      </c>
    </row>
    <row r="12597" spans="1:12" ht="56.25" customHeight="1">
      <c r="A12597" s="97" t="s">
        <v>1493</v>
      </c>
      <c r="B12597" s="122" t="s">
        <v>10301</v>
      </c>
      <c r="C12597" s="123">
        <v>42398</v>
      </c>
      <c r="D12597" s="97" t="s">
        <v>10368</v>
      </c>
      <c r="E12597" s="97" t="s">
        <v>13</v>
      </c>
      <c r="F12597" s="97">
        <v>351315</v>
      </c>
      <c r="G12597" s="97"/>
      <c r="H12597" s="124" t="s">
        <v>1494</v>
      </c>
      <c r="I12597" s="125">
        <v>2678977.4900000002</v>
      </c>
      <c r="J12597" s="125">
        <v>0</v>
      </c>
      <c r="K12597" s="126">
        <v>2678977.4900000002</v>
      </c>
      <c r="L12597" s="100" t="s">
        <v>1324</v>
      </c>
    </row>
    <row r="12598" spans="1:12" ht="56.25" customHeight="1">
      <c r="A12598" s="97" t="s">
        <v>1493</v>
      </c>
      <c r="B12598" s="122" t="s">
        <v>10301</v>
      </c>
      <c r="C12598" s="123">
        <v>42398</v>
      </c>
      <c r="D12598" s="97" t="s">
        <v>10369</v>
      </c>
      <c r="E12598" s="97" t="s">
        <v>13</v>
      </c>
      <c r="F12598" s="97">
        <v>351317</v>
      </c>
      <c r="G12598" s="97"/>
      <c r="H12598" s="124" t="s">
        <v>1494</v>
      </c>
      <c r="I12598" s="125">
        <v>7358126.2800000003</v>
      </c>
      <c r="J12598" s="125">
        <v>0</v>
      </c>
      <c r="K12598" s="126">
        <v>7358126.2800000003</v>
      </c>
      <c r="L12598" s="100" t="s">
        <v>1324</v>
      </c>
    </row>
    <row r="12599" spans="1:12" ht="56.25" customHeight="1">
      <c r="A12599" s="97" t="s">
        <v>1493</v>
      </c>
      <c r="B12599" s="122" t="s">
        <v>10301</v>
      </c>
      <c r="C12599" s="123">
        <v>42398</v>
      </c>
      <c r="D12599" s="97" t="s">
        <v>10370</v>
      </c>
      <c r="E12599" s="97" t="s">
        <v>13</v>
      </c>
      <c r="F12599" s="97">
        <v>351319</v>
      </c>
      <c r="G12599" s="97"/>
      <c r="H12599" s="124" t="s">
        <v>1494</v>
      </c>
      <c r="I12599" s="125">
        <v>17119907.170000002</v>
      </c>
      <c r="J12599" s="125">
        <v>0</v>
      </c>
      <c r="K12599" s="126">
        <v>17119907.170000002</v>
      </c>
      <c r="L12599" s="100" t="s">
        <v>1324</v>
      </c>
    </row>
    <row r="12600" spans="1:12" ht="56.25" customHeight="1">
      <c r="A12600" s="97" t="s">
        <v>1493</v>
      </c>
      <c r="B12600" s="122" t="s">
        <v>10301</v>
      </c>
      <c r="C12600" s="123">
        <v>42398</v>
      </c>
      <c r="D12600" s="97" t="s">
        <v>10371</v>
      </c>
      <c r="E12600" s="97" t="s">
        <v>13</v>
      </c>
      <c r="F12600" s="97">
        <v>351321</v>
      </c>
      <c r="G12600" s="97"/>
      <c r="H12600" s="124" t="s">
        <v>1494</v>
      </c>
      <c r="I12600" s="125">
        <v>11179460.26</v>
      </c>
      <c r="J12600" s="125">
        <v>0</v>
      </c>
      <c r="K12600" s="126">
        <v>11179460.26</v>
      </c>
      <c r="L12600" s="100" t="s">
        <v>1324</v>
      </c>
    </row>
    <row r="12601" spans="1:12" ht="56.25" customHeight="1">
      <c r="A12601" s="97" t="s">
        <v>1493</v>
      </c>
      <c r="B12601" s="122" t="s">
        <v>10301</v>
      </c>
      <c r="C12601" s="123">
        <v>42398</v>
      </c>
      <c r="D12601" s="97" t="s">
        <v>10372</v>
      </c>
      <c r="E12601" s="97" t="s">
        <v>13</v>
      </c>
      <c r="F12601" s="97">
        <v>351323</v>
      </c>
      <c r="G12601" s="97"/>
      <c r="H12601" s="124" t="s">
        <v>1494</v>
      </c>
      <c r="I12601" s="125">
        <v>12898771.5</v>
      </c>
      <c r="J12601" s="125">
        <v>0</v>
      </c>
      <c r="K12601" s="126">
        <v>12898771.5</v>
      </c>
      <c r="L12601" s="100" t="s">
        <v>1324</v>
      </c>
    </row>
    <row r="12602" spans="1:12" ht="56.25" customHeight="1">
      <c r="A12602" s="97" t="s">
        <v>1493</v>
      </c>
      <c r="B12602" s="122" t="s">
        <v>10301</v>
      </c>
      <c r="C12602" s="123">
        <v>42398</v>
      </c>
      <c r="D12602" s="97" t="s">
        <v>10373</v>
      </c>
      <c r="E12602" s="97" t="s">
        <v>13</v>
      </c>
      <c r="F12602" s="97">
        <v>351325</v>
      </c>
      <c r="G12602" s="97"/>
      <c r="H12602" s="124" t="s">
        <v>1494</v>
      </c>
      <c r="I12602" s="125">
        <v>2911165.44</v>
      </c>
      <c r="J12602" s="125">
        <v>0</v>
      </c>
      <c r="K12602" s="126">
        <v>2911165.44</v>
      </c>
      <c r="L12602" s="100" t="s">
        <v>1324</v>
      </c>
    </row>
    <row r="12603" spans="1:12" ht="56.25" customHeight="1">
      <c r="A12603" s="97" t="s">
        <v>1493</v>
      </c>
      <c r="B12603" s="122" t="s">
        <v>10301</v>
      </c>
      <c r="C12603" s="123">
        <v>42398</v>
      </c>
      <c r="D12603" s="97" t="s">
        <v>10374</v>
      </c>
      <c r="E12603" s="97" t="s">
        <v>13</v>
      </c>
      <c r="F12603" s="97">
        <v>351327</v>
      </c>
      <c r="G12603" s="97"/>
      <c r="H12603" s="124" t="s">
        <v>1494</v>
      </c>
      <c r="I12603" s="125">
        <v>2056805.61</v>
      </c>
      <c r="J12603" s="125">
        <v>0</v>
      </c>
      <c r="K12603" s="126">
        <v>2056805.61</v>
      </c>
      <c r="L12603" s="100" t="s">
        <v>1324</v>
      </c>
    </row>
    <row r="12604" spans="1:12" ht="56.25" customHeight="1">
      <c r="A12604" s="97" t="s">
        <v>1493</v>
      </c>
      <c r="B12604" s="122" t="s">
        <v>10301</v>
      </c>
      <c r="C12604" s="123">
        <v>42398</v>
      </c>
      <c r="D12604" s="97" t="s">
        <v>10375</v>
      </c>
      <c r="E12604" s="97" t="s">
        <v>13</v>
      </c>
      <c r="F12604" s="97">
        <v>351329</v>
      </c>
      <c r="G12604" s="97"/>
      <c r="H12604" s="124" t="s">
        <v>1494</v>
      </c>
      <c r="I12604" s="125">
        <v>20444731.640000001</v>
      </c>
      <c r="J12604" s="125">
        <v>0</v>
      </c>
      <c r="K12604" s="126">
        <v>20444731.640000001</v>
      </c>
      <c r="L12604" s="100" t="s">
        <v>1324</v>
      </c>
    </row>
    <row r="12605" spans="1:12" ht="56.25" customHeight="1">
      <c r="A12605" s="97" t="s">
        <v>1493</v>
      </c>
      <c r="B12605" s="122" t="s">
        <v>10301</v>
      </c>
      <c r="C12605" s="123">
        <v>42398</v>
      </c>
      <c r="D12605" s="97" t="s">
        <v>10376</v>
      </c>
      <c r="E12605" s="97" t="s">
        <v>13</v>
      </c>
      <c r="F12605" s="97">
        <v>351331</v>
      </c>
      <c r="G12605" s="97"/>
      <c r="H12605" s="124" t="s">
        <v>1494</v>
      </c>
      <c r="I12605" s="125">
        <v>25705588.739999998</v>
      </c>
      <c r="J12605" s="125">
        <v>0</v>
      </c>
      <c r="K12605" s="126">
        <v>25705588.739999998</v>
      </c>
      <c r="L12605" s="100" t="s">
        <v>1324</v>
      </c>
    </row>
    <row r="12606" spans="1:12" ht="56.25" customHeight="1">
      <c r="A12606" s="97" t="s">
        <v>1493</v>
      </c>
      <c r="B12606" s="122" t="s">
        <v>10301</v>
      </c>
      <c r="C12606" s="123">
        <v>42398</v>
      </c>
      <c r="D12606" s="97" t="s">
        <v>10377</v>
      </c>
      <c r="E12606" s="97" t="s">
        <v>13</v>
      </c>
      <c r="F12606" s="97">
        <v>351333</v>
      </c>
      <c r="G12606" s="97"/>
      <c r="H12606" s="124" t="s">
        <v>1494</v>
      </c>
      <c r="I12606" s="125">
        <v>9900463.8200000003</v>
      </c>
      <c r="J12606" s="125">
        <v>0</v>
      </c>
      <c r="K12606" s="126">
        <v>9900463.8200000003</v>
      </c>
      <c r="L12606" s="100" t="s">
        <v>1324</v>
      </c>
    </row>
    <row r="12607" spans="1:12" ht="56.25" customHeight="1">
      <c r="A12607" s="97" t="s">
        <v>1493</v>
      </c>
      <c r="B12607" s="122" t="s">
        <v>10301</v>
      </c>
      <c r="C12607" s="123">
        <v>42398</v>
      </c>
      <c r="D12607" s="97" t="s">
        <v>10378</v>
      </c>
      <c r="E12607" s="97" t="s">
        <v>13</v>
      </c>
      <c r="F12607" s="97">
        <v>351335</v>
      </c>
      <c r="G12607" s="97"/>
      <c r="H12607" s="124" t="s">
        <v>1494</v>
      </c>
      <c r="I12607" s="125">
        <v>111150234.15000001</v>
      </c>
      <c r="J12607" s="125">
        <v>0</v>
      </c>
      <c r="K12607" s="126">
        <v>111150234.15000001</v>
      </c>
      <c r="L12607" s="100" t="s">
        <v>1324</v>
      </c>
    </row>
    <row r="12608" spans="1:12" ht="56.25" customHeight="1">
      <c r="A12608" s="97" t="s">
        <v>1493</v>
      </c>
      <c r="B12608" s="122" t="s">
        <v>10301</v>
      </c>
      <c r="C12608" s="123">
        <v>42398</v>
      </c>
      <c r="D12608" s="97" t="s">
        <v>10379</v>
      </c>
      <c r="E12608" s="97" t="s">
        <v>13</v>
      </c>
      <c r="F12608" s="97">
        <v>351337</v>
      </c>
      <c r="G12608" s="97"/>
      <c r="H12608" s="124" t="s">
        <v>1494</v>
      </c>
      <c r="I12608" s="125">
        <v>8787133.9100000001</v>
      </c>
      <c r="J12608" s="125">
        <v>0</v>
      </c>
      <c r="K12608" s="126">
        <v>8787133.9100000001</v>
      </c>
      <c r="L12608" s="100" t="s">
        <v>1324</v>
      </c>
    </row>
    <row r="12609" spans="1:12" ht="56.25" customHeight="1">
      <c r="A12609" s="97" t="s">
        <v>1493</v>
      </c>
      <c r="B12609" s="122" t="s">
        <v>10301</v>
      </c>
      <c r="C12609" s="123">
        <v>42398</v>
      </c>
      <c r="D12609" s="97" t="s">
        <v>10380</v>
      </c>
      <c r="E12609" s="97" t="s">
        <v>13</v>
      </c>
      <c r="F12609" s="97">
        <v>351339</v>
      </c>
      <c r="G12609" s="97"/>
      <c r="H12609" s="124" t="s">
        <v>1494</v>
      </c>
      <c r="I12609" s="125">
        <v>6197.19</v>
      </c>
      <c r="J12609" s="125">
        <v>0</v>
      </c>
      <c r="K12609" s="126">
        <v>6197.19</v>
      </c>
      <c r="L12609" s="100" t="s">
        <v>1324</v>
      </c>
    </row>
    <row r="12610" spans="1:12" ht="56.25" customHeight="1">
      <c r="A12610" s="97" t="s">
        <v>1493</v>
      </c>
      <c r="B12610" s="122" t="s">
        <v>10301</v>
      </c>
      <c r="C12610" s="123">
        <v>42398</v>
      </c>
      <c r="D12610" s="97" t="s">
        <v>10381</v>
      </c>
      <c r="E12610" s="97" t="s">
        <v>13</v>
      </c>
      <c r="F12610" s="97">
        <v>351341</v>
      </c>
      <c r="G12610" s="97"/>
      <c r="H12610" s="124" t="s">
        <v>1494</v>
      </c>
      <c r="I12610" s="125">
        <v>23766.2</v>
      </c>
      <c r="J12610" s="125">
        <v>0</v>
      </c>
      <c r="K12610" s="126">
        <v>23766.2</v>
      </c>
      <c r="L12610" s="100" t="s">
        <v>1324</v>
      </c>
    </row>
    <row r="12611" spans="1:12" ht="56.25" customHeight="1">
      <c r="A12611" s="97" t="s">
        <v>1493</v>
      </c>
      <c r="B12611" s="122" t="s">
        <v>10301</v>
      </c>
      <c r="C12611" s="123">
        <v>42398</v>
      </c>
      <c r="D12611" s="97" t="s">
        <v>10382</v>
      </c>
      <c r="E12611" s="97" t="s">
        <v>13</v>
      </c>
      <c r="F12611" s="97">
        <v>351343</v>
      </c>
      <c r="G12611" s="97"/>
      <c r="H12611" s="124" t="s">
        <v>1494</v>
      </c>
      <c r="I12611" s="125">
        <v>4403.57</v>
      </c>
      <c r="J12611" s="125">
        <v>0</v>
      </c>
      <c r="K12611" s="126">
        <v>4403.57</v>
      </c>
      <c r="L12611" s="100" t="s">
        <v>1324</v>
      </c>
    </row>
    <row r="12612" spans="1:12" ht="56.25" customHeight="1">
      <c r="A12612" s="97" t="s">
        <v>1493</v>
      </c>
      <c r="B12612" s="122" t="s">
        <v>10301</v>
      </c>
      <c r="C12612" s="123">
        <v>42398</v>
      </c>
      <c r="D12612" s="97" t="s">
        <v>10383</v>
      </c>
      <c r="E12612" s="97" t="s">
        <v>13</v>
      </c>
      <c r="F12612" s="97">
        <v>351345</v>
      </c>
      <c r="G12612" s="97"/>
      <c r="H12612" s="124" t="s">
        <v>1494</v>
      </c>
      <c r="I12612" s="125">
        <v>17859.87</v>
      </c>
      <c r="J12612" s="125">
        <v>0</v>
      </c>
      <c r="K12612" s="126">
        <v>17859.87</v>
      </c>
      <c r="L12612" s="100" t="s">
        <v>1324</v>
      </c>
    </row>
    <row r="12613" spans="1:12" ht="56.25" customHeight="1">
      <c r="A12613" s="97" t="s">
        <v>1493</v>
      </c>
      <c r="B12613" s="122" t="s">
        <v>10301</v>
      </c>
      <c r="C12613" s="123">
        <v>42398</v>
      </c>
      <c r="D12613" s="97" t="s">
        <v>10384</v>
      </c>
      <c r="E12613" s="97" t="s">
        <v>13</v>
      </c>
      <c r="F12613" s="97">
        <v>351347</v>
      </c>
      <c r="G12613" s="97"/>
      <c r="H12613" s="124" t="s">
        <v>1494</v>
      </c>
      <c r="I12613" s="125">
        <v>17859.87</v>
      </c>
      <c r="J12613" s="125">
        <v>0</v>
      </c>
      <c r="K12613" s="126">
        <v>17859.87</v>
      </c>
      <c r="L12613" s="100" t="s">
        <v>1324</v>
      </c>
    </row>
    <row r="12614" spans="1:12" ht="56.25" customHeight="1">
      <c r="A12614" s="97" t="s">
        <v>1493</v>
      </c>
      <c r="B12614" s="122" t="s">
        <v>10301</v>
      </c>
      <c r="C12614" s="123">
        <v>42398</v>
      </c>
      <c r="D12614" s="97" t="s">
        <v>10385</v>
      </c>
      <c r="E12614" s="97" t="s">
        <v>13</v>
      </c>
      <c r="F12614" s="97">
        <v>351349</v>
      </c>
      <c r="G12614" s="97"/>
      <c r="H12614" s="124" t="s">
        <v>1494</v>
      </c>
      <c r="I12614" s="125">
        <v>17859.87</v>
      </c>
      <c r="J12614" s="125">
        <v>0</v>
      </c>
      <c r="K12614" s="126">
        <v>17859.87</v>
      </c>
      <c r="L12614" s="100" t="s">
        <v>1324</v>
      </c>
    </row>
    <row r="12615" spans="1:12" ht="56.25" customHeight="1">
      <c r="A12615" s="97" t="s">
        <v>1493</v>
      </c>
      <c r="B12615" s="122" t="s">
        <v>10301</v>
      </c>
      <c r="C12615" s="123">
        <v>42398</v>
      </c>
      <c r="D12615" s="97" t="s">
        <v>10386</v>
      </c>
      <c r="E12615" s="97" t="s">
        <v>13</v>
      </c>
      <c r="F12615" s="97">
        <v>351351</v>
      </c>
      <c r="G12615" s="97"/>
      <c r="H12615" s="124" t="s">
        <v>1494</v>
      </c>
      <c r="I12615" s="125">
        <v>17859.87</v>
      </c>
      <c r="J12615" s="125">
        <v>0</v>
      </c>
      <c r="K12615" s="126">
        <v>17859.87</v>
      </c>
      <c r="L12615" s="100" t="s">
        <v>1324</v>
      </c>
    </row>
    <row r="12616" spans="1:12" ht="56.25" customHeight="1">
      <c r="A12616" s="97" t="s">
        <v>1493</v>
      </c>
      <c r="B12616" s="122" t="s">
        <v>10301</v>
      </c>
      <c r="C12616" s="123">
        <v>42398</v>
      </c>
      <c r="D12616" s="97" t="s">
        <v>10387</v>
      </c>
      <c r="E12616" s="97" t="s">
        <v>13</v>
      </c>
      <c r="F12616" s="97">
        <v>351353</v>
      </c>
      <c r="G12616" s="97"/>
      <c r="H12616" s="124" t="s">
        <v>1494</v>
      </c>
      <c r="I12616" s="125">
        <v>318482.02</v>
      </c>
      <c r="J12616" s="125">
        <v>0</v>
      </c>
      <c r="K12616" s="126">
        <v>318482.02</v>
      </c>
      <c r="L12616" s="100" t="s">
        <v>1324</v>
      </c>
    </row>
    <row r="12617" spans="1:12" ht="56.25" customHeight="1">
      <c r="A12617" s="97" t="s">
        <v>1493</v>
      </c>
      <c r="B12617" s="122" t="s">
        <v>10301</v>
      </c>
      <c r="C12617" s="123">
        <v>42398</v>
      </c>
      <c r="D12617" s="97" t="s">
        <v>10388</v>
      </c>
      <c r="E12617" s="97" t="s">
        <v>13</v>
      </c>
      <c r="F12617" s="97">
        <v>351355</v>
      </c>
      <c r="G12617" s="97"/>
      <c r="H12617" s="124" t="s">
        <v>1494</v>
      </c>
      <c r="I12617" s="125">
        <v>2190.2600000000002</v>
      </c>
      <c r="J12617" s="125">
        <v>0</v>
      </c>
      <c r="K12617" s="126">
        <v>2190.2600000000002</v>
      </c>
      <c r="L12617" s="100" t="s">
        <v>1324</v>
      </c>
    </row>
    <row r="12618" spans="1:12" ht="56.25" customHeight="1">
      <c r="A12618" s="97" t="s">
        <v>1493</v>
      </c>
      <c r="B12618" s="122" t="s">
        <v>10301</v>
      </c>
      <c r="C12618" s="123">
        <v>42398</v>
      </c>
      <c r="D12618" s="97" t="s">
        <v>10389</v>
      </c>
      <c r="E12618" s="97" t="s">
        <v>13</v>
      </c>
      <c r="F12618" s="97">
        <v>351357</v>
      </c>
      <c r="G12618" s="97"/>
      <c r="H12618" s="124" t="s">
        <v>1494</v>
      </c>
      <c r="I12618" s="125">
        <v>478.07</v>
      </c>
      <c r="J12618" s="125">
        <v>0</v>
      </c>
      <c r="K12618" s="126">
        <v>478.07</v>
      </c>
      <c r="L12618" s="100" t="s">
        <v>1324</v>
      </c>
    </row>
    <row r="12619" spans="1:12" ht="56.25" customHeight="1">
      <c r="A12619" s="97" t="s">
        <v>1493</v>
      </c>
      <c r="B12619" s="122" t="s">
        <v>10301</v>
      </c>
      <c r="C12619" s="123">
        <v>42398</v>
      </c>
      <c r="D12619" s="97" t="s">
        <v>10390</v>
      </c>
      <c r="E12619" s="97" t="s">
        <v>13</v>
      </c>
      <c r="F12619" s="97">
        <v>351359</v>
      </c>
      <c r="G12619" s="97"/>
      <c r="H12619" s="124" t="s">
        <v>1494</v>
      </c>
      <c r="I12619" s="125">
        <v>1556.33</v>
      </c>
      <c r="J12619" s="125">
        <v>0</v>
      </c>
      <c r="K12619" s="126">
        <v>1556.33</v>
      </c>
      <c r="L12619" s="100" t="s">
        <v>1324</v>
      </c>
    </row>
    <row r="12620" spans="1:12" ht="56.25" customHeight="1">
      <c r="A12620" s="97" t="s">
        <v>1493</v>
      </c>
      <c r="B12620" s="122" t="s">
        <v>10301</v>
      </c>
      <c r="C12620" s="123">
        <v>42398</v>
      </c>
      <c r="D12620" s="97" t="s">
        <v>10391</v>
      </c>
      <c r="E12620" s="97" t="s">
        <v>13</v>
      </c>
      <c r="F12620" s="97">
        <v>351361</v>
      </c>
      <c r="G12620" s="97"/>
      <c r="H12620" s="124" t="s">
        <v>1494</v>
      </c>
      <c r="I12620" s="125">
        <v>6312.09</v>
      </c>
      <c r="J12620" s="125">
        <v>0</v>
      </c>
      <c r="K12620" s="126">
        <v>6312.09</v>
      </c>
      <c r="L12620" s="100" t="s">
        <v>1324</v>
      </c>
    </row>
    <row r="12621" spans="1:12" ht="56.25" customHeight="1">
      <c r="A12621" s="97" t="s">
        <v>1493</v>
      </c>
      <c r="B12621" s="122" t="s">
        <v>10301</v>
      </c>
      <c r="C12621" s="123">
        <v>42398</v>
      </c>
      <c r="D12621" s="97" t="s">
        <v>10392</v>
      </c>
      <c r="E12621" s="97" t="s">
        <v>13</v>
      </c>
      <c r="F12621" s="97">
        <v>351363</v>
      </c>
      <c r="G12621" s="97"/>
      <c r="H12621" s="124" t="s">
        <v>1494</v>
      </c>
      <c r="I12621" s="125">
        <v>6312.09</v>
      </c>
      <c r="J12621" s="125">
        <v>0</v>
      </c>
      <c r="K12621" s="126">
        <v>6312.09</v>
      </c>
      <c r="L12621" s="100" t="s">
        <v>1324</v>
      </c>
    </row>
    <row r="12622" spans="1:12" ht="56.25" customHeight="1">
      <c r="A12622" s="97" t="s">
        <v>1493</v>
      </c>
      <c r="B12622" s="122" t="s">
        <v>10301</v>
      </c>
      <c r="C12622" s="123">
        <v>42398</v>
      </c>
      <c r="D12622" s="97" t="s">
        <v>10393</v>
      </c>
      <c r="E12622" s="97" t="s">
        <v>13</v>
      </c>
      <c r="F12622" s="97">
        <v>351365</v>
      </c>
      <c r="G12622" s="97"/>
      <c r="H12622" s="124" t="s">
        <v>1494</v>
      </c>
      <c r="I12622" s="125">
        <v>6312.09</v>
      </c>
      <c r="J12622" s="125">
        <v>0</v>
      </c>
      <c r="K12622" s="126">
        <v>6312.09</v>
      </c>
      <c r="L12622" s="100" t="s">
        <v>1324</v>
      </c>
    </row>
    <row r="12623" spans="1:12" ht="56.25" customHeight="1">
      <c r="A12623" s="97" t="s">
        <v>1493</v>
      </c>
      <c r="B12623" s="122" t="s">
        <v>10301</v>
      </c>
      <c r="C12623" s="123">
        <v>42398</v>
      </c>
      <c r="D12623" s="97" t="s">
        <v>10394</v>
      </c>
      <c r="E12623" s="97" t="s">
        <v>13</v>
      </c>
      <c r="F12623" s="97">
        <v>351367</v>
      </c>
      <c r="G12623" s="97"/>
      <c r="H12623" s="124" t="s">
        <v>1494</v>
      </c>
      <c r="I12623" s="125">
        <v>6312.09</v>
      </c>
      <c r="J12623" s="125">
        <v>0</v>
      </c>
      <c r="K12623" s="126">
        <v>6312.09</v>
      </c>
      <c r="L12623" s="100" t="s">
        <v>1324</v>
      </c>
    </row>
    <row r="12624" spans="1:12" ht="56.25" customHeight="1">
      <c r="A12624" s="97" t="s">
        <v>1493</v>
      </c>
      <c r="B12624" s="122" t="s">
        <v>10301</v>
      </c>
      <c r="C12624" s="123">
        <v>42398</v>
      </c>
      <c r="D12624" s="97" t="s">
        <v>10395</v>
      </c>
      <c r="E12624" s="97" t="s">
        <v>13</v>
      </c>
      <c r="F12624" s="97">
        <v>351369</v>
      </c>
      <c r="G12624" s="97"/>
      <c r="H12624" s="124" t="s">
        <v>1494</v>
      </c>
      <c r="I12624" s="125">
        <v>17021.310000000001</v>
      </c>
      <c r="J12624" s="125">
        <v>0</v>
      </c>
      <c r="K12624" s="126">
        <v>17021.310000000001</v>
      </c>
      <c r="L12624" s="100" t="s">
        <v>1324</v>
      </c>
    </row>
    <row r="12625" spans="1:12" ht="56.25" customHeight="1">
      <c r="A12625" s="97" t="s">
        <v>1493</v>
      </c>
      <c r="B12625" s="122" t="s">
        <v>10301</v>
      </c>
      <c r="C12625" s="123">
        <v>42398</v>
      </c>
      <c r="D12625" s="97" t="s">
        <v>10396</v>
      </c>
      <c r="E12625" s="97" t="s">
        <v>13</v>
      </c>
      <c r="F12625" s="97">
        <v>351371</v>
      </c>
      <c r="G12625" s="97"/>
      <c r="H12625" s="124" t="s">
        <v>1494</v>
      </c>
      <c r="I12625" s="125">
        <v>3715.44</v>
      </c>
      <c r="J12625" s="125">
        <v>0</v>
      </c>
      <c r="K12625" s="126">
        <v>3715.44</v>
      </c>
      <c r="L12625" s="100" t="s">
        <v>1324</v>
      </c>
    </row>
    <row r="12626" spans="1:12" ht="56.25" customHeight="1">
      <c r="A12626" s="97" t="s">
        <v>1493</v>
      </c>
      <c r="B12626" s="122" t="s">
        <v>10301</v>
      </c>
      <c r="C12626" s="123">
        <v>42398</v>
      </c>
      <c r="D12626" s="97" t="s">
        <v>10397</v>
      </c>
      <c r="E12626" s="97" t="s">
        <v>13</v>
      </c>
      <c r="F12626" s="97">
        <v>351373</v>
      </c>
      <c r="G12626" s="97"/>
      <c r="H12626" s="124" t="s">
        <v>1494</v>
      </c>
      <c r="I12626" s="125">
        <v>12094.93</v>
      </c>
      <c r="J12626" s="125">
        <v>0</v>
      </c>
      <c r="K12626" s="126">
        <v>12094.93</v>
      </c>
      <c r="L12626" s="100" t="s">
        <v>1324</v>
      </c>
    </row>
    <row r="12627" spans="1:12" ht="56.25" customHeight="1">
      <c r="A12627" s="97" t="s">
        <v>1493</v>
      </c>
      <c r="B12627" s="122" t="s">
        <v>10301</v>
      </c>
      <c r="C12627" s="123">
        <v>42398</v>
      </c>
      <c r="D12627" s="97" t="s">
        <v>10398</v>
      </c>
      <c r="E12627" s="97" t="s">
        <v>13</v>
      </c>
      <c r="F12627" s="97">
        <v>351375</v>
      </c>
      <c r="G12627" s="97"/>
      <c r="H12627" s="124" t="s">
        <v>1494</v>
      </c>
      <c r="I12627" s="125">
        <v>49054.15</v>
      </c>
      <c r="J12627" s="125">
        <v>0</v>
      </c>
      <c r="K12627" s="126">
        <v>49054.15</v>
      </c>
      <c r="L12627" s="100" t="s">
        <v>1324</v>
      </c>
    </row>
    <row r="12628" spans="1:12" ht="56.25" customHeight="1">
      <c r="A12628" s="97" t="s">
        <v>1493</v>
      </c>
      <c r="B12628" s="122" t="s">
        <v>10301</v>
      </c>
      <c r="C12628" s="123">
        <v>42398</v>
      </c>
      <c r="D12628" s="97" t="s">
        <v>10399</v>
      </c>
      <c r="E12628" s="97" t="s">
        <v>13</v>
      </c>
      <c r="F12628" s="97">
        <v>351377</v>
      </c>
      <c r="G12628" s="97"/>
      <c r="H12628" s="124" t="s">
        <v>1494</v>
      </c>
      <c r="I12628" s="125">
        <v>49054.15</v>
      </c>
      <c r="J12628" s="125">
        <v>0</v>
      </c>
      <c r="K12628" s="126">
        <v>49054.15</v>
      </c>
      <c r="L12628" s="100" t="s">
        <v>1324</v>
      </c>
    </row>
    <row r="12629" spans="1:12" ht="56.25" customHeight="1">
      <c r="A12629" s="97" t="s">
        <v>1493</v>
      </c>
      <c r="B12629" s="122" t="s">
        <v>10301</v>
      </c>
      <c r="C12629" s="123">
        <v>42398</v>
      </c>
      <c r="D12629" s="97" t="s">
        <v>10400</v>
      </c>
      <c r="E12629" s="97" t="s">
        <v>13</v>
      </c>
      <c r="F12629" s="97">
        <v>351379</v>
      </c>
      <c r="G12629" s="97"/>
      <c r="H12629" s="124" t="s">
        <v>1494</v>
      </c>
      <c r="I12629" s="125">
        <v>49054.15</v>
      </c>
      <c r="J12629" s="125">
        <v>0</v>
      </c>
      <c r="K12629" s="126">
        <v>49054.15</v>
      </c>
      <c r="L12629" s="100" t="s">
        <v>1324</v>
      </c>
    </row>
    <row r="12630" spans="1:12" ht="56.25" customHeight="1">
      <c r="A12630" s="97" t="s">
        <v>1493</v>
      </c>
      <c r="B12630" s="122" t="s">
        <v>10301</v>
      </c>
      <c r="C12630" s="123">
        <v>42398</v>
      </c>
      <c r="D12630" s="97" t="s">
        <v>10401</v>
      </c>
      <c r="E12630" s="97" t="s">
        <v>13</v>
      </c>
      <c r="F12630" s="97">
        <v>351381</v>
      </c>
      <c r="G12630" s="97"/>
      <c r="H12630" s="124" t="s">
        <v>1494</v>
      </c>
      <c r="I12630" s="125">
        <v>58580.9</v>
      </c>
      <c r="J12630" s="125">
        <v>0</v>
      </c>
      <c r="K12630" s="126">
        <v>58580.9</v>
      </c>
      <c r="L12630" s="100" t="s">
        <v>1324</v>
      </c>
    </row>
    <row r="12631" spans="1:12" ht="56.25" customHeight="1">
      <c r="A12631" s="97" t="s">
        <v>1493</v>
      </c>
      <c r="B12631" s="122" t="s">
        <v>10301</v>
      </c>
      <c r="C12631" s="123">
        <v>42398</v>
      </c>
      <c r="D12631" s="97" t="s">
        <v>10402</v>
      </c>
      <c r="E12631" s="97" t="s">
        <v>13</v>
      </c>
      <c r="F12631" s="97">
        <v>351383</v>
      </c>
      <c r="G12631" s="97"/>
      <c r="H12631" s="124" t="s">
        <v>1494</v>
      </c>
      <c r="I12631" s="125">
        <v>4755.76</v>
      </c>
      <c r="J12631" s="125">
        <v>0</v>
      </c>
      <c r="K12631" s="126">
        <v>4755.76</v>
      </c>
      <c r="L12631" s="100" t="s">
        <v>1324</v>
      </c>
    </row>
    <row r="12632" spans="1:12" ht="56.25" customHeight="1">
      <c r="A12632" s="97" t="s">
        <v>1493</v>
      </c>
      <c r="B12632" s="122" t="s">
        <v>10301</v>
      </c>
      <c r="C12632" s="123">
        <v>42398</v>
      </c>
      <c r="D12632" s="97" t="s">
        <v>10403</v>
      </c>
      <c r="E12632" s="97" t="s">
        <v>13</v>
      </c>
      <c r="F12632" s="97">
        <v>351385</v>
      </c>
      <c r="G12632" s="97"/>
      <c r="H12632" s="124" t="s">
        <v>1494</v>
      </c>
      <c r="I12632" s="125">
        <v>5834.02</v>
      </c>
      <c r="J12632" s="125">
        <v>0</v>
      </c>
      <c r="K12632" s="126">
        <v>5834.02</v>
      </c>
      <c r="L12632" s="100" t="s">
        <v>1324</v>
      </c>
    </row>
    <row r="12633" spans="1:12" ht="56.25" customHeight="1">
      <c r="A12633" s="97" t="s">
        <v>1493</v>
      </c>
      <c r="B12633" s="122" t="s">
        <v>10301</v>
      </c>
      <c r="C12633" s="123">
        <v>42398</v>
      </c>
      <c r="D12633" s="97" t="s">
        <v>10404</v>
      </c>
      <c r="E12633" s="97" t="s">
        <v>13</v>
      </c>
      <c r="F12633" s="97">
        <v>351387</v>
      </c>
      <c r="G12633" s="97"/>
      <c r="H12633" s="124" t="s">
        <v>1494</v>
      </c>
      <c r="I12633" s="125">
        <v>16507.080000000002</v>
      </c>
      <c r="J12633" s="125">
        <v>0</v>
      </c>
      <c r="K12633" s="126">
        <v>16507.080000000002</v>
      </c>
      <c r="L12633" s="100" t="s">
        <v>1324</v>
      </c>
    </row>
    <row r="12634" spans="1:12" ht="56.25" customHeight="1">
      <c r="A12634" s="97" t="s">
        <v>1493</v>
      </c>
      <c r="B12634" s="122" t="s">
        <v>10301</v>
      </c>
      <c r="C12634" s="123">
        <v>42398</v>
      </c>
      <c r="D12634" s="97" t="s">
        <v>10405</v>
      </c>
      <c r="E12634" s="97" t="s">
        <v>13</v>
      </c>
      <c r="F12634" s="97">
        <v>351389</v>
      </c>
      <c r="G12634" s="97"/>
      <c r="H12634" s="124" t="s">
        <v>1494</v>
      </c>
      <c r="I12634" s="125">
        <v>11662.62</v>
      </c>
      <c r="J12634" s="125">
        <v>0</v>
      </c>
      <c r="K12634" s="126">
        <v>11662.62</v>
      </c>
      <c r="L12634" s="100" t="s">
        <v>1324</v>
      </c>
    </row>
    <row r="12635" spans="1:12" ht="56.25" customHeight="1">
      <c r="A12635" s="97" t="s">
        <v>1493</v>
      </c>
      <c r="B12635" s="122" t="s">
        <v>10301</v>
      </c>
      <c r="C12635" s="123">
        <v>42398</v>
      </c>
      <c r="D12635" s="97" t="s">
        <v>10406</v>
      </c>
      <c r="E12635" s="97" t="s">
        <v>13</v>
      </c>
      <c r="F12635" s="97">
        <v>351391</v>
      </c>
      <c r="G12635" s="97"/>
      <c r="H12635" s="124" t="s">
        <v>1494</v>
      </c>
      <c r="I12635" s="125">
        <v>13456.3</v>
      </c>
      <c r="J12635" s="125">
        <v>0</v>
      </c>
      <c r="K12635" s="126">
        <v>13456.3</v>
      </c>
      <c r="L12635" s="100" t="s">
        <v>1324</v>
      </c>
    </row>
    <row r="12636" spans="1:12" ht="56.25" customHeight="1">
      <c r="A12636" s="97" t="s">
        <v>1493</v>
      </c>
      <c r="B12636" s="122" t="s">
        <v>10301</v>
      </c>
      <c r="C12636" s="123">
        <v>42426</v>
      </c>
      <c r="D12636" s="97" t="s">
        <v>10713</v>
      </c>
      <c r="E12636" s="97" t="s">
        <v>13</v>
      </c>
      <c r="F12636" s="97">
        <v>352222</v>
      </c>
      <c r="G12636" s="97"/>
      <c r="H12636" s="124" t="s">
        <v>1494</v>
      </c>
      <c r="I12636" s="125">
        <v>4504961.18</v>
      </c>
      <c r="J12636" s="125">
        <v>0</v>
      </c>
      <c r="K12636" s="126">
        <v>4504961.18</v>
      </c>
      <c r="L12636" s="100" t="s">
        <v>1324</v>
      </c>
    </row>
    <row r="12637" spans="1:12" ht="56.25" customHeight="1">
      <c r="A12637" s="97" t="s">
        <v>1493</v>
      </c>
      <c r="B12637" s="122" t="s">
        <v>10301</v>
      </c>
      <c r="C12637" s="123">
        <v>42426</v>
      </c>
      <c r="D12637" s="97" t="s">
        <v>10714</v>
      </c>
      <c r="E12637" s="97" t="s">
        <v>13</v>
      </c>
      <c r="F12637" s="97">
        <v>352224</v>
      </c>
      <c r="G12637" s="97"/>
      <c r="H12637" s="124" t="s">
        <v>1494</v>
      </c>
      <c r="I12637" s="125">
        <v>3868234.64</v>
      </c>
      <c r="J12637" s="125">
        <v>0</v>
      </c>
      <c r="K12637" s="126">
        <v>3868234.64</v>
      </c>
      <c r="L12637" s="100" t="s">
        <v>1324</v>
      </c>
    </row>
    <row r="12638" spans="1:12" ht="56.25" customHeight="1">
      <c r="A12638" s="97" t="s">
        <v>1493</v>
      </c>
      <c r="B12638" s="122" t="s">
        <v>10301</v>
      </c>
      <c r="C12638" s="123">
        <v>42426</v>
      </c>
      <c r="D12638" s="97" t="s">
        <v>10715</v>
      </c>
      <c r="E12638" s="97" t="s">
        <v>13</v>
      </c>
      <c r="F12638" s="97">
        <v>352226</v>
      </c>
      <c r="G12638" s="97"/>
      <c r="H12638" s="124" t="s">
        <v>1494</v>
      </c>
      <c r="I12638" s="125">
        <v>15241366.279999999</v>
      </c>
      <c r="J12638" s="125">
        <v>0</v>
      </c>
      <c r="K12638" s="126">
        <v>15241366.279999999</v>
      </c>
      <c r="L12638" s="100" t="s">
        <v>1324</v>
      </c>
    </row>
    <row r="12639" spans="1:12" ht="56.25" customHeight="1">
      <c r="A12639" s="97" t="s">
        <v>1493</v>
      </c>
      <c r="B12639" s="122" t="s">
        <v>10301</v>
      </c>
      <c r="C12639" s="123">
        <v>42426</v>
      </c>
      <c r="D12639" s="97" t="s">
        <v>10716</v>
      </c>
      <c r="E12639" s="97" t="s">
        <v>13</v>
      </c>
      <c r="F12639" s="97">
        <v>352228</v>
      </c>
      <c r="G12639" s="97"/>
      <c r="H12639" s="124" t="s">
        <v>1494</v>
      </c>
      <c r="I12639" s="125">
        <v>10624560.9</v>
      </c>
      <c r="J12639" s="125">
        <v>0</v>
      </c>
      <c r="K12639" s="126">
        <v>10624560.9</v>
      </c>
      <c r="L12639" s="100" t="s">
        <v>1324</v>
      </c>
    </row>
    <row r="12640" spans="1:12" ht="56.25" customHeight="1">
      <c r="A12640" s="97" t="s">
        <v>1493</v>
      </c>
      <c r="B12640" s="122" t="s">
        <v>10301</v>
      </c>
      <c r="C12640" s="123">
        <v>42426</v>
      </c>
      <c r="D12640" s="97" t="s">
        <v>10717</v>
      </c>
      <c r="E12640" s="97" t="s">
        <v>13</v>
      </c>
      <c r="F12640" s="97">
        <v>352230</v>
      </c>
      <c r="G12640" s="97"/>
      <c r="H12640" s="124" t="s">
        <v>1494</v>
      </c>
      <c r="I12640" s="125">
        <v>12373405.119999999</v>
      </c>
      <c r="J12640" s="125">
        <v>0</v>
      </c>
      <c r="K12640" s="126">
        <v>12373405.119999999</v>
      </c>
      <c r="L12640" s="100" t="s">
        <v>1324</v>
      </c>
    </row>
    <row r="12641" spans="1:12" ht="56.25" customHeight="1">
      <c r="A12641" s="97" t="s">
        <v>1493</v>
      </c>
      <c r="B12641" s="122" t="s">
        <v>10301</v>
      </c>
      <c r="C12641" s="123">
        <v>42426</v>
      </c>
      <c r="D12641" s="97" t="s">
        <v>10718</v>
      </c>
      <c r="E12641" s="97" t="s">
        <v>13</v>
      </c>
      <c r="F12641" s="97">
        <v>352232</v>
      </c>
      <c r="G12641" s="97"/>
      <c r="H12641" s="124" t="s">
        <v>1494</v>
      </c>
      <c r="I12641" s="125">
        <v>2804118.16</v>
      </c>
      <c r="J12641" s="125">
        <v>0</v>
      </c>
      <c r="K12641" s="126">
        <v>2804118.16</v>
      </c>
      <c r="L12641" s="100" t="s">
        <v>1324</v>
      </c>
    </row>
    <row r="12642" spans="1:12" ht="56.25" customHeight="1">
      <c r="A12642" s="97" t="s">
        <v>1493</v>
      </c>
      <c r="B12642" s="122" t="s">
        <v>10301</v>
      </c>
      <c r="C12642" s="123">
        <v>42426</v>
      </c>
      <c r="D12642" s="97" t="s">
        <v>10719</v>
      </c>
      <c r="E12642" s="97" t="s">
        <v>13</v>
      </c>
      <c r="F12642" s="97">
        <v>352234</v>
      </c>
      <c r="G12642" s="97"/>
      <c r="H12642" s="124" t="s">
        <v>1494</v>
      </c>
      <c r="I12642" s="125">
        <v>1954714.74</v>
      </c>
      <c r="J12642" s="125">
        <v>0</v>
      </c>
      <c r="K12642" s="126">
        <v>1954714.74</v>
      </c>
      <c r="L12642" s="100" t="s">
        <v>1324</v>
      </c>
    </row>
    <row r="12643" spans="1:12" ht="56.25" customHeight="1">
      <c r="A12643" s="97" t="s">
        <v>1493</v>
      </c>
      <c r="B12643" s="122" t="s">
        <v>10301</v>
      </c>
      <c r="C12643" s="123">
        <v>42426</v>
      </c>
      <c r="D12643" s="97" t="s">
        <v>10720</v>
      </c>
      <c r="E12643" s="97" t="s">
        <v>13</v>
      </c>
      <c r="F12643" s="97">
        <v>352236</v>
      </c>
      <c r="G12643" s="97"/>
      <c r="H12643" s="124" t="s">
        <v>1494</v>
      </c>
      <c r="I12643" s="125">
        <v>19344693.940000001</v>
      </c>
      <c r="J12643" s="125">
        <v>0</v>
      </c>
      <c r="K12643" s="126">
        <v>19344693.940000001</v>
      </c>
      <c r="L12643" s="100" t="s">
        <v>1324</v>
      </c>
    </row>
    <row r="12644" spans="1:12" ht="56.25" customHeight="1">
      <c r="A12644" s="97" t="s">
        <v>1493</v>
      </c>
      <c r="B12644" s="122" t="s">
        <v>10301</v>
      </c>
      <c r="C12644" s="123">
        <v>42426</v>
      </c>
      <c r="D12644" s="97" t="s">
        <v>10721</v>
      </c>
      <c r="E12644" s="97" t="s">
        <v>13</v>
      </c>
      <c r="F12644" s="97">
        <v>352238</v>
      </c>
      <c r="G12644" s="97"/>
      <c r="H12644" s="124" t="s">
        <v>1494</v>
      </c>
      <c r="I12644" s="125">
        <v>24806535.66</v>
      </c>
      <c r="J12644" s="125">
        <v>0</v>
      </c>
      <c r="K12644" s="126">
        <v>24806535.66</v>
      </c>
      <c r="L12644" s="100" t="s">
        <v>1324</v>
      </c>
    </row>
    <row r="12645" spans="1:12" ht="56.25" customHeight="1">
      <c r="A12645" s="97" t="s">
        <v>1493</v>
      </c>
      <c r="B12645" s="122" t="s">
        <v>10301</v>
      </c>
      <c r="C12645" s="123">
        <v>42426</v>
      </c>
      <c r="D12645" s="97" t="s">
        <v>10722</v>
      </c>
      <c r="E12645" s="97" t="s">
        <v>13</v>
      </c>
      <c r="F12645" s="97">
        <v>352240</v>
      </c>
      <c r="G12645" s="97"/>
      <c r="H12645" s="124" t="s">
        <v>1494</v>
      </c>
      <c r="I12645" s="125">
        <v>9554195.0299999993</v>
      </c>
      <c r="J12645" s="125">
        <v>0</v>
      </c>
      <c r="K12645" s="126">
        <v>9554195.0299999993</v>
      </c>
      <c r="L12645" s="100" t="s">
        <v>1324</v>
      </c>
    </row>
    <row r="12646" spans="1:12" ht="56.25" customHeight="1">
      <c r="A12646" s="97" t="s">
        <v>1493</v>
      </c>
      <c r="B12646" s="122" t="s">
        <v>10301</v>
      </c>
      <c r="C12646" s="123">
        <v>42426</v>
      </c>
      <c r="D12646" s="97" t="s">
        <v>10723</v>
      </c>
      <c r="E12646" s="97" t="s">
        <v>13</v>
      </c>
      <c r="F12646" s="97">
        <v>352242</v>
      </c>
      <c r="G12646" s="97"/>
      <c r="H12646" s="124" t="s">
        <v>1494</v>
      </c>
      <c r="I12646" s="125">
        <v>107660653.55</v>
      </c>
      <c r="J12646" s="125">
        <v>0</v>
      </c>
      <c r="K12646" s="126">
        <v>107660653.55</v>
      </c>
      <c r="L12646" s="100" t="s">
        <v>1324</v>
      </c>
    </row>
    <row r="12647" spans="1:12" ht="56.25" customHeight="1">
      <c r="A12647" s="97" t="s">
        <v>1493</v>
      </c>
      <c r="B12647" s="122" t="s">
        <v>10301</v>
      </c>
      <c r="C12647" s="123">
        <v>42426</v>
      </c>
      <c r="D12647" s="97" t="s">
        <v>10724</v>
      </c>
      <c r="E12647" s="97" t="s">
        <v>13</v>
      </c>
      <c r="F12647" s="97">
        <v>352244</v>
      </c>
      <c r="G12647" s="97"/>
      <c r="H12647" s="124" t="s">
        <v>1494</v>
      </c>
      <c r="I12647" s="125">
        <v>8479803.9199999999</v>
      </c>
      <c r="J12647" s="125">
        <v>0</v>
      </c>
      <c r="K12647" s="126">
        <v>8479803.9199999999</v>
      </c>
      <c r="L12647" s="100" t="s">
        <v>1324</v>
      </c>
    </row>
    <row r="12648" spans="1:12" ht="56.25" customHeight="1">
      <c r="A12648" s="97" t="s">
        <v>1493</v>
      </c>
      <c r="B12648" s="122" t="s">
        <v>10301</v>
      </c>
      <c r="C12648" s="123">
        <v>42426</v>
      </c>
      <c r="D12648" s="97" t="s">
        <v>10725</v>
      </c>
      <c r="E12648" s="97" t="s">
        <v>13</v>
      </c>
      <c r="F12648" s="97">
        <v>352246</v>
      </c>
      <c r="G12648" s="97"/>
      <c r="H12648" s="124" t="s">
        <v>1494</v>
      </c>
      <c r="I12648" s="125">
        <v>6151.43</v>
      </c>
      <c r="J12648" s="125">
        <v>0</v>
      </c>
      <c r="K12648" s="126">
        <v>6151.43</v>
      </c>
      <c r="L12648" s="100" t="s">
        <v>1324</v>
      </c>
    </row>
    <row r="12649" spans="1:12" ht="56.25" customHeight="1">
      <c r="A12649" s="97" t="s">
        <v>1493</v>
      </c>
      <c r="B12649" s="122" t="s">
        <v>10301</v>
      </c>
      <c r="C12649" s="123">
        <v>42426</v>
      </c>
      <c r="D12649" s="97" t="s">
        <v>10726</v>
      </c>
      <c r="E12649" s="97" t="s">
        <v>13</v>
      </c>
      <c r="F12649" s="97">
        <v>352248</v>
      </c>
      <c r="G12649" s="97"/>
      <c r="H12649" s="124" t="s">
        <v>1494</v>
      </c>
      <c r="I12649" s="125">
        <v>22656.87</v>
      </c>
      <c r="J12649" s="125">
        <v>0</v>
      </c>
      <c r="K12649" s="126">
        <v>22656.87</v>
      </c>
      <c r="L12649" s="100" t="s">
        <v>1324</v>
      </c>
    </row>
    <row r="12650" spans="1:12" ht="56.25" customHeight="1">
      <c r="A12650" s="97" t="s">
        <v>1493</v>
      </c>
      <c r="B12650" s="122" t="s">
        <v>10301</v>
      </c>
      <c r="C12650" s="123">
        <v>42426</v>
      </c>
      <c r="D12650" s="97" t="s">
        <v>10727</v>
      </c>
      <c r="E12650" s="97" t="s">
        <v>13</v>
      </c>
      <c r="F12650" s="97">
        <v>352250</v>
      </c>
      <c r="G12650" s="97"/>
      <c r="H12650" s="124" t="s">
        <v>1494</v>
      </c>
      <c r="I12650" s="125">
        <v>4327.01</v>
      </c>
      <c r="J12650" s="125">
        <v>0</v>
      </c>
      <c r="K12650" s="126">
        <v>4327.01</v>
      </c>
      <c r="L12650" s="100" t="s">
        <v>1324</v>
      </c>
    </row>
    <row r="12651" spans="1:12" ht="56.25" customHeight="1">
      <c r="A12651" s="97" t="s">
        <v>1493</v>
      </c>
      <c r="B12651" s="122" t="s">
        <v>10301</v>
      </c>
      <c r="C12651" s="123">
        <v>42426</v>
      </c>
      <c r="D12651" s="97" t="s">
        <v>10728</v>
      </c>
      <c r="E12651" s="97" t="s">
        <v>13</v>
      </c>
      <c r="F12651" s="97">
        <v>352252</v>
      </c>
      <c r="G12651" s="97"/>
      <c r="H12651" s="124" t="s">
        <v>1494</v>
      </c>
      <c r="I12651" s="125">
        <v>17235.2</v>
      </c>
      <c r="J12651" s="125">
        <v>0</v>
      </c>
      <c r="K12651" s="126">
        <v>17235.2</v>
      </c>
      <c r="L12651" s="100" t="s">
        <v>1324</v>
      </c>
    </row>
    <row r="12652" spans="1:12" ht="56.25" customHeight="1">
      <c r="A12652" s="97" t="s">
        <v>1493</v>
      </c>
      <c r="B12652" s="122" t="s">
        <v>10301</v>
      </c>
      <c r="C12652" s="123">
        <v>42426</v>
      </c>
      <c r="D12652" s="97" t="s">
        <v>10729</v>
      </c>
      <c r="E12652" s="97" t="s">
        <v>13</v>
      </c>
      <c r="F12652" s="97">
        <v>352254</v>
      </c>
      <c r="G12652" s="97"/>
      <c r="H12652" s="124" t="s">
        <v>1494</v>
      </c>
      <c r="I12652" s="125">
        <v>17235.2</v>
      </c>
      <c r="J12652" s="125">
        <v>0</v>
      </c>
      <c r="K12652" s="126">
        <v>17235.2</v>
      </c>
      <c r="L12652" s="100" t="s">
        <v>1324</v>
      </c>
    </row>
    <row r="12653" spans="1:12" ht="56.25" customHeight="1">
      <c r="A12653" s="97" t="s">
        <v>1493</v>
      </c>
      <c r="B12653" s="122" t="s">
        <v>10301</v>
      </c>
      <c r="C12653" s="123">
        <v>42426</v>
      </c>
      <c r="D12653" s="97" t="s">
        <v>10730</v>
      </c>
      <c r="E12653" s="97" t="s">
        <v>13</v>
      </c>
      <c r="F12653" s="97">
        <v>352256</v>
      </c>
      <c r="G12653" s="97"/>
      <c r="H12653" s="124" t="s">
        <v>1494</v>
      </c>
      <c r="I12653" s="125">
        <v>17235.2</v>
      </c>
      <c r="J12653" s="125">
        <v>0</v>
      </c>
      <c r="K12653" s="126">
        <v>17235.2</v>
      </c>
      <c r="L12653" s="100" t="s">
        <v>1324</v>
      </c>
    </row>
    <row r="12654" spans="1:12" ht="56.25" customHeight="1">
      <c r="A12654" s="97" t="s">
        <v>1493</v>
      </c>
      <c r="B12654" s="122" t="s">
        <v>10301</v>
      </c>
      <c r="C12654" s="123">
        <v>42426</v>
      </c>
      <c r="D12654" s="97" t="s">
        <v>10731</v>
      </c>
      <c r="E12654" s="97" t="s">
        <v>13</v>
      </c>
      <c r="F12654" s="97">
        <v>352258</v>
      </c>
      <c r="G12654" s="97"/>
      <c r="H12654" s="124" t="s">
        <v>1494</v>
      </c>
      <c r="I12654" s="125">
        <v>17235.2</v>
      </c>
      <c r="J12654" s="125">
        <v>0</v>
      </c>
      <c r="K12654" s="126">
        <v>17235.2</v>
      </c>
      <c r="L12654" s="100" t="s">
        <v>1324</v>
      </c>
    </row>
    <row r="12655" spans="1:12" ht="56.25" customHeight="1">
      <c r="A12655" s="97" t="s">
        <v>1493</v>
      </c>
      <c r="B12655" s="122" t="s">
        <v>10301</v>
      </c>
      <c r="C12655" s="123">
        <v>42426</v>
      </c>
      <c r="D12655" s="97" t="s">
        <v>10732</v>
      </c>
      <c r="E12655" s="97" t="s">
        <v>13</v>
      </c>
      <c r="F12655" s="97">
        <v>352260</v>
      </c>
      <c r="G12655" s="97"/>
      <c r="H12655" s="124" t="s">
        <v>1494</v>
      </c>
      <c r="I12655" s="125">
        <v>308483.21999999997</v>
      </c>
      <c r="J12655" s="125">
        <v>0</v>
      </c>
      <c r="K12655" s="126">
        <v>308483.21999999997</v>
      </c>
      <c r="L12655" s="100" t="s">
        <v>1324</v>
      </c>
    </row>
    <row r="12656" spans="1:12" ht="56.25" customHeight="1">
      <c r="A12656" s="97" t="s">
        <v>1493</v>
      </c>
      <c r="B12656" s="122" t="s">
        <v>10301</v>
      </c>
      <c r="C12656" s="123">
        <v>42426</v>
      </c>
      <c r="D12656" s="97" t="s">
        <v>10733</v>
      </c>
      <c r="E12656" s="97" t="s">
        <v>13</v>
      </c>
      <c r="F12656" s="97">
        <v>352262</v>
      </c>
      <c r="G12656" s="97"/>
      <c r="H12656" s="124" t="s">
        <v>1494</v>
      </c>
      <c r="I12656" s="125">
        <v>2174.0700000000002</v>
      </c>
      <c r="J12656" s="125">
        <v>0</v>
      </c>
      <c r="K12656" s="126">
        <v>2174.0700000000002</v>
      </c>
      <c r="L12656" s="100" t="s">
        <v>1324</v>
      </c>
    </row>
    <row r="12657" spans="1:12" ht="56.25" customHeight="1">
      <c r="A12657" s="97" t="s">
        <v>1493</v>
      </c>
      <c r="B12657" s="122" t="s">
        <v>10301</v>
      </c>
      <c r="C12657" s="123">
        <v>42426</v>
      </c>
      <c r="D12657" s="97" t="s">
        <v>10734</v>
      </c>
      <c r="E12657" s="97" t="s">
        <v>13</v>
      </c>
      <c r="F12657" s="97">
        <v>352264</v>
      </c>
      <c r="G12657" s="97"/>
      <c r="H12657" s="124" t="s">
        <v>1494</v>
      </c>
      <c r="I12657" s="125">
        <v>471.83</v>
      </c>
      <c r="J12657" s="125">
        <v>0</v>
      </c>
      <c r="K12657" s="126">
        <v>471.83</v>
      </c>
      <c r="L12657" s="100" t="s">
        <v>1324</v>
      </c>
    </row>
    <row r="12658" spans="1:12" ht="56.25" customHeight="1">
      <c r="A12658" s="97" t="s">
        <v>1493</v>
      </c>
      <c r="B12658" s="122" t="s">
        <v>10301</v>
      </c>
      <c r="C12658" s="123">
        <v>42426</v>
      </c>
      <c r="D12658" s="97" t="s">
        <v>10735</v>
      </c>
      <c r="E12658" s="97" t="s">
        <v>13</v>
      </c>
      <c r="F12658" s="97">
        <v>352266</v>
      </c>
      <c r="G12658" s="97"/>
      <c r="H12658" s="124" t="s">
        <v>1494</v>
      </c>
      <c r="I12658" s="125">
        <v>1529.23</v>
      </c>
      <c r="J12658" s="125">
        <v>0</v>
      </c>
      <c r="K12658" s="126">
        <v>1529.23</v>
      </c>
      <c r="L12658" s="100" t="s">
        <v>1324</v>
      </c>
    </row>
    <row r="12659" spans="1:12" ht="56.25" customHeight="1">
      <c r="A12659" s="97" t="s">
        <v>1493</v>
      </c>
      <c r="B12659" s="122" t="s">
        <v>10301</v>
      </c>
      <c r="C12659" s="123">
        <v>42426</v>
      </c>
      <c r="D12659" s="97" t="s">
        <v>10736</v>
      </c>
      <c r="E12659" s="97" t="s">
        <v>13</v>
      </c>
      <c r="F12659" s="97">
        <v>352268</v>
      </c>
      <c r="G12659" s="97"/>
      <c r="H12659" s="124" t="s">
        <v>1494</v>
      </c>
      <c r="I12659" s="125">
        <v>6091.34</v>
      </c>
      <c r="J12659" s="125">
        <v>0</v>
      </c>
      <c r="K12659" s="126">
        <v>6091.34</v>
      </c>
      <c r="L12659" s="100" t="s">
        <v>1324</v>
      </c>
    </row>
    <row r="12660" spans="1:12" ht="56.25" customHeight="1">
      <c r="A12660" s="97" t="s">
        <v>1493</v>
      </c>
      <c r="B12660" s="122" t="s">
        <v>10301</v>
      </c>
      <c r="C12660" s="123">
        <v>42426</v>
      </c>
      <c r="D12660" s="97" t="s">
        <v>10737</v>
      </c>
      <c r="E12660" s="97" t="s">
        <v>13</v>
      </c>
      <c r="F12660" s="97">
        <v>352270</v>
      </c>
      <c r="G12660" s="97"/>
      <c r="H12660" s="124" t="s">
        <v>1494</v>
      </c>
      <c r="I12660" s="125">
        <v>6091.34</v>
      </c>
      <c r="J12660" s="125">
        <v>0</v>
      </c>
      <c r="K12660" s="126">
        <v>6091.34</v>
      </c>
      <c r="L12660" s="100" t="s">
        <v>1324</v>
      </c>
    </row>
    <row r="12661" spans="1:12" ht="56.25" customHeight="1">
      <c r="A12661" s="97" t="s">
        <v>1493</v>
      </c>
      <c r="B12661" s="122" t="s">
        <v>10301</v>
      </c>
      <c r="C12661" s="123">
        <v>42426</v>
      </c>
      <c r="D12661" s="97" t="s">
        <v>10738</v>
      </c>
      <c r="E12661" s="97" t="s">
        <v>13</v>
      </c>
      <c r="F12661" s="97">
        <v>352272</v>
      </c>
      <c r="G12661" s="97"/>
      <c r="H12661" s="124" t="s">
        <v>1494</v>
      </c>
      <c r="I12661" s="125">
        <v>6091.34</v>
      </c>
      <c r="J12661" s="125">
        <v>0</v>
      </c>
      <c r="K12661" s="126">
        <v>6091.34</v>
      </c>
      <c r="L12661" s="100" t="s">
        <v>1324</v>
      </c>
    </row>
    <row r="12662" spans="1:12" ht="56.25" customHeight="1">
      <c r="A12662" s="97" t="s">
        <v>1493</v>
      </c>
      <c r="B12662" s="122" t="s">
        <v>10301</v>
      </c>
      <c r="C12662" s="123">
        <v>42426</v>
      </c>
      <c r="D12662" s="97" t="s">
        <v>10739</v>
      </c>
      <c r="E12662" s="97" t="s">
        <v>13</v>
      </c>
      <c r="F12662" s="97">
        <v>352274</v>
      </c>
      <c r="G12662" s="97"/>
      <c r="H12662" s="124" t="s">
        <v>1494</v>
      </c>
      <c r="I12662" s="125">
        <v>6091.34</v>
      </c>
      <c r="J12662" s="125">
        <v>0</v>
      </c>
      <c r="K12662" s="126">
        <v>6091.34</v>
      </c>
      <c r="L12662" s="100" t="s">
        <v>1324</v>
      </c>
    </row>
    <row r="12663" spans="1:12" ht="56.25" customHeight="1">
      <c r="A12663" s="97" t="s">
        <v>1493</v>
      </c>
      <c r="B12663" s="122" t="s">
        <v>10301</v>
      </c>
      <c r="C12663" s="123">
        <v>42426</v>
      </c>
      <c r="D12663" s="97" t="s">
        <v>10740</v>
      </c>
      <c r="E12663" s="97" t="s">
        <v>13</v>
      </c>
      <c r="F12663" s="97">
        <v>352276</v>
      </c>
      <c r="G12663" s="97"/>
      <c r="H12663" s="124" t="s">
        <v>1494</v>
      </c>
      <c r="I12663" s="125">
        <v>16895.63</v>
      </c>
      <c r="J12663" s="125">
        <v>0</v>
      </c>
      <c r="K12663" s="126">
        <v>16895.63</v>
      </c>
      <c r="L12663" s="100" t="s">
        <v>1324</v>
      </c>
    </row>
    <row r="12664" spans="1:12" ht="56.25" customHeight="1">
      <c r="A12664" s="97" t="s">
        <v>1493</v>
      </c>
      <c r="B12664" s="122" t="s">
        <v>10301</v>
      </c>
      <c r="C12664" s="123">
        <v>42426</v>
      </c>
      <c r="D12664" s="97" t="s">
        <v>10741</v>
      </c>
      <c r="E12664" s="97" t="s">
        <v>13</v>
      </c>
      <c r="F12664" s="97">
        <v>352278</v>
      </c>
      <c r="G12664" s="97"/>
      <c r="H12664" s="124" t="s">
        <v>1494</v>
      </c>
      <c r="I12664" s="125">
        <v>3666.94</v>
      </c>
      <c r="J12664" s="125">
        <v>0</v>
      </c>
      <c r="K12664" s="126">
        <v>3666.94</v>
      </c>
      <c r="L12664" s="100" t="s">
        <v>1324</v>
      </c>
    </row>
    <row r="12665" spans="1:12" ht="56.25" customHeight="1">
      <c r="A12665" s="97" t="s">
        <v>1493</v>
      </c>
      <c r="B12665" s="122" t="s">
        <v>10301</v>
      </c>
      <c r="C12665" s="123">
        <v>42426</v>
      </c>
      <c r="D12665" s="97" t="s">
        <v>10742</v>
      </c>
      <c r="E12665" s="97" t="s">
        <v>13</v>
      </c>
      <c r="F12665" s="97">
        <v>352280</v>
      </c>
      <c r="G12665" s="97"/>
      <c r="H12665" s="124" t="s">
        <v>1494</v>
      </c>
      <c r="I12665" s="125">
        <v>11884.61</v>
      </c>
      <c r="J12665" s="125">
        <v>0</v>
      </c>
      <c r="K12665" s="126">
        <v>11884.61</v>
      </c>
      <c r="L12665" s="100" t="s">
        <v>1324</v>
      </c>
    </row>
    <row r="12666" spans="1:12" ht="56.25" customHeight="1">
      <c r="A12666" s="97" t="s">
        <v>1493</v>
      </c>
      <c r="B12666" s="122" t="s">
        <v>10301</v>
      </c>
      <c r="C12666" s="123">
        <v>42426</v>
      </c>
      <c r="D12666" s="97" t="s">
        <v>10743</v>
      </c>
      <c r="E12666" s="97" t="s">
        <v>13</v>
      </c>
      <c r="F12666" s="97">
        <v>352282</v>
      </c>
      <c r="G12666" s="97"/>
      <c r="H12666" s="124" t="s">
        <v>1494</v>
      </c>
      <c r="I12666" s="125">
        <v>47338.53</v>
      </c>
      <c r="J12666" s="125">
        <v>0</v>
      </c>
      <c r="K12666" s="126">
        <v>47338.53</v>
      </c>
      <c r="L12666" s="100" t="s">
        <v>1324</v>
      </c>
    </row>
    <row r="12667" spans="1:12" ht="56.25" customHeight="1">
      <c r="A12667" s="97" t="s">
        <v>1493</v>
      </c>
      <c r="B12667" s="122" t="s">
        <v>10301</v>
      </c>
      <c r="C12667" s="123">
        <v>42426</v>
      </c>
      <c r="D12667" s="97" t="s">
        <v>10744</v>
      </c>
      <c r="E12667" s="97" t="s">
        <v>13</v>
      </c>
      <c r="F12667" s="97">
        <v>352284</v>
      </c>
      <c r="G12667" s="97"/>
      <c r="H12667" s="124" t="s">
        <v>1494</v>
      </c>
      <c r="I12667" s="125">
        <v>47338.53</v>
      </c>
      <c r="J12667" s="125">
        <v>0</v>
      </c>
      <c r="K12667" s="126">
        <v>47338.53</v>
      </c>
      <c r="L12667" s="100" t="s">
        <v>1324</v>
      </c>
    </row>
    <row r="12668" spans="1:12" ht="56.25" customHeight="1">
      <c r="A12668" s="97" t="s">
        <v>1493</v>
      </c>
      <c r="B12668" s="122" t="s">
        <v>10301</v>
      </c>
      <c r="C12668" s="123">
        <v>42426</v>
      </c>
      <c r="D12668" s="97" t="s">
        <v>10745</v>
      </c>
      <c r="E12668" s="97" t="s">
        <v>13</v>
      </c>
      <c r="F12668" s="97">
        <v>352286</v>
      </c>
      <c r="G12668" s="97"/>
      <c r="H12668" s="124" t="s">
        <v>1494</v>
      </c>
      <c r="I12668" s="125">
        <v>47338.53</v>
      </c>
      <c r="J12668" s="125">
        <v>0</v>
      </c>
      <c r="K12668" s="126">
        <v>47338.53</v>
      </c>
      <c r="L12668" s="100" t="s">
        <v>1324</v>
      </c>
    </row>
    <row r="12669" spans="1:12" ht="56.25" customHeight="1">
      <c r="A12669" s="97" t="s">
        <v>1493</v>
      </c>
      <c r="B12669" s="122" t="s">
        <v>10301</v>
      </c>
      <c r="C12669" s="123">
        <v>42426</v>
      </c>
      <c r="D12669" s="97" t="s">
        <v>10746</v>
      </c>
      <c r="E12669" s="97" t="s">
        <v>13</v>
      </c>
      <c r="F12669" s="97">
        <v>352288</v>
      </c>
      <c r="G12669" s="97"/>
      <c r="H12669" s="124" t="s">
        <v>1494</v>
      </c>
      <c r="I12669" s="125">
        <v>56532.03</v>
      </c>
      <c r="J12669" s="125">
        <v>0</v>
      </c>
      <c r="K12669" s="126">
        <v>56532.03</v>
      </c>
      <c r="L12669" s="100" t="s">
        <v>1324</v>
      </c>
    </row>
    <row r="12670" spans="1:12" ht="56.25" customHeight="1">
      <c r="A12670" s="97" t="s">
        <v>1493</v>
      </c>
      <c r="B12670" s="122" t="s">
        <v>10301</v>
      </c>
      <c r="C12670" s="123">
        <v>42426</v>
      </c>
      <c r="D12670" s="97" t="s">
        <v>10747</v>
      </c>
      <c r="E12670" s="97" t="s">
        <v>13</v>
      </c>
      <c r="F12670" s="97">
        <v>352290</v>
      </c>
      <c r="G12670" s="97"/>
      <c r="H12670" s="124" t="s">
        <v>1494</v>
      </c>
      <c r="I12670" s="125">
        <v>4562.04</v>
      </c>
      <c r="J12670" s="125">
        <v>0</v>
      </c>
      <c r="K12670" s="126">
        <v>4562.04</v>
      </c>
      <c r="L12670" s="100" t="s">
        <v>1324</v>
      </c>
    </row>
    <row r="12671" spans="1:12" ht="56.25" customHeight="1">
      <c r="A12671" s="97" t="s">
        <v>1493</v>
      </c>
      <c r="B12671" s="122" t="s">
        <v>10301</v>
      </c>
      <c r="C12671" s="123">
        <v>42426</v>
      </c>
      <c r="D12671" s="97" t="s">
        <v>10748</v>
      </c>
      <c r="E12671" s="97" t="s">
        <v>13</v>
      </c>
      <c r="F12671" s="97">
        <v>352292</v>
      </c>
      <c r="G12671" s="97"/>
      <c r="H12671" s="124" t="s">
        <v>1494</v>
      </c>
      <c r="I12671" s="125">
        <v>5619.51</v>
      </c>
      <c r="J12671" s="125">
        <v>0</v>
      </c>
      <c r="K12671" s="126">
        <v>5619.51</v>
      </c>
      <c r="L12671" s="100" t="s">
        <v>1324</v>
      </c>
    </row>
    <row r="12672" spans="1:12" ht="56.25" customHeight="1">
      <c r="A12672" s="97" t="s">
        <v>1493</v>
      </c>
      <c r="B12672" s="122" t="s">
        <v>10301</v>
      </c>
      <c r="C12672" s="123">
        <v>42426</v>
      </c>
      <c r="D12672" s="97" t="s">
        <v>10749</v>
      </c>
      <c r="E12672" s="97" t="s">
        <v>13</v>
      </c>
      <c r="F12672" s="97">
        <v>352294</v>
      </c>
      <c r="G12672" s="97"/>
      <c r="H12672" s="124" t="s">
        <v>1494</v>
      </c>
      <c r="I12672" s="125">
        <v>15900.11</v>
      </c>
      <c r="J12672" s="125">
        <v>0</v>
      </c>
      <c r="K12672" s="126">
        <v>15900.11</v>
      </c>
      <c r="L12672" s="100" t="s">
        <v>1324</v>
      </c>
    </row>
    <row r="12673" spans="1:12" ht="56.25" customHeight="1">
      <c r="A12673" s="97" t="s">
        <v>1493</v>
      </c>
      <c r="B12673" s="122" t="s">
        <v>10301</v>
      </c>
      <c r="C12673" s="123">
        <v>42426</v>
      </c>
      <c r="D12673" s="97" t="s">
        <v>10750</v>
      </c>
      <c r="E12673" s="97" t="s">
        <v>13</v>
      </c>
      <c r="F12673" s="97">
        <v>352296</v>
      </c>
      <c r="G12673" s="97"/>
      <c r="H12673" s="124" t="s">
        <v>1494</v>
      </c>
      <c r="I12673" s="125">
        <v>11083.77</v>
      </c>
      <c r="J12673" s="125">
        <v>0</v>
      </c>
      <c r="K12673" s="126">
        <v>11083.77</v>
      </c>
      <c r="L12673" s="100" t="s">
        <v>1324</v>
      </c>
    </row>
    <row r="12674" spans="1:12" ht="56.25" customHeight="1">
      <c r="A12674" s="97" t="s">
        <v>1493</v>
      </c>
      <c r="B12674" s="122" t="s">
        <v>10301</v>
      </c>
      <c r="C12674" s="123">
        <v>42426</v>
      </c>
      <c r="D12674" s="97" t="s">
        <v>10751</v>
      </c>
      <c r="E12674" s="97" t="s">
        <v>13</v>
      </c>
      <c r="F12674" s="97">
        <v>352298</v>
      </c>
      <c r="G12674" s="97"/>
      <c r="H12674" s="124" t="s">
        <v>1494</v>
      </c>
      <c r="I12674" s="125">
        <v>12908.19</v>
      </c>
      <c r="J12674" s="125">
        <v>0</v>
      </c>
      <c r="K12674" s="126">
        <v>12908.19</v>
      </c>
      <c r="L12674" s="100" t="s">
        <v>1324</v>
      </c>
    </row>
    <row r="12675" spans="1:12" ht="56.25" customHeight="1">
      <c r="A12675" s="97" t="s">
        <v>1493</v>
      </c>
      <c r="B12675" s="122" t="s">
        <v>10301</v>
      </c>
      <c r="C12675" s="123">
        <v>42426</v>
      </c>
      <c r="D12675" s="97" t="s">
        <v>10752</v>
      </c>
      <c r="E12675" s="97" t="s">
        <v>13</v>
      </c>
      <c r="F12675" s="97">
        <v>352300</v>
      </c>
      <c r="G12675" s="97"/>
      <c r="H12675" s="124" t="s">
        <v>1494</v>
      </c>
      <c r="I12675" s="125">
        <v>43671.51</v>
      </c>
      <c r="J12675" s="125">
        <v>0</v>
      </c>
      <c r="K12675" s="126">
        <v>43671.51</v>
      </c>
      <c r="L12675" s="100" t="s">
        <v>1324</v>
      </c>
    </row>
    <row r="12676" spans="1:12" ht="56.25" customHeight="1">
      <c r="A12676" s="97" t="s">
        <v>1493</v>
      </c>
      <c r="B12676" s="122" t="s">
        <v>10301</v>
      </c>
      <c r="C12676" s="123">
        <v>42426</v>
      </c>
      <c r="D12676" s="97" t="s">
        <v>10753</v>
      </c>
      <c r="E12676" s="97" t="s">
        <v>13</v>
      </c>
      <c r="F12676" s="97">
        <v>352302</v>
      </c>
      <c r="G12676" s="97"/>
      <c r="H12676" s="124" t="s">
        <v>1494</v>
      </c>
      <c r="I12676" s="125">
        <v>35453.85</v>
      </c>
      <c r="J12676" s="125">
        <v>0</v>
      </c>
      <c r="K12676" s="126">
        <v>35453.85</v>
      </c>
      <c r="L12676" s="100" t="s">
        <v>1324</v>
      </c>
    </row>
    <row r="12677" spans="1:12" ht="56.25" customHeight="1">
      <c r="A12677" s="97" t="s">
        <v>1493</v>
      </c>
      <c r="B12677" s="122" t="s">
        <v>10301</v>
      </c>
      <c r="C12677" s="123">
        <v>42426</v>
      </c>
      <c r="D12677" s="97" t="s">
        <v>10754</v>
      </c>
      <c r="E12677" s="97" t="s">
        <v>13</v>
      </c>
      <c r="F12677" s="97">
        <v>352304</v>
      </c>
      <c r="G12677" s="97"/>
      <c r="H12677" s="124" t="s">
        <v>1494</v>
      </c>
      <c r="I12677" s="125">
        <v>2585280.1800000002</v>
      </c>
      <c r="J12677" s="125">
        <v>0</v>
      </c>
      <c r="K12677" s="126">
        <v>2585280.1800000002</v>
      </c>
      <c r="L12677" s="100" t="s">
        <v>1324</v>
      </c>
    </row>
    <row r="12678" spans="1:12" ht="56.25" customHeight="1">
      <c r="A12678" s="97" t="s">
        <v>1493</v>
      </c>
      <c r="B12678" s="122" t="s">
        <v>10301</v>
      </c>
      <c r="C12678" s="123">
        <v>42426</v>
      </c>
      <c r="D12678" s="97" t="s">
        <v>10755</v>
      </c>
      <c r="E12678" s="97" t="s">
        <v>13</v>
      </c>
      <c r="F12678" s="97">
        <v>352306</v>
      </c>
      <c r="G12678" s="97"/>
      <c r="H12678" s="124" t="s">
        <v>1494</v>
      </c>
      <c r="I12678" s="125">
        <v>2585280.1800000002</v>
      </c>
      <c r="J12678" s="125">
        <v>0</v>
      </c>
      <c r="K12678" s="126">
        <v>2585280.1800000002</v>
      </c>
      <c r="L12678" s="100" t="s">
        <v>1324</v>
      </c>
    </row>
    <row r="12679" spans="1:12" ht="56.25" customHeight="1">
      <c r="A12679" s="97" t="s">
        <v>1493</v>
      </c>
      <c r="B12679" s="122" t="s">
        <v>10301</v>
      </c>
      <c r="C12679" s="123">
        <v>42426</v>
      </c>
      <c r="D12679" s="97" t="s">
        <v>10756</v>
      </c>
      <c r="E12679" s="97" t="s">
        <v>13</v>
      </c>
      <c r="F12679" s="97">
        <v>352308</v>
      </c>
      <c r="G12679" s="97"/>
      <c r="H12679" s="124" t="s">
        <v>1494</v>
      </c>
      <c r="I12679" s="125">
        <v>2585280.1800000002</v>
      </c>
      <c r="J12679" s="125">
        <v>0</v>
      </c>
      <c r="K12679" s="126">
        <v>2585280.1800000002</v>
      </c>
      <c r="L12679" s="100" t="s">
        <v>1324</v>
      </c>
    </row>
    <row r="12680" spans="1:12" ht="56.25" customHeight="1">
      <c r="A12680" s="97" t="s">
        <v>1493</v>
      </c>
      <c r="B12680" s="122" t="s">
        <v>10301</v>
      </c>
      <c r="C12680" s="123">
        <v>42426</v>
      </c>
      <c r="D12680" s="97" t="s">
        <v>10757</v>
      </c>
      <c r="E12680" s="97" t="s">
        <v>13</v>
      </c>
      <c r="F12680" s="97">
        <v>352310</v>
      </c>
      <c r="G12680" s="97"/>
      <c r="H12680" s="124" t="s">
        <v>1494</v>
      </c>
      <c r="I12680" s="125">
        <v>2585280.1800000002</v>
      </c>
      <c r="J12680" s="125">
        <v>0</v>
      </c>
      <c r="K12680" s="126">
        <v>2585280.1800000002</v>
      </c>
      <c r="L12680" s="100" t="s">
        <v>1324</v>
      </c>
    </row>
    <row r="12681" spans="1:12" ht="56.25" customHeight="1">
      <c r="A12681" s="97" t="s">
        <v>1493</v>
      </c>
      <c r="B12681" s="122" t="s">
        <v>10301</v>
      </c>
      <c r="C12681" s="123">
        <v>42426</v>
      </c>
      <c r="D12681" s="97" t="s">
        <v>10758</v>
      </c>
      <c r="E12681" s="97" t="s">
        <v>13</v>
      </c>
      <c r="F12681" s="97">
        <v>352312</v>
      </c>
      <c r="G12681" s="97"/>
      <c r="H12681" s="124" t="s">
        <v>1494</v>
      </c>
      <c r="I12681" s="125">
        <v>2585280.1800000002</v>
      </c>
      <c r="J12681" s="125">
        <v>0</v>
      </c>
      <c r="K12681" s="126">
        <v>2585280.1800000002</v>
      </c>
      <c r="L12681" s="100" t="s">
        <v>1324</v>
      </c>
    </row>
    <row r="12682" spans="1:12" ht="56.25" customHeight="1">
      <c r="A12682" s="97" t="s">
        <v>1493</v>
      </c>
      <c r="B12682" s="122" t="s">
        <v>10301</v>
      </c>
      <c r="C12682" s="123">
        <v>42426</v>
      </c>
      <c r="D12682" s="97" t="s">
        <v>10759</v>
      </c>
      <c r="E12682" s="97" t="s">
        <v>13</v>
      </c>
      <c r="F12682" s="97">
        <v>352314</v>
      </c>
      <c r="G12682" s="97"/>
      <c r="H12682" s="124" t="s">
        <v>1494</v>
      </c>
      <c r="I12682" s="125">
        <v>7100775.7800000003</v>
      </c>
      <c r="J12682" s="125">
        <v>0</v>
      </c>
      <c r="K12682" s="126">
        <v>7100775.7800000003</v>
      </c>
      <c r="L12682" s="100" t="s">
        <v>1324</v>
      </c>
    </row>
    <row r="12683" spans="1:12" ht="56.25" customHeight="1">
      <c r="A12683" s="97" t="s">
        <v>1493</v>
      </c>
      <c r="B12683" s="122" t="s">
        <v>10301</v>
      </c>
      <c r="C12683" s="123">
        <v>42426</v>
      </c>
      <c r="D12683" s="97" t="s">
        <v>10760</v>
      </c>
      <c r="E12683" s="97" t="s">
        <v>13</v>
      </c>
      <c r="F12683" s="97">
        <v>352316</v>
      </c>
      <c r="G12683" s="97"/>
      <c r="H12683" s="124" t="s">
        <v>1494</v>
      </c>
      <c r="I12683" s="125">
        <v>7100775.7800000003</v>
      </c>
      <c r="J12683" s="125">
        <v>0</v>
      </c>
      <c r="K12683" s="126">
        <v>7100775.7800000003</v>
      </c>
      <c r="L12683" s="100" t="s">
        <v>1324</v>
      </c>
    </row>
    <row r="12684" spans="1:12" ht="56.25" customHeight="1">
      <c r="A12684" s="97" t="s">
        <v>1493</v>
      </c>
      <c r="B12684" s="122" t="s">
        <v>10301</v>
      </c>
      <c r="C12684" s="123">
        <v>42426</v>
      </c>
      <c r="D12684" s="97" t="s">
        <v>10761</v>
      </c>
      <c r="E12684" s="97" t="s">
        <v>13</v>
      </c>
      <c r="F12684" s="97">
        <v>352318</v>
      </c>
      <c r="G12684" s="97"/>
      <c r="H12684" s="124" t="s">
        <v>1494</v>
      </c>
      <c r="I12684" s="125">
        <v>7100775.7800000003</v>
      </c>
      <c r="J12684" s="125">
        <v>0</v>
      </c>
      <c r="K12684" s="126">
        <v>7100775.7800000003</v>
      </c>
      <c r="L12684" s="100" t="s">
        <v>1324</v>
      </c>
    </row>
    <row r="12685" spans="1:12" ht="56.25" customHeight="1">
      <c r="A12685" s="97" t="s">
        <v>1493</v>
      </c>
      <c r="B12685" s="122" t="s">
        <v>10301</v>
      </c>
      <c r="C12685" s="123">
        <v>42426</v>
      </c>
      <c r="D12685" s="97" t="s">
        <v>10762</v>
      </c>
      <c r="E12685" s="97" t="s">
        <v>13</v>
      </c>
      <c r="F12685" s="97">
        <v>352320</v>
      </c>
      <c r="G12685" s="97"/>
      <c r="H12685" s="124" t="s">
        <v>1494</v>
      </c>
      <c r="I12685" s="125">
        <v>7100775.7800000003</v>
      </c>
      <c r="J12685" s="125">
        <v>0</v>
      </c>
      <c r="K12685" s="126">
        <v>7100775.7800000003</v>
      </c>
      <c r="L12685" s="100" t="s">
        <v>1324</v>
      </c>
    </row>
    <row r="12686" spans="1:12" ht="56.25" customHeight="1">
      <c r="A12686" s="97" t="s">
        <v>1493</v>
      </c>
      <c r="B12686" s="122" t="s">
        <v>10301</v>
      </c>
      <c r="C12686" s="123">
        <v>42426</v>
      </c>
      <c r="D12686" s="97" t="s">
        <v>10763</v>
      </c>
      <c r="E12686" s="97" t="s">
        <v>13</v>
      </c>
      <c r="F12686" s="97">
        <v>352322</v>
      </c>
      <c r="G12686" s="97"/>
      <c r="H12686" s="124" t="s">
        <v>1494</v>
      </c>
      <c r="I12686" s="125">
        <v>7100775.7800000003</v>
      </c>
      <c r="J12686" s="125">
        <v>0</v>
      </c>
      <c r="K12686" s="126">
        <v>7100775.7800000003</v>
      </c>
      <c r="L12686" s="100" t="s">
        <v>1324</v>
      </c>
    </row>
    <row r="12687" spans="1:12" ht="56.25" customHeight="1">
      <c r="A12687" s="97" t="s">
        <v>1493</v>
      </c>
      <c r="B12687" s="122" t="s">
        <v>10301</v>
      </c>
      <c r="C12687" s="123">
        <v>42426</v>
      </c>
      <c r="D12687" s="97" t="s">
        <v>10764</v>
      </c>
      <c r="E12687" s="97" t="s">
        <v>13</v>
      </c>
      <c r="F12687" s="97">
        <v>352324</v>
      </c>
      <c r="G12687" s="97"/>
      <c r="H12687" s="124" t="s">
        <v>1494</v>
      </c>
      <c r="I12687" s="125">
        <v>6015085.29</v>
      </c>
      <c r="J12687" s="125">
        <v>0</v>
      </c>
      <c r="K12687" s="126">
        <v>6015085.29</v>
      </c>
      <c r="L12687" s="100" t="s">
        <v>1324</v>
      </c>
    </row>
    <row r="12688" spans="1:12" ht="56.25" customHeight="1">
      <c r="A12688" s="97" t="s">
        <v>1493</v>
      </c>
      <c r="B12688" s="122" t="s">
        <v>10301</v>
      </c>
      <c r="C12688" s="123">
        <v>42426</v>
      </c>
      <c r="D12688" s="97" t="s">
        <v>10765</v>
      </c>
      <c r="E12688" s="97" t="s">
        <v>13</v>
      </c>
      <c r="F12688" s="97">
        <v>352326</v>
      </c>
      <c r="G12688" s="97"/>
      <c r="H12688" s="124" t="s">
        <v>1494</v>
      </c>
      <c r="I12688" s="125">
        <v>6015085.29</v>
      </c>
      <c r="J12688" s="125">
        <v>0</v>
      </c>
      <c r="K12688" s="126">
        <v>6015085.29</v>
      </c>
      <c r="L12688" s="100" t="s">
        <v>1324</v>
      </c>
    </row>
    <row r="12689" spans="1:12" ht="56.25" customHeight="1">
      <c r="A12689" s="97" t="s">
        <v>1493</v>
      </c>
      <c r="B12689" s="122" t="s">
        <v>10301</v>
      </c>
      <c r="C12689" s="123">
        <v>42426</v>
      </c>
      <c r="D12689" s="97" t="s">
        <v>10766</v>
      </c>
      <c r="E12689" s="97" t="s">
        <v>13</v>
      </c>
      <c r="F12689" s="97">
        <v>352328</v>
      </c>
      <c r="G12689" s="97"/>
      <c r="H12689" s="124" t="s">
        <v>1494</v>
      </c>
      <c r="I12689" s="125">
        <v>6015085.29</v>
      </c>
      <c r="J12689" s="125">
        <v>0</v>
      </c>
      <c r="K12689" s="126">
        <v>6015085.29</v>
      </c>
      <c r="L12689" s="100" t="s">
        <v>1324</v>
      </c>
    </row>
    <row r="12690" spans="1:12" ht="56.25" customHeight="1">
      <c r="A12690" s="97" t="s">
        <v>1493</v>
      </c>
      <c r="B12690" s="122" t="s">
        <v>10301</v>
      </c>
      <c r="C12690" s="123">
        <v>42426</v>
      </c>
      <c r="D12690" s="97" t="s">
        <v>10767</v>
      </c>
      <c r="E12690" s="97" t="s">
        <v>13</v>
      </c>
      <c r="F12690" s="97">
        <v>352330</v>
      </c>
      <c r="G12690" s="97"/>
      <c r="H12690" s="124" t="s">
        <v>1494</v>
      </c>
      <c r="I12690" s="125">
        <v>6015085.29</v>
      </c>
      <c r="J12690" s="125">
        <v>0</v>
      </c>
      <c r="K12690" s="126">
        <v>6015085.29</v>
      </c>
      <c r="L12690" s="100" t="s">
        <v>1324</v>
      </c>
    </row>
    <row r="12691" spans="1:12" ht="56.25" customHeight="1">
      <c r="A12691" s="97" t="s">
        <v>1493</v>
      </c>
      <c r="B12691" s="122" t="s">
        <v>10301</v>
      </c>
      <c r="C12691" s="123">
        <v>42426</v>
      </c>
      <c r="D12691" s="97" t="s">
        <v>10768</v>
      </c>
      <c r="E12691" s="97" t="s">
        <v>13</v>
      </c>
      <c r="F12691" s="97">
        <v>352332</v>
      </c>
      <c r="G12691" s="97"/>
      <c r="H12691" s="124" t="s">
        <v>1494</v>
      </c>
      <c r="I12691" s="125">
        <v>6015085.29</v>
      </c>
      <c r="J12691" s="125">
        <v>0</v>
      </c>
      <c r="K12691" s="126">
        <v>6015085.29</v>
      </c>
      <c r="L12691" s="100" t="s">
        <v>1324</v>
      </c>
    </row>
    <row r="12692" spans="1:12" ht="56.25" customHeight="1">
      <c r="A12692" s="97" t="s">
        <v>1493</v>
      </c>
      <c r="B12692" s="122" t="s">
        <v>10301</v>
      </c>
      <c r="C12692" s="123">
        <v>42426</v>
      </c>
      <c r="D12692" s="97" t="s">
        <v>10769</v>
      </c>
      <c r="E12692" s="97" t="s">
        <v>13</v>
      </c>
      <c r="F12692" s="97">
        <v>352334</v>
      </c>
      <c r="G12692" s="97"/>
      <c r="H12692" s="124" t="s">
        <v>1494</v>
      </c>
      <c r="I12692" s="125">
        <v>16521138.310000001</v>
      </c>
      <c r="J12692" s="125">
        <v>0</v>
      </c>
      <c r="K12692" s="126">
        <v>16521138.310000001</v>
      </c>
      <c r="L12692" s="100" t="s">
        <v>1324</v>
      </c>
    </row>
    <row r="12693" spans="1:12" ht="56.25" customHeight="1">
      <c r="A12693" s="97" t="s">
        <v>1493</v>
      </c>
      <c r="B12693" s="122" t="s">
        <v>10301</v>
      </c>
      <c r="C12693" s="123">
        <v>42426</v>
      </c>
      <c r="D12693" s="97" t="s">
        <v>10770</v>
      </c>
      <c r="E12693" s="97" t="s">
        <v>13</v>
      </c>
      <c r="F12693" s="97">
        <v>352336</v>
      </c>
      <c r="G12693" s="97"/>
      <c r="H12693" s="124" t="s">
        <v>1494</v>
      </c>
      <c r="I12693" s="125">
        <v>16521138.310000001</v>
      </c>
      <c r="J12693" s="125">
        <v>0</v>
      </c>
      <c r="K12693" s="126">
        <v>16521138.310000001</v>
      </c>
      <c r="L12693" s="100" t="s">
        <v>1324</v>
      </c>
    </row>
    <row r="12694" spans="1:12" ht="56.25" customHeight="1">
      <c r="A12694" s="97" t="s">
        <v>1493</v>
      </c>
      <c r="B12694" s="122" t="s">
        <v>10301</v>
      </c>
      <c r="C12694" s="123">
        <v>42426</v>
      </c>
      <c r="D12694" s="97" t="s">
        <v>10771</v>
      </c>
      <c r="E12694" s="97" t="s">
        <v>13</v>
      </c>
      <c r="F12694" s="97">
        <v>352338</v>
      </c>
      <c r="G12694" s="97"/>
      <c r="H12694" s="124" t="s">
        <v>1494</v>
      </c>
      <c r="I12694" s="125">
        <v>16521138.310000001</v>
      </c>
      <c r="J12694" s="125">
        <v>0</v>
      </c>
      <c r="K12694" s="126">
        <v>16521138.310000001</v>
      </c>
      <c r="L12694" s="100" t="s">
        <v>1324</v>
      </c>
    </row>
    <row r="12695" spans="1:12" ht="56.25" customHeight="1">
      <c r="A12695" s="97" t="s">
        <v>1493</v>
      </c>
      <c r="B12695" s="122" t="s">
        <v>10301</v>
      </c>
      <c r="C12695" s="123">
        <v>42426</v>
      </c>
      <c r="D12695" s="97" t="s">
        <v>10772</v>
      </c>
      <c r="E12695" s="97" t="s">
        <v>13</v>
      </c>
      <c r="F12695" s="97">
        <v>352340</v>
      </c>
      <c r="G12695" s="97"/>
      <c r="H12695" s="124" t="s">
        <v>1494</v>
      </c>
      <c r="I12695" s="125">
        <v>16521138.310000001</v>
      </c>
      <c r="J12695" s="125">
        <v>0</v>
      </c>
      <c r="K12695" s="126">
        <v>16521138.310000001</v>
      </c>
      <c r="L12695" s="100" t="s">
        <v>1324</v>
      </c>
    </row>
    <row r="12696" spans="1:12" ht="56.25" customHeight="1">
      <c r="A12696" s="97" t="s">
        <v>1493</v>
      </c>
      <c r="B12696" s="122" t="s">
        <v>10301</v>
      </c>
      <c r="C12696" s="123">
        <v>42426</v>
      </c>
      <c r="D12696" s="97" t="s">
        <v>10773</v>
      </c>
      <c r="E12696" s="97" t="s">
        <v>13</v>
      </c>
      <c r="F12696" s="97">
        <v>352342</v>
      </c>
      <c r="G12696" s="97"/>
      <c r="H12696" s="124" t="s">
        <v>1494</v>
      </c>
      <c r="I12696" s="125">
        <v>16521138.310000001</v>
      </c>
      <c r="J12696" s="125">
        <v>0</v>
      </c>
      <c r="K12696" s="126">
        <v>16521138.310000001</v>
      </c>
      <c r="L12696" s="100" t="s">
        <v>1324</v>
      </c>
    </row>
    <row r="12697" spans="1:12" ht="56.25" customHeight="1">
      <c r="A12697" s="97" t="s">
        <v>1493</v>
      </c>
      <c r="B12697" s="122" t="s">
        <v>10301</v>
      </c>
      <c r="C12697" s="123">
        <v>42426</v>
      </c>
      <c r="D12697" s="97" t="s">
        <v>10774</v>
      </c>
      <c r="E12697" s="97" t="s">
        <v>13</v>
      </c>
      <c r="F12697" s="97">
        <v>352344</v>
      </c>
      <c r="G12697" s="97"/>
      <c r="H12697" s="124" t="s">
        <v>1494</v>
      </c>
      <c r="I12697" s="125">
        <v>3039571.54</v>
      </c>
      <c r="J12697" s="125">
        <v>0</v>
      </c>
      <c r="K12697" s="126">
        <v>3039571.54</v>
      </c>
      <c r="L12697" s="100" t="s">
        <v>1324</v>
      </c>
    </row>
    <row r="12698" spans="1:12" ht="56.25" customHeight="1">
      <c r="A12698" s="97" t="s">
        <v>1493</v>
      </c>
      <c r="B12698" s="122" t="s">
        <v>10301</v>
      </c>
      <c r="C12698" s="123">
        <v>42426</v>
      </c>
      <c r="D12698" s="97" t="s">
        <v>10775</v>
      </c>
      <c r="E12698" s="97" t="s">
        <v>13</v>
      </c>
      <c r="F12698" s="97">
        <v>352346</v>
      </c>
      <c r="G12698" s="97"/>
      <c r="H12698" s="124" t="s">
        <v>1494</v>
      </c>
      <c r="I12698" s="125">
        <v>3039571.54</v>
      </c>
      <c r="J12698" s="125">
        <v>0</v>
      </c>
      <c r="K12698" s="126">
        <v>3039571.54</v>
      </c>
      <c r="L12698" s="100" t="s">
        <v>1324</v>
      </c>
    </row>
    <row r="12699" spans="1:12" ht="56.25" customHeight="1">
      <c r="A12699" s="97" t="s">
        <v>1493</v>
      </c>
      <c r="B12699" s="122" t="s">
        <v>10301</v>
      </c>
      <c r="C12699" s="123">
        <v>42426</v>
      </c>
      <c r="D12699" s="97" t="s">
        <v>10776</v>
      </c>
      <c r="E12699" s="97" t="s">
        <v>13</v>
      </c>
      <c r="F12699" s="97">
        <v>352348</v>
      </c>
      <c r="G12699" s="97"/>
      <c r="H12699" s="124" t="s">
        <v>1494</v>
      </c>
      <c r="I12699" s="125">
        <v>3039571.54</v>
      </c>
      <c r="J12699" s="125">
        <v>0</v>
      </c>
      <c r="K12699" s="126">
        <v>3039571.54</v>
      </c>
      <c r="L12699" s="100" t="s">
        <v>1324</v>
      </c>
    </row>
    <row r="12700" spans="1:12" ht="56.25" customHeight="1">
      <c r="A12700" s="97" t="s">
        <v>1493</v>
      </c>
      <c r="B12700" s="122" t="s">
        <v>10301</v>
      </c>
      <c r="C12700" s="123">
        <v>42426</v>
      </c>
      <c r="D12700" s="97" t="s">
        <v>10777</v>
      </c>
      <c r="E12700" s="97" t="s">
        <v>13</v>
      </c>
      <c r="F12700" s="97">
        <v>352350</v>
      </c>
      <c r="G12700" s="97"/>
      <c r="H12700" s="124" t="s">
        <v>1494</v>
      </c>
      <c r="I12700" s="125">
        <v>3039571.54</v>
      </c>
      <c r="J12700" s="125">
        <v>0</v>
      </c>
      <c r="K12700" s="126">
        <v>3039571.54</v>
      </c>
      <c r="L12700" s="100" t="s">
        <v>1324</v>
      </c>
    </row>
    <row r="12701" spans="1:12" ht="56.25" customHeight="1">
      <c r="A12701" s="97" t="s">
        <v>1493</v>
      </c>
      <c r="B12701" s="122" t="s">
        <v>10301</v>
      </c>
      <c r="C12701" s="123">
        <v>42426</v>
      </c>
      <c r="D12701" s="97" t="s">
        <v>10778</v>
      </c>
      <c r="E12701" s="97" t="s">
        <v>13</v>
      </c>
      <c r="F12701" s="97">
        <v>352352</v>
      </c>
      <c r="G12701" s="97"/>
      <c r="H12701" s="124" t="s">
        <v>1494</v>
      </c>
      <c r="I12701" s="125">
        <v>3039571.54</v>
      </c>
      <c r="J12701" s="125">
        <v>0</v>
      </c>
      <c r="K12701" s="126">
        <v>3039571.54</v>
      </c>
      <c r="L12701" s="100" t="s">
        <v>1324</v>
      </c>
    </row>
    <row r="12702" spans="1:12" ht="56.25" customHeight="1">
      <c r="A12702" s="97" t="s">
        <v>1493</v>
      </c>
      <c r="B12702" s="122" t="s">
        <v>10301</v>
      </c>
      <c r="C12702" s="123">
        <v>42426</v>
      </c>
      <c r="D12702" s="97" t="s">
        <v>10779</v>
      </c>
      <c r="E12702" s="97" t="s">
        <v>13</v>
      </c>
      <c r="F12702" s="97">
        <v>352354</v>
      </c>
      <c r="G12702" s="97"/>
      <c r="H12702" s="124" t="s">
        <v>1494</v>
      </c>
      <c r="I12702" s="125">
        <v>922715.14</v>
      </c>
      <c r="J12702" s="125">
        <v>0</v>
      </c>
      <c r="K12702" s="126">
        <v>922715.14</v>
      </c>
      <c r="L12702" s="100" t="s">
        <v>1324</v>
      </c>
    </row>
    <row r="12703" spans="1:12" ht="56.25" customHeight="1">
      <c r="A12703" s="97" t="s">
        <v>1493</v>
      </c>
      <c r="B12703" s="122" t="s">
        <v>10301</v>
      </c>
      <c r="C12703" s="123">
        <v>42426</v>
      </c>
      <c r="D12703" s="97" t="s">
        <v>10780</v>
      </c>
      <c r="E12703" s="97" t="s">
        <v>13</v>
      </c>
      <c r="F12703" s="97">
        <v>352356</v>
      </c>
      <c r="G12703" s="97"/>
      <c r="H12703" s="124" t="s">
        <v>1494</v>
      </c>
      <c r="I12703" s="125">
        <v>200262.81</v>
      </c>
      <c r="J12703" s="125">
        <v>0</v>
      </c>
      <c r="K12703" s="126">
        <v>200262.81</v>
      </c>
      <c r="L12703" s="100" t="s">
        <v>1324</v>
      </c>
    </row>
    <row r="12704" spans="1:12" ht="56.25" customHeight="1">
      <c r="A12704" s="97" t="s">
        <v>1493</v>
      </c>
      <c r="B12704" s="122" t="s">
        <v>10301</v>
      </c>
      <c r="C12704" s="123">
        <v>42426</v>
      </c>
      <c r="D12704" s="97" t="s">
        <v>10781</v>
      </c>
      <c r="E12704" s="97" t="s">
        <v>13</v>
      </c>
      <c r="F12704" s="97">
        <v>352358</v>
      </c>
      <c r="G12704" s="97"/>
      <c r="H12704" s="124" t="s">
        <v>1494</v>
      </c>
      <c r="I12704" s="125">
        <v>3398532.01</v>
      </c>
      <c r="J12704" s="125">
        <v>0</v>
      </c>
      <c r="K12704" s="126">
        <v>3398532.01</v>
      </c>
      <c r="L12704" s="100" t="s">
        <v>1324</v>
      </c>
    </row>
    <row r="12705" spans="1:12" ht="56.25" customHeight="1">
      <c r="A12705" s="97" t="s">
        <v>1493</v>
      </c>
      <c r="B12705" s="122" t="s">
        <v>10301</v>
      </c>
      <c r="C12705" s="123">
        <v>42426</v>
      </c>
      <c r="D12705" s="97" t="s">
        <v>10782</v>
      </c>
      <c r="E12705" s="97" t="s">
        <v>13</v>
      </c>
      <c r="F12705" s="97">
        <v>352360</v>
      </c>
      <c r="G12705" s="97"/>
      <c r="H12705" s="124" t="s">
        <v>1494</v>
      </c>
      <c r="I12705" s="125">
        <v>649050.46</v>
      </c>
      <c r="J12705" s="125">
        <v>0</v>
      </c>
      <c r="K12705" s="126">
        <v>649050.46</v>
      </c>
      <c r="L12705" s="100" t="s">
        <v>1324</v>
      </c>
    </row>
    <row r="12706" spans="1:12" ht="56.25" customHeight="1">
      <c r="A12706" s="97" t="s">
        <v>1493</v>
      </c>
      <c r="B12706" s="122" t="s">
        <v>10301</v>
      </c>
      <c r="C12706" s="123">
        <v>42426</v>
      </c>
      <c r="D12706" s="97" t="s">
        <v>10783</v>
      </c>
      <c r="E12706" s="97" t="s">
        <v>13</v>
      </c>
      <c r="F12706" s="97">
        <v>352362</v>
      </c>
      <c r="G12706" s="97"/>
      <c r="H12706" s="124" t="s">
        <v>1494</v>
      </c>
      <c r="I12706" s="125">
        <v>2534345.5699999998</v>
      </c>
      <c r="J12706" s="125">
        <v>0</v>
      </c>
      <c r="K12706" s="126">
        <v>2534345.5699999998</v>
      </c>
      <c r="L12706" s="100" t="s">
        <v>1324</v>
      </c>
    </row>
    <row r="12707" spans="1:12" ht="56.25" customHeight="1">
      <c r="A12707" s="97" t="s">
        <v>1493</v>
      </c>
      <c r="B12707" s="122" t="s">
        <v>10301</v>
      </c>
      <c r="C12707" s="123">
        <v>42426</v>
      </c>
      <c r="D12707" s="97" t="s">
        <v>10784</v>
      </c>
      <c r="E12707" s="97" t="s">
        <v>13</v>
      </c>
      <c r="F12707" s="97">
        <v>352364</v>
      </c>
      <c r="G12707" s="97"/>
      <c r="H12707" s="124" t="s">
        <v>1494</v>
      </c>
      <c r="I12707" s="125">
        <v>1782693.31</v>
      </c>
      <c r="J12707" s="125">
        <v>0</v>
      </c>
      <c r="K12707" s="126">
        <v>1782693.31</v>
      </c>
      <c r="L12707" s="100" t="s">
        <v>1324</v>
      </c>
    </row>
    <row r="12708" spans="1:12" ht="56.25" customHeight="1">
      <c r="A12708" s="97" t="s">
        <v>1493</v>
      </c>
      <c r="B12708" s="122" t="s">
        <v>10301</v>
      </c>
      <c r="C12708" s="123">
        <v>42426</v>
      </c>
      <c r="D12708" s="97" t="s">
        <v>10785</v>
      </c>
      <c r="E12708" s="97" t="s">
        <v>13</v>
      </c>
      <c r="F12708" s="97">
        <v>352366</v>
      </c>
      <c r="G12708" s="97"/>
      <c r="H12708" s="124" t="s">
        <v>1494</v>
      </c>
      <c r="I12708" s="125">
        <v>9334467.3100000005</v>
      </c>
      <c r="J12708" s="125">
        <v>0</v>
      </c>
      <c r="K12708" s="126">
        <v>9334467.3100000005</v>
      </c>
      <c r="L12708" s="100" t="s">
        <v>1324</v>
      </c>
    </row>
    <row r="12709" spans="1:12" ht="56.25" customHeight="1">
      <c r="A12709" s="97" t="s">
        <v>1493</v>
      </c>
      <c r="B12709" s="122" t="s">
        <v>10301</v>
      </c>
      <c r="C12709" s="123">
        <v>42426</v>
      </c>
      <c r="D12709" s="97" t="s">
        <v>10786</v>
      </c>
      <c r="E12709" s="97" t="s">
        <v>13</v>
      </c>
      <c r="F12709" s="97">
        <v>352368</v>
      </c>
      <c r="G12709" s="97"/>
      <c r="H12709" s="124" t="s">
        <v>1494</v>
      </c>
      <c r="I12709" s="125">
        <v>550045.30000000005</v>
      </c>
      <c r="J12709" s="125">
        <v>0</v>
      </c>
      <c r="K12709" s="126">
        <v>550045.30000000005</v>
      </c>
      <c r="L12709" s="100" t="s">
        <v>1324</v>
      </c>
    </row>
    <row r="12710" spans="1:12" ht="56.25" customHeight="1">
      <c r="A12710" s="97" t="s">
        <v>1493</v>
      </c>
      <c r="B12710" s="122" t="s">
        <v>10301</v>
      </c>
      <c r="C12710" s="123">
        <v>42426</v>
      </c>
      <c r="D12710" s="97" t="s">
        <v>10787</v>
      </c>
      <c r="E12710" s="97" t="s">
        <v>13</v>
      </c>
      <c r="F12710" s="97">
        <v>352370</v>
      </c>
      <c r="G12710" s="97"/>
      <c r="H12710" s="124" t="s">
        <v>1494</v>
      </c>
      <c r="I12710" s="125">
        <v>1510124.11</v>
      </c>
      <c r="J12710" s="125">
        <v>0</v>
      </c>
      <c r="K12710" s="126">
        <v>1510124.11</v>
      </c>
      <c r="L12710" s="100" t="s">
        <v>1324</v>
      </c>
    </row>
    <row r="12711" spans="1:12" ht="56.25" customHeight="1">
      <c r="A12711" s="97" t="s">
        <v>1493</v>
      </c>
      <c r="B12711" s="122" t="s">
        <v>10301</v>
      </c>
      <c r="C12711" s="123">
        <v>42426</v>
      </c>
      <c r="D12711" s="97" t="s">
        <v>10788</v>
      </c>
      <c r="E12711" s="97" t="s">
        <v>13</v>
      </c>
      <c r="F12711" s="97">
        <v>352372</v>
      </c>
      <c r="G12711" s="97"/>
      <c r="H12711" s="124" t="s">
        <v>1494</v>
      </c>
      <c r="I12711" s="125">
        <v>2146850.65</v>
      </c>
      <c r="J12711" s="125">
        <v>0</v>
      </c>
      <c r="K12711" s="126">
        <v>2146850.65</v>
      </c>
      <c r="L12711" s="100" t="s">
        <v>1324</v>
      </c>
    </row>
    <row r="12712" spans="1:12" ht="56.25" customHeight="1">
      <c r="A12712" s="97" t="s">
        <v>1493</v>
      </c>
      <c r="B12712" s="122" t="s">
        <v>10301</v>
      </c>
      <c r="C12712" s="123">
        <v>42426</v>
      </c>
      <c r="D12712" s="97" t="s">
        <v>10789</v>
      </c>
      <c r="E12712" s="97" t="s">
        <v>13</v>
      </c>
      <c r="F12712" s="97">
        <v>352374</v>
      </c>
      <c r="G12712" s="97"/>
      <c r="H12712" s="124" t="s">
        <v>1494</v>
      </c>
      <c r="I12712" s="125">
        <v>7907251.0999999996</v>
      </c>
      <c r="J12712" s="125">
        <v>0</v>
      </c>
      <c r="K12712" s="126">
        <v>7907251.0999999996</v>
      </c>
      <c r="L12712" s="100" t="s">
        <v>1324</v>
      </c>
    </row>
    <row r="12713" spans="1:12" ht="56.25" customHeight="1">
      <c r="A12713" s="97" t="s">
        <v>1493</v>
      </c>
      <c r="B12713" s="122" t="s">
        <v>10301</v>
      </c>
      <c r="C12713" s="123">
        <v>42426</v>
      </c>
      <c r="D12713" s="97" t="s">
        <v>10790</v>
      </c>
      <c r="E12713" s="97" t="s">
        <v>13</v>
      </c>
      <c r="F12713" s="97">
        <v>352376</v>
      </c>
      <c r="G12713" s="97"/>
      <c r="H12713" s="124" t="s">
        <v>1494</v>
      </c>
      <c r="I12713" s="125">
        <v>465944.78</v>
      </c>
      <c r="J12713" s="125">
        <v>0</v>
      </c>
      <c r="K12713" s="126">
        <v>465944.78</v>
      </c>
      <c r="L12713" s="100" t="s">
        <v>1324</v>
      </c>
    </row>
    <row r="12714" spans="1:12" ht="56.25" customHeight="1">
      <c r="A12714" s="97" t="s">
        <v>1493</v>
      </c>
      <c r="B12714" s="122" t="s">
        <v>10301</v>
      </c>
      <c r="C12714" s="123">
        <v>42426</v>
      </c>
      <c r="D12714" s="97" t="s">
        <v>10791</v>
      </c>
      <c r="E12714" s="97" t="s">
        <v>13</v>
      </c>
      <c r="F12714" s="97">
        <v>352378</v>
      </c>
      <c r="G12714" s="97"/>
      <c r="H12714" s="124" t="s">
        <v>1494</v>
      </c>
      <c r="I12714" s="125">
        <v>1279772.03</v>
      </c>
      <c r="J12714" s="125">
        <v>0</v>
      </c>
      <c r="K12714" s="126">
        <v>1279772.03</v>
      </c>
      <c r="L12714" s="100" t="s">
        <v>1324</v>
      </c>
    </row>
    <row r="12715" spans="1:12" ht="56.25" customHeight="1">
      <c r="A12715" s="97" t="s">
        <v>1493</v>
      </c>
      <c r="B12715" s="122" t="s">
        <v>10301</v>
      </c>
      <c r="C12715" s="123">
        <v>42426</v>
      </c>
      <c r="D12715" s="97" t="s">
        <v>10792</v>
      </c>
      <c r="E12715" s="97" t="s">
        <v>13</v>
      </c>
      <c r="F12715" s="97">
        <v>352380</v>
      </c>
      <c r="G12715" s="97"/>
      <c r="H12715" s="124" t="s">
        <v>1494</v>
      </c>
      <c r="I12715" s="125">
        <v>21718193.98</v>
      </c>
      <c r="J12715" s="125">
        <v>0</v>
      </c>
      <c r="K12715" s="126">
        <v>21718193.98</v>
      </c>
      <c r="L12715" s="100" t="s">
        <v>1324</v>
      </c>
    </row>
    <row r="12716" spans="1:12" ht="56.25" customHeight="1">
      <c r="A12716" s="97" t="s">
        <v>1493</v>
      </c>
      <c r="B12716" s="122" t="s">
        <v>10301</v>
      </c>
      <c r="C12716" s="123">
        <v>42426</v>
      </c>
      <c r="D12716" s="97" t="s">
        <v>10793</v>
      </c>
      <c r="E12716" s="97" t="s">
        <v>13</v>
      </c>
      <c r="F12716" s="97">
        <v>352382</v>
      </c>
      <c r="G12716" s="97"/>
      <c r="H12716" s="124" t="s">
        <v>1494</v>
      </c>
      <c r="I12716" s="125">
        <v>4147733.19</v>
      </c>
      <c r="J12716" s="125">
        <v>0</v>
      </c>
      <c r="K12716" s="126">
        <v>4147733.19</v>
      </c>
      <c r="L12716" s="100" t="s">
        <v>1324</v>
      </c>
    </row>
    <row r="12717" spans="1:12" ht="56.25" customHeight="1">
      <c r="A12717" s="97" t="s">
        <v>1493</v>
      </c>
      <c r="B12717" s="122" t="s">
        <v>10301</v>
      </c>
      <c r="C12717" s="123">
        <v>42426</v>
      </c>
      <c r="D12717" s="97" t="s">
        <v>10794</v>
      </c>
      <c r="E12717" s="97" t="s">
        <v>13</v>
      </c>
      <c r="F12717" s="97">
        <v>352384</v>
      </c>
      <c r="G12717" s="97"/>
      <c r="H12717" s="124" t="s">
        <v>1494</v>
      </c>
      <c r="I12717" s="125">
        <v>5896577.4199999999</v>
      </c>
      <c r="J12717" s="125">
        <v>0</v>
      </c>
      <c r="K12717" s="126">
        <v>5896577.4199999999</v>
      </c>
      <c r="L12717" s="100" t="s">
        <v>1324</v>
      </c>
    </row>
    <row r="12718" spans="1:12" ht="56.25" customHeight="1">
      <c r="A12718" s="97" t="s">
        <v>1493</v>
      </c>
      <c r="B12718" s="122" t="s">
        <v>10301</v>
      </c>
      <c r="C12718" s="123">
        <v>42426</v>
      </c>
      <c r="D12718" s="97" t="s">
        <v>10795</v>
      </c>
      <c r="E12718" s="97" t="s">
        <v>13</v>
      </c>
      <c r="F12718" s="97">
        <v>352386</v>
      </c>
      <c r="G12718" s="97"/>
      <c r="H12718" s="124" t="s">
        <v>1494</v>
      </c>
      <c r="I12718" s="125">
        <v>3995729.79</v>
      </c>
      <c r="J12718" s="125">
        <v>0</v>
      </c>
      <c r="K12718" s="126">
        <v>3995729.79</v>
      </c>
      <c r="L12718" s="100" t="s">
        <v>1324</v>
      </c>
    </row>
    <row r="12719" spans="1:12" ht="56.25" customHeight="1">
      <c r="A12719" s="97" t="s">
        <v>1493</v>
      </c>
      <c r="B12719" s="122" t="s">
        <v>10301</v>
      </c>
      <c r="C12719" s="123">
        <v>42426</v>
      </c>
      <c r="D12719" s="97" t="s">
        <v>10796</v>
      </c>
      <c r="E12719" s="97" t="s">
        <v>13</v>
      </c>
      <c r="F12719" s="97">
        <v>352388</v>
      </c>
      <c r="G12719" s="97"/>
      <c r="H12719" s="124" t="s">
        <v>1494</v>
      </c>
      <c r="I12719" s="125">
        <v>763103.11</v>
      </c>
      <c r="J12719" s="125">
        <v>0</v>
      </c>
      <c r="K12719" s="126">
        <v>763103.11</v>
      </c>
      <c r="L12719" s="100" t="s">
        <v>1324</v>
      </c>
    </row>
    <row r="12720" spans="1:12" ht="56.25" customHeight="1">
      <c r="A12720" s="97" t="s">
        <v>1493</v>
      </c>
      <c r="B12720" s="122" t="s">
        <v>10301</v>
      </c>
      <c r="C12720" s="123">
        <v>42426</v>
      </c>
      <c r="D12720" s="97" t="s">
        <v>10797</v>
      </c>
      <c r="E12720" s="97" t="s">
        <v>13</v>
      </c>
      <c r="F12720" s="97">
        <v>352390</v>
      </c>
      <c r="G12720" s="97"/>
      <c r="H12720" s="124" t="s">
        <v>1494</v>
      </c>
      <c r="I12720" s="125">
        <v>235453.45</v>
      </c>
      <c r="J12720" s="125">
        <v>0</v>
      </c>
      <c r="K12720" s="126">
        <v>235453.45</v>
      </c>
      <c r="L12720" s="100" t="s">
        <v>1324</v>
      </c>
    </row>
    <row r="12721" spans="1:12" ht="56.25" customHeight="1">
      <c r="A12721" s="97" t="s">
        <v>1493</v>
      </c>
      <c r="B12721" s="122" t="s">
        <v>10301</v>
      </c>
      <c r="C12721" s="123">
        <v>42426</v>
      </c>
      <c r="D12721" s="97" t="s">
        <v>10798</v>
      </c>
      <c r="E12721" s="97" t="s">
        <v>13</v>
      </c>
      <c r="F12721" s="97">
        <v>352392</v>
      </c>
      <c r="G12721" s="97"/>
      <c r="H12721" s="124" t="s">
        <v>1494</v>
      </c>
      <c r="I12721" s="125">
        <v>1084856.8</v>
      </c>
      <c r="J12721" s="125">
        <v>0</v>
      </c>
      <c r="K12721" s="126">
        <v>1084856.8</v>
      </c>
      <c r="L12721" s="100" t="s">
        <v>1324</v>
      </c>
    </row>
    <row r="12722" spans="1:12" ht="56.25" customHeight="1">
      <c r="A12722" s="97" t="s">
        <v>1493</v>
      </c>
      <c r="B12722" s="122" t="s">
        <v>10301</v>
      </c>
      <c r="C12722" s="123">
        <v>42426</v>
      </c>
      <c r="D12722" s="97" t="s">
        <v>10799</v>
      </c>
      <c r="E12722" s="97" t="s">
        <v>13</v>
      </c>
      <c r="F12722" s="97">
        <v>352394</v>
      </c>
      <c r="G12722" s="97"/>
      <c r="H12722" s="124" t="s">
        <v>1494</v>
      </c>
      <c r="I12722" s="125">
        <v>2385017.4300000002</v>
      </c>
      <c r="J12722" s="125">
        <v>0</v>
      </c>
      <c r="K12722" s="126">
        <v>2385017.4300000002</v>
      </c>
      <c r="L12722" s="100" t="s">
        <v>1324</v>
      </c>
    </row>
    <row r="12723" spans="1:12" ht="56.25" customHeight="1">
      <c r="A12723" s="97" t="s">
        <v>1493</v>
      </c>
      <c r="B12723" s="122" t="s">
        <v>10301</v>
      </c>
      <c r="C12723" s="123">
        <v>42426</v>
      </c>
      <c r="D12723" s="97" t="s">
        <v>10800</v>
      </c>
      <c r="E12723" s="97" t="s">
        <v>13</v>
      </c>
      <c r="F12723" s="97">
        <v>352396</v>
      </c>
      <c r="G12723" s="97"/>
      <c r="H12723" s="124" t="s">
        <v>1494</v>
      </c>
      <c r="I12723" s="125">
        <v>1662565.04</v>
      </c>
      <c r="J12723" s="125">
        <v>0</v>
      </c>
      <c r="K12723" s="126">
        <v>1662565.04</v>
      </c>
      <c r="L12723" s="100" t="s">
        <v>1324</v>
      </c>
    </row>
    <row r="12724" spans="1:12" ht="56.25" customHeight="1">
      <c r="A12724" s="97" t="s">
        <v>1493</v>
      </c>
      <c r="B12724" s="122" t="s">
        <v>10301</v>
      </c>
      <c r="C12724" s="123">
        <v>42426</v>
      </c>
      <c r="D12724" s="97" t="s">
        <v>10801</v>
      </c>
      <c r="E12724" s="97" t="s">
        <v>13</v>
      </c>
      <c r="F12724" s="97">
        <v>352398</v>
      </c>
      <c r="G12724" s="97"/>
      <c r="H12724" s="124" t="s">
        <v>1494</v>
      </c>
      <c r="I12724" s="125">
        <v>1936229.72</v>
      </c>
      <c r="J12724" s="125">
        <v>0</v>
      </c>
      <c r="K12724" s="126">
        <v>1936229.72</v>
      </c>
      <c r="L12724" s="100" t="s">
        <v>1324</v>
      </c>
    </row>
    <row r="12725" spans="1:12" ht="56.25" customHeight="1">
      <c r="A12725" s="97" t="s">
        <v>1493</v>
      </c>
      <c r="B12725" s="122" t="s">
        <v>10301</v>
      </c>
      <c r="C12725" s="123">
        <v>42426</v>
      </c>
      <c r="D12725" s="97" t="s">
        <v>10802</v>
      </c>
      <c r="E12725" s="97" t="s">
        <v>13</v>
      </c>
      <c r="F12725" s="97">
        <v>352400</v>
      </c>
      <c r="G12725" s="97"/>
      <c r="H12725" s="124" t="s">
        <v>1494</v>
      </c>
      <c r="I12725" s="125">
        <v>5318082.46</v>
      </c>
      <c r="J12725" s="125">
        <v>0</v>
      </c>
      <c r="K12725" s="126">
        <v>5318082.46</v>
      </c>
      <c r="L12725" s="100" t="s">
        <v>1324</v>
      </c>
    </row>
    <row r="12726" spans="1:12" ht="56.25" customHeight="1">
      <c r="A12726" s="97" t="s">
        <v>1493</v>
      </c>
      <c r="B12726" s="122" t="s">
        <v>10301</v>
      </c>
      <c r="C12726" s="123">
        <v>42426</v>
      </c>
      <c r="D12726" s="97" t="s">
        <v>10803</v>
      </c>
      <c r="E12726" s="97" t="s">
        <v>13</v>
      </c>
      <c r="F12726" s="97">
        <v>352402</v>
      </c>
      <c r="G12726" s="97"/>
      <c r="H12726" s="124" t="s">
        <v>1494</v>
      </c>
      <c r="I12726" s="125">
        <v>4566430.21</v>
      </c>
      <c r="J12726" s="125">
        <v>0</v>
      </c>
      <c r="K12726" s="126">
        <v>4566430.21</v>
      </c>
      <c r="L12726" s="100" t="s">
        <v>1324</v>
      </c>
    </row>
    <row r="12727" spans="1:12" ht="56.25" customHeight="1">
      <c r="A12727" s="97" t="s">
        <v>1493</v>
      </c>
      <c r="B12727" s="122" t="s">
        <v>10301</v>
      </c>
      <c r="C12727" s="123">
        <v>42426</v>
      </c>
      <c r="D12727" s="97" t="s">
        <v>10804</v>
      </c>
      <c r="E12727" s="97" t="s">
        <v>13</v>
      </c>
      <c r="F12727" s="97">
        <v>352404</v>
      </c>
      <c r="G12727" s="97"/>
      <c r="H12727" s="124" t="s">
        <v>1494</v>
      </c>
      <c r="I12727" s="125">
        <v>6550730.4800000004</v>
      </c>
      <c r="J12727" s="125">
        <v>0</v>
      </c>
      <c r="K12727" s="126">
        <v>6550730.4800000004</v>
      </c>
      <c r="L12727" s="100" t="s">
        <v>1324</v>
      </c>
    </row>
    <row r="12728" spans="1:12" ht="56.25" customHeight="1">
      <c r="A12728" s="97" t="s">
        <v>1493</v>
      </c>
      <c r="B12728" s="122" t="s">
        <v>10301</v>
      </c>
      <c r="C12728" s="123">
        <v>42426</v>
      </c>
      <c r="D12728" s="97" t="s">
        <v>10805</v>
      </c>
      <c r="E12728" s="97" t="s">
        <v>13</v>
      </c>
      <c r="F12728" s="97">
        <v>352406</v>
      </c>
      <c r="G12728" s="97"/>
      <c r="H12728" s="124" t="s">
        <v>1494</v>
      </c>
      <c r="I12728" s="125">
        <v>5549140.5</v>
      </c>
      <c r="J12728" s="125">
        <v>0</v>
      </c>
      <c r="K12728" s="126">
        <v>5549140.5</v>
      </c>
      <c r="L12728" s="100" t="s">
        <v>1324</v>
      </c>
    </row>
    <row r="12729" spans="1:12" ht="56.25" customHeight="1">
      <c r="A12729" s="97" t="s">
        <v>1493</v>
      </c>
      <c r="B12729" s="122" t="s">
        <v>10301</v>
      </c>
      <c r="C12729" s="123">
        <v>42426</v>
      </c>
      <c r="D12729" s="97" t="s">
        <v>10806</v>
      </c>
      <c r="E12729" s="97" t="s">
        <v>13</v>
      </c>
      <c r="F12729" s="97">
        <v>352408</v>
      </c>
      <c r="G12729" s="97"/>
      <c r="H12729" s="124" t="s">
        <v>1494</v>
      </c>
      <c r="I12729" s="125">
        <v>2276468.5</v>
      </c>
      <c r="J12729" s="125">
        <v>0</v>
      </c>
      <c r="K12729" s="126">
        <v>2276468.5</v>
      </c>
      <c r="L12729" s="100" t="s">
        <v>1324</v>
      </c>
    </row>
    <row r="12730" spans="1:12" ht="56.25" customHeight="1">
      <c r="A12730" s="97" t="s">
        <v>1493</v>
      </c>
      <c r="B12730" s="122" t="s">
        <v>10301</v>
      </c>
      <c r="C12730" s="123">
        <v>42426</v>
      </c>
      <c r="D12730" s="97" t="s">
        <v>10807</v>
      </c>
      <c r="E12730" s="97" t="s">
        <v>13</v>
      </c>
      <c r="F12730" s="97">
        <v>352410</v>
      </c>
      <c r="G12730" s="97"/>
      <c r="H12730" s="124" t="s">
        <v>1494</v>
      </c>
      <c r="I12730" s="125">
        <v>19729677.07</v>
      </c>
      <c r="J12730" s="125">
        <v>0</v>
      </c>
      <c r="K12730" s="126">
        <v>19729677.07</v>
      </c>
      <c r="L12730" s="100" t="s">
        <v>1324</v>
      </c>
    </row>
    <row r="12731" spans="1:12" ht="56.25" customHeight="1">
      <c r="A12731" s="97" t="s">
        <v>1493</v>
      </c>
      <c r="B12731" s="122" t="s">
        <v>10301</v>
      </c>
      <c r="C12731" s="123">
        <v>42426</v>
      </c>
      <c r="D12731" s="97" t="s">
        <v>10808</v>
      </c>
      <c r="E12731" s="97" t="s">
        <v>13</v>
      </c>
      <c r="F12731" s="97">
        <v>352412</v>
      </c>
      <c r="G12731" s="97"/>
      <c r="H12731" s="124" t="s">
        <v>1494</v>
      </c>
      <c r="I12731" s="125">
        <v>46272487.100000001</v>
      </c>
      <c r="J12731" s="125">
        <v>0</v>
      </c>
      <c r="K12731" s="126">
        <v>46272487.100000001</v>
      </c>
      <c r="L12731" s="100" t="s">
        <v>1324</v>
      </c>
    </row>
    <row r="12732" spans="1:12" ht="56.25" customHeight="1">
      <c r="A12732" s="97" t="s">
        <v>1493</v>
      </c>
      <c r="B12732" s="122" t="s">
        <v>10301</v>
      </c>
      <c r="C12732" s="123">
        <v>42426</v>
      </c>
      <c r="D12732" s="97" t="s">
        <v>10809</v>
      </c>
      <c r="E12732" s="97" t="s">
        <v>13</v>
      </c>
      <c r="F12732" s="97">
        <v>352414</v>
      </c>
      <c r="G12732" s="97"/>
      <c r="H12732" s="124" t="s">
        <v>1494</v>
      </c>
      <c r="I12732" s="125">
        <v>1335.09</v>
      </c>
      <c r="J12732" s="125">
        <v>0</v>
      </c>
      <c r="K12732" s="126">
        <v>1335.09</v>
      </c>
      <c r="L12732" s="100" t="s">
        <v>1324</v>
      </c>
    </row>
    <row r="12733" spans="1:12" ht="56.25" customHeight="1">
      <c r="A12733" s="97" t="s">
        <v>1493</v>
      </c>
      <c r="B12733" s="122" t="s">
        <v>10301</v>
      </c>
      <c r="C12733" s="123">
        <v>42426</v>
      </c>
      <c r="D12733" s="97" t="s">
        <v>10810</v>
      </c>
      <c r="E12733" s="97" t="s">
        <v>13</v>
      </c>
      <c r="F12733" s="97">
        <v>352416</v>
      </c>
      <c r="G12733" s="97"/>
      <c r="H12733" s="124" t="s">
        <v>1494</v>
      </c>
      <c r="I12733" s="125">
        <v>17235.2</v>
      </c>
      <c r="J12733" s="125">
        <v>0</v>
      </c>
      <c r="K12733" s="126">
        <v>17235.2</v>
      </c>
      <c r="L12733" s="100" t="s">
        <v>1324</v>
      </c>
    </row>
    <row r="12734" spans="1:12" ht="56.25" customHeight="1">
      <c r="A12734" s="97" t="s">
        <v>1493</v>
      </c>
      <c r="B12734" s="122" t="s">
        <v>10301</v>
      </c>
      <c r="C12734" s="123">
        <v>42426</v>
      </c>
      <c r="D12734" s="97" t="s">
        <v>10811</v>
      </c>
      <c r="E12734" s="97" t="s">
        <v>13</v>
      </c>
      <c r="F12734" s="97">
        <v>352418</v>
      </c>
      <c r="G12734" s="97"/>
      <c r="H12734" s="124" t="s">
        <v>1494</v>
      </c>
      <c r="I12734" s="125">
        <v>8007.47</v>
      </c>
      <c r="J12734" s="125">
        <v>0</v>
      </c>
      <c r="K12734" s="126">
        <v>8007.47</v>
      </c>
      <c r="L12734" s="100" t="s">
        <v>1324</v>
      </c>
    </row>
    <row r="12735" spans="1:12" ht="56.25" customHeight="1">
      <c r="A12735" s="97" t="s">
        <v>1493</v>
      </c>
      <c r="B12735" s="122" t="s">
        <v>10301</v>
      </c>
      <c r="C12735" s="123">
        <v>42426</v>
      </c>
      <c r="D12735" s="97" t="s">
        <v>10812</v>
      </c>
      <c r="E12735" s="97" t="s">
        <v>13</v>
      </c>
      <c r="F12735" s="97">
        <v>352420</v>
      </c>
      <c r="G12735" s="97"/>
      <c r="H12735" s="124" t="s">
        <v>1494</v>
      </c>
      <c r="I12735" s="125">
        <v>6091.34</v>
      </c>
      <c r="J12735" s="125">
        <v>0</v>
      </c>
      <c r="K12735" s="126">
        <v>6091.34</v>
      </c>
      <c r="L12735" s="100" t="s">
        <v>1324</v>
      </c>
    </row>
    <row r="12736" spans="1:12" ht="56.25" customHeight="1">
      <c r="A12736" s="97" t="s">
        <v>1493</v>
      </c>
      <c r="B12736" s="122" t="s">
        <v>10301</v>
      </c>
      <c r="C12736" s="123">
        <v>42426</v>
      </c>
      <c r="D12736" s="97" t="s">
        <v>10813</v>
      </c>
      <c r="E12736" s="97" t="s">
        <v>13</v>
      </c>
      <c r="F12736" s="97">
        <v>352422</v>
      </c>
      <c r="G12736" s="97"/>
      <c r="H12736" s="124" t="s">
        <v>1494</v>
      </c>
      <c r="I12736" s="125">
        <v>62229.8</v>
      </c>
      <c r="J12736" s="125">
        <v>0</v>
      </c>
      <c r="K12736" s="126">
        <v>62229.8</v>
      </c>
      <c r="L12736" s="100" t="s">
        <v>1324</v>
      </c>
    </row>
    <row r="12737" spans="1:12" ht="56.25" customHeight="1">
      <c r="A12737" s="97" t="s">
        <v>1493</v>
      </c>
      <c r="B12737" s="122" t="s">
        <v>10301</v>
      </c>
      <c r="C12737" s="123">
        <v>42426</v>
      </c>
      <c r="D12737" s="97" t="s">
        <v>10814</v>
      </c>
      <c r="E12737" s="97" t="s">
        <v>13</v>
      </c>
      <c r="F12737" s="97">
        <v>352424</v>
      </c>
      <c r="G12737" s="97"/>
      <c r="H12737" s="124" t="s">
        <v>1494</v>
      </c>
      <c r="I12737" s="125">
        <v>47338.53</v>
      </c>
      <c r="J12737" s="125">
        <v>0</v>
      </c>
      <c r="K12737" s="126">
        <v>47338.53</v>
      </c>
      <c r="L12737" s="100" t="s">
        <v>1324</v>
      </c>
    </row>
    <row r="12738" spans="1:12" ht="56.25" customHeight="1">
      <c r="A12738" s="97" t="s">
        <v>1493</v>
      </c>
      <c r="B12738" s="122" t="s">
        <v>10301</v>
      </c>
      <c r="C12738" s="123">
        <v>42426</v>
      </c>
      <c r="D12738" s="97" t="s">
        <v>10815</v>
      </c>
      <c r="E12738" s="97" t="s">
        <v>13</v>
      </c>
      <c r="F12738" s="97">
        <v>352426</v>
      </c>
      <c r="G12738" s="97"/>
      <c r="H12738" s="124" t="s">
        <v>1494</v>
      </c>
      <c r="I12738" s="125">
        <v>47338.53</v>
      </c>
      <c r="J12738" s="125">
        <v>0</v>
      </c>
      <c r="K12738" s="126">
        <v>47338.53</v>
      </c>
      <c r="L12738" s="100" t="s">
        <v>1324</v>
      </c>
    </row>
    <row r="12739" spans="1:12" ht="56.25" customHeight="1">
      <c r="A12739" s="97" t="s">
        <v>1493</v>
      </c>
      <c r="B12739" s="122" t="s">
        <v>10301</v>
      </c>
      <c r="C12739" s="123">
        <v>42426</v>
      </c>
      <c r="D12739" s="97" t="s">
        <v>10816</v>
      </c>
      <c r="E12739" s="97" t="s">
        <v>13</v>
      </c>
      <c r="F12739" s="97">
        <v>352428</v>
      </c>
      <c r="G12739" s="97"/>
      <c r="H12739" s="124" t="s">
        <v>1494</v>
      </c>
      <c r="I12739" s="125">
        <v>3917.27</v>
      </c>
      <c r="J12739" s="125">
        <v>0</v>
      </c>
      <c r="K12739" s="126">
        <v>3917.27</v>
      </c>
      <c r="L12739" s="100" t="s">
        <v>1324</v>
      </c>
    </row>
    <row r="12740" spans="1:12" ht="56.25" customHeight="1">
      <c r="A12740" s="97" t="s">
        <v>1493</v>
      </c>
      <c r="B12740" s="122" t="s">
        <v>10301</v>
      </c>
      <c r="C12740" s="123">
        <v>42426</v>
      </c>
      <c r="D12740" s="97" t="s">
        <v>10817</v>
      </c>
      <c r="E12740" s="97" t="s">
        <v>13</v>
      </c>
      <c r="F12740" s="97">
        <v>352430</v>
      </c>
      <c r="G12740" s="97"/>
      <c r="H12740" s="124" t="s">
        <v>1494</v>
      </c>
      <c r="I12740" s="125">
        <v>30442.9</v>
      </c>
      <c r="J12740" s="125">
        <v>0</v>
      </c>
      <c r="K12740" s="126">
        <v>30442.9</v>
      </c>
      <c r="L12740" s="100" t="s">
        <v>1324</v>
      </c>
    </row>
    <row r="12741" spans="1:12" ht="56.25" customHeight="1">
      <c r="A12741" s="97" t="s">
        <v>1493</v>
      </c>
      <c r="B12741" s="122" t="s">
        <v>10301</v>
      </c>
      <c r="C12741" s="123">
        <v>42459</v>
      </c>
      <c r="D12741" s="97" t="s">
        <v>11283</v>
      </c>
      <c r="E12741" s="97" t="s">
        <v>13</v>
      </c>
      <c r="F12741" s="97">
        <v>353408</v>
      </c>
      <c r="G12741" s="97"/>
      <c r="H12741" s="124" t="s">
        <v>1494</v>
      </c>
      <c r="I12741" s="125">
        <v>2568100.06</v>
      </c>
      <c r="J12741" s="125">
        <v>0</v>
      </c>
      <c r="K12741" s="126">
        <v>2568100.06</v>
      </c>
      <c r="L12741" s="100" t="s">
        <v>1324</v>
      </c>
    </row>
    <row r="12742" spans="1:12" ht="56.25" customHeight="1">
      <c r="A12742" s="97" t="s">
        <v>1493</v>
      </c>
      <c r="B12742" s="122" t="s">
        <v>10301</v>
      </c>
      <c r="C12742" s="123">
        <v>42459</v>
      </c>
      <c r="D12742" s="97" t="s">
        <v>11284</v>
      </c>
      <c r="E12742" s="97" t="s">
        <v>13</v>
      </c>
      <c r="F12742" s="97">
        <v>353410</v>
      </c>
      <c r="G12742" s="97"/>
      <c r="H12742" s="124" t="s">
        <v>1494</v>
      </c>
      <c r="I12742" s="125">
        <v>2568100.06</v>
      </c>
      <c r="J12742" s="125">
        <v>0</v>
      </c>
      <c r="K12742" s="126">
        <v>2568100.06</v>
      </c>
      <c r="L12742" s="100" t="s">
        <v>1324</v>
      </c>
    </row>
    <row r="12743" spans="1:12" ht="56.25" customHeight="1">
      <c r="A12743" s="97" t="s">
        <v>1493</v>
      </c>
      <c r="B12743" s="122" t="s">
        <v>10301</v>
      </c>
      <c r="C12743" s="123">
        <v>42459</v>
      </c>
      <c r="D12743" s="97" t="s">
        <v>11285</v>
      </c>
      <c r="E12743" s="97" t="s">
        <v>13</v>
      </c>
      <c r="F12743" s="97">
        <v>353412</v>
      </c>
      <c r="G12743" s="97"/>
      <c r="H12743" s="124" t="s">
        <v>1494</v>
      </c>
      <c r="I12743" s="125">
        <v>2568100.06</v>
      </c>
      <c r="J12743" s="125">
        <v>0</v>
      </c>
      <c r="K12743" s="126">
        <v>2568100.06</v>
      </c>
      <c r="L12743" s="100" t="s">
        <v>1324</v>
      </c>
    </row>
    <row r="12744" spans="1:12" ht="56.25" customHeight="1">
      <c r="A12744" s="97" t="s">
        <v>1493</v>
      </c>
      <c r="B12744" s="122" t="s">
        <v>10301</v>
      </c>
      <c r="C12744" s="123">
        <v>42459</v>
      </c>
      <c r="D12744" s="97" t="s">
        <v>11286</v>
      </c>
      <c r="E12744" s="97" t="s">
        <v>13</v>
      </c>
      <c r="F12744" s="97">
        <v>353414</v>
      </c>
      <c r="G12744" s="97"/>
      <c r="H12744" s="124" t="s">
        <v>1494</v>
      </c>
      <c r="I12744" s="125">
        <v>2568100.06</v>
      </c>
      <c r="J12744" s="125">
        <v>0</v>
      </c>
      <c r="K12744" s="126">
        <v>2568100.06</v>
      </c>
      <c r="L12744" s="100" t="s">
        <v>1324</v>
      </c>
    </row>
    <row r="12745" spans="1:12" ht="56.25" customHeight="1">
      <c r="A12745" s="97" t="s">
        <v>1493</v>
      </c>
      <c r="B12745" s="122" t="s">
        <v>10301</v>
      </c>
      <c r="C12745" s="123">
        <v>42459</v>
      </c>
      <c r="D12745" s="97" t="s">
        <v>11287</v>
      </c>
      <c r="E12745" s="97" t="s">
        <v>13</v>
      </c>
      <c r="F12745" s="97">
        <v>353416</v>
      </c>
      <c r="G12745" s="97"/>
      <c r="H12745" s="124" t="s">
        <v>1494</v>
      </c>
      <c r="I12745" s="125">
        <v>7053588.4500000002</v>
      </c>
      <c r="J12745" s="125">
        <v>0</v>
      </c>
      <c r="K12745" s="126">
        <v>7053588.4500000002</v>
      </c>
      <c r="L12745" s="100" t="s">
        <v>1324</v>
      </c>
    </row>
    <row r="12746" spans="1:12" ht="56.25" customHeight="1">
      <c r="A12746" s="97" t="s">
        <v>1493</v>
      </c>
      <c r="B12746" s="122" t="s">
        <v>10301</v>
      </c>
      <c r="C12746" s="123">
        <v>42459</v>
      </c>
      <c r="D12746" s="97" t="s">
        <v>11288</v>
      </c>
      <c r="E12746" s="97" t="s">
        <v>13</v>
      </c>
      <c r="F12746" s="97">
        <v>353418</v>
      </c>
      <c r="G12746" s="97"/>
      <c r="H12746" s="124" t="s">
        <v>1494</v>
      </c>
      <c r="I12746" s="125">
        <v>7053588.4500000002</v>
      </c>
      <c r="J12746" s="125">
        <v>0</v>
      </c>
      <c r="K12746" s="126">
        <v>7053588.4500000002</v>
      </c>
      <c r="L12746" s="100" t="s">
        <v>1324</v>
      </c>
    </row>
    <row r="12747" spans="1:12" ht="56.25" customHeight="1">
      <c r="A12747" s="97" t="s">
        <v>1493</v>
      </c>
      <c r="B12747" s="122" t="s">
        <v>10301</v>
      </c>
      <c r="C12747" s="123">
        <v>42459</v>
      </c>
      <c r="D12747" s="97" t="s">
        <v>11289</v>
      </c>
      <c r="E12747" s="97" t="s">
        <v>13</v>
      </c>
      <c r="F12747" s="97">
        <v>353420</v>
      </c>
      <c r="G12747" s="97"/>
      <c r="H12747" s="124" t="s">
        <v>1494</v>
      </c>
      <c r="I12747" s="125">
        <v>7053588.4500000002</v>
      </c>
      <c r="J12747" s="125">
        <v>0</v>
      </c>
      <c r="K12747" s="126">
        <v>7053588.4500000002</v>
      </c>
      <c r="L12747" s="100" t="s">
        <v>1324</v>
      </c>
    </row>
    <row r="12748" spans="1:12" ht="56.25" customHeight="1">
      <c r="A12748" s="97" t="s">
        <v>1493</v>
      </c>
      <c r="B12748" s="122" t="s">
        <v>10301</v>
      </c>
      <c r="C12748" s="123">
        <v>42459</v>
      </c>
      <c r="D12748" s="97" t="s">
        <v>11290</v>
      </c>
      <c r="E12748" s="97" t="s">
        <v>13</v>
      </c>
      <c r="F12748" s="97">
        <v>353422</v>
      </c>
      <c r="G12748" s="97"/>
      <c r="H12748" s="124" t="s">
        <v>1494</v>
      </c>
      <c r="I12748" s="125">
        <v>7053588.4500000002</v>
      </c>
      <c r="J12748" s="125">
        <v>0</v>
      </c>
      <c r="K12748" s="126">
        <v>7053588.4500000002</v>
      </c>
      <c r="L12748" s="100" t="s">
        <v>1324</v>
      </c>
    </row>
    <row r="12749" spans="1:12" ht="56.25" customHeight="1">
      <c r="A12749" s="97" t="s">
        <v>1493</v>
      </c>
      <c r="B12749" s="122" t="s">
        <v>10301</v>
      </c>
      <c r="C12749" s="123">
        <v>42459</v>
      </c>
      <c r="D12749" s="97" t="s">
        <v>11291</v>
      </c>
      <c r="E12749" s="97" t="s">
        <v>13</v>
      </c>
      <c r="F12749" s="97">
        <v>353424</v>
      </c>
      <c r="G12749" s="97"/>
      <c r="H12749" s="124" t="s">
        <v>1494</v>
      </c>
      <c r="I12749" s="125">
        <v>7053588.4500000002</v>
      </c>
      <c r="J12749" s="125">
        <v>0</v>
      </c>
      <c r="K12749" s="126">
        <v>7053588.4500000002</v>
      </c>
      <c r="L12749" s="100" t="s">
        <v>1324</v>
      </c>
    </row>
    <row r="12750" spans="1:12" ht="56.25" customHeight="1">
      <c r="A12750" s="97" t="s">
        <v>1493</v>
      </c>
      <c r="B12750" s="122" t="s">
        <v>10301</v>
      </c>
      <c r="C12750" s="123">
        <v>42459</v>
      </c>
      <c r="D12750" s="97" t="s">
        <v>11292</v>
      </c>
      <c r="E12750" s="97" t="s">
        <v>13</v>
      </c>
      <c r="F12750" s="97">
        <v>353426</v>
      </c>
      <c r="G12750" s="97"/>
      <c r="H12750" s="124" t="s">
        <v>1494</v>
      </c>
      <c r="I12750" s="125">
        <v>5975112.75</v>
      </c>
      <c r="J12750" s="125">
        <v>0</v>
      </c>
      <c r="K12750" s="126">
        <v>5975112.75</v>
      </c>
      <c r="L12750" s="100" t="s">
        <v>1324</v>
      </c>
    </row>
    <row r="12751" spans="1:12" ht="56.25" customHeight="1">
      <c r="A12751" s="97" t="s">
        <v>1493</v>
      </c>
      <c r="B12751" s="122" t="s">
        <v>10301</v>
      </c>
      <c r="C12751" s="123">
        <v>42459</v>
      </c>
      <c r="D12751" s="97" t="s">
        <v>11293</v>
      </c>
      <c r="E12751" s="97" t="s">
        <v>13</v>
      </c>
      <c r="F12751" s="97">
        <v>353428</v>
      </c>
      <c r="G12751" s="97"/>
      <c r="H12751" s="124" t="s">
        <v>1494</v>
      </c>
      <c r="I12751" s="125">
        <v>5975112.75</v>
      </c>
      <c r="J12751" s="125">
        <v>0</v>
      </c>
      <c r="K12751" s="126">
        <v>5975112.75</v>
      </c>
      <c r="L12751" s="100" t="s">
        <v>1324</v>
      </c>
    </row>
    <row r="12752" spans="1:12" ht="56.25" customHeight="1">
      <c r="A12752" s="97" t="s">
        <v>1493</v>
      </c>
      <c r="B12752" s="122" t="s">
        <v>10301</v>
      </c>
      <c r="C12752" s="123">
        <v>42459</v>
      </c>
      <c r="D12752" s="97" t="s">
        <v>11294</v>
      </c>
      <c r="E12752" s="97" t="s">
        <v>13</v>
      </c>
      <c r="F12752" s="97">
        <v>353430</v>
      </c>
      <c r="G12752" s="97"/>
      <c r="H12752" s="124" t="s">
        <v>1494</v>
      </c>
      <c r="I12752" s="125">
        <v>5975112.75</v>
      </c>
      <c r="J12752" s="125">
        <v>0</v>
      </c>
      <c r="K12752" s="126">
        <v>5975112.75</v>
      </c>
      <c r="L12752" s="100" t="s">
        <v>1324</v>
      </c>
    </row>
    <row r="12753" spans="1:12" ht="56.25" customHeight="1">
      <c r="A12753" s="97" t="s">
        <v>1493</v>
      </c>
      <c r="B12753" s="122" t="s">
        <v>10301</v>
      </c>
      <c r="C12753" s="123">
        <v>42459</v>
      </c>
      <c r="D12753" s="97" t="s">
        <v>11295</v>
      </c>
      <c r="E12753" s="97" t="s">
        <v>13</v>
      </c>
      <c r="F12753" s="97">
        <v>353432</v>
      </c>
      <c r="G12753" s="97"/>
      <c r="H12753" s="124" t="s">
        <v>1494</v>
      </c>
      <c r="I12753" s="125">
        <v>5975112.75</v>
      </c>
      <c r="J12753" s="125">
        <v>0</v>
      </c>
      <c r="K12753" s="126">
        <v>5975112.75</v>
      </c>
      <c r="L12753" s="100" t="s">
        <v>1324</v>
      </c>
    </row>
    <row r="12754" spans="1:12" ht="56.25" customHeight="1">
      <c r="A12754" s="97" t="s">
        <v>1493</v>
      </c>
      <c r="B12754" s="122" t="s">
        <v>10301</v>
      </c>
      <c r="C12754" s="123">
        <v>42459</v>
      </c>
      <c r="D12754" s="97" t="s">
        <v>11296</v>
      </c>
      <c r="E12754" s="97" t="s">
        <v>13</v>
      </c>
      <c r="F12754" s="97">
        <v>353434</v>
      </c>
      <c r="G12754" s="97"/>
      <c r="H12754" s="124" t="s">
        <v>1494</v>
      </c>
      <c r="I12754" s="125">
        <v>5975112.75</v>
      </c>
      <c r="J12754" s="125">
        <v>0</v>
      </c>
      <c r="K12754" s="126">
        <v>5975112.75</v>
      </c>
      <c r="L12754" s="100" t="s">
        <v>1324</v>
      </c>
    </row>
    <row r="12755" spans="1:12" ht="56.25" customHeight="1">
      <c r="A12755" s="97" t="s">
        <v>1493</v>
      </c>
      <c r="B12755" s="122" t="s">
        <v>10301</v>
      </c>
      <c r="C12755" s="123">
        <v>42459</v>
      </c>
      <c r="D12755" s="97" t="s">
        <v>11297</v>
      </c>
      <c r="E12755" s="97" t="s">
        <v>13</v>
      </c>
      <c r="F12755" s="97">
        <v>353436</v>
      </c>
      <c r="G12755" s="97"/>
      <c r="H12755" s="124" t="s">
        <v>1494</v>
      </c>
      <c r="I12755" s="125">
        <v>16411349.09</v>
      </c>
      <c r="J12755" s="125">
        <v>0</v>
      </c>
      <c r="K12755" s="126">
        <v>16411349.09</v>
      </c>
      <c r="L12755" s="100" t="s">
        <v>1324</v>
      </c>
    </row>
    <row r="12756" spans="1:12" ht="56.25" customHeight="1">
      <c r="A12756" s="97" t="s">
        <v>1493</v>
      </c>
      <c r="B12756" s="122" t="s">
        <v>10301</v>
      </c>
      <c r="C12756" s="123">
        <v>42459</v>
      </c>
      <c r="D12756" s="97" t="s">
        <v>11298</v>
      </c>
      <c r="E12756" s="97" t="s">
        <v>13</v>
      </c>
      <c r="F12756" s="97">
        <v>353438</v>
      </c>
      <c r="G12756" s="97"/>
      <c r="H12756" s="124" t="s">
        <v>1494</v>
      </c>
      <c r="I12756" s="125">
        <v>16411349.09</v>
      </c>
      <c r="J12756" s="125">
        <v>0</v>
      </c>
      <c r="K12756" s="126">
        <v>16411349.09</v>
      </c>
      <c r="L12756" s="100" t="s">
        <v>1324</v>
      </c>
    </row>
    <row r="12757" spans="1:12" ht="56.25" customHeight="1">
      <c r="A12757" s="97" t="s">
        <v>1493</v>
      </c>
      <c r="B12757" s="122" t="s">
        <v>10301</v>
      </c>
      <c r="C12757" s="123">
        <v>42459</v>
      </c>
      <c r="D12757" s="97" t="s">
        <v>11299</v>
      </c>
      <c r="E12757" s="97" t="s">
        <v>13</v>
      </c>
      <c r="F12757" s="97">
        <v>353440</v>
      </c>
      <c r="G12757" s="97"/>
      <c r="H12757" s="124" t="s">
        <v>1494</v>
      </c>
      <c r="I12757" s="125">
        <v>16411349.09</v>
      </c>
      <c r="J12757" s="125">
        <v>0</v>
      </c>
      <c r="K12757" s="126">
        <v>16411349.09</v>
      </c>
      <c r="L12757" s="100" t="s">
        <v>1324</v>
      </c>
    </row>
    <row r="12758" spans="1:12" ht="56.25" customHeight="1">
      <c r="A12758" s="97" t="s">
        <v>1493</v>
      </c>
      <c r="B12758" s="122" t="s">
        <v>10301</v>
      </c>
      <c r="C12758" s="123">
        <v>42459</v>
      </c>
      <c r="D12758" s="97" t="s">
        <v>11300</v>
      </c>
      <c r="E12758" s="97" t="s">
        <v>13</v>
      </c>
      <c r="F12758" s="97">
        <v>353442</v>
      </c>
      <c r="G12758" s="97"/>
      <c r="H12758" s="124" t="s">
        <v>1494</v>
      </c>
      <c r="I12758" s="125">
        <v>16411349.09</v>
      </c>
      <c r="J12758" s="125">
        <v>0</v>
      </c>
      <c r="K12758" s="126">
        <v>16411349.09</v>
      </c>
      <c r="L12758" s="100" t="s">
        <v>1324</v>
      </c>
    </row>
    <row r="12759" spans="1:12" ht="56.25" customHeight="1">
      <c r="A12759" s="97" t="s">
        <v>1493</v>
      </c>
      <c r="B12759" s="122" t="s">
        <v>10301</v>
      </c>
      <c r="C12759" s="123">
        <v>42459</v>
      </c>
      <c r="D12759" s="97" t="s">
        <v>11301</v>
      </c>
      <c r="E12759" s="97" t="s">
        <v>13</v>
      </c>
      <c r="F12759" s="97">
        <v>353444</v>
      </c>
      <c r="G12759" s="97"/>
      <c r="H12759" s="124" t="s">
        <v>1494</v>
      </c>
      <c r="I12759" s="125">
        <v>3019372.47</v>
      </c>
      <c r="J12759" s="125">
        <v>0</v>
      </c>
      <c r="K12759" s="126">
        <v>3019372.47</v>
      </c>
      <c r="L12759" s="100" t="s">
        <v>1324</v>
      </c>
    </row>
    <row r="12760" spans="1:12" ht="56.25" customHeight="1">
      <c r="A12760" s="97" t="s">
        <v>1493</v>
      </c>
      <c r="B12760" s="122" t="s">
        <v>10301</v>
      </c>
      <c r="C12760" s="123">
        <v>42459</v>
      </c>
      <c r="D12760" s="97" t="s">
        <v>11302</v>
      </c>
      <c r="E12760" s="97" t="s">
        <v>13</v>
      </c>
      <c r="F12760" s="97">
        <v>353446</v>
      </c>
      <c r="G12760" s="97"/>
      <c r="H12760" s="124" t="s">
        <v>1494</v>
      </c>
      <c r="I12760" s="125">
        <v>3019372.47</v>
      </c>
      <c r="J12760" s="125">
        <v>0</v>
      </c>
      <c r="K12760" s="126">
        <v>3019372.47</v>
      </c>
      <c r="L12760" s="100" t="s">
        <v>1324</v>
      </c>
    </row>
    <row r="12761" spans="1:12" ht="56.25" customHeight="1">
      <c r="A12761" s="97" t="s">
        <v>1493</v>
      </c>
      <c r="B12761" s="122" t="s">
        <v>10301</v>
      </c>
      <c r="C12761" s="123">
        <v>42459</v>
      </c>
      <c r="D12761" s="97" t="s">
        <v>11303</v>
      </c>
      <c r="E12761" s="97" t="s">
        <v>13</v>
      </c>
      <c r="F12761" s="97">
        <v>353448</v>
      </c>
      <c r="G12761" s="97"/>
      <c r="H12761" s="124" t="s">
        <v>1494</v>
      </c>
      <c r="I12761" s="125">
        <v>3019372.47</v>
      </c>
      <c r="J12761" s="125">
        <v>0</v>
      </c>
      <c r="K12761" s="126">
        <v>3019372.47</v>
      </c>
      <c r="L12761" s="100" t="s">
        <v>1324</v>
      </c>
    </row>
    <row r="12762" spans="1:12" ht="56.25" customHeight="1">
      <c r="A12762" s="97" t="s">
        <v>1493</v>
      </c>
      <c r="B12762" s="122" t="s">
        <v>10301</v>
      </c>
      <c r="C12762" s="123">
        <v>42459</v>
      </c>
      <c r="D12762" s="97" t="s">
        <v>11304</v>
      </c>
      <c r="E12762" s="97" t="s">
        <v>13</v>
      </c>
      <c r="F12762" s="97">
        <v>353450</v>
      </c>
      <c r="G12762" s="97"/>
      <c r="H12762" s="124" t="s">
        <v>1494</v>
      </c>
      <c r="I12762" s="125">
        <v>3019372.47</v>
      </c>
      <c r="J12762" s="125">
        <v>0</v>
      </c>
      <c r="K12762" s="126">
        <v>3019372.47</v>
      </c>
      <c r="L12762" s="100" t="s">
        <v>1324</v>
      </c>
    </row>
    <row r="12763" spans="1:12" ht="56.25" customHeight="1">
      <c r="A12763" s="97" t="s">
        <v>1493</v>
      </c>
      <c r="B12763" s="122" t="s">
        <v>10301</v>
      </c>
      <c r="C12763" s="123">
        <v>42459</v>
      </c>
      <c r="D12763" s="97" t="s">
        <v>11305</v>
      </c>
      <c r="E12763" s="97" t="s">
        <v>13</v>
      </c>
      <c r="F12763" s="97">
        <v>353452</v>
      </c>
      <c r="G12763" s="97"/>
      <c r="H12763" s="124" t="s">
        <v>1494</v>
      </c>
      <c r="I12763" s="125">
        <v>3019372.47</v>
      </c>
      <c r="J12763" s="125">
        <v>0</v>
      </c>
      <c r="K12763" s="126">
        <v>3019372.47</v>
      </c>
      <c r="L12763" s="100" t="s">
        <v>1324</v>
      </c>
    </row>
    <row r="12764" spans="1:12" ht="56.25" customHeight="1">
      <c r="A12764" s="97" t="s">
        <v>1493</v>
      </c>
      <c r="B12764" s="122" t="s">
        <v>10301</v>
      </c>
      <c r="C12764" s="123">
        <v>42459</v>
      </c>
      <c r="D12764" s="97" t="s">
        <v>11306</v>
      </c>
      <c r="E12764" s="97" t="s">
        <v>13</v>
      </c>
      <c r="F12764" s="97">
        <v>353454</v>
      </c>
      <c r="G12764" s="97"/>
      <c r="H12764" s="124" t="s">
        <v>1494</v>
      </c>
      <c r="I12764" s="125">
        <v>932995.53</v>
      </c>
      <c r="J12764" s="125">
        <v>0</v>
      </c>
      <c r="K12764" s="126">
        <v>932995.53</v>
      </c>
      <c r="L12764" s="100" t="s">
        <v>1324</v>
      </c>
    </row>
    <row r="12765" spans="1:12" ht="56.25" customHeight="1">
      <c r="A12765" s="97" t="s">
        <v>1493</v>
      </c>
      <c r="B12765" s="122" t="s">
        <v>10301</v>
      </c>
      <c r="C12765" s="123">
        <v>42459</v>
      </c>
      <c r="D12765" s="97" t="s">
        <v>11307</v>
      </c>
      <c r="E12765" s="97" t="s">
        <v>13</v>
      </c>
      <c r="F12765" s="97">
        <v>353456</v>
      </c>
      <c r="G12765" s="97"/>
      <c r="H12765" s="124" t="s">
        <v>1494</v>
      </c>
      <c r="I12765" s="125">
        <v>209193.23</v>
      </c>
      <c r="J12765" s="125">
        <v>0</v>
      </c>
      <c r="K12765" s="126">
        <v>209193.23</v>
      </c>
      <c r="L12765" s="100" t="s">
        <v>1324</v>
      </c>
    </row>
    <row r="12766" spans="1:12" ht="56.25" customHeight="1">
      <c r="A12766" s="97" t="s">
        <v>1493</v>
      </c>
      <c r="B12766" s="122" t="s">
        <v>10301</v>
      </c>
      <c r="C12766" s="123">
        <v>42459</v>
      </c>
      <c r="D12766" s="97" t="s">
        <v>11308</v>
      </c>
      <c r="E12766" s="97" t="s">
        <v>13</v>
      </c>
      <c r="F12766" s="97">
        <v>353458</v>
      </c>
      <c r="G12766" s="97"/>
      <c r="H12766" s="124" t="s">
        <v>1494</v>
      </c>
      <c r="I12766" s="125">
        <v>3374216.95</v>
      </c>
      <c r="J12766" s="125">
        <v>0</v>
      </c>
      <c r="K12766" s="126">
        <v>3374216.95</v>
      </c>
      <c r="L12766" s="100" t="s">
        <v>1324</v>
      </c>
    </row>
    <row r="12767" spans="1:12" ht="56.25" customHeight="1">
      <c r="A12767" s="97" t="s">
        <v>1493</v>
      </c>
      <c r="B12767" s="122" t="s">
        <v>10301</v>
      </c>
      <c r="C12767" s="123">
        <v>42459</v>
      </c>
      <c r="D12767" s="97" t="s">
        <v>11309</v>
      </c>
      <c r="E12767" s="97" t="s">
        <v>13</v>
      </c>
      <c r="F12767" s="97">
        <v>353460</v>
      </c>
      <c r="G12767" s="97"/>
      <c r="H12767" s="124" t="s">
        <v>1494</v>
      </c>
      <c r="I12767" s="125">
        <v>619794.35</v>
      </c>
      <c r="J12767" s="125">
        <v>0</v>
      </c>
      <c r="K12767" s="126">
        <v>619794.35</v>
      </c>
      <c r="L12767" s="100" t="s">
        <v>1324</v>
      </c>
    </row>
    <row r="12768" spans="1:12" ht="56.25" customHeight="1">
      <c r="A12768" s="97" t="s">
        <v>1493</v>
      </c>
      <c r="B12768" s="122" t="s">
        <v>10301</v>
      </c>
      <c r="C12768" s="123">
        <v>42459</v>
      </c>
      <c r="D12768" s="97" t="s">
        <v>11310</v>
      </c>
      <c r="E12768" s="97" t="s">
        <v>13</v>
      </c>
      <c r="F12768" s="97">
        <v>353462</v>
      </c>
      <c r="G12768" s="97"/>
      <c r="H12768" s="124" t="s">
        <v>1494</v>
      </c>
      <c r="I12768" s="125">
        <v>2562581.81</v>
      </c>
      <c r="J12768" s="125">
        <v>0</v>
      </c>
      <c r="K12768" s="126">
        <v>2562581.81</v>
      </c>
      <c r="L12768" s="100" t="s">
        <v>1324</v>
      </c>
    </row>
    <row r="12769" spans="1:12" ht="56.25" customHeight="1">
      <c r="A12769" s="97" t="s">
        <v>1493</v>
      </c>
      <c r="B12769" s="122" t="s">
        <v>10301</v>
      </c>
      <c r="C12769" s="123">
        <v>42459</v>
      </c>
      <c r="D12769" s="97" t="s">
        <v>11311</v>
      </c>
      <c r="E12769" s="97" t="s">
        <v>13</v>
      </c>
      <c r="F12769" s="97">
        <v>353464</v>
      </c>
      <c r="G12769" s="97"/>
      <c r="H12769" s="124" t="s">
        <v>1494</v>
      </c>
      <c r="I12769" s="125">
        <v>9267683.2200000007</v>
      </c>
      <c r="J12769" s="125">
        <v>0</v>
      </c>
      <c r="K12769" s="126">
        <v>9267683.2200000007</v>
      </c>
      <c r="L12769" s="100" t="s">
        <v>1324</v>
      </c>
    </row>
    <row r="12770" spans="1:12" ht="56.25" customHeight="1">
      <c r="A12770" s="97" t="s">
        <v>1493</v>
      </c>
      <c r="B12770" s="122" t="s">
        <v>10301</v>
      </c>
      <c r="C12770" s="123">
        <v>42459</v>
      </c>
      <c r="D12770" s="97" t="s">
        <v>11312</v>
      </c>
      <c r="E12770" s="97" t="s">
        <v>13</v>
      </c>
      <c r="F12770" s="97">
        <v>353466</v>
      </c>
      <c r="G12770" s="97"/>
      <c r="H12770" s="124" t="s">
        <v>1494</v>
      </c>
      <c r="I12770" s="125">
        <v>574573.84</v>
      </c>
      <c r="J12770" s="125">
        <v>0</v>
      </c>
      <c r="K12770" s="126">
        <v>574573.84</v>
      </c>
      <c r="L12770" s="100" t="s">
        <v>1324</v>
      </c>
    </row>
    <row r="12771" spans="1:12" ht="56.25" customHeight="1">
      <c r="A12771" s="97" t="s">
        <v>1493</v>
      </c>
      <c r="B12771" s="122" t="s">
        <v>10301</v>
      </c>
      <c r="C12771" s="123">
        <v>42459</v>
      </c>
      <c r="D12771" s="97" t="s">
        <v>11313</v>
      </c>
      <c r="E12771" s="97" t="s">
        <v>13</v>
      </c>
      <c r="F12771" s="97">
        <v>353468</v>
      </c>
      <c r="G12771" s="97"/>
      <c r="H12771" s="124" t="s">
        <v>1494</v>
      </c>
      <c r="I12771" s="125">
        <v>1442054.87</v>
      </c>
      <c r="J12771" s="125">
        <v>0</v>
      </c>
      <c r="K12771" s="126">
        <v>1442054.87</v>
      </c>
      <c r="L12771" s="100" t="s">
        <v>1324</v>
      </c>
    </row>
    <row r="12772" spans="1:12" ht="56.25" customHeight="1">
      <c r="A12772" s="97" t="s">
        <v>1493</v>
      </c>
      <c r="B12772" s="122" t="s">
        <v>10301</v>
      </c>
      <c r="C12772" s="123">
        <v>42459</v>
      </c>
      <c r="D12772" s="97" t="s">
        <v>11314</v>
      </c>
      <c r="E12772" s="97" t="s">
        <v>13</v>
      </c>
      <c r="F12772" s="97">
        <v>353470</v>
      </c>
      <c r="G12772" s="97"/>
      <c r="H12772" s="124" t="s">
        <v>1494</v>
      </c>
      <c r="I12772" s="125">
        <v>2170769.5499999998</v>
      </c>
      <c r="J12772" s="125">
        <v>0</v>
      </c>
      <c r="K12772" s="126">
        <v>2170769.5499999998</v>
      </c>
      <c r="L12772" s="100" t="s">
        <v>1324</v>
      </c>
    </row>
    <row r="12773" spans="1:12" ht="56.25" customHeight="1">
      <c r="A12773" s="97" t="s">
        <v>1493</v>
      </c>
      <c r="B12773" s="122" t="s">
        <v>10301</v>
      </c>
      <c r="C12773" s="123">
        <v>42459</v>
      </c>
      <c r="D12773" s="97" t="s">
        <v>11315</v>
      </c>
      <c r="E12773" s="97" t="s">
        <v>13</v>
      </c>
      <c r="F12773" s="97">
        <v>353472</v>
      </c>
      <c r="G12773" s="97"/>
      <c r="H12773" s="124" t="s">
        <v>1494</v>
      </c>
      <c r="I12773" s="125">
        <v>7850678.1200000001</v>
      </c>
      <c r="J12773" s="125">
        <v>0</v>
      </c>
      <c r="K12773" s="126">
        <v>7850678.1200000001</v>
      </c>
      <c r="L12773" s="100" t="s">
        <v>1324</v>
      </c>
    </row>
    <row r="12774" spans="1:12" ht="56.25" customHeight="1">
      <c r="A12774" s="97" t="s">
        <v>1493</v>
      </c>
      <c r="B12774" s="122" t="s">
        <v>10301</v>
      </c>
      <c r="C12774" s="123">
        <v>42459</v>
      </c>
      <c r="D12774" s="97" t="s">
        <v>11316</v>
      </c>
      <c r="E12774" s="97" t="s">
        <v>13</v>
      </c>
      <c r="F12774" s="97">
        <v>353474</v>
      </c>
      <c r="G12774" s="97"/>
      <c r="H12774" s="124" t="s">
        <v>1494</v>
      </c>
      <c r="I12774" s="125">
        <v>486722.97</v>
      </c>
      <c r="J12774" s="125">
        <v>0</v>
      </c>
      <c r="K12774" s="126">
        <v>486722.97</v>
      </c>
      <c r="L12774" s="100" t="s">
        <v>1324</v>
      </c>
    </row>
    <row r="12775" spans="1:12" ht="56.25" customHeight="1">
      <c r="A12775" s="97" t="s">
        <v>1493</v>
      </c>
      <c r="B12775" s="122" t="s">
        <v>10301</v>
      </c>
      <c r="C12775" s="123">
        <v>42459</v>
      </c>
      <c r="D12775" s="97" t="s">
        <v>11317</v>
      </c>
      <c r="E12775" s="97" t="s">
        <v>13</v>
      </c>
      <c r="F12775" s="97">
        <v>353476</v>
      </c>
      <c r="G12775" s="97"/>
      <c r="H12775" s="124" t="s">
        <v>1494</v>
      </c>
      <c r="I12775" s="125">
        <v>1336841.8799999999</v>
      </c>
      <c r="J12775" s="125">
        <v>0</v>
      </c>
      <c r="K12775" s="126">
        <v>1336841.8799999999</v>
      </c>
      <c r="L12775" s="100" t="s">
        <v>1324</v>
      </c>
    </row>
    <row r="12776" spans="1:12" ht="56.25" customHeight="1">
      <c r="A12776" s="97" t="s">
        <v>1493</v>
      </c>
      <c r="B12776" s="122" t="s">
        <v>10301</v>
      </c>
      <c r="C12776" s="123">
        <v>42459</v>
      </c>
      <c r="D12776" s="97" t="s">
        <v>11318</v>
      </c>
      <c r="E12776" s="97" t="s">
        <v>13</v>
      </c>
      <c r="F12776" s="97">
        <v>353478</v>
      </c>
      <c r="G12776" s="97"/>
      <c r="H12776" s="124" t="s">
        <v>1494</v>
      </c>
      <c r="I12776" s="125">
        <v>21562809.559999999</v>
      </c>
      <c r="J12776" s="125">
        <v>0</v>
      </c>
      <c r="K12776" s="126">
        <v>21562809.559999999</v>
      </c>
      <c r="L12776" s="100" t="s">
        <v>1324</v>
      </c>
    </row>
    <row r="12777" spans="1:12" ht="56.25" customHeight="1">
      <c r="A12777" s="97" t="s">
        <v>1493</v>
      </c>
      <c r="B12777" s="122" t="s">
        <v>10301</v>
      </c>
      <c r="C12777" s="123">
        <v>42459</v>
      </c>
      <c r="D12777" s="97" t="s">
        <v>11319</v>
      </c>
      <c r="E12777" s="97" t="s">
        <v>13</v>
      </c>
      <c r="F12777" s="97">
        <v>353480</v>
      </c>
      <c r="G12777" s="97"/>
      <c r="H12777" s="124" t="s">
        <v>1494</v>
      </c>
      <c r="I12777" s="125">
        <v>3960773.15</v>
      </c>
      <c r="J12777" s="125">
        <v>0</v>
      </c>
      <c r="K12777" s="126">
        <v>3960773.15</v>
      </c>
      <c r="L12777" s="100" t="s">
        <v>1324</v>
      </c>
    </row>
    <row r="12778" spans="1:12" ht="56.25" customHeight="1">
      <c r="A12778" s="97" t="s">
        <v>1493</v>
      </c>
      <c r="B12778" s="122" t="s">
        <v>10301</v>
      </c>
      <c r="C12778" s="123">
        <v>42459</v>
      </c>
      <c r="D12778" s="97" t="s">
        <v>11320</v>
      </c>
      <c r="E12778" s="97" t="s">
        <v>13</v>
      </c>
      <c r="F12778" s="97">
        <v>353482</v>
      </c>
      <c r="G12778" s="97"/>
      <c r="H12778" s="124" t="s">
        <v>1494</v>
      </c>
      <c r="I12778" s="125">
        <v>5962273.6500000004</v>
      </c>
      <c r="J12778" s="125">
        <v>0</v>
      </c>
      <c r="K12778" s="126">
        <v>5962273.6500000004</v>
      </c>
      <c r="L12778" s="100" t="s">
        <v>1324</v>
      </c>
    </row>
    <row r="12779" spans="1:12" ht="56.25" customHeight="1">
      <c r="A12779" s="97" t="s">
        <v>1493</v>
      </c>
      <c r="B12779" s="122" t="s">
        <v>10301</v>
      </c>
      <c r="C12779" s="123">
        <v>42459</v>
      </c>
      <c r="D12779" s="97" t="s">
        <v>11321</v>
      </c>
      <c r="E12779" s="97" t="s">
        <v>13</v>
      </c>
      <c r="F12779" s="97">
        <v>353484</v>
      </c>
      <c r="G12779" s="97"/>
      <c r="H12779" s="124" t="s">
        <v>1494</v>
      </c>
      <c r="I12779" s="125">
        <v>3967142.05</v>
      </c>
      <c r="J12779" s="125">
        <v>0</v>
      </c>
      <c r="K12779" s="126">
        <v>3967142.05</v>
      </c>
      <c r="L12779" s="100" t="s">
        <v>1324</v>
      </c>
    </row>
    <row r="12780" spans="1:12" ht="56.25" customHeight="1">
      <c r="A12780" s="97" t="s">
        <v>1493</v>
      </c>
      <c r="B12780" s="122" t="s">
        <v>10301</v>
      </c>
      <c r="C12780" s="123">
        <v>42459</v>
      </c>
      <c r="D12780" s="97" t="s">
        <v>11322</v>
      </c>
      <c r="E12780" s="97" t="s">
        <v>13</v>
      </c>
      <c r="F12780" s="97">
        <v>353486</v>
      </c>
      <c r="G12780" s="97"/>
      <c r="H12780" s="124" t="s">
        <v>1494</v>
      </c>
      <c r="I12780" s="125">
        <v>728706.04</v>
      </c>
      <c r="J12780" s="125">
        <v>0</v>
      </c>
      <c r="K12780" s="126">
        <v>728706.04</v>
      </c>
      <c r="L12780" s="100" t="s">
        <v>1324</v>
      </c>
    </row>
    <row r="12781" spans="1:12" ht="56.25" customHeight="1">
      <c r="A12781" s="97" t="s">
        <v>1493</v>
      </c>
      <c r="B12781" s="122" t="s">
        <v>10301</v>
      </c>
      <c r="C12781" s="123">
        <v>42459</v>
      </c>
      <c r="D12781" s="97" t="s">
        <v>11323</v>
      </c>
      <c r="E12781" s="97" t="s">
        <v>13</v>
      </c>
      <c r="F12781" s="97">
        <v>353488</v>
      </c>
      <c r="G12781" s="97"/>
      <c r="H12781" s="124" t="s">
        <v>1494</v>
      </c>
      <c r="I12781" s="125">
        <v>245953.16</v>
      </c>
      <c r="J12781" s="125">
        <v>0</v>
      </c>
      <c r="K12781" s="126">
        <v>245953.16</v>
      </c>
      <c r="L12781" s="100" t="s">
        <v>1324</v>
      </c>
    </row>
    <row r="12782" spans="1:12" ht="56.25" customHeight="1">
      <c r="A12782" s="97" t="s">
        <v>1493</v>
      </c>
      <c r="B12782" s="122" t="s">
        <v>10301</v>
      </c>
      <c r="C12782" s="123">
        <v>42459</v>
      </c>
      <c r="D12782" s="97" t="s">
        <v>11324</v>
      </c>
      <c r="E12782" s="97" t="s">
        <v>13</v>
      </c>
      <c r="F12782" s="97">
        <v>353490</v>
      </c>
      <c r="G12782" s="97"/>
      <c r="H12782" s="124" t="s">
        <v>1494</v>
      </c>
      <c r="I12782" s="125">
        <v>1096943.6399999999</v>
      </c>
      <c r="J12782" s="125">
        <v>0</v>
      </c>
      <c r="K12782" s="126">
        <v>1096943.6399999999</v>
      </c>
      <c r="L12782" s="100" t="s">
        <v>1324</v>
      </c>
    </row>
    <row r="12783" spans="1:12" ht="56.25" customHeight="1">
      <c r="A12783" s="97" t="s">
        <v>1493</v>
      </c>
      <c r="B12783" s="122" t="s">
        <v>10301</v>
      </c>
      <c r="C12783" s="123">
        <v>42459</v>
      </c>
      <c r="D12783" s="97" t="s">
        <v>11325</v>
      </c>
      <c r="E12783" s="97" t="s">
        <v>13</v>
      </c>
      <c r="F12783" s="97">
        <v>353492</v>
      </c>
      <c r="G12783" s="97"/>
      <c r="H12783" s="124" t="s">
        <v>1494</v>
      </c>
      <c r="I12783" s="125">
        <v>2358906.77</v>
      </c>
      <c r="J12783" s="125">
        <v>0</v>
      </c>
      <c r="K12783" s="126">
        <v>2358906.77</v>
      </c>
      <c r="L12783" s="100" t="s">
        <v>1324</v>
      </c>
    </row>
    <row r="12784" spans="1:12" ht="56.25" customHeight="1">
      <c r="A12784" s="97" t="s">
        <v>1493</v>
      </c>
      <c r="B12784" s="122" t="s">
        <v>10301</v>
      </c>
      <c r="C12784" s="123">
        <v>42459</v>
      </c>
      <c r="D12784" s="97" t="s">
        <v>11326</v>
      </c>
      <c r="E12784" s="97" t="s">
        <v>13</v>
      </c>
      <c r="F12784" s="97">
        <v>353494</v>
      </c>
      <c r="G12784" s="97"/>
      <c r="H12784" s="124" t="s">
        <v>1494</v>
      </c>
      <c r="I12784" s="125">
        <v>1635104.53</v>
      </c>
      <c r="J12784" s="125">
        <v>0</v>
      </c>
      <c r="K12784" s="126">
        <v>1635104.53</v>
      </c>
      <c r="L12784" s="100" t="s">
        <v>1324</v>
      </c>
    </row>
    <row r="12785" spans="1:12" ht="56.25" customHeight="1">
      <c r="A12785" s="97" t="s">
        <v>1493</v>
      </c>
      <c r="B12785" s="122" t="s">
        <v>10301</v>
      </c>
      <c r="C12785" s="123">
        <v>42459</v>
      </c>
      <c r="D12785" s="97" t="s">
        <v>11327</v>
      </c>
      <c r="E12785" s="97" t="s">
        <v>13</v>
      </c>
      <c r="F12785" s="97">
        <v>353496</v>
      </c>
      <c r="G12785" s="97"/>
      <c r="H12785" s="124" t="s">
        <v>1494</v>
      </c>
      <c r="I12785" s="125">
        <v>1948305.65</v>
      </c>
      <c r="J12785" s="125">
        <v>0</v>
      </c>
      <c r="K12785" s="126">
        <v>1948305.65</v>
      </c>
      <c r="L12785" s="100" t="s">
        <v>1324</v>
      </c>
    </row>
    <row r="12786" spans="1:12" ht="56.25" customHeight="1">
      <c r="A12786" s="97" t="s">
        <v>1493</v>
      </c>
      <c r="B12786" s="122" t="s">
        <v>10301</v>
      </c>
      <c r="C12786" s="123">
        <v>42459</v>
      </c>
      <c r="D12786" s="97" t="s">
        <v>11328</v>
      </c>
      <c r="E12786" s="97" t="s">
        <v>13</v>
      </c>
      <c r="F12786" s="97">
        <v>353498</v>
      </c>
      <c r="G12786" s="97"/>
      <c r="H12786" s="124" t="s">
        <v>1494</v>
      </c>
      <c r="I12786" s="125">
        <v>5351250.43</v>
      </c>
      <c r="J12786" s="125">
        <v>0</v>
      </c>
      <c r="K12786" s="126">
        <v>5351250.43</v>
      </c>
      <c r="L12786" s="100" t="s">
        <v>1324</v>
      </c>
    </row>
    <row r="12787" spans="1:12" ht="56.25" customHeight="1">
      <c r="A12787" s="97" t="s">
        <v>1493</v>
      </c>
      <c r="B12787" s="122" t="s">
        <v>10301</v>
      </c>
      <c r="C12787" s="123">
        <v>42459</v>
      </c>
      <c r="D12787" s="97" t="s">
        <v>11329</v>
      </c>
      <c r="E12787" s="97" t="s">
        <v>13</v>
      </c>
      <c r="F12787" s="97">
        <v>353500</v>
      </c>
      <c r="G12787" s="97"/>
      <c r="H12787" s="124" t="s">
        <v>1494</v>
      </c>
      <c r="I12787" s="125">
        <v>4491006.63</v>
      </c>
      <c r="J12787" s="125">
        <v>0</v>
      </c>
      <c r="K12787" s="126">
        <v>4491006.63</v>
      </c>
      <c r="L12787" s="100" t="s">
        <v>1324</v>
      </c>
    </row>
    <row r="12788" spans="1:12" ht="56.25" customHeight="1">
      <c r="A12788" s="97" t="s">
        <v>1493</v>
      </c>
      <c r="B12788" s="122" t="s">
        <v>10301</v>
      </c>
      <c r="C12788" s="123">
        <v>42459</v>
      </c>
      <c r="D12788" s="97" t="s">
        <v>11330</v>
      </c>
      <c r="E12788" s="97" t="s">
        <v>13</v>
      </c>
      <c r="F12788" s="97">
        <v>353502</v>
      </c>
      <c r="G12788" s="97"/>
      <c r="H12788" s="124" t="s">
        <v>1494</v>
      </c>
      <c r="I12788" s="125">
        <v>6479014.5999999996</v>
      </c>
      <c r="J12788" s="125">
        <v>0</v>
      </c>
      <c r="K12788" s="126">
        <v>6479014.5999999996</v>
      </c>
      <c r="L12788" s="100" t="s">
        <v>1324</v>
      </c>
    </row>
    <row r="12789" spans="1:12" ht="56.25" customHeight="1">
      <c r="A12789" s="97" t="s">
        <v>1493</v>
      </c>
      <c r="B12789" s="122" t="s">
        <v>10301</v>
      </c>
      <c r="C12789" s="123">
        <v>42459</v>
      </c>
      <c r="D12789" s="97" t="s">
        <v>11331</v>
      </c>
      <c r="E12789" s="97" t="s">
        <v>13</v>
      </c>
      <c r="F12789" s="97">
        <v>353504</v>
      </c>
      <c r="G12789" s="97"/>
      <c r="H12789" s="124" t="s">
        <v>1494</v>
      </c>
      <c r="I12789" s="125">
        <v>4533057.88</v>
      </c>
      <c r="J12789" s="125">
        <v>0</v>
      </c>
      <c r="K12789" s="126">
        <v>4533057.88</v>
      </c>
      <c r="L12789" s="100" t="s">
        <v>1324</v>
      </c>
    </row>
    <row r="12790" spans="1:12" ht="56.25" customHeight="1">
      <c r="A12790" s="97" t="s">
        <v>1493</v>
      </c>
      <c r="B12790" s="122" t="s">
        <v>10301</v>
      </c>
      <c r="C12790" s="123">
        <v>42459</v>
      </c>
      <c r="D12790" s="97" t="s">
        <v>11332</v>
      </c>
      <c r="E12790" s="97" t="s">
        <v>13</v>
      </c>
      <c r="F12790" s="97">
        <v>353506</v>
      </c>
      <c r="G12790" s="97"/>
      <c r="H12790" s="124" t="s">
        <v>1494</v>
      </c>
      <c r="I12790" s="125">
        <v>5488389.79</v>
      </c>
      <c r="J12790" s="125">
        <v>0</v>
      </c>
      <c r="K12790" s="126">
        <v>5488389.79</v>
      </c>
      <c r="L12790" s="100" t="s">
        <v>1324</v>
      </c>
    </row>
    <row r="12791" spans="1:12" ht="56.25" customHeight="1">
      <c r="A12791" s="97" t="s">
        <v>1493</v>
      </c>
      <c r="B12791" s="122" t="s">
        <v>10301</v>
      </c>
      <c r="C12791" s="123">
        <v>42459</v>
      </c>
      <c r="D12791" s="97" t="s">
        <v>11333</v>
      </c>
      <c r="E12791" s="97" t="s">
        <v>13</v>
      </c>
      <c r="F12791" s="97">
        <v>353508</v>
      </c>
      <c r="G12791" s="97"/>
      <c r="H12791" s="124" t="s">
        <v>1494</v>
      </c>
      <c r="I12791" s="125">
        <v>3804343.2</v>
      </c>
      <c r="J12791" s="125">
        <v>0</v>
      </c>
      <c r="K12791" s="126">
        <v>3804343.2</v>
      </c>
      <c r="L12791" s="100" t="s">
        <v>1324</v>
      </c>
    </row>
    <row r="12792" spans="1:12" ht="56.25" customHeight="1">
      <c r="A12792" s="97" t="s">
        <v>1493</v>
      </c>
      <c r="B12792" s="122" t="s">
        <v>10301</v>
      </c>
      <c r="C12792" s="123">
        <v>42459</v>
      </c>
      <c r="D12792" s="97" t="s">
        <v>11334</v>
      </c>
      <c r="E12792" s="97" t="s">
        <v>13</v>
      </c>
      <c r="F12792" s="97">
        <v>353510</v>
      </c>
      <c r="G12792" s="97"/>
      <c r="H12792" s="124" t="s">
        <v>1494</v>
      </c>
      <c r="I12792" s="125">
        <v>15074507.27</v>
      </c>
      <c r="J12792" s="125">
        <v>0</v>
      </c>
      <c r="K12792" s="126">
        <v>15074507.27</v>
      </c>
      <c r="L12792" s="100" t="s">
        <v>1324</v>
      </c>
    </row>
    <row r="12793" spans="1:12" ht="56.25" customHeight="1">
      <c r="A12793" s="97" t="s">
        <v>1493</v>
      </c>
      <c r="B12793" s="122" t="s">
        <v>10301</v>
      </c>
      <c r="C12793" s="123">
        <v>42459</v>
      </c>
      <c r="D12793" s="97" t="s">
        <v>11335</v>
      </c>
      <c r="E12793" s="97" t="s">
        <v>13</v>
      </c>
      <c r="F12793" s="97">
        <v>353512</v>
      </c>
      <c r="G12793" s="97"/>
      <c r="H12793" s="124" t="s">
        <v>1494</v>
      </c>
      <c r="I12793" s="125">
        <v>2773419.32</v>
      </c>
      <c r="J12793" s="125">
        <v>0</v>
      </c>
      <c r="K12793" s="126">
        <v>2773419.32</v>
      </c>
      <c r="L12793" s="100" t="s">
        <v>1324</v>
      </c>
    </row>
    <row r="12794" spans="1:12" ht="56.25" customHeight="1">
      <c r="A12794" s="97" t="s">
        <v>1493</v>
      </c>
      <c r="B12794" s="122" t="s">
        <v>10301</v>
      </c>
      <c r="C12794" s="123">
        <v>42459</v>
      </c>
      <c r="D12794" s="97" t="s">
        <v>11336</v>
      </c>
      <c r="E12794" s="97" t="s">
        <v>13</v>
      </c>
      <c r="F12794" s="97">
        <v>353514</v>
      </c>
      <c r="G12794" s="97"/>
      <c r="H12794" s="124" t="s">
        <v>1494</v>
      </c>
      <c r="I12794" s="125">
        <v>24641686.84</v>
      </c>
      <c r="J12794" s="125">
        <v>0</v>
      </c>
      <c r="K12794" s="126">
        <v>24641686.84</v>
      </c>
      <c r="L12794" s="100" t="s">
        <v>1324</v>
      </c>
    </row>
    <row r="12795" spans="1:12" ht="56.25" customHeight="1">
      <c r="A12795" s="97" t="s">
        <v>1493</v>
      </c>
      <c r="B12795" s="122" t="s">
        <v>10301</v>
      </c>
      <c r="C12795" s="123">
        <v>42459</v>
      </c>
      <c r="D12795" s="97" t="s">
        <v>11337</v>
      </c>
      <c r="E12795" s="97" t="s">
        <v>13</v>
      </c>
      <c r="F12795" s="97">
        <v>353516</v>
      </c>
      <c r="G12795" s="97"/>
      <c r="H12795" s="124" t="s">
        <v>1494</v>
      </c>
      <c r="I12795" s="125">
        <v>6219.96</v>
      </c>
      <c r="J12795" s="125">
        <v>0</v>
      </c>
      <c r="K12795" s="126">
        <v>6219.96</v>
      </c>
      <c r="L12795" s="100" t="s">
        <v>1324</v>
      </c>
    </row>
    <row r="12796" spans="1:12" ht="56.25" customHeight="1">
      <c r="A12796" s="97" t="s">
        <v>1493</v>
      </c>
      <c r="B12796" s="122" t="s">
        <v>10301</v>
      </c>
      <c r="C12796" s="123">
        <v>42459</v>
      </c>
      <c r="D12796" s="97" t="s">
        <v>11338</v>
      </c>
      <c r="E12796" s="97" t="s">
        <v>13</v>
      </c>
      <c r="F12796" s="97">
        <v>353518</v>
      </c>
      <c r="G12796" s="97"/>
      <c r="H12796" s="124" t="s">
        <v>1494</v>
      </c>
      <c r="I12796" s="125">
        <v>4131.9799999999996</v>
      </c>
      <c r="J12796" s="125">
        <v>0</v>
      </c>
      <c r="K12796" s="126">
        <v>4131.9799999999996</v>
      </c>
      <c r="L12796" s="100" t="s">
        <v>1324</v>
      </c>
    </row>
    <row r="12797" spans="1:12" ht="56.25" customHeight="1">
      <c r="A12797" s="97" t="s">
        <v>1493</v>
      </c>
      <c r="B12797" s="122" t="s">
        <v>10301</v>
      </c>
      <c r="C12797" s="123">
        <v>42459</v>
      </c>
      <c r="D12797" s="97" t="s">
        <v>11339</v>
      </c>
      <c r="E12797" s="97" t="s">
        <v>13</v>
      </c>
      <c r="F12797" s="97">
        <v>353520</v>
      </c>
      <c r="G12797" s="97"/>
      <c r="H12797" s="124" t="s">
        <v>1494</v>
      </c>
      <c r="I12797" s="125">
        <v>17120.64</v>
      </c>
      <c r="J12797" s="125">
        <v>0</v>
      </c>
      <c r="K12797" s="126">
        <v>17120.64</v>
      </c>
      <c r="L12797" s="100" t="s">
        <v>1324</v>
      </c>
    </row>
    <row r="12798" spans="1:12" ht="56.25" customHeight="1">
      <c r="A12798" s="97" t="s">
        <v>1493</v>
      </c>
      <c r="B12798" s="122" t="s">
        <v>10301</v>
      </c>
      <c r="C12798" s="123">
        <v>42459</v>
      </c>
      <c r="D12798" s="97" t="s">
        <v>11340</v>
      </c>
      <c r="E12798" s="97" t="s">
        <v>13</v>
      </c>
      <c r="F12798" s="97">
        <v>353522</v>
      </c>
      <c r="G12798" s="97"/>
      <c r="H12798" s="124" t="s">
        <v>1494</v>
      </c>
      <c r="I12798" s="125">
        <v>492.89</v>
      </c>
      <c r="J12798" s="125">
        <v>0</v>
      </c>
      <c r="K12798" s="126">
        <v>492.89</v>
      </c>
      <c r="L12798" s="100" t="s">
        <v>1324</v>
      </c>
    </row>
    <row r="12799" spans="1:12" ht="56.25" customHeight="1">
      <c r="A12799" s="97" t="s">
        <v>1493</v>
      </c>
      <c r="B12799" s="122" t="s">
        <v>10301</v>
      </c>
      <c r="C12799" s="123">
        <v>42459</v>
      </c>
      <c r="D12799" s="97" t="s">
        <v>11341</v>
      </c>
      <c r="E12799" s="97" t="s">
        <v>13</v>
      </c>
      <c r="F12799" s="97">
        <v>353524</v>
      </c>
      <c r="G12799" s="97"/>
      <c r="H12799" s="124" t="s">
        <v>1494</v>
      </c>
      <c r="I12799" s="125">
        <v>6050.86</v>
      </c>
      <c r="J12799" s="125">
        <v>0</v>
      </c>
      <c r="K12799" s="126">
        <v>6050.86</v>
      </c>
      <c r="L12799" s="100" t="s">
        <v>1324</v>
      </c>
    </row>
    <row r="12800" spans="1:12" ht="56.25" customHeight="1">
      <c r="A12800" s="97" t="s">
        <v>1493</v>
      </c>
      <c r="B12800" s="122" t="s">
        <v>10301</v>
      </c>
      <c r="C12800" s="123">
        <v>42459</v>
      </c>
      <c r="D12800" s="97" t="s">
        <v>11342</v>
      </c>
      <c r="E12800" s="97" t="s">
        <v>13</v>
      </c>
      <c r="F12800" s="97">
        <v>353526</v>
      </c>
      <c r="G12800" s="97"/>
      <c r="H12800" s="124" t="s">
        <v>1494</v>
      </c>
      <c r="I12800" s="125">
        <v>3830.49</v>
      </c>
      <c r="J12800" s="125">
        <v>0</v>
      </c>
      <c r="K12800" s="126">
        <v>3830.49</v>
      </c>
      <c r="L12800" s="100" t="s">
        <v>1324</v>
      </c>
    </row>
    <row r="12801" spans="1:12" ht="56.25" customHeight="1">
      <c r="A12801" s="97" t="s">
        <v>1493</v>
      </c>
      <c r="B12801" s="122" t="s">
        <v>10301</v>
      </c>
      <c r="C12801" s="123">
        <v>42459</v>
      </c>
      <c r="D12801" s="97" t="s">
        <v>11343</v>
      </c>
      <c r="E12801" s="97" t="s">
        <v>13</v>
      </c>
      <c r="F12801" s="97">
        <v>353528</v>
      </c>
      <c r="G12801" s="97"/>
      <c r="H12801" s="124" t="s">
        <v>1494</v>
      </c>
      <c r="I12801" s="125">
        <v>47023.93</v>
      </c>
      <c r="J12801" s="125">
        <v>0</v>
      </c>
      <c r="K12801" s="126">
        <v>47023.93</v>
      </c>
      <c r="L12801" s="100" t="s">
        <v>1324</v>
      </c>
    </row>
    <row r="12802" spans="1:12" ht="56.25" customHeight="1">
      <c r="A12802" s="97" t="s">
        <v>1493</v>
      </c>
      <c r="B12802" s="122" t="s">
        <v>10301</v>
      </c>
      <c r="C12802" s="123">
        <v>42459</v>
      </c>
      <c r="D12802" s="97" t="s">
        <v>11344</v>
      </c>
      <c r="E12802" s="97" t="s">
        <v>13</v>
      </c>
      <c r="F12802" s="97">
        <v>353530</v>
      </c>
      <c r="G12802" s="97"/>
      <c r="H12802" s="124" t="s">
        <v>1494</v>
      </c>
      <c r="I12802" s="125">
        <v>4590.51</v>
      </c>
      <c r="J12802" s="125">
        <v>0</v>
      </c>
      <c r="K12802" s="126">
        <v>4590.51</v>
      </c>
      <c r="L12802" s="100" t="s">
        <v>1324</v>
      </c>
    </row>
    <row r="12803" spans="1:12" ht="56.25" customHeight="1">
      <c r="A12803" s="97" t="s">
        <v>1493</v>
      </c>
      <c r="B12803" s="122" t="s">
        <v>10301</v>
      </c>
      <c r="C12803" s="123">
        <v>42459</v>
      </c>
      <c r="D12803" s="97" t="s">
        <v>11345</v>
      </c>
      <c r="E12803" s="97" t="s">
        <v>13</v>
      </c>
      <c r="F12803" s="97">
        <v>353532</v>
      </c>
      <c r="G12803" s="97"/>
      <c r="H12803" s="124" t="s">
        <v>1494</v>
      </c>
      <c r="I12803" s="125">
        <v>10900.68</v>
      </c>
      <c r="J12803" s="125">
        <v>0</v>
      </c>
      <c r="K12803" s="126">
        <v>10900.68</v>
      </c>
      <c r="L12803" s="100" t="s">
        <v>1324</v>
      </c>
    </row>
    <row r="12804" spans="1:12" ht="56.25" customHeight="1">
      <c r="A12804" s="97" t="s">
        <v>1493</v>
      </c>
      <c r="B12804" s="122" t="s">
        <v>10301</v>
      </c>
      <c r="C12804" s="123">
        <v>42459</v>
      </c>
      <c r="D12804" s="97" t="s">
        <v>11346</v>
      </c>
      <c r="E12804" s="97" t="s">
        <v>13</v>
      </c>
      <c r="F12804" s="97">
        <v>353534</v>
      </c>
      <c r="G12804" s="97"/>
      <c r="H12804" s="124" t="s">
        <v>1494</v>
      </c>
      <c r="I12804" s="125">
        <v>43193.440000000002</v>
      </c>
      <c r="J12804" s="125">
        <v>0</v>
      </c>
      <c r="K12804" s="126">
        <v>43193.440000000002</v>
      </c>
      <c r="L12804" s="100" t="s">
        <v>1324</v>
      </c>
    </row>
    <row r="12805" spans="1:12" ht="56.25" customHeight="1">
      <c r="A12805" s="97" t="s">
        <v>1493</v>
      </c>
      <c r="B12805" s="122" t="s">
        <v>10301</v>
      </c>
      <c r="C12805" s="123">
        <v>42459</v>
      </c>
      <c r="D12805" s="97" t="s">
        <v>11347</v>
      </c>
      <c r="E12805" s="97" t="s">
        <v>13</v>
      </c>
      <c r="F12805" s="97">
        <v>353537</v>
      </c>
      <c r="G12805" s="97"/>
      <c r="H12805" s="124" t="s">
        <v>1494</v>
      </c>
      <c r="I12805" s="125">
        <v>2568100.06</v>
      </c>
      <c r="J12805" s="125">
        <v>0</v>
      </c>
      <c r="K12805" s="126">
        <v>2568100.06</v>
      </c>
      <c r="L12805" s="100" t="s">
        <v>1324</v>
      </c>
    </row>
    <row r="12806" spans="1:12" ht="56.25" customHeight="1">
      <c r="A12806" s="97" t="s">
        <v>1493</v>
      </c>
      <c r="B12806" s="122" t="s">
        <v>10301</v>
      </c>
      <c r="C12806" s="123">
        <v>42459</v>
      </c>
      <c r="D12806" s="97" t="s">
        <v>11348</v>
      </c>
      <c r="E12806" s="97" t="s">
        <v>13</v>
      </c>
      <c r="F12806" s="97">
        <v>353539</v>
      </c>
      <c r="G12806" s="97"/>
      <c r="H12806" s="124" t="s">
        <v>1494</v>
      </c>
      <c r="I12806" s="125">
        <v>16411349.09</v>
      </c>
      <c r="J12806" s="125">
        <v>0</v>
      </c>
      <c r="K12806" s="126">
        <v>16411349.09</v>
      </c>
      <c r="L12806" s="100" t="s">
        <v>1324</v>
      </c>
    </row>
    <row r="12807" spans="1:12" ht="56.25" customHeight="1">
      <c r="A12807" s="97" t="s">
        <v>1493</v>
      </c>
      <c r="B12807" s="122" t="s">
        <v>10301</v>
      </c>
      <c r="C12807" s="123">
        <v>42459</v>
      </c>
      <c r="D12807" s="97" t="s">
        <v>11349</v>
      </c>
      <c r="E12807" s="97" t="s">
        <v>13</v>
      </c>
      <c r="F12807" s="97">
        <v>353541</v>
      </c>
      <c r="G12807" s="97"/>
      <c r="H12807" s="124" t="s">
        <v>1494</v>
      </c>
      <c r="I12807" s="125">
        <v>1702338.02</v>
      </c>
      <c r="J12807" s="125">
        <v>0</v>
      </c>
      <c r="K12807" s="126">
        <v>1702338.02</v>
      </c>
      <c r="L12807" s="100" t="s">
        <v>1324</v>
      </c>
    </row>
    <row r="12808" spans="1:12" ht="56.25" customHeight="1">
      <c r="A12808" s="97" t="s">
        <v>1493</v>
      </c>
      <c r="B12808" s="122" t="s">
        <v>10301</v>
      </c>
      <c r="C12808" s="123">
        <v>42459</v>
      </c>
      <c r="D12808" s="97" t="s">
        <v>11350</v>
      </c>
      <c r="E12808" s="97" t="s">
        <v>13</v>
      </c>
      <c r="F12808" s="97">
        <v>353543</v>
      </c>
      <c r="G12808" s="97"/>
      <c r="H12808" s="124" t="s">
        <v>1494</v>
      </c>
      <c r="I12808" s="125">
        <v>10449075.439999999</v>
      </c>
      <c r="J12808" s="125">
        <v>0</v>
      </c>
      <c r="K12808" s="126">
        <v>10449075.439999999</v>
      </c>
      <c r="L12808" s="100" t="s">
        <v>1324</v>
      </c>
    </row>
    <row r="12809" spans="1:12" ht="56.25" customHeight="1">
      <c r="A12809" s="97" t="s">
        <v>1493</v>
      </c>
      <c r="B12809" s="122" t="s">
        <v>10301</v>
      </c>
      <c r="C12809" s="123">
        <v>42459</v>
      </c>
      <c r="D12809" s="97" t="s">
        <v>11351</v>
      </c>
      <c r="E12809" s="97" t="s">
        <v>13</v>
      </c>
      <c r="F12809" s="97">
        <v>353545</v>
      </c>
      <c r="G12809" s="97"/>
      <c r="H12809" s="124" t="s">
        <v>1494</v>
      </c>
      <c r="I12809" s="125">
        <v>12450576</v>
      </c>
      <c r="J12809" s="125">
        <v>0</v>
      </c>
      <c r="K12809" s="126">
        <v>12450576</v>
      </c>
      <c r="L12809" s="100" t="s">
        <v>1324</v>
      </c>
    </row>
    <row r="12810" spans="1:12" ht="56.25" customHeight="1">
      <c r="A12810" s="97" t="s">
        <v>1493</v>
      </c>
      <c r="B12810" s="122" t="s">
        <v>10301</v>
      </c>
      <c r="C12810" s="123">
        <v>42459</v>
      </c>
      <c r="D12810" s="97" t="s">
        <v>11352</v>
      </c>
      <c r="E12810" s="97" t="s">
        <v>13</v>
      </c>
      <c r="F12810" s="97">
        <v>353547</v>
      </c>
      <c r="G12810" s="97"/>
      <c r="H12810" s="124" t="s">
        <v>1494</v>
      </c>
      <c r="I12810" s="125">
        <v>2290666.44</v>
      </c>
      <c r="J12810" s="125">
        <v>0</v>
      </c>
      <c r="K12810" s="126">
        <v>2290666.44</v>
      </c>
      <c r="L12810" s="100" t="s">
        <v>1324</v>
      </c>
    </row>
    <row r="12811" spans="1:12" ht="56.25" customHeight="1">
      <c r="A12811" s="97" t="s">
        <v>1493</v>
      </c>
      <c r="B12811" s="122" t="s">
        <v>10301</v>
      </c>
      <c r="C12811" s="123">
        <v>42459</v>
      </c>
      <c r="D12811" s="97" t="s">
        <v>11353</v>
      </c>
      <c r="E12811" s="97" t="s">
        <v>13</v>
      </c>
      <c r="F12811" s="97">
        <v>353549</v>
      </c>
      <c r="G12811" s="97"/>
      <c r="H12811" s="124" t="s">
        <v>1494</v>
      </c>
      <c r="I12811" s="125">
        <v>1922428.84</v>
      </c>
      <c r="J12811" s="125">
        <v>0</v>
      </c>
      <c r="K12811" s="126">
        <v>1922428.84</v>
      </c>
      <c r="L12811" s="100" t="s">
        <v>1324</v>
      </c>
    </row>
    <row r="12812" spans="1:12" ht="56.25" customHeight="1">
      <c r="A12812" s="97" t="s">
        <v>1493</v>
      </c>
      <c r="B12812" s="122" t="s">
        <v>10301</v>
      </c>
      <c r="C12812" s="123">
        <v>42459</v>
      </c>
      <c r="D12812" s="97" t="s">
        <v>11354</v>
      </c>
      <c r="E12812" s="97" t="s">
        <v>13</v>
      </c>
      <c r="F12812" s="97">
        <v>353551</v>
      </c>
      <c r="G12812" s="97"/>
      <c r="H12812" s="124" t="s">
        <v>1494</v>
      </c>
      <c r="I12812" s="125">
        <v>19598565.870000001</v>
      </c>
      <c r="J12812" s="125">
        <v>0</v>
      </c>
      <c r="K12812" s="126">
        <v>19598565.870000001</v>
      </c>
      <c r="L12812" s="100" t="s">
        <v>1324</v>
      </c>
    </row>
    <row r="12813" spans="1:12" ht="56.25" customHeight="1">
      <c r="A12813" s="97" t="s">
        <v>1493</v>
      </c>
      <c r="B12813" s="122" t="s">
        <v>10301</v>
      </c>
      <c r="C12813" s="123">
        <v>42459</v>
      </c>
      <c r="D12813" s="97" t="s">
        <v>11355</v>
      </c>
      <c r="E12813" s="97" t="s">
        <v>13</v>
      </c>
      <c r="F12813" s="97">
        <v>353553</v>
      </c>
      <c r="G12813" s="97"/>
      <c r="H12813" s="124" t="s">
        <v>1494</v>
      </c>
      <c r="I12813" s="125">
        <v>19216141.109999999</v>
      </c>
      <c r="J12813" s="125">
        <v>0</v>
      </c>
      <c r="K12813" s="126">
        <v>19216141.109999999</v>
      </c>
      <c r="L12813" s="100" t="s">
        <v>1324</v>
      </c>
    </row>
    <row r="12814" spans="1:12" ht="56.25" customHeight="1">
      <c r="A12814" s="97" t="s">
        <v>1493</v>
      </c>
      <c r="B12814" s="122" t="s">
        <v>10301</v>
      </c>
      <c r="C12814" s="123">
        <v>42459</v>
      </c>
      <c r="D12814" s="97" t="s">
        <v>11356</v>
      </c>
      <c r="E12814" s="97" t="s">
        <v>13</v>
      </c>
      <c r="F12814" s="97">
        <v>353555</v>
      </c>
      <c r="G12814" s="97"/>
      <c r="H12814" s="124" t="s">
        <v>1494</v>
      </c>
      <c r="I12814" s="125">
        <v>9490703.8100000005</v>
      </c>
      <c r="J12814" s="125">
        <v>0</v>
      </c>
      <c r="K12814" s="126">
        <v>9490703.8100000005</v>
      </c>
      <c r="L12814" s="100" t="s">
        <v>1324</v>
      </c>
    </row>
    <row r="12815" spans="1:12" ht="56.25" customHeight="1">
      <c r="A12815" s="97" t="s">
        <v>1493</v>
      </c>
      <c r="B12815" s="122" t="s">
        <v>10301</v>
      </c>
      <c r="C12815" s="123">
        <v>42459</v>
      </c>
      <c r="D12815" s="97" t="s">
        <v>11357</v>
      </c>
      <c r="E12815" s="97" t="s">
        <v>13</v>
      </c>
      <c r="F12815" s="97">
        <v>353557</v>
      </c>
      <c r="G12815" s="97"/>
      <c r="H12815" s="124" t="s">
        <v>1494</v>
      </c>
      <c r="I12815" s="125">
        <v>106961715.52</v>
      </c>
      <c r="J12815" s="125">
        <v>0</v>
      </c>
      <c r="K12815" s="126">
        <v>106961715.52</v>
      </c>
      <c r="L12815" s="100" t="s">
        <v>1324</v>
      </c>
    </row>
    <row r="12816" spans="1:12" ht="56.25" customHeight="1">
      <c r="A12816" s="97" t="s">
        <v>1493</v>
      </c>
      <c r="B12816" s="122" t="s">
        <v>10301</v>
      </c>
      <c r="C12816" s="123">
        <v>42459</v>
      </c>
      <c r="D12816" s="97" t="s">
        <v>11358</v>
      </c>
      <c r="E12816" s="97" t="s">
        <v>13</v>
      </c>
      <c r="F12816" s="97">
        <v>353559</v>
      </c>
      <c r="G12816" s="97"/>
      <c r="H12816" s="124" t="s">
        <v>1494</v>
      </c>
      <c r="I12816" s="125">
        <v>45972084.060000002</v>
      </c>
      <c r="J12816" s="125">
        <v>0</v>
      </c>
      <c r="K12816" s="126">
        <v>45972084.060000002</v>
      </c>
      <c r="L12816" s="100" t="s">
        <v>1324</v>
      </c>
    </row>
    <row r="12817" spans="1:12" ht="56.25" customHeight="1">
      <c r="A12817" s="97" t="s">
        <v>1493</v>
      </c>
      <c r="B12817" s="122" t="s">
        <v>10301</v>
      </c>
      <c r="C12817" s="123">
        <v>42459</v>
      </c>
      <c r="D12817" s="97" t="s">
        <v>11359</v>
      </c>
      <c r="E12817" s="97" t="s">
        <v>13</v>
      </c>
      <c r="F12817" s="97">
        <v>353561</v>
      </c>
      <c r="G12817" s="97"/>
      <c r="H12817" s="124" t="s">
        <v>1494</v>
      </c>
      <c r="I12817" s="125">
        <v>8423452.3800000008</v>
      </c>
      <c r="J12817" s="125">
        <v>0</v>
      </c>
      <c r="K12817" s="126">
        <v>8423452.3800000008</v>
      </c>
      <c r="L12817" s="100" t="s">
        <v>1324</v>
      </c>
    </row>
    <row r="12818" spans="1:12" ht="56.25" customHeight="1">
      <c r="A12818" s="97" t="s">
        <v>1493</v>
      </c>
      <c r="B12818" s="122" t="s">
        <v>10301</v>
      </c>
      <c r="C12818" s="123">
        <v>42459</v>
      </c>
      <c r="D12818" s="97" t="s">
        <v>11360</v>
      </c>
      <c r="E12818" s="97" t="s">
        <v>13</v>
      </c>
      <c r="F12818" s="97">
        <v>353563</v>
      </c>
      <c r="G12818" s="97"/>
      <c r="H12818" s="124" t="s">
        <v>1494</v>
      </c>
      <c r="I12818" s="125">
        <v>22494.76</v>
      </c>
      <c r="J12818" s="125">
        <v>0</v>
      </c>
      <c r="K12818" s="126">
        <v>22494.76</v>
      </c>
      <c r="L12818" s="100" t="s">
        <v>1324</v>
      </c>
    </row>
    <row r="12819" spans="1:12" ht="56.25" customHeight="1">
      <c r="A12819" s="97" t="s">
        <v>1493</v>
      </c>
      <c r="B12819" s="122" t="s">
        <v>10301</v>
      </c>
      <c r="C12819" s="123">
        <v>42459</v>
      </c>
      <c r="D12819" s="97" t="s">
        <v>11361</v>
      </c>
      <c r="E12819" s="97" t="s">
        <v>13</v>
      </c>
      <c r="F12819" s="97">
        <v>353565</v>
      </c>
      <c r="G12819" s="97"/>
      <c r="H12819" s="124" t="s">
        <v>1494</v>
      </c>
      <c r="I12819" s="125">
        <v>1394.64</v>
      </c>
      <c r="J12819" s="125">
        <v>0</v>
      </c>
      <c r="K12819" s="126">
        <v>1394.64</v>
      </c>
      <c r="L12819" s="100" t="s">
        <v>1324</v>
      </c>
    </row>
    <row r="12820" spans="1:12" ht="56.25" customHeight="1">
      <c r="A12820" s="97" t="s">
        <v>1493</v>
      </c>
      <c r="B12820" s="122" t="s">
        <v>10301</v>
      </c>
      <c r="C12820" s="123">
        <v>42459</v>
      </c>
      <c r="D12820" s="97" t="s">
        <v>11362</v>
      </c>
      <c r="E12820" s="97" t="s">
        <v>13</v>
      </c>
      <c r="F12820" s="97">
        <v>353567</v>
      </c>
      <c r="G12820" s="97"/>
      <c r="H12820" s="124" t="s">
        <v>1494</v>
      </c>
      <c r="I12820" s="125">
        <v>17120.64</v>
      </c>
      <c r="J12820" s="125">
        <v>0</v>
      </c>
      <c r="K12820" s="126">
        <v>17120.64</v>
      </c>
      <c r="L12820" s="100" t="s">
        <v>1324</v>
      </c>
    </row>
    <row r="12821" spans="1:12" ht="56.25" customHeight="1">
      <c r="A12821" s="97" t="s">
        <v>1493</v>
      </c>
      <c r="B12821" s="122" t="s">
        <v>10301</v>
      </c>
      <c r="C12821" s="123">
        <v>42459</v>
      </c>
      <c r="D12821" s="97" t="s">
        <v>11363</v>
      </c>
      <c r="E12821" s="97" t="s">
        <v>13</v>
      </c>
      <c r="F12821" s="97">
        <v>353569</v>
      </c>
      <c r="G12821" s="97"/>
      <c r="H12821" s="124" t="s">
        <v>1494</v>
      </c>
      <c r="I12821" s="125">
        <v>17120.64</v>
      </c>
      <c r="J12821" s="125">
        <v>0</v>
      </c>
      <c r="K12821" s="126">
        <v>17120.64</v>
      </c>
      <c r="L12821" s="100" t="s">
        <v>1324</v>
      </c>
    </row>
    <row r="12822" spans="1:12" ht="56.25" customHeight="1">
      <c r="A12822" s="97" t="s">
        <v>1493</v>
      </c>
      <c r="B12822" s="122" t="s">
        <v>10301</v>
      </c>
      <c r="C12822" s="123">
        <v>42459</v>
      </c>
      <c r="D12822" s="97" t="s">
        <v>11364</v>
      </c>
      <c r="E12822" s="97" t="s">
        <v>13</v>
      </c>
      <c r="F12822" s="97">
        <v>353571</v>
      </c>
      <c r="G12822" s="97"/>
      <c r="H12822" s="124" t="s">
        <v>1494</v>
      </c>
      <c r="I12822" s="125">
        <v>17120.64</v>
      </c>
      <c r="J12822" s="125">
        <v>0</v>
      </c>
      <c r="K12822" s="126">
        <v>17120.64</v>
      </c>
      <c r="L12822" s="100" t="s">
        <v>1324</v>
      </c>
    </row>
    <row r="12823" spans="1:12" ht="56.25" customHeight="1">
      <c r="A12823" s="97" t="s">
        <v>1493</v>
      </c>
      <c r="B12823" s="122" t="s">
        <v>10301</v>
      </c>
      <c r="C12823" s="123">
        <v>42459</v>
      </c>
      <c r="D12823" s="97" t="s">
        <v>11365</v>
      </c>
      <c r="E12823" s="97" t="s">
        <v>13</v>
      </c>
      <c r="F12823" s="97">
        <v>353573</v>
      </c>
      <c r="G12823" s="97"/>
      <c r="H12823" s="124" t="s">
        <v>1494</v>
      </c>
      <c r="I12823" s="125">
        <v>17120.64</v>
      </c>
      <c r="J12823" s="125">
        <v>0</v>
      </c>
      <c r="K12823" s="126">
        <v>17120.64</v>
      </c>
      <c r="L12823" s="100" t="s">
        <v>1324</v>
      </c>
    </row>
    <row r="12824" spans="1:12" ht="56.25" customHeight="1">
      <c r="A12824" s="97" t="s">
        <v>1493</v>
      </c>
      <c r="B12824" s="122" t="s">
        <v>10301</v>
      </c>
      <c r="C12824" s="123">
        <v>42459</v>
      </c>
      <c r="D12824" s="97" t="s">
        <v>11366</v>
      </c>
      <c r="E12824" s="97" t="s">
        <v>13</v>
      </c>
      <c r="F12824" s="97">
        <v>353575</v>
      </c>
      <c r="G12824" s="97"/>
      <c r="H12824" s="124" t="s">
        <v>1494</v>
      </c>
      <c r="I12824" s="125">
        <v>306480.58</v>
      </c>
      <c r="J12824" s="125">
        <v>0</v>
      </c>
      <c r="K12824" s="126">
        <v>306480.58</v>
      </c>
      <c r="L12824" s="100" t="s">
        <v>1324</v>
      </c>
    </row>
    <row r="12825" spans="1:12" ht="56.25" customHeight="1">
      <c r="A12825" s="97" t="s">
        <v>1493</v>
      </c>
      <c r="B12825" s="122" t="s">
        <v>10301</v>
      </c>
      <c r="C12825" s="123">
        <v>42459</v>
      </c>
      <c r="D12825" s="97" t="s">
        <v>11367</v>
      </c>
      <c r="E12825" s="97" t="s">
        <v>13</v>
      </c>
      <c r="F12825" s="97">
        <v>353577</v>
      </c>
      <c r="G12825" s="97"/>
      <c r="H12825" s="124" t="s">
        <v>1494</v>
      </c>
      <c r="I12825" s="125">
        <v>7950.19</v>
      </c>
      <c r="J12825" s="125">
        <v>0</v>
      </c>
      <c r="K12825" s="126">
        <v>7950.19</v>
      </c>
      <c r="L12825" s="100" t="s">
        <v>1324</v>
      </c>
    </row>
    <row r="12826" spans="1:12" ht="56.25" customHeight="1">
      <c r="A12826" s="97" t="s">
        <v>1493</v>
      </c>
      <c r="B12826" s="122" t="s">
        <v>10301</v>
      </c>
      <c r="C12826" s="123">
        <v>42459</v>
      </c>
      <c r="D12826" s="97" t="s">
        <v>11368</v>
      </c>
      <c r="E12826" s="97" t="s">
        <v>13</v>
      </c>
      <c r="F12826" s="97">
        <v>353579</v>
      </c>
      <c r="G12826" s="97"/>
      <c r="H12826" s="124" t="s">
        <v>1494</v>
      </c>
      <c r="I12826" s="125">
        <v>2198.29</v>
      </c>
      <c r="J12826" s="125">
        <v>0</v>
      </c>
      <c r="K12826" s="126">
        <v>2198.29</v>
      </c>
      <c r="L12826" s="100" t="s">
        <v>1324</v>
      </c>
    </row>
    <row r="12827" spans="1:12" ht="56.25" customHeight="1">
      <c r="A12827" s="97" t="s">
        <v>1493</v>
      </c>
      <c r="B12827" s="122" t="s">
        <v>10301</v>
      </c>
      <c r="C12827" s="123">
        <v>42459</v>
      </c>
      <c r="D12827" s="97" t="s">
        <v>11369</v>
      </c>
      <c r="E12827" s="97" t="s">
        <v>13</v>
      </c>
      <c r="F12827" s="97">
        <v>353581</v>
      </c>
      <c r="G12827" s="97"/>
      <c r="H12827" s="124" t="s">
        <v>1494</v>
      </c>
      <c r="I12827" s="125">
        <v>1460.36</v>
      </c>
      <c r="J12827" s="125">
        <v>0</v>
      </c>
      <c r="K12827" s="126">
        <v>1460.36</v>
      </c>
      <c r="L12827" s="100" t="s">
        <v>1324</v>
      </c>
    </row>
    <row r="12828" spans="1:12" ht="56.25" customHeight="1">
      <c r="A12828" s="97" t="s">
        <v>1493</v>
      </c>
      <c r="B12828" s="122" t="s">
        <v>10301</v>
      </c>
      <c r="C12828" s="123">
        <v>42459</v>
      </c>
      <c r="D12828" s="97" t="s">
        <v>11370</v>
      </c>
      <c r="E12828" s="97" t="s">
        <v>13</v>
      </c>
      <c r="F12828" s="97">
        <v>353583</v>
      </c>
      <c r="G12828" s="97"/>
      <c r="H12828" s="124" t="s">
        <v>1494</v>
      </c>
      <c r="I12828" s="125">
        <v>6050.86</v>
      </c>
      <c r="J12828" s="125">
        <v>0</v>
      </c>
      <c r="K12828" s="126">
        <v>6050.86</v>
      </c>
      <c r="L12828" s="100" t="s">
        <v>1324</v>
      </c>
    </row>
    <row r="12829" spans="1:12" ht="56.25" customHeight="1">
      <c r="A12829" s="97" t="s">
        <v>1493</v>
      </c>
      <c r="B12829" s="122" t="s">
        <v>10301</v>
      </c>
      <c r="C12829" s="123">
        <v>42459</v>
      </c>
      <c r="D12829" s="97" t="s">
        <v>11371</v>
      </c>
      <c r="E12829" s="97" t="s">
        <v>13</v>
      </c>
      <c r="F12829" s="97">
        <v>353585</v>
      </c>
      <c r="G12829" s="97"/>
      <c r="H12829" s="124" t="s">
        <v>1494</v>
      </c>
      <c r="I12829" s="125">
        <v>6050.86</v>
      </c>
      <c r="J12829" s="125">
        <v>0</v>
      </c>
      <c r="K12829" s="126">
        <v>6050.86</v>
      </c>
      <c r="L12829" s="100" t="s">
        <v>1324</v>
      </c>
    </row>
    <row r="12830" spans="1:12" ht="56.25" customHeight="1">
      <c r="A12830" s="97" t="s">
        <v>1493</v>
      </c>
      <c r="B12830" s="122" t="s">
        <v>10301</v>
      </c>
      <c r="C12830" s="123">
        <v>42459</v>
      </c>
      <c r="D12830" s="97" t="s">
        <v>11372</v>
      </c>
      <c r="E12830" s="97" t="s">
        <v>13</v>
      </c>
      <c r="F12830" s="97">
        <v>353587</v>
      </c>
      <c r="G12830" s="97"/>
      <c r="H12830" s="124" t="s">
        <v>1494</v>
      </c>
      <c r="I12830" s="125">
        <v>6050.86</v>
      </c>
      <c r="J12830" s="125">
        <v>0</v>
      </c>
      <c r="K12830" s="126">
        <v>6050.86</v>
      </c>
      <c r="L12830" s="100" t="s">
        <v>1324</v>
      </c>
    </row>
    <row r="12831" spans="1:12" ht="56.25" customHeight="1">
      <c r="A12831" s="97" t="s">
        <v>1493</v>
      </c>
      <c r="B12831" s="122" t="s">
        <v>10301</v>
      </c>
      <c r="C12831" s="123">
        <v>42459</v>
      </c>
      <c r="D12831" s="97" t="s">
        <v>11373</v>
      </c>
      <c r="E12831" s="97" t="s">
        <v>13</v>
      </c>
      <c r="F12831" s="97">
        <v>353589</v>
      </c>
      <c r="G12831" s="97"/>
      <c r="H12831" s="124" t="s">
        <v>1494</v>
      </c>
      <c r="I12831" s="125">
        <v>6050.86</v>
      </c>
      <c r="J12831" s="125">
        <v>0</v>
      </c>
      <c r="K12831" s="126">
        <v>6050.86</v>
      </c>
      <c r="L12831" s="100" t="s">
        <v>1324</v>
      </c>
    </row>
    <row r="12832" spans="1:12" ht="56.25" customHeight="1">
      <c r="A12832" s="97" t="s">
        <v>1493</v>
      </c>
      <c r="B12832" s="122" t="s">
        <v>10301</v>
      </c>
      <c r="C12832" s="123">
        <v>42459</v>
      </c>
      <c r="D12832" s="97" t="s">
        <v>11374</v>
      </c>
      <c r="E12832" s="97" t="s">
        <v>13</v>
      </c>
      <c r="F12832" s="97">
        <v>353591</v>
      </c>
      <c r="G12832" s="97"/>
      <c r="H12832" s="124" t="s">
        <v>1494</v>
      </c>
      <c r="I12832" s="125">
        <v>61784.52</v>
      </c>
      <c r="J12832" s="125">
        <v>0</v>
      </c>
      <c r="K12832" s="126">
        <v>61784.52</v>
      </c>
      <c r="L12832" s="100" t="s">
        <v>1324</v>
      </c>
    </row>
    <row r="12833" spans="1:12" ht="56.25" customHeight="1">
      <c r="A12833" s="97" t="s">
        <v>1493</v>
      </c>
      <c r="B12833" s="122" t="s">
        <v>10301</v>
      </c>
      <c r="C12833" s="123">
        <v>42459</v>
      </c>
      <c r="D12833" s="97" t="s">
        <v>11375</v>
      </c>
      <c r="E12833" s="97" t="s">
        <v>13</v>
      </c>
      <c r="F12833" s="97">
        <v>353593</v>
      </c>
      <c r="G12833" s="97"/>
      <c r="H12833" s="124" t="s">
        <v>1494</v>
      </c>
      <c r="I12833" s="125">
        <v>17083.87</v>
      </c>
      <c r="J12833" s="125">
        <v>0</v>
      </c>
      <c r="K12833" s="126">
        <v>17083.87</v>
      </c>
      <c r="L12833" s="100" t="s">
        <v>1324</v>
      </c>
    </row>
    <row r="12834" spans="1:12" ht="56.25" customHeight="1">
      <c r="A12834" s="97" t="s">
        <v>1493</v>
      </c>
      <c r="B12834" s="122" t="s">
        <v>10301</v>
      </c>
      <c r="C12834" s="123">
        <v>42459</v>
      </c>
      <c r="D12834" s="97" t="s">
        <v>11376</v>
      </c>
      <c r="E12834" s="97" t="s">
        <v>13</v>
      </c>
      <c r="F12834" s="97">
        <v>353595</v>
      </c>
      <c r="G12834" s="97"/>
      <c r="H12834" s="124" t="s">
        <v>1494</v>
      </c>
      <c r="I12834" s="125">
        <v>11348.91</v>
      </c>
      <c r="J12834" s="125">
        <v>0</v>
      </c>
      <c r="K12834" s="126">
        <v>11348.91</v>
      </c>
      <c r="L12834" s="100" t="s">
        <v>1324</v>
      </c>
    </row>
    <row r="12835" spans="1:12" ht="56.25" customHeight="1">
      <c r="A12835" s="97" t="s">
        <v>1493</v>
      </c>
      <c r="B12835" s="122" t="s">
        <v>10301</v>
      </c>
      <c r="C12835" s="123">
        <v>42459</v>
      </c>
      <c r="D12835" s="97" t="s">
        <v>11377</v>
      </c>
      <c r="E12835" s="97" t="s">
        <v>13</v>
      </c>
      <c r="F12835" s="97">
        <v>353597</v>
      </c>
      <c r="G12835" s="97"/>
      <c r="H12835" s="124" t="s">
        <v>1494</v>
      </c>
      <c r="I12835" s="125">
        <v>47023.93</v>
      </c>
      <c r="J12835" s="125">
        <v>0</v>
      </c>
      <c r="K12835" s="126">
        <v>47023.93</v>
      </c>
      <c r="L12835" s="100" t="s">
        <v>1324</v>
      </c>
    </row>
    <row r="12836" spans="1:12" ht="56.25" customHeight="1">
      <c r="A12836" s="97" t="s">
        <v>1493</v>
      </c>
      <c r="B12836" s="122" t="s">
        <v>10301</v>
      </c>
      <c r="C12836" s="123">
        <v>42459</v>
      </c>
      <c r="D12836" s="97" t="s">
        <v>11378</v>
      </c>
      <c r="E12836" s="97" t="s">
        <v>13</v>
      </c>
      <c r="F12836" s="97">
        <v>353599</v>
      </c>
      <c r="G12836" s="97"/>
      <c r="H12836" s="124" t="s">
        <v>1494</v>
      </c>
      <c r="I12836" s="125">
        <v>47023.93</v>
      </c>
      <c r="J12836" s="125">
        <v>0</v>
      </c>
      <c r="K12836" s="126">
        <v>47023.93</v>
      </c>
      <c r="L12836" s="100" t="s">
        <v>1324</v>
      </c>
    </row>
    <row r="12837" spans="1:12" ht="56.25" customHeight="1">
      <c r="A12837" s="97" t="s">
        <v>1493</v>
      </c>
      <c r="B12837" s="122" t="s">
        <v>10301</v>
      </c>
      <c r="C12837" s="123">
        <v>42459</v>
      </c>
      <c r="D12837" s="97" t="s">
        <v>11379</v>
      </c>
      <c r="E12837" s="97" t="s">
        <v>13</v>
      </c>
      <c r="F12837" s="97">
        <v>353601</v>
      </c>
      <c r="G12837" s="97"/>
      <c r="H12837" s="124" t="s">
        <v>1494</v>
      </c>
      <c r="I12837" s="125">
        <v>47023.93</v>
      </c>
      <c r="J12837" s="125">
        <v>0</v>
      </c>
      <c r="K12837" s="126">
        <v>47023.93</v>
      </c>
      <c r="L12837" s="100" t="s">
        <v>1324</v>
      </c>
    </row>
    <row r="12838" spans="1:12" ht="56.25" customHeight="1">
      <c r="A12838" s="97" t="s">
        <v>1493</v>
      </c>
      <c r="B12838" s="122" t="s">
        <v>10301</v>
      </c>
      <c r="C12838" s="123">
        <v>42459</v>
      </c>
      <c r="D12838" s="97" t="s">
        <v>11380</v>
      </c>
      <c r="E12838" s="97" t="s">
        <v>13</v>
      </c>
      <c r="F12838" s="97">
        <v>353603</v>
      </c>
      <c r="G12838" s="97"/>
      <c r="H12838" s="124" t="s">
        <v>1494</v>
      </c>
      <c r="I12838" s="125">
        <v>47023.93</v>
      </c>
      <c r="J12838" s="125">
        <v>0</v>
      </c>
      <c r="K12838" s="126">
        <v>47023.93</v>
      </c>
      <c r="L12838" s="100" t="s">
        <v>1324</v>
      </c>
    </row>
    <row r="12839" spans="1:12" ht="56.25" customHeight="1">
      <c r="A12839" s="97" t="s">
        <v>1493</v>
      </c>
      <c r="B12839" s="122" t="s">
        <v>10301</v>
      </c>
      <c r="C12839" s="123">
        <v>42459</v>
      </c>
      <c r="D12839" s="97" t="s">
        <v>11381</v>
      </c>
      <c r="E12839" s="97" t="s">
        <v>13</v>
      </c>
      <c r="F12839" s="97">
        <v>353605</v>
      </c>
      <c r="G12839" s="97"/>
      <c r="H12839" s="124" t="s">
        <v>1494</v>
      </c>
      <c r="I12839" s="125">
        <v>56156.37</v>
      </c>
      <c r="J12839" s="125">
        <v>0</v>
      </c>
      <c r="K12839" s="126">
        <v>56156.37</v>
      </c>
      <c r="L12839" s="100" t="s">
        <v>1324</v>
      </c>
    </row>
    <row r="12840" spans="1:12" ht="56.25" customHeight="1">
      <c r="A12840" s="97" t="s">
        <v>1493</v>
      </c>
      <c r="B12840" s="122" t="s">
        <v>10301</v>
      </c>
      <c r="C12840" s="123">
        <v>42459</v>
      </c>
      <c r="D12840" s="97" t="s">
        <v>11382</v>
      </c>
      <c r="E12840" s="97" t="s">
        <v>13</v>
      </c>
      <c r="F12840" s="97">
        <v>353607</v>
      </c>
      <c r="G12840" s="97"/>
      <c r="H12840" s="124" t="s">
        <v>1494</v>
      </c>
      <c r="I12840" s="125">
        <v>5557.97</v>
      </c>
      <c r="J12840" s="125">
        <v>0</v>
      </c>
      <c r="K12840" s="126">
        <v>5557.97</v>
      </c>
      <c r="L12840" s="100" t="s">
        <v>1324</v>
      </c>
    </row>
    <row r="12841" spans="1:12" ht="56.25" customHeight="1">
      <c r="A12841" s="97" t="s">
        <v>1493</v>
      </c>
      <c r="B12841" s="122" t="s">
        <v>10301</v>
      </c>
      <c r="C12841" s="123">
        <v>42459</v>
      </c>
      <c r="D12841" s="97" t="s">
        <v>11383</v>
      </c>
      <c r="E12841" s="97" t="s">
        <v>13</v>
      </c>
      <c r="F12841" s="97">
        <v>353609</v>
      </c>
      <c r="G12841" s="97"/>
      <c r="H12841" s="124" t="s">
        <v>1494</v>
      </c>
      <c r="I12841" s="125">
        <v>3852.58</v>
      </c>
      <c r="J12841" s="125">
        <v>0</v>
      </c>
      <c r="K12841" s="126">
        <v>3852.58</v>
      </c>
      <c r="L12841" s="100" t="s">
        <v>1324</v>
      </c>
    </row>
    <row r="12842" spans="1:12" ht="56.25" customHeight="1">
      <c r="A12842" s="97" t="s">
        <v>1493</v>
      </c>
      <c r="B12842" s="122" t="s">
        <v>10301</v>
      </c>
      <c r="C12842" s="123">
        <v>42459</v>
      </c>
      <c r="D12842" s="97" t="s">
        <v>11384</v>
      </c>
      <c r="E12842" s="97" t="s">
        <v>13</v>
      </c>
      <c r="F12842" s="97">
        <v>353611</v>
      </c>
      <c r="G12842" s="97"/>
      <c r="H12842" s="124" t="s">
        <v>1494</v>
      </c>
      <c r="I12842" s="125">
        <v>15726.07</v>
      </c>
      <c r="J12842" s="125">
        <v>0</v>
      </c>
      <c r="K12842" s="126">
        <v>15726.07</v>
      </c>
      <c r="L12842" s="100" t="s">
        <v>1324</v>
      </c>
    </row>
    <row r="12843" spans="1:12" ht="56.25" customHeight="1">
      <c r="A12843" s="97" t="s">
        <v>1493</v>
      </c>
      <c r="B12843" s="122" t="s">
        <v>10301</v>
      </c>
      <c r="C12843" s="123">
        <v>42459</v>
      </c>
      <c r="D12843" s="97" t="s">
        <v>11385</v>
      </c>
      <c r="E12843" s="97" t="s">
        <v>13</v>
      </c>
      <c r="F12843" s="97">
        <v>353613</v>
      </c>
      <c r="G12843" s="97"/>
      <c r="H12843" s="124" t="s">
        <v>1494</v>
      </c>
      <c r="I12843" s="125">
        <v>12988.72</v>
      </c>
      <c r="J12843" s="125">
        <v>0</v>
      </c>
      <c r="K12843" s="126">
        <v>12988.72</v>
      </c>
      <c r="L12843" s="100" t="s">
        <v>1324</v>
      </c>
    </row>
    <row r="12844" spans="1:12" ht="56.25" customHeight="1">
      <c r="A12844" s="97" t="s">
        <v>1493</v>
      </c>
      <c r="B12844" s="122" t="s">
        <v>10301</v>
      </c>
      <c r="C12844" s="123">
        <v>42459</v>
      </c>
      <c r="D12844" s="97" t="s">
        <v>11386</v>
      </c>
      <c r="E12844" s="97" t="s">
        <v>13</v>
      </c>
      <c r="F12844" s="97">
        <v>353615</v>
      </c>
      <c r="G12844" s="97"/>
      <c r="H12844" s="124" t="s">
        <v>1494</v>
      </c>
      <c r="I12844" s="125">
        <v>29940.06</v>
      </c>
      <c r="J12844" s="125">
        <v>0</v>
      </c>
      <c r="K12844" s="126">
        <v>29940.06</v>
      </c>
      <c r="L12844" s="100" t="s">
        <v>1324</v>
      </c>
    </row>
    <row r="12845" spans="1:12" ht="56.25" customHeight="1">
      <c r="A12845" s="97" t="s">
        <v>1493</v>
      </c>
      <c r="B12845" s="122" t="s">
        <v>10301</v>
      </c>
      <c r="C12845" s="123">
        <v>42459</v>
      </c>
      <c r="D12845" s="97" t="s">
        <v>11387</v>
      </c>
      <c r="E12845" s="97" t="s">
        <v>13</v>
      </c>
      <c r="F12845" s="97">
        <v>353617</v>
      </c>
      <c r="G12845" s="97"/>
      <c r="H12845" s="124" t="s">
        <v>1494</v>
      </c>
      <c r="I12845" s="125">
        <v>35675.019999999997</v>
      </c>
      <c r="J12845" s="125">
        <v>0</v>
      </c>
      <c r="K12845" s="126">
        <v>35675.019999999997</v>
      </c>
      <c r="L12845" s="100" t="s">
        <v>1324</v>
      </c>
    </row>
    <row r="12846" spans="1:12" ht="56.25" customHeight="1">
      <c r="A12846" s="97" t="s">
        <v>1493</v>
      </c>
      <c r="B12846" s="122" t="s">
        <v>10301</v>
      </c>
      <c r="C12846" s="123">
        <v>42489</v>
      </c>
      <c r="D12846" s="97" t="s">
        <v>11743</v>
      </c>
      <c r="E12846" s="97" t="s">
        <v>13</v>
      </c>
      <c r="F12846" s="97">
        <v>354655</v>
      </c>
      <c r="G12846" s="97"/>
      <c r="H12846" s="124" t="s">
        <v>1494</v>
      </c>
      <c r="I12846" s="125">
        <v>2198009.38</v>
      </c>
      <c r="J12846" s="125">
        <v>0</v>
      </c>
      <c r="K12846" s="126">
        <v>2198009.38</v>
      </c>
      <c r="L12846" s="100" t="s">
        <v>1324</v>
      </c>
    </row>
    <row r="12847" spans="1:12" ht="56.25" customHeight="1">
      <c r="A12847" s="97" t="s">
        <v>1493</v>
      </c>
      <c r="B12847" s="122" t="s">
        <v>10301</v>
      </c>
      <c r="C12847" s="123">
        <v>42489</v>
      </c>
      <c r="D12847" s="97" t="s">
        <v>11744</v>
      </c>
      <c r="E12847" s="97" t="s">
        <v>13</v>
      </c>
      <c r="F12847" s="97">
        <v>354657</v>
      </c>
      <c r="G12847" s="97"/>
      <c r="H12847" s="124" t="s">
        <v>1494</v>
      </c>
      <c r="I12847" s="125">
        <v>2198009.38</v>
      </c>
      <c r="J12847" s="125">
        <v>0</v>
      </c>
      <c r="K12847" s="126">
        <v>2198009.38</v>
      </c>
      <c r="L12847" s="100" t="s">
        <v>1324</v>
      </c>
    </row>
    <row r="12848" spans="1:12" ht="56.25" customHeight="1">
      <c r="A12848" s="97" t="s">
        <v>1493</v>
      </c>
      <c r="B12848" s="122" t="s">
        <v>10301</v>
      </c>
      <c r="C12848" s="123">
        <v>42489</v>
      </c>
      <c r="D12848" s="97" t="s">
        <v>11745</v>
      </c>
      <c r="E12848" s="97" t="s">
        <v>13</v>
      </c>
      <c r="F12848" s="97">
        <v>354659</v>
      </c>
      <c r="G12848" s="97"/>
      <c r="H12848" s="124" t="s">
        <v>1494</v>
      </c>
      <c r="I12848" s="125">
        <v>2198009.38</v>
      </c>
      <c r="J12848" s="125">
        <v>0</v>
      </c>
      <c r="K12848" s="126">
        <v>2198009.38</v>
      </c>
      <c r="L12848" s="100" t="s">
        <v>1324</v>
      </c>
    </row>
    <row r="12849" spans="1:12" ht="56.25" customHeight="1">
      <c r="A12849" s="97" t="s">
        <v>1493</v>
      </c>
      <c r="B12849" s="122" t="s">
        <v>10301</v>
      </c>
      <c r="C12849" s="123">
        <v>42489</v>
      </c>
      <c r="D12849" s="97" t="s">
        <v>11746</v>
      </c>
      <c r="E12849" s="97" t="s">
        <v>13</v>
      </c>
      <c r="F12849" s="97">
        <v>354661</v>
      </c>
      <c r="G12849" s="97"/>
      <c r="H12849" s="124" t="s">
        <v>1494</v>
      </c>
      <c r="I12849" s="125">
        <v>2198009.38</v>
      </c>
      <c r="J12849" s="125">
        <v>0</v>
      </c>
      <c r="K12849" s="126">
        <v>2198009.38</v>
      </c>
      <c r="L12849" s="100" t="s">
        <v>1324</v>
      </c>
    </row>
    <row r="12850" spans="1:12" ht="56.25" customHeight="1">
      <c r="A12850" s="97" t="s">
        <v>1493</v>
      </c>
      <c r="B12850" s="122" t="s">
        <v>10301</v>
      </c>
      <c r="C12850" s="123">
        <v>42489</v>
      </c>
      <c r="D12850" s="97" t="s">
        <v>11747</v>
      </c>
      <c r="E12850" s="97" t="s">
        <v>13</v>
      </c>
      <c r="F12850" s="97">
        <v>354663</v>
      </c>
      <c r="G12850" s="97"/>
      <c r="H12850" s="124" t="s">
        <v>1494</v>
      </c>
      <c r="I12850" s="125">
        <v>2198009.38</v>
      </c>
      <c r="J12850" s="125">
        <v>0</v>
      </c>
      <c r="K12850" s="126">
        <v>2198009.38</v>
      </c>
      <c r="L12850" s="100" t="s">
        <v>1324</v>
      </c>
    </row>
    <row r="12851" spans="1:12" ht="56.25" customHeight="1">
      <c r="A12851" s="97" t="s">
        <v>1493</v>
      </c>
      <c r="B12851" s="122" t="s">
        <v>10301</v>
      </c>
      <c r="C12851" s="123">
        <v>42489</v>
      </c>
      <c r="D12851" s="97" t="s">
        <v>11748</v>
      </c>
      <c r="E12851" s="97" t="s">
        <v>13</v>
      </c>
      <c r="F12851" s="97">
        <v>354665</v>
      </c>
      <c r="G12851" s="97"/>
      <c r="H12851" s="124" t="s">
        <v>1494</v>
      </c>
      <c r="I12851" s="125">
        <v>6037090.9299999997</v>
      </c>
      <c r="J12851" s="125">
        <v>0</v>
      </c>
      <c r="K12851" s="126">
        <v>6037090.9299999997</v>
      </c>
      <c r="L12851" s="100" t="s">
        <v>1324</v>
      </c>
    </row>
    <row r="12852" spans="1:12" ht="56.25" customHeight="1">
      <c r="A12852" s="97" t="s">
        <v>1493</v>
      </c>
      <c r="B12852" s="122" t="s">
        <v>10301</v>
      </c>
      <c r="C12852" s="123">
        <v>42489</v>
      </c>
      <c r="D12852" s="97" t="s">
        <v>11749</v>
      </c>
      <c r="E12852" s="97" t="s">
        <v>13</v>
      </c>
      <c r="F12852" s="97">
        <v>354667</v>
      </c>
      <c r="G12852" s="97"/>
      <c r="H12852" s="124" t="s">
        <v>1494</v>
      </c>
      <c r="I12852" s="125">
        <v>6037090.9299999997</v>
      </c>
      <c r="J12852" s="125">
        <v>0</v>
      </c>
      <c r="K12852" s="126">
        <v>6037090.9299999997</v>
      </c>
      <c r="L12852" s="100" t="s">
        <v>1324</v>
      </c>
    </row>
    <row r="12853" spans="1:12" ht="56.25" customHeight="1">
      <c r="A12853" s="97" t="s">
        <v>1493</v>
      </c>
      <c r="B12853" s="122" t="s">
        <v>10301</v>
      </c>
      <c r="C12853" s="123">
        <v>42489</v>
      </c>
      <c r="D12853" s="97" t="s">
        <v>11750</v>
      </c>
      <c r="E12853" s="97" t="s">
        <v>13</v>
      </c>
      <c r="F12853" s="97">
        <v>354669</v>
      </c>
      <c r="G12853" s="97"/>
      <c r="H12853" s="124" t="s">
        <v>1494</v>
      </c>
      <c r="I12853" s="125">
        <v>6037090.9299999997</v>
      </c>
      <c r="J12853" s="125">
        <v>0</v>
      </c>
      <c r="K12853" s="126">
        <v>6037090.9299999997</v>
      </c>
      <c r="L12853" s="100" t="s">
        <v>1324</v>
      </c>
    </row>
    <row r="12854" spans="1:12" ht="56.25" customHeight="1">
      <c r="A12854" s="97" t="s">
        <v>1493</v>
      </c>
      <c r="B12854" s="122" t="s">
        <v>10301</v>
      </c>
      <c r="C12854" s="123">
        <v>42489</v>
      </c>
      <c r="D12854" s="97" t="s">
        <v>11751</v>
      </c>
      <c r="E12854" s="97" t="s">
        <v>13</v>
      </c>
      <c r="F12854" s="97">
        <v>354671</v>
      </c>
      <c r="G12854" s="97"/>
      <c r="H12854" s="124" t="s">
        <v>1494</v>
      </c>
      <c r="I12854" s="125">
        <v>6037090.9299999997</v>
      </c>
      <c r="J12854" s="125">
        <v>0</v>
      </c>
      <c r="K12854" s="126">
        <v>6037090.9299999997</v>
      </c>
      <c r="L12854" s="100" t="s">
        <v>1324</v>
      </c>
    </row>
    <row r="12855" spans="1:12" ht="56.25" customHeight="1">
      <c r="A12855" s="97" t="s">
        <v>1493</v>
      </c>
      <c r="B12855" s="122" t="s">
        <v>10301</v>
      </c>
      <c r="C12855" s="123">
        <v>42489</v>
      </c>
      <c r="D12855" s="97" t="s">
        <v>11752</v>
      </c>
      <c r="E12855" s="97" t="s">
        <v>13</v>
      </c>
      <c r="F12855" s="97">
        <v>354673</v>
      </c>
      <c r="G12855" s="97"/>
      <c r="H12855" s="124" t="s">
        <v>1494</v>
      </c>
      <c r="I12855" s="125">
        <v>6037090.9299999997</v>
      </c>
      <c r="J12855" s="125">
        <v>0</v>
      </c>
      <c r="K12855" s="126">
        <v>6037090.9299999997</v>
      </c>
      <c r="L12855" s="100" t="s">
        <v>1324</v>
      </c>
    </row>
    <row r="12856" spans="1:12" ht="56.25" customHeight="1">
      <c r="A12856" s="97" t="s">
        <v>1493</v>
      </c>
      <c r="B12856" s="122" t="s">
        <v>10301</v>
      </c>
      <c r="C12856" s="123">
        <v>42489</v>
      </c>
      <c r="D12856" s="97" t="s">
        <v>11753</v>
      </c>
      <c r="E12856" s="97" t="s">
        <v>13</v>
      </c>
      <c r="F12856" s="97">
        <v>354675</v>
      </c>
      <c r="G12856" s="97"/>
      <c r="H12856" s="124" t="s">
        <v>1494</v>
      </c>
      <c r="I12856" s="125">
        <v>5114035.1900000004</v>
      </c>
      <c r="J12856" s="125">
        <v>0</v>
      </c>
      <c r="K12856" s="126">
        <v>5114035.1900000004</v>
      </c>
      <c r="L12856" s="100" t="s">
        <v>1324</v>
      </c>
    </row>
    <row r="12857" spans="1:12" ht="56.25" customHeight="1">
      <c r="A12857" s="97" t="s">
        <v>1493</v>
      </c>
      <c r="B12857" s="122" t="s">
        <v>10301</v>
      </c>
      <c r="C12857" s="123">
        <v>42489</v>
      </c>
      <c r="D12857" s="97" t="s">
        <v>11754</v>
      </c>
      <c r="E12857" s="97" t="s">
        <v>13</v>
      </c>
      <c r="F12857" s="97">
        <v>354677</v>
      </c>
      <c r="G12857" s="97"/>
      <c r="H12857" s="124" t="s">
        <v>1494</v>
      </c>
      <c r="I12857" s="125">
        <v>5114035.1900000004</v>
      </c>
      <c r="J12857" s="125">
        <v>0</v>
      </c>
      <c r="K12857" s="126">
        <v>5114035.1900000004</v>
      </c>
      <c r="L12857" s="100" t="s">
        <v>1324</v>
      </c>
    </row>
    <row r="12858" spans="1:12" ht="56.25" customHeight="1">
      <c r="A12858" s="97" t="s">
        <v>1493</v>
      </c>
      <c r="B12858" s="122" t="s">
        <v>10301</v>
      </c>
      <c r="C12858" s="123">
        <v>42489</v>
      </c>
      <c r="D12858" s="97" t="s">
        <v>11755</v>
      </c>
      <c r="E12858" s="97" t="s">
        <v>13</v>
      </c>
      <c r="F12858" s="97">
        <v>354679</v>
      </c>
      <c r="G12858" s="97"/>
      <c r="H12858" s="124" t="s">
        <v>1494</v>
      </c>
      <c r="I12858" s="125">
        <v>5114035.1900000004</v>
      </c>
      <c r="J12858" s="125">
        <v>0</v>
      </c>
      <c r="K12858" s="126">
        <v>5114035.1900000004</v>
      </c>
      <c r="L12858" s="100" t="s">
        <v>1324</v>
      </c>
    </row>
    <row r="12859" spans="1:12" ht="56.25" customHeight="1">
      <c r="A12859" s="97" t="s">
        <v>1493</v>
      </c>
      <c r="B12859" s="122" t="s">
        <v>10301</v>
      </c>
      <c r="C12859" s="123">
        <v>42489</v>
      </c>
      <c r="D12859" s="97" t="s">
        <v>11756</v>
      </c>
      <c r="E12859" s="97" t="s">
        <v>13</v>
      </c>
      <c r="F12859" s="97">
        <v>354681</v>
      </c>
      <c r="G12859" s="97"/>
      <c r="H12859" s="124" t="s">
        <v>1494</v>
      </c>
      <c r="I12859" s="125">
        <v>5114035.1900000004</v>
      </c>
      <c r="J12859" s="125">
        <v>0</v>
      </c>
      <c r="K12859" s="126">
        <v>5114035.1900000004</v>
      </c>
      <c r="L12859" s="100" t="s">
        <v>1324</v>
      </c>
    </row>
    <row r="12860" spans="1:12" ht="56.25" customHeight="1">
      <c r="A12860" s="97" t="s">
        <v>1493</v>
      </c>
      <c r="B12860" s="122" t="s">
        <v>10301</v>
      </c>
      <c r="C12860" s="123">
        <v>42489</v>
      </c>
      <c r="D12860" s="97" t="s">
        <v>11757</v>
      </c>
      <c r="E12860" s="97" t="s">
        <v>13</v>
      </c>
      <c r="F12860" s="97">
        <v>354683</v>
      </c>
      <c r="G12860" s="97"/>
      <c r="H12860" s="124" t="s">
        <v>1494</v>
      </c>
      <c r="I12860" s="125">
        <v>5114035.1900000004</v>
      </c>
      <c r="J12860" s="125">
        <v>0</v>
      </c>
      <c r="K12860" s="126">
        <v>5114035.1900000004</v>
      </c>
      <c r="L12860" s="100" t="s">
        <v>1324</v>
      </c>
    </row>
    <row r="12861" spans="1:12" ht="56.25" customHeight="1">
      <c r="A12861" s="97" t="s">
        <v>1493</v>
      </c>
      <c r="B12861" s="122" t="s">
        <v>10301</v>
      </c>
      <c r="C12861" s="123">
        <v>42489</v>
      </c>
      <c r="D12861" s="97" t="s">
        <v>11758</v>
      </c>
      <c r="E12861" s="97" t="s">
        <v>13</v>
      </c>
      <c r="F12861" s="97">
        <v>354685</v>
      </c>
      <c r="G12861" s="97"/>
      <c r="H12861" s="124" t="s">
        <v>1494</v>
      </c>
      <c r="I12861" s="125">
        <v>14046298.300000001</v>
      </c>
      <c r="J12861" s="125">
        <v>0</v>
      </c>
      <c r="K12861" s="126">
        <v>14046298.300000001</v>
      </c>
      <c r="L12861" s="100" t="s">
        <v>1324</v>
      </c>
    </row>
    <row r="12862" spans="1:12" ht="56.25" customHeight="1">
      <c r="A12862" s="97" t="s">
        <v>1493</v>
      </c>
      <c r="B12862" s="122" t="s">
        <v>10301</v>
      </c>
      <c r="C12862" s="123">
        <v>42489</v>
      </c>
      <c r="D12862" s="97" t="s">
        <v>11759</v>
      </c>
      <c r="E12862" s="97" t="s">
        <v>13</v>
      </c>
      <c r="F12862" s="97">
        <v>354687</v>
      </c>
      <c r="G12862" s="97"/>
      <c r="H12862" s="124" t="s">
        <v>1494</v>
      </c>
      <c r="I12862" s="125">
        <v>14046298.300000001</v>
      </c>
      <c r="J12862" s="125">
        <v>0</v>
      </c>
      <c r="K12862" s="126">
        <v>14046298.300000001</v>
      </c>
      <c r="L12862" s="100" t="s">
        <v>1324</v>
      </c>
    </row>
    <row r="12863" spans="1:12" ht="56.25" customHeight="1">
      <c r="A12863" s="97" t="s">
        <v>1493</v>
      </c>
      <c r="B12863" s="122" t="s">
        <v>10301</v>
      </c>
      <c r="C12863" s="123">
        <v>42489</v>
      </c>
      <c r="D12863" s="97" t="s">
        <v>11760</v>
      </c>
      <c r="E12863" s="97" t="s">
        <v>13</v>
      </c>
      <c r="F12863" s="97">
        <v>354689</v>
      </c>
      <c r="G12863" s="97"/>
      <c r="H12863" s="124" t="s">
        <v>1494</v>
      </c>
      <c r="I12863" s="125">
        <v>14046298.300000001</v>
      </c>
      <c r="J12863" s="125">
        <v>0</v>
      </c>
      <c r="K12863" s="126">
        <v>14046298.300000001</v>
      </c>
      <c r="L12863" s="100" t="s">
        <v>1324</v>
      </c>
    </row>
    <row r="12864" spans="1:12" ht="56.25" customHeight="1">
      <c r="A12864" s="97" t="s">
        <v>1493</v>
      </c>
      <c r="B12864" s="122" t="s">
        <v>10301</v>
      </c>
      <c r="C12864" s="123">
        <v>42489</v>
      </c>
      <c r="D12864" s="97" t="s">
        <v>11761</v>
      </c>
      <c r="E12864" s="97" t="s">
        <v>13</v>
      </c>
      <c r="F12864" s="97">
        <v>354691</v>
      </c>
      <c r="G12864" s="97"/>
      <c r="H12864" s="124" t="s">
        <v>1494</v>
      </c>
      <c r="I12864" s="125">
        <v>14046298.300000001</v>
      </c>
      <c r="J12864" s="125">
        <v>0</v>
      </c>
      <c r="K12864" s="126">
        <v>14046298.300000001</v>
      </c>
      <c r="L12864" s="100" t="s">
        <v>1324</v>
      </c>
    </row>
    <row r="12865" spans="1:12" ht="56.25" customHeight="1">
      <c r="A12865" s="97" t="s">
        <v>1493</v>
      </c>
      <c r="B12865" s="122" t="s">
        <v>10301</v>
      </c>
      <c r="C12865" s="123">
        <v>42489</v>
      </c>
      <c r="D12865" s="97" t="s">
        <v>11762</v>
      </c>
      <c r="E12865" s="97" t="s">
        <v>13</v>
      </c>
      <c r="F12865" s="97">
        <v>354693</v>
      </c>
      <c r="G12865" s="97"/>
      <c r="H12865" s="124" t="s">
        <v>1494</v>
      </c>
      <c r="I12865" s="125">
        <v>14046298.300000001</v>
      </c>
      <c r="J12865" s="125">
        <v>0</v>
      </c>
      <c r="K12865" s="126">
        <v>14046298.300000001</v>
      </c>
      <c r="L12865" s="100" t="s">
        <v>1324</v>
      </c>
    </row>
    <row r="12866" spans="1:12" ht="56.25" customHeight="1">
      <c r="A12866" s="97" t="s">
        <v>1493</v>
      </c>
      <c r="B12866" s="122" t="s">
        <v>10301</v>
      </c>
      <c r="C12866" s="123">
        <v>42489</v>
      </c>
      <c r="D12866" s="97" t="s">
        <v>11763</v>
      </c>
      <c r="E12866" s="97" t="s">
        <v>13</v>
      </c>
      <c r="F12866" s="97">
        <v>354695</v>
      </c>
      <c r="G12866" s="97"/>
      <c r="H12866" s="124" t="s">
        <v>1494</v>
      </c>
      <c r="I12866" s="125">
        <v>2584248.64</v>
      </c>
      <c r="J12866" s="125">
        <v>0</v>
      </c>
      <c r="K12866" s="126">
        <v>2584248.64</v>
      </c>
      <c r="L12866" s="100" t="s">
        <v>1324</v>
      </c>
    </row>
    <row r="12867" spans="1:12" ht="56.25" customHeight="1">
      <c r="A12867" s="97" t="s">
        <v>1493</v>
      </c>
      <c r="B12867" s="122" t="s">
        <v>10301</v>
      </c>
      <c r="C12867" s="123">
        <v>42489</v>
      </c>
      <c r="D12867" s="97" t="s">
        <v>11764</v>
      </c>
      <c r="E12867" s="97" t="s">
        <v>13</v>
      </c>
      <c r="F12867" s="97">
        <v>354697</v>
      </c>
      <c r="G12867" s="97"/>
      <c r="H12867" s="124" t="s">
        <v>1494</v>
      </c>
      <c r="I12867" s="125">
        <v>2584248.64</v>
      </c>
      <c r="J12867" s="125">
        <v>0</v>
      </c>
      <c r="K12867" s="126">
        <v>2584248.64</v>
      </c>
      <c r="L12867" s="100" t="s">
        <v>1324</v>
      </c>
    </row>
    <row r="12868" spans="1:12" ht="56.25" customHeight="1">
      <c r="A12868" s="97" t="s">
        <v>1493</v>
      </c>
      <c r="B12868" s="122" t="s">
        <v>10301</v>
      </c>
      <c r="C12868" s="123">
        <v>42489</v>
      </c>
      <c r="D12868" s="97" t="s">
        <v>11765</v>
      </c>
      <c r="E12868" s="97" t="s">
        <v>13</v>
      </c>
      <c r="F12868" s="97">
        <v>354699</v>
      </c>
      <c r="G12868" s="97"/>
      <c r="H12868" s="124" t="s">
        <v>1494</v>
      </c>
      <c r="I12868" s="125">
        <v>2584248.64</v>
      </c>
      <c r="J12868" s="125">
        <v>0</v>
      </c>
      <c r="K12868" s="126">
        <v>2584248.64</v>
      </c>
      <c r="L12868" s="100" t="s">
        <v>1324</v>
      </c>
    </row>
    <row r="12869" spans="1:12" ht="56.25" customHeight="1">
      <c r="A12869" s="97" t="s">
        <v>1493</v>
      </c>
      <c r="B12869" s="122" t="s">
        <v>10301</v>
      </c>
      <c r="C12869" s="123">
        <v>42489</v>
      </c>
      <c r="D12869" s="97" t="s">
        <v>11766</v>
      </c>
      <c r="E12869" s="97" t="s">
        <v>13</v>
      </c>
      <c r="F12869" s="97">
        <v>354701</v>
      </c>
      <c r="G12869" s="97"/>
      <c r="H12869" s="124" t="s">
        <v>1494</v>
      </c>
      <c r="I12869" s="125">
        <v>2584248.64</v>
      </c>
      <c r="J12869" s="125">
        <v>0</v>
      </c>
      <c r="K12869" s="126">
        <v>2584248.64</v>
      </c>
      <c r="L12869" s="100" t="s">
        <v>1324</v>
      </c>
    </row>
    <row r="12870" spans="1:12" ht="56.25" customHeight="1">
      <c r="A12870" s="97" t="s">
        <v>1493</v>
      </c>
      <c r="B12870" s="122" t="s">
        <v>10301</v>
      </c>
      <c r="C12870" s="123">
        <v>42489</v>
      </c>
      <c r="D12870" s="97" t="s">
        <v>11767</v>
      </c>
      <c r="E12870" s="97" t="s">
        <v>13</v>
      </c>
      <c r="F12870" s="97">
        <v>354703</v>
      </c>
      <c r="G12870" s="97"/>
      <c r="H12870" s="124" t="s">
        <v>1494</v>
      </c>
      <c r="I12870" s="125">
        <v>2584248.64</v>
      </c>
      <c r="J12870" s="125">
        <v>0</v>
      </c>
      <c r="K12870" s="126">
        <v>2584248.64</v>
      </c>
      <c r="L12870" s="100" t="s">
        <v>1324</v>
      </c>
    </row>
    <row r="12871" spans="1:12" ht="56.25" customHeight="1">
      <c r="A12871" s="97" t="s">
        <v>1493</v>
      </c>
      <c r="B12871" s="122" t="s">
        <v>10301</v>
      </c>
      <c r="C12871" s="123">
        <v>42489</v>
      </c>
      <c r="D12871" s="97" t="s">
        <v>11768</v>
      </c>
      <c r="E12871" s="97" t="s">
        <v>13</v>
      </c>
      <c r="F12871" s="97">
        <v>354705</v>
      </c>
      <c r="G12871" s="97"/>
      <c r="H12871" s="124" t="s">
        <v>1494</v>
      </c>
      <c r="I12871" s="125">
        <v>755879.46</v>
      </c>
      <c r="J12871" s="125">
        <v>0</v>
      </c>
      <c r="K12871" s="126">
        <v>755879.46</v>
      </c>
      <c r="L12871" s="100" t="s">
        <v>1324</v>
      </c>
    </row>
    <row r="12872" spans="1:12" ht="56.25" customHeight="1">
      <c r="A12872" s="97" t="s">
        <v>1493</v>
      </c>
      <c r="B12872" s="122" t="s">
        <v>10301</v>
      </c>
      <c r="C12872" s="123">
        <v>42489</v>
      </c>
      <c r="D12872" s="97" t="s">
        <v>11769</v>
      </c>
      <c r="E12872" s="97" t="s">
        <v>13</v>
      </c>
      <c r="F12872" s="97">
        <v>354707</v>
      </c>
      <c r="G12872" s="97"/>
      <c r="H12872" s="124" t="s">
        <v>1494</v>
      </c>
      <c r="I12872" s="125">
        <v>179857.88</v>
      </c>
      <c r="J12872" s="125">
        <v>0</v>
      </c>
      <c r="K12872" s="126">
        <v>179857.88</v>
      </c>
      <c r="L12872" s="100" t="s">
        <v>1324</v>
      </c>
    </row>
    <row r="12873" spans="1:12" ht="56.25" customHeight="1">
      <c r="A12873" s="97" t="s">
        <v>1493</v>
      </c>
      <c r="B12873" s="122" t="s">
        <v>10301</v>
      </c>
      <c r="C12873" s="123">
        <v>42489</v>
      </c>
      <c r="D12873" s="97" t="s">
        <v>11770</v>
      </c>
      <c r="E12873" s="97" t="s">
        <v>13</v>
      </c>
      <c r="F12873" s="97">
        <v>354709</v>
      </c>
      <c r="G12873" s="97"/>
      <c r="H12873" s="124" t="s">
        <v>1494</v>
      </c>
      <c r="I12873" s="125">
        <v>2916188.47</v>
      </c>
      <c r="J12873" s="125">
        <v>0</v>
      </c>
      <c r="K12873" s="126">
        <v>2916188.47</v>
      </c>
      <c r="L12873" s="100" t="s">
        <v>1324</v>
      </c>
    </row>
    <row r="12874" spans="1:12" ht="56.25" customHeight="1">
      <c r="A12874" s="97" t="s">
        <v>1493</v>
      </c>
      <c r="B12874" s="122" t="s">
        <v>10301</v>
      </c>
      <c r="C12874" s="123">
        <v>42489</v>
      </c>
      <c r="D12874" s="97" t="s">
        <v>11771</v>
      </c>
      <c r="E12874" s="97" t="s">
        <v>13</v>
      </c>
      <c r="F12874" s="97">
        <v>354711</v>
      </c>
      <c r="G12874" s="97"/>
      <c r="H12874" s="124" t="s">
        <v>1494</v>
      </c>
      <c r="I12874" s="125">
        <v>544092.93999999994</v>
      </c>
      <c r="J12874" s="125">
        <v>0</v>
      </c>
      <c r="K12874" s="126">
        <v>544092.93999999994</v>
      </c>
      <c r="L12874" s="100" t="s">
        <v>1324</v>
      </c>
    </row>
    <row r="12875" spans="1:12" ht="56.25" customHeight="1">
      <c r="A12875" s="97" t="s">
        <v>1493</v>
      </c>
      <c r="B12875" s="122" t="s">
        <v>10301</v>
      </c>
      <c r="C12875" s="123">
        <v>42489</v>
      </c>
      <c r="D12875" s="97" t="s">
        <v>11772</v>
      </c>
      <c r="E12875" s="97" t="s">
        <v>13</v>
      </c>
      <c r="F12875" s="97">
        <v>354713</v>
      </c>
      <c r="G12875" s="97"/>
      <c r="H12875" s="124" t="s">
        <v>1494</v>
      </c>
      <c r="I12875" s="125">
        <v>2076111.77</v>
      </c>
      <c r="J12875" s="125">
        <v>0</v>
      </c>
      <c r="K12875" s="126">
        <v>2076111.77</v>
      </c>
      <c r="L12875" s="100" t="s">
        <v>1324</v>
      </c>
    </row>
    <row r="12876" spans="1:12" ht="56.25" customHeight="1">
      <c r="A12876" s="97" t="s">
        <v>1493</v>
      </c>
      <c r="B12876" s="122" t="s">
        <v>10301</v>
      </c>
      <c r="C12876" s="123">
        <v>42489</v>
      </c>
      <c r="D12876" s="97" t="s">
        <v>11773</v>
      </c>
      <c r="E12876" s="97" t="s">
        <v>13</v>
      </c>
      <c r="F12876" s="97">
        <v>354715</v>
      </c>
      <c r="G12876" s="97"/>
      <c r="H12876" s="124" t="s">
        <v>1494</v>
      </c>
      <c r="I12876" s="125">
        <v>1494415.19</v>
      </c>
      <c r="J12876" s="125">
        <v>0</v>
      </c>
      <c r="K12876" s="126">
        <v>1494415.19</v>
      </c>
      <c r="L12876" s="100" t="s">
        <v>1324</v>
      </c>
    </row>
    <row r="12877" spans="1:12" ht="56.25" customHeight="1">
      <c r="A12877" s="97" t="s">
        <v>1493</v>
      </c>
      <c r="B12877" s="122" t="s">
        <v>10301</v>
      </c>
      <c r="C12877" s="123">
        <v>42489</v>
      </c>
      <c r="D12877" s="97" t="s">
        <v>11774</v>
      </c>
      <c r="E12877" s="97" t="s">
        <v>13</v>
      </c>
      <c r="F12877" s="97">
        <v>354717</v>
      </c>
      <c r="G12877" s="97"/>
      <c r="H12877" s="124" t="s">
        <v>1494</v>
      </c>
      <c r="I12877" s="125">
        <v>8009654.2300000004</v>
      </c>
      <c r="J12877" s="125">
        <v>0</v>
      </c>
      <c r="K12877" s="126">
        <v>8009654.2300000004</v>
      </c>
      <c r="L12877" s="100" t="s">
        <v>1324</v>
      </c>
    </row>
    <row r="12878" spans="1:12" ht="56.25" customHeight="1">
      <c r="A12878" s="97" t="s">
        <v>1493</v>
      </c>
      <c r="B12878" s="122" t="s">
        <v>10301</v>
      </c>
      <c r="C12878" s="123">
        <v>42489</v>
      </c>
      <c r="D12878" s="97" t="s">
        <v>11775</v>
      </c>
      <c r="E12878" s="97" t="s">
        <v>13</v>
      </c>
      <c r="F12878" s="97">
        <v>354719</v>
      </c>
      <c r="G12878" s="97"/>
      <c r="H12878" s="124" t="s">
        <v>1494</v>
      </c>
      <c r="I12878" s="125">
        <v>494000.81</v>
      </c>
      <c r="J12878" s="125">
        <v>0</v>
      </c>
      <c r="K12878" s="126">
        <v>494000.81</v>
      </c>
      <c r="L12878" s="100" t="s">
        <v>1324</v>
      </c>
    </row>
    <row r="12879" spans="1:12" ht="56.25" customHeight="1">
      <c r="A12879" s="97" t="s">
        <v>1493</v>
      </c>
      <c r="B12879" s="122" t="s">
        <v>10301</v>
      </c>
      <c r="C12879" s="123">
        <v>42489</v>
      </c>
      <c r="D12879" s="97" t="s">
        <v>11776</v>
      </c>
      <c r="E12879" s="97" t="s">
        <v>13</v>
      </c>
      <c r="F12879" s="97">
        <v>354721</v>
      </c>
      <c r="G12879" s="97"/>
      <c r="H12879" s="124" t="s">
        <v>1494</v>
      </c>
      <c r="I12879" s="125">
        <v>1265922.93</v>
      </c>
      <c r="J12879" s="125">
        <v>0</v>
      </c>
      <c r="K12879" s="126">
        <v>1265922.93</v>
      </c>
      <c r="L12879" s="100" t="s">
        <v>1324</v>
      </c>
    </row>
    <row r="12880" spans="1:12" ht="56.25" customHeight="1">
      <c r="A12880" s="97" t="s">
        <v>1493</v>
      </c>
      <c r="B12880" s="122" t="s">
        <v>10301</v>
      </c>
      <c r="C12880" s="123">
        <v>42489</v>
      </c>
      <c r="D12880" s="97" t="s">
        <v>11777</v>
      </c>
      <c r="E12880" s="97" t="s">
        <v>13</v>
      </c>
      <c r="F12880" s="97">
        <v>354723</v>
      </c>
      <c r="G12880" s="97"/>
      <c r="H12880" s="124" t="s">
        <v>1494</v>
      </c>
      <c r="I12880" s="125">
        <v>1758679.54</v>
      </c>
      <c r="J12880" s="125">
        <v>0</v>
      </c>
      <c r="K12880" s="126">
        <v>1758679.54</v>
      </c>
      <c r="L12880" s="100" t="s">
        <v>1324</v>
      </c>
    </row>
    <row r="12881" spans="1:12" ht="56.25" customHeight="1">
      <c r="A12881" s="97" t="s">
        <v>1493</v>
      </c>
      <c r="B12881" s="122" t="s">
        <v>10301</v>
      </c>
      <c r="C12881" s="123">
        <v>42489</v>
      </c>
      <c r="D12881" s="97" t="s">
        <v>11778</v>
      </c>
      <c r="E12881" s="97" t="s">
        <v>13</v>
      </c>
      <c r="F12881" s="97">
        <v>354725</v>
      </c>
      <c r="G12881" s="97"/>
      <c r="H12881" s="124" t="s">
        <v>1494</v>
      </c>
      <c r="I12881" s="125">
        <v>6784998.5199999996</v>
      </c>
      <c r="J12881" s="125">
        <v>0</v>
      </c>
      <c r="K12881" s="126">
        <v>6784998.5199999996</v>
      </c>
      <c r="L12881" s="100" t="s">
        <v>1324</v>
      </c>
    </row>
    <row r="12882" spans="1:12" ht="56.25" customHeight="1">
      <c r="A12882" s="97" t="s">
        <v>1493</v>
      </c>
      <c r="B12882" s="122" t="s">
        <v>10301</v>
      </c>
      <c r="C12882" s="123">
        <v>42489</v>
      </c>
      <c r="D12882" s="97" t="s">
        <v>11779</v>
      </c>
      <c r="E12882" s="97" t="s">
        <v>13</v>
      </c>
      <c r="F12882" s="97">
        <v>354727</v>
      </c>
      <c r="G12882" s="97"/>
      <c r="H12882" s="124" t="s">
        <v>1494</v>
      </c>
      <c r="I12882" s="125">
        <v>418469.33</v>
      </c>
      <c r="J12882" s="125">
        <v>0</v>
      </c>
      <c r="K12882" s="126">
        <v>418469.33</v>
      </c>
      <c r="L12882" s="100" t="s">
        <v>1324</v>
      </c>
    </row>
    <row r="12883" spans="1:12" ht="56.25" customHeight="1">
      <c r="A12883" s="97" t="s">
        <v>1493</v>
      </c>
      <c r="B12883" s="122" t="s">
        <v>10301</v>
      </c>
      <c r="C12883" s="123">
        <v>42489</v>
      </c>
      <c r="D12883" s="97" t="s">
        <v>11780</v>
      </c>
      <c r="E12883" s="97" t="s">
        <v>13</v>
      </c>
      <c r="F12883" s="97">
        <v>354729</v>
      </c>
      <c r="G12883" s="97"/>
      <c r="H12883" s="124" t="s">
        <v>1494</v>
      </c>
      <c r="I12883" s="125">
        <v>1149375.1599999999</v>
      </c>
      <c r="J12883" s="125">
        <v>0</v>
      </c>
      <c r="K12883" s="126">
        <v>1149375.1599999999</v>
      </c>
      <c r="L12883" s="100" t="s">
        <v>1324</v>
      </c>
    </row>
    <row r="12884" spans="1:12" ht="56.25" customHeight="1">
      <c r="A12884" s="97" t="s">
        <v>1493</v>
      </c>
      <c r="B12884" s="122" t="s">
        <v>10301</v>
      </c>
      <c r="C12884" s="123">
        <v>42489</v>
      </c>
      <c r="D12884" s="97" t="s">
        <v>11781</v>
      </c>
      <c r="E12884" s="97" t="s">
        <v>13</v>
      </c>
      <c r="F12884" s="97">
        <v>354731</v>
      </c>
      <c r="G12884" s="97"/>
      <c r="H12884" s="124" t="s">
        <v>1494</v>
      </c>
      <c r="I12884" s="125">
        <v>18635795.460000001</v>
      </c>
      <c r="J12884" s="125">
        <v>0</v>
      </c>
      <c r="K12884" s="126">
        <v>18635795.460000001</v>
      </c>
      <c r="L12884" s="100" t="s">
        <v>1324</v>
      </c>
    </row>
    <row r="12885" spans="1:12" ht="56.25" customHeight="1">
      <c r="A12885" s="97" t="s">
        <v>1493</v>
      </c>
      <c r="B12885" s="122" t="s">
        <v>10301</v>
      </c>
      <c r="C12885" s="123">
        <v>42489</v>
      </c>
      <c r="D12885" s="97" t="s">
        <v>11782</v>
      </c>
      <c r="E12885" s="97" t="s">
        <v>13</v>
      </c>
      <c r="F12885" s="97">
        <v>354733</v>
      </c>
      <c r="G12885" s="97"/>
      <c r="H12885" s="124" t="s">
        <v>1494</v>
      </c>
      <c r="I12885" s="125">
        <v>3477005.95</v>
      </c>
      <c r="J12885" s="125">
        <v>0</v>
      </c>
      <c r="K12885" s="126">
        <v>3477005.95</v>
      </c>
      <c r="L12885" s="100" t="s">
        <v>1324</v>
      </c>
    </row>
    <row r="12886" spans="1:12" ht="56.25" customHeight="1">
      <c r="A12886" s="97" t="s">
        <v>1493</v>
      </c>
      <c r="B12886" s="122" t="s">
        <v>10301</v>
      </c>
      <c r="C12886" s="123">
        <v>42489</v>
      </c>
      <c r="D12886" s="97" t="s">
        <v>11783</v>
      </c>
      <c r="E12886" s="97" t="s">
        <v>13</v>
      </c>
      <c r="F12886" s="97">
        <v>354735</v>
      </c>
      <c r="G12886" s="97"/>
      <c r="H12886" s="124" t="s">
        <v>1494</v>
      </c>
      <c r="I12886" s="125">
        <v>4830420.0199999996</v>
      </c>
      <c r="J12886" s="125">
        <v>0</v>
      </c>
      <c r="K12886" s="126">
        <v>4830420.0199999996</v>
      </c>
      <c r="L12886" s="100" t="s">
        <v>1324</v>
      </c>
    </row>
    <row r="12887" spans="1:12" ht="56.25" customHeight="1">
      <c r="A12887" s="97" t="s">
        <v>1493</v>
      </c>
      <c r="B12887" s="122" t="s">
        <v>10301</v>
      </c>
      <c r="C12887" s="123">
        <v>42489</v>
      </c>
      <c r="D12887" s="97" t="s">
        <v>11784</v>
      </c>
      <c r="E12887" s="97" t="s">
        <v>13</v>
      </c>
      <c r="F12887" s="97">
        <v>354737</v>
      </c>
      <c r="G12887" s="97"/>
      <c r="H12887" s="124" t="s">
        <v>1494</v>
      </c>
      <c r="I12887" s="125">
        <v>3428627.79</v>
      </c>
      <c r="J12887" s="125">
        <v>0</v>
      </c>
      <c r="K12887" s="126">
        <v>3428627.79</v>
      </c>
      <c r="L12887" s="100" t="s">
        <v>1324</v>
      </c>
    </row>
    <row r="12888" spans="1:12" ht="56.25" customHeight="1">
      <c r="A12888" s="97" t="s">
        <v>1493</v>
      </c>
      <c r="B12888" s="122" t="s">
        <v>10301</v>
      </c>
      <c r="C12888" s="123">
        <v>42489</v>
      </c>
      <c r="D12888" s="97" t="s">
        <v>11785</v>
      </c>
      <c r="E12888" s="97" t="s">
        <v>13</v>
      </c>
      <c r="F12888" s="97">
        <v>354739</v>
      </c>
      <c r="G12888" s="97"/>
      <c r="H12888" s="124" t="s">
        <v>1494</v>
      </c>
      <c r="I12888" s="125">
        <v>639702.19999999995</v>
      </c>
      <c r="J12888" s="125">
        <v>0</v>
      </c>
      <c r="K12888" s="126">
        <v>639702.19999999995</v>
      </c>
      <c r="L12888" s="100" t="s">
        <v>1324</v>
      </c>
    </row>
    <row r="12889" spans="1:12" ht="56.25" customHeight="1">
      <c r="A12889" s="97" t="s">
        <v>1493</v>
      </c>
      <c r="B12889" s="122" t="s">
        <v>10301</v>
      </c>
      <c r="C12889" s="123">
        <v>42489</v>
      </c>
      <c r="D12889" s="97" t="s">
        <v>11786</v>
      </c>
      <c r="E12889" s="97" t="s">
        <v>13</v>
      </c>
      <c r="F12889" s="97">
        <v>354741</v>
      </c>
      <c r="G12889" s="97"/>
      <c r="H12889" s="124" t="s">
        <v>1494</v>
      </c>
      <c r="I12889" s="125">
        <v>211462.93</v>
      </c>
      <c r="J12889" s="125">
        <v>0</v>
      </c>
      <c r="K12889" s="126">
        <v>211462.93</v>
      </c>
      <c r="L12889" s="100" t="s">
        <v>1324</v>
      </c>
    </row>
    <row r="12890" spans="1:12" ht="56.25" customHeight="1">
      <c r="A12890" s="97" t="s">
        <v>1493</v>
      </c>
      <c r="B12890" s="122" t="s">
        <v>10301</v>
      </c>
      <c r="C12890" s="123">
        <v>42489</v>
      </c>
      <c r="D12890" s="97" t="s">
        <v>11787</v>
      </c>
      <c r="E12890" s="97" t="s">
        <v>13</v>
      </c>
      <c r="F12890" s="97">
        <v>354743</v>
      </c>
      <c r="G12890" s="97"/>
      <c r="H12890" s="124" t="s">
        <v>1494</v>
      </c>
      <c r="I12890" s="125">
        <v>888704.36</v>
      </c>
      <c r="J12890" s="125">
        <v>0</v>
      </c>
      <c r="K12890" s="126">
        <v>888704.36</v>
      </c>
      <c r="L12890" s="100" t="s">
        <v>1324</v>
      </c>
    </row>
    <row r="12891" spans="1:12" ht="56.25" customHeight="1">
      <c r="A12891" s="97" t="s">
        <v>1493</v>
      </c>
      <c r="B12891" s="122" t="s">
        <v>10301</v>
      </c>
      <c r="C12891" s="123">
        <v>42489</v>
      </c>
      <c r="D12891" s="97" t="s">
        <v>11788</v>
      </c>
      <c r="E12891" s="97" t="s">
        <v>13</v>
      </c>
      <c r="F12891" s="97">
        <v>354745</v>
      </c>
      <c r="G12891" s="97"/>
      <c r="H12891" s="124" t="s">
        <v>1494</v>
      </c>
      <c r="I12891" s="125">
        <v>2018151.49</v>
      </c>
      <c r="J12891" s="125">
        <v>0</v>
      </c>
      <c r="K12891" s="126">
        <v>2018151.49</v>
      </c>
      <c r="L12891" s="100" t="s">
        <v>1324</v>
      </c>
    </row>
    <row r="12892" spans="1:12" ht="56.25" customHeight="1">
      <c r="A12892" s="97" t="s">
        <v>1493</v>
      </c>
      <c r="B12892" s="122" t="s">
        <v>10301</v>
      </c>
      <c r="C12892" s="123">
        <v>42489</v>
      </c>
      <c r="D12892" s="97" t="s">
        <v>11789</v>
      </c>
      <c r="E12892" s="97" t="s">
        <v>13</v>
      </c>
      <c r="F12892" s="97">
        <v>354747</v>
      </c>
      <c r="G12892" s="97"/>
      <c r="H12892" s="124" t="s">
        <v>1494</v>
      </c>
      <c r="I12892" s="125">
        <v>1442129.9199999999</v>
      </c>
      <c r="J12892" s="125">
        <v>0</v>
      </c>
      <c r="K12892" s="126">
        <v>1442129.9199999999</v>
      </c>
      <c r="L12892" s="100" t="s">
        <v>1324</v>
      </c>
    </row>
    <row r="12893" spans="1:12" ht="56.25" customHeight="1">
      <c r="A12893" s="97" t="s">
        <v>1493</v>
      </c>
      <c r="B12893" s="122" t="s">
        <v>10301</v>
      </c>
      <c r="C12893" s="123">
        <v>42489</v>
      </c>
      <c r="D12893" s="97" t="s">
        <v>11790</v>
      </c>
      <c r="E12893" s="97" t="s">
        <v>13</v>
      </c>
      <c r="F12893" s="97">
        <v>354749</v>
      </c>
      <c r="G12893" s="97"/>
      <c r="H12893" s="124" t="s">
        <v>1494</v>
      </c>
      <c r="I12893" s="125">
        <v>1653916.43</v>
      </c>
      <c r="J12893" s="125">
        <v>0</v>
      </c>
      <c r="K12893" s="126">
        <v>1653916.43</v>
      </c>
      <c r="L12893" s="100" t="s">
        <v>1324</v>
      </c>
    </row>
    <row r="12894" spans="1:12" ht="56.25" customHeight="1">
      <c r="A12894" s="97" t="s">
        <v>1493</v>
      </c>
      <c r="B12894" s="122" t="s">
        <v>10301</v>
      </c>
      <c r="C12894" s="123">
        <v>42489</v>
      </c>
      <c r="D12894" s="97" t="s">
        <v>11791</v>
      </c>
      <c r="E12894" s="97" t="s">
        <v>13</v>
      </c>
      <c r="F12894" s="97">
        <v>354751</v>
      </c>
      <c r="G12894" s="97"/>
      <c r="H12894" s="124" t="s">
        <v>1494</v>
      </c>
      <c r="I12894" s="125">
        <v>4542675.8099999996</v>
      </c>
      <c r="J12894" s="125">
        <v>0</v>
      </c>
      <c r="K12894" s="126">
        <v>4542675.8099999996</v>
      </c>
      <c r="L12894" s="100" t="s">
        <v>1324</v>
      </c>
    </row>
    <row r="12895" spans="1:12" ht="56.25" customHeight="1">
      <c r="A12895" s="97" t="s">
        <v>1493</v>
      </c>
      <c r="B12895" s="122" t="s">
        <v>10301</v>
      </c>
      <c r="C12895" s="123">
        <v>42489</v>
      </c>
      <c r="D12895" s="97" t="s">
        <v>11792</v>
      </c>
      <c r="E12895" s="97" t="s">
        <v>13</v>
      </c>
      <c r="F12895" s="97">
        <v>354753</v>
      </c>
      <c r="G12895" s="97"/>
      <c r="H12895" s="124" t="s">
        <v>1494</v>
      </c>
      <c r="I12895" s="125">
        <v>3960979.23</v>
      </c>
      <c r="J12895" s="125">
        <v>0</v>
      </c>
      <c r="K12895" s="126">
        <v>3960979.23</v>
      </c>
      <c r="L12895" s="100" t="s">
        <v>1324</v>
      </c>
    </row>
    <row r="12896" spans="1:12" ht="56.25" customHeight="1">
      <c r="A12896" s="97" t="s">
        <v>1493</v>
      </c>
      <c r="B12896" s="122" t="s">
        <v>10301</v>
      </c>
      <c r="C12896" s="123">
        <v>42489</v>
      </c>
      <c r="D12896" s="97" t="s">
        <v>11793</v>
      </c>
      <c r="E12896" s="97" t="s">
        <v>13</v>
      </c>
      <c r="F12896" s="97">
        <v>354755</v>
      </c>
      <c r="G12896" s="97"/>
      <c r="H12896" s="124" t="s">
        <v>1494</v>
      </c>
      <c r="I12896" s="125">
        <v>5543090.1900000004</v>
      </c>
      <c r="J12896" s="125">
        <v>0</v>
      </c>
      <c r="K12896" s="126">
        <v>5543090.1900000004</v>
      </c>
      <c r="L12896" s="100" t="s">
        <v>1324</v>
      </c>
    </row>
    <row r="12897" spans="1:12" ht="56.25" customHeight="1">
      <c r="A12897" s="97" t="s">
        <v>1493</v>
      </c>
      <c r="B12897" s="122" t="s">
        <v>10301</v>
      </c>
      <c r="C12897" s="123">
        <v>42489</v>
      </c>
      <c r="D12897" s="97" t="s">
        <v>11794</v>
      </c>
      <c r="E12897" s="97" t="s">
        <v>13</v>
      </c>
      <c r="F12897" s="97">
        <v>354757</v>
      </c>
      <c r="G12897" s="97"/>
      <c r="H12897" s="124" t="s">
        <v>1494</v>
      </c>
      <c r="I12897" s="125">
        <v>3848112.27</v>
      </c>
      <c r="J12897" s="125">
        <v>0</v>
      </c>
      <c r="K12897" s="126">
        <v>3848112.27</v>
      </c>
      <c r="L12897" s="100" t="s">
        <v>1324</v>
      </c>
    </row>
    <row r="12898" spans="1:12" ht="56.25" customHeight="1">
      <c r="A12898" s="97" t="s">
        <v>1493</v>
      </c>
      <c r="B12898" s="122" t="s">
        <v>10301</v>
      </c>
      <c r="C12898" s="123">
        <v>42489</v>
      </c>
      <c r="D12898" s="97" t="s">
        <v>11795</v>
      </c>
      <c r="E12898" s="97" t="s">
        <v>13</v>
      </c>
      <c r="F12898" s="97">
        <v>354759</v>
      </c>
      <c r="G12898" s="97"/>
      <c r="H12898" s="124" t="s">
        <v>1494</v>
      </c>
      <c r="I12898" s="125">
        <v>4695565.8</v>
      </c>
      <c r="J12898" s="125">
        <v>0</v>
      </c>
      <c r="K12898" s="126">
        <v>4695565.8</v>
      </c>
      <c r="L12898" s="100" t="s">
        <v>1324</v>
      </c>
    </row>
    <row r="12899" spans="1:12" ht="56.25" customHeight="1">
      <c r="A12899" s="97" t="s">
        <v>1493</v>
      </c>
      <c r="B12899" s="122" t="s">
        <v>10301</v>
      </c>
      <c r="C12899" s="123">
        <v>42489</v>
      </c>
      <c r="D12899" s="97" t="s">
        <v>11796</v>
      </c>
      <c r="E12899" s="97" t="s">
        <v>13</v>
      </c>
      <c r="F12899" s="97">
        <v>354761</v>
      </c>
      <c r="G12899" s="97"/>
      <c r="H12899" s="124" t="s">
        <v>1494</v>
      </c>
      <c r="I12899" s="125">
        <v>3355355.59</v>
      </c>
      <c r="J12899" s="125">
        <v>0</v>
      </c>
      <c r="K12899" s="126">
        <v>3355355.59</v>
      </c>
      <c r="L12899" s="100" t="s">
        <v>1324</v>
      </c>
    </row>
    <row r="12900" spans="1:12" ht="56.25" customHeight="1">
      <c r="A12900" s="97" t="s">
        <v>1493</v>
      </c>
      <c r="B12900" s="122" t="s">
        <v>10301</v>
      </c>
      <c r="C12900" s="123">
        <v>42489</v>
      </c>
      <c r="D12900" s="97" t="s">
        <v>11797</v>
      </c>
      <c r="E12900" s="97" t="s">
        <v>13</v>
      </c>
      <c r="F12900" s="97">
        <v>354763</v>
      </c>
      <c r="G12900" s="97"/>
      <c r="H12900" s="124" t="s">
        <v>1494</v>
      </c>
      <c r="I12900" s="125">
        <v>12896923.140000001</v>
      </c>
      <c r="J12900" s="125">
        <v>0</v>
      </c>
      <c r="K12900" s="126">
        <v>12896923.140000001</v>
      </c>
      <c r="L12900" s="100" t="s">
        <v>1324</v>
      </c>
    </row>
    <row r="12901" spans="1:12" ht="56.25" customHeight="1">
      <c r="A12901" s="97" t="s">
        <v>1493</v>
      </c>
      <c r="B12901" s="122" t="s">
        <v>10301</v>
      </c>
      <c r="C12901" s="123">
        <v>42489</v>
      </c>
      <c r="D12901" s="97" t="s">
        <v>11798</v>
      </c>
      <c r="E12901" s="97" t="s">
        <v>13</v>
      </c>
      <c r="F12901" s="97">
        <v>354765</v>
      </c>
      <c r="G12901" s="97"/>
      <c r="H12901" s="124" t="s">
        <v>1494</v>
      </c>
      <c r="I12901" s="125">
        <v>9215878.3499999996</v>
      </c>
      <c r="J12901" s="125">
        <v>0</v>
      </c>
      <c r="K12901" s="126">
        <v>9215878.3499999996</v>
      </c>
      <c r="L12901" s="100" t="s">
        <v>1324</v>
      </c>
    </row>
    <row r="12902" spans="1:12" ht="56.25" customHeight="1">
      <c r="A12902" s="97" t="s">
        <v>1493</v>
      </c>
      <c r="B12902" s="122" t="s">
        <v>10301</v>
      </c>
      <c r="C12902" s="123">
        <v>42489</v>
      </c>
      <c r="D12902" s="97" t="s">
        <v>11799</v>
      </c>
      <c r="E12902" s="97" t="s">
        <v>13</v>
      </c>
      <c r="F12902" s="97">
        <v>354767</v>
      </c>
      <c r="G12902" s="97"/>
      <c r="H12902" s="124" t="s">
        <v>1494</v>
      </c>
      <c r="I12902" s="125">
        <v>10569292.35</v>
      </c>
      <c r="J12902" s="125">
        <v>0</v>
      </c>
      <c r="K12902" s="126">
        <v>10569292.35</v>
      </c>
      <c r="L12902" s="100" t="s">
        <v>1324</v>
      </c>
    </row>
    <row r="12903" spans="1:12" ht="56.25" customHeight="1">
      <c r="A12903" s="97" t="s">
        <v>1493</v>
      </c>
      <c r="B12903" s="122" t="s">
        <v>10301</v>
      </c>
      <c r="C12903" s="123">
        <v>42489</v>
      </c>
      <c r="D12903" s="97" t="s">
        <v>11800</v>
      </c>
      <c r="E12903" s="97" t="s">
        <v>13</v>
      </c>
      <c r="F12903" s="97">
        <v>354769</v>
      </c>
      <c r="G12903" s="97"/>
      <c r="H12903" s="124" t="s">
        <v>1494</v>
      </c>
      <c r="I12903" s="125">
        <v>1944546.44</v>
      </c>
      <c r="J12903" s="125">
        <v>0</v>
      </c>
      <c r="K12903" s="126">
        <v>1944546.44</v>
      </c>
      <c r="L12903" s="100" t="s">
        <v>1324</v>
      </c>
    </row>
    <row r="12904" spans="1:12" ht="56.25" customHeight="1">
      <c r="A12904" s="97" t="s">
        <v>1493</v>
      </c>
      <c r="B12904" s="122" t="s">
        <v>10301</v>
      </c>
      <c r="C12904" s="123">
        <v>42489</v>
      </c>
      <c r="D12904" s="97" t="s">
        <v>11801</v>
      </c>
      <c r="E12904" s="97" t="s">
        <v>13</v>
      </c>
      <c r="F12904" s="97">
        <v>354771</v>
      </c>
      <c r="G12904" s="97"/>
      <c r="H12904" s="124" t="s">
        <v>1494</v>
      </c>
      <c r="I12904" s="125">
        <v>2372785.71</v>
      </c>
      <c r="J12904" s="125">
        <v>0</v>
      </c>
      <c r="K12904" s="126">
        <v>2372785.71</v>
      </c>
      <c r="L12904" s="100" t="s">
        <v>1324</v>
      </c>
    </row>
    <row r="12905" spans="1:12" ht="56.25" customHeight="1">
      <c r="A12905" s="97" t="s">
        <v>1493</v>
      </c>
      <c r="B12905" s="122" t="s">
        <v>10301</v>
      </c>
      <c r="C12905" s="123">
        <v>42489</v>
      </c>
      <c r="D12905" s="97" t="s">
        <v>11802</v>
      </c>
      <c r="E12905" s="97" t="s">
        <v>13</v>
      </c>
      <c r="F12905" s="97">
        <v>354773</v>
      </c>
      <c r="G12905" s="97"/>
      <c r="H12905" s="124" t="s">
        <v>1494</v>
      </c>
      <c r="I12905" s="125">
        <v>1695544.29</v>
      </c>
      <c r="J12905" s="125">
        <v>0</v>
      </c>
      <c r="K12905" s="126">
        <v>1695544.29</v>
      </c>
      <c r="L12905" s="100" t="s">
        <v>1324</v>
      </c>
    </row>
    <row r="12906" spans="1:12" ht="56.25" customHeight="1">
      <c r="A12906" s="97" t="s">
        <v>1493</v>
      </c>
      <c r="B12906" s="122" t="s">
        <v>10301</v>
      </c>
      <c r="C12906" s="123">
        <v>42489</v>
      </c>
      <c r="D12906" s="97" t="s">
        <v>11803</v>
      </c>
      <c r="E12906" s="97" t="s">
        <v>13</v>
      </c>
      <c r="F12906" s="97">
        <v>354775</v>
      </c>
      <c r="G12906" s="97"/>
      <c r="H12906" s="124" t="s">
        <v>1494</v>
      </c>
      <c r="I12906" s="125">
        <v>16774203.09</v>
      </c>
      <c r="J12906" s="125">
        <v>0</v>
      </c>
      <c r="K12906" s="126">
        <v>16774203.09</v>
      </c>
      <c r="L12906" s="100" t="s">
        <v>1324</v>
      </c>
    </row>
    <row r="12907" spans="1:12" ht="56.25" customHeight="1">
      <c r="A12907" s="97" t="s">
        <v>1493</v>
      </c>
      <c r="B12907" s="122" t="s">
        <v>10301</v>
      </c>
      <c r="C12907" s="123">
        <v>42489</v>
      </c>
      <c r="D12907" s="97" t="s">
        <v>11804</v>
      </c>
      <c r="E12907" s="97" t="s">
        <v>13</v>
      </c>
      <c r="F12907" s="97">
        <v>354777</v>
      </c>
      <c r="G12907" s="97"/>
      <c r="H12907" s="124" t="s">
        <v>1494</v>
      </c>
      <c r="I12907" s="125">
        <v>16446889.859999999</v>
      </c>
      <c r="J12907" s="125">
        <v>0</v>
      </c>
      <c r="K12907" s="126">
        <v>16446889.859999999</v>
      </c>
      <c r="L12907" s="100" t="s">
        <v>1324</v>
      </c>
    </row>
    <row r="12908" spans="1:12" ht="56.25" customHeight="1">
      <c r="A12908" s="97" t="s">
        <v>1493</v>
      </c>
      <c r="B12908" s="122" t="s">
        <v>10301</v>
      </c>
      <c r="C12908" s="123">
        <v>42489</v>
      </c>
      <c r="D12908" s="97" t="s">
        <v>11805</v>
      </c>
      <c r="E12908" s="97" t="s">
        <v>13</v>
      </c>
      <c r="F12908" s="97">
        <v>354779</v>
      </c>
      <c r="G12908" s="97"/>
      <c r="H12908" s="124" t="s">
        <v>1494</v>
      </c>
      <c r="I12908" s="125">
        <v>53397.69</v>
      </c>
      <c r="J12908" s="125">
        <v>0</v>
      </c>
      <c r="K12908" s="126">
        <v>53397.69</v>
      </c>
      <c r="L12908" s="100" t="s">
        <v>1324</v>
      </c>
    </row>
    <row r="12909" spans="1:12" ht="56.25" customHeight="1">
      <c r="A12909" s="97" t="s">
        <v>1493</v>
      </c>
      <c r="B12909" s="122" t="s">
        <v>10301</v>
      </c>
      <c r="C12909" s="123">
        <v>42489</v>
      </c>
      <c r="D12909" s="97" t="s">
        <v>11806</v>
      </c>
      <c r="E12909" s="97" t="s">
        <v>13</v>
      </c>
      <c r="F12909" s="97">
        <v>354781</v>
      </c>
      <c r="G12909" s="97"/>
      <c r="H12909" s="124" t="s">
        <v>1494</v>
      </c>
      <c r="I12909" s="125">
        <v>13840.74</v>
      </c>
      <c r="J12909" s="125">
        <v>0</v>
      </c>
      <c r="K12909" s="126">
        <v>13840.74</v>
      </c>
      <c r="L12909" s="100" t="s">
        <v>1324</v>
      </c>
    </row>
    <row r="12910" spans="1:12" ht="56.25" customHeight="1">
      <c r="A12910" s="97" t="s">
        <v>1493</v>
      </c>
      <c r="B12910" s="122" t="s">
        <v>10301</v>
      </c>
      <c r="C12910" s="123">
        <v>42489</v>
      </c>
      <c r="D12910" s="97" t="s">
        <v>11807</v>
      </c>
      <c r="E12910" s="97" t="s">
        <v>13</v>
      </c>
      <c r="F12910" s="97">
        <v>354783</v>
      </c>
      <c r="G12910" s="97"/>
      <c r="H12910" s="124" t="s">
        <v>1494</v>
      </c>
      <c r="I12910" s="125">
        <v>21090556.390000001</v>
      </c>
      <c r="J12910" s="125">
        <v>0</v>
      </c>
      <c r="K12910" s="126">
        <v>21090556.390000001</v>
      </c>
      <c r="L12910" s="100" t="s">
        <v>1324</v>
      </c>
    </row>
    <row r="12911" spans="1:12" ht="56.25" customHeight="1">
      <c r="A12911" s="97" t="s">
        <v>1493</v>
      </c>
      <c r="B12911" s="122" t="s">
        <v>10301</v>
      </c>
      <c r="C12911" s="123">
        <v>42489</v>
      </c>
      <c r="D12911" s="97" t="s">
        <v>11808</v>
      </c>
      <c r="E12911" s="97" t="s">
        <v>13</v>
      </c>
      <c r="F12911" s="97">
        <v>354785</v>
      </c>
      <c r="G12911" s="97"/>
      <c r="H12911" s="124" t="s">
        <v>1494</v>
      </c>
      <c r="I12911" s="125">
        <v>8122991.9199999999</v>
      </c>
      <c r="J12911" s="125">
        <v>0</v>
      </c>
      <c r="K12911" s="126">
        <v>8122991.9199999999</v>
      </c>
      <c r="L12911" s="100" t="s">
        <v>1324</v>
      </c>
    </row>
    <row r="12912" spans="1:12" ht="56.25" customHeight="1">
      <c r="A12912" s="97" t="s">
        <v>1493</v>
      </c>
      <c r="B12912" s="122" t="s">
        <v>10301</v>
      </c>
      <c r="C12912" s="123">
        <v>42489</v>
      </c>
      <c r="D12912" s="97" t="s">
        <v>11809</v>
      </c>
      <c r="E12912" s="97" t="s">
        <v>13</v>
      </c>
      <c r="F12912" s="97">
        <v>354787</v>
      </c>
      <c r="G12912" s="97"/>
      <c r="H12912" s="124" t="s">
        <v>1494</v>
      </c>
      <c r="I12912" s="125">
        <v>91278069.739999995</v>
      </c>
      <c r="J12912" s="125">
        <v>0</v>
      </c>
      <c r="K12912" s="126">
        <v>91278069.739999995</v>
      </c>
      <c r="L12912" s="100" t="s">
        <v>1324</v>
      </c>
    </row>
    <row r="12913" spans="1:12" ht="56.25" customHeight="1">
      <c r="A12913" s="97" t="s">
        <v>1493</v>
      </c>
      <c r="B12913" s="122" t="s">
        <v>10301</v>
      </c>
      <c r="C12913" s="123">
        <v>42489</v>
      </c>
      <c r="D12913" s="97" t="s">
        <v>11810</v>
      </c>
      <c r="E12913" s="97" t="s">
        <v>13</v>
      </c>
      <c r="F12913" s="97">
        <v>354789</v>
      </c>
      <c r="G12913" s="97"/>
      <c r="H12913" s="124" t="s">
        <v>1494</v>
      </c>
      <c r="I12913" s="125">
        <v>39231262.090000004</v>
      </c>
      <c r="J12913" s="125">
        <v>0</v>
      </c>
      <c r="K12913" s="126">
        <v>39231262.090000004</v>
      </c>
      <c r="L12913" s="100" t="s">
        <v>1324</v>
      </c>
    </row>
    <row r="12914" spans="1:12" ht="56.25" customHeight="1">
      <c r="A12914" s="97" t="s">
        <v>1493</v>
      </c>
      <c r="B12914" s="122" t="s">
        <v>10301</v>
      </c>
      <c r="C12914" s="123">
        <v>42489</v>
      </c>
      <c r="D12914" s="97" t="s">
        <v>11811</v>
      </c>
      <c r="E12914" s="97" t="s">
        <v>13</v>
      </c>
      <c r="F12914" s="97">
        <v>354791</v>
      </c>
      <c r="G12914" s="97"/>
      <c r="H12914" s="124" t="s">
        <v>1494</v>
      </c>
      <c r="I12914" s="125">
        <v>7209542.8600000003</v>
      </c>
      <c r="J12914" s="125">
        <v>0</v>
      </c>
      <c r="K12914" s="126">
        <v>7209542.8600000003</v>
      </c>
      <c r="L12914" s="100" t="s">
        <v>1324</v>
      </c>
    </row>
    <row r="12915" spans="1:12" ht="56.25" customHeight="1">
      <c r="A12915" s="97" t="s">
        <v>1493</v>
      </c>
      <c r="B12915" s="122" t="s">
        <v>10301</v>
      </c>
      <c r="C12915" s="123">
        <v>42489</v>
      </c>
      <c r="D12915" s="97" t="s">
        <v>11812</v>
      </c>
      <c r="E12915" s="97" t="s">
        <v>13</v>
      </c>
      <c r="F12915" s="97">
        <v>354793</v>
      </c>
      <c r="G12915" s="97"/>
      <c r="H12915" s="124" t="s">
        <v>1494</v>
      </c>
      <c r="I12915" s="125">
        <v>5039.22</v>
      </c>
      <c r="J12915" s="125">
        <v>0</v>
      </c>
      <c r="K12915" s="126">
        <v>5039.22</v>
      </c>
      <c r="L12915" s="100" t="s">
        <v>1324</v>
      </c>
    </row>
    <row r="12916" spans="1:12" ht="56.25" customHeight="1">
      <c r="A12916" s="97" t="s">
        <v>1493</v>
      </c>
      <c r="B12916" s="122" t="s">
        <v>10301</v>
      </c>
      <c r="C12916" s="123">
        <v>42489</v>
      </c>
      <c r="D12916" s="97" t="s">
        <v>11813</v>
      </c>
      <c r="E12916" s="97" t="s">
        <v>13</v>
      </c>
      <c r="F12916" s="97">
        <v>354795</v>
      </c>
      <c r="G12916" s="97"/>
      <c r="H12916" s="124" t="s">
        <v>1494</v>
      </c>
      <c r="I12916" s="125">
        <v>19441.240000000002</v>
      </c>
      <c r="J12916" s="125">
        <v>0</v>
      </c>
      <c r="K12916" s="126">
        <v>19441.240000000002</v>
      </c>
      <c r="L12916" s="100" t="s">
        <v>1324</v>
      </c>
    </row>
    <row r="12917" spans="1:12" ht="56.25" customHeight="1">
      <c r="A12917" s="97" t="s">
        <v>1493</v>
      </c>
      <c r="B12917" s="122" t="s">
        <v>10301</v>
      </c>
      <c r="C12917" s="123">
        <v>42489</v>
      </c>
      <c r="D12917" s="97" t="s">
        <v>11814</v>
      </c>
      <c r="E12917" s="97" t="s">
        <v>13</v>
      </c>
      <c r="F12917" s="97">
        <v>354797</v>
      </c>
      <c r="G12917" s="97"/>
      <c r="H12917" s="124" t="s">
        <v>1494</v>
      </c>
      <c r="I12917" s="125">
        <v>1199.06</v>
      </c>
      <c r="J12917" s="125">
        <v>0</v>
      </c>
      <c r="K12917" s="126">
        <v>1199.06</v>
      </c>
      <c r="L12917" s="100" t="s">
        <v>1324</v>
      </c>
    </row>
    <row r="12918" spans="1:12" ht="56.25" customHeight="1">
      <c r="A12918" s="97" t="s">
        <v>1493</v>
      </c>
      <c r="B12918" s="122" t="s">
        <v>10301</v>
      </c>
      <c r="C12918" s="123">
        <v>42489</v>
      </c>
      <c r="D12918" s="97" t="s">
        <v>11815</v>
      </c>
      <c r="E12918" s="97" t="s">
        <v>13</v>
      </c>
      <c r="F12918" s="97">
        <v>354799</v>
      </c>
      <c r="G12918" s="97"/>
      <c r="H12918" s="124" t="s">
        <v>1494</v>
      </c>
      <c r="I12918" s="125">
        <v>3627.29</v>
      </c>
      <c r="J12918" s="125">
        <v>0</v>
      </c>
      <c r="K12918" s="126">
        <v>3627.29</v>
      </c>
      <c r="L12918" s="100" t="s">
        <v>1324</v>
      </c>
    </row>
    <row r="12919" spans="1:12" ht="56.25" customHeight="1">
      <c r="A12919" s="97" t="s">
        <v>1493</v>
      </c>
      <c r="B12919" s="122" t="s">
        <v>10301</v>
      </c>
      <c r="C12919" s="123">
        <v>42489</v>
      </c>
      <c r="D12919" s="97" t="s">
        <v>11816</v>
      </c>
      <c r="E12919" s="97" t="s">
        <v>13</v>
      </c>
      <c r="F12919" s="97">
        <v>354801</v>
      </c>
      <c r="G12919" s="97"/>
      <c r="H12919" s="124" t="s">
        <v>1494</v>
      </c>
      <c r="I12919" s="125">
        <v>14653.37</v>
      </c>
      <c r="J12919" s="125">
        <v>0</v>
      </c>
      <c r="K12919" s="126">
        <v>14653.37</v>
      </c>
      <c r="L12919" s="100" t="s">
        <v>1324</v>
      </c>
    </row>
    <row r="12920" spans="1:12" ht="56.25" customHeight="1">
      <c r="A12920" s="97" t="s">
        <v>1493</v>
      </c>
      <c r="B12920" s="122" t="s">
        <v>10301</v>
      </c>
      <c r="C12920" s="123">
        <v>42489</v>
      </c>
      <c r="D12920" s="97" t="s">
        <v>11817</v>
      </c>
      <c r="E12920" s="97" t="s">
        <v>13</v>
      </c>
      <c r="F12920" s="97">
        <v>354803</v>
      </c>
      <c r="G12920" s="97"/>
      <c r="H12920" s="124" t="s">
        <v>1494</v>
      </c>
      <c r="I12920" s="125">
        <v>14653.37</v>
      </c>
      <c r="J12920" s="125">
        <v>0</v>
      </c>
      <c r="K12920" s="126">
        <v>14653.37</v>
      </c>
      <c r="L12920" s="100" t="s">
        <v>1324</v>
      </c>
    </row>
    <row r="12921" spans="1:12" ht="56.25" customHeight="1">
      <c r="A12921" s="97" t="s">
        <v>1493</v>
      </c>
      <c r="B12921" s="122" t="s">
        <v>10301</v>
      </c>
      <c r="C12921" s="123">
        <v>42489</v>
      </c>
      <c r="D12921" s="97" t="s">
        <v>11818</v>
      </c>
      <c r="E12921" s="97" t="s">
        <v>13</v>
      </c>
      <c r="F12921" s="97">
        <v>354805</v>
      </c>
      <c r="G12921" s="97"/>
      <c r="H12921" s="124" t="s">
        <v>1494</v>
      </c>
      <c r="I12921" s="125">
        <v>14653.37</v>
      </c>
      <c r="J12921" s="125">
        <v>0</v>
      </c>
      <c r="K12921" s="126">
        <v>14653.37</v>
      </c>
      <c r="L12921" s="100" t="s">
        <v>1324</v>
      </c>
    </row>
    <row r="12922" spans="1:12" ht="56.25" customHeight="1">
      <c r="A12922" s="97" t="s">
        <v>1493</v>
      </c>
      <c r="B12922" s="122" t="s">
        <v>10301</v>
      </c>
      <c r="C12922" s="123">
        <v>42489</v>
      </c>
      <c r="D12922" s="97" t="s">
        <v>11819</v>
      </c>
      <c r="E12922" s="97" t="s">
        <v>13</v>
      </c>
      <c r="F12922" s="97">
        <v>354807</v>
      </c>
      <c r="G12922" s="97"/>
      <c r="H12922" s="124" t="s">
        <v>1494</v>
      </c>
      <c r="I12922" s="125">
        <v>14653.37</v>
      </c>
      <c r="J12922" s="125">
        <v>0</v>
      </c>
      <c r="K12922" s="126">
        <v>14653.37</v>
      </c>
      <c r="L12922" s="100" t="s">
        <v>1324</v>
      </c>
    </row>
    <row r="12923" spans="1:12" ht="56.25" customHeight="1">
      <c r="A12923" s="97" t="s">
        <v>1493</v>
      </c>
      <c r="B12923" s="122" t="s">
        <v>10301</v>
      </c>
      <c r="C12923" s="123">
        <v>42489</v>
      </c>
      <c r="D12923" s="97" t="s">
        <v>11820</v>
      </c>
      <c r="E12923" s="97" t="s">
        <v>13</v>
      </c>
      <c r="F12923" s="97">
        <v>354809</v>
      </c>
      <c r="G12923" s="97"/>
      <c r="H12923" s="124" t="s">
        <v>1494</v>
      </c>
      <c r="I12923" s="125">
        <v>14653.37</v>
      </c>
      <c r="J12923" s="125">
        <v>0</v>
      </c>
      <c r="K12923" s="126">
        <v>14653.37</v>
      </c>
      <c r="L12923" s="100" t="s">
        <v>1324</v>
      </c>
    </row>
    <row r="12924" spans="1:12" ht="56.25" customHeight="1">
      <c r="A12924" s="97" t="s">
        <v>1493</v>
      </c>
      <c r="B12924" s="122" t="s">
        <v>10301</v>
      </c>
      <c r="C12924" s="123">
        <v>42489</v>
      </c>
      <c r="D12924" s="97" t="s">
        <v>11821</v>
      </c>
      <c r="E12924" s="97" t="s">
        <v>13</v>
      </c>
      <c r="F12924" s="97">
        <v>354811</v>
      </c>
      <c r="G12924" s="97"/>
      <c r="H12924" s="124" t="s">
        <v>1494</v>
      </c>
      <c r="I12924" s="125">
        <v>261541.75</v>
      </c>
      <c r="J12924" s="125">
        <v>0</v>
      </c>
      <c r="K12924" s="126">
        <v>261541.75</v>
      </c>
      <c r="L12924" s="100" t="s">
        <v>1324</v>
      </c>
    </row>
    <row r="12925" spans="1:12" ht="56.25" customHeight="1">
      <c r="A12925" s="97" t="s">
        <v>1493</v>
      </c>
      <c r="B12925" s="122" t="s">
        <v>10301</v>
      </c>
      <c r="C12925" s="123">
        <v>42489</v>
      </c>
      <c r="D12925" s="97" t="s">
        <v>11822</v>
      </c>
      <c r="E12925" s="97" t="s">
        <v>13</v>
      </c>
      <c r="F12925" s="97">
        <v>354813</v>
      </c>
      <c r="G12925" s="97"/>
      <c r="H12925" s="124" t="s">
        <v>1494</v>
      </c>
      <c r="I12925" s="125">
        <v>6870.98</v>
      </c>
      <c r="J12925" s="125">
        <v>0</v>
      </c>
      <c r="K12925" s="126">
        <v>6870.98</v>
      </c>
      <c r="L12925" s="100" t="s">
        <v>1324</v>
      </c>
    </row>
    <row r="12926" spans="1:12" ht="56.25" customHeight="1">
      <c r="A12926" s="97" t="s">
        <v>1493</v>
      </c>
      <c r="B12926" s="122" t="s">
        <v>10301</v>
      </c>
      <c r="C12926" s="123">
        <v>42489</v>
      </c>
      <c r="D12926" s="97" t="s">
        <v>11823</v>
      </c>
      <c r="E12926" s="97" t="s">
        <v>13</v>
      </c>
      <c r="F12926" s="97">
        <v>354815</v>
      </c>
      <c r="G12926" s="97"/>
      <c r="H12926" s="124" t="s">
        <v>1494</v>
      </c>
      <c r="I12926" s="125">
        <v>1780.99</v>
      </c>
      <c r="J12926" s="125">
        <v>0</v>
      </c>
      <c r="K12926" s="126">
        <v>1780.99</v>
      </c>
      <c r="L12926" s="100" t="s">
        <v>1324</v>
      </c>
    </row>
    <row r="12927" spans="1:12" ht="56.25" customHeight="1">
      <c r="A12927" s="97" t="s">
        <v>1493</v>
      </c>
      <c r="B12927" s="122" t="s">
        <v>10301</v>
      </c>
      <c r="C12927" s="123">
        <v>42489</v>
      </c>
      <c r="D12927" s="97" t="s">
        <v>11824</v>
      </c>
      <c r="E12927" s="97" t="s">
        <v>13</v>
      </c>
      <c r="F12927" s="97">
        <v>354817</v>
      </c>
      <c r="G12927" s="97"/>
      <c r="H12927" s="124" t="s">
        <v>1494</v>
      </c>
      <c r="I12927" s="125">
        <v>423.74</v>
      </c>
      <c r="J12927" s="125">
        <v>0</v>
      </c>
      <c r="K12927" s="126">
        <v>423.74</v>
      </c>
      <c r="L12927" s="100" t="s">
        <v>1324</v>
      </c>
    </row>
    <row r="12928" spans="1:12" ht="56.25" customHeight="1">
      <c r="A12928" s="97" t="s">
        <v>1493</v>
      </c>
      <c r="B12928" s="122" t="s">
        <v>10301</v>
      </c>
      <c r="C12928" s="123">
        <v>42489</v>
      </c>
      <c r="D12928" s="97" t="s">
        <v>11825</v>
      </c>
      <c r="E12928" s="97" t="s">
        <v>13</v>
      </c>
      <c r="F12928" s="97">
        <v>354819</v>
      </c>
      <c r="G12928" s="97"/>
      <c r="H12928" s="124" t="s">
        <v>1494</v>
      </c>
      <c r="I12928" s="125">
        <v>1282</v>
      </c>
      <c r="J12928" s="125">
        <v>0</v>
      </c>
      <c r="K12928" s="126">
        <v>1282</v>
      </c>
      <c r="L12928" s="100" t="s">
        <v>1324</v>
      </c>
    </row>
    <row r="12929" spans="1:12" ht="56.25" customHeight="1">
      <c r="A12929" s="97" t="s">
        <v>1493</v>
      </c>
      <c r="B12929" s="122" t="s">
        <v>10301</v>
      </c>
      <c r="C12929" s="123">
        <v>42489</v>
      </c>
      <c r="D12929" s="97" t="s">
        <v>11826</v>
      </c>
      <c r="E12929" s="97" t="s">
        <v>13</v>
      </c>
      <c r="F12929" s="97">
        <v>354821</v>
      </c>
      <c r="G12929" s="97"/>
      <c r="H12929" s="124" t="s">
        <v>1494</v>
      </c>
      <c r="I12929" s="125">
        <v>5178.8900000000003</v>
      </c>
      <c r="J12929" s="125">
        <v>0</v>
      </c>
      <c r="K12929" s="126">
        <v>5178.8900000000003</v>
      </c>
      <c r="L12929" s="100" t="s">
        <v>1324</v>
      </c>
    </row>
    <row r="12930" spans="1:12" ht="56.25" customHeight="1">
      <c r="A12930" s="97" t="s">
        <v>1493</v>
      </c>
      <c r="B12930" s="122" t="s">
        <v>10301</v>
      </c>
      <c r="C12930" s="123">
        <v>42489</v>
      </c>
      <c r="D12930" s="97" t="s">
        <v>11827</v>
      </c>
      <c r="E12930" s="97" t="s">
        <v>13</v>
      </c>
      <c r="F12930" s="97">
        <v>354823</v>
      </c>
      <c r="G12930" s="97"/>
      <c r="H12930" s="124" t="s">
        <v>1494</v>
      </c>
      <c r="I12930" s="125">
        <v>5178.8900000000003</v>
      </c>
      <c r="J12930" s="125">
        <v>0</v>
      </c>
      <c r="K12930" s="126">
        <v>5178.8900000000003</v>
      </c>
      <c r="L12930" s="100" t="s">
        <v>1324</v>
      </c>
    </row>
    <row r="12931" spans="1:12" ht="56.25" customHeight="1">
      <c r="A12931" s="97" t="s">
        <v>1493</v>
      </c>
      <c r="B12931" s="122" t="s">
        <v>10301</v>
      </c>
      <c r="C12931" s="123">
        <v>42489</v>
      </c>
      <c r="D12931" s="97" t="s">
        <v>11828</v>
      </c>
      <c r="E12931" s="97" t="s">
        <v>13</v>
      </c>
      <c r="F12931" s="97">
        <v>354825</v>
      </c>
      <c r="G12931" s="97"/>
      <c r="H12931" s="124" t="s">
        <v>1494</v>
      </c>
      <c r="I12931" s="125">
        <v>5178.8900000000003</v>
      </c>
      <c r="J12931" s="125">
        <v>0</v>
      </c>
      <c r="K12931" s="126">
        <v>5178.8900000000003</v>
      </c>
      <c r="L12931" s="100" t="s">
        <v>1324</v>
      </c>
    </row>
    <row r="12932" spans="1:12" ht="56.25" customHeight="1">
      <c r="A12932" s="97" t="s">
        <v>1493</v>
      </c>
      <c r="B12932" s="122" t="s">
        <v>10301</v>
      </c>
      <c r="C12932" s="123">
        <v>42489</v>
      </c>
      <c r="D12932" s="97" t="s">
        <v>11829</v>
      </c>
      <c r="E12932" s="97" t="s">
        <v>13</v>
      </c>
      <c r="F12932" s="97">
        <v>354827</v>
      </c>
      <c r="G12932" s="97"/>
      <c r="H12932" s="124" t="s">
        <v>1494</v>
      </c>
      <c r="I12932" s="125">
        <v>5178.8900000000003</v>
      </c>
      <c r="J12932" s="125">
        <v>0</v>
      </c>
      <c r="K12932" s="126">
        <v>5178.8900000000003</v>
      </c>
      <c r="L12932" s="100" t="s">
        <v>1324</v>
      </c>
    </row>
    <row r="12933" spans="1:12" ht="56.25" customHeight="1">
      <c r="A12933" s="97" t="s">
        <v>1493</v>
      </c>
      <c r="B12933" s="122" t="s">
        <v>10301</v>
      </c>
      <c r="C12933" s="123">
        <v>42489</v>
      </c>
      <c r="D12933" s="97" t="s">
        <v>11830</v>
      </c>
      <c r="E12933" s="97" t="s">
        <v>13</v>
      </c>
      <c r="F12933" s="97">
        <v>354829</v>
      </c>
      <c r="G12933" s="97"/>
      <c r="H12933" s="124" t="s">
        <v>1494</v>
      </c>
      <c r="I12933" s="125">
        <v>5178.8900000000003</v>
      </c>
      <c r="J12933" s="125">
        <v>0</v>
      </c>
      <c r="K12933" s="126">
        <v>5178.8900000000003</v>
      </c>
      <c r="L12933" s="100" t="s">
        <v>1324</v>
      </c>
    </row>
    <row r="12934" spans="1:12" ht="56.25" customHeight="1">
      <c r="A12934" s="97" t="s">
        <v>1493</v>
      </c>
      <c r="B12934" s="122" t="s">
        <v>10301</v>
      </c>
      <c r="C12934" s="123">
        <v>42489</v>
      </c>
      <c r="D12934" s="97" t="s">
        <v>11831</v>
      </c>
      <c r="E12934" s="97" t="s">
        <v>13</v>
      </c>
      <c r="F12934" s="97">
        <v>354831</v>
      </c>
      <c r="G12934" s="97"/>
      <c r="H12934" s="124" t="s">
        <v>1494</v>
      </c>
      <c r="I12934" s="125">
        <v>3293.35</v>
      </c>
      <c r="J12934" s="125">
        <v>0</v>
      </c>
      <c r="K12934" s="126">
        <v>3293.35</v>
      </c>
      <c r="L12934" s="100" t="s">
        <v>1324</v>
      </c>
    </row>
    <row r="12935" spans="1:12" ht="56.25" customHeight="1">
      <c r="A12935" s="97" t="s">
        <v>1493</v>
      </c>
      <c r="B12935" s="122" t="s">
        <v>10301</v>
      </c>
      <c r="C12935" s="123">
        <v>42489</v>
      </c>
      <c r="D12935" s="97" t="s">
        <v>11832</v>
      </c>
      <c r="E12935" s="97" t="s">
        <v>13</v>
      </c>
      <c r="F12935" s="97">
        <v>354833</v>
      </c>
      <c r="G12935" s="97"/>
      <c r="H12935" s="124" t="s">
        <v>1494</v>
      </c>
      <c r="I12935" s="125">
        <v>9962.7800000000007</v>
      </c>
      <c r="J12935" s="125">
        <v>0</v>
      </c>
      <c r="K12935" s="126">
        <v>9962.7800000000007</v>
      </c>
      <c r="L12935" s="100" t="s">
        <v>1324</v>
      </c>
    </row>
    <row r="12936" spans="1:12" ht="56.25" customHeight="1">
      <c r="A12936" s="97" t="s">
        <v>1493</v>
      </c>
      <c r="B12936" s="122" t="s">
        <v>10301</v>
      </c>
      <c r="C12936" s="123">
        <v>42489</v>
      </c>
      <c r="D12936" s="97" t="s">
        <v>11833</v>
      </c>
      <c r="E12936" s="97" t="s">
        <v>13</v>
      </c>
      <c r="F12936" s="97">
        <v>354835</v>
      </c>
      <c r="G12936" s="97"/>
      <c r="H12936" s="124" t="s">
        <v>1494</v>
      </c>
      <c r="I12936" s="125">
        <v>40247.279999999999</v>
      </c>
      <c r="J12936" s="125">
        <v>0</v>
      </c>
      <c r="K12936" s="126">
        <v>40247.279999999999</v>
      </c>
      <c r="L12936" s="100" t="s">
        <v>1324</v>
      </c>
    </row>
    <row r="12937" spans="1:12" ht="56.25" customHeight="1">
      <c r="A12937" s="97" t="s">
        <v>1493</v>
      </c>
      <c r="B12937" s="122" t="s">
        <v>10301</v>
      </c>
      <c r="C12937" s="123">
        <v>42489</v>
      </c>
      <c r="D12937" s="97" t="s">
        <v>11834</v>
      </c>
      <c r="E12937" s="97" t="s">
        <v>13</v>
      </c>
      <c r="F12937" s="97">
        <v>354837</v>
      </c>
      <c r="G12937" s="97"/>
      <c r="H12937" s="124" t="s">
        <v>1494</v>
      </c>
      <c r="I12937" s="125">
        <v>40247.279999999999</v>
      </c>
      <c r="J12937" s="125">
        <v>0</v>
      </c>
      <c r="K12937" s="126">
        <v>40247.279999999999</v>
      </c>
      <c r="L12937" s="100" t="s">
        <v>1324</v>
      </c>
    </row>
    <row r="12938" spans="1:12" ht="56.25" customHeight="1">
      <c r="A12938" s="97" t="s">
        <v>1493</v>
      </c>
      <c r="B12938" s="122" t="s">
        <v>10301</v>
      </c>
      <c r="C12938" s="123">
        <v>42489</v>
      </c>
      <c r="D12938" s="97" t="s">
        <v>11835</v>
      </c>
      <c r="E12938" s="97" t="s">
        <v>13</v>
      </c>
      <c r="F12938" s="97">
        <v>354839</v>
      </c>
      <c r="G12938" s="97"/>
      <c r="H12938" s="124" t="s">
        <v>1494</v>
      </c>
      <c r="I12938" s="125">
        <v>40247.279999999999</v>
      </c>
      <c r="J12938" s="125">
        <v>0</v>
      </c>
      <c r="K12938" s="126">
        <v>40247.279999999999</v>
      </c>
      <c r="L12938" s="100" t="s">
        <v>1324</v>
      </c>
    </row>
    <row r="12939" spans="1:12" ht="56.25" customHeight="1">
      <c r="A12939" s="97" t="s">
        <v>1493</v>
      </c>
      <c r="B12939" s="122" t="s">
        <v>10301</v>
      </c>
      <c r="C12939" s="123">
        <v>42489</v>
      </c>
      <c r="D12939" s="97" t="s">
        <v>11836</v>
      </c>
      <c r="E12939" s="97" t="s">
        <v>13</v>
      </c>
      <c r="F12939" s="97">
        <v>354841</v>
      </c>
      <c r="G12939" s="97"/>
      <c r="H12939" s="124" t="s">
        <v>1494</v>
      </c>
      <c r="I12939" s="125">
        <v>40247.279999999999</v>
      </c>
      <c r="J12939" s="125">
        <v>0</v>
      </c>
      <c r="K12939" s="126">
        <v>40247.279999999999</v>
      </c>
      <c r="L12939" s="100" t="s">
        <v>1324</v>
      </c>
    </row>
    <row r="12940" spans="1:12" ht="56.25" customHeight="1">
      <c r="A12940" s="97" t="s">
        <v>1493</v>
      </c>
      <c r="B12940" s="122" t="s">
        <v>10301</v>
      </c>
      <c r="C12940" s="123">
        <v>42489</v>
      </c>
      <c r="D12940" s="97" t="s">
        <v>11837</v>
      </c>
      <c r="E12940" s="97" t="s">
        <v>13</v>
      </c>
      <c r="F12940" s="97">
        <v>354843</v>
      </c>
      <c r="G12940" s="97"/>
      <c r="H12940" s="124" t="s">
        <v>1494</v>
      </c>
      <c r="I12940" s="125">
        <v>40247.279999999999</v>
      </c>
      <c r="J12940" s="125">
        <v>0</v>
      </c>
      <c r="K12940" s="126">
        <v>40247.279999999999</v>
      </c>
      <c r="L12940" s="100" t="s">
        <v>1324</v>
      </c>
    </row>
    <row r="12941" spans="1:12" ht="56.25" customHeight="1">
      <c r="A12941" s="97" t="s">
        <v>1493</v>
      </c>
      <c r="B12941" s="122" t="s">
        <v>10301</v>
      </c>
      <c r="C12941" s="123">
        <v>42489</v>
      </c>
      <c r="D12941" s="97" t="s">
        <v>11838</v>
      </c>
      <c r="E12941" s="97" t="s">
        <v>13</v>
      </c>
      <c r="F12941" s="97">
        <v>354845</v>
      </c>
      <c r="G12941" s="97"/>
      <c r="H12941" s="124" t="s">
        <v>1494</v>
      </c>
      <c r="I12941" s="125">
        <v>48063.63</v>
      </c>
      <c r="J12941" s="125">
        <v>0</v>
      </c>
      <c r="K12941" s="126">
        <v>48063.63</v>
      </c>
      <c r="L12941" s="100" t="s">
        <v>1324</v>
      </c>
    </row>
    <row r="12942" spans="1:12" ht="56.25" customHeight="1">
      <c r="A12942" s="97" t="s">
        <v>1493</v>
      </c>
      <c r="B12942" s="122" t="s">
        <v>10301</v>
      </c>
      <c r="C12942" s="123">
        <v>42489</v>
      </c>
      <c r="D12942" s="97" t="s">
        <v>11839</v>
      </c>
      <c r="E12942" s="97" t="s">
        <v>13</v>
      </c>
      <c r="F12942" s="97">
        <v>354847</v>
      </c>
      <c r="G12942" s="97"/>
      <c r="H12942" s="124" t="s">
        <v>1494</v>
      </c>
      <c r="I12942" s="125">
        <v>3896.89</v>
      </c>
      <c r="J12942" s="125">
        <v>0</v>
      </c>
      <c r="K12942" s="126">
        <v>3896.89</v>
      </c>
      <c r="L12942" s="100" t="s">
        <v>1324</v>
      </c>
    </row>
    <row r="12943" spans="1:12" ht="56.25" customHeight="1">
      <c r="A12943" s="97" t="s">
        <v>1493</v>
      </c>
      <c r="B12943" s="122" t="s">
        <v>10301</v>
      </c>
      <c r="C12943" s="123">
        <v>42489</v>
      </c>
      <c r="D12943" s="97" t="s">
        <v>11840</v>
      </c>
      <c r="E12943" s="97" t="s">
        <v>13</v>
      </c>
      <c r="F12943" s="97">
        <v>354849</v>
      </c>
      <c r="G12943" s="97"/>
      <c r="H12943" s="124" t="s">
        <v>1494</v>
      </c>
      <c r="I12943" s="125">
        <v>4755.08</v>
      </c>
      <c r="J12943" s="125">
        <v>0</v>
      </c>
      <c r="K12943" s="126">
        <v>4755.08</v>
      </c>
      <c r="L12943" s="100" t="s">
        <v>1324</v>
      </c>
    </row>
    <row r="12944" spans="1:12" ht="56.25" customHeight="1">
      <c r="A12944" s="97" t="s">
        <v>1493</v>
      </c>
      <c r="B12944" s="122" t="s">
        <v>10301</v>
      </c>
      <c r="C12944" s="123">
        <v>42489</v>
      </c>
      <c r="D12944" s="97" t="s">
        <v>11841</v>
      </c>
      <c r="E12944" s="97" t="s">
        <v>13</v>
      </c>
      <c r="F12944" s="97">
        <v>354851</v>
      </c>
      <c r="G12944" s="97"/>
      <c r="H12944" s="124" t="s">
        <v>1494</v>
      </c>
      <c r="I12944" s="125">
        <v>3397.9</v>
      </c>
      <c r="J12944" s="125">
        <v>0</v>
      </c>
      <c r="K12944" s="126">
        <v>3397.9</v>
      </c>
      <c r="L12944" s="100" t="s">
        <v>1324</v>
      </c>
    </row>
    <row r="12945" spans="1:12" ht="56.25" customHeight="1">
      <c r="A12945" s="97" t="s">
        <v>1493</v>
      </c>
      <c r="B12945" s="122" t="s">
        <v>10301</v>
      </c>
      <c r="C12945" s="123">
        <v>42489</v>
      </c>
      <c r="D12945" s="97" t="s">
        <v>11842</v>
      </c>
      <c r="E12945" s="97" t="s">
        <v>13</v>
      </c>
      <c r="F12945" s="97">
        <v>354853</v>
      </c>
      <c r="G12945" s="97"/>
      <c r="H12945" s="124" t="s">
        <v>1494</v>
      </c>
      <c r="I12945" s="125">
        <v>13454.31</v>
      </c>
      <c r="J12945" s="125">
        <v>0</v>
      </c>
      <c r="K12945" s="126">
        <v>13454.31</v>
      </c>
      <c r="L12945" s="100" t="s">
        <v>1324</v>
      </c>
    </row>
    <row r="12946" spans="1:12" ht="56.25" customHeight="1">
      <c r="A12946" s="97" t="s">
        <v>1493</v>
      </c>
      <c r="B12946" s="122" t="s">
        <v>10301</v>
      </c>
      <c r="C12946" s="123">
        <v>42489</v>
      </c>
      <c r="D12946" s="97" t="s">
        <v>11843</v>
      </c>
      <c r="E12946" s="97" t="s">
        <v>13</v>
      </c>
      <c r="F12946" s="97">
        <v>354855</v>
      </c>
      <c r="G12946" s="97"/>
      <c r="H12946" s="124" t="s">
        <v>1494</v>
      </c>
      <c r="I12946" s="125">
        <v>9614.2199999999993</v>
      </c>
      <c r="J12946" s="125">
        <v>0</v>
      </c>
      <c r="K12946" s="126">
        <v>9614.2199999999993</v>
      </c>
      <c r="L12946" s="100" t="s">
        <v>1324</v>
      </c>
    </row>
    <row r="12947" spans="1:12" ht="56.25" customHeight="1">
      <c r="A12947" s="97" t="s">
        <v>1493</v>
      </c>
      <c r="B12947" s="122" t="s">
        <v>10301</v>
      </c>
      <c r="C12947" s="123">
        <v>42489</v>
      </c>
      <c r="D12947" s="97" t="s">
        <v>11844</v>
      </c>
      <c r="E12947" s="97" t="s">
        <v>13</v>
      </c>
      <c r="F12947" s="97">
        <v>354857</v>
      </c>
      <c r="G12947" s="97"/>
      <c r="H12947" s="124" t="s">
        <v>1494</v>
      </c>
      <c r="I12947" s="125">
        <v>11026.08</v>
      </c>
      <c r="J12947" s="125">
        <v>0</v>
      </c>
      <c r="K12947" s="126">
        <v>11026.08</v>
      </c>
      <c r="L12947" s="100" t="s">
        <v>1324</v>
      </c>
    </row>
    <row r="12948" spans="1:12" ht="56.25" customHeight="1">
      <c r="A12948" s="97" t="s">
        <v>1493</v>
      </c>
      <c r="B12948" s="122" t="s">
        <v>10301</v>
      </c>
      <c r="C12948" s="123">
        <v>42489</v>
      </c>
      <c r="D12948" s="97" t="s">
        <v>11845</v>
      </c>
      <c r="E12948" s="97" t="s">
        <v>13</v>
      </c>
      <c r="F12948" s="97">
        <v>354859</v>
      </c>
      <c r="G12948" s="97"/>
      <c r="H12948" s="124" t="s">
        <v>1494</v>
      </c>
      <c r="I12948" s="125">
        <v>26406.54</v>
      </c>
      <c r="J12948" s="125">
        <v>0</v>
      </c>
      <c r="K12948" s="126">
        <v>26406.54</v>
      </c>
      <c r="L12948" s="100" t="s">
        <v>1324</v>
      </c>
    </row>
    <row r="12949" spans="1:12" ht="56.25" customHeight="1">
      <c r="A12949" s="97" t="s">
        <v>1493</v>
      </c>
      <c r="B12949" s="122" t="s">
        <v>10301</v>
      </c>
      <c r="C12949" s="123">
        <v>42489</v>
      </c>
      <c r="D12949" s="97" t="s">
        <v>11846</v>
      </c>
      <c r="E12949" s="97" t="s">
        <v>13</v>
      </c>
      <c r="F12949" s="97">
        <v>354861</v>
      </c>
      <c r="G12949" s="97"/>
      <c r="H12949" s="124" t="s">
        <v>1494</v>
      </c>
      <c r="I12949" s="125">
        <v>30284.5</v>
      </c>
      <c r="J12949" s="125">
        <v>0</v>
      </c>
      <c r="K12949" s="126">
        <v>30284.5</v>
      </c>
      <c r="L12949" s="100" t="s">
        <v>1324</v>
      </c>
    </row>
    <row r="12950" spans="1:12" ht="56.25" customHeight="1">
      <c r="A12950" s="97" t="s">
        <v>1493</v>
      </c>
      <c r="B12950" s="122" t="s">
        <v>10301</v>
      </c>
      <c r="C12950" s="123">
        <v>42489</v>
      </c>
      <c r="D12950" s="97" t="s">
        <v>11847</v>
      </c>
      <c r="E12950" s="97" t="s">
        <v>13</v>
      </c>
      <c r="F12950" s="97">
        <v>354863</v>
      </c>
      <c r="G12950" s="97"/>
      <c r="H12950" s="124" t="s">
        <v>1494</v>
      </c>
      <c r="I12950" s="125">
        <v>36953.93</v>
      </c>
      <c r="J12950" s="125">
        <v>0</v>
      </c>
      <c r="K12950" s="126">
        <v>36953.93</v>
      </c>
      <c r="L12950" s="100" t="s">
        <v>1324</v>
      </c>
    </row>
    <row r="12951" spans="1:12" ht="56.25" customHeight="1">
      <c r="A12951" s="97" t="s">
        <v>1493</v>
      </c>
      <c r="B12951" s="122" t="s">
        <v>10301</v>
      </c>
      <c r="C12951" s="123">
        <v>42517</v>
      </c>
      <c r="D12951" s="97" t="s">
        <v>12199</v>
      </c>
      <c r="E12951" s="97" t="s">
        <v>13</v>
      </c>
      <c r="F12951" s="97">
        <v>355688</v>
      </c>
      <c r="G12951" s="97"/>
      <c r="H12951" s="124" t="s">
        <v>1494</v>
      </c>
      <c r="I12951" s="125">
        <v>2015486.52</v>
      </c>
      <c r="J12951" s="125">
        <v>0</v>
      </c>
      <c r="K12951" s="126">
        <v>2015486.52</v>
      </c>
      <c r="L12951" s="100" t="s">
        <v>1324</v>
      </c>
    </row>
    <row r="12952" spans="1:12" ht="56.25" customHeight="1">
      <c r="A12952" s="97" t="s">
        <v>1493</v>
      </c>
      <c r="B12952" s="122" t="s">
        <v>10301</v>
      </c>
      <c r="C12952" s="123">
        <v>42517</v>
      </c>
      <c r="D12952" s="97" t="s">
        <v>12200</v>
      </c>
      <c r="E12952" s="97" t="s">
        <v>13</v>
      </c>
      <c r="F12952" s="97">
        <v>355690</v>
      </c>
      <c r="G12952" s="97"/>
      <c r="H12952" s="124" t="s">
        <v>1494</v>
      </c>
      <c r="I12952" s="125">
        <v>4689365.32</v>
      </c>
      <c r="J12952" s="125">
        <v>0</v>
      </c>
      <c r="K12952" s="126">
        <v>4689365.32</v>
      </c>
      <c r="L12952" s="100" t="s">
        <v>1324</v>
      </c>
    </row>
    <row r="12953" spans="1:12" ht="56.25" customHeight="1">
      <c r="A12953" s="97" t="s">
        <v>1493</v>
      </c>
      <c r="B12953" s="122" t="s">
        <v>10301</v>
      </c>
      <c r="C12953" s="123">
        <v>42517</v>
      </c>
      <c r="D12953" s="97" t="s">
        <v>12201</v>
      </c>
      <c r="E12953" s="97" t="s">
        <v>13</v>
      </c>
      <c r="F12953" s="97">
        <v>355692</v>
      </c>
      <c r="G12953" s="97"/>
      <c r="H12953" s="124" t="s">
        <v>1494</v>
      </c>
      <c r="I12953" s="125">
        <v>2669225.1800000002</v>
      </c>
      <c r="J12953" s="125">
        <v>0</v>
      </c>
      <c r="K12953" s="126">
        <v>2669225.1800000002</v>
      </c>
      <c r="L12953" s="100" t="s">
        <v>1324</v>
      </c>
    </row>
    <row r="12954" spans="1:12" ht="56.25" customHeight="1">
      <c r="A12954" s="97" t="s">
        <v>1493</v>
      </c>
      <c r="B12954" s="122" t="s">
        <v>10301</v>
      </c>
      <c r="C12954" s="123">
        <v>42517</v>
      </c>
      <c r="D12954" s="97" t="s">
        <v>12202</v>
      </c>
      <c r="E12954" s="97" t="s">
        <v>13</v>
      </c>
      <c r="F12954" s="97">
        <v>355694</v>
      </c>
      <c r="G12954" s="97"/>
      <c r="H12954" s="124" t="s">
        <v>1494</v>
      </c>
      <c r="I12954" s="125">
        <v>6289.11</v>
      </c>
      <c r="J12954" s="125">
        <v>0</v>
      </c>
      <c r="K12954" s="126">
        <v>6289.11</v>
      </c>
      <c r="L12954" s="100" t="s">
        <v>1324</v>
      </c>
    </row>
    <row r="12955" spans="1:12" ht="56.25" customHeight="1">
      <c r="A12955" s="97" t="s">
        <v>1493</v>
      </c>
      <c r="B12955" s="122" t="s">
        <v>10301</v>
      </c>
      <c r="C12955" s="123">
        <v>42517</v>
      </c>
      <c r="D12955" s="97" t="s">
        <v>12203</v>
      </c>
      <c r="E12955" s="97" t="s">
        <v>13</v>
      </c>
      <c r="F12955" s="97">
        <v>355696</v>
      </c>
      <c r="G12955" s="97"/>
      <c r="H12955" s="124" t="s">
        <v>1494</v>
      </c>
      <c r="I12955" s="125">
        <v>1646.19</v>
      </c>
      <c r="J12955" s="125">
        <v>0</v>
      </c>
      <c r="K12955" s="126">
        <v>1646.19</v>
      </c>
      <c r="L12955" s="100" t="s">
        <v>1324</v>
      </c>
    </row>
    <row r="12956" spans="1:12" ht="56.25" customHeight="1">
      <c r="A12956" s="97" t="s">
        <v>1493</v>
      </c>
      <c r="B12956" s="122" t="s">
        <v>10301</v>
      </c>
      <c r="C12956" s="123">
        <v>42517</v>
      </c>
      <c r="D12956" s="97" t="s">
        <v>12204</v>
      </c>
      <c r="E12956" s="97" t="s">
        <v>13</v>
      </c>
      <c r="F12956" s="97">
        <v>355698</v>
      </c>
      <c r="G12956" s="97"/>
      <c r="H12956" s="124" t="s">
        <v>1494</v>
      </c>
      <c r="I12956" s="125">
        <v>399.05</v>
      </c>
      <c r="J12956" s="125">
        <v>0</v>
      </c>
      <c r="K12956" s="126">
        <v>399.05</v>
      </c>
      <c r="L12956" s="100" t="s">
        <v>1324</v>
      </c>
    </row>
    <row r="12957" spans="1:12" ht="56.25" customHeight="1">
      <c r="A12957" s="97" t="s">
        <v>1493</v>
      </c>
      <c r="B12957" s="122" t="s">
        <v>10301</v>
      </c>
      <c r="C12957" s="123">
        <v>42517</v>
      </c>
      <c r="D12957" s="97" t="s">
        <v>12205</v>
      </c>
      <c r="E12957" s="97" t="s">
        <v>13</v>
      </c>
      <c r="F12957" s="97">
        <v>355700</v>
      </c>
      <c r="G12957" s="97"/>
      <c r="H12957" s="124" t="s">
        <v>1494</v>
      </c>
      <c r="I12957" s="125">
        <v>4748.84</v>
      </c>
      <c r="J12957" s="125">
        <v>0</v>
      </c>
      <c r="K12957" s="126">
        <v>4748.84</v>
      </c>
      <c r="L12957" s="100" t="s">
        <v>1324</v>
      </c>
    </row>
    <row r="12958" spans="1:12" ht="56.25" customHeight="1">
      <c r="A12958" s="97" t="s">
        <v>1493</v>
      </c>
      <c r="B12958" s="122" t="s">
        <v>10301</v>
      </c>
      <c r="C12958" s="123">
        <v>42517</v>
      </c>
      <c r="D12958" s="97" t="s">
        <v>12206</v>
      </c>
      <c r="E12958" s="97" t="s">
        <v>13</v>
      </c>
      <c r="F12958" s="97">
        <v>355702</v>
      </c>
      <c r="G12958" s="97"/>
      <c r="H12958" s="124" t="s">
        <v>1494</v>
      </c>
      <c r="I12958" s="125">
        <v>4748.84</v>
      </c>
      <c r="J12958" s="125">
        <v>0</v>
      </c>
      <c r="K12958" s="126">
        <v>4748.84</v>
      </c>
      <c r="L12958" s="100" t="s">
        <v>1324</v>
      </c>
    </row>
    <row r="12959" spans="1:12" ht="56.25" customHeight="1">
      <c r="A12959" s="97" t="s">
        <v>1493</v>
      </c>
      <c r="B12959" s="122" t="s">
        <v>10301</v>
      </c>
      <c r="C12959" s="123">
        <v>42517</v>
      </c>
      <c r="D12959" s="97" t="s">
        <v>12207</v>
      </c>
      <c r="E12959" s="97" t="s">
        <v>13</v>
      </c>
      <c r="F12959" s="97">
        <v>355704</v>
      </c>
      <c r="G12959" s="97"/>
      <c r="H12959" s="124" t="s">
        <v>1494</v>
      </c>
      <c r="I12959" s="125">
        <v>4748.84</v>
      </c>
      <c r="J12959" s="125">
        <v>0</v>
      </c>
      <c r="K12959" s="126">
        <v>4748.84</v>
      </c>
      <c r="L12959" s="100" t="s">
        <v>1324</v>
      </c>
    </row>
    <row r="12960" spans="1:12" ht="56.25" customHeight="1">
      <c r="A12960" s="97" t="s">
        <v>1493</v>
      </c>
      <c r="B12960" s="122" t="s">
        <v>10301</v>
      </c>
      <c r="C12960" s="123">
        <v>42517</v>
      </c>
      <c r="D12960" s="97" t="s">
        <v>12208</v>
      </c>
      <c r="E12960" s="97" t="s">
        <v>13</v>
      </c>
      <c r="F12960" s="97">
        <v>355706</v>
      </c>
      <c r="G12960" s="97"/>
      <c r="H12960" s="124" t="s">
        <v>1494</v>
      </c>
      <c r="I12960" s="125">
        <v>4748.84</v>
      </c>
      <c r="J12960" s="125">
        <v>0</v>
      </c>
      <c r="K12960" s="126">
        <v>4748.84</v>
      </c>
      <c r="L12960" s="100" t="s">
        <v>1324</v>
      </c>
    </row>
    <row r="12961" spans="1:12" ht="56.25" customHeight="1">
      <c r="A12961" s="97" t="s">
        <v>1493</v>
      </c>
      <c r="B12961" s="122" t="s">
        <v>10301</v>
      </c>
      <c r="C12961" s="123">
        <v>42517</v>
      </c>
      <c r="D12961" s="97" t="s">
        <v>12209</v>
      </c>
      <c r="E12961" s="97" t="s">
        <v>13</v>
      </c>
      <c r="F12961" s="97">
        <v>355708</v>
      </c>
      <c r="G12961" s="97"/>
      <c r="H12961" s="124" t="s">
        <v>1494</v>
      </c>
      <c r="I12961" s="125">
        <v>48875.58</v>
      </c>
      <c r="J12961" s="125">
        <v>0</v>
      </c>
      <c r="K12961" s="126">
        <v>48875.58</v>
      </c>
      <c r="L12961" s="100" t="s">
        <v>1324</v>
      </c>
    </row>
    <row r="12962" spans="1:12" ht="56.25" customHeight="1">
      <c r="A12962" s="97" t="s">
        <v>1493</v>
      </c>
      <c r="B12962" s="122" t="s">
        <v>10301</v>
      </c>
      <c r="C12962" s="123">
        <v>42517</v>
      </c>
      <c r="D12962" s="97" t="s">
        <v>12210</v>
      </c>
      <c r="E12962" s="97" t="s">
        <v>13</v>
      </c>
      <c r="F12962" s="97">
        <v>355710</v>
      </c>
      <c r="G12962" s="97"/>
      <c r="H12962" s="124" t="s">
        <v>1494</v>
      </c>
      <c r="I12962" s="125">
        <v>12793.56</v>
      </c>
      <c r="J12962" s="125">
        <v>0</v>
      </c>
      <c r="K12962" s="126">
        <v>12793.56</v>
      </c>
      <c r="L12962" s="100" t="s">
        <v>1324</v>
      </c>
    </row>
    <row r="12963" spans="1:12" ht="56.25" customHeight="1">
      <c r="A12963" s="97" t="s">
        <v>1493</v>
      </c>
      <c r="B12963" s="122" t="s">
        <v>10301</v>
      </c>
      <c r="C12963" s="123">
        <v>42517</v>
      </c>
      <c r="D12963" s="97" t="s">
        <v>12211</v>
      </c>
      <c r="E12963" s="97" t="s">
        <v>13</v>
      </c>
      <c r="F12963" s="97">
        <v>355712</v>
      </c>
      <c r="G12963" s="97"/>
      <c r="H12963" s="124" t="s">
        <v>1494</v>
      </c>
      <c r="I12963" s="125">
        <v>3101.34</v>
      </c>
      <c r="J12963" s="125">
        <v>0</v>
      </c>
      <c r="K12963" s="126">
        <v>3101.34</v>
      </c>
      <c r="L12963" s="100" t="s">
        <v>1324</v>
      </c>
    </row>
    <row r="12964" spans="1:12" ht="56.25" customHeight="1">
      <c r="A12964" s="97" t="s">
        <v>1493</v>
      </c>
      <c r="B12964" s="122" t="s">
        <v>10301</v>
      </c>
      <c r="C12964" s="123">
        <v>42517</v>
      </c>
      <c r="D12964" s="97" t="s">
        <v>12212</v>
      </c>
      <c r="E12964" s="97" t="s">
        <v>13</v>
      </c>
      <c r="F12964" s="97">
        <v>355714</v>
      </c>
      <c r="G12964" s="97"/>
      <c r="H12964" s="124" t="s">
        <v>1494</v>
      </c>
      <c r="I12964" s="125">
        <v>36905.15</v>
      </c>
      <c r="J12964" s="125">
        <v>0</v>
      </c>
      <c r="K12964" s="126">
        <v>36905.15</v>
      </c>
      <c r="L12964" s="100" t="s">
        <v>1324</v>
      </c>
    </row>
    <row r="12965" spans="1:12" ht="56.25" customHeight="1">
      <c r="A12965" s="97" t="s">
        <v>1493</v>
      </c>
      <c r="B12965" s="122" t="s">
        <v>10301</v>
      </c>
      <c r="C12965" s="123">
        <v>42517</v>
      </c>
      <c r="D12965" s="97" t="s">
        <v>12213</v>
      </c>
      <c r="E12965" s="97" t="s">
        <v>13</v>
      </c>
      <c r="F12965" s="97">
        <v>355716</v>
      </c>
      <c r="G12965" s="97"/>
      <c r="H12965" s="124" t="s">
        <v>1494</v>
      </c>
      <c r="I12965" s="125">
        <v>36905.15</v>
      </c>
      <c r="J12965" s="125">
        <v>0</v>
      </c>
      <c r="K12965" s="126">
        <v>36905.15</v>
      </c>
      <c r="L12965" s="100" t="s">
        <v>1324</v>
      </c>
    </row>
    <row r="12966" spans="1:12" ht="56.25" customHeight="1">
      <c r="A12966" s="97" t="s">
        <v>1493</v>
      </c>
      <c r="B12966" s="122" t="s">
        <v>10301</v>
      </c>
      <c r="C12966" s="123">
        <v>42517</v>
      </c>
      <c r="D12966" s="97" t="s">
        <v>12214</v>
      </c>
      <c r="E12966" s="97" t="s">
        <v>13</v>
      </c>
      <c r="F12966" s="97">
        <v>355718</v>
      </c>
      <c r="G12966" s="97"/>
      <c r="H12966" s="124" t="s">
        <v>1494</v>
      </c>
      <c r="I12966" s="125">
        <v>36905.15</v>
      </c>
      <c r="J12966" s="125">
        <v>0</v>
      </c>
      <c r="K12966" s="126">
        <v>36905.15</v>
      </c>
      <c r="L12966" s="100" t="s">
        <v>1324</v>
      </c>
    </row>
    <row r="12967" spans="1:12" ht="56.25" customHeight="1">
      <c r="A12967" s="97" t="s">
        <v>1493</v>
      </c>
      <c r="B12967" s="122" t="s">
        <v>10301</v>
      </c>
      <c r="C12967" s="123">
        <v>42517</v>
      </c>
      <c r="D12967" s="97" t="s">
        <v>12215</v>
      </c>
      <c r="E12967" s="97" t="s">
        <v>13</v>
      </c>
      <c r="F12967" s="97">
        <v>355720</v>
      </c>
      <c r="G12967" s="97"/>
      <c r="H12967" s="124" t="s">
        <v>1494</v>
      </c>
      <c r="I12967" s="125">
        <v>36905.15</v>
      </c>
      <c r="J12967" s="125">
        <v>0</v>
      </c>
      <c r="K12967" s="126">
        <v>36905.15</v>
      </c>
      <c r="L12967" s="100" t="s">
        <v>1324</v>
      </c>
    </row>
    <row r="12968" spans="1:12" ht="56.25" customHeight="1">
      <c r="A12968" s="97" t="s">
        <v>1493</v>
      </c>
      <c r="B12968" s="122" t="s">
        <v>10301</v>
      </c>
      <c r="C12968" s="123">
        <v>42517</v>
      </c>
      <c r="D12968" s="97" t="s">
        <v>12216</v>
      </c>
      <c r="E12968" s="97" t="s">
        <v>13</v>
      </c>
      <c r="F12968" s="97">
        <v>355722</v>
      </c>
      <c r="G12968" s="97"/>
      <c r="H12968" s="124" t="s">
        <v>1494</v>
      </c>
      <c r="I12968" s="125">
        <v>44072.41</v>
      </c>
      <c r="J12968" s="125">
        <v>0</v>
      </c>
      <c r="K12968" s="126">
        <v>44072.41</v>
      </c>
      <c r="L12968" s="100" t="s">
        <v>1324</v>
      </c>
    </row>
    <row r="12969" spans="1:12" ht="56.25" customHeight="1">
      <c r="A12969" s="97" t="s">
        <v>1493</v>
      </c>
      <c r="B12969" s="122" t="s">
        <v>10301</v>
      </c>
      <c r="C12969" s="123">
        <v>42517</v>
      </c>
      <c r="D12969" s="97" t="s">
        <v>12217</v>
      </c>
      <c r="E12969" s="97" t="s">
        <v>13</v>
      </c>
      <c r="F12969" s="97">
        <v>355724</v>
      </c>
      <c r="G12969" s="97"/>
      <c r="H12969" s="124" t="s">
        <v>1494</v>
      </c>
      <c r="I12969" s="125">
        <v>3585.58</v>
      </c>
      <c r="J12969" s="125">
        <v>0</v>
      </c>
      <c r="K12969" s="126">
        <v>3585.58</v>
      </c>
      <c r="L12969" s="100" t="s">
        <v>1324</v>
      </c>
    </row>
    <row r="12970" spans="1:12" ht="56.25" customHeight="1">
      <c r="A12970" s="97" t="s">
        <v>1493</v>
      </c>
      <c r="B12970" s="122" t="s">
        <v>10301</v>
      </c>
      <c r="C12970" s="123">
        <v>42517</v>
      </c>
      <c r="D12970" s="97" t="s">
        <v>12218</v>
      </c>
      <c r="E12970" s="97" t="s">
        <v>13</v>
      </c>
      <c r="F12970" s="97">
        <v>355726</v>
      </c>
      <c r="G12970" s="97"/>
      <c r="H12970" s="124" t="s">
        <v>1494</v>
      </c>
      <c r="I12970" s="125">
        <v>3102.57</v>
      </c>
      <c r="J12970" s="125">
        <v>0</v>
      </c>
      <c r="K12970" s="126">
        <v>3102.57</v>
      </c>
      <c r="L12970" s="100" t="s">
        <v>1324</v>
      </c>
    </row>
    <row r="12971" spans="1:12" ht="56.25" customHeight="1">
      <c r="A12971" s="97" t="s">
        <v>1493</v>
      </c>
      <c r="B12971" s="122" t="s">
        <v>10301</v>
      </c>
      <c r="C12971" s="123">
        <v>42517</v>
      </c>
      <c r="D12971" s="97" t="s">
        <v>12219</v>
      </c>
      <c r="E12971" s="97" t="s">
        <v>13</v>
      </c>
      <c r="F12971" s="97">
        <v>355728</v>
      </c>
      <c r="G12971" s="97"/>
      <c r="H12971" s="124" t="s">
        <v>1494</v>
      </c>
      <c r="I12971" s="125">
        <v>12307.39</v>
      </c>
      <c r="J12971" s="125">
        <v>0</v>
      </c>
      <c r="K12971" s="126">
        <v>12307.39</v>
      </c>
      <c r="L12971" s="100" t="s">
        <v>1324</v>
      </c>
    </row>
    <row r="12972" spans="1:12" ht="56.25" customHeight="1">
      <c r="A12972" s="97" t="s">
        <v>1493</v>
      </c>
      <c r="B12972" s="122" t="s">
        <v>10301</v>
      </c>
      <c r="C12972" s="123">
        <v>42517</v>
      </c>
      <c r="D12972" s="97" t="s">
        <v>12220</v>
      </c>
      <c r="E12972" s="97" t="s">
        <v>13</v>
      </c>
      <c r="F12972" s="97">
        <v>355730</v>
      </c>
      <c r="G12972" s="97"/>
      <c r="H12972" s="124" t="s">
        <v>1494</v>
      </c>
      <c r="I12972" s="125">
        <v>8778.67</v>
      </c>
      <c r="J12972" s="125">
        <v>0</v>
      </c>
      <c r="K12972" s="126">
        <v>8778.67</v>
      </c>
      <c r="L12972" s="100" t="s">
        <v>1324</v>
      </c>
    </row>
    <row r="12973" spans="1:12" ht="56.25" customHeight="1">
      <c r="A12973" s="97" t="s">
        <v>1493</v>
      </c>
      <c r="B12973" s="122" t="s">
        <v>10301</v>
      </c>
      <c r="C12973" s="123">
        <v>42517</v>
      </c>
      <c r="D12973" s="97" t="s">
        <v>12221</v>
      </c>
      <c r="E12973" s="97" t="s">
        <v>13</v>
      </c>
      <c r="F12973" s="97">
        <v>355732</v>
      </c>
      <c r="G12973" s="97"/>
      <c r="H12973" s="124" t="s">
        <v>1494</v>
      </c>
      <c r="I12973" s="125">
        <v>24111.599999999999</v>
      </c>
      <c r="J12973" s="125">
        <v>0</v>
      </c>
      <c r="K12973" s="126">
        <v>24111.599999999999</v>
      </c>
      <c r="L12973" s="100" t="s">
        <v>1324</v>
      </c>
    </row>
    <row r="12974" spans="1:12" ht="56.25" customHeight="1">
      <c r="A12974" s="97" t="s">
        <v>1493</v>
      </c>
      <c r="B12974" s="122" t="s">
        <v>10301</v>
      </c>
      <c r="C12974" s="123">
        <v>42517</v>
      </c>
      <c r="D12974" s="97" t="s">
        <v>12222</v>
      </c>
      <c r="E12974" s="97" t="s">
        <v>13</v>
      </c>
      <c r="F12974" s="97">
        <v>355734</v>
      </c>
      <c r="G12974" s="97"/>
      <c r="H12974" s="124" t="s">
        <v>1494</v>
      </c>
      <c r="I12974" s="125">
        <v>27865.39</v>
      </c>
      <c r="J12974" s="125">
        <v>0</v>
      </c>
      <c r="K12974" s="126">
        <v>27865.39</v>
      </c>
      <c r="L12974" s="100" t="s">
        <v>1324</v>
      </c>
    </row>
    <row r="12975" spans="1:12" ht="56.25" customHeight="1">
      <c r="A12975" s="97" t="s">
        <v>1493</v>
      </c>
      <c r="B12975" s="122" t="s">
        <v>10301</v>
      </c>
      <c r="C12975" s="123">
        <v>42517</v>
      </c>
      <c r="D12975" s="97" t="s">
        <v>12223</v>
      </c>
      <c r="E12975" s="97" t="s">
        <v>13</v>
      </c>
      <c r="F12975" s="97">
        <v>355736</v>
      </c>
      <c r="G12975" s="97"/>
      <c r="H12975" s="124" t="s">
        <v>1494</v>
      </c>
      <c r="I12975" s="125">
        <v>33803.75</v>
      </c>
      <c r="J12975" s="125">
        <v>0</v>
      </c>
      <c r="K12975" s="126">
        <v>33803.75</v>
      </c>
      <c r="L12975" s="100" t="s">
        <v>1324</v>
      </c>
    </row>
    <row r="12976" spans="1:12" ht="56.25" customHeight="1">
      <c r="A12976" s="97" t="s">
        <v>1493</v>
      </c>
      <c r="B12976" s="122" t="s">
        <v>10301</v>
      </c>
      <c r="C12976" s="123">
        <v>42517</v>
      </c>
      <c r="D12976" s="97" t="s">
        <v>12224</v>
      </c>
      <c r="E12976" s="97" t="s">
        <v>13</v>
      </c>
      <c r="F12976" s="97">
        <v>355738</v>
      </c>
      <c r="G12976" s="97"/>
      <c r="H12976" s="124" t="s">
        <v>1494</v>
      </c>
      <c r="I12976" s="125">
        <v>2015486.52</v>
      </c>
      <c r="J12976" s="125">
        <v>0</v>
      </c>
      <c r="K12976" s="126">
        <v>2015486.52</v>
      </c>
      <c r="L12976" s="100" t="s">
        <v>1324</v>
      </c>
    </row>
    <row r="12977" spans="1:12" ht="56.25" customHeight="1">
      <c r="A12977" s="97" t="s">
        <v>1493</v>
      </c>
      <c r="B12977" s="122" t="s">
        <v>10301</v>
      </c>
      <c r="C12977" s="123">
        <v>42517</v>
      </c>
      <c r="D12977" s="97" t="s">
        <v>12225</v>
      </c>
      <c r="E12977" s="97" t="s">
        <v>13</v>
      </c>
      <c r="F12977" s="97">
        <v>355740</v>
      </c>
      <c r="G12977" s="97"/>
      <c r="H12977" s="124" t="s">
        <v>1494</v>
      </c>
      <c r="I12977" s="125">
        <v>2015486.52</v>
      </c>
      <c r="J12977" s="125">
        <v>0</v>
      </c>
      <c r="K12977" s="126">
        <v>2015486.52</v>
      </c>
      <c r="L12977" s="100" t="s">
        <v>1324</v>
      </c>
    </row>
    <row r="12978" spans="1:12" ht="56.25" customHeight="1">
      <c r="A12978" s="97" t="s">
        <v>1493</v>
      </c>
      <c r="B12978" s="122" t="s">
        <v>10301</v>
      </c>
      <c r="C12978" s="123">
        <v>42517</v>
      </c>
      <c r="D12978" s="97" t="s">
        <v>12226</v>
      </c>
      <c r="E12978" s="97" t="s">
        <v>13</v>
      </c>
      <c r="F12978" s="97">
        <v>355742</v>
      </c>
      <c r="G12978" s="97"/>
      <c r="H12978" s="124" t="s">
        <v>1494</v>
      </c>
      <c r="I12978" s="125">
        <v>2015486.52</v>
      </c>
      <c r="J12978" s="125">
        <v>0</v>
      </c>
      <c r="K12978" s="126">
        <v>2015486.52</v>
      </c>
      <c r="L12978" s="100" t="s">
        <v>1324</v>
      </c>
    </row>
    <row r="12979" spans="1:12" ht="56.25" customHeight="1">
      <c r="A12979" s="97" t="s">
        <v>1493</v>
      </c>
      <c r="B12979" s="122" t="s">
        <v>10301</v>
      </c>
      <c r="C12979" s="123">
        <v>42517</v>
      </c>
      <c r="D12979" s="97" t="s">
        <v>12227</v>
      </c>
      <c r="E12979" s="97" t="s">
        <v>13</v>
      </c>
      <c r="F12979" s="97">
        <v>355744</v>
      </c>
      <c r="G12979" s="97"/>
      <c r="H12979" s="124" t="s">
        <v>1494</v>
      </c>
      <c r="I12979" s="125">
        <v>2015486.52</v>
      </c>
      <c r="J12979" s="125">
        <v>0</v>
      </c>
      <c r="K12979" s="126">
        <v>2015486.52</v>
      </c>
      <c r="L12979" s="100" t="s">
        <v>1324</v>
      </c>
    </row>
    <row r="12980" spans="1:12" ht="56.25" customHeight="1">
      <c r="A12980" s="97" t="s">
        <v>1493</v>
      </c>
      <c r="B12980" s="122" t="s">
        <v>10301</v>
      </c>
      <c r="C12980" s="123">
        <v>42517</v>
      </c>
      <c r="D12980" s="97" t="s">
        <v>12228</v>
      </c>
      <c r="E12980" s="97" t="s">
        <v>13</v>
      </c>
      <c r="F12980" s="97">
        <v>355746</v>
      </c>
      <c r="G12980" s="97"/>
      <c r="H12980" s="124" t="s">
        <v>1494</v>
      </c>
      <c r="I12980" s="125">
        <v>5535770.5</v>
      </c>
      <c r="J12980" s="125">
        <v>0</v>
      </c>
      <c r="K12980" s="126">
        <v>5535770.5</v>
      </c>
      <c r="L12980" s="100" t="s">
        <v>1324</v>
      </c>
    </row>
    <row r="12981" spans="1:12" ht="56.25" customHeight="1">
      <c r="A12981" s="97" t="s">
        <v>1493</v>
      </c>
      <c r="B12981" s="122" t="s">
        <v>10301</v>
      </c>
      <c r="C12981" s="123">
        <v>42517</v>
      </c>
      <c r="D12981" s="97" t="s">
        <v>12229</v>
      </c>
      <c r="E12981" s="97" t="s">
        <v>13</v>
      </c>
      <c r="F12981" s="97">
        <v>355748</v>
      </c>
      <c r="G12981" s="97"/>
      <c r="H12981" s="124" t="s">
        <v>1494</v>
      </c>
      <c r="I12981" s="125">
        <v>5535770.5</v>
      </c>
      <c r="J12981" s="125">
        <v>0</v>
      </c>
      <c r="K12981" s="126">
        <v>5535770.5</v>
      </c>
      <c r="L12981" s="100" t="s">
        <v>1324</v>
      </c>
    </row>
    <row r="12982" spans="1:12" ht="56.25" customHeight="1">
      <c r="A12982" s="97" t="s">
        <v>1493</v>
      </c>
      <c r="B12982" s="122" t="s">
        <v>10301</v>
      </c>
      <c r="C12982" s="123">
        <v>42517</v>
      </c>
      <c r="D12982" s="97" t="s">
        <v>12230</v>
      </c>
      <c r="E12982" s="97" t="s">
        <v>13</v>
      </c>
      <c r="F12982" s="97">
        <v>355750</v>
      </c>
      <c r="G12982" s="97"/>
      <c r="H12982" s="124" t="s">
        <v>1494</v>
      </c>
      <c r="I12982" s="125">
        <v>5535770.5</v>
      </c>
      <c r="J12982" s="125">
        <v>0</v>
      </c>
      <c r="K12982" s="126">
        <v>5535770.5</v>
      </c>
      <c r="L12982" s="100" t="s">
        <v>1324</v>
      </c>
    </row>
    <row r="12983" spans="1:12" ht="56.25" customHeight="1">
      <c r="A12983" s="97" t="s">
        <v>1493</v>
      </c>
      <c r="B12983" s="122" t="s">
        <v>10301</v>
      </c>
      <c r="C12983" s="123">
        <v>42517</v>
      </c>
      <c r="D12983" s="97" t="s">
        <v>12231</v>
      </c>
      <c r="E12983" s="97" t="s">
        <v>13</v>
      </c>
      <c r="F12983" s="97">
        <v>355752</v>
      </c>
      <c r="G12983" s="97"/>
      <c r="H12983" s="124" t="s">
        <v>1494</v>
      </c>
      <c r="I12983" s="125">
        <v>5535770.5</v>
      </c>
      <c r="J12983" s="125">
        <v>0</v>
      </c>
      <c r="K12983" s="126">
        <v>5535770.5</v>
      </c>
      <c r="L12983" s="100" t="s">
        <v>1324</v>
      </c>
    </row>
    <row r="12984" spans="1:12" ht="56.25" customHeight="1">
      <c r="A12984" s="97" t="s">
        <v>1493</v>
      </c>
      <c r="B12984" s="122" t="s">
        <v>10301</v>
      </c>
      <c r="C12984" s="123">
        <v>42517</v>
      </c>
      <c r="D12984" s="97" t="s">
        <v>12232</v>
      </c>
      <c r="E12984" s="97" t="s">
        <v>13</v>
      </c>
      <c r="F12984" s="97">
        <v>355754</v>
      </c>
      <c r="G12984" s="97"/>
      <c r="H12984" s="124" t="s">
        <v>1494</v>
      </c>
      <c r="I12984" s="125">
        <v>5535770.5</v>
      </c>
      <c r="J12984" s="125">
        <v>0</v>
      </c>
      <c r="K12984" s="126">
        <v>5535770.5</v>
      </c>
      <c r="L12984" s="100" t="s">
        <v>1324</v>
      </c>
    </row>
    <row r="12985" spans="1:12" ht="56.25" customHeight="1">
      <c r="A12985" s="97" t="s">
        <v>1493</v>
      </c>
      <c r="B12985" s="122" t="s">
        <v>10301</v>
      </c>
      <c r="C12985" s="123">
        <v>42517</v>
      </c>
      <c r="D12985" s="97" t="s">
        <v>12233</v>
      </c>
      <c r="E12985" s="97" t="s">
        <v>13</v>
      </c>
      <c r="F12985" s="97">
        <v>355756</v>
      </c>
      <c r="G12985" s="97"/>
      <c r="H12985" s="124" t="s">
        <v>1494</v>
      </c>
      <c r="I12985" s="125">
        <v>4689365.32</v>
      </c>
      <c r="J12985" s="125">
        <v>0</v>
      </c>
      <c r="K12985" s="126">
        <v>4689365.32</v>
      </c>
      <c r="L12985" s="100" t="s">
        <v>1324</v>
      </c>
    </row>
    <row r="12986" spans="1:12" ht="56.25" customHeight="1">
      <c r="A12986" s="97" t="s">
        <v>1493</v>
      </c>
      <c r="B12986" s="122" t="s">
        <v>10301</v>
      </c>
      <c r="C12986" s="123">
        <v>42517</v>
      </c>
      <c r="D12986" s="97" t="s">
        <v>12234</v>
      </c>
      <c r="E12986" s="97" t="s">
        <v>13</v>
      </c>
      <c r="F12986" s="97">
        <v>355758</v>
      </c>
      <c r="G12986" s="97"/>
      <c r="H12986" s="124" t="s">
        <v>1494</v>
      </c>
      <c r="I12986" s="125">
        <v>4689365.32</v>
      </c>
      <c r="J12986" s="125">
        <v>0</v>
      </c>
      <c r="K12986" s="126">
        <v>4689365.32</v>
      </c>
      <c r="L12986" s="100" t="s">
        <v>1324</v>
      </c>
    </row>
    <row r="12987" spans="1:12" ht="56.25" customHeight="1">
      <c r="A12987" s="97" t="s">
        <v>1493</v>
      </c>
      <c r="B12987" s="122" t="s">
        <v>10301</v>
      </c>
      <c r="C12987" s="123">
        <v>42517</v>
      </c>
      <c r="D12987" s="97" t="s">
        <v>12235</v>
      </c>
      <c r="E12987" s="97" t="s">
        <v>13</v>
      </c>
      <c r="F12987" s="97">
        <v>355760</v>
      </c>
      <c r="G12987" s="97"/>
      <c r="H12987" s="124" t="s">
        <v>1494</v>
      </c>
      <c r="I12987" s="125">
        <v>4689365.32</v>
      </c>
      <c r="J12987" s="125">
        <v>0</v>
      </c>
      <c r="K12987" s="126">
        <v>4689365.32</v>
      </c>
      <c r="L12987" s="100" t="s">
        <v>1324</v>
      </c>
    </row>
    <row r="12988" spans="1:12" ht="56.25" customHeight="1">
      <c r="A12988" s="97" t="s">
        <v>1493</v>
      </c>
      <c r="B12988" s="122" t="s">
        <v>10301</v>
      </c>
      <c r="C12988" s="123">
        <v>42517</v>
      </c>
      <c r="D12988" s="97" t="s">
        <v>12236</v>
      </c>
      <c r="E12988" s="97" t="s">
        <v>13</v>
      </c>
      <c r="F12988" s="97">
        <v>355762</v>
      </c>
      <c r="G12988" s="97"/>
      <c r="H12988" s="124" t="s">
        <v>1494</v>
      </c>
      <c r="I12988" s="125">
        <v>4689365.32</v>
      </c>
      <c r="J12988" s="125">
        <v>0</v>
      </c>
      <c r="K12988" s="126">
        <v>4689365.32</v>
      </c>
      <c r="L12988" s="100" t="s">
        <v>1324</v>
      </c>
    </row>
    <row r="12989" spans="1:12" ht="56.25" customHeight="1">
      <c r="A12989" s="97" t="s">
        <v>1493</v>
      </c>
      <c r="B12989" s="122" t="s">
        <v>10301</v>
      </c>
      <c r="C12989" s="123">
        <v>42517</v>
      </c>
      <c r="D12989" s="97" t="s">
        <v>12237</v>
      </c>
      <c r="E12989" s="97" t="s">
        <v>13</v>
      </c>
      <c r="F12989" s="97">
        <v>355764</v>
      </c>
      <c r="G12989" s="97"/>
      <c r="H12989" s="124" t="s">
        <v>1494</v>
      </c>
      <c r="I12989" s="125">
        <v>12879892.779999999</v>
      </c>
      <c r="J12989" s="125">
        <v>0</v>
      </c>
      <c r="K12989" s="126">
        <v>12879892.779999999</v>
      </c>
      <c r="L12989" s="100" t="s">
        <v>1324</v>
      </c>
    </row>
    <row r="12990" spans="1:12" ht="56.25" customHeight="1">
      <c r="A12990" s="97" t="s">
        <v>1493</v>
      </c>
      <c r="B12990" s="122" t="s">
        <v>10301</v>
      </c>
      <c r="C12990" s="123">
        <v>42517</v>
      </c>
      <c r="D12990" s="97" t="s">
        <v>12238</v>
      </c>
      <c r="E12990" s="97" t="s">
        <v>13</v>
      </c>
      <c r="F12990" s="97">
        <v>355766</v>
      </c>
      <c r="G12990" s="97"/>
      <c r="H12990" s="124" t="s">
        <v>1494</v>
      </c>
      <c r="I12990" s="125">
        <v>12879892.779999999</v>
      </c>
      <c r="J12990" s="125">
        <v>0</v>
      </c>
      <c r="K12990" s="126">
        <v>12879892.779999999</v>
      </c>
      <c r="L12990" s="100" t="s">
        <v>1324</v>
      </c>
    </row>
    <row r="12991" spans="1:12" ht="56.25" customHeight="1">
      <c r="A12991" s="97" t="s">
        <v>1493</v>
      </c>
      <c r="B12991" s="122" t="s">
        <v>10301</v>
      </c>
      <c r="C12991" s="123">
        <v>42517</v>
      </c>
      <c r="D12991" s="97" t="s">
        <v>12239</v>
      </c>
      <c r="E12991" s="97" t="s">
        <v>13</v>
      </c>
      <c r="F12991" s="97">
        <v>355768</v>
      </c>
      <c r="G12991" s="97"/>
      <c r="H12991" s="124" t="s">
        <v>1494</v>
      </c>
      <c r="I12991" s="125">
        <v>12879892.779999999</v>
      </c>
      <c r="J12991" s="125">
        <v>0</v>
      </c>
      <c r="K12991" s="126">
        <v>12879892.779999999</v>
      </c>
      <c r="L12991" s="100" t="s">
        <v>1324</v>
      </c>
    </row>
    <row r="12992" spans="1:12" ht="56.25" customHeight="1">
      <c r="A12992" s="97" t="s">
        <v>1493</v>
      </c>
      <c r="B12992" s="122" t="s">
        <v>10301</v>
      </c>
      <c r="C12992" s="123">
        <v>42517</v>
      </c>
      <c r="D12992" s="97" t="s">
        <v>12240</v>
      </c>
      <c r="E12992" s="97" t="s">
        <v>13</v>
      </c>
      <c r="F12992" s="97">
        <v>355770</v>
      </c>
      <c r="G12992" s="97"/>
      <c r="H12992" s="124" t="s">
        <v>1494</v>
      </c>
      <c r="I12992" s="125">
        <v>12879892.779999999</v>
      </c>
      <c r="J12992" s="125">
        <v>0</v>
      </c>
      <c r="K12992" s="126">
        <v>12879892.779999999</v>
      </c>
      <c r="L12992" s="100" t="s">
        <v>1324</v>
      </c>
    </row>
    <row r="12993" spans="1:12" ht="56.25" customHeight="1">
      <c r="A12993" s="97" t="s">
        <v>1493</v>
      </c>
      <c r="B12993" s="122" t="s">
        <v>10301</v>
      </c>
      <c r="C12993" s="123">
        <v>42517</v>
      </c>
      <c r="D12993" s="97" t="s">
        <v>12241</v>
      </c>
      <c r="E12993" s="97" t="s">
        <v>13</v>
      </c>
      <c r="F12993" s="97">
        <v>355772</v>
      </c>
      <c r="G12993" s="97"/>
      <c r="H12993" s="124" t="s">
        <v>1494</v>
      </c>
      <c r="I12993" s="125">
        <v>12879892.779999999</v>
      </c>
      <c r="J12993" s="125">
        <v>0</v>
      </c>
      <c r="K12993" s="126">
        <v>12879892.779999999</v>
      </c>
      <c r="L12993" s="100" t="s">
        <v>1324</v>
      </c>
    </row>
    <row r="12994" spans="1:12" ht="56.25" customHeight="1">
      <c r="A12994" s="97" t="s">
        <v>1493</v>
      </c>
      <c r="B12994" s="122" t="s">
        <v>10301</v>
      </c>
      <c r="C12994" s="123">
        <v>42517</v>
      </c>
      <c r="D12994" s="97" t="s">
        <v>12242</v>
      </c>
      <c r="E12994" s="97" t="s">
        <v>13</v>
      </c>
      <c r="F12994" s="97">
        <v>355774</v>
      </c>
      <c r="G12994" s="97"/>
      <c r="H12994" s="124" t="s">
        <v>1494</v>
      </c>
      <c r="I12994" s="125">
        <v>2369652.48</v>
      </c>
      <c r="J12994" s="125">
        <v>0</v>
      </c>
      <c r="K12994" s="126">
        <v>2369652.48</v>
      </c>
      <c r="L12994" s="100" t="s">
        <v>1324</v>
      </c>
    </row>
    <row r="12995" spans="1:12" ht="56.25" customHeight="1">
      <c r="A12995" s="97" t="s">
        <v>1493</v>
      </c>
      <c r="B12995" s="122" t="s">
        <v>10301</v>
      </c>
      <c r="C12995" s="123">
        <v>42517</v>
      </c>
      <c r="D12995" s="97" t="s">
        <v>12243</v>
      </c>
      <c r="E12995" s="97" t="s">
        <v>13</v>
      </c>
      <c r="F12995" s="97">
        <v>355776</v>
      </c>
      <c r="G12995" s="97"/>
      <c r="H12995" s="124" t="s">
        <v>1494</v>
      </c>
      <c r="I12995" s="125">
        <v>2369652.48</v>
      </c>
      <c r="J12995" s="125">
        <v>0</v>
      </c>
      <c r="K12995" s="126">
        <v>2369652.48</v>
      </c>
      <c r="L12995" s="100" t="s">
        <v>1324</v>
      </c>
    </row>
    <row r="12996" spans="1:12" ht="56.25" customHeight="1">
      <c r="A12996" s="97" t="s">
        <v>1493</v>
      </c>
      <c r="B12996" s="122" t="s">
        <v>10301</v>
      </c>
      <c r="C12996" s="123">
        <v>42517</v>
      </c>
      <c r="D12996" s="97" t="s">
        <v>12244</v>
      </c>
      <c r="E12996" s="97" t="s">
        <v>13</v>
      </c>
      <c r="F12996" s="97">
        <v>355778</v>
      </c>
      <c r="G12996" s="97"/>
      <c r="H12996" s="124" t="s">
        <v>1494</v>
      </c>
      <c r="I12996" s="125">
        <v>2369652.48</v>
      </c>
      <c r="J12996" s="125">
        <v>0</v>
      </c>
      <c r="K12996" s="126">
        <v>2369652.48</v>
      </c>
      <c r="L12996" s="100" t="s">
        <v>1324</v>
      </c>
    </row>
    <row r="12997" spans="1:12" ht="56.25" customHeight="1">
      <c r="A12997" s="97" t="s">
        <v>1493</v>
      </c>
      <c r="B12997" s="122" t="s">
        <v>10301</v>
      </c>
      <c r="C12997" s="123">
        <v>42517</v>
      </c>
      <c r="D12997" s="97" t="s">
        <v>12245</v>
      </c>
      <c r="E12997" s="97" t="s">
        <v>13</v>
      </c>
      <c r="F12997" s="97">
        <v>355780</v>
      </c>
      <c r="G12997" s="97"/>
      <c r="H12997" s="124" t="s">
        <v>1494</v>
      </c>
      <c r="I12997" s="125">
        <v>2369652.48</v>
      </c>
      <c r="J12997" s="125">
        <v>0</v>
      </c>
      <c r="K12997" s="126">
        <v>2369652.48</v>
      </c>
      <c r="L12997" s="100" t="s">
        <v>1324</v>
      </c>
    </row>
    <row r="12998" spans="1:12" ht="56.25" customHeight="1">
      <c r="A12998" s="97" t="s">
        <v>1493</v>
      </c>
      <c r="B12998" s="122" t="s">
        <v>10301</v>
      </c>
      <c r="C12998" s="123">
        <v>42517</v>
      </c>
      <c r="D12998" s="97" t="s">
        <v>12246</v>
      </c>
      <c r="E12998" s="97" t="s">
        <v>13</v>
      </c>
      <c r="F12998" s="97">
        <v>355782</v>
      </c>
      <c r="G12998" s="97"/>
      <c r="H12998" s="124" t="s">
        <v>1494</v>
      </c>
      <c r="I12998" s="125">
        <v>2369652.48</v>
      </c>
      <c r="J12998" s="125">
        <v>0</v>
      </c>
      <c r="K12998" s="126">
        <v>2369652.48</v>
      </c>
      <c r="L12998" s="100" t="s">
        <v>1324</v>
      </c>
    </row>
    <row r="12999" spans="1:12" ht="56.25" customHeight="1">
      <c r="A12999" s="97" t="s">
        <v>1493</v>
      </c>
      <c r="B12999" s="122" t="s">
        <v>10301</v>
      </c>
      <c r="C12999" s="123">
        <v>42517</v>
      </c>
      <c r="D12999" s="97" t="s">
        <v>12247</v>
      </c>
      <c r="E12999" s="97" t="s">
        <v>13</v>
      </c>
      <c r="F12999" s="97">
        <v>355784</v>
      </c>
      <c r="G12999" s="97"/>
      <c r="H12999" s="124" t="s">
        <v>1494</v>
      </c>
      <c r="I12999" s="125">
        <v>698688.32</v>
      </c>
      <c r="J12999" s="125">
        <v>0</v>
      </c>
      <c r="K12999" s="126">
        <v>698688.32</v>
      </c>
      <c r="L12999" s="100" t="s">
        <v>1324</v>
      </c>
    </row>
    <row r="13000" spans="1:12" ht="56.25" customHeight="1">
      <c r="A13000" s="97" t="s">
        <v>1493</v>
      </c>
      <c r="B13000" s="122" t="s">
        <v>10301</v>
      </c>
      <c r="C13000" s="123">
        <v>42517</v>
      </c>
      <c r="D13000" s="97" t="s">
        <v>12248</v>
      </c>
      <c r="E13000" s="97" t="s">
        <v>13</v>
      </c>
      <c r="F13000" s="97">
        <v>355786</v>
      </c>
      <c r="G13000" s="97"/>
      <c r="H13000" s="124" t="s">
        <v>1494</v>
      </c>
      <c r="I13000" s="125">
        <v>169374.02</v>
      </c>
      <c r="J13000" s="125">
        <v>0</v>
      </c>
      <c r="K13000" s="126">
        <v>169374.02</v>
      </c>
      <c r="L13000" s="100" t="s">
        <v>1324</v>
      </c>
    </row>
    <row r="13001" spans="1:12" ht="56.25" customHeight="1">
      <c r="A13001" s="97" t="s">
        <v>1493</v>
      </c>
      <c r="B13001" s="122" t="s">
        <v>10301</v>
      </c>
      <c r="C13001" s="123">
        <v>42517</v>
      </c>
      <c r="D13001" s="97" t="s">
        <v>12249</v>
      </c>
      <c r="E13001" s="97" t="s">
        <v>13</v>
      </c>
      <c r="F13001" s="97">
        <v>355788</v>
      </c>
      <c r="G13001" s="97"/>
      <c r="H13001" s="124" t="s">
        <v>1494</v>
      </c>
      <c r="I13001" s="125">
        <v>493685.59</v>
      </c>
      <c r="J13001" s="125">
        <v>0</v>
      </c>
      <c r="K13001" s="126">
        <v>493685.59</v>
      </c>
      <c r="L13001" s="100" t="s">
        <v>1324</v>
      </c>
    </row>
    <row r="13002" spans="1:12" ht="56.25" customHeight="1">
      <c r="A13002" s="97" t="s">
        <v>1493</v>
      </c>
      <c r="B13002" s="122" t="s">
        <v>10301</v>
      </c>
      <c r="C13002" s="123">
        <v>42517</v>
      </c>
      <c r="D13002" s="97" t="s">
        <v>12250</v>
      </c>
      <c r="E13002" s="97" t="s">
        <v>13</v>
      </c>
      <c r="F13002" s="97">
        <v>355790</v>
      </c>
      <c r="G13002" s="97"/>
      <c r="H13002" s="124" t="s">
        <v>1494</v>
      </c>
      <c r="I13002" s="125">
        <v>1919029.5</v>
      </c>
      <c r="J13002" s="125">
        <v>0</v>
      </c>
      <c r="K13002" s="126">
        <v>1919029.5</v>
      </c>
      <c r="L13002" s="100" t="s">
        <v>1324</v>
      </c>
    </row>
    <row r="13003" spans="1:12" ht="56.25" customHeight="1">
      <c r="A13003" s="97" t="s">
        <v>1493</v>
      </c>
      <c r="B13003" s="122" t="s">
        <v>10301</v>
      </c>
      <c r="C13003" s="123">
        <v>42517</v>
      </c>
      <c r="D13003" s="97" t="s">
        <v>12251</v>
      </c>
      <c r="E13003" s="97" t="s">
        <v>13</v>
      </c>
      <c r="F13003" s="97">
        <v>355792</v>
      </c>
      <c r="G13003" s="97"/>
      <c r="H13003" s="124" t="s">
        <v>1494</v>
      </c>
      <c r="I13003" s="125">
        <v>1355965.5</v>
      </c>
      <c r="J13003" s="125">
        <v>0</v>
      </c>
      <c r="K13003" s="126">
        <v>1355965.5</v>
      </c>
      <c r="L13003" s="100" t="s">
        <v>1324</v>
      </c>
    </row>
    <row r="13004" spans="1:12" ht="56.25" customHeight="1">
      <c r="A13004" s="97" t="s">
        <v>1493</v>
      </c>
      <c r="B13004" s="122" t="s">
        <v>10301</v>
      </c>
      <c r="C13004" s="123">
        <v>42517</v>
      </c>
      <c r="D13004" s="97" t="s">
        <v>12252</v>
      </c>
      <c r="E13004" s="97" t="s">
        <v>13</v>
      </c>
      <c r="F13004" s="97">
        <v>355794</v>
      </c>
      <c r="G13004" s="97"/>
      <c r="H13004" s="124" t="s">
        <v>1494</v>
      </c>
      <c r="I13004" s="125">
        <v>7331340.4500000002</v>
      </c>
      <c r="J13004" s="125">
        <v>0</v>
      </c>
      <c r="K13004" s="126">
        <v>7331340.4500000002</v>
      </c>
      <c r="L13004" s="100" t="s">
        <v>1324</v>
      </c>
    </row>
    <row r="13005" spans="1:12" ht="56.25" customHeight="1">
      <c r="A13005" s="97" t="s">
        <v>1493</v>
      </c>
      <c r="B13005" s="122" t="s">
        <v>10301</v>
      </c>
      <c r="C13005" s="123">
        <v>42517</v>
      </c>
      <c r="D13005" s="97" t="s">
        <v>12253</v>
      </c>
      <c r="E13005" s="97" t="s">
        <v>13</v>
      </c>
      <c r="F13005" s="97">
        <v>355796</v>
      </c>
      <c r="G13005" s="97"/>
      <c r="H13005" s="124" t="s">
        <v>1494</v>
      </c>
      <c r="I13005" s="125">
        <v>465205.62</v>
      </c>
      <c r="J13005" s="125">
        <v>0</v>
      </c>
      <c r="K13005" s="126">
        <v>465205.62</v>
      </c>
      <c r="L13005" s="100" t="s">
        <v>1324</v>
      </c>
    </row>
    <row r="13006" spans="1:12" ht="56.25" customHeight="1">
      <c r="A13006" s="97" t="s">
        <v>1493</v>
      </c>
      <c r="B13006" s="122" t="s">
        <v>10301</v>
      </c>
      <c r="C13006" s="123">
        <v>42517</v>
      </c>
      <c r="D13006" s="97" t="s">
        <v>12254</v>
      </c>
      <c r="E13006" s="97" t="s">
        <v>13</v>
      </c>
      <c r="F13006" s="97">
        <v>355798</v>
      </c>
      <c r="G13006" s="97"/>
      <c r="H13006" s="124" t="s">
        <v>1494</v>
      </c>
      <c r="I13006" s="125">
        <v>1148641.83</v>
      </c>
      <c r="J13006" s="125">
        <v>0</v>
      </c>
      <c r="K13006" s="126">
        <v>1148641.83</v>
      </c>
      <c r="L13006" s="100" t="s">
        <v>1324</v>
      </c>
    </row>
    <row r="13007" spans="1:12" ht="56.25" customHeight="1">
      <c r="A13007" s="97" t="s">
        <v>1493</v>
      </c>
      <c r="B13007" s="122" t="s">
        <v>10301</v>
      </c>
      <c r="C13007" s="123">
        <v>42517</v>
      </c>
      <c r="D13007" s="97" t="s">
        <v>12255</v>
      </c>
      <c r="E13007" s="97" t="s">
        <v>13</v>
      </c>
      <c r="F13007" s="97">
        <v>355800</v>
      </c>
      <c r="G13007" s="97"/>
      <c r="H13007" s="124" t="s">
        <v>1494</v>
      </c>
      <c r="I13007" s="125">
        <v>1625614.82</v>
      </c>
      <c r="J13007" s="125">
        <v>0</v>
      </c>
      <c r="K13007" s="126">
        <v>1625614.82</v>
      </c>
      <c r="L13007" s="100" t="s">
        <v>1324</v>
      </c>
    </row>
    <row r="13008" spans="1:12" ht="56.25" customHeight="1">
      <c r="A13008" s="97" t="s">
        <v>1493</v>
      </c>
      <c r="B13008" s="122" t="s">
        <v>10301</v>
      </c>
      <c r="C13008" s="123">
        <v>42517</v>
      </c>
      <c r="D13008" s="97" t="s">
        <v>12256</v>
      </c>
      <c r="E13008" s="97" t="s">
        <v>13</v>
      </c>
      <c r="F13008" s="97">
        <v>355802</v>
      </c>
      <c r="G13008" s="97"/>
      <c r="H13008" s="124" t="s">
        <v>1494</v>
      </c>
      <c r="I13008" s="125">
        <v>6210397.1699999999</v>
      </c>
      <c r="J13008" s="125">
        <v>0</v>
      </c>
      <c r="K13008" s="126">
        <v>6210397.1699999999</v>
      </c>
      <c r="L13008" s="100" t="s">
        <v>1324</v>
      </c>
    </row>
    <row r="13009" spans="1:12" ht="56.25" customHeight="1">
      <c r="A13009" s="97" t="s">
        <v>1493</v>
      </c>
      <c r="B13009" s="122" t="s">
        <v>10301</v>
      </c>
      <c r="C13009" s="123">
        <v>42517</v>
      </c>
      <c r="D13009" s="97" t="s">
        <v>12257</v>
      </c>
      <c r="E13009" s="97" t="s">
        <v>13</v>
      </c>
      <c r="F13009" s="97">
        <v>355804</v>
      </c>
      <c r="G13009" s="97"/>
      <c r="H13009" s="124" t="s">
        <v>1494</v>
      </c>
      <c r="I13009" s="125">
        <v>394076.88</v>
      </c>
      <c r="J13009" s="125">
        <v>0</v>
      </c>
      <c r="K13009" s="126">
        <v>394076.88</v>
      </c>
      <c r="L13009" s="100" t="s">
        <v>1324</v>
      </c>
    </row>
    <row r="13010" spans="1:12" ht="56.25" customHeight="1">
      <c r="A13010" s="97" t="s">
        <v>1493</v>
      </c>
      <c r="B13010" s="122" t="s">
        <v>10301</v>
      </c>
      <c r="C13010" s="123">
        <v>42517</v>
      </c>
      <c r="D13010" s="97" t="s">
        <v>12258</v>
      </c>
      <c r="E13010" s="97" t="s">
        <v>13</v>
      </c>
      <c r="F13010" s="97">
        <v>355806</v>
      </c>
      <c r="G13010" s="97"/>
      <c r="H13010" s="124" t="s">
        <v>1494</v>
      </c>
      <c r="I13010" s="125">
        <v>1082378.3500000001</v>
      </c>
      <c r="J13010" s="125">
        <v>0</v>
      </c>
      <c r="K13010" s="126">
        <v>1082378.3500000001</v>
      </c>
      <c r="L13010" s="100" t="s">
        <v>1324</v>
      </c>
    </row>
    <row r="13011" spans="1:12" ht="56.25" customHeight="1">
      <c r="A13011" s="97" t="s">
        <v>1493</v>
      </c>
      <c r="B13011" s="122" t="s">
        <v>10301</v>
      </c>
      <c r="C13011" s="123">
        <v>42517</v>
      </c>
      <c r="D13011" s="97" t="s">
        <v>12259</v>
      </c>
      <c r="E13011" s="97" t="s">
        <v>13</v>
      </c>
      <c r="F13011" s="97">
        <v>355808</v>
      </c>
      <c r="G13011" s="97"/>
      <c r="H13011" s="124" t="s">
        <v>1494</v>
      </c>
      <c r="I13011" s="125">
        <v>17057585.370000001</v>
      </c>
      <c r="J13011" s="125">
        <v>0</v>
      </c>
      <c r="K13011" s="126">
        <v>17057585.370000001</v>
      </c>
      <c r="L13011" s="100" t="s">
        <v>1324</v>
      </c>
    </row>
    <row r="13012" spans="1:12" ht="56.25" customHeight="1">
      <c r="A13012" s="97" t="s">
        <v>1493</v>
      </c>
      <c r="B13012" s="122" t="s">
        <v>10301</v>
      </c>
      <c r="C13012" s="123">
        <v>42517</v>
      </c>
      <c r="D13012" s="97" t="s">
        <v>12260</v>
      </c>
      <c r="E13012" s="97" t="s">
        <v>13</v>
      </c>
      <c r="F13012" s="97">
        <v>355810</v>
      </c>
      <c r="G13012" s="97"/>
      <c r="H13012" s="124" t="s">
        <v>1494</v>
      </c>
      <c r="I13012" s="125">
        <v>3154879.77</v>
      </c>
      <c r="J13012" s="125">
        <v>0</v>
      </c>
      <c r="K13012" s="126">
        <v>3154879.77</v>
      </c>
      <c r="L13012" s="100" t="s">
        <v>1324</v>
      </c>
    </row>
    <row r="13013" spans="1:12" ht="56.25" customHeight="1">
      <c r="A13013" s="97" t="s">
        <v>1493</v>
      </c>
      <c r="B13013" s="122" t="s">
        <v>10301</v>
      </c>
      <c r="C13013" s="123">
        <v>42517</v>
      </c>
      <c r="D13013" s="97" t="s">
        <v>12261</v>
      </c>
      <c r="E13013" s="97" t="s">
        <v>13</v>
      </c>
      <c r="F13013" s="97">
        <v>355812</v>
      </c>
      <c r="G13013" s="97"/>
      <c r="H13013" s="124" t="s">
        <v>1494</v>
      </c>
      <c r="I13013" s="125">
        <v>4464941.99</v>
      </c>
      <c r="J13013" s="125">
        <v>0</v>
      </c>
      <c r="K13013" s="126">
        <v>4464941.99</v>
      </c>
      <c r="L13013" s="100" t="s">
        <v>1324</v>
      </c>
    </row>
    <row r="13014" spans="1:12" ht="56.25" customHeight="1">
      <c r="A13014" s="97" t="s">
        <v>1493</v>
      </c>
      <c r="B13014" s="122" t="s">
        <v>10301</v>
      </c>
      <c r="C13014" s="123">
        <v>42517</v>
      </c>
      <c r="D13014" s="97" t="s">
        <v>12262</v>
      </c>
      <c r="E13014" s="97" t="s">
        <v>13</v>
      </c>
      <c r="F13014" s="97">
        <v>355814</v>
      </c>
      <c r="G13014" s="97"/>
      <c r="H13014" s="124" t="s">
        <v>1494</v>
      </c>
      <c r="I13014" s="125">
        <v>3138267.52</v>
      </c>
      <c r="J13014" s="125">
        <v>0</v>
      </c>
      <c r="K13014" s="126">
        <v>3138267.52</v>
      </c>
      <c r="L13014" s="100" t="s">
        <v>1324</v>
      </c>
    </row>
    <row r="13015" spans="1:12" ht="56.25" customHeight="1">
      <c r="A13015" s="97" t="s">
        <v>1493</v>
      </c>
      <c r="B13015" s="122" t="s">
        <v>10301</v>
      </c>
      <c r="C13015" s="123">
        <v>42517</v>
      </c>
      <c r="D13015" s="97" t="s">
        <v>12263</v>
      </c>
      <c r="E13015" s="97" t="s">
        <v>13</v>
      </c>
      <c r="F13015" s="97">
        <v>355816</v>
      </c>
      <c r="G13015" s="97"/>
      <c r="H13015" s="124" t="s">
        <v>1494</v>
      </c>
      <c r="I13015" s="125">
        <v>580437.15</v>
      </c>
      <c r="J13015" s="125">
        <v>0</v>
      </c>
      <c r="K13015" s="126">
        <v>580437.15</v>
      </c>
      <c r="L13015" s="100" t="s">
        <v>1324</v>
      </c>
    </row>
    <row r="13016" spans="1:12" ht="56.25" customHeight="1">
      <c r="A13016" s="97" t="s">
        <v>1493</v>
      </c>
      <c r="B13016" s="122" t="s">
        <v>10301</v>
      </c>
      <c r="C13016" s="123">
        <v>42517</v>
      </c>
      <c r="D13016" s="97" t="s">
        <v>12264</v>
      </c>
      <c r="E13016" s="97" t="s">
        <v>13</v>
      </c>
      <c r="F13016" s="97">
        <v>355818</v>
      </c>
      <c r="G13016" s="97"/>
      <c r="H13016" s="124" t="s">
        <v>1494</v>
      </c>
      <c r="I13016" s="125">
        <v>199136.81</v>
      </c>
      <c r="J13016" s="125">
        <v>0</v>
      </c>
      <c r="K13016" s="126">
        <v>199136.81</v>
      </c>
      <c r="L13016" s="100" t="s">
        <v>1324</v>
      </c>
    </row>
    <row r="13017" spans="1:12" ht="56.25" customHeight="1">
      <c r="A13017" s="97" t="s">
        <v>1493</v>
      </c>
      <c r="B13017" s="122" t="s">
        <v>10301</v>
      </c>
      <c r="C13017" s="123">
        <v>42517</v>
      </c>
      <c r="D13017" s="97" t="s">
        <v>12265</v>
      </c>
      <c r="E13017" s="97" t="s">
        <v>13</v>
      </c>
      <c r="F13017" s="97">
        <v>355820</v>
      </c>
      <c r="G13017" s="97"/>
      <c r="H13017" s="124" t="s">
        <v>1494</v>
      </c>
      <c r="I13017" s="125">
        <v>821463.39</v>
      </c>
      <c r="J13017" s="125">
        <v>0</v>
      </c>
      <c r="K13017" s="126">
        <v>821463.39</v>
      </c>
      <c r="L13017" s="100" t="s">
        <v>1324</v>
      </c>
    </row>
    <row r="13018" spans="1:12" ht="56.25" customHeight="1">
      <c r="A13018" s="97" t="s">
        <v>1493</v>
      </c>
      <c r="B13018" s="122" t="s">
        <v>10301</v>
      </c>
      <c r="C13018" s="123">
        <v>42517</v>
      </c>
      <c r="D13018" s="97" t="s">
        <v>12266</v>
      </c>
      <c r="E13018" s="97" t="s">
        <v>13</v>
      </c>
      <c r="F13018" s="97">
        <v>355822</v>
      </c>
      <c r="G13018" s="97"/>
      <c r="H13018" s="124" t="s">
        <v>1494</v>
      </c>
      <c r="I13018" s="125">
        <v>1846112.5</v>
      </c>
      <c r="J13018" s="125">
        <v>0</v>
      </c>
      <c r="K13018" s="126">
        <v>1846112.5</v>
      </c>
      <c r="L13018" s="100" t="s">
        <v>1324</v>
      </c>
    </row>
    <row r="13019" spans="1:12" ht="56.25" customHeight="1">
      <c r="A13019" s="97" t="s">
        <v>1493</v>
      </c>
      <c r="B13019" s="122" t="s">
        <v>10301</v>
      </c>
      <c r="C13019" s="123">
        <v>42517</v>
      </c>
      <c r="D13019" s="97" t="s">
        <v>12267</v>
      </c>
      <c r="E13019" s="97" t="s">
        <v>13</v>
      </c>
      <c r="F13019" s="97">
        <v>355824</v>
      </c>
      <c r="G13019" s="97"/>
      <c r="H13019" s="124" t="s">
        <v>1494</v>
      </c>
      <c r="I13019" s="125">
        <v>1316798.2</v>
      </c>
      <c r="J13019" s="125">
        <v>0</v>
      </c>
      <c r="K13019" s="126">
        <v>1316798.2</v>
      </c>
      <c r="L13019" s="100" t="s">
        <v>1324</v>
      </c>
    </row>
    <row r="13020" spans="1:12" ht="56.25" customHeight="1">
      <c r="A13020" s="97" t="s">
        <v>1493</v>
      </c>
      <c r="B13020" s="122" t="s">
        <v>10301</v>
      </c>
      <c r="C13020" s="123">
        <v>42517</v>
      </c>
      <c r="D13020" s="97" t="s">
        <v>12268</v>
      </c>
      <c r="E13020" s="97" t="s">
        <v>13</v>
      </c>
      <c r="F13020" s="97">
        <v>355826</v>
      </c>
      <c r="G13020" s="97"/>
      <c r="H13020" s="124" t="s">
        <v>1494</v>
      </c>
      <c r="I13020" s="125">
        <v>1521800.93</v>
      </c>
      <c r="J13020" s="125">
        <v>0</v>
      </c>
      <c r="K13020" s="126">
        <v>1521800.93</v>
      </c>
      <c r="L13020" s="100" t="s">
        <v>1324</v>
      </c>
    </row>
    <row r="13021" spans="1:12" ht="56.25" customHeight="1">
      <c r="A13021" s="97" t="s">
        <v>1493</v>
      </c>
      <c r="B13021" s="122" t="s">
        <v>10301</v>
      </c>
      <c r="C13021" s="123">
        <v>42517</v>
      </c>
      <c r="D13021" s="97" t="s">
        <v>12269</v>
      </c>
      <c r="E13021" s="97" t="s">
        <v>13</v>
      </c>
      <c r="F13021" s="97">
        <v>355828</v>
      </c>
      <c r="G13021" s="97"/>
      <c r="H13021" s="124" t="s">
        <v>1494</v>
      </c>
      <c r="I13021" s="125">
        <v>4179805</v>
      </c>
      <c r="J13021" s="125">
        <v>0</v>
      </c>
      <c r="K13021" s="126">
        <v>4179805</v>
      </c>
      <c r="L13021" s="100" t="s">
        <v>1324</v>
      </c>
    </row>
    <row r="13022" spans="1:12" ht="56.25" customHeight="1">
      <c r="A13022" s="97" t="s">
        <v>1493</v>
      </c>
      <c r="B13022" s="122" t="s">
        <v>10301</v>
      </c>
      <c r="C13022" s="123">
        <v>42517</v>
      </c>
      <c r="D13022" s="97" t="s">
        <v>12270</v>
      </c>
      <c r="E13022" s="97" t="s">
        <v>13</v>
      </c>
      <c r="F13022" s="97">
        <v>355830</v>
      </c>
      <c r="G13022" s="97"/>
      <c r="H13022" s="124" t="s">
        <v>1494</v>
      </c>
      <c r="I13022" s="125">
        <v>3616741</v>
      </c>
      <c r="J13022" s="125">
        <v>0</v>
      </c>
      <c r="K13022" s="126">
        <v>3616741</v>
      </c>
      <c r="L13022" s="100" t="s">
        <v>1324</v>
      </c>
    </row>
    <row r="13023" spans="1:12" ht="56.25" customHeight="1">
      <c r="A13023" s="97" t="s">
        <v>1493</v>
      </c>
      <c r="B13023" s="122" t="s">
        <v>10301</v>
      </c>
      <c r="C13023" s="123">
        <v>42517</v>
      </c>
      <c r="D13023" s="97" t="s">
        <v>12271</v>
      </c>
      <c r="E13023" s="97" t="s">
        <v>13</v>
      </c>
      <c r="F13023" s="97">
        <v>355832</v>
      </c>
      <c r="G13023" s="97"/>
      <c r="H13023" s="124" t="s">
        <v>1494</v>
      </c>
      <c r="I13023" s="125">
        <v>5070564.95</v>
      </c>
      <c r="J13023" s="125">
        <v>0</v>
      </c>
      <c r="K13023" s="126">
        <v>5070564.95</v>
      </c>
      <c r="L13023" s="100" t="s">
        <v>1324</v>
      </c>
    </row>
    <row r="13024" spans="1:12" ht="56.25" customHeight="1">
      <c r="A13024" s="97" t="s">
        <v>1493</v>
      </c>
      <c r="B13024" s="122" t="s">
        <v>10301</v>
      </c>
      <c r="C13024" s="123">
        <v>42517</v>
      </c>
      <c r="D13024" s="97" t="s">
        <v>12272</v>
      </c>
      <c r="E13024" s="97" t="s">
        <v>13</v>
      </c>
      <c r="F13024" s="97">
        <v>355834</v>
      </c>
      <c r="G13024" s="97"/>
      <c r="H13024" s="124" t="s">
        <v>1494</v>
      </c>
      <c r="I13024" s="125">
        <v>3540723.49</v>
      </c>
      <c r="J13024" s="125">
        <v>0</v>
      </c>
      <c r="K13024" s="126">
        <v>3540723.49</v>
      </c>
      <c r="L13024" s="100" t="s">
        <v>1324</v>
      </c>
    </row>
    <row r="13025" spans="1:12" ht="56.25" customHeight="1">
      <c r="A13025" s="97" t="s">
        <v>1493</v>
      </c>
      <c r="B13025" s="122" t="s">
        <v>10301</v>
      </c>
      <c r="C13025" s="123">
        <v>42517</v>
      </c>
      <c r="D13025" s="97" t="s">
        <v>12273</v>
      </c>
      <c r="E13025" s="97" t="s">
        <v>13</v>
      </c>
      <c r="F13025" s="97">
        <v>355836</v>
      </c>
      <c r="G13025" s="97"/>
      <c r="H13025" s="124" t="s">
        <v>1494</v>
      </c>
      <c r="I13025" s="125">
        <v>4295288.5</v>
      </c>
      <c r="J13025" s="125">
        <v>0</v>
      </c>
      <c r="K13025" s="126">
        <v>4295288.5</v>
      </c>
      <c r="L13025" s="100" t="s">
        <v>1324</v>
      </c>
    </row>
    <row r="13026" spans="1:12" ht="56.25" customHeight="1">
      <c r="A13026" s="97" t="s">
        <v>1493</v>
      </c>
      <c r="B13026" s="122" t="s">
        <v>10301</v>
      </c>
      <c r="C13026" s="123">
        <v>42517</v>
      </c>
      <c r="D13026" s="97" t="s">
        <v>12274</v>
      </c>
      <c r="E13026" s="97" t="s">
        <v>13</v>
      </c>
      <c r="F13026" s="97">
        <v>355838</v>
      </c>
      <c r="G13026" s="97"/>
      <c r="H13026" s="124" t="s">
        <v>1494</v>
      </c>
      <c r="I13026" s="125">
        <v>3063750.57</v>
      </c>
      <c r="J13026" s="125">
        <v>0</v>
      </c>
      <c r="K13026" s="126">
        <v>3063750.57</v>
      </c>
      <c r="L13026" s="100" t="s">
        <v>1324</v>
      </c>
    </row>
    <row r="13027" spans="1:12" ht="56.25" customHeight="1">
      <c r="A13027" s="97" t="s">
        <v>1493</v>
      </c>
      <c r="B13027" s="122" t="s">
        <v>10301</v>
      </c>
      <c r="C13027" s="123">
        <v>42517</v>
      </c>
      <c r="D13027" s="97" t="s">
        <v>12275</v>
      </c>
      <c r="E13027" s="97" t="s">
        <v>13</v>
      </c>
      <c r="F13027" s="97">
        <v>355840</v>
      </c>
      <c r="G13027" s="97"/>
      <c r="H13027" s="124" t="s">
        <v>1494</v>
      </c>
      <c r="I13027" s="125">
        <v>11797514.359999999</v>
      </c>
      <c r="J13027" s="125">
        <v>0</v>
      </c>
      <c r="K13027" s="126">
        <v>11797514.359999999</v>
      </c>
      <c r="L13027" s="100" t="s">
        <v>1324</v>
      </c>
    </row>
    <row r="13028" spans="1:12" ht="56.25" customHeight="1">
      <c r="A13028" s="97" t="s">
        <v>1493</v>
      </c>
      <c r="B13028" s="122" t="s">
        <v>10301</v>
      </c>
      <c r="C13028" s="123">
        <v>42517</v>
      </c>
      <c r="D13028" s="97" t="s">
        <v>12276</v>
      </c>
      <c r="E13028" s="97" t="s">
        <v>13</v>
      </c>
      <c r="F13028" s="97">
        <v>355842</v>
      </c>
      <c r="G13028" s="97"/>
      <c r="H13028" s="124" t="s">
        <v>1494</v>
      </c>
      <c r="I13028" s="125">
        <v>8414950.7100000009</v>
      </c>
      <c r="J13028" s="125">
        <v>0</v>
      </c>
      <c r="K13028" s="126">
        <v>8414950.7100000009</v>
      </c>
      <c r="L13028" s="100" t="s">
        <v>1324</v>
      </c>
    </row>
    <row r="13029" spans="1:12" ht="56.25" customHeight="1">
      <c r="A13029" s="97" t="s">
        <v>1493</v>
      </c>
      <c r="B13029" s="122" t="s">
        <v>10301</v>
      </c>
      <c r="C13029" s="123">
        <v>42517</v>
      </c>
      <c r="D13029" s="97" t="s">
        <v>12277</v>
      </c>
      <c r="E13029" s="97" t="s">
        <v>13</v>
      </c>
      <c r="F13029" s="97">
        <v>355844</v>
      </c>
      <c r="G13029" s="97"/>
      <c r="H13029" s="124" t="s">
        <v>1494</v>
      </c>
      <c r="I13029" s="125">
        <v>9725013.0099999998</v>
      </c>
      <c r="J13029" s="125">
        <v>0</v>
      </c>
      <c r="K13029" s="126">
        <v>9725013.0099999998</v>
      </c>
      <c r="L13029" s="100" t="s">
        <v>1324</v>
      </c>
    </row>
    <row r="13030" spans="1:12" ht="56.25" customHeight="1">
      <c r="A13030" s="97" t="s">
        <v>1493</v>
      </c>
      <c r="B13030" s="122" t="s">
        <v>10301</v>
      </c>
      <c r="C13030" s="123">
        <v>42517</v>
      </c>
      <c r="D13030" s="97" t="s">
        <v>12278</v>
      </c>
      <c r="E13030" s="97" t="s">
        <v>13</v>
      </c>
      <c r="F13030" s="97">
        <v>355846</v>
      </c>
      <c r="G13030" s="97"/>
      <c r="H13030" s="124" t="s">
        <v>1494</v>
      </c>
      <c r="I13030" s="125">
        <v>1789215.25</v>
      </c>
      <c r="J13030" s="125">
        <v>0</v>
      </c>
      <c r="K13030" s="126">
        <v>1789215.25</v>
      </c>
      <c r="L13030" s="100" t="s">
        <v>1324</v>
      </c>
    </row>
    <row r="13031" spans="1:12" ht="56.25" customHeight="1">
      <c r="A13031" s="97" t="s">
        <v>1493</v>
      </c>
      <c r="B13031" s="122" t="s">
        <v>10301</v>
      </c>
      <c r="C13031" s="123">
        <v>42517</v>
      </c>
      <c r="D13031" s="97" t="s">
        <v>12279</v>
      </c>
      <c r="E13031" s="97" t="s">
        <v>13</v>
      </c>
      <c r="F13031" s="97">
        <v>355848</v>
      </c>
      <c r="G13031" s="97"/>
      <c r="H13031" s="124" t="s">
        <v>1494</v>
      </c>
      <c r="I13031" s="125">
        <v>2170515.66</v>
      </c>
      <c r="J13031" s="125">
        <v>0</v>
      </c>
      <c r="K13031" s="126">
        <v>2170515.66</v>
      </c>
      <c r="L13031" s="100" t="s">
        <v>1324</v>
      </c>
    </row>
    <row r="13032" spans="1:12" ht="56.25" customHeight="1">
      <c r="A13032" s="97" t="s">
        <v>1493</v>
      </c>
      <c r="B13032" s="122" t="s">
        <v>10301</v>
      </c>
      <c r="C13032" s="123">
        <v>42517</v>
      </c>
      <c r="D13032" s="97" t="s">
        <v>12280</v>
      </c>
      <c r="E13032" s="97" t="s">
        <v>13</v>
      </c>
      <c r="F13032" s="97">
        <v>355850</v>
      </c>
      <c r="G13032" s="97"/>
      <c r="H13032" s="124" t="s">
        <v>1494</v>
      </c>
      <c r="I13032" s="125">
        <v>1548189.02</v>
      </c>
      <c r="J13032" s="125">
        <v>0</v>
      </c>
      <c r="K13032" s="126">
        <v>1548189.02</v>
      </c>
      <c r="L13032" s="100" t="s">
        <v>1324</v>
      </c>
    </row>
    <row r="13033" spans="1:12" ht="56.25" customHeight="1">
      <c r="A13033" s="97" t="s">
        <v>1493</v>
      </c>
      <c r="B13033" s="122" t="s">
        <v>10301</v>
      </c>
      <c r="C13033" s="123">
        <v>42517</v>
      </c>
      <c r="D13033" s="97" t="s">
        <v>12281</v>
      </c>
      <c r="E13033" s="97" t="s">
        <v>13</v>
      </c>
      <c r="F13033" s="97">
        <v>355852</v>
      </c>
      <c r="G13033" s="97"/>
      <c r="H13033" s="124" t="s">
        <v>1494</v>
      </c>
      <c r="I13033" s="125">
        <v>15381272.140000001</v>
      </c>
      <c r="J13033" s="125">
        <v>0</v>
      </c>
      <c r="K13033" s="126">
        <v>15381272.140000001</v>
      </c>
      <c r="L13033" s="100" t="s">
        <v>1324</v>
      </c>
    </row>
    <row r="13034" spans="1:12" ht="56.25" customHeight="1">
      <c r="A13034" s="97" t="s">
        <v>1493</v>
      </c>
      <c r="B13034" s="122" t="s">
        <v>10301</v>
      </c>
      <c r="C13034" s="123">
        <v>42517</v>
      </c>
      <c r="D13034" s="97" t="s">
        <v>12282</v>
      </c>
      <c r="E13034" s="97" t="s">
        <v>13</v>
      </c>
      <c r="F13034" s="97">
        <v>355854</v>
      </c>
      <c r="G13034" s="97"/>
      <c r="H13034" s="124" t="s">
        <v>1494</v>
      </c>
      <c r="I13034" s="125">
        <v>15081138.970000001</v>
      </c>
      <c r="J13034" s="125">
        <v>0</v>
      </c>
      <c r="K13034" s="126">
        <v>15081138.970000001</v>
      </c>
      <c r="L13034" s="100" t="s">
        <v>1324</v>
      </c>
    </row>
    <row r="13035" spans="1:12" ht="56.25" customHeight="1">
      <c r="A13035" s="97" t="s">
        <v>1493</v>
      </c>
      <c r="B13035" s="122" t="s">
        <v>10301</v>
      </c>
      <c r="C13035" s="123">
        <v>42517</v>
      </c>
      <c r="D13035" s="97" t="s">
        <v>12283</v>
      </c>
      <c r="E13035" s="97" t="s">
        <v>13</v>
      </c>
      <c r="F13035" s="97">
        <v>355856</v>
      </c>
      <c r="G13035" s="97"/>
      <c r="H13035" s="124" t="s">
        <v>1494</v>
      </c>
      <c r="I13035" s="125">
        <v>19339195.170000002</v>
      </c>
      <c r="J13035" s="125">
        <v>0</v>
      </c>
      <c r="K13035" s="126">
        <v>19339195.170000002</v>
      </c>
      <c r="L13035" s="100" t="s">
        <v>1324</v>
      </c>
    </row>
    <row r="13036" spans="1:12" ht="56.25" customHeight="1">
      <c r="A13036" s="97" t="s">
        <v>1493</v>
      </c>
      <c r="B13036" s="122" t="s">
        <v>10301</v>
      </c>
      <c r="C13036" s="123">
        <v>42517</v>
      </c>
      <c r="D13036" s="97" t="s">
        <v>12284</v>
      </c>
      <c r="E13036" s="97" t="s">
        <v>13</v>
      </c>
      <c r="F13036" s="97">
        <v>355858</v>
      </c>
      <c r="G13036" s="97"/>
      <c r="H13036" s="124" t="s">
        <v>1494</v>
      </c>
      <c r="I13036" s="125">
        <v>7448458.1399999997</v>
      </c>
      <c r="J13036" s="125">
        <v>0</v>
      </c>
      <c r="K13036" s="126">
        <v>7448458.1399999997</v>
      </c>
      <c r="L13036" s="100" t="s">
        <v>1324</v>
      </c>
    </row>
    <row r="13037" spans="1:12" ht="56.25" customHeight="1">
      <c r="A13037" s="97" t="s">
        <v>1493</v>
      </c>
      <c r="B13037" s="122" t="s">
        <v>10301</v>
      </c>
      <c r="C13037" s="123">
        <v>42517</v>
      </c>
      <c r="D13037" s="97" t="s">
        <v>12285</v>
      </c>
      <c r="E13037" s="97" t="s">
        <v>13</v>
      </c>
      <c r="F13037" s="97">
        <v>355860</v>
      </c>
      <c r="G13037" s="97"/>
      <c r="H13037" s="124" t="s">
        <v>1494</v>
      </c>
      <c r="I13037" s="125">
        <v>83744149.450000003</v>
      </c>
      <c r="J13037" s="125">
        <v>0</v>
      </c>
      <c r="K13037" s="126">
        <v>83744149.450000003</v>
      </c>
      <c r="L13037" s="100" t="s">
        <v>1324</v>
      </c>
    </row>
    <row r="13038" spans="1:12" ht="56.25" customHeight="1">
      <c r="A13038" s="97" t="s">
        <v>1493</v>
      </c>
      <c r="B13038" s="122" t="s">
        <v>10301</v>
      </c>
      <c r="C13038" s="123">
        <v>42517</v>
      </c>
      <c r="D13038" s="97" t="s">
        <v>12286</v>
      </c>
      <c r="E13038" s="97" t="s">
        <v>13</v>
      </c>
      <c r="F13038" s="97">
        <v>355862</v>
      </c>
      <c r="G13038" s="97"/>
      <c r="H13038" s="124" t="s">
        <v>1494</v>
      </c>
      <c r="I13038" s="125">
        <v>35993187.259999998</v>
      </c>
      <c r="J13038" s="125">
        <v>0</v>
      </c>
      <c r="K13038" s="126">
        <v>35993187.259999998</v>
      </c>
      <c r="L13038" s="100" t="s">
        <v>1324</v>
      </c>
    </row>
    <row r="13039" spans="1:12" ht="56.25" customHeight="1">
      <c r="A13039" s="97" t="s">
        <v>1493</v>
      </c>
      <c r="B13039" s="122" t="s">
        <v>10301</v>
      </c>
      <c r="C13039" s="123">
        <v>42517</v>
      </c>
      <c r="D13039" s="97" t="s">
        <v>12287</v>
      </c>
      <c r="E13039" s="97" t="s">
        <v>13</v>
      </c>
      <c r="F13039" s="97">
        <v>355864</v>
      </c>
      <c r="G13039" s="97"/>
      <c r="H13039" s="124" t="s">
        <v>1494</v>
      </c>
      <c r="I13039" s="125">
        <v>6610861.9500000002</v>
      </c>
      <c r="J13039" s="125">
        <v>0</v>
      </c>
      <c r="K13039" s="126">
        <v>6610861.9500000002</v>
      </c>
      <c r="L13039" s="100" t="s">
        <v>1324</v>
      </c>
    </row>
    <row r="13040" spans="1:12" ht="56.25" customHeight="1">
      <c r="A13040" s="97" t="s">
        <v>1493</v>
      </c>
      <c r="B13040" s="122" t="s">
        <v>10301</v>
      </c>
      <c r="C13040" s="123">
        <v>42517</v>
      </c>
      <c r="D13040" s="97" t="s">
        <v>12288</v>
      </c>
      <c r="E13040" s="97" t="s">
        <v>13</v>
      </c>
      <c r="F13040" s="97">
        <v>355866</v>
      </c>
      <c r="G13040" s="97"/>
      <c r="H13040" s="124" t="s">
        <v>1494</v>
      </c>
      <c r="I13040" s="125">
        <v>4657.9399999999996</v>
      </c>
      <c r="J13040" s="125">
        <v>0</v>
      </c>
      <c r="K13040" s="126">
        <v>4657.9399999999996</v>
      </c>
      <c r="L13040" s="100" t="s">
        <v>1324</v>
      </c>
    </row>
    <row r="13041" spans="1:12" ht="56.25" customHeight="1">
      <c r="A13041" s="97" t="s">
        <v>1493</v>
      </c>
      <c r="B13041" s="122" t="s">
        <v>10301</v>
      </c>
      <c r="C13041" s="123">
        <v>42517</v>
      </c>
      <c r="D13041" s="97" t="s">
        <v>12289</v>
      </c>
      <c r="E13041" s="97" t="s">
        <v>13</v>
      </c>
      <c r="F13041" s="97">
        <v>355868</v>
      </c>
      <c r="G13041" s="97"/>
      <c r="H13041" s="124" t="s">
        <v>1494</v>
      </c>
      <c r="I13041" s="125">
        <v>17794.84</v>
      </c>
      <c r="J13041" s="125">
        <v>0</v>
      </c>
      <c r="K13041" s="126">
        <v>17794.84</v>
      </c>
      <c r="L13041" s="100" t="s">
        <v>1324</v>
      </c>
    </row>
    <row r="13042" spans="1:12" ht="56.25" customHeight="1">
      <c r="A13042" s="97" t="s">
        <v>1493</v>
      </c>
      <c r="B13042" s="122" t="s">
        <v>10301</v>
      </c>
      <c r="C13042" s="123">
        <v>42517</v>
      </c>
      <c r="D13042" s="97" t="s">
        <v>12290</v>
      </c>
      <c r="E13042" s="97" t="s">
        <v>13</v>
      </c>
      <c r="F13042" s="97">
        <v>355870</v>
      </c>
      <c r="G13042" s="97"/>
      <c r="H13042" s="124" t="s">
        <v>1494</v>
      </c>
      <c r="I13042" s="125">
        <v>1129.1600000000001</v>
      </c>
      <c r="J13042" s="125">
        <v>0</v>
      </c>
      <c r="K13042" s="126">
        <v>1129.1600000000001</v>
      </c>
      <c r="L13042" s="100" t="s">
        <v>1324</v>
      </c>
    </row>
    <row r="13043" spans="1:12" ht="56.25" customHeight="1">
      <c r="A13043" s="97" t="s">
        <v>1493</v>
      </c>
      <c r="B13043" s="122" t="s">
        <v>10301</v>
      </c>
      <c r="C13043" s="123">
        <v>42517</v>
      </c>
      <c r="D13043" s="97" t="s">
        <v>12291</v>
      </c>
      <c r="E13043" s="97" t="s">
        <v>13</v>
      </c>
      <c r="F13043" s="97">
        <v>355872</v>
      </c>
      <c r="G13043" s="97"/>
      <c r="H13043" s="124" t="s">
        <v>1494</v>
      </c>
      <c r="I13043" s="125">
        <v>3291.22</v>
      </c>
      <c r="J13043" s="125">
        <v>0</v>
      </c>
      <c r="K13043" s="126">
        <v>3291.22</v>
      </c>
      <c r="L13043" s="100" t="s">
        <v>1324</v>
      </c>
    </row>
    <row r="13044" spans="1:12" ht="56.25" customHeight="1">
      <c r="A13044" s="97" t="s">
        <v>1493</v>
      </c>
      <c r="B13044" s="122" t="s">
        <v>10301</v>
      </c>
      <c r="C13044" s="123">
        <v>42517</v>
      </c>
      <c r="D13044" s="97" t="s">
        <v>12292</v>
      </c>
      <c r="E13044" s="97" t="s">
        <v>13</v>
      </c>
      <c r="F13044" s="97">
        <v>355874</v>
      </c>
      <c r="G13044" s="97"/>
      <c r="H13044" s="124" t="s">
        <v>1494</v>
      </c>
      <c r="I13044" s="125">
        <v>13436.54</v>
      </c>
      <c r="J13044" s="125">
        <v>0</v>
      </c>
      <c r="K13044" s="126">
        <v>13436.54</v>
      </c>
      <c r="L13044" s="100" t="s">
        <v>1324</v>
      </c>
    </row>
    <row r="13045" spans="1:12" ht="56.25" customHeight="1">
      <c r="A13045" s="97" t="s">
        <v>1493</v>
      </c>
      <c r="B13045" s="122" t="s">
        <v>10301</v>
      </c>
      <c r="C13045" s="123">
        <v>42517</v>
      </c>
      <c r="D13045" s="97" t="s">
        <v>12293</v>
      </c>
      <c r="E13045" s="97" t="s">
        <v>13</v>
      </c>
      <c r="F13045" s="97">
        <v>355876</v>
      </c>
      <c r="G13045" s="97"/>
      <c r="H13045" s="124" t="s">
        <v>1494</v>
      </c>
      <c r="I13045" s="125">
        <v>13436.54</v>
      </c>
      <c r="J13045" s="125">
        <v>0</v>
      </c>
      <c r="K13045" s="126">
        <v>13436.54</v>
      </c>
      <c r="L13045" s="100" t="s">
        <v>1324</v>
      </c>
    </row>
    <row r="13046" spans="1:12" ht="56.25" customHeight="1">
      <c r="A13046" s="97" t="s">
        <v>1493</v>
      </c>
      <c r="B13046" s="122" t="s">
        <v>10301</v>
      </c>
      <c r="C13046" s="123">
        <v>42517</v>
      </c>
      <c r="D13046" s="97" t="s">
        <v>12294</v>
      </c>
      <c r="E13046" s="97" t="s">
        <v>13</v>
      </c>
      <c r="F13046" s="97">
        <v>355878</v>
      </c>
      <c r="G13046" s="97"/>
      <c r="H13046" s="124" t="s">
        <v>1494</v>
      </c>
      <c r="I13046" s="125">
        <v>13436.54</v>
      </c>
      <c r="J13046" s="125">
        <v>0</v>
      </c>
      <c r="K13046" s="126">
        <v>13436.54</v>
      </c>
      <c r="L13046" s="100" t="s">
        <v>1324</v>
      </c>
    </row>
    <row r="13047" spans="1:12" ht="56.25" customHeight="1">
      <c r="A13047" s="97" t="s">
        <v>1493</v>
      </c>
      <c r="B13047" s="122" t="s">
        <v>10301</v>
      </c>
      <c r="C13047" s="123">
        <v>42517</v>
      </c>
      <c r="D13047" s="97" t="s">
        <v>12295</v>
      </c>
      <c r="E13047" s="97" t="s">
        <v>13</v>
      </c>
      <c r="F13047" s="97">
        <v>355880</v>
      </c>
      <c r="G13047" s="97"/>
      <c r="H13047" s="124" t="s">
        <v>1494</v>
      </c>
      <c r="I13047" s="125">
        <v>13436.54</v>
      </c>
      <c r="J13047" s="125">
        <v>0</v>
      </c>
      <c r="K13047" s="126">
        <v>13436.54</v>
      </c>
      <c r="L13047" s="100" t="s">
        <v>1324</v>
      </c>
    </row>
    <row r="13048" spans="1:12" ht="56.25" customHeight="1">
      <c r="A13048" s="97" t="s">
        <v>1493</v>
      </c>
      <c r="B13048" s="122" t="s">
        <v>10301</v>
      </c>
      <c r="C13048" s="123">
        <v>42517</v>
      </c>
      <c r="D13048" s="97" t="s">
        <v>12296</v>
      </c>
      <c r="E13048" s="97" t="s">
        <v>13</v>
      </c>
      <c r="F13048" s="97">
        <v>355882</v>
      </c>
      <c r="G13048" s="97"/>
      <c r="H13048" s="124" t="s">
        <v>1494</v>
      </c>
      <c r="I13048" s="125">
        <v>13436.54</v>
      </c>
      <c r="J13048" s="125">
        <v>0</v>
      </c>
      <c r="K13048" s="126">
        <v>13436.54</v>
      </c>
      <c r="L13048" s="100" t="s">
        <v>1324</v>
      </c>
    </row>
    <row r="13049" spans="1:12" ht="56.25" customHeight="1">
      <c r="A13049" s="97" t="s">
        <v>1493</v>
      </c>
      <c r="B13049" s="122" t="s">
        <v>10301</v>
      </c>
      <c r="C13049" s="123">
        <v>42517</v>
      </c>
      <c r="D13049" s="97" t="s">
        <v>12297</v>
      </c>
      <c r="E13049" s="97" t="s">
        <v>13</v>
      </c>
      <c r="F13049" s="97">
        <v>355884</v>
      </c>
      <c r="G13049" s="97"/>
      <c r="H13049" s="124" t="s">
        <v>1494</v>
      </c>
      <c r="I13049" s="125">
        <v>239954.57</v>
      </c>
      <c r="J13049" s="125">
        <v>0</v>
      </c>
      <c r="K13049" s="126">
        <v>239954.57</v>
      </c>
      <c r="L13049" s="100" t="s">
        <v>1324</v>
      </c>
    </row>
    <row r="13050" spans="1:12" ht="56.25" customHeight="1">
      <c r="A13050" s="97" t="s">
        <v>1493</v>
      </c>
      <c r="B13050" s="122" t="s">
        <v>10301</v>
      </c>
      <c r="C13050" s="123">
        <v>42517</v>
      </c>
      <c r="D13050" s="97" t="s">
        <v>12298</v>
      </c>
      <c r="E13050" s="97" t="s">
        <v>13</v>
      </c>
      <c r="F13050" s="97">
        <v>355886</v>
      </c>
      <c r="G13050" s="97"/>
      <c r="H13050" s="124" t="s">
        <v>1494</v>
      </c>
      <c r="I13050" s="125">
        <v>1163.18</v>
      </c>
      <c r="J13050" s="125">
        <v>0</v>
      </c>
      <c r="K13050" s="126">
        <v>1163.18</v>
      </c>
      <c r="L13050" s="100" t="s">
        <v>1324</v>
      </c>
    </row>
    <row r="13051" spans="1:12" ht="56.25" customHeight="1">
      <c r="A13051" s="97" t="s">
        <v>1493</v>
      </c>
      <c r="B13051" s="122" t="s">
        <v>10301</v>
      </c>
      <c r="C13051" s="123">
        <v>42517</v>
      </c>
      <c r="D13051" s="97" t="s">
        <v>12299</v>
      </c>
      <c r="E13051" s="97" t="s">
        <v>13</v>
      </c>
      <c r="F13051" s="97">
        <v>355888</v>
      </c>
      <c r="G13051" s="97"/>
      <c r="H13051" s="124" t="s">
        <v>1494</v>
      </c>
      <c r="I13051" s="125">
        <v>4748.84</v>
      </c>
      <c r="J13051" s="125">
        <v>0</v>
      </c>
      <c r="K13051" s="126">
        <v>4748.84</v>
      </c>
      <c r="L13051" s="100" t="s">
        <v>1324</v>
      </c>
    </row>
    <row r="13052" spans="1:12" ht="56.25" customHeight="1">
      <c r="A13052" s="97" t="s">
        <v>1493</v>
      </c>
      <c r="B13052" s="122" t="s">
        <v>10301</v>
      </c>
      <c r="C13052" s="123">
        <v>42517</v>
      </c>
      <c r="D13052" s="97" t="s">
        <v>12300</v>
      </c>
      <c r="E13052" s="97" t="s">
        <v>13</v>
      </c>
      <c r="F13052" s="97">
        <v>355890</v>
      </c>
      <c r="G13052" s="97"/>
      <c r="H13052" s="124" t="s">
        <v>1494</v>
      </c>
      <c r="I13052" s="125">
        <v>9039.77</v>
      </c>
      <c r="J13052" s="125">
        <v>0</v>
      </c>
      <c r="K13052" s="126">
        <v>9039.77</v>
      </c>
      <c r="L13052" s="100" t="s">
        <v>1324</v>
      </c>
    </row>
    <row r="13053" spans="1:12" ht="56.25" customHeight="1">
      <c r="A13053" s="97" t="s">
        <v>1493</v>
      </c>
      <c r="B13053" s="122" t="s">
        <v>10301</v>
      </c>
      <c r="C13053" s="123">
        <v>42517</v>
      </c>
      <c r="D13053" s="97" t="s">
        <v>12301</v>
      </c>
      <c r="E13053" s="97" t="s">
        <v>13</v>
      </c>
      <c r="F13053" s="97">
        <v>355892</v>
      </c>
      <c r="G13053" s="97"/>
      <c r="H13053" s="124" t="s">
        <v>1494</v>
      </c>
      <c r="I13053" s="125">
        <v>36905.15</v>
      </c>
      <c r="J13053" s="125">
        <v>0</v>
      </c>
      <c r="K13053" s="126">
        <v>36905.15</v>
      </c>
      <c r="L13053" s="100" t="s">
        <v>1324</v>
      </c>
    </row>
    <row r="13054" spans="1:12" ht="56.25" customHeight="1">
      <c r="A13054" s="97" t="s">
        <v>1493</v>
      </c>
      <c r="B13054" s="122" t="s">
        <v>10301</v>
      </c>
      <c r="C13054" s="123">
        <v>42517</v>
      </c>
      <c r="D13054" s="97" t="s">
        <v>12302</v>
      </c>
      <c r="E13054" s="97" t="s">
        <v>13</v>
      </c>
      <c r="F13054" s="97">
        <v>355894</v>
      </c>
      <c r="G13054" s="97"/>
      <c r="H13054" s="124" t="s">
        <v>1494</v>
      </c>
      <c r="I13054" s="125">
        <v>4349.72</v>
      </c>
      <c r="J13054" s="125">
        <v>0</v>
      </c>
      <c r="K13054" s="126">
        <v>4349.72</v>
      </c>
      <c r="L13054" s="100" t="s">
        <v>1324</v>
      </c>
    </row>
    <row r="13055" spans="1:12" ht="56.25" customHeight="1">
      <c r="A13055" s="97" t="s">
        <v>1493</v>
      </c>
      <c r="B13055" s="122" t="s">
        <v>10301</v>
      </c>
      <c r="C13055" s="123">
        <v>42517</v>
      </c>
      <c r="D13055" s="97" t="s">
        <v>12303</v>
      </c>
      <c r="E13055" s="97" t="s">
        <v>13</v>
      </c>
      <c r="F13055" s="97">
        <v>355896</v>
      </c>
      <c r="G13055" s="97"/>
      <c r="H13055" s="124" t="s">
        <v>1494</v>
      </c>
      <c r="I13055" s="125">
        <v>10145.32</v>
      </c>
      <c r="J13055" s="125">
        <v>0</v>
      </c>
      <c r="K13055" s="126">
        <v>10145.32</v>
      </c>
      <c r="L13055" s="100" t="s">
        <v>1324</v>
      </c>
    </row>
    <row r="13056" spans="1:12" ht="56.25" customHeight="1">
      <c r="A13056" s="97" t="s">
        <v>1493</v>
      </c>
      <c r="B13056" s="122" t="s">
        <v>10301</v>
      </c>
      <c r="C13056" s="123">
        <v>42550</v>
      </c>
      <c r="D13056" s="97" t="s">
        <v>12987</v>
      </c>
      <c r="E13056" s="97" t="s">
        <v>13</v>
      </c>
      <c r="F13056" s="97">
        <v>356837</v>
      </c>
      <c r="G13056" s="97"/>
      <c r="H13056" s="124" t="s">
        <v>1494</v>
      </c>
      <c r="I13056" s="125">
        <v>2168598.84</v>
      </c>
      <c r="J13056" s="125">
        <v>0</v>
      </c>
      <c r="K13056" s="126">
        <v>2168598.84</v>
      </c>
      <c r="L13056" s="100" t="s">
        <v>1324</v>
      </c>
    </row>
    <row r="13057" spans="1:12" ht="56.25" customHeight="1">
      <c r="A13057" s="97" t="s">
        <v>1493</v>
      </c>
      <c r="B13057" s="122" t="s">
        <v>10301</v>
      </c>
      <c r="C13057" s="123">
        <v>42550</v>
      </c>
      <c r="D13057" s="97" t="s">
        <v>12988</v>
      </c>
      <c r="E13057" s="97" t="s">
        <v>13</v>
      </c>
      <c r="F13057" s="97">
        <v>356839</v>
      </c>
      <c r="G13057" s="97"/>
      <c r="H13057" s="124" t="s">
        <v>1494</v>
      </c>
      <c r="I13057" s="125">
        <v>13858351.25</v>
      </c>
      <c r="J13057" s="125">
        <v>0</v>
      </c>
      <c r="K13057" s="126">
        <v>13858351.25</v>
      </c>
      <c r="L13057" s="100" t="s">
        <v>1324</v>
      </c>
    </row>
    <row r="13058" spans="1:12" ht="56.25" customHeight="1">
      <c r="A13058" s="97" t="s">
        <v>1493</v>
      </c>
      <c r="B13058" s="122" t="s">
        <v>10301</v>
      </c>
      <c r="C13058" s="123">
        <v>42550</v>
      </c>
      <c r="D13058" s="97" t="s">
        <v>12989</v>
      </c>
      <c r="E13058" s="97" t="s">
        <v>13</v>
      </c>
      <c r="F13058" s="97">
        <v>356841</v>
      </c>
      <c r="G13058" s="97"/>
      <c r="H13058" s="124" t="s">
        <v>1494</v>
      </c>
      <c r="I13058" s="125">
        <v>7863111.6600000001</v>
      </c>
      <c r="J13058" s="125">
        <v>0</v>
      </c>
      <c r="K13058" s="126">
        <v>7863111.6600000001</v>
      </c>
      <c r="L13058" s="100" t="s">
        <v>1324</v>
      </c>
    </row>
    <row r="13059" spans="1:12" ht="56.25" customHeight="1">
      <c r="A13059" s="97" t="s">
        <v>1493</v>
      </c>
      <c r="B13059" s="122" t="s">
        <v>10301</v>
      </c>
      <c r="C13059" s="123">
        <v>42550</v>
      </c>
      <c r="D13059" s="97" t="s">
        <v>12990</v>
      </c>
      <c r="E13059" s="97" t="s">
        <v>13</v>
      </c>
      <c r="F13059" s="97">
        <v>356843</v>
      </c>
      <c r="G13059" s="97"/>
      <c r="H13059" s="124" t="s">
        <v>1494</v>
      </c>
      <c r="I13059" s="125">
        <v>2168598.84</v>
      </c>
      <c r="J13059" s="125">
        <v>0</v>
      </c>
      <c r="K13059" s="126">
        <v>2168598.84</v>
      </c>
      <c r="L13059" s="100" t="s">
        <v>1324</v>
      </c>
    </row>
    <row r="13060" spans="1:12" ht="56.25" customHeight="1">
      <c r="A13060" s="97" t="s">
        <v>1493</v>
      </c>
      <c r="B13060" s="122" t="s">
        <v>10301</v>
      </c>
      <c r="C13060" s="123">
        <v>42550</v>
      </c>
      <c r="D13060" s="97" t="s">
        <v>12991</v>
      </c>
      <c r="E13060" s="97" t="s">
        <v>13</v>
      </c>
      <c r="F13060" s="97">
        <v>356845</v>
      </c>
      <c r="G13060" s="97"/>
      <c r="H13060" s="124" t="s">
        <v>1494</v>
      </c>
      <c r="I13060" s="125">
        <v>2168598.84</v>
      </c>
      <c r="J13060" s="125">
        <v>0</v>
      </c>
      <c r="K13060" s="126">
        <v>2168598.84</v>
      </c>
      <c r="L13060" s="100" t="s">
        <v>1324</v>
      </c>
    </row>
    <row r="13061" spans="1:12" ht="56.25" customHeight="1">
      <c r="A13061" s="97" t="s">
        <v>1493</v>
      </c>
      <c r="B13061" s="122" t="s">
        <v>10301</v>
      </c>
      <c r="C13061" s="123">
        <v>42550</v>
      </c>
      <c r="D13061" s="97" t="s">
        <v>12992</v>
      </c>
      <c r="E13061" s="97" t="s">
        <v>13</v>
      </c>
      <c r="F13061" s="97">
        <v>356847</v>
      </c>
      <c r="G13061" s="97"/>
      <c r="H13061" s="124" t="s">
        <v>1494</v>
      </c>
      <c r="I13061" s="125">
        <v>2168598.84</v>
      </c>
      <c r="J13061" s="125">
        <v>0</v>
      </c>
      <c r="K13061" s="126">
        <v>2168598.84</v>
      </c>
      <c r="L13061" s="100" t="s">
        <v>1324</v>
      </c>
    </row>
    <row r="13062" spans="1:12" ht="56.25" customHeight="1">
      <c r="A13062" s="97" t="s">
        <v>1493</v>
      </c>
      <c r="B13062" s="122" t="s">
        <v>10301</v>
      </c>
      <c r="C13062" s="123">
        <v>42550</v>
      </c>
      <c r="D13062" s="97" t="s">
        <v>12993</v>
      </c>
      <c r="E13062" s="97" t="s">
        <v>13</v>
      </c>
      <c r="F13062" s="97">
        <v>356849</v>
      </c>
      <c r="G13062" s="97"/>
      <c r="H13062" s="124" t="s">
        <v>1494</v>
      </c>
      <c r="I13062" s="125">
        <v>2168598.84</v>
      </c>
      <c r="J13062" s="125">
        <v>0</v>
      </c>
      <c r="K13062" s="126">
        <v>2168598.84</v>
      </c>
      <c r="L13062" s="100" t="s">
        <v>1324</v>
      </c>
    </row>
    <row r="13063" spans="1:12" ht="56.25" customHeight="1">
      <c r="A13063" s="97" t="s">
        <v>1493</v>
      </c>
      <c r="B13063" s="122" t="s">
        <v>10301</v>
      </c>
      <c r="C13063" s="123">
        <v>42550</v>
      </c>
      <c r="D13063" s="97" t="s">
        <v>12994</v>
      </c>
      <c r="E13063" s="97" t="s">
        <v>13</v>
      </c>
      <c r="F13063" s="97">
        <v>356851</v>
      </c>
      <c r="G13063" s="97"/>
      <c r="H13063" s="124" t="s">
        <v>1494</v>
      </c>
      <c r="I13063" s="125">
        <v>5956311.4100000001</v>
      </c>
      <c r="J13063" s="125">
        <v>0</v>
      </c>
      <c r="K13063" s="126">
        <v>5956311.4100000001</v>
      </c>
      <c r="L13063" s="100" t="s">
        <v>1324</v>
      </c>
    </row>
    <row r="13064" spans="1:12" ht="56.25" customHeight="1">
      <c r="A13064" s="97" t="s">
        <v>1493</v>
      </c>
      <c r="B13064" s="122" t="s">
        <v>10301</v>
      </c>
      <c r="C13064" s="123">
        <v>42550</v>
      </c>
      <c r="D13064" s="97" t="s">
        <v>12995</v>
      </c>
      <c r="E13064" s="97" t="s">
        <v>13</v>
      </c>
      <c r="F13064" s="97">
        <v>356853</v>
      </c>
      <c r="G13064" s="97"/>
      <c r="H13064" s="124" t="s">
        <v>1494</v>
      </c>
      <c r="I13064" s="125">
        <v>5956311.4100000001</v>
      </c>
      <c r="J13064" s="125">
        <v>0</v>
      </c>
      <c r="K13064" s="126">
        <v>5956311.4100000001</v>
      </c>
      <c r="L13064" s="100" t="s">
        <v>1324</v>
      </c>
    </row>
    <row r="13065" spans="1:12" ht="56.25" customHeight="1">
      <c r="A13065" s="97" t="s">
        <v>1493</v>
      </c>
      <c r="B13065" s="122" t="s">
        <v>10301</v>
      </c>
      <c r="C13065" s="123">
        <v>42550</v>
      </c>
      <c r="D13065" s="97" t="s">
        <v>12996</v>
      </c>
      <c r="E13065" s="97" t="s">
        <v>13</v>
      </c>
      <c r="F13065" s="97">
        <v>356855</v>
      </c>
      <c r="G13065" s="97"/>
      <c r="H13065" s="124" t="s">
        <v>1494</v>
      </c>
      <c r="I13065" s="125">
        <v>5956311.4100000001</v>
      </c>
      <c r="J13065" s="125">
        <v>0</v>
      </c>
      <c r="K13065" s="126">
        <v>5956311.4100000001</v>
      </c>
      <c r="L13065" s="100" t="s">
        <v>1324</v>
      </c>
    </row>
    <row r="13066" spans="1:12" ht="56.25" customHeight="1">
      <c r="A13066" s="97" t="s">
        <v>1493</v>
      </c>
      <c r="B13066" s="122" t="s">
        <v>10301</v>
      </c>
      <c r="C13066" s="123">
        <v>42550</v>
      </c>
      <c r="D13066" s="97" t="s">
        <v>12997</v>
      </c>
      <c r="E13066" s="97" t="s">
        <v>13</v>
      </c>
      <c r="F13066" s="97">
        <v>356857</v>
      </c>
      <c r="G13066" s="97"/>
      <c r="H13066" s="124" t="s">
        <v>1494</v>
      </c>
      <c r="I13066" s="125">
        <v>5956311.4100000001</v>
      </c>
      <c r="J13066" s="125">
        <v>0</v>
      </c>
      <c r="K13066" s="126">
        <v>5956311.4100000001</v>
      </c>
      <c r="L13066" s="100" t="s">
        <v>1324</v>
      </c>
    </row>
    <row r="13067" spans="1:12" ht="56.25" customHeight="1">
      <c r="A13067" s="97" t="s">
        <v>1493</v>
      </c>
      <c r="B13067" s="122" t="s">
        <v>10301</v>
      </c>
      <c r="C13067" s="123">
        <v>42550</v>
      </c>
      <c r="D13067" s="97" t="s">
        <v>12998</v>
      </c>
      <c r="E13067" s="97" t="s">
        <v>13</v>
      </c>
      <c r="F13067" s="97">
        <v>356859</v>
      </c>
      <c r="G13067" s="97"/>
      <c r="H13067" s="124" t="s">
        <v>1494</v>
      </c>
      <c r="I13067" s="125">
        <v>5956311.4100000001</v>
      </c>
      <c r="J13067" s="125">
        <v>0</v>
      </c>
      <c r="K13067" s="126">
        <v>5956311.4100000001</v>
      </c>
      <c r="L13067" s="100" t="s">
        <v>1324</v>
      </c>
    </row>
    <row r="13068" spans="1:12" ht="56.25" customHeight="1">
      <c r="A13068" s="97" t="s">
        <v>1493</v>
      </c>
      <c r="B13068" s="122" t="s">
        <v>10301</v>
      </c>
      <c r="C13068" s="123">
        <v>42550</v>
      </c>
      <c r="D13068" s="97" t="s">
        <v>12999</v>
      </c>
      <c r="E13068" s="97" t="s">
        <v>13</v>
      </c>
      <c r="F13068" s="97">
        <v>356861</v>
      </c>
      <c r="G13068" s="97"/>
      <c r="H13068" s="124" t="s">
        <v>1494</v>
      </c>
      <c r="I13068" s="125">
        <v>5045606.63</v>
      </c>
      <c r="J13068" s="125">
        <v>0</v>
      </c>
      <c r="K13068" s="126">
        <v>5045606.63</v>
      </c>
      <c r="L13068" s="100" t="s">
        <v>1324</v>
      </c>
    </row>
    <row r="13069" spans="1:12" ht="56.25" customHeight="1">
      <c r="A13069" s="97" t="s">
        <v>1493</v>
      </c>
      <c r="B13069" s="122" t="s">
        <v>10301</v>
      </c>
      <c r="C13069" s="123">
        <v>42550</v>
      </c>
      <c r="D13069" s="97" t="s">
        <v>13000</v>
      </c>
      <c r="E13069" s="97" t="s">
        <v>13</v>
      </c>
      <c r="F13069" s="97">
        <v>356863</v>
      </c>
      <c r="G13069" s="97"/>
      <c r="H13069" s="124" t="s">
        <v>1494</v>
      </c>
      <c r="I13069" s="125">
        <v>5045606.63</v>
      </c>
      <c r="J13069" s="125">
        <v>0</v>
      </c>
      <c r="K13069" s="126">
        <v>5045606.63</v>
      </c>
      <c r="L13069" s="100" t="s">
        <v>1324</v>
      </c>
    </row>
    <row r="13070" spans="1:12" ht="56.25" customHeight="1">
      <c r="A13070" s="97" t="s">
        <v>1493</v>
      </c>
      <c r="B13070" s="122" t="s">
        <v>10301</v>
      </c>
      <c r="C13070" s="123">
        <v>42550</v>
      </c>
      <c r="D13070" s="97" t="s">
        <v>13001</v>
      </c>
      <c r="E13070" s="97" t="s">
        <v>13</v>
      </c>
      <c r="F13070" s="97">
        <v>356865</v>
      </c>
      <c r="G13070" s="97"/>
      <c r="H13070" s="124" t="s">
        <v>1494</v>
      </c>
      <c r="I13070" s="125">
        <v>5045606.63</v>
      </c>
      <c r="J13070" s="125">
        <v>0</v>
      </c>
      <c r="K13070" s="126">
        <v>5045606.63</v>
      </c>
      <c r="L13070" s="100" t="s">
        <v>1324</v>
      </c>
    </row>
    <row r="13071" spans="1:12" ht="56.25" customHeight="1">
      <c r="A13071" s="97" t="s">
        <v>1493</v>
      </c>
      <c r="B13071" s="122" t="s">
        <v>10301</v>
      </c>
      <c r="C13071" s="123">
        <v>42550</v>
      </c>
      <c r="D13071" s="97" t="s">
        <v>13002</v>
      </c>
      <c r="E13071" s="97" t="s">
        <v>13</v>
      </c>
      <c r="F13071" s="97">
        <v>356867</v>
      </c>
      <c r="G13071" s="97"/>
      <c r="H13071" s="124" t="s">
        <v>1494</v>
      </c>
      <c r="I13071" s="125">
        <v>5045606.63</v>
      </c>
      <c r="J13071" s="125">
        <v>0</v>
      </c>
      <c r="K13071" s="126">
        <v>5045606.63</v>
      </c>
      <c r="L13071" s="100" t="s">
        <v>1324</v>
      </c>
    </row>
    <row r="13072" spans="1:12" ht="56.25" customHeight="1">
      <c r="A13072" s="97" t="s">
        <v>1493</v>
      </c>
      <c r="B13072" s="122" t="s">
        <v>10301</v>
      </c>
      <c r="C13072" s="123">
        <v>42550</v>
      </c>
      <c r="D13072" s="97" t="s">
        <v>13003</v>
      </c>
      <c r="E13072" s="97" t="s">
        <v>13</v>
      </c>
      <c r="F13072" s="97">
        <v>356869</v>
      </c>
      <c r="G13072" s="97"/>
      <c r="H13072" s="124" t="s">
        <v>1494</v>
      </c>
      <c r="I13072" s="125">
        <v>5045606.63</v>
      </c>
      <c r="J13072" s="125">
        <v>0</v>
      </c>
      <c r="K13072" s="126">
        <v>5045606.63</v>
      </c>
      <c r="L13072" s="100" t="s">
        <v>1324</v>
      </c>
    </row>
    <row r="13073" spans="1:12" ht="56.25" customHeight="1">
      <c r="A13073" s="97" t="s">
        <v>1493</v>
      </c>
      <c r="B13073" s="122" t="s">
        <v>10301</v>
      </c>
      <c r="C13073" s="123">
        <v>42550</v>
      </c>
      <c r="D13073" s="97" t="s">
        <v>13004</v>
      </c>
      <c r="E13073" s="97" t="s">
        <v>13</v>
      </c>
      <c r="F13073" s="97">
        <v>356871</v>
      </c>
      <c r="G13073" s="97"/>
      <c r="H13073" s="124" t="s">
        <v>1494</v>
      </c>
      <c r="I13073" s="125">
        <v>13858351.25</v>
      </c>
      <c r="J13073" s="125">
        <v>0</v>
      </c>
      <c r="K13073" s="126">
        <v>13858351.25</v>
      </c>
      <c r="L13073" s="100" t="s">
        <v>1324</v>
      </c>
    </row>
    <row r="13074" spans="1:12" ht="56.25" customHeight="1">
      <c r="A13074" s="97" t="s">
        <v>1493</v>
      </c>
      <c r="B13074" s="122" t="s">
        <v>10301</v>
      </c>
      <c r="C13074" s="123">
        <v>42550</v>
      </c>
      <c r="D13074" s="97" t="s">
        <v>13005</v>
      </c>
      <c r="E13074" s="97" t="s">
        <v>13</v>
      </c>
      <c r="F13074" s="97">
        <v>356873</v>
      </c>
      <c r="G13074" s="97"/>
      <c r="H13074" s="124" t="s">
        <v>1494</v>
      </c>
      <c r="I13074" s="125">
        <v>13858351.25</v>
      </c>
      <c r="J13074" s="125">
        <v>0</v>
      </c>
      <c r="K13074" s="126">
        <v>13858351.25</v>
      </c>
      <c r="L13074" s="100" t="s">
        <v>1324</v>
      </c>
    </row>
    <row r="13075" spans="1:12" ht="56.25" customHeight="1">
      <c r="A13075" s="97" t="s">
        <v>1493</v>
      </c>
      <c r="B13075" s="122" t="s">
        <v>10301</v>
      </c>
      <c r="C13075" s="123">
        <v>42550</v>
      </c>
      <c r="D13075" s="97" t="s">
        <v>13006</v>
      </c>
      <c r="E13075" s="97" t="s">
        <v>13</v>
      </c>
      <c r="F13075" s="97">
        <v>356875</v>
      </c>
      <c r="G13075" s="97"/>
      <c r="H13075" s="124" t="s">
        <v>1494</v>
      </c>
      <c r="I13075" s="125">
        <v>13858351.25</v>
      </c>
      <c r="J13075" s="125">
        <v>0</v>
      </c>
      <c r="K13075" s="126">
        <v>13858351.25</v>
      </c>
      <c r="L13075" s="100" t="s">
        <v>1324</v>
      </c>
    </row>
    <row r="13076" spans="1:12" ht="56.25" customHeight="1">
      <c r="A13076" s="97" t="s">
        <v>1493</v>
      </c>
      <c r="B13076" s="122" t="s">
        <v>10301</v>
      </c>
      <c r="C13076" s="123">
        <v>42550</v>
      </c>
      <c r="D13076" s="97" t="s">
        <v>13007</v>
      </c>
      <c r="E13076" s="97" t="s">
        <v>13</v>
      </c>
      <c r="F13076" s="97">
        <v>356877</v>
      </c>
      <c r="G13076" s="97"/>
      <c r="H13076" s="124" t="s">
        <v>1494</v>
      </c>
      <c r="I13076" s="125">
        <v>13858351.25</v>
      </c>
      <c r="J13076" s="125">
        <v>0</v>
      </c>
      <c r="K13076" s="126">
        <v>13858351.25</v>
      </c>
      <c r="L13076" s="100" t="s">
        <v>1324</v>
      </c>
    </row>
    <row r="13077" spans="1:12" ht="56.25" customHeight="1">
      <c r="A13077" s="97" t="s">
        <v>1493</v>
      </c>
      <c r="B13077" s="122" t="s">
        <v>10301</v>
      </c>
      <c r="C13077" s="123">
        <v>42550</v>
      </c>
      <c r="D13077" s="97" t="s">
        <v>13008</v>
      </c>
      <c r="E13077" s="97" t="s">
        <v>13</v>
      </c>
      <c r="F13077" s="97">
        <v>356879</v>
      </c>
      <c r="G13077" s="97"/>
      <c r="H13077" s="124" t="s">
        <v>1494</v>
      </c>
      <c r="I13077" s="125">
        <v>2549669.9900000002</v>
      </c>
      <c r="J13077" s="125">
        <v>0</v>
      </c>
      <c r="K13077" s="126">
        <v>2549669.9900000002</v>
      </c>
      <c r="L13077" s="100" t="s">
        <v>1324</v>
      </c>
    </row>
    <row r="13078" spans="1:12" ht="56.25" customHeight="1">
      <c r="A13078" s="97" t="s">
        <v>1493</v>
      </c>
      <c r="B13078" s="122" t="s">
        <v>10301</v>
      </c>
      <c r="C13078" s="123">
        <v>42550</v>
      </c>
      <c r="D13078" s="97" t="s">
        <v>13009</v>
      </c>
      <c r="E13078" s="97" t="s">
        <v>13</v>
      </c>
      <c r="F13078" s="97">
        <v>356881</v>
      </c>
      <c r="G13078" s="97"/>
      <c r="H13078" s="124" t="s">
        <v>1494</v>
      </c>
      <c r="I13078" s="125">
        <v>2549669.9900000002</v>
      </c>
      <c r="J13078" s="125">
        <v>0</v>
      </c>
      <c r="K13078" s="126">
        <v>2549669.9900000002</v>
      </c>
      <c r="L13078" s="100" t="s">
        <v>1324</v>
      </c>
    </row>
    <row r="13079" spans="1:12" ht="56.25" customHeight="1">
      <c r="A13079" s="97" t="s">
        <v>1493</v>
      </c>
      <c r="B13079" s="122" t="s">
        <v>10301</v>
      </c>
      <c r="C13079" s="123">
        <v>42550</v>
      </c>
      <c r="D13079" s="97" t="s">
        <v>13010</v>
      </c>
      <c r="E13079" s="97" t="s">
        <v>13</v>
      </c>
      <c r="F13079" s="97">
        <v>356883</v>
      </c>
      <c r="G13079" s="97"/>
      <c r="H13079" s="124" t="s">
        <v>1494</v>
      </c>
      <c r="I13079" s="125">
        <v>2549669.9900000002</v>
      </c>
      <c r="J13079" s="125">
        <v>0</v>
      </c>
      <c r="K13079" s="126">
        <v>2549669.9900000002</v>
      </c>
      <c r="L13079" s="100" t="s">
        <v>1324</v>
      </c>
    </row>
    <row r="13080" spans="1:12" ht="56.25" customHeight="1">
      <c r="A13080" s="97" t="s">
        <v>1493</v>
      </c>
      <c r="B13080" s="122" t="s">
        <v>10301</v>
      </c>
      <c r="C13080" s="123">
        <v>42550</v>
      </c>
      <c r="D13080" s="97" t="s">
        <v>13011</v>
      </c>
      <c r="E13080" s="97" t="s">
        <v>13</v>
      </c>
      <c r="F13080" s="97">
        <v>356885</v>
      </c>
      <c r="G13080" s="97"/>
      <c r="H13080" s="124" t="s">
        <v>1494</v>
      </c>
      <c r="I13080" s="125">
        <v>2549669.9900000002</v>
      </c>
      <c r="J13080" s="125">
        <v>0</v>
      </c>
      <c r="K13080" s="126">
        <v>2549669.9900000002</v>
      </c>
      <c r="L13080" s="100" t="s">
        <v>1324</v>
      </c>
    </row>
    <row r="13081" spans="1:12" ht="56.25" customHeight="1">
      <c r="A13081" s="97" t="s">
        <v>1493</v>
      </c>
      <c r="B13081" s="122" t="s">
        <v>10301</v>
      </c>
      <c r="C13081" s="123">
        <v>42550</v>
      </c>
      <c r="D13081" s="97" t="s">
        <v>13012</v>
      </c>
      <c r="E13081" s="97" t="s">
        <v>13</v>
      </c>
      <c r="F13081" s="97">
        <v>356887</v>
      </c>
      <c r="G13081" s="97"/>
      <c r="H13081" s="124" t="s">
        <v>1494</v>
      </c>
      <c r="I13081" s="125">
        <v>2549669.9900000002</v>
      </c>
      <c r="J13081" s="125">
        <v>0</v>
      </c>
      <c r="K13081" s="126">
        <v>2549669.9900000002</v>
      </c>
      <c r="L13081" s="100" t="s">
        <v>1324</v>
      </c>
    </row>
    <row r="13082" spans="1:12" ht="56.25" customHeight="1">
      <c r="A13082" s="97" t="s">
        <v>1493</v>
      </c>
      <c r="B13082" s="122" t="s">
        <v>10301</v>
      </c>
      <c r="C13082" s="123">
        <v>42550</v>
      </c>
      <c r="D13082" s="97" t="s">
        <v>13013</v>
      </c>
      <c r="E13082" s="97" t="s">
        <v>13</v>
      </c>
      <c r="F13082" s="97">
        <v>356889</v>
      </c>
      <c r="G13082" s="97"/>
      <c r="H13082" s="124" t="s">
        <v>1494</v>
      </c>
      <c r="I13082" s="125">
        <v>731766.08</v>
      </c>
      <c r="J13082" s="125">
        <v>0</v>
      </c>
      <c r="K13082" s="126">
        <v>731766.08</v>
      </c>
      <c r="L13082" s="100" t="s">
        <v>1324</v>
      </c>
    </row>
    <row r="13083" spans="1:12" ht="56.25" customHeight="1">
      <c r="A13083" s="97" t="s">
        <v>1493</v>
      </c>
      <c r="B13083" s="122" t="s">
        <v>10301</v>
      </c>
      <c r="C13083" s="123">
        <v>42550</v>
      </c>
      <c r="D13083" s="97" t="s">
        <v>13014</v>
      </c>
      <c r="E13083" s="97" t="s">
        <v>13</v>
      </c>
      <c r="F13083" s="97">
        <v>356891</v>
      </c>
      <c r="G13083" s="97"/>
      <c r="H13083" s="124" t="s">
        <v>1494</v>
      </c>
      <c r="I13083" s="125">
        <v>176818.7</v>
      </c>
      <c r="J13083" s="125">
        <v>0</v>
      </c>
      <c r="K13083" s="126">
        <v>176818.7</v>
      </c>
      <c r="L13083" s="100" t="s">
        <v>1324</v>
      </c>
    </row>
    <row r="13084" spans="1:12" ht="56.25" customHeight="1">
      <c r="A13084" s="97" t="s">
        <v>1493</v>
      </c>
      <c r="B13084" s="122" t="s">
        <v>10301</v>
      </c>
      <c r="C13084" s="123">
        <v>42550</v>
      </c>
      <c r="D13084" s="97" t="s">
        <v>13015</v>
      </c>
      <c r="E13084" s="97" t="s">
        <v>13</v>
      </c>
      <c r="F13084" s="97">
        <v>356893</v>
      </c>
      <c r="G13084" s="97"/>
      <c r="H13084" s="124" t="s">
        <v>1494</v>
      </c>
      <c r="I13084" s="125">
        <v>2862834.68</v>
      </c>
      <c r="J13084" s="125">
        <v>0</v>
      </c>
      <c r="K13084" s="126">
        <v>2862834.68</v>
      </c>
      <c r="L13084" s="100" t="s">
        <v>1324</v>
      </c>
    </row>
    <row r="13085" spans="1:12" ht="56.25" customHeight="1">
      <c r="A13085" s="97" t="s">
        <v>1493</v>
      </c>
      <c r="B13085" s="122" t="s">
        <v>10301</v>
      </c>
      <c r="C13085" s="123">
        <v>42550</v>
      </c>
      <c r="D13085" s="97" t="s">
        <v>13016</v>
      </c>
      <c r="E13085" s="97" t="s">
        <v>13</v>
      </c>
      <c r="F13085" s="97">
        <v>356895</v>
      </c>
      <c r="G13085" s="97"/>
      <c r="H13085" s="124" t="s">
        <v>1494</v>
      </c>
      <c r="I13085" s="125">
        <v>565778.23</v>
      </c>
      <c r="J13085" s="125">
        <v>0</v>
      </c>
      <c r="K13085" s="126">
        <v>565778.23</v>
      </c>
      <c r="L13085" s="100" t="s">
        <v>1324</v>
      </c>
    </row>
    <row r="13086" spans="1:12" ht="56.25" customHeight="1">
      <c r="A13086" s="97" t="s">
        <v>1493</v>
      </c>
      <c r="B13086" s="122" t="s">
        <v>10301</v>
      </c>
      <c r="C13086" s="123">
        <v>42550</v>
      </c>
      <c r="D13086" s="97" t="s">
        <v>13017</v>
      </c>
      <c r="E13086" s="97" t="s">
        <v>13</v>
      </c>
      <c r="F13086" s="97">
        <v>356897</v>
      </c>
      <c r="G13086" s="97"/>
      <c r="H13086" s="124" t="s">
        <v>1494</v>
      </c>
      <c r="I13086" s="125">
        <v>2009881.42</v>
      </c>
      <c r="J13086" s="125">
        <v>0</v>
      </c>
      <c r="K13086" s="126">
        <v>2009881.42</v>
      </c>
      <c r="L13086" s="100" t="s">
        <v>1324</v>
      </c>
    </row>
    <row r="13087" spans="1:12" ht="56.25" customHeight="1">
      <c r="A13087" s="97" t="s">
        <v>1493</v>
      </c>
      <c r="B13087" s="122" t="s">
        <v>10301</v>
      </c>
      <c r="C13087" s="123">
        <v>42550</v>
      </c>
      <c r="D13087" s="97" t="s">
        <v>13018</v>
      </c>
      <c r="E13087" s="97" t="s">
        <v>13</v>
      </c>
      <c r="F13087" s="97">
        <v>356899</v>
      </c>
      <c r="G13087" s="97"/>
      <c r="H13087" s="124" t="s">
        <v>1494</v>
      </c>
      <c r="I13087" s="125">
        <v>1553976.39</v>
      </c>
      <c r="J13087" s="125">
        <v>0</v>
      </c>
      <c r="K13087" s="126">
        <v>1553976.39</v>
      </c>
      <c r="L13087" s="100" t="s">
        <v>1324</v>
      </c>
    </row>
    <row r="13088" spans="1:12" ht="56.25" customHeight="1">
      <c r="A13088" s="97" t="s">
        <v>1493</v>
      </c>
      <c r="B13088" s="122" t="s">
        <v>10301</v>
      </c>
      <c r="C13088" s="123">
        <v>42550</v>
      </c>
      <c r="D13088" s="97" t="s">
        <v>13019</v>
      </c>
      <c r="E13088" s="97" t="s">
        <v>13</v>
      </c>
      <c r="F13088" s="97">
        <v>356901</v>
      </c>
      <c r="G13088" s="97"/>
      <c r="H13088" s="124" t="s">
        <v>1494</v>
      </c>
      <c r="I13088" s="125">
        <v>485653.36</v>
      </c>
      <c r="J13088" s="125">
        <v>0</v>
      </c>
      <c r="K13088" s="126">
        <v>485653.36</v>
      </c>
      <c r="L13088" s="100" t="s">
        <v>1324</v>
      </c>
    </row>
    <row r="13089" spans="1:12" ht="56.25" customHeight="1">
      <c r="A13089" s="97" t="s">
        <v>1493</v>
      </c>
      <c r="B13089" s="122" t="s">
        <v>10301</v>
      </c>
      <c r="C13089" s="123">
        <v>42550</v>
      </c>
      <c r="D13089" s="97" t="s">
        <v>13020</v>
      </c>
      <c r="E13089" s="97" t="s">
        <v>13</v>
      </c>
      <c r="F13089" s="97">
        <v>356903</v>
      </c>
      <c r="G13089" s="97"/>
      <c r="H13089" s="124" t="s">
        <v>1494</v>
      </c>
      <c r="I13089" s="125">
        <v>1316377.3400000001</v>
      </c>
      <c r="J13089" s="125">
        <v>0</v>
      </c>
      <c r="K13089" s="126">
        <v>1316377.3400000001</v>
      </c>
      <c r="L13089" s="100" t="s">
        <v>1324</v>
      </c>
    </row>
    <row r="13090" spans="1:12" ht="56.25" customHeight="1">
      <c r="A13090" s="97" t="s">
        <v>1493</v>
      </c>
      <c r="B13090" s="122" t="s">
        <v>10301</v>
      </c>
      <c r="C13090" s="123">
        <v>42550</v>
      </c>
      <c r="D13090" s="97" t="s">
        <v>13021</v>
      </c>
      <c r="E13090" s="97" t="s">
        <v>13</v>
      </c>
      <c r="F13090" s="97">
        <v>356905</v>
      </c>
      <c r="G13090" s="97"/>
      <c r="H13090" s="124" t="s">
        <v>1494</v>
      </c>
      <c r="I13090" s="125">
        <v>1702575.72</v>
      </c>
      <c r="J13090" s="125">
        <v>0</v>
      </c>
      <c r="K13090" s="126">
        <v>1702575.72</v>
      </c>
      <c r="L13090" s="100" t="s">
        <v>1324</v>
      </c>
    </row>
    <row r="13091" spans="1:12" ht="56.25" customHeight="1">
      <c r="A13091" s="97" t="s">
        <v>1493</v>
      </c>
      <c r="B13091" s="122" t="s">
        <v>10301</v>
      </c>
      <c r="C13091" s="123">
        <v>42550</v>
      </c>
      <c r="D13091" s="97" t="s">
        <v>13022</v>
      </c>
      <c r="E13091" s="97" t="s">
        <v>13</v>
      </c>
      <c r="F13091" s="97">
        <v>356907</v>
      </c>
      <c r="G13091" s="97"/>
      <c r="H13091" s="124" t="s">
        <v>1494</v>
      </c>
      <c r="I13091" s="125">
        <v>6660861.9500000002</v>
      </c>
      <c r="J13091" s="125">
        <v>0</v>
      </c>
      <c r="K13091" s="126">
        <v>6660861.9500000002</v>
      </c>
      <c r="L13091" s="100" t="s">
        <v>1324</v>
      </c>
    </row>
    <row r="13092" spans="1:12" ht="56.25" customHeight="1">
      <c r="A13092" s="97" t="s">
        <v>1493</v>
      </c>
      <c r="B13092" s="122" t="s">
        <v>10301</v>
      </c>
      <c r="C13092" s="123">
        <v>42550</v>
      </c>
      <c r="D13092" s="97" t="s">
        <v>13023</v>
      </c>
      <c r="E13092" s="97" t="s">
        <v>13</v>
      </c>
      <c r="F13092" s="97">
        <v>356909</v>
      </c>
      <c r="G13092" s="97"/>
      <c r="H13092" s="124" t="s">
        <v>1494</v>
      </c>
      <c r="I13092" s="125">
        <v>411398.18</v>
      </c>
      <c r="J13092" s="125">
        <v>0</v>
      </c>
      <c r="K13092" s="126">
        <v>411398.18</v>
      </c>
      <c r="L13092" s="100" t="s">
        <v>1324</v>
      </c>
    </row>
    <row r="13093" spans="1:12" ht="56.25" customHeight="1">
      <c r="A13093" s="97" t="s">
        <v>1493</v>
      </c>
      <c r="B13093" s="122" t="s">
        <v>10301</v>
      </c>
      <c r="C13093" s="123">
        <v>42550</v>
      </c>
      <c r="D13093" s="97" t="s">
        <v>13024</v>
      </c>
      <c r="E13093" s="97" t="s">
        <v>13</v>
      </c>
      <c r="F13093" s="97">
        <v>356911</v>
      </c>
      <c r="G13093" s="97"/>
      <c r="H13093" s="124" t="s">
        <v>1494</v>
      </c>
      <c r="I13093" s="125">
        <v>1129953.48</v>
      </c>
      <c r="J13093" s="125">
        <v>0</v>
      </c>
      <c r="K13093" s="126">
        <v>1129953.48</v>
      </c>
      <c r="L13093" s="100" t="s">
        <v>1324</v>
      </c>
    </row>
    <row r="13094" spans="1:12" ht="56.25" customHeight="1">
      <c r="A13094" s="97" t="s">
        <v>1493</v>
      </c>
      <c r="B13094" s="122" t="s">
        <v>10301</v>
      </c>
      <c r="C13094" s="123">
        <v>42550</v>
      </c>
      <c r="D13094" s="97" t="s">
        <v>13025</v>
      </c>
      <c r="E13094" s="97" t="s">
        <v>13</v>
      </c>
      <c r="F13094" s="97">
        <v>356913</v>
      </c>
      <c r="G13094" s="97"/>
      <c r="H13094" s="124" t="s">
        <v>1494</v>
      </c>
      <c r="I13094" s="125">
        <v>18294839.879999999</v>
      </c>
      <c r="J13094" s="125">
        <v>0</v>
      </c>
      <c r="K13094" s="126">
        <v>18294839.879999999</v>
      </c>
      <c r="L13094" s="100" t="s">
        <v>1324</v>
      </c>
    </row>
    <row r="13095" spans="1:12" ht="56.25" customHeight="1">
      <c r="A13095" s="97" t="s">
        <v>1493</v>
      </c>
      <c r="B13095" s="122" t="s">
        <v>10301</v>
      </c>
      <c r="C13095" s="123">
        <v>42550</v>
      </c>
      <c r="D13095" s="97" t="s">
        <v>13026</v>
      </c>
      <c r="E13095" s="97" t="s">
        <v>13</v>
      </c>
      <c r="F13095" s="97">
        <v>356915</v>
      </c>
      <c r="G13095" s="97"/>
      <c r="H13095" s="124" t="s">
        <v>1494</v>
      </c>
      <c r="I13095" s="125">
        <v>3615585.02</v>
      </c>
      <c r="J13095" s="125">
        <v>0</v>
      </c>
      <c r="K13095" s="126">
        <v>3615585.02</v>
      </c>
      <c r="L13095" s="100" t="s">
        <v>1324</v>
      </c>
    </row>
    <row r="13096" spans="1:12" ht="56.25" customHeight="1">
      <c r="A13096" s="97" t="s">
        <v>1493</v>
      </c>
      <c r="B13096" s="122" t="s">
        <v>10301</v>
      </c>
      <c r="C13096" s="123">
        <v>42550</v>
      </c>
      <c r="D13096" s="97" t="s">
        <v>13027</v>
      </c>
      <c r="E13096" s="97" t="s">
        <v>13</v>
      </c>
      <c r="F13096" s="97">
        <v>356917</v>
      </c>
      <c r="G13096" s="97"/>
      <c r="H13096" s="124" t="s">
        <v>1494</v>
      </c>
      <c r="I13096" s="125">
        <v>4676324.1100000003</v>
      </c>
      <c r="J13096" s="125">
        <v>0</v>
      </c>
      <c r="K13096" s="126">
        <v>4676324.1100000003</v>
      </c>
      <c r="L13096" s="100" t="s">
        <v>1324</v>
      </c>
    </row>
    <row r="13097" spans="1:12" ht="56.25" customHeight="1">
      <c r="A13097" s="97" t="s">
        <v>1493</v>
      </c>
      <c r="B13097" s="122" t="s">
        <v>10301</v>
      </c>
      <c r="C13097" s="123">
        <v>42550</v>
      </c>
      <c r="D13097" s="97" t="s">
        <v>13028</v>
      </c>
      <c r="E13097" s="97" t="s">
        <v>13</v>
      </c>
      <c r="F13097" s="97">
        <v>356919</v>
      </c>
      <c r="G13097" s="97"/>
      <c r="H13097" s="124" t="s">
        <v>1494</v>
      </c>
      <c r="I13097" s="125">
        <v>3365898.51</v>
      </c>
      <c r="J13097" s="125">
        <v>0</v>
      </c>
      <c r="K13097" s="126">
        <v>3365898.51</v>
      </c>
      <c r="L13097" s="100" t="s">
        <v>1324</v>
      </c>
    </row>
    <row r="13098" spans="1:12" ht="56.25" customHeight="1">
      <c r="A13098" s="97" t="s">
        <v>1493</v>
      </c>
      <c r="B13098" s="122" t="s">
        <v>10301</v>
      </c>
      <c r="C13098" s="123">
        <v>42550</v>
      </c>
      <c r="D13098" s="97" t="s">
        <v>13029</v>
      </c>
      <c r="E13098" s="97" t="s">
        <v>13</v>
      </c>
      <c r="F13098" s="97">
        <v>356921</v>
      </c>
      <c r="G13098" s="97"/>
      <c r="H13098" s="124" t="s">
        <v>1494</v>
      </c>
      <c r="I13098" s="125">
        <v>665198.07999999996</v>
      </c>
      <c r="J13098" s="125">
        <v>0</v>
      </c>
      <c r="K13098" s="126">
        <v>665198.07999999996</v>
      </c>
      <c r="L13098" s="100" t="s">
        <v>1324</v>
      </c>
    </row>
    <row r="13099" spans="1:12" ht="56.25" customHeight="1">
      <c r="A13099" s="97" t="s">
        <v>1493</v>
      </c>
      <c r="B13099" s="122" t="s">
        <v>10301</v>
      </c>
      <c r="C13099" s="123">
        <v>42550</v>
      </c>
      <c r="D13099" s="97" t="s">
        <v>13030</v>
      </c>
      <c r="E13099" s="97" t="s">
        <v>13</v>
      </c>
      <c r="F13099" s="97">
        <v>356923</v>
      </c>
      <c r="G13099" s="97"/>
      <c r="H13099" s="124" t="s">
        <v>1494</v>
      </c>
      <c r="I13099" s="125">
        <v>207889.69</v>
      </c>
      <c r="J13099" s="125">
        <v>0</v>
      </c>
      <c r="K13099" s="126">
        <v>207889.69</v>
      </c>
      <c r="L13099" s="100" t="s">
        <v>1324</v>
      </c>
    </row>
    <row r="13100" spans="1:12" ht="56.25" customHeight="1">
      <c r="A13100" s="97" t="s">
        <v>1493</v>
      </c>
      <c r="B13100" s="122" t="s">
        <v>10301</v>
      </c>
      <c r="C13100" s="123">
        <v>42550</v>
      </c>
      <c r="D13100" s="97" t="s">
        <v>13031</v>
      </c>
      <c r="E13100" s="97" t="s">
        <v>13</v>
      </c>
      <c r="F13100" s="97">
        <v>356925</v>
      </c>
      <c r="G13100" s="97"/>
      <c r="H13100" s="124" t="s">
        <v>1494</v>
      </c>
      <c r="I13100" s="125">
        <v>860353.69</v>
      </c>
      <c r="J13100" s="125">
        <v>0</v>
      </c>
      <c r="K13100" s="126">
        <v>860353.69</v>
      </c>
      <c r="L13100" s="100" t="s">
        <v>1324</v>
      </c>
    </row>
    <row r="13101" spans="1:12" ht="56.25" customHeight="1">
      <c r="A13101" s="97" t="s">
        <v>1493</v>
      </c>
      <c r="B13101" s="122" t="s">
        <v>10301</v>
      </c>
      <c r="C13101" s="123">
        <v>42550</v>
      </c>
      <c r="D13101" s="97" t="s">
        <v>13032</v>
      </c>
      <c r="E13101" s="97" t="s">
        <v>13</v>
      </c>
      <c r="F13101" s="97">
        <v>356927</v>
      </c>
      <c r="G13101" s="97"/>
      <c r="H13101" s="124" t="s">
        <v>1494</v>
      </c>
      <c r="I13101" s="125">
        <v>1991780.15</v>
      </c>
      <c r="J13101" s="125">
        <v>0</v>
      </c>
      <c r="K13101" s="126">
        <v>1991780.15</v>
      </c>
      <c r="L13101" s="100" t="s">
        <v>1324</v>
      </c>
    </row>
    <row r="13102" spans="1:12" ht="56.25" customHeight="1">
      <c r="A13102" s="97" t="s">
        <v>1493</v>
      </c>
      <c r="B13102" s="122" t="s">
        <v>10301</v>
      </c>
      <c r="C13102" s="123">
        <v>42550</v>
      </c>
      <c r="D13102" s="97" t="s">
        <v>13033</v>
      </c>
      <c r="E13102" s="97" t="s">
        <v>13</v>
      </c>
      <c r="F13102" s="97">
        <v>356929</v>
      </c>
      <c r="G13102" s="97"/>
      <c r="H13102" s="124" t="s">
        <v>1494</v>
      </c>
      <c r="I13102" s="125">
        <v>1436832.76</v>
      </c>
      <c r="J13102" s="125">
        <v>0</v>
      </c>
      <c r="K13102" s="126">
        <v>1436832.76</v>
      </c>
      <c r="L13102" s="100" t="s">
        <v>1324</v>
      </c>
    </row>
    <row r="13103" spans="1:12" ht="56.25" customHeight="1">
      <c r="A13103" s="97" t="s">
        <v>1493</v>
      </c>
      <c r="B13103" s="122" t="s">
        <v>10301</v>
      </c>
      <c r="C13103" s="123">
        <v>42550</v>
      </c>
      <c r="D13103" s="97" t="s">
        <v>13034</v>
      </c>
      <c r="E13103" s="97" t="s">
        <v>13</v>
      </c>
      <c r="F13103" s="97">
        <v>356931</v>
      </c>
      <c r="G13103" s="97"/>
      <c r="H13103" s="124" t="s">
        <v>1494</v>
      </c>
      <c r="I13103" s="125">
        <v>1602820.62</v>
      </c>
      <c r="J13103" s="125">
        <v>0</v>
      </c>
      <c r="K13103" s="126">
        <v>1602820.62</v>
      </c>
      <c r="L13103" s="100" t="s">
        <v>1324</v>
      </c>
    </row>
    <row r="13104" spans="1:12" ht="56.25" customHeight="1">
      <c r="A13104" s="97" t="s">
        <v>1493</v>
      </c>
      <c r="B13104" s="122" t="s">
        <v>10301</v>
      </c>
      <c r="C13104" s="123">
        <v>42550</v>
      </c>
      <c r="D13104" s="97" t="s">
        <v>13035</v>
      </c>
      <c r="E13104" s="97" t="s">
        <v>13</v>
      </c>
      <c r="F13104" s="97">
        <v>356933</v>
      </c>
      <c r="G13104" s="97"/>
      <c r="H13104" s="124" t="s">
        <v>1494</v>
      </c>
      <c r="I13104" s="125">
        <v>4402335.03</v>
      </c>
      <c r="J13104" s="125">
        <v>0</v>
      </c>
      <c r="K13104" s="126">
        <v>4402335.03</v>
      </c>
      <c r="L13104" s="100" t="s">
        <v>1324</v>
      </c>
    </row>
    <row r="13105" spans="1:12" ht="56.25" customHeight="1">
      <c r="A13105" s="97" t="s">
        <v>1493</v>
      </c>
      <c r="B13105" s="122" t="s">
        <v>10301</v>
      </c>
      <c r="C13105" s="123">
        <v>42550</v>
      </c>
      <c r="D13105" s="97" t="s">
        <v>13036</v>
      </c>
      <c r="E13105" s="97" t="s">
        <v>13</v>
      </c>
      <c r="F13105" s="97">
        <v>356935</v>
      </c>
      <c r="G13105" s="97"/>
      <c r="H13105" s="124" t="s">
        <v>1494</v>
      </c>
      <c r="I13105" s="125">
        <v>3946429.99</v>
      </c>
      <c r="J13105" s="125">
        <v>0</v>
      </c>
      <c r="K13105" s="126">
        <v>3946429.99</v>
      </c>
      <c r="L13105" s="100" t="s">
        <v>1324</v>
      </c>
    </row>
    <row r="13106" spans="1:12" ht="56.25" customHeight="1">
      <c r="A13106" s="97" t="s">
        <v>1493</v>
      </c>
      <c r="B13106" s="122" t="s">
        <v>10301</v>
      </c>
      <c r="C13106" s="123">
        <v>42550</v>
      </c>
      <c r="D13106" s="97" t="s">
        <v>13037</v>
      </c>
      <c r="E13106" s="97" t="s">
        <v>13</v>
      </c>
      <c r="F13106" s="97">
        <v>356937</v>
      </c>
      <c r="G13106" s="97"/>
      <c r="H13106" s="124" t="s">
        <v>1494</v>
      </c>
      <c r="I13106" s="125">
        <v>5470658.0599999996</v>
      </c>
      <c r="J13106" s="125">
        <v>0</v>
      </c>
      <c r="K13106" s="126">
        <v>5470658.0599999996</v>
      </c>
      <c r="L13106" s="100" t="s">
        <v>1324</v>
      </c>
    </row>
    <row r="13107" spans="1:12" ht="56.25" customHeight="1">
      <c r="A13107" s="97" t="s">
        <v>1493</v>
      </c>
      <c r="B13107" s="122" t="s">
        <v>10301</v>
      </c>
      <c r="C13107" s="123">
        <v>42550</v>
      </c>
      <c r="D13107" s="97" t="s">
        <v>13038</v>
      </c>
      <c r="E13107" s="97" t="s">
        <v>13</v>
      </c>
      <c r="F13107" s="97">
        <v>356939</v>
      </c>
      <c r="G13107" s="97"/>
      <c r="H13107" s="124" t="s">
        <v>1494</v>
      </c>
      <c r="I13107" s="125">
        <v>3729229.29</v>
      </c>
      <c r="J13107" s="125">
        <v>0</v>
      </c>
      <c r="K13107" s="126">
        <v>3729229.29</v>
      </c>
      <c r="L13107" s="100" t="s">
        <v>1324</v>
      </c>
    </row>
    <row r="13108" spans="1:12" ht="56.25" customHeight="1">
      <c r="A13108" s="97" t="s">
        <v>1493</v>
      </c>
      <c r="B13108" s="122" t="s">
        <v>10301</v>
      </c>
      <c r="C13108" s="123">
        <v>42550</v>
      </c>
      <c r="D13108" s="97" t="s">
        <v>13039</v>
      </c>
      <c r="E13108" s="97" t="s">
        <v>13</v>
      </c>
      <c r="F13108" s="97">
        <v>356941</v>
      </c>
      <c r="G13108" s="97"/>
      <c r="H13108" s="124" t="s">
        <v>1494</v>
      </c>
      <c r="I13108" s="125">
        <v>4634208.45</v>
      </c>
      <c r="J13108" s="125">
        <v>0</v>
      </c>
      <c r="K13108" s="126">
        <v>4634208.45</v>
      </c>
      <c r="L13108" s="100" t="s">
        <v>1324</v>
      </c>
    </row>
    <row r="13109" spans="1:12" ht="56.25" customHeight="1">
      <c r="A13109" s="97" t="s">
        <v>1493</v>
      </c>
      <c r="B13109" s="122" t="s">
        <v>10301</v>
      </c>
      <c r="C13109" s="123">
        <v>42550</v>
      </c>
      <c r="D13109" s="97" t="s">
        <v>13040</v>
      </c>
      <c r="E13109" s="97" t="s">
        <v>13</v>
      </c>
      <c r="F13109" s="97">
        <v>356943</v>
      </c>
      <c r="G13109" s="97"/>
      <c r="H13109" s="124" t="s">
        <v>1494</v>
      </c>
      <c r="I13109" s="125">
        <v>3343030.91</v>
      </c>
      <c r="J13109" s="125">
        <v>0</v>
      </c>
      <c r="K13109" s="126">
        <v>3343030.91</v>
      </c>
      <c r="L13109" s="100" t="s">
        <v>1324</v>
      </c>
    </row>
    <row r="13110" spans="1:12" ht="56.25" customHeight="1">
      <c r="A13110" s="97" t="s">
        <v>1493</v>
      </c>
      <c r="B13110" s="122" t="s">
        <v>10301</v>
      </c>
      <c r="C13110" s="123">
        <v>42550</v>
      </c>
      <c r="D13110" s="97" t="s">
        <v>13041</v>
      </c>
      <c r="E13110" s="97" t="s">
        <v>13</v>
      </c>
      <c r="F13110" s="97">
        <v>356945</v>
      </c>
      <c r="G13110" s="97"/>
      <c r="H13110" s="124" t="s">
        <v>1494</v>
      </c>
      <c r="I13110" s="125">
        <v>12728397.77</v>
      </c>
      <c r="J13110" s="125">
        <v>0</v>
      </c>
      <c r="K13110" s="126">
        <v>12728397.77</v>
      </c>
      <c r="L13110" s="100" t="s">
        <v>1324</v>
      </c>
    </row>
    <row r="13111" spans="1:12" ht="56.25" customHeight="1">
      <c r="A13111" s="97" t="s">
        <v>1493</v>
      </c>
      <c r="B13111" s="122" t="s">
        <v>10301</v>
      </c>
      <c r="C13111" s="123">
        <v>42550</v>
      </c>
      <c r="D13111" s="97" t="s">
        <v>13042</v>
      </c>
      <c r="E13111" s="97" t="s">
        <v>13</v>
      </c>
      <c r="F13111" s="97">
        <v>356947</v>
      </c>
      <c r="G13111" s="97"/>
      <c r="H13111" s="124" t="s">
        <v>1494</v>
      </c>
      <c r="I13111" s="125">
        <v>9182027.1300000008</v>
      </c>
      <c r="J13111" s="125">
        <v>0</v>
      </c>
      <c r="K13111" s="126">
        <v>9182027.1300000008</v>
      </c>
      <c r="L13111" s="100" t="s">
        <v>1324</v>
      </c>
    </row>
    <row r="13112" spans="1:12" ht="56.25" customHeight="1">
      <c r="A13112" s="97" t="s">
        <v>1493</v>
      </c>
      <c r="B13112" s="122" t="s">
        <v>10301</v>
      </c>
      <c r="C13112" s="123">
        <v>42550</v>
      </c>
      <c r="D13112" s="97" t="s">
        <v>13043</v>
      </c>
      <c r="E13112" s="97" t="s">
        <v>13</v>
      </c>
      <c r="F13112" s="97">
        <v>356949</v>
      </c>
      <c r="G13112" s="97"/>
      <c r="H13112" s="124" t="s">
        <v>1494</v>
      </c>
      <c r="I13112" s="125">
        <v>10242766.220000001</v>
      </c>
      <c r="J13112" s="125">
        <v>0</v>
      </c>
      <c r="K13112" s="126">
        <v>10242766.220000001</v>
      </c>
      <c r="L13112" s="100" t="s">
        <v>1324</v>
      </c>
    </row>
    <row r="13113" spans="1:12" ht="56.25" customHeight="1">
      <c r="A13113" s="97" t="s">
        <v>1493</v>
      </c>
      <c r="B13113" s="122" t="s">
        <v>10301</v>
      </c>
      <c r="C13113" s="123">
        <v>42550</v>
      </c>
      <c r="D13113" s="97" t="s">
        <v>13044</v>
      </c>
      <c r="E13113" s="97" t="s">
        <v>13</v>
      </c>
      <c r="F13113" s="97">
        <v>356951</v>
      </c>
      <c r="G13113" s="97"/>
      <c r="H13113" s="124" t="s">
        <v>1494</v>
      </c>
      <c r="I13113" s="125">
        <v>1884471.91</v>
      </c>
      <c r="J13113" s="125">
        <v>0</v>
      </c>
      <c r="K13113" s="126">
        <v>1884471.91</v>
      </c>
      <c r="L13113" s="100" t="s">
        <v>1324</v>
      </c>
    </row>
    <row r="13114" spans="1:12" ht="56.25" customHeight="1">
      <c r="A13114" s="97" t="s">
        <v>1493</v>
      </c>
      <c r="B13114" s="122" t="s">
        <v>10301</v>
      </c>
      <c r="C13114" s="123">
        <v>42550</v>
      </c>
      <c r="D13114" s="97" t="s">
        <v>13045</v>
      </c>
      <c r="E13114" s="97" t="s">
        <v>13</v>
      </c>
      <c r="F13114" s="97">
        <v>356953</v>
      </c>
      <c r="G13114" s="97"/>
      <c r="H13114" s="124" t="s">
        <v>1494</v>
      </c>
      <c r="I13114" s="125">
        <v>2341780.2999999998</v>
      </c>
      <c r="J13114" s="125">
        <v>0</v>
      </c>
      <c r="K13114" s="126">
        <v>2341780.2999999998</v>
      </c>
      <c r="L13114" s="100" t="s">
        <v>1324</v>
      </c>
    </row>
    <row r="13115" spans="1:12" ht="56.25" customHeight="1">
      <c r="A13115" s="97" t="s">
        <v>1493</v>
      </c>
      <c r="B13115" s="122" t="s">
        <v>10301</v>
      </c>
      <c r="C13115" s="123">
        <v>42550</v>
      </c>
      <c r="D13115" s="97" t="s">
        <v>13046</v>
      </c>
      <c r="E13115" s="97" t="s">
        <v>13</v>
      </c>
      <c r="F13115" s="97">
        <v>356955</v>
      </c>
      <c r="G13115" s="97"/>
      <c r="H13115" s="124" t="s">
        <v>1494</v>
      </c>
      <c r="I13115" s="125">
        <v>1689316.3</v>
      </c>
      <c r="J13115" s="125">
        <v>0</v>
      </c>
      <c r="K13115" s="126">
        <v>1689316.3</v>
      </c>
      <c r="L13115" s="100" t="s">
        <v>1324</v>
      </c>
    </row>
    <row r="13116" spans="1:12" ht="56.25" customHeight="1">
      <c r="A13116" s="97" t="s">
        <v>1493</v>
      </c>
      <c r="B13116" s="122" t="s">
        <v>10301</v>
      </c>
      <c r="C13116" s="123">
        <v>42550</v>
      </c>
      <c r="D13116" s="97" t="s">
        <v>13047</v>
      </c>
      <c r="E13116" s="97" t="s">
        <v>13</v>
      </c>
      <c r="F13116" s="97">
        <v>356957</v>
      </c>
      <c r="G13116" s="97"/>
      <c r="H13116" s="124" t="s">
        <v>1494</v>
      </c>
      <c r="I13116" s="125">
        <v>16549755.210000001</v>
      </c>
      <c r="J13116" s="125">
        <v>0</v>
      </c>
      <c r="K13116" s="126">
        <v>16549755.210000001</v>
      </c>
      <c r="L13116" s="100" t="s">
        <v>1324</v>
      </c>
    </row>
    <row r="13117" spans="1:12" ht="56.25" customHeight="1">
      <c r="A13117" s="97" t="s">
        <v>1493</v>
      </c>
      <c r="B13117" s="122" t="s">
        <v>10301</v>
      </c>
      <c r="C13117" s="123">
        <v>42550</v>
      </c>
      <c r="D13117" s="97" t="s">
        <v>13048</v>
      </c>
      <c r="E13117" s="97" t="s">
        <v>13</v>
      </c>
      <c r="F13117" s="97">
        <v>356959</v>
      </c>
      <c r="G13117" s="97"/>
      <c r="H13117" s="124" t="s">
        <v>1494</v>
      </c>
      <c r="I13117" s="125">
        <v>16226821.539999999</v>
      </c>
      <c r="J13117" s="125">
        <v>0</v>
      </c>
      <c r="K13117" s="126">
        <v>16226821.539999999</v>
      </c>
      <c r="L13117" s="100" t="s">
        <v>1324</v>
      </c>
    </row>
    <row r="13118" spans="1:12" ht="56.25" customHeight="1">
      <c r="A13118" s="97" t="s">
        <v>1493</v>
      </c>
      <c r="B13118" s="122" t="s">
        <v>10301</v>
      </c>
      <c r="C13118" s="123">
        <v>42550</v>
      </c>
      <c r="D13118" s="97" t="s">
        <v>13049</v>
      </c>
      <c r="E13118" s="97" t="s">
        <v>13</v>
      </c>
      <c r="F13118" s="97">
        <v>356961</v>
      </c>
      <c r="G13118" s="97"/>
      <c r="H13118" s="124" t="s">
        <v>1494</v>
      </c>
      <c r="I13118" s="125">
        <v>20808353.350000001</v>
      </c>
      <c r="J13118" s="125">
        <v>0</v>
      </c>
      <c r="K13118" s="126">
        <v>20808353.350000001</v>
      </c>
      <c r="L13118" s="100" t="s">
        <v>1324</v>
      </c>
    </row>
    <row r="13119" spans="1:12" ht="56.25" customHeight="1">
      <c r="A13119" s="97" t="s">
        <v>1493</v>
      </c>
      <c r="B13119" s="122" t="s">
        <v>10301</v>
      </c>
      <c r="C13119" s="123">
        <v>42550</v>
      </c>
      <c r="D13119" s="97" t="s">
        <v>13050</v>
      </c>
      <c r="E13119" s="97" t="s">
        <v>13</v>
      </c>
      <c r="F13119" s="97">
        <v>356963</v>
      </c>
      <c r="G13119" s="97"/>
      <c r="H13119" s="124" t="s">
        <v>1494</v>
      </c>
      <c r="I13119" s="125">
        <v>8014301.9500000002</v>
      </c>
      <c r="J13119" s="125">
        <v>0</v>
      </c>
      <c r="K13119" s="126">
        <v>8014301.9500000002</v>
      </c>
      <c r="L13119" s="100" t="s">
        <v>1324</v>
      </c>
    </row>
    <row r="13120" spans="1:12" ht="56.25" customHeight="1">
      <c r="A13120" s="97" t="s">
        <v>1493</v>
      </c>
      <c r="B13120" s="122" t="s">
        <v>10301</v>
      </c>
      <c r="C13120" s="123">
        <v>42550</v>
      </c>
      <c r="D13120" s="97" t="s">
        <v>13051</v>
      </c>
      <c r="E13120" s="97" t="s">
        <v>13</v>
      </c>
      <c r="F13120" s="97">
        <v>356965</v>
      </c>
      <c r="G13120" s="97"/>
      <c r="H13120" s="124" t="s">
        <v>1494</v>
      </c>
      <c r="I13120" s="125">
        <v>90193454.549999997</v>
      </c>
      <c r="J13120" s="125">
        <v>0</v>
      </c>
      <c r="K13120" s="126">
        <v>90193454.549999997</v>
      </c>
      <c r="L13120" s="100" t="s">
        <v>1324</v>
      </c>
    </row>
    <row r="13121" spans="1:12" ht="56.25" customHeight="1">
      <c r="A13121" s="97" t="s">
        <v>1493</v>
      </c>
      <c r="B13121" s="122" t="s">
        <v>10301</v>
      </c>
      <c r="C13121" s="123">
        <v>42550</v>
      </c>
      <c r="D13121" s="97" t="s">
        <v>13052</v>
      </c>
      <c r="E13121" s="97" t="s">
        <v>13</v>
      </c>
      <c r="F13121" s="97">
        <v>356967</v>
      </c>
      <c r="G13121" s="97"/>
      <c r="H13121" s="124" t="s">
        <v>1494</v>
      </c>
      <c r="I13121" s="125">
        <v>38765095.109999999</v>
      </c>
      <c r="J13121" s="125">
        <v>0</v>
      </c>
      <c r="K13121" s="126">
        <v>38765095.109999999</v>
      </c>
      <c r="L13121" s="100" t="s">
        <v>1324</v>
      </c>
    </row>
    <row r="13122" spans="1:12" ht="56.25" customHeight="1">
      <c r="A13122" s="97" t="s">
        <v>1493</v>
      </c>
      <c r="B13122" s="122" t="s">
        <v>10301</v>
      </c>
      <c r="C13122" s="123">
        <v>42550</v>
      </c>
      <c r="D13122" s="97" t="s">
        <v>13053</v>
      </c>
      <c r="E13122" s="97" t="s">
        <v>13</v>
      </c>
      <c r="F13122" s="97">
        <v>356969</v>
      </c>
      <c r="G13122" s="97"/>
      <c r="H13122" s="124" t="s">
        <v>1494</v>
      </c>
      <c r="I13122" s="125">
        <v>7113075.2800000003</v>
      </c>
      <c r="J13122" s="125">
        <v>0</v>
      </c>
      <c r="K13122" s="126">
        <v>7113075.2800000003</v>
      </c>
      <c r="L13122" s="100" t="s">
        <v>1324</v>
      </c>
    </row>
    <row r="13123" spans="1:12" ht="56.25" customHeight="1">
      <c r="A13123" s="97" t="s">
        <v>1493</v>
      </c>
      <c r="B13123" s="122" t="s">
        <v>10301</v>
      </c>
      <c r="C13123" s="123">
        <v>42550</v>
      </c>
      <c r="D13123" s="97" t="s">
        <v>13054</v>
      </c>
      <c r="E13123" s="97" t="s">
        <v>13</v>
      </c>
      <c r="F13123" s="97">
        <v>356971</v>
      </c>
      <c r="G13123" s="97"/>
      <c r="H13123" s="124" t="s">
        <v>1494</v>
      </c>
      <c r="I13123" s="125">
        <v>4878.42</v>
      </c>
      <c r="J13123" s="125">
        <v>0</v>
      </c>
      <c r="K13123" s="126">
        <v>4878.42</v>
      </c>
      <c r="L13123" s="100" t="s">
        <v>1324</v>
      </c>
    </row>
    <row r="13124" spans="1:12" ht="56.25" customHeight="1">
      <c r="A13124" s="97" t="s">
        <v>1493</v>
      </c>
      <c r="B13124" s="122" t="s">
        <v>10301</v>
      </c>
      <c r="C13124" s="123">
        <v>42550</v>
      </c>
      <c r="D13124" s="97" t="s">
        <v>13055</v>
      </c>
      <c r="E13124" s="97" t="s">
        <v>13</v>
      </c>
      <c r="F13124" s="97">
        <v>356973</v>
      </c>
      <c r="G13124" s="97"/>
      <c r="H13124" s="124" t="s">
        <v>1494</v>
      </c>
      <c r="I13124" s="125">
        <v>19085.55</v>
      </c>
      <c r="J13124" s="125">
        <v>0</v>
      </c>
      <c r="K13124" s="126">
        <v>19085.55</v>
      </c>
      <c r="L13124" s="100" t="s">
        <v>1324</v>
      </c>
    </row>
    <row r="13125" spans="1:12" ht="56.25" customHeight="1">
      <c r="A13125" s="97" t="s">
        <v>1493</v>
      </c>
      <c r="B13125" s="122" t="s">
        <v>10301</v>
      </c>
      <c r="C13125" s="123">
        <v>42550</v>
      </c>
      <c r="D13125" s="97" t="s">
        <v>13056</v>
      </c>
      <c r="E13125" s="97" t="s">
        <v>13</v>
      </c>
      <c r="F13125" s="97">
        <v>356975</v>
      </c>
      <c r="G13125" s="97"/>
      <c r="H13125" s="124" t="s">
        <v>1494</v>
      </c>
      <c r="I13125" s="125">
        <v>1178.82</v>
      </c>
      <c r="J13125" s="125">
        <v>0</v>
      </c>
      <c r="K13125" s="126">
        <v>1178.82</v>
      </c>
      <c r="L13125" s="100" t="s">
        <v>1324</v>
      </c>
    </row>
    <row r="13126" spans="1:12" ht="56.25" customHeight="1">
      <c r="A13126" s="97" t="s">
        <v>1493</v>
      </c>
      <c r="B13126" s="122" t="s">
        <v>10301</v>
      </c>
      <c r="C13126" s="123">
        <v>42550</v>
      </c>
      <c r="D13126" s="97" t="s">
        <v>13057</v>
      </c>
      <c r="E13126" s="97" t="s">
        <v>13</v>
      </c>
      <c r="F13126" s="97">
        <v>356977</v>
      </c>
      <c r="G13126" s="97"/>
      <c r="H13126" s="124" t="s">
        <v>1494</v>
      </c>
      <c r="I13126" s="125">
        <v>3771.83</v>
      </c>
      <c r="J13126" s="125">
        <v>0</v>
      </c>
      <c r="K13126" s="126">
        <v>3771.83</v>
      </c>
      <c r="L13126" s="100" t="s">
        <v>1324</v>
      </c>
    </row>
    <row r="13127" spans="1:12" ht="56.25" customHeight="1">
      <c r="A13127" s="97" t="s">
        <v>1493</v>
      </c>
      <c r="B13127" s="122" t="s">
        <v>10301</v>
      </c>
      <c r="C13127" s="123">
        <v>42550</v>
      </c>
      <c r="D13127" s="97" t="s">
        <v>13058</v>
      </c>
      <c r="E13127" s="97" t="s">
        <v>13</v>
      </c>
      <c r="F13127" s="97">
        <v>356979</v>
      </c>
      <c r="G13127" s="97"/>
      <c r="H13127" s="124" t="s">
        <v>1494</v>
      </c>
      <c r="I13127" s="125">
        <v>14457.31</v>
      </c>
      <c r="J13127" s="125">
        <v>0</v>
      </c>
      <c r="K13127" s="126">
        <v>14457.31</v>
      </c>
      <c r="L13127" s="100" t="s">
        <v>1324</v>
      </c>
    </row>
    <row r="13128" spans="1:12" ht="56.25" customHeight="1">
      <c r="A13128" s="97" t="s">
        <v>1493</v>
      </c>
      <c r="B13128" s="122" t="s">
        <v>10301</v>
      </c>
      <c r="C13128" s="123">
        <v>42550</v>
      </c>
      <c r="D13128" s="97" t="s">
        <v>13059</v>
      </c>
      <c r="E13128" s="97" t="s">
        <v>13</v>
      </c>
      <c r="F13128" s="97">
        <v>356981</v>
      </c>
      <c r="G13128" s="97"/>
      <c r="H13128" s="124" t="s">
        <v>1494</v>
      </c>
      <c r="I13128" s="125">
        <v>14457.31</v>
      </c>
      <c r="J13128" s="125">
        <v>0</v>
      </c>
      <c r="K13128" s="126">
        <v>14457.31</v>
      </c>
      <c r="L13128" s="100" t="s">
        <v>1324</v>
      </c>
    </row>
    <row r="13129" spans="1:12" ht="56.25" customHeight="1">
      <c r="A13129" s="97" t="s">
        <v>1493</v>
      </c>
      <c r="B13129" s="122" t="s">
        <v>10301</v>
      </c>
      <c r="C13129" s="123">
        <v>42550</v>
      </c>
      <c r="D13129" s="97" t="s">
        <v>13060</v>
      </c>
      <c r="E13129" s="97" t="s">
        <v>13</v>
      </c>
      <c r="F13129" s="97">
        <v>356983</v>
      </c>
      <c r="G13129" s="97"/>
      <c r="H13129" s="124" t="s">
        <v>1494</v>
      </c>
      <c r="I13129" s="125">
        <v>14457.31</v>
      </c>
      <c r="J13129" s="125">
        <v>0</v>
      </c>
      <c r="K13129" s="126">
        <v>14457.31</v>
      </c>
      <c r="L13129" s="100" t="s">
        <v>1324</v>
      </c>
    </row>
    <row r="13130" spans="1:12" ht="56.25" customHeight="1">
      <c r="A13130" s="97" t="s">
        <v>1493</v>
      </c>
      <c r="B13130" s="122" t="s">
        <v>10301</v>
      </c>
      <c r="C13130" s="123">
        <v>42550</v>
      </c>
      <c r="D13130" s="97" t="s">
        <v>13061</v>
      </c>
      <c r="E13130" s="97" t="s">
        <v>13</v>
      </c>
      <c r="F13130" s="97">
        <v>356985</v>
      </c>
      <c r="G13130" s="97"/>
      <c r="H13130" s="124" t="s">
        <v>1494</v>
      </c>
      <c r="I13130" s="125">
        <v>14457.31</v>
      </c>
      <c r="J13130" s="125">
        <v>0</v>
      </c>
      <c r="K13130" s="126">
        <v>14457.31</v>
      </c>
      <c r="L13130" s="100" t="s">
        <v>1324</v>
      </c>
    </row>
    <row r="13131" spans="1:12" ht="56.25" customHeight="1">
      <c r="A13131" s="97" t="s">
        <v>1493</v>
      </c>
      <c r="B13131" s="122" t="s">
        <v>10301</v>
      </c>
      <c r="C13131" s="123">
        <v>42550</v>
      </c>
      <c r="D13131" s="97" t="s">
        <v>13062</v>
      </c>
      <c r="E13131" s="97" t="s">
        <v>13</v>
      </c>
      <c r="F13131" s="97">
        <v>356987</v>
      </c>
      <c r="G13131" s="97"/>
      <c r="H13131" s="124" t="s">
        <v>1494</v>
      </c>
      <c r="I13131" s="125">
        <v>14457.31</v>
      </c>
      <c r="J13131" s="125">
        <v>0</v>
      </c>
      <c r="K13131" s="126">
        <v>14457.31</v>
      </c>
      <c r="L13131" s="100" t="s">
        <v>1324</v>
      </c>
    </row>
    <row r="13132" spans="1:12" ht="56.25" customHeight="1">
      <c r="A13132" s="97" t="s">
        <v>1493</v>
      </c>
      <c r="B13132" s="122" t="s">
        <v>10301</v>
      </c>
      <c r="C13132" s="123">
        <v>42550</v>
      </c>
      <c r="D13132" s="97" t="s">
        <v>13063</v>
      </c>
      <c r="E13132" s="97" t="s">
        <v>13</v>
      </c>
      <c r="F13132" s="97">
        <v>356989</v>
      </c>
      <c r="G13132" s="97"/>
      <c r="H13132" s="124" t="s">
        <v>1494</v>
      </c>
      <c r="I13132" s="125">
        <v>258433.97</v>
      </c>
      <c r="J13132" s="125">
        <v>0</v>
      </c>
      <c r="K13132" s="126">
        <v>258433.97</v>
      </c>
      <c r="L13132" s="100" t="s">
        <v>1324</v>
      </c>
    </row>
    <row r="13133" spans="1:12" ht="56.25" customHeight="1">
      <c r="A13133" s="97" t="s">
        <v>1493</v>
      </c>
      <c r="B13133" s="122" t="s">
        <v>10301</v>
      </c>
      <c r="C13133" s="123">
        <v>42550</v>
      </c>
      <c r="D13133" s="97" t="s">
        <v>13064</v>
      </c>
      <c r="E13133" s="97" t="s">
        <v>13</v>
      </c>
      <c r="F13133" s="97">
        <v>356991</v>
      </c>
      <c r="G13133" s="97"/>
      <c r="H13133" s="124" t="s">
        <v>1494</v>
      </c>
      <c r="I13133" s="125">
        <v>6745.3</v>
      </c>
      <c r="J13133" s="125">
        <v>0</v>
      </c>
      <c r="K13133" s="126">
        <v>6745.3</v>
      </c>
      <c r="L13133" s="100" t="s">
        <v>1324</v>
      </c>
    </row>
    <row r="13134" spans="1:12" ht="56.25" customHeight="1">
      <c r="A13134" s="97" t="s">
        <v>1493</v>
      </c>
      <c r="B13134" s="122" t="s">
        <v>10301</v>
      </c>
      <c r="C13134" s="123">
        <v>42550</v>
      </c>
      <c r="D13134" s="97" t="s">
        <v>13065</v>
      </c>
      <c r="E13134" s="97" t="s">
        <v>13</v>
      </c>
      <c r="F13134" s="97">
        <v>356993</v>
      </c>
      <c r="G13134" s="97"/>
      <c r="H13134" s="124" t="s">
        <v>1494</v>
      </c>
      <c r="I13134" s="125">
        <v>1724.12</v>
      </c>
      <c r="J13134" s="125">
        <v>0</v>
      </c>
      <c r="K13134" s="126">
        <v>1724.12</v>
      </c>
      <c r="L13134" s="100" t="s">
        <v>1324</v>
      </c>
    </row>
    <row r="13135" spans="1:12" ht="56.25" customHeight="1">
      <c r="A13135" s="97" t="s">
        <v>1493</v>
      </c>
      <c r="B13135" s="122" t="s">
        <v>10301</v>
      </c>
      <c r="C13135" s="123">
        <v>42550</v>
      </c>
      <c r="D13135" s="97" t="s">
        <v>13066</v>
      </c>
      <c r="E13135" s="97" t="s">
        <v>13</v>
      </c>
      <c r="F13135" s="97">
        <v>356995</v>
      </c>
      <c r="G13135" s="97"/>
      <c r="H13135" s="124" t="s">
        <v>1494</v>
      </c>
      <c r="I13135" s="125">
        <v>416.61</v>
      </c>
      <c r="J13135" s="125">
        <v>0</v>
      </c>
      <c r="K13135" s="126">
        <v>416.61</v>
      </c>
      <c r="L13135" s="100" t="s">
        <v>1324</v>
      </c>
    </row>
    <row r="13136" spans="1:12" ht="56.25" customHeight="1">
      <c r="A13136" s="97" t="s">
        <v>1493</v>
      </c>
      <c r="B13136" s="122" t="s">
        <v>10301</v>
      </c>
      <c r="C13136" s="123">
        <v>42550</v>
      </c>
      <c r="D13136" s="97" t="s">
        <v>13067</v>
      </c>
      <c r="E13136" s="97" t="s">
        <v>13</v>
      </c>
      <c r="F13136" s="97">
        <v>356997</v>
      </c>
      <c r="G13136" s="97"/>
      <c r="H13136" s="124" t="s">
        <v>1494</v>
      </c>
      <c r="I13136" s="125">
        <v>1333.04</v>
      </c>
      <c r="J13136" s="125">
        <v>0</v>
      </c>
      <c r="K13136" s="126">
        <v>1333.04</v>
      </c>
      <c r="L13136" s="100" t="s">
        <v>1324</v>
      </c>
    </row>
    <row r="13137" spans="1:12" ht="56.25" customHeight="1">
      <c r="A13137" s="97" t="s">
        <v>1493</v>
      </c>
      <c r="B13137" s="122" t="s">
        <v>10301</v>
      </c>
      <c r="C13137" s="123">
        <v>42550</v>
      </c>
      <c r="D13137" s="97" t="s">
        <v>13068</v>
      </c>
      <c r="E13137" s="97" t="s">
        <v>13</v>
      </c>
      <c r="F13137" s="97">
        <v>356999</v>
      </c>
      <c r="G13137" s="97"/>
      <c r="H13137" s="124" t="s">
        <v>1494</v>
      </c>
      <c r="I13137" s="125">
        <v>5109.53</v>
      </c>
      <c r="J13137" s="125">
        <v>0</v>
      </c>
      <c r="K13137" s="126">
        <v>5109.53</v>
      </c>
      <c r="L13137" s="100" t="s">
        <v>1324</v>
      </c>
    </row>
    <row r="13138" spans="1:12" ht="56.25" customHeight="1">
      <c r="A13138" s="97" t="s">
        <v>1493</v>
      </c>
      <c r="B13138" s="122" t="s">
        <v>10301</v>
      </c>
      <c r="C13138" s="123">
        <v>42550</v>
      </c>
      <c r="D13138" s="97" t="s">
        <v>13069</v>
      </c>
      <c r="E13138" s="97" t="s">
        <v>13</v>
      </c>
      <c r="F13138" s="97">
        <v>357001</v>
      </c>
      <c r="G13138" s="97"/>
      <c r="H13138" s="124" t="s">
        <v>1494</v>
      </c>
      <c r="I13138" s="125">
        <v>5109.53</v>
      </c>
      <c r="J13138" s="125">
        <v>0</v>
      </c>
      <c r="K13138" s="126">
        <v>5109.53</v>
      </c>
      <c r="L13138" s="100" t="s">
        <v>1324</v>
      </c>
    </row>
    <row r="13139" spans="1:12" ht="56.25" customHeight="1">
      <c r="A13139" s="97" t="s">
        <v>1493</v>
      </c>
      <c r="B13139" s="122" t="s">
        <v>10301</v>
      </c>
      <c r="C13139" s="123">
        <v>42550</v>
      </c>
      <c r="D13139" s="97" t="s">
        <v>13070</v>
      </c>
      <c r="E13139" s="97" t="s">
        <v>13</v>
      </c>
      <c r="F13139" s="97">
        <v>357003</v>
      </c>
      <c r="G13139" s="97"/>
      <c r="H13139" s="124" t="s">
        <v>1494</v>
      </c>
      <c r="I13139" s="125">
        <v>5109.53</v>
      </c>
      <c r="J13139" s="125">
        <v>0</v>
      </c>
      <c r="K13139" s="126">
        <v>5109.53</v>
      </c>
      <c r="L13139" s="100" t="s">
        <v>1324</v>
      </c>
    </row>
    <row r="13140" spans="1:12" ht="56.25" customHeight="1">
      <c r="A13140" s="97" t="s">
        <v>1493</v>
      </c>
      <c r="B13140" s="122" t="s">
        <v>10301</v>
      </c>
      <c r="C13140" s="123">
        <v>42550</v>
      </c>
      <c r="D13140" s="97" t="s">
        <v>13071</v>
      </c>
      <c r="E13140" s="97" t="s">
        <v>13</v>
      </c>
      <c r="F13140" s="97">
        <v>357005</v>
      </c>
      <c r="G13140" s="97"/>
      <c r="H13140" s="124" t="s">
        <v>1494</v>
      </c>
      <c r="I13140" s="125">
        <v>5109.53</v>
      </c>
      <c r="J13140" s="125">
        <v>0</v>
      </c>
      <c r="K13140" s="126">
        <v>5109.53</v>
      </c>
      <c r="L13140" s="100" t="s">
        <v>1324</v>
      </c>
    </row>
    <row r="13141" spans="1:12" ht="56.25" customHeight="1">
      <c r="A13141" s="97" t="s">
        <v>1493</v>
      </c>
      <c r="B13141" s="122" t="s">
        <v>10301</v>
      </c>
      <c r="C13141" s="123">
        <v>42550</v>
      </c>
      <c r="D13141" s="97" t="s">
        <v>13072</v>
      </c>
      <c r="E13141" s="97" t="s">
        <v>13</v>
      </c>
      <c r="F13141" s="97">
        <v>357007</v>
      </c>
      <c r="G13141" s="97"/>
      <c r="H13141" s="124" t="s">
        <v>1494</v>
      </c>
      <c r="I13141" s="125">
        <v>5109.53</v>
      </c>
      <c r="J13141" s="125">
        <v>0</v>
      </c>
      <c r="K13141" s="126">
        <v>5109.53</v>
      </c>
      <c r="L13141" s="100" t="s">
        <v>1324</v>
      </c>
    </row>
    <row r="13142" spans="1:12" ht="56.25" customHeight="1">
      <c r="A13142" s="97" t="s">
        <v>1493</v>
      </c>
      <c r="B13142" s="122" t="s">
        <v>10301</v>
      </c>
      <c r="C13142" s="123">
        <v>42550</v>
      </c>
      <c r="D13142" s="97" t="s">
        <v>13073</v>
      </c>
      <c r="E13142" s="97" t="s">
        <v>13</v>
      </c>
      <c r="F13142" s="97">
        <v>357009</v>
      </c>
      <c r="G13142" s="97"/>
      <c r="H13142" s="124" t="s">
        <v>1494</v>
      </c>
      <c r="I13142" s="125">
        <v>52420.76</v>
      </c>
      <c r="J13142" s="125">
        <v>0</v>
      </c>
      <c r="K13142" s="126">
        <v>52420.76</v>
      </c>
      <c r="L13142" s="100" t="s">
        <v>1324</v>
      </c>
    </row>
    <row r="13143" spans="1:12" ht="56.25" customHeight="1">
      <c r="A13143" s="97" t="s">
        <v>1493</v>
      </c>
      <c r="B13143" s="122" t="s">
        <v>10301</v>
      </c>
      <c r="C13143" s="123">
        <v>42550</v>
      </c>
      <c r="D13143" s="97" t="s">
        <v>13074</v>
      </c>
      <c r="E13143" s="97" t="s">
        <v>13</v>
      </c>
      <c r="F13143" s="97">
        <v>357011</v>
      </c>
      <c r="G13143" s="97"/>
      <c r="H13143" s="124" t="s">
        <v>1494</v>
      </c>
      <c r="I13143" s="125">
        <v>13399.23</v>
      </c>
      <c r="J13143" s="125">
        <v>0</v>
      </c>
      <c r="K13143" s="126">
        <v>13399.23</v>
      </c>
      <c r="L13143" s="100" t="s">
        <v>1324</v>
      </c>
    </row>
    <row r="13144" spans="1:12" ht="56.25" customHeight="1">
      <c r="A13144" s="97" t="s">
        <v>1493</v>
      </c>
      <c r="B13144" s="122" t="s">
        <v>10301</v>
      </c>
      <c r="C13144" s="123">
        <v>42550</v>
      </c>
      <c r="D13144" s="97" t="s">
        <v>13075</v>
      </c>
      <c r="E13144" s="97" t="s">
        <v>13</v>
      </c>
      <c r="F13144" s="97">
        <v>357013</v>
      </c>
      <c r="G13144" s="97"/>
      <c r="H13144" s="124" t="s">
        <v>1494</v>
      </c>
      <c r="I13144" s="125">
        <v>3237.71</v>
      </c>
      <c r="J13144" s="125">
        <v>0</v>
      </c>
      <c r="K13144" s="126">
        <v>3237.71</v>
      </c>
      <c r="L13144" s="100" t="s">
        <v>1324</v>
      </c>
    </row>
    <row r="13145" spans="1:12" ht="56.25" customHeight="1">
      <c r="A13145" s="97" t="s">
        <v>1493</v>
      </c>
      <c r="B13145" s="122" t="s">
        <v>10301</v>
      </c>
      <c r="C13145" s="123">
        <v>42550</v>
      </c>
      <c r="D13145" s="97" t="s">
        <v>13076</v>
      </c>
      <c r="E13145" s="97" t="s">
        <v>13</v>
      </c>
      <c r="F13145" s="97">
        <v>357015</v>
      </c>
      <c r="G13145" s="97"/>
      <c r="H13145" s="124" t="s">
        <v>1494</v>
      </c>
      <c r="I13145" s="125">
        <v>10359.83</v>
      </c>
      <c r="J13145" s="125">
        <v>0</v>
      </c>
      <c r="K13145" s="126">
        <v>10359.83</v>
      </c>
      <c r="L13145" s="100" t="s">
        <v>1324</v>
      </c>
    </row>
    <row r="13146" spans="1:12" ht="56.25" customHeight="1">
      <c r="A13146" s="97" t="s">
        <v>1493</v>
      </c>
      <c r="B13146" s="122" t="s">
        <v>10301</v>
      </c>
      <c r="C13146" s="123">
        <v>42550</v>
      </c>
      <c r="D13146" s="97" t="s">
        <v>13077</v>
      </c>
      <c r="E13146" s="97" t="s">
        <v>13</v>
      </c>
      <c r="F13146" s="97">
        <v>357017</v>
      </c>
      <c r="G13146" s="97"/>
      <c r="H13146" s="124" t="s">
        <v>1494</v>
      </c>
      <c r="I13146" s="125">
        <v>39708.769999999997</v>
      </c>
      <c r="J13146" s="125">
        <v>0</v>
      </c>
      <c r="K13146" s="126">
        <v>39708.769999999997</v>
      </c>
      <c r="L13146" s="100" t="s">
        <v>1324</v>
      </c>
    </row>
    <row r="13147" spans="1:12" ht="56.25" customHeight="1">
      <c r="A13147" s="97" t="s">
        <v>1493</v>
      </c>
      <c r="B13147" s="122" t="s">
        <v>10301</v>
      </c>
      <c r="C13147" s="123">
        <v>42550</v>
      </c>
      <c r="D13147" s="97" t="s">
        <v>13078</v>
      </c>
      <c r="E13147" s="97" t="s">
        <v>13</v>
      </c>
      <c r="F13147" s="97">
        <v>357019</v>
      </c>
      <c r="G13147" s="97"/>
      <c r="H13147" s="124" t="s">
        <v>1494</v>
      </c>
      <c r="I13147" s="125">
        <v>39708.769999999997</v>
      </c>
      <c r="J13147" s="125">
        <v>0</v>
      </c>
      <c r="K13147" s="126">
        <v>39708.769999999997</v>
      </c>
      <c r="L13147" s="100" t="s">
        <v>1324</v>
      </c>
    </row>
    <row r="13148" spans="1:12" ht="56.25" customHeight="1">
      <c r="A13148" s="97" t="s">
        <v>1493</v>
      </c>
      <c r="B13148" s="122" t="s">
        <v>10301</v>
      </c>
      <c r="C13148" s="123">
        <v>42550</v>
      </c>
      <c r="D13148" s="97" t="s">
        <v>13079</v>
      </c>
      <c r="E13148" s="97" t="s">
        <v>13</v>
      </c>
      <c r="F13148" s="97">
        <v>357021</v>
      </c>
      <c r="G13148" s="97"/>
      <c r="H13148" s="124" t="s">
        <v>1494</v>
      </c>
      <c r="I13148" s="125">
        <v>39708.769999999997</v>
      </c>
      <c r="J13148" s="125">
        <v>0</v>
      </c>
      <c r="K13148" s="126">
        <v>39708.769999999997</v>
      </c>
      <c r="L13148" s="100" t="s">
        <v>1324</v>
      </c>
    </row>
    <row r="13149" spans="1:12" ht="56.25" customHeight="1">
      <c r="A13149" s="97" t="s">
        <v>1493</v>
      </c>
      <c r="B13149" s="122" t="s">
        <v>10301</v>
      </c>
      <c r="C13149" s="123">
        <v>42550</v>
      </c>
      <c r="D13149" s="97" t="s">
        <v>13080</v>
      </c>
      <c r="E13149" s="97" t="s">
        <v>13</v>
      </c>
      <c r="F13149" s="97">
        <v>357023</v>
      </c>
      <c r="G13149" s="97"/>
      <c r="H13149" s="124" t="s">
        <v>1494</v>
      </c>
      <c r="I13149" s="125">
        <v>39708.769999999997</v>
      </c>
      <c r="J13149" s="125">
        <v>0</v>
      </c>
      <c r="K13149" s="126">
        <v>39708.769999999997</v>
      </c>
      <c r="L13149" s="100" t="s">
        <v>1324</v>
      </c>
    </row>
    <row r="13150" spans="1:12" ht="56.25" customHeight="1">
      <c r="A13150" s="97" t="s">
        <v>1493</v>
      </c>
      <c r="B13150" s="122" t="s">
        <v>10301</v>
      </c>
      <c r="C13150" s="123">
        <v>42550</v>
      </c>
      <c r="D13150" s="97" t="s">
        <v>13081</v>
      </c>
      <c r="E13150" s="97" t="s">
        <v>13</v>
      </c>
      <c r="F13150" s="97">
        <v>357025</v>
      </c>
      <c r="G13150" s="97"/>
      <c r="H13150" s="124" t="s">
        <v>1494</v>
      </c>
      <c r="I13150" s="125">
        <v>39708.769999999997</v>
      </c>
      <c r="J13150" s="125">
        <v>0</v>
      </c>
      <c r="K13150" s="126">
        <v>39708.769999999997</v>
      </c>
      <c r="L13150" s="100" t="s">
        <v>1324</v>
      </c>
    </row>
    <row r="13151" spans="1:12" ht="56.25" customHeight="1">
      <c r="A13151" s="97" t="s">
        <v>1493</v>
      </c>
      <c r="B13151" s="122" t="s">
        <v>10301</v>
      </c>
      <c r="C13151" s="123">
        <v>42550</v>
      </c>
      <c r="D13151" s="97" t="s">
        <v>13082</v>
      </c>
      <c r="E13151" s="97" t="s">
        <v>13</v>
      </c>
      <c r="F13151" s="97">
        <v>357027</v>
      </c>
      <c r="G13151" s="97"/>
      <c r="H13151" s="124" t="s">
        <v>1494</v>
      </c>
      <c r="I13151" s="125">
        <v>47420.5</v>
      </c>
      <c r="J13151" s="125">
        <v>0</v>
      </c>
      <c r="K13151" s="126">
        <v>47420.5</v>
      </c>
      <c r="L13151" s="100" t="s">
        <v>1324</v>
      </c>
    </row>
    <row r="13152" spans="1:12" ht="56.25" customHeight="1">
      <c r="A13152" s="97" t="s">
        <v>1493</v>
      </c>
      <c r="B13152" s="122" t="s">
        <v>10301</v>
      </c>
      <c r="C13152" s="123">
        <v>42550</v>
      </c>
      <c r="D13152" s="97" t="s">
        <v>13083</v>
      </c>
      <c r="E13152" s="97" t="s">
        <v>13</v>
      </c>
      <c r="F13152" s="97">
        <v>357029</v>
      </c>
      <c r="G13152" s="97"/>
      <c r="H13152" s="124" t="s">
        <v>1494</v>
      </c>
      <c r="I13152" s="125">
        <v>3776.5</v>
      </c>
      <c r="J13152" s="125">
        <v>0</v>
      </c>
      <c r="K13152" s="126">
        <v>3776.5</v>
      </c>
      <c r="L13152" s="100" t="s">
        <v>1324</v>
      </c>
    </row>
    <row r="13153" spans="1:12" ht="56.25" customHeight="1">
      <c r="A13153" s="97" t="s">
        <v>1493</v>
      </c>
      <c r="B13153" s="122" t="s">
        <v>10301</v>
      </c>
      <c r="C13153" s="123">
        <v>42550</v>
      </c>
      <c r="D13153" s="97" t="s">
        <v>13084</v>
      </c>
      <c r="E13153" s="97" t="s">
        <v>13</v>
      </c>
      <c r="F13153" s="97">
        <v>357031</v>
      </c>
      <c r="G13153" s="97"/>
      <c r="H13153" s="124" t="s">
        <v>1494</v>
      </c>
      <c r="I13153" s="125">
        <v>4692.93</v>
      </c>
      <c r="J13153" s="125">
        <v>0</v>
      </c>
      <c r="K13153" s="126">
        <v>4692.93</v>
      </c>
      <c r="L13153" s="100" t="s">
        <v>1324</v>
      </c>
    </row>
    <row r="13154" spans="1:12" ht="56.25" customHeight="1">
      <c r="A13154" s="97" t="s">
        <v>1493</v>
      </c>
      <c r="B13154" s="122" t="s">
        <v>10301</v>
      </c>
      <c r="C13154" s="123">
        <v>42550</v>
      </c>
      <c r="D13154" s="97" t="s">
        <v>13085</v>
      </c>
      <c r="E13154" s="97" t="s">
        <v>13</v>
      </c>
      <c r="F13154" s="97">
        <v>357033</v>
      </c>
      <c r="G13154" s="97"/>
      <c r="H13154" s="124" t="s">
        <v>1494</v>
      </c>
      <c r="I13154" s="125">
        <v>3385.41</v>
      </c>
      <c r="J13154" s="125">
        <v>0</v>
      </c>
      <c r="K13154" s="126">
        <v>3385.41</v>
      </c>
      <c r="L13154" s="100" t="s">
        <v>1324</v>
      </c>
    </row>
    <row r="13155" spans="1:12" ht="56.25" customHeight="1">
      <c r="A13155" s="97" t="s">
        <v>1493</v>
      </c>
      <c r="B13155" s="122" t="s">
        <v>10301</v>
      </c>
      <c r="C13155" s="123">
        <v>42550</v>
      </c>
      <c r="D13155" s="97" t="s">
        <v>13086</v>
      </c>
      <c r="E13155" s="97" t="s">
        <v>13</v>
      </c>
      <c r="F13155" s="97">
        <v>357035</v>
      </c>
      <c r="G13155" s="97"/>
      <c r="H13155" s="124" t="s">
        <v>1494</v>
      </c>
      <c r="I13155" s="125">
        <v>13278.56</v>
      </c>
      <c r="J13155" s="125">
        <v>0</v>
      </c>
      <c r="K13155" s="126">
        <v>13278.56</v>
      </c>
      <c r="L13155" s="100" t="s">
        <v>1324</v>
      </c>
    </row>
    <row r="13156" spans="1:12" ht="56.25" customHeight="1">
      <c r="A13156" s="97" t="s">
        <v>1493</v>
      </c>
      <c r="B13156" s="122" t="s">
        <v>10301</v>
      </c>
      <c r="C13156" s="123">
        <v>42550</v>
      </c>
      <c r="D13156" s="97" t="s">
        <v>13087</v>
      </c>
      <c r="E13156" s="97" t="s">
        <v>13</v>
      </c>
      <c r="F13156" s="97">
        <v>357037</v>
      </c>
      <c r="G13156" s="97"/>
      <c r="H13156" s="124" t="s">
        <v>1494</v>
      </c>
      <c r="I13156" s="125">
        <v>9578.89</v>
      </c>
      <c r="J13156" s="125">
        <v>0</v>
      </c>
      <c r="K13156" s="126">
        <v>9578.89</v>
      </c>
      <c r="L13156" s="100" t="s">
        <v>1324</v>
      </c>
    </row>
    <row r="13157" spans="1:12" ht="56.25" customHeight="1">
      <c r="A13157" s="97" t="s">
        <v>1493</v>
      </c>
      <c r="B13157" s="122" t="s">
        <v>10301</v>
      </c>
      <c r="C13157" s="123">
        <v>42550</v>
      </c>
      <c r="D13157" s="97" t="s">
        <v>13088</v>
      </c>
      <c r="E13157" s="97" t="s">
        <v>13</v>
      </c>
      <c r="F13157" s="97">
        <v>357039</v>
      </c>
      <c r="G13157" s="97"/>
      <c r="H13157" s="124" t="s">
        <v>1494</v>
      </c>
      <c r="I13157" s="125">
        <v>10685.48</v>
      </c>
      <c r="J13157" s="125">
        <v>0</v>
      </c>
      <c r="K13157" s="126">
        <v>10685.48</v>
      </c>
      <c r="L13157" s="100" t="s">
        <v>1324</v>
      </c>
    </row>
    <row r="13158" spans="1:12" ht="56.25" customHeight="1">
      <c r="A13158" s="97" t="s">
        <v>1493</v>
      </c>
      <c r="B13158" s="122" t="s">
        <v>10301</v>
      </c>
      <c r="C13158" s="123">
        <v>42550</v>
      </c>
      <c r="D13158" s="97" t="s">
        <v>13089</v>
      </c>
      <c r="E13158" s="97" t="s">
        <v>13</v>
      </c>
      <c r="F13158" s="97">
        <v>357041</v>
      </c>
      <c r="G13158" s="97"/>
      <c r="H13158" s="124" t="s">
        <v>1494</v>
      </c>
      <c r="I13158" s="125">
        <v>26309.54</v>
      </c>
      <c r="J13158" s="125">
        <v>0</v>
      </c>
      <c r="K13158" s="126">
        <v>26309.54</v>
      </c>
      <c r="L13158" s="100" t="s">
        <v>1324</v>
      </c>
    </row>
    <row r="13159" spans="1:12" ht="56.25" customHeight="1">
      <c r="A13159" s="97" t="s">
        <v>1493</v>
      </c>
      <c r="B13159" s="122" t="s">
        <v>10301</v>
      </c>
      <c r="C13159" s="123">
        <v>42550</v>
      </c>
      <c r="D13159" s="97" t="s">
        <v>13090</v>
      </c>
      <c r="E13159" s="97" t="s">
        <v>13</v>
      </c>
      <c r="F13159" s="97">
        <v>357043</v>
      </c>
      <c r="G13159" s="97"/>
      <c r="H13159" s="124" t="s">
        <v>1494</v>
      </c>
      <c r="I13159" s="125">
        <v>29348.93</v>
      </c>
      <c r="J13159" s="125">
        <v>0</v>
      </c>
      <c r="K13159" s="126">
        <v>29348.93</v>
      </c>
      <c r="L13159" s="100" t="s">
        <v>1324</v>
      </c>
    </row>
    <row r="13160" spans="1:12" ht="56.25" customHeight="1">
      <c r="A13160" s="97" t="s">
        <v>1493</v>
      </c>
      <c r="B13160" s="122" t="s">
        <v>10301</v>
      </c>
      <c r="C13160" s="123">
        <v>42550</v>
      </c>
      <c r="D13160" s="97" t="s">
        <v>13091</v>
      </c>
      <c r="E13160" s="97" t="s">
        <v>13</v>
      </c>
      <c r="F13160" s="97">
        <v>357045</v>
      </c>
      <c r="G13160" s="97"/>
      <c r="H13160" s="124" t="s">
        <v>1494</v>
      </c>
      <c r="I13160" s="125">
        <v>36471.050000000003</v>
      </c>
      <c r="J13160" s="125">
        <v>0</v>
      </c>
      <c r="K13160" s="126">
        <v>36471.050000000003</v>
      </c>
      <c r="L13160" s="100" t="s">
        <v>1324</v>
      </c>
    </row>
    <row r="13161" spans="1:12" ht="56.25" customHeight="1">
      <c r="A13161" s="97" t="s">
        <v>1493</v>
      </c>
      <c r="B13161" s="122" t="s">
        <v>10301</v>
      </c>
      <c r="C13161" s="123">
        <v>42580</v>
      </c>
      <c r="D13161" s="97" t="s">
        <v>13659</v>
      </c>
      <c r="E13161" s="97" t="s">
        <v>13</v>
      </c>
      <c r="F13161" s="97">
        <v>358031</v>
      </c>
      <c r="G13161" s="97"/>
      <c r="H13161" s="124" t="s">
        <v>1494</v>
      </c>
      <c r="I13161" s="125">
        <v>1706280.73</v>
      </c>
      <c r="J13161" s="125">
        <v>0</v>
      </c>
      <c r="K13161" s="126">
        <v>1706280.73</v>
      </c>
      <c r="L13161" s="100" t="s">
        <v>1324</v>
      </c>
    </row>
    <row r="13162" spans="1:12" ht="56.25" customHeight="1">
      <c r="A13162" s="97" t="s">
        <v>1493</v>
      </c>
      <c r="B13162" s="122" t="s">
        <v>10301</v>
      </c>
      <c r="C13162" s="123">
        <v>42580</v>
      </c>
      <c r="D13162" s="97" t="s">
        <v>13660</v>
      </c>
      <c r="E13162" s="97" t="s">
        <v>13</v>
      </c>
      <c r="F13162" s="97">
        <v>358033</v>
      </c>
      <c r="G13162" s="97"/>
      <c r="H13162" s="124" t="s">
        <v>1494</v>
      </c>
      <c r="I13162" s="125">
        <v>1706280.73</v>
      </c>
      <c r="J13162" s="125">
        <v>0</v>
      </c>
      <c r="K13162" s="126">
        <v>1706280.73</v>
      </c>
      <c r="L13162" s="100" t="s">
        <v>1324</v>
      </c>
    </row>
    <row r="13163" spans="1:12" ht="56.25" customHeight="1">
      <c r="A13163" s="97" t="s">
        <v>1493</v>
      </c>
      <c r="B13163" s="122" t="s">
        <v>10301</v>
      </c>
      <c r="C13163" s="123">
        <v>42580</v>
      </c>
      <c r="D13163" s="97" t="s">
        <v>13661</v>
      </c>
      <c r="E13163" s="97" t="s">
        <v>13</v>
      </c>
      <c r="F13163" s="97">
        <v>358035</v>
      </c>
      <c r="G13163" s="97"/>
      <c r="H13163" s="124" t="s">
        <v>1494</v>
      </c>
      <c r="I13163" s="125">
        <v>1706280.73</v>
      </c>
      <c r="J13163" s="125">
        <v>0</v>
      </c>
      <c r="K13163" s="126">
        <v>1706280.73</v>
      </c>
      <c r="L13163" s="100" t="s">
        <v>1324</v>
      </c>
    </row>
    <row r="13164" spans="1:12" ht="56.25" customHeight="1">
      <c r="A13164" s="97" t="s">
        <v>1493</v>
      </c>
      <c r="B13164" s="122" t="s">
        <v>10301</v>
      </c>
      <c r="C13164" s="123">
        <v>42580</v>
      </c>
      <c r="D13164" s="97" t="s">
        <v>13662</v>
      </c>
      <c r="E13164" s="97" t="s">
        <v>13</v>
      </c>
      <c r="F13164" s="97">
        <v>358037</v>
      </c>
      <c r="G13164" s="97"/>
      <c r="H13164" s="124" t="s">
        <v>1494</v>
      </c>
      <c r="I13164" s="125">
        <v>1706280.73</v>
      </c>
      <c r="J13164" s="125">
        <v>0</v>
      </c>
      <c r="K13164" s="126">
        <v>1706280.73</v>
      </c>
      <c r="L13164" s="100" t="s">
        <v>1324</v>
      </c>
    </row>
    <row r="13165" spans="1:12" ht="56.25" customHeight="1">
      <c r="A13165" s="97" t="s">
        <v>1493</v>
      </c>
      <c r="B13165" s="122" t="s">
        <v>10301</v>
      </c>
      <c r="C13165" s="123">
        <v>42580</v>
      </c>
      <c r="D13165" s="97" t="s">
        <v>13663</v>
      </c>
      <c r="E13165" s="97" t="s">
        <v>13</v>
      </c>
      <c r="F13165" s="97">
        <v>358039</v>
      </c>
      <c r="G13165" s="97"/>
      <c r="H13165" s="124" t="s">
        <v>1494</v>
      </c>
      <c r="I13165" s="125">
        <v>1706280.73</v>
      </c>
      <c r="J13165" s="125">
        <v>0</v>
      </c>
      <c r="K13165" s="126">
        <v>1706280.73</v>
      </c>
      <c r="L13165" s="100" t="s">
        <v>1324</v>
      </c>
    </row>
    <row r="13166" spans="1:12" ht="56.25" customHeight="1">
      <c r="A13166" s="97" t="s">
        <v>1493</v>
      </c>
      <c r="B13166" s="122" t="s">
        <v>10301</v>
      </c>
      <c r="C13166" s="123">
        <v>42580</v>
      </c>
      <c r="D13166" s="97" t="s">
        <v>13664</v>
      </c>
      <c r="E13166" s="97" t="s">
        <v>13</v>
      </c>
      <c r="F13166" s="97">
        <v>358041</v>
      </c>
      <c r="G13166" s="97"/>
      <c r="H13166" s="124" t="s">
        <v>1494</v>
      </c>
      <c r="I13166" s="125">
        <v>4686500.51</v>
      </c>
      <c r="J13166" s="125">
        <v>0</v>
      </c>
      <c r="K13166" s="126">
        <v>4686500.51</v>
      </c>
      <c r="L13166" s="100" t="s">
        <v>1324</v>
      </c>
    </row>
    <row r="13167" spans="1:12" ht="56.25" customHeight="1">
      <c r="A13167" s="97" t="s">
        <v>1493</v>
      </c>
      <c r="B13167" s="122" t="s">
        <v>10301</v>
      </c>
      <c r="C13167" s="123">
        <v>42580</v>
      </c>
      <c r="D13167" s="97" t="s">
        <v>13665</v>
      </c>
      <c r="E13167" s="97" t="s">
        <v>13</v>
      </c>
      <c r="F13167" s="97">
        <v>358043</v>
      </c>
      <c r="G13167" s="97"/>
      <c r="H13167" s="124" t="s">
        <v>1494</v>
      </c>
      <c r="I13167" s="125">
        <v>4686500.51</v>
      </c>
      <c r="J13167" s="125">
        <v>0</v>
      </c>
      <c r="K13167" s="126">
        <v>4686500.51</v>
      </c>
      <c r="L13167" s="100" t="s">
        <v>1324</v>
      </c>
    </row>
    <row r="13168" spans="1:12" ht="56.25" customHeight="1">
      <c r="A13168" s="97" t="s">
        <v>1493</v>
      </c>
      <c r="B13168" s="122" t="s">
        <v>10301</v>
      </c>
      <c r="C13168" s="123">
        <v>42580</v>
      </c>
      <c r="D13168" s="97" t="s">
        <v>13666</v>
      </c>
      <c r="E13168" s="97" t="s">
        <v>13</v>
      </c>
      <c r="F13168" s="97">
        <v>358045</v>
      </c>
      <c r="G13168" s="97"/>
      <c r="H13168" s="124" t="s">
        <v>1494</v>
      </c>
      <c r="I13168" s="125">
        <v>4686500.51</v>
      </c>
      <c r="J13168" s="125">
        <v>0</v>
      </c>
      <c r="K13168" s="126">
        <v>4686500.51</v>
      </c>
      <c r="L13168" s="100" t="s">
        <v>1324</v>
      </c>
    </row>
    <row r="13169" spans="1:12" ht="56.25" customHeight="1">
      <c r="A13169" s="97" t="s">
        <v>1493</v>
      </c>
      <c r="B13169" s="122" t="s">
        <v>10301</v>
      </c>
      <c r="C13169" s="123">
        <v>42580</v>
      </c>
      <c r="D13169" s="97" t="s">
        <v>13667</v>
      </c>
      <c r="E13169" s="97" t="s">
        <v>13</v>
      </c>
      <c r="F13169" s="97">
        <v>358047</v>
      </c>
      <c r="G13169" s="97"/>
      <c r="H13169" s="124" t="s">
        <v>1494</v>
      </c>
      <c r="I13169" s="125">
        <v>4686500.51</v>
      </c>
      <c r="J13169" s="125">
        <v>0</v>
      </c>
      <c r="K13169" s="126">
        <v>4686500.51</v>
      </c>
      <c r="L13169" s="100" t="s">
        <v>1324</v>
      </c>
    </row>
    <row r="13170" spans="1:12" ht="56.25" customHeight="1">
      <c r="A13170" s="97" t="s">
        <v>1493</v>
      </c>
      <c r="B13170" s="122" t="s">
        <v>10301</v>
      </c>
      <c r="C13170" s="123">
        <v>42580</v>
      </c>
      <c r="D13170" s="97" t="s">
        <v>13668</v>
      </c>
      <c r="E13170" s="97" t="s">
        <v>13</v>
      </c>
      <c r="F13170" s="97">
        <v>358049</v>
      </c>
      <c r="G13170" s="97"/>
      <c r="H13170" s="124" t="s">
        <v>1494</v>
      </c>
      <c r="I13170" s="125">
        <v>4686500.51</v>
      </c>
      <c r="J13170" s="125">
        <v>0</v>
      </c>
      <c r="K13170" s="126">
        <v>4686500.51</v>
      </c>
      <c r="L13170" s="100" t="s">
        <v>1324</v>
      </c>
    </row>
    <row r="13171" spans="1:12" ht="56.25" customHeight="1">
      <c r="A13171" s="97" t="s">
        <v>1493</v>
      </c>
      <c r="B13171" s="122" t="s">
        <v>10301</v>
      </c>
      <c r="C13171" s="123">
        <v>42580</v>
      </c>
      <c r="D13171" s="97" t="s">
        <v>13669</v>
      </c>
      <c r="E13171" s="97" t="s">
        <v>13</v>
      </c>
      <c r="F13171" s="97">
        <v>358051</v>
      </c>
      <c r="G13171" s="97"/>
      <c r="H13171" s="124" t="s">
        <v>1494</v>
      </c>
      <c r="I13171" s="125">
        <v>3969946.55</v>
      </c>
      <c r="J13171" s="125">
        <v>0</v>
      </c>
      <c r="K13171" s="126">
        <v>3969946.55</v>
      </c>
      <c r="L13171" s="100" t="s">
        <v>1324</v>
      </c>
    </row>
    <row r="13172" spans="1:12" ht="56.25" customHeight="1">
      <c r="A13172" s="97" t="s">
        <v>1493</v>
      </c>
      <c r="B13172" s="122" t="s">
        <v>10301</v>
      </c>
      <c r="C13172" s="123">
        <v>42580</v>
      </c>
      <c r="D13172" s="97" t="s">
        <v>13670</v>
      </c>
      <c r="E13172" s="97" t="s">
        <v>13</v>
      </c>
      <c r="F13172" s="97">
        <v>358053</v>
      </c>
      <c r="G13172" s="97"/>
      <c r="H13172" s="124" t="s">
        <v>1494</v>
      </c>
      <c r="I13172" s="125">
        <v>3969946.55</v>
      </c>
      <c r="J13172" s="125">
        <v>0</v>
      </c>
      <c r="K13172" s="126">
        <v>3969946.55</v>
      </c>
      <c r="L13172" s="100" t="s">
        <v>1324</v>
      </c>
    </row>
    <row r="13173" spans="1:12" ht="56.25" customHeight="1">
      <c r="A13173" s="97" t="s">
        <v>1493</v>
      </c>
      <c r="B13173" s="122" t="s">
        <v>10301</v>
      </c>
      <c r="C13173" s="123">
        <v>42580</v>
      </c>
      <c r="D13173" s="97" t="s">
        <v>13671</v>
      </c>
      <c r="E13173" s="97" t="s">
        <v>13</v>
      </c>
      <c r="F13173" s="97">
        <v>358055</v>
      </c>
      <c r="G13173" s="97"/>
      <c r="H13173" s="124" t="s">
        <v>1494</v>
      </c>
      <c r="I13173" s="125">
        <v>3969946.55</v>
      </c>
      <c r="J13173" s="125">
        <v>0</v>
      </c>
      <c r="K13173" s="126">
        <v>3969946.55</v>
      </c>
      <c r="L13173" s="100" t="s">
        <v>1324</v>
      </c>
    </row>
    <row r="13174" spans="1:12" ht="56.25" customHeight="1">
      <c r="A13174" s="97" t="s">
        <v>1493</v>
      </c>
      <c r="B13174" s="122" t="s">
        <v>10301</v>
      </c>
      <c r="C13174" s="123">
        <v>42580</v>
      </c>
      <c r="D13174" s="97" t="s">
        <v>13672</v>
      </c>
      <c r="E13174" s="97" t="s">
        <v>13</v>
      </c>
      <c r="F13174" s="97">
        <v>358057</v>
      </c>
      <c r="G13174" s="97"/>
      <c r="H13174" s="124" t="s">
        <v>1494</v>
      </c>
      <c r="I13174" s="125">
        <v>3969946.55</v>
      </c>
      <c r="J13174" s="125">
        <v>0</v>
      </c>
      <c r="K13174" s="126">
        <v>3969946.55</v>
      </c>
      <c r="L13174" s="100" t="s">
        <v>1324</v>
      </c>
    </row>
    <row r="13175" spans="1:12" ht="56.25" customHeight="1">
      <c r="A13175" s="97" t="s">
        <v>1493</v>
      </c>
      <c r="B13175" s="122" t="s">
        <v>10301</v>
      </c>
      <c r="C13175" s="123">
        <v>42580</v>
      </c>
      <c r="D13175" s="97" t="s">
        <v>13673</v>
      </c>
      <c r="E13175" s="97" t="s">
        <v>13</v>
      </c>
      <c r="F13175" s="97">
        <v>358059</v>
      </c>
      <c r="G13175" s="97"/>
      <c r="H13175" s="124" t="s">
        <v>1494</v>
      </c>
      <c r="I13175" s="125">
        <v>3969946.55</v>
      </c>
      <c r="J13175" s="125">
        <v>0</v>
      </c>
      <c r="K13175" s="126">
        <v>3969946.55</v>
      </c>
      <c r="L13175" s="100" t="s">
        <v>1324</v>
      </c>
    </row>
    <row r="13176" spans="1:12" ht="56.25" customHeight="1">
      <c r="A13176" s="97" t="s">
        <v>1493</v>
      </c>
      <c r="B13176" s="122" t="s">
        <v>10301</v>
      </c>
      <c r="C13176" s="123">
        <v>42580</v>
      </c>
      <c r="D13176" s="97" t="s">
        <v>13674</v>
      </c>
      <c r="E13176" s="97" t="s">
        <v>13</v>
      </c>
      <c r="F13176" s="97">
        <v>358061</v>
      </c>
      <c r="G13176" s="97"/>
      <c r="H13176" s="124" t="s">
        <v>1494</v>
      </c>
      <c r="I13176" s="125">
        <v>10903924.52</v>
      </c>
      <c r="J13176" s="125">
        <v>0</v>
      </c>
      <c r="K13176" s="126">
        <v>10903924.52</v>
      </c>
      <c r="L13176" s="100" t="s">
        <v>1324</v>
      </c>
    </row>
    <row r="13177" spans="1:12" ht="56.25" customHeight="1">
      <c r="A13177" s="97" t="s">
        <v>1493</v>
      </c>
      <c r="B13177" s="122" t="s">
        <v>10301</v>
      </c>
      <c r="C13177" s="123">
        <v>42580</v>
      </c>
      <c r="D13177" s="97" t="s">
        <v>13675</v>
      </c>
      <c r="E13177" s="97" t="s">
        <v>13</v>
      </c>
      <c r="F13177" s="97">
        <v>358063</v>
      </c>
      <c r="G13177" s="97"/>
      <c r="H13177" s="124" t="s">
        <v>1494</v>
      </c>
      <c r="I13177" s="125">
        <v>10903924.52</v>
      </c>
      <c r="J13177" s="125">
        <v>0</v>
      </c>
      <c r="K13177" s="126">
        <v>10903924.52</v>
      </c>
      <c r="L13177" s="100" t="s">
        <v>1324</v>
      </c>
    </row>
    <row r="13178" spans="1:12" ht="56.25" customHeight="1">
      <c r="A13178" s="97" t="s">
        <v>1493</v>
      </c>
      <c r="B13178" s="122" t="s">
        <v>10301</v>
      </c>
      <c r="C13178" s="123">
        <v>42580</v>
      </c>
      <c r="D13178" s="97" t="s">
        <v>13676</v>
      </c>
      <c r="E13178" s="97" t="s">
        <v>13</v>
      </c>
      <c r="F13178" s="97">
        <v>358065</v>
      </c>
      <c r="G13178" s="97"/>
      <c r="H13178" s="124" t="s">
        <v>1494</v>
      </c>
      <c r="I13178" s="125">
        <v>10903924.52</v>
      </c>
      <c r="J13178" s="125">
        <v>0</v>
      </c>
      <c r="K13178" s="126">
        <v>10903924.52</v>
      </c>
      <c r="L13178" s="100" t="s">
        <v>1324</v>
      </c>
    </row>
    <row r="13179" spans="1:12" ht="56.25" customHeight="1">
      <c r="A13179" s="97" t="s">
        <v>1493</v>
      </c>
      <c r="B13179" s="122" t="s">
        <v>10301</v>
      </c>
      <c r="C13179" s="123">
        <v>42580</v>
      </c>
      <c r="D13179" s="97" t="s">
        <v>13677</v>
      </c>
      <c r="E13179" s="97" t="s">
        <v>13</v>
      </c>
      <c r="F13179" s="97">
        <v>358067</v>
      </c>
      <c r="G13179" s="97"/>
      <c r="H13179" s="124" t="s">
        <v>1494</v>
      </c>
      <c r="I13179" s="125">
        <v>10903924.52</v>
      </c>
      <c r="J13179" s="125">
        <v>0</v>
      </c>
      <c r="K13179" s="126">
        <v>10903924.52</v>
      </c>
      <c r="L13179" s="100" t="s">
        <v>1324</v>
      </c>
    </row>
    <row r="13180" spans="1:12" ht="56.25" customHeight="1">
      <c r="A13180" s="97" t="s">
        <v>1493</v>
      </c>
      <c r="B13180" s="122" t="s">
        <v>10301</v>
      </c>
      <c r="C13180" s="123">
        <v>42580</v>
      </c>
      <c r="D13180" s="97" t="s">
        <v>13678</v>
      </c>
      <c r="E13180" s="97" t="s">
        <v>13</v>
      </c>
      <c r="F13180" s="97">
        <v>358069</v>
      </c>
      <c r="G13180" s="97"/>
      <c r="H13180" s="124" t="s">
        <v>1494</v>
      </c>
      <c r="I13180" s="125">
        <v>10903924.52</v>
      </c>
      <c r="J13180" s="125">
        <v>0</v>
      </c>
      <c r="K13180" s="126">
        <v>10903924.52</v>
      </c>
      <c r="L13180" s="100" t="s">
        <v>1324</v>
      </c>
    </row>
    <row r="13181" spans="1:12" ht="56.25" customHeight="1">
      <c r="A13181" s="97" t="s">
        <v>1493</v>
      </c>
      <c r="B13181" s="122" t="s">
        <v>10301</v>
      </c>
      <c r="C13181" s="123">
        <v>42580</v>
      </c>
      <c r="D13181" s="97" t="s">
        <v>13679</v>
      </c>
      <c r="E13181" s="97" t="s">
        <v>13</v>
      </c>
      <c r="F13181" s="97">
        <v>358071</v>
      </c>
      <c r="G13181" s="97"/>
      <c r="H13181" s="124" t="s">
        <v>1494</v>
      </c>
      <c r="I13181" s="125">
        <v>2006112.33</v>
      </c>
      <c r="J13181" s="125">
        <v>0</v>
      </c>
      <c r="K13181" s="126">
        <v>2006112.33</v>
      </c>
      <c r="L13181" s="100" t="s">
        <v>1324</v>
      </c>
    </row>
    <row r="13182" spans="1:12" ht="56.25" customHeight="1">
      <c r="A13182" s="97" t="s">
        <v>1493</v>
      </c>
      <c r="B13182" s="122" t="s">
        <v>10301</v>
      </c>
      <c r="C13182" s="123">
        <v>42580</v>
      </c>
      <c r="D13182" s="97" t="s">
        <v>13680</v>
      </c>
      <c r="E13182" s="97" t="s">
        <v>13</v>
      </c>
      <c r="F13182" s="97">
        <v>358073</v>
      </c>
      <c r="G13182" s="97"/>
      <c r="H13182" s="124" t="s">
        <v>1494</v>
      </c>
      <c r="I13182" s="125">
        <v>2006112.33</v>
      </c>
      <c r="J13182" s="125">
        <v>0</v>
      </c>
      <c r="K13182" s="126">
        <v>2006112.33</v>
      </c>
      <c r="L13182" s="100" t="s">
        <v>1324</v>
      </c>
    </row>
    <row r="13183" spans="1:12" ht="56.25" customHeight="1">
      <c r="A13183" s="97" t="s">
        <v>1493</v>
      </c>
      <c r="B13183" s="122" t="s">
        <v>10301</v>
      </c>
      <c r="C13183" s="123">
        <v>42580</v>
      </c>
      <c r="D13183" s="97" t="s">
        <v>13681</v>
      </c>
      <c r="E13183" s="97" t="s">
        <v>13</v>
      </c>
      <c r="F13183" s="97">
        <v>358075</v>
      </c>
      <c r="G13183" s="97"/>
      <c r="H13183" s="124" t="s">
        <v>1494</v>
      </c>
      <c r="I13183" s="125">
        <v>2006112.33</v>
      </c>
      <c r="J13183" s="125">
        <v>0</v>
      </c>
      <c r="K13183" s="126">
        <v>2006112.33</v>
      </c>
      <c r="L13183" s="100" t="s">
        <v>1324</v>
      </c>
    </row>
    <row r="13184" spans="1:12" ht="56.25" customHeight="1">
      <c r="A13184" s="97" t="s">
        <v>1493</v>
      </c>
      <c r="B13184" s="122" t="s">
        <v>10301</v>
      </c>
      <c r="C13184" s="123">
        <v>42580</v>
      </c>
      <c r="D13184" s="97" t="s">
        <v>13682</v>
      </c>
      <c r="E13184" s="97" t="s">
        <v>13</v>
      </c>
      <c r="F13184" s="97">
        <v>358077</v>
      </c>
      <c r="G13184" s="97"/>
      <c r="H13184" s="124" t="s">
        <v>1494</v>
      </c>
      <c r="I13184" s="125">
        <v>2006112.33</v>
      </c>
      <c r="J13184" s="125">
        <v>0</v>
      </c>
      <c r="K13184" s="126">
        <v>2006112.33</v>
      </c>
      <c r="L13184" s="100" t="s">
        <v>1324</v>
      </c>
    </row>
    <row r="13185" spans="1:12" ht="56.25" customHeight="1">
      <c r="A13185" s="97" t="s">
        <v>1493</v>
      </c>
      <c r="B13185" s="122" t="s">
        <v>10301</v>
      </c>
      <c r="C13185" s="123">
        <v>42580</v>
      </c>
      <c r="D13185" s="97" t="s">
        <v>13683</v>
      </c>
      <c r="E13185" s="97" t="s">
        <v>13</v>
      </c>
      <c r="F13185" s="97">
        <v>358079</v>
      </c>
      <c r="G13185" s="97"/>
      <c r="H13185" s="124" t="s">
        <v>1494</v>
      </c>
      <c r="I13185" s="125">
        <v>2006112.33</v>
      </c>
      <c r="J13185" s="125">
        <v>0</v>
      </c>
      <c r="K13185" s="126">
        <v>2006112.33</v>
      </c>
      <c r="L13185" s="100" t="s">
        <v>1324</v>
      </c>
    </row>
    <row r="13186" spans="1:12" ht="56.25" customHeight="1">
      <c r="A13186" s="97" t="s">
        <v>1493</v>
      </c>
      <c r="B13186" s="122" t="s">
        <v>10301</v>
      </c>
      <c r="C13186" s="123">
        <v>42580</v>
      </c>
      <c r="D13186" s="97" t="s">
        <v>13684</v>
      </c>
      <c r="E13186" s="97" t="s">
        <v>13</v>
      </c>
      <c r="F13186" s="97">
        <v>358081</v>
      </c>
      <c r="G13186" s="97"/>
      <c r="H13186" s="124" t="s">
        <v>1494</v>
      </c>
      <c r="I13186" s="125">
        <v>571910.04</v>
      </c>
      <c r="J13186" s="125">
        <v>0</v>
      </c>
      <c r="K13186" s="126">
        <v>571910.04</v>
      </c>
      <c r="L13186" s="100" t="s">
        <v>1324</v>
      </c>
    </row>
    <row r="13187" spans="1:12" ht="56.25" customHeight="1">
      <c r="A13187" s="97" t="s">
        <v>1493</v>
      </c>
      <c r="B13187" s="122" t="s">
        <v>10301</v>
      </c>
      <c r="C13187" s="123">
        <v>42580</v>
      </c>
      <c r="D13187" s="97" t="s">
        <v>13685</v>
      </c>
      <c r="E13187" s="97" t="s">
        <v>13</v>
      </c>
      <c r="F13187" s="97">
        <v>358083</v>
      </c>
      <c r="G13187" s="97"/>
      <c r="H13187" s="124" t="s">
        <v>1494</v>
      </c>
      <c r="I13187" s="125">
        <v>148358.82</v>
      </c>
      <c r="J13187" s="125">
        <v>0</v>
      </c>
      <c r="K13187" s="126">
        <v>148358.82</v>
      </c>
      <c r="L13187" s="100" t="s">
        <v>1324</v>
      </c>
    </row>
    <row r="13188" spans="1:12" ht="56.25" customHeight="1">
      <c r="A13188" s="97" t="s">
        <v>1493</v>
      </c>
      <c r="B13188" s="122" t="s">
        <v>10301</v>
      </c>
      <c r="C13188" s="123">
        <v>42580</v>
      </c>
      <c r="D13188" s="97" t="s">
        <v>13686</v>
      </c>
      <c r="E13188" s="97" t="s">
        <v>13</v>
      </c>
      <c r="F13188" s="97">
        <v>358085</v>
      </c>
      <c r="G13188" s="97"/>
      <c r="H13188" s="124" t="s">
        <v>1494</v>
      </c>
      <c r="I13188" s="125">
        <v>2247817.16</v>
      </c>
      <c r="J13188" s="125">
        <v>0</v>
      </c>
      <c r="K13188" s="126">
        <v>2247817.16</v>
      </c>
      <c r="L13188" s="100" t="s">
        <v>1324</v>
      </c>
    </row>
    <row r="13189" spans="1:12" ht="56.25" customHeight="1">
      <c r="A13189" s="97" t="s">
        <v>1493</v>
      </c>
      <c r="B13189" s="122" t="s">
        <v>10301</v>
      </c>
      <c r="C13189" s="123">
        <v>42580</v>
      </c>
      <c r="D13189" s="97" t="s">
        <v>13687</v>
      </c>
      <c r="E13189" s="97" t="s">
        <v>13</v>
      </c>
      <c r="F13189" s="97">
        <v>358087</v>
      </c>
      <c r="G13189" s="97"/>
      <c r="H13189" s="124" t="s">
        <v>1494</v>
      </c>
      <c r="I13189" s="125">
        <v>444475.52</v>
      </c>
      <c r="J13189" s="125">
        <v>0</v>
      </c>
      <c r="K13189" s="126">
        <v>444475.52</v>
      </c>
      <c r="L13189" s="100" t="s">
        <v>1324</v>
      </c>
    </row>
    <row r="13190" spans="1:12" ht="56.25" customHeight="1">
      <c r="A13190" s="97" t="s">
        <v>1493</v>
      </c>
      <c r="B13190" s="122" t="s">
        <v>10301</v>
      </c>
      <c r="C13190" s="123">
        <v>42580</v>
      </c>
      <c r="D13190" s="97" t="s">
        <v>13688</v>
      </c>
      <c r="E13190" s="97" t="s">
        <v>13</v>
      </c>
      <c r="F13190" s="97">
        <v>358089</v>
      </c>
      <c r="G13190" s="97"/>
      <c r="H13190" s="124" t="s">
        <v>1494</v>
      </c>
      <c r="I13190" s="125">
        <v>1570818.03</v>
      </c>
      <c r="J13190" s="125">
        <v>0</v>
      </c>
      <c r="K13190" s="126">
        <v>1570818.03</v>
      </c>
      <c r="L13190" s="100" t="s">
        <v>1324</v>
      </c>
    </row>
    <row r="13191" spans="1:12" ht="56.25" customHeight="1">
      <c r="A13191" s="97" t="s">
        <v>1493</v>
      </c>
      <c r="B13191" s="122" t="s">
        <v>10301</v>
      </c>
      <c r="C13191" s="123">
        <v>42580</v>
      </c>
      <c r="D13191" s="97" t="s">
        <v>13689</v>
      </c>
      <c r="E13191" s="97" t="s">
        <v>13</v>
      </c>
      <c r="F13191" s="97">
        <v>358091</v>
      </c>
      <c r="G13191" s="97"/>
      <c r="H13191" s="124" t="s">
        <v>1494</v>
      </c>
      <c r="I13191" s="125">
        <v>1220804.23</v>
      </c>
      <c r="J13191" s="125">
        <v>0</v>
      </c>
      <c r="K13191" s="126">
        <v>1220804.23</v>
      </c>
      <c r="L13191" s="100" t="s">
        <v>1324</v>
      </c>
    </row>
    <row r="13192" spans="1:12" ht="56.25" customHeight="1">
      <c r="A13192" s="97" t="s">
        <v>1493</v>
      </c>
      <c r="B13192" s="122" t="s">
        <v>10301</v>
      </c>
      <c r="C13192" s="123">
        <v>42580</v>
      </c>
      <c r="D13192" s="97" t="s">
        <v>13690</v>
      </c>
      <c r="E13192" s="97" t="s">
        <v>13</v>
      </c>
      <c r="F13192" s="97">
        <v>358093</v>
      </c>
      <c r="G13192" s="97"/>
      <c r="H13192" s="124" t="s">
        <v>1494</v>
      </c>
      <c r="I13192" s="125">
        <v>6173893.8099999996</v>
      </c>
      <c r="J13192" s="125">
        <v>0</v>
      </c>
      <c r="K13192" s="126">
        <v>6173893.8099999996</v>
      </c>
      <c r="L13192" s="100" t="s">
        <v>1324</v>
      </c>
    </row>
    <row r="13193" spans="1:12" ht="56.25" customHeight="1">
      <c r="A13193" s="97" t="s">
        <v>1493</v>
      </c>
      <c r="B13193" s="122" t="s">
        <v>10301</v>
      </c>
      <c r="C13193" s="123">
        <v>42580</v>
      </c>
      <c r="D13193" s="97" t="s">
        <v>13691</v>
      </c>
      <c r="E13193" s="97" t="s">
        <v>13</v>
      </c>
      <c r="F13193" s="97">
        <v>358095</v>
      </c>
      <c r="G13193" s="97"/>
      <c r="H13193" s="124" t="s">
        <v>1494</v>
      </c>
      <c r="I13193" s="125">
        <v>407484.96</v>
      </c>
      <c r="J13193" s="125">
        <v>0</v>
      </c>
      <c r="K13193" s="126">
        <v>407484.96</v>
      </c>
      <c r="L13193" s="100" t="s">
        <v>1324</v>
      </c>
    </row>
    <row r="13194" spans="1:12" ht="56.25" customHeight="1">
      <c r="A13194" s="97" t="s">
        <v>1493</v>
      </c>
      <c r="B13194" s="122" t="s">
        <v>10301</v>
      </c>
      <c r="C13194" s="123">
        <v>42580</v>
      </c>
      <c r="D13194" s="97" t="s">
        <v>13692</v>
      </c>
      <c r="E13194" s="97" t="s">
        <v>13</v>
      </c>
      <c r="F13194" s="97">
        <v>358097</v>
      </c>
      <c r="G13194" s="97"/>
      <c r="H13194" s="124" t="s">
        <v>1494</v>
      </c>
      <c r="I13194" s="125">
        <v>1034146.37</v>
      </c>
      <c r="J13194" s="125">
        <v>0</v>
      </c>
      <c r="K13194" s="126">
        <v>1034146.37</v>
      </c>
      <c r="L13194" s="100" t="s">
        <v>1324</v>
      </c>
    </row>
    <row r="13195" spans="1:12" ht="56.25" customHeight="1">
      <c r="A13195" s="97" t="s">
        <v>1493</v>
      </c>
      <c r="B13195" s="122" t="s">
        <v>10301</v>
      </c>
      <c r="C13195" s="123">
        <v>42580</v>
      </c>
      <c r="D13195" s="97" t="s">
        <v>13693</v>
      </c>
      <c r="E13195" s="97" t="s">
        <v>13</v>
      </c>
      <c r="F13195" s="97">
        <v>358099</v>
      </c>
      <c r="G13195" s="97"/>
      <c r="H13195" s="124" t="s">
        <v>1494</v>
      </c>
      <c r="I13195" s="125">
        <v>1330643.94</v>
      </c>
      <c r="J13195" s="125">
        <v>0</v>
      </c>
      <c r="K13195" s="126">
        <v>1330643.94</v>
      </c>
      <c r="L13195" s="100" t="s">
        <v>1324</v>
      </c>
    </row>
    <row r="13196" spans="1:12" ht="56.25" customHeight="1">
      <c r="A13196" s="97" t="s">
        <v>1493</v>
      </c>
      <c r="B13196" s="122" t="s">
        <v>10301</v>
      </c>
      <c r="C13196" s="123">
        <v>42580</v>
      </c>
      <c r="D13196" s="97" t="s">
        <v>13694</v>
      </c>
      <c r="E13196" s="97" t="s">
        <v>13</v>
      </c>
      <c r="F13196" s="97">
        <v>358101</v>
      </c>
      <c r="G13196" s="97"/>
      <c r="H13196" s="124" t="s">
        <v>1494</v>
      </c>
      <c r="I13196" s="125">
        <v>5229921.24</v>
      </c>
      <c r="J13196" s="125">
        <v>0</v>
      </c>
      <c r="K13196" s="126">
        <v>5229921.24</v>
      </c>
      <c r="L13196" s="100" t="s">
        <v>1324</v>
      </c>
    </row>
    <row r="13197" spans="1:12" ht="56.25" customHeight="1">
      <c r="A13197" s="97" t="s">
        <v>1493</v>
      </c>
      <c r="B13197" s="122" t="s">
        <v>10301</v>
      </c>
      <c r="C13197" s="123">
        <v>42580</v>
      </c>
      <c r="D13197" s="97" t="s">
        <v>13695</v>
      </c>
      <c r="E13197" s="97" t="s">
        <v>13</v>
      </c>
      <c r="F13197" s="97">
        <v>358103</v>
      </c>
      <c r="G13197" s="97"/>
      <c r="H13197" s="124" t="s">
        <v>1494</v>
      </c>
      <c r="I13197" s="125">
        <v>345181.55</v>
      </c>
      <c r="J13197" s="125">
        <v>0</v>
      </c>
      <c r="K13197" s="126">
        <v>345181.55</v>
      </c>
      <c r="L13197" s="100" t="s">
        <v>1324</v>
      </c>
    </row>
    <row r="13198" spans="1:12" ht="56.25" customHeight="1">
      <c r="A13198" s="97" t="s">
        <v>1493</v>
      </c>
      <c r="B13198" s="122" t="s">
        <v>10301</v>
      </c>
      <c r="C13198" s="123">
        <v>42580</v>
      </c>
      <c r="D13198" s="97" t="s">
        <v>13696</v>
      </c>
      <c r="E13198" s="97" t="s">
        <v>13</v>
      </c>
      <c r="F13198" s="97">
        <v>358105</v>
      </c>
      <c r="G13198" s="97"/>
      <c r="H13198" s="124" t="s">
        <v>1494</v>
      </c>
      <c r="I13198" s="125">
        <v>948081.57</v>
      </c>
      <c r="J13198" s="125">
        <v>0</v>
      </c>
      <c r="K13198" s="126">
        <v>948081.57</v>
      </c>
      <c r="L13198" s="100" t="s">
        <v>1324</v>
      </c>
    </row>
    <row r="13199" spans="1:12" ht="56.25" customHeight="1">
      <c r="A13199" s="97" t="s">
        <v>1493</v>
      </c>
      <c r="B13199" s="122" t="s">
        <v>10301</v>
      </c>
      <c r="C13199" s="123">
        <v>42580</v>
      </c>
      <c r="D13199" s="97" t="s">
        <v>13697</v>
      </c>
      <c r="E13199" s="97" t="s">
        <v>13</v>
      </c>
      <c r="F13199" s="97">
        <v>358107</v>
      </c>
      <c r="G13199" s="97"/>
      <c r="H13199" s="124" t="s">
        <v>1494</v>
      </c>
      <c r="I13199" s="125">
        <v>14364592.970000001</v>
      </c>
      <c r="J13199" s="125">
        <v>0</v>
      </c>
      <c r="K13199" s="126">
        <v>14364592.970000001</v>
      </c>
      <c r="L13199" s="100" t="s">
        <v>1324</v>
      </c>
    </row>
    <row r="13200" spans="1:12" ht="56.25" customHeight="1">
      <c r="A13200" s="97" t="s">
        <v>1493</v>
      </c>
      <c r="B13200" s="122" t="s">
        <v>10301</v>
      </c>
      <c r="C13200" s="123">
        <v>42580</v>
      </c>
      <c r="D13200" s="97" t="s">
        <v>13698</v>
      </c>
      <c r="E13200" s="97" t="s">
        <v>13</v>
      </c>
      <c r="F13200" s="97">
        <v>358109</v>
      </c>
      <c r="G13200" s="97"/>
      <c r="H13200" s="124" t="s">
        <v>1494</v>
      </c>
      <c r="I13200" s="125">
        <v>2840404.47</v>
      </c>
      <c r="J13200" s="125">
        <v>0</v>
      </c>
      <c r="K13200" s="126">
        <v>2840404.47</v>
      </c>
      <c r="L13200" s="100" t="s">
        <v>1324</v>
      </c>
    </row>
    <row r="13201" spans="1:12" ht="56.25" customHeight="1">
      <c r="A13201" s="97" t="s">
        <v>1493</v>
      </c>
      <c r="B13201" s="122" t="s">
        <v>10301</v>
      </c>
      <c r="C13201" s="123">
        <v>42580</v>
      </c>
      <c r="D13201" s="97" t="s">
        <v>13699</v>
      </c>
      <c r="E13201" s="97" t="s">
        <v>13</v>
      </c>
      <c r="F13201" s="97">
        <v>358111</v>
      </c>
      <c r="G13201" s="97"/>
      <c r="H13201" s="124" t="s">
        <v>1494</v>
      </c>
      <c r="I13201" s="125">
        <v>3654769.96</v>
      </c>
      <c r="J13201" s="125">
        <v>0</v>
      </c>
      <c r="K13201" s="126">
        <v>3654769.96</v>
      </c>
      <c r="L13201" s="100" t="s">
        <v>1324</v>
      </c>
    </row>
    <row r="13202" spans="1:12" ht="56.25" customHeight="1">
      <c r="A13202" s="97" t="s">
        <v>1493</v>
      </c>
      <c r="B13202" s="122" t="s">
        <v>10301</v>
      </c>
      <c r="C13202" s="123">
        <v>42580</v>
      </c>
      <c r="D13202" s="97" t="s">
        <v>13700</v>
      </c>
      <c r="E13202" s="97" t="s">
        <v>13</v>
      </c>
      <c r="F13202" s="97">
        <v>358113</v>
      </c>
      <c r="G13202" s="97"/>
      <c r="H13202" s="124" t="s">
        <v>1494</v>
      </c>
      <c r="I13202" s="125">
        <v>2642808.7599999998</v>
      </c>
      <c r="J13202" s="125">
        <v>0</v>
      </c>
      <c r="K13202" s="126">
        <v>2642808.7599999998</v>
      </c>
      <c r="L13202" s="100" t="s">
        <v>1324</v>
      </c>
    </row>
    <row r="13203" spans="1:12" ht="56.25" customHeight="1">
      <c r="A13203" s="97" t="s">
        <v>1493</v>
      </c>
      <c r="B13203" s="122" t="s">
        <v>10301</v>
      </c>
      <c r="C13203" s="123">
        <v>42580</v>
      </c>
      <c r="D13203" s="97" t="s">
        <v>13701</v>
      </c>
      <c r="E13203" s="97" t="s">
        <v>13</v>
      </c>
      <c r="F13203" s="97">
        <v>358115</v>
      </c>
      <c r="G13203" s="97"/>
      <c r="H13203" s="124" t="s">
        <v>1494</v>
      </c>
      <c r="I13203" s="125">
        <v>522579.78</v>
      </c>
      <c r="J13203" s="125">
        <v>0</v>
      </c>
      <c r="K13203" s="126">
        <v>522579.78</v>
      </c>
      <c r="L13203" s="100" t="s">
        <v>1324</v>
      </c>
    </row>
    <row r="13204" spans="1:12" ht="56.25" customHeight="1">
      <c r="A13204" s="97" t="s">
        <v>1493</v>
      </c>
      <c r="B13204" s="122" t="s">
        <v>10301</v>
      </c>
      <c r="C13204" s="123">
        <v>42580</v>
      </c>
      <c r="D13204" s="97" t="s">
        <v>13702</v>
      </c>
      <c r="E13204" s="97" t="s">
        <v>13</v>
      </c>
      <c r="F13204" s="97">
        <v>358117</v>
      </c>
      <c r="G13204" s="97"/>
      <c r="H13204" s="124" t="s">
        <v>1494</v>
      </c>
      <c r="I13204" s="125">
        <v>174428.74</v>
      </c>
      <c r="J13204" s="125">
        <v>0</v>
      </c>
      <c r="K13204" s="126">
        <v>174428.74</v>
      </c>
      <c r="L13204" s="100" t="s">
        <v>1324</v>
      </c>
    </row>
    <row r="13205" spans="1:12" ht="56.25" customHeight="1">
      <c r="A13205" s="97" t="s">
        <v>1493</v>
      </c>
      <c r="B13205" s="122" t="s">
        <v>10301</v>
      </c>
      <c r="C13205" s="123">
        <v>42580</v>
      </c>
      <c r="D13205" s="97" t="s">
        <v>13703</v>
      </c>
      <c r="E13205" s="97" t="s">
        <v>13</v>
      </c>
      <c r="F13205" s="97">
        <v>358119</v>
      </c>
      <c r="G13205" s="97"/>
      <c r="H13205" s="124" t="s">
        <v>1494</v>
      </c>
      <c r="I13205" s="125">
        <v>672407.32</v>
      </c>
      <c r="J13205" s="125">
        <v>0</v>
      </c>
      <c r="K13205" s="126">
        <v>672407.32</v>
      </c>
      <c r="L13205" s="100" t="s">
        <v>1324</v>
      </c>
    </row>
    <row r="13206" spans="1:12" ht="56.25" customHeight="1">
      <c r="A13206" s="97" t="s">
        <v>1493</v>
      </c>
      <c r="B13206" s="122" t="s">
        <v>10301</v>
      </c>
      <c r="C13206" s="123">
        <v>42580</v>
      </c>
      <c r="D13206" s="97" t="s">
        <v>13704</v>
      </c>
      <c r="E13206" s="97" t="s">
        <v>13</v>
      </c>
      <c r="F13206" s="97">
        <v>358121</v>
      </c>
      <c r="G13206" s="97"/>
      <c r="H13206" s="124" t="s">
        <v>1494</v>
      </c>
      <c r="I13206" s="125">
        <v>1557921.92</v>
      </c>
      <c r="J13206" s="125">
        <v>0</v>
      </c>
      <c r="K13206" s="126">
        <v>1557921.92</v>
      </c>
      <c r="L13206" s="100" t="s">
        <v>1324</v>
      </c>
    </row>
    <row r="13207" spans="1:12" ht="56.25" customHeight="1">
      <c r="A13207" s="97" t="s">
        <v>1493</v>
      </c>
      <c r="B13207" s="122" t="s">
        <v>10301</v>
      </c>
      <c r="C13207" s="123">
        <v>42580</v>
      </c>
      <c r="D13207" s="97" t="s">
        <v>13705</v>
      </c>
      <c r="E13207" s="97" t="s">
        <v>13</v>
      </c>
      <c r="F13207" s="97">
        <v>358123</v>
      </c>
      <c r="G13207" s="97"/>
      <c r="H13207" s="124" t="s">
        <v>1494</v>
      </c>
      <c r="I13207" s="125">
        <v>1134370.7</v>
      </c>
      <c r="J13207" s="125">
        <v>0</v>
      </c>
      <c r="K13207" s="126">
        <v>1134370.7</v>
      </c>
      <c r="L13207" s="100" t="s">
        <v>1324</v>
      </c>
    </row>
    <row r="13208" spans="1:12" ht="56.25" customHeight="1">
      <c r="A13208" s="97" t="s">
        <v>1493</v>
      </c>
      <c r="B13208" s="122" t="s">
        <v>10301</v>
      </c>
      <c r="C13208" s="123">
        <v>42580</v>
      </c>
      <c r="D13208" s="97" t="s">
        <v>13706</v>
      </c>
      <c r="E13208" s="97" t="s">
        <v>13</v>
      </c>
      <c r="F13208" s="97">
        <v>358125</v>
      </c>
      <c r="G13208" s="97"/>
      <c r="H13208" s="124" t="s">
        <v>1494</v>
      </c>
      <c r="I13208" s="125">
        <v>1261805.21</v>
      </c>
      <c r="J13208" s="125">
        <v>0</v>
      </c>
      <c r="K13208" s="126">
        <v>1261805.21</v>
      </c>
      <c r="L13208" s="100" t="s">
        <v>1324</v>
      </c>
    </row>
    <row r="13209" spans="1:12" ht="56.25" customHeight="1">
      <c r="A13209" s="97" t="s">
        <v>1493</v>
      </c>
      <c r="B13209" s="122" t="s">
        <v>10301</v>
      </c>
      <c r="C13209" s="123">
        <v>42580</v>
      </c>
      <c r="D13209" s="97" t="s">
        <v>13707</v>
      </c>
      <c r="E13209" s="97" t="s">
        <v>13</v>
      </c>
      <c r="F13209" s="97">
        <v>358127</v>
      </c>
      <c r="G13209" s="97"/>
      <c r="H13209" s="124" t="s">
        <v>1494</v>
      </c>
      <c r="I13209" s="125">
        <v>3465696.28</v>
      </c>
      <c r="J13209" s="125">
        <v>0</v>
      </c>
      <c r="K13209" s="126">
        <v>3465696.28</v>
      </c>
      <c r="L13209" s="100" t="s">
        <v>1324</v>
      </c>
    </row>
    <row r="13210" spans="1:12" ht="56.25" customHeight="1">
      <c r="A13210" s="97" t="s">
        <v>1493</v>
      </c>
      <c r="B13210" s="122" t="s">
        <v>10301</v>
      </c>
      <c r="C13210" s="123">
        <v>42580</v>
      </c>
      <c r="D13210" s="97" t="s">
        <v>13708</v>
      </c>
      <c r="E13210" s="97" t="s">
        <v>13</v>
      </c>
      <c r="F13210" s="97">
        <v>358129</v>
      </c>
      <c r="G13210" s="97"/>
      <c r="H13210" s="124" t="s">
        <v>1494</v>
      </c>
      <c r="I13210" s="125">
        <v>3115682.48</v>
      </c>
      <c r="J13210" s="125">
        <v>0</v>
      </c>
      <c r="K13210" s="126">
        <v>3115682.48</v>
      </c>
      <c r="L13210" s="100" t="s">
        <v>1324</v>
      </c>
    </row>
    <row r="13211" spans="1:12" ht="56.25" customHeight="1">
      <c r="A13211" s="97" t="s">
        <v>1493</v>
      </c>
      <c r="B13211" s="122" t="s">
        <v>10301</v>
      </c>
      <c r="C13211" s="123">
        <v>42580</v>
      </c>
      <c r="D13211" s="97" t="s">
        <v>13709</v>
      </c>
      <c r="E13211" s="97" t="s">
        <v>13</v>
      </c>
      <c r="F13211" s="97">
        <v>358131</v>
      </c>
      <c r="G13211" s="97"/>
      <c r="H13211" s="124" t="s">
        <v>1494</v>
      </c>
      <c r="I13211" s="125">
        <v>4279015.55</v>
      </c>
      <c r="J13211" s="125">
        <v>0</v>
      </c>
      <c r="K13211" s="126">
        <v>4279015.55</v>
      </c>
      <c r="L13211" s="100" t="s">
        <v>1324</v>
      </c>
    </row>
    <row r="13212" spans="1:12" ht="56.25" customHeight="1">
      <c r="A13212" s="97" t="s">
        <v>1493</v>
      </c>
      <c r="B13212" s="122" t="s">
        <v>10301</v>
      </c>
      <c r="C13212" s="123">
        <v>42580</v>
      </c>
      <c r="D13212" s="97" t="s">
        <v>13710</v>
      </c>
      <c r="E13212" s="97" t="s">
        <v>13</v>
      </c>
      <c r="F13212" s="97">
        <v>358133</v>
      </c>
      <c r="G13212" s="97"/>
      <c r="H13212" s="124" t="s">
        <v>1494</v>
      </c>
      <c r="I13212" s="125">
        <v>2935800.18</v>
      </c>
      <c r="J13212" s="125">
        <v>0</v>
      </c>
      <c r="K13212" s="126">
        <v>2935800.18</v>
      </c>
      <c r="L13212" s="100" t="s">
        <v>1324</v>
      </c>
    </row>
    <row r="13213" spans="1:12" ht="56.25" customHeight="1">
      <c r="A13213" s="97" t="s">
        <v>1493</v>
      </c>
      <c r="B13213" s="122" t="s">
        <v>10301</v>
      </c>
      <c r="C13213" s="123">
        <v>42580</v>
      </c>
      <c r="D13213" s="97" t="s">
        <v>13711</v>
      </c>
      <c r="E13213" s="97" t="s">
        <v>13</v>
      </c>
      <c r="F13213" s="97">
        <v>358135</v>
      </c>
      <c r="G13213" s="97"/>
      <c r="H13213" s="124" t="s">
        <v>1494</v>
      </c>
      <c r="I13213" s="125">
        <v>3624765</v>
      </c>
      <c r="J13213" s="125">
        <v>0</v>
      </c>
      <c r="K13213" s="126">
        <v>3624765</v>
      </c>
      <c r="L13213" s="100" t="s">
        <v>1324</v>
      </c>
    </row>
    <row r="13214" spans="1:12" ht="56.25" customHeight="1">
      <c r="A13214" s="97" t="s">
        <v>1493</v>
      </c>
      <c r="B13214" s="122" t="s">
        <v>10301</v>
      </c>
      <c r="C13214" s="123">
        <v>42580</v>
      </c>
      <c r="D13214" s="97" t="s">
        <v>13712</v>
      </c>
      <c r="E13214" s="97" t="s">
        <v>13</v>
      </c>
      <c r="F13214" s="97">
        <v>358137</v>
      </c>
      <c r="G13214" s="97"/>
      <c r="H13214" s="124" t="s">
        <v>1494</v>
      </c>
      <c r="I13214" s="125">
        <v>2639302.54</v>
      </c>
      <c r="J13214" s="125">
        <v>0</v>
      </c>
      <c r="K13214" s="126">
        <v>2639302.54</v>
      </c>
      <c r="L13214" s="100" t="s">
        <v>1324</v>
      </c>
    </row>
    <row r="13215" spans="1:12" ht="56.25" customHeight="1">
      <c r="A13215" s="97" t="s">
        <v>1493</v>
      </c>
      <c r="B13215" s="122" t="s">
        <v>10301</v>
      </c>
      <c r="C13215" s="123">
        <v>42580</v>
      </c>
      <c r="D13215" s="97" t="s">
        <v>13713</v>
      </c>
      <c r="E13215" s="97" t="s">
        <v>13</v>
      </c>
      <c r="F13215" s="97">
        <v>358139</v>
      </c>
      <c r="G13215" s="97"/>
      <c r="H13215" s="124" t="s">
        <v>1494</v>
      </c>
      <c r="I13215" s="125">
        <v>9955842.8800000008</v>
      </c>
      <c r="J13215" s="125">
        <v>0</v>
      </c>
      <c r="K13215" s="126">
        <v>9955842.8800000008</v>
      </c>
      <c r="L13215" s="100" t="s">
        <v>1324</v>
      </c>
    </row>
    <row r="13216" spans="1:12" ht="56.25" customHeight="1">
      <c r="A13216" s="97" t="s">
        <v>1493</v>
      </c>
      <c r="B13216" s="122" t="s">
        <v>10301</v>
      </c>
      <c r="C13216" s="123">
        <v>42580</v>
      </c>
      <c r="D13216" s="97" t="s">
        <v>13714</v>
      </c>
      <c r="E13216" s="97" t="s">
        <v>13</v>
      </c>
      <c r="F13216" s="97">
        <v>358141</v>
      </c>
      <c r="G13216" s="97"/>
      <c r="H13216" s="124" t="s">
        <v>1494</v>
      </c>
      <c r="I13216" s="125">
        <v>7249154.5599999996</v>
      </c>
      <c r="J13216" s="125">
        <v>0</v>
      </c>
      <c r="K13216" s="126">
        <v>7249154.5599999996</v>
      </c>
      <c r="L13216" s="100" t="s">
        <v>1324</v>
      </c>
    </row>
    <row r="13217" spans="1:12" ht="56.25" customHeight="1">
      <c r="A13217" s="97" t="s">
        <v>1493</v>
      </c>
      <c r="B13217" s="122" t="s">
        <v>10301</v>
      </c>
      <c r="C13217" s="123">
        <v>42580</v>
      </c>
      <c r="D13217" s="97" t="s">
        <v>13715</v>
      </c>
      <c r="E13217" s="97" t="s">
        <v>13</v>
      </c>
      <c r="F13217" s="97">
        <v>358143</v>
      </c>
      <c r="G13217" s="97"/>
      <c r="H13217" s="124" t="s">
        <v>1494</v>
      </c>
      <c r="I13217" s="125">
        <v>8063520.0499999998</v>
      </c>
      <c r="J13217" s="125">
        <v>0</v>
      </c>
      <c r="K13217" s="126">
        <v>8063520.0499999998</v>
      </c>
      <c r="L13217" s="100" t="s">
        <v>1324</v>
      </c>
    </row>
    <row r="13218" spans="1:12" ht="56.25" customHeight="1">
      <c r="A13218" s="97" t="s">
        <v>1493</v>
      </c>
      <c r="B13218" s="122" t="s">
        <v>10301</v>
      </c>
      <c r="C13218" s="123">
        <v>42580</v>
      </c>
      <c r="D13218" s="97" t="s">
        <v>13716</v>
      </c>
      <c r="E13218" s="97" t="s">
        <v>13</v>
      </c>
      <c r="F13218" s="97">
        <v>358145</v>
      </c>
      <c r="G13218" s="97"/>
      <c r="H13218" s="124" t="s">
        <v>1494</v>
      </c>
      <c r="I13218" s="125">
        <v>1483532.56</v>
      </c>
      <c r="J13218" s="125">
        <v>0</v>
      </c>
      <c r="K13218" s="126">
        <v>1483532.56</v>
      </c>
      <c r="L13218" s="100" t="s">
        <v>1324</v>
      </c>
    </row>
    <row r="13219" spans="1:12" ht="56.25" customHeight="1">
      <c r="A13219" s="97" t="s">
        <v>1493</v>
      </c>
      <c r="B13219" s="122" t="s">
        <v>10301</v>
      </c>
      <c r="C13219" s="123">
        <v>42580</v>
      </c>
      <c r="D13219" s="97" t="s">
        <v>13717</v>
      </c>
      <c r="E13219" s="97" t="s">
        <v>13</v>
      </c>
      <c r="F13219" s="97">
        <v>358147</v>
      </c>
      <c r="G13219" s="97"/>
      <c r="H13219" s="124" t="s">
        <v>1494</v>
      </c>
      <c r="I13219" s="125">
        <v>1831683.52</v>
      </c>
      <c r="J13219" s="125">
        <v>0</v>
      </c>
      <c r="K13219" s="126">
        <v>1831683.52</v>
      </c>
      <c r="L13219" s="100" t="s">
        <v>1324</v>
      </c>
    </row>
    <row r="13220" spans="1:12" ht="56.25" customHeight="1">
      <c r="A13220" s="97" t="s">
        <v>1493</v>
      </c>
      <c r="B13220" s="122" t="s">
        <v>10301</v>
      </c>
      <c r="C13220" s="123">
        <v>42580</v>
      </c>
      <c r="D13220" s="97" t="s">
        <v>13718</v>
      </c>
      <c r="E13220" s="97" t="s">
        <v>13</v>
      </c>
      <c r="F13220" s="97">
        <v>358149</v>
      </c>
      <c r="G13220" s="97"/>
      <c r="H13220" s="124" t="s">
        <v>1494</v>
      </c>
      <c r="I13220" s="125">
        <v>1333704.94</v>
      </c>
      <c r="J13220" s="125">
        <v>0</v>
      </c>
      <c r="K13220" s="126">
        <v>1333704.94</v>
      </c>
      <c r="L13220" s="100" t="s">
        <v>1324</v>
      </c>
    </row>
    <row r="13221" spans="1:12" ht="56.25" customHeight="1">
      <c r="A13221" s="97" t="s">
        <v>1493</v>
      </c>
      <c r="B13221" s="122" t="s">
        <v>10301</v>
      </c>
      <c r="C13221" s="123">
        <v>42580</v>
      </c>
      <c r="D13221" s="97" t="s">
        <v>13719</v>
      </c>
      <c r="E13221" s="97" t="s">
        <v>13</v>
      </c>
      <c r="F13221" s="97">
        <v>358151</v>
      </c>
      <c r="G13221" s="97"/>
      <c r="H13221" s="124" t="s">
        <v>1494</v>
      </c>
      <c r="I13221" s="125">
        <v>13021554.859999999</v>
      </c>
      <c r="J13221" s="125">
        <v>0</v>
      </c>
      <c r="K13221" s="126">
        <v>13021554.859999999</v>
      </c>
      <c r="L13221" s="100" t="s">
        <v>1324</v>
      </c>
    </row>
    <row r="13222" spans="1:12" ht="56.25" customHeight="1">
      <c r="A13222" s="97" t="s">
        <v>1493</v>
      </c>
      <c r="B13222" s="122" t="s">
        <v>10301</v>
      </c>
      <c r="C13222" s="123">
        <v>42580</v>
      </c>
      <c r="D13222" s="97" t="s">
        <v>13720</v>
      </c>
      <c r="E13222" s="97" t="s">
        <v>13</v>
      </c>
      <c r="F13222" s="97">
        <v>358153</v>
      </c>
      <c r="G13222" s="97"/>
      <c r="H13222" s="124" t="s">
        <v>1494</v>
      </c>
      <c r="I13222" s="125">
        <v>12767466.640000001</v>
      </c>
      <c r="J13222" s="125">
        <v>0</v>
      </c>
      <c r="K13222" s="126">
        <v>12767466.640000001</v>
      </c>
      <c r="L13222" s="100" t="s">
        <v>1324</v>
      </c>
    </row>
    <row r="13223" spans="1:12" ht="56.25" customHeight="1">
      <c r="A13223" s="97" t="s">
        <v>1493</v>
      </c>
      <c r="B13223" s="122" t="s">
        <v>10301</v>
      </c>
      <c r="C13223" s="123">
        <v>42580</v>
      </c>
      <c r="D13223" s="97" t="s">
        <v>13721</v>
      </c>
      <c r="E13223" s="97" t="s">
        <v>13</v>
      </c>
      <c r="F13223" s="97">
        <v>358155</v>
      </c>
      <c r="G13223" s="97"/>
      <c r="H13223" s="124" t="s">
        <v>1494</v>
      </c>
      <c r="I13223" s="125">
        <v>16372273.289999999</v>
      </c>
      <c r="J13223" s="125">
        <v>0</v>
      </c>
      <c r="K13223" s="126">
        <v>16372273.289999999</v>
      </c>
      <c r="L13223" s="100" t="s">
        <v>1324</v>
      </c>
    </row>
    <row r="13224" spans="1:12" ht="56.25" customHeight="1">
      <c r="A13224" s="97" t="s">
        <v>1493</v>
      </c>
      <c r="B13224" s="122" t="s">
        <v>10301</v>
      </c>
      <c r="C13224" s="123">
        <v>42580</v>
      </c>
      <c r="D13224" s="97" t="s">
        <v>13722</v>
      </c>
      <c r="E13224" s="97" t="s">
        <v>13</v>
      </c>
      <c r="F13224" s="97">
        <v>358157</v>
      </c>
      <c r="G13224" s="97"/>
      <c r="H13224" s="124" t="s">
        <v>1494</v>
      </c>
      <c r="I13224" s="125">
        <v>6305753.2300000004</v>
      </c>
      <c r="J13224" s="125">
        <v>0</v>
      </c>
      <c r="K13224" s="126">
        <v>6305753.2300000004</v>
      </c>
      <c r="L13224" s="100" t="s">
        <v>1324</v>
      </c>
    </row>
    <row r="13225" spans="1:12" ht="56.25" customHeight="1">
      <c r="A13225" s="97" t="s">
        <v>1493</v>
      </c>
      <c r="B13225" s="122" t="s">
        <v>10301</v>
      </c>
      <c r="C13225" s="123">
        <v>42580</v>
      </c>
      <c r="D13225" s="97" t="s">
        <v>13723</v>
      </c>
      <c r="E13225" s="97" t="s">
        <v>13</v>
      </c>
      <c r="F13225" s="97">
        <v>358159</v>
      </c>
      <c r="G13225" s="97"/>
      <c r="H13225" s="124" t="s">
        <v>1494</v>
      </c>
      <c r="I13225" s="125">
        <v>71010148.5</v>
      </c>
      <c r="J13225" s="125">
        <v>0</v>
      </c>
      <c r="K13225" s="126">
        <v>71010148.5</v>
      </c>
      <c r="L13225" s="100" t="s">
        <v>1324</v>
      </c>
    </row>
    <row r="13226" spans="1:12" ht="56.25" customHeight="1">
      <c r="A13226" s="97" t="s">
        <v>1493</v>
      </c>
      <c r="B13226" s="122" t="s">
        <v>10301</v>
      </c>
      <c r="C13226" s="123">
        <v>42580</v>
      </c>
      <c r="D13226" s="97" t="s">
        <v>13724</v>
      </c>
      <c r="E13226" s="97" t="s">
        <v>13</v>
      </c>
      <c r="F13226" s="97">
        <v>358161</v>
      </c>
      <c r="G13226" s="97"/>
      <c r="H13226" s="124" t="s">
        <v>1494</v>
      </c>
      <c r="I13226" s="125">
        <v>30520121</v>
      </c>
      <c r="J13226" s="125">
        <v>0</v>
      </c>
      <c r="K13226" s="126">
        <v>30520121</v>
      </c>
      <c r="L13226" s="100" t="s">
        <v>1324</v>
      </c>
    </row>
    <row r="13227" spans="1:12" ht="56.25" customHeight="1">
      <c r="A13227" s="97" t="s">
        <v>1493</v>
      </c>
      <c r="B13227" s="122" t="s">
        <v>10301</v>
      </c>
      <c r="C13227" s="123">
        <v>42580</v>
      </c>
      <c r="D13227" s="97" t="s">
        <v>13725</v>
      </c>
      <c r="E13227" s="97" t="s">
        <v>13</v>
      </c>
      <c r="F13227" s="97">
        <v>358163</v>
      </c>
      <c r="G13227" s="97"/>
      <c r="H13227" s="124" t="s">
        <v>1494</v>
      </c>
      <c r="I13227" s="125">
        <v>5596656.8399999999</v>
      </c>
      <c r="J13227" s="125">
        <v>0</v>
      </c>
      <c r="K13227" s="126">
        <v>5596656.8399999999</v>
      </c>
      <c r="L13227" s="100" t="s">
        <v>1324</v>
      </c>
    </row>
    <row r="13228" spans="1:12" ht="56.25" customHeight="1">
      <c r="A13228" s="97" t="s">
        <v>1493</v>
      </c>
      <c r="B13228" s="122" t="s">
        <v>10301</v>
      </c>
      <c r="C13228" s="123">
        <v>42580</v>
      </c>
      <c r="D13228" s="97" t="s">
        <v>13726</v>
      </c>
      <c r="E13228" s="97" t="s">
        <v>13</v>
      </c>
      <c r="F13228" s="97">
        <v>358165</v>
      </c>
      <c r="G13228" s="97"/>
      <c r="H13228" s="124" t="s">
        <v>1494</v>
      </c>
      <c r="I13228" s="125">
        <v>3812.72</v>
      </c>
      <c r="J13228" s="125">
        <v>0</v>
      </c>
      <c r="K13228" s="126">
        <v>3812.72</v>
      </c>
      <c r="L13228" s="100" t="s">
        <v>1324</v>
      </c>
    </row>
    <row r="13229" spans="1:12" ht="56.25" customHeight="1">
      <c r="A13229" s="97" t="s">
        <v>1493</v>
      </c>
      <c r="B13229" s="122" t="s">
        <v>10301</v>
      </c>
      <c r="C13229" s="123">
        <v>42580</v>
      </c>
      <c r="D13229" s="97" t="s">
        <v>13727</v>
      </c>
      <c r="E13229" s="97" t="s">
        <v>13</v>
      </c>
      <c r="F13229" s="97">
        <v>358167</v>
      </c>
      <c r="G13229" s="97"/>
      <c r="H13229" s="124" t="s">
        <v>1494</v>
      </c>
      <c r="I13229" s="125">
        <v>14985.46</v>
      </c>
      <c r="J13229" s="125">
        <v>0</v>
      </c>
      <c r="K13229" s="126">
        <v>14985.46</v>
      </c>
      <c r="L13229" s="100" t="s">
        <v>1324</v>
      </c>
    </row>
    <row r="13230" spans="1:12" ht="56.25" customHeight="1">
      <c r="A13230" s="97" t="s">
        <v>1493</v>
      </c>
      <c r="B13230" s="122" t="s">
        <v>10301</v>
      </c>
      <c r="C13230" s="123">
        <v>42580</v>
      </c>
      <c r="D13230" s="97" t="s">
        <v>13728</v>
      </c>
      <c r="E13230" s="97" t="s">
        <v>13</v>
      </c>
      <c r="F13230" s="97">
        <v>358169</v>
      </c>
      <c r="G13230" s="97"/>
      <c r="H13230" s="124" t="s">
        <v>1494</v>
      </c>
      <c r="I13230" s="125">
        <v>989.07</v>
      </c>
      <c r="J13230" s="125">
        <v>0</v>
      </c>
      <c r="K13230" s="126">
        <v>989.07</v>
      </c>
      <c r="L13230" s="100" t="s">
        <v>1324</v>
      </c>
    </row>
    <row r="13231" spans="1:12" ht="56.25" customHeight="1">
      <c r="A13231" s="97" t="s">
        <v>1493</v>
      </c>
      <c r="B13231" s="122" t="s">
        <v>10301</v>
      </c>
      <c r="C13231" s="123">
        <v>42580</v>
      </c>
      <c r="D13231" s="97" t="s">
        <v>13729</v>
      </c>
      <c r="E13231" s="97" t="s">
        <v>13</v>
      </c>
      <c r="F13231" s="97">
        <v>358171</v>
      </c>
      <c r="G13231" s="97"/>
      <c r="H13231" s="124" t="s">
        <v>1494</v>
      </c>
      <c r="I13231" s="125">
        <v>2963.18</v>
      </c>
      <c r="J13231" s="125">
        <v>0</v>
      </c>
      <c r="K13231" s="126">
        <v>2963.18</v>
      </c>
      <c r="L13231" s="100" t="s">
        <v>1324</v>
      </c>
    </row>
    <row r="13232" spans="1:12" ht="56.25" customHeight="1">
      <c r="A13232" s="97" t="s">
        <v>1493</v>
      </c>
      <c r="B13232" s="122" t="s">
        <v>10301</v>
      </c>
      <c r="C13232" s="123">
        <v>42580</v>
      </c>
      <c r="D13232" s="97" t="s">
        <v>13730</v>
      </c>
      <c r="E13232" s="97" t="s">
        <v>13</v>
      </c>
      <c r="F13232" s="97">
        <v>358173</v>
      </c>
      <c r="G13232" s="97"/>
      <c r="H13232" s="124" t="s">
        <v>1494</v>
      </c>
      <c r="I13232" s="125">
        <v>11375.18</v>
      </c>
      <c r="J13232" s="125">
        <v>0</v>
      </c>
      <c r="K13232" s="126">
        <v>11375.18</v>
      </c>
      <c r="L13232" s="100" t="s">
        <v>1324</v>
      </c>
    </row>
    <row r="13233" spans="1:12" ht="56.25" customHeight="1">
      <c r="A13233" s="97" t="s">
        <v>1493</v>
      </c>
      <c r="B13233" s="122" t="s">
        <v>10301</v>
      </c>
      <c r="C13233" s="123">
        <v>42580</v>
      </c>
      <c r="D13233" s="97" t="s">
        <v>13731</v>
      </c>
      <c r="E13233" s="97" t="s">
        <v>13</v>
      </c>
      <c r="F13233" s="97">
        <v>358175</v>
      </c>
      <c r="G13233" s="97"/>
      <c r="H13233" s="124" t="s">
        <v>1494</v>
      </c>
      <c r="I13233" s="125">
        <v>11375.18</v>
      </c>
      <c r="J13233" s="125">
        <v>0</v>
      </c>
      <c r="K13233" s="126">
        <v>11375.18</v>
      </c>
      <c r="L13233" s="100" t="s">
        <v>1324</v>
      </c>
    </row>
    <row r="13234" spans="1:12" ht="56.25" customHeight="1">
      <c r="A13234" s="97" t="s">
        <v>1493</v>
      </c>
      <c r="B13234" s="122" t="s">
        <v>10301</v>
      </c>
      <c r="C13234" s="123">
        <v>42580</v>
      </c>
      <c r="D13234" s="97" t="s">
        <v>13732</v>
      </c>
      <c r="E13234" s="97" t="s">
        <v>13</v>
      </c>
      <c r="F13234" s="97">
        <v>358177</v>
      </c>
      <c r="G13234" s="97"/>
      <c r="H13234" s="124" t="s">
        <v>1494</v>
      </c>
      <c r="I13234" s="125">
        <v>11375.18</v>
      </c>
      <c r="J13234" s="125">
        <v>0</v>
      </c>
      <c r="K13234" s="126">
        <v>11375.18</v>
      </c>
      <c r="L13234" s="100" t="s">
        <v>1324</v>
      </c>
    </row>
    <row r="13235" spans="1:12" ht="56.25" customHeight="1">
      <c r="A13235" s="97" t="s">
        <v>1493</v>
      </c>
      <c r="B13235" s="122" t="s">
        <v>10301</v>
      </c>
      <c r="C13235" s="123">
        <v>42580</v>
      </c>
      <c r="D13235" s="97" t="s">
        <v>13733</v>
      </c>
      <c r="E13235" s="97" t="s">
        <v>13</v>
      </c>
      <c r="F13235" s="97">
        <v>358179</v>
      </c>
      <c r="G13235" s="97"/>
      <c r="H13235" s="124" t="s">
        <v>1494</v>
      </c>
      <c r="I13235" s="125">
        <v>11375.18</v>
      </c>
      <c r="J13235" s="125">
        <v>0</v>
      </c>
      <c r="K13235" s="126">
        <v>11375.18</v>
      </c>
      <c r="L13235" s="100" t="s">
        <v>1324</v>
      </c>
    </row>
    <row r="13236" spans="1:12" ht="56.25" customHeight="1">
      <c r="A13236" s="97" t="s">
        <v>1493</v>
      </c>
      <c r="B13236" s="122" t="s">
        <v>10301</v>
      </c>
      <c r="C13236" s="123">
        <v>42580</v>
      </c>
      <c r="D13236" s="97" t="s">
        <v>13734</v>
      </c>
      <c r="E13236" s="97" t="s">
        <v>13</v>
      </c>
      <c r="F13236" s="97">
        <v>358181</v>
      </c>
      <c r="G13236" s="97"/>
      <c r="H13236" s="124" t="s">
        <v>1494</v>
      </c>
      <c r="I13236" s="125">
        <v>11375.18</v>
      </c>
      <c r="J13236" s="125">
        <v>0</v>
      </c>
      <c r="K13236" s="126">
        <v>11375.18</v>
      </c>
      <c r="L13236" s="100" t="s">
        <v>1324</v>
      </c>
    </row>
    <row r="13237" spans="1:12" ht="56.25" customHeight="1">
      <c r="A13237" s="97" t="s">
        <v>1493</v>
      </c>
      <c r="B13237" s="122" t="s">
        <v>10301</v>
      </c>
      <c r="C13237" s="123">
        <v>42580</v>
      </c>
      <c r="D13237" s="97" t="s">
        <v>13735</v>
      </c>
      <c r="E13237" s="97" t="s">
        <v>13</v>
      </c>
      <c r="F13237" s="97">
        <v>358183</v>
      </c>
      <c r="G13237" s="97"/>
      <c r="H13237" s="124" t="s">
        <v>1494</v>
      </c>
      <c r="I13237" s="125">
        <v>203467.46</v>
      </c>
      <c r="J13237" s="125">
        <v>0</v>
      </c>
      <c r="K13237" s="126">
        <v>203467.46</v>
      </c>
      <c r="L13237" s="100" t="s">
        <v>1324</v>
      </c>
    </row>
    <row r="13238" spans="1:12" ht="56.25" customHeight="1">
      <c r="A13238" s="97" t="s">
        <v>1493</v>
      </c>
      <c r="B13238" s="122" t="s">
        <v>10301</v>
      </c>
      <c r="C13238" s="123">
        <v>42580</v>
      </c>
      <c r="D13238" s="97" t="s">
        <v>13736</v>
      </c>
      <c r="E13238" s="97" t="s">
        <v>13</v>
      </c>
      <c r="F13238" s="97">
        <v>358185</v>
      </c>
      <c r="G13238" s="97"/>
      <c r="H13238" s="124" t="s">
        <v>1494</v>
      </c>
      <c r="I13238" s="125">
        <v>5296.19</v>
      </c>
      <c r="J13238" s="125">
        <v>0</v>
      </c>
      <c r="K13238" s="126">
        <v>5296.19</v>
      </c>
      <c r="L13238" s="100" t="s">
        <v>1324</v>
      </c>
    </row>
    <row r="13239" spans="1:12" ht="56.25" customHeight="1">
      <c r="A13239" s="97" t="s">
        <v>1493</v>
      </c>
      <c r="B13239" s="122" t="s">
        <v>10301</v>
      </c>
      <c r="C13239" s="123">
        <v>42580</v>
      </c>
      <c r="D13239" s="97" t="s">
        <v>13737</v>
      </c>
      <c r="E13239" s="97" t="s">
        <v>13</v>
      </c>
      <c r="F13239" s="97">
        <v>358187</v>
      </c>
      <c r="G13239" s="97"/>
      <c r="H13239" s="124" t="s">
        <v>1494</v>
      </c>
      <c r="I13239" s="125">
        <v>1347.51</v>
      </c>
      <c r="J13239" s="125">
        <v>0</v>
      </c>
      <c r="K13239" s="126">
        <v>1347.51</v>
      </c>
      <c r="L13239" s="100" t="s">
        <v>1324</v>
      </c>
    </row>
    <row r="13240" spans="1:12" ht="56.25" customHeight="1">
      <c r="A13240" s="97" t="s">
        <v>1493</v>
      </c>
      <c r="B13240" s="122" t="s">
        <v>10301</v>
      </c>
      <c r="C13240" s="123">
        <v>42580</v>
      </c>
      <c r="D13240" s="97" t="s">
        <v>13738</v>
      </c>
      <c r="E13240" s="97" t="s">
        <v>13</v>
      </c>
      <c r="F13240" s="97">
        <v>358189</v>
      </c>
      <c r="G13240" s="97"/>
      <c r="H13240" s="124" t="s">
        <v>1494</v>
      </c>
      <c r="I13240" s="125">
        <v>349.59</v>
      </c>
      <c r="J13240" s="125">
        <v>0</v>
      </c>
      <c r="K13240" s="126">
        <v>349.59</v>
      </c>
      <c r="L13240" s="100" t="s">
        <v>1324</v>
      </c>
    </row>
    <row r="13241" spans="1:12" ht="56.25" customHeight="1">
      <c r="A13241" s="97" t="s">
        <v>1493</v>
      </c>
      <c r="B13241" s="122" t="s">
        <v>10301</v>
      </c>
      <c r="C13241" s="123">
        <v>42580</v>
      </c>
      <c r="D13241" s="97" t="s">
        <v>13739</v>
      </c>
      <c r="E13241" s="97" t="s">
        <v>13</v>
      </c>
      <c r="F13241" s="97">
        <v>358191</v>
      </c>
      <c r="G13241" s="97"/>
      <c r="H13241" s="124" t="s">
        <v>1494</v>
      </c>
      <c r="I13241" s="125">
        <v>1047.25</v>
      </c>
      <c r="J13241" s="125">
        <v>0</v>
      </c>
      <c r="K13241" s="126">
        <v>1047.25</v>
      </c>
      <c r="L13241" s="100" t="s">
        <v>1324</v>
      </c>
    </row>
    <row r="13242" spans="1:12" ht="56.25" customHeight="1">
      <c r="A13242" s="97" t="s">
        <v>1493</v>
      </c>
      <c r="B13242" s="122" t="s">
        <v>10301</v>
      </c>
      <c r="C13242" s="123">
        <v>42580</v>
      </c>
      <c r="D13242" s="97" t="s">
        <v>13740</v>
      </c>
      <c r="E13242" s="97" t="s">
        <v>13</v>
      </c>
      <c r="F13242" s="97">
        <v>358193</v>
      </c>
      <c r="G13242" s="97"/>
      <c r="H13242" s="124" t="s">
        <v>1494</v>
      </c>
      <c r="I13242" s="125">
        <v>4020.23</v>
      </c>
      <c r="J13242" s="125">
        <v>0</v>
      </c>
      <c r="K13242" s="126">
        <v>4020.23</v>
      </c>
      <c r="L13242" s="100" t="s">
        <v>1324</v>
      </c>
    </row>
    <row r="13243" spans="1:12" ht="56.25" customHeight="1">
      <c r="A13243" s="97" t="s">
        <v>1493</v>
      </c>
      <c r="B13243" s="122" t="s">
        <v>10301</v>
      </c>
      <c r="C13243" s="123">
        <v>42580</v>
      </c>
      <c r="D13243" s="97" t="s">
        <v>13741</v>
      </c>
      <c r="E13243" s="97" t="s">
        <v>13</v>
      </c>
      <c r="F13243" s="97">
        <v>358195</v>
      </c>
      <c r="G13243" s="97"/>
      <c r="H13243" s="124" t="s">
        <v>1494</v>
      </c>
      <c r="I13243" s="125">
        <v>4020.23</v>
      </c>
      <c r="J13243" s="125">
        <v>0</v>
      </c>
      <c r="K13243" s="126">
        <v>4020.23</v>
      </c>
      <c r="L13243" s="100" t="s">
        <v>1324</v>
      </c>
    </row>
    <row r="13244" spans="1:12" ht="56.25" customHeight="1">
      <c r="A13244" s="97" t="s">
        <v>1493</v>
      </c>
      <c r="B13244" s="122" t="s">
        <v>10301</v>
      </c>
      <c r="C13244" s="123">
        <v>42580</v>
      </c>
      <c r="D13244" s="97" t="s">
        <v>13742</v>
      </c>
      <c r="E13244" s="97" t="s">
        <v>13</v>
      </c>
      <c r="F13244" s="97">
        <v>358197</v>
      </c>
      <c r="G13244" s="97"/>
      <c r="H13244" s="124" t="s">
        <v>1494</v>
      </c>
      <c r="I13244" s="125">
        <v>4020.23</v>
      </c>
      <c r="J13244" s="125">
        <v>0</v>
      </c>
      <c r="K13244" s="126">
        <v>4020.23</v>
      </c>
      <c r="L13244" s="100" t="s">
        <v>1324</v>
      </c>
    </row>
    <row r="13245" spans="1:12" ht="56.25" customHeight="1">
      <c r="A13245" s="97" t="s">
        <v>1493</v>
      </c>
      <c r="B13245" s="122" t="s">
        <v>10301</v>
      </c>
      <c r="C13245" s="123">
        <v>42580</v>
      </c>
      <c r="D13245" s="97" t="s">
        <v>13743</v>
      </c>
      <c r="E13245" s="97" t="s">
        <v>13</v>
      </c>
      <c r="F13245" s="97">
        <v>358199</v>
      </c>
      <c r="G13245" s="97"/>
      <c r="H13245" s="124" t="s">
        <v>1494</v>
      </c>
      <c r="I13245" s="125">
        <v>4020.23</v>
      </c>
      <c r="J13245" s="125">
        <v>0</v>
      </c>
      <c r="K13245" s="126">
        <v>4020.23</v>
      </c>
      <c r="L13245" s="100" t="s">
        <v>1324</v>
      </c>
    </row>
    <row r="13246" spans="1:12" ht="56.25" customHeight="1">
      <c r="A13246" s="97" t="s">
        <v>1493</v>
      </c>
      <c r="B13246" s="122" t="s">
        <v>10301</v>
      </c>
      <c r="C13246" s="123">
        <v>42580</v>
      </c>
      <c r="D13246" s="97" t="s">
        <v>13744</v>
      </c>
      <c r="E13246" s="97" t="s">
        <v>13</v>
      </c>
      <c r="F13246" s="97">
        <v>358201</v>
      </c>
      <c r="G13246" s="97"/>
      <c r="H13246" s="124" t="s">
        <v>1494</v>
      </c>
      <c r="I13246" s="125">
        <v>4020.23</v>
      </c>
      <c r="J13246" s="125">
        <v>0</v>
      </c>
      <c r="K13246" s="126">
        <v>4020.23</v>
      </c>
      <c r="L13246" s="100" t="s">
        <v>1324</v>
      </c>
    </row>
    <row r="13247" spans="1:12" ht="56.25" customHeight="1">
      <c r="A13247" s="97" t="s">
        <v>1493</v>
      </c>
      <c r="B13247" s="122" t="s">
        <v>10301</v>
      </c>
      <c r="C13247" s="123">
        <v>42580</v>
      </c>
      <c r="D13247" s="97" t="s">
        <v>13745</v>
      </c>
      <c r="E13247" s="97" t="s">
        <v>13</v>
      </c>
      <c r="F13247" s="97">
        <v>358203</v>
      </c>
      <c r="G13247" s="97"/>
      <c r="H13247" s="124" t="s">
        <v>1494</v>
      </c>
      <c r="I13247" s="125">
        <v>41159.31</v>
      </c>
      <c r="J13247" s="125">
        <v>0</v>
      </c>
      <c r="K13247" s="126">
        <v>41159.31</v>
      </c>
      <c r="L13247" s="100" t="s">
        <v>1324</v>
      </c>
    </row>
    <row r="13248" spans="1:12" ht="56.25" customHeight="1">
      <c r="A13248" s="97" t="s">
        <v>1493</v>
      </c>
      <c r="B13248" s="122" t="s">
        <v>10301</v>
      </c>
      <c r="C13248" s="123">
        <v>42580</v>
      </c>
      <c r="D13248" s="97" t="s">
        <v>13746</v>
      </c>
      <c r="E13248" s="97" t="s">
        <v>13</v>
      </c>
      <c r="F13248" s="97">
        <v>358205</v>
      </c>
      <c r="G13248" s="97"/>
      <c r="H13248" s="124" t="s">
        <v>1494</v>
      </c>
      <c r="I13248" s="125">
        <v>10472.129999999999</v>
      </c>
      <c r="J13248" s="125">
        <v>0</v>
      </c>
      <c r="K13248" s="126">
        <v>10472.129999999999</v>
      </c>
      <c r="L13248" s="100" t="s">
        <v>1324</v>
      </c>
    </row>
    <row r="13249" spans="1:12" ht="56.25" customHeight="1">
      <c r="A13249" s="97" t="s">
        <v>1493</v>
      </c>
      <c r="B13249" s="122" t="s">
        <v>10301</v>
      </c>
      <c r="C13249" s="123">
        <v>42580</v>
      </c>
      <c r="D13249" s="97" t="s">
        <v>13747</v>
      </c>
      <c r="E13249" s="97" t="s">
        <v>13</v>
      </c>
      <c r="F13249" s="97">
        <v>358207</v>
      </c>
      <c r="G13249" s="97"/>
      <c r="H13249" s="124" t="s">
        <v>1494</v>
      </c>
      <c r="I13249" s="125">
        <v>2716.56</v>
      </c>
      <c r="J13249" s="125">
        <v>0</v>
      </c>
      <c r="K13249" s="126">
        <v>2716.56</v>
      </c>
      <c r="L13249" s="100" t="s">
        <v>1324</v>
      </c>
    </row>
    <row r="13250" spans="1:12" ht="56.25" customHeight="1">
      <c r="A13250" s="97" t="s">
        <v>1493</v>
      </c>
      <c r="B13250" s="122" t="s">
        <v>10301</v>
      </c>
      <c r="C13250" s="123">
        <v>42580</v>
      </c>
      <c r="D13250" s="97" t="s">
        <v>13748</v>
      </c>
      <c r="E13250" s="97" t="s">
        <v>13</v>
      </c>
      <c r="F13250" s="97">
        <v>358209</v>
      </c>
      <c r="G13250" s="97"/>
      <c r="H13250" s="124" t="s">
        <v>1494</v>
      </c>
      <c r="I13250" s="125">
        <v>8138.7</v>
      </c>
      <c r="J13250" s="125">
        <v>0</v>
      </c>
      <c r="K13250" s="126">
        <v>8138.7</v>
      </c>
      <c r="L13250" s="100" t="s">
        <v>1324</v>
      </c>
    </row>
    <row r="13251" spans="1:12" ht="56.25" customHeight="1">
      <c r="A13251" s="97" t="s">
        <v>1493</v>
      </c>
      <c r="B13251" s="122" t="s">
        <v>10301</v>
      </c>
      <c r="C13251" s="123">
        <v>42580</v>
      </c>
      <c r="D13251" s="97" t="s">
        <v>13749</v>
      </c>
      <c r="E13251" s="97" t="s">
        <v>13</v>
      </c>
      <c r="F13251" s="97">
        <v>358211</v>
      </c>
      <c r="G13251" s="97"/>
      <c r="H13251" s="124" t="s">
        <v>1494</v>
      </c>
      <c r="I13251" s="125">
        <v>31243.32</v>
      </c>
      <c r="J13251" s="125">
        <v>0</v>
      </c>
      <c r="K13251" s="126">
        <v>31243.32</v>
      </c>
      <c r="L13251" s="100" t="s">
        <v>1324</v>
      </c>
    </row>
    <row r="13252" spans="1:12" ht="56.25" customHeight="1">
      <c r="A13252" s="97" t="s">
        <v>1493</v>
      </c>
      <c r="B13252" s="122" t="s">
        <v>10301</v>
      </c>
      <c r="C13252" s="123">
        <v>42580</v>
      </c>
      <c r="D13252" s="97" t="s">
        <v>13750</v>
      </c>
      <c r="E13252" s="97" t="s">
        <v>13</v>
      </c>
      <c r="F13252" s="97">
        <v>358213</v>
      </c>
      <c r="G13252" s="97"/>
      <c r="H13252" s="124" t="s">
        <v>1494</v>
      </c>
      <c r="I13252" s="125">
        <v>31243.32</v>
      </c>
      <c r="J13252" s="125">
        <v>0</v>
      </c>
      <c r="K13252" s="126">
        <v>31243.32</v>
      </c>
      <c r="L13252" s="100" t="s">
        <v>1324</v>
      </c>
    </row>
    <row r="13253" spans="1:12" ht="56.25" customHeight="1">
      <c r="A13253" s="97" t="s">
        <v>1493</v>
      </c>
      <c r="B13253" s="122" t="s">
        <v>10301</v>
      </c>
      <c r="C13253" s="123">
        <v>42580</v>
      </c>
      <c r="D13253" s="97" t="s">
        <v>13751</v>
      </c>
      <c r="E13253" s="97" t="s">
        <v>13</v>
      </c>
      <c r="F13253" s="97">
        <v>358215</v>
      </c>
      <c r="G13253" s="97"/>
      <c r="H13253" s="124" t="s">
        <v>1494</v>
      </c>
      <c r="I13253" s="125">
        <v>31243.32</v>
      </c>
      <c r="J13253" s="125">
        <v>0</v>
      </c>
      <c r="K13253" s="126">
        <v>31243.32</v>
      </c>
      <c r="L13253" s="100" t="s">
        <v>1324</v>
      </c>
    </row>
    <row r="13254" spans="1:12" ht="56.25" customHeight="1">
      <c r="A13254" s="97" t="s">
        <v>1493</v>
      </c>
      <c r="B13254" s="122" t="s">
        <v>10301</v>
      </c>
      <c r="C13254" s="123">
        <v>42580</v>
      </c>
      <c r="D13254" s="97" t="s">
        <v>13752</v>
      </c>
      <c r="E13254" s="97" t="s">
        <v>13</v>
      </c>
      <c r="F13254" s="97">
        <v>358217</v>
      </c>
      <c r="G13254" s="97"/>
      <c r="H13254" s="124" t="s">
        <v>1494</v>
      </c>
      <c r="I13254" s="125">
        <v>31243.32</v>
      </c>
      <c r="J13254" s="125">
        <v>0</v>
      </c>
      <c r="K13254" s="126">
        <v>31243.32</v>
      </c>
      <c r="L13254" s="100" t="s">
        <v>1324</v>
      </c>
    </row>
    <row r="13255" spans="1:12" ht="56.25" customHeight="1">
      <c r="A13255" s="97" t="s">
        <v>1493</v>
      </c>
      <c r="B13255" s="122" t="s">
        <v>10301</v>
      </c>
      <c r="C13255" s="123">
        <v>42580</v>
      </c>
      <c r="D13255" s="97" t="s">
        <v>13753</v>
      </c>
      <c r="E13255" s="97" t="s">
        <v>13</v>
      </c>
      <c r="F13255" s="97">
        <v>358219</v>
      </c>
      <c r="G13255" s="97"/>
      <c r="H13255" s="124" t="s">
        <v>1494</v>
      </c>
      <c r="I13255" s="125">
        <v>31243.32</v>
      </c>
      <c r="J13255" s="125">
        <v>0</v>
      </c>
      <c r="K13255" s="126">
        <v>31243.32</v>
      </c>
      <c r="L13255" s="100" t="s">
        <v>1324</v>
      </c>
    </row>
    <row r="13256" spans="1:12" ht="56.25" customHeight="1">
      <c r="A13256" s="97" t="s">
        <v>1493</v>
      </c>
      <c r="B13256" s="122" t="s">
        <v>10301</v>
      </c>
      <c r="C13256" s="123">
        <v>42580</v>
      </c>
      <c r="D13256" s="97" t="s">
        <v>13754</v>
      </c>
      <c r="E13256" s="97" t="s">
        <v>13</v>
      </c>
      <c r="F13256" s="97">
        <v>358221</v>
      </c>
      <c r="G13256" s="97"/>
      <c r="H13256" s="124" t="s">
        <v>1494</v>
      </c>
      <c r="I13256" s="125">
        <v>37311.06</v>
      </c>
      <c r="J13256" s="125">
        <v>0</v>
      </c>
      <c r="K13256" s="126">
        <v>37311.06</v>
      </c>
      <c r="L13256" s="100" t="s">
        <v>1324</v>
      </c>
    </row>
    <row r="13257" spans="1:12" ht="56.25" customHeight="1">
      <c r="A13257" s="97" t="s">
        <v>1493</v>
      </c>
      <c r="B13257" s="122" t="s">
        <v>10301</v>
      </c>
      <c r="C13257" s="123">
        <v>42580</v>
      </c>
      <c r="D13257" s="97" t="s">
        <v>13755</v>
      </c>
      <c r="E13257" s="97" t="s">
        <v>13</v>
      </c>
      <c r="F13257" s="97">
        <v>358223</v>
      </c>
      <c r="G13257" s="97"/>
      <c r="H13257" s="124" t="s">
        <v>1494</v>
      </c>
      <c r="I13257" s="125">
        <v>2972.99</v>
      </c>
      <c r="J13257" s="125">
        <v>0</v>
      </c>
      <c r="K13257" s="126">
        <v>2972.99</v>
      </c>
      <c r="L13257" s="100" t="s">
        <v>1324</v>
      </c>
    </row>
    <row r="13258" spans="1:12" ht="56.25" customHeight="1">
      <c r="A13258" s="97" t="s">
        <v>1493</v>
      </c>
      <c r="B13258" s="122" t="s">
        <v>10301</v>
      </c>
      <c r="C13258" s="123">
        <v>42580</v>
      </c>
      <c r="D13258" s="97" t="s">
        <v>13756</v>
      </c>
      <c r="E13258" s="97" t="s">
        <v>13</v>
      </c>
      <c r="F13258" s="97">
        <v>358225</v>
      </c>
      <c r="G13258" s="97"/>
      <c r="H13258" s="124" t="s">
        <v>1494</v>
      </c>
      <c r="I13258" s="125">
        <v>3670.72</v>
      </c>
      <c r="J13258" s="125">
        <v>0</v>
      </c>
      <c r="K13258" s="126">
        <v>3670.72</v>
      </c>
      <c r="L13258" s="100" t="s">
        <v>1324</v>
      </c>
    </row>
    <row r="13259" spans="1:12" ht="56.25" customHeight="1">
      <c r="A13259" s="97" t="s">
        <v>1493</v>
      </c>
      <c r="B13259" s="122" t="s">
        <v>10301</v>
      </c>
      <c r="C13259" s="123">
        <v>42580</v>
      </c>
      <c r="D13259" s="97" t="s">
        <v>13757</v>
      </c>
      <c r="E13259" s="97" t="s">
        <v>13</v>
      </c>
      <c r="F13259" s="97">
        <v>358227</v>
      </c>
      <c r="G13259" s="97"/>
      <c r="H13259" s="124" t="s">
        <v>1494</v>
      </c>
      <c r="I13259" s="125">
        <v>2672.72</v>
      </c>
      <c r="J13259" s="125">
        <v>0</v>
      </c>
      <c r="K13259" s="126">
        <v>2672.72</v>
      </c>
      <c r="L13259" s="100" t="s">
        <v>1324</v>
      </c>
    </row>
    <row r="13260" spans="1:12" ht="56.25" customHeight="1">
      <c r="A13260" s="97" t="s">
        <v>1493</v>
      </c>
      <c r="B13260" s="122" t="s">
        <v>10301</v>
      </c>
      <c r="C13260" s="123">
        <v>42580</v>
      </c>
      <c r="D13260" s="97" t="s">
        <v>13758</v>
      </c>
      <c r="E13260" s="97" t="s">
        <v>13</v>
      </c>
      <c r="F13260" s="97">
        <v>358229</v>
      </c>
      <c r="G13260" s="97"/>
      <c r="H13260" s="124" t="s">
        <v>1494</v>
      </c>
      <c r="I13260" s="125">
        <v>10386.18</v>
      </c>
      <c r="J13260" s="125">
        <v>0</v>
      </c>
      <c r="K13260" s="126">
        <v>10386.18</v>
      </c>
      <c r="L13260" s="100" t="s">
        <v>1324</v>
      </c>
    </row>
    <row r="13261" spans="1:12" ht="56.25" customHeight="1">
      <c r="A13261" s="97" t="s">
        <v>1493</v>
      </c>
      <c r="B13261" s="122" t="s">
        <v>10301</v>
      </c>
      <c r="C13261" s="123">
        <v>42580</v>
      </c>
      <c r="D13261" s="97" t="s">
        <v>13759</v>
      </c>
      <c r="E13261" s="97" t="s">
        <v>13</v>
      </c>
      <c r="F13261" s="97">
        <v>358231</v>
      </c>
      <c r="G13261" s="97"/>
      <c r="H13261" s="124" t="s">
        <v>1494</v>
      </c>
      <c r="I13261" s="125">
        <v>7562.46</v>
      </c>
      <c r="J13261" s="125">
        <v>0</v>
      </c>
      <c r="K13261" s="126">
        <v>7562.46</v>
      </c>
      <c r="L13261" s="100" t="s">
        <v>1324</v>
      </c>
    </row>
    <row r="13262" spans="1:12" ht="56.25" customHeight="1">
      <c r="A13262" s="97" t="s">
        <v>1493</v>
      </c>
      <c r="B13262" s="122" t="s">
        <v>10301</v>
      </c>
      <c r="C13262" s="123">
        <v>42580</v>
      </c>
      <c r="D13262" s="97" t="s">
        <v>13760</v>
      </c>
      <c r="E13262" s="97" t="s">
        <v>13</v>
      </c>
      <c r="F13262" s="97">
        <v>358233</v>
      </c>
      <c r="G13262" s="97"/>
      <c r="H13262" s="124" t="s">
        <v>1494</v>
      </c>
      <c r="I13262" s="125">
        <v>8412.01</v>
      </c>
      <c r="J13262" s="125">
        <v>0</v>
      </c>
      <c r="K13262" s="126">
        <v>8412.01</v>
      </c>
      <c r="L13262" s="100" t="s">
        <v>1324</v>
      </c>
    </row>
    <row r="13263" spans="1:12" ht="56.25" customHeight="1">
      <c r="A13263" s="97" t="s">
        <v>1493</v>
      </c>
      <c r="B13263" s="122" t="s">
        <v>10301</v>
      </c>
      <c r="C13263" s="123">
        <v>42580</v>
      </c>
      <c r="D13263" s="97" t="s">
        <v>13761</v>
      </c>
      <c r="E13263" s="97" t="s">
        <v>13</v>
      </c>
      <c r="F13263" s="97">
        <v>358235</v>
      </c>
      <c r="G13263" s="97"/>
      <c r="H13263" s="124" t="s">
        <v>1494</v>
      </c>
      <c r="I13263" s="125">
        <v>20771.189999999999</v>
      </c>
      <c r="J13263" s="125">
        <v>0</v>
      </c>
      <c r="K13263" s="126">
        <v>20771.189999999999</v>
      </c>
      <c r="L13263" s="100" t="s">
        <v>1324</v>
      </c>
    </row>
    <row r="13264" spans="1:12" ht="56.25" customHeight="1">
      <c r="A13264" s="97" t="s">
        <v>1493</v>
      </c>
      <c r="B13264" s="122" t="s">
        <v>10301</v>
      </c>
      <c r="C13264" s="123">
        <v>42580</v>
      </c>
      <c r="D13264" s="97" t="s">
        <v>13762</v>
      </c>
      <c r="E13264" s="97" t="s">
        <v>13</v>
      </c>
      <c r="F13264" s="97">
        <v>358237</v>
      </c>
      <c r="G13264" s="97"/>
      <c r="H13264" s="124" t="s">
        <v>1494</v>
      </c>
      <c r="I13264" s="125">
        <v>23104.62</v>
      </c>
      <c r="J13264" s="125">
        <v>0</v>
      </c>
      <c r="K13264" s="126">
        <v>23104.62</v>
      </c>
      <c r="L13264" s="100" t="s">
        <v>1324</v>
      </c>
    </row>
    <row r="13265" spans="1:12" ht="56.25" customHeight="1">
      <c r="A13265" s="97" t="s">
        <v>1493</v>
      </c>
      <c r="B13265" s="122" t="s">
        <v>10301</v>
      </c>
      <c r="C13265" s="123">
        <v>42580</v>
      </c>
      <c r="D13265" s="97" t="s">
        <v>13763</v>
      </c>
      <c r="E13265" s="97" t="s">
        <v>13</v>
      </c>
      <c r="F13265" s="97">
        <v>358239</v>
      </c>
      <c r="G13265" s="97"/>
      <c r="H13265" s="124" t="s">
        <v>1494</v>
      </c>
      <c r="I13265" s="125">
        <v>28526.76</v>
      </c>
      <c r="J13265" s="125">
        <v>0</v>
      </c>
      <c r="K13265" s="126">
        <v>28526.76</v>
      </c>
      <c r="L13265" s="100" t="s">
        <v>1324</v>
      </c>
    </row>
    <row r="13266" spans="1:12" ht="56.25" customHeight="1">
      <c r="A13266" s="97" t="s">
        <v>1493</v>
      </c>
      <c r="B13266" s="122" t="s">
        <v>10301</v>
      </c>
      <c r="C13266" s="123">
        <v>42611</v>
      </c>
      <c r="D13266" s="97" t="s">
        <v>14286</v>
      </c>
      <c r="E13266" s="97" t="s">
        <v>13</v>
      </c>
      <c r="F13266" s="97">
        <v>359175</v>
      </c>
      <c r="G13266" s="97"/>
      <c r="H13266" s="124" t="s">
        <v>1494</v>
      </c>
      <c r="I13266" s="125">
        <v>1749259.59</v>
      </c>
      <c r="J13266" s="125">
        <v>0</v>
      </c>
      <c r="K13266" s="126">
        <v>1749259.59</v>
      </c>
      <c r="L13266" s="100" t="s">
        <v>1324</v>
      </c>
    </row>
    <row r="13267" spans="1:12" ht="56.25" customHeight="1">
      <c r="A13267" s="97" t="s">
        <v>1493</v>
      </c>
      <c r="B13267" s="122" t="s">
        <v>10301</v>
      </c>
      <c r="C13267" s="123">
        <v>42611</v>
      </c>
      <c r="D13267" s="97" t="s">
        <v>14287</v>
      </c>
      <c r="E13267" s="97" t="s">
        <v>13</v>
      </c>
      <c r="F13267" s="97">
        <v>359177</v>
      </c>
      <c r="G13267" s="97"/>
      <c r="H13267" s="124" t="s">
        <v>1494</v>
      </c>
      <c r="I13267" s="125">
        <v>4804546.9800000004</v>
      </c>
      <c r="J13267" s="125">
        <v>0</v>
      </c>
      <c r="K13267" s="126">
        <v>4804546.9800000004</v>
      </c>
      <c r="L13267" s="100" t="s">
        <v>1324</v>
      </c>
    </row>
    <row r="13268" spans="1:12" ht="56.25" customHeight="1">
      <c r="A13268" s="97" t="s">
        <v>1493</v>
      </c>
      <c r="B13268" s="122" t="s">
        <v>10301</v>
      </c>
      <c r="C13268" s="123">
        <v>42611</v>
      </c>
      <c r="D13268" s="97" t="s">
        <v>14288</v>
      </c>
      <c r="E13268" s="97" t="s">
        <v>13</v>
      </c>
      <c r="F13268" s="97">
        <v>359179</v>
      </c>
      <c r="G13268" s="97"/>
      <c r="H13268" s="124" t="s">
        <v>1494</v>
      </c>
      <c r="I13268" s="125">
        <v>4069944.02</v>
      </c>
      <c r="J13268" s="125">
        <v>0</v>
      </c>
      <c r="K13268" s="126">
        <v>4069944.02</v>
      </c>
      <c r="L13268" s="100" t="s">
        <v>1324</v>
      </c>
    </row>
    <row r="13269" spans="1:12" ht="56.25" customHeight="1">
      <c r="A13269" s="97" t="s">
        <v>1493</v>
      </c>
      <c r="B13269" s="122" t="s">
        <v>10301</v>
      </c>
      <c r="C13269" s="123">
        <v>42611</v>
      </c>
      <c r="D13269" s="97" t="s">
        <v>14289</v>
      </c>
      <c r="E13269" s="97" t="s">
        <v>13</v>
      </c>
      <c r="F13269" s="97">
        <v>359181</v>
      </c>
      <c r="G13269" s="97"/>
      <c r="H13269" s="124" t="s">
        <v>1494</v>
      </c>
      <c r="I13269" s="125">
        <v>11178579.369999999</v>
      </c>
      <c r="J13269" s="125">
        <v>0</v>
      </c>
      <c r="K13269" s="126">
        <v>11178579.369999999</v>
      </c>
      <c r="L13269" s="100" t="s">
        <v>1324</v>
      </c>
    </row>
    <row r="13270" spans="1:12" ht="56.25" customHeight="1">
      <c r="A13270" s="97" t="s">
        <v>1493</v>
      </c>
      <c r="B13270" s="122" t="s">
        <v>10301</v>
      </c>
      <c r="C13270" s="123">
        <v>42611</v>
      </c>
      <c r="D13270" s="97" t="s">
        <v>14290</v>
      </c>
      <c r="E13270" s="97" t="s">
        <v>13</v>
      </c>
      <c r="F13270" s="97">
        <v>359183</v>
      </c>
      <c r="G13270" s="97"/>
      <c r="H13270" s="124" t="s">
        <v>1494</v>
      </c>
      <c r="I13270" s="125">
        <v>2056643.5</v>
      </c>
      <c r="J13270" s="125">
        <v>0</v>
      </c>
      <c r="K13270" s="126">
        <v>2056643.5</v>
      </c>
      <c r="L13270" s="100" t="s">
        <v>1324</v>
      </c>
    </row>
    <row r="13271" spans="1:12" ht="56.25" customHeight="1">
      <c r="A13271" s="97" t="s">
        <v>1493</v>
      </c>
      <c r="B13271" s="122" t="s">
        <v>10301</v>
      </c>
      <c r="C13271" s="123">
        <v>42611</v>
      </c>
      <c r="D13271" s="97" t="s">
        <v>14291</v>
      </c>
      <c r="E13271" s="97" t="s">
        <v>13</v>
      </c>
      <c r="F13271" s="97">
        <v>359185</v>
      </c>
      <c r="G13271" s="97"/>
      <c r="H13271" s="124" t="s">
        <v>1494</v>
      </c>
      <c r="I13271" s="125">
        <v>567987.68999999994</v>
      </c>
      <c r="J13271" s="125">
        <v>0</v>
      </c>
      <c r="K13271" s="126">
        <v>567987.68999999994</v>
      </c>
      <c r="L13271" s="100" t="s">
        <v>1324</v>
      </c>
    </row>
    <row r="13272" spans="1:12" ht="56.25" customHeight="1">
      <c r="A13272" s="97" t="s">
        <v>1493</v>
      </c>
      <c r="B13272" s="122" t="s">
        <v>10301</v>
      </c>
      <c r="C13272" s="123">
        <v>42611</v>
      </c>
      <c r="D13272" s="97" t="s">
        <v>14292</v>
      </c>
      <c r="E13272" s="97" t="s">
        <v>13</v>
      </c>
      <c r="F13272" s="97">
        <v>359187</v>
      </c>
      <c r="G13272" s="97"/>
      <c r="H13272" s="124" t="s">
        <v>1494</v>
      </c>
      <c r="I13272" s="125">
        <v>470648.75</v>
      </c>
      <c r="J13272" s="125">
        <v>0</v>
      </c>
      <c r="K13272" s="126">
        <v>470648.75</v>
      </c>
      <c r="L13272" s="100" t="s">
        <v>1324</v>
      </c>
    </row>
    <row r="13273" spans="1:12" ht="56.25" customHeight="1">
      <c r="A13273" s="97" t="s">
        <v>1493</v>
      </c>
      <c r="B13273" s="122" t="s">
        <v>10301</v>
      </c>
      <c r="C13273" s="123">
        <v>42611</v>
      </c>
      <c r="D13273" s="97" t="s">
        <v>14293</v>
      </c>
      <c r="E13273" s="97" t="s">
        <v>13</v>
      </c>
      <c r="F13273" s="97">
        <v>359189</v>
      </c>
      <c r="G13273" s="97"/>
      <c r="H13273" s="124" t="s">
        <v>1494</v>
      </c>
      <c r="I13273" s="125">
        <v>423321</v>
      </c>
      <c r="J13273" s="125">
        <v>0</v>
      </c>
      <c r="K13273" s="126">
        <v>423321</v>
      </c>
      <c r="L13273" s="100" t="s">
        <v>1324</v>
      </c>
    </row>
    <row r="13274" spans="1:12" ht="56.25" customHeight="1">
      <c r="A13274" s="97" t="s">
        <v>1493</v>
      </c>
      <c r="B13274" s="122" t="s">
        <v>10301</v>
      </c>
      <c r="C13274" s="123">
        <v>42611</v>
      </c>
      <c r="D13274" s="97" t="s">
        <v>14294</v>
      </c>
      <c r="E13274" s="97" t="s">
        <v>13</v>
      </c>
      <c r="F13274" s="97">
        <v>359191</v>
      </c>
      <c r="G13274" s="97"/>
      <c r="H13274" s="124" t="s">
        <v>1494</v>
      </c>
      <c r="I13274" s="125">
        <v>5364730.95</v>
      </c>
      <c r="J13274" s="125">
        <v>0</v>
      </c>
      <c r="K13274" s="126">
        <v>5364730.95</v>
      </c>
      <c r="L13274" s="100" t="s">
        <v>1324</v>
      </c>
    </row>
    <row r="13275" spans="1:12" ht="56.25" customHeight="1">
      <c r="A13275" s="97" t="s">
        <v>1493</v>
      </c>
      <c r="B13275" s="122" t="s">
        <v>10301</v>
      </c>
      <c r="C13275" s="123">
        <v>42611</v>
      </c>
      <c r="D13275" s="97" t="s">
        <v>14295</v>
      </c>
      <c r="E13275" s="97" t="s">
        <v>13</v>
      </c>
      <c r="F13275" s="97">
        <v>359193</v>
      </c>
      <c r="G13275" s="97"/>
      <c r="H13275" s="124" t="s">
        <v>1494</v>
      </c>
      <c r="I13275" s="125">
        <v>3007663.35</v>
      </c>
      <c r="J13275" s="125">
        <v>0</v>
      </c>
      <c r="K13275" s="126">
        <v>3007663.35</v>
      </c>
      <c r="L13275" s="100" t="s">
        <v>1324</v>
      </c>
    </row>
    <row r="13276" spans="1:12" ht="56.25" customHeight="1">
      <c r="A13276" s="97" t="s">
        <v>1493</v>
      </c>
      <c r="B13276" s="122" t="s">
        <v>10301</v>
      </c>
      <c r="C13276" s="123">
        <v>42611</v>
      </c>
      <c r="D13276" s="97" t="s">
        <v>14296</v>
      </c>
      <c r="E13276" s="97" t="s">
        <v>13</v>
      </c>
      <c r="F13276" s="97">
        <v>359195</v>
      </c>
      <c r="G13276" s="97"/>
      <c r="H13276" s="124" t="s">
        <v>1494</v>
      </c>
      <c r="I13276" s="125">
        <v>181207.59</v>
      </c>
      <c r="J13276" s="125">
        <v>0</v>
      </c>
      <c r="K13276" s="126">
        <v>181207.59</v>
      </c>
      <c r="L13276" s="100" t="s">
        <v>1324</v>
      </c>
    </row>
    <row r="13277" spans="1:12" ht="56.25" customHeight="1">
      <c r="A13277" s="97" t="s">
        <v>1493</v>
      </c>
      <c r="B13277" s="122" t="s">
        <v>10301</v>
      </c>
      <c r="C13277" s="123">
        <v>42611</v>
      </c>
      <c r="D13277" s="97" t="s">
        <v>14297</v>
      </c>
      <c r="E13277" s="97" t="s">
        <v>13</v>
      </c>
      <c r="F13277" s="97">
        <v>359197</v>
      </c>
      <c r="G13277" s="97"/>
      <c r="H13277" s="124" t="s">
        <v>1494</v>
      </c>
      <c r="I13277" s="125">
        <v>1181271.8999999999</v>
      </c>
      <c r="J13277" s="125">
        <v>0</v>
      </c>
      <c r="K13277" s="126">
        <v>1181271.8999999999</v>
      </c>
      <c r="L13277" s="100" t="s">
        <v>1324</v>
      </c>
    </row>
    <row r="13278" spans="1:12" ht="56.25" customHeight="1">
      <c r="A13278" s="97" t="s">
        <v>1493</v>
      </c>
      <c r="B13278" s="122" t="s">
        <v>10301</v>
      </c>
      <c r="C13278" s="123">
        <v>42611</v>
      </c>
      <c r="D13278" s="97" t="s">
        <v>14298</v>
      </c>
      <c r="E13278" s="97" t="s">
        <v>13</v>
      </c>
      <c r="F13278" s="97">
        <v>359199</v>
      </c>
      <c r="G13278" s="97"/>
      <c r="H13278" s="124" t="s">
        <v>1494</v>
      </c>
      <c r="I13278" s="125">
        <v>3244501.96</v>
      </c>
      <c r="J13278" s="125">
        <v>0</v>
      </c>
      <c r="K13278" s="126">
        <v>3244501.96</v>
      </c>
      <c r="L13278" s="100" t="s">
        <v>1324</v>
      </c>
    </row>
    <row r="13279" spans="1:12" ht="56.25" customHeight="1">
      <c r="A13279" s="97" t="s">
        <v>1493</v>
      </c>
      <c r="B13279" s="122" t="s">
        <v>10301</v>
      </c>
      <c r="C13279" s="123">
        <v>42611</v>
      </c>
      <c r="D13279" s="97" t="s">
        <v>14299</v>
      </c>
      <c r="E13279" s="97" t="s">
        <v>13</v>
      </c>
      <c r="F13279" s="97">
        <v>359201</v>
      </c>
      <c r="G13279" s="97"/>
      <c r="H13279" s="124" t="s">
        <v>1494</v>
      </c>
      <c r="I13279" s="125">
        <v>3711347.74</v>
      </c>
      <c r="J13279" s="125">
        <v>0</v>
      </c>
      <c r="K13279" s="126">
        <v>3711347.74</v>
      </c>
      <c r="L13279" s="100" t="s">
        <v>1324</v>
      </c>
    </row>
    <row r="13280" spans="1:12" ht="56.25" customHeight="1">
      <c r="A13280" s="97" t="s">
        <v>1493</v>
      </c>
      <c r="B13280" s="122" t="s">
        <v>10301</v>
      </c>
      <c r="C13280" s="123">
        <v>42611</v>
      </c>
      <c r="D13280" s="97" t="s">
        <v>14300</v>
      </c>
      <c r="E13280" s="97" t="s">
        <v>13</v>
      </c>
      <c r="F13280" s="97">
        <v>359203</v>
      </c>
      <c r="G13280" s="97"/>
      <c r="H13280" s="124" t="s">
        <v>1494</v>
      </c>
      <c r="I13280" s="125">
        <v>8170915.9500000002</v>
      </c>
      <c r="J13280" s="125">
        <v>0</v>
      </c>
      <c r="K13280" s="126">
        <v>8170915.9500000002</v>
      </c>
      <c r="L13280" s="100" t="s">
        <v>1324</v>
      </c>
    </row>
    <row r="13281" spans="1:12" ht="56.25" customHeight="1">
      <c r="A13281" s="97" t="s">
        <v>1493</v>
      </c>
      <c r="B13281" s="122" t="s">
        <v>10301</v>
      </c>
      <c r="C13281" s="123">
        <v>42611</v>
      </c>
      <c r="D13281" s="97" t="s">
        <v>14301</v>
      </c>
      <c r="E13281" s="97" t="s">
        <v>13</v>
      </c>
      <c r="F13281" s="97">
        <v>359205</v>
      </c>
      <c r="G13281" s="97"/>
      <c r="H13281" s="124" t="s">
        <v>1494</v>
      </c>
      <c r="I13281" s="125">
        <v>1388847.68</v>
      </c>
      <c r="J13281" s="125">
        <v>0</v>
      </c>
      <c r="K13281" s="126">
        <v>1388847.68</v>
      </c>
      <c r="L13281" s="100" t="s">
        <v>1324</v>
      </c>
    </row>
    <row r="13282" spans="1:12" ht="56.25" customHeight="1">
      <c r="A13282" s="97" t="s">
        <v>1493</v>
      </c>
      <c r="B13282" s="122" t="s">
        <v>10301</v>
      </c>
      <c r="C13282" s="123">
        <v>42611</v>
      </c>
      <c r="D13282" s="97" t="s">
        <v>14302</v>
      </c>
      <c r="E13282" s="97" t="s">
        <v>13</v>
      </c>
      <c r="F13282" s="97">
        <v>359207</v>
      </c>
      <c r="G13282" s="97"/>
      <c r="H13282" s="124" t="s">
        <v>1494</v>
      </c>
      <c r="I13282" s="125">
        <v>6464586.5099999998</v>
      </c>
      <c r="J13282" s="125">
        <v>0</v>
      </c>
      <c r="K13282" s="126">
        <v>6464586.5099999998</v>
      </c>
      <c r="L13282" s="100" t="s">
        <v>1324</v>
      </c>
    </row>
    <row r="13283" spans="1:12" ht="56.25" customHeight="1">
      <c r="A13283" s="97" t="s">
        <v>1493</v>
      </c>
      <c r="B13283" s="122" t="s">
        <v>10301</v>
      </c>
      <c r="C13283" s="123">
        <v>42611</v>
      </c>
      <c r="D13283" s="97" t="s">
        <v>14303</v>
      </c>
      <c r="E13283" s="97" t="s">
        <v>13</v>
      </c>
      <c r="F13283" s="97">
        <v>359209</v>
      </c>
      <c r="G13283" s="97"/>
      <c r="H13283" s="124" t="s">
        <v>1494</v>
      </c>
      <c r="I13283" s="125">
        <v>3786.58</v>
      </c>
      <c r="J13283" s="125">
        <v>0</v>
      </c>
      <c r="K13283" s="126">
        <v>3786.58</v>
      </c>
      <c r="L13283" s="100" t="s">
        <v>1324</v>
      </c>
    </row>
    <row r="13284" spans="1:12" ht="56.25" customHeight="1">
      <c r="A13284" s="97" t="s">
        <v>1493</v>
      </c>
      <c r="B13284" s="122" t="s">
        <v>10301</v>
      </c>
      <c r="C13284" s="123">
        <v>42611</v>
      </c>
      <c r="D13284" s="97" t="s">
        <v>14304</v>
      </c>
      <c r="E13284" s="97" t="s">
        <v>13</v>
      </c>
      <c r="F13284" s="97">
        <v>359211</v>
      </c>
      <c r="G13284" s="97"/>
      <c r="H13284" s="124" t="s">
        <v>1494</v>
      </c>
      <c r="I13284" s="125">
        <v>3137.63</v>
      </c>
      <c r="J13284" s="125">
        <v>0</v>
      </c>
      <c r="K13284" s="126">
        <v>3137.63</v>
      </c>
      <c r="L13284" s="100" t="s">
        <v>1324</v>
      </c>
    </row>
    <row r="13285" spans="1:12" ht="56.25" customHeight="1">
      <c r="A13285" s="97" t="s">
        <v>1493</v>
      </c>
      <c r="B13285" s="122" t="s">
        <v>10301</v>
      </c>
      <c r="C13285" s="123">
        <v>42611</v>
      </c>
      <c r="D13285" s="97" t="s">
        <v>14305</v>
      </c>
      <c r="E13285" s="97" t="s">
        <v>13</v>
      </c>
      <c r="F13285" s="97">
        <v>359213</v>
      </c>
      <c r="G13285" s="97"/>
      <c r="H13285" s="124" t="s">
        <v>1494</v>
      </c>
      <c r="I13285" s="125">
        <v>11661.73</v>
      </c>
      <c r="J13285" s="125">
        <v>0</v>
      </c>
      <c r="K13285" s="126">
        <v>11661.73</v>
      </c>
      <c r="L13285" s="100" t="s">
        <v>1324</v>
      </c>
    </row>
    <row r="13286" spans="1:12" ht="56.25" customHeight="1">
      <c r="A13286" s="97" t="s">
        <v>1493</v>
      </c>
      <c r="B13286" s="122" t="s">
        <v>10301</v>
      </c>
      <c r="C13286" s="123">
        <v>42611</v>
      </c>
      <c r="D13286" s="97" t="s">
        <v>14306</v>
      </c>
      <c r="E13286" s="97" t="s">
        <v>13</v>
      </c>
      <c r="F13286" s="97">
        <v>359215</v>
      </c>
      <c r="G13286" s="97"/>
      <c r="H13286" s="124" t="s">
        <v>1494</v>
      </c>
      <c r="I13286" s="125">
        <v>11661.73</v>
      </c>
      <c r="J13286" s="125">
        <v>0</v>
      </c>
      <c r="K13286" s="126">
        <v>11661.73</v>
      </c>
      <c r="L13286" s="100" t="s">
        <v>1324</v>
      </c>
    </row>
    <row r="13287" spans="1:12" ht="56.25" customHeight="1">
      <c r="A13287" s="97" t="s">
        <v>1493</v>
      </c>
      <c r="B13287" s="122" t="s">
        <v>10301</v>
      </c>
      <c r="C13287" s="123">
        <v>42611</v>
      </c>
      <c r="D13287" s="97" t="s">
        <v>14307</v>
      </c>
      <c r="E13287" s="97" t="s">
        <v>13</v>
      </c>
      <c r="F13287" s="97">
        <v>359217</v>
      </c>
      <c r="G13287" s="97"/>
      <c r="H13287" s="124" t="s">
        <v>1494</v>
      </c>
      <c r="I13287" s="125">
        <v>11661.73</v>
      </c>
      <c r="J13287" s="125">
        <v>0</v>
      </c>
      <c r="K13287" s="126">
        <v>11661.73</v>
      </c>
      <c r="L13287" s="100" t="s">
        <v>1324</v>
      </c>
    </row>
    <row r="13288" spans="1:12" ht="56.25" customHeight="1">
      <c r="A13288" s="97" t="s">
        <v>1493</v>
      </c>
      <c r="B13288" s="122" t="s">
        <v>10301</v>
      </c>
      <c r="C13288" s="123">
        <v>42611</v>
      </c>
      <c r="D13288" s="97" t="s">
        <v>14308</v>
      </c>
      <c r="E13288" s="97" t="s">
        <v>13</v>
      </c>
      <c r="F13288" s="97">
        <v>359219</v>
      </c>
      <c r="G13288" s="97"/>
      <c r="H13288" s="124" t="s">
        <v>1494</v>
      </c>
      <c r="I13288" s="125">
        <v>11661.73</v>
      </c>
      <c r="J13288" s="125">
        <v>0</v>
      </c>
      <c r="K13288" s="126">
        <v>11661.73</v>
      </c>
      <c r="L13288" s="100" t="s">
        <v>1324</v>
      </c>
    </row>
    <row r="13289" spans="1:12" ht="56.25" customHeight="1">
      <c r="A13289" s="97" t="s">
        <v>1493</v>
      </c>
      <c r="B13289" s="122" t="s">
        <v>10301</v>
      </c>
      <c r="C13289" s="123">
        <v>42611</v>
      </c>
      <c r="D13289" s="97" t="s">
        <v>14309</v>
      </c>
      <c r="E13289" s="97" t="s">
        <v>13</v>
      </c>
      <c r="F13289" s="97">
        <v>359221</v>
      </c>
      <c r="G13289" s="97"/>
      <c r="H13289" s="124" t="s">
        <v>1494</v>
      </c>
      <c r="I13289" s="125">
        <v>11661.73</v>
      </c>
      <c r="J13289" s="125">
        <v>0</v>
      </c>
      <c r="K13289" s="126">
        <v>11661.73</v>
      </c>
      <c r="L13289" s="100" t="s">
        <v>1324</v>
      </c>
    </row>
    <row r="13290" spans="1:12" ht="56.25" customHeight="1">
      <c r="A13290" s="97" t="s">
        <v>1493</v>
      </c>
      <c r="B13290" s="122" t="s">
        <v>10301</v>
      </c>
      <c r="C13290" s="123">
        <v>42611</v>
      </c>
      <c r="D13290" s="97" t="s">
        <v>14310</v>
      </c>
      <c r="E13290" s="97" t="s">
        <v>13</v>
      </c>
      <c r="F13290" s="97">
        <v>359223</v>
      </c>
      <c r="G13290" s="97"/>
      <c r="H13290" s="124" t="s">
        <v>1494</v>
      </c>
      <c r="I13290" s="125">
        <v>208556.42</v>
      </c>
      <c r="J13290" s="125">
        <v>0</v>
      </c>
      <c r="K13290" s="126">
        <v>208556.42</v>
      </c>
      <c r="L13290" s="100" t="s">
        <v>1324</v>
      </c>
    </row>
    <row r="13291" spans="1:12" ht="56.25" customHeight="1">
      <c r="A13291" s="97" t="s">
        <v>1493</v>
      </c>
      <c r="B13291" s="122" t="s">
        <v>10301</v>
      </c>
      <c r="C13291" s="123">
        <v>42611</v>
      </c>
      <c r="D13291" s="97" t="s">
        <v>14311</v>
      </c>
      <c r="E13291" s="97" t="s">
        <v>13</v>
      </c>
      <c r="F13291" s="97">
        <v>359225</v>
      </c>
      <c r="G13291" s="97"/>
      <c r="H13291" s="124" t="s">
        <v>1494</v>
      </c>
      <c r="I13291" s="125">
        <v>5432.71</v>
      </c>
      <c r="J13291" s="125">
        <v>0</v>
      </c>
      <c r="K13291" s="126">
        <v>5432.71</v>
      </c>
      <c r="L13291" s="100" t="s">
        <v>1324</v>
      </c>
    </row>
    <row r="13292" spans="1:12" ht="56.25" customHeight="1">
      <c r="A13292" s="97" t="s">
        <v>1493</v>
      </c>
      <c r="B13292" s="122" t="s">
        <v>10301</v>
      </c>
      <c r="C13292" s="123">
        <v>42611</v>
      </c>
      <c r="D13292" s="97" t="s">
        <v>14312</v>
      </c>
      <c r="E13292" s="97" t="s">
        <v>13</v>
      </c>
      <c r="F13292" s="97">
        <v>359227</v>
      </c>
      <c r="G13292" s="97"/>
      <c r="H13292" s="124" t="s">
        <v>1494</v>
      </c>
      <c r="I13292" s="125">
        <v>1338.25</v>
      </c>
      <c r="J13292" s="125">
        <v>0</v>
      </c>
      <c r="K13292" s="126">
        <v>1338.25</v>
      </c>
      <c r="L13292" s="100" t="s">
        <v>1324</v>
      </c>
    </row>
    <row r="13293" spans="1:12" ht="56.25" customHeight="1">
      <c r="A13293" s="97" t="s">
        <v>1493</v>
      </c>
      <c r="B13293" s="122" t="s">
        <v>10301</v>
      </c>
      <c r="C13293" s="123">
        <v>42611</v>
      </c>
      <c r="D13293" s="97" t="s">
        <v>14313</v>
      </c>
      <c r="E13293" s="97" t="s">
        <v>13</v>
      </c>
      <c r="F13293" s="97">
        <v>359229</v>
      </c>
      <c r="G13293" s="97"/>
      <c r="H13293" s="124" t="s">
        <v>1494</v>
      </c>
      <c r="I13293" s="125">
        <v>363.17</v>
      </c>
      <c r="J13293" s="125">
        <v>0</v>
      </c>
      <c r="K13293" s="126">
        <v>363.17</v>
      </c>
      <c r="L13293" s="100" t="s">
        <v>1324</v>
      </c>
    </row>
    <row r="13294" spans="1:12" ht="56.25" customHeight="1">
      <c r="A13294" s="97" t="s">
        <v>1493</v>
      </c>
      <c r="B13294" s="122" t="s">
        <v>10301</v>
      </c>
      <c r="C13294" s="123">
        <v>42611</v>
      </c>
      <c r="D13294" s="97" t="s">
        <v>14314</v>
      </c>
      <c r="E13294" s="97" t="s">
        <v>13</v>
      </c>
      <c r="F13294" s="97">
        <v>359231</v>
      </c>
      <c r="G13294" s="97"/>
      <c r="H13294" s="124" t="s">
        <v>1494</v>
      </c>
      <c r="I13294" s="125">
        <v>1108.92</v>
      </c>
      <c r="J13294" s="125">
        <v>0</v>
      </c>
      <c r="K13294" s="126">
        <v>1108.92</v>
      </c>
      <c r="L13294" s="100" t="s">
        <v>1324</v>
      </c>
    </row>
    <row r="13295" spans="1:12" ht="56.25" customHeight="1">
      <c r="A13295" s="97" t="s">
        <v>1493</v>
      </c>
      <c r="B13295" s="122" t="s">
        <v>10301</v>
      </c>
      <c r="C13295" s="123">
        <v>42611</v>
      </c>
      <c r="D13295" s="97" t="s">
        <v>14315</v>
      </c>
      <c r="E13295" s="97" t="s">
        <v>13</v>
      </c>
      <c r="F13295" s="97">
        <v>359233</v>
      </c>
      <c r="G13295" s="97"/>
      <c r="H13295" s="124" t="s">
        <v>1494</v>
      </c>
      <c r="I13295" s="125">
        <v>4121.5600000000004</v>
      </c>
      <c r="J13295" s="125">
        <v>0</v>
      </c>
      <c r="K13295" s="126">
        <v>4121.5600000000004</v>
      </c>
      <c r="L13295" s="100" t="s">
        <v>1324</v>
      </c>
    </row>
    <row r="13296" spans="1:12" ht="56.25" customHeight="1">
      <c r="A13296" s="97" t="s">
        <v>1493</v>
      </c>
      <c r="B13296" s="122" t="s">
        <v>10301</v>
      </c>
      <c r="C13296" s="123">
        <v>42611</v>
      </c>
      <c r="D13296" s="97" t="s">
        <v>14316</v>
      </c>
      <c r="E13296" s="97" t="s">
        <v>13</v>
      </c>
      <c r="F13296" s="97">
        <v>359235</v>
      </c>
      <c r="G13296" s="97"/>
      <c r="H13296" s="124" t="s">
        <v>1494</v>
      </c>
      <c r="I13296" s="125">
        <v>4121.5600000000004</v>
      </c>
      <c r="J13296" s="125">
        <v>0</v>
      </c>
      <c r="K13296" s="126">
        <v>4121.5600000000004</v>
      </c>
      <c r="L13296" s="100" t="s">
        <v>1324</v>
      </c>
    </row>
    <row r="13297" spans="1:12" ht="56.25" customHeight="1">
      <c r="A13297" s="97" t="s">
        <v>1493</v>
      </c>
      <c r="B13297" s="122" t="s">
        <v>10301</v>
      </c>
      <c r="C13297" s="123">
        <v>42611</v>
      </c>
      <c r="D13297" s="97" t="s">
        <v>14317</v>
      </c>
      <c r="E13297" s="97" t="s">
        <v>13</v>
      </c>
      <c r="F13297" s="97">
        <v>359237</v>
      </c>
      <c r="G13297" s="97"/>
      <c r="H13297" s="124" t="s">
        <v>1494</v>
      </c>
      <c r="I13297" s="125">
        <v>4121.5600000000004</v>
      </c>
      <c r="J13297" s="125">
        <v>0</v>
      </c>
      <c r="K13297" s="126">
        <v>4121.5600000000004</v>
      </c>
      <c r="L13297" s="100" t="s">
        <v>1324</v>
      </c>
    </row>
    <row r="13298" spans="1:12" ht="56.25" customHeight="1">
      <c r="A13298" s="97" t="s">
        <v>1493</v>
      </c>
      <c r="B13298" s="122" t="s">
        <v>10301</v>
      </c>
      <c r="C13298" s="123">
        <v>42611</v>
      </c>
      <c r="D13298" s="97" t="s">
        <v>14318</v>
      </c>
      <c r="E13298" s="97" t="s">
        <v>13</v>
      </c>
      <c r="F13298" s="97">
        <v>359239</v>
      </c>
      <c r="G13298" s="97"/>
      <c r="H13298" s="124" t="s">
        <v>1494</v>
      </c>
      <c r="I13298" s="125">
        <v>4121.5600000000004</v>
      </c>
      <c r="J13298" s="125">
        <v>0</v>
      </c>
      <c r="K13298" s="126">
        <v>4121.5600000000004</v>
      </c>
      <c r="L13298" s="100" t="s">
        <v>1324</v>
      </c>
    </row>
    <row r="13299" spans="1:12" ht="56.25" customHeight="1">
      <c r="A13299" s="97" t="s">
        <v>1493</v>
      </c>
      <c r="B13299" s="122" t="s">
        <v>10301</v>
      </c>
      <c r="C13299" s="123">
        <v>42611</v>
      </c>
      <c r="D13299" s="97" t="s">
        <v>14319</v>
      </c>
      <c r="E13299" s="97" t="s">
        <v>13</v>
      </c>
      <c r="F13299" s="97">
        <v>359241</v>
      </c>
      <c r="G13299" s="97"/>
      <c r="H13299" s="124" t="s">
        <v>1494</v>
      </c>
      <c r="I13299" s="125">
        <v>4121.5600000000004</v>
      </c>
      <c r="J13299" s="125">
        <v>0</v>
      </c>
      <c r="K13299" s="126">
        <v>4121.5600000000004</v>
      </c>
      <c r="L13299" s="100" t="s">
        <v>1324</v>
      </c>
    </row>
    <row r="13300" spans="1:12" ht="56.25" customHeight="1">
      <c r="A13300" s="97" t="s">
        <v>1493</v>
      </c>
      <c r="B13300" s="122" t="s">
        <v>10301</v>
      </c>
      <c r="C13300" s="123">
        <v>42611</v>
      </c>
      <c r="D13300" s="97" t="s">
        <v>14320</v>
      </c>
      <c r="E13300" s="97" t="s">
        <v>13</v>
      </c>
      <c r="F13300" s="97">
        <v>359243</v>
      </c>
      <c r="G13300" s="97"/>
      <c r="H13300" s="124" t="s">
        <v>1494</v>
      </c>
      <c r="I13300" s="125">
        <v>42220.21</v>
      </c>
      <c r="J13300" s="125">
        <v>0</v>
      </c>
      <c r="K13300" s="126">
        <v>42220.21</v>
      </c>
      <c r="L13300" s="100" t="s">
        <v>1324</v>
      </c>
    </row>
    <row r="13301" spans="1:12" ht="56.25" customHeight="1">
      <c r="A13301" s="97" t="s">
        <v>1493</v>
      </c>
      <c r="B13301" s="122" t="s">
        <v>10301</v>
      </c>
      <c r="C13301" s="123">
        <v>42611</v>
      </c>
      <c r="D13301" s="97" t="s">
        <v>14321</v>
      </c>
      <c r="E13301" s="97" t="s">
        <v>13</v>
      </c>
      <c r="F13301" s="97">
        <v>359245</v>
      </c>
      <c r="G13301" s="97"/>
      <c r="H13301" s="124" t="s">
        <v>1494</v>
      </c>
      <c r="I13301" s="125">
        <v>10400.31</v>
      </c>
      <c r="J13301" s="125">
        <v>0</v>
      </c>
      <c r="K13301" s="126">
        <v>10400.31</v>
      </c>
      <c r="L13301" s="100" t="s">
        <v>1324</v>
      </c>
    </row>
    <row r="13302" spans="1:12" ht="56.25" customHeight="1">
      <c r="A13302" s="97" t="s">
        <v>1493</v>
      </c>
      <c r="B13302" s="122" t="s">
        <v>10301</v>
      </c>
      <c r="C13302" s="123">
        <v>42611</v>
      </c>
      <c r="D13302" s="97" t="s">
        <v>14322</v>
      </c>
      <c r="E13302" s="97" t="s">
        <v>13</v>
      </c>
      <c r="F13302" s="97">
        <v>359247</v>
      </c>
      <c r="G13302" s="97"/>
      <c r="H13302" s="124" t="s">
        <v>1494</v>
      </c>
      <c r="I13302" s="125">
        <v>2822.14</v>
      </c>
      <c r="J13302" s="125">
        <v>0</v>
      </c>
      <c r="K13302" s="126">
        <v>2822.14</v>
      </c>
      <c r="L13302" s="100" t="s">
        <v>1324</v>
      </c>
    </row>
    <row r="13303" spans="1:12" ht="56.25" customHeight="1">
      <c r="A13303" s="97" t="s">
        <v>1493</v>
      </c>
      <c r="B13303" s="122" t="s">
        <v>10301</v>
      </c>
      <c r="C13303" s="123">
        <v>42611</v>
      </c>
      <c r="D13303" s="97" t="s">
        <v>14323</v>
      </c>
      <c r="E13303" s="97" t="s">
        <v>13</v>
      </c>
      <c r="F13303" s="97">
        <v>359249</v>
      </c>
      <c r="G13303" s="97"/>
      <c r="H13303" s="124" t="s">
        <v>1494</v>
      </c>
      <c r="I13303" s="125">
        <v>8617.94</v>
      </c>
      <c r="J13303" s="125">
        <v>0</v>
      </c>
      <c r="K13303" s="126">
        <v>8617.94</v>
      </c>
      <c r="L13303" s="100" t="s">
        <v>1324</v>
      </c>
    </row>
    <row r="13304" spans="1:12" ht="56.25" customHeight="1">
      <c r="A13304" s="97" t="s">
        <v>1493</v>
      </c>
      <c r="B13304" s="122" t="s">
        <v>10301</v>
      </c>
      <c r="C13304" s="123">
        <v>42611</v>
      </c>
      <c r="D13304" s="97" t="s">
        <v>14324</v>
      </c>
      <c r="E13304" s="97" t="s">
        <v>13</v>
      </c>
      <c r="F13304" s="97">
        <v>359251</v>
      </c>
      <c r="G13304" s="97"/>
      <c r="H13304" s="124" t="s">
        <v>1494</v>
      </c>
      <c r="I13304" s="125">
        <v>32030.3</v>
      </c>
      <c r="J13304" s="125">
        <v>0</v>
      </c>
      <c r="K13304" s="126">
        <v>32030.3</v>
      </c>
      <c r="L13304" s="100" t="s">
        <v>1324</v>
      </c>
    </row>
    <row r="13305" spans="1:12" ht="56.25" customHeight="1">
      <c r="A13305" s="97" t="s">
        <v>1493</v>
      </c>
      <c r="B13305" s="122" t="s">
        <v>10301</v>
      </c>
      <c r="C13305" s="123">
        <v>42611</v>
      </c>
      <c r="D13305" s="97" t="s">
        <v>14325</v>
      </c>
      <c r="E13305" s="97" t="s">
        <v>13</v>
      </c>
      <c r="F13305" s="97">
        <v>359253</v>
      </c>
      <c r="G13305" s="97"/>
      <c r="H13305" s="124" t="s">
        <v>1494</v>
      </c>
      <c r="I13305" s="125">
        <v>32030.3</v>
      </c>
      <c r="J13305" s="125">
        <v>0</v>
      </c>
      <c r="K13305" s="126">
        <v>32030.3</v>
      </c>
      <c r="L13305" s="100" t="s">
        <v>1324</v>
      </c>
    </row>
    <row r="13306" spans="1:12" ht="56.25" customHeight="1">
      <c r="A13306" s="97" t="s">
        <v>1493</v>
      </c>
      <c r="B13306" s="122" t="s">
        <v>10301</v>
      </c>
      <c r="C13306" s="123">
        <v>42611</v>
      </c>
      <c r="D13306" s="97" t="s">
        <v>14326</v>
      </c>
      <c r="E13306" s="97" t="s">
        <v>13</v>
      </c>
      <c r="F13306" s="97">
        <v>359255</v>
      </c>
      <c r="G13306" s="97"/>
      <c r="H13306" s="124" t="s">
        <v>1494</v>
      </c>
      <c r="I13306" s="125">
        <v>32030.3</v>
      </c>
      <c r="J13306" s="125">
        <v>0</v>
      </c>
      <c r="K13306" s="126">
        <v>32030.3</v>
      </c>
      <c r="L13306" s="100" t="s">
        <v>1324</v>
      </c>
    </row>
    <row r="13307" spans="1:12" ht="56.25" customHeight="1">
      <c r="A13307" s="97" t="s">
        <v>1493</v>
      </c>
      <c r="B13307" s="122" t="s">
        <v>10301</v>
      </c>
      <c r="C13307" s="123">
        <v>42611</v>
      </c>
      <c r="D13307" s="97" t="s">
        <v>14327</v>
      </c>
      <c r="E13307" s="97" t="s">
        <v>13</v>
      </c>
      <c r="F13307" s="97">
        <v>359257</v>
      </c>
      <c r="G13307" s="97"/>
      <c r="H13307" s="124" t="s">
        <v>1494</v>
      </c>
      <c r="I13307" s="125">
        <v>32030.3</v>
      </c>
      <c r="J13307" s="125">
        <v>0</v>
      </c>
      <c r="K13307" s="126">
        <v>32030.3</v>
      </c>
      <c r="L13307" s="100" t="s">
        <v>1324</v>
      </c>
    </row>
    <row r="13308" spans="1:12" ht="56.25" customHeight="1">
      <c r="A13308" s="97" t="s">
        <v>1493</v>
      </c>
      <c r="B13308" s="122" t="s">
        <v>10301</v>
      </c>
      <c r="C13308" s="123">
        <v>42611</v>
      </c>
      <c r="D13308" s="97" t="s">
        <v>14328</v>
      </c>
      <c r="E13308" s="97" t="s">
        <v>13</v>
      </c>
      <c r="F13308" s="97">
        <v>359259</v>
      </c>
      <c r="G13308" s="97"/>
      <c r="H13308" s="124" t="s">
        <v>1494</v>
      </c>
      <c r="I13308" s="125">
        <v>32030.3</v>
      </c>
      <c r="J13308" s="125">
        <v>0</v>
      </c>
      <c r="K13308" s="126">
        <v>32030.3</v>
      </c>
      <c r="L13308" s="100" t="s">
        <v>1324</v>
      </c>
    </row>
    <row r="13309" spans="1:12" ht="56.25" customHeight="1">
      <c r="A13309" s="97" t="s">
        <v>1493</v>
      </c>
      <c r="B13309" s="122" t="s">
        <v>10301</v>
      </c>
      <c r="C13309" s="123">
        <v>42611</v>
      </c>
      <c r="D13309" s="97" t="s">
        <v>14329</v>
      </c>
      <c r="E13309" s="97" t="s">
        <v>13</v>
      </c>
      <c r="F13309" s="97">
        <v>359261</v>
      </c>
      <c r="G13309" s="97"/>
      <c r="H13309" s="124" t="s">
        <v>1494</v>
      </c>
      <c r="I13309" s="125">
        <v>38250.879999999997</v>
      </c>
      <c r="J13309" s="125">
        <v>0</v>
      </c>
      <c r="K13309" s="126">
        <v>38250.879999999997</v>
      </c>
      <c r="L13309" s="100" t="s">
        <v>1324</v>
      </c>
    </row>
    <row r="13310" spans="1:12" ht="56.25" customHeight="1">
      <c r="A13310" s="97" t="s">
        <v>1493</v>
      </c>
      <c r="B13310" s="122" t="s">
        <v>10301</v>
      </c>
      <c r="C13310" s="123">
        <v>42611</v>
      </c>
      <c r="D13310" s="97" t="s">
        <v>14330</v>
      </c>
      <c r="E13310" s="97" t="s">
        <v>13</v>
      </c>
      <c r="F13310" s="97">
        <v>359263</v>
      </c>
      <c r="G13310" s="97"/>
      <c r="H13310" s="124" t="s">
        <v>1494</v>
      </c>
      <c r="I13310" s="125">
        <v>3012.64</v>
      </c>
      <c r="J13310" s="125">
        <v>0</v>
      </c>
      <c r="K13310" s="126">
        <v>3012.64</v>
      </c>
      <c r="L13310" s="100" t="s">
        <v>1324</v>
      </c>
    </row>
    <row r="13311" spans="1:12" ht="56.25" customHeight="1">
      <c r="A13311" s="97" t="s">
        <v>1493</v>
      </c>
      <c r="B13311" s="122" t="s">
        <v>10301</v>
      </c>
      <c r="C13311" s="123">
        <v>42611</v>
      </c>
      <c r="D13311" s="97" t="s">
        <v>14331</v>
      </c>
      <c r="E13311" s="97" t="s">
        <v>13</v>
      </c>
      <c r="F13311" s="97">
        <v>359265</v>
      </c>
      <c r="G13311" s="97"/>
      <c r="H13311" s="124" t="s">
        <v>1494</v>
      </c>
      <c r="I13311" s="125">
        <v>3758.39</v>
      </c>
      <c r="J13311" s="125">
        <v>0</v>
      </c>
      <c r="K13311" s="126">
        <v>3758.39</v>
      </c>
      <c r="L13311" s="100" t="s">
        <v>1324</v>
      </c>
    </row>
    <row r="13312" spans="1:12" ht="56.25" customHeight="1">
      <c r="A13312" s="97" t="s">
        <v>1493</v>
      </c>
      <c r="B13312" s="122" t="s">
        <v>10301</v>
      </c>
      <c r="C13312" s="123">
        <v>42611</v>
      </c>
      <c r="D13312" s="97" t="s">
        <v>14332</v>
      </c>
      <c r="E13312" s="97" t="s">
        <v>13</v>
      </c>
      <c r="F13312" s="97">
        <v>359267</v>
      </c>
      <c r="G13312" s="97"/>
      <c r="H13312" s="124" t="s">
        <v>1494</v>
      </c>
      <c r="I13312" s="125">
        <v>2783.24</v>
      </c>
      <c r="J13312" s="125">
        <v>0</v>
      </c>
      <c r="K13312" s="126">
        <v>2783.24</v>
      </c>
      <c r="L13312" s="100" t="s">
        <v>1324</v>
      </c>
    </row>
    <row r="13313" spans="1:12" ht="56.25" customHeight="1">
      <c r="A13313" s="97" t="s">
        <v>1493</v>
      </c>
      <c r="B13313" s="122" t="s">
        <v>10301</v>
      </c>
      <c r="C13313" s="123">
        <v>42611</v>
      </c>
      <c r="D13313" s="97" t="s">
        <v>14333</v>
      </c>
      <c r="E13313" s="97" t="s">
        <v>13</v>
      </c>
      <c r="F13313" s="97">
        <v>359269</v>
      </c>
      <c r="G13313" s="97"/>
      <c r="H13313" s="124" t="s">
        <v>1494</v>
      </c>
      <c r="I13313" s="125">
        <v>10634.23</v>
      </c>
      <c r="J13313" s="125">
        <v>0</v>
      </c>
      <c r="K13313" s="126">
        <v>10634.23</v>
      </c>
      <c r="L13313" s="100" t="s">
        <v>1324</v>
      </c>
    </row>
    <row r="13314" spans="1:12" ht="56.25" customHeight="1">
      <c r="A13314" s="97" t="s">
        <v>1493</v>
      </c>
      <c r="B13314" s="122" t="s">
        <v>10301</v>
      </c>
      <c r="C13314" s="123">
        <v>42611</v>
      </c>
      <c r="D13314" s="97" t="s">
        <v>14334</v>
      </c>
      <c r="E13314" s="97" t="s">
        <v>13</v>
      </c>
      <c r="F13314" s="97">
        <v>359271</v>
      </c>
      <c r="G13314" s="97"/>
      <c r="H13314" s="124" t="s">
        <v>1494</v>
      </c>
      <c r="I13314" s="125">
        <v>7875.14</v>
      </c>
      <c r="J13314" s="125">
        <v>0</v>
      </c>
      <c r="K13314" s="126">
        <v>7875.14</v>
      </c>
      <c r="L13314" s="100" t="s">
        <v>1324</v>
      </c>
    </row>
    <row r="13315" spans="1:12" ht="56.25" customHeight="1">
      <c r="A13315" s="97" t="s">
        <v>1493</v>
      </c>
      <c r="B13315" s="122" t="s">
        <v>10301</v>
      </c>
      <c r="C13315" s="123">
        <v>42611</v>
      </c>
      <c r="D13315" s="97" t="s">
        <v>14335</v>
      </c>
      <c r="E13315" s="97" t="s">
        <v>13</v>
      </c>
      <c r="F13315" s="97">
        <v>359273</v>
      </c>
      <c r="G13315" s="97"/>
      <c r="H13315" s="124" t="s">
        <v>1494</v>
      </c>
      <c r="I13315" s="125">
        <v>8524.1</v>
      </c>
      <c r="J13315" s="125">
        <v>0</v>
      </c>
      <c r="K13315" s="126">
        <v>8524.1</v>
      </c>
      <c r="L13315" s="100" t="s">
        <v>1324</v>
      </c>
    </row>
    <row r="13316" spans="1:12" ht="56.25" customHeight="1">
      <c r="A13316" s="97" t="s">
        <v>1493</v>
      </c>
      <c r="B13316" s="122" t="s">
        <v>10301</v>
      </c>
      <c r="C13316" s="123">
        <v>42611</v>
      </c>
      <c r="D13316" s="97" t="s">
        <v>14336</v>
      </c>
      <c r="E13316" s="97" t="s">
        <v>13</v>
      </c>
      <c r="F13316" s="97">
        <v>359275</v>
      </c>
      <c r="G13316" s="97"/>
      <c r="H13316" s="124" t="s">
        <v>1494</v>
      </c>
      <c r="I13316" s="125">
        <v>21629.99</v>
      </c>
      <c r="J13316" s="125">
        <v>0</v>
      </c>
      <c r="K13316" s="126">
        <v>21629.99</v>
      </c>
      <c r="L13316" s="100" t="s">
        <v>1324</v>
      </c>
    </row>
    <row r="13317" spans="1:12" ht="56.25" customHeight="1">
      <c r="A13317" s="97" t="s">
        <v>1493</v>
      </c>
      <c r="B13317" s="122" t="s">
        <v>10301</v>
      </c>
      <c r="C13317" s="123">
        <v>42611</v>
      </c>
      <c r="D13317" s="97" t="s">
        <v>14337</v>
      </c>
      <c r="E13317" s="97" t="s">
        <v>13</v>
      </c>
      <c r="F13317" s="97">
        <v>359277</v>
      </c>
      <c r="G13317" s="97"/>
      <c r="H13317" s="124" t="s">
        <v>1494</v>
      </c>
      <c r="I13317" s="125">
        <v>23412.36</v>
      </c>
      <c r="J13317" s="125">
        <v>0</v>
      </c>
      <c r="K13317" s="126">
        <v>23412.36</v>
      </c>
      <c r="L13317" s="100" t="s">
        <v>1324</v>
      </c>
    </row>
    <row r="13318" spans="1:12" ht="56.25" customHeight="1">
      <c r="A13318" s="97" t="s">
        <v>1493</v>
      </c>
      <c r="B13318" s="122" t="s">
        <v>10301</v>
      </c>
      <c r="C13318" s="123">
        <v>42611</v>
      </c>
      <c r="D13318" s="97" t="s">
        <v>14338</v>
      </c>
      <c r="E13318" s="97" t="s">
        <v>13</v>
      </c>
      <c r="F13318" s="97">
        <v>359279</v>
      </c>
      <c r="G13318" s="97"/>
      <c r="H13318" s="124" t="s">
        <v>1494</v>
      </c>
      <c r="I13318" s="125">
        <v>29208.17</v>
      </c>
      <c r="J13318" s="125">
        <v>0</v>
      </c>
      <c r="K13318" s="126">
        <v>29208.17</v>
      </c>
      <c r="L13318" s="100" t="s">
        <v>1324</v>
      </c>
    </row>
    <row r="13319" spans="1:12" ht="56.25" customHeight="1">
      <c r="A13319" s="97" t="s">
        <v>1493</v>
      </c>
      <c r="B13319" s="122" t="s">
        <v>10301</v>
      </c>
      <c r="C13319" s="123">
        <v>42611</v>
      </c>
      <c r="D13319" s="97" t="s">
        <v>14339</v>
      </c>
      <c r="E13319" s="97" t="s">
        <v>13</v>
      </c>
      <c r="F13319" s="97">
        <v>359282</v>
      </c>
      <c r="G13319" s="97"/>
      <c r="H13319" s="124" t="s">
        <v>1494</v>
      </c>
      <c r="I13319" s="125">
        <v>1749259.59</v>
      </c>
      <c r="J13319" s="125">
        <v>0</v>
      </c>
      <c r="K13319" s="126">
        <v>1749259.59</v>
      </c>
      <c r="L13319" s="100" t="s">
        <v>1324</v>
      </c>
    </row>
    <row r="13320" spans="1:12" ht="56.25" customHeight="1">
      <c r="A13320" s="97" t="s">
        <v>1493</v>
      </c>
      <c r="B13320" s="122" t="s">
        <v>10301</v>
      </c>
      <c r="C13320" s="123">
        <v>42611</v>
      </c>
      <c r="D13320" s="97" t="s">
        <v>14340</v>
      </c>
      <c r="E13320" s="97" t="s">
        <v>13</v>
      </c>
      <c r="F13320" s="97">
        <v>359284</v>
      </c>
      <c r="G13320" s="97"/>
      <c r="H13320" s="124" t="s">
        <v>1494</v>
      </c>
      <c r="I13320" s="125">
        <v>1749259.59</v>
      </c>
      <c r="J13320" s="125">
        <v>0</v>
      </c>
      <c r="K13320" s="126">
        <v>1749259.59</v>
      </c>
      <c r="L13320" s="100" t="s">
        <v>1324</v>
      </c>
    </row>
    <row r="13321" spans="1:12" ht="56.25" customHeight="1">
      <c r="A13321" s="97" t="s">
        <v>1493</v>
      </c>
      <c r="B13321" s="122" t="s">
        <v>10301</v>
      </c>
      <c r="C13321" s="123">
        <v>42611</v>
      </c>
      <c r="D13321" s="97" t="s">
        <v>14341</v>
      </c>
      <c r="E13321" s="97" t="s">
        <v>13</v>
      </c>
      <c r="F13321" s="97">
        <v>359286</v>
      </c>
      <c r="G13321" s="97"/>
      <c r="H13321" s="124" t="s">
        <v>1494</v>
      </c>
      <c r="I13321" s="125">
        <v>1749259.59</v>
      </c>
      <c r="J13321" s="125">
        <v>0</v>
      </c>
      <c r="K13321" s="126">
        <v>1749259.59</v>
      </c>
      <c r="L13321" s="100" t="s">
        <v>1324</v>
      </c>
    </row>
    <row r="13322" spans="1:12" ht="56.25" customHeight="1">
      <c r="A13322" s="97" t="s">
        <v>1493</v>
      </c>
      <c r="B13322" s="122" t="s">
        <v>10301</v>
      </c>
      <c r="C13322" s="123">
        <v>42611</v>
      </c>
      <c r="D13322" s="97" t="s">
        <v>14342</v>
      </c>
      <c r="E13322" s="97" t="s">
        <v>13</v>
      </c>
      <c r="F13322" s="97">
        <v>359288</v>
      </c>
      <c r="G13322" s="97"/>
      <c r="H13322" s="124" t="s">
        <v>1494</v>
      </c>
      <c r="I13322" s="125">
        <v>1749259.59</v>
      </c>
      <c r="J13322" s="125">
        <v>0</v>
      </c>
      <c r="K13322" s="126">
        <v>1749259.59</v>
      </c>
      <c r="L13322" s="100" t="s">
        <v>1324</v>
      </c>
    </row>
    <row r="13323" spans="1:12" ht="56.25" customHeight="1">
      <c r="A13323" s="97" t="s">
        <v>1493</v>
      </c>
      <c r="B13323" s="122" t="s">
        <v>10301</v>
      </c>
      <c r="C13323" s="123">
        <v>42611</v>
      </c>
      <c r="D13323" s="97" t="s">
        <v>14343</v>
      </c>
      <c r="E13323" s="97" t="s">
        <v>13</v>
      </c>
      <c r="F13323" s="97">
        <v>359290</v>
      </c>
      <c r="G13323" s="97"/>
      <c r="H13323" s="124" t="s">
        <v>1494</v>
      </c>
      <c r="I13323" s="125">
        <v>4804546.9800000004</v>
      </c>
      <c r="J13323" s="125">
        <v>0</v>
      </c>
      <c r="K13323" s="126">
        <v>4804546.9800000004</v>
      </c>
      <c r="L13323" s="100" t="s">
        <v>1324</v>
      </c>
    </row>
    <row r="13324" spans="1:12" ht="56.25" customHeight="1">
      <c r="A13324" s="97" t="s">
        <v>1493</v>
      </c>
      <c r="B13324" s="122" t="s">
        <v>10301</v>
      </c>
      <c r="C13324" s="123">
        <v>42611</v>
      </c>
      <c r="D13324" s="97" t="s">
        <v>14344</v>
      </c>
      <c r="E13324" s="97" t="s">
        <v>13</v>
      </c>
      <c r="F13324" s="97">
        <v>359292</v>
      </c>
      <c r="G13324" s="97"/>
      <c r="H13324" s="124" t="s">
        <v>1494</v>
      </c>
      <c r="I13324" s="125">
        <v>4804546.9800000004</v>
      </c>
      <c r="J13324" s="125">
        <v>0</v>
      </c>
      <c r="K13324" s="126">
        <v>4804546.9800000004</v>
      </c>
      <c r="L13324" s="100" t="s">
        <v>1324</v>
      </c>
    </row>
    <row r="13325" spans="1:12" ht="56.25" customHeight="1">
      <c r="A13325" s="97" t="s">
        <v>1493</v>
      </c>
      <c r="B13325" s="122" t="s">
        <v>10301</v>
      </c>
      <c r="C13325" s="123">
        <v>42611</v>
      </c>
      <c r="D13325" s="97" t="s">
        <v>14345</v>
      </c>
      <c r="E13325" s="97" t="s">
        <v>13</v>
      </c>
      <c r="F13325" s="97">
        <v>359294</v>
      </c>
      <c r="G13325" s="97"/>
      <c r="H13325" s="124" t="s">
        <v>1494</v>
      </c>
      <c r="I13325" s="125">
        <v>4804546.9800000004</v>
      </c>
      <c r="J13325" s="125">
        <v>0</v>
      </c>
      <c r="K13325" s="126">
        <v>4804546.9800000004</v>
      </c>
      <c r="L13325" s="100" t="s">
        <v>1324</v>
      </c>
    </row>
    <row r="13326" spans="1:12" ht="56.25" customHeight="1">
      <c r="A13326" s="97" t="s">
        <v>1493</v>
      </c>
      <c r="B13326" s="122" t="s">
        <v>10301</v>
      </c>
      <c r="C13326" s="123">
        <v>42611</v>
      </c>
      <c r="D13326" s="97" t="s">
        <v>14239</v>
      </c>
      <c r="E13326" s="97" t="s">
        <v>13</v>
      </c>
      <c r="F13326" s="97">
        <v>359296</v>
      </c>
      <c r="G13326" s="97"/>
      <c r="H13326" s="124" t="s">
        <v>1494</v>
      </c>
      <c r="I13326" s="125">
        <v>4804546.9800000004</v>
      </c>
      <c r="J13326" s="125">
        <v>0</v>
      </c>
      <c r="K13326" s="126">
        <v>4804546.9800000004</v>
      </c>
      <c r="L13326" s="100" t="s">
        <v>1324</v>
      </c>
    </row>
    <row r="13327" spans="1:12" ht="56.25" customHeight="1">
      <c r="A13327" s="97" t="s">
        <v>1493</v>
      </c>
      <c r="B13327" s="122" t="s">
        <v>10301</v>
      </c>
      <c r="C13327" s="123">
        <v>42611</v>
      </c>
      <c r="D13327" s="97" t="s">
        <v>14240</v>
      </c>
      <c r="E13327" s="97" t="s">
        <v>13</v>
      </c>
      <c r="F13327" s="97">
        <v>359298</v>
      </c>
      <c r="G13327" s="97"/>
      <c r="H13327" s="124" t="s">
        <v>1494</v>
      </c>
      <c r="I13327" s="125">
        <v>4069944.02</v>
      </c>
      <c r="J13327" s="125">
        <v>0</v>
      </c>
      <c r="K13327" s="126">
        <v>4069944.02</v>
      </c>
      <c r="L13327" s="100" t="s">
        <v>1324</v>
      </c>
    </row>
    <row r="13328" spans="1:12" ht="56.25" customHeight="1">
      <c r="A13328" s="97" t="s">
        <v>1493</v>
      </c>
      <c r="B13328" s="122" t="s">
        <v>10301</v>
      </c>
      <c r="C13328" s="123">
        <v>42611</v>
      </c>
      <c r="D13328" s="97" t="s">
        <v>14241</v>
      </c>
      <c r="E13328" s="97" t="s">
        <v>13</v>
      </c>
      <c r="F13328" s="97">
        <v>359300</v>
      </c>
      <c r="G13328" s="97"/>
      <c r="H13328" s="124" t="s">
        <v>1494</v>
      </c>
      <c r="I13328" s="125">
        <v>4069944.02</v>
      </c>
      <c r="J13328" s="125">
        <v>0</v>
      </c>
      <c r="K13328" s="126">
        <v>4069944.02</v>
      </c>
      <c r="L13328" s="100" t="s">
        <v>1324</v>
      </c>
    </row>
    <row r="13329" spans="1:12" ht="56.25" customHeight="1">
      <c r="A13329" s="97" t="s">
        <v>1493</v>
      </c>
      <c r="B13329" s="122" t="s">
        <v>10301</v>
      </c>
      <c r="C13329" s="123">
        <v>42611</v>
      </c>
      <c r="D13329" s="97" t="s">
        <v>14242</v>
      </c>
      <c r="E13329" s="97" t="s">
        <v>13</v>
      </c>
      <c r="F13329" s="97">
        <v>359302</v>
      </c>
      <c r="G13329" s="97"/>
      <c r="H13329" s="124" t="s">
        <v>1494</v>
      </c>
      <c r="I13329" s="125">
        <v>4069944.02</v>
      </c>
      <c r="J13329" s="125">
        <v>0</v>
      </c>
      <c r="K13329" s="126">
        <v>4069944.02</v>
      </c>
      <c r="L13329" s="100" t="s">
        <v>1324</v>
      </c>
    </row>
    <row r="13330" spans="1:12" ht="56.25" customHeight="1">
      <c r="A13330" s="97" t="s">
        <v>1493</v>
      </c>
      <c r="B13330" s="122" t="s">
        <v>10301</v>
      </c>
      <c r="C13330" s="123">
        <v>42611</v>
      </c>
      <c r="D13330" s="97" t="s">
        <v>14243</v>
      </c>
      <c r="E13330" s="97" t="s">
        <v>13</v>
      </c>
      <c r="F13330" s="97">
        <v>359304</v>
      </c>
      <c r="G13330" s="97"/>
      <c r="H13330" s="124" t="s">
        <v>1494</v>
      </c>
      <c r="I13330" s="125">
        <v>4069944.02</v>
      </c>
      <c r="J13330" s="125">
        <v>0</v>
      </c>
      <c r="K13330" s="126">
        <v>4069944.02</v>
      </c>
      <c r="L13330" s="100" t="s">
        <v>1324</v>
      </c>
    </row>
    <row r="13331" spans="1:12" ht="56.25" customHeight="1">
      <c r="A13331" s="97" t="s">
        <v>1493</v>
      </c>
      <c r="B13331" s="122" t="s">
        <v>10301</v>
      </c>
      <c r="C13331" s="123">
        <v>42611</v>
      </c>
      <c r="D13331" s="97" t="s">
        <v>14244</v>
      </c>
      <c r="E13331" s="97" t="s">
        <v>13</v>
      </c>
      <c r="F13331" s="97">
        <v>359306</v>
      </c>
      <c r="G13331" s="97"/>
      <c r="H13331" s="124" t="s">
        <v>1494</v>
      </c>
      <c r="I13331" s="125">
        <v>11178579.369999999</v>
      </c>
      <c r="J13331" s="125">
        <v>0</v>
      </c>
      <c r="K13331" s="126">
        <v>11178579.369999999</v>
      </c>
      <c r="L13331" s="100" t="s">
        <v>1324</v>
      </c>
    </row>
    <row r="13332" spans="1:12" ht="56.25" customHeight="1">
      <c r="A13332" s="97" t="s">
        <v>1493</v>
      </c>
      <c r="B13332" s="122" t="s">
        <v>10301</v>
      </c>
      <c r="C13332" s="123">
        <v>42611</v>
      </c>
      <c r="D13332" s="97" t="s">
        <v>14245</v>
      </c>
      <c r="E13332" s="97" t="s">
        <v>13</v>
      </c>
      <c r="F13332" s="97">
        <v>359308</v>
      </c>
      <c r="G13332" s="97"/>
      <c r="H13332" s="124" t="s">
        <v>1494</v>
      </c>
      <c r="I13332" s="125">
        <v>11178579.369999999</v>
      </c>
      <c r="J13332" s="125">
        <v>0</v>
      </c>
      <c r="K13332" s="126">
        <v>11178579.369999999</v>
      </c>
      <c r="L13332" s="100" t="s">
        <v>1324</v>
      </c>
    </row>
    <row r="13333" spans="1:12" ht="56.25" customHeight="1">
      <c r="A13333" s="97" t="s">
        <v>1493</v>
      </c>
      <c r="B13333" s="122" t="s">
        <v>10301</v>
      </c>
      <c r="C13333" s="123">
        <v>42611</v>
      </c>
      <c r="D13333" s="97" t="s">
        <v>14246</v>
      </c>
      <c r="E13333" s="97" t="s">
        <v>13</v>
      </c>
      <c r="F13333" s="97">
        <v>359310</v>
      </c>
      <c r="G13333" s="97"/>
      <c r="H13333" s="124" t="s">
        <v>1494</v>
      </c>
      <c r="I13333" s="125">
        <v>11178579.369999999</v>
      </c>
      <c r="J13333" s="125">
        <v>0</v>
      </c>
      <c r="K13333" s="126">
        <v>11178579.369999999</v>
      </c>
      <c r="L13333" s="100" t="s">
        <v>1324</v>
      </c>
    </row>
    <row r="13334" spans="1:12" ht="56.25" customHeight="1">
      <c r="A13334" s="97" t="s">
        <v>1493</v>
      </c>
      <c r="B13334" s="122" t="s">
        <v>10301</v>
      </c>
      <c r="C13334" s="123">
        <v>42611</v>
      </c>
      <c r="D13334" s="97" t="s">
        <v>14247</v>
      </c>
      <c r="E13334" s="97" t="s">
        <v>13</v>
      </c>
      <c r="F13334" s="97">
        <v>359312</v>
      </c>
      <c r="G13334" s="97"/>
      <c r="H13334" s="124" t="s">
        <v>1494</v>
      </c>
      <c r="I13334" s="125">
        <v>11178579.369999999</v>
      </c>
      <c r="J13334" s="125">
        <v>0</v>
      </c>
      <c r="K13334" s="126">
        <v>11178579.369999999</v>
      </c>
      <c r="L13334" s="100" t="s">
        <v>1324</v>
      </c>
    </row>
    <row r="13335" spans="1:12" ht="56.25" customHeight="1">
      <c r="A13335" s="97" t="s">
        <v>1493</v>
      </c>
      <c r="B13335" s="122" t="s">
        <v>10301</v>
      </c>
      <c r="C13335" s="123">
        <v>42611</v>
      </c>
      <c r="D13335" s="97" t="s">
        <v>14248</v>
      </c>
      <c r="E13335" s="97" t="s">
        <v>13</v>
      </c>
      <c r="F13335" s="97">
        <v>359314</v>
      </c>
      <c r="G13335" s="97"/>
      <c r="H13335" s="124" t="s">
        <v>1494</v>
      </c>
      <c r="I13335" s="125">
        <v>2056643.5</v>
      </c>
      <c r="J13335" s="125">
        <v>0</v>
      </c>
      <c r="K13335" s="126">
        <v>2056643.5</v>
      </c>
      <c r="L13335" s="100" t="s">
        <v>1324</v>
      </c>
    </row>
    <row r="13336" spans="1:12" ht="56.25" customHeight="1">
      <c r="A13336" s="97" t="s">
        <v>1493</v>
      </c>
      <c r="B13336" s="122" t="s">
        <v>10301</v>
      </c>
      <c r="C13336" s="123">
        <v>42611</v>
      </c>
      <c r="D13336" s="97" t="s">
        <v>14249</v>
      </c>
      <c r="E13336" s="97" t="s">
        <v>13</v>
      </c>
      <c r="F13336" s="97">
        <v>359316</v>
      </c>
      <c r="G13336" s="97"/>
      <c r="H13336" s="124" t="s">
        <v>1494</v>
      </c>
      <c r="I13336" s="125">
        <v>2056643.5</v>
      </c>
      <c r="J13336" s="125">
        <v>0</v>
      </c>
      <c r="K13336" s="126">
        <v>2056643.5</v>
      </c>
      <c r="L13336" s="100" t="s">
        <v>1324</v>
      </c>
    </row>
    <row r="13337" spans="1:12" ht="56.25" customHeight="1">
      <c r="A13337" s="97" t="s">
        <v>1493</v>
      </c>
      <c r="B13337" s="122" t="s">
        <v>10301</v>
      </c>
      <c r="C13337" s="123">
        <v>42611</v>
      </c>
      <c r="D13337" s="97" t="s">
        <v>14250</v>
      </c>
      <c r="E13337" s="97" t="s">
        <v>13</v>
      </c>
      <c r="F13337" s="97">
        <v>359318</v>
      </c>
      <c r="G13337" s="97"/>
      <c r="H13337" s="124" t="s">
        <v>1494</v>
      </c>
      <c r="I13337" s="125">
        <v>2056643.5</v>
      </c>
      <c r="J13337" s="125">
        <v>0</v>
      </c>
      <c r="K13337" s="126">
        <v>2056643.5</v>
      </c>
      <c r="L13337" s="100" t="s">
        <v>1324</v>
      </c>
    </row>
    <row r="13338" spans="1:12" ht="56.25" customHeight="1">
      <c r="A13338" s="97" t="s">
        <v>1493</v>
      </c>
      <c r="B13338" s="122" t="s">
        <v>10301</v>
      </c>
      <c r="C13338" s="123">
        <v>42611</v>
      </c>
      <c r="D13338" s="97" t="s">
        <v>14251</v>
      </c>
      <c r="E13338" s="97" t="s">
        <v>13</v>
      </c>
      <c r="F13338" s="97">
        <v>359320</v>
      </c>
      <c r="G13338" s="97"/>
      <c r="H13338" s="124" t="s">
        <v>1494</v>
      </c>
      <c r="I13338" s="125">
        <v>2056643.5</v>
      </c>
      <c r="J13338" s="125">
        <v>0</v>
      </c>
      <c r="K13338" s="126">
        <v>2056643.5</v>
      </c>
      <c r="L13338" s="100" t="s">
        <v>1324</v>
      </c>
    </row>
    <row r="13339" spans="1:12" ht="56.25" customHeight="1">
      <c r="A13339" s="97" t="s">
        <v>1493</v>
      </c>
      <c r="B13339" s="122" t="s">
        <v>10301</v>
      </c>
      <c r="C13339" s="123">
        <v>42611</v>
      </c>
      <c r="D13339" s="97" t="s">
        <v>14252</v>
      </c>
      <c r="E13339" s="97" t="s">
        <v>13</v>
      </c>
      <c r="F13339" s="97">
        <v>359322</v>
      </c>
      <c r="G13339" s="97"/>
      <c r="H13339" s="124" t="s">
        <v>1494</v>
      </c>
      <c r="I13339" s="125">
        <v>154124.51</v>
      </c>
      <c r="J13339" s="125">
        <v>0</v>
      </c>
      <c r="K13339" s="126">
        <v>154124.51</v>
      </c>
      <c r="L13339" s="100" t="s">
        <v>1324</v>
      </c>
    </row>
    <row r="13340" spans="1:12" ht="56.25" customHeight="1">
      <c r="A13340" s="97" t="s">
        <v>1493</v>
      </c>
      <c r="B13340" s="122" t="s">
        <v>10301</v>
      </c>
      <c r="C13340" s="123">
        <v>42611</v>
      </c>
      <c r="D13340" s="97" t="s">
        <v>14253</v>
      </c>
      <c r="E13340" s="97" t="s">
        <v>13</v>
      </c>
      <c r="F13340" s="97">
        <v>359324</v>
      </c>
      <c r="G13340" s="97"/>
      <c r="H13340" s="124" t="s">
        <v>1494</v>
      </c>
      <c r="I13340" s="125">
        <v>2305758.2999999998</v>
      </c>
      <c r="J13340" s="125">
        <v>0</v>
      </c>
      <c r="K13340" s="126">
        <v>2305758.2999999998</v>
      </c>
      <c r="L13340" s="100" t="s">
        <v>1324</v>
      </c>
    </row>
    <row r="13341" spans="1:12" ht="56.25" customHeight="1">
      <c r="A13341" s="97" t="s">
        <v>1493</v>
      </c>
      <c r="B13341" s="122" t="s">
        <v>10301</v>
      </c>
      <c r="C13341" s="123">
        <v>42611</v>
      </c>
      <c r="D13341" s="97" t="s">
        <v>14254</v>
      </c>
      <c r="E13341" s="97" t="s">
        <v>13</v>
      </c>
      <c r="F13341" s="97">
        <v>359326</v>
      </c>
      <c r="G13341" s="97"/>
      <c r="H13341" s="124" t="s">
        <v>1494</v>
      </c>
      <c r="I13341" s="125">
        <v>1560045.02</v>
      </c>
      <c r="J13341" s="125">
        <v>0</v>
      </c>
      <c r="K13341" s="126">
        <v>1560045.02</v>
      </c>
      <c r="L13341" s="100" t="s">
        <v>1324</v>
      </c>
    </row>
    <row r="13342" spans="1:12" ht="56.25" customHeight="1">
      <c r="A13342" s="97" t="s">
        <v>1493</v>
      </c>
      <c r="B13342" s="122" t="s">
        <v>10301</v>
      </c>
      <c r="C13342" s="123">
        <v>42611</v>
      </c>
      <c r="D13342" s="97" t="s">
        <v>14255</v>
      </c>
      <c r="E13342" s="97" t="s">
        <v>13</v>
      </c>
      <c r="F13342" s="97">
        <v>359328</v>
      </c>
      <c r="G13342" s="97"/>
      <c r="H13342" s="124" t="s">
        <v>1494</v>
      </c>
      <c r="I13342" s="125">
        <v>1292692.02</v>
      </c>
      <c r="J13342" s="125">
        <v>0</v>
      </c>
      <c r="K13342" s="126">
        <v>1292692.02</v>
      </c>
      <c r="L13342" s="100" t="s">
        <v>1324</v>
      </c>
    </row>
    <row r="13343" spans="1:12" ht="56.25" customHeight="1">
      <c r="A13343" s="97" t="s">
        <v>1493</v>
      </c>
      <c r="B13343" s="122" t="s">
        <v>10301</v>
      </c>
      <c r="C13343" s="123">
        <v>42611</v>
      </c>
      <c r="D13343" s="97" t="s">
        <v>14256</v>
      </c>
      <c r="E13343" s="97" t="s">
        <v>13</v>
      </c>
      <c r="F13343" s="97">
        <v>359330</v>
      </c>
      <c r="G13343" s="97"/>
      <c r="H13343" s="124" t="s">
        <v>1494</v>
      </c>
      <c r="I13343" s="125">
        <v>6333036</v>
      </c>
      <c r="J13343" s="125">
        <v>0</v>
      </c>
      <c r="K13343" s="126">
        <v>6333036</v>
      </c>
      <c r="L13343" s="100" t="s">
        <v>1324</v>
      </c>
    </row>
    <row r="13344" spans="1:12" ht="56.25" customHeight="1">
      <c r="A13344" s="97" t="s">
        <v>1493</v>
      </c>
      <c r="B13344" s="122" t="s">
        <v>10301</v>
      </c>
      <c r="C13344" s="123">
        <v>42611</v>
      </c>
      <c r="D13344" s="97" t="s">
        <v>14257</v>
      </c>
      <c r="E13344" s="97" t="s">
        <v>13</v>
      </c>
      <c r="F13344" s="97">
        <v>359332</v>
      </c>
      <c r="G13344" s="97"/>
      <c r="H13344" s="124" t="s">
        <v>1494</v>
      </c>
      <c r="I13344" s="125">
        <v>1095042.6599999999</v>
      </c>
      <c r="J13344" s="125">
        <v>0</v>
      </c>
      <c r="K13344" s="126">
        <v>1095042.6599999999</v>
      </c>
      <c r="L13344" s="100" t="s">
        <v>1324</v>
      </c>
    </row>
    <row r="13345" spans="1:12" ht="56.25" customHeight="1">
      <c r="A13345" s="97" t="s">
        <v>1493</v>
      </c>
      <c r="B13345" s="122" t="s">
        <v>10301</v>
      </c>
      <c r="C13345" s="123">
        <v>42611</v>
      </c>
      <c r="D13345" s="97" t="s">
        <v>14258</v>
      </c>
      <c r="E13345" s="97" t="s">
        <v>13</v>
      </c>
      <c r="F13345" s="97">
        <v>359334</v>
      </c>
      <c r="G13345" s="97"/>
      <c r="H13345" s="124" t="s">
        <v>1494</v>
      </c>
      <c r="I13345" s="125">
        <v>1321518.0800000001</v>
      </c>
      <c r="J13345" s="125">
        <v>0</v>
      </c>
      <c r="K13345" s="126">
        <v>1321518.0800000001</v>
      </c>
      <c r="L13345" s="100" t="s">
        <v>1324</v>
      </c>
    </row>
    <row r="13346" spans="1:12" ht="56.25" customHeight="1">
      <c r="A13346" s="97" t="s">
        <v>1493</v>
      </c>
      <c r="B13346" s="122" t="s">
        <v>10301</v>
      </c>
      <c r="C13346" s="123">
        <v>42611</v>
      </c>
      <c r="D13346" s="97" t="s">
        <v>14259</v>
      </c>
      <c r="E13346" s="97" t="s">
        <v>13</v>
      </c>
      <c r="F13346" s="97">
        <v>359336</v>
      </c>
      <c r="G13346" s="97"/>
      <c r="H13346" s="124" t="s">
        <v>1494</v>
      </c>
      <c r="I13346" s="125">
        <v>358596.35</v>
      </c>
      <c r="J13346" s="125">
        <v>0</v>
      </c>
      <c r="K13346" s="126">
        <v>358596.35</v>
      </c>
      <c r="L13346" s="100" t="s">
        <v>1324</v>
      </c>
    </row>
    <row r="13347" spans="1:12" ht="56.25" customHeight="1">
      <c r="A13347" s="97" t="s">
        <v>1493</v>
      </c>
      <c r="B13347" s="122" t="s">
        <v>10301</v>
      </c>
      <c r="C13347" s="123">
        <v>42611</v>
      </c>
      <c r="D13347" s="97" t="s">
        <v>14260</v>
      </c>
      <c r="E13347" s="97" t="s">
        <v>13</v>
      </c>
      <c r="F13347" s="97">
        <v>359338</v>
      </c>
      <c r="G13347" s="97"/>
      <c r="H13347" s="124" t="s">
        <v>1494</v>
      </c>
      <c r="I13347" s="125">
        <v>984926.9</v>
      </c>
      <c r="J13347" s="125">
        <v>0</v>
      </c>
      <c r="K13347" s="126">
        <v>984926.9</v>
      </c>
      <c r="L13347" s="100" t="s">
        <v>1324</v>
      </c>
    </row>
    <row r="13348" spans="1:12" ht="56.25" customHeight="1">
      <c r="A13348" s="97" t="s">
        <v>1493</v>
      </c>
      <c r="B13348" s="122" t="s">
        <v>10301</v>
      </c>
      <c r="C13348" s="123">
        <v>42611</v>
      </c>
      <c r="D13348" s="97" t="s">
        <v>14261</v>
      </c>
      <c r="E13348" s="97" t="s">
        <v>13</v>
      </c>
      <c r="F13348" s="97">
        <v>359340</v>
      </c>
      <c r="G13348" s="97"/>
      <c r="H13348" s="124" t="s">
        <v>1494</v>
      </c>
      <c r="I13348" s="125">
        <v>14734863.74</v>
      </c>
      <c r="J13348" s="125">
        <v>0</v>
      </c>
      <c r="K13348" s="126">
        <v>14734863.74</v>
      </c>
      <c r="L13348" s="100" t="s">
        <v>1324</v>
      </c>
    </row>
    <row r="13349" spans="1:12" ht="56.25" customHeight="1">
      <c r="A13349" s="97" t="s">
        <v>1493</v>
      </c>
      <c r="B13349" s="122" t="s">
        <v>10301</v>
      </c>
      <c r="C13349" s="123">
        <v>42611</v>
      </c>
      <c r="D13349" s="97" t="s">
        <v>14262</v>
      </c>
      <c r="E13349" s="97" t="s">
        <v>13</v>
      </c>
      <c r="F13349" s="97">
        <v>359342</v>
      </c>
      <c r="G13349" s="97"/>
      <c r="H13349" s="124" t="s">
        <v>1494</v>
      </c>
      <c r="I13349" s="125">
        <v>3629704.68</v>
      </c>
      <c r="J13349" s="125">
        <v>0</v>
      </c>
      <c r="K13349" s="126">
        <v>3629704.68</v>
      </c>
      <c r="L13349" s="100" t="s">
        <v>1324</v>
      </c>
    </row>
    <row r="13350" spans="1:12" ht="56.25" customHeight="1">
      <c r="A13350" s="97" t="s">
        <v>1493</v>
      </c>
      <c r="B13350" s="122" t="s">
        <v>10301</v>
      </c>
      <c r="C13350" s="123">
        <v>42611</v>
      </c>
      <c r="D13350" s="97" t="s">
        <v>14263</v>
      </c>
      <c r="E13350" s="97" t="s">
        <v>13</v>
      </c>
      <c r="F13350" s="97">
        <v>359344</v>
      </c>
      <c r="G13350" s="97"/>
      <c r="H13350" s="124" t="s">
        <v>1494</v>
      </c>
      <c r="I13350" s="125">
        <v>2710931.44</v>
      </c>
      <c r="J13350" s="125">
        <v>0</v>
      </c>
      <c r="K13350" s="126">
        <v>2710931.44</v>
      </c>
      <c r="L13350" s="100" t="s">
        <v>1324</v>
      </c>
    </row>
    <row r="13351" spans="1:12" ht="56.25" customHeight="1">
      <c r="A13351" s="97" t="s">
        <v>1493</v>
      </c>
      <c r="B13351" s="122" t="s">
        <v>10301</v>
      </c>
      <c r="C13351" s="123">
        <v>42611</v>
      </c>
      <c r="D13351" s="97" t="s">
        <v>14264</v>
      </c>
      <c r="E13351" s="97" t="s">
        <v>13</v>
      </c>
      <c r="F13351" s="97">
        <v>359346</v>
      </c>
      <c r="G13351" s="97"/>
      <c r="H13351" s="124" t="s">
        <v>1494</v>
      </c>
      <c r="I13351" s="125">
        <v>553352.16</v>
      </c>
      <c r="J13351" s="125">
        <v>0</v>
      </c>
      <c r="K13351" s="126">
        <v>553352.16</v>
      </c>
      <c r="L13351" s="100" t="s">
        <v>1324</v>
      </c>
    </row>
    <row r="13352" spans="1:12" ht="56.25" customHeight="1">
      <c r="A13352" s="97" t="s">
        <v>1493</v>
      </c>
      <c r="B13352" s="122" t="s">
        <v>10301</v>
      </c>
      <c r="C13352" s="123">
        <v>42611</v>
      </c>
      <c r="D13352" s="97" t="s">
        <v>14265</v>
      </c>
      <c r="E13352" s="97" t="s">
        <v>13</v>
      </c>
      <c r="F13352" s="97">
        <v>359348</v>
      </c>
      <c r="G13352" s="97"/>
      <c r="H13352" s="124" t="s">
        <v>1494</v>
      </c>
      <c r="I13352" s="125">
        <v>667795.81999999995</v>
      </c>
      <c r="J13352" s="125">
        <v>0</v>
      </c>
      <c r="K13352" s="126">
        <v>667795.81999999995</v>
      </c>
      <c r="L13352" s="100" t="s">
        <v>1324</v>
      </c>
    </row>
    <row r="13353" spans="1:12" ht="56.25" customHeight="1">
      <c r="A13353" s="97" t="s">
        <v>1493</v>
      </c>
      <c r="B13353" s="122" t="s">
        <v>10301</v>
      </c>
      <c r="C13353" s="123">
        <v>42611</v>
      </c>
      <c r="D13353" s="97" t="s">
        <v>14266</v>
      </c>
      <c r="E13353" s="97" t="s">
        <v>13</v>
      </c>
      <c r="F13353" s="97">
        <v>359350</v>
      </c>
      <c r="G13353" s="97"/>
      <c r="H13353" s="124" t="s">
        <v>1494</v>
      </c>
      <c r="I13353" s="125">
        <v>1595135.15</v>
      </c>
      <c r="J13353" s="125">
        <v>0</v>
      </c>
      <c r="K13353" s="126">
        <v>1595135.15</v>
      </c>
      <c r="L13353" s="100" t="s">
        <v>1324</v>
      </c>
    </row>
    <row r="13354" spans="1:12" ht="56.25" customHeight="1">
      <c r="A13354" s="97" t="s">
        <v>1493</v>
      </c>
      <c r="B13354" s="122" t="s">
        <v>10301</v>
      </c>
      <c r="C13354" s="123">
        <v>42611</v>
      </c>
      <c r="D13354" s="97" t="s">
        <v>14267</v>
      </c>
      <c r="E13354" s="97" t="s">
        <v>13</v>
      </c>
      <c r="F13354" s="97">
        <v>359352</v>
      </c>
      <c r="G13354" s="97"/>
      <c r="H13354" s="124" t="s">
        <v>1494</v>
      </c>
      <c r="I13354" s="125">
        <v>1278610.9099999999</v>
      </c>
      <c r="J13354" s="125">
        <v>0</v>
      </c>
      <c r="K13354" s="126">
        <v>1278610.9099999999</v>
      </c>
      <c r="L13354" s="100" t="s">
        <v>1324</v>
      </c>
    </row>
    <row r="13355" spans="1:12" ht="56.25" customHeight="1">
      <c r="A13355" s="97" t="s">
        <v>1493</v>
      </c>
      <c r="B13355" s="122" t="s">
        <v>10301</v>
      </c>
      <c r="C13355" s="123">
        <v>42611</v>
      </c>
      <c r="D13355" s="97" t="s">
        <v>14268</v>
      </c>
      <c r="E13355" s="97" t="s">
        <v>13</v>
      </c>
      <c r="F13355" s="97">
        <v>359354</v>
      </c>
      <c r="G13355" s="97"/>
      <c r="H13355" s="124" t="s">
        <v>1494</v>
      </c>
      <c r="I13355" s="125">
        <v>3511855.03</v>
      </c>
      <c r="J13355" s="125">
        <v>0</v>
      </c>
      <c r="K13355" s="126">
        <v>3511855.03</v>
      </c>
      <c r="L13355" s="100" t="s">
        <v>1324</v>
      </c>
    </row>
    <row r="13356" spans="1:12" ht="56.25" customHeight="1">
      <c r="A13356" s="97" t="s">
        <v>1493</v>
      </c>
      <c r="B13356" s="122" t="s">
        <v>10301</v>
      </c>
      <c r="C13356" s="123">
        <v>42611</v>
      </c>
      <c r="D13356" s="97" t="s">
        <v>14269</v>
      </c>
      <c r="E13356" s="97" t="s">
        <v>13</v>
      </c>
      <c r="F13356" s="97">
        <v>359356</v>
      </c>
      <c r="G13356" s="97"/>
      <c r="H13356" s="124" t="s">
        <v>1494</v>
      </c>
      <c r="I13356" s="125">
        <v>4381225.9800000004</v>
      </c>
      <c r="J13356" s="125">
        <v>0</v>
      </c>
      <c r="K13356" s="126">
        <v>4381225.9800000004</v>
      </c>
      <c r="L13356" s="100" t="s">
        <v>1324</v>
      </c>
    </row>
    <row r="13357" spans="1:12" ht="56.25" customHeight="1">
      <c r="A13357" s="97" t="s">
        <v>1493</v>
      </c>
      <c r="B13357" s="122" t="s">
        <v>10301</v>
      </c>
      <c r="C13357" s="123">
        <v>42611</v>
      </c>
      <c r="D13357" s="97" t="s">
        <v>14270</v>
      </c>
      <c r="E13357" s="97" t="s">
        <v>13</v>
      </c>
      <c r="F13357" s="97">
        <v>359358</v>
      </c>
      <c r="G13357" s="97"/>
      <c r="H13357" s="124" t="s">
        <v>1494</v>
      </c>
      <c r="I13357" s="125">
        <v>2974901.36</v>
      </c>
      <c r="J13357" s="125">
        <v>0</v>
      </c>
      <c r="K13357" s="126">
        <v>2974901.36</v>
      </c>
      <c r="L13357" s="100" t="s">
        <v>1324</v>
      </c>
    </row>
    <row r="13358" spans="1:12" ht="56.25" customHeight="1">
      <c r="A13358" s="97" t="s">
        <v>1493</v>
      </c>
      <c r="B13358" s="122" t="s">
        <v>10301</v>
      </c>
      <c r="C13358" s="123">
        <v>42611</v>
      </c>
      <c r="D13358" s="97" t="s">
        <v>14271</v>
      </c>
      <c r="E13358" s="97" t="s">
        <v>13</v>
      </c>
      <c r="F13358" s="97">
        <v>359360</v>
      </c>
      <c r="G13358" s="97"/>
      <c r="H13358" s="124" t="s">
        <v>1494</v>
      </c>
      <c r="I13358" s="125">
        <v>2748425.93</v>
      </c>
      <c r="J13358" s="125">
        <v>0</v>
      </c>
      <c r="K13358" s="126">
        <v>2748425.93</v>
      </c>
      <c r="L13358" s="100" t="s">
        <v>1324</v>
      </c>
    </row>
    <row r="13359" spans="1:12" ht="56.25" customHeight="1">
      <c r="A13359" s="97" t="s">
        <v>1493</v>
      </c>
      <c r="B13359" s="122" t="s">
        <v>10301</v>
      </c>
      <c r="C13359" s="123">
        <v>42611</v>
      </c>
      <c r="D13359" s="97" t="s">
        <v>14272</v>
      </c>
      <c r="E13359" s="97" t="s">
        <v>13</v>
      </c>
      <c r="F13359" s="97">
        <v>359362</v>
      </c>
      <c r="G13359" s="97"/>
      <c r="H13359" s="124" t="s">
        <v>1494</v>
      </c>
      <c r="I13359" s="125">
        <v>10193652.470000001</v>
      </c>
      <c r="J13359" s="125">
        <v>0</v>
      </c>
      <c r="K13359" s="126">
        <v>10193652.470000001</v>
      </c>
      <c r="L13359" s="100" t="s">
        <v>1324</v>
      </c>
    </row>
    <row r="13360" spans="1:12" ht="56.25" customHeight="1">
      <c r="A13360" s="97" t="s">
        <v>1493</v>
      </c>
      <c r="B13360" s="122" t="s">
        <v>10301</v>
      </c>
      <c r="C13360" s="123">
        <v>42611</v>
      </c>
      <c r="D13360" s="97" t="s">
        <v>14273</v>
      </c>
      <c r="E13360" s="97" t="s">
        <v>13</v>
      </c>
      <c r="F13360" s="97">
        <v>359364</v>
      </c>
      <c r="G13360" s="97"/>
      <c r="H13360" s="124" t="s">
        <v>1494</v>
      </c>
      <c r="I13360" s="125">
        <v>7548874.6100000003</v>
      </c>
      <c r="J13360" s="125">
        <v>0</v>
      </c>
      <c r="K13360" s="126">
        <v>7548874.6100000003</v>
      </c>
      <c r="L13360" s="100" t="s">
        <v>1324</v>
      </c>
    </row>
    <row r="13361" spans="1:12" ht="56.25" customHeight="1">
      <c r="A13361" s="97" t="s">
        <v>1493</v>
      </c>
      <c r="B13361" s="122" t="s">
        <v>10301</v>
      </c>
      <c r="C13361" s="123">
        <v>42611</v>
      </c>
      <c r="D13361" s="97" t="s">
        <v>14274</v>
      </c>
      <c r="E13361" s="97" t="s">
        <v>13</v>
      </c>
      <c r="F13361" s="97">
        <v>359366</v>
      </c>
      <c r="G13361" s="97"/>
      <c r="H13361" s="124" t="s">
        <v>1494</v>
      </c>
      <c r="I13361" s="125">
        <v>1503291.34</v>
      </c>
      <c r="J13361" s="125">
        <v>0</v>
      </c>
      <c r="K13361" s="126">
        <v>1503291.34</v>
      </c>
      <c r="L13361" s="100" t="s">
        <v>1324</v>
      </c>
    </row>
    <row r="13362" spans="1:12" ht="56.25" customHeight="1">
      <c r="A13362" s="97" t="s">
        <v>1493</v>
      </c>
      <c r="B13362" s="122" t="s">
        <v>10301</v>
      </c>
      <c r="C13362" s="123">
        <v>42611</v>
      </c>
      <c r="D13362" s="97" t="s">
        <v>14275</v>
      </c>
      <c r="E13362" s="97" t="s">
        <v>13</v>
      </c>
      <c r="F13362" s="97">
        <v>359368</v>
      </c>
      <c r="G13362" s="97"/>
      <c r="H13362" s="124" t="s">
        <v>1494</v>
      </c>
      <c r="I13362" s="125">
        <v>1875435.92</v>
      </c>
      <c r="J13362" s="125">
        <v>0</v>
      </c>
      <c r="K13362" s="126">
        <v>1875435.92</v>
      </c>
      <c r="L13362" s="100" t="s">
        <v>1324</v>
      </c>
    </row>
    <row r="13363" spans="1:12" ht="56.25" customHeight="1">
      <c r="A13363" s="97" t="s">
        <v>1493</v>
      </c>
      <c r="B13363" s="122" t="s">
        <v>10301</v>
      </c>
      <c r="C13363" s="123">
        <v>42611</v>
      </c>
      <c r="D13363" s="97" t="s">
        <v>14276</v>
      </c>
      <c r="E13363" s="97" t="s">
        <v>13</v>
      </c>
      <c r="F13363" s="97">
        <v>359370</v>
      </c>
      <c r="G13363" s="97"/>
      <c r="H13363" s="124" t="s">
        <v>1494</v>
      </c>
      <c r="I13363" s="125">
        <v>13349549.92</v>
      </c>
      <c r="J13363" s="125">
        <v>0</v>
      </c>
      <c r="K13363" s="126">
        <v>13349549.92</v>
      </c>
      <c r="L13363" s="100" t="s">
        <v>1324</v>
      </c>
    </row>
    <row r="13364" spans="1:12" ht="56.25" customHeight="1">
      <c r="A13364" s="97" t="s">
        <v>1493</v>
      </c>
      <c r="B13364" s="122" t="s">
        <v>10301</v>
      </c>
      <c r="C13364" s="123">
        <v>42611</v>
      </c>
      <c r="D13364" s="97" t="s">
        <v>14277</v>
      </c>
      <c r="E13364" s="97" t="s">
        <v>13</v>
      </c>
      <c r="F13364" s="97">
        <v>359372</v>
      </c>
      <c r="G13364" s="97"/>
      <c r="H13364" s="124" t="s">
        <v>1494</v>
      </c>
      <c r="I13364" s="125">
        <v>13089061.58</v>
      </c>
      <c r="J13364" s="125">
        <v>0</v>
      </c>
      <c r="K13364" s="126">
        <v>13089061.58</v>
      </c>
      <c r="L13364" s="100" t="s">
        <v>1324</v>
      </c>
    </row>
    <row r="13365" spans="1:12" ht="56.25" customHeight="1">
      <c r="A13365" s="97" t="s">
        <v>1493</v>
      </c>
      <c r="B13365" s="122" t="s">
        <v>10301</v>
      </c>
      <c r="C13365" s="123">
        <v>42611</v>
      </c>
      <c r="D13365" s="97" t="s">
        <v>14278</v>
      </c>
      <c r="E13365" s="97" t="s">
        <v>13</v>
      </c>
      <c r="F13365" s="97">
        <v>359374</v>
      </c>
      <c r="G13365" s="97"/>
      <c r="H13365" s="124" t="s">
        <v>1494</v>
      </c>
      <c r="I13365" s="125">
        <v>16784668.300000001</v>
      </c>
      <c r="J13365" s="125">
        <v>0</v>
      </c>
      <c r="K13365" s="126">
        <v>16784668.300000001</v>
      </c>
      <c r="L13365" s="100" t="s">
        <v>1324</v>
      </c>
    </row>
    <row r="13366" spans="1:12" ht="56.25" customHeight="1">
      <c r="A13366" s="97" t="s">
        <v>1493</v>
      </c>
      <c r="B13366" s="122" t="s">
        <v>10301</v>
      </c>
      <c r="C13366" s="123">
        <v>42611</v>
      </c>
      <c r="D13366" s="97" t="s">
        <v>14279</v>
      </c>
      <c r="E13366" s="97" t="s">
        <v>13</v>
      </c>
      <c r="F13366" s="97">
        <v>359376</v>
      </c>
      <c r="G13366" s="97"/>
      <c r="H13366" s="124" t="s">
        <v>1494</v>
      </c>
      <c r="I13366" s="125">
        <v>72786187.609999999</v>
      </c>
      <c r="J13366" s="125">
        <v>0</v>
      </c>
      <c r="K13366" s="126">
        <v>72786187.609999999</v>
      </c>
      <c r="L13366" s="100" t="s">
        <v>1324</v>
      </c>
    </row>
    <row r="13367" spans="1:12" ht="56.25" customHeight="1">
      <c r="A13367" s="97" t="s">
        <v>1493</v>
      </c>
      <c r="B13367" s="122" t="s">
        <v>10301</v>
      </c>
      <c r="C13367" s="123">
        <v>42611</v>
      </c>
      <c r="D13367" s="97" t="s">
        <v>14280</v>
      </c>
      <c r="E13367" s="97" t="s">
        <v>13</v>
      </c>
      <c r="F13367" s="97">
        <v>359378</v>
      </c>
      <c r="G13367" s="97"/>
      <c r="H13367" s="124" t="s">
        <v>1494</v>
      </c>
      <c r="I13367" s="125">
        <v>31283461.670000002</v>
      </c>
      <c r="J13367" s="125">
        <v>0</v>
      </c>
      <c r="K13367" s="126">
        <v>31283461.670000002</v>
      </c>
      <c r="L13367" s="100" t="s">
        <v>1324</v>
      </c>
    </row>
    <row r="13368" spans="1:12" ht="56.25" customHeight="1">
      <c r="A13368" s="97" t="s">
        <v>1493</v>
      </c>
      <c r="B13368" s="122" t="s">
        <v>10301</v>
      </c>
      <c r="C13368" s="123">
        <v>42611</v>
      </c>
      <c r="D13368" s="97" t="s">
        <v>14281</v>
      </c>
      <c r="E13368" s="97" t="s">
        <v>13</v>
      </c>
      <c r="F13368" s="97">
        <v>359380</v>
      </c>
      <c r="G13368" s="97"/>
      <c r="H13368" s="124" t="s">
        <v>1494</v>
      </c>
      <c r="I13368" s="125">
        <v>5737628.8799999999</v>
      </c>
      <c r="J13368" s="125">
        <v>0</v>
      </c>
      <c r="K13368" s="126">
        <v>5737628.8799999999</v>
      </c>
      <c r="L13368" s="100" t="s">
        <v>1324</v>
      </c>
    </row>
    <row r="13369" spans="1:12" ht="56.25" customHeight="1">
      <c r="A13369" s="97" t="s">
        <v>1493</v>
      </c>
      <c r="B13369" s="122" t="s">
        <v>10301</v>
      </c>
      <c r="C13369" s="123">
        <v>42611</v>
      </c>
      <c r="D13369" s="97" t="s">
        <v>14282</v>
      </c>
      <c r="E13369" s="97" t="s">
        <v>13</v>
      </c>
      <c r="F13369" s="97">
        <v>359382</v>
      </c>
      <c r="G13369" s="97"/>
      <c r="H13369" s="124" t="s">
        <v>1494</v>
      </c>
      <c r="I13369" s="125">
        <v>15371.75</v>
      </c>
      <c r="J13369" s="125">
        <v>0</v>
      </c>
      <c r="K13369" s="126">
        <v>15371.75</v>
      </c>
      <c r="L13369" s="100" t="s">
        <v>1324</v>
      </c>
    </row>
    <row r="13370" spans="1:12" ht="56.25" customHeight="1">
      <c r="A13370" s="97" t="s">
        <v>1493</v>
      </c>
      <c r="B13370" s="122" t="s">
        <v>10301</v>
      </c>
      <c r="C13370" s="123">
        <v>42611</v>
      </c>
      <c r="D13370" s="97" t="s">
        <v>14283</v>
      </c>
      <c r="E13370" s="97" t="s">
        <v>13</v>
      </c>
      <c r="F13370" s="97">
        <v>359384</v>
      </c>
      <c r="G13370" s="97"/>
      <c r="H13370" s="124" t="s">
        <v>1494</v>
      </c>
      <c r="I13370" s="125">
        <v>1027.49</v>
      </c>
      <c r="J13370" s="125">
        <v>0</v>
      </c>
      <c r="K13370" s="126">
        <v>1027.49</v>
      </c>
      <c r="L13370" s="100" t="s">
        <v>1324</v>
      </c>
    </row>
    <row r="13371" spans="1:12" ht="56.25" customHeight="1">
      <c r="A13371" s="97" t="s">
        <v>1493</v>
      </c>
      <c r="B13371" s="122" t="s">
        <v>10301</v>
      </c>
      <c r="C13371" s="123">
        <v>42641</v>
      </c>
      <c r="D13371" s="97" t="s">
        <v>14995</v>
      </c>
      <c r="E13371" s="97" t="s">
        <v>13</v>
      </c>
      <c r="F13371" s="97">
        <v>360389</v>
      </c>
      <c r="G13371" s="97"/>
      <c r="H13371" s="124" t="s">
        <v>1494</v>
      </c>
      <c r="I13371" s="125">
        <v>1695902.38</v>
      </c>
      <c r="J13371" s="125">
        <v>0</v>
      </c>
      <c r="K13371" s="126">
        <v>1695902.38</v>
      </c>
      <c r="L13371" s="100" t="s">
        <v>1324</v>
      </c>
    </row>
    <row r="13372" spans="1:12" ht="56.25" customHeight="1">
      <c r="A13372" s="97" t="s">
        <v>1493</v>
      </c>
      <c r="B13372" s="122" t="s">
        <v>10301</v>
      </c>
      <c r="C13372" s="123">
        <v>42641</v>
      </c>
      <c r="D13372" s="97" t="s">
        <v>14996</v>
      </c>
      <c r="E13372" s="97" t="s">
        <v>13</v>
      </c>
      <c r="F13372" s="97">
        <v>360391</v>
      </c>
      <c r="G13372" s="97"/>
      <c r="H13372" s="124" t="s">
        <v>1494</v>
      </c>
      <c r="I13372" s="125">
        <v>1695902.38</v>
      </c>
      <c r="J13372" s="125">
        <v>0</v>
      </c>
      <c r="K13372" s="126">
        <v>1695902.38</v>
      </c>
      <c r="L13372" s="100" t="s">
        <v>1324</v>
      </c>
    </row>
    <row r="13373" spans="1:12" ht="56.25" customHeight="1">
      <c r="A13373" s="97" t="s">
        <v>1493</v>
      </c>
      <c r="B13373" s="122" t="s">
        <v>10301</v>
      </c>
      <c r="C13373" s="123">
        <v>42641</v>
      </c>
      <c r="D13373" s="97" t="s">
        <v>14997</v>
      </c>
      <c r="E13373" s="97" t="s">
        <v>13</v>
      </c>
      <c r="F13373" s="97">
        <v>360393</v>
      </c>
      <c r="G13373" s="97"/>
      <c r="H13373" s="124" t="s">
        <v>1494</v>
      </c>
      <c r="I13373" s="125">
        <v>1695902.38</v>
      </c>
      <c r="J13373" s="125">
        <v>0</v>
      </c>
      <c r="K13373" s="126">
        <v>1695902.38</v>
      </c>
      <c r="L13373" s="100" t="s">
        <v>1324</v>
      </c>
    </row>
    <row r="13374" spans="1:12" ht="56.25" customHeight="1">
      <c r="A13374" s="97" t="s">
        <v>1493</v>
      </c>
      <c r="B13374" s="122" t="s">
        <v>10301</v>
      </c>
      <c r="C13374" s="123">
        <v>42641</v>
      </c>
      <c r="D13374" s="97" t="s">
        <v>14998</v>
      </c>
      <c r="E13374" s="97" t="s">
        <v>13</v>
      </c>
      <c r="F13374" s="97">
        <v>360395</v>
      </c>
      <c r="G13374" s="97"/>
      <c r="H13374" s="124" t="s">
        <v>1494</v>
      </c>
      <c r="I13374" s="125">
        <v>1695902.38</v>
      </c>
      <c r="J13374" s="125">
        <v>0</v>
      </c>
      <c r="K13374" s="126">
        <v>1695902.38</v>
      </c>
      <c r="L13374" s="100" t="s">
        <v>1324</v>
      </c>
    </row>
    <row r="13375" spans="1:12" ht="56.25" customHeight="1">
      <c r="A13375" s="97" t="s">
        <v>1493</v>
      </c>
      <c r="B13375" s="122" t="s">
        <v>10301</v>
      </c>
      <c r="C13375" s="123">
        <v>42641</v>
      </c>
      <c r="D13375" s="97" t="s">
        <v>14999</v>
      </c>
      <c r="E13375" s="97" t="s">
        <v>13</v>
      </c>
      <c r="F13375" s="97">
        <v>360397</v>
      </c>
      <c r="G13375" s="97"/>
      <c r="H13375" s="124" t="s">
        <v>1494</v>
      </c>
      <c r="I13375" s="125">
        <v>1695902.38</v>
      </c>
      <c r="J13375" s="125">
        <v>0</v>
      </c>
      <c r="K13375" s="126">
        <v>1695902.38</v>
      </c>
      <c r="L13375" s="100" t="s">
        <v>1324</v>
      </c>
    </row>
    <row r="13376" spans="1:12" ht="56.25" customHeight="1">
      <c r="A13376" s="97" t="s">
        <v>1493</v>
      </c>
      <c r="B13376" s="122" t="s">
        <v>10301</v>
      </c>
      <c r="C13376" s="123">
        <v>42641</v>
      </c>
      <c r="D13376" s="97" t="s">
        <v>15000</v>
      </c>
      <c r="E13376" s="97" t="s">
        <v>13</v>
      </c>
      <c r="F13376" s="97">
        <v>360399</v>
      </c>
      <c r="G13376" s="97"/>
      <c r="H13376" s="124" t="s">
        <v>1494</v>
      </c>
      <c r="I13376" s="125">
        <v>4657995.1500000004</v>
      </c>
      <c r="J13376" s="125">
        <v>0</v>
      </c>
      <c r="K13376" s="126">
        <v>4657995.1500000004</v>
      </c>
      <c r="L13376" s="100" t="s">
        <v>1324</v>
      </c>
    </row>
    <row r="13377" spans="1:12" ht="56.25" customHeight="1">
      <c r="A13377" s="97" t="s">
        <v>1493</v>
      </c>
      <c r="B13377" s="122" t="s">
        <v>10301</v>
      </c>
      <c r="C13377" s="123">
        <v>42641</v>
      </c>
      <c r="D13377" s="97" t="s">
        <v>15001</v>
      </c>
      <c r="E13377" s="97" t="s">
        <v>13</v>
      </c>
      <c r="F13377" s="97">
        <v>360401</v>
      </c>
      <c r="G13377" s="97"/>
      <c r="H13377" s="124" t="s">
        <v>1494</v>
      </c>
      <c r="I13377" s="125">
        <v>4657995.1500000004</v>
      </c>
      <c r="J13377" s="125">
        <v>0</v>
      </c>
      <c r="K13377" s="126">
        <v>4657995.1500000004</v>
      </c>
      <c r="L13377" s="100" t="s">
        <v>1324</v>
      </c>
    </row>
    <row r="13378" spans="1:12" ht="56.25" customHeight="1">
      <c r="A13378" s="97" t="s">
        <v>1493</v>
      </c>
      <c r="B13378" s="122" t="s">
        <v>10301</v>
      </c>
      <c r="C13378" s="123">
        <v>42641</v>
      </c>
      <c r="D13378" s="97" t="s">
        <v>15002</v>
      </c>
      <c r="E13378" s="97" t="s">
        <v>13</v>
      </c>
      <c r="F13378" s="97">
        <v>360403</v>
      </c>
      <c r="G13378" s="97"/>
      <c r="H13378" s="124" t="s">
        <v>1494</v>
      </c>
      <c r="I13378" s="125">
        <v>4657995.1500000004</v>
      </c>
      <c r="J13378" s="125">
        <v>0</v>
      </c>
      <c r="K13378" s="126">
        <v>4657995.1500000004</v>
      </c>
      <c r="L13378" s="100" t="s">
        <v>1324</v>
      </c>
    </row>
    <row r="13379" spans="1:12" ht="56.25" customHeight="1">
      <c r="A13379" s="97" t="s">
        <v>1493</v>
      </c>
      <c r="B13379" s="122" t="s">
        <v>10301</v>
      </c>
      <c r="C13379" s="123">
        <v>42641</v>
      </c>
      <c r="D13379" s="97" t="s">
        <v>15003</v>
      </c>
      <c r="E13379" s="97" t="s">
        <v>13</v>
      </c>
      <c r="F13379" s="97">
        <v>360405</v>
      </c>
      <c r="G13379" s="97"/>
      <c r="H13379" s="124" t="s">
        <v>1494</v>
      </c>
      <c r="I13379" s="125">
        <v>4657995.1500000004</v>
      </c>
      <c r="J13379" s="125">
        <v>0</v>
      </c>
      <c r="K13379" s="126">
        <v>4657995.1500000004</v>
      </c>
      <c r="L13379" s="100" t="s">
        <v>1324</v>
      </c>
    </row>
    <row r="13380" spans="1:12" ht="56.25" customHeight="1">
      <c r="A13380" s="97" t="s">
        <v>1493</v>
      </c>
      <c r="B13380" s="122" t="s">
        <v>10301</v>
      </c>
      <c r="C13380" s="123">
        <v>42641</v>
      </c>
      <c r="D13380" s="97" t="s">
        <v>15004</v>
      </c>
      <c r="E13380" s="97" t="s">
        <v>13</v>
      </c>
      <c r="F13380" s="97">
        <v>360407</v>
      </c>
      <c r="G13380" s="97"/>
      <c r="H13380" s="124" t="s">
        <v>1494</v>
      </c>
      <c r="I13380" s="125">
        <v>4657995.1500000004</v>
      </c>
      <c r="J13380" s="125">
        <v>0</v>
      </c>
      <c r="K13380" s="126">
        <v>4657995.1500000004</v>
      </c>
      <c r="L13380" s="100" t="s">
        <v>1324</v>
      </c>
    </row>
    <row r="13381" spans="1:12" ht="56.25" customHeight="1">
      <c r="A13381" s="97" t="s">
        <v>1493</v>
      </c>
      <c r="B13381" s="122" t="s">
        <v>10301</v>
      </c>
      <c r="C13381" s="123">
        <v>42641</v>
      </c>
      <c r="D13381" s="97" t="s">
        <v>15005</v>
      </c>
      <c r="E13381" s="97" t="s">
        <v>13</v>
      </c>
      <c r="F13381" s="97">
        <v>360409</v>
      </c>
      <c r="G13381" s="97"/>
      <c r="H13381" s="124" t="s">
        <v>1494</v>
      </c>
      <c r="I13381" s="125">
        <v>3945799.63</v>
      </c>
      <c r="J13381" s="125">
        <v>0</v>
      </c>
      <c r="K13381" s="126">
        <v>3945799.63</v>
      </c>
      <c r="L13381" s="100" t="s">
        <v>1324</v>
      </c>
    </row>
    <row r="13382" spans="1:12" ht="56.25" customHeight="1">
      <c r="A13382" s="97" t="s">
        <v>1493</v>
      </c>
      <c r="B13382" s="122" t="s">
        <v>10301</v>
      </c>
      <c r="C13382" s="123">
        <v>42641</v>
      </c>
      <c r="D13382" s="97" t="s">
        <v>15006</v>
      </c>
      <c r="E13382" s="97" t="s">
        <v>13</v>
      </c>
      <c r="F13382" s="97">
        <v>360411</v>
      </c>
      <c r="G13382" s="97"/>
      <c r="H13382" s="124" t="s">
        <v>1494</v>
      </c>
      <c r="I13382" s="125">
        <v>10837602.109999999</v>
      </c>
      <c r="J13382" s="125">
        <v>0</v>
      </c>
      <c r="K13382" s="126">
        <v>10837602.109999999</v>
      </c>
      <c r="L13382" s="100" t="s">
        <v>1324</v>
      </c>
    </row>
    <row r="13383" spans="1:12" ht="56.25" customHeight="1">
      <c r="A13383" s="97" t="s">
        <v>1493</v>
      </c>
      <c r="B13383" s="122" t="s">
        <v>10301</v>
      </c>
      <c r="C13383" s="123">
        <v>42641</v>
      </c>
      <c r="D13383" s="97" t="s">
        <v>15007</v>
      </c>
      <c r="E13383" s="97" t="s">
        <v>13</v>
      </c>
      <c r="F13383" s="97">
        <v>360413</v>
      </c>
      <c r="G13383" s="97"/>
      <c r="H13383" s="124" t="s">
        <v>1494</v>
      </c>
      <c r="I13383" s="125">
        <v>1993910.24</v>
      </c>
      <c r="J13383" s="125">
        <v>0</v>
      </c>
      <c r="K13383" s="126">
        <v>1993910.24</v>
      </c>
      <c r="L13383" s="100" t="s">
        <v>1324</v>
      </c>
    </row>
    <row r="13384" spans="1:12" ht="56.25" customHeight="1">
      <c r="A13384" s="97" t="s">
        <v>1493</v>
      </c>
      <c r="B13384" s="122" t="s">
        <v>10301</v>
      </c>
      <c r="C13384" s="123">
        <v>42641</v>
      </c>
      <c r="D13384" s="97" t="s">
        <v>15008</v>
      </c>
      <c r="E13384" s="97" t="s">
        <v>13</v>
      </c>
      <c r="F13384" s="97">
        <v>360415</v>
      </c>
      <c r="G13384" s="97"/>
      <c r="H13384" s="124" t="s">
        <v>1494</v>
      </c>
      <c r="I13384" s="125">
        <v>148923.19</v>
      </c>
      <c r="J13384" s="125">
        <v>0</v>
      </c>
      <c r="K13384" s="126">
        <v>148923.19</v>
      </c>
      <c r="L13384" s="100" t="s">
        <v>1324</v>
      </c>
    </row>
    <row r="13385" spans="1:12" ht="56.25" customHeight="1">
      <c r="A13385" s="97" t="s">
        <v>1493</v>
      </c>
      <c r="B13385" s="122" t="s">
        <v>10301</v>
      </c>
      <c r="C13385" s="123">
        <v>42641</v>
      </c>
      <c r="D13385" s="97" t="s">
        <v>15009</v>
      </c>
      <c r="E13385" s="97" t="s">
        <v>13</v>
      </c>
      <c r="F13385" s="97">
        <v>360417</v>
      </c>
      <c r="G13385" s="97"/>
      <c r="H13385" s="124" t="s">
        <v>1494</v>
      </c>
      <c r="I13385" s="125">
        <v>1563634.58</v>
      </c>
      <c r="J13385" s="125">
        <v>0</v>
      </c>
      <c r="K13385" s="126">
        <v>1563634.58</v>
      </c>
      <c r="L13385" s="100" t="s">
        <v>1324</v>
      </c>
    </row>
    <row r="13386" spans="1:12" ht="56.25" customHeight="1">
      <c r="A13386" s="97" t="s">
        <v>1493</v>
      </c>
      <c r="B13386" s="122" t="s">
        <v>10301</v>
      </c>
      <c r="C13386" s="123">
        <v>42641</v>
      </c>
      <c r="D13386" s="97" t="s">
        <v>15010</v>
      </c>
      <c r="E13386" s="97" t="s">
        <v>13</v>
      </c>
      <c r="F13386" s="97">
        <v>360419</v>
      </c>
      <c r="G13386" s="97"/>
      <c r="H13386" s="124" t="s">
        <v>1494</v>
      </c>
      <c r="I13386" s="125">
        <v>1068294.77</v>
      </c>
      <c r="J13386" s="125">
        <v>0</v>
      </c>
      <c r="K13386" s="126">
        <v>1068294.77</v>
      </c>
      <c r="L13386" s="100" t="s">
        <v>1324</v>
      </c>
    </row>
    <row r="13387" spans="1:12" ht="56.25" customHeight="1">
      <c r="A13387" s="97" t="s">
        <v>1493</v>
      </c>
      <c r="B13387" s="122" t="s">
        <v>10301</v>
      </c>
      <c r="C13387" s="123">
        <v>42641</v>
      </c>
      <c r="D13387" s="97" t="s">
        <v>15011</v>
      </c>
      <c r="E13387" s="97" t="s">
        <v>13</v>
      </c>
      <c r="F13387" s="97">
        <v>360421</v>
      </c>
      <c r="G13387" s="97"/>
      <c r="H13387" s="124" t="s">
        <v>1494</v>
      </c>
      <c r="I13387" s="125">
        <v>951688.01</v>
      </c>
      <c r="J13387" s="125">
        <v>0</v>
      </c>
      <c r="K13387" s="126">
        <v>951688.01</v>
      </c>
      <c r="L13387" s="100" t="s">
        <v>1324</v>
      </c>
    </row>
    <row r="13388" spans="1:12" ht="56.25" customHeight="1">
      <c r="A13388" s="97" t="s">
        <v>1493</v>
      </c>
      <c r="B13388" s="122" t="s">
        <v>10301</v>
      </c>
      <c r="C13388" s="123">
        <v>42641</v>
      </c>
      <c r="D13388" s="97" t="s">
        <v>15012</v>
      </c>
      <c r="E13388" s="97" t="s">
        <v>13</v>
      </c>
      <c r="F13388" s="97">
        <v>360423</v>
      </c>
      <c r="G13388" s="97"/>
      <c r="H13388" s="124" t="s">
        <v>1494</v>
      </c>
      <c r="I13388" s="125">
        <v>2603560.02</v>
      </c>
      <c r="J13388" s="125">
        <v>0</v>
      </c>
      <c r="K13388" s="126">
        <v>2603560.02</v>
      </c>
      <c r="L13388" s="100" t="s">
        <v>1324</v>
      </c>
    </row>
    <row r="13389" spans="1:12" ht="56.25" customHeight="1">
      <c r="A13389" s="97" t="s">
        <v>1493</v>
      </c>
      <c r="B13389" s="122" t="s">
        <v>10301</v>
      </c>
      <c r="C13389" s="123">
        <v>42641</v>
      </c>
      <c r="D13389" s="97" t="s">
        <v>15013</v>
      </c>
      <c r="E13389" s="97" t="s">
        <v>13</v>
      </c>
      <c r="F13389" s="97">
        <v>360425</v>
      </c>
      <c r="G13389" s="97"/>
      <c r="H13389" s="124" t="s">
        <v>1494</v>
      </c>
      <c r="I13389" s="125">
        <v>1546979.25</v>
      </c>
      <c r="J13389" s="125">
        <v>0</v>
      </c>
      <c r="K13389" s="126">
        <v>1546979.25</v>
      </c>
      <c r="L13389" s="100" t="s">
        <v>1324</v>
      </c>
    </row>
    <row r="13390" spans="1:12" ht="56.25" customHeight="1">
      <c r="A13390" s="97" t="s">
        <v>1493</v>
      </c>
      <c r="B13390" s="122" t="s">
        <v>10301</v>
      </c>
      <c r="C13390" s="123">
        <v>42641</v>
      </c>
      <c r="D13390" s="97" t="s">
        <v>15014</v>
      </c>
      <c r="E13390" s="97" t="s">
        <v>13</v>
      </c>
      <c r="F13390" s="97">
        <v>360427</v>
      </c>
      <c r="G13390" s="97"/>
      <c r="H13390" s="124" t="s">
        <v>1494</v>
      </c>
      <c r="I13390" s="125">
        <v>3094360.57</v>
      </c>
      <c r="J13390" s="125">
        <v>0</v>
      </c>
      <c r="K13390" s="126">
        <v>3094360.57</v>
      </c>
      <c r="L13390" s="100" t="s">
        <v>1324</v>
      </c>
    </row>
    <row r="13391" spans="1:12" ht="56.25" customHeight="1">
      <c r="A13391" s="97" t="s">
        <v>1493</v>
      </c>
      <c r="B13391" s="122" t="s">
        <v>10301</v>
      </c>
      <c r="C13391" s="123">
        <v>42641</v>
      </c>
      <c r="D13391" s="97" t="s">
        <v>15015</v>
      </c>
      <c r="E13391" s="97" t="s">
        <v>13</v>
      </c>
      <c r="F13391" s="97">
        <v>360429</v>
      </c>
      <c r="G13391" s="97"/>
      <c r="H13391" s="124" t="s">
        <v>1494</v>
      </c>
      <c r="I13391" s="125">
        <v>3599305.07</v>
      </c>
      <c r="J13391" s="125">
        <v>0</v>
      </c>
      <c r="K13391" s="126">
        <v>3599305.07</v>
      </c>
      <c r="L13391" s="100" t="s">
        <v>1324</v>
      </c>
    </row>
    <row r="13392" spans="1:12" ht="56.25" customHeight="1">
      <c r="A13392" s="97" t="s">
        <v>1493</v>
      </c>
      <c r="B13392" s="122" t="s">
        <v>10301</v>
      </c>
      <c r="C13392" s="123">
        <v>42641</v>
      </c>
      <c r="D13392" s="97" t="s">
        <v>15016</v>
      </c>
      <c r="E13392" s="97" t="s">
        <v>13</v>
      </c>
      <c r="F13392" s="97">
        <v>360431</v>
      </c>
      <c r="G13392" s="97"/>
      <c r="H13392" s="124" t="s">
        <v>1494</v>
      </c>
      <c r="I13392" s="125">
        <v>1818818.01</v>
      </c>
      <c r="J13392" s="125">
        <v>0</v>
      </c>
      <c r="K13392" s="126">
        <v>1818818.01</v>
      </c>
      <c r="L13392" s="100" t="s">
        <v>1324</v>
      </c>
    </row>
    <row r="13393" spans="1:12" ht="56.25" customHeight="1">
      <c r="A13393" s="97" t="s">
        <v>1493</v>
      </c>
      <c r="B13393" s="122" t="s">
        <v>10301</v>
      </c>
      <c r="C13393" s="123">
        <v>42641</v>
      </c>
      <c r="D13393" s="97" t="s">
        <v>15017</v>
      </c>
      <c r="E13393" s="97" t="s">
        <v>13</v>
      </c>
      <c r="F13393" s="97">
        <v>360433</v>
      </c>
      <c r="G13393" s="97"/>
      <c r="H13393" s="124" t="s">
        <v>1494</v>
      </c>
      <c r="I13393" s="125">
        <v>12689809.380000001</v>
      </c>
      <c r="J13393" s="125">
        <v>0</v>
      </c>
      <c r="K13393" s="126">
        <v>12689809.380000001</v>
      </c>
      <c r="L13393" s="100" t="s">
        <v>1324</v>
      </c>
    </row>
    <row r="13394" spans="1:12" ht="56.25" customHeight="1">
      <c r="A13394" s="97" t="s">
        <v>1493</v>
      </c>
      <c r="B13394" s="122" t="s">
        <v>10301</v>
      </c>
      <c r="C13394" s="123">
        <v>42641</v>
      </c>
      <c r="D13394" s="97" t="s">
        <v>15018</v>
      </c>
      <c r="E13394" s="97" t="s">
        <v>13</v>
      </c>
      <c r="F13394" s="97">
        <v>360435</v>
      </c>
      <c r="G13394" s="97"/>
      <c r="H13394" s="124" t="s">
        <v>1494</v>
      </c>
      <c r="I13394" s="125">
        <v>30415297.73</v>
      </c>
      <c r="J13394" s="125">
        <v>0</v>
      </c>
      <c r="K13394" s="126">
        <v>30415297.73</v>
      </c>
      <c r="L13394" s="100" t="s">
        <v>1324</v>
      </c>
    </row>
    <row r="13395" spans="1:12" ht="56.25" customHeight="1">
      <c r="A13395" s="97" t="s">
        <v>1493</v>
      </c>
      <c r="B13395" s="122" t="s">
        <v>10301</v>
      </c>
      <c r="C13395" s="123">
        <v>42641</v>
      </c>
      <c r="D13395" s="97" t="s">
        <v>15019</v>
      </c>
      <c r="E13395" s="97" t="s">
        <v>13</v>
      </c>
      <c r="F13395" s="97">
        <v>360437</v>
      </c>
      <c r="G13395" s="97"/>
      <c r="H13395" s="124" t="s">
        <v>1494</v>
      </c>
      <c r="I13395" s="125">
        <v>992.85</v>
      </c>
      <c r="J13395" s="125">
        <v>0</v>
      </c>
      <c r="K13395" s="126">
        <v>992.85</v>
      </c>
      <c r="L13395" s="100" t="s">
        <v>1324</v>
      </c>
    </row>
    <row r="13396" spans="1:12" ht="56.25" customHeight="1">
      <c r="A13396" s="97" t="s">
        <v>1493</v>
      </c>
      <c r="B13396" s="122" t="s">
        <v>10301</v>
      </c>
      <c r="C13396" s="123">
        <v>42641</v>
      </c>
      <c r="D13396" s="97" t="s">
        <v>15020</v>
      </c>
      <c r="E13396" s="97" t="s">
        <v>13</v>
      </c>
      <c r="F13396" s="97">
        <v>360439</v>
      </c>
      <c r="G13396" s="97"/>
      <c r="H13396" s="124" t="s">
        <v>1494</v>
      </c>
      <c r="I13396" s="125">
        <v>11306.03</v>
      </c>
      <c r="J13396" s="125">
        <v>0</v>
      </c>
      <c r="K13396" s="126">
        <v>11306.03</v>
      </c>
      <c r="L13396" s="100" t="s">
        <v>1324</v>
      </c>
    </row>
    <row r="13397" spans="1:12" ht="56.25" customHeight="1">
      <c r="A13397" s="97" t="s">
        <v>1493</v>
      </c>
      <c r="B13397" s="122" t="s">
        <v>10301</v>
      </c>
      <c r="C13397" s="123">
        <v>42641</v>
      </c>
      <c r="D13397" s="97" t="s">
        <v>15021</v>
      </c>
      <c r="E13397" s="97" t="s">
        <v>13</v>
      </c>
      <c r="F13397" s="97">
        <v>360441</v>
      </c>
      <c r="G13397" s="97"/>
      <c r="H13397" s="124" t="s">
        <v>1494</v>
      </c>
      <c r="I13397" s="125">
        <v>5217.58</v>
      </c>
      <c r="J13397" s="125">
        <v>0</v>
      </c>
      <c r="K13397" s="126">
        <v>5217.58</v>
      </c>
      <c r="L13397" s="100" t="s">
        <v>1324</v>
      </c>
    </row>
    <row r="13398" spans="1:12" ht="56.25" customHeight="1">
      <c r="A13398" s="97" t="s">
        <v>1493</v>
      </c>
      <c r="B13398" s="122" t="s">
        <v>10301</v>
      </c>
      <c r="C13398" s="123">
        <v>42641</v>
      </c>
      <c r="D13398" s="97" t="s">
        <v>15022</v>
      </c>
      <c r="E13398" s="97" t="s">
        <v>13</v>
      </c>
      <c r="F13398" s="97">
        <v>360443</v>
      </c>
      <c r="G13398" s="97"/>
      <c r="H13398" s="124" t="s">
        <v>1494</v>
      </c>
      <c r="I13398" s="125">
        <v>3995.81</v>
      </c>
      <c r="J13398" s="125">
        <v>0</v>
      </c>
      <c r="K13398" s="126">
        <v>3995.81</v>
      </c>
      <c r="L13398" s="100" t="s">
        <v>1324</v>
      </c>
    </row>
    <row r="13399" spans="1:12" ht="56.25" customHeight="1">
      <c r="A13399" s="97" t="s">
        <v>1493</v>
      </c>
      <c r="B13399" s="122" t="s">
        <v>10301</v>
      </c>
      <c r="C13399" s="123">
        <v>42641</v>
      </c>
      <c r="D13399" s="97" t="s">
        <v>15023</v>
      </c>
      <c r="E13399" s="97" t="s">
        <v>13</v>
      </c>
      <c r="F13399" s="97">
        <v>360445</v>
      </c>
      <c r="G13399" s="97"/>
      <c r="H13399" s="124" t="s">
        <v>1494</v>
      </c>
      <c r="I13399" s="125">
        <v>40548.019999999997</v>
      </c>
      <c r="J13399" s="125">
        <v>0</v>
      </c>
      <c r="K13399" s="126">
        <v>40548.019999999997</v>
      </c>
      <c r="L13399" s="100" t="s">
        <v>1324</v>
      </c>
    </row>
    <row r="13400" spans="1:12" ht="56.25" customHeight="1">
      <c r="A13400" s="97" t="s">
        <v>1493</v>
      </c>
      <c r="B13400" s="122" t="s">
        <v>10301</v>
      </c>
      <c r="C13400" s="123">
        <v>42641</v>
      </c>
      <c r="D13400" s="97" t="s">
        <v>15024</v>
      </c>
      <c r="E13400" s="97" t="s">
        <v>13</v>
      </c>
      <c r="F13400" s="97">
        <v>360447</v>
      </c>
      <c r="G13400" s="97"/>
      <c r="H13400" s="124" t="s">
        <v>1494</v>
      </c>
      <c r="I13400" s="125">
        <v>31053.3</v>
      </c>
      <c r="J13400" s="125">
        <v>0</v>
      </c>
      <c r="K13400" s="126">
        <v>31053.3</v>
      </c>
      <c r="L13400" s="100" t="s">
        <v>1324</v>
      </c>
    </row>
    <row r="13401" spans="1:12" ht="56.25" customHeight="1">
      <c r="A13401" s="97" t="s">
        <v>1493</v>
      </c>
      <c r="B13401" s="122" t="s">
        <v>10301</v>
      </c>
      <c r="C13401" s="123">
        <v>42641</v>
      </c>
      <c r="D13401" s="97" t="s">
        <v>15025</v>
      </c>
      <c r="E13401" s="97" t="s">
        <v>13</v>
      </c>
      <c r="F13401" s="97">
        <v>360449</v>
      </c>
      <c r="G13401" s="97"/>
      <c r="H13401" s="124" t="s">
        <v>1494</v>
      </c>
      <c r="I13401" s="125">
        <v>37084.129999999997</v>
      </c>
      <c r="J13401" s="125">
        <v>0</v>
      </c>
      <c r="K13401" s="126">
        <v>37084.129999999997</v>
      </c>
      <c r="L13401" s="100" t="s">
        <v>1324</v>
      </c>
    </row>
    <row r="13402" spans="1:12" ht="56.25" customHeight="1">
      <c r="A13402" s="97" t="s">
        <v>1493</v>
      </c>
      <c r="B13402" s="122" t="s">
        <v>10301</v>
      </c>
      <c r="C13402" s="123">
        <v>42641</v>
      </c>
      <c r="D13402" s="97" t="s">
        <v>15026</v>
      </c>
      <c r="E13402" s="97" t="s">
        <v>13</v>
      </c>
      <c r="F13402" s="97">
        <v>360451</v>
      </c>
      <c r="G13402" s="97"/>
      <c r="H13402" s="124" t="s">
        <v>1494</v>
      </c>
      <c r="I13402" s="125">
        <v>10313.19</v>
      </c>
      <c r="J13402" s="125">
        <v>0</v>
      </c>
      <c r="K13402" s="126">
        <v>10313.19</v>
      </c>
      <c r="L13402" s="100" t="s">
        <v>1324</v>
      </c>
    </row>
    <row r="13403" spans="1:12" ht="56.25" customHeight="1">
      <c r="A13403" s="97" t="s">
        <v>1493</v>
      </c>
      <c r="B13403" s="122" t="s">
        <v>10301</v>
      </c>
      <c r="C13403" s="123">
        <v>42641</v>
      </c>
      <c r="D13403" s="97" t="s">
        <v>15027</v>
      </c>
      <c r="E13403" s="97" t="s">
        <v>13</v>
      </c>
      <c r="F13403" s="97">
        <v>360453</v>
      </c>
      <c r="G13403" s="97"/>
      <c r="H13403" s="124" t="s">
        <v>1494</v>
      </c>
      <c r="I13403" s="125">
        <v>20629.05</v>
      </c>
      <c r="J13403" s="125">
        <v>0</v>
      </c>
      <c r="K13403" s="126">
        <v>20629.05</v>
      </c>
      <c r="L13403" s="100" t="s">
        <v>1324</v>
      </c>
    </row>
    <row r="13404" spans="1:12" ht="56.25" customHeight="1">
      <c r="A13404" s="97" t="s">
        <v>1493</v>
      </c>
      <c r="B13404" s="122" t="s">
        <v>10301</v>
      </c>
      <c r="C13404" s="123">
        <v>42641</v>
      </c>
      <c r="D13404" s="97" t="s">
        <v>15028</v>
      </c>
      <c r="E13404" s="97" t="s">
        <v>13</v>
      </c>
      <c r="F13404" s="97">
        <v>360455</v>
      </c>
      <c r="G13404" s="97"/>
      <c r="H13404" s="124" t="s">
        <v>1494</v>
      </c>
      <c r="I13404" s="125">
        <v>3945799.63</v>
      </c>
      <c r="J13404" s="125">
        <v>0</v>
      </c>
      <c r="K13404" s="126">
        <v>3945799.63</v>
      </c>
      <c r="L13404" s="100" t="s">
        <v>1324</v>
      </c>
    </row>
    <row r="13405" spans="1:12" ht="56.25" customHeight="1">
      <c r="A13405" s="97" t="s">
        <v>1493</v>
      </c>
      <c r="B13405" s="122" t="s">
        <v>10301</v>
      </c>
      <c r="C13405" s="123">
        <v>42641</v>
      </c>
      <c r="D13405" s="97" t="s">
        <v>15029</v>
      </c>
      <c r="E13405" s="97" t="s">
        <v>13</v>
      </c>
      <c r="F13405" s="97">
        <v>360457</v>
      </c>
      <c r="G13405" s="97"/>
      <c r="H13405" s="124" t="s">
        <v>1494</v>
      </c>
      <c r="I13405" s="125">
        <v>3945799.63</v>
      </c>
      <c r="J13405" s="125">
        <v>0</v>
      </c>
      <c r="K13405" s="126">
        <v>3945799.63</v>
      </c>
      <c r="L13405" s="100" t="s">
        <v>1324</v>
      </c>
    </row>
    <row r="13406" spans="1:12" ht="56.25" customHeight="1">
      <c r="A13406" s="97" t="s">
        <v>1493</v>
      </c>
      <c r="B13406" s="122" t="s">
        <v>10301</v>
      </c>
      <c r="C13406" s="123">
        <v>42641</v>
      </c>
      <c r="D13406" s="97" t="s">
        <v>15030</v>
      </c>
      <c r="E13406" s="97" t="s">
        <v>13</v>
      </c>
      <c r="F13406" s="97">
        <v>360459</v>
      </c>
      <c r="G13406" s="97"/>
      <c r="H13406" s="124" t="s">
        <v>1494</v>
      </c>
      <c r="I13406" s="125">
        <v>3945799.63</v>
      </c>
      <c r="J13406" s="125">
        <v>0</v>
      </c>
      <c r="K13406" s="126">
        <v>3945799.63</v>
      </c>
      <c r="L13406" s="100" t="s">
        <v>1324</v>
      </c>
    </row>
    <row r="13407" spans="1:12" ht="56.25" customHeight="1">
      <c r="A13407" s="97" t="s">
        <v>1493</v>
      </c>
      <c r="B13407" s="122" t="s">
        <v>10301</v>
      </c>
      <c r="C13407" s="123">
        <v>42641</v>
      </c>
      <c r="D13407" s="97" t="s">
        <v>14922</v>
      </c>
      <c r="E13407" s="97" t="s">
        <v>13</v>
      </c>
      <c r="F13407" s="97">
        <v>360461</v>
      </c>
      <c r="G13407" s="97"/>
      <c r="H13407" s="124" t="s">
        <v>1494</v>
      </c>
      <c r="I13407" s="125">
        <v>3945799.63</v>
      </c>
      <c r="J13407" s="125">
        <v>0</v>
      </c>
      <c r="K13407" s="126">
        <v>3945799.63</v>
      </c>
      <c r="L13407" s="100" t="s">
        <v>1324</v>
      </c>
    </row>
    <row r="13408" spans="1:12" ht="56.25" customHeight="1">
      <c r="A13408" s="97" t="s">
        <v>1493</v>
      </c>
      <c r="B13408" s="122" t="s">
        <v>10301</v>
      </c>
      <c r="C13408" s="123">
        <v>42641</v>
      </c>
      <c r="D13408" s="97" t="s">
        <v>14923</v>
      </c>
      <c r="E13408" s="97" t="s">
        <v>13</v>
      </c>
      <c r="F13408" s="97">
        <v>360463</v>
      </c>
      <c r="G13408" s="97"/>
      <c r="H13408" s="124" t="s">
        <v>1494</v>
      </c>
      <c r="I13408" s="125">
        <v>10837602.109999999</v>
      </c>
      <c r="J13408" s="125">
        <v>0</v>
      </c>
      <c r="K13408" s="126">
        <v>10837602.109999999</v>
      </c>
      <c r="L13408" s="100" t="s">
        <v>1324</v>
      </c>
    </row>
    <row r="13409" spans="1:12" ht="56.25" customHeight="1">
      <c r="A13409" s="97" t="s">
        <v>1493</v>
      </c>
      <c r="B13409" s="122" t="s">
        <v>10301</v>
      </c>
      <c r="C13409" s="123">
        <v>42641</v>
      </c>
      <c r="D13409" s="97" t="s">
        <v>14924</v>
      </c>
      <c r="E13409" s="97" t="s">
        <v>13</v>
      </c>
      <c r="F13409" s="97">
        <v>360465</v>
      </c>
      <c r="G13409" s="97"/>
      <c r="H13409" s="124" t="s">
        <v>1494</v>
      </c>
      <c r="I13409" s="125">
        <v>10837602.109999999</v>
      </c>
      <c r="J13409" s="125">
        <v>0</v>
      </c>
      <c r="K13409" s="126">
        <v>10837602.109999999</v>
      </c>
      <c r="L13409" s="100" t="s">
        <v>1324</v>
      </c>
    </row>
    <row r="13410" spans="1:12" ht="56.25" customHeight="1">
      <c r="A13410" s="97" t="s">
        <v>1493</v>
      </c>
      <c r="B13410" s="122" t="s">
        <v>10301</v>
      </c>
      <c r="C13410" s="123">
        <v>42641</v>
      </c>
      <c r="D13410" s="97" t="s">
        <v>14925</v>
      </c>
      <c r="E13410" s="97" t="s">
        <v>13</v>
      </c>
      <c r="F13410" s="97">
        <v>360467</v>
      </c>
      <c r="G13410" s="97"/>
      <c r="H13410" s="124" t="s">
        <v>1494</v>
      </c>
      <c r="I13410" s="125">
        <v>10837602.109999999</v>
      </c>
      <c r="J13410" s="125">
        <v>0</v>
      </c>
      <c r="K13410" s="126">
        <v>10837602.109999999</v>
      </c>
      <c r="L13410" s="100" t="s">
        <v>1324</v>
      </c>
    </row>
    <row r="13411" spans="1:12" ht="56.25" customHeight="1">
      <c r="A13411" s="97" t="s">
        <v>1493</v>
      </c>
      <c r="B13411" s="122" t="s">
        <v>10301</v>
      </c>
      <c r="C13411" s="123">
        <v>42641</v>
      </c>
      <c r="D13411" s="97" t="s">
        <v>14926</v>
      </c>
      <c r="E13411" s="97" t="s">
        <v>13</v>
      </c>
      <c r="F13411" s="97">
        <v>360469</v>
      </c>
      <c r="G13411" s="97"/>
      <c r="H13411" s="124" t="s">
        <v>1494</v>
      </c>
      <c r="I13411" s="125">
        <v>10837602.109999999</v>
      </c>
      <c r="J13411" s="125">
        <v>0</v>
      </c>
      <c r="K13411" s="126">
        <v>10837602.109999999</v>
      </c>
      <c r="L13411" s="100" t="s">
        <v>1324</v>
      </c>
    </row>
    <row r="13412" spans="1:12" ht="56.25" customHeight="1">
      <c r="A13412" s="97" t="s">
        <v>1493</v>
      </c>
      <c r="B13412" s="122" t="s">
        <v>10301</v>
      </c>
      <c r="C13412" s="123">
        <v>42641</v>
      </c>
      <c r="D13412" s="97" t="s">
        <v>14927</v>
      </c>
      <c r="E13412" s="97" t="s">
        <v>13</v>
      </c>
      <c r="F13412" s="97">
        <v>360471</v>
      </c>
      <c r="G13412" s="97"/>
      <c r="H13412" s="124" t="s">
        <v>1494</v>
      </c>
      <c r="I13412" s="125">
        <v>1993910.24</v>
      </c>
      <c r="J13412" s="125">
        <v>0</v>
      </c>
      <c r="K13412" s="126">
        <v>1993910.24</v>
      </c>
      <c r="L13412" s="100" t="s">
        <v>1324</v>
      </c>
    </row>
    <row r="13413" spans="1:12" ht="56.25" customHeight="1">
      <c r="A13413" s="97" t="s">
        <v>1493</v>
      </c>
      <c r="B13413" s="122" t="s">
        <v>10301</v>
      </c>
      <c r="C13413" s="123">
        <v>42641</v>
      </c>
      <c r="D13413" s="97" t="s">
        <v>14928</v>
      </c>
      <c r="E13413" s="97" t="s">
        <v>13</v>
      </c>
      <c r="F13413" s="97">
        <v>360473</v>
      </c>
      <c r="G13413" s="97"/>
      <c r="H13413" s="124" t="s">
        <v>1494</v>
      </c>
      <c r="I13413" s="125">
        <v>1993910.24</v>
      </c>
      <c r="J13413" s="125">
        <v>0</v>
      </c>
      <c r="K13413" s="126">
        <v>1993910.24</v>
      </c>
      <c r="L13413" s="100" t="s">
        <v>1324</v>
      </c>
    </row>
    <row r="13414" spans="1:12" ht="56.25" customHeight="1">
      <c r="A13414" s="97" t="s">
        <v>1493</v>
      </c>
      <c r="B13414" s="122" t="s">
        <v>10301</v>
      </c>
      <c r="C13414" s="123">
        <v>42641</v>
      </c>
      <c r="D13414" s="97" t="s">
        <v>14929</v>
      </c>
      <c r="E13414" s="97" t="s">
        <v>13</v>
      </c>
      <c r="F13414" s="97">
        <v>360475</v>
      </c>
      <c r="G13414" s="97"/>
      <c r="H13414" s="124" t="s">
        <v>1494</v>
      </c>
      <c r="I13414" s="125">
        <v>1993910.24</v>
      </c>
      <c r="J13414" s="125">
        <v>0</v>
      </c>
      <c r="K13414" s="126">
        <v>1993910.24</v>
      </c>
      <c r="L13414" s="100" t="s">
        <v>1324</v>
      </c>
    </row>
    <row r="13415" spans="1:12" ht="56.25" customHeight="1">
      <c r="A13415" s="97" t="s">
        <v>1493</v>
      </c>
      <c r="B13415" s="122" t="s">
        <v>10301</v>
      </c>
      <c r="C13415" s="123">
        <v>42641</v>
      </c>
      <c r="D13415" s="97" t="s">
        <v>14930</v>
      </c>
      <c r="E13415" s="97" t="s">
        <v>13</v>
      </c>
      <c r="F13415" s="97">
        <v>360477</v>
      </c>
      <c r="G13415" s="97"/>
      <c r="H13415" s="124" t="s">
        <v>1494</v>
      </c>
      <c r="I13415" s="125">
        <v>1993910.24</v>
      </c>
      <c r="J13415" s="125">
        <v>0</v>
      </c>
      <c r="K13415" s="126">
        <v>1993910.24</v>
      </c>
      <c r="L13415" s="100" t="s">
        <v>1324</v>
      </c>
    </row>
    <row r="13416" spans="1:12" ht="56.25" customHeight="1">
      <c r="A13416" s="97" t="s">
        <v>1493</v>
      </c>
      <c r="B13416" s="122" t="s">
        <v>10301</v>
      </c>
      <c r="C13416" s="123">
        <v>42641</v>
      </c>
      <c r="D13416" s="97" t="s">
        <v>14931</v>
      </c>
      <c r="E13416" s="97" t="s">
        <v>13</v>
      </c>
      <c r="F13416" s="97">
        <v>360479</v>
      </c>
      <c r="G13416" s="97"/>
      <c r="H13416" s="124" t="s">
        <v>1494</v>
      </c>
      <c r="I13416" s="125">
        <v>569294.59</v>
      </c>
      <c r="J13416" s="125">
        <v>0</v>
      </c>
      <c r="K13416" s="126">
        <v>569294.59</v>
      </c>
      <c r="L13416" s="100" t="s">
        <v>1324</v>
      </c>
    </row>
    <row r="13417" spans="1:12" ht="56.25" customHeight="1">
      <c r="A13417" s="97" t="s">
        <v>1493</v>
      </c>
      <c r="B13417" s="122" t="s">
        <v>10301</v>
      </c>
      <c r="C13417" s="123">
        <v>42641</v>
      </c>
      <c r="D13417" s="97" t="s">
        <v>14932</v>
      </c>
      <c r="E13417" s="97" t="s">
        <v>13</v>
      </c>
      <c r="F13417" s="97">
        <v>360481</v>
      </c>
      <c r="G13417" s="97"/>
      <c r="H13417" s="124" t="s">
        <v>1494</v>
      </c>
      <c r="I13417" s="125">
        <v>2214434.5499999998</v>
      </c>
      <c r="J13417" s="125">
        <v>0</v>
      </c>
      <c r="K13417" s="126">
        <v>2214434.5499999998</v>
      </c>
      <c r="L13417" s="100" t="s">
        <v>1324</v>
      </c>
    </row>
    <row r="13418" spans="1:12" ht="56.25" customHeight="1">
      <c r="A13418" s="97" t="s">
        <v>1493</v>
      </c>
      <c r="B13418" s="122" t="s">
        <v>10301</v>
      </c>
      <c r="C13418" s="123">
        <v>42641</v>
      </c>
      <c r="D13418" s="97" t="s">
        <v>14933</v>
      </c>
      <c r="E13418" s="97" t="s">
        <v>13</v>
      </c>
      <c r="F13418" s="97">
        <v>360483</v>
      </c>
      <c r="G13418" s="97"/>
      <c r="H13418" s="124" t="s">
        <v>1494</v>
      </c>
      <c r="I13418" s="125">
        <v>459152.49</v>
      </c>
      <c r="J13418" s="125">
        <v>0</v>
      </c>
      <c r="K13418" s="126">
        <v>459152.49</v>
      </c>
      <c r="L13418" s="100" t="s">
        <v>1324</v>
      </c>
    </row>
    <row r="13419" spans="1:12" ht="56.25" customHeight="1">
      <c r="A13419" s="97" t="s">
        <v>1493</v>
      </c>
      <c r="B13419" s="122" t="s">
        <v>10301</v>
      </c>
      <c r="C13419" s="123">
        <v>42641</v>
      </c>
      <c r="D13419" s="97" t="s">
        <v>14934</v>
      </c>
      <c r="E13419" s="97" t="s">
        <v>13</v>
      </c>
      <c r="F13419" s="97">
        <v>360485</v>
      </c>
      <c r="G13419" s="97"/>
      <c r="H13419" s="124" t="s">
        <v>1494</v>
      </c>
      <c r="I13419" s="125">
        <v>1261116.26</v>
      </c>
      <c r="J13419" s="125">
        <v>0</v>
      </c>
      <c r="K13419" s="126">
        <v>1261116.26</v>
      </c>
      <c r="L13419" s="100" t="s">
        <v>1324</v>
      </c>
    </row>
    <row r="13420" spans="1:12" ht="56.25" customHeight="1">
      <c r="A13420" s="97" t="s">
        <v>1493</v>
      </c>
      <c r="B13420" s="122" t="s">
        <v>10301</v>
      </c>
      <c r="C13420" s="123">
        <v>42641</v>
      </c>
      <c r="D13420" s="97" t="s">
        <v>14935</v>
      </c>
      <c r="E13420" s="97" t="s">
        <v>13</v>
      </c>
      <c r="F13420" s="97">
        <v>360487</v>
      </c>
      <c r="G13420" s="97"/>
      <c r="H13420" s="124" t="s">
        <v>1494</v>
      </c>
      <c r="I13420" s="125">
        <v>6082204.6299999999</v>
      </c>
      <c r="J13420" s="125">
        <v>0</v>
      </c>
      <c r="K13420" s="126">
        <v>6082204.6299999999</v>
      </c>
      <c r="L13420" s="100" t="s">
        <v>1324</v>
      </c>
    </row>
    <row r="13421" spans="1:12" ht="56.25" customHeight="1">
      <c r="A13421" s="97" t="s">
        <v>1493</v>
      </c>
      <c r="B13421" s="122" t="s">
        <v>10301</v>
      </c>
      <c r="C13421" s="123">
        <v>42641</v>
      </c>
      <c r="D13421" s="97" t="s">
        <v>14936</v>
      </c>
      <c r="E13421" s="97" t="s">
        <v>13</v>
      </c>
      <c r="F13421" s="97">
        <v>360489</v>
      </c>
      <c r="G13421" s="97"/>
      <c r="H13421" s="124" t="s">
        <v>1494</v>
      </c>
      <c r="I13421" s="125">
        <v>409034.98</v>
      </c>
      <c r="J13421" s="125">
        <v>0</v>
      </c>
      <c r="K13421" s="126">
        <v>409034.98</v>
      </c>
      <c r="L13421" s="100" t="s">
        <v>1324</v>
      </c>
    </row>
    <row r="13422" spans="1:12" ht="56.25" customHeight="1">
      <c r="A13422" s="97" t="s">
        <v>1493</v>
      </c>
      <c r="B13422" s="122" t="s">
        <v>10301</v>
      </c>
      <c r="C13422" s="123">
        <v>42641</v>
      </c>
      <c r="D13422" s="97" t="s">
        <v>14937</v>
      </c>
      <c r="E13422" s="97" t="s">
        <v>13</v>
      </c>
      <c r="F13422" s="97">
        <v>360491</v>
      </c>
      <c r="G13422" s="97"/>
      <c r="H13422" s="124" t="s">
        <v>1494</v>
      </c>
      <c r="I13422" s="125">
        <v>1324558.8500000001</v>
      </c>
      <c r="J13422" s="125">
        <v>0</v>
      </c>
      <c r="K13422" s="126">
        <v>1324558.8500000001</v>
      </c>
      <c r="L13422" s="100" t="s">
        <v>1324</v>
      </c>
    </row>
    <row r="13423" spans="1:12" ht="56.25" customHeight="1">
      <c r="A13423" s="97" t="s">
        <v>1493</v>
      </c>
      <c r="B13423" s="122" t="s">
        <v>10301</v>
      </c>
      <c r="C13423" s="123">
        <v>42641</v>
      </c>
      <c r="D13423" s="97" t="s">
        <v>14938</v>
      </c>
      <c r="E13423" s="97" t="s">
        <v>13</v>
      </c>
      <c r="F13423" s="97">
        <v>360493</v>
      </c>
      <c r="G13423" s="97"/>
      <c r="H13423" s="124" t="s">
        <v>1494</v>
      </c>
      <c r="I13423" s="125">
        <v>5152251.0199999996</v>
      </c>
      <c r="J13423" s="125">
        <v>0</v>
      </c>
      <c r="K13423" s="126">
        <v>5152251.0199999996</v>
      </c>
      <c r="L13423" s="100" t="s">
        <v>1324</v>
      </c>
    </row>
    <row r="13424" spans="1:12" ht="56.25" customHeight="1">
      <c r="A13424" s="97" t="s">
        <v>1493</v>
      </c>
      <c r="B13424" s="122" t="s">
        <v>10301</v>
      </c>
      <c r="C13424" s="123">
        <v>42641</v>
      </c>
      <c r="D13424" s="97" t="s">
        <v>14939</v>
      </c>
      <c r="E13424" s="97" t="s">
        <v>13</v>
      </c>
      <c r="F13424" s="97">
        <v>360495</v>
      </c>
      <c r="G13424" s="97"/>
      <c r="H13424" s="124" t="s">
        <v>1494</v>
      </c>
      <c r="I13424" s="125">
        <v>346494.55</v>
      </c>
      <c r="J13424" s="125">
        <v>0</v>
      </c>
      <c r="K13424" s="126">
        <v>346494.55</v>
      </c>
      <c r="L13424" s="100" t="s">
        <v>1324</v>
      </c>
    </row>
    <row r="13425" spans="1:12" ht="56.25" customHeight="1">
      <c r="A13425" s="97" t="s">
        <v>1493</v>
      </c>
      <c r="B13425" s="122" t="s">
        <v>10301</v>
      </c>
      <c r="C13425" s="123">
        <v>42641</v>
      </c>
      <c r="D13425" s="97" t="s">
        <v>14940</v>
      </c>
      <c r="E13425" s="97" t="s">
        <v>13</v>
      </c>
      <c r="F13425" s="97">
        <v>360497</v>
      </c>
      <c r="G13425" s="97"/>
      <c r="H13425" s="124" t="s">
        <v>1494</v>
      </c>
      <c r="I13425" s="125">
        <v>14151262.68</v>
      </c>
      <c r="J13425" s="125">
        <v>0</v>
      </c>
      <c r="K13425" s="126">
        <v>14151262.68</v>
      </c>
      <c r="L13425" s="100" t="s">
        <v>1324</v>
      </c>
    </row>
    <row r="13426" spans="1:12" ht="56.25" customHeight="1">
      <c r="A13426" s="97" t="s">
        <v>1493</v>
      </c>
      <c r="B13426" s="122" t="s">
        <v>10301</v>
      </c>
      <c r="C13426" s="123">
        <v>42641</v>
      </c>
      <c r="D13426" s="97" t="s">
        <v>14941</v>
      </c>
      <c r="E13426" s="97" t="s">
        <v>13</v>
      </c>
      <c r="F13426" s="97">
        <v>360499</v>
      </c>
      <c r="G13426" s="97"/>
      <c r="H13426" s="124" t="s">
        <v>1494</v>
      </c>
      <c r="I13426" s="125">
        <v>2934197.14</v>
      </c>
      <c r="J13426" s="125">
        <v>0</v>
      </c>
      <c r="K13426" s="126">
        <v>2934197.14</v>
      </c>
      <c r="L13426" s="100" t="s">
        <v>1324</v>
      </c>
    </row>
    <row r="13427" spans="1:12" ht="56.25" customHeight="1">
      <c r="A13427" s="97" t="s">
        <v>1493</v>
      </c>
      <c r="B13427" s="122" t="s">
        <v>10301</v>
      </c>
      <c r="C13427" s="123">
        <v>42641</v>
      </c>
      <c r="D13427" s="97" t="s">
        <v>14942</v>
      </c>
      <c r="E13427" s="97" t="s">
        <v>13</v>
      </c>
      <c r="F13427" s="97">
        <v>360501</v>
      </c>
      <c r="G13427" s="97"/>
      <c r="H13427" s="124" t="s">
        <v>1494</v>
      </c>
      <c r="I13427" s="125">
        <v>3638056.39</v>
      </c>
      <c r="J13427" s="125">
        <v>0</v>
      </c>
      <c r="K13427" s="126">
        <v>3638056.39</v>
      </c>
      <c r="L13427" s="100" t="s">
        <v>1324</v>
      </c>
    </row>
    <row r="13428" spans="1:12" ht="56.25" customHeight="1">
      <c r="A13428" s="97" t="s">
        <v>1493</v>
      </c>
      <c r="B13428" s="122" t="s">
        <v>10301</v>
      </c>
      <c r="C13428" s="123">
        <v>42641</v>
      </c>
      <c r="D13428" s="97" t="s">
        <v>14943</v>
      </c>
      <c r="E13428" s="97" t="s">
        <v>13</v>
      </c>
      <c r="F13428" s="97">
        <v>360503</v>
      </c>
      <c r="G13428" s="97"/>
      <c r="H13428" s="124" t="s">
        <v>1494</v>
      </c>
      <c r="I13428" s="125">
        <v>539835.82999999996</v>
      </c>
      <c r="J13428" s="125">
        <v>0</v>
      </c>
      <c r="K13428" s="126">
        <v>539835.82999999996</v>
      </c>
      <c r="L13428" s="100" t="s">
        <v>1324</v>
      </c>
    </row>
    <row r="13429" spans="1:12" ht="56.25" customHeight="1">
      <c r="A13429" s="97" t="s">
        <v>1493</v>
      </c>
      <c r="B13429" s="122" t="s">
        <v>10301</v>
      </c>
      <c r="C13429" s="123">
        <v>42641</v>
      </c>
      <c r="D13429" s="97" t="s">
        <v>14944</v>
      </c>
      <c r="E13429" s="97" t="s">
        <v>13</v>
      </c>
      <c r="F13429" s="97">
        <v>360505</v>
      </c>
      <c r="G13429" s="97"/>
      <c r="H13429" s="124" t="s">
        <v>1494</v>
      </c>
      <c r="I13429" s="125">
        <v>175092.31</v>
      </c>
      <c r="J13429" s="125">
        <v>0</v>
      </c>
      <c r="K13429" s="126">
        <v>175092.31</v>
      </c>
      <c r="L13429" s="100" t="s">
        <v>1324</v>
      </c>
    </row>
    <row r="13430" spans="1:12" ht="56.25" customHeight="1">
      <c r="A13430" s="97" t="s">
        <v>1493</v>
      </c>
      <c r="B13430" s="122" t="s">
        <v>10301</v>
      </c>
      <c r="C13430" s="123">
        <v>42641</v>
      </c>
      <c r="D13430" s="97" t="s">
        <v>14945</v>
      </c>
      <c r="E13430" s="97" t="s">
        <v>13</v>
      </c>
      <c r="F13430" s="97">
        <v>360507</v>
      </c>
      <c r="G13430" s="97"/>
      <c r="H13430" s="124" t="s">
        <v>1494</v>
      </c>
      <c r="I13430" s="125">
        <v>669332.4</v>
      </c>
      <c r="J13430" s="125">
        <v>0</v>
      </c>
      <c r="K13430" s="126">
        <v>669332.4</v>
      </c>
      <c r="L13430" s="100" t="s">
        <v>1324</v>
      </c>
    </row>
    <row r="13431" spans="1:12" ht="56.25" customHeight="1">
      <c r="A13431" s="97" t="s">
        <v>1493</v>
      </c>
      <c r="B13431" s="122" t="s">
        <v>10301</v>
      </c>
      <c r="C13431" s="123">
        <v>42641</v>
      </c>
      <c r="D13431" s="97" t="s">
        <v>14946</v>
      </c>
      <c r="E13431" s="97" t="s">
        <v>13</v>
      </c>
      <c r="F13431" s="97">
        <v>360509</v>
      </c>
      <c r="G13431" s="97"/>
      <c r="H13431" s="124" t="s">
        <v>1494</v>
      </c>
      <c r="I13431" s="125">
        <v>1126607.78</v>
      </c>
      <c r="J13431" s="125">
        <v>0</v>
      </c>
      <c r="K13431" s="126">
        <v>1126607.78</v>
      </c>
      <c r="L13431" s="100" t="s">
        <v>1324</v>
      </c>
    </row>
    <row r="13432" spans="1:12" ht="56.25" customHeight="1">
      <c r="A13432" s="97" t="s">
        <v>1493</v>
      </c>
      <c r="B13432" s="122" t="s">
        <v>10301</v>
      </c>
      <c r="C13432" s="123">
        <v>42641</v>
      </c>
      <c r="D13432" s="97" t="s">
        <v>14947</v>
      </c>
      <c r="E13432" s="97" t="s">
        <v>13</v>
      </c>
      <c r="F13432" s="97">
        <v>360511</v>
      </c>
      <c r="G13432" s="97"/>
      <c r="H13432" s="124" t="s">
        <v>1494</v>
      </c>
      <c r="I13432" s="125">
        <v>1236749.96</v>
      </c>
      <c r="J13432" s="125">
        <v>0</v>
      </c>
      <c r="K13432" s="126">
        <v>1236749.96</v>
      </c>
      <c r="L13432" s="100" t="s">
        <v>1324</v>
      </c>
    </row>
    <row r="13433" spans="1:12" ht="56.25" customHeight="1">
      <c r="A13433" s="97" t="s">
        <v>1493</v>
      </c>
      <c r="B13433" s="122" t="s">
        <v>10301</v>
      </c>
      <c r="C13433" s="123">
        <v>42641</v>
      </c>
      <c r="D13433" s="97" t="s">
        <v>14948</v>
      </c>
      <c r="E13433" s="97" t="s">
        <v>13</v>
      </c>
      <c r="F13433" s="97">
        <v>360513</v>
      </c>
      <c r="G13433" s="97"/>
      <c r="H13433" s="124" t="s">
        <v>1494</v>
      </c>
      <c r="I13433" s="125">
        <v>3396878.96</v>
      </c>
      <c r="J13433" s="125">
        <v>0</v>
      </c>
      <c r="K13433" s="126">
        <v>3396878.96</v>
      </c>
      <c r="L13433" s="100" t="s">
        <v>1324</v>
      </c>
    </row>
    <row r="13434" spans="1:12" ht="56.25" customHeight="1">
      <c r="A13434" s="97" t="s">
        <v>1493</v>
      </c>
      <c r="B13434" s="122" t="s">
        <v>10301</v>
      </c>
      <c r="C13434" s="123">
        <v>42641</v>
      </c>
      <c r="D13434" s="97" t="s">
        <v>14949</v>
      </c>
      <c r="E13434" s="97" t="s">
        <v>13</v>
      </c>
      <c r="F13434" s="97">
        <v>360515</v>
      </c>
      <c r="G13434" s="97"/>
      <c r="H13434" s="124" t="s">
        <v>1494</v>
      </c>
      <c r="I13434" s="125">
        <v>4248960.25</v>
      </c>
      <c r="J13434" s="125">
        <v>0</v>
      </c>
      <c r="K13434" s="126">
        <v>4248960.25</v>
      </c>
      <c r="L13434" s="100" t="s">
        <v>1324</v>
      </c>
    </row>
    <row r="13435" spans="1:12" ht="56.25" customHeight="1">
      <c r="A13435" s="97" t="s">
        <v>1493</v>
      </c>
      <c r="B13435" s="122" t="s">
        <v>10301</v>
      </c>
      <c r="C13435" s="123">
        <v>42641</v>
      </c>
      <c r="D13435" s="97" t="s">
        <v>14950</v>
      </c>
      <c r="E13435" s="97" t="s">
        <v>13</v>
      </c>
      <c r="F13435" s="97">
        <v>360517</v>
      </c>
      <c r="G13435" s="97"/>
      <c r="H13435" s="124" t="s">
        <v>1494</v>
      </c>
      <c r="I13435" s="125">
        <v>2877504.79</v>
      </c>
      <c r="J13435" s="125">
        <v>0</v>
      </c>
      <c r="K13435" s="126">
        <v>2877504.79</v>
      </c>
      <c r="L13435" s="100" t="s">
        <v>1324</v>
      </c>
    </row>
    <row r="13436" spans="1:12" ht="56.25" customHeight="1">
      <c r="A13436" s="97" t="s">
        <v>1493</v>
      </c>
      <c r="B13436" s="122" t="s">
        <v>10301</v>
      </c>
      <c r="C13436" s="123">
        <v>42641</v>
      </c>
      <c r="D13436" s="97" t="s">
        <v>14951</v>
      </c>
      <c r="E13436" s="97" t="s">
        <v>13</v>
      </c>
      <c r="F13436" s="97">
        <v>360519</v>
      </c>
      <c r="G13436" s="97"/>
      <c r="H13436" s="124" t="s">
        <v>1494</v>
      </c>
      <c r="I13436" s="125">
        <v>2621240.7799999998</v>
      </c>
      <c r="J13436" s="125">
        <v>0</v>
      </c>
      <c r="K13436" s="126">
        <v>2621240.7799999998</v>
      </c>
      <c r="L13436" s="100" t="s">
        <v>1324</v>
      </c>
    </row>
    <row r="13437" spans="1:12" ht="56.25" customHeight="1">
      <c r="A13437" s="97" t="s">
        <v>1493</v>
      </c>
      <c r="B13437" s="122" t="s">
        <v>10301</v>
      </c>
      <c r="C13437" s="123">
        <v>42641</v>
      </c>
      <c r="D13437" s="97" t="s">
        <v>14952</v>
      </c>
      <c r="E13437" s="97" t="s">
        <v>13</v>
      </c>
      <c r="F13437" s="97">
        <v>360521</v>
      </c>
      <c r="G13437" s="97"/>
      <c r="H13437" s="124" t="s">
        <v>1494</v>
      </c>
      <c r="I13437" s="125">
        <v>9885914.0999999996</v>
      </c>
      <c r="J13437" s="125">
        <v>0</v>
      </c>
      <c r="K13437" s="126">
        <v>9885914.0999999996</v>
      </c>
      <c r="L13437" s="100" t="s">
        <v>1324</v>
      </c>
    </row>
    <row r="13438" spans="1:12" ht="56.25" customHeight="1">
      <c r="A13438" s="97" t="s">
        <v>1493</v>
      </c>
      <c r="B13438" s="122" t="s">
        <v>10301</v>
      </c>
      <c r="C13438" s="123">
        <v>42641</v>
      </c>
      <c r="D13438" s="97" t="s">
        <v>14953</v>
      </c>
      <c r="E13438" s="97" t="s">
        <v>13</v>
      </c>
      <c r="F13438" s="97">
        <v>360523</v>
      </c>
      <c r="G13438" s="97"/>
      <c r="H13438" s="124" t="s">
        <v>1494</v>
      </c>
      <c r="I13438" s="125">
        <v>7199545.6500000004</v>
      </c>
      <c r="J13438" s="125">
        <v>0</v>
      </c>
      <c r="K13438" s="126">
        <v>7199545.6500000004</v>
      </c>
      <c r="L13438" s="100" t="s">
        <v>1324</v>
      </c>
    </row>
    <row r="13439" spans="1:12" ht="56.25" customHeight="1">
      <c r="A13439" s="97" t="s">
        <v>1493</v>
      </c>
      <c r="B13439" s="122" t="s">
        <v>10301</v>
      </c>
      <c r="C13439" s="123">
        <v>42641</v>
      </c>
      <c r="D13439" s="97" t="s">
        <v>14954</v>
      </c>
      <c r="E13439" s="97" t="s">
        <v>13</v>
      </c>
      <c r="F13439" s="97">
        <v>360525</v>
      </c>
      <c r="G13439" s="97"/>
      <c r="H13439" s="124" t="s">
        <v>1494</v>
      </c>
      <c r="I13439" s="125">
        <v>7903404.9699999997</v>
      </c>
      <c r="J13439" s="125">
        <v>0</v>
      </c>
      <c r="K13439" s="126">
        <v>7903404.9699999997</v>
      </c>
      <c r="L13439" s="100" t="s">
        <v>1324</v>
      </c>
    </row>
    <row r="13440" spans="1:12" ht="56.25" customHeight="1">
      <c r="A13440" s="97" t="s">
        <v>1493</v>
      </c>
      <c r="B13440" s="122" t="s">
        <v>10301</v>
      </c>
      <c r="C13440" s="123">
        <v>42641</v>
      </c>
      <c r="D13440" s="97" t="s">
        <v>14955</v>
      </c>
      <c r="E13440" s="97" t="s">
        <v>13</v>
      </c>
      <c r="F13440" s="97">
        <v>360527</v>
      </c>
      <c r="G13440" s="97"/>
      <c r="H13440" s="124" t="s">
        <v>1494</v>
      </c>
      <c r="I13440" s="125">
        <v>1324577.8500000001</v>
      </c>
      <c r="J13440" s="125">
        <v>0</v>
      </c>
      <c r="K13440" s="126">
        <v>1324577.8500000001</v>
      </c>
      <c r="L13440" s="100" t="s">
        <v>1324</v>
      </c>
    </row>
    <row r="13441" spans="1:12" ht="56.25" customHeight="1">
      <c r="A13441" s="97" t="s">
        <v>1493</v>
      </c>
      <c r="B13441" s="122" t="s">
        <v>10301</v>
      </c>
      <c r="C13441" s="123">
        <v>42641</v>
      </c>
      <c r="D13441" s="97" t="s">
        <v>14956</v>
      </c>
      <c r="E13441" s="97" t="s">
        <v>13</v>
      </c>
      <c r="F13441" s="97">
        <v>360529</v>
      </c>
      <c r="G13441" s="97"/>
      <c r="H13441" s="124" t="s">
        <v>1494</v>
      </c>
      <c r="I13441" s="125">
        <v>1454074.48</v>
      </c>
      <c r="J13441" s="125">
        <v>0</v>
      </c>
      <c r="K13441" s="126">
        <v>1454074.48</v>
      </c>
      <c r="L13441" s="100" t="s">
        <v>1324</v>
      </c>
    </row>
    <row r="13442" spans="1:12" ht="56.25" customHeight="1">
      <c r="A13442" s="97" t="s">
        <v>1493</v>
      </c>
      <c r="B13442" s="122" t="s">
        <v>10301</v>
      </c>
      <c r="C13442" s="123">
        <v>42641</v>
      </c>
      <c r="D13442" s="97" t="s">
        <v>14957</v>
      </c>
      <c r="E13442" s="97" t="s">
        <v>13</v>
      </c>
      <c r="F13442" s="97">
        <v>360531</v>
      </c>
      <c r="G13442" s="97"/>
      <c r="H13442" s="124" t="s">
        <v>1494</v>
      </c>
      <c r="I13442" s="125">
        <v>12942352.119999999</v>
      </c>
      <c r="J13442" s="125">
        <v>0</v>
      </c>
      <c r="K13442" s="126">
        <v>12942352.119999999</v>
      </c>
      <c r="L13442" s="100" t="s">
        <v>1324</v>
      </c>
    </row>
    <row r="13443" spans="1:12" ht="56.25" customHeight="1">
      <c r="A13443" s="97" t="s">
        <v>1493</v>
      </c>
      <c r="B13443" s="122" t="s">
        <v>10301</v>
      </c>
      <c r="C13443" s="123">
        <v>42641</v>
      </c>
      <c r="D13443" s="97" t="s">
        <v>14958</v>
      </c>
      <c r="E13443" s="97" t="s">
        <v>13</v>
      </c>
      <c r="F13443" s="97">
        <v>360533</v>
      </c>
      <c r="G13443" s="97"/>
      <c r="H13443" s="124" t="s">
        <v>1494</v>
      </c>
      <c r="I13443" s="125">
        <v>16272690.039999999</v>
      </c>
      <c r="J13443" s="125">
        <v>0</v>
      </c>
      <c r="K13443" s="126">
        <v>16272690.039999999</v>
      </c>
      <c r="L13443" s="100" t="s">
        <v>1324</v>
      </c>
    </row>
    <row r="13444" spans="1:12" ht="56.25" customHeight="1">
      <c r="A13444" s="97" t="s">
        <v>1493</v>
      </c>
      <c r="B13444" s="122" t="s">
        <v>10301</v>
      </c>
      <c r="C13444" s="123">
        <v>42641</v>
      </c>
      <c r="D13444" s="97" t="s">
        <v>14959</v>
      </c>
      <c r="E13444" s="97" t="s">
        <v>13</v>
      </c>
      <c r="F13444" s="97">
        <v>360535</v>
      </c>
      <c r="G13444" s="97"/>
      <c r="H13444" s="124" t="s">
        <v>1494</v>
      </c>
      <c r="I13444" s="125">
        <v>6267398.9000000004</v>
      </c>
      <c r="J13444" s="125">
        <v>0</v>
      </c>
      <c r="K13444" s="126">
        <v>6267398.9000000004</v>
      </c>
      <c r="L13444" s="100" t="s">
        <v>1324</v>
      </c>
    </row>
    <row r="13445" spans="1:12" ht="56.25" customHeight="1">
      <c r="A13445" s="97" t="s">
        <v>1493</v>
      </c>
      <c r="B13445" s="122" t="s">
        <v>10301</v>
      </c>
      <c r="C13445" s="123">
        <v>42641</v>
      </c>
      <c r="D13445" s="97" t="s">
        <v>14960</v>
      </c>
      <c r="E13445" s="97" t="s">
        <v>13</v>
      </c>
      <c r="F13445" s="97">
        <v>360537</v>
      </c>
      <c r="G13445" s="97"/>
      <c r="H13445" s="124" t="s">
        <v>1494</v>
      </c>
      <c r="I13445" s="125">
        <v>70766259.170000002</v>
      </c>
      <c r="J13445" s="125">
        <v>0</v>
      </c>
      <c r="K13445" s="126">
        <v>70766259.170000002</v>
      </c>
      <c r="L13445" s="100" t="s">
        <v>1324</v>
      </c>
    </row>
    <row r="13446" spans="1:12" ht="56.25" customHeight="1">
      <c r="A13446" s="97" t="s">
        <v>1493</v>
      </c>
      <c r="B13446" s="122" t="s">
        <v>10301</v>
      </c>
      <c r="C13446" s="123">
        <v>42641</v>
      </c>
      <c r="D13446" s="97" t="s">
        <v>14961</v>
      </c>
      <c r="E13446" s="97" t="s">
        <v>13</v>
      </c>
      <c r="F13446" s="97">
        <v>360539</v>
      </c>
      <c r="G13446" s="97"/>
      <c r="H13446" s="124" t="s">
        <v>1494</v>
      </c>
      <c r="I13446" s="125">
        <v>5562615.5300000003</v>
      </c>
      <c r="J13446" s="125">
        <v>0</v>
      </c>
      <c r="K13446" s="126">
        <v>5562615.5300000003</v>
      </c>
      <c r="L13446" s="100" t="s">
        <v>1324</v>
      </c>
    </row>
    <row r="13447" spans="1:12" ht="56.25" customHeight="1">
      <c r="A13447" s="97" t="s">
        <v>1493</v>
      </c>
      <c r="B13447" s="122" t="s">
        <v>10301</v>
      </c>
      <c r="C13447" s="123">
        <v>42641</v>
      </c>
      <c r="D13447" s="97" t="s">
        <v>14962</v>
      </c>
      <c r="E13447" s="97" t="s">
        <v>13</v>
      </c>
      <c r="F13447" s="97">
        <v>360541</v>
      </c>
      <c r="G13447" s="97"/>
      <c r="H13447" s="124" t="s">
        <v>1494</v>
      </c>
      <c r="I13447" s="125">
        <v>3795.3</v>
      </c>
      <c r="J13447" s="125">
        <v>0</v>
      </c>
      <c r="K13447" s="126">
        <v>3795.3</v>
      </c>
      <c r="L13447" s="100" t="s">
        <v>1324</v>
      </c>
    </row>
    <row r="13448" spans="1:12" ht="56.25" customHeight="1">
      <c r="A13448" s="97" t="s">
        <v>1493</v>
      </c>
      <c r="B13448" s="122" t="s">
        <v>10301</v>
      </c>
      <c r="C13448" s="123">
        <v>42641</v>
      </c>
      <c r="D13448" s="97" t="s">
        <v>14963</v>
      </c>
      <c r="E13448" s="97" t="s">
        <v>13</v>
      </c>
      <c r="F13448" s="97">
        <v>360543</v>
      </c>
      <c r="G13448" s="97"/>
      <c r="H13448" s="124" t="s">
        <v>1494</v>
      </c>
      <c r="I13448" s="125">
        <v>14762.93</v>
      </c>
      <c r="J13448" s="125">
        <v>0</v>
      </c>
      <c r="K13448" s="126">
        <v>14762.93</v>
      </c>
      <c r="L13448" s="100" t="s">
        <v>1324</v>
      </c>
    </row>
    <row r="13449" spans="1:12" ht="56.25" customHeight="1">
      <c r="A13449" s="97" t="s">
        <v>1493</v>
      </c>
      <c r="B13449" s="122" t="s">
        <v>10301</v>
      </c>
      <c r="C13449" s="123">
        <v>42641</v>
      </c>
      <c r="D13449" s="97" t="s">
        <v>14964</v>
      </c>
      <c r="E13449" s="97" t="s">
        <v>13</v>
      </c>
      <c r="F13449" s="97">
        <v>360545</v>
      </c>
      <c r="G13449" s="97"/>
      <c r="H13449" s="124" t="s">
        <v>1494</v>
      </c>
      <c r="I13449" s="125">
        <v>3061</v>
      </c>
      <c r="J13449" s="125">
        <v>0</v>
      </c>
      <c r="K13449" s="126">
        <v>3061</v>
      </c>
      <c r="L13449" s="100" t="s">
        <v>1324</v>
      </c>
    </row>
    <row r="13450" spans="1:12" ht="56.25" customHeight="1">
      <c r="A13450" s="97" t="s">
        <v>1493</v>
      </c>
      <c r="B13450" s="122" t="s">
        <v>10301</v>
      </c>
      <c r="C13450" s="123">
        <v>42641</v>
      </c>
      <c r="D13450" s="97" t="s">
        <v>14965</v>
      </c>
      <c r="E13450" s="97" t="s">
        <v>13</v>
      </c>
      <c r="F13450" s="97">
        <v>360547</v>
      </c>
      <c r="G13450" s="97"/>
      <c r="H13450" s="124" t="s">
        <v>1494</v>
      </c>
      <c r="I13450" s="125">
        <v>11306.03</v>
      </c>
      <c r="J13450" s="125">
        <v>0</v>
      </c>
      <c r="K13450" s="126">
        <v>11306.03</v>
      </c>
      <c r="L13450" s="100" t="s">
        <v>1324</v>
      </c>
    </row>
    <row r="13451" spans="1:12" ht="56.25" customHeight="1">
      <c r="A13451" s="97" t="s">
        <v>1493</v>
      </c>
      <c r="B13451" s="122" t="s">
        <v>10301</v>
      </c>
      <c r="C13451" s="123">
        <v>42641</v>
      </c>
      <c r="D13451" s="97" t="s">
        <v>14966</v>
      </c>
      <c r="E13451" s="97" t="s">
        <v>13</v>
      </c>
      <c r="F13451" s="97">
        <v>360549</v>
      </c>
      <c r="G13451" s="97"/>
      <c r="H13451" s="124" t="s">
        <v>1494</v>
      </c>
      <c r="I13451" s="125">
        <v>11306.03</v>
      </c>
      <c r="J13451" s="125">
        <v>0</v>
      </c>
      <c r="K13451" s="126">
        <v>11306.03</v>
      </c>
      <c r="L13451" s="100" t="s">
        <v>1324</v>
      </c>
    </row>
    <row r="13452" spans="1:12" ht="56.25" customHeight="1">
      <c r="A13452" s="97" t="s">
        <v>1493</v>
      </c>
      <c r="B13452" s="122" t="s">
        <v>10301</v>
      </c>
      <c r="C13452" s="123">
        <v>42641</v>
      </c>
      <c r="D13452" s="97" t="s">
        <v>14967</v>
      </c>
      <c r="E13452" s="97" t="s">
        <v>13</v>
      </c>
      <c r="F13452" s="97">
        <v>360551</v>
      </c>
      <c r="G13452" s="97"/>
      <c r="H13452" s="124" t="s">
        <v>1494</v>
      </c>
      <c r="I13452" s="125">
        <v>11306.03</v>
      </c>
      <c r="J13452" s="125">
        <v>0</v>
      </c>
      <c r="K13452" s="126">
        <v>11306.03</v>
      </c>
      <c r="L13452" s="100" t="s">
        <v>1324</v>
      </c>
    </row>
    <row r="13453" spans="1:12" ht="56.25" customHeight="1">
      <c r="A13453" s="97" t="s">
        <v>1493</v>
      </c>
      <c r="B13453" s="122" t="s">
        <v>10301</v>
      </c>
      <c r="C13453" s="123">
        <v>42641</v>
      </c>
      <c r="D13453" s="97" t="s">
        <v>14968</v>
      </c>
      <c r="E13453" s="97" t="s">
        <v>13</v>
      </c>
      <c r="F13453" s="97">
        <v>360553</v>
      </c>
      <c r="G13453" s="97"/>
      <c r="H13453" s="124" t="s">
        <v>1494</v>
      </c>
      <c r="I13453" s="125">
        <v>11306.03</v>
      </c>
      <c r="J13453" s="125">
        <v>0</v>
      </c>
      <c r="K13453" s="126">
        <v>11306.03</v>
      </c>
      <c r="L13453" s="100" t="s">
        <v>1324</v>
      </c>
    </row>
    <row r="13454" spans="1:12" ht="56.25" customHeight="1">
      <c r="A13454" s="97" t="s">
        <v>1493</v>
      </c>
      <c r="B13454" s="122" t="s">
        <v>10301</v>
      </c>
      <c r="C13454" s="123">
        <v>42641</v>
      </c>
      <c r="D13454" s="97" t="s">
        <v>14969</v>
      </c>
      <c r="E13454" s="97" t="s">
        <v>13</v>
      </c>
      <c r="F13454" s="97">
        <v>360555</v>
      </c>
      <c r="G13454" s="97"/>
      <c r="H13454" s="124" t="s">
        <v>1494</v>
      </c>
      <c r="I13454" s="125">
        <v>202768.63</v>
      </c>
      <c r="J13454" s="125">
        <v>0</v>
      </c>
      <c r="K13454" s="126">
        <v>202768.63</v>
      </c>
      <c r="L13454" s="100" t="s">
        <v>1324</v>
      </c>
    </row>
    <row r="13455" spans="1:12" ht="56.25" customHeight="1">
      <c r="A13455" s="97" t="s">
        <v>1493</v>
      </c>
      <c r="B13455" s="122" t="s">
        <v>10301</v>
      </c>
      <c r="C13455" s="123">
        <v>42641</v>
      </c>
      <c r="D13455" s="97" t="s">
        <v>14970</v>
      </c>
      <c r="E13455" s="97" t="s">
        <v>13</v>
      </c>
      <c r="F13455" s="97">
        <v>360557</v>
      </c>
      <c r="G13455" s="97"/>
      <c r="H13455" s="124" t="s">
        <v>1494</v>
      </c>
      <c r="I13455" s="125">
        <v>1341.34</v>
      </c>
      <c r="J13455" s="125">
        <v>0</v>
      </c>
      <c r="K13455" s="126">
        <v>1341.34</v>
      </c>
      <c r="L13455" s="100" t="s">
        <v>1324</v>
      </c>
    </row>
    <row r="13456" spans="1:12" ht="56.25" customHeight="1">
      <c r="A13456" s="97" t="s">
        <v>1493</v>
      </c>
      <c r="B13456" s="122" t="s">
        <v>10301</v>
      </c>
      <c r="C13456" s="123">
        <v>42641</v>
      </c>
      <c r="D13456" s="97" t="s">
        <v>14971</v>
      </c>
      <c r="E13456" s="97" t="s">
        <v>13</v>
      </c>
      <c r="F13456" s="97">
        <v>360559</v>
      </c>
      <c r="G13456" s="97"/>
      <c r="H13456" s="124" t="s">
        <v>1494</v>
      </c>
      <c r="I13456" s="125">
        <v>350.89</v>
      </c>
      <c r="J13456" s="125">
        <v>0</v>
      </c>
      <c r="K13456" s="126">
        <v>350.89</v>
      </c>
      <c r="L13456" s="100" t="s">
        <v>1324</v>
      </c>
    </row>
    <row r="13457" spans="1:12" ht="56.25" customHeight="1">
      <c r="A13457" s="97" t="s">
        <v>1493</v>
      </c>
      <c r="B13457" s="122" t="s">
        <v>10301</v>
      </c>
      <c r="C13457" s="123">
        <v>42641</v>
      </c>
      <c r="D13457" s="97" t="s">
        <v>14972</v>
      </c>
      <c r="E13457" s="97" t="s">
        <v>13</v>
      </c>
      <c r="F13457" s="97">
        <v>360561</v>
      </c>
      <c r="G13457" s="97"/>
      <c r="H13457" s="124" t="s">
        <v>1494</v>
      </c>
      <c r="I13457" s="125">
        <v>1081.82</v>
      </c>
      <c r="J13457" s="125">
        <v>0</v>
      </c>
      <c r="K13457" s="126">
        <v>1081.82</v>
      </c>
      <c r="L13457" s="100" t="s">
        <v>1324</v>
      </c>
    </row>
    <row r="13458" spans="1:12" ht="56.25" customHeight="1">
      <c r="A13458" s="97" t="s">
        <v>1493</v>
      </c>
      <c r="B13458" s="122" t="s">
        <v>10301</v>
      </c>
      <c r="C13458" s="123">
        <v>42641</v>
      </c>
      <c r="D13458" s="97" t="s">
        <v>14973</v>
      </c>
      <c r="E13458" s="97" t="s">
        <v>13</v>
      </c>
      <c r="F13458" s="97">
        <v>360563</v>
      </c>
      <c r="G13458" s="97"/>
      <c r="H13458" s="124" t="s">
        <v>1494</v>
      </c>
      <c r="I13458" s="125">
        <v>3995.81</v>
      </c>
      <c r="J13458" s="125">
        <v>0</v>
      </c>
      <c r="K13458" s="126">
        <v>3995.81</v>
      </c>
      <c r="L13458" s="100" t="s">
        <v>1324</v>
      </c>
    </row>
    <row r="13459" spans="1:12" ht="56.25" customHeight="1">
      <c r="A13459" s="97" t="s">
        <v>1493</v>
      </c>
      <c r="B13459" s="122" t="s">
        <v>10301</v>
      </c>
      <c r="C13459" s="123">
        <v>42641</v>
      </c>
      <c r="D13459" s="97" t="s">
        <v>14974</v>
      </c>
      <c r="E13459" s="97" t="s">
        <v>13</v>
      </c>
      <c r="F13459" s="97">
        <v>360565</v>
      </c>
      <c r="G13459" s="97"/>
      <c r="H13459" s="124" t="s">
        <v>1494</v>
      </c>
      <c r="I13459" s="125">
        <v>3995.81</v>
      </c>
      <c r="J13459" s="125">
        <v>0</v>
      </c>
      <c r="K13459" s="126">
        <v>3995.81</v>
      </c>
      <c r="L13459" s="100" t="s">
        <v>1324</v>
      </c>
    </row>
    <row r="13460" spans="1:12" ht="56.25" customHeight="1">
      <c r="A13460" s="97" t="s">
        <v>1493</v>
      </c>
      <c r="B13460" s="122" t="s">
        <v>10301</v>
      </c>
      <c r="C13460" s="123">
        <v>42641</v>
      </c>
      <c r="D13460" s="97" t="s">
        <v>14975</v>
      </c>
      <c r="E13460" s="97" t="s">
        <v>13</v>
      </c>
      <c r="F13460" s="97">
        <v>360567</v>
      </c>
      <c r="G13460" s="97"/>
      <c r="H13460" s="124" t="s">
        <v>1494</v>
      </c>
      <c r="I13460" s="125">
        <v>3995.81</v>
      </c>
      <c r="J13460" s="125">
        <v>0</v>
      </c>
      <c r="K13460" s="126">
        <v>3995.81</v>
      </c>
      <c r="L13460" s="100" t="s">
        <v>1324</v>
      </c>
    </row>
    <row r="13461" spans="1:12" ht="56.25" customHeight="1">
      <c r="A13461" s="97" t="s">
        <v>1493</v>
      </c>
      <c r="B13461" s="122" t="s">
        <v>10301</v>
      </c>
      <c r="C13461" s="123">
        <v>42641</v>
      </c>
      <c r="D13461" s="97" t="s">
        <v>14976</v>
      </c>
      <c r="E13461" s="97" t="s">
        <v>13</v>
      </c>
      <c r="F13461" s="97">
        <v>360569</v>
      </c>
      <c r="G13461" s="97"/>
      <c r="H13461" s="124" t="s">
        <v>1494</v>
      </c>
      <c r="I13461" s="125">
        <v>3995.81</v>
      </c>
      <c r="J13461" s="125">
        <v>0</v>
      </c>
      <c r="K13461" s="126">
        <v>3995.81</v>
      </c>
      <c r="L13461" s="100" t="s">
        <v>1324</v>
      </c>
    </row>
    <row r="13462" spans="1:12" ht="56.25" customHeight="1">
      <c r="A13462" s="97" t="s">
        <v>1493</v>
      </c>
      <c r="B13462" s="122" t="s">
        <v>10301</v>
      </c>
      <c r="C13462" s="123">
        <v>42641</v>
      </c>
      <c r="D13462" s="97" t="s">
        <v>14977</v>
      </c>
      <c r="E13462" s="97" t="s">
        <v>13</v>
      </c>
      <c r="F13462" s="97">
        <v>360571</v>
      </c>
      <c r="G13462" s="97"/>
      <c r="H13462" s="124" t="s">
        <v>1494</v>
      </c>
      <c r="I13462" s="125">
        <v>10424.25</v>
      </c>
      <c r="J13462" s="125">
        <v>0</v>
      </c>
      <c r="K13462" s="126">
        <v>10424.25</v>
      </c>
      <c r="L13462" s="100" t="s">
        <v>1324</v>
      </c>
    </row>
    <row r="13463" spans="1:12" ht="56.25" customHeight="1">
      <c r="A13463" s="97" t="s">
        <v>1493</v>
      </c>
      <c r="B13463" s="122" t="s">
        <v>10301</v>
      </c>
      <c r="C13463" s="123">
        <v>42641</v>
      </c>
      <c r="D13463" s="97" t="s">
        <v>14978</v>
      </c>
      <c r="E13463" s="97" t="s">
        <v>13</v>
      </c>
      <c r="F13463" s="97">
        <v>360573</v>
      </c>
      <c r="G13463" s="97"/>
      <c r="H13463" s="124" t="s">
        <v>1494</v>
      </c>
      <c r="I13463" s="125">
        <v>2726.92</v>
      </c>
      <c r="J13463" s="125">
        <v>0</v>
      </c>
      <c r="K13463" s="126">
        <v>2726.92</v>
      </c>
      <c r="L13463" s="100" t="s">
        <v>1324</v>
      </c>
    </row>
    <row r="13464" spans="1:12" ht="56.25" customHeight="1">
      <c r="A13464" s="97" t="s">
        <v>1493</v>
      </c>
      <c r="B13464" s="122" t="s">
        <v>10301</v>
      </c>
      <c r="C13464" s="123">
        <v>42641</v>
      </c>
      <c r="D13464" s="97" t="s">
        <v>14979</v>
      </c>
      <c r="E13464" s="97" t="s">
        <v>13</v>
      </c>
      <c r="F13464" s="97">
        <v>360575</v>
      </c>
      <c r="G13464" s="97"/>
      <c r="H13464" s="124" t="s">
        <v>1494</v>
      </c>
      <c r="I13464" s="125">
        <v>8407.41</v>
      </c>
      <c r="J13464" s="125">
        <v>0</v>
      </c>
      <c r="K13464" s="126">
        <v>8407.41</v>
      </c>
      <c r="L13464" s="100" t="s">
        <v>1324</v>
      </c>
    </row>
    <row r="13465" spans="1:12" ht="56.25" customHeight="1">
      <c r="A13465" s="97" t="s">
        <v>1493</v>
      </c>
      <c r="B13465" s="122" t="s">
        <v>10301</v>
      </c>
      <c r="C13465" s="123">
        <v>42641</v>
      </c>
      <c r="D13465" s="97" t="s">
        <v>14980</v>
      </c>
      <c r="E13465" s="97" t="s">
        <v>13</v>
      </c>
      <c r="F13465" s="97">
        <v>360577</v>
      </c>
      <c r="G13465" s="97"/>
      <c r="H13465" s="124" t="s">
        <v>1494</v>
      </c>
      <c r="I13465" s="125">
        <v>31053.3</v>
      </c>
      <c r="J13465" s="125">
        <v>0</v>
      </c>
      <c r="K13465" s="126">
        <v>31053.3</v>
      </c>
      <c r="L13465" s="100" t="s">
        <v>1324</v>
      </c>
    </row>
    <row r="13466" spans="1:12" ht="56.25" customHeight="1">
      <c r="A13466" s="97" t="s">
        <v>1493</v>
      </c>
      <c r="B13466" s="122" t="s">
        <v>10301</v>
      </c>
      <c r="C13466" s="123">
        <v>42641</v>
      </c>
      <c r="D13466" s="97" t="s">
        <v>14981</v>
      </c>
      <c r="E13466" s="97" t="s">
        <v>13</v>
      </c>
      <c r="F13466" s="97">
        <v>360579</v>
      </c>
      <c r="G13466" s="97"/>
      <c r="H13466" s="124" t="s">
        <v>1494</v>
      </c>
      <c r="I13466" s="125">
        <v>31053.3</v>
      </c>
      <c r="J13466" s="125">
        <v>0</v>
      </c>
      <c r="K13466" s="126">
        <v>31053.3</v>
      </c>
      <c r="L13466" s="100" t="s">
        <v>1324</v>
      </c>
    </row>
    <row r="13467" spans="1:12" ht="56.25" customHeight="1">
      <c r="A13467" s="97" t="s">
        <v>1493</v>
      </c>
      <c r="B13467" s="122" t="s">
        <v>10301</v>
      </c>
      <c r="C13467" s="123">
        <v>42641</v>
      </c>
      <c r="D13467" s="97" t="s">
        <v>14982</v>
      </c>
      <c r="E13467" s="97" t="s">
        <v>13</v>
      </c>
      <c r="F13467" s="97">
        <v>360581</v>
      </c>
      <c r="G13467" s="97"/>
      <c r="H13467" s="124" t="s">
        <v>1494</v>
      </c>
      <c r="I13467" s="125">
        <v>31053.3</v>
      </c>
      <c r="J13467" s="125">
        <v>0</v>
      </c>
      <c r="K13467" s="126">
        <v>31053.3</v>
      </c>
      <c r="L13467" s="100" t="s">
        <v>1324</v>
      </c>
    </row>
    <row r="13468" spans="1:12" ht="56.25" customHeight="1">
      <c r="A13468" s="97" t="s">
        <v>1493</v>
      </c>
      <c r="B13468" s="122" t="s">
        <v>10301</v>
      </c>
      <c r="C13468" s="123">
        <v>42641</v>
      </c>
      <c r="D13468" s="97" t="s">
        <v>14983</v>
      </c>
      <c r="E13468" s="97" t="s">
        <v>13</v>
      </c>
      <c r="F13468" s="97">
        <v>360583</v>
      </c>
      <c r="G13468" s="97"/>
      <c r="H13468" s="124" t="s">
        <v>1494</v>
      </c>
      <c r="I13468" s="125">
        <v>31053.3</v>
      </c>
      <c r="J13468" s="125">
        <v>0</v>
      </c>
      <c r="K13468" s="126">
        <v>31053.3</v>
      </c>
      <c r="L13468" s="100" t="s">
        <v>1324</v>
      </c>
    </row>
    <row r="13469" spans="1:12" ht="56.25" customHeight="1">
      <c r="A13469" s="97" t="s">
        <v>1493</v>
      </c>
      <c r="B13469" s="122" t="s">
        <v>10301</v>
      </c>
      <c r="C13469" s="123">
        <v>42641</v>
      </c>
      <c r="D13469" s="97" t="s">
        <v>14984</v>
      </c>
      <c r="E13469" s="97" t="s">
        <v>13</v>
      </c>
      <c r="F13469" s="97">
        <v>360585</v>
      </c>
      <c r="G13469" s="97"/>
      <c r="H13469" s="124" t="s">
        <v>1494</v>
      </c>
      <c r="I13469" s="125">
        <v>2913.99</v>
      </c>
      <c r="J13469" s="125">
        <v>0</v>
      </c>
      <c r="K13469" s="126">
        <v>2913.99</v>
      </c>
      <c r="L13469" s="100" t="s">
        <v>1324</v>
      </c>
    </row>
    <row r="13470" spans="1:12" ht="56.25" customHeight="1">
      <c r="A13470" s="97" t="s">
        <v>1493</v>
      </c>
      <c r="B13470" s="122" t="s">
        <v>10301</v>
      </c>
      <c r="C13470" s="123">
        <v>42641</v>
      </c>
      <c r="D13470" s="97" t="s">
        <v>14985</v>
      </c>
      <c r="E13470" s="97" t="s">
        <v>13</v>
      </c>
      <c r="F13470" s="97">
        <v>360587</v>
      </c>
      <c r="G13470" s="97"/>
      <c r="H13470" s="124" t="s">
        <v>1494</v>
      </c>
      <c r="I13470" s="125">
        <v>3644.92</v>
      </c>
      <c r="J13470" s="125">
        <v>0</v>
      </c>
      <c r="K13470" s="126">
        <v>3644.92</v>
      </c>
      <c r="L13470" s="100" t="s">
        <v>1324</v>
      </c>
    </row>
    <row r="13471" spans="1:12" ht="56.25" customHeight="1">
      <c r="A13471" s="97" t="s">
        <v>1493</v>
      </c>
      <c r="B13471" s="122" t="s">
        <v>10301</v>
      </c>
      <c r="C13471" s="123">
        <v>42641</v>
      </c>
      <c r="D13471" s="97" t="s">
        <v>14917</v>
      </c>
      <c r="E13471" s="97" t="s">
        <v>13</v>
      </c>
      <c r="F13471" s="97">
        <v>360589</v>
      </c>
      <c r="G13471" s="97"/>
      <c r="H13471" s="124" t="s">
        <v>1494</v>
      </c>
      <c r="I13471" s="125">
        <v>2654.48</v>
      </c>
      <c r="J13471" s="125">
        <v>0</v>
      </c>
      <c r="K13471" s="126">
        <v>2654.48</v>
      </c>
      <c r="L13471" s="100" t="s">
        <v>1324</v>
      </c>
    </row>
    <row r="13472" spans="1:12" ht="56.25" customHeight="1">
      <c r="A13472" s="97" t="s">
        <v>1493</v>
      </c>
      <c r="B13472" s="122" t="s">
        <v>10301</v>
      </c>
      <c r="C13472" s="123">
        <v>42641</v>
      </c>
      <c r="D13472" s="97" t="s">
        <v>14918</v>
      </c>
      <c r="E13472" s="97" t="s">
        <v>13</v>
      </c>
      <c r="F13472" s="97">
        <v>360591</v>
      </c>
      <c r="G13472" s="97"/>
      <c r="H13472" s="124" t="s">
        <v>1494</v>
      </c>
      <c r="I13472" s="125">
        <v>7510.74</v>
      </c>
      <c r="J13472" s="125">
        <v>0</v>
      </c>
      <c r="K13472" s="126">
        <v>7510.74</v>
      </c>
      <c r="L13472" s="100" t="s">
        <v>1324</v>
      </c>
    </row>
    <row r="13473" spans="1:12" ht="56.25" customHeight="1">
      <c r="A13473" s="97" t="s">
        <v>1493</v>
      </c>
      <c r="B13473" s="122" t="s">
        <v>10301</v>
      </c>
      <c r="C13473" s="123">
        <v>42641</v>
      </c>
      <c r="D13473" s="97" t="s">
        <v>14919</v>
      </c>
      <c r="E13473" s="97" t="s">
        <v>13</v>
      </c>
      <c r="F13473" s="97">
        <v>360593</v>
      </c>
      <c r="G13473" s="97"/>
      <c r="H13473" s="124" t="s">
        <v>1494</v>
      </c>
      <c r="I13473" s="125">
        <v>8244.9699999999993</v>
      </c>
      <c r="J13473" s="125">
        <v>0</v>
      </c>
      <c r="K13473" s="126">
        <v>8244.9699999999993</v>
      </c>
      <c r="L13473" s="100" t="s">
        <v>1324</v>
      </c>
    </row>
    <row r="13474" spans="1:12" ht="56.25" customHeight="1">
      <c r="A13474" s="97" t="s">
        <v>1493</v>
      </c>
      <c r="B13474" s="122" t="s">
        <v>10301</v>
      </c>
      <c r="C13474" s="123">
        <v>42641</v>
      </c>
      <c r="D13474" s="97" t="s">
        <v>14920</v>
      </c>
      <c r="E13474" s="97" t="s">
        <v>13</v>
      </c>
      <c r="F13474" s="97">
        <v>360595</v>
      </c>
      <c r="G13474" s="97"/>
      <c r="H13474" s="124" t="s">
        <v>1494</v>
      </c>
      <c r="I13474" s="125">
        <v>28326.38</v>
      </c>
      <c r="J13474" s="125">
        <v>0</v>
      </c>
      <c r="K13474" s="126">
        <v>28326.38</v>
      </c>
      <c r="L13474" s="100" t="s">
        <v>1324</v>
      </c>
    </row>
    <row r="13475" spans="1:12" ht="56.25" customHeight="1">
      <c r="A13475" s="97" t="s">
        <v>1493</v>
      </c>
      <c r="B13475" s="122" t="s">
        <v>10301</v>
      </c>
      <c r="C13475" s="123">
        <v>42641</v>
      </c>
      <c r="D13475" s="97" t="s">
        <v>14921</v>
      </c>
      <c r="E13475" s="97" t="s">
        <v>13</v>
      </c>
      <c r="F13475" s="97">
        <v>360597</v>
      </c>
      <c r="G13475" s="97"/>
      <c r="H13475" s="124" t="s">
        <v>1494</v>
      </c>
      <c r="I13475" s="125">
        <v>22645.89</v>
      </c>
      <c r="J13475" s="125">
        <v>0</v>
      </c>
      <c r="K13475" s="126">
        <v>22645.89</v>
      </c>
      <c r="L13475" s="100" t="s">
        <v>1324</v>
      </c>
    </row>
    <row r="13476" spans="1:12" ht="56.25" customHeight="1">
      <c r="A13476" s="97" t="s">
        <v>1493</v>
      </c>
      <c r="B13476" s="122" t="s">
        <v>10301</v>
      </c>
      <c r="C13476" s="123">
        <v>42642</v>
      </c>
      <c r="D13476" s="97" t="s">
        <v>15101</v>
      </c>
      <c r="E13476" s="97" t="s">
        <v>13</v>
      </c>
      <c r="F13476" s="97">
        <v>360644</v>
      </c>
      <c r="G13476" s="97"/>
      <c r="H13476" s="124" t="s">
        <v>1494</v>
      </c>
      <c r="I13476" s="125">
        <v>181.31</v>
      </c>
      <c r="J13476" s="125">
        <v>0</v>
      </c>
      <c r="K13476" s="126">
        <v>181.31</v>
      </c>
      <c r="L13476" s="100" t="s">
        <v>1324</v>
      </c>
    </row>
    <row r="13477" spans="1:12" ht="56.25" customHeight="1">
      <c r="A13477" s="97" t="s">
        <v>1493</v>
      </c>
      <c r="B13477" s="122" t="s">
        <v>10301</v>
      </c>
      <c r="C13477" s="123">
        <v>42642</v>
      </c>
      <c r="D13477" s="97" t="s">
        <v>15102</v>
      </c>
      <c r="E13477" s="97" t="s">
        <v>13</v>
      </c>
      <c r="F13477" s="97">
        <v>360646</v>
      </c>
      <c r="G13477" s="97"/>
      <c r="H13477" s="124" t="s">
        <v>1494</v>
      </c>
      <c r="I13477" s="125">
        <v>181.31</v>
      </c>
      <c r="J13477" s="125">
        <v>0</v>
      </c>
      <c r="K13477" s="126">
        <v>181.31</v>
      </c>
      <c r="L13477" s="100" t="s">
        <v>1324</v>
      </c>
    </row>
    <row r="13478" spans="1:12" ht="56.25" customHeight="1">
      <c r="A13478" s="97" t="s">
        <v>1493</v>
      </c>
      <c r="B13478" s="122" t="s">
        <v>10301</v>
      </c>
      <c r="C13478" s="123">
        <v>42642</v>
      </c>
      <c r="D13478" s="97" t="s">
        <v>15103</v>
      </c>
      <c r="E13478" s="97" t="s">
        <v>13</v>
      </c>
      <c r="F13478" s="97">
        <v>360648</v>
      </c>
      <c r="G13478" s="97"/>
      <c r="H13478" s="124" t="s">
        <v>1494</v>
      </c>
      <c r="I13478" s="125">
        <v>181.31</v>
      </c>
      <c r="J13478" s="125">
        <v>0</v>
      </c>
      <c r="K13478" s="126">
        <v>181.31</v>
      </c>
      <c r="L13478" s="100" t="s">
        <v>1324</v>
      </c>
    </row>
    <row r="13479" spans="1:12" ht="56.25" customHeight="1">
      <c r="A13479" s="97" t="s">
        <v>1493</v>
      </c>
      <c r="B13479" s="122" t="s">
        <v>10301</v>
      </c>
      <c r="C13479" s="123">
        <v>42642</v>
      </c>
      <c r="D13479" s="97" t="s">
        <v>15104</v>
      </c>
      <c r="E13479" s="97" t="s">
        <v>13</v>
      </c>
      <c r="F13479" s="97">
        <v>360650</v>
      </c>
      <c r="G13479" s="97"/>
      <c r="H13479" s="124" t="s">
        <v>1494</v>
      </c>
      <c r="I13479" s="125">
        <v>181.31</v>
      </c>
      <c r="J13479" s="125">
        <v>0</v>
      </c>
      <c r="K13479" s="126">
        <v>181.31</v>
      </c>
      <c r="L13479" s="100" t="s">
        <v>1324</v>
      </c>
    </row>
    <row r="13480" spans="1:12" ht="56.25" customHeight="1">
      <c r="A13480" s="97" t="s">
        <v>1493</v>
      </c>
      <c r="B13480" s="122" t="s">
        <v>10301</v>
      </c>
      <c r="C13480" s="123">
        <v>42642</v>
      </c>
      <c r="D13480" s="97" t="s">
        <v>15105</v>
      </c>
      <c r="E13480" s="97" t="s">
        <v>13</v>
      </c>
      <c r="F13480" s="97">
        <v>360652</v>
      </c>
      <c r="G13480" s="97"/>
      <c r="H13480" s="124" t="s">
        <v>1494</v>
      </c>
      <c r="I13480" s="125">
        <v>181.31</v>
      </c>
      <c r="J13480" s="125">
        <v>0</v>
      </c>
      <c r="K13480" s="126">
        <v>181.31</v>
      </c>
      <c r="L13480" s="100" t="s">
        <v>1324</v>
      </c>
    </row>
    <row r="13481" spans="1:12" ht="56.25" customHeight="1">
      <c r="A13481" s="97" t="s">
        <v>1493</v>
      </c>
      <c r="B13481" s="122" t="s">
        <v>10301</v>
      </c>
      <c r="C13481" s="123">
        <v>42642</v>
      </c>
      <c r="D13481" s="97" t="s">
        <v>15106</v>
      </c>
      <c r="E13481" s="97" t="s">
        <v>13</v>
      </c>
      <c r="F13481" s="97">
        <v>360654</v>
      </c>
      <c r="G13481" s="97"/>
      <c r="H13481" s="124" t="s">
        <v>1494</v>
      </c>
      <c r="I13481" s="125">
        <v>497.97</v>
      </c>
      <c r="J13481" s="125">
        <v>0</v>
      </c>
      <c r="K13481" s="126">
        <v>497.97</v>
      </c>
      <c r="L13481" s="100" t="s">
        <v>1324</v>
      </c>
    </row>
    <row r="13482" spans="1:12" ht="56.25" customHeight="1">
      <c r="A13482" s="97" t="s">
        <v>1493</v>
      </c>
      <c r="B13482" s="122" t="s">
        <v>10301</v>
      </c>
      <c r="C13482" s="123">
        <v>42642</v>
      </c>
      <c r="D13482" s="97" t="s">
        <v>15107</v>
      </c>
      <c r="E13482" s="97" t="s">
        <v>13</v>
      </c>
      <c r="F13482" s="97">
        <v>360656</v>
      </c>
      <c r="G13482" s="97"/>
      <c r="H13482" s="124" t="s">
        <v>1494</v>
      </c>
      <c r="I13482" s="125">
        <v>497.97</v>
      </c>
      <c r="J13482" s="125">
        <v>0</v>
      </c>
      <c r="K13482" s="126">
        <v>497.97</v>
      </c>
      <c r="L13482" s="100" t="s">
        <v>1324</v>
      </c>
    </row>
    <row r="13483" spans="1:12" ht="56.25" customHeight="1">
      <c r="A13483" s="97" t="s">
        <v>1493</v>
      </c>
      <c r="B13483" s="122" t="s">
        <v>10301</v>
      </c>
      <c r="C13483" s="123">
        <v>42642</v>
      </c>
      <c r="D13483" s="97" t="s">
        <v>15108</v>
      </c>
      <c r="E13483" s="97" t="s">
        <v>13</v>
      </c>
      <c r="F13483" s="97">
        <v>360658</v>
      </c>
      <c r="G13483" s="97"/>
      <c r="H13483" s="124" t="s">
        <v>1494</v>
      </c>
      <c r="I13483" s="125">
        <v>497.97</v>
      </c>
      <c r="J13483" s="125">
        <v>0</v>
      </c>
      <c r="K13483" s="126">
        <v>497.97</v>
      </c>
      <c r="L13483" s="100" t="s">
        <v>1324</v>
      </c>
    </row>
    <row r="13484" spans="1:12" ht="56.25" customHeight="1">
      <c r="A13484" s="97" t="s">
        <v>1493</v>
      </c>
      <c r="B13484" s="122" t="s">
        <v>10301</v>
      </c>
      <c r="C13484" s="123">
        <v>42642</v>
      </c>
      <c r="D13484" s="97" t="s">
        <v>15109</v>
      </c>
      <c r="E13484" s="97" t="s">
        <v>13</v>
      </c>
      <c r="F13484" s="97">
        <v>360660</v>
      </c>
      <c r="G13484" s="97"/>
      <c r="H13484" s="124" t="s">
        <v>1494</v>
      </c>
      <c r="I13484" s="125">
        <v>497.97</v>
      </c>
      <c r="J13484" s="125">
        <v>0</v>
      </c>
      <c r="K13484" s="126">
        <v>497.97</v>
      </c>
      <c r="L13484" s="100" t="s">
        <v>1324</v>
      </c>
    </row>
    <row r="13485" spans="1:12" ht="56.25" customHeight="1">
      <c r="A13485" s="97" t="s">
        <v>1493</v>
      </c>
      <c r="B13485" s="122" t="s">
        <v>10301</v>
      </c>
      <c r="C13485" s="123">
        <v>42642</v>
      </c>
      <c r="D13485" s="97" t="s">
        <v>15110</v>
      </c>
      <c r="E13485" s="97" t="s">
        <v>13</v>
      </c>
      <c r="F13485" s="97">
        <v>360662</v>
      </c>
      <c r="G13485" s="97"/>
      <c r="H13485" s="124" t="s">
        <v>1494</v>
      </c>
      <c r="I13485" s="125">
        <v>497.97</v>
      </c>
      <c r="J13485" s="125">
        <v>0</v>
      </c>
      <c r="K13485" s="126">
        <v>497.97</v>
      </c>
      <c r="L13485" s="100" t="s">
        <v>1324</v>
      </c>
    </row>
    <row r="13486" spans="1:12" ht="56.25" customHeight="1">
      <c r="A13486" s="97" t="s">
        <v>1493</v>
      </c>
      <c r="B13486" s="122" t="s">
        <v>10301</v>
      </c>
      <c r="C13486" s="123">
        <v>42642</v>
      </c>
      <c r="D13486" s="97" t="s">
        <v>15111</v>
      </c>
      <c r="E13486" s="97" t="s">
        <v>13</v>
      </c>
      <c r="F13486" s="97">
        <v>360664</v>
      </c>
      <c r="G13486" s="97"/>
      <c r="H13486" s="124" t="s">
        <v>1494</v>
      </c>
      <c r="I13486" s="125">
        <v>421.82</v>
      </c>
      <c r="J13486" s="125">
        <v>0</v>
      </c>
      <c r="K13486" s="126">
        <v>421.82</v>
      </c>
      <c r="L13486" s="100" t="s">
        <v>1324</v>
      </c>
    </row>
    <row r="13487" spans="1:12" ht="56.25" customHeight="1">
      <c r="A13487" s="97" t="s">
        <v>1493</v>
      </c>
      <c r="B13487" s="122" t="s">
        <v>10301</v>
      </c>
      <c r="C13487" s="123">
        <v>42642</v>
      </c>
      <c r="D13487" s="97" t="s">
        <v>15112</v>
      </c>
      <c r="E13487" s="97" t="s">
        <v>13</v>
      </c>
      <c r="F13487" s="97">
        <v>360666</v>
      </c>
      <c r="G13487" s="97"/>
      <c r="H13487" s="124" t="s">
        <v>1494</v>
      </c>
      <c r="I13487" s="125">
        <v>421.82</v>
      </c>
      <c r="J13487" s="125">
        <v>0</v>
      </c>
      <c r="K13487" s="126">
        <v>421.82</v>
      </c>
      <c r="L13487" s="100" t="s">
        <v>1324</v>
      </c>
    </row>
    <row r="13488" spans="1:12" ht="56.25" customHeight="1">
      <c r="A13488" s="97" t="s">
        <v>1493</v>
      </c>
      <c r="B13488" s="122" t="s">
        <v>10301</v>
      </c>
      <c r="C13488" s="123">
        <v>42642</v>
      </c>
      <c r="D13488" s="97" t="s">
        <v>15113</v>
      </c>
      <c r="E13488" s="97" t="s">
        <v>13</v>
      </c>
      <c r="F13488" s="97">
        <v>360668</v>
      </c>
      <c r="G13488" s="97"/>
      <c r="H13488" s="124" t="s">
        <v>1494</v>
      </c>
      <c r="I13488" s="125">
        <v>421.82</v>
      </c>
      <c r="J13488" s="125">
        <v>0</v>
      </c>
      <c r="K13488" s="126">
        <v>421.82</v>
      </c>
      <c r="L13488" s="100" t="s">
        <v>1324</v>
      </c>
    </row>
    <row r="13489" spans="1:12" ht="56.25" customHeight="1">
      <c r="A13489" s="97" t="s">
        <v>1493</v>
      </c>
      <c r="B13489" s="122" t="s">
        <v>10301</v>
      </c>
      <c r="C13489" s="123">
        <v>42642</v>
      </c>
      <c r="D13489" s="97" t="s">
        <v>15114</v>
      </c>
      <c r="E13489" s="97" t="s">
        <v>13</v>
      </c>
      <c r="F13489" s="97">
        <v>360670</v>
      </c>
      <c r="G13489" s="97"/>
      <c r="H13489" s="124" t="s">
        <v>1494</v>
      </c>
      <c r="I13489" s="125">
        <v>421.82</v>
      </c>
      <c r="J13489" s="125">
        <v>0</v>
      </c>
      <c r="K13489" s="126">
        <v>421.82</v>
      </c>
      <c r="L13489" s="100" t="s">
        <v>1324</v>
      </c>
    </row>
    <row r="13490" spans="1:12" ht="56.25" customHeight="1">
      <c r="A13490" s="97" t="s">
        <v>1493</v>
      </c>
      <c r="B13490" s="122" t="s">
        <v>10301</v>
      </c>
      <c r="C13490" s="123">
        <v>42642</v>
      </c>
      <c r="D13490" s="97" t="s">
        <v>15115</v>
      </c>
      <c r="E13490" s="97" t="s">
        <v>13</v>
      </c>
      <c r="F13490" s="97">
        <v>360672</v>
      </c>
      <c r="G13490" s="97"/>
      <c r="H13490" s="124" t="s">
        <v>1494</v>
      </c>
      <c r="I13490" s="125">
        <v>421.82</v>
      </c>
      <c r="J13490" s="125">
        <v>0</v>
      </c>
      <c r="K13490" s="126">
        <v>421.82</v>
      </c>
      <c r="L13490" s="100" t="s">
        <v>1324</v>
      </c>
    </row>
    <row r="13491" spans="1:12" ht="56.25" customHeight="1">
      <c r="A13491" s="97" t="s">
        <v>1493</v>
      </c>
      <c r="B13491" s="122" t="s">
        <v>10301</v>
      </c>
      <c r="C13491" s="123">
        <v>42642</v>
      </c>
      <c r="D13491" s="97" t="s">
        <v>15116</v>
      </c>
      <c r="E13491" s="97" t="s">
        <v>13</v>
      </c>
      <c r="F13491" s="97">
        <v>360674</v>
      </c>
      <c r="G13491" s="97"/>
      <c r="H13491" s="124" t="s">
        <v>1494</v>
      </c>
      <c r="I13491" s="125">
        <v>1158.5899999999999</v>
      </c>
      <c r="J13491" s="125">
        <v>0</v>
      </c>
      <c r="K13491" s="126">
        <v>1158.5899999999999</v>
      </c>
      <c r="L13491" s="100" t="s">
        <v>1324</v>
      </c>
    </row>
    <row r="13492" spans="1:12" ht="56.25" customHeight="1">
      <c r="A13492" s="97" t="s">
        <v>1493</v>
      </c>
      <c r="B13492" s="122" t="s">
        <v>10301</v>
      </c>
      <c r="C13492" s="123">
        <v>42642</v>
      </c>
      <c r="D13492" s="97" t="s">
        <v>15117</v>
      </c>
      <c r="E13492" s="97" t="s">
        <v>13</v>
      </c>
      <c r="F13492" s="97">
        <v>360676</v>
      </c>
      <c r="G13492" s="97"/>
      <c r="H13492" s="124" t="s">
        <v>1494</v>
      </c>
      <c r="I13492" s="125">
        <v>1158.5899999999999</v>
      </c>
      <c r="J13492" s="125">
        <v>0</v>
      </c>
      <c r="K13492" s="126">
        <v>1158.5899999999999</v>
      </c>
      <c r="L13492" s="100" t="s">
        <v>1324</v>
      </c>
    </row>
    <row r="13493" spans="1:12" ht="56.25" customHeight="1">
      <c r="A13493" s="97" t="s">
        <v>1493</v>
      </c>
      <c r="B13493" s="122" t="s">
        <v>10301</v>
      </c>
      <c r="C13493" s="123">
        <v>42642</v>
      </c>
      <c r="D13493" s="97" t="s">
        <v>15118</v>
      </c>
      <c r="E13493" s="97" t="s">
        <v>13</v>
      </c>
      <c r="F13493" s="97">
        <v>360678</v>
      </c>
      <c r="G13493" s="97"/>
      <c r="H13493" s="124" t="s">
        <v>1494</v>
      </c>
      <c r="I13493" s="125">
        <v>1158.5899999999999</v>
      </c>
      <c r="J13493" s="125">
        <v>0</v>
      </c>
      <c r="K13493" s="126">
        <v>1158.5899999999999</v>
      </c>
      <c r="L13493" s="100" t="s">
        <v>1324</v>
      </c>
    </row>
    <row r="13494" spans="1:12" ht="56.25" customHeight="1">
      <c r="A13494" s="97" t="s">
        <v>1493</v>
      </c>
      <c r="B13494" s="122" t="s">
        <v>10301</v>
      </c>
      <c r="C13494" s="123">
        <v>42642</v>
      </c>
      <c r="D13494" s="97" t="s">
        <v>15119</v>
      </c>
      <c r="E13494" s="97" t="s">
        <v>13</v>
      </c>
      <c r="F13494" s="97">
        <v>360680</v>
      </c>
      <c r="G13494" s="97"/>
      <c r="H13494" s="124" t="s">
        <v>1494</v>
      </c>
      <c r="I13494" s="125">
        <v>1158.5899999999999</v>
      </c>
      <c r="J13494" s="125">
        <v>0</v>
      </c>
      <c r="K13494" s="126">
        <v>1158.5899999999999</v>
      </c>
      <c r="L13494" s="100" t="s">
        <v>1324</v>
      </c>
    </row>
    <row r="13495" spans="1:12" ht="56.25" customHeight="1">
      <c r="A13495" s="97" t="s">
        <v>1493</v>
      </c>
      <c r="B13495" s="122" t="s">
        <v>10301</v>
      </c>
      <c r="C13495" s="123">
        <v>42642</v>
      </c>
      <c r="D13495" s="97" t="s">
        <v>15120</v>
      </c>
      <c r="E13495" s="97" t="s">
        <v>13</v>
      </c>
      <c r="F13495" s="97">
        <v>360682</v>
      </c>
      <c r="G13495" s="97"/>
      <c r="H13495" s="124" t="s">
        <v>1494</v>
      </c>
      <c r="I13495" s="125">
        <v>1158.5899999999999</v>
      </c>
      <c r="J13495" s="125">
        <v>0</v>
      </c>
      <c r="K13495" s="126">
        <v>1158.5899999999999</v>
      </c>
      <c r="L13495" s="100" t="s">
        <v>1324</v>
      </c>
    </row>
    <row r="13496" spans="1:12" ht="56.25" customHeight="1">
      <c r="A13496" s="97" t="s">
        <v>1493</v>
      </c>
      <c r="B13496" s="122" t="s">
        <v>10301</v>
      </c>
      <c r="C13496" s="123">
        <v>42642</v>
      </c>
      <c r="D13496" s="97" t="s">
        <v>15121</v>
      </c>
      <c r="E13496" s="97" t="s">
        <v>13</v>
      </c>
      <c r="F13496" s="97">
        <v>360684</v>
      </c>
      <c r="G13496" s="97"/>
      <c r="H13496" s="124" t="s">
        <v>1494</v>
      </c>
      <c r="I13496" s="125">
        <v>213.14</v>
      </c>
      <c r="J13496" s="125">
        <v>0</v>
      </c>
      <c r="K13496" s="126">
        <v>213.14</v>
      </c>
      <c r="L13496" s="100" t="s">
        <v>1324</v>
      </c>
    </row>
    <row r="13497" spans="1:12" ht="56.25" customHeight="1">
      <c r="A13497" s="97" t="s">
        <v>1493</v>
      </c>
      <c r="B13497" s="122" t="s">
        <v>10301</v>
      </c>
      <c r="C13497" s="123">
        <v>42642</v>
      </c>
      <c r="D13497" s="97" t="s">
        <v>15122</v>
      </c>
      <c r="E13497" s="97" t="s">
        <v>13</v>
      </c>
      <c r="F13497" s="97">
        <v>360686</v>
      </c>
      <c r="G13497" s="97"/>
      <c r="H13497" s="124" t="s">
        <v>1494</v>
      </c>
      <c r="I13497" s="125">
        <v>213.14</v>
      </c>
      <c r="J13497" s="125">
        <v>0</v>
      </c>
      <c r="K13497" s="126">
        <v>213.14</v>
      </c>
      <c r="L13497" s="100" t="s">
        <v>1324</v>
      </c>
    </row>
    <row r="13498" spans="1:12" ht="56.25" customHeight="1">
      <c r="A13498" s="97" t="s">
        <v>1493</v>
      </c>
      <c r="B13498" s="122" t="s">
        <v>10301</v>
      </c>
      <c r="C13498" s="123">
        <v>42642</v>
      </c>
      <c r="D13498" s="97" t="s">
        <v>15123</v>
      </c>
      <c r="E13498" s="97" t="s">
        <v>13</v>
      </c>
      <c r="F13498" s="97">
        <v>360688</v>
      </c>
      <c r="G13498" s="97"/>
      <c r="H13498" s="124" t="s">
        <v>1494</v>
      </c>
      <c r="I13498" s="125">
        <v>213.14</v>
      </c>
      <c r="J13498" s="125">
        <v>0</v>
      </c>
      <c r="K13498" s="126">
        <v>213.14</v>
      </c>
      <c r="L13498" s="100" t="s">
        <v>1324</v>
      </c>
    </row>
    <row r="13499" spans="1:12" ht="56.25" customHeight="1">
      <c r="A13499" s="97" t="s">
        <v>1493</v>
      </c>
      <c r="B13499" s="122" t="s">
        <v>10301</v>
      </c>
      <c r="C13499" s="123">
        <v>42642</v>
      </c>
      <c r="D13499" s="97" t="s">
        <v>15124</v>
      </c>
      <c r="E13499" s="97" t="s">
        <v>13</v>
      </c>
      <c r="F13499" s="97">
        <v>360690</v>
      </c>
      <c r="G13499" s="97"/>
      <c r="H13499" s="124" t="s">
        <v>1494</v>
      </c>
      <c r="I13499" s="125">
        <v>213.14</v>
      </c>
      <c r="J13499" s="125">
        <v>0</v>
      </c>
      <c r="K13499" s="126">
        <v>213.14</v>
      </c>
      <c r="L13499" s="100" t="s">
        <v>1324</v>
      </c>
    </row>
    <row r="13500" spans="1:12" ht="56.25" customHeight="1">
      <c r="A13500" s="97" t="s">
        <v>1493</v>
      </c>
      <c r="B13500" s="122" t="s">
        <v>10301</v>
      </c>
      <c r="C13500" s="123">
        <v>42642</v>
      </c>
      <c r="D13500" s="97" t="s">
        <v>15125</v>
      </c>
      <c r="E13500" s="97" t="s">
        <v>13</v>
      </c>
      <c r="F13500" s="97">
        <v>360692</v>
      </c>
      <c r="G13500" s="97"/>
      <c r="H13500" s="124" t="s">
        <v>1494</v>
      </c>
      <c r="I13500" s="125">
        <v>213.14</v>
      </c>
      <c r="J13500" s="125">
        <v>0</v>
      </c>
      <c r="K13500" s="126">
        <v>213.14</v>
      </c>
      <c r="L13500" s="100" t="s">
        <v>1324</v>
      </c>
    </row>
    <row r="13501" spans="1:12" ht="56.25" customHeight="1">
      <c r="A13501" s="97" t="s">
        <v>1493</v>
      </c>
      <c r="B13501" s="122" t="s">
        <v>10301</v>
      </c>
      <c r="C13501" s="123">
        <v>42642</v>
      </c>
      <c r="D13501" s="97" t="s">
        <v>15126</v>
      </c>
      <c r="E13501" s="97" t="s">
        <v>13</v>
      </c>
      <c r="F13501" s="97">
        <v>360694</v>
      </c>
      <c r="G13501" s="97"/>
      <c r="H13501" s="124" t="s">
        <v>1494</v>
      </c>
      <c r="I13501" s="125">
        <v>72.44</v>
      </c>
      <c r="J13501" s="125">
        <v>0</v>
      </c>
      <c r="K13501" s="126">
        <v>72.44</v>
      </c>
      <c r="L13501" s="100" t="s">
        <v>1324</v>
      </c>
    </row>
    <row r="13502" spans="1:12" ht="56.25" customHeight="1">
      <c r="A13502" s="97" t="s">
        <v>1493</v>
      </c>
      <c r="B13502" s="122" t="s">
        <v>10301</v>
      </c>
      <c r="C13502" s="123">
        <v>42642</v>
      </c>
      <c r="D13502" s="97" t="s">
        <v>15127</v>
      </c>
      <c r="E13502" s="97" t="s">
        <v>13</v>
      </c>
      <c r="F13502" s="97">
        <v>360696</v>
      </c>
      <c r="G13502" s="97"/>
      <c r="H13502" s="124" t="s">
        <v>1494</v>
      </c>
      <c r="I13502" s="125">
        <v>19.690000000000001</v>
      </c>
      <c r="J13502" s="125">
        <v>0</v>
      </c>
      <c r="K13502" s="126">
        <v>19.690000000000001</v>
      </c>
      <c r="L13502" s="100" t="s">
        <v>1324</v>
      </c>
    </row>
    <row r="13503" spans="1:12" ht="56.25" customHeight="1">
      <c r="A13503" s="97" t="s">
        <v>1493</v>
      </c>
      <c r="B13503" s="122" t="s">
        <v>10301</v>
      </c>
      <c r="C13503" s="123">
        <v>42642</v>
      </c>
      <c r="D13503" s="97" t="s">
        <v>15128</v>
      </c>
      <c r="E13503" s="97" t="s">
        <v>13</v>
      </c>
      <c r="F13503" s="97">
        <v>360698</v>
      </c>
      <c r="G13503" s="97"/>
      <c r="H13503" s="124" t="s">
        <v>1494</v>
      </c>
      <c r="I13503" s="125">
        <v>241.13</v>
      </c>
      <c r="J13503" s="125">
        <v>0</v>
      </c>
      <c r="K13503" s="126">
        <v>241.13</v>
      </c>
      <c r="L13503" s="100" t="s">
        <v>1324</v>
      </c>
    </row>
    <row r="13504" spans="1:12" ht="56.25" customHeight="1">
      <c r="A13504" s="97" t="s">
        <v>1493</v>
      </c>
      <c r="B13504" s="122" t="s">
        <v>10301</v>
      </c>
      <c r="C13504" s="123">
        <v>42642</v>
      </c>
      <c r="D13504" s="97" t="s">
        <v>15129</v>
      </c>
      <c r="E13504" s="97" t="s">
        <v>13</v>
      </c>
      <c r="F13504" s="97">
        <v>360700</v>
      </c>
      <c r="G13504" s="97"/>
      <c r="H13504" s="124" t="s">
        <v>1494</v>
      </c>
      <c r="I13504" s="125">
        <v>29.36</v>
      </c>
      <c r="J13504" s="125">
        <v>0</v>
      </c>
      <c r="K13504" s="126">
        <v>29.36</v>
      </c>
      <c r="L13504" s="100" t="s">
        <v>1324</v>
      </c>
    </row>
    <row r="13505" spans="1:12" ht="56.25" customHeight="1">
      <c r="A13505" s="97" t="s">
        <v>1493</v>
      </c>
      <c r="B13505" s="122" t="s">
        <v>10301</v>
      </c>
      <c r="C13505" s="123">
        <v>42642</v>
      </c>
      <c r="D13505" s="97" t="s">
        <v>15130</v>
      </c>
      <c r="E13505" s="97" t="s">
        <v>13</v>
      </c>
      <c r="F13505" s="97">
        <v>360702</v>
      </c>
      <c r="G13505" s="97"/>
      <c r="H13505" s="124" t="s">
        <v>1494</v>
      </c>
      <c r="I13505" s="125">
        <v>198.94</v>
      </c>
      <c r="J13505" s="125">
        <v>0</v>
      </c>
      <c r="K13505" s="126">
        <v>198.94</v>
      </c>
      <c r="L13505" s="100" t="s">
        <v>1324</v>
      </c>
    </row>
    <row r="13506" spans="1:12" ht="56.25" customHeight="1">
      <c r="A13506" s="97" t="s">
        <v>1493</v>
      </c>
      <c r="B13506" s="122" t="s">
        <v>10301</v>
      </c>
      <c r="C13506" s="123">
        <v>42642</v>
      </c>
      <c r="D13506" s="97" t="s">
        <v>15131</v>
      </c>
      <c r="E13506" s="97" t="s">
        <v>13</v>
      </c>
      <c r="F13506" s="97">
        <v>360704</v>
      </c>
      <c r="G13506" s="97"/>
      <c r="H13506" s="124" t="s">
        <v>1494</v>
      </c>
      <c r="I13506" s="125">
        <v>80.739999999999995</v>
      </c>
      <c r="J13506" s="125">
        <v>0</v>
      </c>
      <c r="K13506" s="126">
        <v>80.739999999999995</v>
      </c>
      <c r="L13506" s="100" t="s">
        <v>1324</v>
      </c>
    </row>
    <row r="13507" spans="1:12" ht="56.25" customHeight="1">
      <c r="A13507" s="97" t="s">
        <v>1493</v>
      </c>
      <c r="B13507" s="122" t="s">
        <v>10301</v>
      </c>
      <c r="C13507" s="123">
        <v>42642</v>
      </c>
      <c r="D13507" s="97" t="s">
        <v>15132</v>
      </c>
      <c r="E13507" s="97" t="s">
        <v>13</v>
      </c>
      <c r="F13507" s="97">
        <v>360706</v>
      </c>
      <c r="G13507" s="97"/>
      <c r="H13507" s="124" t="s">
        <v>1494</v>
      </c>
      <c r="I13507" s="125">
        <v>662.26</v>
      </c>
      <c r="J13507" s="125">
        <v>0</v>
      </c>
      <c r="K13507" s="126">
        <v>662.26</v>
      </c>
      <c r="L13507" s="100" t="s">
        <v>1324</v>
      </c>
    </row>
    <row r="13508" spans="1:12" ht="56.25" customHeight="1">
      <c r="A13508" s="97" t="s">
        <v>1493</v>
      </c>
      <c r="B13508" s="122" t="s">
        <v>10301</v>
      </c>
      <c r="C13508" s="123">
        <v>42642</v>
      </c>
      <c r="D13508" s="97" t="s">
        <v>15133</v>
      </c>
      <c r="E13508" s="97" t="s">
        <v>13</v>
      </c>
      <c r="F13508" s="97">
        <v>360708</v>
      </c>
      <c r="G13508" s="97"/>
      <c r="H13508" s="124" t="s">
        <v>1494</v>
      </c>
      <c r="I13508" s="125">
        <v>53.99</v>
      </c>
      <c r="J13508" s="125">
        <v>0</v>
      </c>
      <c r="K13508" s="126">
        <v>53.99</v>
      </c>
      <c r="L13508" s="100" t="s">
        <v>1324</v>
      </c>
    </row>
    <row r="13509" spans="1:12" ht="56.25" customHeight="1">
      <c r="A13509" s="97" t="s">
        <v>1493</v>
      </c>
      <c r="B13509" s="122" t="s">
        <v>10301</v>
      </c>
      <c r="C13509" s="123">
        <v>42642</v>
      </c>
      <c r="D13509" s="97" t="s">
        <v>15134</v>
      </c>
      <c r="E13509" s="97" t="s">
        <v>13</v>
      </c>
      <c r="F13509" s="97">
        <v>360710</v>
      </c>
      <c r="G13509" s="97"/>
      <c r="H13509" s="124" t="s">
        <v>1494</v>
      </c>
      <c r="I13509" s="125">
        <v>68.39</v>
      </c>
      <c r="J13509" s="125">
        <v>0</v>
      </c>
      <c r="K13509" s="126">
        <v>68.39</v>
      </c>
      <c r="L13509" s="100" t="s">
        <v>1324</v>
      </c>
    </row>
    <row r="13510" spans="1:12" ht="56.25" customHeight="1">
      <c r="A13510" s="97" t="s">
        <v>1493</v>
      </c>
      <c r="B13510" s="122" t="s">
        <v>10301</v>
      </c>
      <c r="C13510" s="123">
        <v>42642</v>
      </c>
      <c r="D13510" s="97" t="s">
        <v>15135</v>
      </c>
      <c r="E13510" s="97" t="s">
        <v>13</v>
      </c>
      <c r="F13510" s="97">
        <v>360712</v>
      </c>
      <c r="G13510" s="97"/>
      <c r="H13510" s="124" t="s">
        <v>1494</v>
      </c>
      <c r="I13510" s="125">
        <v>168.48</v>
      </c>
      <c r="J13510" s="125">
        <v>0</v>
      </c>
      <c r="K13510" s="126">
        <v>168.48</v>
      </c>
      <c r="L13510" s="100" t="s">
        <v>1324</v>
      </c>
    </row>
    <row r="13511" spans="1:12" ht="56.25" customHeight="1">
      <c r="A13511" s="97" t="s">
        <v>1493</v>
      </c>
      <c r="B13511" s="122" t="s">
        <v>10301</v>
      </c>
      <c r="C13511" s="123">
        <v>42642</v>
      </c>
      <c r="D13511" s="97" t="s">
        <v>15136</v>
      </c>
      <c r="E13511" s="97" t="s">
        <v>13</v>
      </c>
      <c r="F13511" s="97">
        <v>360714</v>
      </c>
      <c r="G13511" s="97"/>
      <c r="H13511" s="124" t="s">
        <v>1494</v>
      </c>
      <c r="I13511" s="125">
        <v>561.01</v>
      </c>
      <c r="J13511" s="125">
        <v>0</v>
      </c>
      <c r="K13511" s="126">
        <v>561.01</v>
      </c>
      <c r="L13511" s="100" t="s">
        <v>1324</v>
      </c>
    </row>
    <row r="13512" spans="1:12" ht="56.25" customHeight="1">
      <c r="A13512" s="97" t="s">
        <v>1493</v>
      </c>
      <c r="B13512" s="122" t="s">
        <v>10301</v>
      </c>
      <c r="C13512" s="123">
        <v>42642</v>
      </c>
      <c r="D13512" s="97" t="s">
        <v>15137</v>
      </c>
      <c r="E13512" s="97" t="s">
        <v>13</v>
      </c>
      <c r="F13512" s="97">
        <v>360716</v>
      </c>
      <c r="G13512" s="97"/>
      <c r="H13512" s="124" t="s">
        <v>1494</v>
      </c>
      <c r="I13512" s="125">
        <v>45.76</v>
      </c>
      <c r="J13512" s="125">
        <v>0</v>
      </c>
      <c r="K13512" s="126">
        <v>45.76</v>
      </c>
      <c r="L13512" s="100" t="s">
        <v>1324</v>
      </c>
    </row>
    <row r="13513" spans="1:12" ht="56.25" customHeight="1">
      <c r="A13513" s="97" t="s">
        <v>1493</v>
      </c>
      <c r="B13513" s="122" t="s">
        <v>10301</v>
      </c>
      <c r="C13513" s="123">
        <v>42642</v>
      </c>
      <c r="D13513" s="97" t="s">
        <v>15138</v>
      </c>
      <c r="E13513" s="97" t="s">
        <v>13</v>
      </c>
      <c r="F13513" s="97">
        <v>360718</v>
      </c>
      <c r="G13513" s="97"/>
      <c r="H13513" s="124" t="s">
        <v>1494</v>
      </c>
      <c r="I13513" s="125">
        <v>125.61</v>
      </c>
      <c r="J13513" s="125">
        <v>0</v>
      </c>
      <c r="K13513" s="126">
        <v>125.61</v>
      </c>
      <c r="L13513" s="100" t="s">
        <v>1324</v>
      </c>
    </row>
    <row r="13514" spans="1:12" ht="56.25" customHeight="1">
      <c r="A13514" s="97" t="s">
        <v>1493</v>
      </c>
      <c r="B13514" s="122" t="s">
        <v>10301</v>
      </c>
      <c r="C13514" s="123">
        <v>42642</v>
      </c>
      <c r="D13514" s="97" t="s">
        <v>15139</v>
      </c>
      <c r="E13514" s="97" t="s">
        <v>13</v>
      </c>
      <c r="F13514" s="97">
        <v>360720</v>
      </c>
      <c r="G13514" s="97"/>
      <c r="H13514" s="124" t="s">
        <v>1494</v>
      </c>
      <c r="I13514" s="125">
        <v>1540.82</v>
      </c>
      <c r="J13514" s="125">
        <v>0</v>
      </c>
      <c r="K13514" s="126">
        <v>1540.82</v>
      </c>
      <c r="L13514" s="100" t="s">
        <v>1324</v>
      </c>
    </row>
    <row r="13515" spans="1:12" ht="56.25" customHeight="1">
      <c r="A13515" s="97" t="s">
        <v>1493</v>
      </c>
      <c r="B13515" s="122" t="s">
        <v>10301</v>
      </c>
      <c r="C13515" s="123">
        <v>42642</v>
      </c>
      <c r="D13515" s="97" t="s">
        <v>15140</v>
      </c>
      <c r="E13515" s="97" t="s">
        <v>13</v>
      </c>
      <c r="F13515" s="97">
        <v>360723</v>
      </c>
      <c r="G13515" s="97"/>
      <c r="H13515" s="124" t="s">
        <v>1494</v>
      </c>
      <c r="I13515" s="125">
        <v>462.84</v>
      </c>
      <c r="J13515" s="125">
        <v>0</v>
      </c>
      <c r="K13515" s="126">
        <v>462.84</v>
      </c>
      <c r="L13515" s="100" t="s">
        <v>1324</v>
      </c>
    </row>
    <row r="13516" spans="1:12" ht="56.25" customHeight="1">
      <c r="A13516" s="97" t="s">
        <v>1493</v>
      </c>
      <c r="B13516" s="122" t="s">
        <v>10301</v>
      </c>
      <c r="C13516" s="123">
        <v>42642</v>
      </c>
      <c r="D13516" s="97" t="s">
        <v>15141</v>
      </c>
      <c r="E13516" s="97" t="s">
        <v>13</v>
      </c>
      <c r="F13516" s="97">
        <v>360725</v>
      </c>
      <c r="G13516" s="97"/>
      <c r="H13516" s="124" t="s">
        <v>1494</v>
      </c>
      <c r="I13516" s="125">
        <v>283.45999999999998</v>
      </c>
      <c r="J13516" s="125">
        <v>0</v>
      </c>
      <c r="K13516" s="126">
        <v>283.45999999999998</v>
      </c>
      <c r="L13516" s="100" t="s">
        <v>1324</v>
      </c>
    </row>
    <row r="13517" spans="1:12" ht="56.25" customHeight="1">
      <c r="A13517" s="97" t="s">
        <v>1493</v>
      </c>
      <c r="B13517" s="122" t="s">
        <v>10301</v>
      </c>
      <c r="C13517" s="123">
        <v>42642</v>
      </c>
      <c r="D13517" s="97" t="s">
        <v>15142</v>
      </c>
      <c r="E13517" s="97" t="s">
        <v>13</v>
      </c>
      <c r="F13517" s="97">
        <v>360727</v>
      </c>
      <c r="G13517" s="97"/>
      <c r="H13517" s="124" t="s">
        <v>1494</v>
      </c>
      <c r="I13517" s="125">
        <v>34.57</v>
      </c>
      <c r="J13517" s="125">
        <v>0</v>
      </c>
      <c r="K13517" s="126">
        <v>34.57</v>
      </c>
      <c r="L13517" s="100" t="s">
        <v>1324</v>
      </c>
    </row>
    <row r="13518" spans="1:12" ht="56.25" customHeight="1">
      <c r="A13518" s="97" t="s">
        <v>1493</v>
      </c>
      <c r="B13518" s="122" t="s">
        <v>10301</v>
      </c>
      <c r="C13518" s="123">
        <v>42642</v>
      </c>
      <c r="D13518" s="97" t="s">
        <v>15143</v>
      </c>
      <c r="E13518" s="97" t="s">
        <v>13</v>
      </c>
      <c r="F13518" s="97">
        <v>360729</v>
      </c>
      <c r="G13518" s="97"/>
      <c r="H13518" s="124" t="s">
        <v>1494</v>
      </c>
      <c r="I13518" s="125">
        <v>23.12</v>
      </c>
      <c r="J13518" s="125">
        <v>0</v>
      </c>
      <c r="K13518" s="126">
        <v>23.12</v>
      </c>
      <c r="L13518" s="100" t="s">
        <v>1324</v>
      </c>
    </row>
    <row r="13519" spans="1:12" ht="56.25" customHeight="1">
      <c r="A13519" s="97" t="s">
        <v>1493</v>
      </c>
      <c r="B13519" s="122" t="s">
        <v>10301</v>
      </c>
      <c r="C13519" s="123">
        <v>42642</v>
      </c>
      <c r="D13519" s="97" t="s">
        <v>15144</v>
      </c>
      <c r="E13519" s="97" t="s">
        <v>13</v>
      </c>
      <c r="F13519" s="97">
        <v>360731</v>
      </c>
      <c r="G13519" s="97"/>
      <c r="H13519" s="124" t="s">
        <v>1494</v>
      </c>
      <c r="I13519" s="125">
        <v>85.13</v>
      </c>
      <c r="J13519" s="125">
        <v>0</v>
      </c>
      <c r="K13519" s="126">
        <v>85.13</v>
      </c>
      <c r="L13519" s="100" t="s">
        <v>1324</v>
      </c>
    </row>
    <row r="13520" spans="1:12" ht="56.25" customHeight="1">
      <c r="A13520" s="97" t="s">
        <v>1493</v>
      </c>
      <c r="B13520" s="122" t="s">
        <v>10301</v>
      </c>
      <c r="C13520" s="123">
        <v>42642</v>
      </c>
      <c r="D13520" s="97" t="s">
        <v>15145</v>
      </c>
      <c r="E13520" s="97" t="s">
        <v>13</v>
      </c>
      <c r="F13520" s="97">
        <v>360733</v>
      </c>
      <c r="G13520" s="97"/>
      <c r="H13520" s="124" t="s">
        <v>1494</v>
      </c>
      <c r="I13520" s="125">
        <v>161.62</v>
      </c>
      <c r="J13520" s="125">
        <v>0</v>
      </c>
      <c r="K13520" s="126">
        <v>161.62</v>
      </c>
      <c r="L13520" s="100" t="s">
        <v>1324</v>
      </c>
    </row>
    <row r="13521" spans="1:12" ht="56.25" customHeight="1">
      <c r="A13521" s="97" t="s">
        <v>1493</v>
      </c>
      <c r="B13521" s="122" t="s">
        <v>10301</v>
      </c>
      <c r="C13521" s="123">
        <v>42642</v>
      </c>
      <c r="D13521" s="97" t="s">
        <v>15146</v>
      </c>
      <c r="E13521" s="97" t="s">
        <v>13</v>
      </c>
      <c r="F13521" s="97">
        <v>360735</v>
      </c>
      <c r="G13521" s="97"/>
      <c r="H13521" s="124" t="s">
        <v>1494</v>
      </c>
      <c r="I13521" s="125">
        <v>108.87</v>
      </c>
      <c r="J13521" s="125">
        <v>0</v>
      </c>
      <c r="K13521" s="126">
        <v>108.87</v>
      </c>
      <c r="L13521" s="100" t="s">
        <v>1324</v>
      </c>
    </row>
    <row r="13522" spans="1:12" ht="56.25" customHeight="1">
      <c r="A13522" s="97" t="s">
        <v>1493</v>
      </c>
      <c r="B13522" s="122" t="s">
        <v>10301</v>
      </c>
      <c r="C13522" s="123">
        <v>42642</v>
      </c>
      <c r="D13522" s="97" t="s">
        <v>15147</v>
      </c>
      <c r="E13522" s="97" t="s">
        <v>13</v>
      </c>
      <c r="F13522" s="97">
        <v>360737</v>
      </c>
      <c r="G13522" s="97"/>
      <c r="H13522" s="124" t="s">
        <v>1494</v>
      </c>
      <c r="I13522" s="125">
        <v>151.88</v>
      </c>
      <c r="J13522" s="125">
        <v>0</v>
      </c>
      <c r="K13522" s="126">
        <v>151.88</v>
      </c>
      <c r="L13522" s="100" t="s">
        <v>1324</v>
      </c>
    </row>
    <row r="13523" spans="1:12" ht="56.25" customHeight="1">
      <c r="A13523" s="97" t="s">
        <v>1493</v>
      </c>
      <c r="B13523" s="122" t="s">
        <v>10301</v>
      </c>
      <c r="C13523" s="123">
        <v>42642</v>
      </c>
      <c r="D13523" s="97" t="s">
        <v>15148</v>
      </c>
      <c r="E13523" s="97" t="s">
        <v>13</v>
      </c>
      <c r="F13523" s="97">
        <v>360739</v>
      </c>
      <c r="G13523" s="97"/>
      <c r="H13523" s="124" t="s">
        <v>1494</v>
      </c>
      <c r="I13523" s="125">
        <v>417.23</v>
      </c>
      <c r="J13523" s="125">
        <v>0</v>
      </c>
      <c r="K13523" s="126">
        <v>417.23</v>
      </c>
      <c r="L13523" s="100" t="s">
        <v>1324</v>
      </c>
    </row>
    <row r="13524" spans="1:12" ht="56.25" customHeight="1">
      <c r="A13524" s="97" t="s">
        <v>1493</v>
      </c>
      <c r="B13524" s="122" t="s">
        <v>10301</v>
      </c>
      <c r="C13524" s="123">
        <v>42642</v>
      </c>
      <c r="D13524" s="97" t="s">
        <v>15149</v>
      </c>
      <c r="E13524" s="97" t="s">
        <v>13</v>
      </c>
      <c r="F13524" s="97">
        <v>360741</v>
      </c>
      <c r="G13524" s="97"/>
      <c r="H13524" s="124" t="s">
        <v>1494</v>
      </c>
      <c r="I13524" s="125">
        <v>299.02999999999997</v>
      </c>
      <c r="J13524" s="125">
        <v>0</v>
      </c>
      <c r="K13524" s="126">
        <v>299.02999999999997</v>
      </c>
      <c r="L13524" s="100" t="s">
        <v>1324</v>
      </c>
    </row>
    <row r="13525" spans="1:12" ht="56.25" customHeight="1">
      <c r="A13525" s="97" t="s">
        <v>1493</v>
      </c>
      <c r="B13525" s="122" t="s">
        <v>10301</v>
      </c>
      <c r="C13525" s="123">
        <v>42642</v>
      </c>
      <c r="D13525" s="97" t="s">
        <v>15150</v>
      </c>
      <c r="E13525" s="97" t="s">
        <v>13</v>
      </c>
      <c r="F13525" s="97">
        <v>360743</v>
      </c>
      <c r="G13525" s="97"/>
      <c r="H13525" s="124" t="s">
        <v>1494</v>
      </c>
      <c r="I13525" s="125">
        <v>443.98</v>
      </c>
      <c r="J13525" s="125">
        <v>0</v>
      </c>
      <c r="K13525" s="126">
        <v>443.98</v>
      </c>
      <c r="L13525" s="100" t="s">
        <v>1324</v>
      </c>
    </row>
    <row r="13526" spans="1:12" ht="56.25" customHeight="1">
      <c r="A13526" s="97" t="s">
        <v>1493</v>
      </c>
      <c r="B13526" s="122" t="s">
        <v>10301</v>
      </c>
      <c r="C13526" s="123">
        <v>42642</v>
      </c>
      <c r="D13526" s="97" t="s">
        <v>15151</v>
      </c>
      <c r="E13526" s="97" t="s">
        <v>13</v>
      </c>
      <c r="F13526" s="97">
        <v>360745</v>
      </c>
      <c r="G13526" s="97"/>
      <c r="H13526" s="124" t="s">
        <v>1494</v>
      </c>
      <c r="I13526" s="125">
        <v>353.43</v>
      </c>
      <c r="J13526" s="125">
        <v>0</v>
      </c>
      <c r="K13526" s="126">
        <v>353.43</v>
      </c>
      <c r="L13526" s="100" t="s">
        <v>1324</v>
      </c>
    </row>
    <row r="13527" spans="1:12" ht="56.25" customHeight="1">
      <c r="A13527" s="97" t="s">
        <v>1493</v>
      </c>
      <c r="B13527" s="122" t="s">
        <v>10301</v>
      </c>
      <c r="C13527" s="123">
        <v>42642</v>
      </c>
      <c r="D13527" s="97" t="s">
        <v>15152</v>
      </c>
      <c r="E13527" s="97" t="s">
        <v>13</v>
      </c>
      <c r="F13527" s="97">
        <v>360747</v>
      </c>
      <c r="G13527" s="97"/>
      <c r="H13527" s="124" t="s">
        <v>1494</v>
      </c>
      <c r="I13527" s="125">
        <v>376.07</v>
      </c>
      <c r="J13527" s="125">
        <v>0</v>
      </c>
      <c r="K13527" s="126">
        <v>376.07</v>
      </c>
      <c r="L13527" s="100" t="s">
        <v>1324</v>
      </c>
    </row>
    <row r="13528" spans="1:12" ht="56.25" customHeight="1">
      <c r="A13528" s="97" t="s">
        <v>1493</v>
      </c>
      <c r="B13528" s="122" t="s">
        <v>10301</v>
      </c>
      <c r="C13528" s="123">
        <v>42642</v>
      </c>
      <c r="D13528" s="97" t="s">
        <v>15153</v>
      </c>
      <c r="E13528" s="97" t="s">
        <v>13</v>
      </c>
      <c r="F13528" s="97">
        <v>360749</v>
      </c>
      <c r="G13528" s="97"/>
      <c r="H13528" s="124" t="s">
        <v>1494</v>
      </c>
      <c r="I13528" s="125">
        <v>253.27</v>
      </c>
      <c r="J13528" s="125">
        <v>0</v>
      </c>
      <c r="K13528" s="126">
        <v>253.27</v>
      </c>
      <c r="L13528" s="100" t="s">
        <v>1324</v>
      </c>
    </row>
    <row r="13529" spans="1:12" ht="56.25" customHeight="1">
      <c r="A13529" s="97" t="s">
        <v>1493</v>
      </c>
      <c r="B13529" s="122" t="s">
        <v>10301</v>
      </c>
      <c r="C13529" s="123">
        <v>42642</v>
      </c>
      <c r="D13529" s="97" t="s">
        <v>15154</v>
      </c>
      <c r="E13529" s="97" t="s">
        <v>13</v>
      </c>
      <c r="F13529" s="97">
        <v>360751</v>
      </c>
      <c r="G13529" s="97"/>
      <c r="H13529" s="124" t="s">
        <v>1494</v>
      </c>
      <c r="I13529" s="125">
        <v>1032.9100000000001</v>
      </c>
      <c r="J13529" s="125">
        <v>0</v>
      </c>
      <c r="K13529" s="126">
        <v>1032.9100000000001</v>
      </c>
      <c r="L13529" s="100" t="s">
        <v>1324</v>
      </c>
    </row>
    <row r="13530" spans="1:12" ht="56.25" customHeight="1">
      <c r="A13530" s="97" t="s">
        <v>1493</v>
      </c>
      <c r="B13530" s="122" t="s">
        <v>10301</v>
      </c>
      <c r="C13530" s="123">
        <v>42642</v>
      </c>
      <c r="D13530" s="97" t="s">
        <v>15043</v>
      </c>
      <c r="E13530" s="97" t="s">
        <v>13</v>
      </c>
      <c r="F13530" s="97">
        <v>360753</v>
      </c>
      <c r="G13530" s="97"/>
      <c r="H13530" s="124" t="s">
        <v>1494</v>
      </c>
      <c r="I13530" s="125">
        <v>695.74</v>
      </c>
      <c r="J13530" s="125">
        <v>0</v>
      </c>
      <c r="K13530" s="126">
        <v>695.74</v>
      </c>
      <c r="L13530" s="100" t="s">
        <v>1324</v>
      </c>
    </row>
    <row r="13531" spans="1:12" ht="56.25" customHeight="1">
      <c r="A13531" s="97" t="s">
        <v>1493</v>
      </c>
      <c r="B13531" s="122" t="s">
        <v>10301</v>
      </c>
      <c r="C13531" s="123">
        <v>42642</v>
      </c>
      <c r="D13531" s="97" t="s">
        <v>15044</v>
      </c>
      <c r="E13531" s="97" t="s">
        <v>13</v>
      </c>
      <c r="F13531" s="97">
        <v>360755</v>
      </c>
      <c r="G13531" s="97"/>
      <c r="H13531" s="124" t="s">
        <v>1494</v>
      </c>
      <c r="I13531" s="125">
        <v>970.76</v>
      </c>
      <c r="J13531" s="125">
        <v>0</v>
      </c>
      <c r="K13531" s="126">
        <v>970.76</v>
      </c>
      <c r="L13531" s="100" t="s">
        <v>1324</v>
      </c>
    </row>
    <row r="13532" spans="1:12" ht="56.25" customHeight="1">
      <c r="A13532" s="97" t="s">
        <v>1493</v>
      </c>
      <c r="B13532" s="122" t="s">
        <v>10301</v>
      </c>
      <c r="C13532" s="123">
        <v>42642</v>
      </c>
      <c r="D13532" s="97" t="s">
        <v>15045</v>
      </c>
      <c r="E13532" s="97" t="s">
        <v>13</v>
      </c>
      <c r="F13532" s="97">
        <v>360757</v>
      </c>
      <c r="G13532" s="97"/>
      <c r="H13532" s="124" t="s">
        <v>1494</v>
      </c>
      <c r="I13532" s="125">
        <v>190.02</v>
      </c>
      <c r="J13532" s="125">
        <v>0</v>
      </c>
      <c r="K13532" s="126">
        <v>190.02</v>
      </c>
      <c r="L13532" s="100" t="s">
        <v>1324</v>
      </c>
    </row>
    <row r="13533" spans="1:12" ht="56.25" customHeight="1">
      <c r="A13533" s="97" t="s">
        <v>1493</v>
      </c>
      <c r="B13533" s="122" t="s">
        <v>10301</v>
      </c>
      <c r="C13533" s="123">
        <v>42642</v>
      </c>
      <c r="D13533" s="97" t="s">
        <v>15046</v>
      </c>
      <c r="E13533" s="97" t="s">
        <v>13</v>
      </c>
      <c r="F13533" s="97">
        <v>360759</v>
      </c>
      <c r="G13533" s="97"/>
      <c r="H13533" s="124" t="s">
        <v>1494</v>
      </c>
      <c r="I13533" s="125">
        <v>128.01</v>
      </c>
      <c r="J13533" s="125">
        <v>0</v>
      </c>
      <c r="K13533" s="126">
        <v>128.01</v>
      </c>
      <c r="L13533" s="100" t="s">
        <v>1324</v>
      </c>
    </row>
    <row r="13534" spans="1:12" ht="56.25" customHeight="1">
      <c r="A13534" s="97" t="s">
        <v>1493</v>
      </c>
      <c r="B13534" s="122" t="s">
        <v>10301</v>
      </c>
      <c r="C13534" s="123">
        <v>42642</v>
      </c>
      <c r="D13534" s="97" t="s">
        <v>15047</v>
      </c>
      <c r="E13534" s="97" t="s">
        <v>13</v>
      </c>
      <c r="F13534" s="97">
        <v>360761</v>
      </c>
      <c r="G13534" s="97"/>
      <c r="H13534" s="124" t="s">
        <v>1494</v>
      </c>
      <c r="I13534" s="125">
        <v>178.57</v>
      </c>
      <c r="J13534" s="125">
        <v>0</v>
      </c>
      <c r="K13534" s="126">
        <v>178.57</v>
      </c>
      <c r="L13534" s="100" t="s">
        <v>1324</v>
      </c>
    </row>
    <row r="13535" spans="1:12" ht="56.25" customHeight="1">
      <c r="A13535" s="97" t="s">
        <v>1493</v>
      </c>
      <c r="B13535" s="122" t="s">
        <v>10301</v>
      </c>
      <c r="C13535" s="123">
        <v>42642</v>
      </c>
      <c r="D13535" s="97" t="s">
        <v>15048</v>
      </c>
      <c r="E13535" s="97" t="s">
        <v>13</v>
      </c>
      <c r="F13535" s="97">
        <v>360763</v>
      </c>
      <c r="G13535" s="97"/>
      <c r="H13535" s="124" t="s">
        <v>1494</v>
      </c>
      <c r="I13535" s="125">
        <v>1383.59</v>
      </c>
      <c r="J13535" s="125">
        <v>0</v>
      </c>
      <c r="K13535" s="126">
        <v>1383.59</v>
      </c>
      <c r="L13535" s="100" t="s">
        <v>1324</v>
      </c>
    </row>
    <row r="13536" spans="1:12" ht="56.25" customHeight="1">
      <c r="A13536" s="97" t="s">
        <v>1493</v>
      </c>
      <c r="B13536" s="122" t="s">
        <v>10301</v>
      </c>
      <c r="C13536" s="123">
        <v>42642</v>
      </c>
      <c r="D13536" s="97" t="s">
        <v>15049</v>
      </c>
      <c r="E13536" s="97" t="s">
        <v>13</v>
      </c>
      <c r="F13536" s="97">
        <v>360765</v>
      </c>
      <c r="G13536" s="97"/>
      <c r="H13536" s="124" t="s">
        <v>1494</v>
      </c>
      <c r="I13536" s="125">
        <v>1356.57</v>
      </c>
      <c r="J13536" s="125">
        <v>0</v>
      </c>
      <c r="K13536" s="126">
        <v>1356.57</v>
      </c>
      <c r="L13536" s="100" t="s">
        <v>1324</v>
      </c>
    </row>
    <row r="13537" spans="1:12" ht="56.25" customHeight="1">
      <c r="A13537" s="97" t="s">
        <v>1493</v>
      </c>
      <c r="B13537" s="122" t="s">
        <v>10301</v>
      </c>
      <c r="C13537" s="123">
        <v>42642</v>
      </c>
      <c r="D13537" s="97" t="s">
        <v>15050</v>
      </c>
      <c r="E13537" s="97" t="s">
        <v>13</v>
      </c>
      <c r="F13537" s="97">
        <v>360767</v>
      </c>
      <c r="G13537" s="97"/>
      <c r="H13537" s="124" t="s">
        <v>1494</v>
      </c>
      <c r="I13537" s="125">
        <v>1739.56</v>
      </c>
      <c r="J13537" s="125">
        <v>0</v>
      </c>
      <c r="K13537" s="126">
        <v>1739.56</v>
      </c>
      <c r="L13537" s="100" t="s">
        <v>1324</v>
      </c>
    </row>
    <row r="13538" spans="1:12" ht="56.25" customHeight="1">
      <c r="A13538" s="97" t="s">
        <v>1493</v>
      </c>
      <c r="B13538" s="122" t="s">
        <v>10301</v>
      </c>
      <c r="C13538" s="123">
        <v>42642</v>
      </c>
      <c r="D13538" s="97" t="s">
        <v>15051</v>
      </c>
      <c r="E13538" s="97" t="s">
        <v>13</v>
      </c>
      <c r="F13538" s="97">
        <v>360769</v>
      </c>
      <c r="G13538" s="97"/>
      <c r="H13538" s="124" t="s">
        <v>1494</v>
      </c>
      <c r="I13538" s="125">
        <v>670.02</v>
      </c>
      <c r="J13538" s="125">
        <v>0</v>
      </c>
      <c r="K13538" s="126">
        <v>670.02</v>
      </c>
      <c r="L13538" s="100" t="s">
        <v>1324</v>
      </c>
    </row>
    <row r="13539" spans="1:12" ht="56.25" customHeight="1">
      <c r="A13539" s="97" t="s">
        <v>1493</v>
      </c>
      <c r="B13539" s="122" t="s">
        <v>10301</v>
      </c>
      <c r="C13539" s="123">
        <v>42642</v>
      </c>
      <c r="D13539" s="97" t="s">
        <v>15052</v>
      </c>
      <c r="E13539" s="97" t="s">
        <v>13</v>
      </c>
      <c r="F13539" s="97">
        <v>360771</v>
      </c>
      <c r="G13539" s="97"/>
      <c r="H13539" s="124" t="s">
        <v>1494</v>
      </c>
      <c r="I13539" s="125">
        <v>7523.09</v>
      </c>
      <c r="J13539" s="125">
        <v>0</v>
      </c>
      <c r="K13539" s="126">
        <v>7523.09</v>
      </c>
      <c r="L13539" s="100" t="s">
        <v>1324</v>
      </c>
    </row>
    <row r="13540" spans="1:12" ht="56.25" customHeight="1">
      <c r="A13540" s="97" t="s">
        <v>1493</v>
      </c>
      <c r="B13540" s="122" t="s">
        <v>10301</v>
      </c>
      <c r="C13540" s="123">
        <v>42642</v>
      </c>
      <c r="D13540" s="97" t="s">
        <v>15053</v>
      </c>
      <c r="E13540" s="97" t="s">
        <v>13</v>
      </c>
      <c r="F13540" s="97">
        <v>360773</v>
      </c>
      <c r="G13540" s="97"/>
      <c r="H13540" s="124" t="s">
        <v>1494</v>
      </c>
      <c r="I13540" s="125">
        <v>3233.46</v>
      </c>
      <c r="J13540" s="125">
        <v>0</v>
      </c>
      <c r="K13540" s="126">
        <v>3233.46</v>
      </c>
      <c r="L13540" s="100" t="s">
        <v>1324</v>
      </c>
    </row>
    <row r="13541" spans="1:12" ht="56.25" customHeight="1">
      <c r="A13541" s="97" t="s">
        <v>1493</v>
      </c>
      <c r="B13541" s="122" t="s">
        <v>10301</v>
      </c>
      <c r="C13541" s="123">
        <v>42642</v>
      </c>
      <c r="D13541" s="97" t="s">
        <v>15054</v>
      </c>
      <c r="E13541" s="97" t="s">
        <v>13</v>
      </c>
      <c r="F13541" s="97">
        <v>360775</v>
      </c>
      <c r="G13541" s="97"/>
      <c r="H13541" s="124" t="s">
        <v>1494</v>
      </c>
      <c r="I13541" s="125">
        <v>594.62</v>
      </c>
      <c r="J13541" s="125">
        <v>0</v>
      </c>
      <c r="K13541" s="126">
        <v>594.62</v>
      </c>
      <c r="L13541" s="100" t="s">
        <v>1324</v>
      </c>
    </row>
    <row r="13542" spans="1:12" ht="56.25" customHeight="1">
      <c r="A13542" s="97" t="s">
        <v>1493</v>
      </c>
      <c r="B13542" s="122" t="s">
        <v>10301</v>
      </c>
      <c r="C13542" s="123">
        <v>42642</v>
      </c>
      <c r="D13542" s="97" t="s">
        <v>15055</v>
      </c>
      <c r="E13542" s="97" t="s">
        <v>13</v>
      </c>
      <c r="F13542" s="97">
        <v>360777</v>
      </c>
      <c r="G13542" s="97"/>
      <c r="H13542" s="124" t="s">
        <v>1494</v>
      </c>
      <c r="I13542" s="125">
        <v>0.48</v>
      </c>
      <c r="J13542" s="125">
        <v>0</v>
      </c>
      <c r="K13542" s="126">
        <v>0.48</v>
      </c>
      <c r="L13542" s="100" t="s">
        <v>1324</v>
      </c>
    </row>
    <row r="13543" spans="1:12" ht="56.25" customHeight="1">
      <c r="A13543" s="97" t="s">
        <v>1493</v>
      </c>
      <c r="B13543" s="122" t="s">
        <v>10301</v>
      </c>
      <c r="C13543" s="123">
        <v>42642</v>
      </c>
      <c r="D13543" s="97" t="s">
        <v>15056</v>
      </c>
      <c r="E13543" s="97" t="s">
        <v>13</v>
      </c>
      <c r="F13543" s="97">
        <v>360779</v>
      </c>
      <c r="G13543" s="97"/>
      <c r="H13543" s="124" t="s">
        <v>1494</v>
      </c>
      <c r="I13543" s="125">
        <v>1.58</v>
      </c>
      <c r="J13543" s="125">
        <v>0</v>
      </c>
      <c r="K13543" s="126">
        <v>1.58</v>
      </c>
      <c r="L13543" s="100" t="s">
        <v>1324</v>
      </c>
    </row>
    <row r="13544" spans="1:12" ht="56.25" customHeight="1">
      <c r="A13544" s="97" t="s">
        <v>1493</v>
      </c>
      <c r="B13544" s="122" t="s">
        <v>10301</v>
      </c>
      <c r="C13544" s="123">
        <v>42642</v>
      </c>
      <c r="D13544" s="97" t="s">
        <v>15057</v>
      </c>
      <c r="E13544" s="97" t="s">
        <v>13</v>
      </c>
      <c r="F13544" s="97">
        <v>360781</v>
      </c>
      <c r="G13544" s="97"/>
      <c r="H13544" s="124" t="s">
        <v>1494</v>
      </c>
      <c r="I13544" s="125">
        <v>0.14000000000000001</v>
      </c>
      <c r="J13544" s="125">
        <v>0</v>
      </c>
      <c r="K13544" s="126">
        <v>0.14000000000000001</v>
      </c>
      <c r="L13544" s="100" t="s">
        <v>1324</v>
      </c>
    </row>
    <row r="13545" spans="1:12" ht="56.25" customHeight="1">
      <c r="A13545" s="97" t="s">
        <v>1493</v>
      </c>
      <c r="B13545" s="122" t="s">
        <v>10301</v>
      </c>
      <c r="C13545" s="123">
        <v>42642</v>
      </c>
      <c r="D13545" s="97" t="s">
        <v>15058</v>
      </c>
      <c r="E13545" s="97" t="s">
        <v>13</v>
      </c>
      <c r="F13545" s="97">
        <v>360783</v>
      </c>
      <c r="G13545" s="97"/>
      <c r="H13545" s="124" t="s">
        <v>1494</v>
      </c>
      <c r="I13545" s="125">
        <v>0.21</v>
      </c>
      <c r="J13545" s="125">
        <v>0</v>
      </c>
      <c r="K13545" s="126">
        <v>0.21</v>
      </c>
      <c r="L13545" s="100" t="s">
        <v>1324</v>
      </c>
    </row>
    <row r="13546" spans="1:12" ht="56.25" customHeight="1">
      <c r="A13546" s="97" t="s">
        <v>1493</v>
      </c>
      <c r="B13546" s="122" t="s">
        <v>10301</v>
      </c>
      <c r="C13546" s="123">
        <v>42642</v>
      </c>
      <c r="D13546" s="97" t="s">
        <v>15059</v>
      </c>
      <c r="E13546" s="97" t="s">
        <v>13</v>
      </c>
      <c r="F13546" s="97">
        <v>360785</v>
      </c>
      <c r="G13546" s="97"/>
      <c r="H13546" s="124" t="s">
        <v>1494</v>
      </c>
      <c r="I13546" s="125">
        <v>1.23</v>
      </c>
      <c r="J13546" s="125">
        <v>0</v>
      </c>
      <c r="K13546" s="126">
        <v>1.23</v>
      </c>
      <c r="L13546" s="100" t="s">
        <v>1324</v>
      </c>
    </row>
    <row r="13547" spans="1:12" ht="56.25" customHeight="1">
      <c r="A13547" s="97" t="s">
        <v>1493</v>
      </c>
      <c r="B13547" s="122" t="s">
        <v>10301</v>
      </c>
      <c r="C13547" s="123">
        <v>42642</v>
      </c>
      <c r="D13547" s="97" t="s">
        <v>15060</v>
      </c>
      <c r="E13547" s="97" t="s">
        <v>13</v>
      </c>
      <c r="F13547" s="97">
        <v>360787</v>
      </c>
      <c r="G13547" s="97"/>
      <c r="H13547" s="124" t="s">
        <v>1494</v>
      </c>
      <c r="I13547" s="125">
        <v>1.23</v>
      </c>
      <c r="J13547" s="125">
        <v>0</v>
      </c>
      <c r="K13547" s="126">
        <v>1.23</v>
      </c>
      <c r="L13547" s="100" t="s">
        <v>1324</v>
      </c>
    </row>
    <row r="13548" spans="1:12" ht="56.25" customHeight="1">
      <c r="A13548" s="97" t="s">
        <v>1493</v>
      </c>
      <c r="B13548" s="122" t="s">
        <v>10301</v>
      </c>
      <c r="C13548" s="123">
        <v>42642</v>
      </c>
      <c r="D13548" s="97" t="s">
        <v>15061</v>
      </c>
      <c r="E13548" s="97" t="s">
        <v>13</v>
      </c>
      <c r="F13548" s="97">
        <v>360789</v>
      </c>
      <c r="G13548" s="97"/>
      <c r="H13548" s="124" t="s">
        <v>1494</v>
      </c>
      <c r="I13548" s="125">
        <v>1.23</v>
      </c>
      <c r="J13548" s="125">
        <v>0</v>
      </c>
      <c r="K13548" s="126">
        <v>1.23</v>
      </c>
      <c r="L13548" s="100" t="s">
        <v>1324</v>
      </c>
    </row>
    <row r="13549" spans="1:12" ht="56.25" customHeight="1">
      <c r="A13549" s="97" t="s">
        <v>1493</v>
      </c>
      <c r="B13549" s="122" t="s">
        <v>10301</v>
      </c>
      <c r="C13549" s="123">
        <v>42642</v>
      </c>
      <c r="D13549" s="97" t="s">
        <v>15062</v>
      </c>
      <c r="E13549" s="97" t="s">
        <v>13</v>
      </c>
      <c r="F13549" s="97">
        <v>360791</v>
      </c>
      <c r="G13549" s="97"/>
      <c r="H13549" s="124" t="s">
        <v>1494</v>
      </c>
      <c r="I13549" s="125">
        <v>1.23</v>
      </c>
      <c r="J13549" s="125">
        <v>0</v>
      </c>
      <c r="K13549" s="126">
        <v>1.23</v>
      </c>
      <c r="L13549" s="100" t="s">
        <v>1324</v>
      </c>
    </row>
    <row r="13550" spans="1:12" ht="56.25" customHeight="1">
      <c r="A13550" s="97" t="s">
        <v>1493</v>
      </c>
      <c r="B13550" s="122" t="s">
        <v>10301</v>
      </c>
      <c r="C13550" s="123">
        <v>42642</v>
      </c>
      <c r="D13550" s="97" t="s">
        <v>15063</v>
      </c>
      <c r="E13550" s="97" t="s">
        <v>13</v>
      </c>
      <c r="F13550" s="97">
        <v>360793</v>
      </c>
      <c r="G13550" s="97"/>
      <c r="H13550" s="124" t="s">
        <v>1494</v>
      </c>
      <c r="I13550" s="125">
        <v>1.23</v>
      </c>
      <c r="J13550" s="125">
        <v>0</v>
      </c>
      <c r="K13550" s="126">
        <v>1.23</v>
      </c>
      <c r="L13550" s="100" t="s">
        <v>1324</v>
      </c>
    </row>
    <row r="13551" spans="1:12" ht="56.25" customHeight="1">
      <c r="A13551" s="97" t="s">
        <v>1493</v>
      </c>
      <c r="B13551" s="122" t="s">
        <v>10301</v>
      </c>
      <c r="C13551" s="123">
        <v>42642</v>
      </c>
      <c r="D13551" s="97" t="s">
        <v>15064</v>
      </c>
      <c r="E13551" s="97" t="s">
        <v>13</v>
      </c>
      <c r="F13551" s="97">
        <v>360795</v>
      </c>
      <c r="G13551" s="97"/>
      <c r="H13551" s="124" t="s">
        <v>1494</v>
      </c>
      <c r="I13551" s="125">
        <v>21.54</v>
      </c>
      <c r="J13551" s="125">
        <v>0</v>
      </c>
      <c r="K13551" s="126">
        <v>21.54</v>
      </c>
      <c r="L13551" s="100" t="s">
        <v>1324</v>
      </c>
    </row>
    <row r="13552" spans="1:12" ht="56.25" customHeight="1">
      <c r="A13552" s="97" t="s">
        <v>1493</v>
      </c>
      <c r="B13552" s="122" t="s">
        <v>10301</v>
      </c>
      <c r="C13552" s="123">
        <v>42642</v>
      </c>
      <c r="D13552" s="97" t="s">
        <v>15065</v>
      </c>
      <c r="E13552" s="97" t="s">
        <v>13</v>
      </c>
      <c r="F13552" s="97">
        <v>360797</v>
      </c>
      <c r="G13552" s="97"/>
      <c r="H13552" s="124" t="s">
        <v>1494</v>
      </c>
      <c r="I13552" s="125">
        <v>0.55000000000000004</v>
      </c>
      <c r="J13552" s="125">
        <v>0</v>
      </c>
      <c r="K13552" s="126">
        <v>0.55000000000000004</v>
      </c>
      <c r="L13552" s="100" t="s">
        <v>1324</v>
      </c>
    </row>
    <row r="13553" spans="1:12" ht="56.25" customHeight="1">
      <c r="A13553" s="97" t="s">
        <v>1493</v>
      </c>
      <c r="B13553" s="122" t="s">
        <v>10301</v>
      </c>
      <c r="C13553" s="123">
        <v>42642</v>
      </c>
      <c r="D13553" s="97" t="s">
        <v>15066</v>
      </c>
      <c r="E13553" s="97" t="s">
        <v>13</v>
      </c>
      <c r="F13553" s="97">
        <v>360799</v>
      </c>
      <c r="G13553" s="97"/>
      <c r="H13553" s="124" t="s">
        <v>1494</v>
      </c>
      <c r="I13553" s="125">
        <v>0.14000000000000001</v>
      </c>
      <c r="J13553" s="125">
        <v>0</v>
      </c>
      <c r="K13553" s="126">
        <v>0.14000000000000001</v>
      </c>
      <c r="L13553" s="100" t="s">
        <v>1324</v>
      </c>
    </row>
    <row r="13554" spans="1:12" ht="56.25" customHeight="1">
      <c r="A13554" s="97" t="s">
        <v>1493</v>
      </c>
      <c r="B13554" s="122" t="s">
        <v>10301</v>
      </c>
      <c r="C13554" s="123">
        <v>42642</v>
      </c>
      <c r="D13554" s="97" t="s">
        <v>15067</v>
      </c>
      <c r="E13554" s="97" t="s">
        <v>13</v>
      </c>
      <c r="F13554" s="97">
        <v>360801</v>
      </c>
      <c r="G13554" s="97"/>
      <c r="H13554" s="124" t="s">
        <v>1494</v>
      </c>
      <c r="I13554" s="125">
        <v>7.0000000000000007E-2</v>
      </c>
      <c r="J13554" s="125">
        <v>0</v>
      </c>
      <c r="K13554" s="126">
        <v>7.0000000000000007E-2</v>
      </c>
      <c r="L13554" s="100" t="s">
        <v>1324</v>
      </c>
    </row>
    <row r="13555" spans="1:12" ht="56.25" customHeight="1">
      <c r="A13555" s="97" t="s">
        <v>1493</v>
      </c>
      <c r="B13555" s="122" t="s">
        <v>10301</v>
      </c>
      <c r="C13555" s="123">
        <v>42642</v>
      </c>
      <c r="D13555" s="97" t="s">
        <v>15068</v>
      </c>
      <c r="E13555" s="97" t="s">
        <v>13</v>
      </c>
      <c r="F13555" s="97">
        <v>360803</v>
      </c>
      <c r="G13555" s="97"/>
      <c r="H13555" s="124" t="s">
        <v>1494</v>
      </c>
      <c r="I13555" s="125">
        <v>7.0000000000000007E-2</v>
      </c>
      <c r="J13555" s="125">
        <v>0</v>
      </c>
      <c r="K13555" s="126">
        <v>7.0000000000000007E-2</v>
      </c>
      <c r="L13555" s="100" t="s">
        <v>1324</v>
      </c>
    </row>
    <row r="13556" spans="1:12" ht="56.25" customHeight="1">
      <c r="A13556" s="97" t="s">
        <v>1493</v>
      </c>
      <c r="B13556" s="122" t="s">
        <v>10301</v>
      </c>
      <c r="C13556" s="123">
        <v>42642</v>
      </c>
      <c r="D13556" s="97" t="s">
        <v>15069</v>
      </c>
      <c r="E13556" s="97" t="s">
        <v>13</v>
      </c>
      <c r="F13556" s="97">
        <v>360805</v>
      </c>
      <c r="G13556" s="97"/>
      <c r="H13556" s="124" t="s">
        <v>1494</v>
      </c>
      <c r="I13556" s="125">
        <v>0.41</v>
      </c>
      <c r="J13556" s="125">
        <v>0</v>
      </c>
      <c r="K13556" s="126">
        <v>0.41</v>
      </c>
      <c r="L13556" s="100" t="s">
        <v>1324</v>
      </c>
    </row>
    <row r="13557" spans="1:12" ht="56.25" customHeight="1">
      <c r="A13557" s="97" t="s">
        <v>1493</v>
      </c>
      <c r="B13557" s="122" t="s">
        <v>10301</v>
      </c>
      <c r="C13557" s="123">
        <v>42642</v>
      </c>
      <c r="D13557" s="97" t="s">
        <v>15070</v>
      </c>
      <c r="E13557" s="97" t="s">
        <v>13</v>
      </c>
      <c r="F13557" s="97">
        <v>360807</v>
      </c>
      <c r="G13557" s="97"/>
      <c r="H13557" s="124" t="s">
        <v>1494</v>
      </c>
      <c r="I13557" s="125">
        <v>0.41</v>
      </c>
      <c r="J13557" s="125">
        <v>0</v>
      </c>
      <c r="K13557" s="126">
        <v>0.41</v>
      </c>
      <c r="L13557" s="100" t="s">
        <v>1324</v>
      </c>
    </row>
    <row r="13558" spans="1:12" ht="56.25" customHeight="1">
      <c r="A13558" s="97" t="s">
        <v>1493</v>
      </c>
      <c r="B13558" s="122" t="s">
        <v>10301</v>
      </c>
      <c r="C13558" s="123">
        <v>42642</v>
      </c>
      <c r="D13558" s="97" t="s">
        <v>15071</v>
      </c>
      <c r="E13558" s="97" t="s">
        <v>13</v>
      </c>
      <c r="F13558" s="97">
        <v>360809</v>
      </c>
      <c r="G13558" s="97"/>
      <c r="H13558" s="124" t="s">
        <v>1494</v>
      </c>
      <c r="I13558" s="125">
        <v>0.41</v>
      </c>
      <c r="J13558" s="125">
        <v>0</v>
      </c>
      <c r="K13558" s="126">
        <v>0.41</v>
      </c>
      <c r="L13558" s="100" t="s">
        <v>1324</v>
      </c>
    </row>
    <row r="13559" spans="1:12" ht="56.25" customHeight="1">
      <c r="A13559" s="97" t="s">
        <v>1493</v>
      </c>
      <c r="B13559" s="122" t="s">
        <v>10301</v>
      </c>
      <c r="C13559" s="123">
        <v>42642</v>
      </c>
      <c r="D13559" s="97" t="s">
        <v>15072</v>
      </c>
      <c r="E13559" s="97" t="s">
        <v>13</v>
      </c>
      <c r="F13559" s="97">
        <v>360811</v>
      </c>
      <c r="G13559" s="97"/>
      <c r="H13559" s="124" t="s">
        <v>1494</v>
      </c>
      <c r="I13559" s="125">
        <v>0.41</v>
      </c>
      <c r="J13559" s="125">
        <v>0</v>
      </c>
      <c r="K13559" s="126">
        <v>0.41</v>
      </c>
      <c r="L13559" s="100" t="s">
        <v>1324</v>
      </c>
    </row>
    <row r="13560" spans="1:12" ht="56.25" customHeight="1">
      <c r="A13560" s="97" t="s">
        <v>1493</v>
      </c>
      <c r="B13560" s="122" t="s">
        <v>10301</v>
      </c>
      <c r="C13560" s="123">
        <v>42642</v>
      </c>
      <c r="D13560" s="97" t="s">
        <v>15073</v>
      </c>
      <c r="E13560" s="97" t="s">
        <v>13</v>
      </c>
      <c r="F13560" s="97">
        <v>360813</v>
      </c>
      <c r="G13560" s="97"/>
      <c r="H13560" s="124" t="s">
        <v>1494</v>
      </c>
      <c r="I13560" s="125">
        <v>0.41</v>
      </c>
      <c r="J13560" s="125">
        <v>0</v>
      </c>
      <c r="K13560" s="126">
        <v>0.41</v>
      </c>
      <c r="L13560" s="100" t="s">
        <v>1324</v>
      </c>
    </row>
    <row r="13561" spans="1:12" ht="56.25" customHeight="1">
      <c r="A13561" s="97" t="s">
        <v>1493</v>
      </c>
      <c r="B13561" s="122" t="s">
        <v>10301</v>
      </c>
      <c r="C13561" s="123">
        <v>42642</v>
      </c>
      <c r="D13561" s="97" t="s">
        <v>15074</v>
      </c>
      <c r="E13561" s="97" t="s">
        <v>13</v>
      </c>
      <c r="F13561" s="97">
        <v>360815</v>
      </c>
      <c r="G13561" s="97"/>
      <c r="H13561" s="124" t="s">
        <v>1494</v>
      </c>
      <c r="I13561" s="125">
        <v>4.3899999999999997</v>
      </c>
      <c r="J13561" s="125">
        <v>0</v>
      </c>
      <c r="K13561" s="126">
        <v>4.3899999999999997</v>
      </c>
      <c r="L13561" s="100" t="s">
        <v>1324</v>
      </c>
    </row>
    <row r="13562" spans="1:12" ht="56.25" customHeight="1">
      <c r="A13562" s="97" t="s">
        <v>1493</v>
      </c>
      <c r="B13562" s="122" t="s">
        <v>10301</v>
      </c>
      <c r="C13562" s="123">
        <v>42642</v>
      </c>
      <c r="D13562" s="97" t="s">
        <v>15075</v>
      </c>
      <c r="E13562" s="97" t="s">
        <v>13</v>
      </c>
      <c r="F13562" s="97">
        <v>360817</v>
      </c>
      <c r="G13562" s="97"/>
      <c r="H13562" s="124" t="s">
        <v>1494</v>
      </c>
      <c r="I13562" s="125">
        <v>1.3</v>
      </c>
      <c r="J13562" s="125">
        <v>0</v>
      </c>
      <c r="K13562" s="126">
        <v>1.3</v>
      </c>
      <c r="L13562" s="100" t="s">
        <v>1324</v>
      </c>
    </row>
    <row r="13563" spans="1:12" ht="56.25" customHeight="1">
      <c r="A13563" s="97" t="s">
        <v>1493</v>
      </c>
      <c r="B13563" s="122" t="s">
        <v>10301</v>
      </c>
      <c r="C13563" s="123">
        <v>42642</v>
      </c>
      <c r="D13563" s="97" t="s">
        <v>15076</v>
      </c>
      <c r="E13563" s="97" t="s">
        <v>13</v>
      </c>
      <c r="F13563" s="97">
        <v>360819</v>
      </c>
      <c r="G13563" s="97"/>
      <c r="H13563" s="124" t="s">
        <v>1494</v>
      </c>
      <c r="I13563" s="125">
        <v>0.34</v>
      </c>
      <c r="J13563" s="125">
        <v>0</v>
      </c>
      <c r="K13563" s="126">
        <v>0.34</v>
      </c>
      <c r="L13563" s="100" t="s">
        <v>1324</v>
      </c>
    </row>
    <row r="13564" spans="1:12" ht="56.25" customHeight="1">
      <c r="A13564" s="97" t="s">
        <v>1493</v>
      </c>
      <c r="B13564" s="122" t="s">
        <v>10301</v>
      </c>
      <c r="C13564" s="123">
        <v>42642</v>
      </c>
      <c r="D13564" s="97" t="s">
        <v>15077</v>
      </c>
      <c r="E13564" s="97" t="s">
        <v>13</v>
      </c>
      <c r="F13564" s="97">
        <v>360821</v>
      </c>
      <c r="G13564" s="97"/>
      <c r="H13564" s="124" t="s">
        <v>1494</v>
      </c>
      <c r="I13564" s="125">
        <v>0.55000000000000004</v>
      </c>
      <c r="J13564" s="125">
        <v>0</v>
      </c>
      <c r="K13564" s="126">
        <v>0.55000000000000004</v>
      </c>
      <c r="L13564" s="100" t="s">
        <v>1324</v>
      </c>
    </row>
    <row r="13565" spans="1:12" ht="56.25" customHeight="1">
      <c r="A13565" s="97" t="s">
        <v>1493</v>
      </c>
      <c r="B13565" s="122" t="s">
        <v>10301</v>
      </c>
      <c r="C13565" s="123">
        <v>42642</v>
      </c>
      <c r="D13565" s="97" t="s">
        <v>15078</v>
      </c>
      <c r="E13565" s="97" t="s">
        <v>13</v>
      </c>
      <c r="F13565" s="97">
        <v>360823</v>
      </c>
      <c r="G13565" s="97"/>
      <c r="H13565" s="124" t="s">
        <v>1494</v>
      </c>
      <c r="I13565" s="125">
        <v>3.29</v>
      </c>
      <c r="J13565" s="125">
        <v>0</v>
      </c>
      <c r="K13565" s="126">
        <v>3.29</v>
      </c>
      <c r="L13565" s="100" t="s">
        <v>1324</v>
      </c>
    </row>
    <row r="13566" spans="1:12" ht="56.25" customHeight="1">
      <c r="A13566" s="97" t="s">
        <v>1493</v>
      </c>
      <c r="B13566" s="122" t="s">
        <v>10301</v>
      </c>
      <c r="C13566" s="123">
        <v>42642</v>
      </c>
      <c r="D13566" s="97" t="s">
        <v>15079</v>
      </c>
      <c r="E13566" s="97" t="s">
        <v>13</v>
      </c>
      <c r="F13566" s="97">
        <v>360825</v>
      </c>
      <c r="G13566" s="97"/>
      <c r="H13566" s="124" t="s">
        <v>1494</v>
      </c>
      <c r="I13566" s="125">
        <v>3.29</v>
      </c>
      <c r="J13566" s="125">
        <v>0</v>
      </c>
      <c r="K13566" s="126">
        <v>3.29</v>
      </c>
      <c r="L13566" s="100" t="s">
        <v>1324</v>
      </c>
    </row>
    <row r="13567" spans="1:12" ht="56.25" customHeight="1">
      <c r="A13567" s="97" t="s">
        <v>1493</v>
      </c>
      <c r="B13567" s="122" t="s">
        <v>10301</v>
      </c>
      <c r="C13567" s="123">
        <v>42642</v>
      </c>
      <c r="D13567" s="97" t="s">
        <v>15080</v>
      </c>
      <c r="E13567" s="97" t="s">
        <v>13</v>
      </c>
      <c r="F13567" s="97">
        <v>360827</v>
      </c>
      <c r="G13567" s="97"/>
      <c r="H13567" s="124" t="s">
        <v>1494</v>
      </c>
      <c r="I13567" s="125">
        <v>3.29</v>
      </c>
      <c r="J13567" s="125">
        <v>0</v>
      </c>
      <c r="K13567" s="126">
        <v>3.29</v>
      </c>
      <c r="L13567" s="100" t="s">
        <v>1324</v>
      </c>
    </row>
    <row r="13568" spans="1:12" ht="56.25" customHeight="1">
      <c r="A13568" s="97" t="s">
        <v>1493</v>
      </c>
      <c r="B13568" s="122" t="s">
        <v>10301</v>
      </c>
      <c r="C13568" s="123">
        <v>42642</v>
      </c>
      <c r="D13568" s="97" t="s">
        <v>15081</v>
      </c>
      <c r="E13568" s="97" t="s">
        <v>13</v>
      </c>
      <c r="F13568" s="97">
        <v>360829</v>
      </c>
      <c r="G13568" s="97"/>
      <c r="H13568" s="124" t="s">
        <v>1494</v>
      </c>
      <c r="I13568" s="125">
        <v>3.29</v>
      </c>
      <c r="J13568" s="125">
        <v>0</v>
      </c>
      <c r="K13568" s="126">
        <v>3.29</v>
      </c>
      <c r="L13568" s="100" t="s">
        <v>1324</v>
      </c>
    </row>
    <row r="13569" spans="1:12" ht="56.25" customHeight="1">
      <c r="A13569" s="97" t="s">
        <v>1493</v>
      </c>
      <c r="B13569" s="122" t="s">
        <v>10301</v>
      </c>
      <c r="C13569" s="123">
        <v>42642</v>
      </c>
      <c r="D13569" s="97" t="s">
        <v>15082</v>
      </c>
      <c r="E13569" s="97" t="s">
        <v>13</v>
      </c>
      <c r="F13569" s="97">
        <v>360831</v>
      </c>
      <c r="G13569" s="97"/>
      <c r="H13569" s="124" t="s">
        <v>1494</v>
      </c>
      <c r="I13569" s="125">
        <v>3.29</v>
      </c>
      <c r="J13569" s="125">
        <v>0</v>
      </c>
      <c r="K13569" s="126">
        <v>3.29</v>
      </c>
      <c r="L13569" s="100" t="s">
        <v>1324</v>
      </c>
    </row>
    <row r="13570" spans="1:12" ht="56.25" customHeight="1">
      <c r="A13570" s="97" t="s">
        <v>1493</v>
      </c>
      <c r="B13570" s="122" t="s">
        <v>10301</v>
      </c>
      <c r="C13570" s="123">
        <v>42642</v>
      </c>
      <c r="D13570" s="97" t="s">
        <v>15083</v>
      </c>
      <c r="E13570" s="97" t="s">
        <v>13</v>
      </c>
      <c r="F13570" s="97">
        <v>360833</v>
      </c>
      <c r="G13570" s="97"/>
      <c r="H13570" s="124" t="s">
        <v>1494</v>
      </c>
      <c r="I13570" s="125">
        <v>3.98</v>
      </c>
      <c r="J13570" s="125">
        <v>0</v>
      </c>
      <c r="K13570" s="126">
        <v>3.98</v>
      </c>
      <c r="L13570" s="100" t="s">
        <v>1324</v>
      </c>
    </row>
    <row r="13571" spans="1:12" ht="56.25" customHeight="1">
      <c r="A13571" s="97" t="s">
        <v>1493</v>
      </c>
      <c r="B13571" s="122" t="s">
        <v>10301</v>
      </c>
      <c r="C13571" s="123">
        <v>42642</v>
      </c>
      <c r="D13571" s="97" t="s">
        <v>15084</v>
      </c>
      <c r="E13571" s="97" t="s">
        <v>13</v>
      </c>
      <c r="F13571" s="97">
        <v>360835</v>
      </c>
      <c r="G13571" s="97"/>
      <c r="H13571" s="124" t="s">
        <v>1494</v>
      </c>
      <c r="I13571" s="125">
        <v>0.34</v>
      </c>
      <c r="J13571" s="125">
        <v>0</v>
      </c>
      <c r="K13571" s="126">
        <v>0.34</v>
      </c>
      <c r="L13571" s="100" t="s">
        <v>1324</v>
      </c>
    </row>
    <row r="13572" spans="1:12" ht="56.25" customHeight="1">
      <c r="A13572" s="97" t="s">
        <v>1493</v>
      </c>
      <c r="B13572" s="122" t="s">
        <v>10301</v>
      </c>
      <c r="C13572" s="123">
        <v>42642</v>
      </c>
      <c r="D13572" s="97" t="s">
        <v>15085</v>
      </c>
      <c r="E13572" s="97" t="s">
        <v>13</v>
      </c>
      <c r="F13572" s="97">
        <v>360837</v>
      </c>
      <c r="G13572" s="97"/>
      <c r="H13572" s="124" t="s">
        <v>1494</v>
      </c>
      <c r="I13572" s="125">
        <v>0.41</v>
      </c>
      <c r="J13572" s="125">
        <v>0</v>
      </c>
      <c r="K13572" s="126">
        <v>0.41</v>
      </c>
      <c r="L13572" s="100" t="s">
        <v>1324</v>
      </c>
    </row>
    <row r="13573" spans="1:12" ht="56.25" customHeight="1">
      <c r="A13573" s="97" t="s">
        <v>1493</v>
      </c>
      <c r="B13573" s="122" t="s">
        <v>10301</v>
      </c>
      <c r="C13573" s="123">
        <v>42642</v>
      </c>
      <c r="D13573" s="97" t="s">
        <v>15086</v>
      </c>
      <c r="E13573" s="97" t="s">
        <v>13</v>
      </c>
      <c r="F13573" s="97">
        <v>360839</v>
      </c>
      <c r="G13573" s="97"/>
      <c r="H13573" s="124" t="s">
        <v>1494</v>
      </c>
      <c r="I13573" s="125">
        <v>0.27</v>
      </c>
      <c r="J13573" s="125">
        <v>0</v>
      </c>
      <c r="K13573" s="126">
        <v>0.27</v>
      </c>
      <c r="L13573" s="100" t="s">
        <v>1324</v>
      </c>
    </row>
    <row r="13574" spans="1:12" ht="56.25" customHeight="1">
      <c r="A13574" s="97" t="s">
        <v>1493</v>
      </c>
      <c r="B13574" s="122" t="s">
        <v>10301</v>
      </c>
      <c r="C13574" s="123">
        <v>42642</v>
      </c>
      <c r="D13574" s="97" t="s">
        <v>15087</v>
      </c>
      <c r="E13574" s="97" t="s">
        <v>13</v>
      </c>
      <c r="F13574" s="97">
        <v>360841</v>
      </c>
      <c r="G13574" s="97"/>
      <c r="H13574" s="124" t="s">
        <v>1494</v>
      </c>
      <c r="I13574" s="125">
        <v>1.1000000000000001</v>
      </c>
      <c r="J13574" s="125">
        <v>0</v>
      </c>
      <c r="K13574" s="126">
        <v>1.1000000000000001</v>
      </c>
      <c r="L13574" s="100" t="s">
        <v>1324</v>
      </c>
    </row>
    <row r="13575" spans="1:12" ht="56.25" customHeight="1">
      <c r="A13575" s="97" t="s">
        <v>1493</v>
      </c>
      <c r="B13575" s="122" t="s">
        <v>10301</v>
      </c>
      <c r="C13575" s="123">
        <v>42642</v>
      </c>
      <c r="D13575" s="97" t="s">
        <v>15088</v>
      </c>
      <c r="E13575" s="97" t="s">
        <v>13</v>
      </c>
      <c r="F13575" s="97">
        <v>360843</v>
      </c>
      <c r="G13575" s="97"/>
      <c r="H13575" s="124" t="s">
        <v>1494</v>
      </c>
      <c r="I13575" s="125">
        <v>0.75</v>
      </c>
      <c r="J13575" s="125">
        <v>0</v>
      </c>
      <c r="K13575" s="126">
        <v>0.75</v>
      </c>
      <c r="L13575" s="100" t="s">
        <v>1324</v>
      </c>
    </row>
    <row r="13576" spans="1:12" ht="56.25" customHeight="1">
      <c r="A13576" s="97" t="s">
        <v>1493</v>
      </c>
      <c r="B13576" s="122" t="s">
        <v>10301</v>
      </c>
      <c r="C13576" s="123">
        <v>42642</v>
      </c>
      <c r="D13576" s="97" t="s">
        <v>15089</v>
      </c>
      <c r="E13576" s="97" t="s">
        <v>13</v>
      </c>
      <c r="F13576" s="97">
        <v>360845</v>
      </c>
      <c r="G13576" s="97"/>
      <c r="H13576" s="124" t="s">
        <v>1494</v>
      </c>
      <c r="I13576" s="125">
        <v>1.03</v>
      </c>
      <c r="J13576" s="125">
        <v>0</v>
      </c>
      <c r="K13576" s="126">
        <v>1.03</v>
      </c>
      <c r="L13576" s="100" t="s">
        <v>1324</v>
      </c>
    </row>
    <row r="13577" spans="1:12" ht="56.25" customHeight="1">
      <c r="A13577" s="97" t="s">
        <v>1493</v>
      </c>
      <c r="B13577" s="122" t="s">
        <v>10301</v>
      </c>
      <c r="C13577" s="123">
        <v>42642</v>
      </c>
      <c r="D13577" s="97" t="s">
        <v>15090</v>
      </c>
      <c r="E13577" s="97" t="s">
        <v>13</v>
      </c>
      <c r="F13577" s="97">
        <v>360847</v>
      </c>
      <c r="G13577" s="97"/>
      <c r="H13577" s="124" t="s">
        <v>1494</v>
      </c>
      <c r="I13577" s="125">
        <v>1.99</v>
      </c>
      <c r="J13577" s="125">
        <v>0</v>
      </c>
      <c r="K13577" s="126">
        <v>1.99</v>
      </c>
      <c r="L13577" s="100" t="s">
        <v>1324</v>
      </c>
    </row>
    <row r="13578" spans="1:12" ht="56.25" customHeight="1">
      <c r="A13578" s="97" t="s">
        <v>1493</v>
      </c>
      <c r="B13578" s="122" t="s">
        <v>10301</v>
      </c>
      <c r="C13578" s="123">
        <v>42642</v>
      </c>
      <c r="D13578" s="97" t="s">
        <v>15091</v>
      </c>
      <c r="E13578" s="97" t="s">
        <v>13</v>
      </c>
      <c r="F13578" s="97">
        <v>360849</v>
      </c>
      <c r="G13578" s="97"/>
      <c r="H13578" s="124" t="s">
        <v>1494</v>
      </c>
      <c r="I13578" s="125">
        <v>2.95</v>
      </c>
      <c r="J13578" s="125">
        <v>0</v>
      </c>
      <c r="K13578" s="126">
        <v>2.95</v>
      </c>
      <c r="L13578" s="100" t="s">
        <v>1324</v>
      </c>
    </row>
    <row r="13579" spans="1:12" ht="56.25" customHeight="1">
      <c r="A13579" s="97" t="s">
        <v>1493</v>
      </c>
      <c r="B13579" s="122" t="s">
        <v>10301</v>
      </c>
      <c r="C13579" s="123">
        <v>42642</v>
      </c>
      <c r="D13579" s="97" t="s">
        <v>15092</v>
      </c>
      <c r="E13579" s="97" t="s">
        <v>13</v>
      </c>
      <c r="F13579" s="97">
        <v>360851</v>
      </c>
      <c r="G13579" s="97"/>
      <c r="H13579" s="124" t="s">
        <v>1494</v>
      </c>
      <c r="I13579" s="125">
        <v>2.81</v>
      </c>
      <c r="J13579" s="125">
        <v>0</v>
      </c>
      <c r="K13579" s="126">
        <v>2.81</v>
      </c>
      <c r="L13579" s="100" t="s">
        <v>1324</v>
      </c>
    </row>
    <row r="13580" spans="1:12" ht="56.25" customHeight="1">
      <c r="A13580" s="97" t="s">
        <v>1493</v>
      </c>
      <c r="B13580" s="122" t="s">
        <v>10301</v>
      </c>
      <c r="C13580" s="123">
        <v>42643</v>
      </c>
      <c r="D13580" s="97" t="s">
        <v>15178</v>
      </c>
      <c r="E13580" s="97" t="s">
        <v>13</v>
      </c>
      <c r="F13580" s="97">
        <v>360900</v>
      </c>
      <c r="G13580" s="97"/>
      <c r="H13580" s="124" t="s">
        <v>1494</v>
      </c>
      <c r="I13580" s="125">
        <v>187.83</v>
      </c>
      <c r="J13580" s="125">
        <v>0</v>
      </c>
      <c r="K13580" s="126">
        <v>187.83</v>
      </c>
      <c r="L13580" s="100" t="s">
        <v>1324</v>
      </c>
    </row>
    <row r="13581" spans="1:12" ht="56.25" customHeight="1">
      <c r="A13581" s="97" t="s">
        <v>1493</v>
      </c>
      <c r="B13581" s="122" t="s">
        <v>1493</v>
      </c>
      <c r="C13581" s="123">
        <v>42671</v>
      </c>
      <c r="D13581" s="97" t="s">
        <v>15797</v>
      </c>
      <c r="E13581" s="97" t="s">
        <v>13</v>
      </c>
      <c r="F13581" s="97">
        <v>361766</v>
      </c>
      <c r="G13581" s="97"/>
      <c r="H13581" s="124" t="s">
        <v>1494</v>
      </c>
      <c r="I13581" s="125">
        <v>1743474.69</v>
      </c>
      <c r="J13581" s="125">
        <v>0</v>
      </c>
      <c r="K13581" s="126">
        <v>1743474.69</v>
      </c>
      <c r="L13581" s="100" t="s">
        <v>1324</v>
      </c>
    </row>
    <row r="13582" spans="1:12" ht="56.25" customHeight="1">
      <c r="A13582" s="97" t="s">
        <v>1493</v>
      </c>
      <c r="B13582" s="122" t="s">
        <v>1493</v>
      </c>
      <c r="C13582" s="123">
        <v>42671</v>
      </c>
      <c r="D13582" s="97" t="s">
        <v>15796</v>
      </c>
      <c r="E13582" s="97" t="s">
        <v>13</v>
      </c>
      <c r="F13582" s="97">
        <v>361768</v>
      </c>
      <c r="G13582" s="97"/>
      <c r="H13582" s="124" t="s">
        <v>1494</v>
      </c>
      <c r="I13582" s="125">
        <v>4788657.99</v>
      </c>
      <c r="J13582" s="125">
        <v>0</v>
      </c>
      <c r="K13582" s="126">
        <v>4788657.99</v>
      </c>
      <c r="L13582" s="100" t="s">
        <v>1324</v>
      </c>
    </row>
    <row r="13583" spans="1:12" ht="56.25" customHeight="1">
      <c r="A13583" s="97" t="s">
        <v>1493</v>
      </c>
      <c r="B13583" s="122" t="s">
        <v>1493</v>
      </c>
      <c r="C13583" s="123">
        <v>42671</v>
      </c>
      <c r="D13583" s="97" t="s">
        <v>15795</v>
      </c>
      <c r="E13583" s="97" t="s">
        <v>13</v>
      </c>
      <c r="F13583" s="97">
        <v>361770</v>
      </c>
      <c r="G13583" s="97"/>
      <c r="H13583" s="124" t="s">
        <v>1494</v>
      </c>
      <c r="I13583" s="125">
        <v>4056484.36</v>
      </c>
      <c r="J13583" s="125">
        <v>0</v>
      </c>
      <c r="K13583" s="126">
        <v>4056484.36</v>
      </c>
      <c r="L13583" s="100" t="s">
        <v>1324</v>
      </c>
    </row>
    <row r="13584" spans="1:12" ht="56.25" customHeight="1">
      <c r="A13584" s="97" t="s">
        <v>1493</v>
      </c>
      <c r="B13584" s="122" t="s">
        <v>1493</v>
      </c>
      <c r="C13584" s="123">
        <v>42671</v>
      </c>
      <c r="D13584" s="97" t="s">
        <v>15794</v>
      </c>
      <c r="E13584" s="97" t="s">
        <v>13</v>
      </c>
      <c r="F13584" s="97">
        <v>361772</v>
      </c>
      <c r="G13584" s="97"/>
      <c r="H13584" s="124" t="s">
        <v>1494</v>
      </c>
      <c r="I13584" s="125">
        <v>11141610.9</v>
      </c>
      <c r="J13584" s="125">
        <v>0</v>
      </c>
      <c r="K13584" s="126">
        <v>11141610.9</v>
      </c>
      <c r="L13584" s="100" t="s">
        <v>1324</v>
      </c>
    </row>
    <row r="13585" spans="1:12" ht="56.25" customHeight="1">
      <c r="A13585" s="97" t="s">
        <v>1493</v>
      </c>
      <c r="B13585" s="122" t="s">
        <v>1493</v>
      </c>
      <c r="C13585" s="123">
        <v>42671</v>
      </c>
      <c r="D13585" s="97" t="s">
        <v>15793</v>
      </c>
      <c r="E13585" s="97" t="s">
        <v>13</v>
      </c>
      <c r="F13585" s="97">
        <v>361774</v>
      </c>
      <c r="G13585" s="97"/>
      <c r="H13585" s="124" t="s">
        <v>1494</v>
      </c>
      <c r="I13585" s="125">
        <v>11141610.9</v>
      </c>
      <c r="J13585" s="125">
        <v>0</v>
      </c>
      <c r="K13585" s="126">
        <v>11141610.9</v>
      </c>
      <c r="L13585" s="100" t="s">
        <v>1324</v>
      </c>
    </row>
    <row r="13586" spans="1:12" ht="56.25" customHeight="1">
      <c r="A13586" s="97" t="s">
        <v>1493</v>
      </c>
      <c r="B13586" s="122" t="s">
        <v>1493</v>
      </c>
      <c r="C13586" s="123">
        <v>42671</v>
      </c>
      <c r="D13586" s="97" t="s">
        <v>15784</v>
      </c>
      <c r="E13586" s="97" t="s">
        <v>13</v>
      </c>
      <c r="F13586" s="97">
        <v>361776</v>
      </c>
      <c r="G13586" s="97"/>
      <c r="H13586" s="124" t="s">
        <v>1494</v>
      </c>
      <c r="I13586" s="125">
        <v>2049842.02</v>
      </c>
      <c r="J13586" s="125">
        <v>0</v>
      </c>
      <c r="K13586" s="126">
        <v>2049842.02</v>
      </c>
      <c r="L13586" s="100" t="s">
        <v>1324</v>
      </c>
    </row>
    <row r="13587" spans="1:12" ht="56.25" customHeight="1">
      <c r="A13587" s="97" t="s">
        <v>1493</v>
      </c>
      <c r="B13587" s="122" t="s">
        <v>1493</v>
      </c>
      <c r="C13587" s="123">
        <v>42671</v>
      </c>
      <c r="D13587" s="97" t="s">
        <v>15785</v>
      </c>
      <c r="E13587" s="97" t="s">
        <v>13</v>
      </c>
      <c r="F13587" s="97">
        <v>361778</v>
      </c>
      <c r="G13587" s="97"/>
      <c r="H13587" s="124" t="s">
        <v>1494</v>
      </c>
      <c r="I13587" s="125">
        <v>2273895.79</v>
      </c>
      <c r="J13587" s="125">
        <v>0</v>
      </c>
      <c r="K13587" s="126">
        <v>2273895.79</v>
      </c>
      <c r="L13587" s="100" t="s">
        <v>1324</v>
      </c>
    </row>
    <row r="13588" spans="1:12" ht="56.25" customHeight="1">
      <c r="A13588" s="97" t="s">
        <v>1493</v>
      </c>
      <c r="B13588" s="122" t="s">
        <v>1493</v>
      </c>
      <c r="C13588" s="123">
        <v>42671</v>
      </c>
      <c r="D13588" s="97" t="s">
        <v>15786</v>
      </c>
      <c r="E13588" s="97" t="s">
        <v>13</v>
      </c>
      <c r="F13588" s="97">
        <v>361780</v>
      </c>
      <c r="G13588" s="97"/>
      <c r="H13588" s="124" t="s">
        <v>1494</v>
      </c>
      <c r="I13588" s="125">
        <v>1259806.6200000001</v>
      </c>
      <c r="J13588" s="125">
        <v>0</v>
      </c>
      <c r="K13588" s="126">
        <v>1259806.6200000001</v>
      </c>
      <c r="L13588" s="100" t="s">
        <v>1324</v>
      </c>
    </row>
    <row r="13589" spans="1:12" ht="56.25" customHeight="1">
      <c r="A13589" s="97" t="s">
        <v>1493</v>
      </c>
      <c r="B13589" s="122" t="s">
        <v>1493</v>
      </c>
      <c r="C13589" s="123">
        <v>42671</v>
      </c>
      <c r="D13589" s="97" t="s">
        <v>15787</v>
      </c>
      <c r="E13589" s="97" t="s">
        <v>13</v>
      </c>
      <c r="F13589" s="97">
        <v>361782</v>
      </c>
      <c r="G13589" s="97"/>
      <c r="H13589" s="124" t="s">
        <v>1494</v>
      </c>
      <c r="I13589" s="125">
        <v>1067185.44</v>
      </c>
      <c r="J13589" s="125">
        <v>0</v>
      </c>
      <c r="K13589" s="126">
        <v>1067185.44</v>
      </c>
      <c r="L13589" s="100" t="s">
        <v>1324</v>
      </c>
    </row>
    <row r="13590" spans="1:12" ht="56.25" customHeight="1">
      <c r="A13590" s="97" t="s">
        <v>1493</v>
      </c>
      <c r="B13590" s="122" t="s">
        <v>1493</v>
      </c>
      <c r="C13590" s="123">
        <v>42671</v>
      </c>
      <c r="D13590" s="97" t="s">
        <v>15788</v>
      </c>
      <c r="E13590" s="97" t="s">
        <v>13</v>
      </c>
      <c r="F13590" s="97">
        <v>361784</v>
      </c>
      <c r="G13590" s="97"/>
      <c r="H13590" s="124" t="s">
        <v>1494</v>
      </c>
      <c r="I13590" s="125">
        <v>990323.05</v>
      </c>
      <c r="J13590" s="125">
        <v>0</v>
      </c>
      <c r="K13590" s="126">
        <v>990323.05</v>
      </c>
      <c r="L13590" s="100" t="s">
        <v>1324</v>
      </c>
    </row>
    <row r="13591" spans="1:12" ht="56.25" customHeight="1">
      <c r="A13591" s="97" t="s">
        <v>1493</v>
      </c>
      <c r="B13591" s="122" t="s">
        <v>1493</v>
      </c>
      <c r="C13591" s="123">
        <v>42671</v>
      </c>
      <c r="D13591" s="97" t="s">
        <v>15789</v>
      </c>
      <c r="E13591" s="97" t="s">
        <v>13</v>
      </c>
      <c r="F13591" s="97">
        <v>361786</v>
      </c>
      <c r="G13591" s="97"/>
      <c r="H13591" s="124" t="s">
        <v>1494</v>
      </c>
      <c r="I13591" s="125">
        <v>2673469.94</v>
      </c>
      <c r="J13591" s="125">
        <v>0</v>
      </c>
      <c r="K13591" s="126">
        <v>2673469.94</v>
      </c>
      <c r="L13591" s="100" t="s">
        <v>1324</v>
      </c>
    </row>
    <row r="13592" spans="1:12" ht="56.25" customHeight="1">
      <c r="A13592" s="97" t="s">
        <v>1493</v>
      </c>
      <c r="B13592" s="122" t="s">
        <v>1493</v>
      </c>
      <c r="C13592" s="123">
        <v>42671</v>
      </c>
      <c r="D13592" s="97" t="s">
        <v>15790</v>
      </c>
      <c r="E13592" s="97" t="s">
        <v>13</v>
      </c>
      <c r="F13592" s="97">
        <v>361788</v>
      </c>
      <c r="G13592" s="97"/>
      <c r="H13592" s="124" t="s">
        <v>1494</v>
      </c>
      <c r="I13592" s="125">
        <v>704738.5</v>
      </c>
      <c r="J13592" s="125">
        <v>0</v>
      </c>
      <c r="K13592" s="126">
        <v>704738.5</v>
      </c>
      <c r="L13592" s="100" t="s">
        <v>1324</v>
      </c>
    </row>
    <row r="13593" spans="1:12" ht="56.25" customHeight="1">
      <c r="A13593" s="97" t="s">
        <v>1493</v>
      </c>
      <c r="B13593" s="122" t="s">
        <v>1493</v>
      </c>
      <c r="C13593" s="123">
        <v>42671</v>
      </c>
      <c r="D13593" s="97" t="s">
        <v>15791</v>
      </c>
      <c r="E13593" s="97" t="s">
        <v>13</v>
      </c>
      <c r="F13593" s="97">
        <v>361790</v>
      </c>
      <c r="G13593" s="97"/>
      <c r="H13593" s="124" t="s">
        <v>1494</v>
      </c>
      <c r="I13593" s="125">
        <v>1284798.97</v>
      </c>
      <c r="J13593" s="125">
        <v>0</v>
      </c>
      <c r="K13593" s="126">
        <v>1284798.97</v>
      </c>
      <c r="L13593" s="100" t="s">
        <v>1324</v>
      </c>
    </row>
    <row r="13594" spans="1:12" ht="56.25" customHeight="1">
      <c r="A13594" s="97" t="s">
        <v>1493</v>
      </c>
      <c r="B13594" s="122" t="s">
        <v>1493</v>
      </c>
      <c r="C13594" s="123">
        <v>42671</v>
      </c>
      <c r="D13594" s="97" t="s">
        <v>15792</v>
      </c>
      <c r="E13594" s="97" t="s">
        <v>13</v>
      </c>
      <c r="F13594" s="97">
        <v>361792</v>
      </c>
      <c r="G13594" s="97"/>
      <c r="H13594" s="124" t="s">
        <v>1494</v>
      </c>
      <c r="I13594" s="125">
        <v>2989298.99</v>
      </c>
      <c r="J13594" s="125">
        <v>0</v>
      </c>
      <c r="K13594" s="126">
        <v>2989298.99</v>
      </c>
      <c r="L13594" s="100" t="s">
        <v>1324</v>
      </c>
    </row>
    <row r="13595" spans="1:12" ht="56.25" customHeight="1">
      <c r="A13595" s="97" t="s">
        <v>1493</v>
      </c>
      <c r="B13595" s="122" t="s">
        <v>1493</v>
      </c>
      <c r="C13595" s="123">
        <v>42671</v>
      </c>
      <c r="D13595" s="97" t="s">
        <v>15815</v>
      </c>
      <c r="E13595" s="97" t="s">
        <v>13</v>
      </c>
      <c r="F13595" s="97">
        <v>361794</v>
      </c>
      <c r="G13595" s="97"/>
      <c r="H13595" s="124" t="s">
        <v>1494</v>
      </c>
      <c r="I13595" s="125">
        <v>10151287.85</v>
      </c>
      <c r="J13595" s="125">
        <v>0</v>
      </c>
      <c r="K13595" s="126">
        <v>10151287.85</v>
      </c>
      <c r="L13595" s="100" t="s">
        <v>1324</v>
      </c>
    </row>
    <row r="13596" spans="1:12" ht="56.25" customHeight="1">
      <c r="A13596" s="97" t="s">
        <v>1493</v>
      </c>
      <c r="B13596" s="122" t="s">
        <v>1493</v>
      </c>
      <c r="C13596" s="123">
        <v>42671</v>
      </c>
      <c r="D13596" s="97" t="s">
        <v>15814</v>
      </c>
      <c r="E13596" s="97" t="s">
        <v>13</v>
      </c>
      <c r="F13596" s="97">
        <v>361796</v>
      </c>
      <c r="G13596" s="97"/>
      <c r="H13596" s="124" t="s">
        <v>1494</v>
      </c>
      <c r="I13596" s="125">
        <v>1345103.52</v>
      </c>
      <c r="J13596" s="125">
        <v>0</v>
      </c>
      <c r="K13596" s="126">
        <v>1345103.52</v>
      </c>
      <c r="L13596" s="100" t="s">
        <v>1324</v>
      </c>
    </row>
    <row r="13597" spans="1:12" ht="56.25" customHeight="1">
      <c r="A13597" s="97" t="s">
        <v>1493</v>
      </c>
      <c r="B13597" s="122" t="s">
        <v>1493</v>
      </c>
      <c r="C13597" s="123">
        <v>42671</v>
      </c>
      <c r="D13597" s="97" t="s">
        <v>15813</v>
      </c>
      <c r="E13597" s="97" t="s">
        <v>13</v>
      </c>
      <c r="F13597" s="97">
        <v>361798</v>
      </c>
      <c r="G13597" s="97"/>
      <c r="H13597" s="124" t="s">
        <v>1494</v>
      </c>
      <c r="I13597" s="125">
        <v>16729160.060000001</v>
      </c>
      <c r="J13597" s="125">
        <v>0</v>
      </c>
      <c r="K13597" s="126">
        <v>16729160.060000001</v>
      </c>
      <c r="L13597" s="100" t="s">
        <v>1324</v>
      </c>
    </row>
    <row r="13598" spans="1:12" ht="56.25" customHeight="1">
      <c r="A13598" s="97" t="s">
        <v>1493</v>
      </c>
      <c r="B13598" s="122" t="s">
        <v>1493</v>
      </c>
      <c r="C13598" s="123">
        <v>42671</v>
      </c>
      <c r="D13598" s="97" t="s">
        <v>15812</v>
      </c>
      <c r="E13598" s="97" t="s">
        <v>13</v>
      </c>
      <c r="F13598" s="97">
        <v>361800</v>
      </c>
      <c r="G13598" s="97"/>
      <c r="H13598" s="124" t="s">
        <v>1494</v>
      </c>
      <c r="I13598" s="125">
        <v>31279378.109999999</v>
      </c>
      <c r="J13598" s="125">
        <v>0</v>
      </c>
      <c r="K13598" s="126">
        <v>31279378.109999999</v>
      </c>
      <c r="L13598" s="100" t="s">
        <v>1324</v>
      </c>
    </row>
    <row r="13599" spans="1:12" ht="56.25" customHeight="1">
      <c r="A13599" s="97" t="s">
        <v>1493</v>
      </c>
      <c r="B13599" s="122" t="s">
        <v>1493</v>
      </c>
      <c r="C13599" s="123">
        <v>42671</v>
      </c>
      <c r="D13599" s="97" t="s">
        <v>15811</v>
      </c>
      <c r="E13599" s="97" t="s">
        <v>13</v>
      </c>
      <c r="F13599" s="97">
        <v>361802</v>
      </c>
      <c r="G13599" s="97"/>
      <c r="H13599" s="124" t="s">
        <v>1494</v>
      </c>
      <c r="I13599" s="125">
        <v>15159.300000000001</v>
      </c>
      <c r="J13599" s="125">
        <v>0</v>
      </c>
      <c r="K13599" s="126">
        <v>15159.300000000001</v>
      </c>
      <c r="L13599" s="100" t="s">
        <v>1324</v>
      </c>
    </row>
    <row r="13600" spans="1:12" ht="56.25" customHeight="1">
      <c r="A13600" s="97" t="s">
        <v>1493</v>
      </c>
      <c r="B13600" s="122" t="s">
        <v>1493</v>
      </c>
      <c r="C13600" s="123">
        <v>42671</v>
      </c>
      <c r="D13600" s="97" t="s">
        <v>15810</v>
      </c>
      <c r="E13600" s="97" t="s">
        <v>13</v>
      </c>
      <c r="F13600" s="97">
        <v>361804</v>
      </c>
      <c r="G13600" s="97"/>
      <c r="H13600" s="124" t="s">
        <v>1494</v>
      </c>
      <c r="I13600" s="125">
        <v>11623.17</v>
      </c>
      <c r="J13600" s="125">
        <v>0</v>
      </c>
      <c r="K13600" s="126">
        <v>11623.17</v>
      </c>
      <c r="L13600" s="100" t="s">
        <v>1324</v>
      </c>
    </row>
    <row r="13601" spans="1:12" ht="56.25" customHeight="1">
      <c r="A13601" s="97" t="s">
        <v>1493</v>
      </c>
      <c r="B13601" s="122" t="s">
        <v>1493</v>
      </c>
      <c r="C13601" s="123">
        <v>42671</v>
      </c>
      <c r="D13601" s="97" t="s">
        <v>15809</v>
      </c>
      <c r="E13601" s="97" t="s">
        <v>13</v>
      </c>
      <c r="F13601" s="97">
        <v>361806</v>
      </c>
      <c r="G13601" s="97"/>
      <c r="H13601" s="124" t="s">
        <v>1494</v>
      </c>
      <c r="I13601" s="125">
        <v>11623.17</v>
      </c>
      <c r="J13601" s="125">
        <v>0</v>
      </c>
      <c r="K13601" s="126">
        <v>11623.17</v>
      </c>
      <c r="L13601" s="100" t="s">
        <v>1324</v>
      </c>
    </row>
    <row r="13602" spans="1:12" ht="56.25" customHeight="1">
      <c r="A13602" s="97" t="s">
        <v>1493</v>
      </c>
      <c r="B13602" s="122" t="s">
        <v>1493</v>
      </c>
      <c r="C13602" s="123">
        <v>42671</v>
      </c>
      <c r="D13602" s="97" t="s">
        <v>15808</v>
      </c>
      <c r="E13602" s="97" t="s">
        <v>13</v>
      </c>
      <c r="F13602" s="97">
        <v>361808</v>
      </c>
      <c r="G13602" s="97"/>
      <c r="H13602" s="124" t="s">
        <v>1494</v>
      </c>
      <c r="I13602" s="125">
        <v>11623.17</v>
      </c>
      <c r="J13602" s="125">
        <v>0</v>
      </c>
      <c r="K13602" s="126">
        <v>11623.17</v>
      </c>
      <c r="L13602" s="100" t="s">
        <v>1324</v>
      </c>
    </row>
    <row r="13603" spans="1:12" ht="56.25" customHeight="1">
      <c r="A13603" s="97" t="s">
        <v>1493</v>
      </c>
      <c r="B13603" s="122" t="s">
        <v>1493</v>
      </c>
      <c r="C13603" s="123">
        <v>42671</v>
      </c>
      <c r="D13603" s="97" t="s">
        <v>15807</v>
      </c>
      <c r="E13603" s="97" t="s">
        <v>13</v>
      </c>
      <c r="F13603" s="97">
        <v>361810</v>
      </c>
      <c r="G13603" s="97"/>
      <c r="H13603" s="124" t="s">
        <v>1494</v>
      </c>
      <c r="I13603" s="125">
        <v>11623.17</v>
      </c>
      <c r="J13603" s="125">
        <v>0</v>
      </c>
      <c r="K13603" s="126">
        <v>11623.17</v>
      </c>
      <c r="L13603" s="100" t="s">
        <v>1324</v>
      </c>
    </row>
    <row r="13604" spans="1:12" ht="56.25" customHeight="1">
      <c r="A13604" s="97" t="s">
        <v>1493</v>
      </c>
      <c r="B13604" s="122" t="s">
        <v>1493</v>
      </c>
      <c r="C13604" s="123">
        <v>42671</v>
      </c>
      <c r="D13604" s="97" t="s">
        <v>15806</v>
      </c>
      <c r="E13604" s="97" t="s">
        <v>13</v>
      </c>
      <c r="F13604" s="97">
        <v>361812</v>
      </c>
      <c r="G13604" s="97"/>
      <c r="H13604" s="124" t="s">
        <v>1494</v>
      </c>
      <c r="I13604" s="125">
        <v>11623.17</v>
      </c>
      <c r="J13604" s="125">
        <v>0</v>
      </c>
      <c r="K13604" s="126">
        <v>11623.17</v>
      </c>
      <c r="L13604" s="100" t="s">
        <v>1324</v>
      </c>
    </row>
    <row r="13605" spans="1:12" ht="56.25" customHeight="1">
      <c r="A13605" s="97" t="s">
        <v>1493</v>
      </c>
      <c r="B13605" s="122" t="s">
        <v>1493</v>
      </c>
      <c r="C13605" s="123">
        <v>42671</v>
      </c>
      <c r="D13605" s="97" t="s">
        <v>15805</v>
      </c>
      <c r="E13605" s="97" t="s">
        <v>13</v>
      </c>
      <c r="F13605" s="97">
        <v>361814</v>
      </c>
      <c r="G13605" s="97"/>
      <c r="H13605" s="124" t="s">
        <v>1494</v>
      </c>
      <c r="I13605" s="125">
        <v>208529.18</v>
      </c>
      <c r="J13605" s="125">
        <v>0</v>
      </c>
      <c r="K13605" s="126">
        <v>208529.18</v>
      </c>
      <c r="L13605" s="100" t="s">
        <v>1324</v>
      </c>
    </row>
    <row r="13606" spans="1:12" ht="56.25" customHeight="1">
      <c r="A13606" s="97" t="s">
        <v>1493</v>
      </c>
      <c r="B13606" s="122" t="s">
        <v>1493</v>
      </c>
      <c r="C13606" s="123">
        <v>42671</v>
      </c>
      <c r="D13606" s="97" t="s">
        <v>15804</v>
      </c>
      <c r="E13606" s="97" t="s">
        <v>13</v>
      </c>
      <c r="F13606" s="97">
        <v>361816</v>
      </c>
      <c r="G13606" s="97"/>
      <c r="H13606" s="124" t="s">
        <v>1494</v>
      </c>
      <c r="I13606" s="125">
        <v>1743474.69</v>
      </c>
      <c r="J13606" s="125">
        <v>0</v>
      </c>
      <c r="K13606" s="126">
        <v>1743474.69</v>
      </c>
      <c r="L13606" s="100" t="s">
        <v>1324</v>
      </c>
    </row>
    <row r="13607" spans="1:12" ht="56.25" customHeight="1">
      <c r="A13607" s="97" t="s">
        <v>1493</v>
      </c>
      <c r="B13607" s="122" t="s">
        <v>1493</v>
      </c>
      <c r="C13607" s="123">
        <v>42671</v>
      </c>
      <c r="D13607" s="97" t="s">
        <v>15803</v>
      </c>
      <c r="E13607" s="97" t="s">
        <v>13</v>
      </c>
      <c r="F13607" s="97">
        <v>361818</v>
      </c>
      <c r="G13607" s="97"/>
      <c r="H13607" s="124" t="s">
        <v>1494</v>
      </c>
      <c r="I13607" s="125">
        <v>1743474.69</v>
      </c>
      <c r="J13607" s="125">
        <v>0</v>
      </c>
      <c r="K13607" s="126">
        <v>1743474.69</v>
      </c>
      <c r="L13607" s="100" t="s">
        <v>1324</v>
      </c>
    </row>
    <row r="13608" spans="1:12" ht="56.25" customHeight="1">
      <c r="A13608" s="97" t="s">
        <v>1493</v>
      </c>
      <c r="B13608" s="122" t="s">
        <v>1493</v>
      </c>
      <c r="C13608" s="123">
        <v>42671</v>
      </c>
      <c r="D13608" s="97" t="s">
        <v>15802</v>
      </c>
      <c r="E13608" s="97" t="s">
        <v>13</v>
      </c>
      <c r="F13608" s="97">
        <v>361820</v>
      </c>
      <c r="G13608" s="97"/>
      <c r="H13608" s="124" t="s">
        <v>1494</v>
      </c>
      <c r="I13608" s="125">
        <v>1743474.69</v>
      </c>
      <c r="J13608" s="125">
        <v>0</v>
      </c>
      <c r="K13608" s="126">
        <v>1743474.69</v>
      </c>
      <c r="L13608" s="100" t="s">
        <v>1324</v>
      </c>
    </row>
    <row r="13609" spans="1:12" ht="56.25" customHeight="1">
      <c r="A13609" s="97" t="s">
        <v>1493</v>
      </c>
      <c r="B13609" s="122" t="s">
        <v>1493</v>
      </c>
      <c r="C13609" s="123">
        <v>42671</v>
      </c>
      <c r="D13609" s="97" t="s">
        <v>15801</v>
      </c>
      <c r="E13609" s="97" t="s">
        <v>13</v>
      </c>
      <c r="F13609" s="97">
        <v>361822</v>
      </c>
      <c r="G13609" s="97"/>
      <c r="H13609" s="124" t="s">
        <v>1494</v>
      </c>
      <c r="I13609" s="125">
        <v>5357.66</v>
      </c>
      <c r="J13609" s="125">
        <v>0</v>
      </c>
      <c r="K13609" s="126">
        <v>5357.66</v>
      </c>
      <c r="L13609" s="100" t="s">
        <v>1324</v>
      </c>
    </row>
    <row r="13610" spans="1:12" ht="56.25" customHeight="1">
      <c r="A13610" s="97" t="s">
        <v>1493</v>
      </c>
      <c r="B13610" s="122" t="s">
        <v>1493</v>
      </c>
      <c r="C13610" s="123">
        <v>42671</v>
      </c>
      <c r="D13610" s="97" t="s">
        <v>15800</v>
      </c>
      <c r="E13610" s="97" t="s">
        <v>13</v>
      </c>
      <c r="F13610" s="97">
        <v>361824</v>
      </c>
      <c r="G13610" s="97"/>
      <c r="H13610" s="124" t="s">
        <v>1494</v>
      </c>
      <c r="I13610" s="125">
        <v>1412.27</v>
      </c>
      <c r="J13610" s="125">
        <v>0</v>
      </c>
      <c r="K13610" s="126">
        <v>1412.27</v>
      </c>
      <c r="L13610" s="100" t="s">
        <v>1324</v>
      </c>
    </row>
    <row r="13611" spans="1:12" ht="56.25" customHeight="1">
      <c r="A13611" s="97" t="s">
        <v>1493</v>
      </c>
      <c r="B13611" s="122" t="s">
        <v>1493</v>
      </c>
      <c r="C13611" s="123">
        <v>42671</v>
      </c>
      <c r="D13611" s="97" t="s">
        <v>15799</v>
      </c>
      <c r="E13611" s="97" t="s">
        <v>13</v>
      </c>
      <c r="F13611" s="97">
        <v>361826</v>
      </c>
      <c r="G13611" s="97"/>
      <c r="H13611" s="124" t="s">
        <v>1494</v>
      </c>
      <c r="I13611" s="125">
        <v>365.16</v>
      </c>
      <c r="J13611" s="125">
        <v>0</v>
      </c>
      <c r="K13611" s="126">
        <v>365.16</v>
      </c>
      <c r="L13611" s="100" t="s">
        <v>1324</v>
      </c>
    </row>
    <row r="13612" spans="1:12" ht="56.25" customHeight="1">
      <c r="A13612" s="97" t="s">
        <v>1493</v>
      </c>
      <c r="B13612" s="122" t="s">
        <v>1493</v>
      </c>
      <c r="C13612" s="123">
        <v>42671</v>
      </c>
      <c r="D13612" s="97" t="s">
        <v>15798</v>
      </c>
      <c r="E13612" s="97" t="s">
        <v>13</v>
      </c>
      <c r="F13612" s="97">
        <v>361828</v>
      </c>
      <c r="G13612" s="97"/>
      <c r="H13612" s="124" t="s">
        <v>1494</v>
      </c>
      <c r="I13612" s="125">
        <v>1080.72</v>
      </c>
      <c r="J13612" s="125">
        <v>0</v>
      </c>
      <c r="K13612" s="126">
        <v>1080.72</v>
      </c>
      <c r="L13612" s="100" t="s">
        <v>1324</v>
      </c>
    </row>
    <row r="13613" spans="1:12" ht="56.25" customHeight="1">
      <c r="A13613" s="97" t="s">
        <v>1493</v>
      </c>
      <c r="B13613" s="122" t="s">
        <v>1493</v>
      </c>
      <c r="C13613" s="123">
        <v>42671</v>
      </c>
      <c r="D13613" s="97" t="s">
        <v>15875</v>
      </c>
      <c r="E13613" s="97" t="s">
        <v>13</v>
      </c>
      <c r="F13613" s="97">
        <v>361830</v>
      </c>
      <c r="G13613" s="97"/>
      <c r="H13613" s="124" t="s">
        <v>1494</v>
      </c>
      <c r="I13613" s="125">
        <v>4107.91</v>
      </c>
      <c r="J13613" s="125">
        <v>0</v>
      </c>
      <c r="K13613" s="126">
        <v>4107.91</v>
      </c>
      <c r="L13613" s="100" t="s">
        <v>1324</v>
      </c>
    </row>
    <row r="13614" spans="1:12" ht="56.25" customHeight="1">
      <c r="A13614" s="97" t="s">
        <v>1493</v>
      </c>
      <c r="B13614" s="122" t="s">
        <v>1493</v>
      </c>
      <c r="C13614" s="123">
        <v>42671</v>
      </c>
      <c r="D13614" s="97" t="s">
        <v>15874</v>
      </c>
      <c r="E13614" s="97" t="s">
        <v>13</v>
      </c>
      <c r="F13614" s="97">
        <v>361832</v>
      </c>
      <c r="G13614" s="97"/>
      <c r="H13614" s="124" t="s">
        <v>1494</v>
      </c>
      <c r="I13614" s="125">
        <v>4107.91</v>
      </c>
      <c r="J13614" s="125">
        <v>0</v>
      </c>
      <c r="K13614" s="126">
        <v>4107.91</v>
      </c>
      <c r="L13614" s="100" t="s">
        <v>1324</v>
      </c>
    </row>
    <row r="13615" spans="1:12" ht="56.25" customHeight="1">
      <c r="A13615" s="97" t="s">
        <v>1493</v>
      </c>
      <c r="B13615" s="122" t="s">
        <v>1493</v>
      </c>
      <c r="C13615" s="123">
        <v>42671</v>
      </c>
      <c r="D13615" s="97" t="s">
        <v>15873</v>
      </c>
      <c r="E13615" s="97" t="s">
        <v>13</v>
      </c>
      <c r="F13615" s="97">
        <v>361834</v>
      </c>
      <c r="G13615" s="97"/>
      <c r="H13615" s="124" t="s">
        <v>1494</v>
      </c>
      <c r="I13615" s="125">
        <v>4107.91</v>
      </c>
      <c r="J13615" s="125">
        <v>0</v>
      </c>
      <c r="K13615" s="126">
        <v>4107.91</v>
      </c>
      <c r="L13615" s="100" t="s">
        <v>1324</v>
      </c>
    </row>
    <row r="13616" spans="1:12" ht="56.25" customHeight="1">
      <c r="A13616" s="97" t="s">
        <v>1493</v>
      </c>
      <c r="B13616" s="122" t="s">
        <v>1493</v>
      </c>
      <c r="C13616" s="123">
        <v>42671</v>
      </c>
      <c r="D13616" s="97" t="s">
        <v>15872</v>
      </c>
      <c r="E13616" s="97" t="s">
        <v>13</v>
      </c>
      <c r="F13616" s="97">
        <v>361836</v>
      </c>
      <c r="G13616" s="97"/>
      <c r="H13616" s="124" t="s">
        <v>1494</v>
      </c>
      <c r="I13616" s="125">
        <v>4107.91</v>
      </c>
      <c r="J13616" s="125">
        <v>0</v>
      </c>
      <c r="K13616" s="126">
        <v>4107.91</v>
      </c>
      <c r="L13616" s="100" t="s">
        <v>1324</v>
      </c>
    </row>
    <row r="13617" spans="1:12" ht="56.25" customHeight="1">
      <c r="A13617" s="97" t="s">
        <v>1493</v>
      </c>
      <c r="B13617" s="122" t="s">
        <v>1493</v>
      </c>
      <c r="C13617" s="123">
        <v>42671</v>
      </c>
      <c r="D13617" s="97" t="s">
        <v>15871</v>
      </c>
      <c r="E13617" s="97" t="s">
        <v>13</v>
      </c>
      <c r="F13617" s="97">
        <v>361838</v>
      </c>
      <c r="G13617" s="97"/>
      <c r="H13617" s="124" t="s">
        <v>1494</v>
      </c>
      <c r="I13617" s="125">
        <v>4107.91</v>
      </c>
      <c r="J13617" s="125">
        <v>0</v>
      </c>
      <c r="K13617" s="126">
        <v>4107.91</v>
      </c>
      <c r="L13617" s="100" t="s">
        <v>1324</v>
      </c>
    </row>
    <row r="13618" spans="1:12" ht="56.25" customHeight="1">
      <c r="A13618" s="97" t="s">
        <v>1493</v>
      </c>
      <c r="B13618" s="122" t="s">
        <v>1493</v>
      </c>
      <c r="C13618" s="123">
        <v>42671</v>
      </c>
      <c r="D13618" s="97" t="s">
        <v>15870</v>
      </c>
      <c r="E13618" s="97" t="s">
        <v>13</v>
      </c>
      <c r="F13618" s="97">
        <v>361840</v>
      </c>
      <c r="G13618" s="97"/>
      <c r="H13618" s="124" t="s">
        <v>1494</v>
      </c>
      <c r="I13618" s="125">
        <v>41636.840000000004</v>
      </c>
      <c r="J13618" s="125">
        <v>0</v>
      </c>
      <c r="K13618" s="126">
        <v>41636.840000000004</v>
      </c>
      <c r="L13618" s="100" t="s">
        <v>1324</v>
      </c>
    </row>
    <row r="13619" spans="1:12" ht="56.25" customHeight="1">
      <c r="A13619" s="97" t="s">
        <v>1493</v>
      </c>
      <c r="B13619" s="122" t="s">
        <v>1493</v>
      </c>
      <c r="C13619" s="123">
        <v>42671</v>
      </c>
      <c r="D13619" s="97" t="s">
        <v>15869</v>
      </c>
      <c r="E13619" s="97" t="s">
        <v>13</v>
      </c>
      <c r="F13619" s="97">
        <v>361842</v>
      </c>
      <c r="G13619" s="97"/>
      <c r="H13619" s="124" t="s">
        <v>1494</v>
      </c>
      <c r="I13619" s="125">
        <v>10975.66</v>
      </c>
      <c r="J13619" s="125">
        <v>0</v>
      </c>
      <c r="K13619" s="126">
        <v>10975.66</v>
      </c>
      <c r="L13619" s="100" t="s">
        <v>1324</v>
      </c>
    </row>
    <row r="13620" spans="1:12" ht="56.25" customHeight="1">
      <c r="A13620" s="97" t="s">
        <v>1493</v>
      </c>
      <c r="B13620" s="122" t="s">
        <v>1493</v>
      </c>
      <c r="C13620" s="123">
        <v>42671</v>
      </c>
      <c r="D13620" s="97" t="s">
        <v>15868</v>
      </c>
      <c r="E13620" s="97" t="s">
        <v>13</v>
      </c>
      <c r="F13620" s="97">
        <v>361844</v>
      </c>
      <c r="G13620" s="97"/>
      <c r="H13620" s="124" t="s">
        <v>1494</v>
      </c>
      <c r="I13620" s="125">
        <v>2837.57</v>
      </c>
      <c r="J13620" s="125">
        <v>0</v>
      </c>
      <c r="K13620" s="126">
        <v>2837.57</v>
      </c>
      <c r="L13620" s="100" t="s">
        <v>1324</v>
      </c>
    </row>
    <row r="13621" spans="1:12" ht="56.25" customHeight="1">
      <c r="A13621" s="97" t="s">
        <v>1493</v>
      </c>
      <c r="B13621" s="122" t="s">
        <v>1493</v>
      </c>
      <c r="C13621" s="123">
        <v>42671</v>
      </c>
      <c r="D13621" s="97" t="s">
        <v>15867</v>
      </c>
      <c r="E13621" s="97" t="s">
        <v>13</v>
      </c>
      <c r="F13621" s="97">
        <v>361846</v>
      </c>
      <c r="G13621" s="97"/>
      <c r="H13621" s="124" t="s">
        <v>1494</v>
      </c>
      <c r="I13621" s="125">
        <v>8398.7000000000007</v>
      </c>
      <c r="J13621" s="125">
        <v>0</v>
      </c>
      <c r="K13621" s="126">
        <v>8398.7000000000007</v>
      </c>
      <c r="L13621" s="100" t="s">
        <v>1324</v>
      </c>
    </row>
    <row r="13622" spans="1:12" ht="56.25" customHeight="1">
      <c r="A13622" s="97" t="s">
        <v>1493</v>
      </c>
      <c r="B13622" s="122" t="s">
        <v>1493</v>
      </c>
      <c r="C13622" s="123">
        <v>42671</v>
      </c>
      <c r="D13622" s="97" t="s">
        <v>15866</v>
      </c>
      <c r="E13622" s="97" t="s">
        <v>13</v>
      </c>
      <c r="F13622" s="97">
        <v>361848</v>
      </c>
      <c r="G13622" s="97"/>
      <c r="H13622" s="124" t="s">
        <v>1494</v>
      </c>
      <c r="I13622" s="125">
        <v>31924.38</v>
      </c>
      <c r="J13622" s="125">
        <v>0</v>
      </c>
      <c r="K13622" s="126">
        <v>31924.38</v>
      </c>
      <c r="L13622" s="100" t="s">
        <v>1324</v>
      </c>
    </row>
    <row r="13623" spans="1:12" ht="56.25" customHeight="1">
      <c r="A13623" s="97" t="s">
        <v>1493</v>
      </c>
      <c r="B13623" s="122" t="s">
        <v>1493</v>
      </c>
      <c r="C13623" s="123">
        <v>42671</v>
      </c>
      <c r="D13623" s="97" t="s">
        <v>15865</v>
      </c>
      <c r="E13623" s="97" t="s">
        <v>13</v>
      </c>
      <c r="F13623" s="97">
        <v>361850</v>
      </c>
      <c r="G13623" s="97"/>
      <c r="H13623" s="124" t="s">
        <v>1494</v>
      </c>
      <c r="I13623" s="125">
        <v>31924.38</v>
      </c>
      <c r="J13623" s="125">
        <v>0</v>
      </c>
      <c r="K13623" s="126">
        <v>31924.38</v>
      </c>
      <c r="L13623" s="100" t="s">
        <v>1324</v>
      </c>
    </row>
    <row r="13624" spans="1:12" ht="56.25" customHeight="1">
      <c r="A13624" s="97" t="s">
        <v>1493</v>
      </c>
      <c r="B13624" s="122" t="s">
        <v>1493</v>
      </c>
      <c r="C13624" s="123">
        <v>42671</v>
      </c>
      <c r="D13624" s="97" t="s">
        <v>15864</v>
      </c>
      <c r="E13624" s="97" t="s">
        <v>13</v>
      </c>
      <c r="F13624" s="97">
        <v>361852</v>
      </c>
      <c r="G13624" s="97"/>
      <c r="H13624" s="124" t="s">
        <v>1494</v>
      </c>
      <c r="I13624" s="125">
        <v>31924.38</v>
      </c>
      <c r="J13624" s="125">
        <v>0</v>
      </c>
      <c r="K13624" s="126">
        <v>31924.38</v>
      </c>
      <c r="L13624" s="100" t="s">
        <v>1324</v>
      </c>
    </row>
    <row r="13625" spans="1:12" ht="56.25" customHeight="1">
      <c r="A13625" s="97" t="s">
        <v>1493</v>
      </c>
      <c r="B13625" s="122" t="s">
        <v>1493</v>
      </c>
      <c r="C13625" s="123">
        <v>42671</v>
      </c>
      <c r="D13625" s="97" t="s">
        <v>15863</v>
      </c>
      <c r="E13625" s="97" t="s">
        <v>13</v>
      </c>
      <c r="F13625" s="97">
        <v>361854</v>
      </c>
      <c r="G13625" s="97"/>
      <c r="H13625" s="124" t="s">
        <v>1494</v>
      </c>
      <c r="I13625" s="125">
        <v>31924.38</v>
      </c>
      <c r="J13625" s="125">
        <v>0</v>
      </c>
      <c r="K13625" s="126">
        <v>31924.38</v>
      </c>
      <c r="L13625" s="100" t="s">
        <v>1324</v>
      </c>
    </row>
    <row r="13626" spans="1:12" ht="56.25" customHeight="1">
      <c r="A13626" s="97" t="s">
        <v>1493</v>
      </c>
      <c r="B13626" s="122" t="s">
        <v>1493</v>
      </c>
      <c r="C13626" s="123">
        <v>42671</v>
      </c>
      <c r="D13626" s="97" t="s">
        <v>15862</v>
      </c>
      <c r="E13626" s="97" t="s">
        <v>13</v>
      </c>
      <c r="F13626" s="97">
        <v>361856</v>
      </c>
      <c r="G13626" s="97"/>
      <c r="H13626" s="124" t="s">
        <v>1494</v>
      </c>
      <c r="I13626" s="125">
        <v>31924.38</v>
      </c>
      <c r="J13626" s="125">
        <v>0</v>
      </c>
      <c r="K13626" s="126">
        <v>31924.38</v>
      </c>
      <c r="L13626" s="100" t="s">
        <v>1324</v>
      </c>
    </row>
    <row r="13627" spans="1:12" ht="56.25" customHeight="1">
      <c r="A13627" s="97" t="s">
        <v>1493</v>
      </c>
      <c r="B13627" s="122" t="s">
        <v>1493</v>
      </c>
      <c r="C13627" s="123">
        <v>42671</v>
      </c>
      <c r="D13627" s="97" t="s">
        <v>15861</v>
      </c>
      <c r="E13627" s="97" t="s">
        <v>13</v>
      </c>
      <c r="F13627" s="97">
        <v>361858</v>
      </c>
      <c r="G13627" s="97"/>
      <c r="H13627" s="124" t="s">
        <v>1494</v>
      </c>
      <c r="I13627" s="125">
        <v>38124.379999999997</v>
      </c>
      <c r="J13627" s="125">
        <v>0</v>
      </c>
      <c r="K13627" s="126">
        <v>38124.379999999997</v>
      </c>
      <c r="L13627" s="100" t="s">
        <v>1324</v>
      </c>
    </row>
    <row r="13628" spans="1:12" ht="56.25" customHeight="1">
      <c r="A13628" s="97" t="s">
        <v>1493</v>
      </c>
      <c r="B13628" s="122" t="s">
        <v>1493</v>
      </c>
      <c r="C13628" s="123">
        <v>42671</v>
      </c>
      <c r="D13628" s="97" t="s">
        <v>15860</v>
      </c>
      <c r="E13628" s="97" t="s">
        <v>13</v>
      </c>
      <c r="F13628" s="97">
        <v>361860</v>
      </c>
      <c r="G13628" s="97"/>
      <c r="H13628" s="124" t="s">
        <v>1494</v>
      </c>
      <c r="I13628" s="125">
        <v>3027.18</v>
      </c>
      <c r="J13628" s="125">
        <v>0</v>
      </c>
      <c r="K13628" s="126">
        <v>3027.18</v>
      </c>
      <c r="L13628" s="100" t="s">
        <v>1324</v>
      </c>
    </row>
    <row r="13629" spans="1:12" ht="56.25" customHeight="1">
      <c r="A13629" s="97" t="s">
        <v>1493</v>
      </c>
      <c r="B13629" s="122" t="s">
        <v>1493</v>
      </c>
      <c r="C13629" s="123">
        <v>42671</v>
      </c>
      <c r="D13629" s="97" t="s">
        <v>15859</v>
      </c>
      <c r="E13629" s="97" t="s">
        <v>13</v>
      </c>
      <c r="F13629" s="97">
        <v>361862</v>
      </c>
      <c r="G13629" s="97"/>
      <c r="H13629" s="124" t="s">
        <v>1494</v>
      </c>
      <c r="I13629" s="125">
        <v>3742.75</v>
      </c>
      <c r="J13629" s="125">
        <v>0</v>
      </c>
      <c r="K13629" s="126">
        <v>3742.75</v>
      </c>
      <c r="L13629" s="100" t="s">
        <v>1324</v>
      </c>
    </row>
    <row r="13630" spans="1:12" ht="56.25" customHeight="1">
      <c r="A13630" s="97" t="s">
        <v>1493</v>
      </c>
      <c r="B13630" s="122" t="s">
        <v>1493</v>
      </c>
      <c r="C13630" s="123">
        <v>42671</v>
      </c>
      <c r="D13630" s="97" t="s">
        <v>15858</v>
      </c>
      <c r="E13630" s="97" t="s">
        <v>13</v>
      </c>
      <c r="F13630" s="97">
        <v>361864</v>
      </c>
      <c r="G13630" s="97"/>
      <c r="H13630" s="124" t="s">
        <v>1494</v>
      </c>
      <c r="I13630" s="125">
        <v>2695.57</v>
      </c>
      <c r="J13630" s="125">
        <v>0</v>
      </c>
      <c r="K13630" s="126">
        <v>2695.57</v>
      </c>
      <c r="L13630" s="100" t="s">
        <v>1324</v>
      </c>
    </row>
    <row r="13631" spans="1:12" ht="56.25" customHeight="1">
      <c r="A13631" s="97" t="s">
        <v>1493</v>
      </c>
      <c r="B13631" s="122" t="s">
        <v>1493</v>
      </c>
      <c r="C13631" s="123">
        <v>42671</v>
      </c>
      <c r="D13631" s="97" t="s">
        <v>15894</v>
      </c>
      <c r="E13631" s="97" t="s">
        <v>13</v>
      </c>
      <c r="F13631" s="97">
        <v>361866</v>
      </c>
      <c r="G13631" s="97"/>
      <c r="H13631" s="124" t="s">
        <v>1494</v>
      </c>
      <c r="I13631" s="125">
        <v>10590.06</v>
      </c>
      <c r="J13631" s="125">
        <v>0</v>
      </c>
      <c r="K13631" s="126">
        <v>10590.06</v>
      </c>
      <c r="L13631" s="100" t="s">
        <v>1324</v>
      </c>
    </row>
    <row r="13632" spans="1:12" ht="56.25" customHeight="1">
      <c r="A13632" s="97" t="s">
        <v>1493</v>
      </c>
      <c r="B13632" s="122" t="s">
        <v>1493</v>
      </c>
      <c r="C13632" s="123">
        <v>42671</v>
      </c>
      <c r="D13632" s="97" t="s">
        <v>15893</v>
      </c>
      <c r="E13632" s="97" t="s">
        <v>13</v>
      </c>
      <c r="F13632" s="97">
        <v>361868</v>
      </c>
      <c r="G13632" s="97"/>
      <c r="H13632" s="124" t="s">
        <v>1494</v>
      </c>
      <c r="I13632" s="125">
        <v>7627.09</v>
      </c>
      <c r="J13632" s="125">
        <v>0</v>
      </c>
      <c r="K13632" s="126">
        <v>7627.09</v>
      </c>
      <c r="L13632" s="100" t="s">
        <v>1324</v>
      </c>
    </row>
    <row r="13633" spans="1:12" ht="56.25" customHeight="1">
      <c r="A13633" s="97" t="s">
        <v>1493</v>
      </c>
      <c r="B13633" s="122" t="s">
        <v>1493</v>
      </c>
      <c r="C13633" s="123">
        <v>42671</v>
      </c>
      <c r="D13633" s="97" t="s">
        <v>15892</v>
      </c>
      <c r="E13633" s="97" t="s">
        <v>13</v>
      </c>
      <c r="F13633" s="97">
        <v>361870</v>
      </c>
      <c r="G13633" s="97"/>
      <c r="H13633" s="124" t="s">
        <v>1494</v>
      </c>
      <c r="I13633" s="125">
        <v>8565.33</v>
      </c>
      <c r="J13633" s="125">
        <v>0</v>
      </c>
      <c r="K13633" s="126">
        <v>8565.33</v>
      </c>
      <c r="L13633" s="100" t="s">
        <v>1324</v>
      </c>
    </row>
    <row r="13634" spans="1:12" ht="56.25" customHeight="1">
      <c r="A13634" s="97" t="s">
        <v>1493</v>
      </c>
      <c r="B13634" s="122" t="s">
        <v>1493</v>
      </c>
      <c r="C13634" s="123">
        <v>42671</v>
      </c>
      <c r="D13634" s="97" t="s">
        <v>15891</v>
      </c>
      <c r="E13634" s="97" t="s">
        <v>13</v>
      </c>
      <c r="F13634" s="97">
        <v>361872</v>
      </c>
      <c r="G13634" s="97"/>
      <c r="H13634" s="124" t="s">
        <v>1494</v>
      </c>
      <c r="I13634" s="125">
        <v>20948.73</v>
      </c>
      <c r="J13634" s="125">
        <v>0</v>
      </c>
      <c r="K13634" s="126">
        <v>20948.73</v>
      </c>
      <c r="L13634" s="100" t="s">
        <v>1324</v>
      </c>
    </row>
    <row r="13635" spans="1:12" ht="56.25" customHeight="1">
      <c r="A13635" s="97" t="s">
        <v>1493</v>
      </c>
      <c r="B13635" s="122" t="s">
        <v>1493</v>
      </c>
      <c r="C13635" s="123">
        <v>42671</v>
      </c>
      <c r="D13635" s="97" t="s">
        <v>15890</v>
      </c>
      <c r="E13635" s="97" t="s">
        <v>13</v>
      </c>
      <c r="F13635" s="97">
        <v>361874</v>
      </c>
      <c r="G13635" s="97"/>
      <c r="H13635" s="124" t="s">
        <v>1494</v>
      </c>
      <c r="I13635" s="125">
        <v>29086.81</v>
      </c>
      <c r="J13635" s="125">
        <v>0</v>
      </c>
      <c r="K13635" s="126">
        <v>29086.81</v>
      </c>
      <c r="L13635" s="100" t="s">
        <v>1324</v>
      </c>
    </row>
    <row r="13636" spans="1:12" ht="56.25" customHeight="1">
      <c r="A13636" s="97" t="s">
        <v>1493</v>
      </c>
      <c r="B13636" s="122" t="s">
        <v>1493</v>
      </c>
      <c r="C13636" s="123">
        <v>42671</v>
      </c>
      <c r="D13636" s="97" t="s">
        <v>15889</v>
      </c>
      <c r="E13636" s="97" t="s">
        <v>13</v>
      </c>
      <c r="F13636" s="97">
        <v>361876</v>
      </c>
      <c r="G13636" s="97"/>
      <c r="H13636" s="124" t="s">
        <v>1494</v>
      </c>
      <c r="I13636" s="125">
        <v>23525.68</v>
      </c>
      <c r="J13636" s="125">
        <v>0</v>
      </c>
      <c r="K13636" s="126">
        <v>23525.68</v>
      </c>
      <c r="L13636" s="100" t="s">
        <v>1324</v>
      </c>
    </row>
    <row r="13637" spans="1:12" ht="56.25" customHeight="1">
      <c r="A13637" s="97" t="s">
        <v>1493</v>
      </c>
      <c r="B13637" s="122" t="s">
        <v>1493</v>
      </c>
      <c r="C13637" s="123">
        <v>42671</v>
      </c>
      <c r="D13637" s="97" t="s">
        <v>15888</v>
      </c>
      <c r="E13637" s="97" t="s">
        <v>13</v>
      </c>
      <c r="F13637" s="97">
        <v>361879</v>
      </c>
      <c r="G13637" s="97"/>
      <c r="H13637" s="124" t="s">
        <v>1494</v>
      </c>
      <c r="I13637" s="125">
        <v>1743474.69</v>
      </c>
      <c r="J13637" s="125">
        <v>0</v>
      </c>
      <c r="K13637" s="126">
        <v>1743474.69</v>
      </c>
      <c r="L13637" s="100" t="s">
        <v>1324</v>
      </c>
    </row>
    <row r="13638" spans="1:12" ht="56.25" customHeight="1">
      <c r="A13638" s="97" t="s">
        <v>1493</v>
      </c>
      <c r="B13638" s="122" t="s">
        <v>1493</v>
      </c>
      <c r="C13638" s="123">
        <v>42671</v>
      </c>
      <c r="D13638" s="97" t="s">
        <v>15887</v>
      </c>
      <c r="E13638" s="97" t="s">
        <v>13</v>
      </c>
      <c r="F13638" s="97">
        <v>361881</v>
      </c>
      <c r="G13638" s="97"/>
      <c r="H13638" s="124" t="s">
        <v>1494</v>
      </c>
      <c r="I13638" s="125">
        <v>4788657.99</v>
      </c>
      <c r="J13638" s="125">
        <v>0</v>
      </c>
      <c r="K13638" s="126">
        <v>4788657.99</v>
      </c>
      <c r="L13638" s="100" t="s">
        <v>1324</v>
      </c>
    </row>
    <row r="13639" spans="1:12" ht="56.25" customHeight="1">
      <c r="A13639" s="97" t="s">
        <v>1493</v>
      </c>
      <c r="B13639" s="122" t="s">
        <v>1493</v>
      </c>
      <c r="C13639" s="123">
        <v>42671</v>
      </c>
      <c r="D13639" s="97" t="s">
        <v>15886</v>
      </c>
      <c r="E13639" s="97" t="s">
        <v>13</v>
      </c>
      <c r="F13639" s="97">
        <v>361883</v>
      </c>
      <c r="G13639" s="97"/>
      <c r="H13639" s="124" t="s">
        <v>1494</v>
      </c>
      <c r="I13639" s="125">
        <v>4788657.99</v>
      </c>
      <c r="J13639" s="125">
        <v>0</v>
      </c>
      <c r="K13639" s="126">
        <v>4788657.99</v>
      </c>
      <c r="L13639" s="100" t="s">
        <v>1324</v>
      </c>
    </row>
    <row r="13640" spans="1:12" ht="56.25" customHeight="1">
      <c r="A13640" s="97" t="s">
        <v>1493</v>
      </c>
      <c r="B13640" s="122" t="s">
        <v>1493</v>
      </c>
      <c r="C13640" s="123">
        <v>42671</v>
      </c>
      <c r="D13640" s="97" t="s">
        <v>15885</v>
      </c>
      <c r="E13640" s="97" t="s">
        <v>13</v>
      </c>
      <c r="F13640" s="97">
        <v>361885</v>
      </c>
      <c r="G13640" s="97"/>
      <c r="H13640" s="124" t="s">
        <v>1494</v>
      </c>
      <c r="I13640" s="125">
        <v>4788657.99</v>
      </c>
      <c r="J13640" s="125">
        <v>0</v>
      </c>
      <c r="K13640" s="126">
        <v>4788657.99</v>
      </c>
      <c r="L13640" s="100" t="s">
        <v>1324</v>
      </c>
    </row>
    <row r="13641" spans="1:12" ht="56.25" customHeight="1">
      <c r="A13641" s="97" t="s">
        <v>1493</v>
      </c>
      <c r="B13641" s="122" t="s">
        <v>1493</v>
      </c>
      <c r="C13641" s="123">
        <v>42671</v>
      </c>
      <c r="D13641" s="97" t="s">
        <v>15884</v>
      </c>
      <c r="E13641" s="97" t="s">
        <v>13</v>
      </c>
      <c r="F13641" s="97">
        <v>361887</v>
      </c>
      <c r="G13641" s="97"/>
      <c r="H13641" s="124" t="s">
        <v>1494</v>
      </c>
      <c r="I13641" s="125">
        <v>4788657.99</v>
      </c>
      <c r="J13641" s="125">
        <v>0</v>
      </c>
      <c r="K13641" s="126">
        <v>4788657.99</v>
      </c>
      <c r="L13641" s="100" t="s">
        <v>1324</v>
      </c>
    </row>
    <row r="13642" spans="1:12" ht="56.25" customHeight="1">
      <c r="A13642" s="97" t="s">
        <v>1493</v>
      </c>
      <c r="B13642" s="122" t="s">
        <v>1493</v>
      </c>
      <c r="C13642" s="123">
        <v>42671</v>
      </c>
      <c r="D13642" s="97" t="s">
        <v>15883</v>
      </c>
      <c r="E13642" s="97" t="s">
        <v>13</v>
      </c>
      <c r="F13642" s="97">
        <v>361889</v>
      </c>
      <c r="G13642" s="97"/>
      <c r="H13642" s="124" t="s">
        <v>1494</v>
      </c>
      <c r="I13642" s="125">
        <v>4056484.36</v>
      </c>
      <c r="J13642" s="125">
        <v>0</v>
      </c>
      <c r="K13642" s="126">
        <v>4056484.36</v>
      </c>
      <c r="L13642" s="100" t="s">
        <v>1324</v>
      </c>
    </row>
    <row r="13643" spans="1:12" ht="56.25" customHeight="1">
      <c r="A13643" s="97" t="s">
        <v>1493</v>
      </c>
      <c r="B13643" s="122" t="s">
        <v>1493</v>
      </c>
      <c r="C13643" s="123">
        <v>42671</v>
      </c>
      <c r="D13643" s="97" t="s">
        <v>15882</v>
      </c>
      <c r="E13643" s="97" t="s">
        <v>13</v>
      </c>
      <c r="F13643" s="97">
        <v>361891</v>
      </c>
      <c r="G13643" s="97"/>
      <c r="H13643" s="124" t="s">
        <v>1494</v>
      </c>
      <c r="I13643" s="125">
        <v>4056484.36</v>
      </c>
      <c r="J13643" s="125">
        <v>0</v>
      </c>
      <c r="K13643" s="126">
        <v>4056484.36</v>
      </c>
      <c r="L13643" s="100" t="s">
        <v>1324</v>
      </c>
    </row>
    <row r="13644" spans="1:12" ht="56.25" customHeight="1">
      <c r="A13644" s="97" t="s">
        <v>1493</v>
      </c>
      <c r="B13644" s="122" t="s">
        <v>1493</v>
      </c>
      <c r="C13644" s="123">
        <v>42671</v>
      </c>
      <c r="D13644" s="97" t="s">
        <v>15881</v>
      </c>
      <c r="E13644" s="97" t="s">
        <v>13</v>
      </c>
      <c r="F13644" s="97">
        <v>361893</v>
      </c>
      <c r="G13644" s="97"/>
      <c r="H13644" s="124" t="s">
        <v>1494</v>
      </c>
      <c r="I13644" s="125">
        <v>4056484.36</v>
      </c>
      <c r="J13644" s="125">
        <v>0</v>
      </c>
      <c r="K13644" s="126">
        <v>4056484.36</v>
      </c>
      <c r="L13644" s="100" t="s">
        <v>1324</v>
      </c>
    </row>
    <row r="13645" spans="1:12" ht="56.25" customHeight="1">
      <c r="A13645" s="97" t="s">
        <v>1493</v>
      </c>
      <c r="B13645" s="122" t="s">
        <v>1493</v>
      </c>
      <c r="C13645" s="123">
        <v>42671</v>
      </c>
      <c r="D13645" s="97" t="s">
        <v>15880</v>
      </c>
      <c r="E13645" s="97" t="s">
        <v>13</v>
      </c>
      <c r="F13645" s="97">
        <v>361895</v>
      </c>
      <c r="G13645" s="97"/>
      <c r="H13645" s="124" t="s">
        <v>1494</v>
      </c>
      <c r="I13645" s="125">
        <v>4056484.36</v>
      </c>
      <c r="J13645" s="125">
        <v>0</v>
      </c>
      <c r="K13645" s="126">
        <v>4056484.36</v>
      </c>
      <c r="L13645" s="100" t="s">
        <v>1324</v>
      </c>
    </row>
    <row r="13646" spans="1:12" ht="56.25" customHeight="1">
      <c r="A13646" s="97" t="s">
        <v>1493</v>
      </c>
      <c r="B13646" s="122" t="s">
        <v>1493</v>
      </c>
      <c r="C13646" s="123">
        <v>42671</v>
      </c>
      <c r="D13646" s="97" t="s">
        <v>15879</v>
      </c>
      <c r="E13646" s="97" t="s">
        <v>13</v>
      </c>
      <c r="F13646" s="97">
        <v>361897</v>
      </c>
      <c r="G13646" s="97"/>
      <c r="H13646" s="124" t="s">
        <v>1494</v>
      </c>
      <c r="I13646" s="125">
        <v>11141610.9</v>
      </c>
      <c r="J13646" s="125">
        <v>0</v>
      </c>
      <c r="K13646" s="126">
        <v>11141610.9</v>
      </c>
      <c r="L13646" s="100" t="s">
        <v>1324</v>
      </c>
    </row>
    <row r="13647" spans="1:12" ht="56.25" customHeight="1">
      <c r="A13647" s="97" t="s">
        <v>1493</v>
      </c>
      <c r="B13647" s="122" t="s">
        <v>1493</v>
      </c>
      <c r="C13647" s="123">
        <v>42671</v>
      </c>
      <c r="D13647" s="97" t="s">
        <v>15878</v>
      </c>
      <c r="E13647" s="97" t="s">
        <v>13</v>
      </c>
      <c r="F13647" s="97">
        <v>361899</v>
      </c>
      <c r="G13647" s="97"/>
      <c r="H13647" s="124" t="s">
        <v>1494</v>
      </c>
      <c r="I13647" s="125">
        <v>11141610.9</v>
      </c>
      <c r="J13647" s="125">
        <v>0</v>
      </c>
      <c r="K13647" s="126">
        <v>11141610.9</v>
      </c>
      <c r="L13647" s="100" t="s">
        <v>1324</v>
      </c>
    </row>
    <row r="13648" spans="1:12" ht="56.25" customHeight="1">
      <c r="A13648" s="97" t="s">
        <v>1493</v>
      </c>
      <c r="B13648" s="122" t="s">
        <v>1493</v>
      </c>
      <c r="C13648" s="123">
        <v>42671</v>
      </c>
      <c r="D13648" s="97" t="s">
        <v>15877</v>
      </c>
      <c r="E13648" s="97" t="s">
        <v>13</v>
      </c>
      <c r="F13648" s="97">
        <v>361901</v>
      </c>
      <c r="G13648" s="97"/>
      <c r="H13648" s="124" t="s">
        <v>1494</v>
      </c>
      <c r="I13648" s="125">
        <v>11141610.9</v>
      </c>
      <c r="J13648" s="125">
        <v>0</v>
      </c>
      <c r="K13648" s="126">
        <v>11141610.9</v>
      </c>
      <c r="L13648" s="100" t="s">
        <v>1324</v>
      </c>
    </row>
    <row r="13649" spans="1:12" ht="56.25" customHeight="1">
      <c r="A13649" s="97" t="s">
        <v>1493</v>
      </c>
      <c r="B13649" s="122" t="s">
        <v>1493</v>
      </c>
      <c r="C13649" s="123">
        <v>42671</v>
      </c>
      <c r="D13649" s="97" t="s">
        <v>15876</v>
      </c>
      <c r="E13649" s="97" t="s">
        <v>13</v>
      </c>
      <c r="F13649" s="97">
        <v>361903</v>
      </c>
      <c r="G13649" s="97"/>
      <c r="H13649" s="124" t="s">
        <v>1494</v>
      </c>
      <c r="I13649" s="125">
        <v>2049842.02</v>
      </c>
      <c r="J13649" s="125">
        <v>0</v>
      </c>
      <c r="K13649" s="126">
        <v>2049842.02</v>
      </c>
      <c r="L13649" s="100" t="s">
        <v>1324</v>
      </c>
    </row>
    <row r="13650" spans="1:12" ht="56.25" customHeight="1">
      <c r="A13650" s="97" t="s">
        <v>1493</v>
      </c>
      <c r="B13650" s="122" t="s">
        <v>1493</v>
      </c>
      <c r="C13650" s="123">
        <v>42671</v>
      </c>
      <c r="D13650" s="97" t="s">
        <v>15839</v>
      </c>
      <c r="E13650" s="97" t="s">
        <v>13</v>
      </c>
      <c r="F13650" s="97">
        <v>361905</v>
      </c>
      <c r="G13650" s="97"/>
      <c r="H13650" s="124" t="s">
        <v>1494</v>
      </c>
      <c r="I13650" s="125">
        <v>2049842.02</v>
      </c>
      <c r="J13650" s="125">
        <v>0</v>
      </c>
      <c r="K13650" s="126">
        <v>2049842.02</v>
      </c>
      <c r="L13650" s="100" t="s">
        <v>1324</v>
      </c>
    </row>
    <row r="13651" spans="1:12" ht="56.25" customHeight="1">
      <c r="A13651" s="97" t="s">
        <v>1493</v>
      </c>
      <c r="B13651" s="122" t="s">
        <v>1493</v>
      </c>
      <c r="C13651" s="123">
        <v>42671</v>
      </c>
      <c r="D13651" s="97" t="s">
        <v>15838</v>
      </c>
      <c r="E13651" s="97" t="s">
        <v>13</v>
      </c>
      <c r="F13651" s="97">
        <v>361907</v>
      </c>
      <c r="G13651" s="97"/>
      <c r="H13651" s="124" t="s">
        <v>1494</v>
      </c>
      <c r="I13651" s="125">
        <v>2049842.02</v>
      </c>
      <c r="J13651" s="125">
        <v>0</v>
      </c>
      <c r="K13651" s="126">
        <v>2049842.02</v>
      </c>
      <c r="L13651" s="100" t="s">
        <v>1324</v>
      </c>
    </row>
    <row r="13652" spans="1:12" ht="56.25" customHeight="1">
      <c r="A13652" s="97" t="s">
        <v>1493</v>
      </c>
      <c r="B13652" s="122" t="s">
        <v>1493</v>
      </c>
      <c r="C13652" s="123">
        <v>42671</v>
      </c>
      <c r="D13652" s="97" t="s">
        <v>15837</v>
      </c>
      <c r="E13652" s="97" t="s">
        <v>13</v>
      </c>
      <c r="F13652" s="97">
        <v>361909</v>
      </c>
      <c r="G13652" s="97"/>
      <c r="H13652" s="124" t="s">
        <v>1494</v>
      </c>
      <c r="I13652" s="125">
        <v>2049842.02</v>
      </c>
      <c r="J13652" s="125">
        <v>0</v>
      </c>
      <c r="K13652" s="126">
        <v>2049842.02</v>
      </c>
      <c r="L13652" s="100" t="s">
        <v>1324</v>
      </c>
    </row>
    <row r="13653" spans="1:12" ht="56.25" customHeight="1">
      <c r="A13653" s="97" t="s">
        <v>1493</v>
      </c>
      <c r="B13653" s="122" t="s">
        <v>1493</v>
      </c>
      <c r="C13653" s="123">
        <v>42671</v>
      </c>
      <c r="D13653" s="97" t="s">
        <v>15836</v>
      </c>
      <c r="E13653" s="97" t="s">
        <v>13</v>
      </c>
      <c r="F13653" s="97">
        <v>361911</v>
      </c>
      <c r="G13653" s="97"/>
      <c r="H13653" s="124" t="s">
        <v>1494</v>
      </c>
      <c r="I13653" s="125">
        <v>599408.96</v>
      </c>
      <c r="J13653" s="125">
        <v>0</v>
      </c>
      <c r="K13653" s="126">
        <v>599408.96</v>
      </c>
      <c r="L13653" s="100" t="s">
        <v>1324</v>
      </c>
    </row>
    <row r="13654" spans="1:12" ht="56.25" customHeight="1">
      <c r="A13654" s="97" t="s">
        <v>1493</v>
      </c>
      <c r="B13654" s="122" t="s">
        <v>1493</v>
      </c>
      <c r="C13654" s="123">
        <v>42671</v>
      </c>
      <c r="D13654" s="97" t="s">
        <v>15835</v>
      </c>
      <c r="E13654" s="97" t="s">
        <v>13</v>
      </c>
      <c r="F13654" s="97">
        <v>361913</v>
      </c>
      <c r="G13654" s="97"/>
      <c r="H13654" s="124" t="s">
        <v>1494</v>
      </c>
      <c r="I13654" s="125">
        <v>154968.91</v>
      </c>
      <c r="J13654" s="125">
        <v>0</v>
      </c>
      <c r="K13654" s="126">
        <v>154968.91</v>
      </c>
      <c r="L13654" s="100" t="s">
        <v>1324</v>
      </c>
    </row>
    <row r="13655" spans="1:12" ht="56.25" customHeight="1">
      <c r="A13655" s="97" t="s">
        <v>1493</v>
      </c>
      <c r="B13655" s="122" t="s">
        <v>1493</v>
      </c>
      <c r="C13655" s="123">
        <v>42671</v>
      </c>
      <c r="D13655" s="97" t="s">
        <v>15834</v>
      </c>
      <c r="E13655" s="97" t="s">
        <v>13</v>
      </c>
      <c r="F13655" s="97">
        <v>361915</v>
      </c>
      <c r="G13655" s="97"/>
      <c r="H13655" s="124" t="s">
        <v>1494</v>
      </c>
      <c r="I13655" s="125">
        <v>458675.65</v>
      </c>
      <c r="J13655" s="125">
        <v>0</v>
      </c>
      <c r="K13655" s="126">
        <v>458675.65</v>
      </c>
      <c r="L13655" s="100" t="s">
        <v>1324</v>
      </c>
    </row>
    <row r="13656" spans="1:12" ht="56.25" customHeight="1">
      <c r="A13656" s="97" t="s">
        <v>1493</v>
      </c>
      <c r="B13656" s="122" t="s">
        <v>1493</v>
      </c>
      <c r="C13656" s="123">
        <v>42671</v>
      </c>
      <c r="D13656" s="97" t="s">
        <v>15833</v>
      </c>
      <c r="E13656" s="97" t="s">
        <v>13</v>
      </c>
      <c r="F13656" s="97">
        <v>361917</v>
      </c>
      <c r="G13656" s="97"/>
      <c r="H13656" s="124" t="s">
        <v>1494</v>
      </c>
      <c r="I13656" s="125">
        <v>1646347.18</v>
      </c>
      <c r="J13656" s="125">
        <v>0</v>
      </c>
      <c r="K13656" s="126">
        <v>1646347.18</v>
      </c>
      <c r="L13656" s="100" t="s">
        <v>1324</v>
      </c>
    </row>
    <row r="13657" spans="1:12" ht="56.25" customHeight="1">
      <c r="A13657" s="97" t="s">
        <v>1493</v>
      </c>
      <c r="B13657" s="122" t="s">
        <v>1493</v>
      </c>
      <c r="C13657" s="123">
        <v>42671</v>
      </c>
      <c r="D13657" s="97" t="s">
        <v>15832</v>
      </c>
      <c r="E13657" s="97" t="s">
        <v>13</v>
      </c>
      <c r="F13657" s="97">
        <v>361919</v>
      </c>
      <c r="G13657" s="97"/>
      <c r="H13657" s="124" t="s">
        <v>1494</v>
      </c>
      <c r="I13657" s="125">
        <v>6245521.8799999999</v>
      </c>
      <c r="J13657" s="125">
        <v>0</v>
      </c>
      <c r="K13657" s="126">
        <v>6245521.8799999999</v>
      </c>
      <c r="L13657" s="100" t="s">
        <v>1324</v>
      </c>
    </row>
    <row r="13658" spans="1:12" ht="56.25" customHeight="1">
      <c r="A13658" s="97" t="s">
        <v>1493</v>
      </c>
      <c r="B13658" s="122" t="s">
        <v>1493</v>
      </c>
      <c r="C13658" s="123">
        <v>42671</v>
      </c>
      <c r="D13658" s="97" t="s">
        <v>15831</v>
      </c>
      <c r="E13658" s="97" t="s">
        <v>13</v>
      </c>
      <c r="F13658" s="97">
        <v>361921</v>
      </c>
      <c r="G13658" s="97"/>
      <c r="H13658" s="124" t="s">
        <v>1494</v>
      </c>
      <c r="I13658" s="125">
        <v>425640.29000000004</v>
      </c>
      <c r="J13658" s="125">
        <v>0</v>
      </c>
      <c r="K13658" s="126">
        <v>425640.29000000004</v>
      </c>
      <c r="L13658" s="100" t="s">
        <v>1324</v>
      </c>
    </row>
    <row r="13659" spans="1:12" ht="56.25" customHeight="1">
      <c r="A13659" s="97" t="s">
        <v>1493</v>
      </c>
      <c r="B13659" s="122" t="s">
        <v>1493</v>
      </c>
      <c r="C13659" s="123">
        <v>42671</v>
      </c>
      <c r="D13659" s="97" t="s">
        <v>15830</v>
      </c>
      <c r="E13659" s="97" t="s">
        <v>13</v>
      </c>
      <c r="F13659" s="97">
        <v>361923</v>
      </c>
      <c r="G13659" s="97"/>
      <c r="H13659" s="124" t="s">
        <v>1494</v>
      </c>
      <c r="I13659" s="125">
        <v>1394624.9</v>
      </c>
      <c r="J13659" s="125">
        <v>0</v>
      </c>
      <c r="K13659" s="126">
        <v>1394624.9</v>
      </c>
      <c r="L13659" s="100" t="s">
        <v>1324</v>
      </c>
    </row>
    <row r="13660" spans="1:12" ht="56.25" customHeight="1">
      <c r="A13660" s="97" t="s">
        <v>1493</v>
      </c>
      <c r="B13660" s="122" t="s">
        <v>1493</v>
      </c>
      <c r="C13660" s="123">
        <v>42671</v>
      </c>
      <c r="D13660" s="97" t="s">
        <v>15829</v>
      </c>
      <c r="E13660" s="97" t="s">
        <v>13</v>
      </c>
      <c r="F13660" s="97">
        <v>361925</v>
      </c>
      <c r="G13660" s="97"/>
      <c r="H13660" s="124" t="s">
        <v>1494</v>
      </c>
      <c r="I13660" s="125">
        <v>5290597.53</v>
      </c>
      <c r="J13660" s="125">
        <v>0</v>
      </c>
      <c r="K13660" s="126">
        <v>5290597.53</v>
      </c>
      <c r="L13660" s="100" t="s">
        <v>1324</v>
      </c>
    </row>
    <row r="13661" spans="1:12" ht="56.25" customHeight="1">
      <c r="A13661" s="97" t="s">
        <v>1493</v>
      </c>
      <c r="B13661" s="122" t="s">
        <v>1493</v>
      </c>
      <c r="C13661" s="123">
        <v>42671</v>
      </c>
      <c r="D13661" s="97" t="s">
        <v>15828</v>
      </c>
      <c r="E13661" s="97" t="s">
        <v>13</v>
      </c>
      <c r="F13661" s="97">
        <v>361927</v>
      </c>
      <c r="G13661" s="97"/>
      <c r="H13661" s="124" t="s">
        <v>1494</v>
      </c>
      <c r="I13661" s="125">
        <v>360560.98</v>
      </c>
      <c r="J13661" s="125">
        <v>0</v>
      </c>
      <c r="K13661" s="126">
        <v>360560.98</v>
      </c>
      <c r="L13661" s="100" t="s">
        <v>1324</v>
      </c>
    </row>
    <row r="13662" spans="1:12" ht="56.25" customHeight="1">
      <c r="A13662" s="97" t="s">
        <v>1493</v>
      </c>
      <c r="B13662" s="122" t="s">
        <v>1493</v>
      </c>
      <c r="C13662" s="123">
        <v>42671</v>
      </c>
      <c r="D13662" s="97" t="s">
        <v>15827</v>
      </c>
      <c r="E13662" s="97" t="s">
        <v>13</v>
      </c>
      <c r="F13662" s="97">
        <v>361929</v>
      </c>
      <c r="G13662" s="97"/>
      <c r="H13662" s="124" t="s">
        <v>1494</v>
      </c>
      <c r="I13662" s="125">
        <v>14531247.550000001</v>
      </c>
      <c r="J13662" s="125">
        <v>0</v>
      </c>
      <c r="K13662" s="126">
        <v>14531247.550000001</v>
      </c>
      <c r="L13662" s="100" t="s">
        <v>1324</v>
      </c>
    </row>
    <row r="13663" spans="1:12" ht="56.25" customHeight="1">
      <c r="A13663" s="97" t="s">
        <v>1493</v>
      </c>
      <c r="B13663" s="122" t="s">
        <v>1493</v>
      </c>
      <c r="C13663" s="123">
        <v>42671</v>
      </c>
      <c r="D13663" s="97" t="s">
        <v>15826</v>
      </c>
      <c r="E13663" s="97" t="s">
        <v>13</v>
      </c>
      <c r="F13663" s="97">
        <v>361931</v>
      </c>
      <c r="G13663" s="97"/>
      <c r="H13663" s="124" t="s">
        <v>1494</v>
      </c>
      <c r="I13663" s="125">
        <v>2931150.13</v>
      </c>
      <c r="J13663" s="125">
        <v>0</v>
      </c>
      <c r="K13663" s="126">
        <v>2931150.13</v>
      </c>
      <c r="L13663" s="100" t="s">
        <v>1324</v>
      </c>
    </row>
    <row r="13664" spans="1:12" ht="56.25" customHeight="1">
      <c r="A13664" s="97" t="s">
        <v>1493</v>
      </c>
      <c r="B13664" s="122" t="s">
        <v>1493</v>
      </c>
      <c r="C13664" s="123">
        <v>42671</v>
      </c>
      <c r="D13664" s="97" t="s">
        <v>15825</v>
      </c>
      <c r="E13664" s="97" t="s">
        <v>13</v>
      </c>
      <c r="F13664" s="97">
        <v>361933</v>
      </c>
      <c r="G13664" s="97"/>
      <c r="H13664" s="124" t="s">
        <v>1494</v>
      </c>
      <c r="I13664" s="125">
        <v>3830501.14</v>
      </c>
      <c r="J13664" s="125">
        <v>0</v>
      </c>
      <c r="K13664" s="126">
        <v>3830501.14</v>
      </c>
      <c r="L13664" s="100" t="s">
        <v>1324</v>
      </c>
    </row>
    <row r="13665" spans="1:12" ht="56.25" customHeight="1">
      <c r="A13665" s="97" t="s">
        <v>1493</v>
      </c>
      <c r="B13665" s="122" t="s">
        <v>1493</v>
      </c>
      <c r="C13665" s="123">
        <v>42671</v>
      </c>
      <c r="D13665" s="97" t="s">
        <v>15824</v>
      </c>
      <c r="E13665" s="97" t="s">
        <v>13</v>
      </c>
      <c r="F13665" s="97">
        <v>361935</v>
      </c>
      <c r="G13665" s="97"/>
      <c r="H13665" s="124" t="s">
        <v>1494</v>
      </c>
      <c r="I13665" s="125">
        <v>539275.23</v>
      </c>
      <c r="J13665" s="125">
        <v>0</v>
      </c>
      <c r="K13665" s="126">
        <v>539275.23</v>
      </c>
      <c r="L13665" s="100" t="s">
        <v>1324</v>
      </c>
    </row>
    <row r="13666" spans="1:12" ht="56.25" customHeight="1">
      <c r="A13666" s="97" t="s">
        <v>1493</v>
      </c>
      <c r="B13666" s="122" t="s">
        <v>1493</v>
      </c>
      <c r="C13666" s="123">
        <v>42671</v>
      </c>
      <c r="D13666" s="97" t="s">
        <v>15823</v>
      </c>
      <c r="E13666" s="97" t="s">
        <v>13</v>
      </c>
      <c r="F13666" s="97">
        <v>361937</v>
      </c>
      <c r="G13666" s="97"/>
      <c r="H13666" s="124" t="s">
        <v>1494</v>
      </c>
      <c r="I13666" s="125">
        <v>182200.37</v>
      </c>
      <c r="J13666" s="125">
        <v>0</v>
      </c>
      <c r="K13666" s="126">
        <v>182200.37</v>
      </c>
      <c r="L13666" s="100" t="s">
        <v>1324</v>
      </c>
    </row>
    <row r="13667" spans="1:12" ht="56.25" customHeight="1">
      <c r="A13667" s="97" t="s">
        <v>1493</v>
      </c>
      <c r="B13667" s="122" t="s">
        <v>1493</v>
      </c>
      <c r="C13667" s="123">
        <v>42671</v>
      </c>
      <c r="D13667" s="97" t="s">
        <v>15822</v>
      </c>
      <c r="E13667" s="97" t="s">
        <v>13</v>
      </c>
      <c r="F13667" s="97">
        <v>361939</v>
      </c>
      <c r="G13667" s="97"/>
      <c r="H13667" s="124" t="s">
        <v>1494</v>
      </c>
      <c r="I13667" s="125">
        <v>1588505.78</v>
      </c>
      <c r="J13667" s="125">
        <v>0</v>
      </c>
      <c r="K13667" s="126">
        <v>1588505.78</v>
      </c>
      <c r="L13667" s="100" t="s">
        <v>1324</v>
      </c>
    </row>
    <row r="13668" spans="1:12" ht="56.25" customHeight="1">
      <c r="A13668" s="97" t="s">
        <v>1493</v>
      </c>
      <c r="B13668" s="122" t="s">
        <v>1493</v>
      </c>
      <c r="C13668" s="123">
        <v>42671</v>
      </c>
      <c r="D13668" s="97" t="s">
        <v>15857</v>
      </c>
      <c r="E13668" s="97" t="s">
        <v>13</v>
      </c>
      <c r="F13668" s="97">
        <v>361941</v>
      </c>
      <c r="G13668" s="97"/>
      <c r="H13668" s="124" t="s">
        <v>1494</v>
      </c>
      <c r="I13668" s="125">
        <v>1144065.6599999999</v>
      </c>
      <c r="J13668" s="125">
        <v>0</v>
      </c>
      <c r="K13668" s="126">
        <v>1144065.6599999999</v>
      </c>
      <c r="L13668" s="100" t="s">
        <v>1324</v>
      </c>
    </row>
    <row r="13669" spans="1:12" ht="56.25" customHeight="1">
      <c r="A13669" s="97" t="s">
        <v>1493</v>
      </c>
      <c r="B13669" s="122" t="s">
        <v>1493</v>
      </c>
      <c r="C13669" s="123">
        <v>42671</v>
      </c>
      <c r="D13669" s="97" t="s">
        <v>15856</v>
      </c>
      <c r="E13669" s="97" t="s">
        <v>13</v>
      </c>
      <c r="F13669" s="97">
        <v>361943</v>
      </c>
      <c r="G13669" s="97"/>
      <c r="H13669" s="124" t="s">
        <v>1494</v>
      </c>
      <c r="I13669" s="125">
        <v>3528851.37</v>
      </c>
      <c r="J13669" s="125">
        <v>0</v>
      </c>
      <c r="K13669" s="126">
        <v>3528851.37</v>
      </c>
      <c r="L13669" s="100" t="s">
        <v>1324</v>
      </c>
    </row>
    <row r="13670" spans="1:12" ht="56.25" customHeight="1">
      <c r="A13670" s="97" t="s">
        <v>1493</v>
      </c>
      <c r="B13670" s="122" t="s">
        <v>1493</v>
      </c>
      <c r="C13670" s="123">
        <v>42671</v>
      </c>
      <c r="D13670" s="97" t="s">
        <v>15855</v>
      </c>
      <c r="E13670" s="97" t="s">
        <v>13</v>
      </c>
      <c r="F13670" s="97">
        <v>361945</v>
      </c>
      <c r="G13670" s="97"/>
      <c r="H13670" s="124" t="s">
        <v>1494</v>
      </c>
      <c r="I13670" s="125">
        <v>3142310.81</v>
      </c>
      <c r="J13670" s="125">
        <v>0</v>
      </c>
      <c r="K13670" s="126">
        <v>3142310.81</v>
      </c>
      <c r="L13670" s="100" t="s">
        <v>1324</v>
      </c>
    </row>
    <row r="13671" spans="1:12" ht="56.25" customHeight="1">
      <c r="A13671" s="97" t="s">
        <v>1493</v>
      </c>
      <c r="B13671" s="122" t="s">
        <v>1493</v>
      </c>
      <c r="C13671" s="123">
        <v>42671</v>
      </c>
      <c r="D13671" s="97" t="s">
        <v>15854</v>
      </c>
      <c r="E13671" s="97" t="s">
        <v>13</v>
      </c>
      <c r="F13671" s="97">
        <v>361947</v>
      </c>
      <c r="G13671" s="97"/>
      <c r="H13671" s="124" t="s">
        <v>1494</v>
      </c>
      <c r="I13671" s="125">
        <v>4363017.6900000004</v>
      </c>
      <c r="J13671" s="125">
        <v>0</v>
      </c>
      <c r="K13671" s="126">
        <v>4363017.6900000004</v>
      </c>
      <c r="L13671" s="100" t="s">
        <v>1324</v>
      </c>
    </row>
    <row r="13672" spans="1:12" ht="56.25" customHeight="1">
      <c r="A13672" s="97" t="s">
        <v>1493</v>
      </c>
      <c r="B13672" s="122" t="s">
        <v>1493</v>
      </c>
      <c r="C13672" s="123">
        <v>42671</v>
      </c>
      <c r="D13672" s="97" t="s">
        <v>15853</v>
      </c>
      <c r="E13672" s="97" t="s">
        <v>13</v>
      </c>
      <c r="F13672" s="97">
        <v>361949</v>
      </c>
      <c r="G13672" s="97"/>
      <c r="H13672" s="124" t="s">
        <v>1494</v>
      </c>
      <c r="I13672" s="125">
        <v>3695923.44</v>
      </c>
      <c r="J13672" s="125">
        <v>0</v>
      </c>
      <c r="K13672" s="126">
        <v>3695923.44</v>
      </c>
      <c r="L13672" s="100" t="s">
        <v>1324</v>
      </c>
    </row>
    <row r="13673" spans="1:12" ht="56.25" customHeight="1">
      <c r="A13673" s="97" t="s">
        <v>1493</v>
      </c>
      <c r="B13673" s="122" t="s">
        <v>1493</v>
      </c>
      <c r="C13673" s="123">
        <v>42671</v>
      </c>
      <c r="D13673" s="97" t="s">
        <v>15852</v>
      </c>
      <c r="E13673" s="97" t="s">
        <v>13</v>
      </c>
      <c r="F13673" s="97">
        <v>361951</v>
      </c>
      <c r="G13673" s="97"/>
      <c r="H13673" s="124" t="s">
        <v>1494</v>
      </c>
      <c r="I13673" s="125">
        <v>2661859.46</v>
      </c>
      <c r="J13673" s="125">
        <v>0</v>
      </c>
      <c r="K13673" s="126">
        <v>2661859.46</v>
      </c>
      <c r="L13673" s="100" t="s">
        <v>1324</v>
      </c>
    </row>
    <row r="13674" spans="1:12" ht="56.25" customHeight="1">
      <c r="A13674" s="97" t="s">
        <v>1493</v>
      </c>
      <c r="B13674" s="122" t="s">
        <v>1493</v>
      </c>
      <c r="C13674" s="123">
        <v>42671</v>
      </c>
      <c r="D13674" s="97" t="s">
        <v>15851</v>
      </c>
      <c r="E13674" s="97" t="s">
        <v>13</v>
      </c>
      <c r="F13674" s="97">
        <v>361953</v>
      </c>
      <c r="G13674" s="97"/>
      <c r="H13674" s="124" t="s">
        <v>1494</v>
      </c>
      <c r="I13674" s="125">
        <v>7311109.7599999998</v>
      </c>
      <c r="J13674" s="125">
        <v>0</v>
      </c>
      <c r="K13674" s="126">
        <v>7311109.7599999998</v>
      </c>
      <c r="L13674" s="100" t="s">
        <v>1324</v>
      </c>
    </row>
    <row r="13675" spans="1:12" ht="56.25" customHeight="1">
      <c r="A13675" s="97" t="s">
        <v>1493</v>
      </c>
      <c r="B13675" s="122" t="s">
        <v>1493</v>
      </c>
      <c r="C13675" s="123">
        <v>42671</v>
      </c>
      <c r="D13675" s="97" t="s">
        <v>15850</v>
      </c>
      <c r="E13675" s="97" t="s">
        <v>13</v>
      </c>
      <c r="F13675" s="97">
        <v>361955</v>
      </c>
      <c r="G13675" s="97"/>
      <c r="H13675" s="124" t="s">
        <v>1494</v>
      </c>
      <c r="I13675" s="125">
        <v>8210460.7699999996</v>
      </c>
      <c r="J13675" s="125">
        <v>0</v>
      </c>
      <c r="K13675" s="126">
        <v>8210460.7699999996</v>
      </c>
      <c r="L13675" s="100" t="s">
        <v>1324</v>
      </c>
    </row>
    <row r="13676" spans="1:12" ht="56.25" customHeight="1">
      <c r="A13676" s="97" t="s">
        <v>1493</v>
      </c>
      <c r="B13676" s="122" t="s">
        <v>1493</v>
      </c>
      <c r="C13676" s="123">
        <v>42671</v>
      </c>
      <c r="D13676" s="97" t="s">
        <v>15849</v>
      </c>
      <c r="E13676" s="97" t="s">
        <v>13</v>
      </c>
      <c r="F13676" s="97">
        <v>361957</v>
      </c>
      <c r="G13676" s="97"/>
      <c r="H13676" s="124" t="s">
        <v>1494</v>
      </c>
      <c r="I13676" s="125">
        <v>1867641.65</v>
      </c>
      <c r="J13676" s="125">
        <v>0</v>
      </c>
      <c r="K13676" s="126">
        <v>1867641.65</v>
      </c>
      <c r="L13676" s="100" t="s">
        <v>1324</v>
      </c>
    </row>
    <row r="13677" spans="1:12" ht="56.25" customHeight="1">
      <c r="A13677" s="97" t="s">
        <v>1493</v>
      </c>
      <c r="B13677" s="122" t="s">
        <v>1493</v>
      </c>
      <c r="C13677" s="123">
        <v>42671</v>
      </c>
      <c r="D13677" s="97" t="s">
        <v>15848</v>
      </c>
      <c r="E13677" s="97" t="s">
        <v>13</v>
      </c>
      <c r="F13677" s="97">
        <v>361959</v>
      </c>
      <c r="G13677" s="97"/>
      <c r="H13677" s="124" t="s">
        <v>1494</v>
      </c>
      <c r="I13677" s="125">
        <v>1510566.79</v>
      </c>
      <c r="J13677" s="125">
        <v>0</v>
      </c>
      <c r="K13677" s="126">
        <v>1510566.79</v>
      </c>
      <c r="L13677" s="100" t="s">
        <v>1324</v>
      </c>
    </row>
    <row r="13678" spans="1:12" ht="56.25" customHeight="1">
      <c r="A13678" s="97" t="s">
        <v>1493</v>
      </c>
      <c r="B13678" s="122" t="s">
        <v>1493</v>
      </c>
      <c r="C13678" s="123">
        <v>42671</v>
      </c>
      <c r="D13678" s="97" t="s">
        <v>15847</v>
      </c>
      <c r="E13678" s="97" t="s">
        <v>13</v>
      </c>
      <c r="F13678" s="97">
        <v>361961</v>
      </c>
      <c r="G13678" s="97"/>
      <c r="H13678" s="124" t="s">
        <v>1494</v>
      </c>
      <c r="I13678" s="125">
        <v>13305401.84</v>
      </c>
      <c r="J13678" s="125">
        <v>0</v>
      </c>
      <c r="K13678" s="126">
        <v>13305401.84</v>
      </c>
      <c r="L13678" s="100" t="s">
        <v>1324</v>
      </c>
    </row>
    <row r="13679" spans="1:12" ht="56.25" customHeight="1">
      <c r="A13679" s="97" t="s">
        <v>1493</v>
      </c>
      <c r="B13679" s="122" t="s">
        <v>1493</v>
      </c>
      <c r="C13679" s="123">
        <v>42671</v>
      </c>
      <c r="D13679" s="97" t="s">
        <v>15846</v>
      </c>
      <c r="E13679" s="97" t="s">
        <v>13</v>
      </c>
      <c r="F13679" s="97">
        <v>361963</v>
      </c>
      <c r="G13679" s="97"/>
      <c r="H13679" s="124" t="s">
        <v>1494</v>
      </c>
      <c r="I13679" s="125">
        <v>13045774.98</v>
      </c>
      <c r="J13679" s="125">
        <v>0</v>
      </c>
      <c r="K13679" s="126">
        <v>13045774.98</v>
      </c>
      <c r="L13679" s="100" t="s">
        <v>1324</v>
      </c>
    </row>
    <row r="13680" spans="1:12" ht="56.25" customHeight="1">
      <c r="A13680" s="97" t="s">
        <v>1493</v>
      </c>
      <c r="B13680" s="122" t="s">
        <v>1493</v>
      </c>
      <c r="C13680" s="123">
        <v>42671</v>
      </c>
      <c r="D13680" s="97" t="s">
        <v>15845</v>
      </c>
      <c r="E13680" s="97" t="s">
        <v>13</v>
      </c>
      <c r="F13680" s="97">
        <v>361965</v>
      </c>
      <c r="G13680" s="97"/>
      <c r="H13680" s="124" t="s">
        <v>1494</v>
      </c>
      <c r="I13680" s="125">
        <v>6443207.5999999996</v>
      </c>
      <c r="J13680" s="125">
        <v>0</v>
      </c>
      <c r="K13680" s="126">
        <v>6443207.5999999996</v>
      </c>
      <c r="L13680" s="100" t="s">
        <v>1324</v>
      </c>
    </row>
    <row r="13681" spans="1:12" ht="56.25" customHeight="1">
      <c r="A13681" s="97" t="s">
        <v>1493</v>
      </c>
      <c r="B13681" s="122" t="s">
        <v>1493</v>
      </c>
      <c r="C13681" s="123">
        <v>42671</v>
      </c>
      <c r="D13681" s="97" t="s">
        <v>15844</v>
      </c>
      <c r="E13681" s="97" t="s">
        <v>13</v>
      </c>
      <c r="F13681" s="97">
        <v>361967</v>
      </c>
      <c r="G13681" s="97"/>
      <c r="H13681" s="124" t="s">
        <v>1494</v>
      </c>
      <c r="I13681" s="125">
        <v>72776686.030000001</v>
      </c>
      <c r="J13681" s="125">
        <v>0</v>
      </c>
      <c r="K13681" s="126">
        <v>72776686.030000001</v>
      </c>
      <c r="L13681" s="100" t="s">
        <v>1324</v>
      </c>
    </row>
    <row r="13682" spans="1:12" ht="56.25" customHeight="1">
      <c r="A13682" s="97" t="s">
        <v>1493</v>
      </c>
      <c r="B13682" s="122" t="s">
        <v>1493</v>
      </c>
      <c r="C13682" s="123">
        <v>42671</v>
      </c>
      <c r="D13682" s="97" t="s">
        <v>15843</v>
      </c>
      <c r="E13682" s="97" t="s">
        <v>13</v>
      </c>
      <c r="F13682" s="97">
        <v>361969</v>
      </c>
      <c r="G13682" s="97"/>
      <c r="H13682" s="124" t="s">
        <v>1494</v>
      </c>
      <c r="I13682" s="125">
        <v>5718654.1200000001</v>
      </c>
      <c r="J13682" s="125">
        <v>0</v>
      </c>
      <c r="K13682" s="126">
        <v>5718654.1200000001</v>
      </c>
      <c r="L13682" s="100" t="s">
        <v>1324</v>
      </c>
    </row>
    <row r="13683" spans="1:12" ht="56.25" customHeight="1">
      <c r="A13683" s="97" t="s">
        <v>1493</v>
      </c>
      <c r="B13683" s="122" t="s">
        <v>1493</v>
      </c>
      <c r="C13683" s="123">
        <v>42671</v>
      </c>
      <c r="D13683" s="97" t="s">
        <v>15842</v>
      </c>
      <c r="E13683" s="97" t="s">
        <v>13</v>
      </c>
      <c r="F13683" s="97">
        <v>361971</v>
      </c>
      <c r="G13683" s="97"/>
      <c r="H13683" s="124" t="s">
        <v>1494</v>
      </c>
      <c r="I13683" s="125">
        <v>3996.09</v>
      </c>
      <c r="J13683" s="125">
        <v>0</v>
      </c>
      <c r="K13683" s="126">
        <v>3996.09</v>
      </c>
      <c r="L13683" s="100" t="s">
        <v>1324</v>
      </c>
    </row>
    <row r="13684" spans="1:12" ht="56.25" customHeight="1">
      <c r="A13684" s="97" t="s">
        <v>1493</v>
      </c>
      <c r="B13684" s="122" t="s">
        <v>1493</v>
      </c>
      <c r="C13684" s="123">
        <v>42671</v>
      </c>
      <c r="D13684" s="97" t="s">
        <v>15841</v>
      </c>
      <c r="E13684" s="97" t="s">
        <v>13</v>
      </c>
      <c r="F13684" s="97">
        <v>361973</v>
      </c>
      <c r="G13684" s="97"/>
      <c r="H13684" s="124" t="s">
        <v>1494</v>
      </c>
      <c r="I13684" s="125">
        <v>1033.1200000000001</v>
      </c>
      <c r="J13684" s="125">
        <v>0</v>
      </c>
      <c r="K13684" s="126">
        <v>1033.1200000000001</v>
      </c>
      <c r="L13684" s="100" t="s">
        <v>1324</v>
      </c>
    </row>
    <row r="13685" spans="1:12" ht="56.25" customHeight="1">
      <c r="A13685" s="97" t="s">
        <v>1493</v>
      </c>
      <c r="B13685" s="122" t="s">
        <v>1493</v>
      </c>
      <c r="C13685" s="123">
        <v>42671</v>
      </c>
      <c r="D13685" s="97" t="s">
        <v>15840</v>
      </c>
      <c r="E13685" s="97" t="s">
        <v>13</v>
      </c>
      <c r="F13685" s="97">
        <v>361975</v>
      </c>
      <c r="G13685" s="97"/>
      <c r="H13685" s="124" t="s">
        <v>1494</v>
      </c>
      <c r="I13685" s="125">
        <v>3057.85</v>
      </c>
      <c r="J13685" s="125">
        <v>0</v>
      </c>
      <c r="K13685" s="126">
        <v>3057.85</v>
      </c>
      <c r="L13685" s="100" t="s">
        <v>1324</v>
      </c>
    </row>
    <row r="13686" spans="1:12" ht="56.25" customHeight="1">
      <c r="A13686" s="97" t="s">
        <v>1493</v>
      </c>
      <c r="B13686" s="122" t="s">
        <v>1493</v>
      </c>
      <c r="C13686" s="123">
        <v>42703</v>
      </c>
      <c r="D13686" s="97" t="s">
        <v>17525</v>
      </c>
      <c r="E13686" s="97" t="s">
        <v>13</v>
      </c>
      <c r="F13686" s="97">
        <v>362945</v>
      </c>
      <c r="G13686" s="97"/>
      <c r="H13686" s="124" t="s">
        <v>1494</v>
      </c>
      <c r="I13686" s="125">
        <v>1735.03</v>
      </c>
      <c r="J13686" s="125">
        <v>0</v>
      </c>
      <c r="K13686" s="126">
        <v>1735.03</v>
      </c>
      <c r="L13686" s="100" t="s">
        <v>1324</v>
      </c>
    </row>
    <row r="13687" spans="1:12" ht="56.25" customHeight="1">
      <c r="A13687" s="97" t="s">
        <v>1493</v>
      </c>
      <c r="B13687" s="122" t="s">
        <v>1493</v>
      </c>
      <c r="C13687" s="123">
        <v>42703</v>
      </c>
      <c r="D13687" s="97" t="s">
        <v>17526</v>
      </c>
      <c r="E13687" s="97" t="s">
        <v>13</v>
      </c>
      <c r="F13687" s="97">
        <v>362947</v>
      </c>
      <c r="G13687" s="97"/>
      <c r="H13687" s="124" t="s">
        <v>1494</v>
      </c>
      <c r="I13687" s="125">
        <v>377.51</v>
      </c>
      <c r="J13687" s="125">
        <v>0</v>
      </c>
      <c r="K13687" s="126">
        <v>377.51</v>
      </c>
      <c r="L13687" s="100" t="s">
        <v>1324</v>
      </c>
    </row>
    <row r="13688" spans="1:12" ht="56.25" customHeight="1">
      <c r="A13688" s="97" t="s">
        <v>1493</v>
      </c>
      <c r="B13688" s="122" t="s">
        <v>1493</v>
      </c>
      <c r="C13688" s="123">
        <v>42703</v>
      </c>
      <c r="D13688" s="97" t="s">
        <v>17527</v>
      </c>
      <c r="E13688" s="97" t="s">
        <v>13</v>
      </c>
      <c r="F13688" s="97">
        <v>362949</v>
      </c>
      <c r="G13688" s="97"/>
      <c r="H13688" s="124" t="s">
        <v>1494</v>
      </c>
      <c r="I13688" s="125">
        <v>1124.3499999999999</v>
      </c>
      <c r="J13688" s="125">
        <v>0</v>
      </c>
      <c r="K13688" s="126">
        <v>1124.3499999999999</v>
      </c>
      <c r="L13688" s="100" t="s">
        <v>1324</v>
      </c>
    </row>
    <row r="13689" spans="1:12" ht="56.25" customHeight="1">
      <c r="A13689" s="97" t="s">
        <v>1493</v>
      </c>
      <c r="B13689" s="122" t="s">
        <v>1493</v>
      </c>
      <c r="C13689" s="123">
        <v>42703</v>
      </c>
      <c r="D13689" s="97" t="s">
        <v>17528</v>
      </c>
      <c r="E13689" s="97" t="s">
        <v>13</v>
      </c>
      <c r="F13689" s="97">
        <v>362951</v>
      </c>
      <c r="G13689" s="97"/>
      <c r="H13689" s="124" t="s">
        <v>1494</v>
      </c>
      <c r="I13689" s="125">
        <v>4361.25</v>
      </c>
      <c r="J13689" s="125">
        <v>0</v>
      </c>
      <c r="K13689" s="126">
        <v>4361.25</v>
      </c>
      <c r="L13689" s="100" t="s">
        <v>1324</v>
      </c>
    </row>
    <row r="13690" spans="1:12" ht="56.25" customHeight="1">
      <c r="A13690" s="97" t="s">
        <v>1493</v>
      </c>
      <c r="B13690" s="122" t="s">
        <v>1493</v>
      </c>
      <c r="C13690" s="123">
        <v>42703</v>
      </c>
      <c r="D13690" s="97" t="s">
        <v>17529</v>
      </c>
      <c r="E13690" s="97" t="s">
        <v>13</v>
      </c>
      <c r="F13690" s="97">
        <v>362953</v>
      </c>
      <c r="G13690" s="97"/>
      <c r="H13690" s="124" t="s">
        <v>1494</v>
      </c>
      <c r="I13690" s="125">
        <v>4361.25</v>
      </c>
      <c r="J13690" s="125">
        <v>0</v>
      </c>
      <c r="K13690" s="126">
        <v>4361.25</v>
      </c>
      <c r="L13690" s="100" t="s">
        <v>1324</v>
      </c>
    </row>
    <row r="13691" spans="1:12" ht="56.25" customHeight="1">
      <c r="A13691" s="97" t="s">
        <v>1493</v>
      </c>
      <c r="B13691" s="122" t="s">
        <v>1493</v>
      </c>
      <c r="C13691" s="123">
        <v>42703</v>
      </c>
      <c r="D13691" s="97" t="s">
        <v>17530</v>
      </c>
      <c r="E13691" s="97" t="s">
        <v>13</v>
      </c>
      <c r="F13691" s="97">
        <v>362955</v>
      </c>
      <c r="G13691" s="97"/>
      <c r="H13691" s="124" t="s">
        <v>1494</v>
      </c>
      <c r="I13691" s="125">
        <v>4361.25</v>
      </c>
      <c r="J13691" s="125">
        <v>0</v>
      </c>
      <c r="K13691" s="126">
        <v>4361.25</v>
      </c>
      <c r="L13691" s="100" t="s">
        <v>1324</v>
      </c>
    </row>
    <row r="13692" spans="1:12" ht="56.25" customHeight="1">
      <c r="A13692" s="97" t="s">
        <v>1493</v>
      </c>
      <c r="B13692" s="122" t="s">
        <v>1493</v>
      </c>
      <c r="C13692" s="123">
        <v>42703</v>
      </c>
      <c r="D13692" s="97" t="s">
        <v>17531</v>
      </c>
      <c r="E13692" s="97" t="s">
        <v>13</v>
      </c>
      <c r="F13692" s="97">
        <v>362957</v>
      </c>
      <c r="G13692" s="97"/>
      <c r="H13692" s="124" t="s">
        <v>1494</v>
      </c>
      <c r="I13692" s="125">
        <v>4361.25</v>
      </c>
      <c r="J13692" s="125">
        <v>0</v>
      </c>
      <c r="K13692" s="126">
        <v>4361.25</v>
      </c>
      <c r="L13692" s="100" t="s">
        <v>1324</v>
      </c>
    </row>
    <row r="13693" spans="1:12" ht="56.25" customHeight="1">
      <c r="A13693" s="97" t="s">
        <v>1493</v>
      </c>
      <c r="B13693" s="122" t="s">
        <v>1493</v>
      </c>
      <c r="C13693" s="123">
        <v>42703</v>
      </c>
      <c r="D13693" s="97" t="s">
        <v>17532</v>
      </c>
      <c r="E13693" s="97" t="s">
        <v>13</v>
      </c>
      <c r="F13693" s="97">
        <v>362959</v>
      </c>
      <c r="G13693" s="97"/>
      <c r="H13693" s="124" t="s">
        <v>1494</v>
      </c>
      <c r="I13693" s="125">
        <v>4361.25</v>
      </c>
      <c r="J13693" s="125">
        <v>0</v>
      </c>
      <c r="K13693" s="126">
        <v>4361.25</v>
      </c>
      <c r="L13693" s="100" t="s">
        <v>1324</v>
      </c>
    </row>
    <row r="13694" spans="1:12" ht="56.25" customHeight="1">
      <c r="A13694" s="97" t="s">
        <v>1493</v>
      </c>
      <c r="B13694" s="122" t="s">
        <v>1493</v>
      </c>
      <c r="C13694" s="123">
        <v>42703</v>
      </c>
      <c r="D13694" s="97" t="s">
        <v>17533</v>
      </c>
      <c r="E13694" s="97" t="s">
        <v>13</v>
      </c>
      <c r="F13694" s="97">
        <v>362961</v>
      </c>
      <c r="G13694" s="97"/>
      <c r="H13694" s="124" t="s">
        <v>1494</v>
      </c>
      <c r="I13694" s="125">
        <v>42631.199999999997</v>
      </c>
      <c r="J13694" s="125">
        <v>0</v>
      </c>
      <c r="K13694" s="126">
        <v>42631.199999999997</v>
      </c>
      <c r="L13694" s="100" t="s">
        <v>1324</v>
      </c>
    </row>
    <row r="13695" spans="1:12" ht="56.25" customHeight="1">
      <c r="A13695" s="97" t="s">
        <v>1493</v>
      </c>
      <c r="B13695" s="122" t="s">
        <v>1493</v>
      </c>
      <c r="C13695" s="123">
        <v>42703</v>
      </c>
      <c r="D13695" s="97" t="s">
        <v>17534</v>
      </c>
      <c r="E13695" s="97" t="s">
        <v>13</v>
      </c>
      <c r="F13695" s="97">
        <v>362963</v>
      </c>
      <c r="G13695" s="97"/>
      <c r="H13695" s="124" t="s">
        <v>1494</v>
      </c>
      <c r="I13695" s="125">
        <v>13483.74</v>
      </c>
      <c r="J13695" s="125">
        <v>0</v>
      </c>
      <c r="K13695" s="126">
        <v>13483.74</v>
      </c>
      <c r="L13695" s="100" t="s">
        <v>1324</v>
      </c>
    </row>
    <row r="13696" spans="1:12" ht="56.25" customHeight="1">
      <c r="A13696" s="97" t="s">
        <v>1493</v>
      </c>
      <c r="B13696" s="122" t="s">
        <v>1493</v>
      </c>
      <c r="C13696" s="123">
        <v>42703</v>
      </c>
      <c r="D13696" s="97" t="s">
        <v>17535</v>
      </c>
      <c r="E13696" s="97" t="s">
        <v>13</v>
      </c>
      <c r="F13696" s="97">
        <v>362965</v>
      </c>
      <c r="G13696" s="97"/>
      <c r="H13696" s="124" t="s">
        <v>1494</v>
      </c>
      <c r="I13696" s="125">
        <v>2933.68</v>
      </c>
      <c r="J13696" s="125">
        <v>0</v>
      </c>
      <c r="K13696" s="126">
        <v>2933.68</v>
      </c>
      <c r="L13696" s="100" t="s">
        <v>1324</v>
      </c>
    </row>
    <row r="13697" spans="1:12" ht="56.25" customHeight="1">
      <c r="A13697" s="97" t="s">
        <v>1493</v>
      </c>
      <c r="B13697" s="122" t="s">
        <v>1493</v>
      </c>
      <c r="C13697" s="123">
        <v>42703</v>
      </c>
      <c r="D13697" s="97" t="s">
        <v>17536</v>
      </c>
      <c r="E13697" s="97" t="s">
        <v>13</v>
      </c>
      <c r="F13697" s="97">
        <v>362967</v>
      </c>
      <c r="G13697" s="97"/>
      <c r="H13697" s="124" t="s">
        <v>1494</v>
      </c>
      <c r="I13697" s="125">
        <v>8737.65</v>
      </c>
      <c r="J13697" s="125">
        <v>0</v>
      </c>
      <c r="K13697" s="126">
        <v>8737.65</v>
      </c>
      <c r="L13697" s="100" t="s">
        <v>1324</v>
      </c>
    </row>
    <row r="13698" spans="1:12" ht="56.25" customHeight="1">
      <c r="A13698" s="97" t="s">
        <v>1493</v>
      </c>
      <c r="B13698" s="122" t="s">
        <v>1493</v>
      </c>
      <c r="C13698" s="123">
        <v>42703</v>
      </c>
      <c r="D13698" s="97" t="s">
        <v>17537</v>
      </c>
      <c r="E13698" s="97" t="s">
        <v>13</v>
      </c>
      <c r="F13698" s="97">
        <v>362969</v>
      </c>
      <c r="G13698" s="97"/>
      <c r="H13698" s="124" t="s">
        <v>1494</v>
      </c>
      <c r="I13698" s="125">
        <v>33893.129999999997</v>
      </c>
      <c r="J13698" s="125">
        <v>0</v>
      </c>
      <c r="K13698" s="126">
        <v>33893.129999999997</v>
      </c>
      <c r="L13698" s="100" t="s">
        <v>1324</v>
      </c>
    </row>
    <row r="13699" spans="1:12" ht="56.25" customHeight="1">
      <c r="A13699" s="97" t="s">
        <v>1493</v>
      </c>
      <c r="B13699" s="122" t="s">
        <v>1493</v>
      </c>
      <c r="C13699" s="123">
        <v>42703</v>
      </c>
      <c r="D13699" s="97" t="s">
        <v>17434</v>
      </c>
      <c r="E13699" s="97" t="s">
        <v>13</v>
      </c>
      <c r="F13699" s="97">
        <v>362971</v>
      </c>
      <c r="G13699" s="97"/>
      <c r="H13699" s="124" t="s">
        <v>1494</v>
      </c>
      <c r="I13699" s="125">
        <v>33893.129999999997</v>
      </c>
      <c r="J13699" s="125">
        <v>0</v>
      </c>
      <c r="K13699" s="126">
        <v>33893.129999999997</v>
      </c>
      <c r="L13699" s="100" t="s">
        <v>1324</v>
      </c>
    </row>
    <row r="13700" spans="1:12" ht="56.25" customHeight="1">
      <c r="A13700" s="97" t="s">
        <v>1493</v>
      </c>
      <c r="B13700" s="122" t="s">
        <v>1493</v>
      </c>
      <c r="C13700" s="123">
        <v>42703</v>
      </c>
      <c r="D13700" s="97" t="s">
        <v>17435</v>
      </c>
      <c r="E13700" s="97" t="s">
        <v>13</v>
      </c>
      <c r="F13700" s="97">
        <v>362973</v>
      </c>
      <c r="G13700" s="97"/>
      <c r="H13700" s="124" t="s">
        <v>1494</v>
      </c>
      <c r="I13700" s="125">
        <v>33893.129999999997</v>
      </c>
      <c r="J13700" s="125">
        <v>0</v>
      </c>
      <c r="K13700" s="126">
        <v>33893.129999999997</v>
      </c>
      <c r="L13700" s="100" t="s">
        <v>1324</v>
      </c>
    </row>
    <row r="13701" spans="1:12" ht="56.25" customHeight="1">
      <c r="A13701" s="97" t="s">
        <v>1493</v>
      </c>
      <c r="B13701" s="122" t="s">
        <v>1493</v>
      </c>
      <c r="C13701" s="123">
        <v>42703</v>
      </c>
      <c r="D13701" s="97" t="s">
        <v>17436</v>
      </c>
      <c r="E13701" s="97" t="s">
        <v>13</v>
      </c>
      <c r="F13701" s="97">
        <v>362975</v>
      </c>
      <c r="G13701" s="97"/>
      <c r="H13701" s="124" t="s">
        <v>1494</v>
      </c>
      <c r="I13701" s="125">
        <v>33893.129999999997</v>
      </c>
      <c r="J13701" s="125">
        <v>0</v>
      </c>
      <c r="K13701" s="126">
        <v>33893.129999999997</v>
      </c>
      <c r="L13701" s="100" t="s">
        <v>1324</v>
      </c>
    </row>
    <row r="13702" spans="1:12" ht="56.25" customHeight="1">
      <c r="A13702" s="97" t="s">
        <v>1493</v>
      </c>
      <c r="B13702" s="122" t="s">
        <v>1493</v>
      </c>
      <c r="C13702" s="123">
        <v>42703</v>
      </c>
      <c r="D13702" s="97" t="s">
        <v>17437</v>
      </c>
      <c r="E13702" s="97" t="s">
        <v>13</v>
      </c>
      <c r="F13702" s="97">
        <v>362977</v>
      </c>
      <c r="G13702" s="97"/>
      <c r="H13702" s="124" t="s">
        <v>1494</v>
      </c>
      <c r="I13702" s="125">
        <v>33893.129999999997</v>
      </c>
      <c r="J13702" s="125">
        <v>0</v>
      </c>
      <c r="K13702" s="126">
        <v>33893.129999999997</v>
      </c>
      <c r="L13702" s="100" t="s">
        <v>1324</v>
      </c>
    </row>
    <row r="13703" spans="1:12" ht="56.25" customHeight="1">
      <c r="A13703" s="97" t="s">
        <v>1493</v>
      </c>
      <c r="B13703" s="122" t="s">
        <v>1493</v>
      </c>
      <c r="C13703" s="123">
        <v>42703</v>
      </c>
      <c r="D13703" s="97" t="s">
        <v>17438</v>
      </c>
      <c r="E13703" s="97" t="s">
        <v>13</v>
      </c>
      <c r="F13703" s="97">
        <v>362979</v>
      </c>
      <c r="G13703" s="97"/>
      <c r="H13703" s="124" t="s">
        <v>1494</v>
      </c>
      <c r="I13703" s="125">
        <v>40475.440000000002</v>
      </c>
      <c r="J13703" s="125">
        <v>0</v>
      </c>
      <c r="K13703" s="126">
        <v>40475.440000000002</v>
      </c>
      <c r="L13703" s="100" t="s">
        <v>1324</v>
      </c>
    </row>
    <row r="13704" spans="1:12" ht="56.25" customHeight="1">
      <c r="A13704" s="97" t="s">
        <v>1493</v>
      </c>
      <c r="B13704" s="122" t="s">
        <v>1493</v>
      </c>
      <c r="C13704" s="123">
        <v>42703</v>
      </c>
      <c r="D13704" s="97" t="s">
        <v>17439</v>
      </c>
      <c r="E13704" s="97" t="s">
        <v>13</v>
      </c>
      <c r="F13704" s="97">
        <v>362981</v>
      </c>
      <c r="G13704" s="97"/>
      <c r="H13704" s="124" t="s">
        <v>1494</v>
      </c>
      <c r="I13704" s="125">
        <v>3236.89</v>
      </c>
      <c r="J13704" s="125">
        <v>0</v>
      </c>
      <c r="K13704" s="126">
        <v>3236.89</v>
      </c>
      <c r="L13704" s="100" t="s">
        <v>1324</v>
      </c>
    </row>
    <row r="13705" spans="1:12" ht="56.25" customHeight="1">
      <c r="A13705" s="97" t="s">
        <v>1493</v>
      </c>
      <c r="B13705" s="122" t="s">
        <v>1493</v>
      </c>
      <c r="C13705" s="123">
        <v>42703</v>
      </c>
      <c r="D13705" s="97" t="s">
        <v>17440</v>
      </c>
      <c r="E13705" s="97" t="s">
        <v>13</v>
      </c>
      <c r="F13705" s="97">
        <v>362983</v>
      </c>
      <c r="G13705" s="97"/>
      <c r="H13705" s="124" t="s">
        <v>1494</v>
      </c>
      <c r="I13705" s="125">
        <v>3983.74</v>
      </c>
      <c r="J13705" s="125">
        <v>0</v>
      </c>
      <c r="K13705" s="126">
        <v>3983.74</v>
      </c>
      <c r="L13705" s="100" t="s">
        <v>1324</v>
      </c>
    </row>
    <row r="13706" spans="1:12" ht="56.25" customHeight="1">
      <c r="A13706" s="97" t="s">
        <v>1493</v>
      </c>
      <c r="B13706" s="122" t="s">
        <v>1493</v>
      </c>
      <c r="C13706" s="123">
        <v>42703</v>
      </c>
      <c r="D13706" s="97" t="s">
        <v>17441</v>
      </c>
      <c r="E13706" s="97" t="s">
        <v>13</v>
      </c>
      <c r="F13706" s="97">
        <v>362985</v>
      </c>
      <c r="G13706" s="97"/>
      <c r="H13706" s="124" t="s">
        <v>1494</v>
      </c>
      <c r="I13706" s="125">
        <v>2626.21</v>
      </c>
      <c r="J13706" s="125">
        <v>0</v>
      </c>
      <c r="K13706" s="126">
        <v>2626.21</v>
      </c>
      <c r="L13706" s="100" t="s">
        <v>1324</v>
      </c>
    </row>
    <row r="13707" spans="1:12" ht="56.25" customHeight="1">
      <c r="A13707" s="97" t="s">
        <v>1493</v>
      </c>
      <c r="B13707" s="122" t="s">
        <v>1493</v>
      </c>
      <c r="C13707" s="123">
        <v>42703</v>
      </c>
      <c r="D13707" s="97" t="s">
        <v>17442</v>
      </c>
      <c r="E13707" s="97" t="s">
        <v>13</v>
      </c>
      <c r="F13707" s="97">
        <v>362987</v>
      </c>
      <c r="G13707" s="97"/>
      <c r="H13707" s="124" t="s">
        <v>1494</v>
      </c>
      <c r="I13707" s="125">
        <v>11271.87</v>
      </c>
      <c r="J13707" s="125">
        <v>0</v>
      </c>
      <c r="K13707" s="126">
        <v>11271.87</v>
      </c>
      <c r="L13707" s="100" t="s">
        <v>1324</v>
      </c>
    </row>
    <row r="13708" spans="1:12" ht="56.25" customHeight="1">
      <c r="A13708" s="97" t="s">
        <v>1493</v>
      </c>
      <c r="B13708" s="122" t="s">
        <v>1493</v>
      </c>
      <c r="C13708" s="123">
        <v>42703</v>
      </c>
      <c r="D13708" s="97" t="s">
        <v>17443</v>
      </c>
      <c r="E13708" s="97" t="s">
        <v>13</v>
      </c>
      <c r="F13708" s="97">
        <v>362989</v>
      </c>
      <c r="G13708" s="97"/>
      <c r="H13708" s="124" t="s">
        <v>1494</v>
      </c>
      <c r="I13708" s="125">
        <v>7430.75</v>
      </c>
      <c r="J13708" s="125">
        <v>0</v>
      </c>
      <c r="K13708" s="126">
        <v>7430.75</v>
      </c>
      <c r="L13708" s="100" t="s">
        <v>1324</v>
      </c>
    </row>
    <row r="13709" spans="1:12" ht="56.25" customHeight="1">
      <c r="A13709" s="97" t="s">
        <v>1493</v>
      </c>
      <c r="B13709" s="122" t="s">
        <v>1493</v>
      </c>
      <c r="C13709" s="123">
        <v>42703</v>
      </c>
      <c r="D13709" s="97" t="s">
        <v>17444</v>
      </c>
      <c r="E13709" s="97" t="s">
        <v>13</v>
      </c>
      <c r="F13709" s="97">
        <v>362991</v>
      </c>
      <c r="G13709" s="97"/>
      <c r="H13709" s="124" t="s">
        <v>1494</v>
      </c>
      <c r="I13709" s="125">
        <v>9158.7199999999993</v>
      </c>
      <c r="J13709" s="125">
        <v>0</v>
      </c>
      <c r="K13709" s="126">
        <v>9158.7199999999993</v>
      </c>
      <c r="L13709" s="100" t="s">
        <v>1324</v>
      </c>
    </row>
    <row r="13710" spans="1:12" ht="56.25" customHeight="1">
      <c r="A13710" s="97" t="s">
        <v>1493</v>
      </c>
      <c r="B13710" s="122" t="s">
        <v>1493</v>
      </c>
      <c r="C13710" s="123">
        <v>42703</v>
      </c>
      <c r="D13710" s="97" t="s">
        <v>17445</v>
      </c>
      <c r="E13710" s="97" t="s">
        <v>13</v>
      </c>
      <c r="F13710" s="97">
        <v>362993</v>
      </c>
      <c r="G13710" s="97"/>
      <c r="H13710" s="124" t="s">
        <v>1494</v>
      </c>
      <c r="I13710" s="125">
        <v>20409.39</v>
      </c>
      <c r="J13710" s="125">
        <v>0</v>
      </c>
      <c r="K13710" s="126">
        <v>20409.39</v>
      </c>
      <c r="L13710" s="100" t="s">
        <v>1324</v>
      </c>
    </row>
    <row r="13711" spans="1:12" ht="56.25" customHeight="1">
      <c r="A13711" s="97" t="s">
        <v>1493</v>
      </c>
      <c r="B13711" s="122" t="s">
        <v>1493</v>
      </c>
      <c r="C13711" s="123">
        <v>42703</v>
      </c>
      <c r="D13711" s="97" t="s">
        <v>17446</v>
      </c>
      <c r="E13711" s="97" t="s">
        <v>13</v>
      </c>
      <c r="F13711" s="97">
        <v>362995</v>
      </c>
      <c r="G13711" s="97"/>
      <c r="H13711" s="124" t="s">
        <v>1494</v>
      </c>
      <c r="I13711" s="125">
        <v>30959.45</v>
      </c>
      <c r="J13711" s="125">
        <v>0</v>
      </c>
      <c r="K13711" s="126">
        <v>30959.45</v>
      </c>
      <c r="L13711" s="100" t="s">
        <v>1324</v>
      </c>
    </row>
    <row r="13712" spans="1:12" ht="56.25" customHeight="1">
      <c r="A13712" s="97" t="s">
        <v>1493</v>
      </c>
      <c r="B13712" s="122" t="s">
        <v>1493</v>
      </c>
      <c r="C13712" s="123">
        <v>42703</v>
      </c>
      <c r="D13712" s="97" t="s">
        <v>17447</v>
      </c>
      <c r="E13712" s="97" t="s">
        <v>13</v>
      </c>
      <c r="F13712" s="97">
        <v>362997</v>
      </c>
      <c r="G13712" s="97"/>
      <c r="H13712" s="124" t="s">
        <v>1494</v>
      </c>
      <c r="I13712" s="125">
        <v>25155.48</v>
      </c>
      <c r="J13712" s="125">
        <v>0</v>
      </c>
      <c r="K13712" s="126">
        <v>25155.48</v>
      </c>
      <c r="L13712" s="100" t="s">
        <v>1324</v>
      </c>
    </row>
    <row r="13713" spans="1:12" ht="56.25" customHeight="1">
      <c r="A13713" s="97" t="s">
        <v>1493</v>
      </c>
      <c r="B13713" s="122" t="s">
        <v>1493</v>
      </c>
      <c r="C13713" s="123">
        <v>42703</v>
      </c>
      <c r="D13713" s="97" t="s">
        <v>17448</v>
      </c>
      <c r="E13713" s="97" t="s">
        <v>13</v>
      </c>
      <c r="F13713" s="97">
        <v>363000</v>
      </c>
      <c r="G13713" s="97"/>
      <c r="H13713" s="124" t="s">
        <v>1494</v>
      </c>
      <c r="I13713" s="125">
        <v>1850993.74</v>
      </c>
      <c r="J13713" s="125">
        <v>0</v>
      </c>
      <c r="K13713" s="126">
        <v>1850993.74</v>
      </c>
      <c r="L13713" s="100" t="s">
        <v>1324</v>
      </c>
    </row>
    <row r="13714" spans="1:12" ht="56.25" customHeight="1">
      <c r="A13714" s="97" t="s">
        <v>1493</v>
      </c>
      <c r="B13714" s="122" t="s">
        <v>1493</v>
      </c>
      <c r="C13714" s="123">
        <v>42703</v>
      </c>
      <c r="D13714" s="97" t="s">
        <v>17449</v>
      </c>
      <c r="E13714" s="97" t="s">
        <v>13</v>
      </c>
      <c r="F13714" s="97">
        <v>363002</v>
      </c>
      <c r="G13714" s="97"/>
      <c r="H13714" s="124" t="s">
        <v>1494</v>
      </c>
      <c r="I13714" s="125">
        <v>1850993.74</v>
      </c>
      <c r="J13714" s="125">
        <v>0</v>
      </c>
      <c r="K13714" s="126">
        <v>1850993.74</v>
      </c>
      <c r="L13714" s="100" t="s">
        <v>1324</v>
      </c>
    </row>
    <row r="13715" spans="1:12" ht="56.25" customHeight="1">
      <c r="A13715" s="97" t="s">
        <v>1493</v>
      </c>
      <c r="B13715" s="122" t="s">
        <v>1493</v>
      </c>
      <c r="C13715" s="123">
        <v>42703</v>
      </c>
      <c r="D13715" s="97" t="s">
        <v>17450</v>
      </c>
      <c r="E13715" s="97" t="s">
        <v>13</v>
      </c>
      <c r="F13715" s="97">
        <v>363004</v>
      </c>
      <c r="G13715" s="97"/>
      <c r="H13715" s="124" t="s">
        <v>1494</v>
      </c>
      <c r="I13715" s="125">
        <v>1850993.74</v>
      </c>
      <c r="J13715" s="125">
        <v>0</v>
      </c>
      <c r="K13715" s="126">
        <v>1850993.74</v>
      </c>
      <c r="L13715" s="100" t="s">
        <v>1324</v>
      </c>
    </row>
    <row r="13716" spans="1:12" ht="56.25" customHeight="1">
      <c r="A13716" s="97" t="s">
        <v>1493</v>
      </c>
      <c r="B13716" s="122" t="s">
        <v>1493</v>
      </c>
      <c r="C13716" s="123">
        <v>42703</v>
      </c>
      <c r="D13716" s="97" t="s">
        <v>17451</v>
      </c>
      <c r="E13716" s="97" t="s">
        <v>13</v>
      </c>
      <c r="F13716" s="97">
        <v>363006</v>
      </c>
      <c r="G13716" s="97"/>
      <c r="H13716" s="124" t="s">
        <v>1494</v>
      </c>
      <c r="I13716" s="125">
        <v>1850993.74</v>
      </c>
      <c r="J13716" s="125">
        <v>0</v>
      </c>
      <c r="K13716" s="126">
        <v>1850993.74</v>
      </c>
      <c r="L13716" s="100" t="s">
        <v>1324</v>
      </c>
    </row>
    <row r="13717" spans="1:12" ht="56.25" customHeight="1">
      <c r="A13717" s="97" t="s">
        <v>1493</v>
      </c>
      <c r="B13717" s="122" t="s">
        <v>1493</v>
      </c>
      <c r="C13717" s="123">
        <v>42703</v>
      </c>
      <c r="D13717" s="97" t="s">
        <v>17452</v>
      </c>
      <c r="E13717" s="97" t="s">
        <v>13</v>
      </c>
      <c r="F13717" s="97">
        <v>363008</v>
      </c>
      <c r="G13717" s="97"/>
      <c r="H13717" s="124" t="s">
        <v>1494</v>
      </c>
      <c r="I13717" s="125">
        <v>5083971.66</v>
      </c>
      <c r="J13717" s="125">
        <v>0</v>
      </c>
      <c r="K13717" s="126">
        <v>5083971.66</v>
      </c>
      <c r="L13717" s="100" t="s">
        <v>1324</v>
      </c>
    </row>
    <row r="13718" spans="1:12" ht="56.25" customHeight="1">
      <c r="A13718" s="97" t="s">
        <v>1493</v>
      </c>
      <c r="B13718" s="122" t="s">
        <v>1493</v>
      </c>
      <c r="C13718" s="123">
        <v>42703</v>
      </c>
      <c r="D13718" s="97" t="s">
        <v>17453</v>
      </c>
      <c r="E13718" s="97" t="s">
        <v>13</v>
      </c>
      <c r="F13718" s="97">
        <v>363010</v>
      </c>
      <c r="G13718" s="97"/>
      <c r="H13718" s="124" t="s">
        <v>1494</v>
      </c>
      <c r="I13718" s="125">
        <v>5083971.66</v>
      </c>
      <c r="J13718" s="125">
        <v>0</v>
      </c>
      <c r="K13718" s="126">
        <v>5083971.66</v>
      </c>
      <c r="L13718" s="100" t="s">
        <v>1324</v>
      </c>
    </row>
    <row r="13719" spans="1:12" ht="56.25" customHeight="1">
      <c r="A13719" s="97" t="s">
        <v>1493</v>
      </c>
      <c r="B13719" s="122" t="s">
        <v>1493</v>
      </c>
      <c r="C13719" s="123">
        <v>42703</v>
      </c>
      <c r="D13719" s="97" t="s">
        <v>17454</v>
      </c>
      <c r="E13719" s="97" t="s">
        <v>13</v>
      </c>
      <c r="F13719" s="97">
        <v>363012</v>
      </c>
      <c r="G13719" s="97"/>
      <c r="H13719" s="124" t="s">
        <v>1494</v>
      </c>
      <c r="I13719" s="125">
        <v>5083971.66</v>
      </c>
      <c r="J13719" s="125">
        <v>0</v>
      </c>
      <c r="K13719" s="126">
        <v>5083971.66</v>
      </c>
      <c r="L13719" s="100" t="s">
        <v>1324</v>
      </c>
    </row>
    <row r="13720" spans="1:12" ht="56.25" customHeight="1">
      <c r="A13720" s="97" t="s">
        <v>1493</v>
      </c>
      <c r="B13720" s="122" t="s">
        <v>1493</v>
      </c>
      <c r="C13720" s="123">
        <v>42703</v>
      </c>
      <c r="D13720" s="97" t="s">
        <v>17455</v>
      </c>
      <c r="E13720" s="97" t="s">
        <v>13</v>
      </c>
      <c r="F13720" s="97">
        <v>363014</v>
      </c>
      <c r="G13720" s="97"/>
      <c r="H13720" s="124" t="s">
        <v>1494</v>
      </c>
      <c r="I13720" s="125">
        <v>5083971.66</v>
      </c>
      <c r="J13720" s="125">
        <v>0</v>
      </c>
      <c r="K13720" s="126">
        <v>5083971.66</v>
      </c>
      <c r="L13720" s="100" t="s">
        <v>1324</v>
      </c>
    </row>
    <row r="13721" spans="1:12" ht="56.25" customHeight="1">
      <c r="A13721" s="97" t="s">
        <v>1493</v>
      </c>
      <c r="B13721" s="122" t="s">
        <v>1493</v>
      </c>
      <c r="C13721" s="123">
        <v>42703</v>
      </c>
      <c r="D13721" s="97" t="s">
        <v>17456</v>
      </c>
      <c r="E13721" s="97" t="s">
        <v>13</v>
      </c>
      <c r="F13721" s="97">
        <v>363016</v>
      </c>
      <c r="G13721" s="97"/>
      <c r="H13721" s="124" t="s">
        <v>1494</v>
      </c>
      <c r="I13721" s="125">
        <v>4306645.37</v>
      </c>
      <c r="J13721" s="125">
        <v>0</v>
      </c>
      <c r="K13721" s="126">
        <v>4306645.37</v>
      </c>
      <c r="L13721" s="100" t="s">
        <v>1324</v>
      </c>
    </row>
    <row r="13722" spans="1:12" ht="56.25" customHeight="1">
      <c r="A13722" s="97" t="s">
        <v>1493</v>
      </c>
      <c r="B13722" s="122" t="s">
        <v>1493</v>
      </c>
      <c r="C13722" s="123">
        <v>42703</v>
      </c>
      <c r="D13722" s="97" t="s">
        <v>17457</v>
      </c>
      <c r="E13722" s="97" t="s">
        <v>13</v>
      </c>
      <c r="F13722" s="97">
        <v>363018</v>
      </c>
      <c r="G13722" s="97"/>
      <c r="H13722" s="124" t="s">
        <v>1494</v>
      </c>
      <c r="I13722" s="125">
        <v>4306645.37</v>
      </c>
      <c r="J13722" s="125">
        <v>0</v>
      </c>
      <c r="K13722" s="126">
        <v>4306645.37</v>
      </c>
      <c r="L13722" s="100" t="s">
        <v>1324</v>
      </c>
    </row>
    <row r="13723" spans="1:12" ht="56.25" customHeight="1">
      <c r="A13723" s="97" t="s">
        <v>1493</v>
      </c>
      <c r="B13723" s="122" t="s">
        <v>1493</v>
      </c>
      <c r="C13723" s="123">
        <v>42703</v>
      </c>
      <c r="D13723" s="97" t="s">
        <v>17458</v>
      </c>
      <c r="E13723" s="97" t="s">
        <v>13</v>
      </c>
      <c r="F13723" s="97">
        <v>363020</v>
      </c>
      <c r="G13723" s="97"/>
      <c r="H13723" s="124" t="s">
        <v>1494</v>
      </c>
      <c r="I13723" s="125">
        <v>4306645.37</v>
      </c>
      <c r="J13723" s="125">
        <v>0</v>
      </c>
      <c r="K13723" s="126">
        <v>4306645.37</v>
      </c>
      <c r="L13723" s="100" t="s">
        <v>1324</v>
      </c>
    </row>
    <row r="13724" spans="1:12" ht="56.25" customHeight="1">
      <c r="A13724" s="97" t="s">
        <v>1493</v>
      </c>
      <c r="B13724" s="122" t="s">
        <v>1493</v>
      </c>
      <c r="C13724" s="123">
        <v>42703</v>
      </c>
      <c r="D13724" s="97" t="s">
        <v>17459</v>
      </c>
      <c r="E13724" s="97" t="s">
        <v>13</v>
      </c>
      <c r="F13724" s="97">
        <v>363022</v>
      </c>
      <c r="G13724" s="97"/>
      <c r="H13724" s="124" t="s">
        <v>1494</v>
      </c>
      <c r="I13724" s="125">
        <v>4306645.37</v>
      </c>
      <c r="J13724" s="125">
        <v>0</v>
      </c>
      <c r="K13724" s="126">
        <v>4306645.37</v>
      </c>
      <c r="L13724" s="100" t="s">
        <v>1324</v>
      </c>
    </row>
    <row r="13725" spans="1:12" ht="56.25" customHeight="1">
      <c r="A13725" s="97" t="s">
        <v>1493</v>
      </c>
      <c r="B13725" s="122" t="s">
        <v>1493</v>
      </c>
      <c r="C13725" s="123">
        <v>42703</v>
      </c>
      <c r="D13725" s="97" t="s">
        <v>17460</v>
      </c>
      <c r="E13725" s="97" t="s">
        <v>13</v>
      </c>
      <c r="F13725" s="97">
        <v>363024</v>
      </c>
      <c r="G13725" s="97"/>
      <c r="H13725" s="124" t="s">
        <v>1494</v>
      </c>
      <c r="I13725" s="125">
        <v>11828707.4</v>
      </c>
      <c r="J13725" s="125">
        <v>0</v>
      </c>
      <c r="K13725" s="126">
        <v>11828707.4</v>
      </c>
      <c r="L13725" s="100" t="s">
        <v>1324</v>
      </c>
    </row>
    <row r="13726" spans="1:12" ht="56.25" customHeight="1">
      <c r="A13726" s="97" t="s">
        <v>1493</v>
      </c>
      <c r="B13726" s="122" t="s">
        <v>1493</v>
      </c>
      <c r="C13726" s="123">
        <v>42703</v>
      </c>
      <c r="D13726" s="97" t="s">
        <v>17461</v>
      </c>
      <c r="E13726" s="97" t="s">
        <v>13</v>
      </c>
      <c r="F13726" s="97">
        <v>363026</v>
      </c>
      <c r="G13726" s="97"/>
      <c r="H13726" s="124" t="s">
        <v>1494</v>
      </c>
      <c r="I13726" s="125">
        <v>11828707.4</v>
      </c>
      <c r="J13726" s="125">
        <v>0</v>
      </c>
      <c r="K13726" s="126">
        <v>11828707.4</v>
      </c>
      <c r="L13726" s="100" t="s">
        <v>1324</v>
      </c>
    </row>
    <row r="13727" spans="1:12" ht="56.25" customHeight="1">
      <c r="A13727" s="97" t="s">
        <v>1493</v>
      </c>
      <c r="B13727" s="122" t="s">
        <v>1493</v>
      </c>
      <c r="C13727" s="123">
        <v>42703</v>
      </c>
      <c r="D13727" s="97" t="s">
        <v>17462</v>
      </c>
      <c r="E13727" s="97" t="s">
        <v>13</v>
      </c>
      <c r="F13727" s="97">
        <v>363028</v>
      </c>
      <c r="G13727" s="97"/>
      <c r="H13727" s="124" t="s">
        <v>1494</v>
      </c>
      <c r="I13727" s="125">
        <v>11828707.4</v>
      </c>
      <c r="J13727" s="125">
        <v>0</v>
      </c>
      <c r="K13727" s="126">
        <v>11828707.4</v>
      </c>
      <c r="L13727" s="100" t="s">
        <v>1324</v>
      </c>
    </row>
    <row r="13728" spans="1:12" ht="56.25" customHeight="1">
      <c r="A13728" s="97" t="s">
        <v>1493</v>
      </c>
      <c r="B13728" s="122" t="s">
        <v>1493</v>
      </c>
      <c r="C13728" s="123">
        <v>42703</v>
      </c>
      <c r="D13728" s="97" t="s">
        <v>17463</v>
      </c>
      <c r="E13728" s="97" t="s">
        <v>13</v>
      </c>
      <c r="F13728" s="97">
        <v>363030</v>
      </c>
      <c r="G13728" s="97"/>
      <c r="H13728" s="124" t="s">
        <v>1494</v>
      </c>
      <c r="I13728" s="125">
        <v>11828707.4</v>
      </c>
      <c r="J13728" s="125">
        <v>0</v>
      </c>
      <c r="K13728" s="126">
        <v>11828707.4</v>
      </c>
      <c r="L13728" s="100" t="s">
        <v>1324</v>
      </c>
    </row>
    <row r="13729" spans="1:12" ht="56.25" customHeight="1">
      <c r="A13729" s="97" t="s">
        <v>1493</v>
      </c>
      <c r="B13729" s="122" t="s">
        <v>1493</v>
      </c>
      <c r="C13729" s="123">
        <v>42703</v>
      </c>
      <c r="D13729" s="97" t="s">
        <v>17464</v>
      </c>
      <c r="E13729" s="97" t="s">
        <v>13</v>
      </c>
      <c r="F13729" s="97">
        <v>363032</v>
      </c>
      <c r="G13729" s="97"/>
      <c r="H13729" s="124" t="s">
        <v>1494</v>
      </c>
      <c r="I13729" s="125">
        <v>2176254.5299999998</v>
      </c>
      <c r="J13729" s="125">
        <v>0</v>
      </c>
      <c r="K13729" s="126">
        <v>2176254.5299999998</v>
      </c>
      <c r="L13729" s="100" t="s">
        <v>1324</v>
      </c>
    </row>
    <row r="13730" spans="1:12" ht="56.25" customHeight="1">
      <c r="A13730" s="97" t="s">
        <v>1493</v>
      </c>
      <c r="B13730" s="122" t="s">
        <v>1493</v>
      </c>
      <c r="C13730" s="123">
        <v>42703</v>
      </c>
      <c r="D13730" s="97" t="s">
        <v>17465</v>
      </c>
      <c r="E13730" s="97" t="s">
        <v>13</v>
      </c>
      <c r="F13730" s="97">
        <v>363034</v>
      </c>
      <c r="G13730" s="97"/>
      <c r="H13730" s="124" t="s">
        <v>1494</v>
      </c>
      <c r="I13730" s="125">
        <v>2176254.5299999998</v>
      </c>
      <c r="J13730" s="125">
        <v>0</v>
      </c>
      <c r="K13730" s="126">
        <v>2176254.5299999998</v>
      </c>
      <c r="L13730" s="100" t="s">
        <v>1324</v>
      </c>
    </row>
    <row r="13731" spans="1:12" ht="56.25" customHeight="1">
      <c r="A13731" s="97" t="s">
        <v>1493</v>
      </c>
      <c r="B13731" s="122" t="s">
        <v>1493</v>
      </c>
      <c r="C13731" s="123">
        <v>42703</v>
      </c>
      <c r="D13731" s="97" t="s">
        <v>17466</v>
      </c>
      <c r="E13731" s="97" t="s">
        <v>13</v>
      </c>
      <c r="F13731" s="97">
        <v>363036</v>
      </c>
      <c r="G13731" s="97"/>
      <c r="H13731" s="124" t="s">
        <v>1494</v>
      </c>
      <c r="I13731" s="125">
        <v>2176254.5299999998</v>
      </c>
      <c r="J13731" s="125">
        <v>0</v>
      </c>
      <c r="K13731" s="126">
        <v>2176254.5299999998</v>
      </c>
      <c r="L13731" s="100" t="s">
        <v>1324</v>
      </c>
    </row>
    <row r="13732" spans="1:12" ht="56.25" customHeight="1">
      <c r="A13732" s="97" t="s">
        <v>1493</v>
      </c>
      <c r="B13732" s="122" t="s">
        <v>1493</v>
      </c>
      <c r="C13732" s="123">
        <v>42703</v>
      </c>
      <c r="D13732" s="97" t="s">
        <v>17467</v>
      </c>
      <c r="E13732" s="97" t="s">
        <v>13</v>
      </c>
      <c r="F13732" s="97">
        <v>363038</v>
      </c>
      <c r="G13732" s="97"/>
      <c r="H13732" s="124" t="s">
        <v>1494</v>
      </c>
      <c r="I13732" s="125">
        <v>2176254.5299999998</v>
      </c>
      <c r="J13732" s="125">
        <v>0</v>
      </c>
      <c r="K13732" s="126">
        <v>2176254.5299999998</v>
      </c>
      <c r="L13732" s="100" t="s">
        <v>1324</v>
      </c>
    </row>
    <row r="13733" spans="1:12" ht="56.25" customHeight="1">
      <c r="A13733" s="97" t="s">
        <v>1493</v>
      </c>
      <c r="B13733" s="122" t="s">
        <v>1493</v>
      </c>
      <c r="C13733" s="123">
        <v>42703</v>
      </c>
      <c r="D13733" s="97" t="s">
        <v>17468</v>
      </c>
      <c r="E13733" s="97" t="s">
        <v>13</v>
      </c>
      <c r="F13733" s="97">
        <v>363040</v>
      </c>
      <c r="G13733" s="97"/>
      <c r="H13733" s="124" t="s">
        <v>1494</v>
      </c>
      <c r="I13733" s="125">
        <v>736383.61</v>
      </c>
      <c r="J13733" s="125">
        <v>0</v>
      </c>
      <c r="K13733" s="126">
        <v>736383.61</v>
      </c>
      <c r="L13733" s="100" t="s">
        <v>1324</v>
      </c>
    </row>
    <row r="13734" spans="1:12" ht="56.25" customHeight="1">
      <c r="A13734" s="97" t="s">
        <v>1493</v>
      </c>
      <c r="B13734" s="122" t="s">
        <v>1493</v>
      </c>
      <c r="C13734" s="123">
        <v>42703</v>
      </c>
      <c r="D13734" s="97" t="s">
        <v>17469</v>
      </c>
      <c r="E13734" s="97" t="s">
        <v>13</v>
      </c>
      <c r="F13734" s="97">
        <v>363042</v>
      </c>
      <c r="G13734" s="97"/>
      <c r="H13734" s="124" t="s">
        <v>1494</v>
      </c>
      <c r="I13734" s="125">
        <v>160215.09</v>
      </c>
      <c r="J13734" s="125">
        <v>0</v>
      </c>
      <c r="K13734" s="126">
        <v>160215.09</v>
      </c>
      <c r="L13734" s="100" t="s">
        <v>1324</v>
      </c>
    </row>
    <row r="13735" spans="1:12" ht="56.25" customHeight="1">
      <c r="A13735" s="97" t="s">
        <v>1493</v>
      </c>
      <c r="B13735" s="122" t="s">
        <v>1493</v>
      </c>
      <c r="C13735" s="123">
        <v>42703</v>
      </c>
      <c r="D13735" s="97" t="s">
        <v>17470</v>
      </c>
      <c r="E13735" s="97" t="s">
        <v>13</v>
      </c>
      <c r="F13735" s="97">
        <v>363044</v>
      </c>
      <c r="G13735" s="97"/>
      <c r="H13735" s="124" t="s">
        <v>1494</v>
      </c>
      <c r="I13735" s="125">
        <v>477186.75</v>
      </c>
      <c r="J13735" s="125">
        <v>0</v>
      </c>
      <c r="K13735" s="126">
        <v>477186.75</v>
      </c>
      <c r="L13735" s="100" t="s">
        <v>1324</v>
      </c>
    </row>
    <row r="13736" spans="1:12" ht="56.25" customHeight="1">
      <c r="A13736" s="97" t="s">
        <v>1493</v>
      </c>
      <c r="B13736" s="122" t="s">
        <v>1493</v>
      </c>
      <c r="C13736" s="123">
        <v>42703</v>
      </c>
      <c r="D13736" s="97" t="s">
        <v>17471</v>
      </c>
      <c r="E13736" s="97" t="s">
        <v>13</v>
      </c>
      <c r="F13736" s="97">
        <v>363046</v>
      </c>
      <c r="G13736" s="97"/>
      <c r="H13736" s="124" t="s">
        <v>1494</v>
      </c>
      <c r="I13736" s="125">
        <v>2022564.12</v>
      </c>
      <c r="J13736" s="125">
        <v>0</v>
      </c>
      <c r="K13736" s="126">
        <v>2022564.12</v>
      </c>
      <c r="L13736" s="100" t="s">
        <v>1324</v>
      </c>
    </row>
    <row r="13737" spans="1:12" ht="56.25" customHeight="1">
      <c r="A13737" s="97" t="s">
        <v>1493</v>
      </c>
      <c r="B13737" s="122" t="s">
        <v>1493</v>
      </c>
      <c r="C13737" s="123">
        <v>42703</v>
      </c>
      <c r="D13737" s="97" t="s">
        <v>17472</v>
      </c>
      <c r="E13737" s="97" t="s">
        <v>13</v>
      </c>
      <c r="F13737" s="97">
        <v>363048</v>
      </c>
      <c r="G13737" s="97"/>
      <c r="H13737" s="124" t="s">
        <v>1494</v>
      </c>
      <c r="I13737" s="125">
        <v>6394680.1600000001</v>
      </c>
      <c r="J13737" s="125">
        <v>0</v>
      </c>
      <c r="K13737" s="126">
        <v>6394680.1600000001</v>
      </c>
      <c r="L13737" s="100" t="s">
        <v>1324</v>
      </c>
    </row>
    <row r="13738" spans="1:12" ht="56.25" customHeight="1">
      <c r="A13738" s="97" t="s">
        <v>1493</v>
      </c>
      <c r="B13738" s="122" t="s">
        <v>1493</v>
      </c>
      <c r="C13738" s="123">
        <v>42703</v>
      </c>
      <c r="D13738" s="97" t="s">
        <v>17473</v>
      </c>
      <c r="E13738" s="97" t="s">
        <v>13</v>
      </c>
      <c r="F13738" s="97">
        <v>363050</v>
      </c>
      <c r="G13738" s="97"/>
      <c r="H13738" s="124" t="s">
        <v>1494</v>
      </c>
      <c r="I13738" s="125">
        <v>440049.59</v>
      </c>
      <c r="J13738" s="125">
        <v>0</v>
      </c>
      <c r="K13738" s="126">
        <v>440049.59</v>
      </c>
      <c r="L13738" s="100" t="s">
        <v>1324</v>
      </c>
    </row>
    <row r="13739" spans="1:12" ht="56.25" customHeight="1">
      <c r="A13739" s="97" t="s">
        <v>1493</v>
      </c>
      <c r="B13739" s="122" t="s">
        <v>1493</v>
      </c>
      <c r="C13739" s="123">
        <v>42703</v>
      </c>
      <c r="D13739" s="97" t="s">
        <v>17474</v>
      </c>
      <c r="E13739" s="97" t="s">
        <v>13</v>
      </c>
      <c r="F13739" s="97">
        <v>363052</v>
      </c>
      <c r="G13739" s="97"/>
      <c r="H13739" s="124" t="s">
        <v>1494</v>
      </c>
      <c r="I13739" s="125">
        <v>1110254.44</v>
      </c>
      <c r="J13739" s="125">
        <v>0</v>
      </c>
      <c r="K13739" s="126">
        <v>1110254.44</v>
      </c>
      <c r="L13739" s="100" t="s">
        <v>1324</v>
      </c>
    </row>
    <row r="13740" spans="1:12" ht="56.25" customHeight="1">
      <c r="A13740" s="97" t="s">
        <v>1493</v>
      </c>
      <c r="B13740" s="122" t="s">
        <v>1493</v>
      </c>
      <c r="C13740" s="123">
        <v>42703</v>
      </c>
      <c r="D13740" s="97" t="s">
        <v>17475</v>
      </c>
      <c r="E13740" s="97" t="s">
        <v>13</v>
      </c>
      <c r="F13740" s="97">
        <v>363054</v>
      </c>
      <c r="G13740" s="97"/>
      <c r="H13740" s="124" t="s">
        <v>1494</v>
      </c>
      <c r="I13740" s="125">
        <v>5416949.8799999999</v>
      </c>
      <c r="J13740" s="125">
        <v>0</v>
      </c>
      <c r="K13740" s="126">
        <v>5416949.8799999999</v>
      </c>
      <c r="L13740" s="100" t="s">
        <v>1324</v>
      </c>
    </row>
    <row r="13741" spans="1:12" ht="56.25" customHeight="1">
      <c r="A13741" s="97" t="s">
        <v>1493</v>
      </c>
      <c r="B13741" s="122" t="s">
        <v>1493</v>
      </c>
      <c r="C13741" s="123">
        <v>42703</v>
      </c>
      <c r="D13741" s="97" t="s">
        <v>17476</v>
      </c>
      <c r="E13741" s="97" t="s">
        <v>13</v>
      </c>
      <c r="F13741" s="97">
        <v>363056</v>
      </c>
      <c r="G13741" s="97"/>
      <c r="H13741" s="124" t="s">
        <v>1494</v>
      </c>
      <c r="I13741" s="125">
        <v>372767.12</v>
      </c>
      <c r="J13741" s="125">
        <v>0</v>
      </c>
      <c r="K13741" s="126">
        <v>372767.12</v>
      </c>
      <c r="L13741" s="100" t="s">
        <v>1324</v>
      </c>
    </row>
    <row r="13742" spans="1:12" ht="56.25" customHeight="1">
      <c r="A13742" s="97" t="s">
        <v>1493</v>
      </c>
      <c r="B13742" s="122" t="s">
        <v>1493</v>
      </c>
      <c r="C13742" s="123">
        <v>42703</v>
      </c>
      <c r="D13742" s="97" t="s">
        <v>17477</v>
      </c>
      <c r="E13742" s="97" t="s">
        <v>13</v>
      </c>
      <c r="F13742" s="97">
        <v>363058</v>
      </c>
      <c r="G13742" s="97"/>
      <c r="H13742" s="124" t="s">
        <v>1494</v>
      </c>
      <c r="I13742" s="125">
        <v>1023848.76</v>
      </c>
      <c r="J13742" s="125">
        <v>0</v>
      </c>
      <c r="K13742" s="126">
        <v>1023848.76</v>
      </c>
      <c r="L13742" s="100" t="s">
        <v>1324</v>
      </c>
    </row>
    <row r="13743" spans="1:12" ht="56.25" customHeight="1">
      <c r="A13743" s="97" t="s">
        <v>1493</v>
      </c>
      <c r="B13743" s="122" t="s">
        <v>1493</v>
      </c>
      <c r="C13743" s="123">
        <v>42703</v>
      </c>
      <c r="D13743" s="97" t="s">
        <v>17478</v>
      </c>
      <c r="E13743" s="97" t="s">
        <v>13</v>
      </c>
      <c r="F13743" s="97">
        <v>363060</v>
      </c>
      <c r="G13743" s="97"/>
      <c r="H13743" s="124" t="s">
        <v>1494</v>
      </c>
      <c r="I13743" s="125">
        <v>3049444.31</v>
      </c>
      <c r="J13743" s="125">
        <v>0</v>
      </c>
      <c r="K13743" s="126">
        <v>3049444.31</v>
      </c>
      <c r="L13743" s="100" t="s">
        <v>1324</v>
      </c>
    </row>
    <row r="13744" spans="1:12" ht="56.25" customHeight="1">
      <c r="A13744" s="97" t="s">
        <v>1493</v>
      </c>
      <c r="B13744" s="122" t="s">
        <v>1493</v>
      </c>
      <c r="C13744" s="123">
        <v>42703</v>
      </c>
      <c r="D13744" s="97" t="s">
        <v>17479</v>
      </c>
      <c r="E13744" s="97" t="s">
        <v>13</v>
      </c>
      <c r="F13744" s="97">
        <v>363062</v>
      </c>
      <c r="G13744" s="97"/>
      <c r="H13744" s="124" t="s">
        <v>1494</v>
      </c>
      <c r="I13744" s="125">
        <v>4705832.54</v>
      </c>
      <c r="J13744" s="125">
        <v>0</v>
      </c>
      <c r="K13744" s="126">
        <v>4705832.54</v>
      </c>
      <c r="L13744" s="100" t="s">
        <v>1324</v>
      </c>
    </row>
    <row r="13745" spans="1:12" ht="56.25" customHeight="1">
      <c r="A13745" s="97" t="s">
        <v>1493</v>
      </c>
      <c r="B13745" s="122" t="s">
        <v>1493</v>
      </c>
      <c r="C13745" s="123">
        <v>42703</v>
      </c>
      <c r="D13745" s="97" t="s">
        <v>17480</v>
      </c>
      <c r="E13745" s="97" t="s">
        <v>13</v>
      </c>
      <c r="F13745" s="97">
        <v>363064</v>
      </c>
      <c r="G13745" s="97"/>
      <c r="H13745" s="124" t="s">
        <v>1494</v>
      </c>
      <c r="I13745" s="125">
        <v>561039.06000000006</v>
      </c>
      <c r="J13745" s="125">
        <v>0</v>
      </c>
      <c r="K13745" s="126">
        <v>561039.06000000006</v>
      </c>
      <c r="L13745" s="100" t="s">
        <v>1324</v>
      </c>
    </row>
    <row r="13746" spans="1:12" ht="56.25" customHeight="1">
      <c r="A13746" s="97" t="s">
        <v>1493</v>
      </c>
      <c r="B13746" s="122" t="s">
        <v>1493</v>
      </c>
      <c r="C13746" s="123">
        <v>42703</v>
      </c>
      <c r="D13746" s="97" t="s">
        <v>17481</v>
      </c>
      <c r="E13746" s="97" t="s">
        <v>13</v>
      </c>
      <c r="F13746" s="97">
        <v>363066</v>
      </c>
      <c r="G13746" s="97"/>
      <c r="H13746" s="124" t="s">
        <v>1494</v>
      </c>
      <c r="I13746" s="125">
        <v>188368.47</v>
      </c>
      <c r="J13746" s="125">
        <v>0</v>
      </c>
      <c r="K13746" s="126">
        <v>188368.47</v>
      </c>
      <c r="L13746" s="100" t="s">
        <v>1324</v>
      </c>
    </row>
    <row r="13747" spans="1:12" ht="56.25" customHeight="1">
      <c r="A13747" s="97" t="s">
        <v>1493</v>
      </c>
      <c r="B13747" s="122" t="s">
        <v>1493</v>
      </c>
      <c r="C13747" s="123">
        <v>42703</v>
      </c>
      <c r="D13747" s="97" t="s">
        <v>17482</v>
      </c>
      <c r="E13747" s="97" t="s">
        <v>13</v>
      </c>
      <c r="F13747" s="97">
        <v>363068</v>
      </c>
      <c r="G13747" s="97"/>
      <c r="H13747" s="124" t="s">
        <v>1494</v>
      </c>
      <c r="I13747" s="125">
        <v>865782.63</v>
      </c>
      <c r="J13747" s="125">
        <v>0</v>
      </c>
      <c r="K13747" s="126">
        <v>865782.63</v>
      </c>
      <c r="L13747" s="100" t="s">
        <v>1324</v>
      </c>
    </row>
    <row r="13748" spans="1:12" ht="56.25" customHeight="1">
      <c r="A13748" s="97" t="s">
        <v>1493</v>
      </c>
      <c r="B13748" s="122" t="s">
        <v>1493</v>
      </c>
      <c r="C13748" s="123">
        <v>42703</v>
      </c>
      <c r="D13748" s="97" t="s">
        <v>17483</v>
      </c>
      <c r="E13748" s="97" t="s">
        <v>13</v>
      </c>
      <c r="F13748" s="97">
        <v>363070</v>
      </c>
      <c r="G13748" s="97"/>
      <c r="H13748" s="124" t="s">
        <v>1494</v>
      </c>
      <c r="I13748" s="125">
        <v>1114610.06</v>
      </c>
      <c r="J13748" s="125">
        <v>0</v>
      </c>
      <c r="K13748" s="126">
        <v>1114610.06</v>
      </c>
      <c r="L13748" s="100" t="s">
        <v>1324</v>
      </c>
    </row>
    <row r="13749" spans="1:12" ht="56.25" customHeight="1">
      <c r="A13749" s="97" t="s">
        <v>1493</v>
      </c>
      <c r="B13749" s="122" t="s">
        <v>1493</v>
      </c>
      <c r="C13749" s="123">
        <v>42703</v>
      </c>
      <c r="D13749" s="97" t="s">
        <v>17484</v>
      </c>
      <c r="E13749" s="97" t="s">
        <v>13</v>
      </c>
      <c r="F13749" s="97">
        <v>363072</v>
      </c>
      <c r="G13749" s="97"/>
      <c r="H13749" s="124" t="s">
        <v>1494</v>
      </c>
      <c r="I13749" s="125">
        <v>1373806.99</v>
      </c>
      <c r="J13749" s="125">
        <v>0</v>
      </c>
      <c r="K13749" s="126">
        <v>1373806.99</v>
      </c>
      <c r="L13749" s="100" t="s">
        <v>1324</v>
      </c>
    </row>
    <row r="13750" spans="1:12" ht="56.25" customHeight="1">
      <c r="A13750" s="97" t="s">
        <v>1493</v>
      </c>
      <c r="B13750" s="122" t="s">
        <v>1493</v>
      </c>
      <c r="C13750" s="123">
        <v>42703</v>
      </c>
      <c r="D13750" s="97" t="s">
        <v>17485</v>
      </c>
      <c r="E13750" s="97" t="s">
        <v>13</v>
      </c>
      <c r="F13750" s="97">
        <v>363074</v>
      </c>
      <c r="G13750" s="97"/>
      <c r="H13750" s="124" t="s">
        <v>1494</v>
      </c>
      <c r="I13750" s="125">
        <v>3773322.21</v>
      </c>
      <c r="J13750" s="125">
        <v>0</v>
      </c>
      <c r="K13750" s="126">
        <v>3773322.21</v>
      </c>
      <c r="L13750" s="100" t="s">
        <v>1324</v>
      </c>
    </row>
    <row r="13751" spans="1:12" ht="56.25" customHeight="1">
      <c r="A13751" s="97" t="s">
        <v>1493</v>
      </c>
      <c r="B13751" s="122" t="s">
        <v>1493</v>
      </c>
      <c r="C13751" s="123">
        <v>42703</v>
      </c>
      <c r="D13751" s="97" t="s">
        <v>17486</v>
      </c>
      <c r="E13751" s="97" t="s">
        <v>13</v>
      </c>
      <c r="F13751" s="97">
        <v>363076</v>
      </c>
      <c r="G13751" s="97"/>
      <c r="H13751" s="124" t="s">
        <v>1494</v>
      </c>
      <c r="I13751" s="125">
        <v>4643922.07</v>
      </c>
      <c r="J13751" s="125">
        <v>0</v>
      </c>
      <c r="K13751" s="126">
        <v>4643922.07</v>
      </c>
      <c r="L13751" s="100" t="s">
        <v>1324</v>
      </c>
    </row>
    <row r="13752" spans="1:12" ht="56.25" customHeight="1">
      <c r="A13752" s="97" t="s">
        <v>1493</v>
      </c>
      <c r="B13752" s="122" t="s">
        <v>1493</v>
      </c>
      <c r="C13752" s="123">
        <v>42703</v>
      </c>
      <c r="D13752" s="97" t="s">
        <v>17487</v>
      </c>
      <c r="E13752" s="97" t="s">
        <v>13</v>
      </c>
      <c r="F13752" s="97">
        <v>363078</v>
      </c>
      <c r="G13752" s="97"/>
      <c r="H13752" s="124" t="s">
        <v>1494</v>
      </c>
      <c r="I13752" s="125">
        <v>3196390.93</v>
      </c>
      <c r="J13752" s="125">
        <v>0</v>
      </c>
      <c r="K13752" s="126">
        <v>3196390.93</v>
      </c>
      <c r="L13752" s="100" t="s">
        <v>1324</v>
      </c>
    </row>
    <row r="13753" spans="1:12" ht="56.25" customHeight="1">
      <c r="A13753" s="97" t="s">
        <v>1493</v>
      </c>
      <c r="B13753" s="122" t="s">
        <v>1493</v>
      </c>
      <c r="C13753" s="123">
        <v>42703</v>
      </c>
      <c r="D13753" s="97" t="s">
        <v>17488</v>
      </c>
      <c r="E13753" s="97" t="s">
        <v>13</v>
      </c>
      <c r="F13753" s="97">
        <v>363080</v>
      </c>
      <c r="G13753" s="97"/>
      <c r="H13753" s="124" t="s">
        <v>1494</v>
      </c>
      <c r="I13753" s="125">
        <v>2593326.14</v>
      </c>
      <c r="J13753" s="125">
        <v>0</v>
      </c>
      <c r="K13753" s="126">
        <v>2593326.14</v>
      </c>
      <c r="L13753" s="100" t="s">
        <v>1324</v>
      </c>
    </row>
    <row r="13754" spans="1:12" ht="56.25" customHeight="1">
      <c r="A13754" s="97" t="s">
        <v>1493</v>
      </c>
      <c r="B13754" s="122" t="s">
        <v>1493</v>
      </c>
      <c r="C13754" s="123">
        <v>42703</v>
      </c>
      <c r="D13754" s="97" t="s">
        <v>17489</v>
      </c>
      <c r="E13754" s="97" t="s">
        <v>13</v>
      </c>
      <c r="F13754" s="97">
        <v>363082</v>
      </c>
      <c r="G13754" s="97"/>
      <c r="H13754" s="124" t="s">
        <v>1494</v>
      </c>
      <c r="I13754" s="125">
        <v>10804858.640000001</v>
      </c>
      <c r="J13754" s="125">
        <v>0</v>
      </c>
      <c r="K13754" s="126">
        <v>10804858.640000001</v>
      </c>
      <c r="L13754" s="100" t="s">
        <v>1324</v>
      </c>
    </row>
    <row r="13755" spans="1:12" ht="56.25" customHeight="1">
      <c r="A13755" s="97" t="s">
        <v>1493</v>
      </c>
      <c r="B13755" s="122" t="s">
        <v>1493</v>
      </c>
      <c r="C13755" s="123">
        <v>42703</v>
      </c>
      <c r="D13755" s="97" t="s">
        <v>17490</v>
      </c>
      <c r="E13755" s="97" t="s">
        <v>13</v>
      </c>
      <c r="F13755" s="97">
        <v>363084</v>
      </c>
      <c r="G13755" s="97"/>
      <c r="H13755" s="124" t="s">
        <v>1494</v>
      </c>
      <c r="I13755" s="125">
        <v>7122874.8600000003</v>
      </c>
      <c r="J13755" s="125">
        <v>0</v>
      </c>
      <c r="K13755" s="126">
        <v>7122874.8600000003</v>
      </c>
      <c r="L13755" s="100" t="s">
        <v>1324</v>
      </c>
    </row>
    <row r="13756" spans="1:12" ht="56.25" customHeight="1">
      <c r="A13756" s="97" t="s">
        <v>1493</v>
      </c>
      <c r="B13756" s="122" t="s">
        <v>1493</v>
      </c>
      <c r="C13756" s="123">
        <v>42703</v>
      </c>
      <c r="D13756" s="97" t="s">
        <v>17491</v>
      </c>
      <c r="E13756" s="97" t="s">
        <v>13</v>
      </c>
      <c r="F13756" s="97">
        <v>363086</v>
      </c>
      <c r="G13756" s="97"/>
      <c r="H13756" s="124" t="s">
        <v>1494</v>
      </c>
      <c r="I13756" s="125">
        <v>8779263.0899999999</v>
      </c>
      <c r="J13756" s="125">
        <v>0</v>
      </c>
      <c r="K13756" s="126">
        <v>8779263.0899999999</v>
      </c>
      <c r="L13756" s="100" t="s">
        <v>1324</v>
      </c>
    </row>
    <row r="13757" spans="1:12" ht="56.25" customHeight="1">
      <c r="A13757" s="97" t="s">
        <v>1493</v>
      </c>
      <c r="B13757" s="122" t="s">
        <v>1493</v>
      </c>
      <c r="C13757" s="123">
        <v>42703</v>
      </c>
      <c r="D13757" s="97" t="s">
        <v>17492</v>
      </c>
      <c r="E13757" s="97" t="s">
        <v>13</v>
      </c>
      <c r="F13757" s="97">
        <v>363088</v>
      </c>
      <c r="G13757" s="97"/>
      <c r="H13757" s="124" t="s">
        <v>1494</v>
      </c>
      <c r="I13757" s="125">
        <v>1310471.9099999999</v>
      </c>
      <c r="J13757" s="125">
        <v>0</v>
      </c>
      <c r="K13757" s="126">
        <v>1310471.9099999999</v>
      </c>
      <c r="L13757" s="100" t="s">
        <v>1324</v>
      </c>
    </row>
    <row r="13758" spans="1:12" ht="56.25" customHeight="1">
      <c r="A13758" s="97" t="s">
        <v>1493</v>
      </c>
      <c r="B13758" s="122" t="s">
        <v>1493</v>
      </c>
      <c r="C13758" s="123">
        <v>42703</v>
      </c>
      <c r="D13758" s="97" t="s">
        <v>17493</v>
      </c>
      <c r="E13758" s="97" t="s">
        <v>13</v>
      </c>
      <c r="F13758" s="97">
        <v>363090</v>
      </c>
      <c r="G13758" s="97"/>
      <c r="H13758" s="124" t="s">
        <v>1494</v>
      </c>
      <c r="I13758" s="125">
        <v>1615215.47</v>
      </c>
      <c r="J13758" s="125">
        <v>0</v>
      </c>
      <c r="K13758" s="126">
        <v>1615215.47</v>
      </c>
      <c r="L13758" s="100" t="s">
        <v>1324</v>
      </c>
    </row>
    <row r="13759" spans="1:12" ht="56.25" customHeight="1">
      <c r="A13759" s="97" t="s">
        <v>1493</v>
      </c>
      <c r="B13759" s="122" t="s">
        <v>1493</v>
      </c>
      <c r="C13759" s="123">
        <v>42703</v>
      </c>
      <c r="D13759" s="97" t="s">
        <v>17494</v>
      </c>
      <c r="E13759" s="97" t="s">
        <v>13</v>
      </c>
      <c r="F13759" s="97">
        <v>363092</v>
      </c>
      <c r="G13759" s="97"/>
      <c r="H13759" s="124" t="s">
        <v>1494</v>
      </c>
      <c r="I13759" s="125">
        <v>13850300.140000001</v>
      </c>
      <c r="J13759" s="125">
        <v>0</v>
      </c>
      <c r="K13759" s="126">
        <v>13850300.140000001</v>
      </c>
      <c r="L13759" s="100" t="s">
        <v>1324</v>
      </c>
    </row>
    <row r="13760" spans="1:12" ht="56.25" customHeight="1">
      <c r="A13760" s="97" t="s">
        <v>1493</v>
      </c>
      <c r="B13760" s="122" t="s">
        <v>1493</v>
      </c>
      <c r="C13760" s="123">
        <v>42703</v>
      </c>
      <c r="D13760" s="97" t="s">
        <v>17495</v>
      </c>
      <c r="E13760" s="97" t="s">
        <v>13</v>
      </c>
      <c r="F13760" s="97">
        <v>363094</v>
      </c>
      <c r="G13760" s="97"/>
      <c r="H13760" s="124" t="s">
        <v>1494</v>
      </c>
      <c r="I13760" s="125">
        <v>17760837.379999999</v>
      </c>
      <c r="J13760" s="125">
        <v>0</v>
      </c>
      <c r="K13760" s="126">
        <v>17760837.379999999</v>
      </c>
      <c r="L13760" s="100" t="s">
        <v>1324</v>
      </c>
    </row>
    <row r="13761" spans="1:12" ht="56.25" customHeight="1">
      <c r="A13761" s="97" t="s">
        <v>1493</v>
      </c>
      <c r="B13761" s="122" t="s">
        <v>1493</v>
      </c>
      <c r="C13761" s="123">
        <v>42703</v>
      </c>
      <c r="D13761" s="97" t="s">
        <v>17496</v>
      </c>
      <c r="E13761" s="97" t="s">
        <v>13</v>
      </c>
      <c r="F13761" s="97">
        <v>363096</v>
      </c>
      <c r="G13761" s="97"/>
      <c r="H13761" s="124" t="s">
        <v>1494</v>
      </c>
      <c r="I13761" s="125">
        <v>6840556.3600000003</v>
      </c>
      <c r="J13761" s="125">
        <v>0</v>
      </c>
      <c r="K13761" s="126">
        <v>6840556.3600000003</v>
      </c>
      <c r="L13761" s="100" t="s">
        <v>1324</v>
      </c>
    </row>
    <row r="13762" spans="1:12" ht="56.25" customHeight="1">
      <c r="A13762" s="97" t="s">
        <v>1493</v>
      </c>
      <c r="B13762" s="122" t="s">
        <v>1493</v>
      </c>
      <c r="C13762" s="123">
        <v>42703</v>
      </c>
      <c r="D13762" s="97" t="s">
        <v>17497</v>
      </c>
      <c r="E13762" s="97" t="s">
        <v>13</v>
      </c>
      <c r="F13762" s="97">
        <v>363098</v>
      </c>
      <c r="G13762" s="97"/>
      <c r="H13762" s="124" t="s">
        <v>1494</v>
      </c>
      <c r="I13762" s="125">
        <v>33560649.090000004</v>
      </c>
      <c r="J13762" s="125">
        <v>0</v>
      </c>
      <c r="K13762" s="126">
        <v>33560649.090000004</v>
      </c>
      <c r="L13762" s="100" t="s">
        <v>1324</v>
      </c>
    </row>
    <row r="13763" spans="1:12" ht="56.25" customHeight="1">
      <c r="A13763" s="97" t="s">
        <v>1493</v>
      </c>
      <c r="B13763" s="122" t="s">
        <v>1493</v>
      </c>
      <c r="C13763" s="123">
        <v>42703</v>
      </c>
      <c r="D13763" s="97" t="s">
        <v>17406</v>
      </c>
      <c r="E13763" s="97" t="s">
        <v>13</v>
      </c>
      <c r="F13763" s="97">
        <v>363100</v>
      </c>
      <c r="G13763" s="97"/>
      <c r="H13763" s="124" t="s">
        <v>1494</v>
      </c>
      <c r="I13763" s="125">
        <v>6071320.0700000003</v>
      </c>
      <c r="J13763" s="125">
        <v>0</v>
      </c>
      <c r="K13763" s="126">
        <v>6071320.0700000003</v>
      </c>
      <c r="L13763" s="100" t="s">
        <v>1324</v>
      </c>
    </row>
    <row r="13764" spans="1:12" ht="56.25" customHeight="1">
      <c r="A13764" s="97" t="s">
        <v>1493</v>
      </c>
      <c r="B13764" s="122" t="s">
        <v>1493</v>
      </c>
      <c r="C13764" s="123">
        <v>42703</v>
      </c>
      <c r="D13764" s="97" t="s">
        <v>17407</v>
      </c>
      <c r="E13764" s="97" t="s">
        <v>13</v>
      </c>
      <c r="F13764" s="97">
        <v>363102</v>
      </c>
      <c r="G13764" s="97"/>
      <c r="H13764" s="124" t="s">
        <v>1494</v>
      </c>
      <c r="I13764" s="125">
        <v>4909.22</v>
      </c>
      <c r="J13764" s="125">
        <v>0</v>
      </c>
      <c r="K13764" s="126">
        <v>4909.22</v>
      </c>
      <c r="L13764" s="100" t="s">
        <v>1324</v>
      </c>
    </row>
    <row r="13765" spans="1:12" ht="56.25" customHeight="1">
      <c r="A13765" s="97" t="s">
        <v>1493</v>
      </c>
      <c r="B13765" s="122" t="s">
        <v>1493</v>
      </c>
      <c r="C13765" s="123">
        <v>42703</v>
      </c>
      <c r="D13765" s="97" t="s">
        <v>17408</v>
      </c>
      <c r="E13765" s="97" t="s">
        <v>13</v>
      </c>
      <c r="F13765" s="97">
        <v>363104</v>
      </c>
      <c r="G13765" s="97"/>
      <c r="H13765" s="124" t="s">
        <v>1494</v>
      </c>
      <c r="I13765" s="125">
        <v>1068.0999999999999</v>
      </c>
      <c r="J13765" s="125">
        <v>0</v>
      </c>
      <c r="K13765" s="126">
        <v>1068.0999999999999</v>
      </c>
      <c r="L13765" s="100" t="s">
        <v>1324</v>
      </c>
    </row>
    <row r="13766" spans="1:12" ht="56.25" customHeight="1">
      <c r="A13766" s="97" t="s">
        <v>1493</v>
      </c>
      <c r="B13766" s="122" t="s">
        <v>1493</v>
      </c>
      <c r="C13766" s="123">
        <v>42703</v>
      </c>
      <c r="D13766" s="97" t="s">
        <v>17409</v>
      </c>
      <c r="E13766" s="97" t="s">
        <v>13</v>
      </c>
      <c r="F13766" s="97">
        <v>363106</v>
      </c>
      <c r="G13766" s="97"/>
      <c r="H13766" s="124" t="s">
        <v>1494</v>
      </c>
      <c r="I13766" s="125">
        <v>3181.26</v>
      </c>
      <c r="J13766" s="125">
        <v>0</v>
      </c>
      <c r="K13766" s="126">
        <v>3181.26</v>
      </c>
      <c r="L13766" s="100" t="s">
        <v>1324</v>
      </c>
    </row>
    <row r="13767" spans="1:12" ht="56.25" customHeight="1">
      <c r="A13767" s="97" t="s">
        <v>1493</v>
      </c>
      <c r="B13767" s="122" t="s">
        <v>1493</v>
      </c>
      <c r="C13767" s="123">
        <v>42703</v>
      </c>
      <c r="D13767" s="97" t="s">
        <v>17410</v>
      </c>
      <c r="E13767" s="97" t="s">
        <v>13</v>
      </c>
      <c r="F13767" s="97">
        <v>363108</v>
      </c>
      <c r="G13767" s="97"/>
      <c r="H13767" s="124" t="s">
        <v>1494</v>
      </c>
      <c r="I13767" s="125">
        <v>223737.67</v>
      </c>
      <c r="J13767" s="125">
        <v>0</v>
      </c>
      <c r="K13767" s="126">
        <v>223737.67</v>
      </c>
      <c r="L13767" s="100" t="s">
        <v>1324</v>
      </c>
    </row>
    <row r="13768" spans="1:12" ht="56.25" customHeight="1">
      <c r="A13768" s="97" t="s">
        <v>1493</v>
      </c>
      <c r="B13768" s="122" t="s">
        <v>1493</v>
      </c>
      <c r="C13768" s="123">
        <v>42703</v>
      </c>
      <c r="D13768" s="97" t="s">
        <v>17411</v>
      </c>
      <c r="E13768" s="97" t="s">
        <v>13</v>
      </c>
      <c r="F13768" s="97">
        <v>363110</v>
      </c>
      <c r="G13768" s="97"/>
      <c r="H13768" s="124" t="s">
        <v>1494</v>
      </c>
      <c r="I13768" s="125">
        <v>1850993.74</v>
      </c>
      <c r="J13768" s="125">
        <v>0</v>
      </c>
      <c r="K13768" s="126">
        <v>1850993.74</v>
      </c>
      <c r="L13768" s="100" t="s">
        <v>1324</v>
      </c>
    </row>
    <row r="13769" spans="1:12" ht="56.25" customHeight="1">
      <c r="A13769" s="97" t="s">
        <v>1493</v>
      </c>
      <c r="B13769" s="122" t="s">
        <v>1493</v>
      </c>
      <c r="C13769" s="123">
        <v>42703</v>
      </c>
      <c r="D13769" s="97" t="s">
        <v>17412</v>
      </c>
      <c r="E13769" s="97" t="s">
        <v>13</v>
      </c>
      <c r="F13769" s="97">
        <v>363112</v>
      </c>
      <c r="G13769" s="97"/>
      <c r="H13769" s="124" t="s">
        <v>1494</v>
      </c>
      <c r="I13769" s="125">
        <v>5083971.66</v>
      </c>
      <c r="J13769" s="125">
        <v>0</v>
      </c>
      <c r="K13769" s="126">
        <v>5083971.66</v>
      </c>
      <c r="L13769" s="100" t="s">
        <v>1324</v>
      </c>
    </row>
    <row r="13770" spans="1:12" ht="56.25" customHeight="1">
      <c r="A13770" s="97" t="s">
        <v>1493</v>
      </c>
      <c r="B13770" s="122" t="s">
        <v>1493</v>
      </c>
      <c r="C13770" s="123">
        <v>42703</v>
      </c>
      <c r="D13770" s="97" t="s">
        <v>17413</v>
      </c>
      <c r="E13770" s="97" t="s">
        <v>13</v>
      </c>
      <c r="F13770" s="97">
        <v>363114</v>
      </c>
      <c r="G13770" s="97"/>
      <c r="H13770" s="124" t="s">
        <v>1494</v>
      </c>
      <c r="I13770" s="125">
        <v>4306645.37</v>
      </c>
      <c r="J13770" s="125">
        <v>0</v>
      </c>
      <c r="K13770" s="126">
        <v>4306645.37</v>
      </c>
      <c r="L13770" s="100" t="s">
        <v>1324</v>
      </c>
    </row>
    <row r="13771" spans="1:12" ht="56.25" customHeight="1">
      <c r="A13771" s="97" t="s">
        <v>1493</v>
      </c>
      <c r="B13771" s="122" t="s">
        <v>1493</v>
      </c>
      <c r="C13771" s="123">
        <v>42703</v>
      </c>
      <c r="D13771" s="97" t="s">
        <v>17414</v>
      </c>
      <c r="E13771" s="97" t="s">
        <v>13</v>
      </c>
      <c r="F13771" s="97">
        <v>363116</v>
      </c>
      <c r="G13771" s="97"/>
      <c r="H13771" s="124" t="s">
        <v>1494</v>
      </c>
      <c r="I13771" s="125">
        <v>11828707.4</v>
      </c>
      <c r="J13771" s="125">
        <v>0</v>
      </c>
      <c r="K13771" s="126">
        <v>11828707.4</v>
      </c>
      <c r="L13771" s="100" t="s">
        <v>1324</v>
      </c>
    </row>
    <row r="13772" spans="1:12" ht="56.25" customHeight="1">
      <c r="A13772" s="97" t="s">
        <v>1493</v>
      </c>
      <c r="B13772" s="122" t="s">
        <v>1493</v>
      </c>
      <c r="C13772" s="123">
        <v>42703</v>
      </c>
      <c r="D13772" s="97" t="s">
        <v>17415</v>
      </c>
      <c r="E13772" s="97" t="s">
        <v>13</v>
      </c>
      <c r="F13772" s="97">
        <v>363118</v>
      </c>
      <c r="G13772" s="97"/>
      <c r="H13772" s="124" t="s">
        <v>1494</v>
      </c>
      <c r="I13772" s="125">
        <v>2176254.5299999998</v>
      </c>
      <c r="J13772" s="125">
        <v>0</v>
      </c>
      <c r="K13772" s="126">
        <v>2176254.5299999998</v>
      </c>
      <c r="L13772" s="100" t="s">
        <v>1324</v>
      </c>
    </row>
    <row r="13773" spans="1:12" ht="56.25" customHeight="1">
      <c r="A13773" s="97" t="s">
        <v>1493</v>
      </c>
      <c r="B13773" s="122" t="s">
        <v>1493</v>
      </c>
      <c r="C13773" s="123">
        <v>42703</v>
      </c>
      <c r="D13773" s="97" t="s">
        <v>17416</v>
      </c>
      <c r="E13773" s="97" t="s">
        <v>13</v>
      </c>
      <c r="F13773" s="97">
        <v>363120</v>
      </c>
      <c r="G13773" s="97"/>
      <c r="H13773" s="124" t="s">
        <v>1494</v>
      </c>
      <c r="I13773" s="125">
        <v>2328201.9500000002</v>
      </c>
      <c r="J13773" s="125">
        <v>0</v>
      </c>
      <c r="K13773" s="126">
        <v>2328201.9500000002</v>
      </c>
      <c r="L13773" s="100" t="s">
        <v>1324</v>
      </c>
    </row>
    <row r="13774" spans="1:12" ht="56.25" customHeight="1">
      <c r="A13774" s="97" t="s">
        <v>1493</v>
      </c>
      <c r="B13774" s="122" t="s">
        <v>1493</v>
      </c>
      <c r="C13774" s="123">
        <v>42703</v>
      </c>
      <c r="D13774" s="97" t="s">
        <v>17417</v>
      </c>
      <c r="E13774" s="97" t="s">
        <v>13</v>
      </c>
      <c r="F13774" s="97">
        <v>363122</v>
      </c>
      <c r="G13774" s="97"/>
      <c r="H13774" s="124" t="s">
        <v>1494</v>
      </c>
      <c r="I13774" s="125">
        <v>1310649.44</v>
      </c>
      <c r="J13774" s="125">
        <v>0</v>
      </c>
      <c r="K13774" s="126">
        <v>1310649.44</v>
      </c>
      <c r="L13774" s="100" t="s">
        <v>1324</v>
      </c>
    </row>
    <row r="13775" spans="1:12" ht="56.25" customHeight="1">
      <c r="A13775" s="97" t="s">
        <v>1493</v>
      </c>
      <c r="B13775" s="122" t="s">
        <v>1493</v>
      </c>
      <c r="C13775" s="123">
        <v>42703</v>
      </c>
      <c r="D13775" s="97" t="s">
        <v>17418</v>
      </c>
      <c r="E13775" s="97" t="s">
        <v>13</v>
      </c>
      <c r="F13775" s="97">
        <v>363124</v>
      </c>
      <c r="G13775" s="97"/>
      <c r="H13775" s="124" t="s">
        <v>1494</v>
      </c>
      <c r="I13775" s="125">
        <v>1713319.23</v>
      </c>
      <c r="J13775" s="125">
        <v>0</v>
      </c>
      <c r="K13775" s="126">
        <v>1713319.23</v>
      </c>
      <c r="L13775" s="100" t="s">
        <v>1324</v>
      </c>
    </row>
    <row r="13776" spans="1:12" ht="56.25" customHeight="1">
      <c r="A13776" s="97" t="s">
        <v>1493</v>
      </c>
      <c r="B13776" s="122" t="s">
        <v>1493</v>
      </c>
      <c r="C13776" s="123">
        <v>42703</v>
      </c>
      <c r="D13776" s="97" t="s">
        <v>17419</v>
      </c>
      <c r="E13776" s="97" t="s">
        <v>13</v>
      </c>
      <c r="F13776" s="97">
        <v>363126</v>
      </c>
      <c r="G13776" s="97"/>
      <c r="H13776" s="124" t="s">
        <v>1494</v>
      </c>
      <c r="I13776" s="125">
        <v>14878289.119999999</v>
      </c>
      <c r="J13776" s="125">
        <v>0</v>
      </c>
      <c r="K13776" s="126">
        <v>14878289.119999999</v>
      </c>
      <c r="L13776" s="100" t="s">
        <v>1324</v>
      </c>
    </row>
    <row r="13777" spans="1:12" ht="56.25" customHeight="1">
      <c r="A13777" s="97" t="s">
        <v>1493</v>
      </c>
      <c r="B13777" s="122" t="s">
        <v>1493</v>
      </c>
      <c r="C13777" s="123">
        <v>42703</v>
      </c>
      <c r="D13777" s="97" t="s">
        <v>17420</v>
      </c>
      <c r="E13777" s="97" t="s">
        <v>13</v>
      </c>
      <c r="F13777" s="97">
        <v>363128</v>
      </c>
      <c r="G13777" s="97"/>
      <c r="H13777" s="124" t="s">
        <v>1494</v>
      </c>
      <c r="I13777" s="125">
        <v>2737318.91</v>
      </c>
      <c r="J13777" s="125">
        <v>0</v>
      </c>
      <c r="K13777" s="126">
        <v>2737318.91</v>
      </c>
      <c r="L13777" s="100" t="s">
        <v>1324</v>
      </c>
    </row>
    <row r="13778" spans="1:12" ht="56.25" customHeight="1">
      <c r="A13778" s="97" t="s">
        <v>1493</v>
      </c>
      <c r="B13778" s="122" t="s">
        <v>1493</v>
      </c>
      <c r="C13778" s="123">
        <v>42703</v>
      </c>
      <c r="D13778" s="97" t="s">
        <v>17421</v>
      </c>
      <c r="E13778" s="97" t="s">
        <v>13</v>
      </c>
      <c r="F13778" s="97">
        <v>363130</v>
      </c>
      <c r="G13778" s="97"/>
      <c r="H13778" s="124" t="s">
        <v>1494</v>
      </c>
      <c r="I13778" s="125">
        <v>1690778.57</v>
      </c>
      <c r="J13778" s="125">
        <v>0</v>
      </c>
      <c r="K13778" s="126">
        <v>1690778.57</v>
      </c>
      <c r="L13778" s="100" t="s">
        <v>1324</v>
      </c>
    </row>
    <row r="13779" spans="1:12" ht="56.25" customHeight="1">
      <c r="A13779" s="97" t="s">
        <v>1493</v>
      </c>
      <c r="B13779" s="122" t="s">
        <v>1493</v>
      </c>
      <c r="C13779" s="123">
        <v>42703</v>
      </c>
      <c r="D13779" s="97" t="s">
        <v>17422</v>
      </c>
      <c r="E13779" s="97" t="s">
        <v>13</v>
      </c>
      <c r="F13779" s="97">
        <v>363132</v>
      </c>
      <c r="G13779" s="97"/>
      <c r="H13779" s="124" t="s">
        <v>1494</v>
      </c>
      <c r="I13779" s="125">
        <v>3061407.54</v>
      </c>
      <c r="J13779" s="125">
        <v>0</v>
      </c>
      <c r="K13779" s="126">
        <v>3061407.54</v>
      </c>
      <c r="L13779" s="100" t="s">
        <v>1324</v>
      </c>
    </row>
    <row r="13780" spans="1:12" ht="56.25" customHeight="1">
      <c r="A13780" s="97" t="s">
        <v>1493</v>
      </c>
      <c r="B13780" s="122" t="s">
        <v>1493</v>
      </c>
      <c r="C13780" s="123">
        <v>42703</v>
      </c>
      <c r="D13780" s="97" t="s">
        <v>17423</v>
      </c>
      <c r="E13780" s="97" t="s">
        <v>13</v>
      </c>
      <c r="F13780" s="97">
        <v>363134</v>
      </c>
      <c r="G13780" s="97"/>
      <c r="H13780" s="124" t="s">
        <v>1494</v>
      </c>
      <c r="I13780" s="125">
        <v>3933878.18</v>
      </c>
      <c r="J13780" s="125">
        <v>0</v>
      </c>
      <c r="K13780" s="126">
        <v>3933878.18</v>
      </c>
      <c r="L13780" s="100" t="s">
        <v>1324</v>
      </c>
    </row>
    <row r="13781" spans="1:12" ht="56.25" customHeight="1">
      <c r="A13781" s="97" t="s">
        <v>1493</v>
      </c>
      <c r="B13781" s="122" t="s">
        <v>1493</v>
      </c>
      <c r="C13781" s="123">
        <v>42703</v>
      </c>
      <c r="D13781" s="97" t="s">
        <v>17424</v>
      </c>
      <c r="E13781" s="97" t="s">
        <v>13</v>
      </c>
      <c r="F13781" s="97">
        <v>363136</v>
      </c>
      <c r="G13781" s="97"/>
      <c r="H13781" s="124" t="s">
        <v>1494</v>
      </c>
      <c r="I13781" s="125">
        <v>1987886.07</v>
      </c>
      <c r="J13781" s="125">
        <v>0</v>
      </c>
      <c r="K13781" s="126">
        <v>1987886.07</v>
      </c>
      <c r="L13781" s="100" t="s">
        <v>1324</v>
      </c>
    </row>
    <row r="13782" spans="1:12" ht="56.25" customHeight="1">
      <c r="A13782" s="97" t="s">
        <v>1493</v>
      </c>
      <c r="B13782" s="122" t="s">
        <v>1493</v>
      </c>
      <c r="C13782" s="123">
        <v>42703</v>
      </c>
      <c r="D13782" s="97" t="s">
        <v>17425</v>
      </c>
      <c r="E13782" s="97" t="s">
        <v>13</v>
      </c>
      <c r="F13782" s="97">
        <v>363138</v>
      </c>
      <c r="G13782" s="97"/>
      <c r="H13782" s="124" t="s">
        <v>1494</v>
      </c>
      <c r="I13782" s="125">
        <v>14125938.029999999</v>
      </c>
      <c r="J13782" s="125">
        <v>0</v>
      </c>
      <c r="K13782" s="126">
        <v>14125938.029999999</v>
      </c>
      <c r="L13782" s="100" t="s">
        <v>1324</v>
      </c>
    </row>
    <row r="13783" spans="1:12" ht="56.25" customHeight="1">
      <c r="A13783" s="97" t="s">
        <v>1493</v>
      </c>
      <c r="B13783" s="122" t="s">
        <v>1493</v>
      </c>
      <c r="C13783" s="123">
        <v>42703</v>
      </c>
      <c r="D13783" s="97" t="s">
        <v>17426</v>
      </c>
      <c r="E13783" s="97" t="s">
        <v>13</v>
      </c>
      <c r="F13783" s="97">
        <v>363140</v>
      </c>
      <c r="G13783" s="97"/>
      <c r="H13783" s="124" t="s">
        <v>1494</v>
      </c>
      <c r="I13783" s="125">
        <v>78084443.650000006</v>
      </c>
      <c r="J13783" s="125">
        <v>0</v>
      </c>
      <c r="K13783" s="126">
        <v>78084443.650000006</v>
      </c>
      <c r="L13783" s="100" t="s">
        <v>1324</v>
      </c>
    </row>
    <row r="13784" spans="1:12" ht="56.25" customHeight="1">
      <c r="A13784" s="97" t="s">
        <v>1493</v>
      </c>
      <c r="B13784" s="122" t="s">
        <v>1493</v>
      </c>
      <c r="C13784" s="123">
        <v>42703</v>
      </c>
      <c r="D13784" s="97" t="s">
        <v>17427</v>
      </c>
      <c r="E13784" s="97" t="s">
        <v>13</v>
      </c>
      <c r="F13784" s="97">
        <v>363142</v>
      </c>
      <c r="G13784" s="97"/>
      <c r="H13784" s="124" t="s">
        <v>1494</v>
      </c>
      <c r="I13784" s="125">
        <v>15521.37</v>
      </c>
      <c r="J13784" s="125">
        <v>0</v>
      </c>
      <c r="K13784" s="126">
        <v>15521.37</v>
      </c>
      <c r="L13784" s="100" t="s">
        <v>1324</v>
      </c>
    </row>
    <row r="13785" spans="1:12" ht="56.25" customHeight="1">
      <c r="A13785" s="97" t="s">
        <v>1493</v>
      </c>
      <c r="B13785" s="122" t="s">
        <v>1493</v>
      </c>
      <c r="C13785" s="123">
        <v>42703</v>
      </c>
      <c r="D13785" s="97" t="s">
        <v>17428</v>
      </c>
      <c r="E13785" s="97" t="s">
        <v>13</v>
      </c>
      <c r="F13785" s="97">
        <v>363144</v>
      </c>
      <c r="G13785" s="97"/>
      <c r="H13785" s="124" t="s">
        <v>1494</v>
      </c>
      <c r="I13785" s="125">
        <v>12339.97</v>
      </c>
      <c r="J13785" s="125">
        <v>0</v>
      </c>
      <c r="K13785" s="126">
        <v>12339.97</v>
      </c>
      <c r="L13785" s="100" t="s">
        <v>1324</v>
      </c>
    </row>
    <row r="13786" spans="1:12" ht="56.25" customHeight="1">
      <c r="A13786" s="97" t="s">
        <v>1493</v>
      </c>
      <c r="B13786" s="122" t="s">
        <v>1493</v>
      </c>
      <c r="C13786" s="123">
        <v>42703</v>
      </c>
      <c r="D13786" s="97" t="s">
        <v>17429</v>
      </c>
      <c r="E13786" s="97" t="s">
        <v>13</v>
      </c>
      <c r="F13786" s="97">
        <v>363146</v>
      </c>
      <c r="G13786" s="97"/>
      <c r="H13786" s="124" t="s">
        <v>1494</v>
      </c>
      <c r="I13786" s="125">
        <v>12339.97</v>
      </c>
      <c r="J13786" s="125">
        <v>0</v>
      </c>
      <c r="K13786" s="126">
        <v>12339.97</v>
      </c>
      <c r="L13786" s="100" t="s">
        <v>1324</v>
      </c>
    </row>
    <row r="13787" spans="1:12" ht="56.25" customHeight="1">
      <c r="A13787" s="97" t="s">
        <v>1493</v>
      </c>
      <c r="B13787" s="122" t="s">
        <v>1493</v>
      </c>
      <c r="C13787" s="123">
        <v>42703</v>
      </c>
      <c r="D13787" s="97" t="s">
        <v>17430</v>
      </c>
      <c r="E13787" s="97" t="s">
        <v>13</v>
      </c>
      <c r="F13787" s="97">
        <v>363148</v>
      </c>
      <c r="G13787" s="97"/>
      <c r="H13787" s="124" t="s">
        <v>1494</v>
      </c>
      <c r="I13787" s="125">
        <v>12339.97</v>
      </c>
      <c r="J13787" s="125">
        <v>0</v>
      </c>
      <c r="K13787" s="126">
        <v>12339.97</v>
      </c>
      <c r="L13787" s="100" t="s">
        <v>1324</v>
      </c>
    </row>
    <row r="13788" spans="1:12" ht="56.25" customHeight="1">
      <c r="A13788" s="97" t="s">
        <v>1493</v>
      </c>
      <c r="B13788" s="122" t="s">
        <v>1493</v>
      </c>
      <c r="C13788" s="123">
        <v>42703</v>
      </c>
      <c r="D13788" s="97" t="s">
        <v>17431</v>
      </c>
      <c r="E13788" s="97" t="s">
        <v>13</v>
      </c>
      <c r="F13788" s="97">
        <v>363150</v>
      </c>
      <c r="G13788" s="97"/>
      <c r="H13788" s="124" t="s">
        <v>1494</v>
      </c>
      <c r="I13788" s="125">
        <v>12339.97</v>
      </c>
      <c r="J13788" s="125">
        <v>0</v>
      </c>
      <c r="K13788" s="126">
        <v>12339.97</v>
      </c>
      <c r="L13788" s="100" t="s">
        <v>1324</v>
      </c>
    </row>
    <row r="13789" spans="1:12" ht="56.25" customHeight="1">
      <c r="A13789" s="97" t="s">
        <v>1493</v>
      </c>
      <c r="B13789" s="122" t="s">
        <v>1493</v>
      </c>
      <c r="C13789" s="123">
        <v>42703</v>
      </c>
      <c r="D13789" s="97" t="s">
        <v>17432</v>
      </c>
      <c r="E13789" s="97" t="s">
        <v>13</v>
      </c>
      <c r="F13789" s="97">
        <v>363152</v>
      </c>
      <c r="G13789" s="97"/>
      <c r="H13789" s="124" t="s">
        <v>1494</v>
      </c>
      <c r="I13789" s="125">
        <v>12339.97</v>
      </c>
      <c r="J13789" s="125">
        <v>0</v>
      </c>
      <c r="K13789" s="126">
        <v>12339.97</v>
      </c>
      <c r="L13789" s="100" t="s">
        <v>1324</v>
      </c>
    </row>
    <row r="13790" spans="1:12" ht="56.25" customHeight="1">
      <c r="A13790" s="97" t="s">
        <v>1493</v>
      </c>
      <c r="B13790" s="122" t="s">
        <v>1493</v>
      </c>
      <c r="C13790" s="123">
        <v>42703</v>
      </c>
      <c r="D13790" s="97" t="s">
        <v>17433</v>
      </c>
      <c r="E13790" s="97" t="s">
        <v>13</v>
      </c>
      <c r="F13790" s="97">
        <v>363154</v>
      </c>
      <c r="G13790" s="97"/>
      <c r="H13790" s="124" t="s">
        <v>1494</v>
      </c>
      <c r="I13790" s="125">
        <v>5485.6</v>
      </c>
      <c r="J13790" s="125">
        <v>0</v>
      </c>
      <c r="K13790" s="126">
        <v>5485.6</v>
      </c>
      <c r="L13790" s="100" t="s">
        <v>1324</v>
      </c>
    </row>
    <row r="13791" spans="1:12" ht="56.25" customHeight="1">
      <c r="A13791" s="97" t="s">
        <v>1493</v>
      </c>
      <c r="B13791" s="122" t="s">
        <v>1493</v>
      </c>
      <c r="C13791" s="123">
        <v>42733</v>
      </c>
      <c r="D13791" s="97" t="s">
        <v>28917</v>
      </c>
      <c r="E13791" s="97" t="s">
        <v>13</v>
      </c>
      <c r="F13791" s="97">
        <v>364125</v>
      </c>
      <c r="G13791" s="97"/>
      <c r="H13791" s="124" t="s">
        <v>1494</v>
      </c>
      <c r="I13791" s="125">
        <v>1840243.91</v>
      </c>
      <c r="J13791" s="125">
        <v>0</v>
      </c>
      <c r="K13791" s="126">
        <v>1840243.91</v>
      </c>
      <c r="L13791" s="100" t="s">
        <v>1324</v>
      </c>
    </row>
    <row r="13792" spans="1:12" ht="56.25" customHeight="1">
      <c r="A13792" s="97" t="s">
        <v>1493</v>
      </c>
      <c r="B13792" s="122" t="s">
        <v>1493</v>
      </c>
      <c r="C13792" s="123">
        <v>42733</v>
      </c>
      <c r="D13792" s="97" t="s">
        <v>28918</v>
      </c>
      <c r="E13792" s="97" t="s">
        <v>13</v>
      </c>
      <c r="F13792" s="97">
        <v>364127</v>
      </c>
      <c r="G13792" s="97"/>
      <c r="H13792" s="124" t="s">
        <v>1494</v>
      </c>
      <c r="I13792" s="125">
        <v>1840243.91</v>
      </c>
      <c r="J13792" s="125">
        <v>0</v>
      </c>
      <c r="K13792" s="126">
        <v>1840243.91</v>
      </c>
      <c r="L13792" s="100" t="s">
        <v>1324</v>
      </c>
    </row>
    <row r="13793" spans="1:12" ht="56.25" customHeight="1">
      <c r="A13793" s="97" t="s">
        <v>1493</v>
      </c>
      <c r="B13793" s="122" t="s">
        <v>1493</v>
      </c>
      <c r="C13793" s="123">
        <v>42733</v>
      </c>
      <c r="D13793" s="97" t="s">
        <v>28919</v>
      </c>
      <c r="E13793" s="97" t="s">
        <v>13</v>
      </c>
      <c r="F13793" s="97">
        <v>364129</v>
      </c>
      <c r="G13793" s="97"/>
      <c r="H13793" s="124" t="s">
        <v>1494</v>
      </c>
      <c r="I13793" s="125">
        <v>1840243.91</v>
      </c>
      <c r="J13793" s="125">
        <v>0</v>
      </c>
      <c r="K13793" s="126">
        <v>1840243.91</v>
      </c>
      <c r="L13793" s="100" t="s">
        <v>1324</v>
      </c>
    </row>
    <row r="13794" spans="1:12" ht="56.25" customHeight="1">
      <c r="A13794" s="97" t="s">
        <v>1493</v>
      </c>
      <c r="B13794" s="122" t="s">
        <v>1493</v>
      </c>
      <c r="C13794" s="123">
        <v>42733</v>
      </c>
      <c r="D13794" s="97" t="s">
        <v>28920</v>
      </c>
      <c r="E13794" s="97" t="s">
        <v>13</v>
      </c>
      <c r="F13794" s="97">
        <v>364131</v>
      </c>
      <c r="G13794" s="97"/>
      <c r="H13794" s="124" t="s">
        <v>1494</v>
      </c>
      <c r="I13794" s="125">
        <v>1840243.91</v>
      </c>
      <c r="J13794" s="125">
        <v>0</v>
      </c>
      <c r="K13794" s="126">
        <v>1840243.91</v>
      </c>
      <c r="L13794" s="100" t="s">
        <v>1324</v>
      </c>
    </row>
    <row r="13795" spans="1:12" ht="56.25" customHeight="1">
      <c r="A13795" s="97" t="s">
        <v>1493</v>
      </c>
      <c r="B13795" s="122" t="s">
        <v>1493</v>
      </c>
      <c r="C13795" s="123">
        <v>42733</v>
      </c>
      <c r="D13795" s="97" t="s">
        <v>28921</v>
      </c>
      <c r="E13795" s="97" t="s">
        <v>13</v>
      </c>
      <c r="F13795" s="97">
        <v>364133</v>
      </c>
      <c r="G13795" s="97"/>
      <c r="H13795" s="124" t="s">
        <v>1494</v>
      </c>
      <c r="I13795" s="125">
        <v>5054446.1500000004</v>
      </c>
      <c r="J13795" s="125">
        <v>0</v>
      </c>
      <c r="K13795" s="126">
        <v>5054446.1500000004</v>
      </c>
      <c r="L13795" s="100" t="s">
        <v>1324</v>
      </c>
    </row>
    <row r="13796" spans="1:12" ht="56.25" customHeight="1">
      <c r="A13796" s="97" t="s">
        <v>1493</v>
      </c>
      <c r="B13796" s="122" t="s">
        <v>1493</v>
      </c>
      <c r="C13796" s="123">
        <v>42733</v>
      </c>
      <c r="D13796" s="97" t="s">
        <v>28922</v>
      </c>
      <c r="E13796" s="97" t="s">
        <v>13</v>
      </c>
      <c r="F13796" s="97">
        <v>364135</v>
      </c>
      <c r="G13796" s="97"/>
      <c r="H13796" s="124" t="s">
        <v>1494</v>
      </c>
      <c r="I13796" s="125">
        <v>5054446.1500000004</v>
      </c>
      <c r="J13796" s="125">
        <v>0</v>
      </c>
      <c r="K13796" s="126">
        <v>5054446.1500000004</v>
      </c>
      <c r="L13796" s="100" t="s">
        <v>1324</v>
      </c>
    </row>
    <row r="13797" spans="1:12" ht="56.25" customHeight="1">
      <c r="A13797" s="97" t="s">
        <v>1493</v>
      </c>
      <c r="B13797" s="122" t="s">
        <v>1493</v>
      </c>
      <c r="C13797" s="123">
        <v>42733</v>
      </c>
      <c r="D13797" s="97" t="s">
        <v>28923</v>
      </c>
      <c r="E13797" s="97" t="s">
        <v>13</v>
      </c>
      <c r="F13797" s="97">
        <v>364137</v>
      </c>
      <c r="G13797" s="97"/>
      <c r="H13797" s="124" t="s">
        <v>1494</v>
      </c>
      <c r="I13797" s="125">
        <v>5054446.1500000004</v>
      </c>
      <c r="J13797" s="125">
        <v>0</v>
      </c>
      <c r="K13797" s="126">
        <v>5054446.1500000004</v>
      </c>
      <c r="L13797" s="100" t="s">
        <v>1324</v>
      </c>
    </row>
    <row r="13798" spans="1:12" ht="56.25" customHeight="1">
      <c r="A13798" s="97" t="s">
        <v>1493</v>
      </c>
      <c r="B13798" s="122" t="s">
        <v>1493</v>
      </c>
      <c r="C13798" s="123">
        <v>42733</v>
      </c>
      <c r="D13798" s="97" t="s">
        <v>28924</v>
      </c>
      <c r="E13798" s="97" t="s">
        <v>13</v>
      </c>
      <c r="F13798" s="97">
        <v>364139</v>
      </c>
      <c r="G13798" s="97"/>
      <c r="H13798" s="124" t="s">
        <v>1494</v>
      </c>
      <c r="I13798" s="125">
        <v>5054446.1500000004</v>
      </c>
      <c r="J13798" s="125">
        <v>0</v>
      </c>
      <c r="K13798" s="126">
        <v>5054446.1500000004</v>
      </c>
      <c r="L13798" s="100" t="s">
        <v>1324</v>
      </c>
    </row>
    <row r="13799" spans="1:12" ht="56.25" customHeight="1">
      <c r="A13799" s="97" t="s">
        <v>1493</v>
      </c>
      <c r="B13799" s="122" t="s">
        <v>1493</v>
      </c>
      <c r="C13799" s="123">
        <v>42733</v>
      </c>
      <c r="D13799" s="97" t="s">
        <v>28925</v>
      </c>
      <c r="E13799" s="97" t="s">
        <v>13</v>
      </c>
      <c r="F13799" s="97">
        <v>364141</v>
      </c>
      <c r="G13799" s="97"/>
      <c r="H13799" s="124" t="s">
        <v>1494</v>
      </c>
      <c r="I13799" s="125">
        <v>5054446.1500000004</v>
      </c>
      <c r="J13799" s="125">
        <v>0</v>
      </c>
      <c r="K13799" s="126">
        <v>5054446.1500000004</v>
      </c>
      <c r="L13799" s="100" t="s">
        <v>1324</v>
      </c>
    </row>
    <row r="13800" spans="1:12" ht="56.25" customHeight="1">
      <c r="A13800" s="97" t="s">
        <v>1493</v>
      </c>
      <c r="B13800" s="122" t="s">
        <v>1493</v>
      </c>
      <c r="C13800" s="123">
        <v>42733</v>
      </c>
      <c r="D13800" s="97" t="s">
        <v>28926</v>
      </c>
      <c r="E13800" s="97" t="s">
        <v>13</v>
      </c>
      <c r="F13800" s="97">
        <v>364143</v>
      </c>
      <c r="G13800" s="97"/>
      <c r="H13800" s="124" t="s">
        <v>1494</v>
      </c>
      <c r="I13800" s="125">
        <v>4281634.22</v>
      </c>
      <c r="J13800" s="125">
        <v>0</v>
      </c>
      <c r="K13800" s="126">
        <v>4281634.22</v>
      </c>
      <c r="L13800" s="100" t="s">
        <v>1324</v>
      </c>
    </row>
    <row r="13801" spans="1:12" ht="56.25" customHeight="1">
      <c r="A13801" s="97" t="s">
        <v>1493</v>
      </c>
      <c r="B13801" s="122" t="s">
        <v>1493</v>
      </c>
      <c r="C13801" s="123">
        <v>42733</v>
      </c>
      <c r="D13801" s="97" t="s">
        <v>28927</v>
      </c>
      <c r="E13801" s="97" t="s">
        <v>13</v>
      </c>
      <c r="F13801" s="97">
        <v>364145</v>
      </c>
      <c r="G13801" s="97"/>
      <c r="H13801" s="124" t="s">
        <v>1494</v>
      </c>
      <c r="I13801" s="125">
        <v>4281634.22</v>
      </c>
      <c r="J13801" s="125">
        <v>0</v>
      </c>
      <c r="K13801" s="126">
        <v>4281634.22</v>
      </c>
      <c r="L13801" s="100" t="s">
        <v>1324</v>
      </c>
    </row>
    <row r="13802" spans="1:12" ht="56.25" customHeight="1">
      <c r="A13802" s="97" t="s">
        <v>1493</v>
      </c>
      <c r="B13802" s="122" t="s">
        <v>1493</v>
      </c>
      <c r="C13802" s="123">
        <v>42733</v>
      </c>
      <c r="D13802" s="97" t="s">
        <v>28928</v>
      </c>
      <c r="E13802" s="97" t="s">
        <v>13</v>
      </c>
      <c r="F13802" s="97">
        <v>364147</v>
      </c>
      <c r="G13802" s="97"/>
      <c r="H13802" s="124" t="s">
        <v>1494</v>
      </c>
      <c r="I13802" s="125">
        <v>4281634.22</v>
      </c>
      <c r="J13802" s="125">
        <v>0</v>
      </c>
      <c r="K13802" s="126">
        <v>4281634.22</v>
      </c>
      <c r="L13802" s="100" t="s">
        <v>1324</v>
      </c>
    </row>
    <row r="13803" spans="1:12" ht="56.25" customHeight="1">
      <c r="A13803" s="97" t="s">
        <v>1493</v>
      </c>
      <c r="B13803" s="122" t="s">
        <v>1493</v>
      </c>
      <c r="C13803" s="123">
        <v>42733</v>
      </c>
      <c r="D13803" s="97" t="s">
        <v>28929</v>
      </c>
      <c r="E13803" s="97" t="s">
        <v>13</v>
      </c>
      <c r="F13803" s="97">
        <v>364149</v>
      </c>
      <c r="G13803" s="97"/>
      <c r="H13803" s="124" t="s">
        <v>1494</v>
      </c>
      <c r="I13803" s="125">
        <v>4281634.22</v>
      </c>
      <c r="J13803" s="125">
        <v>0</v>
      </c>
      <c r="K13803" s="126">
        <v>4281634.22</v>
      </c>
      <c r="L13803" s="100" t="s">
        <v>1324</v>
      </c>
    </row>
    <row r="13804" spans="1:12" ht="56.25" customHeight="1">
      <c r="A13804" s="97" t="s">
        <v>1493</v>
      </c>
      <c r="B13804" s="122" t="s">
        <v>1493</v>
      </c>
      <c r="C13804" s="123">
        <v>42733</v>
      </c>
      <c r="D13804" s="97" t="s">
        <v>28930</v>
      </c>
      <c r="E13804" s="97" t="s">
        <v>13</v>
      </c>
      <c r="F13804" s="97">
        <v>364151</v>
      </c>
      <c r="G13804" s="97"/>
      <c r="H13804" s="124" t="s">
        <v>1494</v>
      </c>
      <c r="I13804" s="125">
        <v>11760011.359999999</v>
      </c>
      <c r="J13804" s="125">
        <v>0</v>
      </c>
      <c r="K13804" s="126">
        <v>11760011.359999999</v>
      </c>
      <c r="L13804" s="100" t="s">
        <v>1324</v>
      </c>
    </row>
    <row r="13805" spans="1:12" ht="56.25" customHeight="1">
      <c r="A13805" s="97" t="s">
        <v>1493</v>
      </c>
      <c r="B13805" s="122" t="s">
        <v>1493</v>
      </c>
      <c r="C13805" s="123">
        <v>42733</v>
      </c>
      <c r="D13805" s="97" t="s">
        <v>28931</v>
      </c>
      <c r="E13805" s="97" t="s">
        <v>13</v>
      </c>
      <c r="F13805" s="97">
        <v>364153</v>
      </c>
      <c r="G13805" s="97"/>
      <c r="H13805" s="124" t="s">
        <v>1494</v>
      </c>
      <c r="I13805" s="125">
        <v>11760011.359999999</v>
      </c>
      <c r="J13805" s="125">
        <v>0</v>
      </c>
      <c r="K13805" s="126">
        <v>11760011.359999999</v>
      </c>
      <c r="L13805" s="100" t="s">
        <v>1324</v>
      </c>
    </row>
    <row r="13806" spans="1:12" ht="56.25" customHeight="1">
      <c r="A13806" s="97" t="s">
        <v>1493</v>
      </c>
      <c r="B13806" s="122" t="s">
        <v>1493</v>
      </c>
      <c r="C13806" s="123">
        <v>42733</v>
      </c>
      <c r="D13806" s="97" t="s">
        <v>28932</v>
      </c>
      <c r="E13806" s="97" t="s">
        <v>13</v>
      </c>
      <c r="F13806" s="97">
        <v>364155</v>
      </c>
      <c r="G13806" s="97"/>
      <c r="H13806" s="124" t="s">
        <v>1494</v>
      </c>
      <c r="I13806" s="125">
        <v>11760011.359999999</v>
      </c>
      <c r="J13806" s="125">
        <v>0</v>
      </c>
      <c r="K13806" s="126">
        <v>11760011.359999999</v>
      </c>
      <c r="L13806" s="100" t="s">
        <v>1324</v>
      </c>
    </row>
    <row r="13807" spans="1:12" ht="56.25" customHeight="1">
      <c r="A13807" s="97" t="s">
        <v>1493</v>
      </c>
      <c r="B13807" s="122" t="s">
        <v>1493</v>
      </c>
      <c r="C13807" s="123">
        <v>42733</v>
      </c>
      <c r="D13807" s="97" t="s">
        <v>28933</v>
      </c>
      <c r="E13807" s="97" t="s">
        <v>13</v>
      </c>
      <c r="F13807" s="97">
        <v>364157</v>
      </c>
      <c r="G13807" s="97"/>
      <c r="H13807" s="124" t="s">
        <v>1494</v>
      </c>
      <c r="I13807" s="125">
        <v>11760011.359999999</v>
      </c>
      <c r="J13807" s="125">
        <v>0</v>
      </c>
      <c r="K13807" s="126">
        <v>11760011.359999999</v>
      </c>
      <c r="L13807" s="100" t="s">
        <v>1324</v>
      </c>
    </row>
    <row r="13808" spans="1:12" ht="56.25" customHeight="1">
      <c r="A13808" s="97" t="s">
        <v>1493</v>
      </c>
      <c r="B13808" s="122" t="s">
        <v>1493</v>
      </c>
      <c r="C13808" s="123">
        <v>42733</v>
      </c>
      <c r="D13808" s="97" t="s">
        <v>28934</v>
      </c>
      <c r="E13808" s="97" t="s">
        <v>13</v>
      </c>
      <c r="F13808" s="97">
        <v>364159</v>
      </c>
      <c r="G13808" s="97"/>
      <c r="H13808" s="124" t="s">
        <v>1494</v>
      </c>
      <c r="I13808" s="125">
        <v>11760011.359999999</v>
      </c>
      <c r="J13808" s="125">
        <v>0</v>
      </c>
      <c r="K13808" s="126">
        <v>11760011.359999999</v>
      </c>
      <c r="L13808" s="100" t="s">
        <v>1324</v>
      </c>
    </row>
    <row r="13809" spans="1:12" ht="56.25" customHeight="1">
      <c r="A13809" s="97" t="s">
        <v>1493</v>
      </c>
      <c r="B13809" s="122" t="s">
        <v>1493</v>
      </c>
      <c r="C13809" s="123">
        <v>42733</v>
      </c>
      <c r="D13809" s="97" t="s">
        <v>28841</v>
      </c>
      <c r="E13809" s="97" t="s">
        <v>13</v>
      </c>
      <c r="F13809" s="97">
        <v>364161</v>
      </c>
      <c r="G13809" s="97"/>
      <c r="H13809" s="124" t="s">
        <v>1494</v>
      </c>
      <c r="I13809" s="125">
        <v>2163615.81</v>
      </c>
      <c r="J13809" s="125">
        <v>0</v>
      </c>
      <c r="K13809" s="126">
        <v>2163615.81</v>
      </c>
      <c r="L13809" s="100" t="s">
        <v>1324</v>
      </c>
    </row>
    <row r="13810" spans="1:12" ht="56.25" customHeight="1">
      <c r="A13810" s="97" t="s">
        <v>1493</v>
      </c>
      <c r="B13810" s="122" t="s">
        <v>1493</v>
      </c>
      <c r="C13810" s="123">
        <v>42733</v>
      </c>
      <c r="D13810" s="97" t="s">
        <v>28842</v>
      </c>
      <c r="E13810" s="97" t="s">
        <v>13</v>
      </c>
      <c r="F13810" s="97">
        <v>364163</v>
      </c>
      <c r="G13810" s="97"/>
      <c r="H13810" s="124" t="s">
        <v>1494</v>
      </c>
      <c r="I13810" s="125">
        <v>2163615.81</v>
      </c>
      <c r="J13810" s="125">
        <v>0</v>
      </c>
      <c r="K13810" s="126">
        <v>2163615.81</v>
      </c>
      <c r="L13810" s="100" t="s">
        <v>1324</v>
      </c>
    </row>
    <row r="13811" spans="1:12" ht="56.25" customHeight="1">
      <c r="A13811" s="97" t="s">
        <v>1493</v>
      </c>
      <c r="B13811" s="122" t="s">
        <v>1493</v>
      </c>
      <c r="C13811" s="123">
        <v>42733</v>
      </c>
      <c r="D13811" s="97" t="s">
        <v>28843</v>
      </c>
      <c r="E13811" s="97" t="s">
        <v>13</v>
      </c>
      <c r="F13811" s="97">
        <v>364165</v>
      </c>
      <c r="G13811" s="97"/>
      <c r="H13811" s="124" t="s">
        <v>1494</v>
      </c>
      <c r="I13811" s="125">
        <v>2163615.81</v>
      </c>
      <c r="J13811" s="125">
        <v>0</v>
      </c>
      <c r="K13811" s="126">
        <v>2163615.81</v>
      </c>
      <c r="L13811" s="100" t="s">
        <v>1324</v>
      </c>
    </row>
    <row r="13812" spans="1:12" ht="56.25" customHeight="1">
      <c r="A13812" s="97" t="s">
        <v>1493</v>
      </c>
      <c r="B13812" s="122" t="s">
        <v>1493</v>
      </c>
      <c r="C13812" s="123">
        <v>42733</v>
      </c>
      <c r="D13812" s="97" t="s">
        <v>28844</v>
      </c>
      <c r="E13812" s="97" t="s">
        <v>13</v>
      </c>
      <c r="F13812" s="97">
        <v>364167</v>
      </c>
      <c r="G13812" s="97"/>
      <c r="H13812" s="124" t="s">
        <v>1494</v>
      </c>
      <c r="I13812" s="125">
        <v>2163615.81</v>
      </c>
      <c r="J13812" s="125">
        <v>0</v>
      </c>
      <c r="K13812" s="126">
        <v>2163615.81</v>
      </c>
      <c r="L13812" s="100" t="s">
        <v>1324</v>
      </c>
    </row>
    <row r="13813" spans="1:12" ht="56.25" customHeight="1">
      <c r="A13813" s="97" t="s">
        <v>1493</v>
      </c>
      <c r="B13813" s="122" t="s">
        <v>1493</v>
      </c>
      <c r="C13813" s="123">
        <v>42733</v>
      </c>
      <c r="D13813" s="97" t="s">
        <v>28845</v>
      </c>
      <c r="E13813" s="97" t="s">
        <v>13</v>
      </c>
      <c r="F13813" s="97">
        <v>364169</v>
      </c>
      <c r="G13813" s="97"/>
      <c r="H13813" s="124" t="s">
        <v>1494</v>
      </c>
      <c r="I13813" s="125">
        <v>922901.59</v>
      </c>
      <c r="J13813" s="125">
        <v>0</v>
      </c>
      <c r="K13813" s="126">
        <v>922901.59</v>
      </c>
      <c r="L13813" s="100" t="s">
        <v>1324</v>
      </c>
    </row>
    <row r="13814" spans="1:12" ht="56.25" customHeight="1">
      <c r="A13814" s="97" t="s">
        <v>1493</v>
      </c>
      <c r="B13814" s="122" t="s">
        <v>1493</v>
      </c>
      <c r="C13814" s="123">
        <v>42733</v>
      </c>
      <c r="D13814" s="97" t="s">
        <v>28846</v>
      </c>
      <c r="E13814" s="97" t="s">
        <v>13</v>
      </c>
      <c r="F13814" s="97">
        <v>364171</v>
      </c>
      <c r="G13814" s="97"/>
      <c r="H13814" s="124" t="s">
        <v>1494</v>
      </c>
      <c r="I13814" s="125">
        <v>146293.26999999999</v>
      </c>
      <c r="J13814" s="125">
        <v>0</v>
      </c>
      <c r="K13814" s="126">
        <v>146293.26999999999</v>
      </c>
      <c r="L13814" s="100" t="s">
        <v>1324</v>
      </c>
    </row>
    <row r="13815" spans="1:12" ht="56.25" customHeight="1">
      <c r="A13815" s="97" t="s">
        <v>1493</v>
      </c>
      <c r="B13815" s="122" t="s">
        <v>1493</v>
      </c>
      <c r="C13815" s="123">
        <v>42733</v>
      </c>
      <c r="D13815" s="97" t="s">
        <v>28847</v>
      </c>
      <c r="E13815" s="97" t="s">
        <v>13</v>
      </c>
      <c r="F13815" s="97">
        <v>364173</v>
      </c>
      <c r="G13815" s="97"/>
      <c r="H13815" s="124" t="s">
        <v>1494</v>
      </c>
      <c r="I13815" s="125">
        <v>2164349.96</v>
      </c>
      <c r="J13815" s="125">
        <v>0</v>
      </c>
      <c r="K13815" s="126">
        <v>2164349.96</v>
      </c>
      <c r="L13815" s="100" t="s">
        <v>1324</v>
      </c>
    </row>
    <row r="13816" spans="1:12" ht="56.25" customHeight="1">
      <c r="A13816" s="97" t="s">
        <v>1493</v>
      </c>
      <c r="B13816" s="122" t="s">
        <v>1493</v>
      </c>
      <c r="C13816" s="123">
        <v>42733</v>
      </c>
      <c r="D13816" s="97" t="s">
        <v>28848</v>
      </c>
      <c r="E13816" s="97" t="s">
        <v>13</v>
      </c>
      <c r="F13816" s="97">
        <v>364175</v>
      </c>
      <c r="G13816" s="97"/>
      <c r="H13816" s="124" t="s">
        <v>1494</v>
      </c>
      <c r="I13816" s="125">
        <v>446943.06</v>
      </c>
      <c r="J13816" s="125">
        <v>0</v>
      </c>
      <c r="K13816" s="126">
        <v>446943.06</v>
      </c>
      <c r="L13816" s="100" t="s">
        <v>1324</v>
      </c>
    </row>
    <row r="13817" spans="1:12" ht="56.25" customHeight="1">
      <c r="A13817" s="97" t="s">
        <v>1493</v>
      </c>
      <c r="B13817" s="122" t="s">
        <v>1493</v>
      </c>
      <c r="C13817" s="123">
        <v>42733</v>
      </c>
      <c r="D13817" s="97" t="s">
        <v>28849</v>
      </c>
      <c r="E13817" s="97" t="s">
        <v>13</v>
      </c>
      <c r="F13817" s="97">
        <v>364177</v>
      </c>
      <c r="G13817" s="97"/>
      <c r="H13817" s="124" t="s">
        <v>1494</v>
      </c>
      <c r="I13817" s="125">
        <v>2534857.6</v>
      </c>
      <c r="J13817" s="125">
        <v>0</v>
      </c>
      <c r="K13817" s="126">
        <v>2534857.6</v>
      </c>
      <c r="L13817" s="100" t="s">
        <v>1324</v>
      </c>
    </row>
    <row r="13818" spans="1:12" ht="56.25" customHeight="1">
      <c r="A13818" s="97" t="s">
        <v>1493</v>
      </c>
      <c r="B13818" s="122" t="s">
        <v>1493</v>
      </c>
      <c r="C13818" s="123">
        <v>42733</v>
      </c>
      <c r="D13818" s="97" t="s">
        <v>28850</v>
      </c>
      <c r="E13818" s="97" t="s">
        <v>13</v>
      </c>
      <c r="F13818" s="97">
        <v>364179</v>
      </c>
      <c r="G13818" s="97"/>
      <c r="H13818" s="124" t="s">
        <v>1494</v>
      </c>
      <c r="I13818" s="125">
        <v>1227581.57</v>
      </c>
      <c r="J13818" s="125">
        <v>0</v>
      </c>
      <c r="K13818" s="126">
        <v>1227581.57</v>
      </c>
      <c r="L13818" s="100" t="s">
        <v>1324</v>
      </c>
    </row>
    <row r="13819" spans="1:12" ht="56.25" customHeight="1">
      <c r="A13819" s="97" t="s">
        <v>1493</v>
      </c>
      <c r="B13819" s="122" t="s">
        <v>1493</v>
      </c>
      <c r="C13819" s="123">
        <v>42733</v>
      </c>
      <c r="D13819" s="97" t="s">
        <v>28851</v>
      </c>
      <c r="E13819" s="97" t="s">
        <v>13</v>
      </c>
      <c r="F13819" s="97">
        <v>364181</v>
      </c>
      <c r="G13819" s="97"/>
      <c r="H13819" s="124" t="s">
        <v>1494</v>
      </c>
      <c r="I13819" s="125">
        <v>5944641.3899999997</v>
      </c>
      <c r="J13819" s="125">
        <v>0</v>
      </c>
      <c r="K13819" s="126">
        <v>5944641.3899999997</v>
      </c>
      <c r="L13819" s="100" t="s">
        <v>1324</v>
      </c>
    </row>
    <row r="13820" spans="1:12" ht="56.25" customHeight="1">
      <c r="A13820" s="97" t="s">
        <v>1493</v>
      </c>
      <c r="B13820" s="122" t="s">
        <v>1493</v>
      </c>
      <c r="C13820" s="123">
        <v>42733</v>
      </c>
      <c r="D13820" s="97" t="s">
        <v>28852</v>
      </c>
      <c r="E13820" s="97" t="s">
        <v>13</v>
      </c>
      <c r="F13820" s="97">
        <v>364183</v>
      </c>
      <c r="G13820" s="97"/>
      <c r="H13820" s="124" t="s">
        <v>1494</v>
      </c>
      <c r="I13820" s="125">
        <v>401811.74</v>
      </c>
      <c r="J13820" s="125">
        <v>0</v>
      </c>
      <c r="K13820" s="126">
        <v>401811.74</v>
      </c>
      <c r="L13820" s="100" t="s">
        <v>1324</v>
      </c>
    </row>
    <row r="13821" spans="1:12" ht="56.25" customHeight="1">
      <c r="A13821" s="97" t="s">
        <v>1493</v>
      </c>
      <c r="B13821" s="122" t="s">
        <v>1493</v>
      </c>
      <c r="C13821" s="123">
        <v>42733</v>
      </c>
      <c r="D13821" s="97" t="s">
        <v>28853</v>
      </c>
      <c r="E13821" s="97" t="s">
        <v>13</v>
      </c>
      <c r="F13821" s="97">
        <v>364185</v>
      </c>
      <c r="G13821" s="97"/>
      <c r="H13821" s="124" t="s">
        <v>1494</v>
      </c>
      <c r="I13821" s="125">
        <v>1039887.51</v>
      </c>
      <c r="J13821" s="125">
        <v>0</v>
      </c>
      <c r="K13821" s="126">
        <v>1039887.51</v>
      </c>
      <c r="L13821" s="100" t="s">
        <v>1324</v>
      </c>
    </row>
    <row r="13822" spans="1:12" ht="56.25" customHeight="1">
      <c r="A13822" s="97" t="s">
        <v>1493</v>
      </c>
      <c r="B13822" s="122" t="s">
        <v>1493</v>
      </c>
      <c r="C13822" s="123">
        <v>42733</v>
      </c>
      <c r="D13822" s="97" t="s">
        <v>28854</v>
      </c>
      <c r="E13822" s="97" t="s">
        <v>13</v>
      </c>
      <c r="F13822" s="97">
        <v>364187</v>
      </c>
      <c r="G13822" s="97"/>
      <c r="H13822" s="124" t="s">
        <v>1494</v>
      </c>
      <c r="I13822" s="125">
        <v>2147284.34</v>
      </c>
      <c r="J13822" s="125">
        <v>0</v>
      </c>
      <c r="K13822" s="126">
        <v>2147284.34</v>
      </c>
      <c r="L13822" s="100" t="s">
        <v>1324</v>
      </c>
    </row>
    <row r="13823" spans="1:12" ht="56.25" customHeight="1">
      <c r="A13823" s="97" t="s">
        <v>1493</v>
      </c>
      <c r="B13823" s="122" t="s">
        <v>1493</v>
      </c>
      <c r="C13823" s="123">
        <v>42733</v>
      </c>
      <c r="D13823" s="97" t="s">
        <v>28855</v>
      </c>
      <c r="E13823" s="97" t="s">
        <v>13</v>
      </c>
      <c r="F13823" s="97">
        <v>364189</v>
      </c>
      <c r="G13823" s="97"/>
      <c r="H13823" s="124" t="s">
        <v>1494</v>
      </c>
      <c r="I13823" s="125">
        <v>5035720.8899999997</v>
      </c>
      <c r="J13823" s="125">
        <v>0</v>
      </c>
      <c r="K13823" s="126">
        <v>5035720.8899999997</v>
      </c>
      <c r="L13823" s="100" t="s">
        <v>1324</v>
      </c>
    </row>
    <row r="13824" spans="1:12" ht="56.25" customHeight="1">
      <c r="A13824" s="97" t="s">
        <v>1493</v>
      </c>
      <c r="B13824" s="122" t="s">
        <v>1493</v>
      </c>
      <c r="C13824" s="123">
        <v>42733</v>
      </c>
      <c r="D13824" s="97" t="s">
        <v>28856</v>
      </c>
      <c r="E13824" s="97" t="s">
        <v>13</v>
      </c>
      <c r="F13824" s="97">
        <v>364191</v>
      </c>
      <c r="G13824" s="97"/>
      <c r="H13824" s="124" t="s">
        <v>1494</v>
      </c>
      <c r="I13824" s="125">
        <v>340375.71</v>
      </c>
      <c r="J13824" s="125">
        <v>0</v>
      </c>
      <c r="K13824" s="126">
        <v>340375.71</v>
      </c>
      <c r="L13824" s="100" t="s">
        <v>1324</v>
      </c>
    </row>
    <row r="13825" spans="1:12" ht="56.25" customHeight="1">
      <c r="A13825" s="97" t="s">
        <v>1493</v>
      </c>
      <c r="B13825" s="122" t="s">
        <v>1493</v>
      </c>
      <c r="C13825" s="123">
        <v>42733</v>
      </c>
      <c r="D13825" s="97" t="s">
        <v>28857</v>
      </c>
      <c r="E13825" s="97" t="s">
        <v>13</v>
      </c>
      <c r="F13825" s="97">
        <v>364193</v>
      </c>
      <c r="G13825" s="97"/>
      <c r="H13825" s="124" t="s">
        <v>1494</v>
      </c>
      <c r="I13825" s="125">
        <v>934881.97</v>
      </c>
      <c r="J13825" s="125">
        <v>0</v>
      </c>
      <c r="K13825" s="126">
        <v>934881.97</v>
      </c>
      <c r="L13825" s="100" t="s">
        <v>1324</v>
      </c>
    </row>
    <row r="13826" spans="1:12" ht="56.25" customHeight="1">
      <c r="A13826" s="97" t="s">
        <v>1493</v>
      </c>
      <c r="B13826" s="122" t="s">
        <v>1493</v>
      </c>
      <c r="C13826" s="123">
        <v>42733</v>
      </c>
      <c r="D13826" s="97" t="s">
        <v>28858</v>
      </c>
      <c r="E13826" s="97" t="s">
        <v>13</v>
      </c>
      <c r="F13826" s="97">
        <v>364195</v>
      </c>
      <c r="G13826" s="97"/>
      <c r="H13826" s="124" t="s">
        <v>1494</v>
      </c>
      <c r="I13826" s="125">
        <v>13831199.02</v>
      </c>
      <c r="J13826" s="125">
        <v>0</v>
      </c>
      <c r="K13826" s="126">
        <v>13831199.02</v>
      </c>
      <c r="L13826" s="100" t="s">
        <v>1324</v>
      </c>
    </row>
    <row r="13827" spans="1:12" ht="56.25" customHeight="1">
      <c r="A13827" s="97" t="s">
        <v>1493</v>
      </c>
      <c r="B13827" s="122" t="s">
        <v>1493</v>
      </c>
      <c r="C13827" s="123">
        <v>42733</v>
      </c>
      <c r="D13827" s="97" t="s">
        <v>28859</v>
      </c>
      <c r="E13827" s="97" t="s">
        <v>13</v>
      </c>
      <c r="F13827" s="97">
        <v>364197</v>
      </c>
      <c r="G13827" s="97"/>
      <c r="H13827" s="124" t="s">
        <v>1494</v>
      </c>
      <c r="I13827" s="125">
        <v>2856173.21</v>
      </c>
      <c r="J13827" s="125">
        <v>0</v>
      </c>
      <c r="K13827" s="126">
        <v>2856173.21</v>
      </c>
      <c r="L13827" s="100" t="s">
        <v>1324</v>
      </c>
    </row>
    <row r="13828" spans="1:12" ht="56.25" customHeight="1">
      <c r="A13828" s="97" t="s">
        <v>1493</v>
      </c>
      <c r="B13828" s="122" t="s">
        <v>1493</v>
      </c>
      <c r="C13828" s="123">
        <v>42733</v>
      </c>
      <c r="D13828" s="97" t="s">
        <v>28860</v>
      </c>
      <c r="E13828" s="97" t="s">
        <v>13</v>
      </c>
      <c r="F13828" s="97">
        <v>364199</v>
      </c>
      <c r="G13828" s="97"/>
      <c r="H13828" s="124" t="s">
        <v>1494</v>
      </c>
      <c r="I13828" s="125">
        <v>5897768.6500000004</v>
      </c>
      <c r="J13828" s="125">
        <v>0</v>
      </c>
      <c r="K13828" s="126">
        <v>5897768.6500000004</v>
      </c>
      <c r="L13828" s="100" t="s">
        <v>1324</v>
      </c>
    </row>
    <row r="13829" spans="1:12" ht="56.25" customHeight="1">
      <c r="A13829" s="97" t="s">
        <v>1493</v>
      </c>
      <c r="B13829" s="122" t="s">
        <v>1493</v>
      </c>
      <c r="C13829" s="123">
        <v>42733</v>
      </c>
      <c r="D13829" s="97" t="s">
        <v>28861</v>
      </c>
      <c r="E13829" s="97" t="s">
        <v>13</v>
      </c>
      <c r="F13829" s="97">
        <v>364201</v>
      </c>
      <c r="G13829" s="97"/>
      <c r="H13829" s="124" t="s">
        <v>1494</v>
      </c>
      <c r="I13829" s="125">
        <v>2544674.4700000002</v>
      </c>
      <c r="J13829" s="125">
        <v>0</v>
      </c>
      <c r="K13829" s="126">
        <v>2544674.4700000002</v>
      </c>
      <c r="L13829" s="100" t="s">
        <v>1324</v>
      </c>
    </row>
    <row r="13830" spans="1:12" ht="56.25" customHeight="1">
      <c r="A13830" s="97" t="s">
        <v>1493</v>
      </c>
      <c r="B13830" s="122" t="s">
        <v>1493</v>
      </c>
      <c r="C13830" s="123">
        <v>42733</v>
      </c>
      <c r="D13830" s="97" t="s">
        <v>28862</v>
      </c>
      <c r="E13830" s="97" t="s">
        <v>13</v>
      </c>
      <c r="F13830" s="97">
        <v>364203</v>
      </c>
      <c r="G13830" s="97"/>
      <c r="H13830" s="124" t="s">
        <v>1494</v>
      </c>
      <c r="I13830" s="125">
        <v>525480.94000000006</v>
      </c>
      <c r="J13830" s="125">
        <v>0</v>
      </c>
      <c r="K13830" s="126">
        <v>525480.94000000006</v>
      </c>
      <c r="L13830" s="100" t="s">
        <v>1324</v>
      </c>
    </row>
    <row r="13831" spans="1:12" ht="56.25" customHeight="1">
      <c r="A13831" s="97" t="s">
        <v>1493</v>
      </c>
      <c r="B13831" s="122" t="s">
        <v>1493</v>
      </c>
      <c r="C13831" s="123">
        <v>42733</v>
      </c>
      <c r="D13831" s="97" t="s">
        <v>28820</v>
      </c>
      <c r="E13831" s="97" t="s">
        <v>13</v>
      </c>
      <c r="F13831" s="97">
        <v>364205</v>
      </c>
      <c r="G13831" s="97"/>
      <c r="H13831" s="124" t="s">
        <v>1494</v>
      </c>
      <c r="I13831" s="125">
        <v>172000.30000000002</v>
      </c>
      <c r="J13831" s="125">
        <v>0</v>
      </c>
      <c r="K13831" s="126">
        <v>172000.30000000002</v>
      </c>
      <c r="L13831" s="100" t="s">
        <v>1324</v>
      </c>
    </row>
    <row r="13832" spans="1:12" ht="56.25" customHeight="1">
      <c r="A13832" s="97" t="s">
        <v>1493</v>
      </c>
      <c r="B13832" s="122" t="s">
        <v>1493</v>
      </c>
      <c r="C13832" s="123">
        <v>42733</v>
      </c>
      <c r="D13832" s="97" t="s">
        <v>28821</v>
      </c>
      <c r="E13832" s="97" t="s">
        <v>13</v>
      </c>
      <c r="F13832" s="97">
        <v>364207</v>
      </c>
      <c r="G13832" s="97"/>
      <c r="H13832" s="124" t="s">
        <v>1494</v>
      </c>
      <c r="I13832" s="125">
        <v>1085075.97</v>
      </c>
      <c r="J13832" s="125">
        <v>0</v>
      </c>
      <c r="K13832" s="126">
        <v>1085075.97</v>
      </c>
      <c r="L13832" s="100" t="s">
        <v>1324</v>
      </c>
    </row>
    <row r="13833" spans="1:12" ht="56.25" customHeight="1">
      <c r="A13833" s="97" t="s">
        <v>1493</v>
      </c>
      <c r="B13833" s="122" t="s">
        <v>1493</v>
      </c>
      <c r="C13833" s="123">
        <v>42733</v>
      </c>
      <c r="D13833" s="97" t="s">
        <v>28822</v>
      </c>
      <c r="E13833" s="97" t="s">
        <v>13</v>
      </c>
      <c r="F13833" s="97">
        <v>364209</v>
      </c>
      <c r="G13833" s="97"/>
      <c r="H13833" s="124" t="s">
        <v>1494</v>
      </c>
      <c r="I13833" s="125">
        <v>1693950.6400000001</v>
      </c>
      <c r="J13833" s="125">
        <v>0</v>
      </c>
      <c r="K13833" s="126">
        <v>1693950.6400000001</v>
      </c>
      <c r="L13833" s="100" t="s">
        <v>1324</v>
      </c>
    </row>
    <row r="13834" spans="1:12" ht="56.25" customHeight="1">
      <c r="A13834" s="97" t="s">
        <v>1493</v>
      </c>
      <c r="B13834" s="122" t="s">
        <v>1493</v>
      </c>
      <c r="C13834" s="123">
        <v>42733</v>
      </c>
      <c r="D13834" s="97" t="s">
        <v>28823</v>
      </c>
      <c r="E13834" s="97" t="s">
        <v>13</v>
      </c>
      <c r="F13834" s="97">
        <v>364211</v>
      </c>
      <c r="G13834" s="97"/>
      <c r="H13834" s="124" t="s">
        <v>1494</v>
      </c>
      <c r="I13834" s="125">
        <v>3826864.58</v>
      </c>
      <c r="J13834" s="125">
        <v>0</v>
      </c>
      <c r="K13834" s="126">
        <v>3826864.58</v>
      </c>
      <c r="L13834" s="100" t="s">
        <v>1324</v>
      </c>
    </row>
    <row r="13835" spans="1:12" ht="56.25" customHeight="1">
      <c r="A13835" s="97" t="s">
        <v>1493</v>
      </c>
      <c r="B13835" s="122" t="s">
        <v>1493</v>
      </c>
      <c r="C13835" s="123">
        <v>42733</v>
      </c>
      <c r="D13835" s="97" t="s">
        <v>28824</v>
      </c>
      <c r="E13835" s="97" t="s">
        <v>13</v>
      </c>
      <c r="F13835" s="97">
        <v>364213</v>
      </c>
      <c r="G13835" s="97"/>
      <c r="H13835" s="124" t="s">
        <v>1494</v>
      </c>
      <c r="I13835" s="125">
        <v>3941258.5100000002</v>
      </c>
      <c r="J13835" s="125">
        <v>0</v>
      </c>
      <c r="K13835" s="126">
        <v>3941258.5100000002</v>
      </c>
      <c r="L13835" s="100" t="s">
        <v>1324</v>
      </c>
    </row>
    <row r="13836" spans="1:12" ht="56.25" customHeight="1">
      <c r="A13836" s="97" t="s">
        <v>1493</v>
      </c>
      <c r="B13836" s="122" t="s">
        <v>1493</v>
      </c>
      <c r="C13836" s="123">
        <v>42733</v>
      </c>
      <c r="D13836" s="97" t="s">
        <v>28825</v>
      </c>
      <c r="E13836" s="97" t="s">
        <v>13</v>
      </c>
      <c r="F13836" s="97">
        <v>364215</v>
      </c>
      <c r="G13836" s="97"/>
      <c r="H13836" s="124" t="s">
        <v>1494</v>
      </c>
      <c r="I13836" s="125">
        <v>8903838.2200000007</v>
      </c>
      <c r="J13836" s="125">
        <v>0</v>
      </c>
      <c r="K13836" s="126">
        <v>8903838.2200000007</v>
      </c>
      <c r="L13836" s="100" t="s">
        <v>1324</v>
      </c>
    </row>
    <row r="13837" spans="1:12" ht="56.25" customHeight="1">
      <c r="A13837" s="97" t="s">
        <v>1493</v>
      </c>
      <c r="B13837" s="122" t="s">
        <v>1493</v>
      </c>
      <c r="C13837" s="123">
        <v>42733</v>
      </c>
      <c r="D13837" s="97" t="s">
        <v>28826</v>
      </c>
      <c r="E13837" s="97" t="s">
        <v>13</v>
      </c>
      <c r="F13837" s="97">
        <v>364217</v>
      </c>
      <c r="G13837" s="97"/>
      <c r="H13837" s="124" t="s">
        <v>1494</v>
      </c>
      <c r="I13837" s="125">
        <v>14043900.73</v>
      </c>
      <c r="J13837" s="125">
        <v>0</v>
      </c>
      <c r="K13837" s="126">
        <v>14043900.73</v>
      </c>
      <c r="L13837" s="100" t="s">
        <v>1324</v>
      </c>
    </row>
    <row r="13838" spans="1:12" ht="56.25" customHeight="1">
      <c r="A13838" s="97" t="s">
        <v>1493</v>
      </c>
      <c r="B13838" s="122" t="s">
        <v>1493</v>
      </c>
      <c r="C13838" s="123">
        <v>42733</v>
      </c>
      <c r="D13838" s="97" t="s">
        <v>28827</v>
      </c>
      <c r="E13838" s="97" t="s">
        <v>13</v>
      </c>
      <c r="F13838" s="97">
        <v>364219</v>
      </c>
      <c r="G13838" s="97"/>
      <c r="H13838" s="124" t="s">
        <v>1494</v>
      </c>
      <c r="I13838" s="125">
        <v>79065033.310000002</v>
      </c>
      <c r="J13838" s="125">
        <v>0</v>
      </c>
      <c r="K13838" s="126">
        <v>79065033.310000002</v>
      </c>
      <c r="L13838" s="100" t="s">
        <v>1324</v>
      </c>
    </row>
    <row r="13839" spans="1:12" ht="56.25" customHeight="1">
      <c r="A13839" s="97" t="s">
        <v>1493</v>
      </c>
      <c r="B13839" s="122" t="s">
        <v>1493</v>
      </c>
      <c r="C13839" s="123">
        <v>42733</v>
      </c>
      <c r="D13839" s="97" t="s">
        <v>28828</v>
      </c>
      <c r="E13839" s="97" t="s">
        <v>13</v>
      </c>
      <c r="F13839" s="97">
        <v>364221</v>
      </c>
      <c r="G13839" s="97"/>
      <c r="H13839" s="124" t="s">
        <v>1494</v>
      </c>
      <c r="I13839" s="125">
        <v>14428.98</v>
      </c>
      <c r="J13839" s="125">
        <v>0</v>
      </c>
      <c r="K13839" s="126">
        <v>14428.98</v>
      </c>
      <c r="L13839" s="100" t="s">
        <v>1324</v>
      </c>
    </row>
    <row r="13840" spans="1:12" ht="56.25" customHeight="1">
      <c r="A13840" s="97" t="s">
        <v>1493</v>
      </c>
      <c r="B13840" s="122" t="s">
        <v>1493</v>
      </c>
      <c r="C13840" s="123">
        <v>42733</v>
      </c>
      <c r="D13840" s="97" t="s">
        <v>28829</v>
      </c>
      <c r="E13840" s="97" t="s">
        <v>13</v>
      </c>
      <c r="F13840" s="97">
        <v>364223</v>
      </c>
      <c r="G13840" s="97"/>
      <c r="H13840" s="124" t="s">
        <v>1494</v>
      </c>
      <c r="I13840" s="125">
        <v>12268.29</v>
      </c>
      <c r="J13840" s="125">
        <v>0</v>
      </c>
      <c r="K13840" s="126">
        <v>12268.29</v>
      </c>
      <c r="L13840" s="100" t="s">
        <v>1324</v>
      </c>
    </row>
    <row r="13841" spans="1:12" ht="56.25" customHeight="1">
      <c r="A13841" s="97" t="s">
        <v>1493</v>
      </c>
      <c r="B13841" s="122" t="s">
        <v>1493</v>
      </c>
      <c r="C13841" s="123">
        <v>42733</v>
      </c>
      <c r="D13841" s="97" t="s">
        <v>28830</v>
      </c>
      <c r="E13841" s="97" t="s">
        <v>13</v>
      </c>
      <c r="F13841" s="97">
        <v>364225</v>
      </c>
      <c r="G13841" s="97"/>
      <c r="H13841" s="124" t="s">
        <v>1494</v>
      </c>
      <c r="I13841" s="125">
        <v>226547.38</v>
      </c>
      <c r="J13841" s="125">
        <v>0</v>
      </c>
      <c r="K13841" s="126">
        <v>226547.38</v>
      </c>
      <c r="L13841" s="100" t="s">
        <v>1324</v>
      </c>
    </row>
    <row r="13842" spans="1:12" ht="56.25" customHeight="1">
      <c r="A13842" s="97" t="s">
        <v>1493</v>
      </c>
      <c r="B13842" s="122" t="s">
        <v>1493</v>
      </c>
      <c r="C13842" s="123">
        <v>42733</v>
      </c>
      <c r="D13842" s="97" t="s">
        <v>28831</v>
      </c>
      <c r="E13842" s="97" t="s">
        <v>13</v>
      </c>
      <c r="F13842" s="97">
        <v>364227</v>
      </c>
      <c r="G13842" s="97"/>
      <c r="H13842" s="124" t="s">
        <v>1494</v>
      </c>
      <c r="I13842" s="125">
        <v>1053.08</v>
      </c>
      <c r="J13842" s="125">
        <v>0</v>
      </c>
      <c r="K13842" s="126">
        <v>1053.08</v>
      </c>
      <c r="L13842" s="100" t="s">
        <v>1324</v>
      </c>
    </row>
    <row r="13843" spans="1:12" ht="56.25" customHeight="1">
      <c r="A13843" s="97" t="s">
        <v>1493</v>
      </c>
      <c r="B13843" s="122" t="s">
        <v>1493</v>
      </c>
      <c r="C13843" s="123">
        <v>42733</v>
      </c>
      <c r="D13843" s="97" t="s">
        <v>28832</v>
      </c>
      <c r="E13843" s="97" t="s">
        <v>13</v>
      </c>
      <c r="F13843" s="97">
        <v>364229</v>
      </c>
      <c r="G13843" s="97"/>
      <c r="H13843" s="124" t="s">
        <v>1494</v>
      </c>
      <c r="I13843" s="125">
        <v>4335.93</v>
      </c>
      <c r="J13843" s="125">
        <v>0</v>
      </c>
      <c r="K13843" s="126">
        <v>4335.93</v>
      </c>
      <c r="L13843" s="100" t="s">
        <v>1324</v>
      </c>
    </row>
    <row r="13844" spans="1:12" ht="56.25" customHeight="1">
      <c r="A13844" s="97" t="s">
        <v>1493</v>
      </c>
      <c r="B13844" s="122" t="s">
        <v>1493</v>
      </c>
      <c r="C13844" s="123">
        <v>42733</v>
      </c>
      <c r="D13844" s="97" t="s">
        <v>28833</v>
      </c>
      <c r="E13844" s="97" t="s">
        <v>13</v>
      </c>
      <c r="F13844" s="97">
        <v>364231</v>
      </c>
      <c r="G13844" s="97"/>
      <c r="H13844" s="124" t="s">
        <v>1494</v>
      </c>
      <c r="I13844" s="125">
        <v>8183.91</v>
      </c>
      <c r="J13844" s="125">
        <v>0</v>
      </c>
      <c r="K13844" s="126">
        <v>8183.91</v>
      </c>
      <c r="L13844" s="100" t="s">
        <v>1324</v>
      </c>
    </row>
    <row r="13845" spans="1:12" ht="56.25" customHeight="1">
      <c r="A13845" s="97" t="s">
        <v>1493</v>
      </c>
      <c r="B13845" s="122" t="s">
        <v>1493</v>
      </c>
      <c r="C13845" s="123">
        <v>42733</v>
      </c>
      <c r="D13845" s="97" t="s">
        <v>28834</v>
      </c>
      <c r="E13845" s="97" t="s">
        <v>13</v>
      </c>
      <c r="F13845" s="97">
        <v>364233</v>
      </c>
      <c r="G13845" s="97"/>
      <c r="H13845" s="124" t="s">
        <v>1494</v>
      </c>
      <c r="I13845" s="125">
        <v>33696.32</v>
      </c>
      <c r="J13845" s="125">
        <v>0</v>
      </c>
      <c r="K13845" s="126">
        <v>33696.32</v>
      </c>
      <c r="L13845" s="100" t="s">
        <v>1324</v>
      </c>
    </row>
    <row r="13846" spans="1:12" ht="56.25" customHeight="1">
      <c r="A13846" s="97" t="s">
        <v>1493</v>
      </c>
      <c r="B13846" s="122" t="s">
        <v>1493</v>
      </c>
      <c r="C13846" s="123">
        <v>42733</v>
      </c>
      <c r="D13846" s="97" t="s">
        <v>28835</v>
      </c>
      <c r="E13846" s="97" t="s">
        <v>13</v>
      </c>
      <c r="F13846" s="97">
        <v>364235</v>
      </c>
      <c r="G13846" s="97"/>
      <c r="H13846" s="124" t="s">
        <v>1494</v>
      </c>
      <c r="I13846" s="125">
        <v>3991.2200000000003</v>
      </c>
      <c r="J13846" s="125">
        <v>0</v>
      </c>
      <c r="K13846" s="126">
        <v>3991.2200000000003</v>
      </c>
      <c r="L13846" s="100" t="s">
        <v>1324</v>
      </c>
    </row>
    <row r="13847" spans="1:12" ht="56.25" customHeight="1">
      <c r="A13847" s="97" t="s">
        <v>1493</v>
      </c>
      <c r="B13847" s="122" t="s">
        <v>1493</v>
      </c>
      <c r="C13847" s="123">
        <v>42733</v>
      </c>
      <c r="D13847" s="97" t="s">
        <v>28836</v>
      </c>
      <c r="E13847" s="97" t="s">
        <v>13</v>
      </c>
      <c r="F13847" s="97">
        <v>364237</v>
      </c>
      <c r="G13847" s="97"/>
      <c r="H13847" s="124" t="s">
        <v>1494</v>
      </c>
      <c r="I13847" s="125">
        <v>9288.65</v>
      </c>
      <c r="J13847" s="125">
        <v>0</v>
      </c>
      <c r="K13847" s="126">
        <v>9288.65</v>
      </c>
      <c r="L13847" s="100" t="s">
        <v>1324</v>
      </c>
    </row>
    <row r="13848" spans="1:12" ht="56.25" customHeight="1">
      <c r="A13848" s="97" t="s">
        <v>1493</v>
      </c>
      <c r="B13848" s="122" t="s">
        <v>1493</v>
      </c>
      <c r="C13848" s="123">
        <v>42733</v>
      </c>
      <c r="D13848" s="97" t="s">
        <v>28837</v>
      </c>
      <c r="E13848" s="97" t="s">
        <v>13</v>
      </c>
      <c r="F13848" s="97">
        <v>364240</v>
      </c>
      <c r="G13848" s="97"/>
      <c r="H13848" s="124" t="s">
        <v>1494</v>
      </c>
      <c r="I13848" s="125">
        <v>1840243.91</v>
      </c>
      <c r="J13848" s="125">
        <v>0</v>
      </c>
      <c r="K13848" s="126">
        <v>1840243.91</v>
      </c>
      <c r="L13848" s="100" t="s">
        <v>1324</v>
      </c>
    </row>
    <row r="13849" spans="1:12" ht="56.25" customHeight="1">
      <c r="A13849" s="97" t="s">
        <v>1493</v>
      </c>
      <c r="B13849" s="122" t="s">
        <v>1493</v>
      </c>
      <c r="C13849" s="123">
        <v>42733</v>
      </c>
      <c r="D13849" s="97" t="s">
        <v>28838</v>
      </c>
      <c r="E13849" s="97" t="s">
        <v>13</v>
      </c>
      <c r="F13849" s="97">
        <v>364242</v>
      </c>
      <c r="G13849" s="97"/>
      <c r="H13849" s="124" t="s">
        <v>1494</v>
      </c>
      <c r="I13849" s="125">
        <v>4281634.22</v>
      </c>
      <c r="J13849" s="125">
        <v>0</v>
      </c>
      <c r="K13849" s="126">
        <v>4281634.22</v>
      </c>
      <c r="L13849" s="100" t="s">
        <v>1324</v>
      </c>
    </row>
    <row r="13850" spans="1:12" ht="56.25" customHeight="1">
      <c r="A13850" s="97" t="s">
        <v>1493</v>
      </c>
      <c r="B13850" s="122" t="s">
        <v>1493</v>
      </c>
      <c r="C13850" s="123">
        <v>42733</v>
      </c>
      <c r="D13850" s="97" t="s">
        <v>28839</v>
      </c>
      <c r="E13850" s="97" t="s">
        <v>13</v>
      </c>
      <c r="F13850" s="97">
        <v>364244</v>
      </c>
      <c r="G13850" s="97"/>
      <c r="H13850" s="124" t="s">
        <v>1494</v>
      </c>
      <c r="I13850" s="125">
        <v>2163615.81</v>
      </c>
      <c r="J13850" s="125">
        <v>0</v>
      </c>
      <c r="K13850" s="126">
        <v>2163615.81</v>
      </c>
      <c r="L13850" s="100" t="s">
        <v>1324</v>
      </c>
    </row>
    <row r="13851" spans="1:12" ht="56.25" customHeight="1">
      <c r="A13851" s="97" t="s">
        <v>1493</v>
      </c>
      <c r="B13851" s="122" t="s">
        <v>1493</v>
      </c>
      <c r="C13851" s="123">
        <v>42733</v>
      </c>
      <c r="D13851" s="97" t="s">
        <v>28840</v>
      </c>
      <c r="E13851" s="97" t="s">
        <v>13</v>
      </c>
      <c r="F13851" s="97">
        <v>364246</v>
      </c>
      <c r="G13851" s="97"/>
      <c r="H13851" s="124" t="s">
        <v>1494</v>
      </c>
      <c r="I13851" s="125">
        <v>917342.39</v>
      </c>
      <c r="J13851" s="125">
        <v>0</v>
      </c>
      <c r="K13851" s="126">
        <v>917342.39</v>
      </c>
      <c r="L13851" s="100" t="s">
        <v>1324</v>
      </c>
    </row>
    <row r="13852" spans="1:12" ht="56.25" customHeight="1">
      <c r="A13852" s="97" t="s">
        <v>1493</v>
      </c>
      <c r="B13852" s="122" t="s">
        <v>1493</v>
      </c>
      <c r="C13852" s="123">
        <v>42733</v>
      </c>
      <c r="D13852" s="97" t="s">
        <v>28885</v>
      </c>
      <c r="E13852" s="97" t="s">
        <v>13</v>
      </c>
      <c r="F13852" s="97">
        <v>364248</v>
      </c>
      <c r="G13852" s="97"/>
      <c r="H13852" s="124" t="s">
        <v>1494</v>
      </c>
      <c r="I13852" s="125">
        <v>1393300.92</v>
      </c>
      <c r="J13852" s="125">
        <v>0</v>
      </c>
      <c r="K13852" s="126">
        <v>1393300.92</v>
      </c>
      <c r="L13852" s="100" t="s">
        <v>1324</v>
      </c>
    </row>
    <row r="13853" spans="1:12" ht="56.25" customHeight="1">
      <c r="A13853" s="97" t="s">
        <v>1493</v>
      </c>
      <c r="B13853" s="122" t="s">
        <v>1493</v>
      </c>
      <c r="C13853" s="123">
        <v>42733</v>
      </c>
      <c r="D13853" s="97" t="s">
        <v>28886</v>
      </c>
      <c r="E13853" s="97" t="s">
        <v>13</v>
      </c>
      <c r="F13853" s="97">
        <v>364250</v>
      </c>
      <c r="G13853" s="97"/>
      <c r="H13853" s="124" t="s">
        <v>1494</v>
      </c>
      <c r="I13853" s="125">
        <v>2519588.5499999998</v>
      </c>
      <c r="J13853" s="125">
        <v>0</v>
      </c>
      <c r="K13853" s="126">
        <v>2519588.5499999998</v>
      </c>
      <c r="L13853" s="100" t="s">
        <v>1324</v>
      </c>
    </row>
    <row r="13854" spans="1:12" ht="56.25" customHeight="1">
      <c r="A13854" s="97" t="s">
        <v>1493</v>
      </c>
      <c r="B13854" s="122" t="s">
        <v>1493</v>
      </c>
      <c r="C13854" s="123">
        <v>42733</v>
      </c>
      <c r="D13854" s="97" t="s">
        <v>28887</v>
      </c>
      <c r="E13854" s="97" t="s">
        <v>13</v>
      </c>
      <c r="F13854" s="97">
        <v>364252</v>
      </c>
      <c r="G13854" s="97"/>
      <c r="H13854" s="124" t="s">
        <v>1494</v>
      </c>
      <c r="I13854" s="125">
        <v>4652634.41</v>
      </c>
      <c r="J13854" s="125">
        <v>0</v>
      </c>
      <c r="K13854" s="126">
        <v>4652634.41</v>
      </c>
      <c r="L13854" s="100" t="s">
        <v>1324</v>
      </c>
    </row>
    <row r="13855" spans="1:12" ht="56.25" customHeight="1">
      <c r="A13855" s="97" t="s">
        <v>1493</v>
      </c>
      <c r="B13855" s="122" t="s">
        <v>1493</v>
      </c>
      <c r="C13855" s="123">
        <v>42733</v>
      </c>
      <c r="D13855" s="97" t="s">
        <v>28888</v>
      </c>
      <c r="E13855" s="97" t="s">
        <v>13</v>
      </c>
      <c r="F13855" s="97">
        <v>364254</v>
      </c>
      <c r="G13855" s="97"/>
      <c r="H13855" s="124" t="s">
        <v>1494</v>
      </c>
      <c r="I13855" s="125">
        <v>3241746.71</v>
      </c>
      <c r="J13855" s="125">
        <v>0</v>
      </c>
      <c r="K13855" s="126">
        <v>3241746.71</v>
      </c>
      <c r="L13855" s="100" t="s">
        <v>1324</v>
      </c>
    </row>
    <row r="13856" spans="1:12" ht="56.25" customHeight="1">
      <c r="A13856" s="97" t="s">
        <v>1493</v>
      </c>
      <c r="B13856" s="122" t="s">
        <v>1493</v>
      </c>
      <c r="C13856" s="123">
        <v>42733</v>
      </c>
      <c r="D13856" s="97" t="s">
        <v>28889</v>
      </c>
      <c r="E13856" s="97" t="s">
        <v>13</v>
      </c>
      <c r="F13856" s="97">
        <v>364256</v>
      </c>
      <c r="G13856" s="97"/>
      <c r="H13856" s="124" t="s">
        <v>1494</v>
      </c>
      <c r="I13856" s="125">
        <v>2134349.88</v>
      </c>
      <c r="J13856" s="125">
        <v>0</v>
      </c>
      <c r="K13856" s="126">
        <v>2134349.88</v>
      </c>
      <c r="L13856" s="100" t="s">
        <v>1324</v>
      </c>
    </row>
    <row r="13857" spans="1:12" ht="56.25" customHeight="1">
      <c r="A13857" s="97" t="s">
        <v>1493</v>
      </c>
      <c r="B13857" s="122" t="s">
        <v>1493</v>
      </c>
      <c r="C13857" s="123">
        <v>42733</v>
      </c>
      <c r="D13857" s="97" t="s">
        <v>28890</v>
      </c>
      <c r="E13857" s="97" t="s">
        <v>13</v>
      </c>
      <c r="F13857" s="97">
        <v>364258</v>
      </c>
      <c r="G13857" s="97"/>
      <c r="H13857" s="124" t="s">
        <v>1494</v>
      </c>
      <c r="I13857" s="125">
        <v>10825129.460000001</v>
      </c>
      <c r="J13857" s="125">
        <v>0</v>
      </c>
      <c r="K13857" s="126">
        <v>10825129.460000001</v>
      </c>
      <c r="L13857" s="100" t="s">
        <v>1324</v>
      </c>
    </row>
    <row r="13858" spans="1:12" ht="56.25" customHeight="1">
      <c r="A13858" s="97" t="s">
        <v>1493</v>
      </c>
      <c r="B13858" s="122" t="s">
        <v>1493</v>
      </c>
      <c r="C13858" s="123">
        <v>42733</v>
      </c>
      <c r="D13858" s="97" t="s">
        <v>28891</v>
      </c>
      <c r="E13858" s="97" t="s">
        <v>13</v>
      </c>
      <c r="F13858" s="97">
        <v>364260</v>
      </c>
      <c r="G13858" s="97"/>
      <c r="H13858" s="124" t="s">
        <v>1494</v>
      </c>
      <c r="I13858" s="125">
        <v>5862242.7699999996</v>
      </c>
      <c r="J13858" s="125">
        <v>0</v>
      </c>
      <c r="K13858" s="126">
        <v>5862242.7699999996</v>
      </c>
      <c r="L13858" s="100" t="s">
        <v>1324</v>
      </c>
    </row>
    <row r="13859" spans="1:12" ht="56.25" customHeight="1">
      <c r="A13859" s="97" t="s">
        <v>1493</v>
      </c>
      <c r="B13859" s="122" t="s">
        <v>1493</v>
      </c>
      <c r="C13859" s="123">
        <v>42733</v>
      </c>
      <c r="D13859" s="97" t="s">
        <v>28892</v>
      </c>
      <c r="E13859" s="97" t="s">
        <v>13</v>
      </c>
      <c r="F13859" s="97">
        <v>364262</v>
      </c>
      <c r="G13859" s="97"/>
      <c r="H13859" s="124" t="s">
        <v>1494</v>
      </c>
      <c r="I13859" s="125">
        <v>1991615.51</v>
      </c>
      <c r="J13859" s="125">
        <v>0</v>
      </c>
      <c r="K13859" s="126">
        <v>1991615.51</v>
      </c>
      <c r="L13859" s="100" t="s">
        <v>1324</v>
      </c>
    </row>
    <row r="13860" spans="1:12" ht="56.25" customHeight="1">
      <c r="A13860" s="97" t="s">
        <v>1493</v>
      </c>
      <c r="B13860" s="122" t="s">
        <v>1493</v>
      </c>
      <c r="C13860" s="123">
        <v>42733</v>
      </c>
      <c r="D13860" s="97" t="s">
        <v>28893</v>
      </c>
      <c r="E13860" s="97" t="s">
        <v>13</v>
      </c>
      <c r="F13860" s="97">
        <v>364264</v>
      </c>
      <c r="G13860" s="97"/>
      <c r="H13860" s="124" t="s">
        <v>1494</v>
      </c>
      <c r="I13860" s="125">
        <v>1078539.8999999999</v>
      </c>
      <c r="J13860" s="125">
        <v>0</v>
      </c>
      <c r="K13860" s="126">
        <v>1078539.8999999999</v>
      </c>
      <c r="L13860" s="100" t="s">
        <v>1324</v>
      </c>
    </row>
    <row r="13861" spans="1:12" ht="56.25" customHeight="1">
      <c r="A13861" s="97" t="s">
        <v>1493</v>
      </c>
      <c r="B13861" s="122" t="s">
        <v>1493</v>
      </c>
      <c r="C13861" s="123">
        <v>42733</v>
      </c>
      <c r="D13861" s="97" t="s">
        <v>28894</v>
      </c>
      <c r="E13861" s="97" t="s">
        <v>13</v>
      </c>
      <c r="F13861" s="97">
        <v>364266</v>
      </c>
      <c r="G13861" s="97"/>
      <c r="H13861" s="124" t="s">
        <v>1494</v>
      </c>
      <c r="I13861" s="125">
        <v>1638134.93</v>
      </c>
      <c r="J13861" s="125">
        <v>0</v>
      </c>
      <c r="K13861" s="126">
        <v>1638134.93</v>
      </c>
      <c r="L13861" s="100" t="s">
        <v>1324</v>
      </c>
    </row>
    <row r="13862" spans="1:12" ht="56.25" customHeight="1">
      <c r="A13862" s="97" t="s">
        <v>1493</v>
      </c>
      <c r="B13862" s="122" t="s">
        <v>1493</v>
      </c>
      <c r="C13862" s="123">
        <v>42733</v>
      </c>
      <c r="D13862" s="97" t="s">
        <v>28895</v>
      </c>
      <c r="E13862" s="97" t="s">
        <v>13</v>
      </c>
      <c r="F13862" s="97">
        <v>364268</v>
      </c>
      <c r="G13862" s="97"/>
      <c r="H13862" s="124" t="s">
        <v>1494</v>
      </c>
      <c r="I13862" s="125">
        <v>13769863.630000001</v>
      </c>
      <c r="J13862" s="125">
        <v>0</v>
      </c>
      <c r="K13862" s="126">
        <v>13769863.630000001</v>
      </c>
      <c r="L13862" s="100" t="s">
        <v>1324</v>
      </c>
    </row>
    <row r="13863" spans="1:12" ht="56.25" customHeight="1">
      <c r="A13863" s="97" t="s">
        <v>1493</v>
      </c>
      <c r="B13863" s="122" t="s">
        <v>1493</v>
      </c>
      <c r="C13863" s="123">
        <v>42733</v>
      </c>
      <c r="D13863" s="97" t="s">
        <v>28896</v>
      </c>
      <c r="E13863" s="97" t="s">
        <v>13</v>
      </c>
      <c r="F13863" s="97">
        <v>364270</v>
      </c>
      <c r="G13863" s="97"/>
      <c r="H13863" s="124" t="s">
        <v>1494</v>
      </c>
      <c r="I13863" s="125">
        <v>17657690.149999999</v>
      </c>
      <c r="J13863" s="125">
        <v>0</v>
      </c>
      <c r="K13863" s="126">
        <v>17657690.149999999</v>
      </c>
      <c r="L13863" s="100" t="s">
        <v>1324</v>
      </c>
    </row>
    <row r="13864" spans="1:12" ht="56.25" customHeight="1">
      <c r="A13864" s="97" t="s">
        <v>1493</v>
      </c>
      <c r="B13864" s="122" t="s">
        <v>1493</v>
      </c>
      <c r="C13864" s="123">
        <v>42733</v>
      </c>
      <c r="D13864" s="97" t="s">
        <v>28897</v>
      </c>
      <c r="E13864" s="97" t="s">
        <v>13</v>
      </c>
      <c r="F13864" s="97">
        <v>364272</v>
      </c>
      <c r="G13864" s="97"/>
      <c r="H13864" s="124" t="s">
        <v>1494</v>
      </c>
      <c r="I13864" s="125">
        <v>6800829.3399999999</v>
      </c>
      <c r="J13864" s="125">
        <v>0</v>
      </c>
      <c r="K13864" s="126">
        <v>6800829.3399999999</v>
      </c>
      <c r="L13864" s="100" t="s">
        <v>1324</v>
      </c>
    </row>
    <row r="13865" spans="1:12" ht="56.25" customHeight="1">
      <c r="A13865" s="97" t="s">
        <v>1493</v>
      </c>
      <c r="B13865" s="122" t="s">
        <v>1493</v>
      </c>
      <c r="C13865" s="123">
        <v>42733</v>
      </c>
      <c r="D13865" s="97" t="s">
        <v>28898</v>
      </c>
      <c r="E13865" s="97" t="s">
        <v>13</v>
      </c>
      <c r="F13865" s="97">
        <v>364274</v>
      </c>
      <c r="G13865" s="97"/>
      <c r="H13865" s="124" t="s">
        <v>1494</v>
      </c>
      <c r="I13865" s="125">
        <v>33982105.890000001</v>
      </c>
      <c r="J13865" s="125">
        <v>0</v>
      </c>
      <c r="K13865" s="126">
        <v>33982105.890000001</v>
      </c>
      <c r="L13865" s="100" t="s">
        <v>1324</v>
      </c>
    </row>
    <row r="13866" spans="1:12" ht="56.25" customHeight="1">
      <c r="A13866" s="97" t="s">
        <v>1493</v>
      </c>
      <c r="B13866" s="122" t="s">
        <v>1493</v>
      </c>
      <c r="C13866" s="123">
        <v>42733</v>
      </c>
      <c r="D13866" s="97" t="s">
        <v>28899</v>
      </c>
      <c r="E13866" s="97" t="s">
        <v>13</v>
      </c>
      <c r="F13866" s="97">
        <v>364276</v>
      </c>
      <c r="G13866" s="97"/>
      <c r="H13866" s="124" t="s">
        <v>1494</v>
      </c>
      <c r="I13866" s="125">
        <v>6036060.4900000002</v>
      </c>
      <c r="J13866" s="125">
        <v>0</v>
      </c>
      <c r="K13866" s="126">
        <v>6036060.4900000002</v>
      </c>
      <c r="L13866" s="100" t="s">
        <v>1324</v>
      </c>
    </row>
    <row r="13867" spans="1:12" ht="56.25" customHeight="1">
      <c r="A13867" s="97" t="s">
        <v>1493</v>
      </c>
      <c r="B13867" s="122" t="s">
        <v>1493</v>
      </c>
      <c r="C13867" s="123">
        <v>42733</v>
      </c>
      <c r="D13867" s="97" t="s">
        <v>28900</v>
      </c>
      <c r="E13867" s="97" t="s">
        <v>13</v>
      </c>
      <c r="F13867" s="97">
        <v>364278</v>
      </c>
      <c r="G13867" s="97"/>
      <c r="H13867" s="124" t="s">
        <v>1494</v>
      </c>
      <c r="I13867" s="125">
        <v>6152.67</v>
      </c>
      <c r="J13867" s="125">
        <v>0</v>
      </c>
      <c r="K13867" s="126">
        <v>6152.67</v>
      </c>
      <c r="L13867" s="100" t="s">
        <v>1324</v>
      </c>
    </row>
    <row r="13868" spans="1:12" ht="56.25" customHeight="1">
      <c r="A13868" s="97" t="s">
        <v>1493</v>
      </c>
      <c r="B13868" s="122" t="s">
        <v>1493</v>
      </c>
      <c r="C13868" s="123">
        <v>42733</v>
      </c>
      <c r="D13868" s="97" t="s">
        <v>28901</v>
      </c>
      <c r="E13868" s="97" t="s">
        <v>13</v>
      </c>
      <c r="F13868" s="97">
        <v>364280</v>
      </c>
      <c r="G13868" s="97"/>
      <c r="H13868" s="124" t="s">
        <v>1494</v>
      </c>
      <c r="I13868" s="125">
        <v>975.29</v>
      </c>
      <c r="J13868" s="125">
        <v>0</v>
      </c>
      <c r="K13868" s="126">
        <v>975.29</v>
      </c>
      <c r="L13868" s="100" t="s">
        <v>1324</v>
      </c>
    </row>
    <row r="13869" spans="1:12" ht="56.25" customHeight="1">
      <c r="A13869" s="97" t="s">
        <v>1493</v>
      </c>
      <c r="B13869" s="122" t="s">
        <v>1493</v>
      </c>
      <c r="C13869" s="123">
        <v>42733</v>
      </c>
      <c r="D13869" s="97" t="s">
        <v>28902</v>
      </c>
      <c r="E13869" s="97" t="s">
        <v>13</v>
      </c>
      <c r="F13869" s="97">
        <v>364282</v>
      </c>
      <c r="G13869" s="97"/>
      <c r="H13869" s="124" t="s">
        <v>1494</v>
      </c>
      <c r="I13869" s="125">
        <v>2979.64</v>
      </c>
      <c r="J13869" s="125">
        <v>0</v>
      </c>
      <c r="K13869" s="126">
        <v>2979.64</v>
      </c>
      <c r="L13869" s="100" t="s">
        <v>1324</v>
      </c>
    </row>
    <row r="13870" spans="1:12" ht="56.25" customHeight="1">
      <c r="A13870" s="97" t="s">
        <v>1493</v>
      </c>
      <c r="B13870" s="122" t="s">
        <v>1493</v>
      </c>
      <c r="C13870" s="123">
        <v>42733</v>
      </c>
      <c r="D13870" s="97" t="s">
        <v>28903</v>
      </c>
      <c r="E13870" s="97" t="s">
        <v>13</v>
      </c>
      <c r="F13870" s="97">
        <v>364284</v>
      </c>
      <c r="G13870" s="97"/>
      <c r="H13870" s="124" t="s">
        <v>1494</v>
      </c>
      <c r="I13870" s="125">
        <v>12268.29</v>
      </c>
      <c r="J13870" s="125">
        <v>0</v>
      </c>
      <c r="K13870" s="126">
        <v>12268.29</v>
      </c>
      <c r="L13870" s="100" t="s">
        <v>1324</v>
      </c>
    </row>
    <row r="13871" spans="1:12" ht="56.25" customHeight="1">
      <c r="A13871" s="97" t="s">
        <v>1493</v>
      </c>
      <c r="B13871" s="122" t="s">
        <v>1493</v>
      </c>
      <c r="C13871" s="123">
        <v>42733</v>
      </c>
      <c r="D13871" s="97" t="s">
        <v>28904</v>
      </c>
      <c r="E13871" s="97" t="s">
        <v>13</v>
      </c>
      <c r="F13871" s="97">
        <v>364286</v>
      </c>
      <c r="G13871" s="97"/>
      <c r="H13871" s="124" t="s">
        <v>1494</v>
      </c>
      <c r="I13871" s="125">
        <v>12268.29</v>
      </c>
      <c r="J13871" s="125">
        <v>0</v>
      </c>
      <c r="K13871" s="126">
        <v>12268.29</v>
      </c>
      <c r="L13871" s="100" t="s">
        <v>1324</v>
      </c>
    </row>
    <row r="13872" spans="1:12" ht="56.25" customHeight="1">
      <c r="A13872" s="97" t="s">
        <v>1493</v>
      </c>
      <c r="B13872" s="122" t="s">
        <v>1493</v>
      </c>
      <c r="C13872" s="123">
        <v>42733</v>
      </c>
      <c r="D13872" s="97" t="s">
        <v>28905</v>
      </c>
      <c r="E13872" s="97" t="s">
        <v>13</v>
      </c>
      <c r="F13872" s="97">
        <v>364288</v>
      </c>
      <c r="G13872" s="97"/>
      <c r="H13872" s="124" t="s">
        <v>1494</v>
      </c>
      <c r="I13872" s="125">
        <v>12268.29</v>
      </c>
      <c r="J13872" s="125">
        <v>0</v>
      </c>
      <c r="K13872" s="126">
        <v>12268.29</v>
      </c>
      <c r="L13872" s="100" t="s">
        <v>1324</v>
      </c>
    </row>
    <row r="13873" spans="1:12" ht="56.25" customHeight="1">
      <c r="A13873" s="97" t="s">
        <v>1493</v>
      </c>
      <c r="B13873" s="122" t="s">
        <v>1493</v>
      </c>
      <c r="C13873" s="123">
        <v>42733</v>
      </c>
      <c r="D13873" s="97" t="s">
        <v>28906</v>
      </c>
      <c r="E13873" s="97" t="s">
        <v>13</v>
      </c>
      <c r="F13873" s="97">
        <v>364290</v>
      </c>
      <c r="G13873" s="97"/>
      <c r="H13873" s="124" t="s">
        <v>1494</v>
      </c>
      <c r="I13873" s="125">
        <v>12268.29</v>
      </c>
      <c r="J13873" s="125">
        <v>0</v>
      </c>
      <c r="K13873" s="126">
        <v>12268.29</v>
      </c>
      <c r="L13873" s="100" t="s">
        <v>1324</v>
      </c>
    </row>
    <row r="13874" spans="1:12" ht="56.25" customHeight="1">
      <c r="A13874" s="97" t="s">
        <v>1493</v>
      </c>
      <c r="B13874" s="122" t="s">
        <v>1493</v>
      </c>
      <c r="C13874" s="123">
        <v>42733</v>
      </c>
      <c r="D13874" s="97" t="s">
        <v>28863</v>
      </c>
      <c r="E13874" s="97" t="s">
        <v>13</v>
      </c>
      <c r="F13874" s="97">
        <v>364292</v>
      </c>
      <c r="G13874" s="97"/>
      <c r="H13874" s="124" t="s">
        <v>1494</v>
      </c>
      <c r="I13874" s="125">
        <v>5099.5200000000004</v>
      </c>
      <c r="J13874" s="125">
        <v>0</v>
      </c>
      <c r="K13874" s="126">
        <v>5099.5200000000004</v>
      </c>
      <c r="L13874" s="100" t="s">
        <v>1324</v>
      </c>
    </row>
    <row r="13875" spans="1:12" ht="56.25" customHeight="1">
      <c r="A13875" s="97" t="s">
        <v>1493</v>
      </c>
      <c r="B13875" s="122" t="s">
        <v>1493</v>
      </c>
      <c r="C13875" s="123">
        <v>42733</v>
      </c>
      <c r="D13875" s="97" t="s">
        <v>28864</v>
      </c>
      <c r="E13875" s="97" t="s">
        <v>13</v>
      </c>
      <c r="F13875" s="97">
        <v>364294</v>
      </c>
      <c r="G13875" s="97"/>
      <c r="H13875" s="124" t="s">
        <v>1494</v>
      </c>
      <c r="I13875" s="125">
        <v>2174.48</v>
      </c>
      <c r="J13875" s="125">
        <v>0</v>
      </c>
      <c r="K13875" s="126">
        <v>2174.48</v>
      </c>
      <c r="L13875" s="100" t="s">
        <v>1324</v>
      </c>
    </row>
    <row r="13876" spans="1:12" ht="56.25" customHeight="1">
      <c r="A13876" s="97" t="s">
        <v>1493</v>
      </c>
      <c r="B13876" s="122" t="s">
        <v>1493</v>
      </c>
      <c r="C13876" s="123">
        <v>42733</v>
      </c>
      <c r="D13876" s="97" t="s">
        <v>28865</v>
      </c>
      <c r="E13876" s="97" t="s">
        <v>13</v>
      </c>
      <c r="F13876" s="97">
        <v>364296</v>
      </c>
      <c r="G13876" s="97"/>
      <c r="H13876" s="124" t="s">
        <v>1494</v>
      </c>
      <c r="I13876" s="125">
        <v>344.72</v>
      </c>
      <c r="J13876" s="125">
        <v>0</v>
      </c>
      <c r="K13876" s="126">
        <v>344.72</v>
      </c>
      <c r="L13876" s="100" t="s">
        <v>1324</v>
      </c>
    </row>
    <row r="13877" spans="1:12" ht="56.25" customHeight="1">
      <c r="A13877" s="97" t="s">
        <v>1493</v>
      </c>
      <c r="B13877" s="122" t="s">
        <v>1493</v>
      </c>
      <c r="C13877" s="123">
        <v>42733</v>
      </c>
      <c r="D13877" s="97" t="s">
        <v>28866</v>
      </c>
      <c r="E13877" s="97" t="s">
        <v>13</v>
      </c>
      <c r="F13877" s="97">
        <v>364298</v>
      </c>
      <c r="G13877" s="97"/>
      <c r="H13877" s="124" t="s">
        <v>1494</v>
      </c>
      <c r="I13877" s="125">
        <v>4335.93</v>
      </c>
      <c r="J13877" s="125">
        <v>0</v>
      </c>
      <c r="K13877" s="126">
        <v>4335.93</v>
      </c>
      <c r="L13877" s="100" t="s">
        <v>1324</v>
      </c>
    </row>
    <row r="13878" spans="1:12" ht="56.25" customHeight="1">
      <c r="A13878" s="97" t="s">
        <v>1493</v>
      </c>
      <c r="B13878" s="122" t="s">
        <v>1493</v>
      </c>
      <c r="C13878" s="123">
        <v>42733</v>
      </c>
      <c r="D13878" s="97" t="s">
        <v>28867</v>
      </c>
      <c r="E13878" s="97" t="s">
        <v>13</v>
      </c>
      <c r="F13878" s="97">
        <v>364300</v>
      </c>
      <c r="G13878" s="97"/>
      <c r="H13878" s="124" t="s">
        <v>1494</v>
      </c>
      <c r="I13878" s="125">
        <v>4335.93</v>
      </c>
      <c r="J13878" s="125">
        <v>0</v>
      </c>
      <c r="K13878" s="126">
        <v>4335.93</v>
      </c>
      <c r="L13878" s="100" t="s">
        <v>1324</v>
      </c>
    </row>
    <row r="13879" spans="1:12" ht="56.25" customHeight="1">
      <c r="A13879" s="97" t="s">
        <v>1493</v>
      </c>
      <c r="B13879" s="122" t="s">
        <v>1493</v>
      </c>
      <c r="C13879" s="123">
        <v>42733</v>
      </c>
      <c r="D13879" s="97" t="s">
        <v>28868</v>
      </c>
      <c r="E13879" s="97" t="s">
        <v>13</v>
      </c>
      <c r="F13879" s="97">
        <v>364302</v>
      </c>
      <c r="G13879" s="97"/>
      <c r="H13879" s="124" t="s">
        <v>1494</v>
      </c>
      <c r="I13879" s="125">
        <v>4335.93</v>
      </c>
      <c r="J13879" s="125">
        <v>0</v>
      </c>
      <c r="K13879" s="126">
        <v>4335.93</v>
      </c>
      <c r="L13879" s="100" t="s">
        <v>1324</v>
      </c>
    </row>
    <row r="13880" spans="1:12" ht="56.25" customHeight="1">
      <c r="A13880" s="97" t="s">
        <v>1493</v>
      </c>
      <c r="B13880" s="122" t="s">
        <v>1493</v>
      </c>
      <c r="C13880" s="123">
        <v>42733</v>
      </c>
      <c r="D13880" s="97" t="s">
        <v>28869</v>
      </c>
      <c r="E13880" s="97" t="s">
        <v>13</v>
      </c>
      <c r="F13880" s="97">
        <v>364304</v>
      </c>
      <c r="G13880" s="97"/>
      <c r="H13880" s="124" t="s">
        <v>1494</v>
      </c>
      <c r="I13880" s="125">
        <v>4335.93</v>
      </c>
      <c r="J13880" s="125">
        <v>0</v>
      </c>
      <c r="K13880" s="126">
        <v>4335.93</v>
      </c>
      <c r="L13880" s="100" t="s">
        <v>1324</v>
      </c>
    </row>
    <row r="13881" spans="1:12" ht="56.25" customHeight="1">
      <c r="A13881" s="97" t="s">
        <v>1493</v>
      </c>
      <c r="B13881" s="122" t="s">
        <v>1493</v>
      </c>
      <c r="C13881" s="123">
        <v>42733</v>
      </c>
      <c r="D13881" s="97" t="s">
        <v>28870</v>
      </c>
      <c r="E13881" s="97" t="s">
        <v>13</v>
      </c>
      <c r="F13881" s="97">
        <v>364306</v>
      </c>
      <c r="G13881" s="97"/>
      <c r="H13881" s="124" t="s">
        <v>1494</v>
      </c>
      <c r="I13881" s="125">
        <v>39630.97</v>
      </c>
      <c r="J13881" s="125">
        <v>0</v>
      </c>
      <c r="K13881" s="126">
        <v>39630.97</v>
      </c>
      <c r="L13881" s="100" t="s">
        <v>1324</v>
      </c>
    </row>
    <row r="13882" spans="1:12" ht="56.25" customHeight="1">
      <c r="A13882" s="97" t="s">
        <v>1493</v>
      </c>
      <c r="B13882" s="122" t="s">
        <v>1493</v>
      </c>
      <c r="C13882" s="123">
        <v>42733</v>
      </c>
      <c r="D13882" s="97" t="s">
        <v>28871</v>
      </c>
      <c r="E13882" s="97" t="s">
        <v>13</v>
      </c>
      <c r="F13882" s="97">
        <v>364308</v>
      </c>
      <c r="G13882" s="97"/>
      <c r="H13882" s="124" t="s">
        <v>1494</v>
      </c>
      <c r="I13882" s="125">
        <v>16899.060000000001</v>
      </c>
      <c r="J13882" s="125">
        <v>0</v>
      </c>
      <c r="K13882" s="126">
        <v>16899.060000000001</v>
      </c>
      <c r="L13882" s="100" t="s">
        <v>1324</v>
      </c>
    </row>
    <row r="13883" spans="1:12" ht="56.25" customHeight="1">
      <c r="A13883" s="97" t="s">
        <v>1493</v>
      </c>
      <c r="B13883" s="122" t="s">
        <v>1493</v>
      </c>
      <c r="C13883" s="123">
        <v>42733</v>
      </c>
      <c r="D13883" s="97" t="s">
        <v>28872</v>
      </c>
      <c r="E13883" s="97" t="s">
        <v>13</v>
      </c>
      <c r="F13883" s="97">
        <v>364310</v>
      </c>
      <c r="G13883" s="97"/>
      <c r="H13883" s="124" t="s">
        <v>1494</v>
      </c>
      <c r="I13883" s="125">
        <v>2678.76</v>
      </c>
      <c r="J13883" s="125">
        <v>0</v>
      </c>
      <c r="K13883" s="126">
        <v>2678.76</v>
      </c>
      <c r="L13883" s="100" t="s">
        <v>1324</v>
      </c>
    </row>
    <row r="13884" spans="1:12" ht="56.25" customHeight="1">
      <c r="A13884" s="97" t="s">
        <v>1493</v>
      </c>
      <c r="B13884" s="122" t="s">
        <v>1493</v>
      </c>
      <c r="C13884" s="123">
        <v>42733</v>
      </c>
      <c r="D13884" s="97" t="s">
        <v>28873</v>
      </c>
      <c r="E13884" s="97" t="s">
        <v>13</v>
      </c>
      <c r="F13884" s="97">
        <v>364312</v>
      </c>
      <c r="G13884" s="97"/>
      <c r="H13884" s="124" t="s">
        <v>1494</v>
      </c>
      <c r="I13884" s="125">
        <v>33696.32</v>
      </c>
      <c r="J13884" s="125">
        <v>0</v>
      </c>
      <c r="K13884" s="126">
        <v>33696.32</v>
      </c>
      <c r="L13884" s="100" t="s">
        <v>1324</v>
      </c>
    </row>
    <row r="13885" spans="1:12" ht="56.25" customHeight="1">
      <c r="A13885" s="97" t="s">
        <v>1493</v>
      </c>
      <c r="B13885" s="122" t="s">
        <v>1493</v>
      </c>
      <c r="C13885" s="123">
        <v>42733</v>
      </c>
      <c r="D13885" s="97" t="s">
        <v>28874</v>
      </c>
      <c r="E13885" s="97" t="s">
        <v>13</v>
      </c>
      <c r="F13885" s="97">
        <v>364314</v>
      </c>
      <c r="G13885" s="97"/>
      <c r="H13885" s="124" t="s">
        <v>1494</v>
      </c>
      <c r="I13885" s="125">
        <v>33696.32</v>
      </c>
      <c r="J13885" s="125">
        <v>0</v>
      </c>
      <c r="K13885" s="126">
        <v>33696.32</v>
      </c>
      <c r="L13885" s="100" t="s">
        <v>1324</v>
      </c>
    </row>
    <row r="13886" spans="1:12" ht="56.25" customHeight="1">
      <c r="A13886" s="97" t="s">
        <v>1493</v>
      </c>
      <c r="B13886" s="122" t="s">
        <v>1493</v>
      </c>
      <c r="C13886" s="123">
        <v>42733</v>
      </c>
      <c r="D13886" s="97" t="s">
        <v>28875</v>
      </c>
      <c r="E13886" s="97" t="s">
        <v>13</v>
      </c>
      <c r="F13886" s="97">
        <v>364316</v>
      </c>
      <c r="G13886" s="97"/>
      <c r="H13886" s="124" t="s">
        <v>1494</v>
      </c>
      <c r="I13886" s="125">
        <v>33696.32</v>
      </c>
      <c r="J13886" s="125">
        <v>0</v>
      </c>
      <c r="K13886" s="126">
        <v>33696.32</v>
      </c>
      <c r="L13886" s="100" t="s">
        <v>1324</v>
      </c>
    </row>
    <row r="13887" spans="1:12" ht="56.25" customHeight="1">
      <c r="A13887" s="97" t="s">
        <v>1493</v>
      </c>
      <c r="B13887" s="122" t="s">
        <v>1493</v>
      </c>
      <c r="C13887" s="123">
        <v>42733</v>
      </c>
      <c r="D13887" s="97" t="s">
        <v>28876</v>
      </c>
      <c r="E13887" s="97" t="s">
        <v>13</v>
      </c>
      <c r="F13887" s="97">
        <v>364318</v>
      </c>
      <c r="G13887" s="97"/>
      <c r="H13887" s="124" t="s">
        <v>1494</v>
      </c>
      <c r="I13887" s="125">
        <v>33696.32</v>
      </c>
      <c r="J13887" s="125">
        <v>0</v>
      </c>
      <c r="K13887" s="126">
        <v>33696.32</v>
      </c>
      <c r="L13887" s="100" t="s">
        <v>1324</v>
      </c>
    </row>
    <row r="13888" spans="1:12" ht="56.25" customHeight="1">
      <c r="A13888" s="97" t="s">
        <v>1493</v>
      </c>
      <c r="B13888" s="122" t="s">
        <v>1493</v>
      </c>
      <c r="C13888" s="123">
        <v>42733</v>
      </c>
      <c r="D13888" s="97" t="s">
        <v>28877</v>
      </c>
      <c r="E13888" s="97" t="s">
        <v>13</v>
      </c>
      <c r="F13888" s="97">
        <v>364320</v>
      </c>
      <c r="G13888" s="97"/>
      <c r="H13888" s="124" t="s">
        <v>1494</v>
      </c>
      <c r="I13888" s="125">
        <v>40240.42</v>
      </c>
      <c r="J13888" s="125">
        <v>0</v>
      </c>
      <c r="K13888" s="126">
        <v>40240.42</v>
      </c>
      <c r="L13888" s="100" t="s">
        <v>1324</v>
      </c>
    </row>
    <row r="13889" spans="1:12" ht="56.25" customHeight="1">
      <c r="A13889" s="97" t="s">
        <v>1493</v>
      </c>
      <c r="B13889" s="122" t="s">
        <v>1493</v>
      </c>
      <c r="C13889" s="123">
        <v>42733</v>
      </c>
      <c r="D13889" s="97" t="s">
        <v>28878</v>
      </c>
      <c r="E13889" s="97" t="s">
        <v>13</v>
      </c>
      <c r="F13889" s="97">
        <v>364322</v>
      </c>
      <c r="G13889" s="97"/>
      <c r="H13889" s="124" t="s">
        <v>1494</v>
      </c>
      <c r="I13889" s="125">
        <v>3282.85</v>
      </c>
      <c r="J13889" s="125">
        <v>0</v>
      </c>
      <c r="K13889" s="126">
        <v>3282.85</v>
      </c>
      <c r="L13889" s="100" t="s">
        <v>1324</v>
      </c>
    </row>
    <row r="13890" spans="1:12" ht="56.25" customHeight="1">
      <c r="A13890" s="97" t="s">
        <v>1493</v>
      </c>
      <c r="B13890" s="122" t="s">
        <v>1493</v>
      </c>
      <c r="C13890" s="123">
        <v>42733</v>
      </c>
      <c r="D13890" s="97" t="s">
        <v>28879</v>
      </c>
      <c r="E13890" s="97" t="s">
        <v>13</v>
      </c>
      <c r="F13890" s="97">
        <v>364324</v>
      </c>
      <c r="G13890" s="97"/>
      <c r="H13890" s="124" t="s">
        <v>1494</v>
      </c>
      <c r="I13890" s="125">
        <v>2161.38</v>
      </c>
      <c r="J13890" s="125">
        <v>0</v>
      </c>
      <c r="K13890" s="126">
        <v>2161.38</v>
      </c>
      <c r="L13890" s="100" t="s">
        <v>1324</v>
      </c>
    </row>
    <row r="13891" spans="1:12" ht="56.25" customHeight="1">
      <c r="A13891" s="97" t="s">
        <v>1493</v>
      </c>
      <c r="B13891" s="122" t="s">
        <v>1493</v>
      </c>
      <c r="C13891" s="123">
        <v>42733</v>
      </c>
      <c r="D13891" s="97" t="s">
        <v>28880</v>
      </c>
      <c r="E13891" s="97" t="s">
        <v>13</v>
      </c>
      <c r="F13891" s="97">
        <v>364326</v>
      </c>
      <c r="G13891" s="97"/>
      <c r="H13891" s="124" t="s">
        <v>1494</v>
      </c>
      <c r="I13891" s="125">
        <v>11293</v>
      </c>
      <c r="J13891" s="125">
        <v>0</v>
      </c>
      <c r="K13891" s="126">
        <v>11293</v>
      </c>
      <c r="L13891" s="100" t="s">
        <v>1324</v>
      </c>
    </row>
    <row r="13892" spans="1:12" ht="56.25" customHeight="1">
      <c r="A13892" s="97" t="s">
        <v>1493</v>
      </c>
      <c r="B13892" s="122" t="s">
        <v>1493</v>
      </c>
      <c r="C13892" s="123">
        <v>42733</v>
      </c>
      <c r="D13892" s="97" t="s">
        <v>28881</v>
      </c>
      <c r="E13892" s="97" t="s">
        <v>13</v>
      </c>
      <c r="F13892" s="97">
        <v>364328</v>
      </c>
      <c r="G13892" s="97"/>
      <c r="H13892" s="124" t="s">
        <v>1494</v>
      </c>
      <c r="I13892" s="125">
        <v>6115.62</v>
      </c>
      <c r="J13892" s="125">
        <v>0</v>
      </c>
      <c r="K13892" s="126">
        <v>6115.62</v>
      </c>
      <c r="L13892" s="100" t="s">
        <v>1324</v>
      </c>
    </row>
    <row r="13893" spans="1:12" ht="56.25" customHeight="1">
      <c r="A13893" s="97" t="s">
        <v>1493</v>
      </c>
      <c r="B13893" s="122" t="s">
        <v>1493</v>
      </c>
      <c r="C13893" s="123">
        <v>42733</v>
      </c>
      <c r="D13893" s="97" t="s">
        <v>28882</v>
      </c>
      <c r="E13893" s="97" t="s">
        <v>13</v>
      </c>
      <c r="F13893" s="97">
        <v>364330</v>
      </c>
      <c r="G13893" s="97"/>
      <c r="H13893" s="124" t="s">
        <v>1494</v>
      </c>
      <c r="I13893" s="125">
        <v>16797.260000000002</v>
      </c>
      <c r="J13893" s="125">
        <v>0</v>
      </c>
      <c r="K13893" s="126">
        <v>16797.260000000002</v>
      </c>
      <c r="L13893" s="100" t="s">
        <v>1324</v>
      </c>
    </row>
    <row r="13894" spans="1:12" ht="56.25" customHeight="1">
      <c r="A13894" s="97" t="s">
        <v>1493</v>
      </c>
      <c r="B13894" s="122" t="s">
        <v>1493</v>
      </c>
      <c r="C13894" s="123">
        <v>42733</v>
      </c>
      <c r="D13894" s="97" t="s">
        <v>28883</v>
      </c>
      <c r="E13894" s="97" t="s">
        <v>13</v>
      </c>
      <c r="F13894" s="97">
        <v>364332</v>
      </c>
      <c r="G13894" s="97"/>
      <c r="H13894" s="124" t="s">
        <v>1494</v>
      </c>
      <c r="I13894" s="125">
        <v>31017.56</v>
      </c>
      <c r="J13894" s="125">
        <v>0</v>
      </c>
      <c r="K13894" s="126">
        <v>31017.56</v>
      </c>
      <c r="L13894" s="100" t="s">
        <v>1324</v>
      </c>
    </row>
    <row r="13895" spans="1:12" ht="56.25" customHeight="1">
      <c r="A13895" s="97" t="s">
        <v>1493</v>
      </c>
      <c r="B13895" s="122" t="s">
        <v>1493</v>
      </c>
      <c r="C13895" s="123">
        <v>42733</v>
      </c>
      <c r="D13895" s="97" t="s">
        <v>28884</v>
      </c>
      <c r="E13895" s="97" t="s">
        <v>13</v>
      </c>
      <c r="F13895" s="97">
        <v>364334</v>
      </c>
      <c r="G13895" s="97"/>
      <c r="H13895" s="124" t="s">
        <v>1494</v>
      </c>
      <c r="I13895" s="125">
        <v>25512.41</v>
      </c>
      <c r="J13895" s="125">
        <v>0</v>
      </c>
      <c r="K13895" s="126">
        <v>25512.41</v>
      </c>
      <c r="L13895" s="100" t="s">
        <v>1324</v>
      </c>
    </row>
    <row r="13896" spans="1:12" ht="56.25" customHeight="1">
      <c r="A13896" s="97" t="s">
        <v>641</v>
      </c>
      <c r="B13896" s="122" t="s">
        <v>653</v>
      </c>
      <c r="C13896" s="123">
        <v>42380</v>
      </c>
      <c r="D13896" s="97" t="s">
        <v>17757</v>
      </c>
      <c r="E13896" s="97" t="s">
        <v>3</v>
      </c>
      <c r="F13896" s="97">
        <v>1339232</v>
      </c>
      <c r="G13896" s="97"/>
      <c r="H13896" s="124" t="s">
        <v>4494</v>
      </c>
      <c r="I13896" s="125">
        <v>0</v>
      </c>
      <c r="J13896" s="125">
        <v>16854.760000000002</v>
      </c>
      <c r="K13896" s="126">
        <v>16854.760000000002</v>
      </c>
      <c r="L13896" s="100" t="s">
        <v>1324</v>
      </c>
    </row>
    <row r="13897" spans="1:12" ht="56.25" customHeight="1">
      <c r="A13897" s="97" t="s">
        <v>641</v>
      </c>
      <c r="B13897" s="122" t="s">
        <v>653</v>
      </c>
      <c r="C13897" s="123">
        <v>42380</v>
      </c>
      <c r="D13897" s="97" t="s">
        <v>17759</v>
      </c>
      <c r="E13897" s="97" t="s">
        <v>3</v>
      </c>
      <c r="F13897" s="97">
        <v>1339267</v>
      </c>
      <c r="G13897" s="97"/>
      <c r="H13897" s="124" t="s">
        <v>4497</v>
      </c>
      <c r="I13897" s="125">
        <v>0</v>
      </c>
      <c r="J13897" s="125">
        <v>152436.46</v>
      </c>
      <c r="K13897" s="126">
        <v>152436.46</v>
      </c>
      <c r="L13897" s="100" t="s">
        <v>1324</v>
      </c>
    </row>
    <row r="13898" spans="1:12" ht="56.25" customHeight="1">
      <c r="A13898" s="97" t="s">
        <v>641</v>
      </c>
      <c r="B13898" s="122" t="s">
        <v>653</v>
      </c>
      <c r="C13898" s="123">
        <v>42380</v>
      </c>
      <c r="D13898" s="97" t="s">
        <v>17760</v>
      </c>
      <c r="E13898" s="97" t="s">
        <v>3</v>
      </c>
      <c r="F13898" s="97">
        <v>1339270</v>
      </c>
      <c r="G13898" s="97"/>
      <c r="H13898" s="124" t="s">
        <v>4498</v>
      </c>
      <c r="I13898" s="125">
        <v>0</v>
      </c>
      <c r="J13898" s="125">
        <v>1347.4</v>
      </c>
      <c r="K13898" s="126">
        <v>1347.4</v>
      </c>
      <c r="L13898" s="100" t="s">
        <v>1324</v>
      </c>
    </row>
    <row r="13899" spans="1:12" ht="56.25" customHeight="1">
      <c r="A13899" s="97" t="s">
        <v>641</v>
      </c>
      <c r="B13899" s="122" t="s">
        <v>653</v>
      </c>
      <c r="C13899" s="123">
        <v>42382</v>
      </c>
      <c r="D13899" s="97" t="s">
        <v>17797</v>
      </c>
      <c r="E13899" s="97" t="s">
        <v>3</v>
      </c>
      <c r="F13899" s="97">
        <v>1340122</v>
      </c>
      <c r="G13899" s="97"/>
      <c r="H13899" s="124" t="s">
        <v>4538</v>
      </c>
      <c r="I13899" s="125">
        <v>0</v>
      </c>
      <c r="J13899" s="125">
        <v>4899.54</v>
      </c>
      <c r="K13899" s="126">
        <v>4899.54</v>
      </c>
      <c r="L13899" s="100" t="s">
        <v>1324</v>
      </c>
    </row>
    <row r="13900" spans="1:12" ht="56.25" customHeight="1">
      <c r="A13900" s="97" t="s">
        <v>641</v>
      </c>
      <c r="B13900" s="122" t="s">
        <v>653</v>
      </c>
      <c r="C13900" s="123">
        <v>42382</v>
      </c>
      <c r="D13900" s="97" t="s">
        <v>17798</v>
      </c>
      <c r="E13900" s="97" t="s">
        <v>3</v>
      </c>
      <c r="F13900" s="97">
        <v>1340123</v>
      </c>
      <c r="G13900" s="97"/>
      <c r="H13900" s="124" t="s">
        <v>4539</v>
      </c>
      <c r="I13900" s="125">
        <v>0</v>
      </c>
      <c r="J13900" s="125">
        <v>24899.260000000002</v>
      </c>
      <c r="K13900" s="126">
        <v>24899.260000000002</v>
      </c>
      <c r="L13900" s="100" t="s">
        <v>1324</v>
      </c>
    </row>
    <row r="13901" spans="1:12" ht="56.25" customHeight="1">
      <c r="A13901" s="97" t="s">
        <v>641</v>
      </c>
      <c r="B13901" s="122" t="s">
        <v>653</v>
      </c>
      <c r="C13901" s="123">
        <v>42382</v>
      </c>
      <c r="D13901" s="97" t="s">
        <v>17799</v>
      </c>
      <c r="E13901" s="97" t="s">
        <v>3</v>
      </c>
      <c r="F13901" s="97">
        <v>1340124</v>
      </c>
      <c r="G13901" s="97"/>
      <c r="H13901" s="124" t="s">
        <v>4540</v>
      </c>
      <c r="I13901" s="125">
        <v>0</v>
      </c>
      <c r="J13901" s="125">
        <v>319.66000000000003</v>
      </c>
      <c r="K13901" s="126">
        <v>319.66000000000003</v>
      </c>
      <c r="L13901" s="100" t="s">
        <v>1324</v>
      </c>
    </row>
    <row r="13902" spans="1:12" ht="56.25" customHeight="1">
      <c r="A13902" s="97" t="s">
        <v>641</v>
      </c>
      <c r="B13902" s="122" t="s">
        <v>653</v>
      </c>
      <c r="C13902" s="123">
        <v>42382</v>
      </c>
      <c r="D13902" s="97" t="s">
        <v>17800</v>
      </c>
      <c r="E13902" s="97" t="s">
        <v>3</v>
      </c>
      <c r="F13902" s="97">
        <v>1340125</v>
      </c>
      <c r="G13902" s="97"/>
      <c r="H13902" s="124" t="s">
        <v>4541</v>
      </c>
      <c r="I13902" s="125">
        <v>0</v>
      </c>
      <c r="J13902" s="125">
        <v>2320</v>
      </c>
      <c r="K13902" s="126">
        <v>2320</v>
      </c>
      <c r="L13902" s="100" t="s">
        <v>1324</v>
      </c>
    </row>
    <row r="13903" spans="1:12" ht="56.25" customHeight="1">
      <c r="A13903" s="97" t="s">
        <v>641</v>
      </c>
      <c r="B13903" s="122" t="s">
        <v>653</v>
      </c>
      <c r="C13903" s="123">
        <v>42382</v>
      </c>
      <c r="D13903" s="97" t="s">
        <v>17801</v>
      </c>
      <c r="E13903" s="97" t="s">
        <v>3</v>
      </c>
      <c r="F13903" s="97">
        <v>1340127</v>
      </c>
      <c r="G13903" s="97"/>
      <c r="H13903" s="124" t="s">
        <v>4542</v>
      </c>
      <c r="I13903" s="125">
        <v>0</v>
      </c>
      <c r="J13903" s="125">
        <v>5322</v>
      </c>
      <c r="K13903" s="126">
        <v>5322</v>
      </c>
      <c r="L13903" s="100" t="s">
        <v>1324</v>
      </c>
    </row>
    <row r="13904" spans="1:12" ht="56.25" customHeight="1">
      <c r="A13904" s="97" t="s">
        <v>641</v>
      </c>
      <c r="B13904" s="122" t="s">
        <v>653</v>
      </c>
      <c r="C13904" s="123">
        <v>42382</v>
      </c>
      <c r="D13904" s="97" t="s">
        <v>17811</v>
      </c>
      <c r="E13904" s="97" t="s">
        <v>3</v>
      </c>
      <c r="F13904" s="97">
        <v>1340196</v>
      </c>
      <c r="G13904" s="97"/>
      <c r="H13904" s="124" t="s">
        <v>4552</v>
      </c>
      <c r="I13904" s="125">
        <v>0</v>
      </c>
      <c r="J13904" s="125">
        <v>371</v>
      </c>
      <c r="K13904" s="126">
        <v>371</v>
      </c>
      <c r="L13904" s="100" t="s">
        <v>1324</v>
      </c>
    </row>
    <row r="13905" spans="1:12" ht="56.25" customHeight="1">
      <c r="A13905" s="97" t="s">
        <v>641</v>
      </c>
      <c r="B13905" s="122" t="s">
        <v>653</v>
      </c>
      <c r="C13905" s="123">
        <v>42388</v>
      </c>
      <c r="D13905" s="97" t="s">
        <v>17881</v>
      </c>
      <c r="E13905" s="97" t="s">
        <v>3</v>
      </c>
      <c r="F13905" s="97">
        <v>1342138</v>
      </c>
      <c r="G13905" s="97"/>
      <c r="H13905" s="124" t="s">
        <v>4625</v>
      </c>
      <c r="I13905" s="125">
        <v>0</v>
      </c>
      <c r="J13905" s="125">
        <v>21819.100000000002</v>
      </c>
      <c r="K13905" s="126">
        <v>21819.100000000002</v>
      </c>
      <c r="L13905" s="100" t="s">
        <v>1324</v>
      </c>
    </row>
    <row r="13906" spans="1:12" ht="56.25" customHeight="1">
      <c r="A13906" s="97" t="s">
        <v>641</v>
      </c>
      <c r="B13906" s="122" t="s">
        <v>653</v>
      </c>
      <c r="C13906" s="123">
        <v>42388</v>
      </c>
      <c r="D13906" s="97" t="s">
        <v>17882</v>
      </c>
      <c r="E13906" s="97" t="s">
        <v>3</v>
      </c>
      <c r="F13906" s="97">
        <v>1342142</v>
      </c>
      <c r="G13906" s="97"/>
      <c r="H13906" s="124" t="s">
        <v>4626</v>
      </c>
      <c r="I13906" s="125">
        <v>0</v>
      </c>
      <c r="J13906" s="125">
        <v>1663.3600000000001</v>
      </c>
      <c r="K13906" s="126">
        <v>1663.3600000000001</v>
      </c>
      <c r="L13906" s="100" t="s">
        <v>1324</v>
      </c>
    </row>
    <row r="13907" spans="1:12" ht="56.25" customHeight="1">
      <c r="A13907" s="97" t="s">
        <v>641</v>
      </c>
      <c r="B13907" s="122" t="s">
        <v>653</v>
      </c>
      <c r="C13907" s="123">
        <v>42388</v>
      </c>
      <c r="D13907" s="97" t="s">
        <v>17883</v>
      </c>
      <c r="E13907" s="97" t="s">
        <v>3</v>
      </c>
      <c r="F13907" s="97">
        <v>1342152</v>
      </c>
      <c r="G13907" s="97"/>
      <c r="H13907" s="124" t="s">
        <v>4627</v>
      </c>
      <c r="I13907" s="125">
        <v>0</v>
      </c>
      <c r="J13907" s="125">
        <v>15064.41</v>
      </c>
      <c r="K13907" s="126">
        <v>15064.41</v>
      </c>
      <c r="L13907" s="100" t="s">
        <v>1324</v>
      </c>
    </row>
    <row r="13908" spans="1:12" ht="56.25" customHeight="1">
      <c r="A13908" s="97" t="s">
        <v>641</v>
      </c>
      <c r="B13908" s="122" t="s">
        <v>653</v>
      </c>
      <c r="C13908" s="123">
        <v>42388</v>
      </c>
      <c r="D13908" s="97" t="s">
        <v>17884</v>
      </c>
      <c r="E13908" s="97" t="s">
        <v>3</v>
      </c>
      <c r="F13908" s="97">
        <v>1342156</v>
      </c>
      <c r="G13908" s="97"/>
      <c r="H13908" s="124" t="s">
        <v>4628</v>
      </c>
      <c r="I13908" s="125">
        <v>0</v>
      </c>
      <c r="J13908" s="125">
        <v>35913</v>
      </c>
      <c r="K13908" s="126">
        <v>35913</v>
      </c>
      <c r="L13908" s="100" t="s">
        <v>1324</v>
      </c>
    </row>
    <row r="13909" spans="1:12" ht="56.25" customHeight="1">
      <c r="A13909" s="97" t="s">
        <v>641</v>
      </c>
      <c r="B13909" s="122" t="s">
        <v>653</v>
      </c>
      <c r="C13909" s="123">
        <v>42389</v>
      </c>
      <c r="D13909" s="97" t="s">
        <v>17902</v>
      </c>
      <c r="E13909" s="97" t="s">
        <v>3</v>
      </c>
      <c r="F13909" s="97">
        <v>1342602</v>
      </c>
      <c r="G13909" s="97"/>
      <c r="H13909" s="124" t="s">
        <v>4646</v>
      </c>
      <c r="I13909" s="125">
        <v>0</v>
      </c>
      <c r="J13909" s="125">
        <v>187.4</v>
      </c>
      <c r="K13909" s="126">
        <v>187.4</v>
      </c>
      <c r="L13909" s="100" t="s">
        <v>1324</v>
      </c>
    </row>
    <row r="13910" spans="1:12" ht="56.25" customHeight="1">
      <c r="A13910" s="97" t="s">
        <v>641</v>
      </c>
      <c r="B13910" s="122" t="s">
        <v>653</v>
      </c>
      <c r="C13910" s="123">
        <v>42389</v>
      </c>
      <c r="D13910" s="97" t="s">
        <v>17903</v>
      </c>
      <c r="E13910" s="97" t="s">
        <v>3</v>
      </c>
      <c r="F13910" s="97">
        <v>1342603</v>
      </c>
      <c r="G13910" s="97"/>
      <c r="H13910" s="124" t="s">
        <v>4647</v>
      </c>
      <c r="I13910" s="125">
        <v>0</v>
      </c>
      <c r="J13910" s="125">
        <v>19035.560000000001</v>
      </c>
      <c r="K13910" s="126">
        <v>19035.560000000001</v>
      </c>
      <c r="L13910" s="100" t="s">
        <v>1324</v>
      </c>
    </row>
    <row r="13911" spans="1:12" ht="56.25" customHeight="1">
      <c r="A13911" s="97" t="s">
        <v>641</v>
      </c>
      <c r="B13911" s="122" t="s">
        <v>653</v>
      </c>
      <c r="C13911" s="123">
        <v>42389</v>
      </c>
      <c r="D13911" s="97" t="s">
        <v>17904</v>
      </c>
      <c r="E13911" s="97" t="s">
        <v>3</v>
      </c>
      <c r="F13911" s="97">
        <v>1342606</v>
      </c>
      <c r="G13911" s="97"/>
      <c r="H13911" s="124" t="s">
        <v>4648</v>
      </c>
      <c r="I13911" s="125">
        <v>0</v>
      </c>
      <c r="J13911" s="125">
        <v>10014.15</v>
      </c>
      <c r="K13911" s="126">
        <v>10014.15</v>
      </c>
      <c r="L13911" s="100" t="s">
        <v>1324</v>
      </c>
    </row>
    <row r="13912" spans="1:12" ht="56.25" customHeight="1">
      <c r="A13912" s="97" t="s">
        <v>641</v>
      </c>
      <c r="B13912" s="122" t="s">
        <v>653</v>
      </c>
      <c r="C13912" s="123">
        <v>42395</v>
      </c>
      <c r="D13912" s="97" t="s">
        <v>17947</v>
      </c>
      <c r="E13912" s="97" t="s">
        <v>3</v>
      </c>
      <c r="F13912" s="97">
        <v>1344212</v>
      </c>
      <c r="G13912" s="97"/>
      <c r="H13912" s="124" t="s">
        <v>4693</v>
      </c>
      <c r="I13912" s="125">
        <v>0</v>
      </c>
      <c r="J13912" s="125">
        <v>5070</v>
      </c>
      <c r="K13912" s="126">
        <v>5070</v>
      </c>
      <c r="L13912" s="100" t="s">
        <v>1324</v>
      </c>
    </row>
    <row r="13913" spans="1:12" ht="56.25" customHeight="1">
      <c r="A13913" s="97" t="s">
        <v>641</v>
      </c>
      <c r="B13913" s="122" t="s">
        <v>653</v>
      </c>
      <c r="C13913" s="123">
        <v>42395</v>
      </c>
      <c r="D13913" s="97" t="s">
        <v>17950</v>
      </c>
      <c r="E13913" s="97" t="s">
        <v>3</v>
      </c>
      <c r="F13913" s="97">
        <v>1344218</v>
      </c>
      <c r="G13913" s="97"/>
      <c r="H13913" s="124" t="s">
        <v>4696</v>
      </c>
      <c r="I13913" s="125">
        <v>0</v>
      </c>
      <c r="J13913" s="125">
        <v>5644.4400000000005</v>
      </c>
      <c r="K13913" s="126">
        <v>5644.4400000000005</v>
      </c>
      <c r="L13913" s="100" t="s">
        <v>1324</v>
      </c>
    </row>
    <row r="13914" spans="1:12" ht="56.25" customHeight="1">
      <c r="A13914" s="97" t="s">
        <v>641</v>
      </c>
      <c r="B13914" s="122" t="s">
        <v>653</v>
      </c>
      <c r="C13914" s="123">
        <v>42395</v>
      </c>
      <c r="D13914" s="97" t="s">
        <v>17951</v>
      </c>
      <c r="E13914" s="97" t="s">
        <v>3</v>
      </c>
      <c r="F13914" s="97">
        <v>1344223</v>
      </c>
      <c r="G13914" s="97"/>
      <c r="H13914" s="124" t="s">
        <v>4697</v>
      </c>
      <c r="I13914" s="125">
        <v>0</v>
      </c>
      <c r="J13914" s="125">
        <v>1272.81</v>
      </c>
      <c r="K13914" s="126">
        <v>1272.81</v>
      </c>
      <c r="L13914" s="100" t="s">
        <v>1324</v>
      </c>
    </row>
    <row r="13915" spans="1:12" ht="56.25" customHeight="1">
      <c r="A13915" s="97" t="s">
        <v>641</v>
      </c>
      <c r="B13915" s="122" t="s">
        <v>653</v>
      </c>
      <c r="C13915" s="123">
        <v>42395</v>
      </c>
      <c r="D13915" s="97" t="s">
        <v>17954</v>
      </c>
      <c r="E13915" s="97" t="s">
        <v>3</v>
      </c>
      <c r="F13915" s="97">
        <v>1344227</v>
      </c>
      <c r="G13915" s="97"/>
      <c r="H13915" s="124" t="s">
        <v>4699</v>
      </c>
      <c r="I13915" s="125">
        <v>0</v>
      </c>
      <c r="J13915" s="125">
        <v>7234.85</v>
      </c>
      <c r="K13915" s="126">
        <v>7234.85</v>
      </c>
      <c r="L13915" s="100" t="s">
        <v>1324</v>
      </c>
    </row>
    <row r="13916" spans="1:12" ht="56.25" customHeight="1">
      <c r="A13916" s="97" t="s">
        <v>641</v>
      </c>
      <c r="B13916" s="122" t="s">
        <v>653</v>
      </c>
      <c r="C13916" s="123">
        <v>42396</v>
      </c>
      <c r="D13916" s="97" t="s">
        <v>17965</v>
      </c>
      <c r="E13916" s="97" t="s">
        <v>3</v>
      </c>
      <c r="F13916" s="97">
        <v>1344679</v>
      </c>
      <c r="G13916" s="97"/>
      <c r="H13916" s="124" t="s">
        <v>4711</v>
      </c>
      <c r="I13916" s="125">
        <v>0</v>
      </c>
      <c r="J13916" s="125">
        <v>568.87</v>
      </c>
      <c r="K13916" s="126">
        <v>568.87</v>
      </c>
      <c r="L13916" s="100" t="s">
        <v>1324</v>
      </c>
    </row>
    <row r="13917" spans="1:12" ht="56.25" customHeight="1">
      <c r="A13917" s="97" t="s">
        <v>641</v>
      </c>
      <c r="B13917" s="122" t="s">
        <v>653</v>
      </c>
      <c r="C13917" s="123">
        <v>42396</v>
      </c>
      <c r="D13917" s="97" t="s">
        <v>17966</v>
      </c>
      <c r="E13917" s="97" t="s">
        <v>3</v>
      </c>
      <c r="F13917" s="97">
        <v>1344683</v>
      </c>
      <c r="G13917" s="97"/>
      <c r="H13917" s="124" t="s">
        <v>4712</v>
      </c>
      <c r="I13917" s="125">
        <v>0</v>
      </c>
      <c r="J13917" s="125">
        <v>1141</v>
      </c>
      <c r="K13917" s="126">
        <v>1141</v>
      </c>
      <c r="L13917" s="100" t="s">
        <v>1324</v>
      </c>
    </row>
    <row r="13918" spans="1:12" ht="56.25" customHeight="1">
      <c r="A13918" s="97" t="s">
        <v>641</v>
      </c>
      <c r="B13918" s="122" t="s">
        <v>653</v>
      </c>
      <c r="C13918" s="123">
        <v>42404</v>
      </c>
      <c r="D13918" s="97" t="s">
        <v>18074</v>
      </c>
      <c r="E13918" s="97" t="s">
        <v>3</v>
      </c>
      <c r="F13918" s="97">
        <v>1347602</v>
      </c>
      <c r="G13918" s="97"/>
      <c r="H13918" s="124" t="s">
        <v>4825</v>
      </c>
      <c r="I13918" s="125">
        <v>0</v>
      </c>
      <c r="J13918" s="125">
        <v>20698.73</v>
      </c>
      <c r="K13918" s="126">
        <v>20698.73</v>
      </c>
      <c r="L13918" s="100" t="s">
        <v>1324</v>
      </c>
    </row>
    <row r="13919" spans="1:12" ht="56.25" customHeight="1">
      <c r="A13919" s="97" t="s">
        <v>641</v>
      </c>
      <c r="B13919" s="122" t="s">
        <v>653</v>
      </c>
      <c r="C13919" s="123">
        <v>42404</v>
      </c>
      <c r="D13919" s="97" t="s">
        <v>18079</v>
      </c>
      <c r="E13919" s="97" t="s">
        <v>3</v>
      </c>
      <c r="F13919" s="97">
        <v>1347675</v>
      </c>
      <c r="G13919" s="97"/>
      <c r="H13919" s="124" t="s">
        <v>4831</v>
      </c>
      <c r="I13919" s="125">
        <v>0</v>
      </c>
      <c r="J13919" s="125">
        <v>5959.29</v>
      </c>
      <c r="K13919" s="126">
        <v>5959.29</v>
      </c>
      <c r="L13919" s="100" t="s">
        <v>1324</v>
      </c>
    </row>
    <row r="13920" spans="1:12" ht="56.25" customHeight="1">
      <c r="A13920" s="97" t="s">
        <v>641</v>
      </c>
      <c r="B13920" s="122" t="s">
        <v>653</v>
      </c>
      <c r="C13920" s="123">
        <v>42410</v>
      </c>
      <c r="D13920" s="97" t="s">
        <v>18095</v>
      </c>
      <c r="E13920" s="97" t="s">
        <v>3</v>
      </c>
      <c r="F13920" s="97">
        <v>1348300</v>
      </c>
      <c r="G13920" s="97"/>
      <c r="H13920" s="124" t="s">
        <v>4848</v>
      </c>
      <c r="I13920" s="125">
        <v>0</v>
      </c>
      <c r="J13920" s="125">
        <v>1481.3</v>
      </c>
      <c r="K13920" s="126">
        <v>1481.3</v>
      </c>
      <c r="L13920" s="100" t="s">
        <v>1324</v>
      </c>
    </row>
    <row r="13921" spans="1:12" ht="56.25" customHeight="1">
      <c r="A13921" s="97" t="s">
        <v>641</v>
      </c>
      <c r="B13921" s="122" t="s">
        <v>653</v>
      </c>
      <c r="C13921" s="123">
        <v>42410</v>
      </c>
      <c r="D13921" s="97" t="s">
        <v>18096</v>
      </c>
      <c r="E13921" s="97" t="s">
        <v>3</v>
      </c>
      <c r="F13921" s="97">
        <v>1348302</v>
      </c>
      <c r="G13921" s="97"/>
      <c r="H13921" s="124" t="s">
        <v>4849</v>
      </c>
      <c r="I13921" s="125">
        <v>0</v>
      </c>
      <c r="J13921" s="125">
        <v>4137.3</v>
      </c>
      <c r="K13921" s="126">
        <v>4137.3</v>
      </c>
      <c r="L13921" s="100" t="s">
        <v>1324</v>
      </c>
    </row>
    <row r="13922" spans="1:12" ht="56.25" customHeight="1">
      <c r="A13922" s="97" t="s">
        <v>641</v>
      </c>
      <c r="B13922" s="122" t="s">
        <v>653</v>
      </c>
      <c r="C13922" s="123">
        <v>42412</v>
      </c>
      <c r="D13922" s="97" t="s">
        <v>18108</v>
      </c>
      <c r="E13922" s="97" t="s">
        <v>3</v>
      </c>
      <c r="F13922" s="97">
        <v>1349830</v>
      </c>
      <c r="G13922" s="97"/>
      <c r="H13922" s="124" t="s">
        <v>4862</v>
      </c>
      <c r="I13922" s="125">
        <v>0</v>
      </c>
      <c r="J13922" s="125">
        <v>3214</v>
      </c>
      <c r="K13922" s="126">
        <v>3214</v>
      </c>
      <c r="L13922" s="100" t="s">
        <v>1324</v>
      </c>
    </row>
    <row r="13923" spans="1:12" ht="56.25" customHeight="1">
      <c r="A13923" s="97" t="s">
        <v>641</v>
      </c>
      <c r="B13923" s="122" t="s">
        <v>653</v>
      </c>
      <c r="C13923" s="123">
        <v>42412</v>
      </c>
      <c r="D13923" s="97" t="s">
        <v>18109</v>
      </c>
      <c r="E13923" s="97" t="s">
        <v>3</v>
      </c>
      <c r="F13923" s="97">
        <v>1349835</v>
      </c>
      <c r="G13923" s="97"/>
      <c r="H13923" s="124" t="s">
        <v>4863</v>
      </c>
      <c r="I13923" s="125">
        <v>0</v>
      </c>
      <c r="J13923" s="125">
        <v>3515.03</v>
      </c>
      <c r="K13923" s="126">
        <v>3515.03</v>
      </c>
      <c r="L13923" s="100" t="s">
        <v>1324</v>
      </c>
    </row>
    <row r="13924" spans="1:12" ht="56.25" customHeight="1">
      <c r="A13924" s="97" t="s">
        <v>641</v>
      </c>
      <c r="B13924" s="122" t="s">
        <v>653</v>
      </c>
      <c r="C13924" s="123">
        <v>42416</v>
      </c>
      <c r="D13924" s="97" t="s">
        <v>18119</v>
      </c>
      <c r="E13924" s="97" t="s">
        <v>3</v>
      </c>
      <c r="F13924" s="97">
        <v>1350758</v>
      </c>
      <c r="G13924" s="97"/>
      <c r="H13924" s="124" t="s">
        <v>4873</v>
      </c>
      <c r="I13924" s="125">
        <v>0</v>
      </c>
      <c r="J13924" s="125">
        <v>738.71</v>
      </c>
      <c r="K13924" s="126">
        <v>738.71</v>
      </c>
      <c r="L13924" s="100" t="s">
        <v>1324</v>
      </c>
    </row>
    <row r="13925" spans="1:12" ht="56.25" customHeight="1">
      <c r="A13925" s="97" t="s">
        <v>641</v>
      </c>
      <c r="B13925" s="122" t="s">
        <v>653</v>
      </c>
      <c r="C13925" s="123">
        <v>42416</v>
      </c>
      <c r="D13925" s="97" t="s">
        <v>18120</v>
      </c>
      <c r="E13925" s="97" t="s">
        <v>3</v>
      </c>
      <c r="F13925" s="97">
        <v>1350759</v>
      </c>
      <c r="G13925" s="97"/>
      <c r="H13925" s="124" t="s">
        <v>4874</v>
      </c>
      <c r="I13925" s="125">
        <v>0</v>
      </c>
      <c r="J13925" s="125">
        <v>4694.72</v>
      </c>
      <c r="K13925" s="126">
        <v>4694.72</v>
      </c>
      <c r="L13925" s="100" t="s">
        <v>1324</v>
      </c>
    </row>
    <row r="13926" spans="1:12" ht="56.25" customHeight="1">
      <c r="A13926" s="97" t="s">
        <v>641</v>
      </c>
      <c r="B13926" s="122" t="s">
        <v>653</v>
      </c>
      <c r="C13926" s="123">
        <v>42418</v>
      </c>
      <c r="D13926" s="97" t="s">
        <v>18142</v>
      </c>
      <c r="E13926" s="97" t="s">
        <v>3</v>
      </c>
      <c r="F13926" s="97">
        <v>1351542</v>
      </c>
      <c r="G13926" s="97"/>
      <c r="H13926" s="124" t="s">
        <v>4894</v>
      </c>
      <c r="I13926" s="125">
        <v>0</v>
      </c>
      <c r="J13926" s="125">
        <v>12498.9</v>
      </c>
      <c r="K13926" s="126">
        <v>12498.9</v>
      </c>
      <c r="L13926" s="100" t="s">
        <v>1324</v>
      </c>
    </row>
    <row r="13927" spans="1:12" ht="56.25" customHeight="1">
      <c r="A13927" s="97" t="s">
        <v>641</v>
      </c>
      <c r="B13927" s="122" t="s">
        <v>653</v>
      </c>
      <c r="C13927" s="123">
        <v>42418</v>
      </c>
      <c r="D13927" s="97" t="s">
        <v>18143</v>
      </c>
      <c r="E13927" s="97" t="s">
        <v>3</v>
      </c>
      <c r="F13927" s="97">
        <v>1351545</v>
      </c>
      <c r="G13927" s="97"/>
      <c r="H13927" s="124" t="s">
        <v>4895</v>
      </c>
      <c r="I13927" s="125">
        <v>0</v>
      </c>
      <c r="J13927" s="125">
        <v>4957.74</v>
      </c>
      <c r="K13927" s="126">
        <v>4957.74</v>
      </c>
      <c r="L13927" s="100" t="s">
        <v>1324</v>
      </c>
    </row>
    <row r="13928" spans="1:12" ht="56.25" customHeight="1">
      <c r="A13928" s="97" t="s">
        <v>641</v>
      </c>
      <c r="B13928" s="122" t="s">
        <v>653</v>
      </c>
      <c r="C13928" s="123">
        <v>42418</v>
      </c>
      <c r="D13928" s="97" t="s">
        <v>18144</v>
      </c>
      <c r="E13928" s="97" t="s">
        <v>3</v>
      </c>
      <c r="F13928" s="97">
        <v>1351547</v>
      </c>
      <c r="G13928" s="97"/>
      <c r="H13928" s="124" t="s">
        <v>4896</v>
      </c>
      <c r="I13928" s="125">
        <v>0</v>
      </c>
      <c r="J13928" s="125">
        <v>2674.63</v>
      </c>
      <c r="K13928" s="126">
        <v>2674.63</v>
      </c>
      <c r="L13928" s="100" t="s">
        <v>1324</v>
      </c>
    </row>
    <row r="13929" spans="1:12" ht="56.25" customHeight="1">
      <c r="A13929" s="97" t="s">
        <v>641</v>
      </c>
      <c r="B13929" s="122" t="s">
        <v>653</v>
      </c>
      <c r="C13929" s="123">
        <v>42418</v>
      </c>
      <c r="D13929" s="97" t="s">
        <v>18145</v>
      </c>
      <c r="E13929" s="97" t="s">
        <v>3</v>
      </c>
      <c r="F13929" s="97">
        <v>1351549</v>
      </c>
      <c r="G13929" s="97"/>
      <c r="H13929" s="124" t="s">
        <v>4897</v>
      </c>
      <c r="I13929" s="125">
        <v>0</v>
      </c>
      <c r="J13929" s="125">
        <v>1710.56</v>
      </c>
      <c r="K13929" s="126">
        <v>1710.56</v>
      </c>
      <c r="L13929" s="100" t="s">
        <v>1324</v>
      </c>
    </row>
    <row r="13930" spans="1:12" ht="56.25" customHeight="1">
      <c r="A13930" s="97" t="s">
        <v>641</v>
      </c>
      <c r="B13930" s="122" t="s">
        <v>653</v>
      </c>
      <c r="C13930" s="123">
        <v>42418</v>
      </c>
      <c r="D13930" s="97" t="s">
        <v>18146</v>
      </c>
      <c r="E13930" s="97" t="s">
        <v>3</v>
      </c>
      <c r="F13930" s="97">
        <v>1351551</v>
      </c>
      <c r="G13930" s="97"/>
      <c r="H13930" s="124" t="s">
        <v>4898</v>
      </c>
      <c r="I13930" s="125">
        <v>0</v>
      </c>
      <c r="J13930" s="125">
        <v>2124.5</v>
      </c>
      <c r="K13930" s="126">
        <v>2124.5</v>
      </c>
      <c r="L13930" s="100" t="s">
        <v>1324</v>
      </c>
    </row>
    <row r="13931" spans="1:12" ht="56.25" customHeight="1">
      <c r="A13931" s="97" t="s">
        <v>641</v>
      </c>
      <c r="B13931" s="122" t="s">
        <v>653</v>
      </c>
      <c r="C13931" s="123">
        <v>42423</v>
      </c>
      <c r="D13931" s="97" t="s">
        <v>18204</v>
      </c>
      <c r="E13931" s="97" t="s">
        <v>3</v>
      </c>
      <c r="F13931" s="97">
        <v>1352983</v>
      </c>
      <c r="G13931" s="97"/>
      <c r="H13931" s="124" t="s">
        <v>4962</v>
      </c>
      <c r="I13931" s="125">
        <v>0</v>
      </c>
      <c r="J13931" s="125">
        <v>2098.02</v>
      </c>
      <c r="K13931" s="126">
        <v>2098.02</v>
      </c>
      <c r="L13931" s="100" t="s">
        <v>1324</v>
      </c>
    </row>
    <row r="13932" spans="1:12" ht="56.25" customHeight="1">
      <c r="A13932" s="97" t="s">
        <v>641</v>
      </c>
      <c r="B13932" s="122" t="s">
        <v>653</v>
      </c>
      <c r="C13932" s="123">
        <v>42423</v>
      </c>
      <c r="D13932" s="97" t="s">
        <v>18205</v>
      </c>
      <c r="E13932" s="97" t="s">
        <v>3</v>
      </c>
      <c r="F13932" s="97">
        <v>1352987</v>
      </c>
      <c r="G13932" s="97"/>
      <c r="H13932" s="124" t="s">
        <v>4963</v>
      </c>
      <c r="I13932" s="125">
        <v>0</v>
      </c>
      <c r="J13932" s="125">
        <v>2712.25</v>
      </c>
      <c r="K13932" s="126">
        <v>2712.25</v>
      </c>
      <c r="L13932" s="100" t="s">
        <v>1324</v>
      </c>
    </row>
    <row r="13933" spans="1:12" ht="56.25" customHeight="1">
      <c r="A13933" s="97" t="s">
        <v>641</v>
      </c>
      <c r="B13933" s="122" t="s">
        <v>653</v>
      </c>
      <c r="C13933" s="123">
        <v>42423</v>
      </c>
      <c r="D13933" s="97" t="s">
        <v>18206</v>
      </c>
      <c r="E13933" s="97" t="s">
        <v>3</v>
      </c>
      <c r="F13933" s="97">
        <v>1352991</v>
      </c>
      <c r="G13933" s="97"/>
      <c r="H13933" s="124" t="s">
        <v>4964</v>
      </c>
      <c r="I13933" s="125">
        <v>0</v>
      </c>
      <c r="J13933" s="125">
        <v>2009.19</v>
      </c>
      <c r="K13933" s="126">
        <v>2009.19</v>
      </c>
      <c r="L13933" s="100" t="s">
        <v>1324</v>
      </c>
    </row>
    <row r="13934" spans="1:12" ht="56.25" customHeight="1">
      <c r="A13934" s="97" t="s">
        <v>641</v>
      </c>
      <c r="B13934" s="122" t="s">
        <v>653</v>
      </c>
      <c r="C13934" s="123">
        <v>42423</v>
      </c>
      <c r="D13934" s="97" t="s">
        <v>18207</v>
      </c>
      <c r="E13934" s="97" t="s">
        <v>3</v>
      </c>
      <c r="F13934" s="97">
        <v>1352995</v>
      </c>
      <c r="G13934" s="97"/>
      <c r="H13934" s="124" t="s">
        <v>4965</v>
      </c>
      <c r="I13934" s="125">
        <v>0</v>
      </c>
      <c r="J13934" s="125">
        <v>1692.55</v>
      </c>
      <c r="K13934" s="126">
        <v>1692.55</v>
      </c>
      <c r="L13934" s="100" t="s">
        <v>1324</v>
      </c>
    </row>
    <row r="13935" spans="1:12" ht="56.25" customHeight="1">
      <c r="A13935" s="97" t="s">
        <v>641</v>
      </c>
      <c r="B13935" s="122" t="s">
        <v>653</v>
      </c>
      <c r="C13935" s="123">
        <v>42423</v>
      </c>
      <c r="D13935" s="97" t="s">
        <v>18208</v>
      </c>
      <c r="E13935" s="97" t="s">
        <v>3</v>
      </c>
      <c r="F13935" s="97">
        <v>1352999</v>
      </c>
      <c r="G13935" s="97"/>
      <c r="H13935" s="124" t="s">
        <v>4966</v>
      </c>
      <c r="I13935" s="125">
        <v>0</v>
      </c>
      <c r="J13935" s="125">
        <v>789.34</v>
      </c>
      <c r="K13935" s="126">
        <v>789.34</v>
      </c>
      <c r="L13935" s="100" t="s">
        <v>1324</v>
      </c>
    </row>
    <row r="13936" spans="1:12" ht="56.25" customHeight="1">
      <c r="A13936" s="97" t="s">
        <v>641</v>
      </c>
      <c r="B13936" s="122" t="s">
        <v>653</v>
      </c>
      <c r="C13936" s="123">
        <v>42423</v>
      </c>
      <c r="D13936" s="97" t="s">
        <v>18209</v>
      </c>
      <c r="E13936" s="97" t="s">
        <v>3</v>
      </c>
      <c r="F13936" s="97">
        <v>1353001</v>
      </c>
      <c r="G13936" s="97"/>
      <c r="H13936" s="124" t="s">
        <v>4967</v>
      </c>
      <c r="I13936" s="125">
        <v>0</v>
      </c>
      <c r="J13936" s="125">
        <v>568.87</v>
      </c>
      <c r="K13936" s="126">
        <v>568.87</v>
      </c>
      <c r="L13936" s="100" t="s">
        <v>1324</v>
      </c>
    </row>
    <row r="13937" spans="1:12" ht="56.25" customHeight="1">
      <c r="A13937" s="97" t="s">
        <v>641</v>
      </c>
      <c r="B13937" s="122" t="s">
        <v>653</v>
      </c>
      <c r="C13937" s="123">
        <v>42423</v>
      </c>
      <c r="D13937" s="97" t="s">
        <v>18210</v>
      </c>
      <c r="E13937" s="97" t="s">
        <v>3</v>
      </c>
      <c r="F13937" s="97">
        <v>1353004</v>
      </c>
      <c r="G13937" s="97"/>
      <c r="H13937" s="124" t="s">
        <v>4968</v>
      </c>
      <c r="I13937" s="125">
        <v>0</v>
      </c>
      <c r="J13937" s="125">
        <v>2494.2200000000003</v>
      </c>
      <c r="K13937" s="126">
        <v>2494.2200000000003</v>
      </c>
      <c r="L13937" s="100" t="s">
        <v>1324</v>
      </c>
    </row>
    <row r="13938" spans="1:12" ht="56.25" customHeight="1">
      <c r="A13938" s="97" t="s">
        <v>641</v>
      </c>
      <c r="B13938" s="122" t="s">
        <v>653</v>
      </c>
      <c r="C13938" s="123">
        <v>42425</v>
      </c>
      <c r="D13938" s="97" t="s">
        <v>18259</v>
      </c>
      <c r="E13938" s="97" t="s">
        <v>3</v>
      </c>
      <c r="F13938" s="97">
        <v>1353923</v>
      </c>
      <c r="G13938" s="97"/>
      <c r="H13938" s="124" t="s">
        <v>5016</v>
      </c>
      <c r="I13938" s="125">
        <v>0</v>
      </c>
      <c r="J13938" s="125">
        <v>1842</v>
      </c>
      <c r="K13938" s="126">
        <v>1842</v>
      </c>
      <c r="L13938" s="100" t="s">
        <v>1324</v>
      </c>
    </row>
    <row r="13939" spans="1:12" ht="56.25" customHeight="1">
      <c r="A13939" s="97" t="s">
        <v>641</v>
      </c>
      <c r="B13939" s="122" t="s">
        <v>653</v>
      </c>
      <c r="C13939" s="123">
        <v>42425</v>
      </c>
      <c r="D13939" s="97" t="s">
        <v>18260</v>
      </c>
      <c r="E13939" s="97" t="s">
        <v>3</v>
      </c>
      <c r="F13939" s="97">
        <v>1353926</v>
      </c>
      <c r="G13939" s="97"/>
      <c r="H13939" s="124" t="s">
        <v>5017</v>
      </c>
      <c r="I13939" s="125">
        <v>0</v>
      </c>
      <c r="J13939" s="125">
        <v>4919.84</v>
      </c>
      <c r="K13939" s="126">
        <v>4919.84</v>
      </c>
      <c r="L13939" s="100" t="s">
        <v>1324</v>
      </c>
    </row>
    <row r="13940" spans="1:12" ht="56.25" customHeight="1">
      <c r="A13940" s="97" t="s">
        <v>641</v>
      </c>
      <c r="B13940" s="122" t="s">
        <v>653</v>
      </c>
      <c r="C13940" s="123">
        <v>42425</v>
      </c>
      <c r="D13940" s="97" t="s">
        <v>18261</v>
      </c>
      <c r="E13940" s="97" t="s">
        <v>3</v>
      </c>
      <c r="F13940" s="97">
        <v>1353927</v>
      </c>
      <c r="G13940" s="97"/>
      <c r="H13940" s="124" t="s">
        <v>5018</v>
      </c>
      <c r="I13940" s="125">
        <v>0</v>
      </c>
      <c r="J13940" s="125">
        <v>1690.39</v>
      </c>
      <c r="K13940" s="126">
        <v>1690.39</v>
      </c>
      <c r="L13940" s="100" t="s">
        <v>1324</v>
      </c>
    </row>
    <row r="13941" spans="1:12" ht="56.25" customHeight="1">
      <c r="A13941" s="97" t="s">
        <v>641</v>
      </c>
      <c r="B13941" s="122" t="s">
        <v>653</v>
      </c>
      <c r="C13941" s="123">
        <v>42430</v>
      </c>
      <c r="D13941" s="97" t="s">
        <v>18312</v>
      </c>
      <c r="E13941" s="97" t="s">
        <v>3</v>
      </c>
      <c r="F13941" s="97">
        <v>1355314</v>
      </c>
      <c r="G13941" s="97"/>
      <c r="H13941" s="124" t="s">
        <v>5071</v>
      </c>
      <c r="I13941" s="125">
        <v>0</v>
      </c>
      <c r="J13941" s="125">
        <v>8127.6900000000005</v>
      </c>
      <c r="K13941" s="126">
        <v>8127.6900000000005</v>
      </c>
      <c r="L13941" s="100" t="s">
        <v>1324</v>
      </c>
    </row>
    <row r="13942" spans="1:12" ht="56.25" customHeight="1">
      <c r="A13942" s="97" t="s">
        <v>641</v>
      </c>
      <c r="B13942" s="122" t="s">
        <v>653</v>
      </c>
      <c r="C13942" s="123">
        <v>42430</v>
      </c>
      <c r="D13942" s="97" t="s">
        <v>18313</v>
      </c>
      <c r="E13942" s="97" t="s">
        <v>3</v>
      </c>
      <c r="F13942" s="97">
        <v>1355319</v>
      </c>
      <c r="G13942" s="97"/>
      <c r="H13942" s="124" t="s">
        <v>5072</v>
      </c>
      <c r="I13942" s="125">
        <v>0</v>
      </c>
      <c r="J13942" s="125">
        <v>1128.5899999999999</v>
      </c>
      <c r="K13942" s="126">
        <v>1128.5899999999999</v>
      </c>
      <c r="L13942" s="100" t="s">
        <v>1324</v>
      </c>
    </row>
    <row r="13943" spans="1:12" ht="56.25" customHeight="1">
      <c r="A13943" s="97" t="s">
        <v>641</v>
      </c>
      <c r="B13943" s="122" t="s">
        <v>653</v>
      </c>
      <c r="C13943" s="123">
        <v>42431</v>
      </c>
      <c r="D13943" s="97" t="s">
        <v>18330</v>
      </c>
      <c r="E13943" s="97" t="s">
        <v>3</v>
      </c>
      <c r="F13943" s="97">
        <v>1355705</v>
      </c>
      <c r="G13943" s="97"/>
      <c r="H13943" s="124" t="s">
        <v>5091</v>
      </c>
      <c r="I13943" s="125">
        <v>0</v>
      </c>
      <c r="J13943" s="125">
        <v>1696.65</v>
      </c>
      <c r="K13943" s="126">
        <v>1696.65</v>
      </c>
      <c r="L13943" s="100" t="s">
        <v>1324</v>
      </c>
    </row>
    <row r="13944" spans="1:12" ht="56.25" customHeight="1">
      <c r="A13944" s="97" t="s">
        <v>641</v>
      </c>
      <c r="B13944" s="122" t="s">
        <v>653</v>
      </c>
      <c r="C13944" s="123">
        <v>42444</v>
      </c>
      <c r="D13944" s="97" t="s">
        <v>18483</v>
      </c>
      <c r="E13944" s="97" t="s">
        <v>3</v>
      </c>
      <c r="F13944" s="97">
        <v>1359763</v>
      </c>
      <c r="G13944" s="97"/>
      <c r="H13944" s="124" t="s">
        <v>5244</v>
      </c>
      <c r="I13944" s="125">
        <v>0</v>
      </c>
      <c r="J13944" s="125">
        <v>1485.15</v>
      </c>
      <c r="K13944" s="126">
        <v>1485.15</v>
      </c>
      <c r="L13944" s="100" t="s">
        <v>1324</v>
      </c>
    </row>
    <row r="13945" spans="1:12" ht="56.25" customHeight="1">
      <c r="A13945" s="97" t="s">
        <v>641</v>
      </c>
      <c r="B13945" s="122" t="s">
        <v>653</v>
      </c>
      <c r="C13945" s="123">
        <v>42444</v>
      </c>
      <c r="D13945" s="97" t="s">
        <v>18484</v>
      </c>
      <c r="E13945" s="97" t="s">
        <v>3</v>
      </c>
      <c r="F13945" s="97">
        <v>1359767</v>
      </c>
      <c r="G13945" s="97"/>
      <c r="H13945" s="124" t="s">
        <v>5245</v>
      </c>
      <c r="I13945" s="125">
        <v>0</v>
      </c>
      <c r="J13945" s="125">
        <v>959.97</v>
      </c>
      <c r="K13945" s="126">
        <v>959.97</v>
      </c>
      <c r="L13945" s="100" t="s">
        <v>1324</v>
      </c>
    </row>
    <row r="13946" spans="1:12" ht="56.25" customHeight="1">
      <c r="A13946" s="97" t="s">
        <v>641</v>
      </c>
      <c r="B13946" s="122" t="s">
        <v>653</v>
      </c>
      <c r="C13946" s="123">
        <v>42444</v>
      </c>
      <c r="D13946" s="97" t="s">
        <v>18485</v>
      </c>
      <c r="E13946" s="97" t="s">
        <v>3</v>
      </c>
      <c r="F13946" s="97">
        <v>1359768</v>
      </c>
      <c r="G13946" s="97"/>
      <c r="H13946" s="124" t="s">
        <v>5246</v>
      </c>
      <c r="I13946" s="125">
        <v>0</v>
      </c>
      <c r="J13946" s="125">
        <v>15820</v>
      </c>
      <c r="K13946" s="126">
        <v>15820</v>
      </c>
      <c r="L13946" s="100" t="s">
        <v>1324</v>
      </c>
    </row>
    <row r="13947" spans="1:12" ht="56.25" customHeight="1">
      <c r="A13947" s="97" t="s">
        <v>641</v>
      </c>
      <c r="B13947" s="122" t="s">
        <v>653</v>
      </c>
      <c r="C13947" s="123">
        <v>42444</v>
      </c>
      <c r="D13947" s="97" t="s">
        <v>18486</v>
      </c>
      <c r="E13947" s="97" t="s">
        <v>3</v>
      </c>
      <c r="F13947" s="97">
        <v>1359770</v>
      </c>
      <c r="G13947" s="97"/>
      <c r="H13947" s="124" t="s">
        <v>5247</v>
      </c>
      <c r="I13947" s="125">
        <v>0</v>
      </c>
      <c r="J13947" s="125">
        <v>1696.65</v>
      </c>
      <c r="K13947" s="126">
        <v>1696.65</v>
      </c>
      <c r="L13947" s="100" t="s">
        <v>1324</v>
      </c>
    </row>
    <row r="13948" spans="1:12" ht="56.25" customHeight="1">
      <c r="A13948" s="97" t="s">
        <v>641</v>
      </c>
      <c r="B13948" s="122" t="s">
        <v>653</v>
      </c>
      <c r="C13948" s="123">
        <v>42444</v>
      </c>
      <c r="D13948" s="97" t="s">
        <v>18488</v>
      </c>
      <c r="E13948" s="97" t="s">
        <v>3</v>
      </c>
      <c r="F13948" s="97">
        <v>1359783</v>
      </c>
      <c r="G13948" s="97"/>
      <c r="H13948" s="124" t="s">
        <v>5249</v>
      </c>
      <c r="I13948" s="125">
        <v>0</v>
      </c>
      <c r="J13948" s="125">
        <v>52813.599999999999</v>
      </c>
      <c r="K13948" s="126">
        <v>52813.599999999999</v>
      </c>
      <c r="L13948" s="100" t="s">
        <v>1324</v>
      </c>
    </row>
    <row r="13949" spans="1:12" ht="56.25" customHeight="1">
      <c r="A13949" s="97" t="s">
        <v>641</v>
      </c>
      <c r="B13949" s="122" t="s">
        <v>653</v>
      </c>
      <c r="C13949" s="123">
        <v>42445</v>
      </c>
      <c r="D13949" s="97" t="s">
        <v>18496</v>
      </c>
      <c r="E13949" s="97" t="s">
        <v>3</v>
      </c>
      <c r="F13949" s="97">
        <v>1360174</v>
      </c>
      <c r="G13949" s="97"/>
      <c r="H13949" s="124" t="s">
        <v>5257</v>
      </c>
      <c r="I13949" s="125">
        <v>0</v>
      </c>
      <c r="J13949" s="125">
        <v>6907.87</v>
      </c>
      <c r="K13949" s="126">
        <v>6907.87</v>
      </c>
      <c r="L13949" s="100" t="s">
        <v>1324</v>
      </c>
    </row>
    <row r="13950" spans="1:12" ht="56.25" customHeight="1">
      <c r="A13950" s="97" t="s">
        <v>641</v>
      </c>
      <c r="B13950" s="122" t="s">
        <v>653</v>
      </c>
      <c r="C13950" s="123">
        <v>42445</v>
      </c>
      <c r="D13950" s="97" t="s">
        <v>18497</v>
      </c>
      <c r="E13950" s="97" t="s">
        <v>3</v>
      </c>
      <c r="F13950" s="97">
        <v>1360176</v>
      </c>
      <c r="G13950" s="97"/>
      <c r="H13950" s="124" t="s">
        <v>5258</v>
      </c>
      <c r="I13950" s="125">
        <v>0</v>
      </c>
      <c r="J13950" s="125">
        <v>14.15</v>
      </c>
      <c r="K13950" s="126">
        <v>14.15</v>
      </c>
      <c r="L13950" s="100" t="s">
        <v>1347</v>
      </c>
    </row>
    <row r="13951" spans="1:12" ht="56.25" customHeight="1">
      <c r="A13951" s="97" t="s">
        <v>641</v>
      </c>
      <c r="B13951" s="122" t="s">
        <v>653</v>
      </c>
      <c r="C13951" s="123">
        <v>42446</v>
      </c>
      <c r="D13951" s="97" t="s">
        <v>18504</v>
      </c>
      <c r="E13951" s="97" t="s">
        <v>3</v>
      </c>
      <c r="F13951" s="97">
        <v>1360541</v>
      </c>
      <c r="G13951" s="97"/>
      <c r="H13951" s="124" t="s">
        <v>5265</v>
      </c>
      <c r="I13951" s="125">
        <v>0</v>
      </c>
      <c r="J13951" s="125">
        <v>3233.31</v>
      </c>
      <c r="K13951" s="126">
        <v>3233.31</v>
      </c>
      <c r="L13951" s="100" t="s">
        <v>1324</v>
      </c>
    </row>
    <row r="13952" spans="1:12" ht="56.25" customHeight="1">
      <c r="A13952" s="97" t="s">
        <v>641</v>
      </c>
      <c r="B13952" s="122" t="s">
        <v>653</v>
      </c>
      <c r="C13952" s="123">
        <v>42451</v>
      </c>
      <c r="D13952" s="97" t="s">
        <v>18548</v>
      </c>
      <c r="E13952" s="97" t="s">
        <v>3</v>
      </c>
      <c r="F13952" s="97">
        <v>1361846</v>
      </c>
      <c r="G13952" s="97"/>
      <c r="H13952" s="124" t="s">
        <v>5312</v>
      </c>
      <c r="I13952" s="125">
        <v>0</v>
      </c>
      <c r="J13952" s="125">
        <v>2826.83</v>
      </c>
      <c r="K13952" s="126">
        <v>2826.83</v>
      </c>
      <c r="L13952" s="100" t="s">
        <v>1324</v>
      </c>
    </row>
    <row r="13953" spans="1:12" ht="56.25" customHeight="1">
      <c r="A13953" s="97" t="s">
        <v>641</v>
      </c>
      <c r="B13953" s="122" t="s">
        <v>653</v>
      </c>
      <c r="C13953" s="123">
        <v>42453</v>
      </c>
      <c r="D13953" s="97" t="s">
        <v>18603</v>
      </c>
      <c r="E13953" s="97" t="s">
        <v>3</v>
      </c>
      <c r="F13953" s="97">
        <v>1362800</v>
      </c>
      <c r="G13953" s="97"/>
      <c r="H13953" s="124" t="s">
        <v>5368</v>
      </c>
      <c r="I13953" s="125">
        <v>0</v>
      </c>
      <c r="J13953" s="125">
        <v>317.65000000000003</v>
      </c>
      <c r="K13953" s="126">
        <v>317.65000000000003</v>
      </c>
      <c r="L13953" s="100" t="s">
        <v>1324</v>
      </c>
    </row>
    <row r="13954" spans="1:12" ht="56.25" customHeight="1">
      <c r="A13954" s="97" t="s">
        <v>641</v>
      </c>
      <c r="B13954" s="122" t="s">
        <v>653</v>
      </c>
      <c r="C13954" s="123">
        <v>42453</v>
      </c>
      <c r="D13954" s="97" t="s">
        <v>18604</v>
      </c>
      <c r="E13954" s="97" t="s">
        <v>3</v>
      </c>
      <c r="F13954" s="97">
        <v>1362803</v>
      </c>
      <c r="G13954" s="97"/>
      <c r="H13954" s="124" t="s">
        <v>5369</v>
      </c>
      <c r="I13954" s="125">
        <v>0</v>
      </c>
      <c r="J13954" s="125">
        <v>2669.51</v>
      </c>
      <c r="K13954" s="126">
        <v>2669.51</v>
      </c>
      <c r="L13954" s="100" t="s">
        <v>1324</v>
      </c>
    </row>
    <row r="13955" spans="1:12" ht="56.25" customHeight="1">
      <c r="A13955" s="97" t="s">
        <v>641</v>
      </c>
      <c r="B13955" s="122" t="s">
        <v>653</v>
      </c>
      <c r="C13955" s="123">
        <v>42453</v>
      </c>
      <c r="D13955" s="97" t="s">
        <v>18605</v>
      </c>
      <c r="E13955" s="97" t="s">
        <v>3</v>
      </c>
      <c r="F13955" s="97">
        <v>1362805</v>
      </c>
      <c r="G13955" s="97"/>
      <c r="H13955" s="124" t="s">
        <v>5370</v>
      </c>
      <c r="I13955" s="125">
        <v>0</v>
      </c>
      <c r="J13955" s="125">
        <v>860.57</v>
      </c>
      <c r="K13955" s="126">
        <v>860.57</v>
      </c>
      <c r="L13955" s="100" t="s">
        <v>1324</v>
      </c>
    </row>
    <row r="13956" spans="1:12" ht="56.25" customHeight="1">
      <c r="A13956" s="97" t="s">
        <v>641</v>
      </c>
      <c r="B13956" s="122" t="s">
        <v>653</v>
      </c>
      <c r="C13956" s="123">
        <v>42457</v>
      </c>
      <c r="D13956" s="97" t="s">
        <v>18611</v>
      </c>
      <c r="E13956" s="97" t="s">
        <v>3</v>
      </c>
      <c r="F13956" s="97">
        <v>1363175</v>
      </c>
      <c r="G13956" s="97"/>
      <c r="H13956" s="124" t="s">
        <v>5376</v>
      </c>
      <c r="I13956" s="125">
        <v>0</v>
      </c>
      <c r="J13956" s="125">
        <v>2312.98</v>
      </c>
      <c r="K13956" s="126">
        <v>2312.98</v>
      </c>
      <c r="L13956" s="100" t="s">
        <v>1324</v>
      </c>
    </row>
    <row r="13957" spans="1:12" ht="56.25" customHeight="1">
      <c r="A13957" s="97" t="s">
        <v>641</v>
      </c>
      <c r="B13957" s="122" t="s">
        <v>653</v>
      </c>
      <c r="C13957" s="123">
        <v>42465</v>
      </c>
      <c r="D13957" s="97" t="s">
        <v>18709</v>
      </c>
      <c r="E13957" s="97" t="s">
        <v>3</v>
      </c>
      <c r="F13957" s="97">
        <v>1365973</v>
      </c>
      <c r="G13957" s="97"/>
      <c r="H13957" s="124" t="s">
        <v>5468</v>
      </c>
      <c r="I13957" s="125">
        <v>0</v>
      </c>
      <c r="J13957" s="125">
        <v>1517.15</v>
      </c>
      <c r="K13957" s="126">
        <v>1517.15</v>
      </c>
      <c r="L13957" s="100" t="s">
        <v>1324</v>
      </c>
    </row>
    <row r="13958" spans="1:12" ht="56.25" customHeight="1">
      <c r="A13958" s="97" t="s">
        <v>641</v>
      </c>
      <c r="B13958" s="122" t="s">
        <v>653</v>
      </c>
      <c r="C13958" s="123">
        <v>42465</v>
      </c>
      <c r="D13958" s="97" t="s">
        <v>18710</v>
      </c>
      <c r="E13958" s="97" t="s">
        <v>3</v>
      </c>
      <c r="F13958" s="97">
        <v>1365975</v>
      </c>
      <c r="G13958" s="97"/>
      <c r="H13958" s="124" t="s">
        <v>5469</v>
      </c>
      <c r="I13958" s="125">
        <v>0</v>
      </c>
      <c r="J13958" s="125">
        <v>687.15</v>
      </c>
      <c r="K13958" s="126">
        <v>687.15</v>
      </c>
      <c r="L13958" s="100" t="s">
        <v>1324</v>
      </c>
    </row>
    <row r="13959" spans="1:12" ht="56.25" customHeight="1">
      <c r="A13959" s="97" t="s">
        <v>641</v>
      </c>
      <c r="B13959" s="122" t="s">
        <v>653</v>
      </c>
      <c r="C13959" s="123">
        <v>42466</v>
      </c>
      <c r="D13959" s="97" t="s">
        <v>18726</v>
      </c>
      <c r="E13959" s="97" t="s">
        <v>3</v>
      </c>
      <c r="F13959" s="97">
        <v>1366448</v>
      </c>
      <c r="G13959" s="97"/>
      <c r="H13959" s="124" t="s">
        <v>5483</v>
      </c>
      <c r="I13959" s="125">
        <v>0</v>
      </c>
      <c r="J13959" s="125">
        <v>1696.65</v>
      </c>
      <c r="K13959" s="126">
        <v>1696.65</v>
      </c>
      <c r="L13959" s="100" t="s">
        <v>1324</v>
      </c>
    </row>
    <row r="13960" spans="1:12" ht="56.25" customHeight="1">
      <c r="A13960" s="97" t="s">
        <v>641</v>
      </c>
      <c r="B13960" s="122" t="s">
        <v>653</v>
      </c>
      <c r="C13960" s="123">
        <v>42466</v>
      </c>
      <c r="D13960" s="97" t="s">
        <v>18727</v>
      </c>
      <c r="E13960" s="97" t="s">
        <v>3</v>
      </c>
      <c r="F13960" s="97">
        <v>1366450</v>
      </c>
      <c r="G13960" s="97"/>
      <c r="H13960" s="124" t="s">
        <v>5484</v>
      </c>
      <c r="I13960" s="125">
        <v>0</v>
      </c>
      <c r="J13960" s="125">
        <v>3814.7400000000002</v>
      </c>
      <c r="K13960" s="126">
        <v>3814.7400000000002</v>
      </c>
      <c r="L13960" s="100" t="s">
        <v>1324</v>
      </c>
    </row>
    <row r="13961" spans="1:12" ht="56.25" customHeight="1">
      <c r="A13961" s="97" t="s">
        <v>641</v>
      </c>
      <c r="B13961" s="122" t="s">
        <v>653</v>
      </c>
      <c r="C13961" s="123">
        <v>42466</v>
      </c>
      <c r="D13961" s="97" t="s">
        <v>18728</v>
      </c>
      <c r="E13961" s="97" t="s">
        <v>3</v>
      </c>
      <c r="F13961" s="97">
        <v>1366454</v>
      </c>
      <c r="G13961" s="97"/>
      <c r="H13961" s="124" t="s">
        <v>5485</v>
      </c>
      <c r="I13961" s="125">
        <v>0</v>
      </c>
      <c r="J13961" s="125">
        <v>10177.24</v>
      </c>
      <c r="K13961" s="126">
        <v>10177.24</v>
      </c>
      <c r="L13961" s="100" t="s">
        <v>1324</v>
      </c>
    </row>
    <row r="13962" spans="1:12" ht="56.25" customHeight="1">
      <c r="A13962" s="97" t="s">
        <v>641</v>
      </c>
      <c r="B13962" s="122" t="s">
        <v>653</v>
      </c>
      <c r="C13962" s="123">
        <v>42468</v>
      </c>
      <c r="D13962" s="97" t="s">
        <v>18751</v>
      </c>
      <c r="E13962" s="97" t="s">
        <v>3</v>
      </c>
      <c r="F13962" s="97">
        <v>1367341</v>
      </c>
      <c r="G13962" s="97"/>
      <c r="H13962" s="124" t="s">
        <v>5508</v>
      </c>
      <c r="I13962" s="125">
        <v>0</v>
      </c>
      <c r="J13962" s="125">
        <v>1344</v>
      </c>
      <c r="K13962" s="126">
        <v>1344</v>
      </c>
      <c r="L13962" s="100" t="s">
        <v>1324</v>
      </c>
    </row>
    <row r="13963" spans="1:12" ht="56.25" customHeight="1">
      <c r="A13963" s="97" t="s">
        <v>641</v>
      </c>
      <c r="B13963" s="122" t="s">
        <v>653</v>
      </c>
      <c r="C13963" s="123">
        <v>42468</v>
      </c>
      <c r="D13963" s="97" t="s">
        <v>18753</v>
      </c>
      <c r="E13963" s="97" t="s">
        <v>3</v>
      </c>
      <c r="F13963" s="97">
        <v>1367346</v>
      </c>
      <c r="G13963" s="97"/>
      <c r="H13963" s="124" t="s">
        <v>5510</v>
      </c>
      <c r="I13963" s="125">
        <v>0</v>
      </c>
      <c r="J13963" s="125">
        <v>19814.150000000001</v>
      </c>
      <c r="K13963" s="126">
        <v>19814.150000000001</v>
      </c>
      <c r="L13963" s="100" t="s">
        <v>1324</v>
      </c>
    </row>
    <row r="13964" spans="1:12" ht="56.25" customHeight="1">
      <c r="A13964" s="97" t="s">
        <v>641</v>
      </c>
      <c r="B13964" s="122" t="s">
        <v>653</v>
      </c>
      <c r="C13964" s="123">
        <v>42472</v>
      </c>
      <c r="D13964" s="97" t="s">
        <v>18801</v>
      </c>
      <c r="E13964" s="97" t="s">
        <v>3</v>
      </c>
      <c r="F13964" s="97">
        <v>1368280</v>
      </c>
      <c r="G13964" s="97"/>
      <c r="H13964" s="124" t="s">
        <v>5557</v>
      </c>
      <c r="I13964" s="125">
        <v>0</v>
      </c>
      <c r="J13964" s="125">
        <v>6732</v>
      </c>
      <c r="K13964" s="126">
        <v>6732</v>
      </c>
      <c r="L13964" s="100" t="s">
        <v>1324</v>
      </c>
    </row>
    <row r="13965" spans="1:12" ht="56.25" customHeight="1">
      <c r="A13965" s="97" t="s">
        <v>641</v>
      </c>
      <c r="B13965" s="122" t="s">
        <v>653</v>
      </c>
      <c r="C13965" s="123">
        <v>42472</v>
      </c>
      <c r="D13965" s="97" t="s">
        <v>18802</v>
      </c>
      <c r="E13965" s="97" t="s">
        <v>3</v>
      </c>
      <c r="F13965" s="97">
        <v>1368282</v>
      </c>
      <c r="G13965" s="97"/>
      <c r="H13965" s="124" t="s">
        <v>5558</v>
      </c>
      <c r="I13965" s="125">
        <v>0</v>
      </c>
      <c r="J13965" s="125">
        <v>10000</v>
      </c>
      <c r="K13965" s="126">
        <v>10000</v>
      </c>
      <c r="L13965" s="100" t="s">
        <v>1324</v>
      </c>
    </row>
    <row r="13966" spans="1:12" ht="56.25" customHeight="1">
      <c r="A13966" s="97" t="s">
        <v>641</v>
      </c>
      <c r="B13966" s="122" t="s">
        <v>653</v>
      </c>
      <c r="C13966" s="123">
        <v>42474</v>
      </c>
      <c r="D13966" s="97" t="s">
        <v>18832</v>
      </c>
      <c r="E13966" s="97" t="s">
        <v>3</v>
      </c>
      <c r="F13966" s="97">
        <v>1369215</v>
      </c>
      <c r="G13966" s="97"/>
      <c r="H13966" s="124" t="s">
        <v>5587</v>
      </c>
      <c r="I13966" s="125">
        <v>0</v>
      </c>
      <c r="J13966" s="125">
        <v>3238.4700000000003</v>
      </c>
      <c r="K13966" s="126">
        <v>3238.4700000000003</v>
      </c>
      <c r="L13966" s="100" t="s">
        <v>1324</v>
      </c>
    </row>
    <row r="13967" spans="1:12" ht="56.25" customHeight="1">
      <c r="A13967" s="97" t="s">
        <v>641</v>
      </c>
      <c r="B13967" s="122" t="s">
        <v>653</v>
      </c>
      <c r="C13967" s="123">
        <v>42474</v>
      </c>
      <c r="D13967" s="97" t="s">
        <v>18833</v>
      </c>
      <c r="E13967" s="97" t="s">
        <v>3</v>
      </c>
      <c r="F13967" s="97">
        <v>1369216</v>
      </c>
      <c r="G13967" s="97"/>
      <c r="H13967" s="124" t="s">
        <v>5588</v>
      </c>
      <c r="I13967" s="125">
        <v>0</v>
      </c>
      <c r="J13967" s="125">
        <v>3238.4700000000003</v>
      </c>
      <c r="K13967" s="126">
        <v>3238.4700000000003</v>
      </c>
      <c r="L13967" s="100" t="s">
        <v>1324</v>
      </c>
    </row>
    <row r="13968" spans="1:12" ht="56.25" customHeight="1">
      <c r="A13968" s="97" t="s">
        <v>641</v>
      </c>
      <c r="B13968" s="122" t="s">
        <v>653</v>
      </c>
      <c r="C13968" s="123">
        <v>42474</v>
      </c>
      <c r="D13968" s="97" t="s">
        <v>18834</v>
      </c>
      <c r="E13968" s="97" t="s">
        <v>3</v>
      </c>
      <c r="F13968" s="97">
        <v>1369218</v>
      </c>
      <c r="G13968" s="97"/>
      <c r="H13968" s="124" t="s">
        <v>5589</v>
      </c>
      <c r="I13968" s="125">
        <v>0</v>
      </c>
      <c r="J13968" s="125">
        <v>3243.03</v>
      </c>
      <c r="K13968" s="126">
        <v>3243.03</v>
      </c>
      <c r="L13968" s="100" t="s">
        <v>1324</v>
      </c>
    </row>
    <row r="13969" spans="1:12" ht="56.25" customHeight="1">
      <c r="A13969" s="97" t="s">
        <v>641</v>
      </c>
      <c r="B13969" s="122" t="s">
        <v>653</v>
      </c>
      <c r="C13969" s="123">
        <v>42479</v>
      </c>
      <c r="D13969" s="97" t="s">
        <v>18883</v>
      </c>
      <c r="E13969" s="97" t="s">
        <v>3</v>
      </c>
      <c r="F13969" s="97">
        <v>1370628</v>
      </c>
      <c r="G13969" s="97"/>
      <c r="H13969" s="124" t="s">
        <v>5638</v>
      </c>
      <c r="I13969" s="125">
        <v>0</v>
      </c>
      <c r="J13969" s="125">
        <v>1405.15</v>
      </c>
      <c r="K13969" s="126">
        <v>1405.15</v>
      </c>
      <c r="L13969" s="100" t="s">
        <v>1324</v>
      </c>
    </row>
    <row r="13970" spans="1:12" ht="56.25" customHeight="1">
      <c r="A13970" s="97" t="s">
        <v>641</v>
      </c>
      <c r="B13970" s="122" t="s">
        <v>653</v>
      </c>
      <c r="C13970" s="123">
        <v>42479</v>
      </c>
      <c r="D13970" s="97" t="s">
        <v>18884</v>
      </c>
      <c r="E13970" s="97" t="s">
        <v>3</v>
      </c>
      <c r="F13970" s="97">
        <v>1370631</v>
      </c>
      <c r="G13970" s="97"/>
      <c r="H13970" s="124" t="s">
        <v>5639</v>
      </c>
      <c r="I13970" s="125">
        <v>0</v>
      </c>
      <c r="J13970" s="125">
        <v>3239.63</v>
      </c>
      <c r="K13970" s="126">
        <v>3239.63</v>
      </c>
      <c r="L13970" s="100" t="s">
        <v>1324</v>
      </c>
    </row>
    <row r="13971" spans="1:12" ht="56.25" customHeight="1">
      <c r="A13971" s="97" t="s">
        <v>641</v>
      </c>
      <c r="B13971" s="122" t="s">
        <v>653</v>
      </c>
      <c r="C13971" s="123">
        <v>42481</v>
      </c>
      <c r="D13971" s="97" t="s">
        <v>18933</v>
      </c>
      <c r="E13971" s="97" t="s">
        <v>3</v>
      </c>
      <c r="F13971" s="97">
        <v>1371547</v>
      </c>
      <c r="G13971" s="97"/>
      <c r="H13971" s="124" t="s">
        <v>5687</v>
      </c>
      <c r="I13971" s="125">
        <v>0</v>
      </c>
      <c r="J13971" s="125">
        <v>2616.1</v>
      </c>
      <c r="K13971" s="126">
        <v>2616.1</v>
      </c>
      <c r="L13971" s="100" t="s">
        <v>1324</v>
      </c>
    </row>
    <row r="13972" spans="1:12" ht="56.25" customHeight="1">
      <c r="A13972" s="97" t="s">
        <v>641</v>
      </c>
      <c r="B13972" s="122" t="s">
        <v>653</v>
      </c>
      <c r="C13972" s="123">
        <v>42486</v>
      </c>
      <c r="D13972" s="97" t="s">
        <v>19002</v>
      </c>
      <c r="E13972" s="97" t="s">
        <v>3</v>
      </c>
      <c r="F13972" s="97">
        <v>1372821</v>
      </c>
      <c r="G13972" s="97"/>
      <c r="H13972" s="124" t="s">
        <v>5755</v>
      </c>
      <c r="I13972" s="125">
        <v>0</v>
      </c>
      <c r="J13972" s="125">
        <v>2580.2400000000002</v>
      </c>
      <c r="K13972" s="126">
        <v>2580.2400000000002</v>
      </c>
      <c r="L13972" s="100" t="s">
        <v>1324</v>
      </c>
    </row>
    <row r="13973" spans="1:12" ht="56.25" customHeight="1">
      <c r="A13973" s="97" t="s">
        <v>641</v>
      </c>
      <c r="B13973" s="122" t="s">
        <v>653</v>
      </c>
      <c r="C13973" s="123">
        <v>42486</v>
      </c>
      <c r="D13973" s="97" t="s">
        <v>19003</v>
      </c>
      <c r="E13973" s="97" t="s">
        <v>3</v>
      </c>
      <c r="F13973" s="97">
        <v>1372829</v>
      </c>
      <c r="G13973" s="97"/>
      <c r="H13973" s="124" t="s">
        <v>5756</v>
      </c>
      <c r="I13973" s="125">
        <v>0</v>
      </c>
      <c r="J13973" s="125">
        <v>10364.61</v>
      </c>
      <c r="K13973" s="126">
        <v>10364.61</v>
      </c>
      <c r="L13973" s="100" t="s">
        <v>1324</v>
      </c>
    </row>
    <row r="13974" spans="1:12" ht="56.25" customHeight="1">
      <c r="A13974" s="97" t="s">
        <v>641</v>
      </c>
      <c r="B13974" s="122" t="s">
        <v>653</v>
      </c>
      <c r="C13974" s="123">
        <v>42486</v>
      </c>
      <c r="D13974" s="97" t="s">
        <v>19004</v>
      </c>
      <c r="E13974" s="97" t="s">
        <v>3</v>
      </c>
      <c r="F13974" s="97">
        <v>1372835</v>
      </c>
      <c r="G13974" s="97"/>
      <c r="H13974" s="124" t="s">
        <v>5757</v>
      </c>
      <c r="I13974" s="125">
        <v>0</v>
      </c>
      <c r="J13974" s="125">
        <v>2580.2400000000002</v>
      </c>
      <c r="K13974" s="126">
        <v>2580.2400000000002</v>
      </c>
      <c r="L13974" s="100" t="s">
        <v>1324</v>
      </c>
    </row>
    <row r="13975" spans="1:12" ht="56.25" customHeight="1">
      <c r="A13975" s="97" t="s">
        <v>641</v>
      </c>
      <c r="B13975" s="122" t="s">
        <v>653</v>
      </c>
      <c r="C13975" s="123">
        <v>42486</v>
      </c>
      <c r="D13975" s="97" t="s">
        <v>19005</v>
      </c>
      <c r="E13975" s="97" t="s">
        <v>3</v>
      </c>
      <c r="F13975" s="97">
        <v>1372845</v>
      </c>
      <c r="G13975" s="97"/>
      <c r="H13975" s="124" t="s">
        <v>5758</v>
      </c>
      <c r="I13975" s="125">
        <v>0</v>
      </c>
      <c r="J13975" s="125">
        <v>1000.15</v>
      </c>
      <c r="K13975" s="126">
        <v>1000.15</v>
      </c>
      <c r="L13975" s="100" t="s">
        <v>1324</v>
      </c>
    </row>
    <row r="13976" spans="1:12" ht="56.25" customHeight="1">
      <c r="A13976" s="97" t="s">
        <v>641</v>
      </c>
      <c r="B13976" s="122" t="s">
        <v>653</v>
      </c>
      <c r="C13976" s="123">
        <v>42486</v>
      </c>
      <c r="D13976" s="97" t="s">
        <v>19007</v>
      </c>
      <c r="E13976" s="97" t="s">
        <v>3</v>
      </c>
      <c r="F13976" s="97">
        <v>1372848</v>
      </c>
      <c r="G13976" s="97"/>
      <c r="H13976" s="124" t="s">
        <v>5760</v>
      </c>
      <c r="I13976" s="125">
        <v>0</v>
      </c>
      <c r="J13976" s="125">
        <v>3273.25</v>
      </c>
      <c r="K13976" s="126">
        <v>3273.25</v>
      </c>
      <c r="L13976" s="100" t="s">
        <v>1324</v>
      </c>
    </row>
    <row r="13977" spans="1:12" ht="56.25" customHeight="1">
      <c r="A13977" s="97" t="s">
        <v>641</v>
      </c>
      <c r="B13977" s="122" t="s">
        <v>653</v>
      </c>
      <c r="C13977" s="123">
        <v>42486</v>
      </c>
      <c r="D13977" s="97" t="s">
        <v>19010</v>
      </c>
      <c r="E13977" s="97" t="s">
        <v>3</v>
      </c>
      <c r="F13977" s="97">
        <v>1372879</v>
      </c>
      <c r="G13977" s="97"/>
      <c r="H13977" s="124" t="s">
        <v>5763</v>
      </c>
      <c r="I13977" s="125">
        <v>0</v>
      </c>
      <c r="J13977" s="125">
        <v>5974.72</v>
      </c>
      <c r="K13977" s="126">
        <v>5974.72</v>
      </c>
      <c r="L13977" s="100" t="s">
        <v>1324</v>
      </c>
    </row>
    <row r="13978" spans="1:12" ht="56.25" customHeight="1">
      <c r="A13978" s="97" t="s">
        <v>641</v>
      </c>
      <c r="B13978" s="122" t="s">
        <v>653</v>
      </c>
      <c r="C13978" s="123">
        <v>42488</v>
      </c>
      <c r="D13978" s="97" t="s">
        <v>19031</v>
      </c>
      <c r="E13978" s="97" t="s">
        <v>3</v>
      </c>
      <c r="F13978" s="97">
        <v>1374010</v>
      </c>
      <c r="G13978" s="97"/>
      <c r="H13978" s="124" t="s">
        <v>5784</v>
      </c>
      <c r="I13978" s="125">
        <v>0</v>
      </c>
      <c r="J13978" s="125">
        <v>8161.8200000000006</v>
      </c>
      <c r="K13978" s="126">
        <v>8161.8200000000006</v>
      </c>
      <c r="L13978" s="100" t="s">
        <v>1324</v>
      </c>
    </row>
    <row r="13979" spans="1:12" ht="56.25" customHeight="1">
      <c r="A13979" s="97" t="s">
        <v>641</v>
      </c>
      <c r="B13979" s="122" t="s">
        <v>653</v>
      </c>
      <c r="C13979" s="123">
        <v>42489</v>
      </c>
      <c r="D13979" s="97" t="s">
        <v>19044</v>
      </c>
      <c r="E13979" s="97" t="s">
        <v>3</v>
      </c>
      <c r="F13979" s="97">
        <v>1374511</v>
      </c>
      <c r="G13979" s="97"/>
      <c r="H13979" s="124" t="s">
        <v>5798</v>
      </c>
      <c r="I13979" s="125">
        <v>0</v>
      </c>
      <c r="J13979" s="125">
        <v>94.11</v>
      </c>
      <c r="K13979" s="126">
        <v>94.11</v>
      </c>
      <c r="L13979" s="100" t="s">
        <v>1324</v>
      </c>
    </row>
    <row r="13980" spans="1:12" ht="56.25" customHeight="1">
      <c r="A13980" s="97" t="s">
        <v>641</v>
      </c>
      <c r="B13980" s="122" t="s">
        <v>653</v>
      </c>
      <c r="C13980" s="123">
        <v>42489</v>
      </c>
      <c r="D13980" s="97" t="s">
        <v>19045</v>
      </c>
      <c r="E13980" s="97" t="s">
        <v>3</v>
      </c>
      <c r="F13980" s="97">
        <v>1374528</v>
      </c>
      <c r="G13980" s="97"/>
      <c r="H13980" s="124" t="s">
        <v>5799</v>
      </c>
      <c r="I13980" s="125">
        <v>0</v>
      </c>
      <c r="J13980" s="125">
        <v>0.3</v>
      </c>
      <c r="K13980" s="126">
        <v>0.3</v>
      </c>
      <c r="L13980" s="100" t="s">
        <v>1347</v>
      </c>
    </row>
    <row r="13981" spans="1:12" ht="56.25" customHeight="1">
      <c r="A13981" s="97" t="s">
        <v>641</v>
      </c>
      <c r="B13981" s="122" t="s">
        <v>5818</v>
      </c>
      <c r="C13981" s="123">
        <v>42493</v>
      </c>
      <c r="D13981" s="97" t="s">
        <v>19068</v>
      </c>
      <c r="E13981" s="97" t="s">
        <v>3</v>
      </c>
      <c r="F13981" s="97">
        <v>1374933</v>
      </c>
      <c r="G13981" s="97"/>
      <c r="H13981" s="124" t="s">
        <v>5819</v>
      </c>
      <c r="I13981" s="125">
        <v>0</v>
      </c>
      <c r="J13981" s="125">
        <v>1485.15</v>
      </c>
      <c r="K13981" s="126">
        <v>1485.15</v>
      </c>
      <c r="L13981" s="100" t="s">
        <v>1324</v>
      </c>
    </row>
    <row r="13982" spans="1:12" ht="56.25" customHeight="1">
      <c r="A13982" s="97" t="s">
        <v>641</v>
      </c>
      <c r="B13982" s="122" t="s">
        <v>5818</v>
      </c>
      <c r="C13982" s="123">
        <v>42493</v>
      </c>
      <c r="D13982" s="97" t="s">
        <v>19069</v>
      </c>
      <c r="E13982" s="97" t="s">
        <v>3</v>
      </c>
      <c r="F13982" s="97">
        <v>1374937</v>
      </c>
      <c r="G13982" s="97"/>
      <c r="H13982" s="124" t="s">
        <v>5820</v>
      </c>
      <c r="I13982" s="125">
        <v>0</v>
      </c>
      <c r="J13982" s="125">
        <v>40.15</v>
      </c>
      <c r="K13982" s="126">
        <v>40.15</v>
      </c>
      <c r="L13982" s="100" t="s">
        <v>1324</v>
      </c>
    </row>
    <row r="13983" spans="1:12" ht="56.25" customHeight="1">
      <c r="A13983" s="97" t="s">
        <v>641</v>
      </c>
      <c r="B13983" s="122" t="s">
        <v>5818</v>
      </c>
      <c r="C13983" s="123">
        <v>42494</v>
      </c>
      <c r="D13983" s="97" t="s">
        <v>19087</v>
      </c>
      <c r="E13983" s="97" t="s">
        <v>3</v>
      </c>
      <c r="F13983" s="97">
        <v>1375390</v>
      </c>
      <c r="G13983" s="97"/>
      <c r="H13983" s="124" t="s">
        <v>5839</v>
      </c>
      <c r="I13983" s="125">
        <v>0</v>
      </c>
      <c r="J13983" s="125">
        <v>1497.17</v>
      </c>
      <c r="K13983" s="126">
        <v>1497.17</v>
      </c>
      <c r="L13983" s="100" t="s">
        <v>1324</v>
      </c>
    </row>
    <row r="13984" spans="1:12" ht="56.25" customHeight="1">
      <c r="A13984" s="97" t="s">
        <v>641</v>
      </c>
      <c r="B13984" s="122" t="s">
        <v>5818</v>
      </c>
      <c r="C13984" s="123">
        <v>42494</v>
      </c>
      <c r="D13984" s="97" t="s">
        <v>19088</v>
      </c>
      <c r="E13984" s="97" t="s">
        <v>3</v>
      </c>
      <c r="F13984" s="97">
        <v>1375416</v>
      </c>
      <c r="G13984" s="97"/>
      <c r="H13984" s="124" t="s">
        <v>5840</v>
      </c>
      <c r="I13984" s="125">
        <v>0</v>
      </c>
      <c r="J13984" s="125">
        <v>0.15</v>
      </c>
      <c r="K13984" s="126">
        <v>0.15</v>
      </c>
      <c r="L13984" s="100" t="s">
        <v>1347</v>
      </c>
    </row>
    <row r="13985" spans="1:12" ht="56.25" customHeight="1">
      <c r="A13985" s="97" t="s">
        <v>641</v>
      </c>
      <c r="B13985" s="122" t="s">
        <v>5818</v>
      </c>
      <c r="C13985" s="123">
        <v>42494</v>
      </c>
      <c r="D13985" s="97" t="s">
        <v>19089</v>
      </c>
      <c r="E13985" s="97" t="s">
        <v>3</v>
      </c>
      <c r="F13985" s="97">
        <v>1375417</v>
      </c>
      <c r="G13985" s="97"/>
      <c r="H13985" s="124" t="s">
        <v>5841</v>
      </c>
      <c r="I13985" s="125">
        <v>0</v>
      </c>
      <c r="J13985" s="125">
        <v>6800</v>
      </c>
      <c r="K13985" s="126">
        <v>6800</v>
      </c>
      <c r="L13985" s="100" t="s">
        <v>1324</v>
      </c>
    </row>
    <row r="13986" spans="1:12" ht="56.25" customHeight="1">
      <c r="A13986" s="97" t="s">
        <v>641</v>
      </c>
      <c r="B13986" s="122" t="s">
        <v>5818</v>
      </c>
      <c r="C13986" s="123">
        <v>42496</v>
      </c>
      <c r="D13986" s="97" t="s">
        <v>19124</v>
      </c>
      <c r="E13986" s="97" t="s">
        <v>3</v>
      </c>
      <c r="F13986" s="97">
        <v>1376396</v>
      </c>
      <c r="G13986" s="97"/>
      <c r="H13986" s="124" t="s">
        <v>5874</v>
      </c>
      <c r="I13986" s="125">
        <v>0</v>
      </c>
      <c r="J13986" s="125">
        <v>5798.26</v>
      </c>
      <c r="K13986" s="126">
        <v>5798.26</v>
      </c>
      <c r="L13986" s="100" t="s">
        <v>1324</v>
      </c>
    </row>
    <row r="13987" spans="1:12" ht="56.25" customHeight="1">
      <c r="A13987" s="97" t="s">
        <v>641</v>
      </c>
      <c r="B13987" s="122" t="s">
        <v>5818</v>
      </c>
      <c r="C13987" s="123">
        <v>42496</v>
      </c>
      <c r="D13987" s="97" t="s">
        <v>19125</v>
      </c>
      <c r="E13987" s="97" t="s">
        <v>3</v>
      </c>
      <c r="F13987" s="97">
        <v>1376401</v>
      </c>
      <c r="G13987" s="97"/>
      <c r="H13987" s="124" t="s">
        <v>5875</v>
      </c>
      <c r="I13987" s="125">
        <v>0</v>
      </c>
      <c r="J13987" s="125">
        <v>2783.25</v>
      </c>
      <c r="K13987" s="126">
        <v>2783.25</v>
      </c>
      <c r="L13987" s="100" t="s">
        <v>1324</v>
      </c>
    </row>
    <row r="13988" spans="1:12" ht="56.25" customHeight="1">
      <c r="A13988" s="97" t="s">
        <v>641</v>
      </c>
      <c r="B13988" s="122" t="s">
        <v>5818</v>
      </c>
      <c r="C13988" s="123">
        <v>42499</v>
      </c>
      <c r="D13988" s="97" t="s">
        <v>19135</v>
      </c>
      <c r="E13988" s="97" t="s">
        <v>3</v>
      </c>
      <c r="F13988" s="97">
        <v>1376902</v>
      </c>
      <c r="G13988" s="97"/>
      <c r="H13988" s="124" t="s">
        <v>5884</v>
      </c>
      <c r="I13988" s="125">
        <v>0</v>
      </c>
      <c r="J13988" s="125">
        <v>142.59</v>
      </c>
      <c r="K13988" s="126">
        <v>142.59</v>
      </c>
      <c r="L13988" s="100" t="s">
        <v>1324</v>
      </c>
    </row>
    <row r="13989" spans="1:12" ht="56.25" customHeight="1">
      <c r="A13989" s="97" t="s">
        <v>641</v>
      </c>
      <c r="B13989" s="122" t="s">
        <v>5818</v>
      </c>
      <c r="C13989" s="123">
        <v>42499</v>
      </c>
      <c r="D13989" s="97" t="s">
        <v>19136</v>
      </c>
      <c r="E13989" s="97" t="s">
        <v>3</v>
      </c>
      <c r="F13989" s="97">
        <v>1376910</v>
      </c>
      <c r="G13989" s="97"/>
      <c r="H13989" s="124" t="s">
        <v>5885</v>
      </c>
      <c r="I13989" s="125">
        <v>0</v>
      </c>
      <c r="J13989" s="125">
        <v>2898.14</v>
      </c>
      <c r="K13989" s="126">
        <v>2898.14</v>
      </c>
      <c r="L13989" s="100" t="s">
        <v>1324</v>
      </c>
    </row>
    <row r="13990" spans="1:12" ht="56.25" customHeight="1">
      <c r="A13990" s="97" t="s">
        <v>641</v>
      </c>
      <c r="B13990" s="122" t="s">
        <v>5818</v>
      </c>
      <c r="C13990" s="123">
        <v>42502</v>
      </c>
      <c r="D13990" s="97" t="s">
        <v>19185</v>
      </c>
      <c r="E13990" s="97" t="s">
        <v>3</v>
      </c>
      <c r="F13990" s="97">
        <v>1378217</v>
      </c>
      <c r="G13990" s="97"/>
      <c r="H13990" s="124" t="s">
        <v>5933</v>
      </c>
      <c r="I13990" s="125">
        <v>0</v>
      </c>
      <c r="J13990" s="125">
        <v>2207.4500000000003</v>
      </c>
      <c r="K13990" s="126">
        <v>2207.4500000000003</v>
      </c>
      <c r="L13990" s="100" t="s">
        <v>1324</v>
      </c>
    </row>
    <row r="13991" spans="1:12" ht="56.25" customHeight="1">
      <c r="A13991" s="97" t="s">
        <v>641</v>
      </c>
      <c r="B13991" s="122" t="s">
        <v>5818</v>
      </c>
      <c r="C13991" s="123">
        <v>42502</v>
      </c>
      <c r="D13991" s="97" t="s">
        <v>19187</v>
      </c>
      <c r="E13991" s="97" t="s">
        <v>3</v>
      </c>
      <c r="F13991" s="97">
        <v>1378221</v>
      </c>
      <c r="G13991" s="97"/>
      <c r="H13991" s="124" t="s">
        <v>5935</v>
      </c>
      <c r="I13991" s="125">
        <v>0</v>
      </c>
      <c r="J13991" s="125">
        <v>34.369999999999997</v>
      </c>
      <c r="K13991" s="126">
        <v>34.369999999999997</v>
      </c>
      <c r="L13991" s="100" t="s">
        <v>1324</v>
      </c>
    </row>
    <row r="13992" spans="1:12" ht="56.25" customHeight="1">
      <c r="A13992" s="97" t="s">
        <v>641</v>
      </c>
      <c r="B13992" s="122" t="s">
        <v>5818</v>
      </c>
      <c r="C13992" s="123">
        <v>42502</v>
      </c>
      <c r="D13992" s="97" t="s">
        <v>19189</v>
      </c>
      <c r="E13992" s="97" t="s">
        <v>3</v>
      </c>
      <c r="F13992" s="97">
        <v>1378224</v>
      </c>
      <c r="G13992" s="97"/>
      <c r="H13992" s="124" t="s">
        <v>5937</v>
      </c>
      <c r="I13992" s="125">
        <v>0</v>
      </c>
      <c r="J13992" s="125">
        <v>3168.9500000000003</v>
      </c>
      <c r="K13992" s="126">
        <v>3168.9500000000003</v>
      </c>
      <c r="L13992" s="100" t="s">
        <v>1324</v>
      </c>
    </row>
    <row r="13993" spans="1:12" ht="56.25" customHeight="1">
      <c r="A13993" s="97" t="s">
        <v>641</v>
      </c>
      <c r="B13993" s="122" t="s">
        <v>5818</v>
      </c>
      <c r="C13993" s="123">
        <v>42502</v>
      </c>
      <c r="D13993" s="97" t="s">
        <v>19190</v>
      </c>
      <c r="E13993" s="97" t="s">
        <v>3</v>
      </c>
      <c r="F13993" s="97">
        <v>1378225</v>
      </c>
      <c r="G13993" s="97"/>
      <c r="H13993" s="124" t="s">
        <v>5938</v>
      </c>
      <c r="I13993" s="125">
        <v>0</v>
      </c>
      <c r="J13993" s="125">
        <v>8224.6200000000008</v>
      </c>
      <c r="K13993" s="126">
        <v>8224.6200000000008</v>
      </c>
      <c r="L13993" s="100" t="s">
        <v>1324</v>
      </c>
    </row>
    <row r="13994" spans="1:12" ht="56.25" customHeight="1">
      <c r="A13994" s="97" t="s">
        <v>641</v>
      </c>
      <c r="B13994" s="122" t="s">
        <v>5818</v>
      </c>
      <c r="C13994" s="123">
        <v>42502</v>
      </c>
      <c r="D13994" s="97" t="s">
        <v>19191</v>
      </c>
      <c r="E13994" s="97" t="s">
        <v>3</v>
      </c>
      <c r="F13994" s="97">
        <v>1378226</v>
      </c>
      <c r="G13994" s="97"/>
      <c r="H13994" s="124" t="s">
        <v>5939</v>
      </c>
      <c r="I13994" s="125">
        <v>0</v>
      </c>
      <c r="J13994" s="125">
        <v>3689.7400000000002</v>
      </c>
      <c r="K13994" s="126">
        <v>3689.7400000000002</v>
      </c>
      <c r="L13994" s="100" t="s">
        <v>1324</v>
      </c>
    </row>
    <row r="13995" spans="1:12" ht="56.25" customHeight="1">
      <c r="A13995" s="97" t="s">
        <v>641</v>
      </c>
      <c r="B13995" s="122" t="s">
        <v>5818</v>
      </c>
      <c r="C13995" s="123">
        <v>42502</v>
      </c>
      <c r="D13995" s="97" t="s">
        <v>19192</v>
      </c>
      <c r="E13995" s="97" t="s">
        <v>3</v>
      </c>
      <c r="F13995" s="97">
        <v>1378229</v>
      </c>
      <c r="G13995" s="97"/>
      <c r="H13995" s="124" t="s">
        <v>5940</v>
      </c>
      <c r="I13995" s="125">
        <v>0</v>
      </c>
      <c r="J13995" s="125">
        <v>4523.13</v>
      </c>
      <c r="K13995" s="126">
        <v>4523.13</v>
      </c>
      <c r="L13995" s="100" t="s">
        <v>1324</v>
      </c>
    </row>
    <row r="13996" spans="1:12" ht="56.25" customHeight="1">
      <c r="A13996" s="97" t="s">
        <v>641</v>
      </c>
      <c r="B13996" s="122" t="s">
        <v>5818</v>
      </c>
      <c r="C13996" s="123">
        <v>42507</v>
      </c>
      <c r="D13996" s="97" t="s">
        <v>19235</v>
      </c>
      <c r="E13996" s="97" t="s">
        <v>3</v>
      </c>
      <c r="F13996" s="97">
        <v>1379619</v>
      </c>
      <c r="G13996" s="97"/>
      <c r="H13996" s="124" t="s">
        <v>5981</v>
      </c>
      <c r="I13996" s="125">
        <v>0</v>
      </c>
      <c r="J13996" s="125">
        <v>6670</v>
      </c>
      <c r="K13996" s="126">
        <v>6670</v>
      </c>
      <c r="L13996" s="100" t="s">
        <v>1324</v>
      </c>
    </row>
    <row r="13997" spans="1:12" ht="56.25" customHeight="1">
      <c r="A13997" s="97" t="s">
        <v>641</v>
      </c>
      <c r="B13997" s="122" t="s">
        <v>5818</v>
      </c>
      <c r="C13997" s="123">
        <v>42507</v>
      </c>
      <c r="D13997" s="97" t="s">
        <v>19236</v>
      </c>
      <c r="E13997" s="97" t="s">
        <v>3</v>
      </c>
      <c r="F13997" s="97">
        <v>1379621</v>
      </c>
      <c r="G13997" s="97"/>
      <c r="H13997" s="124" t="s">
        <v>5982</v>
      </c>
      <c r="I13997" s="125">
        <v>0</v>
      </c>
      <c r="J13997" s="125">
        <v>15259.83</v>
      </c>
      <c r="K13997" s="126">
        <v>15259.83</v>
      </c>
      <c r="L13997" s="100" t="s">
        <v>1324</v>
      </c>
    </row>
    <row r="13998" spans="1:12" ht="56.25" customHeight="1">
      <c r="A13998" s="97" t="s">
        <v>641</v>
      </c>
      <c r="B13998" s="122" t="s">
        <v>5818</v>
      </c>
      <c r="C13998" s="123">
        <v>42507</v>
      </c>
      <c r="D13998" s="97" t="s">
        <v>19237</v>
      </c>
      <c r="E13998" s="97" t="s">
        <v>3</v>
      </c>
      <c r="F13998" s="97">
        <v>1379624</v>
      </c>
      <c r="G13998" s="97"/>
      <c r="H13998" s="124" t="s">
        <v>5983</v>
      </c>
      <c r="I13998" s="125">
        <v>0</v>
      </c>
      <c r="J13998" s="125">
        <v>168</v>
      </c>
      <c r="K13998" s="126">
        <v>168</v>
      </c>
      <c r="L13998" s="100" t="s">
        <v>1324</v>
      </c>
    </row>
    <row r="13999" spans="1:12" ht="56.25" customHeight="1">
      <c r="A13999" s="97" t="s">
        <v>641</v>
      </c>
      <c r="B13999" s="122" t="s">
        <v>5818</v>
      </c>
      <c r="C13999" s="123">
        <v>42507</v>
      </c>
      <c r="D13999" s="97" t="s">
        <v>19249</v>
      </c>
      <c r="E13999" s="97" t="s">
        <v>3</v>
      </c>
      <c r="F13999" s="97">
        <v>1379746</v>
      </c>
      <c r="G13999" s="97"/>
      <c r="H13999" s="124" t="s">
        <v>5993</v>
      </c>
      <c r="I13999" s="125">
        <v>0</v>
      </c>
      <c r="J13999" s="125">
        <v>100</v>
      </c>
      <c r="K13999" s="126">
        <v>100</v>
      </c>
      <c r="L13999" s="100" t="s">
        <v>1324</v>
      </c>
    </row>
    <row r="14000" spans="1:12" ht="56.25" customHeight="1">
      <c r="A14000" s="97" t="s">
        <v>641</v>
      </c>
      <c r="B14000" s="122" t="s">
        <v>5818</v>
      </c>
      <c r="C14000" s="123">
        <v>42508</v>
      </c>
      <c r="D14000" s="97" t="s">
        <v>19259</v>
      </c>
      <c r="E14000" s="97" t="s">
        <v>3</v>
      </c>
      <c r="F14000" s="97">
        <v>1380066</v>
      </c>
      <c r="G14000" s="97"/>
      <c r="H14000" s="124" t="s">
        <v>6001</v>
      </c>
      <c r="I14000" s="125">
        <v>0</v>
      </c>
      <c r="J14000" s="125">
        <v>399.48</v>
      </c>
      <c r="K14000" s="126">
        <v>399.48</v>
      </c>
      <c r="L14000" s="100" t="s">
        <v>1324</v>
      </c>
    </row>
    <row r="14001" spans="1:12" ht="56.25" customHeight="1">
      <c r="A14001" s="97" t="s">
        <v>641</v>
      </c>
      <c r="B14001" s="122" t="s">
        <v>5818</v>
      </c>
      <c r="C14001" s="123">
        <v>42510</v>
      </c>
      <c r="D14001" s="97" t="s">
        <v>19296</v>
      </c>
      <c r="E14001" s="97" t="s">
        <v>3</v>
      </c>
      <c r="F14001" s="97">
        <v>1380922</v>
      </c>
      <c r="G14001" s="97"/>
      <c r="H14001" s="124" t="s">
        <v>6037</v>
      </c>
      <c r="I14001" s="125">
        <v>0</v>
      </c>
      <c r="J14001" s="125">
        <v>5430</v>
      </c>
      <c r="K14001" s="126">
        <v>5430</v>
      </c>
      <c r="L14001" s="100" t="s">
        <v>1324</v>
      </c>
    </row>
    <row r="14002" spans="1:12" ht="56.25" customHeight="1">
      <c r="A14002" s="97" t="s">
        <v>641</v>
      </c>
      <c r="B14002" s="122" t="s">
        <v>5818</v>
      </c>
      <c r="C14002" s="123">
        <v>42510</v>
      </c>
      <c r="D14002" s="97" t="s">
        <v>19297</v>
      </c>
      <c r="E14002" s="97" t="s">
        <v>3</v>
      </c>
      <c r="F14002" s="97">
        <v>1380924</v>
      </c>
      <c r="G14002" s="97"/>
      <c r="H14002" s="124" t="s">
        <v>6038</v>
      </c>
      <c r="I14002" s="125">
        <v>0</v>
      </c>
      <c r="J14002" s="125">
        <v>8618.27</v>
      </c>
      <c r="K14002" s="126">
        <v>8618.27</v>
      </c>
      <c r="L14002" s="100" t="s">
        <v>1324</v>
      </c>
    </row>
    <row r="14003" spans="1:12" ht="56.25" customHeight="1">
      <c r="A14003" s="97" t="s">
        <v>641</v>
      </c>
      <c r="B14003" s="122" t="s">
        <v>5818</v>
      </c>
      <c r="C14003" s="123">
        <v>42510</v>
      </c>
      <c r="D14003" s="97" t="s">
        <v>19298</v>
      </c>
      <c r="E14003" s="97" t="s">
        <v>3</v>
      </c>
      <c r="F14003" s="97">
        <v>1380928</v>
      </c>
      <c r="G14003" s="97"/>
      <c r="H14003" s="124" t="s">
        <v>6039</v>
      </c>
      <c r="I14003" s="125">
        <v>0</v>
      </c>
      <c r="J14003" s="125">
        <v>9286</v>
      </c>
      <c r="K14003" s="126">
        <v>9286</v>
      </c>
      <c r="L14003" s="100" t="s">
        <v>1324</v>
      </c>
    </row>
    <row r="14004" spans="1:12" ht="56.25" customHeight="1">
      <c r="A14004" s="97" t="s">
        <v>641</v>
      </c>
      <c r="B14004" s="122" t="s">
        <v>5818</v>
      </c>
      <c r="C14004" s="123">
        <v>42510</v>
      </c>
      <c r="D14004" s="97" t="s">
        <v>19299</v>
      </c>
      <c r="E14004" s="97" t="s">
        <v>3</v>
      </c>
      <c r="F14004" s="97">
        <v>1380929</v>
      </c>
      <c r="G14004" s="97"/>
      <c r="H14004" s="124" t="s">
        <v>6040</v>
      </c>
      <c r="I14004" s="125">
        <v>0</v>
      </c>
      <c r="J14004" s="125">
        <v>137.18</v>
      </c>
      <c r="K14004" s="126">
        <v>137.18</v>
      </c>
      <c r="L14004" s="100" t="s">
        <v>1324</v>
      </c>
    </row>
    <row r="14005" spans="1:12" ht="56.25" customHeight="1">
      <c r="A14005" s="97" t="s">
        <v>641</v>
      </c>
      <c r="B14005" s="122" t="s">
        <v>5818</v>
      </c>
      <c r="C14005" s="123">
        <v>42510</v>
      </c>
      <c r="D14005" s="97" t="s">
        <v>19300</v>
      </c>
      <c r="E14005" s="97" t="s">
        <v>3</v>
      </c>
      <c r="F14005" s="97">
        <v>1380930</v>
      </c>
      <c r="G14005" s="97"/>
      <c r="H14005" s="124" t="s">
        <v>6041</v>
      </c>
      <c r="I14005" s="125">
        <v>0</v>
      </c>
      <c r="J14005" s="125">
        <v>5532.1500000000005</v>
      </c>
      <c r="K14005" s="126">
        <v>5532.1500000000005</v>
      </c>
      <c r="L14005" s="100" t="s">
        <v>1324</v>
      </c>
    </row>
    <row r="14006" spans="1:12" ht="56.25" customHeight="1">
      <c r="A14006" s="97" t="s">
        <v>641</v>
      </c>
      <c r="B14006" s="122" t="s">
        <v>5818</v>
      </c>
      <c r="C14006" s="123">
        <v>42514</v>
      </c>
      <c r="D14006" s="97" t="s">
        <v>19331</v>
      </c>
      <c r="E14006" s="97" t="s">
        <v>3</v>
      </c>
      <c r="F14006" s="97">
        <v>1381748</v>
      </c>
      <c r="G14006" s="97"/>
      <c r="H14006" s="124" t="s">
        <v>6072</v>
      </c>
      <c r="I14006" s="125">
        <v>0</v>
      </c>
      <c r="J14006" s="125">
        <v>8581.15</v>
      </c>
      <c r="K14006" s="126">
        <v>8581.15</v>
      </c>
      <c r="L14006" s="100" t="s">
        <v>1324</v>
      </c>
    </row>
    <row r="14007" spans="1:12" ht="56.25" customHeight="1">
      <c r="A14007" s="97" t="s">
        <v>641</v>
      </c>
      <c r="B14007" s="122" t="s">
        <v>5818</v>
      </c>
      <c r="C14007" s="123">
        <v>42515</v>
      </c>
      <c r="D14007" s="97" t="s">
        <v>19349</v>
      </c>
      <c r="E14007" s="97" t="s">
        <v>3</v>
      </c>
      <c r="F14007" s="97">
        <v>1382129</v>
      </c>
      <c r="G14007" s="97"/>
      <c r="H14007" s="124" t="s">
        <v>6090</v>
      </c>
      <c r="I14007" s="125">
        <v>0</v>
      </c>
      <c r="J14007" s="125">
        <v>370.38</v>
      </c>
      <c r="K14007" s="126">
        <v>370.38</v>
      </c>
      <c r="L14007" s="100" t="s">
        <v>1324</v>
      </c>
    </row>
    <row r="14008" spans="1:12" ht="56.25" customHeight="1">
      <c r="A14008" s="97" t="s">
        <v>641</v>
      </c>
      <c r="B14008" s="122" t="s">
        <v>5818</v>
      </c>
      <c r="C14008" s="123">
        <v>42515</v>
      </c>
      <c r="D14008" s="97" t="s">
        <v>19350</v>
      </c>
      <c r="E14008" s="97" t="s">
        <v>3</v>
      </c>
      <c r="F14008" s="97">
        <v>1382131</v>
      </c>
      <c r="G14008" s="97"/>
      <c r="H14008" s="124" t="s">
        <v>6091</v>
      </c>
      <c r="I14008" s="125">
        <v>0</v>
      </c>
      <c r="J14008" s="125">
        <v>71.83</v>
      </c>
      <c r="K14008" s="126">
        <v>71.83</v>
      </c>
      <c r="L14008" s="100" t="s">
        <v>1324</v>
      </c>
    </row>
    <row r="14009" spans="1:12" ht="56.25" customHeight="1">
      <c r="A14009" s="97" t="s">
        <v>641</v>
      </c>
      <c r="B14009" s="122" t="s">
        <v>5818</v>
      </c>
      <c r="C14009" s="123">
        <v>42517</v>
      </c>
      <c r="D14009" s="97" t="s">
        <v>19378</v>
      </c>
      <c r="E14009" s="97" t="s">
        <v>3</v>
      </c>
      <c r="F14009" s="97">
        <v>1382535</v>
      </c>
      <c r="G14009" s="97"/>
      <c r="H14009" s="124" t="s">
        <v>6119</v>
      </c>
      <c r="I14009" s="125">
        <v>0</v>
      </c>
      <c r="J14009" s="125">
        <v>1167.1500000000001</v>
      </c>
      <c r="K14009" s="126">
        <v>1167.1500000000001</v>
      </c>
      <c r="L14009" s="100" t="s">
        <v>1324</v>
      </c>
    </row>
    <row r="14010" spans="1:12" ht="56.25" customHeight="1">
      <c r="A14010" s="97" t="s">
        <v>641</v>
      </c>
      <c r="B14010" s="122" t="s">
        <v>5818</v>
      </c>
      <c r="C14010" s="123">
        <v>42517</v>
      </c>
      <c r="D14010" s="97" t="s">
        <v>19379</v>
      </c>
      <c r="E14010" s="97" t="s">
        <v>3</v>
      </c>
      <c r="F14010" s="97">
        <v>1382540</v>
      </c>
      <c r="G14010" s="97"/>
      <c r="H14010" s="124" t="s">
        <v>6120</v>
      </c>
      <c r="I14010" s="125">
        <v>0</v>
      </c>
      <c r="J14010" s="125">
        <v>109.18</v>
      </c>
      <c r="K14010" s="126">
        <v>109.18</v>
      </c>
      <c r="L14010" s="100" t="s">
        <v>1324</v>
      </c>
    </row>
    <row r="14011" spans="1:12" ht="56.25" customHeight="1">
      <c r="A14011" s="97" t="s">
        <v>641</v>
      </c>
      <c r="B14011" s="122" t="s">
        <v>5818</v>
      </c>
      <c r="C14011" s="123">
        <v>42517</v>
      </c>
      <c r="D14011" s="97" t="s">
        <v>19380</v>
      </c>
      <c r="E14011" s="97" t="s">
        <v>3</v>
      </c>
      <c r="F14011" s="97">
        <v>1382543</v>
      </c>
      <c r="G14011" s="97"/>
      <c r="H14011" s="124" t="s">
        <v>6121</v>
      </c>
      <c r="I14011" s="125">
        <v>0</v>
      </c>
      <c r="J14011" s="125">
        <v>27.18</v>
      </c>
      <c r="K14011" s="126">
        <v>27.18</v>
      </c>
      <c r="L14011" s="100" t="s">
        <v>1324</v>
      </c>
    </row>
    <row r="14012" spans="1:12" ht="56.25" customHeight="1">
      <c r="A14012" s="97" t="s">
        <v>641</v>
      </c>
      <c r="B14012" s="122" t="s">
        <v>5818</v>
      </c>
      <c r="C14012" s="123">
        <v>42517</v>
      </c>
      <c r="D14012" s="97" t="s">
        <v>19381</v>
      </c>
      <c r="E14012" s="97" t="s">
        <v>3</v>
      </c>
      <c r="F14012" s="97">
        <v>1382548</v>
      </c>
      <c r="G14012" s="97"/>
      <c r="H14012" s="124" t="s">
        <v>6122</v>
      </c>
      <c r="I14012" s="125">
        <v>0</v>
      </c>
      <c r="J14012" s="125">
        <v>8.5500000000000007</v>
      </c>
      <c r="K14012" s="126">
        <v>8.5500000000000007</v>
      </c>
      <c r="L14012" s="100" t="s">
        <v>1324</v>
      </c>
    </row>
    <row r="14013" spans="1:12" ht="56.25" customHeight="1">
      <c r="A14013" s="97" t="s">
        <v>641</v>
      </c>
      <c r="B14013" s="122" t="s">
        <v>5818</v>
      </c>
      <c r="C14013" s="123">
        <v>42517</v>
      </c>
      <c r="D14013" s="97" t="s">
        <v>19382</v>
      </c>
      <c r="E14013" s="97" t="s">
        <v>3</v>
      </c>
      <c r="F14013" s="97">
        <v>1382552</v>
      </c>
      <c r="G14013" s="97"/>
      <c r="H14013" s="124" t="s">
        <v>6123</v>
      </c>
      <c r="I14013" s="125">
        <v>0</v>
      </c>
      <c r="J14013" s="125">
        <v>3660.31</v>
      </c>
      <c r="K14013" s="126">
        <v>3660.31</v>
      </c>
      <c r="L14013" s="100" t="s">
        <v>1324</v>
      </c>
    </row>
    <row r="14014" spans="1:12" ht="56.25" customHeight="1">
      <c r="A14014" s="97" t="s">
        <v>641</v>
      </c>
      <c r="B14014" s="122" t="s">
        <v>5818</v>
      </c>
      <c r="C14014" s="123">
        <v>42517</v>
      </c>
      <c r="D14014" s="97" t="s">
        <v>19386</v>
      </c>
      <c r="E14014" s="97" t="s">
        <v>3</v>
      </c>
      <c r="F14014" s="97">
        <v>1382603</v>
      </c>
      <c r="G14014" s="97"/>
      <c r="H14014" s="124" t="s">
        <v>6127</v>
      </c>
      <c r="I14014" s="125">
        <v>0</v>
      </c>
      <c r="J14014" s="125">
        <v>32.340000000000003</v>
      </c>
      <c r="K14014" s="126">
        <v>32.340000000000003</v>
      </c>
      <c r="L14014" s="100" t="s">
        <v>1324</v>
      </c>
    </row>
    <row r="14015" spans="1:12" ht="56.25" customHeight="1">
      <c r="A14015" s="97" t="s">
        <v>641</v>
      </c>
      <c r="B14015" s="122" t="s">
        <v>5818</v>
      </c>
      <c r="C14015" s="123">
        <v>42520</v>
      </c>
      <c r="D14015" s="97" t="s">
        <v>19417</v>
      </c>
      <c r="E14015" s="97" t="s">
        <v>3</v>
      </c>
      <c r="F14015" s="97">
        <v>1382991</v>
      </c>
      <c r="G14015" s="97"/>
      <c r="H14015" s="124" t="s">
        <v>6157</v>
      </c>
      <c r="I14015" s="125">
        <v>0</v>
      </c>
      <c r="J14015" s="125">
        <v>213.84</v>
      </c>
      <c r="K14015" s="126">
        <v>213.84</v>
      </c>
      <c r="L14015" s="100" t="s">
        <v>1324</v>
      </c>
    </row>
    <row r="14016" spans="1:12" ht="56.25" customHeight="1">
      <c r="A14016" s="97" t="s">
        <v>641</v>
      </c>
      <c r="B14016" s="122" t="s">
        <v>5818</v>
      </c>
      <c r="C14016" s="123">
        <v>42520</v>
      </c>
      <c r="D14016" s="97" t="s">
        <v>19418</v>
      </c>
      <c r="E14016" s="97" t="s">
        <v>3</v>
      </c>
      <c r="F14016" s="97">
        <v>1382993</v>
      </c>
      <c r="G14016" s="97"/>
      <c r="H14016" s="124" t="s">
        <v>6158</v>
      </c>
      <c r="I14016" s="125">
        <v>0</v>
      </c>
      <c r="J14016" s="125">
        <v>213.84</v>
      </c>
      <c r="K14016" s="126">
        <v>213.84</v>
      </c>
      <c r="L14016" s="100" t="s">
        <v>1324</v>
      </c>
    </row>
    <row r="14017" spans="1:12" ht="56.25" customHeight="1">
      <c r="A14017" s="97" t="s">
        <v>641</v>
      </c>
      <c r="B14017" s="122" t="s">
        <v>5818</v>
      </c>
      <c r="C14017" s="123">
        <v>42520</v>
      </c>
      <c r="D14017" s="97" t="s">
        <v>19419</v>
      </c>
      <c r="E14017" s="97" t="s">
        <v>3</v>
      </c>
      <c r="F14017" s="97">
        <v>1382995</v>
      </c>
      <c r="G14017" s="97"/>
      <c r="H14017" s="124" t="s">
        <v>6159</v>
      </c>
      <c r="I14017" s="125">
        <v>0</v>
      </c>
      <c r="J14017" s="125">
        <v>213.84</v>
      </c>
      <c r="K14017" s="126">
        <v>213.84</v>
      </c>
      <c r="L14017" s="100" t="s">
        <v>1324</v>
      </c>
    </row>
    <row r="14018" spans="1:12" ht="56.25" customHeight="1">
      <c r="A14018" s="97" t="s">
        <v>641</v>
      </c>
      <c r="B14018" s="122" t="s">
        <v>5818</v>
      </c>
      <c r="C14018" s="123">
        <v>42520</v>
      </c>
      <c r="D14018" s="97" t="s">
        <v>19420</v>
      </c>
      <c r="E14018" s="97" t="s">
        <v>3</v>
      </c>
      <c r="F14018" s="97">
        <v>1382999</v>
      </c>
      <c r="G14018" s="97"/>
      <c r="H14018" s="124" t="s">
        <v>6160</v>
      </c>
      <c r="I14018" s="125">
        <v>0</v>
      </c>
      <c r="J14018" s="125">
        <v>3660.31</v>
      </c>
      <c r="K14018" s="126">
        <v>3660.31</v>
      </c>
      <c r="L14018" s="100" t="s">
        <v>1324</v>
      </c>
    </row>
    <row r="14019" spans="1:12" ht="56.25" customHeight="1">
      <c r="A14019" s="97" t="s">
        <v>641</v>
      </c>
      <c r="B14019" s="122" t="s">
        <v>5818</v>
      </c>
      <c r="C14019" s="123">
        <v>42520</v>
      </c>
      <c r="D14019" s="97" t="s">
        <v>19421</v>
      </c>
      <c r="E14019" s="97" t="s">
        <v>3</v>
      </c>
      <c r="F14019" s="97">
        <v>1383001</v>
      </c>
      <c r="G14019" s="97"/>
      <c r="H14019" s="124" t="s">
        <v>6161</v>
      </c>
      <c r="I14019" s="125">
        <v>0</v>
      </c>
      <c r="J14019" s="125">
        <v>777.09</v>
      </c>
      <c r="K14019" s="126">
        <v>777.09</v>
      </c>
      <c r="L14019" s="100" t="s">
        <v>1324</v>
      </c>
    </row>
    <row r="14020" spans="1:12" ht="56.25" customHeight="1">
      <c r="A14020" s="97" t="s">
        <v>641</v>
      </c>
      <c r="B14020" s="122" t="s">
        <v>5818</v>
      </c>
      <c r="C14020" s="123">
        <v>42521</v>
      </c>
      <c r="D14020" s="97" t="s">
        <v>19441</v>
      </c>
      <c r="E14020" s="97" t="s">
        <v>3</v>
      </c>
      <c r="F14020" s="97">
        <v>1383382</v>
      </c>
      <c r="G14020" s="97"/>
      <c r="H14020" s="124" t="s">
        <v>6180</v>
      </c>
      <c r="I14020" s="125">
        <v>0</v>
      </c>
      <c r="J14020" s="125">
        <v>66.77</v>
      </c>
      <c r="K14020" s="126">
        <v>66.77</v>
      </c>
      <c r="L14020" s="100" t="s">
        <v>1324</v>
      </c>
    </row>
    <row r="14021" spans="1:12" ht="56.25" customHeight="1">
      <c r="A14021" s="97" t="s">
        <v>641</v>
      </c>
      <c r="B14021" s="122" t="s">
        <v>5818</v>
      </c>
      <c r="C14021" s="123">
        <v>42521</v>
      </c>
      <c r="D14021" s="97" t="s">
        <v>19442</v>
      </c>
      <c r="E14021" s="97" t="s">
        <v>3</v>
      </c>
      <c r="F14021" s="97">
        <v>1383384</v>
      </c>
      <c r="G14021" s="97"/>
      <c r="H14021" s="124" t="s">
        <v>6181</v>
      </c>
      <c r="I14021" s="125">
        <v>0</v>
      </c>
      <c r="J14021" s="125">
        <v>161.55000000000001</v>
      </c>
      <c r="K14021" s="126">
        <v>161.55000000000001</v>
      </c>
      <c r="L14021" s="100" t="s">
        <v>1324</v>
      </c>
    </row>
    <row r="14022" spans="1:12" ht="56.25" customHeight="1">
      <c r="A14022" s="97" t="s">
        <v>641</v>
      </c>
      <c r="B14022" s="122" t="s">
        <v>5818</v>
      </c>
      <c r="C14022" s="123">
        <v>42521</v>
      </c>
      <c r="D14022" s="97" t="s">
        <v>19443</v>
      </c>
      <c r="E14022" s="97" t="s">
        <v>3</v>
      </c>
      <c r="F14022" s="97">
        <v>1383386</v>
      </c>
      <c r="G14022" s="97"/>
      <c r="H14022" s="124" t="s">
        <v>6182</v>
      </c>
      <c r="I14022" s="125">
        <v>0</v>
      </c>
      <c r="J14022" s="125">
        <v>185.97</v>
      </c>
      <c r="K14022" s="126">
        <v>185.97</v>
      </c>
      <c r="L14022" s="100" t="s">
        <v>1324</v>
      </c>
    </row>
    <row r="14023" spans="1:12" ht="56.25" customHeight="1">
      <c r="A14023" s="97" t="s">
        <v>641</v>
      </c>
      <c r="B14023" s="122" t="s">
        <v>5818</v>
      </c>
      <c r="C14023" s="123">
        <v>42521</v>
      </c>
      <c r="D14023" s="97" t="s">
        <v>19444</v>
      </c>
      <c r="E14023" s="97" t="s">
        <v>3</v>
      </c>
      <c r="F14023" s="97">
        <v>1383387</v>
      </c>
      <c r="G14023" s="97"/>
      <c r="H14023" s="124" t="s">
        <v>6183</v>
      </c>
      <c r="I14023" s="125">
        <v>0</v>
      </c>
      <c r="J14023" s="125">
        <v>1498.05</v>
      </c>
      <c r="K14023" s="126">
        <v>1498.05</v>
      </c>
      <c r="L14023" s="100" t="s">
        <v>1324</v>
      </c>
    </row>
    <row r="14024" spans="1:12" ht="56.25" customHeight="1">
      <c r="A14024" s="97" t="s">
        <v>641</v>
      </c>
      <c r="B14024" s="122" t="s">
        <v>5818</v>
      </c>
      <c r="C14024" s="123">
        <v>42522</v>
      </c>
      <c r="D14024" s="97" t="s">
        <v>19457</v>
      </c>
      <c r="E14024" s="97" t="s">
        <v>3</v>
      </c>
      <c r="F14024" s="97">
        <v>1383818</v>
      </c>
      <c r="G14024" s="97"/>
      <c r="H14024" s="124" t="s">
        <v>6196</v>
      </c>
      <c r="I14024" s="125">
        <v>0</v>
      </c>
      <c r="J14024" s="125">
        <v>1225.7</v>
      </c>
      <c r="K14024" s="126">
        <v>1225.7</v>
      </c>
      <c r="L14024" s="100" t="s">
        <v>1324</v>
      </c>
    </row>
    <row r="14025" spans="1:12" ht="56.25" customHeight="1">
      <c r="A14025" s="97" t="s">
        <v>641</v>
      </c>
      <c r="B14025" s="122" t="s">
        <v>5818</v>
      </c>
      <c r="C14025" s="123">
        <v>42522</v>
      </c>
      <c r="D14025" s="97" t="s">
        <v>19458</v>
      </c>
      <c r="E14025" s="97" t="s">
        <v>3</v>
      </c>
      <c r="F14025" s="97">
        <v>1383820</v>
      </c>
      <c r="G14025" s="97"/>
      <c r="H14025" s="124" t="s">
        <v>6197</v>
      </c>
      <c r="I14025" s="125">
        <v>0</v>
      </c>
      <c r="J14025" s="125">
        <v>2114.86</v>
      </c>
      <c r="K14025" s="126">
        <v>2114.86</v>
      </c>
      <c r="L14025" s="100" t="s">
        <v>1324</v>
      </c>
    </row>
    <row r="14026" spans="1:12" ht="56.25" customHeight="1">
      <c r="A14026" s="97" t="s">
        <v>641</v>
      </c>
      <c r="B14026" s="122" t="s">
        <v>5818</v>
      </c>
      <c r="C14026" s="123">
        <v>42522</v>
      </c>
      <c r="D14026" s="97" t="s">
        <v>19460</v>
      </c>
      <c r="E14026" s="97" t="s">
        <v>3</v>
      </c>
      <c r="F14026" s="97">
        <v>1383822</v>
      </c>
      <c r="G14026" s="97"/>
      <c r="H14026" s="124" t="s">
        <v>6199</v>
      </c>
      <c r="I14026" s="125">
        <v>0</v>
      </c>
      <c r="J14026" s="125">
        <v>5344.22</v>
      </c>
      <c r="K14026" s="126">
        <v>5344.22</v>
      </c>
      <c r="L14026" s="100" t="s">
        <v>1324</v>
      </c>
    </row>
    <row r="14027" spans="1:12" ht="56.25" customHeight="1">
      <c r="A14027" s="97" t="s">
        <v>641</v>
      </c>
      <c r="B14027" s="122" t="s">
        <v>653</v>
      </c>
      <c r="C14027" s="123">
        <v>42524</v>
      </c>
      <c r="D14027" s="97" t="s">
        <v>21504</v>
      </c>
      <c r="E14027" s="97" t="s">
        <v>3</v>
      </c>
      <c r="F14027" s="97">
        <v>1384806</v>
      </c>
      <c r="G14027" s="97"/>
      <c r="H14027" s="124" t="s">
        <v>8189</v>
      </c>
      <c r="I14027" s="125">
        <v>0</v>
      </c>
      <c r="J14027" s="125">
        <v>21.81</v>
      </c>
      <c r="K14027" s="126">
        <v>21.81</v>
      </c>
      <c r="L14027" s="100" t="s">
        <v>1324</v>
      </c>
    </row>
    <row r="14028" spans="1:12" ht="56.25" customHeight="1">
      <c r="A14028" s="97" t="s">
        <v>641</v>
      </c>
      <c r="B14028" s="122" t="s">
        <v>5818</v>
      </c>
      <c r="C14028" s="123">
        <v>42528</v>
      </c>
      <c r="D14028" s="97" t="s">
        <v>19553</v>
      </c>
      <c r="E14028" s="97" t="s">
        <v>3</v>
      </c>
      <c r="F14028" s="97">
        <v>1386119</v>
      </c>
      <c r="G14028" s="97"/>
      <c r="H14028" s="124" t="s">
        <v>6292</v>
      </c>
      <c r="I14028" s="125">
        <v>0</v>
      </c>
      <c r="J14028" s="125">
        <v>4260.7700000000004</v>
      </c>
      <c r="K14028" s="126">
        <v>4260.7700000000004</v>
      </c>
      <c r="L14028" s="100" t="s">
        <v>1324</v>
      </c>
    </row>
    <row r="14029" spans="1:12" ht="56.25" customHeight="1">
      <c r="A14029" s="97" t="s">
        <v>641</v>
      </c>
      <c r="B14029" s="122" t="s">
        <v>5818</v>
      </c>
      <c r="C14029" s="123">
        <v>42528</v>
      </c>
      <c r="D14029" s="97" t="s">
        <v>19554</v>
      </c>
      <c r="E14029" s="97" t="s">
        <v>3</v>
      </c>
      <c r="F14029" s="97">
        <v>1386123</v>
      </c>
      <c r="G14029" s="97"/>
      <c r="H14029" s="124" t="s">
        <v>6293</v>
      </c>
      <c r="I14029" s="125">
        <v>0</v>
      </c>
      <c r="J14029" s="125">
        <v>806.18000000000006</v>
      </c>
      <c r="K14029" s="126">
        <v>806.18000000000006</v>
      </c>
      <c r="L14029" s="100" t="s">
        <v>1324</v>
      </c>
    </row>
    <row r="14030" spans="1:12" ht="56.25" customHeight="1">
      <c r="A14030" s="97" t="s">
        <v>641</v>
      </c>
      <c r="B14030" s="122" t="s">
        <v>1263</v>
      </c>
      <c r="C14030" s="123">
        <v>42528</v>
      </c>
      <c r="D14030" s="97" t="s">
        <v>12429</v>
      </c>
      <c r="E14030" s="97" t="s">
        <v>1313</v>
      </c>
      <c r="F14030" s="97">
        <v>10479394</v>
      </c>
      <c r="G14030" s="97"/>
      <c r="H14030" s="124" t="s">
        <v>12430</v>
      </c>
      <c r="I14030" s="125">
        <v>0</v>
      </c>
      <c r="J14030" s="125">
        <v>38466</v>
      </c>
      <c r="K14030" s="126">
        <v>38466</v>
      </c>
      <c r="L14030" s="100" t="s">
        <v>1347</v>
      </c>
    </row>
    <row r="14031" spans="1:12" ht="56.25" customHeight="1">
      <c r="A14031" s="97" t="s">
        <v>641</v>
      </c>
      <c r="B14031" s="122" t="s">
        <v>1263</v>
      </c>
      <c r="C14031" s="123">
        <v>42528</v>
      </c>
      <c r="D14031" s="97" t="s">
        <v>12431</v>
      </c>
      <c r="E14031" s="97" t="s">
        <v>1313</v>
      </c>
      <c r="F14031" s="97">
        <v>10479499</v>
      </c>
      <c r="G14031" s="97"/>
      <c r="H14031" s="124" t="s">
        <v>12432</v>
      </c>
      <c r="I14031" s="125">
        <v>0</v>
      </c>
      <c r="J14031" s="125">
        <v>1908</v>
      </c>
      <c r="K14031" s="126">
        <v>1908</v>
      </c>
      <c r="L14031" s="100" t="s">
        <v>1347</v>
      </c>
    </row>
    <row r="14032" spans="1:12" ht="56.25" customHeight="1">
      <c r="A14032" s="97" t="s">
        <v>641</v>
      </c>
      <c r="B14032" s="122" t="s">
        <v>1263</v>
      </c>
      <c r="C14032" s="123">
        <v>42528</v>
      </c>
      <c r="D14032" s="97" t="s">
        <v>12433</v>
      </c>
      <c r="E14032" s="97" t="s">
        <v>1313</v>
      </c>
      <c r="F14032" s="97">
        <v>10479500</v>
      </c>
      <c r="G14032" s="97"/>
      <c r="H14032" s="124" t="s">
        <v>12432</v>
      </c>
      <c r="I14032" s="125">
        <v>0</v>
      </c>
      <c r="J14032" s="125">
        <v>1373962.68</v>
      </c>
      <c r="K14032" s="126">
        <v>1373962.68</v>
      </c>
      <c r="L14032" s="100" t="s">
        <v>1347</v>
      </c>
    </row>
    <row r="14033" spans="1:12" ht="56.25" customHeight="1">
      <c r="A14033" s="97" t="s">
        <v>641</v>
      </c>
      <c r="B14033" s="122" t="s">
        <v>1263</v>
      </c>
      <c r="C14033" s="123">
        <v>42528</v>
      </c>
      <c r="D14033" s="97" t="s">
        <v>12434</v>
      </c>
      <c r="E14033" s="97" t="s">
        <v>1313</v>
      </c>
      <c r="F14033" s="97">
        <v>10479501</v>
      </c>
      <c r="G14033" s="97"/>
      <c r="H14033" s="124" t="s">
        <v>12432</v>
      </c>
      <c r="I14033" s="125">
        <v>0</v>
      </c>
      <c r="J14033" s="125">
        <v>131644.44</v>
      </c>
      <c r="K14033" s="126">
        <v>131644.44</v>
      </c>
      <c r="L14033" s="100" t="s">
        <v>1347</v>
      </c>
    </row>
    <row r="14034" spans="1:12" ht="56.25" customHeight="1">
      <c r="A14034" s="97" t="s">
        <v>641</v>
      </c>
      <c r="B14034" s="122" t="s">
        <v>1263</v>
      </c>
      <c r="C14034" s="123">
        <v>42528</v>
      </c>
      <c r="D14034" s="97" t="s">
        <v>12435</v>
      </c>
      <c r="E14034" s="97" t="s">
        <v>1313</v>
      </c>
      <c r="F14034" s="97">
        <v>10479502</v>
      </c>
      <c r="G14034" s="97"/>
      <c r="H14034" s="124" t="s">
        <v>12432</v>
      </c>
      <c r="I14034" s="125">
        <v>0</v>
      </c>
      <c r="J14034" s="125">
        <v>80490.149999999994</v>
      </c>
      <c r="K14034" s="126">
        <v>80490.149999999994</v>
      </c>
      <c r="L14034" s="100" t="s">
        <v>1347</v>
      </c>
    </row>
    <row r="14035" spans="1:12" ht="56.25" customHeight="1">
      <c r="A14035" s="97" t="s">
        <v>641</v>
      </c>
      <c r="B14035" s="122" t="s">
        <v>1263</v>
      </c>
      <c r="C14035" s="123">
        <v>42528</v>
      </c>
      <c r="D14035" s="97" t="s">
        <v>12436</v>
      </c>
      <c r="E14035" s="97" t="s">
        <v>1313</v>
      </c>
      <c r="F14035" s="97">
        <v>10479538</v>
      </c>
      <c r="G14035" s="97"/>
      <c r="H14035" s="124" t="s">
        <v>12432</v>
      </c>
      <c r="I14035" s="125">
        <v>0</v>
      </c>
      <c r="J14035" s="125">
        <v>4940</v>
      </c>
      <c r="K14035" s="126">
        <v>4940</v>
      </c>
      <c r="L14035" s="100" t="s">
        <v>1347</v>
      </c>
    </row>
    <row r="14036" spans="1:12" ht="56.25" customHeight="1">
      <c r="A14036" s="97" t="s">
        <v>641</v>
      </c>
      <c r="B14036" s="122" t="s">
        <v>1263</v>
      </c>
      <c r="C14036" s="123">
        <v>42528</v>
      </c>
      <c r="D14036" s="97" t="s">
        <v>12437</v>
      </c>
      <c r="E14036" s="97" t="s">
        <v>1313</v>
      </c>
      <c r="F14036" s="97">
        <v>10479504</v>
      </c>
      <c r="G14036" s="97"/>
      <c r="H14036" s="124" t="s">
        <v>12432</v>
      </c>
      <c r="I14036" s="125">
        <v>0</v>
      </c>
      <c r="J14036" s="125">
        <v>29339.42</v>
      </c>
      <c r="K14036" s="126">
        <v>29339.42</v>
      </c>
      <c r="L14036" s="100" t="s">
        <v>1347</v>
      </c>
    </row>
    <row r="14037" spans="1:12" ht="56.25" customHeight="1">
      <c r="A14037" s="97" t="s">
        <v>641</v>
      </c>
      <c r="B14037" s="122" t="s">
        <v>1263</v>
      </c>
      <c r="C14037" s="123">
        <v>42528</v>
      </c>
      <c r="D14037" s="97" t="s">
        <v>12438</v>
      </c>
      <c r="E14037" s="97" t="s">
        <v>1313</v>
      </c>
      <c r="F14037" s="97">
        <v>10479503</v>
      </c>
      <c r="G14037" s="97"/>
      <c r="H14037" s="124" t="s">
        <v>12432</v>
      </c>
      <c r="I14037" s="125">
        <v>0</v>
      </c>
      <c r="J14037" s="125">
        <v>24116.25</v>
      </c>
      <c r="K14037" s="126">
        <v>24116.25</v>
      </c>
      <c r="L14037" s="100" t="s">
        <v>1347</v>
      </c>
    </row>
    <row r="14038" spans="1:12" ht="56.25" customHeight="1">
      <c r="A14038" s="97" t="s">
        <v>641</v>
      </c>
      <c r="B14038" s="122" t="s">
        <v>5818</v>
      </c>
      <c r="C14038" s="123">
        <v>42529</v>
      </c>
      <c r="D14038" s="97" t="s">
        <v>19591</v>
      </c>
      <c r="E14038" s="97" t="s">
        <v>3</v>
      </c>
      <c r="F14038" s="97">
        <v>1386601</v>
      </c>
      <c r="G14038" s="97"/>
      <c r="H14038" s="124" t="s">
        <v>6328</v>
      </c>
      <c r="I14038" s="125">
        <v>0</v>
      </c>
      <c r="J14038" s="125">
        <v>3851.37</v>
      </c>
      <c r="K14038" s="126">
        <v>3851.37</v>
      </c>
      <c r="L14038" s="100" t="s">
        <v>1324</v>
      </c>
    </row>
    <row r="14039" spans="1:12" ht="56.25" customHeight="1">
      <c r="A14039" s="97" t="s">
        <v>641</v>
      </c>
      <c r="B14039" s="122" t="s">
        <v>5818</v>
      </c>
      <c r="C14039" s="123">
        <v>42529</v>
      </c>
      <c r="D14039" s="97" t="s">
        <v>19592</v>
      </c>
      <c r="E14039" s="97" t="s">
        <v>3</v>
      </c>
      <c r="F14039" s="97">
        <v>1386602</v>
      </c>
      <c r="G14039" s="97"/>
      <c r="H14039" s="124" t="s">
        <v>6329</v>
      </c>
      <c r="I14039" s="125">
        <v>0</v>
      </c>
      <c r="J14039" s="125">
        <v>3851.37</v>
      </c>
      <c r="K14039" s="126">
        <v>3851.37</v>
      </c>
      <c r="L14039" s="100" t="s">
        <v>1324</v>
      </c>
    </row>
    <row r="14040" spans="1:12" ht="56.25" customHeight="1">
      <c r="A14040" s="97" t="s">
        <v>641</v>
      </c>
      <c r="B14040" s="122" t="s">
        <v>5818</v>
      </c>
      <c r="C14040" s="123">
        <v>42530</v>
      </c>
      <c r="D14040" s="97" t="s">
        <v>19603</v>
      </c>
      <c r="E14040" s="97" t="s">
        <v>3</v>
      </c>
      <c r="F14040" s="97">
        <v>1386875</v>
      </c>
      <c r="G14040" s="97"/>
      <c r="H14040" s="124" t="s">
        <v>6339</v>
      </c>
      <c r="I14040" s="125">
        <v>0</v>
      </c>
      <c r="J14040" s="125">
        <v>5871</v>
      </c>
      <c r="K14040" s="126">
        <v>5871</v>
      </c>
      <c r="L14040" s="100" t="s">
        <v>1324</v>
      </c>
    </row>
    <row r="14041" spans="1:12" ht="56.25" customHeight="1">
      <c r="A14041" s="97" t="s">
        <v>641</v>
      </c>
      <c r="B14041" s="122" t="s">
        <v>5818</v>
      </c>
      <c r="C14041" s="123">
        <v>42530</v>
      </c>
      <c r="D14041" s="97" t="s">
        <v>19605</v>
      </c>
      <c r="E14041" s="97" t="s">
        <v>3</v>
      </c>
      <c r="F14041" s="97">
        <v>1386877</v>
      </c>
      <c r="G14041" s="97"/>
      <c r="H14041" s="124" t="s">
        <v>6341</v>
      </c>
      <c r="I14041" s="125">
        <v>0</v>
      </c>
      <c r="J14041" s="125">
        <v>5496.14</v>
      </c>
      <c r="K14041" s="126">
        <v>5496.14</v>
      </c>
      <c r="L14041" s="100" t="s">
        <v>1324</v>
      </c>
    </row>
    <row r="14042" spans="1:12" ht="56.25" customHeight="1">
      <c r="A14042" s="97" t="s">
        <v>641</v>
      </c>
      <c r="B14042" s="122" t="s">
        <v>5818</v>
      </c>
      <c r="C14042" s="123">
        <v>42530</v>
      </c>
      <c r="D14042" s="97" t="s">
        <v>19607</v>
      </c>
      <c r="E14042" s="97" t="s">
        <v>3</v>
      </c>
      <c r="F14042" s="97">
        <v>1386880</v>
      </c>
      <c r="G14042" s="97"/>
      <c r="H14042" s="124" t="s">
        <v>6343</v>
      </c>
      <c r="I14042" s="125">
        <v>0</v>
      </c>
      <c r="J14042" s="125">
        <v>5496.14</v>
      </c>
      <c r="K14042" s="126">
        <v>5496.14</v>
      </c>
      <c r="L14042" s="100" t="s">
        <v>1324</v>
      </c>
    </row>
    <row r="14043" spans="1:12" ht="56.25" customHeight="1">
      <c r="A14043" s="97" t="s">
        <v>641</v>
      </c>
      <c r="B14043" s="122" t="s">
        <v>5818</v>
      </c>
      <c r="C14043" s="123">
        <v>42530</v>
      </c>
      <c r="D14043" s="97" t="s">
        <v>19609</v>
      </c>
      <c r="E14043" s="97" t="s">
        <v>3</v>
      </c>
      <c r="F14043" s="97">
        <v>1386883</v>
      </c>
      <c r="G14043" s="97"/>
      <c r="H14043" s="124" t="s">
        <v>6345</v>
      </c>
      <c r="I14043" s="125">
        <v>0</v>
      </c>
      <c r="J14043" s="125">
        <v>6262.1100000000006</v>
      </c>
      <c r="K14043" s="126">
        <v>6262.1100000000006</v>
      </c>
      <c r="L14043" s="100" t="s">
        <v>1324</v>
      </c>
    </row>
    <row r="14044" spans="1:12" ht="56.25" customHeight="1">
      <c r="A14044" s="97" t="s">
        <v>641</v>
      </c>
      <c r="B14044" s="122" t="s">
        <v>5818</v>
      </c>
      <c r="C14044" s="123">
        <v>42530</v>
      </c>
      <c r="D14044" s="97" t="s">
        <v>19611</v>
      </c>
      <c r="E14044" s="97" t="s">
        <v>3</v>
      </c>
      <c r="F14044" s="97">
        <v>1386886</v>
      </c>
      <c r="G14044" s="97"/>
      <c r="H14044" s="124" t="s">
        <v>6347</v>
      </c>
      <c r="I14044" s="125">
        <v>0</v>
      </c>
      <c r="J14044" s="125">
        <v>3319.21</v>
      </c>
      <c r="K14044" s="126">
        <v>3319.21</v>
      </c>
      <c r="L14044" s="100" t="s">
        <v>1324</v>
      </c>
    </row>
    <row r="14045" spans="1:12" ht="56.25" customHeight="1">
      <c r="A14045" s="97" t="s">
        <v>641</v>
      </c>
      <c r="B14045" s="122" t="s">
        <v>5818</v>
      </c>
      <c r="C14045" s="123">
        <v>42534</v>
      </c>
      <c r="D14045" s="97" t="s">
        <v>19657</v>
      </c>
      <c r="E14045" s="97" t="s">
        <v>3</v>
      </c>
      <c r="F14045" s="97">
        <v>1388173</v>
      </c>
      <c r="G14045" s="97"/>
      <c r="H14045" s="124" t="s">
        <v>6394</v>
      </c>
      <c r="I14045" s="125">
        <v>0</v>
      </c>
      <c r="J14045" s="125">
        <v>2590.77</v>
      </c>
      <c r="K14045" s="126">
        <v>2590.77</v>
      </c>
      <c r="L14045" s="100" t="s">
        <v>1324</v>
      </c>
    </row>
    <row r="14046" spans="1:12" ht="56.25" customHeight="1">
      <c r="A14046" s="97" t="s">
        <v>641</v>
      </c>
      <c r="B14046" s="122" t="s">
        <v>5818</v>
      </c>
      <c r="C14046" s="123">
        <v>42534</v>
      </c>
      <c r="D14046" s="97" t="s">
        <v>19658</v>
      </c>
      <c r="E14046" s="97" t="s">
        <v>3</v>
      </c>
      <c r="F14046" s="97">
        <v>1388175</v>
      </c>
      <c r="G14046" s="97"/>
      <c r="H14046" s="124" t="s">
        <v>6395</v>
      </c>
      <c r="I14046" s="125">
        <v>0</v>
      </c>
      <c r="J14046" s="125">
        <v>1037.05</v>
      </c>
      <c r="K14046" s="126">
        <v>1037.05</v>
      </c>
      <c r="L14046" s="100" t="s">
        <v>1324</v>
      </c>
    </row>
    <row r="14047" spans="1:12" ht="56.25" customHeight="1">
      <c r="A14047" s="97" t="s">
        <v>641</v>
      </c>
      <c r="B14047" s="122" t="s">
        <v>5818</v>
      </c>
      <c r="C14047" s="123">
        <v>42534</v>
      </c>
      <c r="D14047" s="97" t="s">
        <v>19659</v>
      </c>
      <c r="E14047" s="97" t="s">
        <v>3</v>
      </c>
      <c r="F14047" s="97">
        <v>1388177</v>
      </c>
      <c r="G14047" s="97"/>
      <c r="H14047" s="124" t="s">
        <v>6396</v>
      </c>
      <c r="I14047" s="125">
        <v>0</v>
      </c>
      <c r="J14047" s="125">
        <v>407.15000000000003</v>
      </c>
      <c r="K14047" s="126">
        <v>407.15000000000003</v>
      </c>
      <c r="L14047" s="100" t="s">
        <v>1324</v>
      </c>
    </row>
    <row r="14048" spans="1:12" ht="56.25" customHeight="1">
      <c r="A14048" s="97" t="s">
        <v>641</v>
      </c>
      <c r="B14048" s="122" t="s">
        <v>5818</v>
      </c>
      <c r="C14048" s="123">
        <v>42534</v>
      </c>
      <c r="D14048" s="97" t="s">
        <v>19660</v>
      </c>
      <c r="E14048" s="97" t="s">
        <v>3</v>
      </c>
      <c r="F14048" s="97">
        <v>1388182</v>
      </c>
      <c r="G14048" s="97"/>
      <c r="H14048" s="124" t="s">
        <v>6397</v>
      </c>
      <c r="I14048" s="125">
        <v>0</v>
      </c>
      <c r="J14048" s="125">
        <v>1843.56</v>
      </c>
      <c r="K14048" s="126">
        <v>1843.56</v>
      </c>
      <c r="L14048" s="100" t="s">
        <v>1324</v>
      </c>
    </row>
    <row r="14049" spans="1:12" ht="56.25" customHeight="1">
      <c r="A14049" s="97" t="s">
        <v>641</v>
      </c>
      <c r="B14049" s="122" t="s">
        <v>5818</v>
      </c>
      <c r="C14049" s="123">
        <v>42541</v>
      </c>
      <c r="D14049" s="97" t="s">
        <v>19768</v>
      </c>
      <c r="E14049" s="97" t="s">
        <v>3</v>
      </c>
      <c r="F14049" s="97">
        <v>1390405</v>
      </c>
      <c r="G14049" s="97"/>
      <c r="H14049" s="124" t="s">
        <v>6504</v>
      </c>
      <c r="I14049" s="125">
        <v>0</v>
      </c>
      <c r="J14049" s="125">
        <v>116.46000000000001</v>
      </c>
      <c r="K14049" s="126">
        <v>116.46000000000001</v>
      </c>
      <c r="L14049" s="100" t="s">
        <v>1324</v>
      </c>
    </row>
    <row r="14050" spans="1:12" ht="56.25" customHeight="1">
      <c r="A14050" s="97" t="s">
        <v>641</v>
      </c>
      <c r="B14050" s="122" t="s">
        <v>5818</v>
      </c>
      <c r="C14050" s="123">
        <v>42541</v>
      </c>
      <c r="D14050" s="97" t="s">
        <v>19769</v>
      </c>
      <c r="E14050" s="97" t="s">
        <v>3</v>
      </c>
      <c r="F14050" s="97">
        <v>1390411</v>
      </c>
      <c r="G14050" s="97"/>
      <c r="H14050" s="124" t="s">
        <v>6505</v>
      </c>
      <c r="I14050" s="125">
        <v>0</v>
      </c>
      <c r="J14050" s="125">
        <v>3938.92</v>
      </c>
      <c r="K14050" s="126">
        <v>3938.92</v>
      </c>
      <c r="L14050" s="100" t="s">
        <v>1324</v>
      </c>
    </row>
    <row r="14051" spans="1:12" ht="56.25" customHeight="1">
      <c r="A14051" s="97" t="s">
        <v>641</v>
      </c>
      <c r="B14051" s="122" t="s">
        <v>5818</v>
      </c>
      <c r="C14051" s="123">
        <v>42541</v>
      </c>
      <c r="D14051" s="97" t="s">
        <v>19770</v>
      </c>
      <c r="E14051" s="97" t="s">
        <v>3</v>
      </c>
      <c r="F14051" s="97">
        <v>1390413</v>
      </c>
      <c r="G14051" s="97"/>
      <c r="H14051" s="124" t="s">
        <v>6506</v>
      </c>
      <c r="I14051" s="125">
        <v>0</v>
      </c>
      <c r="J14051" s="125">
        <v>1850.7</v>
      </c>
      <c r="K14051" s="126">
        <v>1850.7</v>
      </c>
      <c r="L14051" s="100" t="s">
        <v>1324</v>
      </c>
    </row>
    <row r="14052" spans="1:12" ht="56.25" customHeight="1">
      <c r="A14052" s="97" t="s">
        <v>641</v>
      </c>
      <c r="B14052" s="122" t="s">
        <v>5818</v>
      </c>
      <c r="C14052" s="123">
        <v>42541</v>
      </c>
      <c r="D14052" s="97" t="s">
        <v>19772</v>
      </c>
      <c r="E14052" s="97" t="s">
        <v>3</v>
      </c>
      <c r="F14052" s="97">
        <v>1390420</v>
      </c>
      <c r="G14052" s="97"/>
      <c r="H14052" s="124" t="s">
        <v>6507</v>
      </c>
      <c r="I14052" s="125">
        <v>0</v>
      </c>
      <c r="J14052" s="125">
        <v>137.16</v>
      </c>
      <c r="K14052" s="126">
        <v>137.16</v>
      </c>
      <c r="L14052" s="100" t="s">
        <v>1324</v>
      </c>
    </row>
    <row r="14053" spans="1:12" ht="56.25" customHeight="1">
      <c r="A14053" s="97" t="s">
        <v>641</v>
      </c>
      <c r="B14053" s="122" t="s">
        <v>5818</v>
      </c>
      <c r="C14053" s="123">
        <v>42544</v>
      </c>
      <c r="D14053" s="97" t="s">
        <v>19820</v>
      </c>
      <c r="E14053" s="97" t="s">
        <v>3</v>
      </c>
      <c r="F14053" s="97">
        <v>1391384</v>
      </c>
      <c r="G14053" s="97"/>
      <c r="H14053" s="124" t="s">
        <v>6552</v>
      </c>
      <c r="I14053" s="125">
        <v>0</v>
      </c>
      <c r="J14053" s="125">
        <v>3849.65</v>
      </c>
      <c r="K14053" s="126">
        <v>3849.65</v>
      </c>
      <c r="L14053" s="100" t="s">
        <v>1324</v>
      </c>
    </row>
    <row r="14054" spans="1:12" ht="56.25" customHeight="1">
      <c r="A14054" s="97" t="s">
        <v>641</v>
      </c>
      <c r="B14054" s="122" t="s">
        <v>5818</v>
      </c>
      <c r="C14054" s="123">
        <v>42544</v>
      </c>
      <c r="D14054" s="97" t="s">
        <v>19821</v>
      </c>
      <c r="E14054" s="97" t="s">
        <v>3</v>
      </c>
      <c r="F14054" s="97">
        <v>1391386</v>
      </c>
      <c r="G14054" s="97"/>
      <c r="H14054" s="124" t="s">
        <v>6553</v>
      </c>
      <c r="I14054" s="125">
        <v>0</v>
      </c>
      <c r="J14054" s="125">
        <v>6148.16</v>
      </c>
      <c r="K14054" s="126">
        <v>6148.16</v>
      </c>
      <c r="L14054" s="100" t="s">
        <v>1324</v>
      </c>
    </row>
    <row r="14055" spans="1:12" ht="56.25" customHeight="1">
      <c r="A14055" s="97" t="s">
        <v>641</v>
      </c>
      <c r="B14055" s="122" t="s">
        <v>5818</v>
      </c>
      <c r="C14055" s="123">
        <v>42544</v>
      </c>
      <c r="D14055" s="97" t="s">
        <v>19822</v>
      </c>
      <c r="E14055" s="97" t="s">
        <v>3</v>
      </c>
      <c r="F14055" s="97">
        <v>1391387</v>
      </c>
      <c r="G14055" s="97"/>
      <c r="H14055" s="124" t="s">
        <v>6554</v>
      </c>
      <c r="I14055" s="125">
        <v>0</v>
      </c>
      <c r="J14055" s="125">
        <v>7494.51</v>
      </c>
      <c r="K14055" s="126">
        <v>7494.51</v>
      </c>
      <c r="L14055" s="100" t="s">
        <v>1324</v>
      </c>
    </row>
    <row r="14056" spans="1:12" ht="56.25" customHeight="1">
      <c r="A14056" s="97" t="s">
        <v>641</v>
      </c>
      <c r="B14056" s="122" t="s">
        <v>5818</v>
      </c>
      <c r="C14056" s="123">
        <v>42544</v>
      </c>
      <c r="D14056" s="97" t="s">
        <v>19825</v>
      </c>
      <c r="E14056" s="97" t="s">
        <v>3</v>
      </c>
      <c r="F14056" s="97">
        <v>1391397</v>
      </c>
      <c r="G14056" s="97"/>
      <c r="H14056" s="124" t="s">
        <v>6557</v>
      </c>
      <c r="I14056" s="125">
        <v>0</v>
      </c>
      <c r="J14056" s="125">
        <v>1810.66</v>
      </c>
      <c r="K14056" s="126">
        <v>1810.66</v>
      </c>
      <c r="L14056" s="100" t="s">
        <v>1324</v>
      </c>
    </row>
    <row r="14057" spans="1:12" ht="56.25" customHeight="1">
      <c r="A14057" s="97" t="s">
        <v>641</v>
      </c>
      <c r="B14057" s="122" t="s">
        <v>5818</v>
      </c>
      <c r="C14057" s="123">
        <v>42545</v>
      </c>
      <c r="D14057" s="97" t="s">
        <v>19845</v>
      </c>
      <c r="E14057" s="97" t="s">
        <v>3</v>
      </c>
      <c r="F14057" s="97">
        <v>1391816</v>
      </c>
      <c r="G14057" s="97"/>
      <c r="H14057" s="124" t="s">
        <v>6577</v>
      </c>
      <c r="I14057" s="125">
        <v>0</v>
      </c>
      <c r="J14057" s="125">
        <v>121.65</v>
      </c>
      <c r="K14057" s="126">
        <v>121.65</v>
      </c>
      <c r="L14057" s="100" t="s">
        <v>1324</v>
      </c>
    </row>
    <row r="14058" spans="1:12" ht="56.25" customHeight="1">
      <c r="A14058" s="97" t="s">
        <v>641</v>
      </c>
      <c r="B14058" s="122" t="s">
        <v>5818</v>
      </c>
      <c r="C14058" s="123">
        <v>42545</v>
      </c>
      <c r="D14058" s="97" t="s">
        <v>19846</v>
      </c>
      <c r="E14058" s="97" t="s">
        <v>3</v>
      </c>
      <c r="F14058" s="97">
        <v>1391817</v>
      </c>
      <c r="G14058" s="97"/>
      <c r="H14058" s="124" t="s">
        <v>6578</v>
      </c>
      <c r="I14058" s="125">
        <v>0</v>
      </c>
      <c r="J14058" s="125">
        <v>6491.1500000000005</v>
      </c>
      <c r="K14058" s="126">
        <v>6491.1500000000005</v>
      </c>
      <c r="L14058" s="100" t="s">
        <v>1324</v>
      </c>
    </row>
    <row r="14059" spans="1:12" ht="56.25" customHeight="1">
      <c r="A14059" s="97" t="s">
        <v>641</v>
      </c>
      <c r="B14059" s="122" t="s">
        <v>5818</v>
      </c>
      <c r="C14059" s="123">
        <v>42548</v>
      </c>
      <c r="D14059" s="97" t="s">
        <v>19874</v>
      </c>
      <c r="E14059" s="97" t="s">
        <v>3</v>
      </c>
      <c r="F14059" s="97">
        <v>1392351</v>
      </c>
      <c r="G14059" s="97"/>
      <c r="H14059" s="124" t="s">
        <v>6605</v>
      </c>
      <c r="I14059" s="125">
        <v>0</v>
      </c>
      <c r="J14059" s="125">
        <v>21.57</v>
      </c>
      <c r="K14059" s="126">
        <v>21.57</v>
      </c>
      <c r="L14059" s="100" t="s">
        <v>1324</v>
      </c>
    </row>
    <row r="14060" spans="1:12" ht="56.25" customHeight="1">
      <c r="A14060" s="97" t="s">
        <v>641</v>
      </c>
      <c r="B14060" s="122" t="s">
        <v>5818</v>
      </c>
      <c r="C14060" s="123">
        <v>42548</v>
      </c>
      <c r="D14060" s="97" t="s">
        <v>19875</v>
      </c>
      <c r="E14060" s="97" t="s">
        <v>3</v>
      </c>
      <c r="F14060" s="97">
        <v>1392352</v>
      </c>
      <c r="G14060" s="97"/>
      <c r="H14060" s="124" t="s">
        <v>6606</v>
      </c>
      <c r="I14060" s="125">
        <v>0</v>
      </c>
      <c r="J14060" s="125">
        <v>26.57</v>
      </c>
      <c r="K14060" s="126">
        <v>26.57</v>
      </c>
      <c r="L14060" s="100" t="s">
        <v>1324</v>
      </c>
    </row>
    <row r="14061" spans="1:12" ht="56.25" customHeight="1">
      <c r="A14061" s="97" t="s">
        <v>641</v>
      </c>
      <c r="B14061" s="122" t="s">
        <v>5818</v>
      </c>
      <c r="C14061" s="123">
        <v>42548</v>
      </c>
      <c r="D14061" s="97" t="s">
        <v>19876</v>
      </c>
      <c r="E14061" s="97" t="s">
        <v>3</v>
      </c>
      <c r="F14061" s="97">
        <v>1392353</v>
      </c>
      <c r="G14061" s="97"/>
      <c r="H14061" s="124" t="s">
        <v>6607</v>
      </c>
      <c r="I14061" s="125">
        <v>0</v>
      </c>
      <c r="J14061" s="125">
        <v>49.27</v>
      </c>
      <c r="K14061" s="126">
        <v>49.27</v>
      </c>
      <c r="L14061" s="100" t="s">
        <v>1324</v>
      </c>
    </row>
    <row r="14062" spans="1:12" ht="56.25" customHeight="1">
      <c r="A14062" s="97" t="s">
        <v>641</v>
      </c>
      <c r="B14062" s="122" t="s">
        <v>5818</v>
      </c>
      <c r="C14062" s="123">
        <v>42548</v>
      </c>
      <c r="D14062" s="97" t="s">
        <v>19877</v>
      </c>
      <c r="E14062" s="97" t="s">
        <v>3</v>
      </c>
      <c r="F14062" s="97">
        <v>1392354</v>
      </c>
      <c r="G14062" s="97"/>
      <c r="H14062" s="124" t="s">
        <v>6608</v>
      </c>
      <c r="I14062" s="125">
        <v>0</v>
      </c>
      <c r="J14062" s="125">
        <v>11310.36</v>
      </c>
      <c r="K14062" s="126">
        <v>11310.36</v>
      </c>
      <c r="L14062" s="100" t="s">
        <v>1324</v>
      </c>
    </row>
    <row r="14063" spans="1:12" ht="56.25" customHeight="1">
      <c r="A14063" s="97" t="s">
        <v>641</v>
      </c>
      <c r="B14063" s="122" t="s">
        <v>5818</v>
      </c>
      <c r="C14063" s="123">
        <v>42550</v>
      </c>
      <c r="D14063" s="97" t="s">
        <v>19921</v>
      </c>
      <c r="E14063" s="97" t="s">
        <v>3</v>
      </c>
      <c r="F14063" s="97">
        <v>1393251</v>
      </c>
      <c r="G14063" s="97"/>
      <c r="H14063" s="124" t="s">
        <v>6652</v>
      </c>
      <c r="I14063" s="125">
        <v>0</v>
      </c>
      <c r="J14063" s="125">
        <v>1702.15</v>
      </c>
      <c r="K14063" s="126">
        <v>1702.15</v>
      </c>
      <c r="L14063" s="100" t="s">
        <v>1324</v>
      </c>
    </row>
    <row r="14064" spans="1:12" ht="56.25" customHeight="1">
      <c r="A14064" s="97" t="s">
        <v>641</v>
      </c>
      <c r="B14064" s="122" t="s">
        <v>5818</v>
      </c>
      <c r="C14064" s="123">
        <v>42550</v>
      </c>
      <c r="D14064" s="97" t="s">
        <v>19922</v>
      </c>
      <c r="E14064" s="97" t="s">
        <v>3</v>
      </c>
      <c r="F14064" s="97">
        <v>1393255</v>
      </c>
      <c r="G14064" s="97"/>
      <c r="H14064" s="124" t="s">
        <v>6653</v>
      </c>
      <c r="I14064" s="125">
        <v>0</v>
      </c>
      <c r="J14064" s="125">
        <v>7.67</v>
      </c>
      <c r="K14064" s="126">
        <v>7.67</v>
      </c>
      <c r="L14064" s="100" t="s">
        <v>1324</v>
      </c>
    </row>
    <row r="14065" spans="1:12" ht="56.25" customHeight="1">
      <c r="A14065" s="97" t="s">
        <v>641</v>
      </c>
      <c r="B14065" s="122" t="s">
        <v>5818</v>
      </c>
      <c r="C14065" s="123">
        <v>42550</v>
      </c>
      <c r="D14065" s="97" t="s">
        <v>19923</v>
      </c>
      <c r="E14065" s="97" t="s">
        <v>3</v>
      </c>
      <c r="F14065" s="97">
        <v>1393263</v>
      </c>
      <c r="G14065" s="97"/>
      <c r="H14065" s="124" t="s">
        <v>6654</v>
      </c>
      <c r="I14065" s="125">
        <v>0</v>
      </c>
      <c r="J14065" s="125">
        <v>6030.03</v>
      </c>
      <c r="K14065" s="126">
        <v>6030.03</v>
      </c>
      <c r="L14065" s="100" t="s">
        <v>1324</v>
      </c>
    </row>
    <row r="14066" spans="1:12" ht="56.25" customHeight="1">
      <c r="A14066" s="97" t="s">
        <v>641</v>
      </c>
      <c r="B14066" s="122" t="s">
        <v>5818</v>
      </c>
      <c r="C14066" s="123">
        <v>42550</v>
      </c>
      <c r="D14066" s="97" t="s">
        <v>19924</v>
      </c>
      <c r="E14066" s="97" t="s">
        <v>3</v>
      </c>
      <c r="F14066" s="97">
        <v>1393267</v>
      </c>
      <c r="G14066" s="97"/>
      <c r="H14066" s="124" t="s">
        <v>6655</v>
      </c>
      <c r="I14066" s="125">
        <v>0</v>
      </c>
      <c r="J14066" s="125">
        <v>1804.01</v>
      </c>
      <c r="K14066" s="126">
        <v>1804.01</v>
      </c>
      <c r="L14066" s="100" t="s">
        <v>1324</v>
      </c>
    </row>
    <row r="14067" spans="1:12" ht="56.25" customHeight="1">
      <c r="A14067" s="97" t="s">
        <v>641</v>
      </c>
      <c r="B14067" s="122" t="s">
        <v>5818</v>
      </c>
      <c r="C14067" s="123">
        <v>42550</v>
      </c>
      <c r="D14067" s="97" t="s">
        <v>19925</v>
      </c>
      <c r="E14067" s="97" t="s">
        <v>3</v>
      </c>
      <c r="F14067" s="97">
        <v>1393271</v>
      </c>
      <c r="G14067" s="97"/>
      <c r="H14067" s="124" t="s">
        <v>6656</v>
      </c>
      <c r="I14067" s="125">
        <v>0</v>
      </c>
      <c r="J14067" s="125">
        <v>5889.8</v>
      </c>
      <c r="K14067" s="126">
        <v>5889.8</v>
      </c>
      <c r="L14067" s="100" t="s">
        <v>1324</v>
      </c>
    </row>
    <row r="14068" spans="1:12" ht="56.25" customHeight="1">
      <c r="A14068" s="97" t="s">
        <v>641</v>
      </c>
      <c r="B14068" s="122" t="s">
        <v>5818</v>
      </c>
      <c r="C14068" s="123">
        <v>42550</v>
      </c>
      <c r="D14068" s="97" t="s">
        <v>19926</v>
      </c>
      <c r="E14068" s="97" t="s">
        <v>3</v>
      </c>
      <c r="F14068" s="97">
        <v>1393276</v>
      </c>
      <c r="G14068" s="97"/>
      <c r="H14068" s="124" t="s">
        <v>6657</v>
      </c>
      <c r="I14068" s="125">
        <v>0</v>
      </c>
      <c r="J14068" s="125">
        <v>2096</v>
      </c>
      <c r="K14068" s="126">
        <v>2096</v>
      </c>
      <c r="L14068" s="100" t="s">
        <v>1324</v>
      </c>
    </row>
    <row r="14069" spans="1:12" ht="56.25" customHeight="1">
      <c r="A14069" s="97" t="s">
        <v>641</v>
      </c>
      <c r="B14069" s="122" t="s">
        <v>5818</v>
      </c>
      <c r="C14069" s="123">
        <v>42550</v>
      </c>
      <c r="D14069" s="97" t="s">
        <v>19928</v>
      </c>
      <c r="E14069" s="97" t="s">
        <v>3</v>
      </c>
      <c r="F14069" s="97">
        <v>1393282</v>
      </c>
      <c r="G14069" s="97"/>
      <c r="H14069" s="124" t="s">
        <v>6659</v>
      </c>
      <c r="I14069" s="125">
        <v>0</v>
      </c>
      <c r="J14069" s="125">
        <v>18.809999999999999</v>
      </c>
      <c r="K14069" s="126">
        <v>18.809999999999999</v>
      </c>
      <c r="L14069" s="100" t="s">
        <v>1324</v>
      </c>
    </row>
    <row r="14070" spans="1:12" ht="56.25" customHeight="1">
      <c r="A14070" s="97" t="s">
        <v>641</v>
      </c>
      <c r="B14070" s="122" t="s">
        <v>5818</v>
      </c>
      <c r="C14070" s="123">
        <v>42550</v>
      </c>
      <c r="D14070" s="97" t="s">
        <v>19929</v>
      </c>
      <c r="E14070" s="97" t="s">
        <v>3</v>
      </c>
      <c r="F14070" s="97">
        <v>1393285</v>
      </c>
      <c r="G14070" s="97"/>
      <c r="H14070" s="124" t="s">
        <v>6660</v>
      </c>
      <c r="I14070" s="125">
        <v>0</v>
      </c>
      <c r="J14070" s="125">
        <v>3618.1800000000003</v>
      </c>
      <c r="K14070" s="126">
        <v>3618.1800000000003</v>
      </c>
      <c r="L14070" s="100" t="s">
        <v>1324</v>
      </c>
    </row>
    <row r="14071" spans="1:12" ht="56.25" customHeight="1">
      <c r="A14071" s="97" t="s">
        <v>641</v>
      </c>
      <c r="B14071" s="122" t="s">
        <v>5818</v>
      </c>
      <c r="C14071" s="123">
        <v>42550</v>
      </c>
      <c r="D14071" s="97" t="s">
        <v>19930</v>
      </c>
      <c r="E14071" s="97" t="s">
        <v>3</v>
      </c>
      <c r="F14071" s="97">
        <v>1393292</v>
      </c>
      <c r="G14071" s="97"/>
      <c r="H14071" s="124" t="s">
        <v>6661</v>
      </c>
      <c r="I14071" s="125">
        <v>0</v>
      </c>
      <c r="J14071" s="125">
        <v>2284.59</v>
      </c>
      <c r="K14071" s="126">
        <v>2284.59</v>
      </c>
      <c r="L14071" s="100" t="s">
        <v>1324</v>
      </c>
    </row>
    <row r="14072" spans="1:12" ht="56.25" customHeight="1">
      <c r="A14072" s="97" t="s">
        <v>641</v>
      </c>
      <c r="B14072" s="122" t="s">
        <v>5818</v>
      </c>
      <c r="C14072" s="123">
        <v>42551</v>
      </c>
      <c r="D14072" s="97" t="s">
        <v>19940</v>
      </c>
      <c r="E14072" s="97" t="s">
        <v>3</v>
      </c>
      <c r="F14072" s="97">
        <v>1393694</v>
      </c>
      <c r="G14072" s="97"/>
      <c r="H14072" s="124" t="s">
        <v>6671</v>
      </c>
      <c r="I14072" s="125">
        <v>0</v>
      </c>
      <c r="J14072" s="125">
        <v>7042.1500000000005</v>
      </c>
      <c r="K14072" s="126">
        <v>7042.1500000000005</v>
      </c>
      <c r="L14072" s="100" t="s">
        <v>1324</v>
      </c>
    </row>
    <row r="14073" spans="1:12" ht="56.25" customHeight="1">
      <c r="A14073" s="97" t="s">
        <v>641</v>
      </c>
      <c r="B14073" s="122" t="s">
        <v>5818</v>
      </c>
      <c r="C14073" s="123">
        <v>42551</v>
      </c>
      <c r="D14073" s="97" t="s">
        <v>19945</v>
      </c>
      <c r="E14073" s="97" t="s">
        <v>3</v>
      </c>
      <c r="F14073" s="97">
        <v>1393743</v>
      </c>
      <c r="G14073" s="97"/>
      <c r="H14073" s="124" t="s">
        <v>6676</v>
      </c>
      <c r="I14073" s="125">
        <v>0</v>
      </c>
      <c r="J14073" s="125">
        <v>12000</v>
      </c>
      <c r="K14073" s="126">
        <v>12000</v>
      </c>
      <c r="L14073" s="100" t="s">
        <v>1324</v>
      </c>
    </row>
    <row r="14074" spans="1:12" ht="56.25" customHeight="1">
      <c r="A14074" s="97" t="s">
        <v>641</v>
      </c>
      <c r="B14074" s="122" t="s">
        <v>5818</v>
      </c>
      <c r="C14074" s="123">
        <v>42551</v>
      </c>
      <c r="D14074" s="97" t="s">
        <v>19946</v>
      </c>
      <c r="E14074" s="97" t="s">
        <v>3</v>
      </c>
      <c r="F14074" s="97">
        <v>1393752</v>
      </c>
      <c r="G14074" s="97"/>
      <c r="H14074" s="124" t="s">
        <v>6677</v>
      </c>
      <c r="I14074" s="125">
        <v>0</v>
      </c>
      <c r="J14074" s="125">
        <v>3851.37</v>
      </c>
      <c r="K14074" s="126">
        <v>3851.37</v>
      </c>
      <c r="L14074" s="100" t="s">
        <v>1324</v>
      </c>
    </row>
    <row r="14075" spans="1:12" ht="56.25" customHeight="1">
      <c r="A14075" s="97" t="s">
        <v>641</v>
      </c>
      <c r="B14075" s="122" t="s">
        <v>5818</v>
      </c>
      <c r="C14075" s="123">
        <v>42551</v>
      </c>
      <c r="D14075" s="97" t="s">
        <v>19947</v>
      </c>
      <c r="E14075" s="97" t="s">
        <v>3</v>
      </c>
      <c r="F14075" s="97">
        <v>1393754</v>
      </c>
      <c r="G14075" s="97"/>
      <c r="H14075" s="124" t="s">
        <v>6678</v>
      </c>
      <c r="I14075" s="125">
        <v>0</v>
      </c>
      <c r="J14075" s="125">
        <v>6984.12</v>
      </c>
      <c r="K14075" s="126">
        <v>6984.12</v>
      </c>
      <c r="L14075" s="100" t="s">
        <v>1324</v>
      </c>
    </row>
    <row r="14076" spans="1:12" ht="56.25" customHeight="1">
      <c r="A14076" s="97" t="s">
        <v>641</v>
      </c>
      <c r="B14076" s="122" t="s">
        <v>5818</v>
      </c>
      <c r="C14076" s="123">
        <v>42551</v>
      </c>
      <c r="D14076" s="97" t="s">
        <v>19948</v>
      </c>
      <c r="E14076" s="97" t="s">
        <v>3</v>
      </c>
      <c r="F14076" s="97">
        <v>1393756</v>
      </c>
      <c r="G14076" s="97"/>
      <c r="H14076" s="124" t="s">
        <v>6679</v>
      </c>
      <c r="I14076" s="125">
        <v>0</v>
      </c>
      <c r="J14076" s="125">
        <v>18925.63</v>
      </c>
      <c r="K14076" s="126">
        <v>18925.63</v>
      </c>
      <c r="L14076" s="100" t="s">
        <v>1324</v>
      </c>
    </row>
    <row r="14077" spans="1:12" ht="56.25" customHeight="1">
      <c r="A14077" s="97" t="s">
        <v>641</v>
      </c>
      <c r="B14077" s="122" t="s">
        <v>5818</v>
      </c>
      <c r="C14077" s="123">
        <v>42552</v>
      </c>
      <c r="D14077" s="97" t="s">
        <v>19962</v>
      </c>
      <c r="E14077" s="97" t="s">
        <v>3</v>
      </c>
      <c r="F14077" s="97">
        <v>1394122</v>
      </c>
      <c r="G14077" s="97"/>
      <c r="H14077" s="124" t="s">
        <v>6693</v>
      </c>
      <c r="I14077" s="125">
        <v>0</v>
      </c>
      <c r="J14077" s="125">
        <v>1539.3600000000001</v>
      </c>
      <c r="K14077" s="126">
        <v>1539.3600000000001</v>
      </c>
      <c r="L14077" s="100" t="s">
        <v>1324</v>
      </c>
    </row>
    <row r="14078" spans="1:12" ht="56.25" customHeight="1">
      <c r="A14078" s="97" t="s">
        <v>641</v>
      </c>
      <c r="B14078" s="122" t="s">
        <v>5818</v>
      </c>
      <c r="C14078" s="123">
        <v>42552</v>
      </c>
      <c r="D14078" s="97" t="s">
        <v>19963</v>
      </c>
      <c r="E14078" s="97" t="s">
        <v>3</v>
      </c>
      <c r="F14078" s="97">
        <v>1394124</v>
      </c>
      <c r="G14078" s="97"/>
      <c r="H14078" s="124" t="s">
        <v>6694</v>
      </c>
      <c r="I14078" s="125">
        <v>0</v>
      </c>
      <c r="J14078" s="125">
        <v>21.66</v>
      </c>
      <c r="K14078" s="126">
        <v>21.66</v>
      </c>
      <c r="L14078" s="100" t="s">
        <v>1324</v>
      </c>
    </row>
    <row r="14079" spans="1:12" ht="56.25" customHeight="1">
      <c r="A14079" s="97" t="s">
        <v>641</v>
      </c>
      <c r="B14079" s="122" t="s">
        <v>5818</v>
      </c>
      <c r="C14079" s="123">
        <v>42552</v>
      </c>
      <c r="D14079" s="97" t="s">
        <v>19964</v>
      </c>
      <c r="E14079" s="97" t="s">
        <v>3</v>
      </c>
      <c r="F14079" s="97">
        <v>1394127</v>
      </c>
      <c r="G14079" s="97"/>
      <c r="H14079" s="124" t="s">
        <v>6695</v>
      </c>
      <c r="I14079" s="125">
        <v>0</v>
      </c>
      <c r="J14079" s="125">
        <v>455.15000000000003</v>
      </c>
      <c r="K14079" s="126">
        <v>455.15000000000003</v>
      </c>
      <c r="L14079" s="100" t="s">
        <v>1324</v>
      </c>
    </row>
    <row r="14080" spans="1:12" ht="56.25" customHeight="1">
      <c r="A14080" s="97" t="s">
        <v>641</v>
      </c>
      <c r="B14080" s="122" t="s">
        <v>5818</v>
      </c>
      <c r="C14080" s="123">
        <v>42552</v>
      </c>
      <c r="D14080" s="97" t="s">
        <v>19965</v>
      </c>
      <c r="E14080" s="97" t="s">
        <v>3</v>
      </c>
      <c r="F14080" s="97">
        <v>1394128</v>
      </c>
      <c r="G14080" s="97"/>
      <c r="H14080" s="124" t="s">
        <v>6696</v>
      </c>
      <c r="I14080" s="125">
        <v>0</v>
      </c>
      <c r="J14080" s="125">
        <v>5531.9800000000005</v>
      </c>
      <c r="K14080" s="126">
        <v>5531.9800000000005</v>
      </c>
      <c r="L14080" s="100" t="s">
        <v>1324</v>
      </c>
    </row>
    <row r="14081" spans="1:12" ht="56.25" customHeight="1">
      <c r="A14081" s="97" t="s">
        <v>641</v>
      </c>
      <c r="B14081" s="122" t="s">
        <v>5818</v>
      </c>
      <c r="C14081" s="123">
        <v>42552</v>
      </c>
      <c r="D14081" s="97" t="s">
        <v>19966</v>
      </c>
      <c r="E14081" s="97" t="s">
        <v>3</v>
      </c>
      <c r="F14081" s="97">
        <v>1394131</v>
      </c>
      <c r="G14081" s="97"/>
      <c r="H14081" s="124" t="s">
        <v>6697</v>
      </c>
      <c r="I14081" s="125">
        <v>0</v>
      </c>
      <c r="J14081" s="125">
        <v>4092.55</v>
      </c>
      <c r="K14081" s="126">
        <v>4092.55</v>
      </c>
      <c r="L14081" s="100" t="s">
        <v>1324</v>
      </c>
    </row>
    <row r="14082" spans="1:12" ht="56.25" customHeight="1">
      <c r="A14082" s="97" t="s">
        <v>641</v>
      </c>
      <c r="B14082" s="122" t="s">
        <v>5818</v>
      </c>
      <c r="C14082" s="123">
        <v>42552</v>
      </c>
      <c r="D14082" s="97" t="s">
        <v>19967</v>
      </c>
      <c r="E14082" s="97" t="s">
        <v>3</v>
      </c>
      <c r="F14082" s="97">
        <v>1394133</v>
      </c>
      <c r="G14082" s="97"/>
      <c r="H14082" s="124" t="s">
        <v>6698</v>
      </c>
      <c r="I14082" s="125">
        <v>0</v>
      </c>
      <c r="J14082" s="125">
        <v>611.15</v>
      </c>
      <c r="K14082" s="126">
        <v>611.15</v>
      </c>
      <c r="L14082" s="100" t="s">
        <v>1324</v>
      </c>
    </row>
    <row r="14083" spans="1:12" ht="56.25" customHeight="1">
      <c r="A14083" s="97" t="s">
        <v>641</v>
      </c>
      <c r="B14083" s="122" t="s">
        <v>5818</v>
      </c>
      <c r="C14083" s="123">
        <v>42552</v>
      </c>
      <c r="D14083" s="97" t="s">
        <v>19968</v>
      </c>
      <c r="E14083" s="97" t="s">
        <v>3</v>
      </c>
      <c r="F14083" s="97">
        <v>1394135</v>
      </c>
      <c r="G14083" s="97"/>
      <c r="H14083" s="124" t="s">
        <v>6699</v>
      </c>
      <c r="I14083" s="125">
        <v>0</v>
      </c>
      <c r="J14083" s="125">
        <v>3256</v>
      </c>
      <c r="K14083" s="126">
        <v>3256</v>
      </c>
      <c r="L14083" s="100" t="s">
        <v>1324</v>
      </c>
    </row>
    <row r="14084" spans="1:12" ht="56.25" customHeight="1">
      <c r="A14084" s="97" t="s">
        <v>641</v>
      </c>
      <c r="B14084" s="122" t="s">
        <v>5818</v>
      </c>
      <c r="C14084" s="123">
        <v>42552</v>
      </c>
      <c r="D14084" s="97" t="s">
        <v>19969</v>
      </c>
      <c r="E14084" s="97" t="s">
        <v>3</v>
      </c>
      <c r="F14084" s="97">
        <v>1394136</v>
      </c>
      <c r="G14084" s="97"/>
      <c r="H14084" s="124" t="s">
        <v>6700</v>
      </c>
      <c r="I14084" s="125">
        <v>0</v>
      </c>
      <c r="J14084" s="125">
        <v>3757.17</v>
      </c>
      <c r="K14084" s="126">
        <v>3757.17</v>
      </c>
      <c r="L14084" s="100" t="s">
        <v>1324</v>
      </c>
    </row>
    <row r="14085" spans="1:12" ht="56.25" customHeight="1">
      <c r="A14085" s="97" t="s">
        <v>641</v>
      </c>
      <c r="B14085" s="122" t="s">
        <v>5818</v>
      </c>
      <c r="C14085" s="123">
        <v>42552</v>
      </c>
      <c r="D14085" s="97" t="s">
        <v>19970</v>
      </c>
      <c r="E14085" s="97" t="s">
        <v>3</v>
      </c>
      <c r="F14085" s="97">
        <v>1394139</v>
      </c>
      <c r="G14085" s="97"/>
      <c r="H14085" s="124" t="s">
        <v>6701</v>
      </c>
      <c r="I14085" s="125">
        <v>0</v>
      </c>
      <c r="J14085" s="125">
        <v>3838</v>
      </c>
      <c r="K14085" s="126">
        <v>3838</v>
      </c>
      <c r="L14085" s="100" t="s">
        <v>1324</v>
      </c>
    </row>
    <row r="14086" spans="1:12" ht="56.25" customHeight="1">
      <c r="A14086" s="97" t="s">
        <v>641</v>
      </c>
      <c r="B14086" s="122" t="s">
        <v>5818</v>
      </c>
      <c r="C14086" s="123">
        <v>42552</v>
      </c>
      <c r="D14086" s="97" t="s">
        <v>19971</v>
      </c>
      <c r="E14086" s="97" t="s">
        <v>3</v>
      </c>
      <c r="F14086" s="97">
        <v>1394144</v>
      </c>
      <c r="G14086" s="97"/>
      <c r="H14086" s="124" t="s">
        <v>6702</v>
      </c>
      <c r="I14086" s="125">
        <v>0</v>
      </c>
      <c r="J14086" s="125">
        <v>4770.22</v>
      </c>
      <c r="K14086" s="126">
        <v>4770.22</v>
      </c>
      <c r="L14086" s="100" t="s">
        <v>1324</v>
      </c>
    </row>
    <row r="14087" spans="1:12" ht="56.25" customHeight="1">
      <c r="A14087" s="97" t="s">
        <v>641</v>
      </c>
      <c r="B14087" s="122" t="s">
        <v>5818</v>
      </c>
      <c r="C14087" s="123">
        <v>42555</v>
      </c>
      <c r="D14087" s="97" t="s">
        <v>20003</v>
      </c>
      <c r="E14087" s="97" t="s">
        <v>3</v>
      </c>
      <c r="F14087" s="97">
        <v>1394592</v>
      </c>
      <c r="G14087" s="97"/>
      <c r="H14087" s="124" t="s">
        <v>6733</v>
      </c>
      <c r="I14087" s="125">
        <v>0</v>
      </c>
      <c r="J14087" s="125">
        <v>104.34</v>
      </c>
      <c r="K14087" s="126">
        <v>104.34</v>
      </c>
      <c r="L14087" s="100" t="s">
        <v>1324</v>
      </c>
    </row>
    <row r="14088" spans="1:12" ht="56.25" customHeight="1">
      <c r="A14088" s="97" t="s">
        <v>641</v>
      </c>
      <c r="B14088" s="122" t="s">
        <v>5818</v>
      </c>
      <c r="C14088" s="123">
        <v>42555</v>
      </c>
      <c r="D14088" s="97" t="s">
        <v>20004</v>
      </c>
      <c r="E14088" s="97" t="s">
        <v>3</v>
      </c>
      <c r="F14088" s="97">
        <v>1394594</v>
      </c>
      <c r="G14088" s="97"/>
      <c r="H14088" s="124" t="s">
        <v>6734</v>
      </c>
      <c r="I14088" s="125">
        <v>0</v>
      </c>
      <c r="J14088" s="125">
        <v>3324.4900000000002</v>
      </c>
      <c r="K14088" s="126">
        <v>3324.4900000000002</v>
      </c>
      <c r="L14088" s="100" t="s">
        <v>1324</v>
      </c>
    </row>
    <row r="14089" spans="1:12" ht="56.25" customHeight="1">
      <c r="A14089" s="97" t="s">
        <v>641</v>
      </c>
      <c r="B14089" s="122" t="s">
        <v>5818</v>
      </c>
      <c r="C14089" s="123">
        <v>42555</v>
      </c>
      <c r="D14089" s="97" t="s">
        <v>20005</v>
      </c>
      <c r="E14089" s="97" t="s">
        <v>3</v>
      </c>
      <c r="F14089" s="97">
        <v>1394598</v>
      </c>
      <c r="G14089" s="97"/>
      <c r="H14089" s="124" t="s">
        <v>6735</v>
      </c>
      <c r="I14089" s="125">
        <v>0</v>
      </c>
      <c r="J14089" s="125">
        <v>4363.1499999999996</v>
      </c>
      <c r="K14089" s="126">
        <v>4363.1499999999996</v>
      </c>
      <c r="L14089" s="100" t="s">
        <v>1324</v>
      </c>
    </row>
    <row r="14090" spans="1:12" ht="56.25" customHeight="1">
      <c r="A14090" s="97" t="s">
        <v>641</v>
      </c>
      <c r="B14090" s="122" t="s">
        <v>5818</v>
      </c>
      <c r="C14090" s="123">
        <v>42556</v>
      </c>
      <c r="D14090" s="97" t="s">
        <v>20036</v>
      </c>
      <c r="E14090" s="97" t="s">
        <v>3</v>
      </c>
      <c r="F14090" s="97">
        <v>1395082</v>
      </c>
      <c r="G14090" s="97"/>
      <c r="H14090" s="124" t="s">
        <v>6765</v>
      </c>
      <c r="I14090" s="125">
        <v>0</v>
      </c>
      <c r="J14090" s="125">
        <v>2786.15</v>
      </c>
      <c r="K14090" s="126">
        <v>2786.15</v>
      </c>
      <c r="L14090" s="100" t="s">
        <v>1324</v>
      </c>
    </row>
    <row r="14091" spans="1:12" ht="56.25" customHeight="1">
      <c r="A14091" s="97" t="s">
        <v>641</v>
      </c>
      <c r="B14091" s="122" t="s">
        <v>5818</v>
      </c>
      <c r="C14091" s="123">
        <v>42556</v>
      </c>
      <c r="D14091" s="97" t="s">
        <v>20037</v>
      </c>
      <c r="E14091" s="97" t="s">
        <v>3</v>
      </c>
      <c r="F14091" s="97">
        <v>1395084</v>
      </c>
      <c r="G14091" s="97"/>
      <c r="H14091" s="124" t="s">
        <v>6766</v>
      </c>
      <c r="I14091" s="125">
        <v>0</v>
      </c>
      <c r="J14091" s="125">
        <v>172.1</v>
      </c>
      <c r="K14091" s="126">
        <v>172.1</v>
      </c>
      <c r="L14091" s="100" t="s">
        <v>1324</v>
      </c>
    </row>
    <row r="14092" spans="1:12" ht="56.25" customHeight="1">
      <c r="A14092" s="97" t="s">
        <v>641</v>
      </c>
      <c r="B14092" s="122" t="s">
        <v>5818</v>
      </c>
      <c r="C14092" s="123">
        <v>42556</v>
      </c>
      <c r="D14092" s="97" t="s">
        <v>20039</v>
      </c>
      <c r="E14092" s="97" t="s">
        <v>3</v>
      </c>
      <c r="F14092" s="97">
        <v>1395087</v>
      </c>
      <c r="G14092" s="97"/>
      <c r="H14092" s="124" t="s">
        <v>6768</v>
      </c>
      <c r="I14092" s="125">
        <v>0</v>
      </c>
      <c r="J14092" s="125">
        <v>162.35</v>
      </c>
      <c r="K14092" s="126">
        <v>162.35</v>
      </c>
      <c r="L14092" s="100" t="s">
        <v>1324</v>
      </c>
    </row>
    <row r="14093" spans="1:12" ht="56.25" customHeight="1">
      <c r="A14093" s="97" t="s">
        <v>641</v>
      </c>
      <c r="B14093" s="122" t="s">
        <v>5818</v>
      </c>
      <c r="C14093" s="123">
        <v>42556</v>
      </c>
      <c r="D14093" s="97" t="s">
        <v>20041</v>
      </c>
      <c r="E14093" s="97" t="s">
        <v>3</v>
      </c>
      <c r="F14093" s="97">
        <v>1395089</v>
      </c>
      <c r="G14093" s="97"/>
      <c r="H14093" s="124" t="s">
        <v>6770</v>
      </c>
      <c r="I14093" s="125">
        <v>0</v>
      </c>
      <c r="J14093" s="125">
        <v>162.35</v>
      </c>
      <c r="K14093" s="126">
        <v>162.35</v>
      </c>
      <c r="L14093" s="100" t="s">
        <v>1324</v>
      </c>
    </row>
    <row r="14094" spans="1:12" ht="56.25" customHeight="1">
      <c r="A14094" s="97" t="s">
        <v>641</v>
      </c>
      <c r="B14094" s="122" t="s">
        <v>5818</v>
      </c>
      <c r="C14094" s="123">
        <v>42556</v>
      </c>
      <c r="D14094" s="97" t="s">
        <v>20042</v>
      </c>
      <c r="E14094" s="97" t="s">
        <v>3</v>
      </c>
      <c r="F14094" s="97">
        <v>1395093</v>
      </c>
      <c r="G14094" s="97"/>
      <c r="H14094" s="124" t="s">
        <v>6771</v>
      </c>
      <c r="I14094" s="125">
        <v>0</v>
      </c>
      <c r="J14094" s="125">
        <v>22.27</v>
      </c>
      <c r="K14094" s="126">
        <v>22.27</v>
      </c>
      <c r="L14094" s="100" t="s">
        <v>1324</v>
      </c>
    </row>
    <row r="14095" spans="1:12" ht="56.25" customHeight="1">
      <c r="A14095" s="97" t="s">
        <v>641</v>
      </c>
      <c r="B14095" s="122" t="s">
        <v>5818</v>
      </c>
      <c r="C14095" s="123">
        <v>42556</v>
      </c>
      <c r="D14095" s="97" t="s">
        <v>20043</v>
      </c>
      <c r="E14095" s="97" t="s">
        <v>3</v>
      </c>
      <c r="F14095" s="97">
        <v>1395095</v>
      </c>
      <c r="G14095" s="97"/>
      <c r="H14095" s="124" t="s">
        <v>6772</v>
      </c>
      <c r="I14095" s="125">
        <v>0</v>
      </c>
      <c r="J14095" s="125">
        <v>63.95</v>
      </c>
      <c r="K14095" s="126">
        <v>63.95</v>
      </c>
      <c r="L14095" s="100" t="s">
        <v>1324</v>
      </c>
    </row>
    <row r="14096" spans="1:12" ht="56.25" customHeight="1">
      <c r="A14096" s="97" t="s">
        <v>641</v>
      </c>
      <c r="B14096" s="122" t="s">
        <v>5818</v>
      </c>
      <c r="C14096" s="123">
        <v>42557</v>
      </c>
      <c r="D14096" s="97" t="s">
        <v>20075</v>
      </c>
      <c r="E14096" s="97" t="s">
        <v>3</v>
      </c>
      <c r="F14096" s="97">
        <v>1395527</v>
      </c>
      <c r="G14096" s="97"/>
      <c r="H14096" s="124" t="s">
        <v>6803</v>
      </c>
      <c r="I14096" s="125">
        <v>0</v>
      </c>
      <c r="J14096" s="125">
        <v>394.79</v>
      </c>
      <c r="K14096" s="126">
        <v>394.79</v>
      </c>
      <c r="L14096" s="100" t="s">
        <v>1324</v>
      </c>
    </row>
    <row r="14097" spans="1:12" ht="56.25" customHeight="1">
      <c r="A14097" s="97" t="s">
        <v>641</v>
      </c>
      <c r="B14097" s="122" t="s">
        <v>5818</v>
      </c>
      <c r="C14097" s="123">
        <v>42557</v>
      </c>
      <c r="D14097" s="97" t="s">
        <v>20076</v>
      </c>
      <c r="E14097" s="97" t="s">
        <v>3</v>
      </c>
      <c r="F14097" s="97">
        <v>1395532</v>
      </c>
      <c r="G14097" s="97"/>
      <c r="H14097" s="124" t="s">
        <v>6804</v>
      </c>
      <c r="I14097" s="125">
        <v>0</v>
      </c>
      <c r="J14097" s="125">
        <v>426.21000000000004</v>
      </c>
      <c r="K14097" s="126">
        <v>426.21000000000004</v>
      </c>
      <c r="L14097" s="100" t="s">
        <v>1324</v>
      </c>
    </row>
    <row r="14098" spans="1:12" ht="56.25" customHeight="1">
      <c r="A14098" s="97" t="s">
        <v>641</v>
      </c>
      <c r="B14098" s="122" t="s">
        <v>5818</v>
      </c>
      <c r="C14098" s="123">
        <v>42557</v>
      </c>
      <c r="D14098" s="97" t="s">
        <v>20077</v>
      </c>
      <c r="E14098" s="97" t="s">
        <v>3</v>
      </c>
      <c r="F14098" s="97">
        <v>1395535</v>
      </c>
      <c r="G14098" s="97"/>
      <c r="H14098" s="124" t="s">
        <v>6805</v>
      </c>
      <c r="I14098" s="125">
        <v>0</v>
      </c>
      <c r="J14098" s="125">
        <v>426.21000000000004</v>
      </c>
      <c r="K14098" s="126">
        <v>426.21000000000004</v>
      </c>
      <c r="L14098" s="100" t="s">
        <v>1324</v>
      </c>
    </row>
    <row r="14099" spans="1:12" ht="56.25" customHeight="1">
      <c r="A14099" s="97" t="s">
        <v>641</v>
      </c>
      <c r="B14099" s="122" t="s">
        <v>5818</v>
      </c>
      <c r="C14099" s="123">
        <v>42557</v>
      </c>
      <c r="D14099" s="97" t="s">
        <v>20078</v>
      </c>
      <c r="E14099" s="97" t="s">
        <v>3</v>
      </c>
      <c r="F14099" s="97">
        <v>1395536</v>
      </c>
      <c r="G14099" s="97"/>
      <c r="H14099" s="124" t="s">
        <v>6806</v>
      </c>
      <c r="I14099" s="125">
        <v>0</v>
      </c>
      <c r="J14099" s="125">
        <v>1.1500000000000001</v>
      </c>
      <c r="K14099" s="126">
        <v>1.1500000000000001</v>
      </c>
      <c r="L14099" s="100" t="s">
        <v>1324</v>
      </c>
    </row>
    <row r="14100" spans="1:12" ht="56.25" customHeight="1">
      <c r="A14100" s="97" t="s">
        <v>641</v>
      </c>
      <c r="B14100" s="122" t="s">
        <v>5818</v>
      </c>
      <c r="C14100" s="123">
        <v>42557</v>
      </c>
      <c r="D14100" s="97" t="s">
        <v>20079</v>
      </c>
      <c r="E14100" s="97" t="s">
        <v>3</v>
      </c>
      <c r="F14100" s="97">
        <v>1395542</v>
      </c>
      <c r="G14100" s="97"/>
      <c r="H14100" s="124" t="s">
        <v>6807</v>
      </c>
      <c r="I14100" s="125">
        <v>0</v>
      </c>
      <c r="J14100" s="125">
        <v>137.16</v>
      </c>
      <c r="K14100" s="126">
        <v>137.16</v>
      </c>
      <c r="L14100" s="100" t="s">
        <v>1324</v>
      </c>
    </row>
    <row r="14101" spans="1:12" ht="56.25" customHeight="1">
      <c r="A14101" s="97" t="s">
        <v>641</v>
      </c>
      <c r="B14101" s="122" t="s">
        <v>5818</v>
      </c>
      <c r="C14101" s="123">
        <v>42557</v>
      </c>
      <c r="D14101" s="97" t="s">
        <v>20080</v>
      </c>
      <c r="E14101" s="97" t="s">
        <v>3</v>
      </c>
      <c r="F14101" s="97">
        <v>1395545</v>
      </c>
      <c r="G14101" s="97"/>
      <c r="H14101" s="124" t="s">
        <v>6808</v>
      </c>
      <c r="I14101" s="125">
        <v>0</v>
      </c>
      <c r="J14101" s="125">
        <v>3975.19</v>
      </c>
      <c r="K14101" s="126">
        <v>3975.19</v>
      </c>
      <c r="L14101" s="100" t="s">
        <v>1324</v>
      </c>
    </row>
    <row r="14102" spans="1:12" ht="56.25" customHeight="1">
      <c r="A14102" s="97" t="s">
        <v>641</v>
      </c>
      <c r="B14102" s="122" t="s">
        <v>5818</v>
      </c>
      <c r="C14102" s="123">
        <v>42557</v>
      </c>
      <c r="D14102" s="97" t="s">
        <v>20081</v>
      </c>
      <c r="E14102" s="97" t="s">
        <v>3</v>
      </c>
      <c r="F14102" s="97">
        <v>1395549</v>
      </c>
      <c r="G14102" s="97"/>
      <c r="H14102" s="124" t="s">
        <v>6809</v>
      </c>
      <c r="I14102" s="125">
        <v>0</v>
      </c>
      <c r="J14102" s="125">
        <v>1810.66</v>
      </c>
      <c r="K14102" s="126">
        <v>1810.66</v>
      </c>
      <c r="L14102" s="100" t="s">
        <v>1324</v>
      </c>
    </row>
    <row r="14103" spans="1:12" ht="56.25" customHeight="1">
      <c r="A14103" s="97" t="s">
        <v>641</v>
      </c>
      <c r="B14103" s="122" t="s">
        <v>5818</v>
      </c>
      <c r="C14103" s="123">
        <v>42557</v>
      </c>
      <c r="D14103" s="97" t="s">
        <v>20082</v>
      </c>
      <c r="E14103" s="97" t="s">
        <v>3</v>
      </c>
      <c r="F14103" s="97">
        <v>1395552</v>
      </c>
      <c r="G14103" s="97"/>
      <c r="H14103" s="124" t="s">
        <v>6810</v>
      </c>
      <c r="I14103" s="125">
        <v>0</v>
      </c>
      <c r="J14103" s="125">
        <v>1810.66</v>
      </c>
      <c r="K14103" s="126">
        <v>1810.66</v>
      </c>
      <c r="L14103" s="100" t="s">
        <v>1324</v>
      </c>
    </row>
    <row r="14104" spans="1:12" ht="56.25" customHeight="1">
      <c r="A14104" s="97" t="s">
        <v>641</v>
      </c>
      <c r="B14104" s="122" t="s">
        <v>5818</v>
      </c>
      <c r="C14104" s="123">
        <v>42557</v>
      </c>
      <c r="D14104" s="97" t="s">
        <v>20083</v>
      </c>
      <c r="E14104" s="97" t="s">
        <v>3</v>
      </c>
      <c r="F14104" s="97">
        <v>1395554</v>
      </c>
      <c r="G14104" s="97"/>
      <c r="H14104" s="124" t="s">
        <v>6811</v>
      </c>
      <c r="I14104" s="125">
        <v>0</v>
      </c>
      <c r="J14104" s="125">
        <v>843.37</v>
      </c>
      <c r="K14104" s="126">
        <v>843.37</v>
      </c>
      <c r="L14104" s="100" t="s">
        <v>1324</v>
      </c>
    </row>
    <row r="14105" spans="1:12" ht="56.25" customHeight="1">
      <c r="A14105" s="97" t="s">
        <v>641</v>
      </c>
      <c r="B14105" s="122" t="s">
        <v>5818</v>
      </c>
      <c r="C14105" s="123">
        <v>42558</v>
      </c>
      <c r="D14105" s="97" t="s">
        <v>20102</v>
      </c>
      <c r="E14105" s="97" t="s">
        <v>3</v>
      </c>
      <c r="F14105" s="97">
        <v>1395998</v>
      </c>
      <c r="G14105" s="97"/>
      <c r="H14105" s="124" t="s">
        <v>6829</v>
      </c>
      <c r="I14105" s="125">
        <v>0</v>
      </c>
      <c r="J14105" s="125">
        <v>715</v>
      </c>
      <c r="K14105" s="126">
        <v>715</v>
      </c>
      <c r="L14105" s="100" t="s">
        <v>1324</v>
      </c>
    </row>
    <row r="14106" spans="1:12" ht="56.25" customHeight="1">
      <c r="A14106" s="97" t="s">
        <v>641</v>
      </c>
      <c r="B14106" s="122" t="s">
        <v>5818</v>
      </c>
      <c r="C14106" s="123">
        <v>42558</v>
      </c>
      <c r="D14106" s="97" t="s">
        <v>20103</v>
      </c>
      <c r="E14106" s="97" t="s">
        <v>3</v>
      </c>
      <c r="F14106" s="97">
        <v>1396001</v>
      </c>
      <c r="G14106" s="97"/>
      <c r="H14106" s="124" t="s">
        <v>6830</v>
      </c>
      <c r="I14106" s="125">
        <v>0</v>
      </c>
      <c r="J14106" s="125">
        <v>4260.47</v>
      </c>
      <c r="K14106" s="126">
        <v>4260.47</v>
      </c>
      <c r="L14106" s="100" t="s">
        <v>1324</v>
      </c>
    </row>
    <row r="14107" spans="1:12" ht="56.25" customHeight="1">
      <c r="A14107" s="97" t="s">
        <v>641</v>
      </c>
      <c r="B14107" s="122" t="s">
        <v>5818</v>
      </c>
      <c r="C14107" s="123">
        <v>42559</v>
      </c>
      <c r="D14107" s="97" t="s">
        <v>20130</v>
      </c>
      <c r="E14107" s="97" t="s">
        <v>3</v>
      </c>
      <c r="F14107" s="97">
        <v>1396476</v>
      </c>
      <c r="G14107" s="97"/>
      <c r="H14107" s="124" t="s">
        <v>6856</v>
      </c>
      <c r="I14107" s="125">
        <v>0</v>
      </c>
      <c r="J14107" s="125">
        <v>145.15</v>
      </c>
      <c r="K14107" s="126">
        <v>145.15</v>
      </c>
      <c r="L14107" s="100" t="s">
        <v>1324</v>
      </c>
    </row>
    <row r="14108" spans="1:12" ht="56.25" customHeight="1">
      <c r="A14108" s="97" t="s">
        <v>641</v>
      </c>
      <c r="B14108" s="122" t="s">
        <v>5818</v>
      </c>
      <c r="C14108" s="123">
        <v>42559</v>
      </c>
      <c r="D14108" s="97" t="s">
        <v>20131</v>
      </c>
      <c r="E14108" s="97" t="s">
        <v>3</v>
      </c>
      <c r="F14108" s="97">
        <v>1396477</v>
      </c>
      <c r="G14108" s="97"/>
      <c r="H14108" s="124" t="s">
        <v>6857</v>
      </c>
      <c r="I14108" s="125">
        <v>0</v>
      </c>
      <c r="J14108" s="125">
        <v>181.15</v>
      </c>
      <c r="K14108" s="126">
        <v>181.15</v>
      </c>
      <c r="L14108" s="100" t="s">
        <v>1324</v>
      </c>
    </row>
    <row r="14109" spans="1:12" ht="56.25" customHeight="1">
      <c r="A14109" s="97" t="s">
        <v>641</v>
      </c>
      <c r="B14109" s="122" t="s">
        <v>5818</v>
      </c>
      <c r="C14109" s="123">
        <v>42559</v>
      </c>
      <c r="D14109" s="97" t="s">
        <v>20132</v>
      </c>
      <c r="E14109" s="97" t="s">
        <v>3</v>
      </c>
      <c r="F14109" s="97">
        <v>1396479</v>
      </c>
      <c r="G14109" s="97"/>
      <c r="H14109" s="124" t="s">
        <v>6858</v>
      </c>
      <c r="I14109" s="125">
        <v>0</v>
      </c>
      <c r="J14109" s="125">
        <v>1768.15</v>
      </c>
      <c r="K14109" s="126">
        <v>1768.15</v>
      </c>
      <c r="L14109" s="100" t="s">
        <v>1324</v>
      </c>
    </row>
    <row r="14110" spans="1:12" ht="56.25" customHeight="1">
      <c r="A14110" s="97" t="s">
        <v>641</v>
      </c>
      <c r="B14110" s="122" t="s">
        <v>5818</v>
      </c>
      <c r="C14110" s="123">
        <v>42559</v>
      </c>
      <c r="D14110" s="97" t="s">
        <v>20133</v>
      </c>
      <c r="E14110" s="97" t="s">
        <v>3</v>
      </c>
      <c r="F14110" s="97">
        <v>1396480</v>
      </c>
      <c r="G14110" s="97"/>
      <c r="H14110" s="124" t="s">
        <v>6859</v>
      </c>
      <c r="I14110" s="125">
        <v>0</v>
      </c>
      <c r="J14110" s="125">
        <v>2309.1799999999998</v>
      </c>
      <c r="K14110" s="126">
        <v>2309.1799999999998</v>
      </c>
      <c r="L14110" s="100" t="s">
        <v>1324</v>
      </c>
    </row>
    <row r="14111" spans="1:12" ht="56.25" customHeight="1">
      <c r="A14111" s="97" t="s">
        <v>641</v>
      </c>
      <c r="B14111" s="122" t="s">
        <v>5818</v>
      </c>
      <c r="C14111" s="123">
        <v>42559</v>
      </c>
      <c r="D14111" s="97" t="s">
        <v>20134</v>
      </c>
      <c r="E14111" s="97" t="s">
        <v>3</v>
      </c>
      <c r="F14111" s="97">
        <v>1396482</v>
      </c>
      <c r="G14111" s="97"/>
      <c r="H14111" s="124" t="s">
        <v>6860</v>
      </c>
      <c r="I14111" s="125">
        <v>0</v>
      </c>
      <c r="J14111" s="125">
        <v>2841.52</v>
      </c>
      <c r="K14111" s="126">
        <v>2841.52</v>
      </c>
      <c r="L14111" s="100" t="s">
        <v>1324</v>
      </c>
    </row>
    <row r="14112" spans="1:12" ht="56.25" customHeight="1">
      <c r="A14112" s="97" t="s">
        <v>641</v>
      </c>
      <c r="B14112" s="122" t="s">
        <v>5818</v>
      </c>
      <c r="C14112" s="123">
        <v>42559</v>
      </c>
      <c r="D14112" s="97" t="s">
        <v>20135</v>
      </c>
      <c r="E14112" s="97" t="s">
        <v>3</v>
      </c>
      <c r="F14112" s="97">
        <v>1396483</v>
      </c>
      <c r="G14112" s="97"/>
      <c r="H14112" s="124" t="s">
        <v>6861</v>
      </c>
      <c r="I14112" s="125">
        <v>0</v>
      </c>
      <c r="J14112" s="125">
        <v>2915.15</v>
      </c>
      <c r="K14112" s="126">
        <v>2915.15</v>
      </c>
      <c r="L14112" s="100" t="s">
        <v>1324</v>
      </c>
    </row>
    <row r="14113" spans="1:12" ht="56.25" customHeight="1">
      <c r="A14113" s="97" t="s">
        <v>641</v>
      </c>
      <c r="B14113" s="122" t="s">
        <v>5818</v>
      </c>
      <c r="C14113" s="123">
        <v>42562</v>
      </c>
      <c r="D14113" s="97" t="s">
        <v>20141</v>
      </c>
      <c r="E14113" s="97" t="s">
        <v>3</v>
      </c>
      <c r="F14113" s="97">
        <v>1396859</v>
      </c>
      <c r="G14113" s="97"/>
      <c r="H14113" s="124" t="s">
        <v>6866</v>
      </c>
      <c r="I14113" s="125">
        <v>0</v>
      </c>
      <c r="J14113" s="125">
        <v>112</v>
      </c>
      <c r="K14113" s="126">
        <v>112</v>
      </c>
      <c r="L14113" s="100" t="s">
        <v>1324</v>
      </c>
    </row>
    <row r="14114" spans="1:12" ht="56.25" customHeight="1">
      <c r="A14114" s="97" t="s">
        <v>641</v>
      </c>
      <c r="B14114" s="122" t="s">
        <v>5818</v>
      </c>
      <c r="C14114" s="123">
        <v>42562</v>
      </c>
      <c r="D14114" s="97" t="s">
        <v>20142</v>
      </c>
      <c r="E14114" s="97" t="s">
        <v>3</v>
      </c>
      <c r="F14114" s="97">
        <v>1396860</v>
      </c>
      <c r="G14114" s="97"/>
      <c r="H14114" s="124" t="s">
        <v>6867</v>
      </c>
      <c r="I14114" s="125">
        <v>0</v>
      </c>
      <c r="J14114" s="125">
        <v>696.35</v>
      </c>
      <c r="K14114" s="126">
        <v>696.35</v>
      </c>
      <c r="L14114" s="100" t="s">
        <v>1324</v>
      </c>
    </row>
    <row r="14115" spans="1:12" ht="56.25" customHeight="1">
      <c r="A14115" s="97" t="s">
        <v>641</v>
      </c>
      <c r="B14115" s="122" t="s">
        <v>5818</v>
      </c>
      <c r="C14115" s="123">
        <v>42562</v>
      </c>
      <c r="D14115" s="97" t="s">
        <v>20143</v>
      </c>
      <c r="E14115" s="97" t="s">
        <v>3</v>
      </c>
      <c r="F14115" s="97">
        <v>1396861</v>
      </c>
      <c r="G14115" s="97"/>
      <c r="H14115" s="124" t="s">
        <v>6868</v>
      </c>
      <c r="I14115" s="125">
        <v>0</v>
      </c>
      <c r="J14115" s="125">
        <v>1</v>
      </c>
      <c r="K14115" s="126">
        <v>1</v>
      </c>
      <c r="L14115" s="100" t="s">
        <v>1324</v>
      </c>
    </row>
    <row r="14116" spans="1:12" ht="56.25" customHeight="1">
      <c r="A14116" s="97" t="s">
        <v>641</v>
      </c>
      <c r="B14116" s="122" t="s">
        <v>5818</v>
      </c>
      <c r="C14116" s="123">
        <v>42563</v>
      </c>
      <c r="D14116" s="97" t="s">
        <v>20151</v>
      </c>
      <c r="E14116" s="97" t="s">
        <v>3</v>
      </c>
      <c r="F14116" s="97">
        <v>1397313</v>
      </c>
      <c r="G14116" s="97"/>
      <c r="H14116" s="124" t="s">
        <v>6876</v>
      </c>
      <c r="I14116" s="125">
        <v>0</v>
      </c>
      <c r="J14116" s="125">
        <v>79.58</v>
      </c>
      <c r="K14116" s="126">
        <v>79.58</v>
      </c>
      <c r="L14116" s="100" t="s">
        <v>1324</v>
      </c>
    </row>
    <row r="14117" spans="1:12" ht="56.25" customHeight="1">
      <c r="A14117" s="97" t="s">
        <v>641</v>
      </c>
      <c r="B14117" s="122" t="s">
        <v>5818</v>
      </c>
      <c r="C14117" s="123">
        <v>42563</v>
      </c>
      <c r="D14117" s="97" t="s">
        <v>20152</v>
      </c>
      <c r="E14117" s="97" t="s">
        <v>3</v>
      </c>
      <c r="F14117" s="97">
        <v>1397315</v>
      </c>
      <c r="G14117" s="97"/>
      <c r="H14117" s="124" t="s">
        <v>6877</v>
      </c>
      <c r="I14117" s="125">
        <v>0</v>
      </c>
      <c r="J14117" s="125">
        <v>1543.68</v>
      </c>
      <c r="K14117" s="126">
        <v>1543.68</v>
      </c>
      <c r="L14117" s="100" t="s">
        <v>1324</v>
      </c>
    </row>
    <row r="14118" spans="1:12" ht="56.25" customHeight="1">
      <c r="A14118" s="97" t="s">
        <v>641</v>
      </c>
      <c r="B14118" s="122" t="s">
        <v>5818</v>
      </c>
      <c r="C14118" s="123">
        <v>42564</v>
      </c>
      <c r="D14118" s="97" t="s">
        <v>20176</v>
      </c>
      <c r="E14118" s="97" t="s">
        <v>3</v>
      </c>
      <c r="F14118" s="97">
        <v>1397714</v>
      </c>
      <c r="G14118" s="97"/>
      <c r="H14118" s="124" t="s">
        <v>6901</v>
      </c>
      <c r="I14118" s="125">
        <v>0</v>
      </c>
      <c r="J14118" s="125">
        <v>5031.46</v>
      </c>
      <c r="K14118" s="126">
        <v>5031.46</v>
      </c>
      <c r="L14118" s="100" t="s">
        <v>1324</v>
      </c>
    </row>
    <row r="14119" spans="1:12" ht="56.25" customHeight="1">
      <c r="A14119" s="97" t="s">
        <v>641</v>
      </c>
      <c r="B14119" s="122" t="s">
        <v>5818</v>
      </c>
      <c r="C14119" s="123">
        <v>42565</v>
      </c>
      <c r="D14119" s="97" t="s">
        <v>20192</v>
      </c>
      <c r="E14119" s="97" t="s">
        <v>3</v>
      </c>
      <c r="F14119" s="97">
        <v>1398160</v>
      </c>
      <c r="G14119" s="97"/>
      <c r="H14119" s="124" t="s">
        <v>6915</v>
      </c>
      <c r="I14119" s="125">
        <v>0</v>
      </c>
      <c r="J14119" s="125">
        <v>33.18</v>
      </c>
      <c r="K14119" s="126">
        <v>33.18</v>
      </c>
      <c r="L14119" s="100" t="s">
        <v>1324</v>
      </c>
    </row>
    <row r="14120" spans="1:12" ht="56.25" customHeight="1">
      <c r="A14120" s="97" t="s">
        <v>641</v>
      </c>
      <c r="B14120" s="122" t="s">
        <v>5818</v>
      </c>
      <c r="C14120" s="123">
        <v>42569</v>
      </c>
      <c r="D14120" s="97" t="s">
        <v>20221</v>
      </c>
      <c r="E14120" s="97" t="s">
        <v>3</v>
      </c>
      <c r="F14120" s="97">
        <v>1398912</v>
      </c>
      <c r="G14120" s="97"/>
      <c r="H14120" s="124" t="s">
        <v>6946</v>
      </c>
      <c r="I14120" s="125">
        <v>0</v>
      </c>
      <c r="J14120" s="125">
        <v>30.27</v>
      </c>
      <c r="K14120" s="126">
        <v>30.27</v>
      </c>
      <c r="L14120" s="100" t="s">
        <v>1324</v>
      </c>
    </row>
    <row r="14121" spans="1:12" ht="56.25" customHeight="1">
      <c r="A14121" s="97" t="s">
        <v>641</v>
      </c>
      <c r="B14121" s="122" t="s">
        <v>5818</v>
      </c>
      <c r="C14121" s="123">
        <v>42569</v>
      </c>
      <c r="D14121" s="97" t="s">
        <v>20222</v>
      </c>
      <c r="E14121" s="97" t="s">
        <v>3</v>
      </c>
      <c r="F14121" s="97">
        <v>1398915</v>
      </c>
      <c r="G14121" s="97"/>
      <c r="H14121" s="124" t="s">
        <v>6947</v>
      </c>
      <c r="I14121" s="125">
        <v>0</v>
      </c>
      <c r="J14121" s="125">
        <v>8861.5500000000011</v>
      </c>
      <c r="K14121" s="126">
        <v>8861.5500000000011</v>
      </c>
      <c r="L14121" s="100" t="s">
        <v>1324</v>
      </c>
    </row>
    <row r="14122" spans="1:12" ht="56.25" customHeight="1">
      <c r="A14122" s="97" t="s">
        <v>641</v>
      </c>
      <c r="B14122" s="122" t="s">
        <v>5818</v>
      </c>
      <c r="C14122" s="123">
        <v>42569</v>
      </c>
      <c r="D14122" s="97" t="s">
        <v>20223</v>
      </c>
      <c r="E14122" s="97" t="s">
        <v>3</v>
      </c>
      <c r="F14122" s="97">
        <v>1398919</v>
      </c>
      <c r="G14122" s="97"/>
      <c r="H14122" s="124" t="s">
        <v>6948</v>
      </c>
      <c r="I14122" s="125">
        <v>0</v>
      </c>
      <c r="J14122" s="125">
        <v>13675.82</v>
      </c>
      <c r="K14122" s="126">
        <v>13675.82</v>
      </c>
      <c r="L14122" s="100" t="s">
        <v>1324</v>
      </c>
    </row>
    <row r="14123" spans="1:12" ht="56.25" customHeight="1">
      <c r="A14123" s="97" t="s">
        <v>641</v>
      </c>
      <c r="B14123" s="122" t="s">
        <v>5818</v>
      </c>
      <c r="C14123" s="123">
        <v>42570</v>
      </c>
      <c r="D14123" s="97" t="s">
        <v>20237</v>
      </c>
      <c r="E14123" s="97" t="s">
        <v>3</v>
      </c>
      <c r="F14123" s="97">
        <v>1399351</v>
      </c>
      <c r="G14123" s="97"/>
      <c r="H14123" s="124" t="s">
        <v>6960</v>
      </c>
      <c r="I14123" s="125">
        <v>0</v>
      </c>
      <c r="J14123" s="125">
        <v>22.150000000000002</v>
      </c>
      <c r="K14123" s="126">
        <v>22.150000000000002</v>
      </c>
      <c r="L14123" s="100" t="s">
        <v>1324</v>
      </c>
    </row>
    <row r="14124" spans="1:12" ht="56.25" customHeight="1">
      <c r="A14124" s="97" t="s">
        <v>641</v>
      </c>
      <c r="B14124" s="122" t="s">
        <v>5818</v>
      </c>
      <c r="C14124" s="123">
        <v>42572</v>
      </c>
      <c r="D14124" s="97" t="s">
        <v>20293</v>
      </c>
      <c r="E14124" s="97" t="s">
        <v>3</v>
      </c>
      <c r="F14124" s="97">
        <v>1400226</v>
      </c>
      <c r="G14124" s="97"/>
      <c r="H14124" s="124" t="s">
        <v>7007</v>
      </c>
      <c r="I14124" s="125">
        <v>0</v>
      </c>
      <c r="J14124" s="125">
        <v>1413.46</v>
      </c>
      <c r="K14124" s="126">
        <v>1413.46</v>
      </c>
      <c r="L14124" s="100" t="s">
        <v>1324</v>
      </c>
    </row>
    <row r="14125" spans="1:12" ht="56.25" customHeight="1">
      <c r="A14125" s="97" t="s">
        <v>641</v>
      </c>
      <c r="B14125" s="122" t="s">
        <v>5818</v>
      </c>
      <c r="C14125" s="123">
        <v>42572</v>
      </c>
      <c r="D14125" s="97" t="s">
        <v>20294</v>
      </c>
      <c r="E14125" s="97" t="s">
        <v>3</v>
      </c>
      <c r="F14125" s="97">
        <v>1400227</v>
      </c>
      <c r="G14125" s="97"/>
      <c r="H14125" s="124" t="s">
        <v>7008</v>
      </c>
      <c r="I14125" s="125">
        <v>0</v>
      </c>
      <c r="J14125" s="125">
        <v>1413.46</v>
      </c>
      <c r="K14125" s="126">
        <v>1413.46</v>
      </c>
      <c r="L14125" s="100" t="s">
        <v>1324</v>
      </c>
    </row>
    <row r="14126" spans="1:12" ht="56.25" customHeight="1">
      <c r="A14126" s="97" t="s">
        <v>641</v>
      </c>
      <c r="B14126" s="122" t="s">
        <v>5818</v>
      </c>
      <c r="C14126" s="123">
        <v>42572</v>
      </c>
      <c r="D14126" s="97" t="s">
        <v>20295</v>
      </c>
      <c r="E14126" s="97" t="s">
        <v>3</v>
      </c>
      <c r="F14126" s="97">
        <v>1400231</v>
      </c>
      <c r="G14126" s="97"/>
      <c r="H14126" s="124" t="s">
        <v>7009</v>
      </c>
      <c r="I14126" s="125">
        <v>0</v>
      </c>
      <c r="J14126" s="125">
        <v>103.57000000000001</v>
      </c>
      <c r="K14126" s="126">
        <v>103.57000000000001</v>
      </c>
      <c r="L14126" s="100" t="s">
        <v>1324</v>
      </c>
    </row>
    <row r="14127" spans="1:12" ht="56.25" customHeight="1">
      <c r="A14127" s="97" t="s">
        <v>641</v>
      </c>
      <c r="B14127" s="122" t="s">
        <v>5818</v>
      </c>
      <c r="C14127" s="123">
        <v>42572</v>
      </c>
      <c r="D14127" s="97" t="s">
        <v>20296</v>
      </c>
      <c r="E14127" s="97" t="s">
        <v>3</v>
      </c>
      <c r="F14127" s="97">
        <v>1400233</v>
      </c>
      <c r="G14127" s="97"/>
      <c r="H14127" s="124" t="s">
        <v>7010</v>
      </c>
      <c r="I14127" s="125">
        <v>0</v>
      </c>
      <c r="J14127" s="125">
        <v>5138.92</v>
      </c>
      <c r="K14127" s="126">
        <v>5138.92</v>
      </c>
      <c r="L14127" s="100" t="s">
        <v>1324</v>
      </c>
    </row>
    <row r="14128" spans="1:12" ht="56.25" customHeight="1">
      <c r="A14128" s="97" t="s">
        <v>641</v>
      </c>
      <c r="B14128" s="122" t="s">
        <v>5818</v>
      </c>
      <c r="C14128" s="123">
        <v>42572</v>
      </c>
      <c r="D14128" s="97" t="s">
        <v>20297</v>
      </c>
      <c r="E14128" s="97" t="s">
        <v>3</v>
      </c>
      <c r="F14128" s="97">
        <v>1400235</v>
      </c>
      <c r="G14128" s="97"/>
      <c r="H14128" s="124" t="s">
        <v>7011</v>
      </c>
      <c r="I14128" s="125">
        <v>0</v>
      </c>
      <c r="J14128" s="125">
        <v>1165.1500000000001</v>
      </c>
      <c r="K14128" s="126">
        <v>1165.1500000000001</v>
      </c>
      <c r="L14128" s="100" t="s">
        <v>1324</v>
      </c>
    </row>
    <row r="14129" spans="1:12" ht="56.25" customHeight="1">
      <c r="A14129" s="97" t="s">
        <v>641</v>
      </c>
      <c r="B14129" s="122" t="s">
        <v>5818</v>
      </c>
      <c r="C14129" s="123">
        <v>42572</v>
      </c>
      <c r="D14129" s="97" t="s">
        <v>20298</v>
      </c>
      <c r="E14129" s="97" t="s">
        <v>3</v>
      </c>
      <c r="F14129" s="97">
        <v>1400241</v>
      </c>
      <c r="G14129" s="97"/>
      <c r="H14129" s="124" t="s">
        <v>7012</v>
      </c>
      <c r="I14129" s="125">
        <v>0</v>
      </c>
      <c r="J14129" s="125">
        <v>434.02</v>
      </c>
      <c r="K14129" s="126">
        <v>434.02</v>
      </c>
      <c r="L14129" s="100" t="s">
        <v>1324</v>
      </c>
    </row>
    <row r="14130" spans="1:12" ht="56.25" customHeight="1">
      <c r="A14130" s="97" t="s">
        <v>641</v>
      </c>
      <c r="B14130" s="122" t="s">
        <v>5818</v>
      </c>
      <c r="C14130" s="123">
        <v>42573</v>
      </c>
      <c r="D14130" s="97" t="s">
        <v>20309</v>
      </c>
      <c r="E14130" s="97" t="s">
        <v>3</v>
      </c>
      <c r="F14130" s="97">
        <v>1400641</v>
      </c>
      <c r="G14130" s="97"/>
      <c r="H14130" s="124" t="s">
        <v>7023</v>
      </c>
      <c r="I14130" s="125">
        <v>0</v>
      </c>
      <c r="J14130" s="125">
        <v>1.1500000000000001</v>
      </c>
      <c r="K14130" s="126">
        <v>1.1500000000000001</v>
      </c>
      <c r="L14130" s="100" t="s">
        <v>1324</v>
      </c>
    </row>
    <row r="14131" spans="1:12" ht="56.25" customHeight="1">
      <c r="A14131" s="97" t="s">
        <v>641</v>
      </c>
      <c r="B14131" s="122" t="s">
        <v>5818</v>
      </c>
      <c r="C14131" s="123">
        <v>42577</v>
      </c>
      <c r="D14131" s="97" t="s">
        <v>20342</v>
      </c>
      <c r="E14131" s="97" t="s">
        <v>3</v>
      </c>
      <c r="F14131" s="97">
        <v>1401449</v>
      </c>
      <c r="G14131" s="97"/>
      <c r="H14131" s="124" t="s">
        <v>7057</v>
      </c>
      <c r="I14131" s="125">
        <v>0</v>
      </c>
      <c r="J14131" s="125">
        <v>6659.5</v>
      </c>
      <c r="K14131" s="126">
        <v>6659.5</v>
      </c>
      <c r="L14131" s="100" t="s">
        <v>1324</v>
      </c>
    </row>
    <row r="14132" spans="1:12" ht="56.25" customHeight="1">
      <c r="A14132" s="97" t="s">
        <v>641</v>
      </c>
      <c r="B14132" s="122" t="s">
        <v>5818</v>
      </c>
      <c r="C14132" s="123">
        <v>42577</v>
      </c>
      <c r="D14132" s="97" t="s">
        <v>20345</v>
      </c>
      <c r="E14132" s="97" t="s">
        <v>3</v>
      </c>
      <c r="F14132" s="97">
        <v>1401455</v>
      </c>
      <c r="G14132" s="97"/>
      <c r="H14132" s="124" t="s">
        <v>7060</v>
      </c>
      <c r="I14132" s="125">
        <v>0</v>
      </c>
      <c r="J14132" s="125">
        <v>6168.51</v>
      </c>
      <c r="K14132" s="126">
        <v>6168.51</v>
      </c>
      <c r="L14132" s="100" t="s">
        <v>1324</v>
      </c>
    </row>
    <row r="14133" spans="1:12" ht="56.25" customHeight="1">
      <c r="A14133" s="97" t="s">
        <v>641</v>
      </c>
      <c r="B14133" s="122" t="s">
        <v>5818</v>
      </c>
      <c r="C14133" s="123">
        <v>42577</v>
      </c>
      <c r="D14133" s="97" t="s">
        <v>20346</v>
      </c>
      <c r="E14133" s="97" t="s">
        <v>3</v>
      </c>
      <c r="F14133" s="97">
        <v>1401457</v>
      </c>
      <c r="G14133" s="97"/>
      <c r="H14133" s="124" t="s">
        <v>7061</v>
      </c>
      <c r="I14133" s="125">
        <v>0</v>
      </c>
      <c r="J14133" s="125">
        <v>1155.42</v>
      </c>
      <c r="K14133" s="126">
        <v>1155.42</v>
      </c>
      <c r="L14133" s="100" t="s">
        <v>1324</v>
      </c>
    </row>
    <row r="14134" spans="1:12" ht="56.25" customHeight="1">
      <c r="A14134" s="97" t="s">
        <v>641</v>
      </c>
      <c r="B14134" s="122" t="s">
        <v>5818</v>
      </c>
      <c r="C14134" s="123">
        <v>42577</v>
      </c>
      <c r="D14134" s="97" t="s">
        <v>20347</v>
      </c>
      <c r="E14134" s="97" t="s">
        <v>3</v>
      </c>
      <c r="F14134" s="97">
        <v>1401461</v>
      </c>
      <c r="G14134" s="97"/>
      <c r="H14134" s="124" t="s">
        <v>7062</v>
      </c>
      <c r="I14134" s="125">
        <v>0</v>
      </c>
      <c r="J14134" s="125">
        <v>1060.05</v>
      </c>
      <c r="K14134" s="126">
        <v>1060.05</v>
      </c>
      <c r="L14134" s="100" t="s">
        <v>1324</v>
      </c>
    </row>
    <row r="14135" spans="1:12" ht="56.25" customHeight="1">
      <c r="A14135" s="97" t="s">
        <v>641</v>
      </c>
      <c r="B14135" s="122" t="s">
        <v>5818</v>
      </c>
      <c r="C14135" s="123">
        <v>42577</v>
      </c>
      <c r="D14135" s="97" t="s">
        <v>20349</v>
      </c>
      <c r="E14135" s="97" t="s">
        <v>3</v>
      </c>
      <c r="F14135" s="97">
        <v>1401466</v>
      </c>
      <c r="G14135" s="97"/>
      <c r="H14135" s="124" t="s">
        <v>7064</v>
      </c>
      <c r="I14135" s="125">
        <v>0</v>
      </c>
      <c r="J14135" s="125">
        <v>6168.51</v>
      </c>
      <c r="K14135" s="126">
        <v>6168.51</v>
      </c>
      <c r="L14135" s="100" t="s">
        <v>1324</v>
      </c>
    </row>
    <row r="14136" spans="1:12" ht="56.25" customHeight="1">
      <c r="A14136" s="97" t="s">
        <v>641</v>
      </c>
      <c r="B14136" s="122" t="s">
        <v>5818</v>
      </c>
      <c r="C14136" s="123">
        <v>42577</v>
      </c>
      <c r="D14136" s="97" t="s">
        <v>20352</v>
      </c>
      <c r="E14136" s="97" t="s">
        <v>3</v>
      </c>
      <c r="F14136" s="97">
        <v>1401473</v>
      </c>
      <c r="G14136" s="97"/>
      <c r="H14136" s="124" t="s">
        <v>7067</v>
      </c>
      <c r="I14136" s="125">
        <v>0</v>
      </c>
      <c r="J14136" s="125">
        <v>6168.51</v>
      </c>
      <c r="K14136" s="126">
        <v>6168.51</v>
      </c>
      <c r="L14136" s="100" t="s">
        <v>1324</v>
      </c>
    </row>
    <row r="14137" spans="1:12" ht="56.25" customHeight="1">
      <c r="A14137" s="97" t="s">
        <v>641</v>
      </c>
      <c r="B14137" s="122" t="s">
        <v>5818</v>
      </c>
      <c r="C14137" s="123">
        <v>42577</v>
      </c>
      <c r="D14137" s="97" t="s">
        <v>20354</v>
      </c>
      <c r="E14137" s="97" t="s">
        <v>3</v>
      </c>
      <c r="F14137" s="97">
        <v>1401479</v>
      </c>
      <c r="G14137" s="97"/>
      <c r="H14137" s="124" t="s">
        <v>7069</v>
      </c>
      <c r="I14137" s="125">
        <v>0</v>
      </c>
      <c r="J14137" s="125">
        <v>1060.05</v>
      </c>
      <c r="K14137" s="126">
        <v>1060.05</v>
      </c>
      <c r="L14137" s="100" t="s">
        <v>1324</v>
      </c>
    </row>
    <row r="14138" spans="1:12" ht="56.25" customHeight="1">
      <c r="A14138" s="97" t="s">
        <v>641</v>
      </c>
      <c r="B14138" s="122" t="s">
        <v>5818</v>
      </c>
      <c r="C14138" s="123">
        <v>42577</v>
      </c>
      <c r="D14138" s="97" t="s">
        <v>20355</v>
      </c>
      <c r="E14138" s="97" t="s">
        <v>3</v>
      </c>
      <c r="F14138" s="97">
        <v>1401482</v>
      </c>
      <c r="G14138" s="97"/>
      <c r="H14138" s="124" t="s">
        <v>7070</v>
      </c>
      <c r="I14138" s="125">
        <v>0</v>
      </c>
      <c r="J14138" s="125">
        <v>1060.05</v>
      </c>
      <c r="K14138" s="126">
        <v>1060.05</v>
      </c>
      <c r="L14138" s="100" t="s">
        <v>1324</v>
      </c>
    </row>
    <row r="14139" spans="1:12" ht="56.25" customHeight="1">
      <c r="A14139" s="97" t="s">
        <v>641</v>
      </c>
      <c r="B14139" s="122" t="s">
        <v>5818</v>
      </c>
      <c r="C14139" s="123">
        <v>42578</v>
      </c>
      <c r="D14139" s="97" t="s">
        <v>20364</v>
      </c>
      <c r="E14139" s="97" t="s">
        <v>3</v>
      </c>
      <c r="F14139" s="97">
        <v>1401831</v>
      </c>
      <c r="G14139" s="97"/>
      <c r="H14139" s="124" t="s">
        <v>7079</v>
      </c>
      <c r="I14139" s="125">
        <v>0</v>
      </c>
      <c r="J14139" s="125">
        <v>5450.76</v>
      </c>
      <c r="K14139" s="126">
        <v>5450.76</v>
      </c>
      <c r="L14139" s="100" t="s">
        <v>1324</v>
      </c>
    </row>
    <row r="14140" spans="1:12" ht="56.25" customHeight="1">
      <c r="A14140" s="97" t="s">
        <v>641</v>
      </c>
      <c r="B14140" s="122" t="s">
        <v>5818</v>
      </c>
      <c r="C14140" s="123">
        <v>42579</v>
      </c>
      <c r="D14140" s="97" t="s">
        <v>20384</v>
      </c>
      <c r="E14140" s="97" t="s">
        <v>3</v>
      </c>
      <c r="F14140" s="97">
        <v>1402263</v>
      </c>
      <c r="G14140" s="97"/>
      <c r="H14140" s="124" t="s">
        <v>7099</v>
      </c>
      <c r="I14140" s="125">
        <v>0</v>
      </c>
      <c r="J14140" s="125">
        <v>6659.5</v>
      </c>
      <c r="K14140" s="126">
        <v>6659.5</v>
      </c>
      <c r="L14140" s="100" t="s">
        <v>1324</v>
      </c>
    </row>
    <row r="14141" spans="1:12" ht="56.25" customHeight="1">
      <c r="A14141" s="97" t="s">
        <v>641</v>
      </c>
      <c r="B14141" s="122" t="s">
        <v>5818</v>
      </c>
      <c r="C14141" s="123">
        <v>42579</v>
      </c>
      <c r="D14141" s="97" t="s">
        <v>20385</v>
      </c>
      <c r="E14141" s="97" t="s">
        <v>3</v>
      </c>
      <c r="F14141" s="97">
        <v>1402268</v>
      </c>
      <c r="G14141" s="97"/>
      <c r="H14141" s="124" t="s">
        <v>7100</v>
      </c>
      <c r="I14141" s="125">
        <v>0</v>
      </c>
      <c r="J14141" s="125">
        <v>2549.3200000000002</v>
      </c>
      <c r="K14141" s="126">
        <v>2549.3200000000002</v>
      </c>
      <c r="L14141" s="100" t="s">
        <v>1324</v>
      </c>
    </row>
    <row r="14142" spans="1:12" ht="56.25" customHeight="1">
      <c r="A14142" s="97" t="s">
        <v>641</v>
      </c>
      <c r="B14142" s="122" t="s">
        <v>5818</v>
      </c>
      <c r="C14142" s="123">
        <v>42579</v>
      </c>
      <c r="D14142" s="97" t="s">
        <v>20386</v>
      </c>
      <c r="E14142" s="97" t="s">
        <v>3</v>
      </c>
      <c r="F14142" s="97">
        <v>1402269</v>
      </c>
      <c r="G14142" s="97"/>
      <c r="H14142" s="124" t="s">
        <v>7101</v>
      </c>
      <c r="I14142" s="125">
        <v>0</v>
      </c>
      <c r="J14142" s="125">
        <v>3186.42</v>
      </c>
      <c r="K14142" s="126">
        <v>3186.42</v>
      </c>
      <c r="L14142" s="100" t="s">
        <v>1324</v>
      </c>
    </row>
    <row r="14143" spans="1:12" ht="56.25" customHeight="1">
      <c r="A14143" s="97" t="s">
        <v>641</v>
      </c>
      <c r="B14143" s="122" t="s">
        <v>5818</v>
      </c>
      <c r="C14143" s="123">
        <v>42579</v>
      </c>
      <c r="D14143" s="97" t="s">
        <v>20388</v>
      </c>
      <c r="E14143" s="97" t="s">
        <v>3</v>
      </c>
      <c r="F14143" s="97">
        <v>1402272</v>
      </c>
      <c r="G14143" s="97"/>
      <c r="H14143" s="124" t="s">
        <v>7103</v>
      </c>
      <c r="I14143" s="125">
        <v>0</v>
      </c>
      <c r="J14143" s="125">
        <v>2319.2600000000002</v>
      </c>
      <c r="K14143" s="126">
        <v>2319.2600000000002</v>
      </c>
      <c r="L14143" s="100" t="s">
        <v>1324</v>
      </c>
    </row>
    <row r="14144" spans="1:12" ht="56.25" customHeight="1">
      <c r="A14144" s="97" t="s">
        <v>641</v>
      </c>
      <c r="B14144" s="122" t="s">
        <v>5818</v>
      </c>
      <c r="C14144" s="123">
        <v>42585</v>
      </c>
      <c r="D14144" s="97" t="s">
        <v>20488</v>
      </c>
      <c r="E14144" s="97" t="s">
        <v>3</v>
      </c>
      <c r="F14144" s="97">
        <v>1404015</v>
      </c>
      <c r="G14144" s="97"/>
      <c r="H14144" s="124" t="s">
        <v>7201</v>
      </c>
      <c r="I14144" s="125">
        <v>0</v>
      </c>
      <c r="J14144" s="125">
        <v>172.65</v>
      </c>
      <c r="K14144" s="126">
        <v>172.65</v>
      </c>
      <c r="L14144" s="100" t="s">
        <v>1324</v>
      </c>
    </row>
    <row r="14145" spans="1:12" ht="56.25" customHeight="1">
      <c r="A14145" s="97" t="s">
        <v>641</v>
      </c>
      <c r="B14145" s="122" t="s">
        <v>5818</v>
      </c>
      <c r="C14145" s="123">
        <v>42585</v>
      </c>
      <c r="D14145" s="97" t="s">
        <v>20489</v>
      </c>
      <c r="E14145" s="97" t="s">
        <v>3</v>
      </c>
      <c r="F14145" s="97">
        <v>1404017</v>
      </c>
      <c r="G14145" s="97"/>
      <c r="H14145" s="124" t="s">
        <v>7202</v>
      </c>
      <c r="I14145" s="125">
        <v>0</v>
      </c>
      <c r="J14145" s="125">
        <v>1085.46</v>
      </c>
      <c r="K14145" s="126">
        <v>1085.46</v>
      </c>
      <c r="L14145" s="100" t="s">
        <v>1324</v>
      </c>
    </row>
    <row r="14146" spans="1:12" ht="56.25" customHeight="1">
      <c r="A14146" s="97" t="s">
        <v>641</v>
      </c>
      <c r="B14146" s="122" t="s">
        <v>5818</v>
      </c>
      <c r="C14146" s="123">
        <v>42585</v>
      </c>
      <c r="D14146" s="97" t="s">
        <v>20490</v>
      </c>
      <c r="E14146" s="97" t="s">
        <v>3</v>
      </c>
      <c r="F14146" s="97">
        <v>1404020</v>
      </c>
      <c r="G14146" s="97"/>
      <c r="H14146" s="124" t="s">
        <v>7203</v>
      </c>
      <c r="I14146" s="125">
        <v>0</v>
      </c>
      <c r="J14146" s="125">
        <v>90.38</v>
      </c>
      <c r="K14146" s="126">
        <v>90.38</v>
      </c>
      <c r="L14146" s="100" t="s">
        <v>1324</v>
      </c>
    </row>
    <row r="14147" spans="1:12" ht="56.25" customHeight="1">
      <c r="A14147" s="97" t="s">
        <v>641</v>
      </c>
      <c r="B14147" s="122" t="s">
        <v>5818</v>
      </c>
      <c r="C14147" s="123">
        <v>42585</v>
      </c>
      <c r="D14147" s="97" t="s">
        <v>20492</v>
      </c>
      <c r="E14147" s="97" t="s">
        <v>3</v>
      </c>
      <c r="F14147" s="97">
        <v>1404024</v>
      </c>
      <c r="G14147" s="97"/>
      <c r="H14147" s="124" t="s">
        <v>7205</v>
      </c>
      <c r="I14147" s="125">
        <v>0</v>
      </c>
      <c r="J14147" s="125">
        <v>95.83</v>
      </c>
      <c r="K14147" s="126">
        <v>95.83</v>
      </c>
      <c r="L14147" s="100" t="s">
        <v>1324</v>
      </c>
    </row>
    <row r="14148" spans="1:12" ht="56.25" customHeight="1">
      <c r="A14148" s="97" t="s">
        <v>641</v>
      </c>
      <c r="B14148" s="122" t="s">
        <v>5818</v>
      </c>
      <c r="C14148" s="123">
        <v>42591</v>
      </c>
      <c r="D14148" s="97" t="s">
        <v>20596</v>
      </c>
      <c r="E14148" s="97" t="s">
        <v>3</v>
      </c>
      <c r="F14148" s="97">
        <v>1406029</v>
      </c>
      <c r="G14148" s="97"/>
      <c r="H14148" s="124" t="s">
        <v>7302</v>
      </c>
      <c r="I14148" s="125">
        <v>0</v>
      </c>
      <c r="J14148" s="125">
        <v>457.28000000000003</v>
      </c>
      <c r="K14148" s="126">
        <v>457.28000000000003</v>
      </c>
      <c r="L14148" s="100" t="s">
        <v>1324</v>
      </c>
    </row>
    <row r="14149" spans="1:12" ht="56.25" customHeight="1">
      <c r="A14149" s="97" t="s">
        <v>641</v>
      </c>
      <c r="B14149" s="122" t="s">
        <v>5818</v>
      </c>
      <c r="C14149" s="123">
        <v>42591</v>
      </c>
      <c r="D14149" s="97" t="s">
        <v>20597</v>
      </c>
      <c r="E14149" s="97" t="s">
        <v>3</v>
      </c>
      <c r="F14149" s="97">
        <v>1406030</v>
      </c>
      <c r="G14149" s="97"/>
      <c r="H14149" s="124" t="s">
        <v>7303</v>
      </c>
      <c r="I14149" s="125">
        <v>0</v>
      </c>
      <c r="J14149" s="125">
        <v>733</v>
      </c>
      <c r="K14149" s="126">
        <v>733</v>
      </c>
      <c r="L14149" s="100" t="s">
        <v>1324</v>
      </c>
    </row>
    <row r="14150" spans="1:12" ht="56.25" customHeight="1">
      <c r="A14150" s="97" t="s">
        <v>641</v>
      </c>
      <c r="B14150" s="122" t="s">
        <v>5818</v>
      </c>
      <c r="C14150" s="123">
        <v>42591</v>
      </c>
      <c r="D14150" s="97" t="s">
        <v>20598</v>
      </c>
      <c r="E14150" s="97" t="s">
        <v>3</v>
      </c>
      <c r="F14150" s="97">
        <v>1406032</v>
      </c>
      <c r="G14150" s="97"/>
      <c r="H14150" s="124" t="s">
        <v>7304</v>
      </c>
      <c r="I14150" s="125">
        <v>0</v>
      </c>
      <c r="J14150" s="125">
        <v>1652.15</v>
      </c>
      <c r="K14150" s="126">
        <v>1652.15</v>
      </c>
      <c r="L14150" s="100" t="s">
        <v>1324</v>
      </c>
    </row>
    <row r="14151" spans="1:12" ht="56.25" customHeight="1">
      <c r="A14151" s="97" t="s">
        <v>641</v>
      </c>
      <c r="B14151" s="122" t="s">
        <v>5818</v>
      </c>
      <c r="C14151" s="123">
        <v>42591</v>
      </c>
      <c r="D14151" s="97" t="s">
        <v>20599</v>
      </c>
      <c r="E14151" s="97" t="s">
        <v>3</v>
      </c>
      <c r="F14151" s="97">
        <v>1406033</v>
      </c>
      <c r="G14151" s="97"/>
      <c r="H14151" s="124" t="s">
        <v>7305</v>
      </c>
      <c r="I14151" s="125">
        <v>0</v>
      </c>
      <c r="J14151" s="125">
        <v>5041.88</v>
      </c>
      <c r="K14151" s="126">
        <v>5041.88</v>
      </c>
      <c r="L14151" s="100" t="s">
        <v>1324</v>
      </c>
    </row>
    <row r="14152" spans="1:12" ht="56.25" customHeight="1">
      <c r="A14152" s="97" t="s">
        <v>641</v>
      </c>
      <c r="B14152" s="122" t="s">
        <v>5818</v>
      </c>
      <c r="C14152" s="123">
        <v>42594</v>
      </c>
      <c r="D14152" s="97" t="s">
        <v>20651</v>
      </c>
      <c r="E14152" s="97" t="s">
        <v>3</v>
      </c>
      <c r="F14152" s="97">
        <v>1407502</v>
      </c>
      <c r="G14152" s="97"/>
      <c r="H14152" s="124" t="s">
        <v>7352</v>
      </c>
      <c r="I14152" s="125">
        <v>0</v>
      </c>
      <c r="J14152" s="125">
        <v>326.15000000000003</v>
      </c>
      <c r="K14152" s="126">
        <v>326.15000000000003</v>
      </c>
      <c r="L14152" s="100" t="s">
        <v>1324</v>
      </c>
    </row>
    <row r="14153" spans="1:12" ht="56.25" customHeight="1">
      <c r="A14153" s="97" t="s">
        <v>641</v>
      </c>
      <c r="B14153" s="122" t="s">
        <v>5818</v>
      </c>
      <c r="C14153" s="123">
        <v>42594</v>
      </c>
      <c r="D14153" s="97" t="s">
        <v>20652</v>
      </c>
      <c r="E14153" s="97" t="s">
        <v>3</v>
      </c>
      <c r="F14153" s="97">
        <v>1407505</v>
      </c>
      <c r="G14153" s="97"/>
      <c r="H14153" s="124" t="s">
        <v>7353</v>
      </c>
      <c r="I14153" s="125">
        <v>0</v>
      </c>
      <c r="J14153" s="125">
        <v>5779.1500000000005</v>
      </c>
      <c r="K14153" s="126">
        <v>5779.1500000000005</v>
      </c>
      <c r="L14153" s="100" t="s">
        <v>1324</v>
      </c>
    </row>
    <row r="14154" spans="1:12" ht="56.25" customHeight="1">
      <c r="A14154" s="97" t="s">
        <v>641</v>
      </c>
      <c r="B14154" s="122" t="s">
        <v>5818</v>
      </c>
      <c r="C14154" s="123">
        <v>42594</v>
      </c>
      <c r="D14154" s="97" t="s">
        <v>20654</v>
      </c>
      <c r="E14154" s="97" t="s">
        <v>3</v>
      </c>
      <c r="F14154" s="97">
        <v>1407509</v>
      </c>
      <c r="G14154" s="97"/>
      <c r="H14154" s="124" t="s">
        <v>7355</v>
      </c>
      <c r="I14154" s="125">
        <v>0</v>
      </c>
      <c r="J14154" s="125">
        <v>165.15</v>
      </c>
      <c r="K14154" s="126">
        <v>165.15</v>
      </c>
      <c r="L14154" s="100" t="s">
        <v>1324</v>
      </c>
    </row>
    <row r="14155" spans="1:12" ht="56.25" customHeight="1">
      <c r="A14155" s="97" t="s">
        <v>641</v>
      </c>
      <c r="B14155" s="122" t="s">
        <v>5818</v>
      </c>
      <c r="C14155" s="123">
        <v>42600</v>
      </c>
      <c r="D14155" s="97" t="s">
        <v>20722</v>
      </c>
      <c r="E14155" s="97" t="s">
        <v>3</v>
      </c>
      <c r="F14155" s="97">
        <v>1409604</v>
      </c>
      <c r="G14155" s="97"/>
      <c r="H14155" s="124" t="s">
        <v>7420</v>
      </c>
      <c r="I14155" s="125">
        <v>0</v>
      </c>
      <c r="J14155" s="125">
        <v>7228.6500000000005</v>
      </c>
      <c r="K14155" s="126">
        <v>7228.6500000000005</v>
      </c>
      <c r="L14155" s="100" t="s">
        <v>1324</v>
      </c>
    </row>
    <row r="14156" spans="1:12" ht="56.25" customHeight="1">
      <c r="A14156" s="97" t="s">
        <v>641</v>
      </c>
      <c r="B14156" s="122" t="s">
        <v>5818</v>
      </c>
      <c r="C14156" s="123">
        <v>42601</v>
      </c>
      <c r="D14156" s="97" t="s">
        <v>20734</v>
      </c>
      <c r="E14156" s="97" t="s">
        <v>3</v>
      </c>
      <c r="F14156" s="97">
        <v>1410013</v>
      </c>
      <c r="G14156" s="97"/>
      <c r="H14156" s="124" t="s">
        <v>7432</v>
      </c>
      <c r="I14156" s="125">
        <v>0</v>
      </c>
      <c r="J14156" s="125">
        <v>175.15</v>
      </c>
      <c r="K14156" s="126">
        <v>175.15</v>
      </c>
      <c r="L14156" s="100" t="s">
        <v>1324</v>
      </c>
    </row>
    <row r="14157" spans="1:12" ht="56.25" customHeight="1">
      <c r="A14157" s="97" t="s">
        <v>641</v>
      </c>
      <c r="B14157" s="122" t="s">
        <v>5818</v>
      </c>
      <c r="C14157" s="123">
        <v>42601</v>
      </c>
      <c r="D14157" s="97" t="s">
        <v>20735</v>
      </c>
      <c r="E14157" s="97" t="s">
        <v>3</v>
      </c>
      <c r="F14157" s="97">
        <v>1410016</v>
      </c>
      <c r="G14157" s="97"/>
      <c r="H14157" s="124" t="s">
        <v>7433</v>
      </c>
      <c r="I14157" s="125">
        <v>0</v>
      </c>
      <c r="J14157" s="125">
        <v>3773.6</v>
      </c>
      <c r="K14157" s="126">
        <v>3773.6</v>
      </c>
      <c r="L14157" s="100" t="s">
        <v>1324</v>
      </c>
    </row>
    <row r="14158" spans="1:12" ht="56.25" customHeight="1">
      <c r="A14158" s="97" t="s">
        <v>641</v>
      </c>
      <c r="B14158" s="122" t="s">
        <v>5818</v>
      </c>
      <c r="C14158" s="123">
        <v>42604</v>
      </c>
      <c r="D14158" s="97" t="s">
        <v>20756</v>
      </c>
      <c r="E14158" s="97" t="s">
        <v>3</v>
      </c>
      <c r="F14158" s="97">
        <v>1410607</v>
      </c>
      <c r="G14158" s="97"/>
      <c r="H14158" s="124" t="s">
        <v>7453</v>
      </c>
      <c r="I14158" s="125">
        <v>0</v>
      </c>
      <c r="J14158" s="125">
        <v>6954.84</v>
      </c>
      <c r="K14158" s="126">
        <v>6954.84</v>
      </c>
      <c r="L14158" s="100" t="s">
        <v>1324</v>
      </c>
    </row>
    <row r="14159" spans="1:12" ht="56.25" customHeight="1">
      <c r="A14159" s="97" t="s">
        <v>641</v>
      </c>
      <c r="B14159" s="122" t="s">
        <v>5818</v>
      </c>
      <c r="C14159" s="123">
        <v>42604</v>
      </c>
      <c r="D14159" s="97" t="s">
        <v>20757</v>
      </c>
      <c r="E14159" s="97" t="s">
        <v>3</v>
      </c>
      <c r="F14159" s="97">
        <v>1410610</v>
      </c>
      <c r="G14159" s="97"/>
      <c r="H14159" s="124" t="s">
        <v>7454</v>
      </c>
      <c r="I14159" s="125">
        <v>0</v>
      </c>
      <c r="J14159" s="125">
        <v>172.1</v>
      </c>
      <c r="K14159" s="126">
        <v>172.1</v>
      </c>
      <c r="L14159" s="100" t="s">
        <v>1324</v>
      </c>
    </row>
    <row r="14160" spans="1:12" ht="56.25" customHeight="1">
      <c r="A14160" s="97" t="s">
        <v>641</v>
      </c>
      <c r="B14160" s="122" t="s">
        <v>5818</v>
      </c>
      <c r="C14160" s="123">
        <v>42605</v>
      </c>
      <c r="D14160" s="97" t="s">
        <v>20771</v>
      </c>
      <c r="E14160" s="97" t="s">
        <v>3</v>
      </c>
      <c r="F14160" s="97">
        <v>1411181</v>
      </c>
      <c r="G14160" s="97"/>
      <c r="H14160" s="124" t="s">
        <v>7468</v>
      </c>
      <c r="I14160" s="125">
        <v>0</v>
      </c>
      <c r="J14160" s="125">
        <v>22823.93</v>
      </c>
      <c r="K14160" s="126">
        <v>22823.93</v>
      </c>
      <c r="L14160" s="100" t="s">
        <v>1324</v>
      </c>
    </row>
    <row r="14161" spans="1:12" ht="56.25" customHeight="1">
      <c r="A14161" s="97" t="s">
        <v>641</v>
      </c>
      <c r="B14161" s="122" t="s">
        <v>5818</v>
      </c>
      <c r="C14161" s="123">
        <v>42607</v>
      </c>
      <c r="D14161" s="97" t="s">
        <v>20803</v>
      </c>
      <c r="E14161" s="97" t="s">
        <v>3</v>
      </c>
      <c r="F14161" s="97">
        <v>1412103</v>
      </c>
      <c r="G14161" s="97"/>
      <c r="H14161" s="124" t="s">
        <v>7501</v>
      </c>
      <c r="I14161" s="125">
        <v>0</v>
      </c>
      <c r="J14161" s="125">
        <v>9201.59</v>
      </c>
      <c r="K14161" s="126">
        <v>9201.59</v>
      </c>
      <c r="L14161" s="100" t="s">
        <v>1324</v>
      </c>
    </row>
    <row r="14162" spans="1:12" ht="56.25" customHeight="1">
      <c r="A14162" s="97" t="s">
        <v>641</v>
      </c>
      <c r="B14162" s="122" t="s">
        <v>5818</v>
      </c>
      <c r="C14162" s="123">
        <v>42607</v>
      </c>
      <c r="D14162" s="97" t="s">
        <v>20804</v>
      </c>
      <c r="E14162" s="97" t="s">
        <v>3</v>
      </c>
      <c r="F14162" s="97">
        <v>1412104</v>
      </c>
      <c r="G14162" s="97"/>
      <c r="H14162" s="124" t="s">
        <v>7502</v>
      </c>
      <c r="I14162" s="125">
        <v>0</v>
      </c>
      <c r="J14162" s="125">
        <v>326.15000000000003</v>
      </c>
      <c r="K14162" s="126">
        <v>326.15000000000003</v>
      </c>
      <c r="L14162" s="100" t="s">
        <v>1324</v>
      </c>
    </row>
    <row r="14163" spans="1:12" ht="56.25" customHeight="1">
      <c r="A14163" s="97" t="s">
        <v>641</v>
      </c>
      <c r="B14163" s="122" t="s">
        <v>5818</v>
      </c>
      <c r="C14163" s="123">
        <v>42607</v>
      </c>
      <c r="D14163" s="97" t="s">
        <v>20805</v>
      </c>
      <c r="E14163" s="97" t="s">
        <v>3</v>
      </c>
      <c r="F14163" s="97">
        <v>1412105</v>
      </c>
      <c r="G14163" s="97"/>
      <c r="H14163" s="124" t="s">
        <v>7503</v>
      </c>
      <c r="I14163" s="125">
        <v>0</v>
      </c>
      <c r="J14163" s="125">
        <v>8991.6</v>
      </c>
      <c r="K14163" s="126">
        <v>8991.6</v>
      </c>
      <c r="L14163" s="100" t="s">
        <v>1324</v>
      </c>
    </row>
    <row r="14164" spans="1:12" ht="56.25" customHeight="1">
      <c r="A14164" s="97" t="s">
        <v>641</v>
      </c>
      <c r="B14164" s="122" t="s">
        <v>5818</v>
      </c>
      <c r="C14164" s="123">
        <v>42608</v>
      </c>
      <c r="D14164" s="97" t="s">
        <v>20843</v>
      </c>
      <c r="E14164" s="97" t="s">
        <v>3</v>
      </c>
      <c r="F14164" s="97">
        <v>1412565</v>
      </c>
      <c r="G14164" s="97"/>
      <c r="H14164" s="124" t="s">
        <v>7541</v>
      </c>
      <c r="I14164" s="125">
        <v>0</v>
      </c>
      <c r="J14164" s="125">
        <v>19022.150000000001</v>
      </c>
      <c r="K14164" s="126">
        <v>19022.150000000001</v>
      </c>
      <c r="L14164" s="100" t="s">
        <v>1324</v>
      </c>
    </row>
    <row r="14165" spans="1:12" ht="56.25" customHeight="1">
      <c r="A14165" s="97" t="s">
        <v>641</v>
      </c>
      <c r="B14165" s="122" t="s">
        <v>5818</v>
      </c>
      <c r="C14165" s="123">
        <v>42608</v>
      </c>
      <c r="D14165" s="97" t="s">
        <v>20844</v>
      </c>
      <c r="E14165" s="97" t="s">
        <v>3</v>
      </c>
      <c r="F14165" s="97">
        <v>1412574</v>
      </c>
      <c r="G14165" s="97"/>
      <c r="H14165" s="124" t="s">
        <v>7542</v>
      </c>
      <c r="I14165" s="125">
        <v>0</v>
      </c>
      <c r="J14165" s="125">
        <v>622.88</v>
      </c>
      <c r="K14165" s="126">
        <v>622.88</v>
      </c>
      <c r="L14165" s="100" t="s">
        <v>1324</v>
      </c>
    </row>
    <row r="14166" spans="1:12" ht="56.25" customHeight="1">
      <c r="A14166" s="97" t="s">
        <v>641</v>
      </c>
      <c r="B14166" s="122" t="s">
        <v>5818</v>
      </c>
      <c r="C14166" s="123">
        <v>42615</v>
      </c>
      <c r="D14166" s="97" t="s">
        <v>20955</v>
      </c>
      <c r="E14166" s="97" t="s">
        <v>3</v>
      </c>
      <c r="F14166" s="97">
        <v>1415261</v>
      </c>
      <c r="G14166" s="97"/>
      <c r="H14166" s="124" t="s">
        <v>7646</v>
      </c>
      <c r="I14166" s="125">
        <v>0</v>
      </c>
      <c r="J14166" s="125">
        <v>1569.24</v>
      </c>
      <c r="K14166" s="126">
        <v>1569.24</v>
      </c>
      <c r="L14166" s="100" t="s">
        <v>1324</v>
      </c>
    </row>
    <row r="14167" spans="1:12" ht="56.25" customHeight="1">
      <c r="A14167" s="97" t="s">
        <v>641</v>
      </c>
      <c r="B14167" s="122" t="s">
        <v>5818</v>
      </c>
      <c r="C14167" s="123">
        <v>42618</v>
      </c>
      <c r="D14167" s="97" t="s">
        <v>20991</v>
      </c>
      <c r="E14167" s="97" t="s">
        <v>3</v>
      </c>
      <c r="F14167" s="97">
        <v>1415816</v>
      </c>
      <c r="G14167" s="97"/>
      <c r="H14167" s="124" t="s">
        <v>7680</v>
      </c>
      <c r="I14167" s="125">
        <v>0</v>
      </c>
      <c r="J14167" s="125">
        <v>241.89000000000001</v>
      </c>
      <c r="K14167" s="126">
        <v>241.89000000000001</v>
      </c>
      <c r="L14167" s="100" t="s">
        <v>1324</v>
      </c>
    </row>
    <row r="14168" spans="1:12" ht="56.25" customHeight="1">
      <c r="A14168" s="97" t="s">
        <v>641</v>
      </c>
      <c r="B14168" s="122" t="s">
        <v>5818</v>
      </c>
      <c r="C14168" s="123">
        <v>42618</v>
      </c>
      <c r="D14168" s="97" t="s">
        <v>20992</v>
      </c>
      <c r="E14168" s="97" t="s">
        <v>3</v>
      </c>
      <c r="F14168" s="97">
        <v>1415817</v>
      </c>
      <c r="G14168" s="97"/>
      <c r="H14168" s="124" t="s">
        <v>7681</v>
      </c>
      <c r="I14168" s="125">
        <v>0</v>
      </c>
      <c r="J14168" s="125">
        <v>326.15000000000003</v>
      </c>
      <c r="K14168" s="126">
        <v>326.15000000000003</v>
      </c>
      <c r="L14168" s="100" t="s">
        <v>1324</v>
      </c>
    </row>
    <row r="14169" spans="1:12" ht="56.25" customHeight="1">
      <c r="A14169" s="97" t="s">
        <v>641</v>
      </c>
      <c r="B14169" s="122" t="s">
        <v>5818</v>
      </c>
      <c r="C14169" s="123">
        <v>42618</v>
      </c>
      <c r="D14169" s="97" t="s">
        <v>20993</v>
      </c>
      <c r="E14169" s="97" t="s">
        <v>3</v>
      </c>
      <c r="F14169" s="97">
        <v>1415820</v>
      </c>
      <c r="G14169" s="97"/>
      <c r="H14169" s="124" t="s">
        <v>7682</v>
      </c>
      <c r="I14169" s="125">
        <v>0</v>
      </c>
      <c r="J14169" s="125">
        <v>1569.24</v>
      </c>
      <c r="K14169" s="126">
        <v>1569.24</v>
      </c>
      <c r="L14169" s="100" t="s">
        <v>1324</v>
      </c>
    </row>
    <row r="14170" spans="1:12" ht="56.25" customHeight="1">
      <c r="A14170" s="97" t="s">
        <v>641</v>
      </c>
      <c r="B14170" s="122" t="s">
        <v>5818</v>
      </c>
      <c r="C14170" s="123">
        <v>42618</v>
      </c>
      <c r="D14170" s="97" t="s">
        <v>20994</v>
      </c>
      <c r="E14170" s="97" t="s">
        <v>3</v>
      </c>
      <c r="F14170" s="97">
        <v>1415821</v>
      </c>
      <c r="G14170" s="97"/>
      <c r="H14170" s="124" t="s">
        <v>7683</v>
      </c>
      <c r="I14170" s="125">
        <v>0</v>
      </c>
      <c r="J14170" s="125">
        <v>18.72</v>
      </c>
      <c r="K14170" s="126">
        <v>18.72</v>
      </c>
      <c r="L14170" s="100" t="s">
        <v>1324</v>
      </c>
    </row>
    <row r="14171" spans="1:12" ht="56.25" customHeight="1">
      <c r="A14171" s="97" t="s">
        <v>641</v>
      </c>
      <c r="B14171" s="122" t="s">
        <v>5818</v>
      </c>
      <c r="C14171" s="123">
        <v>42618</v>
      </c>
      <c r="D14171" s="97" t="s">
        <v>20995</v>
      </c>
      <c r="E14171" s="97" t="s">
        <v>3</v>
      </c>
      <c r="F14171" s="97">
        <v>1415825</v>
      </c>
      <c r="G14171" s="97"/>
      <c r="H14171" s="124" t="s">
        <v>7684</v>
      </c>
      <c r="I14171" s="125">
        <v>0</v>
      </c>
      <c r="J14171" s="125">
        <v>1575.72</v>
      </c>
      <c r="K14171" s="126">
        <v>1575.72</v>
      </c>
      <c r="L14171" s="100" t="s">
        <v>1324</v>
      </c>
    </row>
    <row r="14172" spans="1:12" ht="56.25" customHeight="1">
      <c r="A14172" s="97" t="s">
        <v>641</v>
      </c>
      <c r="B14172" s="122" t="s">
        <v>5818</v>
      </c>
      <c r="C14172" s="123">
        <v>42620</v>
      </c>
      <c r="D14172" s="97" t="s">
        <v>21046</v>
      </c>
      <c r="E14172" s="97" t="s">
        <v>3</v>
      </c>
      <c r="F14172" s="97">
        <v>1417024</v>
      </c>
      <c r="G14172" s="97"/>
      <c r="H14172" s="124" t="s">
        <v>7730</v>
      </c>
      <c r="I14172" s="125">
        <v>0</v>
      </c>
      <c r="J14172" s="125">
        <v>18300</v>
      </c>
      <c r="K14172" s="126">
        <v>18300</v>
      </c>
      <c r="L14172" s="100" t="s">
        <v>1324</v>
      </c>
    </row>
    <row r="14173" spans="1:12" ht="56.25" customHeight="1">
      <c r="A14173" s="97" t="s">
        <v>641</v>
      </c>
      <c r="B14173" s="122" t="s">
        <v>5818</v>
      </c>
      <c r="C14173" s="123">
        <v>42621</v>
      </c>
      <c r="D14173" s="97" t="s">
        <v>21060</v>
      </c>
      <c r="E14173" s="97" t="s">
        <v>3</v>
      </c>
      <c r="F14173" s="97">
        <v>1417336</v>
      </c>
      <c r="G14173" s="97"/>
      <c r="H14173" s="124" t="s">
        <v>7744</v>
      </c>
      <c r="I14173" s="125">
        <v>0</v>
      </c>
      <c r="J14173" s="125">
        <v>2958.61</v>
      </c>
      <c r="K14173" s="126">
        <v>2958.61</v>
      </c>
      <c r="L14173" s="100" t="s">
        <v>1324</v>
      </c>
    </row>
    <row r="14174" spans="1:12" ht="56.25" customHeight="1">
      <c r="A14174" s="97" t="s">
        <v>641</v>
      </c>
      <c r="B14174" s="122" t="s">
        <v>5818</v>
      </c>
      <c r="C14174" s="123">
        <v>42621</v>
      </c>
      <c r="D14174" s="97" t="s">
        <v>21061</v>
      </c>
      <c r="E14174" s="97" t="s">
        <v>3</v>
      </c>
      <c r="F14174" s="97">
        <v>1417338</v>
      </c>
      <c r="G14174" s="97"/>
      <c r="H14174" s="124" t="s">
        <v>7745</v>
      </c>
      <c r="I14174" s="125">
        <v>0</v>
      </c>
      <c r="J14174" s="125">
        <v>31.1</v>
      </c>
      <c r="K14174" s="126">
        <v>31.1</v>
      </c>
      <c r="L14174" s="100" t="s">
        <v>1324</v>
      </c>
    </row>
    <row r="14175" spans="1:12" ht="56.25" customHeight="1">
      <c r="A14175" s="97" t="s">
        <v>641</v>
      </c>
      <c r="B14175" s="122" t="s">
        <v>5818</v>
      </c>
      <c r="C14175" s="123">
        <v>42621</v>
      </c>
      <c r="D14175" s="97" t="s">
        <v>21062</v>
      </c>
      <c r="E14175" s="97" t="s">
        <v>3</v>
      </c>
      <c r="F14175" s="97">
        <v>1417341</v>
      </c>
      <c r="G14175" s="97"/>
      <c r="H14175" s="124" t="s">
        <v>7746</v>
      </c>
      <c r="I14175" s="125">
        <v>0</v>
      </c>
      <c r="J14175" s="125">
        <v>5381.1</v>
      </c>
      <c r="K14175" s="126">
        <v>5381.1</v>
      </c>
      <c r="L14175" s="100" t="s">
        <v>1324</v>
      </c>
    </row>
    <row r="14176" spans="1:12" ht="56.25" customHeight="1">
      <c r="A14176" s="97" t="s">
        <v>641</v>
      </c>
      <c r="B14176" s="122" t="s">
        <v>5818</v>
      </c>
      <c r="C14176" s="123">
        <v>42621</v>
      </c>
      <c r="D14176" s="97" t="s">
        <v>21063</v>
      </c>
      <c r="E14176" s="97" t="s">
        <v>3</v>
      </c>
      <c r="F14176" s="97">
        <v>1417342</v>
      </c>
      <c r="G14176" s="97"/>
      <c r="H14176" s="124" t="s">
        <v>7747</v>
      </c>
      <c r="I14176" s="125">
        <v>0</v>
      </c>
      <c r="J14176" s="125">
        <v>5381.1</v>
      </c>
      <c r="K14176" s="126">
        <v>5381.1</v>
      </c>
      <c r="L14176" s="100" t="s">
        <v>1324</v>
      </c>
    </row>
    <row r="14177" spans="1:12" ht="56.25" customHeight="1">
      <c r="A14177" s="97" t="s">
        <v>641</v>
      </c>
      <c r="B14177" s="122" t="s">
        <v>5818</v>
      </c>
      <c r="C14177" s="123">
        <v>42621</v>
      </c>
      <c r="D14177" s="97" t="s">
        <v>21064</v>
      </c>
      <c r="E14177" s="97" t="s">
        <v>3</v>
      </c>
      <c r="F14177" s="97">
        <v>1417344</v>
      </c>
      <c r="G14177" s="97"/>
      <c r="H14177" s="124" t="s">
        <v>7748</v>
      </c>
      <c r="I14177" s="125">
        <v>0</v>
      </c>
      <c r="J14177" s="125">
        <v>5381.1</v>
      </c>
      <c r="K14177" s="126">
        <v>5381.1</v>
      </c>
      <c r="L14177" s="100" t="s">
        <v>1324</v>
      </c>
    </row>
    <row r="14178" spans="1:12" ht="56.25" customHeight="1">
      <c r="A14178" s="97" t="s">
        <v>641</v>
      </c>
      <c r="B14178" s="122" t="s">
        <v>5818</v>
      </c>
      <c r="C14178" s="123">
        <v>42621</v>
      </c>
      <c r="D14178" s="97" t="s">
        <v>21067</v>
      </c>
      <c r="E14178" s="97" t="s">
        <v>3</v>
      </c>
      <c r="F14178" s="97">
        <v>1417352</v>
      </c>
      <c r="G14178" s="97"/>
      <c r="H14178" s="124" t="s">
        <v>7751</v>
      </c>
      <c r="I14178" s="125">
        <v>0</v>
      </c>
      <c r="J14178" s="125">
        <v>500.55</v>
      </c>
      <c r="K14178" s="126">
        <v>500.55</v>
      </c>
      <c r="L14178" s="100" t="s">
        <v>1324</v>
      </c>
    </row>
    <row r="14179" spans="1:12" ht="56.25" customHeight="1">
      <c r="A14179" s="97" t="s">
        <v>641</v>
      </c>
      <c r="B14179" s="122" t="s">
        <v>5818</v>
      </c>
      <c r="C14179" s="123">
        <v>42621</v>
      </c>
      <c r="D14179" s="97" t="s">
        <v>21069</v>
      </c>
      <c r="E14179" s="97" t="s">
        <v>3</v>
      </c>
      <c r="F14179" s="97">
        <v>1417355</v>
      </c>
      <c r="G14179" s="97"/>
      <c r="H14179" s="124" t="s">
        <v>7753</v>
      </c>
      <c r="I14179" s="125">
        <v>0</v>
      </c>
      <c r="J14179" s="125">
        <v>3521.1800000000003</v>
      </c>
      <c r="K14179" s="126">
        <v>3521.1800000000003</v>
      </c>
      <c r="L14179" s="100" t="s">
        <v>1324</v>
      </c>
    </row>
    <row r="14180" spans="1:12" ht="56.25" customHeight="1">
      <c r="A14180" s="97" t="s">
        <v>641</v>
      </c>
      <c r="B14180" s="122" t="s">
        <v>5818</v>
      </c>
      <c r="C14180" s="123">
        <v>42621</v>
      </c>
      <c r="D14180" s="97" t="s">
        <v>21070</v>
      </c>
      <c r="E14180" s="97" t="s">
        <v>3</v>
      </c>
      <c r="F14180" s="97">
        <v>1417357</v>
      </c>
      <c r="G14180" s="97"/>
      <c r="H14180" s="124" t="s">
        <v>7754</v>
      </c>
      <c r="I14180" s="125">
        <v>0</v>
      </c>
      <c r="J14180" s="125">
        <v>189.03</v>
      </c>
      <c r="K14180" s="126">
        <v>189.03</v>
      </c>
      <c r="L14180" s="100" t="s">
        <v>1324</v>
      </c>
    </row>
    <row r="14181" spans="1:12" ht="56.25" customHeight="1">
      <c r="A14181" s="97" t="s">
        <v>641</v>
      </c>
      <c r="B14181" s="122" t="s">
        <v>5818</v>
      </c>
      <c r="C14181" s="123">
        <v>42621</v>
      </c>
      <c r="D14181" s="97" t="s">
        <v>21071</v>
      </c>
      <c r="E14181" s="97" t="s">
        <v>3</v>
      </c>
      <c r="F14181" s="97">
        <v>1417359</v>
      </c>
      <c r="G14181" s="97"/>
      <c r="H14181" s="124" t="s">
        <v>7755</v>
      </c>
      <c r="I14181" s="125">
        <v>0</v>
      </c>
      <c r="J14181" s="125">
        <v>682.75</v>
      </c>
      <c r="K14181" s="126">
        <v>682.75</v>
      </c>
      <c r="L14181" s="100" t="s">
        <v>1324</v>
      </c>
    </row>
    <row r="14182" spans="1:12" ht="56.25" customHeight="1">
      <c r="A14182" s="97" t="s">
        <v>641</v>
      </c>
      <c r="B14182" s="122" t="s">
        <v>5818</v>
      </c>
      <c r="C14182" s="123">
        <v>42621</v>
      </c>
      <c r="D14182" s="97" t="s">
        <v>21073</v>
      </c>
      <c r="E14182" s="97" t="s">
        <v>3</v>
      </c>
      <c r="F14182" s="97">
        <v>1417363</v>
      </c>
      <c r="G14182" s="97"/>
      <c r="H14182" s="124" t="s">
        <v>7757</v>
      </c>
      <c r="I14182" s="125">
        <v>0</v>
      </c>
      <c r="J14182" s="125">
        <v>1109.23</v>
      </c>
      <c r="K14182" s="126">
        <v>1109.23</v>
      </c>
      <c r="L14182" s="100" t="s">
        <v>1324</v>
      </c>
    </row>
    <row r="14183" spans="1:12" ht="56.25" customHeight="1">
      <c r="A14183" s="97" t="s">
        <v>641</v>
      </c>
      <c r="B14183" s="122" t="s">
        <v>5818</v>
      </c>
      <c r="C14183" s="123">
        <v>42621</v>
      </c>
      <c r="D14183" s="97" t="s">
        <v>21074</v>
      </c>
      <c r="E14183" s="97" t="s">
        <v>3</v>
      </c>
      <c r="F14183" s="97">
        <v>1417365</v>
      </c>
      <c r="G14183" s="97"/>
      <c r="H14183" s="124" t="s">
        <v>7758</v>
      </c>
      <c r="I14183" s="125">
        <v>0</v>
      </c>
      <c r="J14183" s="125">
        <v>2958.61</v>
      </c>
      <c r="K14183" s="126">
        <v>2958.61</v>
      </c>
      <c r="L14183" s="100" t="s">
        <v>1324</v>
      </c>
    </row>
    <row r="14184" spans="1:12" ht="56.25" customHeight="1">
      <c r="A14184" s="97" t="s">
        <v>641</v>
      </c>
      <c r="B14184" s="122" t="s">
        <v>5818</v>
      </c>
      <c r="C14184" s="123">
        <v>42622</v>
      </c>
      <c r="D14184" s="97" t="s">
        <v>21084</v>
      </c>
      <c r="E14184" s="97" t="s">
        <v>3</v>
      </c>
      <c r="F14184" s="97">
        <v>1417835</v>
      </c>
      <c r="G14184" s="97"/>
      <c r="H14184" s="124" t="s">
        <v>7768</v>
      </c>
      <c r="I14184" s="125">
        <v>0</v>
      </c>
      <c r="J14184" s="125">
        <v>84.04</v>
      </c>
      <c r="K14184" s="126">
        <v>84.04</v>
      </c>
      <c r="L14184" s="100" t="s">
        <v>1324</v>
      </c>
    </row>
    <row r="14185" spans="1:12" ht="56.25" customHeight="1">
      <c r="A14185" s="97" t="s">
        <v>641</v>
      </c>
      <c r="B14185" s="122" t="s">
        <v>5818</v>
      </c>
      <c r="C14185" s="123">
        <v>42622</v>
      </c>
      <c r="D14185" s="97" t="s">
        <v>21085</v>
      </c>
      <c r="E14185" s="97" t="s">
        <v>3</v>
      </c>
      <c r="F14185" s="97">
        <v>1417837</v>
      </c>
      <c r="G14185" s="97"/>
      <c r="H14185" s="124" t="s">
        <v>7769</v>
      </c>
      <c r="I14185" s="125">
        <v>0</v>
      </c>
      <c r="J14185" s="125">
        <v>2916.2200000000003</v>
      </c>
      <c r="K14185" s="126">
        <v>2916.2200000000003</v>
      </c>
      <c r="L14185" s="100" t="s">
        <v>1324</v>
      </c>
    </row>
    <row r="14186" spans="1:12" ht="56.25" customHeight="1">
      <c r="A14186" s="97" t="s">
        <v>641</v>
      </c>
      <c r="B14186" s="122" t="s">
        <v>5818</v>
      </c>
      <c r="C14186" s="123">
        <v>42629</v>
      </c>
      <c r="D14186" s="97" t="s">
        <v>21222</v>
      </c>
      <c r="E14186" s="97" t="s">
        <v>3</v>
      </c>
      <c r="F14186" s="97">
        <v>1420553</v>
      </c>
      <c r="G14186" s="97"/>
      <c r="H14186" s="124" t="s">
        <v>7901</v>
      </c>
      <c r="I14186" s="125">
        <v>0</v>
      </c>
      <c r="J14186" s="125">
        <v>4439.8100000000004</v>
      </c>
      <c r="K14186" s="126">
        <v>4439.8100000000004</v>
      </c>
      <c r="L14186" s="100" t="s">
        <v>1324</v>
      </c>
    </row>
    <row r="14187" spans="1:12" ht="56.25" customHeight="1">
      <c r="A14187" s="97" t="s">
        <v>641</v>
      </c>
      <c r="B14187" s="122" t="s">
        <v>5818</v>
      </c>
      <c r="C14187" s="123">
        <v>42629</v>
      </c>
      <c r="D14187" s="97" t="s">
        <v>21223</v>
      </c>
      <c r="E14187" s="97" t="s">
        <v>3</v>
      </c>
      <c r="F14187" s="97">
        <v>1420557</v>
      </c>
      <c r="G14187" s="97"/>
      <c r="H14187" s="124" t="s">
        <v>7902</v>
      </c>
      <c r="I14187" s="125">
        <v>0</v>
      </c>
      <c r="J14187" s="125">
        <v>4439.8100000000004</v>
      </c>
      <c r="K14187" s="126">
        <v>4439.8100000000004</v>
      </c>
      <c r="L14187" s="100" t="s">
        <v>1324</v>
      </c>
    </row>
    <row r="14188" spans="1:12" ht="56.25" customHeight="1">
      <c r="A14188" s="97" t="s">
        <v>641</v>
      </c>
      <c r="B14188" s="122" t="s">
        <v>5818</v>
      </c>
      <c r="C14188" s="123">
        <v>42629</v>
      </c>
      <c r="D14188" s="97" t="s">
        <v>21224</v>
      </c>
      <c r="E14188" s="97" t="s">
        <v>3</v>
      </c>
      <c r="F14188" s="97">
        <v>1420560</v>
      </c>
      <c r="G14188" s="97"/>
      <c r="H14188" s="124" t="s">
        <v>7903</v>
      </c>
      <c r="I14188" s="125">
        <v>0</v>
      </c>
      <c r="J14188" s="125">
        <v>93.49</v>
      </c>
      <c r="K14188" s="126">
        <v>93.49</v>
      </c>
      <c r="L14188" s="100" t="s">
        <v>1324</v>
      </c>
    </row>
    <row r="14189" spans="1:12" ht="56.25" customHeight="1">
      <c r="A14189" s="97" t="s">
        <v>641</v>
      </c>
      <c r="B14189" s="122" t="s">
        <v>5818</v>
      </c>
      <c r="C14189" s="123">
        <v>42636</v>
      </c>
      <c r="D14189" s="97" t="s">
        <v>21321</v>
      </c>
      <c r="E14189" s="97" t="s">
        <v>3</v>
      </c>
      <c r="F14189" s="97">
        <v>1422987</v>
      </c>
      <c r="G14189" s="97"/>
      <c r="H14189" s="124" t="s">
        <v>8008</v>
      </c>
      <c r="I14189" s="125">
        <v>0</v>
      </c>
      <c r="J14189" s="125">
        <v>1218</v>
      </c>
      <c r="K14189" s="126">
        <v>1218</v>
      </c>
      <c r="L14189" s="100" t="s">
        <v>1324</v>
      </c>
    </row>
    <row r="14190" spans="1:12" ht="56.25" customHeight="1">
      <c r="A14190" s="97" t="s">
        <v>641</v>
      </c>
      <c r="B14190" s="122" t="s">
        <v>5818</v>
      </c>
      <c r="C14190" s="123">
        <v>42636</v>
      </c>
      <c r="D14190" s="97" t="s">
        <v>21330</v>
      </c>
      <c r="E14190" s="97" t="s">
        <v>3</v>
      </c>
      <c r="F14190" s="97">
        <v>1423017</v>
      </c>
      <c r="G14190" s="97"/>
      <c r="H14190" s="124" t="s">
        <v>8017</v>
      </c>
      <c r="I14190" s="125">
        <v>0</v>
      </c>
      <c r="J14190" s="125">
        <v>10086.719999999999</v>
      </c>
      <c r="K14190" s="126">
        <v>10086.719999999999</v>
      </c>
      <c r="L14190" s="100" t="s">
        <v>1324</v>
      </c>
    </row>
    <row r="14191" spans="1:12" ht="56.25" customHeight="1">
      <c r="A14191" s="97" t="s">
        <v>641</v>
      </c>
      <c r="B14191" s="122" t="s">
        <v>5818</v>
      </c>
      <c r="C14191" s="123">
        <v>42636</v>
      </c>
      <c r="D14191" s="97" t="s">
        <v>21331</v>
      </c>
      <c r="E14191" s="97" t="s">
        <v>3</v>
      </c>
      <c r="F14191" s="97">
        <v>1423020</v>
      </c>
      <c r="G14191" s="97"/>
      <c r="H14191" s="124" t="s">
        <v>8018</v>
      </c>
      <c r="I14191" s="125">
        <v>0</v>
      </c>
      <c r="J14191" s="125">
        <v>11.32</v>
      </c>
      <c r="K14191" s="126">
        <v>11.32</v>
      </c>
      <c r="L14191" s="100" t="s">
        <v>1324</v>
      </c>
    </row>
    <row r="14192" spans="1:12" ht="56.25" customHeight="1">
      <c r="A14192" s="97" t="s">
        <v>641</v>
      </c>
      <c r="B14192" s="122" t="s">
        <v>5818</v>
      </c>
      <c r="C14192" s="123">
        <v>42636</v>
      </c>
      <c r="D14192" s="97" t="s">
        <v>21332</v>
      </c>
      <c r="E14192" s="97" t="s">
        <v>3</v>
      </c>
      <c r="F14192" s="97">
        <v>1423024</v>
      </c>
      <c r="G14192" s="97"/>
      <c r="H14192" s="124" t="s">
        <v>8019</v>
      </c>
      <c r="I14192" s="125">
        <v>0</v>
      </c>
      <c r="J14192" s="125">
        <v>6043.89</v>
      </c>
      <c r="K14192" s="126">
        <v>6043.89</v>
      </c>
      <c r="L14192" s="100" t="s">
        <v>1324</v>
      </c>
    </row>
    <row r="14193" spans="1:12" ht="56.25" customHeight="1">
      <c r="A14193" s="97" t="s">
        <v>641</v>
      </c>
      <c r="B14193" s="122" t="s">
        <v>5818</v>
      </c>
      <c r="C14193" s="123">
        <v>42636</v>
      </c>
      <c r="D14193" s="97" t="s">
        <v>21333</v>
      </c>
      <c r="E14193" s="97" t="s">
        <v>3</v>
      </c>
      <c r="F14193" s="97">
        <v>1423026</v>
      </c>
      <c r="G14193" s="97"/>
      <c r="H14193" s="124" t="s">
        <v>8020</v>
      </c>
      <c r="I14193" s="125">
        <v>0</v>
      </c>
      <c r="J14193" s="125">
        <v>614.09</v>
      </c>
      <c r="K14193" s="126">
        <v>614.09</v>
      </c>
      <c r="L14193" s="100" t="s">
        <v>1324</v>
      </c>
    </row>
    <row r="14194" spans="1:12" ht="56.25" customHeight="1">
      <c r="A14194" s="97" t="s">
        <v>641</v>
      </c>
      <c r="B14194" s="122" t="s">
        <v>5818</v>
      </c>
      <c r="C14194" s="123">
        <v>42642</v>
      </c>
      <c r="D14194" s="97" t="s">
        <v>21443</v>
      </c>
      <c r="E14194" s="97" t="s">
        <v>3</v>
      </c>
      <c r="F14194" s="97">
        <v>1425074</v>
      </c>
      <c r="G14194" s="97"/>
      <c r="H14194" s="124" t="s">
        <v>8129</v>
      </c>
      <c r="I14194" s="125">
        <v>0</v>
      </c>
      <c r="J14194" s="125">
        <v>117.68</v>
      </c>
      <c r="K14194" s="126">
        <v>117.68</v>
      </c>
      <c r="L14194" s="100" t="s">
        <v>1324</v>
      </c>
    </row>
    <row r="14195" spans="1:12" ht="56.25" customHeight="1">
      <c r="A14195" s="97" t="s">
        <v>641</v>
      </c>
      <c r="B14195" s="122" t="s">
        <v>5818</v>
      </c>
      <c r="C14195" s="123">
        <v>42642</v>
      </c>
      <c r="D14195" s="97" t="s">
        <v>21444</v>
      </c>
      <c r="E14195" s="97" t="s">
        <v>3</v>
      </c>
      <c r="F14195" s="97">
        <v>1425081</v>
      </c>
      <c r="G14195" s="97"/>
      <c r="H14195" s="124" t="s">
        <v>8130</v>
      </c>
      <c r="I14195" s="125">
        <v>0</v>
      </c>
      <c r="J14195" s="125">
        <v>3178.05</v>
      </c>
      <c r="K14195" s="126">
        <v>3178.05</v>
      </c>
      <c r="L14195" s="100" t="s">
        <v>1324</v>
      </c>
    </row>
    <row r="14196" spans="1:12" ht="56.25" customHeight="1">
      <c r="A14196" s="97" t="s">
        <v>641</v>
      </c>
      <c r="B14196" s="122" t="s">
        <v>5818</v>
      </c>
      <c r="C14196" s="123">
        <v>42643</v>
      </c>
      <c r="D14196" s="97" t="s">
        <v>21477</v>
      </c>
      <c r="E14196" s="97" t="s">
        <v>3</v>
      </c>
      <c r="F14196" s="97">
        <v>1425708</v>
      </c>
      <c r="G14196" s="97"/>
      <c r="H14196" s="124" t="s">
        <v>8161</v>
      </c>
      <c r="I14196" s="125">
        <v>0</v>
      </c>
      <c r="J14196" s="125">
        <v>3823.5</v>
      </c>
      <c r="K14196" s="126">
        <v>3823.5</v>
      </c>
      <c r="L14196" s="100" t="s">
        <v>1324</v>
      </c>
    </row>
    <row r="14197" spans="1:12" ht="56.25" customHeight="1">
      <c r="A14197" s="97" t="s">
        <v>641</v>
      </c>
      <c r="B14197" s="122" t="s">
        <v>5818</v>
      </c>
      <c r="C14197" s="123">
        <v>42643</v>
      </c>
      <c r="D14197" s="97" t="s">
        <v>21478</v>
      </c>
      <c r="E14197" s="97" t="s">
        <v>3</v>
      </c>
      <c r="F14197" s="97">
        <v>1425709</v>
      </c>
      <c r="G14197" s="97"/>
      <c r="H14197" s="124" t="s">
        <v>8162</v>
      </c>
      <c r="I14197" s="125">
        <v>0</v>
      </c>
      <c r="J14197" s="125">
        <v>481.42</v>
      </c>
      <c r="K14197" s="126">
        <v>481.42</v>
      </c>
      <c r="L14197" s="100" t="s">
        <v>1324</v>
      </c>
    </row>
    <row r="14198" spans="1:12" ht="56.25" customHeight="1">
      <c r="A14198" s="97" t="s">
        <v>641</v>
      </c>
      <c r="B14198" s="122" t="s">
        <v>5818</v>
      </c>
      <c r="C14198" s="123">
        <v>42643</v>
      </c>
      <c r="D14198" s="97" t="s">
        <v>21480</v>
      </c>
      <c r="E14198" s="97" t="s">
        <v>3</v>
      </c>
      <c r="F14198" s="97">
        <v>1425713</v>
      </c>
      <c r="G14198" s="97"/>
      <c r="H14198" s="124" t="s">
        <v>8164</v>
      </c>
      <c r="I14198" s="125">
        <v>0</v>
      </c>
      <c r="J14198" s="125">
        <v>1000</v>
      </c>
      <c r="K14198" s="126">
        <v>1000</v>
      </c>
      <c r="L14198" s="100" t="s">
        <v>1324</v>
      </c>
    </row>
    <row r="14199" spans="1:12" ht="56.25" customHeight="1">
      <c r="A14199" s="97" t="s">
        <v>641</v>
      </c>
      <c r="B14199" s="122" t="s">
        <v>5818</v>
      </c>
      <c r="C14199" s="123">
        <v>42643</v>
      </c>
      <c r="D14199" s="97" t="s">
        <v>21481</v>
      </c>
      <c r="E14199" s="97" t="s">
        <v>3</v>
      </c>
      <c r="F14199" s="97">
        <v>1425714</v>
      </c>
      <c r="G14199" s="97"/>
      <c r="H14199" s="124" t="s">
        <v>8165</v>
      </c>
      <c r="I14199" s="125">
        <v>0</v>
      </c>
      <c r="J14199" s="125">
        <v>10275</v>
      </c>
      <c r="K14199" s="126">
        <v>10275</v>
      </c>
      <c r="L14199" s="100" t="s">
        <v>1324</v>
      </c>
    </row>
    <row r="14200" spans="1:12" ht="56.25" customHeight="1">
      <c r="A14200" s="97" t="s">
        <v>641</v>
      </c>
      <c r="B14200" s="122" t="s">
        <v>5818</v>
      </c>
      <c r="C14200" s="123">
        <v>42647</v>
      </c>
      <c r="D14200" s="97" t="s">
        <v>21529</v>
      </c>
      <c r="E14200" s="97" t="s">
        <v>3</v>
      </c>
      <c r="F14200" s="97">
        <v>1426690</v>
      </c>
      <c r="G14200" s="97"/>
      <c r="H14200" s="124" t="s">
        <v>8892</v>
      </c>
      <c r="I14200" s="125">
        <v>0</v>
      </c>
      <c r="J14200" s="125">
        <v>1313</v>
      </c>
      <c r="K14200" s="126">
        <v>1313</v>
      </c>
      <c r="L14200" s="100" t="s">
        <v>1324</v>
      </c>
    </row>
    <row r="14201" spans="1:12" ht="56.25" customHeight="1">
      <c r="A14201" s="97" t="s">
        <v>641</v>
      </c>
      <c r="B14201" s="122" t="s">
        <v>5818</v>
      </c>
      <c r="C14201" s="123">
        <v>42647</v>
      </c>
      <c r="D14201" s="97" t="s">
        <v>21530</v>
      </c>
      <c r="E14201" s="97" t="s">
        <v>3</v>
      </c>
      <c r="F14201" s="97">
        <v>1426694</v>
      </c>
      <c r="G14201" s="97"/>
      <c r="H14201" s="124" t="s">
        <v>8893</v>
      </c>
      <c r="I14201" s="125">
        <v>0</v>
      </c>
      <c r="J14201" s="125">
        <v>490</v>
      </c>
      <c r="K14201" s="126">
        <v>490</v>
      </c>
      <c r="L14201" s="100" t="s">
        <v>1324</v>
      </c>
    </row>
    <row r="14202" spans="1:12" ht="56.25" customHeight="1">
      <c r="A14202" s="97" t="s">
        <v>641</v>
      </c>
      <c r="B14202" s="122" t="s">
        <v>5818</v>
      </c>
      <c r="C14202" s="123">
        <v>42647</v>
      </c>
      <c r="D14202" s="97" t="s">
        <v>21531</v>
      </c>
      <c r="E14202" s="97" t="s">
        <v>3</v>
      </c>
      <c r="F14202" s="97">
        <v>1426704</v>
      </c>
      <c r="G14202" s="97"/>
      <c r="H14202" s="124" t="s">
        <v>8894</v>
      </c>
      <c r="I14202" s="125">
        <v>0</v>
      </c>
      <c r="J14202" s="125">
        <v>11219.4</v>
      </c>
      <c r="K14202" s="126">
        <v>11219.4</v>
      </c>
      <c r="L14202" s="100" t="s">
        <v>1324</v>
      </c>
    </row>
    <row r="14203" spans="1:12" ht="56.25" customHeight="1">
      <c r="A14203" s="97" t="s">
        <v>641</v>
      </c>
      <c r="B14203" s="122" t="s">
        <v>5818</v>
      </c>
      <c r="C14203" s="123">
        <v>42650</v>
      </c>
      <c r="D14203" s="97" t="s">
        <v>21623</v>
      </c>
      <c r="E14203" s="97" t="s">
        <v>3</v>
      </c>
      <c r="F14203" s="97">
        <v>1428275</v>
      </c>
      <c r="G14203" s="97"/>
      <c r="H14203" s="124" t="s">
        <v>8981</v>
      </c>
      <c r="I14203" s="125">
        <v>0</v>
      </c>
      <c r="J14203" s="125">
        <v>1071.3399999999999</v>
      </c>
      <c r="K14203" s="126">
        <v>1071.3399999999999</v>
      </c>
      <c r="L14203" s="100" t="s">
        <v>1324</v>
      </c>
    </row>
    <row r="14204" spans="1:12" ht="56.25" customHeight="1">
      <c r="A14204" s="97" t="s">
        <v>641</v>
      </c>
      <c r="B14204" s="122" t="s">
        <v>5818</v>
      </c>
      <c r="C14204" s="123">
        <v>42650</v>
      </c>
      <c r="D14204" s="97" t="s">
        <v>21624</v>
      </c>
      <c r="E14204" s="97" t="s">
        <v>3</v>
      </c>
      <c r="F14204" s="97">
        <v>1428279</v>
      </c>
      <c r="G14204" s="97"/>
      <c r="H14204" s="124" t="s">
        <v>8982</v>
      </c>
      <c r="I14204" s="125">
        <v>0</v>
      </c>
      <c r="J14204" s="125">
        <v>15499.26</v>
      </c>
      <c r="K14204" s="126">
        <v>15499.26</v>
      </c>
      <c r="L14204" s="100" t="s">
        <v>1324</v>
      </c>
    </row>
    <row r="14205" spans="1:12" ht="56.25" customHeight="1">
      <c r="A14205" s="97" t="s">
        <v>641</v>
      </c>
      <c r="B14205" s="122" t="s">
        <v>5818</v>
      </c>
      <c r="C14205" s="123">
        <v>42654</v>
      </c>
      <c r="D14205" s="97" t="s">
        <v>21653</v>
      </c>
      <c r="E14205" s="97" t="s">
        <v>3</v>
      </c>
      <c r="F14205" s="97">
        <v>1429326</v>
      </c>
      <c r="G14205" s="97"/>
      <c r="H14205" s="124" t="s">
        <v>9009</v>
      </c>
      <c r="I14205" s="125">
        <v>0</v>
      </c>
      <c r="J14205" s="125">
        <v>6227.11</v>
      </c>
      <c r="K14205" s="126">
        <v>6227.11</v>
      </c>
      <c r="L14205" s="100" t="s">
        <v>1324</v>
      </c>
    </row>
    <row r="14206" spans="1:12" ht="56.25" customHeight="1">
      <c r="A14206" s="97" t="s">
        <v>641</v>
      </c>
      <c r="B14206" s="122" t="s">
        <v>5818</v>
      </c>
      <c r="C14206" s="123">
        <v>42654</v>
      </c>
      <c r="D14206" s="97" t="s">
        <v>21654</v>
      </c>
      <c r="E14206" s="97" t="s">
        <v>3</v>
      </c>
      <c r="F14206" s="97">
        <v>1429329</v>
      </c>
      <c r="G14206" s="97"/>
      <c r="H14206" s="124" t="s">
        <v>9010</v>
      </c>
      <c r="I14206" s="125">
        <v>0</v>
      </c>
      <c r="J14206" s="125">
        <v>2933.4</v>
      </c>
      <c r="K14206" s="126">
        <v>2933.4</v>
      </c>
      <c r="L14206" s="100" t="s">
        <v>1324</v>
      </c>
    </row>
    <row r="14207" spans="1:12" ht="56.25" customHeight="1">
      <c r="A14207" s="97" t="s">
        <v>641</v>
      </c>
      <c r="B14207" s="122" t="s">
        <v>5818</v>
      </c>
      <c r="C14207" s="123">
        <v>42654</v>
      </c>
      <c r="D14207" s="97" t="s">
        <v>21655</v>
      </c>
      <c r="E14207" s="97" t="s">
        <v>3</v>
      </c>
      <c r="F14207" s="97">
        <v>1429332</v>
      </c>
      <c r="G14207" s="97"/>
      <c r="H14207" s="124" t="s">
        <v>9011</v>
      </c>
      <c r="I14207" s="125">
        <v>0</v>
      </c>
      <c r="J14207" s="125">
        <v>326.14999999999998</v>
      </c>
      <c r="K14207" s="126">
        <v>326.14999999999998</v>
      </c>
      <c r="L14207" s="100" t="s">
        <v>1324</v>
      </c>
    </row>
    <row r="14208" spans="1:12" ht="56.25" customHeight="1">
      <c r="A14208" s="97" t="s">
        <v>641</v>
      </c>
      <c r="B14208" s="122" t="s">
        <v>5818</v>
      </c>
      <c r="C14208" s="123">
        <v>42654</v>
      </c>
      <c r="D14208" s="97" t="s">
        <v>21656</v>
      </c>
      <c r="E14208" s="97" t="s">
        <v>3</v>
      </c>
      <c r="F14208" s="97">
        <v>1429333</v>
      </c>
      <c r="G14208" s="97"/>
      <c r="H14208" s="124" t="s">
        <v>9012</v>
      </c>
      <c r="I14208" s="125">
        <v>0</v>
      </c>
      <c r="J14208" s="125">
        <v>0.15</v>
      </c>
      <c r="K14208" s="126">
        <v>0.15</v>
      </c>
      <c r="L14208" s="100" t="s">
        <v>1347</v>
      </c>
    </row>
    <row r="14209" spans="1:12" ht="56.25" customHeight="1">
      <c r="A14209" s="97" t="s">
        <v>641</v>
      </c>
      <c r="B14209" s="122" t="s">
        <v>5818</v>
      </c>
      <c r="C14209" s="123">
        <v>42655</v>
      </c>
      <c r="D14209" s="97" t="s">
        <v>21682</v>
      </c>
      <c r="E14209" s="97" t="s">
        <v>3</v>
      </c>
      <c r="F14209" s="97">
        <v>1429681</v>
      </c>
      <c r="G14209" s="97"/>
      <c r="H14209" s="124" t="s">
        <v>9038</v>
      </c>
      <c r="I14209" s="125">
        <v>0</v>
      </c>
      <c r="J14209" s="125">
        <v>15000</v>
      </c>
      <c r="K14209" s="126">
        <v>15000</v>
      </c>
      <c r="L14209" s="100" t="s">
        <v>1324</v>
      </c>
    </row>
    <row r="14210" spans="1:12" ht="56.25" customHeight="1">
      <c r="A14210" s="97" t="s">
        <v>641</v>
      </c>
      <c r="B14210" s="122" t="s">
        <v>5818</v>
      </c>
      <c r="C14210" s="123">
        <v>42655</v>
      </c>
      <c r="D14210" s="97" t="s">
        <v>21683</v>
      </c>
      <c r="E14210" s="97" t="s">
        <v>3</v>
      </c>
      <c r="F14210" s="97">
        <v>1429683</v>
      </c>
      <c r="G14210" s="97"/>
      <c r="H14210" s="124" t="s">
        <v>9039</v>
      </c>
      <c r="I14210" s="125">
        <v>0</v>
      </c>
      <c r="J14210" s="125">
        <v>4243.58</v>
      </c>
      <c r="K14210" s="126">
        <v>4243.58</v>
      </c>
      <c r="L14210" s="100" t="s">
        <v>1324</v>
      </c>
    </row>
    <row r="14211" spans="1:12" ht="56.25" customHeight="1">
      <c r="A14211" s="97" t="s">
        <v>641</v>
      </c>
      <c r="B14211" s="122" t="s">
        <v>5818</v>
      </c>
      <c r="C14211" s="123">
        <v>42656</v>
      </c>
      <c r="D14211" s="97" t="s">
        <v>21710</v>
      </c>
      <c r="E14211" s="97" t="s">
        <v>3</v>
      </c>
      <c r="F14211" s="97">
        <v>1430213</v>
      </c>
      <c r="G14211" s="97"/>
      <c r="H14211" s="124" t="s">
        <v>9066</v>
      </c>
      <c r="I14211" s="125">
        <v>0</v>
      </c>
      <c r="J14211" s="125">
        <v>3772.65</v>
      </c>
      <c r="K14211" s="126">
        <v>3772.65</v>
      </c>
      <c r="L14211" s="100" t="s">
        <v>1347</v>
      </c>
    </row>
    <row r="14212" spans="1:12" ht="56.25" customHeight="1">
      <c r="A14212" s="97" t="s">
        <v>641</v>
      </c>
      <c r="B14212" s="122" t="s">
        <v>5818</v>
      </c>
      <c r="C14212" s="123">
        <v>42660</v>
      </c>
      <c r="D14212" s="97" t="s">
        <v>21740</v>
      </c>
      <c r="E14212" s="97" t="s">
        <v>3</v>
      </c>
      <c r="F14212" s="97">
        <v>1431148</v>
      </c>
      <c r="G14212" s="97"/>
      <c r="H14212" s="124" t="s">
        <v>9093</v>
      </c>
      <c r="I14212" s="125">
        <v>0</v>
      </c>
      <c r="J14212" s="125">
        <v>47442.720000000001</v>
      </c>
      <c r="K14212" s="126">
        <v>47442.720000000001</v>
      </c>
      <c r="L14212" s="100" t="s">
        <v>1324</v>
      </c>
    </row>
    <row r="14213" spans="1:12" ht="56.25" customHeight="1">
      <c r="A14213" s="97" t="s">
        <v>641</v>
      </c>
      <c r="B14213" s="122" t="s">
        <v>5818</v>
      </c>
      <c r="C14213" s="123">
        <v>42660</v>
      </c>
      <c r="D14213" s="97" t="s">
        <v>21741</v>
      </c>
      <c r="E14213" s="97" t="s">
        <v>3</v>
      </c>
      <c r="F14213" s="97">
        <v>1431150</v>
      </c>
      <c r="G14213" s="97"/>
      <c r="H14213" s="124" t="s">
        <v>9094</v>
      </c>
      <c r="I14213" s="125">
        <v>0</v>
      </c>
      <c r="J14213" s="125">
        <v>2353.85</v>
      </c>
      <c r="K14213" s="126">
        <v>2353.85</v>
      </c>
      <c r="L14213" s="100" t="s">
        <v>1324</v>
      </c>
    </row>
    <row r="14214" spans="1:12" ht="56.25" customHeight="1">
      <c r="A14214" s="97" t="s">
        <v>641</v>
      </c>
      <c r="B14214" s="122" t="s">
        <v>5818</v>
      </c>
      <c r="C14214" s="123">
        <v>42660</v>
      </c>
      <c r="D14214" s="97" t="s">
        <v>21742</v>
      </c>
      <c r="E14214" s="97" t="s">
        <v>3</v>
      </c>
      <c r="F14214" s="97">
        <v>1431151</v>
      </c>
      <c r="G14214" s="97"/>
      <c r="H14214" s="124" t="s">
        <v>9095</v>
      </c>
      <c r="I14214" s="125">
        <v>0</v>
      </c>
      <c r="J14214" s="125">
        <v>20282.68</v>
      </c>
      <c r="K14214" s="126">
        <v>20282.68</v>
      </c>
      <c r="L14214" s="100" t="s">
        <v>1324</v>
      </c>
    </row>
    <row r="14215" spans="1:12" ht="56.25" customHeight="1">
      <c r="A14215" s="97" t="s">
        <v>641</v>
      </c>
      <c r="B14215" s="122" t="s">
        <v>5818</v>
      </c>
      <c r="C14215" s="123">
        <v>42663</v>
      </c>
      <c r="D14215" s="97" t="s">
        <v>21831</v>
      </c>
      <c r="E14215" s="97" t="s">
        <v>3</v>
      </c>
      <c r="F14215" s="97">
        <v>1432519</v>
      </c>
      <c r="G14215" s="97"/>
      <c r="H14215" s="124" t="s">
        <v>9182</v>
      </c>
      <c r="I14215" s="125">
        <v>0</v>
      </c>
      <c r="J14215" s="125">
        <v>13156.15</v>
      </c>
      <c r="K14215" s="126">
        <v>13156.15</v>
      </c>
      <c r="L14215" s="100" t="s">
        <v>1324</v>
      </c>
    </row>
    <row r="14216" spans="1:12" ht="56.25" customHeight="1">
      <c r="A14216" s="97" t="s">
        <v>641</v>
      </c>
      <c r="B14216" s="122" t="s">
        <v>5818</v>
      </c>
      <c r="C14216" s="123">
        <v>42663</v>
      </c>
      <c r="D14216" s="97" t="s">
        <v>21832</v>
      </c>
      <c r="E14216" s="97" t="s">
        <v>3</v>
      </c>
      <c r="F14216" s="97">
        <v>1432521</v>
      </c>
      <c r="G14216" s="97"/>
      <c r="H14216" s="124" t="s">
        <v>9183</v>
      </c>
      <c r="I14216" s="125">
        <v>0</v>
      </c>
      <c r="J14216" s="125">
        <v>7199.94</v>
      </c>
      <c r="K14216" s="126">
        <v>7199.94</v>
      </c>
      <c r="L14216" s="100" t="s">
        <v>1324</v>
      </c>
    </row>
    <row r="14217" spans="1:12" ht="56.25" customHeight="1">
      <c r="A14217" s="97" t="s">
        <v>641</v>
      </c>
      <c r="B14217" s="122" t="s">
        <v>5818</v>
      </c>
      <c r="C14217" s="123">
        <v>42667</v>
      </c>
      <c r="D14217" s="97" t="s">
        <v>21869</v>
      </c>
      <c r="E14217" s="97" t="s">
        <v>3</v>
      </c>
      <c r="F14217" s="97">
        <v>1433423</v>
      </c>
      <c r="G14217" s="97"/>
      <c r="H14217" s="124" t="s">
        <v>9225</v>
      </c>
      <c r="I14217" s="125">
        <v>0</v>
      </c>
      <c r="J14217" s="125">
        <v>11727.87</v>
      </c>
      <c r="K14217" s="126">
        <v>11727.87</v>
      </c>
      <c r="L14217" s="100" t="s">
        <v>1324</v>
      </c>
    </row>
    <row r="14218" spans="1:12" ht="56.25" customHeight="1">
      <c r="A14218" s="97" t="s">
        <v>641</v>
      </c>
      <c r="B14218" s="122" t="s">
        <v>5818</v>
      </c>
      <c r="C14218" s="123">
        <v>42667</v>
      </c>
      <c r="D14218" s="97" t="s">
        <v>21871</v>
      </c>
      <c r="E14218" s="97" t="s">
        <v>3</v>
      </c>
      <c r="F14218" s="97">
        <v>1433426</v>
      </c>
      <c r="G14218" s="97"/>
      <c r="H14218" s="124" t="s">
        <v>9227</v>
      </c>
      <c r="I14218" s="125">
        <v>0</v>
      </c>
      <c r="J14218" s="125">
        <v>1282.92</v>
      </c>
      <c r="K14218" s="126">
        <v>1282.92</v>
      </c>
      <c r="L14218" s="100" t="s">
        <v>1324</v>
      </c>
    </row>
    <row r="14219" spans="1:12" ht="56.25" customHeight="1">
      <c r="A14219" s="97" t="s">
        <v>641</v>
      </c>
      <c r="B14219" s="122" t="s">
        <v>5818</v>
      </c>
      <c r="C14219" s="123">
        <v>42667</v>
      </c>
      <c r="D14219" s="97" t="s">
        <v>21873</v>
      </c>
      <c r="E14219" s="97" t="s">
        <v>3</v>
      </c>
      <c r="F14219" s="97">
        <v>1433428</v>
      </c>
      <c r="G14219" s="97"/>
      <c r="H14219" s="124" t="s">
        <v>9229</v>
      </c>
      <c r="I14219" s="125">
        <v>0</v>
      </c>
      <c r="J14219" s="125">
        <v>36.450000000000003</v>
      </c>
      <c r="K14219" s="126">
        <v>36.450000000000003</v>
      </c>
      <c r="L14219" s="100" t="s">
        <v>1324</v>
      </c>
    </row>
    <row r="14220" spans="1:12" ht="56.25" customHeight="1">
      <c r="A14220" s="97" t="s">
        <v>641</v>
      </c>
      <c r="B14220" s="122" t="s">
        <v>5818</v>
      </c>
      <c r="C14220" s="123">
        <v>42668</v>
      </c>
      <c r="D14220" s="97" t="s">
        <v>21886</v>
      </c>
      <c r="E14220" s="97" t="s">
        <v>3</v>
      </c>
      <c r="F14220" s="97">
        <v>1433988</v>
      </c>
      <c r="G14220" s="97"/>
      <c r="H14220" s="124" t="s">
        <v>9241</v>
      </c>
      <c r="I14220" s="125">
        <v>0</v>
      </c>
      <c r="J14220" s="125">
        <v>35061.980000000003</v>
      </c>
      <c r="K14220" s="126">
        <v>35061.980000000003</v>
      </c>
      <c r="L14220" s="100" t="s">
        <v>1324</v>
      </c>
    </row>
    <row r="14221" spans="1:12" ht="56.25" customHeight="1">
      <c r="A14221" s="97" t="s">
        <v>641</v>
      </c>
      <c r="B14221" s="122" t="s">
        <v>5818</v>
      </c>
      <c r="C14221" s="123">
        <v>42668</v>
      </c>
      <c r="D14221" s="97" t="s">
        <v>21887</v>
      </c>
      <c r="E14221" s="97" t="s">
        <v>3</v>
      </c>
      <c r="F14221" s="97">
        <v>1433990</v>
      </c>
      <c r="G14221" s="97"/>
      <c r="H14221" s="124" t="s">
        <v>9242</v>
      </c>
      <c r="I14221" s="125">
        <v>0</v>
      </c>
      <c r="J14221" s="125">
        <v>45740</v>
      </c>
      <c r="K14221" s="126">
        <v>45740</v>
      </c>
      <c r="L14221" s="100" t="s">
        <v>1324</v>
      </c>
    </row>
    <row r="14222" spans="1:12" ht="56.25" customHeight="1">
      <c r="A14222" s="97" t="s">
        <v>641</v>
      </c>
      <c r="B14222" s="122" t="s">
        <v>5818</v>
      </c>
      <c r="C14222" s="123">
        <v>42670</v>
      </c>
      <c r="D14222" s="97" t="s">
        <v>21921</v>
      </c>
      <c r="E14222" s="97" t="s">
        <v>3</v>
      </c>
      <c r="F14222" s="97">
        <v>1434824</v>
      </c>
      <c r="G14222" s="97"/>
      <c r="H14222" s="124" t="s">
        <v>9275</v>
      </c>
      <c r="I14222" s="125">
        <v>0</v>
      </c>
      <c r="J14222" s="125">
        <v>4686.9399999999996</v>
      </c>
      <c r="K14222" s="126">
        <v>4686.9399999999996</v>
      </c>
      <c r="L14222" s="100" t="s">
        <v>1324</v>
      </c>
    </row>
    <row r="14223" spans="1:12" ht="56.25" customHeight="1">
      <c r="A14223" s="97" t="s">
        <v>641</v>
      </c>
      <c r="B14223" s="122" t="s">
        <v>5818</v>
      </c>
      <c r="C14223" s="123">
        <v>42670</v>
      </c>
      <c r="D14223" s="97" t="s">
        <v>21922</v>
      </c>
      <c r="E14223" s="97" t="s">
        <v>3</v>
      </c>
      <c r="F14223" s="97">
        <v>1434826</v>
      </c>
      <c r="G14223" s="97"/>
      <c r="H14223" s="124" t="s">
        <v>9276</v>
      </c>
      <c r="I14223" s="125">
        <v>0</v>
      </c>
      <c r="J14223" s="125">
        <v>4017.4</v>
      </c>
      <c r="K14223" s="126">
        <v>4017.4</v>
      </c>
      <c r="L14223" s="100" t="s">
        <v>1324</v>
      </c>
    </row>
    <row r="14224" spans="1:12" ht="56.25" customHeight="1">
      <c r="A14224" s="97" t="s">
        <v>641</v>
      </c>
      <c r="B14224" s="122" t="s">
        <v>5818</v>
      </c>
      <c r="C14224" s="123">
        <v>42670</v>
      </c>
      <c r="D14224" s="97" t="s">
        <v>21923</v>
      </c>
      <c r="E14224" s="97" t="s">
        <v>3</v>
      </c>
      <c r="F14224" s="97">
        <v>1434828</v>
      </c>
      <c r="G14224" s="97"/>
      <c r="H14224" s="124" t="s">
        <v>9277</v>
      </c>
      <c r="I14224" s="125">
        <v>0</v>
      </c>
      <c r="J14224" s="125">
        <v>2724.76</v>
      </c>
      <c r="K14224" s="126">
        <v>2724.76</v>
      </c>
      <c r="L14224" s="100" t="s">
        <v>1324</v>
      </c>
    </row>
    <row r="14225" spans="1:12" ht="56.25" customHeight="1">
      <c r="A14225" s="97" t="s">
        <v>641</v>
      </c>
      <c r="B14225" s="122" t="s">
        <v>5818</v>
      </c>
      <c r="C14225" s="123">
        <v>42671</v>
      </c>
      <c r="D14225" s="97" t="s">
        <v>21933</v>
      </c>
      <c r="E14225" s="97" t="s">
        <v>3</v>
      </c>
      <c r="F14225" s="97">
        <v>1435240</v>
      </c>
      <c r="G14225" s="97"/>
      <c r="H14225" s="124" t="s">
        <v>9287</v>
      </c>
      <c r="I14225" s="125">
        <v>0</v>
      </c>
      <c r="J14225" s="125">
        <v>8280.08</v>
      </c>
      <c r="K14225" s="126">
        <v>8280.08</v>
      </c>
      <c r="L14225" s="100" t="s">
        <v>1324</v>
      </c>
    </row>
    <row r="14226" spans="1:12" ht="56.25" customHeight="1">
      <c r="A14226" s="97" t="s">
        <v>641</v>
      </c>
      <c r="B14226" s="122" t="s">
        <v>5818</v>
      </c>
      <c r="C14226" s="123">
        <v>42675</v>
      </c>
      <c r="D14226" s="97" t="s">
        <v>21998</v>
      </c>
      <c r="E14226" s="97" t="s">
        <v>3</v>
      </c>
      <c r="F14226" s="97">
        <v>1436239</v>
      </c>
      <c r="G14226" s="97"/>
      <c r="H14226" s="124" t="s">
        <v>21999</v>
      </c>
      <c r="I14226" s="125">
        <v>0</v>
      </c>
      <c r="J14226" s="125">
        <v>179.95</v>
      </c>
      <c r="K14226" s="126">
        <v>179.95</v>
      </c>
      <c r="L14226" s="100" t="s">
        <v>1324</v>
      </c>
    </row>
    <row r="14227" spans="1:12" ht="56.25" customHeight="1">
      <c r="A14227" s="97" t="s">
        <v>641</v>
      </c>
      <c r="B14227" s="122" t="s">
        <v>5818</v>
      </c>
      <c r="C14227" s="123">
        <v>42675</v>
      </c>
      <c r="D14227" s="97" t="s">
        <v>22000</v>
      </c>
      <c r="E14227" s="97" t="s">
        <v>3</v>
      </c>
      <c r="F14227" s="97">
        <v>1436240</v>
      </c>
      <c r="G14227" s="97"/>
      <c r="H14227" s="124" t="s">
        <v>22001</v>
      </c>
      <c r="I14227" s="125">
        <v>0</v>
      </c>
      <c r="J14227" s="125">
        <v>69450.95</v>
      </c>
      <c r="K14227" s="126">
        <v>69450.95</v>
      </c>
      <c r="L14227" s="100" t="s">
        <v>1324</v>
      </c>
    </row>
    <row r="14228" spans="1:12" ht="56.25" customHeight="1">
      <c r="A14228" s="97" t="s">
        <v>641</v>
      </c>
      <c r="B14228" s="122" t="s">
        <v>5818</v>
      </c>
      <c r="C14228" s="123">
        <v>42675</v>
      </c>
      <c r="D14228" s="97" t="s">
        <v>22002</v>
      </c>
      <c r="E14228" s="97" t="s">
        <v>3</v>
      </c>
      <c r="F14228" s="97">
        <v>1436242</v>
      </c>
      <c r="G14228" s="97"/>
      <c r="H14228" s="124" t="s">
        <v>22003</v>
      </c>
      <c r="I14228" s="125">
        <v>0</v>
      </c>
      <c r="J14228" s="125">
        <v>18008.46</v>
      </c>
      <c r="K14228" s="126">
        <v>18008.46</v>
      </c>
      <c r="L14228" s="100" t="s">
        <v>1324</v>
      </c>
    </row>
    <row r="14229" spans="1:12" ht="56.25" customHeight="1">
      <c r="A14229" s="97" t="s">
        <v>641</v>
      </c>
      <c r="B14229" s="122" t="s">
        <v>5818</v>
      </c>
      <c r="C14229" s="123">
        <v>42678</v>
      </c>
      <c r="D14229" s="97" t="s">
        <v>22074</v>
      </c>
      <c r="E14229" s="97" t="s">
        <v>3</v>
      </c>
      <c r="F14229" s="97">
        <v>1437132</v>
      </c>
      <c r="G14229" s="97"/>
      <c r="H14229" s="124" t="s">
        <v>22075</v>
      </c>
      <c r="I14229" s="125">
        <v>0</v>
      </c>
      <c r="J14229" s="125">
        <v>13.39</v>
      </c>
      <c r="K14229" s="126">
        <v>13.39</v>
      </c>
      <c r="L14229" s="100" t="s">
        <v>1324</v>
      </c>
    </row>
    <row r="14230" spans="1:12" ht="56.25" customHeight="1">
      <c r="A14230" s="97" t="s">
        <v>641</v>
      </c>
      <c r="B14230" s="122" t="s">
        <v>5818</v>
      </c>
      <c r="C14230" s="123">
        <v>42678</v>
      </c>
      <c r="D14230" s="97" t="s">
        <v>22076</v>
      </c>
      <c r="E14230" s="97" t="s">
        <v>3</v>
      </c>
      <c r="F14230" s="97">
        <v>1437138</v>
      </c>
      <c r="G14230" s="97"/>
      <c r="H14230" s="124" t="s">
        <v>22077</v>
      </c>
      <c r="I14230" s="125">
        <v>0</v>
      </c>
      <c r="J14230" s="125">
        <v>1343.23</v>
      </c>
      <c r="K14230" s="126">
        <v>1343.23</v>
      </c>
      <c r="L14230" s="100" t="s">
        <v>1324</v>
      </c>
    </row>
    <row r="14231" spans="1:12" ht="56.25" customHeight="1">
      <c r="A14231" s="97" t="s">
        <v>641</v>
      </c>
      <c r="B14231" s="122" t="s">
        <v>5818</v>
      </c>
      <c r="C14231" s="123">
        <v>42678</v>
      </c>
      <c r="D14231" s="97" t="s">
        <v>22078</v>
      </c>
      <c r="E14231" s="97" t="s">
        <v>3</v>
      </c>
      <c r="F14231" s="97">
        <v>1437140</v>
      </c>
      <c r="G14231" s="97"/>
      <c r="H14231" s="124" t="s">
        <v>22079</v>
      </c>
      <c r="I14231" s="125">
        <v>0</v>
      </c>
      <c r="J14231" s="125">
        <v>3789.64</v>
      </c>
      <c r="K14231" s="126">
        <v>3789.64</v>
      </c>
      <c r="L14231" s="100" t="s">
        <v>1324</v>
      </c>
    </row>
    <row r="14232" spans="1:12" ht="56.25" customHeight="1">
      <c r="A14232" s="97" t="s">
        <v>641</v>
      </c>
      <c r="B14232" s="122" t="s">
        <v>5818</v>
      </c>
      <c r="C14232" s="123">
        <v>42678</v>
      </c>
      <c r="D14232" s="97" t="s">
        <v>22080</v>
      </c>
      <c r="E14232" s="97" t="s">
        <v>3</v>
      </c>
      <c r="F14232" s="97">
        <v>1437144</v>
      </c>
      <c r="G14232" s="97"/>
      <c r="H14232" s="124" t="s">
        <v>22081</v>
      </c>
      <c r="I14232" s="125">
        <v>0</v>
      </c>
      <c r="J14232" s="125">
        <v>1825.79</v>
      </c>
      <c r="K14232" s="126">
        <v>1825.79</v>
      </c>
      <c r="L14232" s="100" t="s">
        <v>1324</v>
      </c>
    </row>
    <row r="14233" spans="1:12" ht="56.25" customHeight="1">
      <c r="A14233" s="97" t="s">
        <v>641</v>
      </c>
      <c r="B14233" s="122" t="s">
        <v>5818</v>
      </c>
      <c r="C14233" s="123">
        <v>42678</v>
      </c>
      <c r="D14233" s="97" t="s">
        <v>22082</v>
      </c>
      <c r="E14233" s="97" t="s">
        <v>3</v>
      </c>
      <c r="F14233" s="97">
        <v>1437146</v>
      </c>
      <c r="G14233" s="97"/>
      <c r="H14233" s="124" t="s">
        <v>22083</v>
      </c>
      <c r="I14233" s="125">
        <v>0</v>
      </c>
      <c r="J14233" s="125">
        <v>1087.1500000000001</v>
      </c>
      <c r="K14233" s="126">
        <v>1087.1500000000001</v>
      </c>
      <c r="L14233" s="100" t="s">
        <v>1324</v>
      </c>
    </row>
    <row r="14234" spans="1:12" ht="56.25" customHeight="1">
      <c r="A14234" s="97" t="s">
        <v>641</v>
      </c>
      <c r="B14234" s="122" t="s">
        <v>5818</v>
      </c>
      <c r="C14234" s="123">
        <v>42682</v>
      </c>
      <c r="D14234" s="97" t="s">
        <v>22220</v>
      </c>
      <c r="E14234" s="97" t="s">
        <v>3</v>
      </c>
      <c r="F14234" s="97">
        <v>1438087</v>
      </c>
      <c r="G14234" s="97"/>
      <c r="H14234" s="124" t="s">
        <v>22221</v>
      </c>
      <c r="I14234" s="125">
        <v>0</v>
      </c>
      <c r="J14234" s="125">
        <v>537.97</v>
      </c>
      <c r="K14234" s="126">
        <v>537.97</v>
      </c>
      <c r="L14234" s="100" t="s">
        <v>1324</v>
      </c>
    </row>
    <row r="14235" spans="1:12" ht="56.25" customHeight="1">
      <c r="A14235" s="97" t="s">
        <v>641</v>
      </c>
      <c r="B14235" s="122" t="s">
        <v>5818</v>
      </c>
      <c r="C14235" s="123">
        <v>42682</v>
      </c>
      <c r="D14235" s="97" t="s">
        <v>22222</v>
      </c>
      <c r="E14235" s="97" t="s">
        <v>3</v>
      </c>
      <c r="F14235" s="97">
        <v>1438091</v>
      </c>
      <c r="G14235" s="97"/>
      <c r="H14235" s="124" t="s">
        <v>22223</v>
      </c>
      <c r="I14235" s="125">
        <v>0</v>
      </c>
      <c r="J14235" s="125">
        <v>1026.19</v>
      </c>
      <c r="K14235" s="126">
        <v>1026.19</v>
      </c>
      <c r="L14235" s="100" t="s">
        <v>1324</v>
      </c>
    </row>
    <row r="14236" spans="1:12" ht="56.25" customHeight="1">
      <c r="A14236" s="97" t="s">
        <v>641</v>
      </c>
      <c r="B14236" s="122" t="s">
        <v>5818</v>
      </c>
      <c r="C14236" s="123">
        <v>42682</v>
      </c>
      <c r="D14236" s="97" t="s">
        <v>22224</v>
      </c>
      <c r="E14236" s="97" t="s">
        <v>3</v>
      </c>
      <c r="F14236" s="97">
        <v>1438096</v>
      </c>
      <c r="G14236" s="97"/>
      <c r="H14236" s="124" t="s">
        <v>22225</v>
      </c>
      <c r="I14236" s="125">
        <v>0</v>
      </c>
      <c r="J14236" s="125">
        <v>1287.22</v>
      </c>
      <c r="K14236" s="126">
        <v>1287.22</v>
      </c>
      <c r="L14236" s="100" t="s">
        <v>1324</v>
      </c>
    </row>
    <row r="14237" spans="1:12" ht="56.25" customHeight="1">
      <c r="A14237" s="97" t="s">
        <v>641</v>
      </c>
      <c r="B14237" s="122" t="s">
        <v>5818</v>
      </c>
      <c r="C14237" s="123">
        <v>42682</v>
      </c>
      <c r="D14237" s="97" t="s">
        <v>22226</v>
      </c>
      <c r="E14237" s="97" t="s">
        <v>3</v>
      </c>
      <c r="F14237" s="97">
        <v>1438098</v>
      </c>
      <c r="G14237" s="97"/>
      <c r="H14237" s="124" t="s">
        <v>22227</v>
      </c>
      <c r="I14237" s="125">
        <v>0</v>
      </c>
      <c r="J14237" s="125">
        <v>5567.77</v>
      </c>
      <c r="K14237" s="126">
        <v>5567.77</v>
      </c>
      <c r="L14237" s="100" t="s">
        <v>1324</v>
      </c>
    </row>
    <row r="14238" spans="1:12" ht="56.25" customHeight="1">
      <c r="A14238" s="97" t="s">
        <v>641</v>
      </c>
      <c r="B14238" s="122" t="s">
        <v>5818</v>
      </c>
      <c r="C14238" s="123">
        <v>42682</v>
      </c>
      <c r="D14238" s="97" t="s">
        <v>22228</v>
      </c>
      <c r="E14238" s="97" t="s">
        <v>3</v>
      </c>
      <c r="F14238" s="97">
        <v>1438100</v>
      </c>
      <c r="G14238" s="97"/>
      <c r="H14238" s="124" t="s">
        <v>22229</v>
      </c>
      <c r="I14238" s="125">
        <v>0</v>
      </c>
      <c r="J14238" s="125">
        <v>166.15</v>
      </c>
      <c r="K14238" s="126">
        <v>166.15</v>
      </c>
      <c r="L14238" s="100" t="s">
        <v>1324</v>
      </c>
    </row>
    <row r="14239" spans="1:12" ht="56.25" customHeight="1">
      <c r="A14239" s="97" t="s">
        <v>641</v>
      </c>
      <c r="B14239" s="122" t="s">
        <v>5818</v>
      </c>
      <c r="C14239" s="123">
        <v>42682</v>
      </c>
      <c r="D14239" s="97" t="s">
        <v>22230</v>
      </c>
      <c r="E14239" s="97" t="s">
        <v>3</v>
      </c>
      <c r="F14239" s="97">
        <v>1438102</v>
      </c>
      <c r="G14239" s="97"/>
      <c r="H14239" s="124" t="s">
        <v>22231</v>
      </c>
      <c r="I14239" s="125">
        <v>0</v>
      </c>
      <c r="J14239" s="125">
        <v>666.9</v>
      </c>
      <c r="K14239" s="126">
        <v>666.9</v>
      </c>
      <c r="L14239" s="100" t="s">
        <v>1324</v>
      </c>
    </row>
    <row r="14240" spans="1:12" ht="56.25" customHeight="1">
      <c r="A14240" s="97" t="s">
        <v>641</v>
      </c>
      <c r="B14240" s="122" t="s">
        <v>5818</v>
      </c>
      <c r="C14240" s="123">
        <v>42684</v>
      </c>
      <c r="D14240" s="97" t="s">
        <v>22361</v>
      </c>
      <c r="E14240" s="97" t="s">
        <v>3</v>
      </c>
      <c r="F14240" s="97">
        <v>1439015</v>
      </c>
      <c r="G14240" s="97"/>
      <c r="H14240" s="124" t="s">
        <v>22362</v>
      </c>
      <c r="I14240" s="125">
        <v>0</v>
      </c>
      <c r="J14240" s="125">
        <v>23.37</v>
      </c>
      <c r="K14240" s="126">
        <v>23.37</v>
      </c>
      <c r="L14240" s="100" t="s">
        <v>1324</v>
      </c>
    </row>
    <row r="14241" spans="1:12" ht="56.25" customHeight="1">
      <c r="A14241" s="97" t="s">
        <v>641</v>
      </c>
      <c r="B14241" s="122" t="s">
        <v>5818</v>
      </c>
      <c r="C14241" s="123">
        <v>42684</v>
      </c>
      <c r="D14241" s="97" t="s">
        <v>22363</v>
      </c>
      <c r="E14241" s="97" t="s">
        <v>3</v>
      </c>
      <c r="F14241" s="97">
        <v>1439016</v>
      </c>
      <c r="G14241" s="97"/>
      <c r="H14241" s="124" t="s">
        <v>22364</v>
      </c>
      <c r="I14241" s="125">
        <v>0</v>
      </c>
      <c r="J14241" s="125">
        <v>691.22</v>
      </c>
      <c r="K14241" s="126">
        <v>691.22</v>
      </c>
      <c r="L14241" s="100" t="s">
        <v>1324</v>
      </c>
    </row>
    <row r="14242" spans="1:12" ht="56.25" customHeight="1">
      <c r="A14242" s="97" t="s">
        <v>641</v>
      </c>
      <c r="B14242" s="122" t="s">
        <v>5818</v>
      </c>
      <c r="C14242" s="123">
        <v>42684</v>
      </c>
      <c r="D14242" s="97" t="s">
        <v>22365</v>
      </c>
      <c r="E14242" s="97" t="s">
        <v>3</v>
      </c>
      <c r="F14242" s="97">
        <v>1439019</v>
      </c>
      <c r="G14242" s="97"/>
      <c r="H14242" s="124" t="s">
        <v>22366</v>
      </c>
      <c r="I14242" s="125">
        <v>0</v>
      </c>
      <c r="J14242" s="125">
        <v>829.47</v>
      </c>
      <c r="K14242" s="126">
        <v>829.47</v>
      </c>
      <c r="L14242" s="100" t="s">
        <v>1324</v>
      </c>
    </row>
    <row r="14243" spans="1:12" ht="56.25" customHeight="1">
      <c r="A14243" s="97" t="s">
        <v>641</v>
      </c>
      <c r="B14243" s="122" t="s">
        <v>5818</v>
      </c>
      <c r="C14243" s="123">
        <v>42684</v>
      </c>
      <c r="D14243" s="97" t="s">
        <v>22367</v>
      </c>
      <c r="E14243" s="97" t="s">
        <v>3</v>
      </c>
      <c r="F14243" s="97">
        <v>1439021</v>
      </c>
      <c r="G14243" s="97"/>
      <c r="H14243" s="124" t="s">
        <v>22368</v>
      </c>
      <c r="I14243" s="125">
        <v>0</v>
      </c>
      <c r="J14243" s="125">
        <v>1485.05</v>
      </c>
      <c r="K14243" s="126">
        <v>1485.05</v>
      </c>
      <c r="L14243" s="100" t="s">
        <v>1324</v>
      </c>
    </row>
    <row r="14244" spans="1:12" ht="56.25" customHeight="1">
      <c r="A14244" s="97" t="s">
        <v>641</v>
      </c>
      <c r="B14244" s="122" t="s">
        <v>5818</v>
      </c>
      <c r="C14244" s="123">
        <v>42684</v>
      </c>
      <c r="D14244" s="97" t="s">
        <v>22369</v>
      </c>
      <c r="E14244" s="97" t="s">
        <v>3</v>
      </c>
      <c r="F14244" s="97">
        <v>1439022</v>
      </c>
      <c r="G14244" s="97"/>
      <c r="H14244" s="124" t="s">
        <v>22370</v>
      </c>
      <c r="I14244" s="125">
        <v>0</v>
      </c>
      <c r="J14244" s="125">
        <v>2110.39</v>
      </c>
      <c r="K14244" s="126">
        <v>2110.39</v>
      </c>
      <c r="L14244" s="100" t="s">
        <v>1324</v>
      </c>
    </row>
    <row r="14245" spans="1:12" ht="56.25" customHeight="1">
      <c r="A14245" s="97" t="s">
        <v>641</v>
      </c>
      <c r="B14245" s="122" t="s">
        <v>5818</v>
      </c>
      <c r="C14245" s="123">
        <v>42684</v>
      </c>
      <c r="D14245" s="97" t="s">
        <v>22371</v>
      </c>
      <c r="E14245" s="97" t="s">
        <v>3</v>
      </c>
      <c r="F14245" s="97">
        <v>1439024</v>
      </c>
      <c r="G14245" s="97"/>
      <c r="H14245" s="124" t="s">
        <v>22372</v>
      </c>
      <c r="I14245" s="125">
        <v>0</v>
      </c>
      <c r="J14245" s="125">
        <v>2116.27</v>
      </c>
      <c r="K14245" s="126">
        <v>2116.27</v>
      </c>
      <c r="L14245" s="100" t="s">
        <v>1324</v>
      </c>
    </row>
    <row r="14246" spans="1:12" ht="56.25" customHeight="1">
      <c r="A14246" s="97" t="s">
        <v>641</v>
      </c>
      <c r="B14246" s="122" t="s">
        <v>5818</v>
      </c>
      <c r="C14246" s="123">
        <v>42684</v>
      </c>
      <c r="D14246" s="97" t="s">
        <v>22373</v>
      </c>
      <c r="E14246" s="97" t="s">
        <v>3</v>
      </c>
      <c r="F14246" s="97">
        <v>1439025</v>
      </c>
      <c r="G14246" s="97"/>
      <c r="H14246" s="124" t="s">
        <v>22374</v>
      </c>
      <c r="I14246" s="125">
        <v>0</v>
      </c>
      <c r="J14246" s="125">
        <v>4085.49</v>
      </c>
      <c r="K14246" s="126">
        <v>4085.49</v>
      </c>
      <c r="L14246" s="100" t="s">
        <v>1324</v>
      </c>
    </row>
    <row r="14247" spans="1:12" ht="56.25" customHeight="1">
      <c r="A14247" s="97" t="s">
        <v>641</v>
      </c>
      <c r="B14247" s="122" t="s">
        <v>5818</v>
      </c>
      <c r="C14247" s="123">
        <v>42684</v>
      </c>
      <c r="D14247" s="97" t="s">
        <v>22375</v>
      </c>
      <c r="E14247" s="97" t="s">
        <v>3</v>
      </c>
      <c r="F14247" s="97">
        <v>1439027</v>
      </c>
      <c r="G14247" s="97"/>
      <c r="H14247" s="124" t="s">
        <v>22376</v>
      </c>
      <c r="I14247" s="125">
        <v>0</v>
      </c>
      <c r="J14247" s="125">
        <v>5648.59</v>
      </c>
      <c r="K14247" s="126">
        <v>5648.59</v>
      </c>
      <c r="L14247" s="100" t="s">
        <v>1324</v>
      </c>
    </row>
    <row r="14248" spans="1:12" ht="56.25" customHeight="1">
      <c r="A14248" s="97" t="s">
        <v>641</v>
      </c>
      <c r="B14248" s="122" t="s">
        <v>5818</v>
      </c>
      <c r="C14248" s="123">
        <v>42684</v>
      </c>
      <c r="D14248" s="97" t="s">
        <v>22377</v>
      </c>
      <c r="E14248" s="97" t="s">
        <v>3</v>
      </c>
      <c r="F14248" s="97">
        <v>1439028</v>
      </c>
      <c r="G14248" s="97"/>
      <c r="H14248" s="124" t="s">
        <v>22378</v>
      </c>
      <c r="I14248" s="125">
        <v>0</v>
      </c>
      <c r="J14248" s="125">
        <v>6376.51</v>
      </c>
      <c r="K14248" s="126">
        <v>6376.51</v>
      </c>
      <c r="L14248" s="100" t="s">
        <v>1324</v>
      </c>
    </row>
    <row r="14249" spans="1:12" ht="56.25" customHeight="1">
      <c r="A14249" s="97" t="s">
        <v>641</v>
      </c>
      <c r="B14249" s="122" t="s">
        <v>5818</v>
      </c>
      <c r="C14249" s="123">
        <v>42684</v>
      </c>
      <c r="D14249" s="97" t="s">
        <v>22379</v>
      </c>
      <c r="E14249" s="97" t="s">
        <v>3</v>
      </c>
      <c r="F14249" s="97">
        <v>1439030</v>
      </c>
      <c r="G14249" s="97"/>
      <c r="H14249" s="124" t="s">
        <v>22380</v>
      </c>
      <c r="I14249" s="125">
        <v>0</v>
      </c>
      <c r="J14249" s="125">
        <v>361.15</v>
      </c>
      <c r="K14249" s="126">
        <v>361.15</v>
      </c>
      <c r="L14249" s="100" t="s">
        <v>1324</v>
      </c>
    </row>
    <row r="14250" spans="1:12" ht="56.25" customHeight="1">
      <c r="A14250" s="97" t="s">
        <v>641</v>
      </c>
      <c r="B14250" s="122" t="s">
        <v>5818</v>
      </c>
      <c r="C14250" s="123">
        <v>42684</v>
      </c>
      <c r="D14250" s="97" t="s">
        <v>22381</v>
      </c>
      <c r="E14250" s="97" t="s">
        <v>3</v>
      </c>
      <c r="F14250" s="97">
        <v>1439032</v>
      </c>
      <c r="G14250" s="97"/>
      <c r="H14250" s="124" t="s">
        <v>22382</v>
      </c>
      <c r="I14250" s="125">
        <v>0</v>
      </c>
      <c r="J14250" s="125">
        <v>12</v>
      </c>
      <c r="K14250" s="126">
        <v>12</v>
      </c>
      <c r="L14250" s="100" t="s">
        <v>1324</v>
      </c>
    </row>
    <row r="14251" spans="1:12" ht="56.25" customHeight="1">
      <c r="A14251" s="97" t="s">
        <v>641</v>
      </c>
      <c r="B14251" s="122" t="s">
        <v>5818</v>
      </c>
      <c r="C14251" s="123">
        <v>42688</v>
      </c>
      <c r="D14251" s="97" t="s">
        <v>22488</v>
      </c>
      <c r="E14251" s="97" t="s">
        <v>3</v>
      </c>
      <c r="F14251" s="97">
        <v>1439906</v>
      </c>
      <c r="G14251" s="97"/>
      <c r="H14251" s="124" t="s">
        <v>22489</v>
      </c>
      <c r="I14251" s="125">
        <v>0</v>
      </c>
      <c r="J14251" s="125">
        <v>500</v>
      </c>
      <c r="K14251" s="126">
        <v>500</v>
      </c>
      <c r="L14251" s="100" t="s">
        <v>1324</v>
      </c>
    </row>
    <row r="14252" spans="1:12" ht="56.25" customHeight="1">
      <c r="A14252" s="97" t="s">
        <v>641</v>
      </c>
      <c r="B14252" s="122" t="s">
        <v>5818</v>
      </c>
      <c r="C14252" s="123">
        <v>42688</v>
      </c>
      <c r="D14252" s="97" t="s">
        <v>22490</v>
      </c>
      <c r="E14252" s="97" t="s">
        <v>3</v>
      </c>
      <c r="F14252" s="97">
        <v>1439908</v>
      </c>
      <c r="G14252" s="97"/>
      <c r="H14252" s="124" t="s">
        <v>22491</v>
      </c>
      <c r="I14252" s="125">
        <v>0</v>
      </c>
      <c r="J14252" s="125">
        <v>2100</v>
      </c>
      <c r="K14252" s="126">
        <v>2100</v>
      </c>
      <c r="L14252" s="100" t="s">
        <v>1324</v>
      </c>
    </row>
    <row r="14253" spans="1:12" ht="56.25" customHeight="1">
      <c r="A14253" s="97" t="s">
        <v>641</v>
      </c>
      <c r="B14253" s="122" t="s">
        <v>5818</v>
      </c>
      <c r="C14253" s="123">
        <v>42689</v>
      </c>
      <c r="D14253" s="97" t="s">
        <v>22530</v>
      </c>
      <c r="E14253" s="97" t="s">
        <v>3</v>
      </c>
      <c r="F14253" s="97">
        <v>1440294</v>
      </c>
      <c r="G14253" s="97"/>
      <c r="H14253" s="124" t="s">
        <v>22531</v>
      </c>
      <c r="I14253" s="125">
        <v>0</v>
      </c>
      <c r="J14253" s="125">
        <v>184.73</v>
      </c>
      <c r="K14253" s="126">
        <v>184.73</v>
      </c>
      <c r="L14253" s="100" t="s">
        <v>1324</v>
      </c>
    </row>
    <row r="14254" spans="1:12" ht="56.25" customHeight="1">
      <c r="A14254" s="97" t="s">
        <v>641</v>
      </c>
      <c r="B14254" s="122" t="s">
        <v>5818</v>
      </c>
      <c r="C14254" s="123">
        <v>42689</v>
      </c>
      <c r="D14254" s="97" t="s">
        <v>22532</v>
      </c>
      <c r="E14254" s="97" t="s">
        <v>3</v>
      </c>
      <c r="F14254" s="97">
        <v>1440295</v>
      </c>
      <c r="G14254" s="97"/>
      <c r="H14254" s="124" t="s">
        <v>22533</v>
      </c>
      <c r="I14254" s="125">
        <v>0</v>
      </c>
      <c r="J14254" s="125">
        <v>5698.39</v>
      </c>
      <c r="K14254" s="126">
        <v>5698.39</v>
      </c>
      <c r="L14254" s="100" t="s">
        <v>1324</v>
      </c>
    </row>
    <row r="14255" spans="1:12" ht="56.25" customHeight="1">
      <c r="A14255" s="97" t="s">
        <v>641</v>
      </c>
      <c r="B14255" s="122" t="s">
        <v>5818</v>
      </c>
      <c r="C14255" s="123">
        <v>42689</v>
      </c>
      <c r="D14255" s="97" t="s">
        <v>22534</v>
      </c>
      <c r="E14255" s="97" t="s">
        <v>3</v>
      </c>
      <c r="F14255" s="97">
        <v>1440296</v>
      </c>
      <c r="G14255" s="97"/>
      <c r="H14255" s="124" t="s">
        <v>22535</v>
      </c>
      <c r="I14255" s="125">
        <v>0</v>
      </c>
      <c r="J14255" s="125">
        <v>4373.54</v>
      </c>
      <c r="K14255" s="126">
        <v>4373.54</v>
      </c>
      <c r="L14255" s="100" t="s">
        <v>1324</v>
      </c>
    </row>
    <row r="14256" spans="1:12" ht="56.25" customHeight="1">
      <c r="A14256" s="97" t="s">
        <v>641</v>
      </c>
      <c r="B14256" s="122" t="s">
        <v>5818</v>
      </c>
      <c r="C14256" s="123">
        <v>42689</v>
      </c>
      <c r="D14256" s="97" t="s">
        <v>22536</v>
      </c>
      <c r="E14256" s="97" t="s">
        <v>3</v>
      </c>
      <c r="F14256" s="97">
        <v>1440297</v>
      </c>
      <c r="G14256" s="97"/>
      <c r="H14256" s="124" t="s">
        <v>22537</v>
      </c>
      <c r="I14256" s="125">
        <v>0</v>
      </c>
      <c r="J14256" s="125">
        <v>1015.68</v>
      </c>
      <c r="K14256" s="126">
        <v>1015.68</v>
      </c>
      <c r="L14256" s="100" t="s">
        <v>1324</v>
      </c>
    </row>
    <row r="14257" spans="1:12" ht="56.25" customHeight="1">
      <c r="A14257" s="97" t="s">
        <v>641</v>
      </c>
      <c r="B14257" s="122" t="s">
        <v>5818</v>
      </c>
      <c r="C14257" s="123">
        <v>42689</v>
      </c>
      <c r="D14257" s="97" t="s">
        <v>22538</v>
      </c>
      <c r="E14257" s="97" t="s">
        <v>3</v>
      </c>
      <c r="F14257" s="97">
        <v>1440298</v>
      </c>
      <c r="G14257" s="97"/>
      <c r="H14257" s="124" t="s">
        <v>22539</v>
      </c>
      <c r="I14257" s="125">
        <v>0</v>
      </c>
      <c r="J14257" s="125">
        <v>794.71</v>
      </c>
      <c r="K14257" s="126">
        <v>794.71</v>
      </c>
      <c r="L14257" s="100" t="s">
        <v>1324</v>
      </c>
    </row>
    <row r="14258" spans="1:12" ht="56.25" customHeight="1">
      <c r="A14258" s="97" t="s">
        <v>641</v>
      </c>
      <c r="B14258" s="122" t="s">
        <v>5818</v>
      </c>
      <c r="C14258" s="123">
        <v>42689</v>
      </c>
      <c r="D14258" s="97" t="s">
        <v>22540</v>
      </c>
      <c r="E14258" s="97" t="s">
        <v>3</v>
      </c>
      <c r="F14258" s="97">
        <v>1440300</v>
      </c>
      <c r="G14258" s="97"/>
      <c r="H14258" s="124" t="s">
        <v>22541</v>
      </c>
      <c r="I14258" s="125">
        <v>0</v>
      </c>
      <c r="J14258" s="125">
        <v>159</v>
      </c>
      <c r="K14258" s="126">
        <v>159</v>
      </c>
      <c r="L14258" s="100" t="s">
        <v>1324</v>
      </c>
    </row>
    <row r="14259" spans="1:12" ht="56.25" customHeight="1">
      <c r="A14259" s="97" t="s">
        <v>641</v>
      </c>
      <c r="B14259" s="122" t="s">
        <v>5818</v>
      </c>
      <c r="C14259" s="123">
        <v>42689</v>
      </c>
      <c r="D14259" s="97" t="s">
        <v>22542</v>
      </c>
      <c r="E14259" s="97" t="s">
        <v>3</v>
      </c>
      <c r="F14259" s="97">
        <v>1440302</v>
      </c>
      <c r="G14259" s="97"/>
      <c r="H14259" s="124" t="s">
        <v>22543</v>
      </c>
      <c r="I14259" s="125">
        <v>0</v>
      </c>
      <c r="J14259" s="125">
        <v>165.15</v>
      </c>
      <c r="K14259" s="126">
        <v>165.15</v>
      </c>
      <c r="L14259" s="100" t="s">
        <v>1324</v>
      </c>
    </row>
    <row r="14260" spans="1:12" ht="56.25" customHeight="1">
      <c r="A14260" s="97" t="s">
        <v>641</v>
      </c>
      <c r="B14260" s="122" t="s">
        <v>5818</v>
      </c>
      <c r="C14260" s="123">
        <v>42690</v>
      </c>
      <c r="D14260" s="97" t="s">
        <v>22619</v>
      </c>
      <c r="E14260" s="97" t="s">
        <v>3</v>
      </c>
      <c r="F14260" s="97">
        <v>1440717</v>
      </c>
      <c r="G14260" s="97"/>
      <c r="H14260" s="124" t="s">
        <v>22620</v>
      </c>
      <c r="I14260" s="125">
        <v>0</v>
      </c>
      <c r="J14260" s="125">
        <v>1004.57</v>
      </c>
      <c r="K14260" s="126">
        <v>1004.57</v>
      </c>
      <c r="L14260" s="100" t="s">
        <v>1324</v>
      </c>
    </row>
    <row r="14261" spans="1:12" ht="56.25" customHeight="1">
      <c r="A14261" s="97" t="s">
        <v>641</v>
      </c>
      <c r="B14261" s="122" t="s">
        <v>5818</v>
      </c>
      <c r="C14261" s="123">
        <v>42690</v>
      </c>
      <c r="D14261" s="97" t="s">
        <v>22621</v>
      </c>
      <c r="E14261" s="97" t="s">
        <v>3</v>
      </c>
      <c r="F14261" s="97">
        <v>1440722</v>
      </c>
      <c r="G14261" s="97"/>
      <c r="H14261" s="124" t="s">
        <v>22622</v>
      </c>
      <c r="I14261" s="125">
        <v>0</v>
      </c>
      <c r="J14261" s="125">
        <v>3019.06</v>
      </c>
      <c r="K14261" s="126">
        <v>3019.06</v>
      </c>
      <c r="L14261" s="100" t="s">
        <v>1324</v>
      </c>
    </row>
    <row r="14262" spans="1:12" ht="56.25" customHeight="1">
      <c r="A14262" s="97" t="s">
        <v>641</v>
      </c>
      <c r="B14262" s="122" t="s">
        <v>5818</v>
      </c>
      <c r="C14262" s="123">
        <v>42690</v>
      </c>
      <c r="D14262" s="97" t="s">
        <v>22628</v>
      </c>
      <c r="E14262" s="97" t="s">
        <v>3</v>
      </c>
      <c r="F14262" s="97">
        <v>1440733</v>
      </c>
      <c r="G14262" s="97"/>
      <c r="H14262" s="124" t="s">
        <v>22629</v>
      </c>
      <c r="I14262" s="125">
        <v>0</v>
      </c>
      <c r="J14262" s="125">
        <v>5394.59</v>
      </c>
      <c r="K14262" s="126">
        <v>5394.59</v>
      </c>
      <c r="L14262" s="100" t="s">
        <v>1324</v>
      </c>
    </row>
    <row r="14263" spans="1:12" ht="56.25" customHeight="1">
      <c r="A14263" s="97" t="s">
        <v>641</v>
      </c>
      <c r="B14263" s="122" t="s">
        <v>5818</v>
      </c>
      <c r="C14263" s="123">
        <v>42690</v>
      </c>
      <c r="D14263" s="97" t="s">
        <v>22630</v>
      </c>
      <c r="E14263" s="97" t="s">
        <v>3</v>
      </c>
      <c r="F14263" s="97">
        <v>1440734</v>
      </c>
      <c r="G14263" s="97"/>
      <c r="H14263" s="124" t="s">
        <v>22631</v>
      </c>
      <c r="I14263" s="125">
        <v>0</v>
      </c>
      <c r="J14263" s="125">
        <v>2702</v>
      </c>
      <c r="K14263" s="126">
        <v>2702</v>
      </c>
      <c r="L14263" s="100" t="s">
        <v>1324</v>
      </c>
    </row>
    <row r="14264" spans="1:12" ht="56.25" customHeight="1">
      <c r="A14264" s="97" t="s">
        <v>641</v>
      </c>
      <c r="B14264" s="122" t="s">
        <v>5818</v>
      </c>
      <c r="C14264" s="123">
        <v>42691</v>
      </c>
      <c r="D14264" s="97" t="s">
        <v>22674</v>
      </c>
      <c r="E14264" s="97" t="s">
        <v>3</v>
      </c>
      <c r="F14264" s="97">
        <v>1441168</v>
      </c>
      <c r="G14264" s="97"/>
      <c r="H14264" s="124" t="s">
        <v>22675</v>
      </c>
      <c r="I14264" s="125">
        <v>0</v>
      </c>
      <c r="J14264" s="125">
        <v>3432.15</v>
      </c>
      <c r="K14264" s="126">
        <v>3432.15</v>
      </c>
      <c r="L14264" s="100" t="s">
        <v>1324</v>
      </c>
    </row>
    <row r="14265" spans="1:12" ht="56.25" customHeight="1">
      <c r="A14265" s="97" t="s">
        <v>641</v>
      </c>
      <c r="B14265" s="122" t="s">
        <v>5818</v>
      </c>
      <c r="C14265" s="123">
        <v>42691</v>
      </c>
      <c r="D14265" s="97" t="s">
        <v>22676</v>
      </c>
      <c r="E14265" s="97" t="s">
        <v>3</v>
      </c>
      <c r="F14265" s="97">
        <v>1441169</v>
      </c>
      <c r="G14265" s="97"/>
      <c r="H14265" s="124" t="s">
        <v>22677</v>
      </c>
      <c r="I14265" s="125">
        <v>0</v>
      </c>
      <c r="J14265" s="125">
        <v>3159.21</v>
      </c>
      <c r="K14265" s="126">
        <v>3159.21</v>
      </c>
      <c r="L14265" s="100" t="s">
        <v>1324</v>
      </c>
    </row>
    <row r="14266" spans="1:12" ht="56.25" customHeight="1">
      <c r="A14266" s="97" t="s">
        <v>641</v>
      </c>
      <c r="B14266" s="122" t="s">
        <v>5818</v>
      </c>
      <c r="C14266" s="123">
        <v>42691</v>
      </c>
      <c r="D14266" s="97" t="s">
        <v>22678</v>
      </c>
      <c r="E14266" s="97" t="s">
        <v>3</v>
      </c>
      <c r="F14266" s="97">
        <v>1441171</v>
      </c>
      <c r="G14266" s="97"/>
      <c r="H14266" s="124" t="s">
        <v>22679</v>
      </c>
      <c r="I14266" s="125">
        <v>0</v>
      </c>
      <c r="J14266" s="125">
        <v>209.9</v>
      </c>
      <c r="K14266" s="126">
        <v>209.9</v>
      </c>
      <c r="L14266" s="100" t="s">
        <v>1324</v>
      </c>
    </row>
    <row r="14267" spans="1:12" ht="56.25" customHeight="1">
      <c r="A14267" s="97" t="s">
        <v>641</v>
      </c>
      <c r="B14267" s="122" t="s">
        <v>5818</v>
      </c>
      <c r="C14267" s="123">
        <v>42695</v>
      </c>
      <c r="D14267" s="97" t="s">
        <v>22778</v>
      </c>
      <c r="E14267" s="97" t="s">
        <v>3</v>
      </c>
      <c r="F14267" s="97">
        <v>1442085</v>
      </c>
      <c r="G14267" s="97"/>
      <c r="H14267" s="124" t="s">
        <v>22779</v>
      </c>
      <c r="I14267" s="125">
        <v>0</v>
      </c>
      <c r="J14267" s="125">
        <v>4479.18</v>
      </c>
      <c r="K14267" s="126">
        <v>4479.18</v>
      </c>
      <c r="L14267" s="100" t="s">
        <v>1324</v>
      </c>
    </row>
    <row r="14268" spans="1:12" ht="56.25" customHeight="1">
      <c r="A14268" s="97" t="s">
        <v>641</v>
      </c>
      <c r="B14268" s="122" t="s">
        <v>5818</v>
      </c>
      <c r="C14268" s="123">
        <v>42695</v>
      </c>
      <c r="D14268" s="97" t="s">
        <v>22780</v>
      </c>
      <c r="E14268" s="97" t="s">
        <v>3</v>
      </c>
      <c r="F14268" s="97">
        <v>1442094</v>
      </c>
      <c r="G14268" s="97"/>
      <c r="H14268" s="124" t="s">
        <v>22781</v>
      </c>
      <c r="I14268" s="125">
        <v>0</v>
      </c>
      <c r="J14268" s="125">
        <v>1119.47</v>
      </c>
      <c r="K14268" s="126">
        <v>1119.47</v>
      </c>
      <c r="L14268" s="100" t="s">
        <v>1324</v>
      </c>
    </row>
    <row r="14269" spans="1:12" ht="56.25" customHeight="1">
      <c r="A14269" s="97" t="s">
        <v>641</v>
      </c>
      <c r="B14269" s="122" t="s">
        <v>5818</v>
      </c>
      <c r="C14269" s="123">
        <v>42695</v>
      </c>
      <c r="D14269" s="97" t="s">
        <v>22782</v>
      </c>
      <c r="E14269" s="97" t="s">
        <v>3</v>
      </c>
      <c r="F14269" s="97">
        <v>1442096</v>
      </c>
      <c r="G14269" s="97"/>
      <c r="H14269" s="124" t="s">
        <v>22783</v>
      </c>
      <c r="I14269" s="125">
        <v>0</v>
      </c>
      <c r="J14269" s="125">
        <v>1034.3599999999999</v>
      </c>
      <c r="K14269" s="126">
        <v>1034.3599999999999</v>
      </c>
      <c r="L14269" s="100" t="s">
        <v>1324</v>
      </c>
    </row>
    <row r="14270" spans="1:12" ht="56.25" customHeight="1">
      <c r="A14270" s="97" t="s">
        <v>641</v>
      </c>
      <c r="B14270" s="122" t="s">
        <v>5818</v>
      </c>
      <c r="C14270" s="123">
        <v>42695</v>
      </c>
      <c r="D14270" s="97" t="s">
        <v>22784</v>
      </c>
      <c r="E14270" s="97" t="s">
        <v>3</v>
      </c>
      <c r="F14270" s="97">
        <v>1442099</v>
      </c>
      <c r="G14270" s="97"/>
      <c r="H14270" s="124" t="s">
        <v>22785</v>
      </c>
      <c r="I14270" s="125">
        <v>0</v>
      </c>
      <c r="J14270" s="125">
        <v>1034.3599999999999</v>
      </c>
      <c r="K14270" s="126">
        <v>1034.3599999999999</v>
      </c>
      <c r="L14270" s="100" t="s">
        <v>1324</v>
      </c>
    </row>
    <row r="14271" spans="1:12" ht="56.25" customHeight="1">
      <c r="A14271" s="97" t="s">
        <v>641</v>
      </c>
      <c r="B14271" s="122" t="s">
        <v>5818</v>
      </c>
      <c r="C14271" s="123">
        <v>42695</v>
      </c>
      <c r="D14271" s="97" t="s">
        <v>22786</v>
      </c>
      <c r="E14271" s="97" t="s">
        <v>3</v>
      </c>
      <c r="F14271" s="97">
        <v>1442101</v>
      </c>
      <c r="G14271" s="97"/>
      <c r="H14271" s="124" t="s">
        <v>22787</v>
      </c>
      <c r="I14271" s="125">
        <v>0</v>
      </c>
      <c r="J14271" s="125">
        <v>30003.39</v>
      </c>
      <c r="K14271" s="126">
        <v>30003.39</v>
      </c>
      <c r="L14271" s="100" t="s">
        <v>1324</v>
      </c>
    </row>
    <row r="14272" spans="1:12" ht="56.25" customHeight="1">
      <c r="A14272" s="97" t="s">
        <v>641</v>
      </c>
      <c r="B14272" s="122" t="s">
        <v>5818</v>
      </c>
      <c r="C14272" s="123">
        <v>42695</v>
      </c>
      <c r="D14272" s="97" t="s">
        <v>22788</v>
      </c>
      <c r="E14272" s="97" t="s">
        <v>3</v>
      </c>
      <c r="F14272" s="97">
        <v>1442103</v>
      </c>
      <c r="G14272" s="97"/>
      <c r="H14272" s="124" t="s">
        <v>22789</v>
      </c>
      <c r="I14272" s="125">
        <v>0</v>
      </c>
      <c r="J14272" s="125">
        <v>3461.64</v>
      </c>
      <c r="K14272" s="126">
        <v>3461.64</v>
      </c>
      <c r="L14272" s="100" t="s">
        <v>1324</v>
      </c>
    </row>
    <row r="14273" spans="1:12" ht="56.25" customHeight="1">
      <c r="A14273" s="97" t="s">
        <v>641</v>
      </c>
      <c r="B14273" s="122" t="s">
        <v>5818</v>
      </c>
      <c r="C14273" s="123">
        <v>42695</v>
      </c>
      <c r="D14273" s="97" t="s">
        <v>22790</v>
      </c>
      <c r="E14273" s="97" t="s">
        <v>3</v>
      </c>
      <c r="F14273" s="97">
        <v>1442105</v>
      </c>
      <c r="G14273" s="97"/>
      <c r="H14273" s="124" t="s">
        <v>22791</v>
      </c>
      <c r="I14273" s="125">
        <v>0</v>
      </c>
      <c r="J14273" s="125">
        <v>1392.06</v>
      </c>
      <c r="K14273" s="126">
        <v>1392.06</v>
      </c>
      <c r="L14273" s="100" t="s">
        <v>1324</v>
      </c>
    </row>
    <row r="14274" spans="1:12" ht="56.25" customHeight="1">
      <c r="A14274" s="97" t="s">
        <v>641</v>
      </c>
      <c r="B14274" s="122" t="s">
        <v>5818</v>
      </c>
      <c r="C14274" s="123">
        <v>42695</v>
      </c>
      <c r="D14274" s="97" t="s">
        <v>22792</v>
      </c>
      <c r="E14274" s="97" t="s">
        <v>3</v>
      </c>
      <c r="F14274" s="97">
        <v>1442108</v>
      </c>
      <c r="G14274" s="97"/>
      <c r="H14274" s="124" t="s">
        <v>22793</v>
      </c>
      <c r="I14274" s="125">
        <v>0</v>
      </c>
      <c r="J14274" s="125">
        <v>4027.13</v>
      </c>
      <c r="K14274" s="126">
        <v>4027.13</v>
      </c>
      <c r="L14274" s="100" t="s">
        <v>1324</v>
      </c>
    </row>
    <row r="14275" spans="1:12" ht="56.25" customHeight="1">
      <c r="A14275" s="97" t="s">
        <v>641</v>
      </c>
      <c r="B14275" s="122" t="s">
        <v>5818</v>
      </c>
      <c r="C14275" s="123">
        <v>42695</v>
      </c>
      <c r="D14275" s="97" t="s">
        <v>22794</v>
      </c>
      <c r="E14275" s="97" t="s">
        <v>3</v>
      </c>
      <c r="F14275" s="97">
        <v>1442112</v>
      </c>
      <c r="G14275" s="97"/>
      <c r="H14275" s="124" t="s">
        <v>22795</v>
      </c>
      <c r="I14275" s="125">
        <v>0</v>
      </c>
      <c r="J14275" s="125">
        <v>2524.11</v>
      </c>
      <c r="K14275" s="126">
        <v>2524.11</v>
      </c>
      <c r="L14275" s="100" t="s">
        <v>1324</v>
      </c>
    </row>
    <row r="14276" spans="1:12" ht="56.25" customHeight="1">
      <c r="A14276" s="97" t="s">
        <v>641</v>
      </c>
      <c r="B14276" s="122" t="s">
        <v>5818</v>
      </c>
      <c r="C14276" s="123">
        <v>42695</v>
      </c>
      <c r="D14276" s="97" t="s">
        <v>22796</v>
      </c>
      <c r="E14276" s="97" t="s">
        <v>3</v>
      </c>
      <c r="F14276" s="97">
        <v>1442113</v>
      </c>
      <c r="G14276" s="97"/>
      <c r="H14276" s="124" t="s">
        <v>22797</v>
      </c>
      <c r="I14276" s="125">
        <v>0</v>
      </c>
      <c r="J14276" s="125">
        <v>261.86</v>
      </c>
      <c r="K14276" s="126">
        <v>261.86</v>
      </c>
      <c r="L14276" s="100" t="s">
        <v>1324</v>
      </c>
    </row>
    <row r="14277" spans="1:12" ht="56.25" customHeight="1">
      <c r="A14277" s="97" t="s">
        <v>641</v>
      </c>
      <c r="B14277" s="122" t="s">
        <v>5818</v>
      </c>
      <c r="C14277" s="123">
        <v>42696</v>
      </c>
      <c r="D14277" s="97" t="s">
        <v>22833</v>
      </c>
      <c r="E14277" s="97" t="s">
        <v>3</v>
      </c>
      <c r="F14277" s="97">
        <v>1442515</v>
      </c>
      <c r="G14277" s="97"/>
      <c r="H14277" s="124" t="s">
        <v>22834</v>
      </c>
      <c r="I14277" s="125">
        <v>0</v>
      </c>
      <c r="J14277" s="125">
        <v>4227.1499999999996</v>
      </c>
      <c r="K14277" s="126">
        <v>4227.1499999999996</v>
      </c>
      <c r="L14277" s="100" t="s">
        <v>1324</v>
      </c>
    </row>
    <row r="14278" spans="1:12" ht="56.25" customHeight="1">
      <c r="A14278" s="97" t="s">
        <v>641</v>
      </c>
      <c r="B14278" s="122" t="s">
        <v>5818</v>
      </c>
      <c r="C14278" s="123">
        <v>42697</v>
      </c>
      <c r="D14278" s="97" t="s">
        <v>22877</v>
      </c>
      <c r="E14278" s="97" t="s">
        <v>3</v>
      </c>
      <c r="F14278" s="97">
        <v>1442943</v>
      </c>
      <c r="G14278" s="97"/>
      <c r="H14278" s="124" t="s">
        <v>22878</v>
      </c>
      <c r="I14278" s="125">
        <v>0</v>
      </c>
      <c r="J14278" s="125">
        <v>964.08</v>
      </c>
      <c r="K14278" s="126">
        <v>964.08</v>
      </c>
      <c r="L14278" s="100" t="s">
        <v>1324</v>
      </c>
    </row>
    <row r="14279" spans="1:12" ht="56.25" customHeight="1">
      <c r="A14279" s="97" t="s">
        <v>641</v>
      </c>
      <c r="B14279" s="122" t="s">
        <v>5818</v>
      </c>
      <c r="C14279" s="123">
        <v>42697</v>
      </c>
      <c r="D14279" s="97" t="s">
        <v>22879</v>
      </c>
      <c r="E14279" s="97" t="s">
        <v>3</v>
      </c>
      <c r="F14279" s="97">
        <v>1442946</v>
      </c>
      <c r="G14279" s="97"/>
      <c r="H14279" s="124" t="s">
        <v>22880</v>
      </c>
      <c r="I14279" s="125">
        <v>0</v>
      </c>
      <c r="J14279" s="125">
        <v>1223.01</v>
      </c>
      <c r="K14279" s="126">
        <v>1223.01</v>
      </c>
      <c r="L14279" s="100" t="s">
        <v>1324</v>
      </c>
    </row>
    <row r="14280" spans="1:12" ht="56.25" customHeight="1">
      <c r="A14280" s="97" t="s">
        <v>641</v>
      </c>
      <c r="B14280" s="122" t="s">
        <v>5818</v>
      </c>
      <c r="C14280" s="123">
        <v>42697</v>
      </c>
      <c r="D14280" s="97" t="s">
        <v>22881</v>
      </c>
      <c r="E14280" s="97" t="s">
        <v>3</v>
      </c>
      <c r="F14280" s="97">
        <v>1442947</v>
      </c>
      <c r="G14280" s="97"/>
      <c r="H14280" s="124" t="s">
        <v>22882</v>
      </c>
      <c r="I14280" s="125">
        <v>0</v>
      </c>
      <c r="J14280" s="125">
        <v>326.14999999999998</v>
      </c>
      <c r="K14280" s="126">
        <v>326.14999999999998</v>
      </c>
      <c r="L14280" s="100" t="s">
        <v>1324</v>
      </c>
    </row>
    <row r="14281" spans="1:12" ht="56.25" customHeight="1">
      <c r="A14281" s="97" t="s">
        <v>641</v>
      </c>
      <c r="B14281" s="122" t="s">
        <v>5818</v>
      </c>
      <c r="C14281" s="123">
        <v>42699</v>
      </c>
      <c r="D14281" s="97" t="s">
        <v>22971</v>
      </c>
      <c r="E14281" s="97" t="s">
        <v>3</v>
      </c>
      <c r="F14281" s="97">
        <v>1443810</v>
      </c>
      <c r="G14281" s="97"/>
      <c r="H14281" s="124" t="s">
        <v>22972</v>
      </c>
      <c r="I14281" s="125">
        <v>0</v>
      </c>
      <c r="J14281" s="125">
        <v>6800</v>
      </c>
      <c r="K14281" s="126">
        <v>6800</v>
      </c>
      <c r="L14281" s="100" t="s">
        <v>1324</v>
      </c>
    </row>
    <row r="14282" spans="1:12" ht="56.25" customHeight="1">
      <c r="A14282" s="97" t="s">
        <v>641</v>
      </c>
      <c r="B14282" s="122" t="s">
        <v>5818</v>
      </c>
      <c r="C14282" s="123">
        <v>42699</v>
      </c>
      <c r="D14282" s="97" t="s">
        <v>22973</v>
      </c>
      <c r="E14282" s="97" t="s">
        <v>3</v>
      </c>
      <c r="F14282" s="97">
        <v>1443811</v>
      </c>
      <c r="G14282" s="97"/>
      <c r="H14282" s="124" t="s">
        <v>22974</v>
      </c>
      <c r="I14282" s="125">
        <v>0</v>
      </c>
      <c r="J14282" s="125">
        <v>663.37</v>
      </c>
      <c r="K14282" s="126">
        <v>663.37</v>
      </c>
      <c r="L14282" s="100" t="s">
        <v>1324</v>
      </c>
    </row>
    <row r="14283" spans="1:12" ht="56.25" customHeight="1">
      <c r="A14283" s="97" t="s">
        <v>641</v>
      </c>
      <c r="B14283" s="122" t="s">
        <v>5818</v>
      </c>
      <c r="C14283" s="123">
        <v>42699</v>
      </c>
      <c r="D14283" s="97" t="s">
        <v>22975</v>
      </c>
      <c r="E14283" s="97" t="s">
        <v>3</v>
      </c>
      <c r="F14283" s="97">
        <v>1443815</v>
      </c>
      <c r="G14283" s="97"/>
      <c r="H14283" s="124" t="s">
        <v>22976</v>
      </c>
      <c r="I14283" s="125">
        <v>0</v>
      </c>
      <c r="J14283" s="125">
        <v>1084.77</v>
      </c>
      <c r="K14283" s="126">
        <v>1084.77</v>
      </c>
      <c r="L14283" s="100" t="s">
        <v>1324</v>
      </c>
    </row>
    <row r="14284" spans="1:12" ht="56.25" customHeight="1">
      <c r="A14284" s="97" t="s">
        <v>641</v>
      </c>
      <c r="B14284" s="122" t="s">
        <v>5818</v>
      </c>
      <c r="C14284" s="123">
        <v>42699</v>
      </c>
      <c r="D14284" s="97" t="s">
        <v>22977</v>
      </c>
      <c r="E14284" s="97" t="s">
        <v>3</v>
      </c>
      <c r="F14284" s="97">
        <v>1443817</v>
      </c>
      <c r="G14284" s="97"/>
      <c r="H14284" s="124" t="s">
        <v>22978</v>
      </c>
      <c r="I14284" s="125">
        <v>0</v>
      </c>
      <c r="J14284" s="125">
        <v>4664.9399999999996</v>
      </c>
      <c r="K14284" s="126">
        <v>4664.9399999999996</v>
      </c>
      <c r="L14284" s="100" t="s">
        <v>1324</v>
      </c>
    </row>
    <row r="14285" spans="1:12" ht="56.25" customHeight="1">
      <c r="A14285" s="97" t="s">
        <v>641</v>
      </c>
      <c r="B14285" s="122" t="s">
        <v>5818</v>
      </c>
      <c r="C14285" s="123">
        <v>42699</v>
      </c>
      <c r="D14285" s="97" t="s">
        <v>22979</v>
      </c>
      <c r="E14285" s="97" t="s">
        <v>3</v>
      </c>
      <c r="F14285" s="97">
        <v>1443821</v>
      </c>
      <c r="G14285" s="97"/>
      <c r="H14285" s="124" t="s">
        <v>22980</v>
      </c>
      <c r="I14285" s="125">
        <v>0</v>
      </c>
      <c r="J14285" s="125">
        <v>5917.54</v>
      </c>
      <c r="K14285" s="126">
        <v>5917.54</v>
      </c>
      <c r="L14285" s="100" t="s">
        <v>1324</v>
      </c>
    </row>
    <row r="14286" spans="1:12" ht="56.25" customHeight="1">
      <c r="A14286" s="97" t="s">
        <v>641</v>
      </c>
      <c r="B14286" s="122" t="s">
        <v>5818</v>
      </c>
      <c r="C14286" s="123">
        <v>42702</v>
      </c>
      <c r="D14286" s="97" t="s">
        <v>23009</v>
      </c>
      <c r="E14286" s="97" t="s">
        <v>3</v>
      </c>
      <c r="F14286" s="97">
        <v>1444271</v>
      </c>
      <c r="G14286" s="97"/>
      <c r="H14286" s="124" t="s">
        <v>23010</v>
      </c>
      <c r="I14286" s="125">
        <v>0</v>
      </c>
      <c r="J14286" s="125">
        <v>1855.95</v>
      </c>
      <c r="K14286" s="126">
        <v>1855.95</v>
      </c>
      <c r="L14286" s="100" t="s">
        <v>1324</v>
      </c>
    </row>
    <row r="14287" spans="1:12" ht="56.25" customHeight="1">
      <c r="A14287" s="97" t="s">
        <v>641</v>
      </c>
      <c r="B14287" s="122" t="s">
        <v>5818</v>
      </c>
      <c r="C14287" s="123">
        <v>42705</v>
      </c>
      <c r="D14287" s="97" t="s">
        <v>23336</v>
      </c>
      <c r="E14287" s="97" t="s">
        <v>3</v>
      </c>
      <c r="F14287" s="97">
        <v>1445723</v>
      </c>
      <c r="G14287" s="97"/>
      <c r="H14287" s="124" t="s">
        <v>23337</v>
      </c>
      <c r="I14287" s="125">
        <v>0</v>
      </c>
      <c r="J14287" s="125">
        <v>2470.4899999999998</v>
      </c>
      <c r="K14287" s="126">
        <v>2470.4899999999998</v>
      </c>
      <c r="L14287" s="100" t="s">
        <v>1324</v>
      </c>
    </row>
    <row r="14288" spans="1:12" ht="56.25" customHeight="1">
      <c r="A14288" s="97" t="s">
        <v>641</v>
      </c>
      <c r="B14288" s="122" t="s">
        <v>5818</v>
      </c>
      <c r="C14288" s="123">
        <v>42705</v>
      </c>
      <c r="D14288" s="97" t="s">
        <v>23338</v>
      </c>
      <c r="E14288" s="97" t="s">
        <v>3</v>
      </c>
      <c r="F14288" s="97">
        <v>1445725</v>
      </c>
      <c r="G14288" s="97"/>
      <c r="H14288" s="124" t="s">
        <v>23339</v>
      </c>
      <c r="I14288" s="125">
        <v>0</v>
      </c>
      <c r="J14288" s="125">
        <v>436.91</v>
      </c>
      <c r="K14288" s="126">
        <v>436.91</v>
      </c>
      <c r="L14288" s="100" t="s">
        <v>1324</v>
      </c>
    </row>
    <row r="14289" spans="1:12" ht="56.25" customHeight="1">
      <c r="A14289" s="97" t="s">
        <v>641</v>
      </c>
      <c r="B14289" s="122" t="s">
        <v>5818</v>
      </c>
      <c r="C14289" s="123">
        <v>42705</v>
      </c>
      <c r="D14289" s="97" t="s">
        <v>23340</v>
      </c>
      <c r="E14289" s="97" t="s">
        <v>3</v>
      </c>
      <c r="F14289" s="97">
        <v>1445727</v>
      </c>
      <c r="G14289" s="97"/>
      <c r="H14289" s="124" t="s">
        <v>23341</v>
      </c>
      <c r="I14289" s="125">
        <v>0</v>
      </c>
      <c r="J14289" s="125">
        <v>1497.71</v>
      </c>
      <c r="K14289" s="126">
        <v>1497.71</v>
      </c>
      <c r="L14289" s="100" t="s">
        <v>1324</v>
      </c>
    </row>
    <row r="14290" spans="1:12" ht="56.25" customHeight="1">
      <c r="A14290" s="97" t="s">
        <v>641</v>
      </c>
      <c r="B14290" s="122" t="s">
        <v>5818</v>
      </c>
      <c r="C14290" s="123">
        <v>42705</v>
      </c>
      <c r="D14290" s="97" t="s">
        <v>23350</v>
      </c>
      <c r="E14290" s="97" t="s">
        <v>3</v>
      </c>
      <c r="F14290" s="97">
        <v>1445782</v>
      </c>
      <c r="G14290" s="97"/>
      <c r="H14290" s="124" t="s">
        <v>23351</v>
      </c>
      <c r="I14290" s="125">
        <v>0</v>
      </c>
      <c r="J14290" s="125">
        <v>3812.83</v>
      </c>
      <c r="K14290" s="126">
        <v>3812.83</v>
      </c>
      <c r="L14290" s="100" t="s">
        <v>1324</v>
      </c>
    </row>
    <row r="14291" spans="1:12" ht="56.25" customHeight="1">
      <c r="A14291" s="97" t="s">
        <v>641</v>
      </c>
      <c r="B14291" s="122" t="s">
        <v>5818</v>
      </c>
      <c r="C14291" s="123">
        <v>42710</v>
      </c>
      <c r="D14291" s="97" t="s">
        <v>23579</v>
      </c>
      <c r="E14291" s="97" t="s">
        <v>3</v>
      </c>
      <c r="F14291" s="97">
        <v>1447630</v>
      </c>
      <c r="G14291" s="97"/>
      <c r="H14291" s="124" t="s">
        <v>23580</v>
      </c>
      <c r="I14291" s="125">
        <v>0</v>
      </c>
      <c r="J14291" s="125">
        <v>1165.1500000000001</v>
      </c>
      <c r="K14291" s="126">
        <v>1165.1500000000001</v>
      </c>
      <c r="L14291" s="100" t="s">
        <v>1324</v>
      </c>
    </row>
    <row r="14292" spans="1:12" ht="56.25" customHeight="1">
      <c r="A14292" s="97" t="s">
        <v>641</v>
      </c>
      <c r="B14292" s="122" t="s">
        <v>5818</v>
      </c>
      <c r="C14292" s="123">
        <v>42710</v>
      </c>
      <c r="D14292" s="97" t="s">
        <v>23581</v>
      </c>
      <c r="E14292" s="97" t="s">
        <v>3</v>
      </c>
      <c r="F14292" s="97">
        <v>1447632</v>
      </c>
      <c r="G14292" s="97"/>
      <c r="H14292" s="124" t="s">
        <v>23582</v>
      </c>
      <c r="I14292" s="125">
        <v>0</v>
      </c>
      <c r="J14292" s="125">
        <v>91.89</v>
      </c>
      <c r="K14292" s="126">
        <v>91.89</v>
      </c>
      <c r="L14292" s="100" t="s">
        <v>1324</v>
      </c>
    </row>
    <row r="14293" spans="1:12" ht="56.25" customHeight="1">
      <c r="A14293" s="97" t="s">
        <v>641</v>
      </c>
      <c r="B14293" s="122" t="s">
        <v>5818</v>
      </c>
      <c r="C14293" s="123">
        <v>42710</v>
      </c>
      <c r="D14293" s="97" t="s">
        <v>23583</v>
      </c>
      <c r="E14293" s="97" t="s">
        <v>3</v>
      </c>
      <c r="F14293" s="97">
        <v>1447635</v>
      </c>
      <c r="G14293" s="97"/>
      <c r="H14293" s="124" t="s">
        <v>23584</v>
      </c>
      <c r="I14293" s="125">
        <v>0</v>
      </c>
      <c r="J14293" s="125">
        <v>5539.01</v>
      </c>
      <c r="K14293" s="126">
        <v>5539.01</v>
      </c>
      <c r="L14293" s="100" t="s">
        <v>1324</v>
      </c>
    </row>
    <row r="14294" spans="1:12" ht="56.25" customHeight="1">
      <c r="A14294" s="97" t="s">
        <v>641</v>
      </c>
      <c r="B14294" s="122" t="s">
        <v>5818</v>
      </c>
      <c r="C14294" s="123">
        <v>42710</v>
      </c>
      <c r="D14294" s="97" t="s">
        <v>23585</v>
      </c>
      <c r="E14294" s="97" t="s">
        <v>3</v>
      </c>
      <c r="F14294" s="97">
        <v>1447640</v>
      </c>
      <c r="G14294" s="97"/>
      <c r="H14294" s="124" t="s">
        <v>23586</v>
      </c>
      <c r="I14294" s="125">
        <v>0</v>
      </c>
      <c r="J14294" s="125">
        <v>10327.620000000001</v>
      </c>
      <c r="K14294" s="126">
        <v>10327.620000000001</v>
      </c>
      <c r="L14294" s="100" t="s">
        <v>1324</v>
      </c>
    </row>
    <row r="14295" spans="1:12" ht="56.25" customHeight="1">
      <c r="A14295" s="97" t="s">
        <v>641</v>
      </c>
      <c r="B14295" s="122" t="s">
        <v>5818</v>
      </c>
      <c r="C14295" s="123">
        <v>42711</v>
      </c>
      <c r="D14295" s="97" t="s">
        <v>23666</v>
      </c>
      <c r="E14295" s="97" t="s">
        <v>3</v>
      </c>
      <c r="F14295" s="97">
        <v>1448350</v>
      </c>
      <c r="G14295" s="97"/>
      <c r="H14295" s="124" t="s">
        <v>23667</v>
      </c>
      <c r="I14295" s="125">
        <v>0</v>
      </c>
      <c r="J14295" s="125">
        <v>34.18</v>
      </c>
      <c r="K14295" s="126">
        <v>34.18</v>
      </c>
      <c r="L14295" s="100" t="s">
        <v>1324</v>
      </c>
    </row>
    <row r="14296" spans="1:12" ht="56.25" customHeight="1">
      <c r="A14296" s="97" t="s">
        <v>641</v>
      </c>
      <c r="B14296" s="122" t="s">
        <v>5818</v>
      </c>
      <c r="C14296" s="123">
        <v>42711</v>
      </c>
      <c r="D14296" s="97" t="s">
        <v>23668</v>
      </c>
      <c r="E14296" s="97" t="s">
        <v>3</v>
      </c>
      <c r="F14296" s="97">
        <v>1448354</v>
      </c>
      <c r="G14296" s="97"/>
      <c r="H14296" s="124" t="s">
        <v>23669</v>
      </c>
      <c r="I14296" s="125">
        <v>0</v>
      </c>
      <c r="J14296" s="125">
        <v>34.69</v>
      </c>
      <c r="K14296" s="126">
        <v>34.69</v>
      </c>
      <c r="L14296" s="100" t="s">
        <v>1324</v>
      </c>
    </row>
    <row r="14297" spans="1:12" ht="56.25" customHeight="1">
      <c r="A14297" s="97" t="s">
        <v>641</v>
      </c>
      <c r="B14297" s="122" t="s">
        <v>5818</v>
      </c>
      <c r="C14297" s="123">
        <v>42711</v>
      </c>
      <c r="D14297" s="97" t="s">
        <v>23670</v>
      </c>
      <c r="E14297" s="97" t="s">
        <v>3</v>
      </c>
      <c r="F14297" s="97">
        <v>1448357</v>
      </c>
      <c r="G14297" s="97"/>
      <c r="H14297" s="124" t="s">
        <v>23671</v>
      </c>
      <c r="I14297" s="125">
        <v>0</v>
      </c>
      <c r="J14297" s="125">
        <v>65560</v>
      </c>
      <c r="K14297" s="126">
        <v>65560</v>
      </c>
      <c r="L14297" s="100" t="s">
        <v>1324</v>
      </c>
    </row>
    <row r="14298" spans="1:12" ht="56.25" customHeight="1">
      <c r="A14298" s="97" t="s">
        <v>641</v>
      </c>
      <c r="B14298" s="122" t="s">
        <v>5818</v>
      </c>
      <c r="C14298" s="123">
        <v>42711</v>
      </c>
      <c r="D14298" s="97" t="s">
        <v>23672</v>
      </c>
      <c r="E14298" s="97" t="s">
        <v>3</v>
      </c>
      <c r="F14298" s="97">
        <v>1448359</v>
      </c>
      <c r="G14298" s="97"/>
      <c r="H14298" s="124" t="s">
        <v>23673</v>
      </c>
      <c r="I14298" s="125">
        <v>0</v>
      </c>
      <c r="J14298" s="125">
        <v>3183.99</v>
      </c>
      <c r="K14298" s="126">
        <v>3183.99</v>
      </c>
      <c r="L14298" s="100" t="s">
        <v>1324</v>
      </c>
    </row>
    <row r="14299" spans="1:12" ht="56.25" customHeight="1">
      <c r="A14299" s="97" t="s">
        <v>641</v>
      </c>
      <c r="B14299" s="122" t="s">
        <v>5818</v>
      </c>
      <c r="C14299" s="123">
        <v>42712</v>
      </c>
      <c r="D14299" s="97" t="s">
        <v>23817</v>
      </c>
      <c r="E14299" s="97" t="s">
        <v>3</v>
      </c>
      <c r="F14299" s="97">
        <v>1449040</v>
      </c>
      <c r="G14299" s="97"/>
      <c r="H14299" s="124" t="s">
        <v>23818</v>
      </c>
      <c r="I14299" s="125">
        <v>0</v>
      </c>
      <c r="J14299" s="125">
        <v>36.44</v>
      </c>
      <c r="K14299" s="126">
        <v>36.44</v>
      </c>
      <c r="L14299" s="100" t="s">
        <v>1324</v>
      </c>
    </row>
    <row r="14300" spans="1:12" ht="56.25" customHeight="1">
      <c r="A14300" s="97" t="s">
        <v>641</v>
      </c>
      <c r="B14300" s="122" t="s">
        <v>5818</v>
      </c>
      <c r="C14300" s="123">
        <v>42712</v>
      </c>
      <c r="D14300" s="97" t="s">
        <v>23819</v>
      </c>
      <c r="E14300" s="97" t="s">
        <v>3</v>
      </c>
      <c r="F14300" s="97">
        <v>1449043</v>
      </c>
      <c r="G14300" s="97"/>
      <c r="H14300" s="124" t="s">
        <v>23820</v>
      </c>
      <c r="I14300" s="125">
        <v>0</v>
      </c>
      <c r="J14300" s="125">
        <v>29.36</v>
      </c>
      <c r="K14300" s="126">
        <v>29.36</v>
      </c>
      <c r="L14300" s="100" t="s">
        <v>1324</v>
      </c>
    </row>
    <row r="14301" spans="1:12" ht="56.25" customHeight="1">
      <c r="A14301" s="97" t="s">
        <v>641</v>
      </c>
      <c r="B14301" s="122" t="s">
        <v>5818</v>
      </c>
      <c r="C14301" s="123">
        <v>42712</v>
      </c>
      <c r="D14301" s="97" t="s">
        <v>23823</v>
      </c>
      <c r="E14301" s="97" t="s">
        <v>3</v>
      </c>
      <c r="F14301" s="97">
        <v>1449049</v>
      </c>
      <c r="G14301" s="97"/>
      <c r="H14301" s="124" t="s">
        <v>23824</v>
      </c>
      <c r="I14301" s="125">
        <v>0</v>
      </c>
      <c r="J14301" s="125">
        <v>431.31</v>
      </c>
      <c r="K14301" s="126">
        <v>431.31</v>
      </c>
      <c r="L14301" s="100" t="s">
        <v>1324</v>
      </c>
    </row>
    <row r="14302" spans="1:12" ht="56.25" customHeight="1">
      <c r="A14302" s="97" t="s">
        <v>641</v>
      </c>
      <c r="B14302" s="122" t="s">
        <v>5818</v>
      </c>
      <c r="C14302" s="123">
        <v>42712</v>
      </c>
      <c r="D14302" s="97" t="s">
        <v>23827</v>
      </c>
      <c r="E14302" s="97" t="s">
        <v>3</v>
      </c>
      <c r="F14302" s="97">
        <v>1449055</v>
      </c>
      <c r="G14302" s="97"/>
      <c r="H14302" s="124" t="s">
        <v>23828</v>
      </c>
      <c r="I14302" s="125">
        <v>0</v>
      </c>
      <c r="J14302" s="125">
        <v>264.58</v>
      </c>
      <c r="K14302" s="126">
        <v>264.58</v>
      </c>
      <c r="L14302" s="100" t="s">
        <v>1324</v>
      </c>
    </row>
    <row r="14303" spans="1:12" ht="56.25" customHeight="1">
      <c r="A14303" s="97" t="s">
        <v>641</v>
      </c>
      <c r="B14303" s="122" t="s">
        <v>5818</v>
      </c>
      <c r="C14303" s="123">
        <v>42712</v>
      </c>
      <c r="D14303" s="97" t="s">
        <v>23831</v>
      </c>
      <c r="E14303" s="97" t="s">
        <v>3</v>
      </c>
      <c r="F14303" s="97">
        <v>1449059</v>
      </c>
      <c r="G14303" s="97"/>
      <c r="H14303" s="124" t="s">
        <v>23832</v>
      </c>
      <c r="I14303" s="125">
        <v>0</v>
      </c>
      <c r="J14303" s="125">
        <v>43.76</v>
      </c>
      <c r="K14303" s="126">
        <v>43.76</v>
      </c>
      <c r="L14303" s="100" t="s">
        <v>1324</v>
      </c>
    </row>
    <row r="14304" spans="1:12" ht="56.25" customHeight="1">
      <c r="A14304" s="97" t="s">
        <v>641</v>
      </c>
      <c r="B14304" s="122" t="s">
        <v>5818</v>
      </c>
      <c r="C14304" s="123">
        <v>42712</v>
      </c>
      <c r="D14304" s="97" t="s">
        <v>23835</v>
      </c>
      <c r="E14304" s="97" t="s">
        <v>3</v>
      </c>
      <c r="F14304" s="97">
        <v>1449063</v>
      </c>
      <c r="G14304" s="97"/>
      <c r="H14304" s="124" t="s">
        <v>23836</v>
      </c>
      <c r="I14304" s="125">
        <v>0</v>
      </c>
      <c r="J14304" s="125">
        <v>40.83</v>
      </c>
      <c r="K14304" s="126">
        <v>40.83</v>
      </c>
      <c r="L14304" s="100" t="s">
        <v>1324</v>
      </c>
    </row>
    <row r="14305" spans="1:12" ht="56.25" customHeight="1">
      <c r="A14305" s="97" t="s">
        <v>641</v>
      </c>
      <c r="B14305" s="122" t="s">
        <v>5818</v>
      </c>
      <c r="C14305" s="123">
        <v>42712</v>
      </c>
      <c r="D14305" s="97" t="s">
        <v>23837</v>
      </c>
      <c r="E14305" s="97" t="s">
        <v>3</v>
      </c>
      <c r="F14305" s="97">
        <v>1449067</v>
      </c>
      <c r="G14305" s="97"/>
      <c r="H14305" s="124" t="s">
        <v>23838</v>
      </c>
      <c r="I14305" s="125">
        <v>0</v>
      </c>
      <c r="J14305" s="125">
        <v>32.020000000000003</v>
      </c>
      <c r="K14305" s="126">
        <v>32.020000000000003</v>
      </c>
      <c r="L14305" s="100" t="s">
        <v>1324</v>
      </c>
    </row>
    <row r="14306" spans="1:12" ht="56.25" customHeight="1">
      <c r="A14306" s="97" t="s">
        <v>641</v>
      </c>
      <c r="B14306" s="122" t="s">
        <v>5818</v>
      </c>
      <c r="C14306" s="123">
        <v>42712</v>
      </c>
      <c r="D14306" s="97" t="s">
        <v>23841</v>
      </c>
      <c r="E14306" s="97" t="s">
        <v>3</v>
      </c>
      <c r="F14306" s="97">
        <v>1449072</v>
      </c>
      <c r="G14306" s="97"/>
      <c r="H14306" s="124" t="s">
        <v>23842</v>
      </c>
      <c r="I14306" s="125">
        <v>0</v>
      </c>
      <c r="J14306" s="125">
        <v>595.91</v>
      </c>
      <c r="K14306" s="126">
        <v>595.91</v>
      </c>
      <c r="L14306" s="100" t="s">
        <v>1324</v>
      </c>
    </row>
    <row r="14307" spans="1:12" ht="56.25" customHeight="1">
      <c r="A14307" s="97" t="s">
        <v>641</v>
      </c>
      <c r="B14307" s="122" t="s">
        <v>5818</v>
      </c>
      <c r="C14307" s="123">
        <v>42712</v>
      </c>
      <c r="D14307" s="97" t="s">
        <v>23845</v>
      </c>
      <c r="E14307" s="97" t="s">
        <v>3</v>
      </c>
      <c r="F14307" s="97">
        <v>1449075</v>
      </c>
      <c r="G14307" s="97"/>
      <c r="H14307" s="124" t="s">
        <v>23846</v>
      </c>
      <c r="I14307" s="125">
        <v>0</v>
      </c>
      <c r="J14307" s="125">
        <v>112.63</v>
      </c>
      <c r="K14307" s="126">
        <v>112.63</v>
      </c>
      <c r="L14307" s="100" t="s">
        <v>1324</v>
      </c>
    </row>
    <row r="14308" spans="1:12" ht="56.25" customHeight="1">
      <c r="A14308" s="97" t="s">
        <v>641</v>
      </c>
      <c r="B14308" s="122" t="s">
        <v>5818</v>
      </c>
      <c r="C14308" s="123">
        <v>42712</v>
      </c>
      <c r="D14308" s="97" t="s">
        <v>23849</v>
      </c>
      <c r="E14308" s="97" t="s">
        <v>3</v>
      </c>
      <c r="F14308" s="97">
        <v>1449079</v>
      </c>
      <c r="G14308" s="97"/>
      <c r="H14308" s="124" t="s">
        <v>23850</v>
      </c>
      <c r="I14308" s="125">
        <v>0</v>
      </c>
      <c r="J14308" s="125">
        <v>72.040000000000006</v>
      </c>
      <c r="K14308" s="126">
        <v>72.040000000000006</v>
      </c>
      <c r="L14308" s="100" t="s">
        <v>1324</v>
      </c>
    </row>
    <row r="14309" spans="1:12" ht="56.25" customHeight="1">
      <c r="A14309" s="97" t="s">
        <v>641</v>
      </c>
      <c r="B14309" s="122" t="s">
        <v>5818</v>
      </c>
      <c r="C14309" s="123">
        <v>42712</v>
      </c>
      <c r="D14309" s="97" t="s">
        <v>23851</v>
      </c>
      <c r="E14309" s="97" t="s">
        <v>3</v>
      </c>
      <c r="F14309" s="97">
        <v>1449080</v>
      </c>
      <c r="G14309" s="97"/>
      <c r="H14309" s="124" t="s">
        <v>23852</v>
      </c>
      <c r="I14309" s="125">
        <v>0</v>
      </c>
      <c r="J14309" s="125">
        <v>2.61</v>
      </c>
      <c r="K14309" s="126">
        <v>2.61</v>
      </c>
      <c r="L14309" s="100" t="s">
        <v>1324</v>
      </c>
    </row>
    <row r="14310" spans="1:12" ht="56.25" customHeight="1">
      <c r="A14310" s="97" t="s">
        <v>641</v>
      </c>
      <c r="B14310" s="122" t="s">
        <v>5818</v>
      </c>
      <c r="C14310" s="123">
        <v>42712</v>
      </c>
      <c r="D14310" s="97" t="s">
        <v>23853</v>
      </c>
      <c r="E14310" s="97" t="s">
        <v>3</v>
      </c>
      <c r="F14310" s="97">
        <v>1449083</v>
      </c>
      <c r="G14310" s="97"/>
      <c r="H14310" s="124" t="s">
        <v>23854</v>
      </c>
      <c r="I14310" s="125">
        <v>0</v>
      </c>
      <c r="J14310" s="125">
        <v>154.11000000000001</v>
      </c>
      <c r="K14310" s="126">
        <v>154.11000000000001</v>
      </c>
      <c r="L14310" s="100" t="s">
        <v>1324</v>
      </c>
    </row>
    <row r="14311" spans="1:12" ht="56.25" customHeight="1">
      <c r="A14311" s="97" t="s">
        <v>641</v>
      </c>
      <c r="B14311" s="122" t="s">
        <v>5818</v>
      </c>
      <c r="C14311" s="123">
        <v>42712</v>
      </c>
      <c r="D14311" s="97" t="s">
        <v>23855</v>
      </c>
      <c r="E14311" s="97" t="s">
        <v>3</v>
      </c>
      <c r="F14311" s="97">
        <v>1449084</v>
      </c>
      <c r="G14311" s="97"/>
      <c r="H14311" s="124" t="s">
        <v>23856</v>
      </c>
      <c r="I14311" s="125">
        <v>0</v>
      </c>
      <c r="J14311" s="125">
        <v>134.15</v>
      </c>
      <c r="K14311" s="126">
        <v>134.15</v>
      </c>
      <c r="L14311" s="100" t="s">
        <v>1324</v>
      </c>
    </row>
    <row r="14312" spans="1:12" ht="56.25" customHeight="1">
      <c r="A14312" s="97" t="s">
        <v>641</v>
      </c>
      <c r="B14312" s="122" t="s">
        <v>5818</v>
      </c>
      <c r="C14312" s="123">
        <v>42712</v>
      </c>
      <c r="D14312" s="97" t="s">
        <v>23857</v>
      </c>
      <c r="E14312" s="97" t="s">
        <v>3</v>
      </c>
      <c r="F14312" s="97">
        <v>1449087</v>
      </c>
      <c r="G14312" s="97"/>
      <c r="H14312" s="124" t="s">
        <v>23858</v>
      </c>
      <c r="I14312" s="125">
        <v>0</v>
      </c>
      <c r="J14312" s="125">
        <v>121.73</v>
      </c>
      <c r="K14312" s="126">
        <v>121.73</v>
      </c>
      <c r="L14312" s="100" t="s">
        <v>1324</v>
      </c>
    </row>
    <row r="14313" spans="1:12" ht="56.25" customHeight="1">
      <c r="A14313" s="97" t="s">
        <v>641</v>
      </c>
      <c r="B14313" s="122" t="s">
        <v>5818</v>
      </c>
      <c r="C14313" s="123">
        <v>42712</v>
      </c>
      <c r="D14313" s="97" t="s">
        <v>23859</v>
      </c>
      <c r="E14313" s="97" t="s">
        <v>3</v>
      </c>
      <c r="F14313" s="97">
        <v>1449090</v>
      </c>
      <c r="G14313" s="97"/>
      <c r="H14313" s="124" t="s">
        <v>23860</v>
      </c>
      <c r="I14313" s="125">
        <v>0</v>
      </c>
      <c r="J14313" s="125">
        <v>108.3</v>
      </c>
      <c r="K14313" s="126">
        <v>108.3</v>
      </c>
      <c r="L14313" s="100" t="s">
        <v>1324</v>
      </c>
    </row>
    <row r="14314" spans="1:12" ht="56.25" customHeight="1">
      <c r="A14314" s="97" t="s">
        <v>641</v>
      </c>
      <c r="B14314" s="122" t="s">
        <v>5818</v>
      </c>
      <c r="C14314" s="123">
        <v>42712</v>
      </c>
      <c r="D14314" s="97" t="s">
        <v>23861</v>
      </c>
      <c r="E14314" s="97" t="s">
        <v>3</v>
      </c>
      <c r="F14314" s="97">
        <v>1449093</v>
      </c>
      <c r="G14314" s="97"/>
      <c r="H14314" s="124" t="s">
        <v>23862</v>
      </c>
      <c r="I14314" s="125">
        <v>0</v>
      </c>
      <c r="J14314" s="125">
        <v>22.02</v>
      </c>
      <c r="K14314" s="126">
        <v>22.02</v>
      </c>
      <c r="L14314" s="100" t="s">
        <v>1324</v>
      </c>
    </row>
    <row r="14315" spans="1:12" ht="56.25" customHeight="1">
      <c r="A14315" s="97" t="s">
        <v>641</v>
      </c>
      <c r="B14315" s="122" t="s">
        <v>5818</v>
      </c>
      <c r="C14315" s="123">
        <v>42713</v>
      </c>
      <c r="D14315" s="97" t="s">
        <v>23933</v>
      </c>
      <c r="E14315" s="97" t="s">
        <v>3</v>
      </c>
      <c r="F14315" s="97">
        <v>1449679</v>
      </c>
      <c r="G14315" s="97"/>
      <c r="H14315" s="124" t="s">
        <v>23934</v>
      </c>
      <c r="I14315" s="125">
        <v>0</v>
      </c>
      <c r="J14315" s="125">
        <v>22.19</v>
      </c>
      <c r="K14315" s="126">
        <v>22.19</v>
      </c>
      <c r="L14315" s="100" t="s">
        <v>1324</v>
      </c>
    </row>
    <row r="14316" spans="1:12" ht="56.25" customHeight="1">
      <c r="A14316" s="97" t="s">
        <v>641</v>
      </c>
      <c r="B14316" s="122" t="s">
        <v>5818</v>
      </c>
      <c r="C14316" s="123">
        <v>42713</v>
      </c>
      <c r="D14316" s="97" t="s">
        <v>23935</v>
      </c>
      <c r="E14316" s="97" t="s">
        <v>3</v>
      </c>
      <c r="F14316" s="97">
        <v>1449683</v>
      </c>
      <c r="G14316" s="97"/>
      <c r="H14316" s="124" t="s">
        <v>23936</v>
      </c>
      <c r="I14316" s="125">
        <v>0</v>
      </c>
      <c r="J14316" s="125">
        <v>776.94</v>
      </c>
      <c r="K14316" s="126">
        <v>776.94</v>
      </c>
      <c r="L14316" s="100" t="s">
        <v>1324</v>
      </c>
    </row>
    <row r="14317" spans="1:12" ht="56.25" customHeight="1">
      <c r="A14317" s="97" t="s">
        <v>641</v>
      </c>
      <c r="B14317" s="122" t="s">
        <v>5818</v>
      </c>
      <c r="C14317" s="123">
        <v>42713</v>
      </c>
      <c r="D14317" s="97" t="s">
        <v>23937</v>
      </c>
      <c r="E14317" s="97" t="s">
        <v>3</v>
      </c>
      <c r="F14317" s="97">
        <v>1449686</v>
      </c>
      <c r="G14317" s="97"/>
      <c r="H14317" s="124" t="s">
        <v>23938</v>
      </c>
      <c r="I14317" s="125">
        <v>0</v>
      </c>
      <c r="J14317" s="125">
        <v>34.54</v>
      </c>
      <c r="K14317" s="126">
        <v>34.54</v>
      </c>
      <c r="L14317" s="100" t="s">
        <v>1324</v>
      </c>
    </row>
    <row r="14318" spans="1:12" ht="56.25" customHeight="1">
      <c r="A14318" s="97" t="s">
        <v>641</v>
      </c>
      <c r="B14318" s="122" t="s">
        <v>5818</v>
      </c>
      <c r="C14318" s="123">
        <v>42713</v>
      </c>
      <c r="D14318" s="97" t="s">
        <v>23939</v>
      </c>
      <c r="E14318" s="97" t="s">
        <v>3</v>
      </c>
      <c r="F14318" s="97">
        <v>1449688</v>
      </c>
      <c r="G14318" s="97"/>
      <c r="H14318" s="124" t="s">
        <v>23940</v>
      </c>
      <c r="I14318" s="125">
        <v>0</v>
      </c>
      <c r="J14318" s="125">
        <v>574.96</v>
      </c>
      <c r="K14318" s="126">
        <v>574.96</v>
      </c>
      <c r="L14318" s="100" t="s">
        <v>1324</v>
      </c>
    </row>
    <row r="14319" spans="1:12" ht="56.25" customHeight="1">
      <c r="A14319" s="97" t="s">
        <v>641</v>
      </c>
      <c r="B14319" s="122" t="s">
        <v>5818</v>
      </c>
      <c r="C14319" s="123">
        <v>42716</v>
      </c>
      <c r="D14319" s="97" t="s">
        <v>24052</v>
      </c>
      <c r="E14319" s="97" t="s">
        <v>3</v>
      </c>
      <c r="F14319" s="97">
        <v>1450406</v>
      </c>
      <c r="G14319" s="97"/>
      <c r="H14319" s="124" t="s">
        <v>24053</v>
      </c>
      <c r="I14319" s="125">
        <v>0</v>
      </c>
      <c r="J14319" s="125">
        <v>466.51</v>
      </c>
      <c r="K14319" s="126">
        <v>466.51</v>
      </c>
      <c r="L14319" s="100" t="s">
        <v>1324</v>
      </c>
    </row>
    <row r="14320" spans="1:12" ht="56.25" customHeight="1">
      <c r="A14320" s="97" t="s">
        <v>641</v>
      </c>
      <c r="B14320" s="122" t="s">
        <v>5818</v>
      </c>
      <c r="C14320" s="123">
        <v>42716</v>
      </c>
      <c r="D14320" s="97" t="s">
        <v>24054</v>
      </c>
      <c r="E14320" s="97" t="s">
        <v>3</v>
      </c>
      <c r="F14320" s="97">
        <v>1450410</v>
      </c>
      <c r="G14320" s="97"/>
      <c r="H14320" s="124" t="s">
        <v>24055</v>
      </c>
      <c r="I14320" s="125">
        <v>0</v>
      </c>
      <c r="J14320" s="125">
        <v>26.41</v>
      </c>
      <c r="K14320" s="126">
        <v>26.41</v>
      </c>
      <c r="L14320" s="100" t="s">
        <v>1324</v>
      </c>
    </row>
    <row r="14321" spans="1:12" ht="56.25" customHeight="1">
      <c r="A14321" s="97" t="s">
        <v>641</v>
      </c>
      <c r="B14321" s="122" t="s">
        <v>5818</v>
      </c>
      <c r="C14321" s="123">
        <v>42716</v>
      </c>
      <c r="D14321" s="97" t="s">
        <v>24056</v>
      </c>
      <c r="E14321" s="97" t="s">
        <v>3</v>
      </c>
      <c r="F14321" s="97">
        <v>1450414</v>
      </c>
      <c r="G14321" s="97"/>
      <c r="H14321" s="124" t="s">
        <v>24057</v>
      </c>
      <c r="I14321" s="125">
        <v>0</v>
      </c>
      <c r="J14321" s="125">
        <v>41.81</v>
      </c>
      <c r="K14321" s="126">
        <v>41.81</v>
      </c>
      <c r="L14321" s="100" t="s">
        <v>1324</v>
      </c>
    </row>
    <row r="14322" spans="1:12" ht="56.25" customHeight="1">
      <c r="A14322" s="97" t="s">
        <v>641</v>
      </c>
      <c r="B14322" s="122" t="s">
        <v>5818</v>
      </c>
      <c r="C14322" s="123">
        <v>42716</v>
      </c>
      <c r="D14322" s="97" t="s">
        <v>24058</v>
      </c>
      <c r="E14322" s="97" t="s">
        <v>3</v>
      </c>
      <c r="F14322" s="97">
        <v>1450420</v>
      </c>
      <c r="G14322" s="97"/>
      <c r="H14322" s="124" t="s">
        <v>24059</v>
      </c>
      <c r="I14322" s="125">
        <v>0</v>
      </c>
      <c r="J14322" s="125">
        <v>32.82</v>
      </c>
      <c r="K14322" s="126">
        <v>32.82</v>
      </c>
      <c r="L14322" s="100" t="s">
        <v>1324</v>
      </c>
    </row>
    <row r="14323" spans="1:12" ht="56.25" customHeight="1">
      <c r="A14323" s="97" t="s">
        <v>641</v>
      </c>
      <c r="B14323" s="122" t="s">
        <v>5818</v>
      </c>
      <c r="C14323" s="123">
        <v>42716</v>
      </c>
      <c r="D14323" s="97" t="s">
        <v>24062</v>
      </c>
      <c r="E14323" s="97" t="s">
        <v>3</v>
      </c>
      <c r="F14323" s="97">
        <v>1450428</v>
      </c>
      <c r="G14323" s="97"/>
      <c r="H14323" s="124" t="s">
        <v>24063</v>
      </c>
      <c r="I14323" s="125">
        <v>0</v>
      </c>
      <c r="J14323" s="125">
        <v>108.08</v>
      </c>
      <c r="K14323" s="126">
        <v>108.08</v>
      </c>
      <c r="L14323" s="100" t="s">
        <v>1324</v>
      </c>
    </row>
    <row r="14324" spans="1:12" ht="56.25" customHeight="1">
      <c r="A14324" s="97" t="s">
        <v>641</v>
      </c>
      <c r="B14324" s="122" t="s">
        <v>5818</v>
      </c>
      <c r="C14324" s="123">
        <v>42718</v>
      </c>
      <c r="D14324" s="97" t="s">
        <v>24367</v>
      </c>
      <c r="E14324" s="97" t="s">
        <v>3</v>
      </c>
      <c r="F14324" s="97">
        <v>1451741</v>
      </c>
      <c r="G14324" s="97"/>
      <c r="H14324" s="124" t="s">
        <v>24368</v>
      </c>
      <c r="I14324" s="125">
        <v>0</v>
      </c>
      <c r="J14324" s="125">
        <v>943.68</v>
      </c>
      <c r="K14324" s="126">
        <v>943.68</v>
      </c>
      <c r="L14324" s="100" t="s">
        <v>1324</v>
      </c>
    </row>
    <row r="14325" spans="1:12" ht="56.25" customHeight="1">
      <c r="A14325" s="97" t="s">
        <v>641</v>
      </c>
      <c r="B14325" s="122" t="s">
        <v>5818</v>
      </c>
      <c r="C14325" s="123">
        <v>42718</v>
      </c>
      <c r="D14325" s="97" t="s">
        <v>24369</v>
      </c>
      <c r="E14325" s="97" t="s">
        <v>3</v>
      </c>
      <c r="F14325" s="97">
        <v>1451745</v>
      </c>
      <c r="G14325" s="97"/>
      <c r="H14325" s="124" t="s">
        <v>24370</v>
      </c>
      <c r="I14325" s="125">
        <v>0</v>
      </c>
      <c r="J14325" s="125">
        <v>1644.91</v>
      </c>
      <c r="K14325" s="126">
        <v>1644.91</v>
      </c>
      <c r="L14325" s="100" t="s">
        <v>1324</v>
      </c>
    </row>
    <row r="14326" spans="1:12" ht="56.25" customHeight="1">
      <c r="A14326" s="97" t="s">
        <v>641</v>
      </c>
      <c r="B14326" s="122" t="s">
        <v>5818</v>
      </c>
      <c r="C14326" s="123">
        <v>42718</v>
      </c>
      <c r="D14326" s="97" t="s">
        <v>24371</v>
      </c>
      <c r="E14326" s="97" t="s">
        <v>3</v>
      </c>
      <c r="F14326" s="97">
        <v>1451746</v>
      </c>
      <c r="G14326" s="97"/>
      <c r="H14326" s="124" t="s">
        <v>24372</v>
      </c>
      <c r="I14326" s="125">
        <v>0</v>
      </c>
      <c r="J14326" s="125">
        <v>388.69</v>
      </c>
      <c r="K14326" s="126">
        <v>388.69</v>
      </c>
      <c r="L14326" s="100" t="s">
        <v>1324</v>
      </c>
    </row>
    <row r="14327" spans="1:12" ht="56.25" customHeight="1">
      <c r="A14327" s="97" t="s">
        <v>641</v>
      </c>
      <c r="B14327" s="122" t="s">
        <v>5818</v>
      </c>
      <c r="C14327" s="123">
        <v>42718</v>
      </c>
      <c r="D14327" s="97" t="s">
        <v>24373</v>
      </c>
      <c r="E14327" s="97" t="s">
        <v>3</v>
      </c>
      <c r="F14327" s="97">
        <v>1451750</v>
      </c>
      <c r="G14327" s="97"/>
      <c r="H14327" s="124" t="s">
        <v>24374</v>
      </c>
      <c r="I14327" s="125">
        <v>0</v>
      </c>
      <c r="J14327" s="125">
        <v>5.88</v>
      </c>
      <c r="K14327" s="126">
        <v>5.88</v>
      </c>
      <c r="L14327" s="100" t="s">
        <v>1324</v>
      </c>
    </row>
    <row r="14328" spans="1:12" ht="56.25" customHeight="1">
      <c r="A14328" s="97" t="s">
        <v>641</v>
      </c>
      <c r="B14328" s="122" t="s">
        <v>5818</v>
      </c>
      <c r="C14328" s="123">
        <v>42718</v>
      </c>
      <c r="D14328" s="97" t="s">
        <v>24375</v>
      </c>
      <c r="E14328" s="97" t="s">
        <v>3</v>
      </c>
      <c r="F14328" s="97">
        <v>1451753</v>
      </c>
      <c r="G14328" s="97"/>
      <c r="H14328" s="124" t="s">
        <v>24376</v>
      </c>
      <c r="I14328" s="125">
        <v>0</v>
      </c>
      <c r="J14328" s="125">
        <v>26324.99</v>
      </c>
      <c r="K14328" s="126">
        <v>26324.99</v>
      </c>
      <c r="L14328" s="100" t="s">
        <v>1324</v>
      </c>
    </row>
    <row r="14329" spans="1:12" ht="56.25" customHeight="1">
      <c r="A14329" s="97" t="s">
        <v>641</v>
      </c>
      <c r="B14329" s="122" t="s">
        <v>5818</v>
      </c>
      <c r="C14329" s="123">
        <v>42720</v>
      </c>
      <c r="D14329" s="97" t="s">
        <v>24659</v>
      </c>
      <c r="E14329" s="97" t="s">
        <v>3</v>
      </c>
      <c r="F14329" s="97">
        <v>1453299</v>
      </c>
      <c r="G14329" s="97"/>
      <c r="H14329" s="124" t="s">
        <v>24660</v>
      </c>
      <c r="I14329" s="125">
        <v>0</v>
      </c>
      <c r="J14329" s="125">
        <v>3113.42</v>
      </c>
      <c r="K14329" s="126">
        <v>3113.42</v>
      </c>
      <c r="L14329" s="100" t="s">
        <v>1324</v>
      </c>
    </row>
    <row r="14330" spans="1:12" ht="56.25" customHeight="1">
      <c r="A14330" s="97" t="s">
        <v>641</v>
      </c>
      <c r="B14330" s="122" t="s">
        <v>5818</v>
      </c>
      <c r="C14330" s="123">
        <v>42723</v>
      </c>
      <c r="D14330" s="97" t="s">
        <v>24796</v>
      </c>
      <c r="E14330" s="97" t="s">
        <v>3</v>
      </c>
      <c r="F14330" s="97">
        <v>1454000</v>
      </c>
      <c r="G14330" s="97"/>
      <c r="H14330" s="124" t="s">
        <v>24797</v>
      </c>
      <c r="I14330" s="125">
        <v>0</v>
      </c>
      <c r="J14330" s="125">
        <v>1274.6500000000001</v>
      </c>
      <c r="K14330" s="126">
        <v>1274.6500000000001</v>
      </c>
      <c r="L14330" s="100" t="s">
        <v>1324</v>
      </c>
    </row>
    <row r="14331" spans="1:12" ht="56.25" customHeight="1">
      <c r="A14331" s="97" t="s">
        <v>641</v>
      </c>
      <c r="B14331" s="122" t="s">
        <v>5818</v>
      </c>
      <c r="C14331" s="123">
        <v>42724</v>
      </c>
      <c r="D14331" s="97" t="s">
        <v>24947</v>
      </c>
      <c r="E14331" s="97" t="s">
        <v>3</v>
      </c>
      <c r="F14331" s="97">
        <v>1454712</v>
      </c>
      <c r="G14331" s="97"/>
      <c r="H14331" s="124" t="s">
        <v>24948</v>
      </c>
      <c r="I14331" s="125">
        <v>0</v>
      </c>
      <c r="J14331" s="125">
        <v>3353.15</v>
      </c>
      <c r="K14331" s="126">
        <v>3353.15</v>
      </c>
      <c r="L14331" s="100" t="s">
        <v>1324</v>
      </c>
    </row>
    <row r="14332" spans="1:12" ht="56.25" customHeight="1">
      <c r="A14332" s="97" t="s">
        <v>641</v>
      </c>
      <c r="B14332" s="122" t="s">
        <v>5818</v>
      </c>
      <c r="C14332" s="123">
        <v>42724</v>
      </c>
      <c r="D14332" s="97" t="s">
        <v>24949</v>
      </c>
      <c r="E14332" s="97" t="s">
        <v>3</v>
      </c>
      <c r="F14332" s="97">
        <v>1454718</v>
      </c>
      <c r="G14332" s="97"/>
      <c r="H14332" s="124" t="s">
        <v>24950</v>
      </c>
      <c r="I14332" s="125">
        <v>0</v>
      </c>
      <c r="J14332" s="125">
        <v>194.51</v>
      </c>
      <c r="K14332" s="126">
        <v>194.51</v>
      </c>
      <c r="L14332" s="100" t="s">
        <v>1324</v>
      </c>
    </row>
    <row r="14333" spans="1:12" ht="56.25" customHeight="1">
      <c r="A14333" s="97" t="s">
        <v>641</v>
      </c>
      <c r="B14333" s="122" t="s">
        <v>5818</v>
      </c>
      <c r="C14333" s="123">
        <v>42724</v>
      </c>
      <c r="D14333" s="97" t="s">
        <v>24951</v>
      </c>
      <c r="E14333" s="97" t="s">
        <v>3</v>
      </c>
      <c r="F14333" s="97">
        <v>1454720</v>
      </c>
      <c r="G14333" s="97"/>
      <c r="H14333" s="124" t="s">
        <v>24952</v>
      </c>
      <c r="I14333" s="125">
        <v>0</v>
      </c>
      <c r="J14333" s="125">
        <v>3353.15</v>
      </c>
      <c r="K14333" s="126">
        <v>3353.15</v>
      </c>
      <c r="L14333" s="100" t="s">
        <v>1324</v>
      </c>
    </row>
    <row r="14334" spans="1:12" ht="56.25" customHeight="1">
      <c r="A14334" s="97" t="s">
        <v>641</v>
      </c>
      <c r="B14334" s="122" t="s">
        <v>5818</v>
      </c>
      <c r="C14334" s="123">
        <v>42725</v>
      </c>
      <c r="D14334" s="97" t="s">
        <v>25170</v>
      </c>
      <c r="E14334" s="97" t="s">
        <v>3</v>
      </c>
      <c r="F14334" s="97">
        <v>1455563</v>
      </c>
      <c r="G14334" s="97"/>
      <c r="H14334" s="124" t="s">
        <v>25171</v>
      </c>
      <c r="I14334" s="125">
        <v>0</v>
      </c>
      <c r="J14334" s="125">
        <v>7779</v>
      </c>
      <c r="K14334" s="126">
        <v>7779</v>
      </c>
      <c r="L14334" s="100" t="s">
        <v>1324</v>
      </c>
    </row>
    <row r="14335" spans="1:12" ht="56.25" customHeight="1">
      <c r="A14335" s="97" t="s">
        <v>641</v>
      </c>
      <c r="B14335" s="122" t="s">
        <v>5818</v>
      </c>
      <c r="C14335" s="123">
        <v>42725</v>
      </c>
      <c r="D14335" s="97" t="s">
        <v>25172</v>
      </c>
      <c r="E14335" s="97" t="s">
        <v>3</v>
      </c>
      <c r="F14335" s="97">
        <v>1455566</v>
      </c>
      <c r="G14335" s="97"/>
      <c r="H14335" s="124" t="s">
        <v>25173</v>
      </c>
      <c r="I14335" s="125">
        <v>0</v>
      </c>
      <c r="J14335" s="125">
        <v>15</v>
      </c>
      <c r="K14335" s="126">
        <v>15</v>
      </c>
      <c r="L14335" s="100" t="s">
        <v>1324</v>
      </c>
    </row>
    <row r="14336" spans="1:12" ht="56.25" customHeight="1">
      <c r="A14336" s="97" t="s">
        <v>641</v>
      </c>
      <c r="B14336" s="122" t="s">
        <v>5818</v>
      </c>
      <c r="C14336" s="123">
        <v>42726</v>
      </c>
      <c r="D14336" s="97" t="s">
        <v>25353</v>
      </c>
      <c r="E14336" s="97" t="s">
        <v>3</v>
      </c>
      <c r="F14336" s="97">
        <v>1456266</v>
      </c>
      <c r="G14336" s="97"/>
      <c r="H14336" s="124" t="s">
        <v>25354</v>
      </c>
      <c r="I14336" s="125">
        <v>0</v>
      </c>
      <c r="J14336" s="125">
        <v>13210</v>
      </c>
      <c r="K14336" s="126">
        <v>13210</v>
      </c>
      <c r="L14336" s="100" t="s">
        <v>1324</v>
      </c>
    </row>
    <row r="14337" spans="1:12" ht="56.25" customHeight="1">
      <c r="A14337" s="97" t="s">
        <v>641</v>
      </c>
      <c r="B14337" s="122" t="s">
        <v>5818</v>
      </c>
      <c r="C14337" s="123">
        <v>42726</v>
      </c>
      <c r="D14337" s="97" t="s">
        <v>25355</v>
      </c>
      <c r="E14337" s="97" t="s">
        <v>3</v>
      </c>
      <c r="F14337" s="97">
        <v>1456267</v>
      </c>
      <c r="G14337" s="97"/>
      <c r="H14337" s="124" t="s">
        <v>25356</v>
      </c>
      <c r="I14337" s="125">
        <v>0</v>
      </c>
      <c r="J14337" s="125">
        <v>3000.25</v>
      </c>
      <c r="K14337" s="126">
        <v>3000.25</v>
      </c>
      <c r="L14337" s="100" t="s">
        <v>1324</v>
      </c>
    </row>
    <row r="14338" spans="1:12" ht="56.25" customHeight="1">
      <c r="A14338" s="97" t="s">
        <v>641</v>
      </c>
      <c r="B14338" s="122" t="s">
        <v>5818</v>
      </c>
      <c r="C14338" s="123">
        <v>42727</v>
      </c>
      <c r="D14338" s="97" t="s">
        <v>25594</v>
      </c>
      <c r="E14338" s="97" t="s">
        <v>3</v>
      </c>
      <c r="F14338" s="97">
        <v>1456997</v>
      </c>
      <c r="G14338" s="97"/>
      <c r="H14338" s="124" t="s">
        <v>25595</v>
      </c>
      <c r="I14338" s="125">
        <v>0</v>
      </c>
      <c r="J14338" s="125">
        <v>6043.89</v>
      </c>
      <c r="K14338" s="126">
        <v>6043.89</v>
      </c>
      <c r="L14338" s="100" t="s">
        <v>1324</v>
      </c>
    </row>
    <row r="14339" spans="1:12" ht="56.25" customHeight="1">
      <c r="A14339" s="97" t="s">
        <v>641</v>
      </c>
      <c r="B14339" s="122" t="s">
        <v>5818</v>
      </c>
      <c r="C14339" s="123">
        <v>42727</v>
      </c>
      <c r="D14339" s="97" t="s">
        <v>25703</v>
      </c>
      <c r="E14339" s="97" t="s">
        <v>3</v>
      </c>
      <c r="F14339" s="97">
        <v>1457016</v>
      </c>
      <c r="G14339" s="97"/>
      <c r="H14339" s="124" t="s">
        <v>25704</v>
      </c>
      <c r="I14339" s="125">
        <v>0</v>
      </c>
      <c r="J14339" s="125">
        <v>43</v>
      </c>
      <c r="K14339" s="126">
        <v>43</v>
      </c>
      <c r="L14339" s="100" t="s">
        <v>1324</v>
      </c>
    </row>
    <row r="14340" spans="1:12" ht="56.25" customHeight="1">
      <c r="A14340" s="97" t="s">
        <v>641</v>
      </c>
      <c r="B14340" s="122" t="s">
        <v>5818</v>
      </c>
      <c r="C14340" s="123">
        <v>42727</v>
      </c>
      <c r="D14340" s="97" t="s">
        <v>25705</v>
      </c>
      <c r="E14340" s="97" t="s">
        <v>3</v>
      </c>
      <c r="F14340" s="97">
        <v>1457019</v>
      </c>
      <c r="G14340" s="97"/>
      <c r="H14340" s="124" t="s">
        <v>25706</v>
      </c>
      <c r="I14340" s="125">
        <v>0</v>
      </c>
      <c r="J14340" s="125">
        <v>1</v>
      </c>
      <c r="K14340" s="126">
        <v>1</v>
      </c>
      <c r="L14340" s="100" t="s">
        <v>1324</v>
      </c>
    </row>
    <row r="14341" spans="1:12" ht="56.25" customHeight="1">
      <c r="A14341" s="97" t="s">
        <v>641</v>
      </c>
      <c r="B14341" s="122" t="s">
        <v>5818</v>
      </c>
      <c r="C14341" s="123">
        <v>42727</v>
      </c>
      <c r="D14341" s="97" t="s">
        <v>25709</v>
      </c>
      <c r="E14341" s="97" t="s">
        <v>3</v>
      </c>
      <c r="F14341" s="97">
        <v>1457023</v>
      </c>
      <c r="G14341" s="97"/>
      <c r="H14341" s="124" t="s">
        <v>25710</v>
      </c>
      <c r="I14341" s="125">
        <v>0</v>
      </c>
      <c r="J14341" s="125">
        <v>117.2</v>
      </c>
      <c r="K14341" s="126">
        <v>117.2</v>
      </c>
      <c r="L14341" s="100" t="s">
        <v>1324</v>
      </c>
    </row>
    <row r="14342" spans="1:12" ht="56.25" customHeight="1">
      <c r="A14342" s="97" t="s">
        <v>641</v>
      </c>
      <c r="B14342" s="122" t="s">
        <v>5818</v>
      </c>
      <c r="C14342" s="123">
        <v>42727</v>
      </c>
      <c r="D14342" s="97" t="s">
        <v>25747</v>
      </c>
      <c r="E14342" s="97" t="s">
        <v>3</v>
      </c>
      <c r="F14342" s="97">
        <v>1457347</v>
      </c>
      <c r="G14342" s="97"/>
      <c r="H14342" s="124" t="s">
        <v>25748</v>
      </c>
      <c r="I14342" s="125">
        <v>0</v>
      </c>
      <c r="J14342" s="125">
        <v>241.2</v>
      </c>
      <c r="K14342" s="126">
        <v>241.2</v>
      </c>
      <c r="L14342" s="100" t="s">
        <v>1324</v>
      </c>
    </row>
    <row r="14343" spans="1:12" ht="56.25" customHeight="1">
      <c r="A14343" s="97" t="s">
        <v>641</v>
      </c>
      <c r="B14343" s="122" t="s">
        <v>5818</v>
      </c>
      <c r="C14343" s="123">
        <v>42727</v>
      </c>
      <c r="D14343" s="97" t="s">
        <v>25749</v>
      </c>
      <c r="E14343" s="97" t="s">
        <v>3</v>
      </c>
      <c r="F14343" s="97">
        <v>1457349</v>
      </c>
      <c r="G14343" s="97"/>
      <c r="H14343" s="124" t="s">
        <v>25750</v>
      </c>
      <c r="I14343" s="125">
        <v>0</v>
      </c>
      <c r="J14343" s="125">
        <v>35</v>
      </c>
      <c r="K14343" s="126">
        <v>35</v>
      </c>
      <c r="L14343" s="100" t="s">
        <v>1324</v>
      </c>
    </row>
    <row r="14344" spans="1:12" ht="56.25" customHeight="1">
      <c r="A14344" s="97" t="s">
        <v>641</v>
      </c>
      <c r="B14344" s="122" t="s">
        <v>5818</v>
      </c>
      <c r="C14344" s="123">
        <v>42731</v>
      </c>
      <c r="D14344" s="97" t="s">
        <v>25845</v>
      </c>
      <c r="E14344" s="97" t="s">
        <v>3</v>
      </c>
      <c r="F14344" s="97">
        <v>1457877</v>
      </c>
      <c r="G14344" s="97"/>
      <c r="H14344" s="124" t="s">
        <v>25846</v>
      </c>
      <c r="I14344" s="125">
        <v>0</v>
      </c>
      <c r="J14344" s="125">
        <v>2645.02</v>
      </c>
      <c r="K14344" s="126">
        <v>2645.02</v>
      </c>
      <c r="L14344" s="100" t="s">
        <v>1324</v>
      </c>
    </row>
    <row r="14345" spans="1:12" ht="56.25" customHeight="1">
      <c r="A14345" s="97" t="s">
        <v>641</v>
      </c>
      <c r="B14345" s="122" t="s">
        <v>5818</v>
      </c>
      <c r="C14345" s="123">
        <v>42731</v>
      </c>
      <c r="D14345" s="97" t="s">
        <v>25847</v>
      </c>
      <c r="E14345" s="97" t="s">
        <v>3</v>
      </c>
      <c r="F14345" s="97">
        <v>1457880</v>
      </c>
      <c r="G14345" s="97"/>
      <c r="H14345" s="124" t="s">
        <v>25848</v>
      </c>
      <c r="I14345" s="125">
        <v>0</v>
      </c>
      <c r="J14345" s="125">
        <v>3400</v>
      </c>
      <c r="K14345" s="126">
        <v>3400</v>
      </c>
      <c r="L14345" s="100" t="s">
        <v>1324</v>
      </c>
    </row>
    <row r="14346" spans="1:12" ht="56.25" customHeight="1">
      <c r="A14346" s="97" t="s">
        <v>641</v>
      </c>
      <c r="B14346" s="122" t="s">
        <v>5818</v>
      </c>
      <c r="C14346" s="123">
        <v>42731</v>
      </c>
      <c r="D14346" s="97" t="s">
        <v>25932</v>
      </c>
      <c r="E14346" s="97" t="s">
        <v>3</v>
      </c>
      <c r="F14346" s="97">
        <v>1457827</v>
      </c>
      <c r="G14346" s="97"/>
      <c r="H14346" s="124" t="s">
        <v>7894</v>
      </c>
      <c r="I14346" s="125">
        <v>0</v>
      </c>
      <c r="J14346" s="125">
        <v>296.2</v>
      </c>
      <c r="K14346" s="126">
        <v>296.2</v>
      </c>
      <c r="L14346" s="100" t="s">
        <v>1324</v>
      </c>
    </row>
    <row r="14347" spans="1:12" ht="56.25" customHeight="1">
      <c r="A14347" s="97" t="s">
        <v>641</v>
      </c>
      <c r="B14347" s="122" t="s">
        <v>5818</v>
      </c>
      <c r="C14347" s="123">
        <v>42731</v>
      </c>
      <c r="D14347" s="97" t="s">
        <v>25982</v>
      </c>
      <c r="E14347" s="97" t="s">
        <v>3</v>
      </c>
      <c r="F14347" s="97">
        <v>1458092</v>
      </c>
      <c r="G14347" s="97"/>
      <c r="H14347" s="124" t="s">
        <v>25983</v>
      </c>
      <c r="I14347" s="125">
        <v>0</v>
      </c>
      <c r="J14347" s="125">
        <v>60.1</v>
      </c>
      <c r="K14347" s="126">
        <v>60.1</v>
      </c>
      <c r="L14347" s="100" t="s">
        <v>1324</v>
      </c>
    </row>
    <row r="14348" spans="1:12" ht="56.25" customHeight="1">
      <c r="A14348" s="97" t="s">
        <v>641</v>
      </c>
      <c r="B14348" s="122" t="s">
        <v>5818</v>
      </c>
      <c r="C14348" s="123">
        <v>42731</v>
      </c>
      <c r="D14348" s="97" t="s">
        <v>25984</v>
      </c>
      <c r="E14348" s="97" t="s">
        <v>3</v>
      </c>
      <c r="F14348" s="97">
        <v>1458093</v>
      </c>
      <c r="G14348" s="97"/>
      <c r="H14348" s="124" t="s">
        <v>25985</v>
      </c>
      <c r="I14348" s="125">
        <v>0</v>
      </c>
      <c r="J14348" s="125">
        <v>2.78</v>
      </c>
      <c r="K14348" s="126">
        <v>2.78</v>
      </c>
      <c r="L14348" s="100" t="s">
        <v>1324</v>
      </c>
    </row>
    <row r="14349" spans="1:12" ht="56.25" customHeight="1">
      <c r="A14349" s="97" t="s">
        <v>641</v>
      </c>
      <c r="B14349" s="122" t="s">
        <v>5818</v>
      </c>
      <c r="C14349" s="123">
        <v>42731</v>
      </c>
      <c r="D14349" s="97" t="s">
        <v>25986</v>
      </c>
      <c r="E14349" s="97" t="s">
        <v>3</v>
      </c>
      <c r="F14349" s="97">
        <v>1458094</v>
      </c>
      <c r="G14349" s="97"/>
      <c r="H14349" s="124" t="s">
        <v>25987</v>
      </c>
      <c r="I14349" s="125">
        <v>0</v>
      </c>
      <c r="J14349" s="125">
        <v>80</v>
      </c>
      <c r="K14349" s="126">
        <v>80</v>
      </c>
      <c r="L14349" s="100" t="s">
        <v>1324</v>
      </c>
    </row>
    <row r="14350" spans="1:12" ht="56.25" customHeight="1">
      <c r="A14350" s="97" t="s">
        <v>641</v>
      </c>
      <c r="B14350" s="122" t="s">
        <v>5818</v>
      </c>
      <c r="C14350" s="123">
        <v>42732</v>
      </c>
      <c r="D14350" s="97" t="s">
        <v>26268</v>
      </c>
      <c r="E14350" s="97" t="s">
        <v>3</v>
      </c>
      <c r="F14350" s="97">
        <v>1459070</v>
      </c>
      <c r="G14350" s="97"/>
      <c r="H14350" s="124" t="s">
        <v>26269</v>
      </c>
      <c r="I14350" s="125">
        <v>0</v>
      </c>
      <c r="J14350" s="125">
        <v>6575.49</v>
      </c>
      <c r="K14350" s="126">
        <v>6575.49</v>
      </c>
      <c r="L14350" s="100" t="s">
        <v>1324</v>
      </c>
    </row>
    <row r="14351" spans="1:12" ht="56.25" customHeight="1">
      <c r="A14351" s="97" t="s">
        <v>641</v>
      </c>
      <c r="B14351" s="122" t="s">
        <v>5818</v>
      </c>
      <c r="C14351" s="123">
        <v>42733</v>
      </c>
      <c r="D14351" s="97" t="s">
        <v>26537</v>
      </c>
      <c r="E14351" s="97" t="s">
        <v>3</v>
      </c>
      <c r="F14351" s="97">
        <v>1459749</v>
      </c>
      <c r="G14351" s="97"/>
      <c r="H14351" s="124" t="s">
        <v>26538</v>
      </c>
      <c r="I14351" s="125">
        <v>0</v>
      </c>
      <c r="J14351" s="125">
        <v>400.71</v>
      </c>
      <c r="K14351" s="126">
        <v>400.71</v>
      </c>
      <c r="L14351" s="100" t="s">
        <v>1324</v>
      </c>
    </row>
    <row r="14352" spans="1:12" ht="56.25" customHeight="1">
      <c r="A14352" s="97" t="s">
        <v>641</v>
      </c>
      <c r="B14352" s="122" t="s">
        <v>5818</v>
      </c>
      <c r="C14352" s="123">
        <v>42733</v>
      </c>
      <c r="D14352" s="97" t="s">
        <v>26543</v>
      </c>
      <c r="E14352" s="97" t="s">
        <v>3</v>
      </c>
      <c r="F14352" s="97">
        <v>1459755</v>
      </c>
      <c r="G14352" s="97"/>
      <c r="H14352" s="124" t="s">
        <v>26544</v>
      </c>
      <c r="I14352" s="125">
        <v>0</v>
      </c>
      <c r="J14352" s="125">
        <v>2094.52</v>
      </c>
      <c r="K14352" s="126">
        <v>2094.52</v>
      </c>
      <c r="L14352" s="100" t="s">
        <v>1324</v>
      </c>
    </row>
    <row r="14353" spans="1:12" ht="56.25" customHeight="1">
      <c r="A14353" s="97" t="s">
        <v>641</v>
      </c>
      <c r="B14353" s="122" t="s">
        <v>5818</v>
      </c>
      <c r="C14353" s="123">
        <v>42733</v>
      </c>
      <c r="D14353" s="97" t="s">
        <v>26825</v>
      </c>
      <c r="E14353" s="97" t="s">
        <v>3</v>
      </c>
      <c r="F14353" s="97">
        <v>1459966</v>
      </c>
      <c r="G14353" s="97"/>
      <c r="H14353" s="124" t="s">
        <v>26826</v>
      </c>
      <c r="I14353" s="125">
        <v>0</v>
      </c>
      <c r="J14353" s="125">
        <v>70</v>
      </c>
      <c r="K14353" s="126">
        <v>70</v>
      </c>
      <c r="L14353" s="100" t="s">
        <v>1324</v>
      </c>
    </row>
    <row r="14354" spans="1:12" ht="56.25" customHeight="1">
      <c r="A14354" s="97" t="s">
        <v>641</v>
      </c>
      <c r="B14354" s="122" t="s">
        <v>5818</v>
      </c>
      <c r="C14354" s="123">
        <v>42733</v>
      </c>
      <c r="D14354" s="97" t="s">
        <v>26827</v>
      </c>
      <c r="E14354" s="97" t="s">
        <v>3</v>
      </c>
      <c r="F14354" s="97">
        <v>1459967</v>
      </c>
      <c r="G14354" s="97"/>
      <c r="H14354" s="124" t="s">
        <v>26828</v>
      </c>
      <c r="I14354" s="125">
        <v>0</v>
      </c>
      <c r="J14354" s="125">
        <v>70</v>
      </c>
      <c r="K14354" s="126">
        <v>70</v>
      </c>
      <c r="L14354" s="100" t="s">
        <v>1324</v>
      </c>
    </row>
    <row r="14355" spans="1:12" ht="56.25" customHeight="1">
      <c r="A14355" s="97" t="s">
        <v>641</v>
      </c>
      <c r="B14355" s="122" t="s">
        <v>5818</v>
      </c>
      <c r="C14355" s="123">
        <v>42734</v>
      </c>
      <c r="D14355" s="97" t="s">
        <v>27124</v>
      </c>
      <c r="E14355" s="97" t="s">
        <v>3</v>
      </c>
      <c r="F14355" s="97">
        <v>1460872</v>
      </c>
      <c r="G14355" s="97"/>
      <c r="H14355" s="124" t="s">
        <v>27125</v>
      </c>
      <c r="I14355" s="125">
        <v>0</v>
      </c>
      <c r="J14355" s="125">
        <v>9995.31</v>
      </c>
      <c r="K14355" s="126">
        <v>9995.31</v>
      </c>
      <c r="L14355" s="100" t="s">
        <v>1324</v>
      </c>
    </row>
    <row r="14356" spans="1:12" ht="56.25" customHeight="1">
      <c r="A14356" s="97" t="s">
        <v>8792</v>
      </c>
      <c r="B14356" s="122" t="s">
        <v>8793</v>
      </c>
      <c r="C14356" s="123">
        <v>42593</v>
      </c>
      <c r="D14356" s="97" t="s">
        <v>15232</v>
      </c>
      <c r="E14356" s="97" t="s">
        <v>6</v>
      </c>
      <c r="F14356" s="97">
        <v>731951</v>
      </c>
      <c r="G14356" s="97"/>
      <c r="H14356" s="124" t="s">
        <v>8783</v>
      </c>
      <c r="I14356" s="125">
        <v>0</v>
      </c>
      <c r="J14356" s="125">
        <v>245026.5</v>
      </c>
      <c r="K14356" s="126">
        <v>245026.5</v>
      </c>
      <c r="L14356" s="100" t="s">
        <v>8522</v>
      </c>
    </row>
    <row r="14357" spans="1:12">
      <c r="A14357" s="92"/>
      <c r="B14357" s="101"/>
      <c r="C14357" s="102"/>
      <c r="D14357" s="103"/>
      <c r="E14357" s="103"/>
      <c r="F14357" s="103"/>
      <c r="G14357" s="103"/>
      <c r="H14357" s="104"/>
      <c r="I14357" s="98"/>
      <c r="J14357" s="217"/>
      <c r="K14357" s="99"/>
      <c r="L14357" s="100"/>
    </row>
    <row r="14358" spans="1:12">
      <c r="A14358" s="277" t="s">
        <v>656</v>
      </c>
      <c r="B14358" s="278"/>
      <c r="C14358" s="278"/>
      <c r="D14358" s="278"/>
      <c r="E14358" s="278"/>
      <c r="F14358" s="278"/>
      <c r="G14358" s="278"/>
      <c r="H14358" s="279"/>
      <c r="I14358" s="105">
        <f>SUBTOTAL(9,I9:I14356)</f>
        <v>7717265877.3499994</v>
      </c>
      <c r="J14358" s="218">
        <f>SUBTOTAL(9,J9:J14356)</f>
        <v>2762527345.1400146</v>
      </c>
      <c r="K14358" s="106">
        <f t="shared" ref="K14358" si="0">+I14358+J14358</f>
        <v>10479793222.490013</v>
      </c>
      <c r="L14358" s="100"/>
    </row>
  </sheetData>
  <sheetProtection algorithmName="SHA-512" hashValue="WpHkcRODbCdwW8HGkZeKx8DdKqernkuAO08ccwHNBcceXQGN5Cp+NSxyQckRuztm021H2C8qDwKP6XbYG07DBA==" saltValue="V7moD6rlTB3uxkG6wmFF4g==" spinCount="100000" sheet="1" objects="1" scenarios="1" formatCells="0" formatColumns="0" formatRows="0" insertColumns="0" insertRows="0" sort="0" autoFilter="0" pivotTables="0"/>
  <autoFilter ref="A8:L14356">
    <sortState ref="A9:L14356">
      <sortCondition ref="A9:A14356"/>
      <sortCondition ref="C9:C14356"/>
      <sortCondition ref="D9:D14356"/>
    </sortState>
  </autoFilter>
  <sortState ref="A8:L14405">
    <sortCondition ref="A8:A14405"/>
    <sortCondition ref="D8:D14405"/>
    <sortCondition ref="F8:F14405"/>
  </sortState>
  <mergeCells count="5">
    <mergeCell ref="A1:K1"/>
    <mergeCell ref="A2:K2"/>
    <mergeCell ref="A3:K3"/>
    <mergeCell ref="A4:K4"/>
    <mergeCell ref="A14358:H14358"/>
  </mergeCells>
  <pageMargins left="0.47244094488188981" right="0.39370078740157483" top="0.59055118110236227" bottom="0.23622047244094491" header="0.31496062992125984" footer="0.27559055118110237"/>
  <pageSetup scale="6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950"/>
  <sheetViews>
    <sheetView view="pageBreakPreview" zoomScale="90" zoomScaleNormal="85" zoomScaleSheetLayoutView="90" workbookViewId="0">
      <pane ySplit="8" topLeftCell="A9" activePane="bottomLeft" state="frozen"/>
      <selection pane="bottomLeft" activeCell="A9" sqref="A9"/>
    </sheetView>
  </sheetViews>
  <sheetFormatPr baseColWidth="10" defaultRowHeight="15" outlineLevelCol="1"/>
  <cols>
    <col min="1" max="1" width="6.5703125" customWidth="1"/>
    <col min="2" max="2" width="22.7109375" customWidth="1"/>
    <col min="3" max="3" width="11.7109375" customWidth="1"/>
    <col min="4" max="4" width="7.7109375" customWidth="1"/>
    <col min="5" max="5" width="9.7109375" customWidth="1"/>
    <col min="6" max="6" width="7.42578125" customWidth="1"/>
    <col min="7" max="7" width="61.7109375" customWidth="1"/>
    <col min="8" max="9" width="14.7109375" customWidth="1"/>
    <col min="10" max="10" width="14.7109375" hidden="1" customWidth="1" outlineLevel="1"/>
    <col min="11" max="11" width="17.7109375" customWidth="1" collapsed="1"/>
    <col min="12" max="12" width="17.7109375" customWidth="1"/>
    <col min="13" max="13" width="17.7109375" hidden="1" customWidth="1" outlineLevel="1"/>
    <col min="14" max="14" width="16.7109375" bestFit="1" customWidth="1" collapsed="1"/>
  </cols>
  <sheetData>
    <row r="1" spans="1:14">
      <c r="A1" s="280" t="s">
        <v>38</v>
      </c>
      <c r="B1" s="280"/>
      <c r="C1" s="280"/>
      <c r="D1" s="280"/>
      <c r="E1" s="280"/>
      <c r="F1" s="280"/>
      <c r="G1" s="280"/>
      <c r="H1" s="280"/>
      <c r="I1" s="280"/>
      <c r="J1" s="280"/>
      <c r="K1" s="280"/>
      <c r="L1" s="280"/>
      <c r="M1" s="127"/>
      <c r="N1" s="22"/>
    </row>
    <row r="2" spans="1:14">
      <c r="A2" s="280" t="s">
        <v>642</v>
      </c>
      <c r="B2" s="280"/>
      <c r="C2" s="280"/>
      <c r="D2" s="280"/>
      <c r="E2" s="280"/>
      <c r="F2" s="280"/>
      <c r="G2" s="280"/>
      <c r="H2" s="280"/>
      <c r="I2" s="280"/>
      <c r="J2" s="280"/>
      <c r="K2" s="280"/>
      <c r="L2" s="280"/>
      <c r="M2" s="127"/>
      <c r="N2" s="22"/>
    </row>
    <row r="3" spans="1:14">
      <c r="A3" s="280" t="s">
        <v>643</v>
      </c>
      <c r="B3" s="280"/>
      <c r="C3" s="280"/>
      <c r="D3" s="280"/>
      <c r="E3" s="280"/>
      <c r="F3" s="280"/>
      <c r="G3" s="280"/>
      <c r="H3" s="280"/>
      <c r="I3" s="280"/>
      <c r="J3" s="280"/>
      <c r="K3" s="280"/>
      <c r="L3" s="280"/>
      <c r="M3" s="127"/>
      <c r="N3" s="22"/>
    </row>
    <row r="4" spans="1:14">
      <c r="A4" s="280" t="str">
        <f>+'CUT Bs.'!A4:K4</f>
        <v>DESDE ENERO A DICIEMBRE DE 2016</v>
      </c>
      <c r="B4" s="280"/>
      <c r="C4" s="280"/>
      <c r="D4" s="280"/>
      <c r="E4" s="280"/>
      <c r="F4" s="280"/>
      <c r="G4" s="280"/>
      <c r="H4" s="280"/>
      <c r="I4" s="280"/>
      <c r="J4" s="280"/>
      <c r="K4" s="280"/>
      <c r="L4" s="280"/>
      <c r="M4" s="127"/>
      <c r="N4" s="22"/>
    </row>
    <row r="5" spans="1:14">
      <c r="A5" s="128"/>
      <c r="B5" s="129"/>
      <c r="C5" s="129"/>
      <c r="D5" s="130"/>
      <c r="E5" s="131"/>
      <c r="F5" s="131"/>
      <c r="G5" s="131"/>
      <c r="H5" s="132"/>
      <c r="I5" s="132"/>
      <c r="J5" s="132"/>
      <c r="K5" s="133"/>
      <c r="L5" s="134"/>
      <c r="M5" s="134"/>
      <c r="N5" s="22"/>
    </row>
    <row r="6" spans="1:14">
      <c r="A6" s="135" t="str">
        <f>+'CUT Bs.'!A6</f>
        <v>ACTUALIZADO AL :  08 DE ENERO DE 2016</v>
      </c>
      <c r="B6" s="136"/>
      <c r="C6" s="136"/>
      <c r="D6" s="137"/>
      <c r="E6" s="138"/>
      <c r="F6" s="138"/>
      <c r="G6" s="138"/>
      <c r="H6" s="138"/>
      <c r="I6" s="138"/>
      <c r="J6" s="138"/>
      <c r="K6" s="139"/>
      <c r="L6" s="137"/>
      <c r="M6" s="137"/>
      <c r="N6" s="22"/>
    </row>
    <row r="7" spans="1:14">
      <c r="A7" s="22"/>
      <c r="B7" s="22"/>
      <c r="C7" s="128"/>
      <c r="D7" s="129"/>
      <c r="E7" s="129"/>
      <c r="F7" s="129"/>
      <c r="G7" s="130"/>
      <c r="H7" s="132"/>
      <c r="I7" s="132"/>
      <c r="J7" s="132"/>
      <c r="K7" s="132"/>
      <c r="L7" s="132"/>
      <c r="M7" s="132"/>
      <c r="N7" s="22"/>
    </row>
    <row r="8" spans="1:14" ht="22.5">
      <c r="A8" s="91" t="s">
        <v>41</v>
      </c>
      <c r="B8" s="140" t="s">
        <v>42</v>
      </c>
      <c r="C8" s="140" t="s">
        <v>43</v>
      </c>
      <c r="D8" s="141" t="s">
        <v>664</v>
      </c>
      <c r="E8" s="140" t="s">
        <v>644</v>
      </c>
      <c r="F8" s="140" t="s">
        <v>645</v>
      </c>
      <c r="G8" s="140" t="s">
        <v>45</v>
      </c>
      <c r="H8" s="142" t="s">
        <v>665</v>
      </c>
      <c r="I8" s="142" t="s">
        <v>666</v>
      </c>
      <c r="J8" s="143" t="s">
        <v>667</v>
      </c>
      <c r="K8" s="142" t="s">
        <v>668</v>
      </c>
      <c r="L8" s="142" t="s">
        <v>669</v>
      </c>
      <c r="M8" s="143" t="s">
        <v>670</v>
      </c>
      <c r="N8" s="140" t="s">
        <v>671</v>
      </c>
    </row>
    <row r="9" spans="1:14" ht="60" customHeight="1">
      <c r="A9" s="144">
        <v>10</v>
      </c>
      <c r="B9" s="145" t="s">
        <v>51</v>
      </c>
      <c r="C9" s="146">
        <v>42394</v>
      </c>
      <c r="D9" s="144" t="s">
        <v>6</v>
      </c>
      <c r="E9" s="144">
        <v>839484</v>
      </c>
      <c r="F9" s="144"/>
      <c r="G9" s="160" t="s">
        <v>8212</v>
      </c>
      <c r="H9" s="147">
        <v>0</v>
      </c>
      <c r="I9" s="147">
        <v>7.29</v>
      </c>
      <c r="J9" s="147">
        <v>7.29</v>
      </c>
      <c r="K9" s="147">
        <v>0</v>
      </c>
      <c r="L9" s="147">
        <v>50.01</v>
      </c>
      <c r="M9" s="147">
        <v>50.01</v>
      </c>
      <c r="N9" s="148" t="s">
        <v>1324</v>
      </c>
    </row>
    <row r="10" spans="1:14" ht="60" customHeight="1">
      <c r="A10" s="144">
        <v>10</v>
      </c>
      <c r="B10" s="145" t="s">
        <v>51</v>
      </c>
      <c r="C10" s="146">
        <v>42611</v>
      </c>
      <c r="D10" s="144" t="s">
        <v>3</v>
      </c>
      <c r="E10" s="144">
        <v>1413150</v>
      </c>
      <c r="F10" s="144"/>
      <c r="G10" s="160" t="s">
        <v>8611</v>
      </c>
      <c r="H10" s="147">
        <v>0</v>
      </c>
      <c r="I10" s="147">
        <v>3500</v>
      </c>
      <c r="J10" s="147">
        <v>3500</v>
      </c>
      <c r="K10" s="147">
        <v>0</v>
      </c>
      <c r="L10" s="147">
        <v>24010</v>
      </c>
      <c r="M10" s="147">
        <v>24010</v>
      </c>
      <c r="N10" s="148" t="s">
        <v>1324</v>
      </c>
    </row>
    <row r="11" spans="1:14" ht="60" customHeight="1">
      <c r="A11" s="144">
        <v>10</v>
      </c>
      <c r="B11" s="145" t="s">
        <v>51</v>
      </c>
      <c r="C11" s="146">
        <v>42703</v>
      </c>
      <c r="D11" s="144" t="s">
        <v>3</v>
      </c>
      <c r="E11" s="144">
        <v>1444893</v>
      </c>
      <c r="F11" s="144"/>
      <c r="G11" s="160" t="s">
        <v>10081</v>
      </c>
      <c r="H11" s="147">
        <v>0</v>
      </c>
      <c r="I11" s="147">
        <v>23.38</v>
      </c>
      <c r="J11" s="147">
        <v>23.38</v>
      </c>
      <c r="K11" s="147">
        <v>0</v>
      </c>
      <c r="L11" s="147">
        <v>160.38999999999999</v>
      </c>
      <c r="M11" s="147">
        <v>160.38999999999999</v>
      </c>
      <c r="N11" s="148" t="s">
        <v>1324</v>
      </c>
    </row>
    <row r="12" spans="1:14" ht="60" customHeight="1">
      <c r="A12" s="144">
        <v>15</v>
      </c>
      <c r="B12" s="145" t="s">
        <v>52</v>
      </c>
      <c r="C12" s="146">
        <v>42640</v>
      </c>
      <c r="D12" s="144" t="s">
        <v>11</v>
      </c>
      <c r="E12" s="144">
        <v>864739</v>
      </c>
      <c r="F12" s="144"/>
      <c r="G12" s="160" t="s">
        <v>8672</v>
      </c>
      <c r="H12" s="147">
        <v>7.29</v>
      </c>
      <c r="I12" s="147">
        <v>0</v>
      </c>
      <c r="J12" s="147">
        <v>7.29</v>
      </c>
      <c r="K12" s="147">
        <v>50.01</v>
      </c>
      <c r="L12" s="147">
        <v>0</v>
      </c>
      <c r="M12" s="147">
        <v>50.01</v>
      </c>
      <c r="N12" s="148" t="s">
        <v>1324</v>
      </c>
    </row>
    <row r="13" spans="1:14" ht="60" customHeight="1">
      <c r="A13" s="144">
        <v>16</v>
      </c>
      <c r="B13" s="145" t="s">
        <v>53</v>
      </c>
      <c r="C13" s="146">
        <v>42667</v>
      </c>
      <c r="D13" s="144" t="s">
        <v>11</v>
      </c>
      <c r="E13" s="144">
        <v>867942</v>
      </c>
      <c r="F13" s="144"/>
      <c r="G13" s="160" t="s">
        <v>8857</v>
      </c>
      <c r="H13" s="147">
        <v>7.29</v>
      </c>
      <c r="I13" s="147">
        <v>0</v>
      </c>
      <c r="J13" s="147">
        <v>7.29</v>
      </c>
      <c r="K13" s="147">
        <v>50.01</v>
      </c>
      <c r="L13" s="147">
        <v>0</v>
      </c>
      <c r="M13" s="147">
        <v>50.01</v>
      </c>
      <c r="N13" s="148" t="s">
        <v>1324</v>
      </c>
    </row>
    <row r="14" spans="1:14" ht="60" customHeight="1">
      <c r="A14" s="144">
        <v>35</v>
      </c>
      <c r="B14" s="145" t="s">
        <v>8296</v>
      </c>
      <c r="C14" s="146">
        <v>42433</v>
      </c>
      <c r="D14" s="144" t="s">
        <v>6</v>
      </c>
      <c r="E14" s="144">
        <v>843912</v>
      </c>
      <c r="F14" s="144"/>
      <c r="G14" s="160" t="s">
        <v>8297</v>
      </c>
      <c r="H14" s="147">
        <v>0</v>
      </c>
      <c r="I14" s="147">
        <v>259493.35</v>
      </c>
      <c r="J14" s="147">
        <v>259493.35</v>
      </c>
      <c r="K14" s="147">
        <v>0</v>
      </c>
      <c r="L14" s="147">
        <v>1780124.38</v>
      </c>
      <c r="M14" s="147">
        <v>1780124.38</v>
      </c>
      <c r="N14" s="148" t="s">
        <v>1324</v>
      </c>
    </row>
    <row r="15" spans="1:14" ht="60" customHeight="1">
      <c r="A15" s="144">
        <v>46</v>
      </c>
      <c r="B15" s="145" t="s">
        <v>8420</v>
      </c>
      <c r="C15" s="146">
        <v>42493</v>
      </c>
      <c r="D15" s="144" t="s">
        <v>3</v>
      </c>
      <c r="E15" s="144">
        <v>1375031</v>
      </c>
      <c r="F15" s="144"/>
      <c r="G15" s="160" t="s">
        <v>8421</v>
      </c>
      <c r="H15" s="147">
        <v>0</v>
      </c>
      <c r="I15" s="147">
        <v>453</v>
      </c>
      <c r="J15" s="147">
        <v>453</v>
      </c>
      <c r="K15" s="147">
        <v>0</v>
      </c>
      <c r="L15" s="147">
        <v>3107.58</v>
      </c>
      <c r="M15" s="147">
        <v>3107.58</v>
      </c>
      <c r="N15" s="148" t="s">
        <v>1324</v>
      </c>
    </row>
    <row r="16" spans="1:14" ht="60" customHeight="1">
      <c r="A16" s="144">
        <v>47</v>
      </c>
      <c r="B16" s="145" t="s">
        <v>8838</v>
      </c>
      <c r="C16" s="146">
        <v>42734</v>
      </c>
      <c r="D16" s="144" t="s">
        <v>11</v>
      </c>
      <c r="E16" s="144">
        <v>346564</v>
      </c>
      <c r="F16" s="144"/>
      <c r="G16" s="160" t="s">
        <v>29468</v>
      </c>
      <c r="H16" s="147">
        <v>7.29</v>
      </c>
      <c r="I16" s="147">
        <v>0</v>
      </c>
      <c r="J16" s="147">
        <v>7.29</v>
      </c>
      <c r="K16" s="147">
        <v>50.01</v>
      </c>
      <c r="L16" s="147">
        <v>0</v>
      </c>
      <c r="M16" s="147">
        <v>50.01</v>
      </c>
      <c r="N16" s="148" t="s">
        <v>1324</v>
      </c>
    </row>
    <row r="17" spans="1:14" ht="60" customHeight="1">
      <c r="A17" s="144">
        <v>52</v>
      </c>
      <c r="B17" s="145" t="s">
        <v>8844</v>
      </c>
      <c r="C17" s="146">
        <v>42664</v>
      </c>
      <c r="D17" s="144" t="s">
        <v>1303</v>
      </c>
      <c r="E17" s="144">
        <v>912</v>
      </c>
      <c r="F17" s="144"/>
      <c r="G17" s="160" t="s">
        <v>8845</v>
      </c>
      <c r="H17" s="147">
        <v>266.94</v>
      </c>
      <c r="I17" s="147">
        <v>0</v>
      </c>
      <c r="J17" s="147">
        <v>266.94</v>
      </c>
      <c r="K17" s="147">
        <v>1831.21</v>
      </c>
      <c r="L17" s="147">
        <v>0</v>
      </c>
      <c r="M17" s="147">
        <v>1831.21</v>
      </c>
      <c r="N17" s="148" t="s">
        <v>1324</v>
      </c>
    </row>
    <row r="18" spans="1:14" ht="60" customHeight="1">
      <c r="A18" s="144">
        <v>52</v>
      </c>
      <c r="B18" s="145" t="s">
        <v>64</v>
      </c>
      <c r="C18" s="146">
        <v>42711</v>
      </c>
      <c r="D18" s="144" t="s">
        <v>6</v>
      </c>
      <c r="E18" s="144">
        <v>329773</v>
      </c>
      <c r="F18" s="144"/>
      <c r="G18" s="160" t="s">
        <v>29318</v>
      </c>
      <c r="H18" s="147">
        <v>0</v>
      </c>
      <c r="I18" s="147">
        <v>558227.69999999995</v>
      </c>
      <c r="J18" s="147">
        <v>558227.69999999995</v>
      </c>
      <c r="K18" s="147">
        <v>0</v>
      </c>
      <c r="L18" s="147">
        <v>3829442.02</v>
      </c>
      <c r="M18" s="147">
        <v>3829442.02</v>
      </c>
      <c r="N18" s="148" t="s">
        <v>1324</v>
      </c>
    </row>
    <row r="19" spans="1:14" ht="60" customHeight="1">
      <c r="A19" s="144">
        <v>52</v>
      </c>
      <c r="B19" s="145" t="s">
        <v>64</v>
      </c>
      <c r="C19" s="146">
        <v>42711</v>
      </c>
      <c r="D19" s="144" t="s">
        <v>6</v>
      </c>
      <c r="E19" s="144">
        <v>329775</v>
      </c>
      <c r="F19" s="144"/>
      <c r="G19" s="160" t="s">
        <v>29321</v>
      </c>
      <c r="H19" s="147">
        <v>0</v>
      </c>
      <c r="I19" s="147">
        <v>239240.44</v>
      </c>
      <c r="J19" s="147">
        <v>239240.44</v>
      </c>
      <c r="K19" s="147">
        <v>0</v>
      </c>
      <c r="L19" s="147">
        <v>1641189.42</v>
      </c>
      <c r="M19" s="147">
        <v>1641189.42</v>
      </c>
      <c r="N19" s="148" t="s">
        <v>1324</v>
      </c>
    </row>
    <row r="20" spans="1:14" ht="60" customHeight="1">
      <c r="A20" s="144">
        <v>52</v>
      </c>
      <c r="B20" s="145" t="s">
        <v>64</v>
      </c>
      <c r="C20" s="146">
        <v>42725</v>
      </c>
      <c r="D20" s="144" t="s">
        <v>11</v>
      </c>
      <c r="E20" s="144">
        <v>339893</v>
      </c>
      <c r="F20" s="144"/>
      <c r="G20" s="160" t="s">
        <v>29438</v>
      </c>
      <c r="H20" s="147">
        <v>7.29</v>
      </c>
      <c r="I20" s="147">
        <v>0</v>
      </c>
      <c r="J20" s="147">
        <v>7.29</v>
      </c>
      <c r="K20" s="147">
        <v>50.01</v>
      </c>
      <c r="L20" s="147">
        <v>0</v>
      </c>
      <c r="M20" s="147">
        <v>50.01</v>
      </c>
      <c r="N20" s="148" t="s">
        <v>1324</v>
      </c>
    </row>
    <row r="21" spans="1:14" ht="60" customHeight="1">
      <c r="A21" s="144">
        <v>52</v>
      </c>
      <c r="B21" s="145" t="s">
        <v>64</v>
      </c>
      <c r="C21" s="146">
        <v>42725</v>
      </c>
      <c r="D21" s="144" t="s">
        <v>11</v>
      </c>
      <c r="E21" s="144">
        <v>339894</v>
      </c>
      <c r="F21" s="144"/>
      <c r="G21" s="160" t="s">
        <v>29439</v>
      </c>
      <c r="H21" s="147">
        <v>7.29</v>
      </c>
      <c r="I21" s="147">
        <v>0</v>
      </c>
      <c r="J21" s="147">
        <v>7.29</v>
      </c>
      <c r="K21" s="147">
        <v>50.01</v>
      </c>
      <c r="L21" s="147">
        <v>0</v>
      </c>
      <c r="M21" s="147">
        <v>50.01</v>
      </c>
      <c r="N21" s="148" t="s">
        <v>1324</v>
      </c>
    </row>
    <row r="22" spans="1:14" ht="60" customHeight="1">
      <c r="A22" s="144">
        <v>52</v>
      </c>
      <c r="B22" s="145" t="s">
        <v>64</v>
      </c>
      <c r="C22" s="146">
        <v>42725</v>
      </c>
      <c r="D22" s="144" t="s">
        <v>6</v>
      </c>
      <c r="E22" s="144">
        <v>339894</v>
      </c>
      <c r="F22" s="144"/>
      <c r="G22" s="160" t="s">
        <v>29432</v>
      </c>
      <c r="H22" s="147">
        <v>0</v>
      </c>
      <c r="I22" s="147">
        <v>324201.38</v>
      </c>
      <c r="J22" s="147">
        <v>324201.38</v>
      </c>
      <c r="K22" s="147">
        <v>0</v>
      </c>
      <c r="L22" s="147">
        <v>2224021.4700000002</v>
      </c>
      <c r="M22" s="147">
        <v>2224021.4700000002</v>
      </c>
      <c r="N22" s="148" t="s">
        <v>1324</v>
      </c>
    </row>
    <row r="23" spans="1:14" ht="60" customHeight="1">
      <c r="A23" s="144">
        <v>52</v>
      </c>
      <c r="B23" s="145" t="s">
        <v>64</v>
      </c>
      <c r="C23" s="146">
        <v>42725</v>
      </c>
      <c r="D23" s="144" t="s">
        <v>6</v>
      </c>
      <c r="E23" s="144">
        <v>339893</v>
      </c>
      <c r="F23" s="144"/>
      <c r="G23" s="160" t="s">
        <v>29433</v>
      </c>
      <c r="H23" s="147">
        <v>0</v>
      </c>
      <c r="I23" s="147">
        <v>756469.89</v>
      </c>
      <c r="J23" s="147">
        <v>756469.89</v>
      </c>
      <c r="K23" s="147">
        <v>0</v>
      </c>
      <c r="L23" s="147">
        <v>5189383.45</v>
      </c>
      <c r="M23" s="147">
        <v>5189383.45</v>
      </c>
      <c r="N23" s="148" t="s">
        <v>1324</v>
      </c>
    </row>
    <row r="24" spans="1:14" ht="60" customHeight="1">
      <c r="A24" s="144">
        <v>66</v>
      </c>
      <c r="B24" s="145" t="s">
        <v>65</v>
      </c>
      <c r="C24" s="146">
        <v>42704</v>
      </c>
      <c r="D24" s="144" t="s">
        <v>11</v>
      </c>
      <c r="E24" s="144">
        <v>324743</v>
      </c>
      <c r="F24" s="144"/>
      <c r="G24" s="160" t="s">
        <v>10090</v>
      </c>
      <c r="H24" s="147">
        <v>7.29</v>
      </c>
      <c r="I24" s="147">
        <v>0</v>
      </c>
      <c r="J24" s="147">
        <v>7.29</v>
      </c>
      <c r="K24" s="147">
        <v>50.01</v>
      </c>
      <c r="L24" s="147">
        <v>0</v>
      </c>
      <c r="M24" s="147">
        <v>50.01</v>
      </c>
      <c r="N24" s="148" t="s">
        <v>1324</v>
      </c>
    </row>
    <row r="25" spans="1:14" ht="60" customHeight="1">
      <c r="A25" s="144">
        <v>66</v>
      </c>
      <c r="B25" s="145" t="s">
        <v>65</v>
      </c>
      <c r="C25" s="146">
        <v>42704</v>
      </c>
      <c r="D25" s="144" t="s">
        <v>11</v>
      </c>
      <c r="E25" s="144">
        <v>324745</v>
      </c>
      <c r="F25" s="144"/>
      <c r="G25" s="160" t="s">
        <v>10091</v>
      </c>
      <c r="H25" s="147">
        <v>7.29</v>
      </c>
      <c r="I25" s="147">
        <v>0</v>
      </c>
      <c r="J25" s="147">
        <v>7.29</v>
      </c>
      <c r="K25" s="147">
        <v>50.01</v>
      </c>
      <c r="L25" s="147">
        <v>0</v>
      </c>
      <c r="M25" s="147">
        <v>50.01</v>
      </c>
      <c r="N25" s="148" t="s">
        <v>1324</v>
      </c>
    </row>
    <row r="26" spans="1:14" ht="60" customHeight="1">
      <c r="A26" s="144">
        <v>66</v>
      </c>
      <c r="B26" s="145" t="s">
        <v>65</v>
      </c>
      <c r="C26" s="146">
        <v>42704</v>
      </c>
      <c r="D26" s="144" t="s">
        <v>6</v>
      </c>
      <c r="E26" s="144">
        <v>324745</v>
      </c>
      <c r="F26" s="144"/>
      <c r="G26" s="160" t="s">
        <v>10087</v>
      </c>
      <c r="H26" s="147">
        <v>0</v>
      </c>
      <c r="I26" s="147">
        <v>359655.6</v>
      </c>
      <c r="J26" s="147">
        <v>359655.6</v>
      </c>
      <c r="K26" s="147">
        <v>0</v>
      </c>
      <c r="L26" s="147">
        <v>2467237.42</v>
      </c>
      <c r="M26" s="147">
        <v>2467237.42</v>
      </c>
      <c r="N26" s="148" t="s">
        <v>1324</v>
      </c>
    </row>
    <row r="27" spans="1:14" ht="60" customHeight="1">
      <c r="A27" s="144">
        <v>66</v>
      </c>
      <c r="B27" s="145" t="s">
        <v>65</v>
      </c>
      <c r="C27" s="146">
        <v>42704</v>
      </c>
      <c r="D27" s="144" t="s">
        <v>6</v>
      </c>
      <c r="E27" s="144">
        <v>324743</v>
      </c>
      <c r="F27" s="144"/>
      <c r="G27" s="160" t="s">
        <v>10088</v>
      </c>
      <c r="H27" s="147">
        <v>0</v>
      </c>
      <c r="I27" s="147">
        <v>1438622.4</v>
      </c>
      <c r="J27" s="147">
        <v>1438622.4</v>
      </c>
      <c r="K27" s="147">
        <v>0</v>
      </c>
      <c r="L27" s="147">
        <v>9868949.6600000001</v>
      </c>
      <c r="M27" s="147">
        <v>9868949.6600000001</v>
      </c>
      <c r="N27" s="148" t="s">
        <v>1324</v>
      </c>
    </row>
    <row r="28" spans="1:14" ht="60" customHeight="1">
      <c r="A28" s="144">
        <v>66</v>
      </c>
      <c r="B28" s="145" t="s">
        <v>65</v>
      </c>
      <c r="C28" s="146">
        <v>42717</v>
      </c>
      <c r="D28" s="144" t="s">
        <v>6</v>
      </c>
      <c r="E28" s="144">
        <v>333979</v>
      </c>
      <c r="F28" s="144"/>
      <c r="G28" s="160" t="s">
        <v>29336</v>
      </c>
      <c r="H28" s="147">
        <v>0</v>
      </c>
      <c r="I28" s="147">
        <v>177354.7</v>
      </c>
      <c r="J28" s="147">
        <v>177354.7</v>
      </c>
      <c r="K28" s="147">
        <v>0</v>
      </c>
      <c r="L28" s="147">
        <v>1216653.24</v>
      </c>
      <c r="M28" s="147">
        <v>1216653.24</v>
      </c>
      <c r="N28" s="148" t="s">
        <v>1324</v>
      </c>
    </row>
    <row r="29" spans="1:14" ht="60" customHeight="1">
      <c r="A29" s="144">
        <v>66</v>
      </c>
      <c r="B29" s="145" t="s">
        <v>65</v>
      </c>
      <c r="C29" s="146">
        <v>42725</v>
      </c>
      <c r="D29" s="144" t="s">
        <v>11</v>
      </c>
      <c r="E29" s="144">
        <v>874234</v>
      </c>
      <c r="F29" s="144"/>
      <c r="G29" s="160" t="s">
        <v>29442</v>
      </c>
      <c r="H29" s="147">
        <v>7.29</v>
      </c>
      <c r="I29" s="147">
        <v>0</v>
      </c>
      <c r="J29" s="147">
        <v>7.29</v>
      </c>
      <c r="K29" s="147">
        <v>50.01</v>
      </c>
      <c r="L29" s="147">
        <v>0</v>
      </c>
      <c r="M29" s="147">
        <v>50.01</v>
      </c>
      <c r="N29" s="148" t="s">
        <v>1324</v>
      </c>
    </row>
    <row r="30" spans="1:14" ht="60" customHeight="1">
      <c r="A30" s="144">
        <v>66</v>
      </c>
      <c r="B30" s="145" t="s">
        <v>65</v>
      </c>
      <c r="C30" s="146">
        <v>42725</v>
      </c>
      <c r="D30" s="144" t="s">
        <v>6</v>
      </c>
      <c r="E30" s="144">
        <v>874234</v>
      </c>
      <c r="F30" s="144"/>
      <c r="G30" s="160" t="s">
        <v>29436</v>
      </c>
      <c r="H30" s="147">
        <v>0</v>
      </c>
      <c r="I30" s="147">
        <v>18000</v>
      </c>
      <c r="J30" s="147">
        <v>18000</v>
      </c>
      <c r="K30" s="147">
        <v>0</v>
      </c>
      <c r="L30" s="147">
        <v>123480</v>
      </c>
      <c r="M30" s="147">
        <v>123480</v>
      </c>
      <c r="N30" s="148" t="s">
        <v>1324</v>
      </c>
    </row>
    <row r="31" spans="1:14" ht="60" customHeight="1">
      <c r="A31" s="144">
        <v>66</v>
      </c>
      <c r="B31" s="145" t="s">
        <v>65</v>
      </c>
      <c r="C31" s="146">
        <v>42726</v>
      </c>
      <c r="D31" s="144" t="s">
        <v>11</v>
      </c>
      <c r="E31" s="144">
        <v>341656</v>
      </c>
      <c r="F31" s="144"/>
      <c r="G31" s="160" t="s">
        <v>29449</v>
      </c>
      <c r="H31" s="147">
        <v>7.29</v>
      </c>
      <c r="I31" s="147">
        <v>0</v>
      </c>
      <c r="J31" s="147">
        <v>7.29</v>
      </c>
      <c r="K31" s="147">
        <v>50.01</v>
      </c>
      <c r="L31" s="147">
        <v>0</v>
      </c>
      <c r="M31" s="147">
        <v>50.01</v>
      </c>
      <c r="N31" s="148" t="s">
        <v>1324</v>
      </c>
    </row>
    <row r="32" spans="1:14" ht="60" customHeight="1">
      <c r="A32" s="144">
        <v>66</v>
      </c>
      <c r="B32" s="145" t="s">
        <v>65</v>
      </c>
      <c r="C32" s="146">
        <v>42726</v>
      </c>
      <c r="D32" s="144" t="s">
        <v>6</v>
      </c>
      <c r="E32" s="144">
        <v>341656</v>
      </c>
      <c r="F32" s="144"/>
      <c r="G32" s="160" t="s">
        <v>29446</v>
      </c>
      <c r="H32" s="147">
        <v>0</v>
      </c>
      <c r="I32" s="147">
        <v>1014774.7</v>
      </c>
      <c r="J32" s="147">
        <v>1014774.7</v>
      </c>
      <c r="K32" s="147">
        <v>0</v>
      </c>
      <c r="L32" s="147">
        <v>6961354.4400000004</v>
      </c>
      <c r="M32" s="147">
        <v>6961354.4400000004</v>
      </c>
      <c r="N32" s="148" t="s">
        <v>1324</v>
      </c>
    </row>
    <row r="33" spans="1:14" ht="60" customHeight="1">
      <c r="A33" s="144">
        <v>70</v>
      </c>
      <c r="B33" s="145" t="s">
        <v>66</v>
      </c>
      <c r="C33" s="146">
        <v>42713</v>
      </c>
      <c r="D33" s="144" t="s">
        <v>11</v>
      </c>
      <c r="E33" s="144">
        <v>331753</v>
      </c>
      <c r="F33" s="144"/>
      <c r="G33" s="160" t="s">
        <v>29329</v>
      </c>
      <c r="H33" s="147">
        <v>7.29</v>
      </c>
      <c r="I33" s="147">
        <v>0</v>
      </c>
      <c r="J33" s="147">
        <v>7.29</v>
      </c>
      <c r="K33" s="147">
        <v>50.01</v>
      </c>
      <c r="L33" s="147">
        <v>0</v>
      </c>
      <c r="M33" s="147">
        <v>50.01</v>
      </c>
      <c r="N33" s="148" t="s">
        <v>1324</v>
      </c>
    </row>
    <row r="34" spans="1:14" ht="60" customHeight="1">
      <c r="A34" s="144">
        <v>70</v>
      </c>
      <c r="B34" s="145" t="s">
        <v>66</v>
      </c>
      <c r="C34" s="146">
        <v>42713</v>
      </c>
      <c r="D34" s="144" t="s">
        <v>11</v>
      </c>
      <c r="E34" s="144">
        <v>331752</v>
      </c>
      <c r="F34" s="144"/>
      <c r="G34" s="160" t="s">
        <v>29330</v>
      </c>
      <c r="H34" s="147">
        <v>7.29</v>
      </c>
      <c r="I34" s="147">
        <v>0</v>
      </c>
      <c r="J34" s="147">
        <v>7.29</v>
      </c>
      <c r="K34" s="147">
        <v>50.01</v>
      </c>
      <c r="L34" s="147">
        <v>0</v>
      </c>
      <c r="M34" s="147">
        <v>50.01</v>
      </c>
      <c r="N34" s="148" t="s">
        <v>1324</v>
      </c>
    </row>
    <row r="35" spans="1:14" ht="60" customHeight="1">
      <c r="A35" s="144">
        <v>70</v>
      </c>
      <c r="B35" s="145" t="s">
        <v>66</v>
      </c>
      <c r="C35" s="146">
        <v>42713</v>
      </c>
      <c r="D35" s="144" t="s">
        <v>6</v>
      </c>
      <c r="E35" s="144">
        <v>331753</v>
      </c>
      <c r="F35" s="144"/>
      <c r="G35" s="160" t="s">
        <v>29325</v>
      </c>
      <c r="H35" s="147">
        <v>0</v>
      </c>
      <c r="I35" s="147">
        <v>165300</v>
      </c>
      <c r="J35" s="147">
        <v>165300</v>
      </c>
      <c r="K35" s="147">
        <v>0</v>
      </c>
      <c r="L35" s="147">
        <v>1133958</v>
      </c>
      <c r="M35" s="147">
        <v>1133958</v>
      </c>
      <c r="N35" s="148" t="s">
        <v>1324</v>
      </c>
    </row>
    <row r="36" spans="1:14" ht="60" customHeight="1">
      <c r="A36" s="144">
        <v>70</v>
      </c>
      <c r="B36" s="145" t="s">
        <v>66</v>
      </c>
      <c r="C36" s="146">
        <v>42713</v>
      </c>
      <c r="D36" s="144" t="s">
        <v>6</v>
      </c>
      <c r="E36" s="144">
        <v>331752</v>
      </c>
      <c r="F36" s="144"/>
      <c r="G36" s="160" t="s">
        <v>29326</v>
      </c>
      <c r="H36" s="147">
        <v>0</v>
      </c>
      <c r="I36" s="147">
        <v>385700</v>
      </c>
      <c r="J36" s="147">
        <v>385700</v>
      </c>
      <c r="K36" s="147">
        <v>0</v>
      </c>
      <c r="L36" s="147">
        <v>2645902</v>
      </c>
      <c r="M36" s="147">
        <v>2645902</v>
      </c>
      <c r="N36" s="148" t="s">
        <v>1324</v>
      </c>
    </row>
    <row r="37" spans="1:14" ht="60" customHeight="1">
      <c r="A37" s="144">
        <v>70</v>
      </c>
      <c r="B37" s="145" t="s">
        <v>66</v>
      </c>
      <c r="C37" s="146">
        <v>42726</v>
      </c>
      <c r="D37" s="144" t="s">
        <v>11</v>
      </c>
      <c r="E37" s="144">
        <v>341660</v>
      </c>
      <c r="F37" s="144"/>
      <c r="G37" s="160" t="s">
        <v>29450</v>
      </c>
      <c r="H37" s="147">
        <v>7.29</v>
      </c>
      <c r="I37" s="147">
        <v>0</v>
      </c>
      <c r="J37" s="147">
        <v>7.29</v>
      </c>
      <c r="K37" s="147">
        <v>50.01</v>
      </c>
      <c r="L37" s="147">
        <v>0</v>
      </c>
      <c r="M37" s="147">
        <v>50.01</v>
      </c>
      <c r="N37" s="148" t="s">
        <v>1324</v>
      </c>
    </row>
    <row r="38" spans="1:14" ht="60" customHeight="1">
      <c r="A38" s="144">
        <v>70</v>
      </c>
      <c r="B38" s="145" t="s">
        <v>66</v>
      </c>
      <c r="C38" s="146">
        <v>42726</v>
      </c>
      <c r="D38" s="144" t="s">
        <v>6</v>
      </c>
      <c r="E38" s="144">
        <v>341660</v>
      </c>
      <c r="F38" s="144"/>
      <c r="G38" s="160" t="s">
        <v>29445</v>
      </c>
      <c r="H38" s="147">
        <v>0</v>
      </c>
      <c r="I38" s="147">
        <v>227312.25</v>
      </c>
      <c r="J38" s="147">
        <v>227312.25</v>
      </c>
      <c r="K38" s="147">
        <v>0</v>
      </c>
      <c r="L38" s="147">
        <v>1559362.04</v>
      </c>
      <c r="M38" s="147">
        <v>1559362.04</v>
      </c>
      <c r="N38" s="148" t="s">
        <v>1324</v>
      </c>
    </row>
    <row r="39" spans="1:14" ht="60" customHeight="1">
      <c r="A39" s="144">
        <v>76</v>
      </c>
      <c r="B39" s="145" t="s">
        <v>8381</v>
      </c>
      <c r="C39" s="146">
        <v>42471</v>
      </c>
      <c r="D39" s="144" t="s">
        <v>6</v>
      </c>
      <c r="E39" s="144">
        <v>847793</v>
      </c>
      <c r="F39" s="144"/>
      <c r="G39" s="160" t="s">
        <v>8382</v>
      </c>
      <c r="H39" s="147">
        <v>0</v>
      </c>
      <c r="I39" s="147">
        <v>141156.26999999999</v>
      </c>
      <c r="J39" s="147">
        <v>141156.26999999999</v>
      </c>
      <c r="K39" s="147">
        <v>0</v>
      </c>
      <c r="L39" s="147">
        <v>968332.01</v>
      </c>
      <c r="M39" s="147">
        <v>968332.01</v>
      </c>
      <c r="N39" s="148" t="s">
        <v>1324</v>
      </c>
    </row>
    <row r="40" spans="1:14" ht="60" customHeight="1">
      <c r="A40" s="144">
        <v>78</v>
      </c>
      <c r="B40" s="145" t="s">
        <v>68</v>
      </c>
      <c r="C40" s="146">
        <v>42493</v>
      </c>
      <c r="D40" s="144" t="s">
        <v>11</v>
      </c>
      <c r="E40" s="144">
        <v>850110</v>
      </c>
      <c r="F40" s="144"/>
      <c r="G40" s="160" t="s">
        <v>8424</v>
      </c>
      <c r="H40" s="147">
        <v>7.29</v>
      </c>
      <c r="I40" s="147">
        <v>0</v>
      </c>
      <c r="J40" s="147">
        <v>7.29</v>
      </c>
      <c r="K40" s="147">
        <v>50.01</v>
      </c>
      <c r="L40" s="147">
        <v>0</v>
      </c>
      <c r="M40" s="147">
        <v>50.01</v>
      </c>
      <c r="N40" s="148" t="s">
        <v>1324</v>
      </c>
    </row>
    <row r="41" spans="1:14" ht="60" customHeight="1">
      <c r="A41" s="144">
        <v>78</v>
      </c>
      <c r="B41" s="145" t="s">
        <v>1295</v>
      </c>
      <c r="C41" s="146">
        <v>42493</v>
      </c>
      <c r="D41" s="144" t="s">
        <v>6</v>
      </c>
      <c r="E41" s="144">
        <v>850110</v>
      </c>
      <c r="F41" s="144"/>
      <c r="G41" s="160" t="s">
        <v>8419</v>
      </c>
      <c r="H41" s="147">
        <v>0</v>
      </c>
      <c r="I41" s="147">
        <v>160000</v>
      </c>
      <c r="J41" s="147">
        <v>160000</v>
      </c>
      <c r="K41" s="147">
        <v>0</v>
      </c>
      <c r="L41" s="147">
        <v>1097600</v>
      </c>
      <c r="M41" s="147">
        <v>1097600</v>
      </c>
      <c r="N41" s="148" t="s">
        <v>1324</v>
      </c>
    </row>
    <row r="42" spans="1:14" ht="60" customHeight="1">
      <c r="A42" s="144">
        <v>78</v>
      </c>
      <c r="B42" s="145" t="s">
        <v>68</v>
      </c>
      <c r="C42" s="146">
        <v>42649</v>
      </c>
      <c r="D42" s="144" t="s">
        <v>11</v>
      </c>
      <c r="E42" s="144">
        <v>286116</v>
      </c>
      <c r="F42" s="144"/>
      <c r="G42" s="160" t="s">
        <v>8809</v>
      </c>
      <c r="H42" s="147">
        <v>7.29</v>
      </c>
      <c r="I42" s="147">
        <v>0</v>
      </c>
      <c r="J42" s="147">
        <v>7.29</v>
      </c>
      <c r="K42" s="147">
        <v>50.01</v>
      </c>
      <c r="L42" s="147">
        <v>0</v>
      </c>
      <c r="M42" s="147">
        <v>50.01</v>
      </c>
      <c r="N42" s="148" t="s">
        <v>1324</v>
      </c>
    </row>
    <row r="43" spans="1:14" ht="60" customHeight="1">
      <c r="A43" s="144">
        <v>78</v>
      </c>
      <c r="B43" s="145" t="s">
        <v>68</v>
      </c>
      <c r="C43" s="146">
        <v>42649</v>
      </c>
      <c r="D43" s="144" t="s">
        <v>11</v>
      </c>
      <c r="E43" s="144">
        <v>286115</v>
      </c>
      <c r="F43" s="144"/>
      <c r="G43" s="160" t="s">
        <v>8810</v>
      </c>
      <c r="H43" s="147">
        <v>7.29</v>
      </c>
      <c r="I43" s="147">
        <v>0</v>
      </c>
      <c r="J43" s="147">
        <v>7.29</v>
      </c>
      <c r="K43" s="147">
        <v>50.01</v>
      </c>
      <c r="L43" s="147">
        <v>0</v>
      </c>
      <c r="M43" s="147">
        <v>50.01</v>
      </c>
      <c r="N43" s="148" t="s">
        <v>1324</v>
      </c>
    </row>
    <row r="44" spans="1:14" ht="60" customHeight="1">
      <c r="A44" s="144">
        <v>78</v>
      </c>
      <c r="B44" s="145" t="s">
        <v>68</v>
      </c>
      <c r="C44" s="146">
        <v>42649</v>
      </c>
      <c r="D44" s="144" t="s">
        <v>6</v>
      </c>
      <c r="E44" s="144">
        <v>286116</v>
      </c>
      <c r="F44" s="144"/>
      <c r="G44" s="160" t="s">
        <v>8807</v>
      </c>
      <c r="H44" s="147">
        <v>0</v>
      </c>
      <c r="I44" s="147">
        <v>1500000</v>
      </c>
      <c r="J44" s="147">
        <v>1500000</v>
      </c>
      <c r="K44" s="147">
        <v>0</v>
      </c>
      <c r="L44" s="147">
        <v>10290000</v>
      </c>
      <c r="M44" s="147">
        <v>10290000</v>
      </c>
      <c r="N44" s="148" t="s">
        <v>1324</v>
      </c>
    </row>
    <row r="45" spans="1:14" ht="60" customHeight="1">
      <c r="A45" s="144">
        <v>78</v>
      </c>
      <c r="B45" s="145" t="s">
        <v>68</v>
      </c>
      <c r="C45" s="146">
        <v>42649</v>
      </c>
      <c r="D45" s="144" t="s">
        <v>6</v>
      </c>
      <c r="E45" s="144">
        <v>286115</v>
      </c>
      <c r="F45" s="144"/>
      <c r="G45" s="160" t="s">
        <v>8808</v>
      </c>
      <c r="H45" s="147">
        <v>0</v>
      </c>
      <c r="I45" s="147">
        <v>3500000</v>
      </c>
      <c r="J45" s="147">
        <v>3500000</v>
      </c>
      <c r="K45" s="147">
        <v>0</v>
      </c>
      <c r="L45" s="147">
        <v>24010000</v>
      </c>
      <c r="M45" s="147">
        <v>24010000</v>
      </c>
      <c r="N45" s="148" t="s">
        <v>1324</v>
      </c>
    </row>
    <row r="46" spans="1:14" ht="60" customHeight="1">
      <c r="A46" s="144">
        <v>78</v>
      </c>
      <c r="B46" s="145" t="s">
        <v>68</v>
      </c>
      <c r="C46" s="146">
        <v>42724</v>
      </c>
      <c r="D46" s="144" t="s">
        <v>11</v>
      </c>
      <c r="E46" s="144">
        <v>339470</v>
      </c>
      <c r="F46" s="144"/>
      <c r="G46" s="160" t="s">
        <v>29426</v>
      </c>
      <c r="H46" s="147">
        <v>7.29</v>
      </c>
      <c r="I46" s="147">
        <v>0</v>
      </c>
      <c r="J46" s="147">
        <v>7.29</v>
      </c>
      <c r="K46" s="147">
        <v>50.01</v>
      </c>
      <c r="L46" s="147">
        <v>0</v>
      </c>
      <c r="M46" s="147">
        <v>50.01</v>
      </c>
      <c r="N46" s="148" t="s">
        <v>1324</v>
      </c>
    </row>
    <row r="47" spans="1:14" ht="60" customHeight="1">
      <c r="A47" s="144">
        <v>78</v>
      </c>
      <c r="B47" s="145" t="s">
        <v>68</v>
      </c>
      <c r="C47" s="146">
        <v>42724</v>
      </c>
      <c r="D47" s="144" t="s">
        <v>11</v>
      </c>
      <c r="E47" s="144">
        <v>339469</v>
      </c>
      <c r="F47" s="144"/>
      <c r="G47" s="160" t="s">
        <v>29427</v>
      </c>
      <c r="H47" s="147">
        <v>7.29</v>
      </c>
      <c r="I47" s="147">
        <v>0</v>
      </c>
      <c r="J47" s="147">
        <v>7.29</v>
      </c>
      <c r="K47" s="147">
        <v>50.01</v>
      </c>
      <c r="L47" s="147">
        <v>0</v>
      </c>
      <c r="M47" s="147">
        <v>50.01</v>
      </c>
      <c r="N47" s="148" t="s">
        <v>1324</v>
      </c>
    </row>
    <row r="48" spans="1:14" ht="60" customHeight="1">
      <c r="A48" s="144">
        <v>78</v>
      </c>
      <c r="B48" s="145" t="s">
        <v>68</v>
      </c>
      <c r="C48" s="146">
        <v>42724</v>
      </c>
      <c r="D48" s="144" t="s">
        <v>6</v>
      </c>
      <c r="E48" s="144">
        <v>339470</v>
      </c>
      <c r="F48" s="144"/>
      <c r="G48" s="160" t="s">
        <v>29407</v>
      </c>
      <c r="H48" s="147">
        <v>0</v>
      </c>
      <c r="I48" s="147">
        <v>126126.3</v>
      </c>
      <c r="J48" s="147">
        <v>126126.3</v>
      </c>
      <c r="K48" s="147">
        <v>0</v>
      </c>
      <c r="L48" s="147">
        <v>865226.42</v>
      </c>
      <c r="M48" s="147">
        <v>865226.42</v>
      </c>
      <c r="N48" s="148" t="s">
        <v>1324</v>
      </c>
    </row>
    <row r="49" spans="1:14" ht="60" customHeight="1">
      <c r="A49" s="144">
        <v>78</v>
      </c>
      <c r="B49" s="145" t="s">
        <v>68</v>
      </c>
      <c r="C49" s="146">
        <v>42724</v>
      </c>
      <c r="D49" s="144" t="s">
        <v>6</v>
      </c>
      <c r="E49" s="144">
        <v>339469</v>
      </c>
      <c r="F49" s="144"/>
      <c r="G49" s="160" t="s">
        <v>29408</v>
      </c>
      <c r="H49" s="147">
        <v>0</v>
      </c>
      <c r="I49" s="147">
        <v>294294.7</v>
      </c>
      <c r="J49" s="147">
        <v>294294.7</v>
      </c>
      <c r="K49" s="147">
        <v>0</v>
      </c>
      <c r="L49" s="147">
        <v>2018861.64</v>
      </c>
      <c r="M49" s="147">
        <v>2018861.64</v>
      </c>
      <c r="N49" s="148" t="s">
        <v>1324</v>
      </c>
    </row>
    <row r="50" spans="1:14" ht="60" customHeight="1">
      <c r="A50" s="144">
        <v>78</v>
      </c>
      <c r="B50" s="145" t="s">
        <v>68</v>
      </c>
      <c r="C50" s="146">
        <v>42725</v>
      </c>
      <c r="D50" s="144" t="s">
        <v>11</v>
      </c>
      <c r="E50" s="144">
        <v>874246</v>
      </c>
      <c r="F50" s="144"/>
      <c r="G50" s="160" t="s">
        <v>29441</v>
      </c>
      <c r="H50" s="147">
        <v>7.29</v>
      </c>
      <c r="I50" s="147">
        <v>0</v>
      </c>
      <c r="J50" s="147">
        <v>7.29</v>
      </c>
      <c r="K50" s="147">
        <v>50.01</v>
      </c>
      <c r="L50" s="147">
        <v>0</v>
      </c>
      <c r="M50" s="147">
        <v>50.01</v>
      </c>
      <c r="N50" s="148" t="s">
        <v>1324</v>
      </c>
    </row>
    <row r="51" spans="1:14" ht="60" customHeight="1">
      <c r="A51" s="144">
        <v>78</v>
      </c>
      <c r="B51" s="145" t="s">
        <v>68</v>
      </c>
      <c r="C51" s="146">
        <v>42725</v>
      </c>
      <c r="D51" s="144" t="s">
        <v>6</v>
      </c>
      <c r="E51" s="144">
        <v>874246</v>
      </c>
      <c r="F51" s="144"/>
      <c r="G51" s="160" t="s">
        <v>29435</v>
      </c>
      <c r="H51" s="147">
        <v>0</v>
      </c>
      <c r="I51" s="147">
        <v>1000000</v>
      </c>
      <c r="J51" s="147">
        <v>1000000</v>
      </c>
      <c r="K51" s="147">
        <v>0</v>
      </c>
      <c r="L51" s="147">
        <v>6860000</v>
      </c>
      <c r="M51" s="147">
        <v>6860000</v>
      </c>
      <c r="N51" s="148" t="s">
        <v>1324</v>
      </c>
    </row>
    <row r="52" spans="1:14" ht="60" customHeight="1">
      <c r="A52" s="144">
        <v>81</v>
      </c>
      <c r="B52" s="145" t="s">
        <v>29343</v>
      </c>
      <c r="C52" s="146">
        <v>42718</v>
      </c>
      <c r="D52" s="144" t="s">
        <v>11</v>
      </c>
      <c r="E52" s="144">
        <v>335048</v>
      </c>
      <c r="F52" s="144"/>
      <c r="G52" s="160" t="s">
        <v>29344</v>
      </c>
      <c r="H52" s="147">
        <v>7.29</v>
      </c>
      <c r="I52" s="147">
        <v>0</v>
      </c>
      <c r="J52" s="147">
        <v>7.29</v>
      </c>
      <c r="K52" s="147">
        <v>50.01</v>
      </c>
      <c r="L52" s="147">
        <v>0</v>
      </c>
      <c r="M52" s="147">
        <v>50.01</v>
      </c>
      <c r="N52" s="148" t="s">
        <v>1324</v>
      </c>
    </row>
    <row r="53" spans="1:14" ht="60" customHeight="1">
      <c r="A53" s="144">
        <v>81</v>
      </c>
      <c r="B53" s="145" t="s">
        <v>29343</v>
      </c>
      <c r="C53" s="146">
        <v>42718</v>
      </c>
      <c r="D53" s="144" t="s">
        <v>11</v>
      </c>
      <c r="E53" s="144">
        <v>335049</v>
      </c>
      <c r="F53" s="144"/>
      <c r="G53" s="160" t="s">
        <v>29345</v>
      </c>
      <c r="H53" s="147">
        <v>7.29</v>
      </c>
      <c r="I53" s="147">
        <v>0</v>
      </c>
      <c r="J53" s="147">
        <v>7.29</v>
      </c>
      <c r="K53" s="147">
        <v>50.01</v>
      </c>
      <c r="L53" s="147">
        <v>0</v>
      </c>
      <c r="M53" s="147">
        <v>50.01</v>
      </c>
      <c r="N53" s="148" t="s">
        <v>1324</v>
      </c>
    </row>
    <row r="54" spans="1:14" ht="60" customHeight="1">
      <c r="A54" s="144">
        <v>81</v>
      </c>
      <c r="B54" s="145" t="s">
        <v>29343</v>
      </c>
      <c r="C54" s="146">
        <v>42720</v>
      </c>
      <c r="D54" s="144" t="s">
        <v>11</v>
      </c>
      <c r="E54" s="144">
        <v>337298</v>
      </c>
      <c r="F54" s="144"/>
      <c r="G54" s="160" t="s">
        <v>29387</v>
      </c>
      <c r="H54" s="147">
        <v>7.29</v>
      </c>
      <c r="I54" s="147">
        <v>0</v>
      </c>
      <c r="J54" s="147">
        <v>7.29</v>
      </c>
      <c r="K54" s="147">
        <v>50.01</v>
      </c>
      <c r="L54" s="147">
        <v>0</v>
      </c>
      <c r="M54" s="147">
        <v>50.01</v>
      </c>
      <c r="N54" s="148" t="s">
        <v>1324</v>
      </c>
    </row>
    <row r="55" spans="1:14" ht="60" customHeight="1">
      <c r="A55" s="144">
        <v>81</v>
      </c>
      <c r="B55" s="145" t="s">
        <v>29343</v>
      </c>
      <c r="C55" s="146">
        <v>42720</v>
      </c>
      <c r="D55" s="144" t="s">
        <v>11</v>
      </c>
      <c r="E55" s="144">
        <v>337299</v>
      </c>
      <c r="F55" s="144"/>
      <c r="G55" s="160" t="s">
        <v>29391</v>
      </c>
      <c r="H55" s="147">
        <v>7.29</v>
      </c>
      <c r="I55" s="147">
        <v>0</v>
      </c>
      <c r="J55" s="147">
        <v>7.29</v>
      </c>
      <c r="K55" s="147">
        <v>50.01</v>
      </c>
      <c r="L55" s="147">
        <v>0</v>
      </c>
      <c r="M55" s="147">
        <v>50.01</v>
      </c>
      <c r="N55" s="148" t="s">
        <v>1324</v>
      </c>
    </row>
    <row r="56" spans="1:14" ht="60" customHeight="1">
      <c r="A56" s="144">
        <v>81</v>
      </c>
      <c r="B56" s="145" t="s">
        <v>29343</v>
      </c>
      <c r="C56" s="146">
        <v>42731</v>
      </c>
      <c r="D56" s="144" t="s">
        <v>3</v>
      </c>
      <c r="E56" s="144">
        <v>1458364</v>
      </c>
      <c r="F56" s="144"/>
      <c r="G56" s="160" t="s">
        <v>29456</v>
      </c>
      <c r="H56" s="147">
        <v>0</v>
      </c>
      <c r="I56" s="147">
        <v>14.58</v>
      </c>
      <c r="J56" s="147">
        <v>14.58</v>
      </c>
      <c r="K56" s="147">
        <v>0</v>
      </c>
      <c r="L56" s="147">
        <v>100.02</v>
      </c>
      <c r="M56" s="147">
        <v>100.02</v>
      </c>
      <c r="N56" s="148" t="s">
        <v>1324</v>
      </c>
    </row>
    <row r="57" spans="1:14" ht="60" customHeight="1">
      <c r="A57" s="144">
        <v>86</v>
      </c>
      <c r="B57" s="145" t="s">
        <v>8199</v>
      </c>
      <c r="C57" s="146">
        <v>42382</v>
      </c>
      <c r="D57" s="144" t="s">
        <v>3</v>
      </c>
      <c r="E57" s="144">
        <v>1340390</v>
      </c>
      <c r="F57" s="144"/>
      <c r="G57" s="160" t="s">
        <v>8200</v>
      </c>
      <c r="H57" s="147">
        <v>0</v>
      </c>
      <c r="I57" s="147">
        <v>7.29</v>
      </c>
      <c r="J57" s="147">
        <v>7.29</v>
      </c>
      <c r="K57" s="147">
        <v>0</v>
      </c>
      <c r="L57" s="147">
        <v>50.01</v>
      </c>
      <c r="M57" s="147">
        <v>50.01</v>
      </c>
      <c r="N57" s="148" t="s">
        <v>1324</v>
      </c>
    </row>
    <row r="58" spans="1:14" ht="60" customHeight="1">
      <c r="A58" s="144">
        <v>86</v>
      </c>
      <c r="B58" s="145" t="s">
        <v>8393</v>
      </c>
      <c r="C58" s="146">
        <v>42474</v>
      </c>
      <c r="D58" s="144" t="s">
        <v>11</v>
      </c>
      <c r="E58" s="144">
        <v>848084</v>
      </c>
      <c r="F58" s="144"/>
      <c r="G58" s="160" t="s">
        <v>8395</v>
      </c>
      <c r="H58" s="147">
        <v>7.29</v>
      </c>
      <c r="I58" s="147">
        <v>0</v>
      </c>
      <c r="J58" s="147">
        <v>7.29</v>
      </c>
      <c r="K58" s="147">
        <v>50.01</v>
      </c>
      <c r="L58" s="147">
        <v>0</v>
      </c>
      <c r="M58" s="147">
        <v>50.01</v>
      </c>
      <c r="N58" s="148" t="s">
        <v>1324</v>
      </c>
    </row>
    <row r="59" spans="1:14" ht="60" customHeight="1">
      <c r="A59" s="144">
        <v>86</v>
      </c>
      <c r="B59" s="145" t="s">
        <v>8393</v>
      </c>
      <c r="C59" s="146">
        <v>42474</v>
      </c>
      <c r="D59" s="144" t="s">
        <v>6</v>
      </c>
      <c r="E59" s="144">
        <v>848084</v>
      </c>
      <c r="F59" s="144"/>
      <c r="G59" s="160" t="s">
        <v>8394</v>
      </c>
      <c r="H59" s="147">
        <v>0</v>
      </c>
      <c r="I59" s="147">
        <v>90180</v>
      </c>
      <c r="J59" s="147">
        <v>90180</v>
      </c>
      <c r="K59" s="147">
        <v>0</v>
      </c>
      <c r="L59" s="147">
        <v>618634.80000000005</v>
      </c>
      <c r="M59" s="147">
        <v>618634.80000000005</v>
      </c>
      <c r="N59" s="148" t="s">
        <v>1324</v>
      </c>
    </row>
    <row r="60" spans="1:14" ht="60" customHeight="1">
      <c r="A60" s="144">
        <v>86</v>
      </c>
      <c r="B60" s="145" t="s">
        <v>8199</v>
      </c>
      <c r="C60" s="146">
        <v>42480</v>
      </c>
      <c r="D60" s="144" t="s">
        <v>11</v>
      </c>
      <c r="E60" s="144">
        <v>848629</v>
      </c>
      <c r="F60" s="144"/>
      <c r="G60" s="160" t="s">
        <v>8404</v>
      </c>
      <c r="H60" s="147">
        <v>7.29</v>
      </c>
      <c r="I60" s="147">
        <v>0</v>
      </c>
      <c r="J60" s="147">
        <v>7.29</v>
      </c>
      <c r="K60" s="147">
        <v>50.01</v>
      </c>
      <c r="L60" s="147">
        <v>0</v>
      </c>
      <c r="M60" s="147">
        <v>50.01</v>
      </c>
      <c r="N60" s="148" t="s">
        <v>1324</v>
      </c>
    </row>
    <row r="61" spans="1:14" ht="60" customHeight="1">
      <c r="A61" s="144">
        <v>86</v>
      </c>
      <c r="B61" s="145" t="s">
        <v>8459</v>
      </c>
      <c r="C61" s="146">
        <v>42510</v>
      </c>
      <c r="D61" s="144" t="s">
        <v>6</v>
      </c>
      <c r="E61" s="144">
        <v>852082</v>
      </c>
      <c r="F61" s="144"/>
      <c r="G61" s="160" t="s">
        <v>8460</v>
      </c>
      <c r="H61" s="147">
        <v>0</v>
      </c>
      <c r="I61" s="147">
        <v>3531305.64</v>
      </c>
      <c r="J61" s="147">
        <v>3531305.64</v>
      </c>
      <c r="K61" s="147">
        <v>0</v>
      </c>
      <c r="L61" s="147">
        <v>24224756.690000001</v>
      </c>
      <c r="M61" s="147">
        <v>24224756.690000001</v>
      </c>
      <c r="N61" s="148" t="s">
        <v>1324</v>
      </c>
    </row>
    <row r="62" spans="1:14" ht="60" customHeight="1">
      <c r="A62" s="144">
        <v>86</v>
      </c>
      <c r="B62" s="145" t="s">
        <v>8694</v>
      </c>
      <c r="C62" s="146">
        <v>42527</v>
      </c>
      <c r="D62" s="144" t="s">
        <v>6</v>
      </c>
      <c r="E62" s="144">
        <v>198174</v>
      </c>
      <c r="F62" s="144"/>
      <c r="G62" s="160" t="s">
        <v>8695</v>
      </c>
      <c r="H62" s="147">
        <v>0</v>
      </c>
      <c r="I62" s="147">
        <v>13737358.32</v>
      </c>
      <c r="J62" s="147">
        <v>13737358.32</v>
      </c>
      <c r="K62" s="147">
        <v>0</v>
      </c>
      <c r="L62" s="147">
        <v>94238278.079999998</v>
      </c>
      <c r="M62" s="147">
        <v>94238278.079999998</v>
      </c>
      <c r="N62" s="148" t="s">
        <v>1324</v>
      </c>
    </row>
    <row r="63" spans="1:14" ht="60" customHeight="1">
      <c r="A63" s="144">
        <v>86</v>
      </c>
      <c r="B63" s="145" t="s">
        <v>8707</v>
      </c>
      <c r="C63" s="146">
        <v>42535</v>
      </c>
      <c r="D63" s="144" t="s">
        <v>6</v>
      </c>
      <c r="E63" s="144">
        <v>854575</v>
      </c>
      <c r="F63" s="144"/>
      <c r="G63" s="160" t="s">
        <v>8708</v>
      </c>
      <c r="H63" s="147">
        <v>0</v>
      </c>
      <c r="I63" s="147">
        <v>25000</v>
      </c>
      <c r="J63" s="147">
        <v>25000</v>
      </c>
      <c r="K63" s="147">
        <v>0</v>
      </c>
      <c r="L63" s="147">
        <v>171500</v>
      </c>
      <c r="M63" s="147">
        <v>171500</v>
      </c>
      <c r="N63" s="148" t="s">
        <v>1324</v>
      </c>
    </row>
    <row r="64" spans="1:14" ht="60" customHeight="1">
      <c r="A64" s="144">
        <v>86</v>
      </c>
      <c r="B64" s="145" t="s">
        <v>8459</v>
      </c>
      <c r="C64" s="146">
        <v>42571</v>
      </c>
      <c r="D64" s="144" t="s">
        <v>11</v>
      </c>
      <c r="E64" s="144">
        <v>858330</v>
      </c>
      <c r="F64" s="144"/>
      <c r="G64" s="160" t="s">
        <v>8524</v>
      </c>
      <c r="H64" s="147">
        <v>7.29</v>
      </c>
      <c r="I64" s="147">
        <v>0</v>
      </c>
      <c r="J64" s="147">
        <v>7.29</v>
      </c>
      <c r="K64" s="147">
        <v>50.01</v>
      </c>
      <c r="L64" s="147">
        <v>0</v>
      </c>
      <c r="M64" s="147">
        <v>50.01</v>
      </c>
      <c r="N64" s="148" t="s">
        <v>1324</v>
      </c>
    </row>
    <row r="65" spans="1:14" ht="60" customHeight="1">
      <c r="A65" s="144">
        <v>86</v>
      </c>
      <c r="B65" s="145" t="s">
        <v>8459</v>
      </c>
      <c r="C65" s="146">
        <v>42573</v>
      </c>
      <c r="D65" s="144" t="s">
        <v>11</v>
      </c>
      <c r="E65" s="144">
        <v>858449</v>
      </c>
      <c r="F65" s="144"/>
      <c r="G65" s="160" t="s">
        <v>8526</v>
      </c>
      <c r="H65" s="147">
        <v>7.29</v>
      </c>
      <c r="I65" s="147">
        <v>0</v>
      </c>
      <c r="J65" s="147">
        <v>7.29</v>
      </c>
      <c r="K65" s="147">
        <v>50.01</v>
      </c>
      <c r="L65" s="147">
        <v>0</v>
      </c>
      <c r="M65" s="147">
        <v>50.01</v>
      </c>
      <c r="N65" s="148" t="s">
        <v>1324</v>
      </c>
    </row>
    <row r="66" spans="1:14" ht="60" customHeight="1">
      <c r="A66" s="144">
        <v>86</v>
      </c>
      <c r="B66" s="145" t="s">
        <v>71</v>
      </c>
      <c r="C66" s="146">
        <v>42592</v>
      </c>
      <c r="D66" s="144" t="s">
        <v>11</v>
      </c>
      <c r="E66" s="144">
        <v>860544</v>
      </c>
      <c r="F66" s="144"/>
      <c r="G66" s="160" t="s">
        <v>8559</v>
      </c>
      <c r="H66" s="147">
        <v>7.29</v>
      </c>
      <c r="I66" s="147">
        <v>0</v>
      </c>
      <c r="J66" s="147">
        <v>7.29</v>
      </c>
      <c r="K66" s="147">
        <v>50.01</v>
      </c>
      <c r="L66" s="147">
        <v>0</v>
      </c>
      <c r="M66" s="147">
        <v>50.01</v>
      </c>
      <c r="N66" s="148" t="s">
        <v>1324</v>
      </c>
    </row>
    <row r="67" spans="1:14" ht="60" customHeight="1">
      <c r="A67" s="144">
        <v>86</v>
      </c>
      <c r="B67" s="145" t="s">
        <v>8459</v>
      </c>
      <c r="C67" s="146">
        <v>42606</v>
      </c>
      <c r="D67" s="144" t="s">
        <v>11</v>
      </c>
      <c r="E67" s="144">
        <v>861637</v>
      </c>
      <c r="F67" s="144"/>
      <c r="G67" s="160" t="s">
        <v>29303</v>
      </c>
      <c r="H67" s="147">
        <v>7.29</v>
      </c>
      <c r="I67" s="147">
        <v>0</v>
      </c>
      <c r="J67" s="147">
        <v>7.29</v>
      </c>
      <c r="K67" s="147">
        <v>50.01</v>
      </c>
      <c r="L67" s="147">
        <v>0</v>
      </c>
      <c r="M67" s="147">
        <v>50.01</v>
      </c>
      <c r="N67" s="148" t="s">
        <v>8522</v>
      </c>
    </row>
    <row r="68" spans="1:14" ht="60" customHeight="1">
      <c r="A68" s="144">
        <v>86</v>
      </c>
      <c r="B68" s="145" t="s">
        <v>8604</v>
      </c>
      <c r="C68" s="146">
        <v>42606</v>
      </c>
      <c r="D68" s="144" t="s">
        <v>6</v>
      </c>
      <c r="E68" s="144">
        <v>861637</v>
      </c>
      <c r="F68" s="144"/>
      <c r="G68" s="160" t="s">
        <v>8605</v>
      </c>
      <c r="H68" s="147">
        <v>0</v>
      </c>
      <c r="I68" s="147">
        <v>73407</v>
      </c>
      <c r="J68" s="147">
        <v>73407</v>
      </c>
      <c r="K68" s="147">
        <v>0</v>
      </c>
      <c r="L68" s="147">
        <v>503572.02</v>
      </c>
      <c r="M68" s="147">
        <v>503572.02</v>
      </c>
      <c r="N68" s="148" t="s">
        <v>1324</v>
      </c>
    </row>
    <row r="69" spans="1:14" ht="60" customHeight="1">
      <c r="A69" s="144">
        <v>86</v>
      </c>
      <c r="B69" s="145" t="s">
        <v>8459</v>
      </c>
      <c r="C69" s="146">
        <v>42648</v>
      </c>
      <c r="D69" s="144" t="s">
        <v>11</v>
      </c>
      <c r="E69" s="144">
        <v>866010</v>
      </c>
      <c r="F69" s="144"/>
      <c r="G69" s="160" t="s">
        <v>8806</v>
      </c>
      <c r="H69" s="147">
        <v>7.29</v>
      </c>
      <c r="I69" s="147">
        <v>0</v>
      </c>
      <c r="J69" s="147">
        <v>7.29</v>
      </c>
      <c r="K69" s="147">
        <v>50.01</v>
      </c>
      <c r="L69" s="147">
        <v>0</v>
      </c>
      <c r="M69" s="147">
        <v>50.01</v>
      </c>
      <c r="N69" s="148" t="s">
        <v>1324</v>
      </c>
    </row>
    <row r="70" spans="1:14" ht="60" customHeight="1">
      <c r="A70" s="144">
        <v>86</v>
      </c>
      <c r="B70" s="145" t="s">
        <v>8459</v>
      </c>
      <c r="C70" s="146">
        <v>42662</v>
      </c>
      <c r="D70" s="144" t="s">
        <v>6</v>
      </c>
      <c r="E70" s="144">
        <v>295546</v>
      </c>
      <c r="F70" s="144"/>
      <c r="G70" s="160" t="s">
        <v>8831</v>
      </c>
      <c r="H70" s="147">
        <v>0</v>
      </c>
      <c r="I70" s="147">
        <v>3350000</v>
      </c>
      <c r="J70" s="147">
        <v>3350000</v>
      </c>
      <c r="K70" s="147">
        <v>0</v>
      </c>
      <c r="L70" s="147">
        <v>22981000</v>
      </c>
      <c r="M70" s="147">
        <v>22981000</v>
      </c>
      <c r="N70" s="148" t="s">
        <v>1324</v>
      </c>
    </row>
    <row r="71" spans="1:14" ht="60" customHeight="1">
      <c r="A71" s="144">
        <v>86</v>
      </c>
      <c r="B71" s="145" t="s">
        <v>8459</v>
      </c>
      <c r="C71" s="146">
        <v>42671</v>
      </c>
      <c r="D71" s="144" t="s">
        <v>11</v>
      </c>
      <c r="E71" s="144">
        <v>302246</v>
      </c>
      <c r="F71" s="144"/>
      <c r="G71" s="160" t="s">
        <v>8864</v>
      </c>
      <c r="H71" s="147">
        <v>7.29</v>
      </c>
      <c r="I71" s="147">
        <v>0</v>
      </c>
      <c r="J71" s="147">
        <v>7.29</v>
      </c>
      <c r="K71" s="147">
        <v>50.01</v>
      </c>
      <c r="L71" s="147">
        <v>0</v>
      </c>
      <c r="M71" s="147">
        <v>50.01</v>
      </c>
      <c r="N71" s="148" t="s">
        <v>1324</v>
      </c>
    </row>
    <row r="72" spans="1:14" ht="60" customHeight="1">
      <c r="A72" s="144">
        <v>86</v>
      </c>
      <c r="B72" s="145" t="s">
        <v>8459</v>
      </c>
      <c r="C72" s="146">
        <v>42671</v>
      </c>
      <c r="D72" s="144" t="s">
        <v>11</v>
      </c>
      <c r="E72" s="144">
        <v>302868</v>
      </c>
      <c r="F72" s="144"/>
      <c r="G72" s="160" t="s">
        <v>8865</v>
      </c>
      <c r="H72" s="147">
        <v>7.29</v>
      </c>
      <c r="I72" s="147">
        <v>0</v>
      </c>
      <c r="J72" s="147">
        <v>7.29</v>
      </c>
      <c r="K72" s="147">
        <v>50.01</v>
      </c>
      <c r="L72" s="147">
        <v>0</v>
      </c>
      <c r="M72" s="147">
        <v>50.01</v>
      </c>
      <c r="N72" s="148" t="s">
        <v>1324</v>
      </c>
    </row>
    <row r="73" spans="1:14" ht="60" customHeight="1">
      <c r="A73" s="144">
        <v>86</v>
      </c>
      <c r="B73" s="145" t="s">
        <v>8459</v>
      </c>
      <c r="C73" s="146">
        <v>42671</v>
      </c>
      <c r="D73" s="144" t="s">
        <v>11</v>
      </c>
      <c r="E73" s="144">
        <v>302867</v>
      </c>
      <c r="F73" s="144"/>
      <c r="G73" s="160" t="s">
        <v>8866</v>
      </c>
      <c r="H73" s="147">
        <v>7.29</v>
      </c>
      <c r="I73" s="147">
        <v>0</v>
      </c>
      <c r="J73" s="147">
        <v>7.29</v>
      </c>
      <c r="K73" s="147">
        <v>50.01</v>
      </c>
      <c r="L73" s="147">
        <v>0</v>
      </c>
      <c r="M73" s="147">
        <v>50.01</v>
      </c>
      <c r="N73" s="148" t="s">
        <v>1324</v>
      </c>
    </row>
    <row r="74" spans="1:14" ht="60" customHeight="1">
      <c r="A74" s="144">
        <v>86</v>
      </c>
      <c r="B74" s="145" t="s">
        <v>8459</v>
      </c>
      <c r="C74" s="146">
        <v>42671</v>
      </c>
      <c r="D74" s="144" t="s">
        <v>6</v>
      </c>
      <c r="E74" s="144">
        <v>302246</v>
      </c>
      <c r="F74" s="144"/>
      <c r="G74" s="160" t="s">
        <v>8860</v>
      </c>
      <c r="H74" s="147">
        <v>0</v>
      </c>
      <c r="I74" s="147">
        <v>5000000</v>
      </c>
      <c r="J74" s="147">
        <v>5000000</v>
      </c>
      <c r="K74" s="147">
        <v>0</v>
      </c>
      <c r="L74" s="147">
        <v>34300000</v>
      </c>
      <c r="M74" s="147">
        <v>34300000</v>
      </c>
      <c r="N74" s="148" t="s">
        <v>1324</v>
      </c>
    </row>
    <row r="75" spans="1:14" ht="60" customHeight="1">
      <c r="A75" s="144">
        <v>86</v>
      </c>
      <c r="B75" s="145" t="s">
        <v>8459</v>
      </c>
      <c r="C75" s="146">
        <v>42703</v>
      </c>
      <c r="D75" s="144" t="s">
        <v>11</v>
      </c>
      <c r="E75" s="144">
        <v>324357</v>
      </c>
      <c r="F75" s="144"/>
      <c r="G75" s="160" t="s">
        <v>10084</v>
      </c>
      <c r="H75" s="147">
        <v>7.29</v>
      </c>
      <c r="I75" s="147">
        <v>0</v>
      </c>
      <c r="J75" s="147">
        <v>7.29</v>
      </c>
      <c r="K75" s="147">
        <v>50.01</v>
      </c>
      <c r="L75" s="147">
        <v>0</v>
      </c>
      <c r="M75" s="147">
        <v>50.01</v>
      </c>
      <c r="N75" s="148" t="s">
        <v>1324</v>
      </c>
    </row>
    <row r="76" spans="1:14" ht="60" customHeight="1">
      <c r="A76" s="144">
        <v>86</v>
      </c>
      <c r="B76" s="145" t="s">
        <v>8459</v>
      </c>
      <c r="C76" s="146">
        <v>42703</v>
      </c>
      <c r="D76" s="144" t="s">
        <v>6</v>
      </c>
      <c r="E76" s="144">
        <v>324357</v>
      </c>
      <c r="F76" s="144"/>
      <c r="G76" s="160" t="s">
        <v>10082</v>
      </c>
      <c r="H76" s="147">
        <v>0</v>
      </c>
      <c r="I76" s="147">
        <v>150000</v>
      </c>
      <c r="J76" s="147">
        <v>150000</v>
      </c>
      <c r="K76" s="147">
        <v>0</v>
      </c>
      <c r="L76" s="147">
        <v>1029000</v>
      </c>
      <c r="M76" s="147">
        <v>1029000</v>
      </c>
      <c r="N76" s="148" t="s">
        <v>1324</v>
      </c>
    </row>
    <row r="77" spans="1:14" ht="60" customHeight="1">
      <c r="A77" s="144">
        <v>86</v>
      </c>
      <c r="B77" s="145" t="s">
        <v>8459</v>
      </c>
      <c r="C77" s="146">
        <v>42704</v>
      </c>
      <c r="D77" s="144" t="s">
        <v>11</v>
      </c>
      <c r="E77" s="144">
        <v>872138</v>
      </c>
      <c r="F77" s="144"/>
      <c r="G77" s="160" t="s">
        <v>10092</v>
      </c>
      <c r="H77" s="147">
        <v>7.29</v>
      </c>
      <c r="I77" s="147">
        <v>0</v>
      </c>
      <c r="J77" s="147">
        <v>7.29</v>
      </c>
      <c r="K77" s="147">
        <v>50.01</v>
      </c>
      <c r="L77" s="147">
        <v>0</v>
      </c>
      <c r="M77" s="147">
        <v>50.01</v>
      </c>
      <c r="N77" s="148" t="s">
        <v>1324</v>
      </c>
    </row>
    <row r="78" spans="1:14" ht="60" customHeight="1">
      <c r="A78" s="144">
        <v>86</v>
      </c>
      <c r="B78" s="145" t="s">
        <v>8459</v>
      </c>
      <c r="C78" s="146">
        <v>42704</v>
      </c>
      <c r="D78" s="144" t="s">
        <v>11</v>
      </c>
      <c r="E78" s="144">
        <v>325120</v>
      </c>
      <c r="F78" s="144"/>
      <c r="G78" s="160" t="s">
        <v>10093</v>
      </c>
      <c r="H78" s="147">
        <v>7.29</v>
      </c>
      <c r="I78" s="147">
        <v>0</v>
      </c>
      <c r="J78" s="147">
        <v>7.29</v>
      </c>
      <c r="K78" s="147">
        <v>50.01</v>
      </c>
      <c r="L78" s="147">
        <v>0</v>
      </c>
      <c r="M78" s="147">
        <v>50.01</v>
      </c>
      <c r="N78" s="148" t="s">
        <v>1324</v>
      </c>
    </row>
    <row r="79" spans="1:14" ht="60" customHeight="1">
      <c r="A79" s="144">
        <v>86</v>
      </c>
      <c r="B79" s="145" t="s">
        <v>8459</v>
      </c>
      <c r="C79" s="146">
        <v>42704</v>
      </c>
      <c r="D79" s="144" t="s">
        <v>6</v>
      </c>
      <c r="E79" s="144">
        <v>325120</v>
      </c>
      <c r="F79" s="144"/>
      <c r="G79" s="160" t="s">
        <v>10086</v>
      </c>
      <c r="H79" s="147">
        <v>0</v>
      </c>
      <c r="I79" s="147">
        <v>1350000</v>
      </c>
      <c r="J79" s="147">
        <v>1350000</v>
      </c>
      <c r="K79" s="147">
        <v>0</v>
      </c>
      <c r="L79" s="147">
        <v>9261000</v>
      </c>
      <c r="M79" s="147">
        <v>9261000</v>
      </c>
      <c r="N79" s="148" t="s">
        <v>1324</v>
      </c>
    </row>
    <row r="80" spans="1:14" ht="60" customHeight="1">
      <c r="A80" s="144">
        <v>86</v>
      </c>
      <c r="B80" s="145" t="s">
        <v>71</v>
      </c>
      <c r="C80" s="146">
        <v>42720</v>
      </c>
      <c r="D80" s="144" t="s">
        <v>11</v>
      </c>
      <c r="E80" s="144">
        <v>337086</v>
      </c>
      <c r="F80" s="144"/>
      <c r="G80" s="160" t="s">
        <v>29388</v>
      </c>
      <c r="H80" s="147">
        <v>7.29</v>
      </c>
      <c r="I80" s="147">
        <v>0</v>
      </c>
      <c r="J80" s="147">
        <v>7.29</v>
      </c>
      <c r="K80" s="147">
        <v>50.01</v>
      </c>
      <c r="L80" s="147">
        <v>0</v>
      </c>
      <c r="M80" s="147">
        <v>50.01</v>
      </c>
      <c r="N80" s="148" t="s">
        <v>1324</v>
      </c>
    </row>
    <row r="81" spans="1:14" ht="60" customHeight="1">
      <c r="A81" s="144">
        <v>86</v>
      </c>
      <c r="B81" s="145" t="s">
        <v>71</v>
      </c>
      <c r="C81" s="146">
        <v>42720</v>
      </c>
      <c r="D81" s="144" t="s">
        <v>11</v>
      </c>
      <c r="E81" s="144">
        <v>336971</v>
      </c>
      <c r="F81" s="144"/>
      <c r="G81" s="160" t="s">
        <v>29389</v>
      </c>
      <c r="H81" s="147">
        <v>7.29</v>
      </c>
      <c r="I81" s="147">
        <v>0</v>
      </c>
      <c r="J81" s="147">
        <v>7.29</v>
      </c>
      <c r="K81" s="147">
        <v>50.01</v>
      </c>
      <c r="L81" s="147">
        <v>0</v>
      </c>
      <c r="M81" s="147">
        <v>50.01</v>
      </c>
      <c r="N81" s="148" t="s">
        <v>1324</v>
      </c>
    </row>
    <row r="82" spans="1:14" ht="60" customHeight="1">
      <c r="A82" s="144">
        <v>86</v>
      </c>
      <c r="B82" s="145" t="s">
        <v>71</v>
      </c>
      <c r="C82" s="146">
        <v>42720</v>
      </c>
      <c r="D82" s="144" t="s">
        <v>6</v>
      </c>
      <c r="E82" s="144">
        <v>337086</v>
      </c>
      <c r="F82" s="144"/>
      <c r="G82" s="160" t="s">
        <v>29384</v>
      </c>
      <c r="H82" s="147">
        <v>0</v>
      </c>
      <c r="I82" s="147">
        <v>12500</v>
      </c>
      <c r="J82" s="147">
        <v>12500</v>
      </c>
      <c r="K82" s="147">
        <v>0</v>
      </c>
      <c r="L82" s="147">
        <v>85750</v>
      </c>
      <c r="M82" s="147">
        <v>85750</v>
      </c>
      <c r="N82" s="148" t="s">
        <v>1324</v>
      </c>
    </row>
    <row r="83" spans="1:14" ht="60" customHeight="1">
      <c r="A83" s="144">
        <v>86</v>
      </c>
      <c r="B83" s="145" t="s">
        <v>71</v>
      </c>
      <c r="C83" s="146">
        <v>42720</v>
      </c>
      <c r="D83" s="144" t="s">
        <v>6</v>
      </c>
      <c r="E83" s="144">
        <v>336971</v>
      </c>
      <c r="F83" s="144"/>
      <c r="G83" s="160" t="s">
        <v>29386</v>
      </c>
      <c r="H83" s="147">
        <v>0</v>
      </c>
      <c r="I83" s="147">
        <v>37500</v>
      </c>
      <c r="J83" s="147">
        <v>37500</v>
      </c>
      <c r="K83" s="147">
        <v>0</v>
      </c>
      <c r="L83" s="147">
        <v>257250</v>
      </c>
      <c r="M83" s="147">
        <v>257250</v>
      </c>
      <c r="N83" s="148" t="s">
        <v>1324</v>
      </c>
    </row>
    <row r="84" spans="1:14" ht="60" customHeight="1">
      <c r="A84" s="144">
        <v>86</v>
      </c>
      <c r="B84" s="145" t="s">
        <v>71</v>
      </c>
      <c r="C84" s="146">
        <v>42723</v>
      </c>
      <c r="D84" s="144" t="s">
        <v>11</v>
      </c>
      <c r="E84" s="144">
        <v>873888</v>
      </c>
      <c r="F84" s="144"/>
      <c r="G84" s="160" t="s">
        <v>29403</v>
      </c>
      <c r="H84" s="147">
        <v>7.29</v>
      </c>
      <c r="I84" s="147">
        <v>0</v>
      </c>
      <c r="J84" s="147">
        <v>7.29</v>
      </c>
      <c r="K84" s="147">
        <v>50.01</v>
      </c>
      <c r="L84" s="147">
        <v>0</v>
      </c>
      <c r="M84" s="147">
        <v>50.01</v>
      </c>
      <c r="N84" s="148" t="s">
        <v>1324</v>
      </c>
    </row>
    <row r="85" spans="1:14" ht="60" customHeight="1">
      <c r="A85" s="144">
        <v>86</v>
      </c>
      <c r="B85" s="145" t="s">
        <v>71</v>
      </c>
      <c r="C85" s="146">
        <v>42723</v>
      </c>
      <c r="D85" s="144" t="s">
        <v>6</v>
      </c>
      <c r="E85" s="144">
        <v>873888</v>
      </c>
      <c r="F85" s="144"/>
      <c r="G85" s="160" t="s">
        <v>29393</v>
      </c>
      <c r="H85" s="147">
        <v>0</v>
      </c>
      <c r="I85" s="147">
        <v>1030147.89</v>
      </c>
      <c r="J85" s="147">
        <v>1030147.89</v>
      </c>
      <c r="K85" s="147">
        <v>0</v>
      </c>
      <c r="L85" s="147">
        <v>7066814.5300000003</v>
      </c>
      <c r="M85" s="147">
        <v>7066814.5300000003</v>
      </c>
      <c r="N85" s="148" t="s">
        <v>1324</v>
      </c>
    </row>
    <row r="86" spans="1:14" ht="60" customHeight="1">
      <c r="A86" s="144">
        <v>86</v>
      </c>
      <c r="B86" s="145" t="s">
        <v>71</v>
      </c>
      <c r="C86" s="146">
        <v>42724</v>
      </c>
      <c r="D86" s="144" t="s">
        <v>11</v>
      </c>
      <c r="E86" s="144">
        <v>339467</v>
      </c>
      <c r="F86" s="144"/>
      <c r="G86" s="160" t="s">
        <v>29420</v>
      </c>
      <c r="H86" s="147">
        <v>7.29</v>
      </c>
      <c r="I86" s="147">
        <v>0</v>
      </c>
      <c r="J86" s="147">
        <v>7.29</v>
      </c>
      <c r="K86" s="147">
        <v>50.01</v>
      </c>
      <c r="L86" s="147">
        <v>0</v>
      </c>
      <c r="M86" s="147">
        <v>50.01</v>
      </c>
      <c r="N86" s="148" t="s">
        <v>1324</v>
      </c>
    </row>
    <row r="87" spans="1:14" ht="60" customHeight="1">
      <c r="A87" s="144">
        <v>86</v>
      </c>
      <c r="B87" s="145" t="s">
        <v>71</v>
      </c>
      <c r="C87" s="146">
        <v>42724</v>
      </c>
      <c r="D87" s="144" t="s">
        <v>11</v>
      </c>
      <c r="E87" s="144">
        <v>339468</v>
      </c>
      <c r="F87" s="144"/>
      <c r="G87" s="160" t="s">
        <v>29421</v>
      </c>
      <c r="H87" s="147">
        <v>7.29</v>
      </c>
      <c r="I87" s="147">
        <v>0</v>
      </c>
      <c r="J87" s="147">
        <v>7.29</v>
      </c>
      <c r="K87" s="147">
        <v>50.01</v>
      </c>
      <c r="L87" s="147">
        <v>0</v>
      </c>
      <c r="M87" s="147">
        <v>50.01</v>
      </c>
      <c r="N87" s="148" t="s">
        <v>1324</v>
      </c>
    </row>
    <row r="88" spans="1:14" ht="60" customHeight="1">
      <c r="A88" s="144">
        <v>86</v>
      </c>
      <c r="B88" s="145" t="s">
        <v>71</v>
      </c>
      <c r="C88" s="146">
        <v>42724</v>
      </c>
      <c r="D88" s="144" t="s">
        <v>11</v>
      </c>
      <c r="E88" s="144">
        <v>339476</v>
      </c>
      <c r="F88" s="144"/>
      <c r="G88" s="160" t="s">
        <v>29422</v>
      </c>
      <c r="H88" s="147">
        <v>7.29</v>
      </c>
      <c r="I88" s="147">
        <v>0</v>
      </c>
      <c r="J88" s="147">
        <v>7.29</v>
      </c>
      <c r="K88" s="147">
        <v>50.01</v>
      </c>
      <c r="L88" s="147">
        <v>0</v>
      </c>
      <c r="M88" s="147">
        <v>50.01</v>
      </c>
      <c r="N88" s="148" t="s">
        <v>1324</v>
      </c>
    </row>
    <row r="89" spans="1:14" ht="60" customHeight="1">
      <c r="A89" s="144">
        <v>86</v>
      </c>
      <c r="B89" s="145" t="s">
        <v>71</v>
      </c>
      <c r="C89" s="146">
        <v>42724</v>
      </c>
      <c r="D89" s="144" t="s">
        <v>11</v>
      </c>
      <c r="E89" s="144">
        <v>339475</v>
      </c>
      <c r="F89" s="144"/>
      <c r="G89" s="160" t="s">
        <v>29423</v>
      </c>
      <c r="H89" s="147">
        <v>7.29</v>
      </c>
      <c r="I89" s="147">
        <v>0</v>
      </c>
      <c r="J89" s="147">
        <v>7.29</v>
      </c>
      <c r="K89" s="147">
        <v>50.01</v>
      </c>
      <c r="L89" s="147">
        <v>0</v>
      </c>
      <c r="M89" s="147">
        <v>50.01</v>
      </c>
      <c r="N89" s="148" t="s">
        <v>1324</v>
      </c>
    </row>
    <row r="90" spans="1:14" ht="60" customHeight="1">
      <c r="A90" s="144">
        <v>86</v>
      </c>
      <c r="B90" s="145" t="s">
        <v>71</v>
      </c>
      <c r="C90" s="146">
        <v>42724</v>
      </c>
      <c r="D90" s="144" t="s">
        <v>11</v>
      </c>
      <c r="E90" s="144">
        <v>339472</v>
      </c>
      <c r="F90" s="144"/>
      <c r="G90" s="160" t="s">
        <v>29424</v>
      </c>
      <c r="H90" s="147">
        <v>7.29</v>
      </c>
      <c r="I90" s="147">
        <v>0</v>
      </c>
      <c r="J90" s="147">
        <v>7.29</v>
      </c>
      <c r="K90" s="147">
        <v>50.01</v>
      </c>
      <c r="L90" s="147">
        <v>0</v>
      </c>
      <c r="M90" s="147">
        <v>50.01</v>
      </c>
      <c r="N90" s="148" t="s">
        <v>1324</v>
      </c>
    </row>
    <row r="91" spans="1:14" ht="60" customHeight="1">
      <c r="A91" s="144">
        <v>86</v>
      </c>
      <c r="B91" s="145" t="s">
        <v>71</v>
      </c>
      <c r="C91" s="146">
        <v>42724</v>
      </c>
      <c r="D91" s="144" t="s">
        <v>11</v>
      </c>
      <c r="E91" s="144">
        <v>339471</v>
      </c>
      <c r="F91" s="144"/>
      <c r="G91" s="160" t="s">
        <v>29425</v>
      </c>
      <c r="H91" s="147">
        <v>7.29</v>
      </c>
      <c r="I91" s="147">
        <v>0</v>
      </c>
      <c r="J91" s="147">
        <v>7.29</v>
      </c>
      <c r="K91" s="147">
        <v>50.01</v>
      </c>
      <c r="L91" s="147">
        <v>0</v>
      </c>
      <c r="M91" s="147">
        <v>50.01</v>
      </c>
      <c r="N91" s="148" t="s">
        <v>1324</v>
      </c>
    </row>
    <row r="92" spans="1:14" ht="60" customHeight="1">
      <c r="A92" s="144">
        <v>86</v>
      </c>
      <c r="B92" s="145" t="s">
        <v>71</v>
      </c>
      <c r="C92" s="146">
        <v>42724</v>
      </c>
      <c r="D92" s="144" t="s">
        <v>6</v>
      </c>
      <c r="E92" s="144">
        <v>339472</v>
      </c>
      <c r="F92" s="144"/>
      <c r="G92" s="160" t="s">
        <v>29405</v>
      </c>
      <c r="H92" s="147">
        <v>0</v>
      </c>
      <c r="I92" s="147">
        <v>800000.07</v>
      </c>
      <c r="J92" s="147">
        <v>800000.07</v>
      </c>
      <c r="K92" s="147">
        <v>0</v>
      </c>
      <c r="L92" s="147">
        <v>5488000.4800000004</v>
      </c>
      <c r="M92" s="147">
        <v>5488000.4800000004</v>
      </c>
      <c r="N92" s="148" t="s">
        <v>1324</v>
      </c>
    </row>
    <row r="93" spans="1:14" ht="60" customHeight="1">
      <c r="A93" s="144">
        <v>86</v>
      </c>
      <c r="B93" s="145" t="s">
        <v>71</v>
      </c>
      <c r="C93" s="146">
        <v>42724</v>
      </c>
      <c r="D93" s="144" t="s">
        <v>6</v>
      </c>
      <c r="E93" s="144">
        <v>339471</v>
      </c>
      <c r="F93" s="144"/>
      <c r="G93" s="160" t="s">
        <v>29406</v>
      </c>
      <c r="H93" s="147">
        <v>0</v>
      </c>
      <c r="I93" s="147">
        <v>3200000.29</v>
      </c>
      <c r="J93" s="147">
        <v>3200000.29</v>
      </c>
      <c r="K93" s="147">
        <v>0</v>
      </c>
      <c r="L93" s="147">
        <v>21952001.989999998</v>
      </c>
      <c r="M93" s="147">
        <v>21952001.989999998</v>
      </c>
      <c r="N93" s="148" t="s">
        <v>1324</v>
      </c>
    </row>
    <row r="94" spans="1:14" ht="60" customHeight="1">
      <c r="A94" s="144">
        <v>86</v>
      </c>
      <c r="B94" s="145" t="s">
        <v>71</v>
      </c>
      <c r="C94" s="146">
        <v>42724</v>
      </c>
      <c r="D94" s="144" t="s">
        <v>6</v>
      </c>
      <c r="E94" s="144">
        <v>339468</v>
      </c>
      <c r="F94" s="144"/>
      <c r="G94" s="160" t="s">
        <v>29409</v>
      </c>
      <c r="H94" s="147">
        <v>0</v>
      </c>
      <c r="I94" s="147">
        <v>150000</v>
      </c>
      <c r="J94" s="147">
        <v>150000</v>
      </c>
      <c r="K94" s="147">
        <v>0</v>
      </c>
      <c r="L94" s="147">
        <v>1029000</v>
      </c>
      <c r="M94" s="147">
        <v>1029000</v>
      </c>
      <c r="N94" s="148" t="s">
        <v>1324</v>
      </c>
    </row>
    <row r="95" spans="1:14" ht="60" customHeight="1">
      <c r="A95" s="144">
        <v>86</v>
      </c>
      <c r="B95" s="145" t="s">
        <v>71</v>
      </c>
      <c r="C95" s="146">
        <v>42724</v>
      </c>
      <c r="D95" s="144" t="s">
        <v>6</v>
      </c>
      <c r="E95" s="144">
        <v>339467</v>
      </c>
      <c r="F95" s="144"/>
      <c r="G95" s="160" t="s">
        <v>29410</v>
      </c>
      <c r="H95" s="147">
        <v>0</v>
      </c>
      <c r="I95" s="147">
        <v>600000</v>
      </c>
      <c r="J95" s="147">
        <v>600000</v>
      </c>
      <c r="K95" s="147">
        <v>0</v>
      </c>
      <c r="L95" s="147">
        <v>4116000</v>
      </c>
      <c r="M95" s="147">
        <v>4116000</v>
      </c>
      <c r="N95" s="148" t="s">
        <v>1324</v>
      </c>
    </row>
    <row r="96" spans="1:14" ht="60" customHeight="1">
      <c r="A96" s="144">
        <v>86</v>
      </c>
      <c r="B96" s="145" t="s">
        <v>71</v>
      </c>
      <c r="C96" s="146">
        <v>42724</v>
      </c>
      <c r="D96" s="144" t="s">
        <v>6</v>
      </c>
      <c r="E96" s="144">
        <v>339475</v>
      </c>
      <c r="F96" s="144"/>
      <c r="G96" s="160" t="s">
        <v>29411</v>
      </c>
      <c r="H96" s="147">
        <v>0</v>
      </c>
      <c r="I96" s="147">
        <v>8000000.2599999998</v>
      </c>
      <c r="J96" s="147">
        <v>8000000.2599999998</v>
      </c>
      <c r="K96" s="147">
        <v>0</v>
      </c>
      <c r="L96" s="147">
        <v>54880001.780000001</v>
      </c>
      <c r="M96" s="147">
        <v>54880001.780000001</v>
      </c>
      <c r="N96" s="148" t="s">
        <v>1324</v>
      </c>
    </row>
    <row r="97" spans="1:14" ht="60" customHeight="1">
      <c r="A97" s="144">
        <v>86</v>
      </c>
      <c r="B97" s="145" t="s">
        <v>71</v>
      </c>
      <c r="C97" s="146">
        <v>42724</v>
      </c>
      <c r="D97" s="144" t="s">
        <v>6</v>
      </c>
      <c r="E97" s="144">
        <v>339476</v>
      </c>
      <c r="F97" s="144"/>
      <c r="G97" s="160" t="s">
        <v>29418</v>
      </c>
      <c r="H97" s="147">
        <v>0</v>
      </c>
      <c r="I97" s="147">
        <v>2000000.07</v>
      </c>
      <c r="J97" s="147">
        <v>2000000.07</v>
      </c>
      <c r="K97" s="147">
        <v>0</v>
      </c>
      <c r="L97" s="147">
        <v>13720000.48</v>
      </c>
      <c r="M97" s="147">
        <v>13720000.48</v>
      </c>
      <c r="N97" s="148" t="s">
        <v>1324</v>
      </c>
    </row>
    <row r="98" spans="1:14" ht="60" customHeight="1">
      <c r="A98" s="144">
        <v>86</v>
      </c>
      <c r="B98" s="145" t="s">
        <v>71</v>
      </c>
      <c r="C98" s="146">
        <v>42725</v>
      </c>
      <c r="D98" s="144" t="s">
        <v>11</v>
      </c>
      <c r="E98" s="144">
        <v>874242</v>
      </c>
      <c r="F98" s="144"/>
      <c r="G98" s="160" t="s">
        <v>29440</v>
      </c>
      <c r="H98" s="147">
        <v>7.29</v>
      </c>
      <c r="I98" s="147">
        <v>0</v>
      </c>
      <c r="J98" s="147">
        <v>7.29</v>
      </c>
      <c r="K98" s="147">
        <v>50.01</v>
      </c>
      <c r="L98" s="147">
        <v>0</v>
      </c>
      <c r="M98" s="147">
        <v>50.01</v>
      </c>
      <c r="N98" s="148" t="s">
        <v>1324</v>
      </c>
    </row>
    <row r="99" spans="1:14" ht="60" customHeight="1">
      <c r="A99" s="144">
        <v>222</v>
      </c>
      <c r="B99" s="145" t="s">
        <v>128</v>
      </c>
      <c r="C99" s="146">
        <v>42695</v>
      </c>
      <c r="D99" s="144" t="s">
        <v>11</v>
      </c>
      <c r="E99" s="144">
        <v>318008</v>
      </c>
      <c r="F99" s="144"/>
      <c r="G99" s="160" t="s">
        <v>10039</v>
      </c>
      <c r="H99" s="147">
        <v>7.29</v>
      </c>
      <c r="I99" s="147">
        <v>0</v>
      </c>
      <c r="J99" s="147">
        <v>7.29</v>
      </c>
      <c r="K99" s="147">
        <v>50.01</v>
      </c>
      <c r="L99" s="147">
        <v>0</v>
      </c>
      <c r="M99" s="147">
        <v>50.01</v>
      </c>
      <c r="N99" s="148" t="s">
        <v>1324</v>
      </c>
    </row>
    <row r="100" spans="1:14" ht="60" customHeight="1">
      <c r="A100" s="144">
        <v>222</v>
      </c>
      <c r="B100" s="145" t="s">
        <v>128</v>
      </c>
      <c r="C100" s="146">
        <v>42723</v>
      </c>
      <c r="D100" s="144" t="s">
        <v>11</v>
      </c>
      <c r="E100" s="144">
        <v>338279</v>
      </c>
      <c r="F100" s="144"/>
      <c r="G100" s="160" t="s">
        <v>29401</v>
      </c>
      <c r="H100" s="147">
        <v>7.29</v>
      </c>
      <c r="I100" s="147">
        <v>0</v>
      </c>
      <c r="J100" s="147">
        <v>7.29</v>
      </c>
      <c r="K100" s="147">
        <v>50.01</v>
      </c>
      <c r="L100" s="147">
        <v>0</v>
      </c>
      <c r="M100" s="147">
        <v>50.01</v>
      </c>
      <c r="N100" s="148" t="s">
        <v>1324</v>
      </c>
    </row>
    <row r="101" spans="1:14" ht="60" customHeight="1">
      <c r="A101" s="144">
        <v>225</v>
      </c>
      <c r="B101" s="145" t="s">
        <v>8428</v>
      </c>
      <c r="C101" s="146">
        <v>42495</v>
      </c>
      <c r="D101" s="144" t="s">
        <v>6</v>
      </c>
      <c r="E101" s="144">
        <v>850430</v>
      </c>
      <c r="F101" s="144"/>
      <c r="G101" s="160" t="s">
        <v>8429</v>
      </c>
      <c r="H101" s="147">
        <v>0</v>
      </c>
      <c r="I101" s="147">
        <v>400000</v>
      </c>
      <c r="J101" s="147">
        <v>400000</v>
      </c>
      <c r="K101" s="147">
        <v>0</v>
      </c>
      <c r="L101" s="147">
        <v>2744000</v>
      </c>
      <c r="M101" s="147">
        <v>2744000</v>
      </c>
      <c r="N101" s="148" t="s">
        <v>1324</v>
      </c>
    </row>
    <row r="102" spans="1:14" ht="60" customHeight="1">
      <c r="A102" s="144">
        <v>225</v>
      </c>
      <c r="B102" s="145" t="s">
        <v>10034</v>
      </c>
      <c r="C102" s="146">
        <v>42695</v>
      </c>
      <c r="D102" s="144" t="s">
        <v>6</v>
      </c>
      <c r="E102" s="144">
        <v>318249</v>
      </c>
      <c r="F102" s="144"/>
      <c r="G102" s="160" t="s">
        <v>10035</v>
      </c>
      <c r="H102" s="147">
        <v>0</v>
      </c>
      <c r="I102" s="147">
        <v>275000</v>
      </c>
      <c r="J102" s="147">
        <v>275000</v>
      </c>
      <c r="K102" s="147">
        <v>0</v>
      </c>
      <c r="L102" s="147">
        <v>1886500</v>
      </c>
      <c r="M102" s="147">
        <v>1886500</v>
      </c>
      <c r="N102" s="148" t="s">
        <v>1324</v>
      </c>
    </row>
    <row r="103" spans="1:14" ht="60" customHeight="1">
      <c r="A103" s="144">
        <v>225</v>
      </c>
      <c r="B103" s="145" t="s">
        <v>10034</v>
      </c>
      <c r="C103" s="146">
        <v>42695</v>
      </c>
      <c r="D103" s="144" t="s">
        <v>6</v>
      </c>
      <c r="E103" s="144">
        <v>318248</v>
      </c>
      <c r="F103" s="144"/>
      <c r="G103" s="160" t="s">
        <v>10036</v>
      </c>
      <c r="H103" s="147">
        <v>0</v>
      </c>
      <c r="I103" s="147">
        <v>825000</v>
      </c>
      <c r="J103" s="147">
        <v>825000</v>
      </c>
      <c r="K103" s="147">
        <v>0</v>
      </c>
      <c r="L103" s="147">
        <v>5659500</v>
      </c>
      <c r="M103" s="147">
        <v>5659500</v>
      </c>
      <c r="N103" s="148" t="s">
        <v>1324</v>
      </c>
    </row>
    <row r="104" spans="1:14" ht="60" customHeight="1">
      <c r="A104" s="144">
        <v>253</v>
      </c>
      <c r="B104" s="145" t="s">
        <v>144</v>
      </c>
      <c r="C104" s="146">
        <v>42675</v>
      </c>
      <c r="D104" s="144" t="s">
        <v>11</v>
      </c>
      <c r="E104" s="144">
        <v>304923</v>
      </c>
      <c r="F104" s="144"/>
      <c r="G104" s="160" t="s">
        <v>9980</v>
      </c>
      <c r="H104" s="147">
        <v>7.29</v>
      </c>
      <c r="I104" s="147">
        <v>0</v>
      </c>
      <c r="J104" s="147">
        <v>7.29</v>
      </c>
      <c r="K104" s="147">
        <v>50.01</v>
      </c>
      <c r="L104" s="147">
        <v>0</v>
      </c>
      <c r="M104" s="147">
        <v>50.01</v>
      </c>
      <c r="N104" s="148" t="s">
        <v>1324</v>
      </c>
    </row>
    <row r="105" spans="1:14" ht="60" customHeight="1">
      <c r="A105" s="144">
        <v>253</v>
      </c>
      <c r="B105" s="145" t="s">
        <v>144</v>
      </c>
      <c r="C105" s="146">
        <v>42675</v>
      </c>
      <c r="D105" s="144" t="s">
        <v>11</v>
      </c>
      <c r="E105" s="144">
        <v>304924</v>
      </c>
      <c r="F105" s="144"/>
      <c r="G105" s="160" t="s">
        <v>9981</v>
      </c>
      <c r="H105" s="147">
        <v>7.29</v>
      </c>
      <c r="I105" s="147">
        <v>0</v>
      </c>
      <c r="J105" s="147">
        <v>7.29</v>
      </c>
      <c r="K105" s="147">
        <v>50.01</v>
      </c>
      <c r="L105" s="147">
        <v>0</v>
      </c>
      <c r="M105" s="147">
        <v>50.01</v>
      </c>
      <c r="N105" s="148" t="s">
        <v>1324</v>
      </c>
    </row>
    <row r="106" spans="1:14" ht="60" customHeight="1">
      <c r="A106" s="144">
        <v>253</v>
      </c>
      <c r="B106" s="145" t="s">
        <v>144</v>
      </c>
      <c r="C106" s="146">
        <v>42675</v>
      </c>
      <c r="D106" s="144" t="s">
        <v>6</v>
      </c>
      <c r="E106" s="144">
        <v>304923</v>
      </c>
      <c r="F106" s="144"/>
      <c r="G106" s="160" t="s">
        <v>9978</v>
      </c>
      <c r="H106" s="147">
        <v>0</v>
      </c>
      <c r="I106" s="147">
        <v>9335.75</v>
      </c>
      <c r="J106" s="147">
        <v>9335.75</v>
      </c>
      <c r="K106" s="147">
        <v>0</v>
      </c>
      <c r="L106" s="147">
        <v>64043.25</v>
      </c>
      <c r="M106" s="147">
        <v>64043.25</v>
      </c>
      <c r="N106" s="148" t="s">
        <v>1324</v>
      </c>
    </row>
    <row r="107" spans="1:14" ht="60" customHeight="1">
      <c r="A107" s="144">
        <v>253</v>
      </c>
      <c r="B107" s="145" t="s">
        <v>144</v>
      </c>
      <c r="C107" s="146">
        <v>42675</v>
      </c>
      <c r="D107" s="144" t="s">
        <v>6</v>
      </c>
      <c r="E107" s="144">
        <v>304924</v>
      </c>
      <c r="F107" s="144"/>
      <c r="G107" s="160" t="s">
        <v>9979</v>
      </c>
      <c r="H107" s="147">
        <v>0</v>
      </c>
      <c r="I107" s="147">
        <v>37342.99</v>
      </c>
      <c r="J107" s="147">
        <v>37342.99</v>
      </c>
      <c r="K107" s="147">
        <v>0</v>
      </c>
      <c r="L107" s="147">
        <v>256172.91</v>
      </c>
      <c r="M107" s="147">
        <v>256172.91</v>
      </c>
      <c r="N107" s="148" t="s">
        <v>1324</v>
      </c>
    </row>
    <row r="108" spans="1:14" ht="60" customHeight="1">
      <c r="A108" s="144">
        <v>253</v>
      </c>
      <c r="B108" s="145" t="s">
        <v>144</v>
      </c>
      <c r="C108" s="146">
        <v>42726</v>
      </c>
      <c r="D108" s="144" t="s">
        <v>11</v>
      </c>
      <c r="E108" s="144">
        <v>341454</v>
      </c>
      <c r="F108" s="144"/>
      <c r="G108" s="160" t="s">
        <v>29448</v>
      </c>
      <c r="H108" s="147">
        <v>7.29</v>
      </c>
      <c r="I108" s="147">
        <v>0</v>
      </c>
      <c r="J108" s="147">
        <v>7.29</v>
      </c>
      <c r="K108" s="147">
        <v>50.01</v>
      </c>
      <c r="L108" s="147">
        <v>0</v>
      </c>
      <c r="M108" s="147">
        <v>50.01</v>
      </c>
      <c r="N108" s="148" t="s">
        <v>1324</v>
      </c>
    </row>
    <row r="109" spans="1:14" ht="60" customHeight="1">
      <c r="A109" s="144">
        <v>253</v>
      </c>
      <c r="B109" s="145" t="s">
        <v>144</v>
      </c>
      <c r="C109" s="146">
        <v>42726</v>
      </c>
      <c r="D109" s="144" t="s">
        <v>11</v>
      </c>
      <c r="E109" s="144">
        <v>341458</v>
      </c>
      <c r="F109" s="144"/>
      <c r="G109" s="160" t="s">
        <v>29451</v>
      </c>
      <c r="H109" s="147">
        <v>7.29</v>
      </c>
      <c r="I109" s="147">
        <v>0</v>
      </c>
      <c r="J109" s="147">
        <v>7.29</v>
      </c>
      <c r="K109" s="147">
        <v>50.01</v>
      </c>
      <c r="L109" s="147">
        <v>0</v>
      </c>
      <c r="M109" s="147">
        <v>50.01</v>
      </c>
      <c r="N109" s="148" t="s">
        <v>1324</v>
      </c>
    </row>
    <row r="110" spans="1:14" ht="60" customHeight="1">
      <c r="A110" s="144">
        <v>253</v>
      </c>
      <c r="B110" s="145" t="s">
        <v>144</v>
      </c>
      <c r="C110" s="146">
        <v>42726</v>
      </c>
      <c r="D110" s="144" t="s">
        <v>6</v>
      </c>
      <c r="E110" s="144">
        <v>341454</v>
      </c>
      <c r="F110" s="144"/>
      <c r="G110" s="160" t="s">
        <v>29444</v>
      </c>
      <c r="H110" s="147">
        <v>0</v>
      </c>
      <c r="I110" s="147">
        <v>801780.26</v>
      </c>
      <c r="J110" s="147">
        <v>801780.26</v>
      </c>
      <c r="K110" s="147">
        <v>0</v>
      </c>
      <c r="L110" s="147">
        <v>5500212.5800000001</v>
      </c>
      <c r="M110" s="147">
        <v>5500212.5800000001</v>
      </c>
      <c r="N110" s="148" t="s">
        <v>1324</v>
      </c>
    </row>
    <row r="111" spans="1:14" ht="60" customHeight="1">
      <c r="A111" s="144">
        <v>253</v>
      </c>
      <c r="B111" s="145" t="s">
        <v>144</v>
      </c>
      <c r="C111" s="146">
        <v>42726</v>
      </c>
      <c r="D111" s="144" t="s">
        <v>6</v>
      </c>
      <c r="E111" s="144">
        <v>341458</v>
      </c>
      <c r="F111" s="144"/>
      <c r="G111" s="160" t="s">
        <v>29447</v>
      </c>
      <c r="H111" s="147">
        <v>0</v>
      </c>
      <c r="I111" s="147">
        <v>200445.07</v>
      </c>
      <c r="J111" s="147">
        <v>200445.07</v>
      </c>
      <c r="K111" s="147">
        <v>0</v>
      </c>
      <c r="L111" s="147">
        <v>1375053.18</v>
      </c>
      <c r="M111" s="147">
        <v>1375053.18</v>
      </c>
      <c r="N111" s="148" t="s">
        <v>1324</v>
      </c>
    </row>
    <row r="112" spans="1:14" ht="60" customHeight="1">
      <c r="A112" s="144">
        <v>287</v>
      </c>
      <c r="B112" s="145" t="s">
        <v>157</v>
      </c>
      <c r="C112" s="146">
        <v>42461</v>
      </c>
      <c r="D112" s="144" t="s">
        <v>6</v>
      </c>
      <c r="E112" s="144">
        <v>846832</v>
      </c>
      <c r="F112" s="144"/>
      <c r="G112" s="160" t="s">
        <v>8372</v>
      </c>
      <c r="H112" s="147">
        <v>0</v>
      </c>
      <c r="I112" s="147">
        <v>15</v>
      </c>
      <c r="J112" s="147">
        <v>15</v>
      </c>
      <c r="K112" s="147">
        <v>0</v>
      </c>
      <c r="L112" s="147">
        <v>102.9</v>
      </c>
      <c r="M112" s="147">
        <v>102.9</v>
      </c>
      <c r="N112" s="148" t="s">
        <v>1324</v>
      </c>
    </row>
    <row r="113" spans="1:14" ht="60" customHeight="1">
      <c r="A113" s="144">
        <v>287</v>
      </c>
      <c r="B113" s="145" t="s">
        <v>157</v>
      </c>
      <c r="C113" s="146">
        <v>42688</v>
      </c>
      <c r="D113" s="144" t="s">
        <v>6</v>
      </c>
      <c r="E113" s="144">
        <v>313128</v>
      </c>
      <c r="F113" s="144"/>
      <c r="G113" s="160" t="s">
        <v>10000</v>
      </c>
      <c r="H113" s="147">
        <v>0</v>
      </c>
      <c r="I113" s="147">
        <v>2000000</v>
      </c>
      <c r="J113" s="147">
        <v>2000000</v>
      </c>
      <c r="K113" s="147">
        <v>0</v>
      </c>
      <c r="L113" s="147">
        <v>13720000</v>
      </c>
      <c r="M113" s="147">
        <v>13720000</v>
      </c>
      <c r="N113" s="148" t="s">
        <v>1324</v>
      </c>
    </row>
    <row r="114" spans="1:14" ht="60" customHeight="1">
      <c r="A114" s="144">
        <v>287</v>
      </c>
      <c r="B114" s="145" t="s">
        <v>157</v>
      </c>
      <c r="C114" s="146">
        <v>42703</v>
      </c>
      <c r="D114" s="144" t="s">
        <v>6</v>
      </c>
      <c r="E114" s="144">
        <v>324349</v>
      </c>
      <c r="F114" s="144"/>
      <c r="G114" s="160" t="s">
        <v>10080</v>
      </c>
      <c r="H114" s="147">
        <v>0</v>
      </c>
      <c r="I114" s="147">
        <v>1500000</v>
      </c>
      <c r="J114" s="147">
        <v>1500000</v>
      </c>
      <c r="K114" s="147">
        <v>0</v>
      </c>
      <c r="L114" s="147">
        <v>10290000</v>
      </c>
      <c r="M114" s="147">
        <v>10290000</v>
      </c>
      <c r="N114" s="148" t="s">
        <v>1324</v>
      </c>
    </row>
    <row r="115" spans="1:14" ht="60" customHeight="1">
      <c r="A115" s="144">
        <v>287</v>
      </c>
      <c r="B115" s="145" t="s">
        <v>157</v>
      </c>
      <c r="C115" s="146">
        <v>42713</v>
      </c>
      <c r="D115" s="144" t="s">
        <v>6</v>
      </c>
      <c r="E115" s="144">
        <v>331738</v>
      </c>
      <c r="F115" s="144"/>
      <c r="G115" s="160" t="s">
        <v>29327</v>
      </c>
      <c r="H115" s="147">
        <v>0</v>
      </c>
      <c r="I115" s="147">
        <v>1200000</v>
      </c>
      <c r="J115" s="147">
        <v>1200000</v>
      </c>
      <c r="K115" s="147">
        <v>0</v>
      </c>
      <c r="L115" s="147">
        <v>8232000</v>
      </c>
      <c r="M115" s="147">
        <v>8232000</v>
      </c>
      <c r="N115" s="148" t="s">
        <v>1324</v>
      </c>
    </row>
    <row r="116" spans="1:14" ht="60" customHeight="1">
      <c r="A116" s="144">
        <v>287</v>
      </c>
      <c r="B116" s="145" t="s">
        <v>157</v>
      </c>
      <c r="C116" s="146">
        <v>42713</v>
      </c>
      <c r="D116" s="144" t="s">
        <v>6</v>
      </c>
      <c r="E116" s="144">
        <v>331737</v>
      </c>
      <c r="F116" s="144"/>
      <c r="G116" s="160" t="s">
        <v>29328</v>
      </c>
      <c r="H116" s="147">
        <v>0</v>
      </c>
      <c r="I116" s="147">
        <v>4800000</v>
      </c>
      <c r="J116" s="147">
        <v>4800000</v>
      </c>
      <c r="K116" s="147">
        <v>0</v>
      </c>
      <c r="L116" s="147">
        <v>32928000</v>
      </c>
      <c r="M116" s="147">
        <v>32928000</v>
      </c>
      <c r="N116" s="148" t="s">
        <v>1324</v>
      </c>
    </row>
    <row r="117" spans="1:14" ht="60" customHeight="1">
      <c r="A117" s="144">
        <v>287</v>
      </c>
      <c r="B117" s="145" t="s">
        <v>157</v>
      </c>
      <c r="C117" s="146">
        <v>42718</v>
      </c>
      <c r="D117" s="144" t="s">
        <v>6</v>
      </c>
      <c r="E117" s="144">
        <v>873488</v>
      </c>
      <c r="F117" s="144"/>
      <c r="G117" s="160" t="s">
        <v>29341</v>
      </c>
      <c r="H117" s="147">
        <v>0</v>
      </c>
      <c r="I117" s="147">
        <v>403238</v>
      </c>
      <c r="J117" s="147">
        <v>403238</v>
      </c>
      <c r="K117" s="147">
        <v>0</v>
      </c>
      <c r="L117" s="147">
        <v>2766212.68</v>
      </c>
      <c r="M117" s="147">
        <v>2766212.68</v>
      </c>
      <c r="N117" s="148" t="s">
        <v>1324</v>
      </c>
    </row>
    <row r="118" spans="1:14" ht="60" customHeight="1">
      <c r="A118" s="144">
        <v>287</v>
      </c>
      <c r="B118" s="145" t="s">
        <v>157</v>
      </c>
      <c r="C118" s="146">
        <v>42718</v>
      </c>
      <c r="D118" s="144" t="s">
        <v>6</v>
      </c>
      <c r="E118" s="144">
        <v>335050</v>
      </c>
      <c r="F118" s="144"/>
      <c r="G118" s="160" t="s">
        <v>29342</v>
      </c>
      <c r="H118" s="147">
        <v>0</v>
      </c>
      <c r="I118" s="147">
        <v>4000000</v>
      </c>
      <c r="J118" s="147">
        <v>4000000</v>
      </c>
      <c r="K118" s="147">
        <v>0</v>
      </c>
      <c r="L118" s="147">
        <v>27440000</v>
      </c>
      <c r="M118" s="147">
        <v>27440000</v>
      </c>
      <c r="N118" s="148" t="s">
        <v>1324</v>
      </c>
    </row>
    <row r="119" spans="1:14" ht="60" customHeight="1">
      <c r="A119" s="144">
        <v>287</v>
      </c>
      <c r="B119" s="145" t="s">
        <v>157</v>
      </c>
      <c r="C119" s="146">
        <v>42720</v>
      </c>
      <c r="D119" s="144" t="s">
        <v>6</v>
      </c>
      <c r="E119" s="144">
        <v>336970</v>
      </c>
      <c r="F119" s="144"/>
      <c r="G119" s="160" t="s">
        <v>29378</v>
      </c>
      <c r="H119" s="147">
        <v>0</v>
      </c>
      <c r="I119" s="147">
        <v>4000000</v>
      </c>
      <c r="J119" s="147">
        <v>4000000</v>
      </c>
      <c r="K119" s="147">
        <v>0</v>
      </c>
      <c r="L119" s="147">
        <v>27440000</v>
      </c>
      <c r="M119" s="147">
        <v>27440000</v>
      </c>
      <c r="N119" s="148" t="s">
        <v>1324</v>
      </c>
    </row>
    <row r="120" spans="1:14" ht="60" customHeight="1">
      <c r="A120" s="144">
        <v>287</v>
      </c>
      <c r="B120" s="145" t="s">
        <v>157</v>
      </c>
      <c r="C120" s="146">
        <v>42720</v>
      </c>
      <c r="D120" s="144" t="s">
        <v>6</v>
      </c>
      <c r="E120" s="144">
        <v>336972</v>
      </c>
      <c r="F120" s="144"/>
      <c r="G120" s="160" t="s">
        <v>29385</v>
      </c>
      <c r="H120" s="147">
        <v>0</v>
      </c>
      <c r="I120" s="147">
        <v>1000000</v>
      </c>
      <c r="J120" s="147">
        <v>1000000</v>
      </c>
      <c r="K120" s="147">
        <v>0</v>
      </c>
      <c r="L120" s="147">
        <v>6860000</v>
      </c>
      <c r="M120" s="147">
        <v>6860000</v>
      </c>
      <c r="N120" s="148" t="s">
        <v>1324</v>
      </c>
    </row>
    <row r="121" spans="1:14" ht="60" customHeight="1">
      <c r="A121" s="144">
        <v>287</v>
      </c>
      <c r="B121" s="145" t="s">
        <v>157</v>
      </c>
      <c r="C121" s="146">
        <v>42727</v>
      </c>
      <c r="D121" s="144" t="s">
        <v>6</v>
      </c>
      <c r="E121" s="144">
        <v>341985</v>
      </c>
      <c r="F121" s="144"/>
      <c r="G121" s="160" t="s">
        <v>29452</v>
      </c>
      <c r="H121" s="147">
        <v>0</v>
      </c>
      <c r="I121" s="147">
        <v>2550000</v>
      </c>
      <c r="J121" s="147">
        <v>2550000</v>
      </c>
      <c r="K121" s="147">
        <v>0</v>
      </c>
      <c r="L121" s="147">
        <v>17493000</v>
      </c>
      <c r="M121" s="147">
        <v>17493000</v>
      </c>
      <c r="N121" s="148" t="s">
        <v>1324</v>
      </c>
    </row>
    <row r="122" spans="1:14" ht="60" customHeight="1">
      <c r="A122" s="144">
        <v>287</v>
      </c>
      <c r="B122" s="145" t="s">
        <v>157</v>
      </c>
      <c r="C122" s="146">
        <v>42727</v>
      </c>
      <c r="D122" s="144" t="s">
        <v>6</v>
      </c>
      <c r="E122" s="144">
        <v>341986</v>
      </c>
      <c r="F122" s="144"/>
      <c r="G122" s="160" t="s">
        <v>29455</v>
      </c>
      <c r="H122" s="147">
        <v>0</v>
      </c>
      <c r="I122" s="147">
        <v>450000</v>
      </c>
      <c r="J122" s="147">
        <v>450000</v>
      </c>
      <c r="K122" s="147">
        <v>0</v>
      </c>
      <c r="L122" s="147">
        <v>3087000</v>
      </c>
      <c r="M122" s="147">
        <v>3087000</v>
      </c>
      <c r="N122" s="148" t="s">
        <v>1324</v>
      </c>
    </row>
    <row r="123" spans="1:14" ht="60" customHeight="1">
      <c r="A123" s="144">
        <v>291</v>
      </c>
      <c r="B123" s="145" t="s">
        <v>161</v>
      </c>
      <c r="C123" s="146">
        <v>42381</v>
      </c>
      <c r="D123" s="144" t="s">
        <v>6</v>
      </c>
      <c r="E123" s="144">
        <v>838696</v>
      </c>
      <c r="F123" s="144"/>
      <c r="G123" s="160" t="s">
        <v>8197</v>
      </c>
      <c r="H123" s="147">
        <v>0</v>
      </c>
      <c r="I123" s="147">
        <v>3999985</v>
      </c>
      <c r="J123" s="147">
        <v>3999985</v>
      </c>
      <c r="K123" s="147">
        <v>0</v>
      </c>
      <c r="L123" s="147">
        <v>27439897.100000001</v>
      </c>
      <c r="M123" s="147">
        <v>27439897.100000001</v>
      </c>
      <c r="N123" s="148" t="s">
        <v>1324</v>
      </c>
    </row>
    <row r="124" spans="1:14" ht="60" customHeight="1">
      <c r="A124" s="144">
        <v>291</v>
      </c>
      <c r="B124" s="145" t="s">
        <v>161</v>
      </c>
      <c r="C124" s="146">
        <v>42419</v>
      </c>
      <c r="D124" s="144" t="s">
        <v>6</v>
      </c>
      <c r="E124" s="144">
        <v>185900</v>
      </c>
      <c r="F124" s="144"/>
      <c r="G124" s="160" t="s">
        <v>8270</v>
      </c>
      <c r="H124" s="147">
        <v>0</v>
      </c>
      <c r="I124" s="147">
        <v>500000</v>
      </c>
      <c r="J124" s="147">
        <v>500000</v>
      </c>
      <c r="K124" s="147">
        <v>0</v>
      </c>
      <c r="L124" s="147">
        <v>3430000</v>
      </c>
      <c r="M124" s="147">
        <v>3430000</v>
      </c>
      <c r="N124" s="148" t="s">
        <v>1324</v>
      </c>
    </row>
    <row r="125" spans="1:14" ht="60" customHeight="1">
      <c r="A125" s="144">
        <v>291</v>
      </c>
      <c r="B125" s="145" t="s">
        <v>161</v>
      </c>
      <c r="C125" s="146">
        <v>42424</v>
      </c>
      <c r="D125" s="144" t="s">
        <v>6</v>
      </c>
      <c r="E125" s="144">
        <v>186220</v>
      </c>
      <c r="F125" s="144"/>
      <c r="G125" s="160" t="s">
        <v>8280</v>
      </c>
      <c r="H125" s="147">
        <v>0</v>
      </c>
      <c r="I125" s="147">
        <v>3000000</v>
      </c>
      <c r="J125" s="147">
        <v>3000000</v>
      </c>
      <c r="K125" s="147">
        <v>0</v>
      </c>
      <c r="L125" s="147">
        <v>20580000</v>
      </c>
      <c r="M125" s="147">
        <v>20580000</v>
      </c>
      <c r="N125" s="148" t="s">
        <v>1324</v>
      </c>
    </row>
    <row r="126" spans="1:14" ht="60" customHeight="1">
      <c r="A126" s="144">
        <v>291</v>
      </c>
      <c r="B126" s="145" t="s">
        <v>161</v>
      </c>
      <c r="C126" s="146">
        <v>42432</v>
      </c>
      <c r="D126" s="144" t="s">
        <v>6</v>
      </c>
      <c r="E126" s="144">
        <v>187100</v>
      </c>
      <c r="F126" s="144"/>
      <c r="G126" s="160" t="s">
        <v>8293</v>
      </c>
      <c r="H126" s="147">
        <v>0</v>
      </c>
      <c r="I126" s="147">
        <v>500000</v>
      </c>
      <c r="J126" s="147">
        <v>500000</v>
      </c>
      <c r="K126" s="147">
        <v>0</v>
      </c>
      <c r="L126" s="147">
        <v>3430000</v>
      </c>
      <c r="M126" s="147">
        <v>3430000</v>
      </c>
      <c r="N126" s="148" t="s">
        <v>1324</v>
      </c>
    </row>
    <row r="127" spans="1:14" ht="60" customHeight="1">
      <c r="A127" s="144">
        <v>291</v>
      </c>
      <c r="B127" s="145" t="s">
        <v>161</v>
      </c>
      <c r="C127" s="146">
        <v>42432</v>
      </c>
      <c r="D127" s="144" t="s">
        <v>6</v>
      </c>
      <c r="E127" s="144">
        <v>187106</v>
      </c>
      <c r="F127" s="144"/>
      <c r="G127" s="160" t="s">
        <v>8294</v>
      </c>
      <c r="H127" s="147">
        <v>0</v>
      </c>
      <c r="I127" s="147">
        <v>1000000</v>
      </c>
      <c r="J127" s="147">
        <v>1000000</v>
      </c>
      <c r="K127" s="147">
        <v>0</v>
      </c>
      <c r="L127" s="147">
        <v>6860000</v>
      </c>
      <c r="M127" s="147">
        <v>6860000</v>
      </c>
      <c r="N127" s="148" t="s">
        <v>1324</v>
      </c>
    </row>
    <row r="128" spans="1:14" ht="60" customHeight="1">
      <c r="A128" s="144">
        <v>291</v>
      </c>
      <c r="B128" s="145" t="s">
        <v>161</v>
      </c>
      <c r="C128" s="146">
        <v>42432</v>
      </c>
      <c r="D128" s="144" t="s">
        <v>6</v>
      </c>
      <c r="E128" s="144">
        <v>187109</v>
      </c>
      <c r="F128" s="144"/>
      <c r="G128" s="160" t="s">
        <v>8295</v>
      </c>
      <c r="H128" s="147">
        <v>0</v>
      </c>
      <c r="I128" s="147">
        <v>2000000</v>
      </c>
      <c r="J128" s="147">
        <v>2000000</v>
      </c>
      <c r="K128" s="147">
        <v>0</v>
      </c>
      <c r="L128" s="147">
        <v>13720000</v>
      </c>
      <c r="M128" s="147">
        <v>13720000</v>
      </c>
      <c r="N128" s="148" t="s">
        <v>1324</v>
      </c>
    </row>
    <row r="129" spans="1:14" ht="60" customHeight="1">
      <c r="A129" s="144">
        <v>291</v>
      </c>
      <c r="B129" s="145" t="s">
        <v>161</v>
      </c>
      <c r="C129" s="146">
        <v>42451</v>
      </c>
      <c r="D129" s="144" t="s">
        <v>6</v>
      </c>
      <c r="E129" s="144">
        <v>188808</v>
      </c>
      <c r="F129" s="144"/>
      <c r="G129" s="160" t="s">
        <v>8340</v>
      </c>
      <c r="H129" s="147">
        <v>0</v>
      </c>
      <c r="I129" s="147">
        <v>1500000</v>
      </c>
      <c r="J129" s="147">
        <v>1500000</v>
      </c>
      <c r="K129" s="147">
        <v>0</v>
      </c>
      <c r="L129" s="147">
        <v>10290000</v>
      </c>
      <c r="M129" s="147">
        <v>10290000</v>
      </c>
      <c r="N129" s="148" t="s">
        <v>1324</v>
      </c>
    </row>
    <row r="130" spans="1:14" ht="60" customHeight="1">
      <c r="A130" s="144">
        <v>291</v>
      </c>
      <c r="B130" s="145" t="s">
        <v>161</v>
      </c>
      <c r="C130" s="146">
        <v>42452</v>
      </c>
      <c r="D130" s="144" t="s">
        <v>6</v>
      </c>
      <c r="E130" s="144">
        <v>845738</v>
      </c>
      <c r="F130" s="144"/>
      <c r="G130" s="160" t="s">
        <v>8344</v>
      </c>
      <c r="H130" s="147">
        <v>0</v>
      </c>
      <c r="I130" s="147">
        <v>200000</v>
      </c>
      <c r="J130" s="147">
        <v>200000</v>
      </c>
      <c r="K130" s="147">
        <v>0</v>
      </c>
      <c r="L130" s="147">
        <v>1372000</v>
      </c>
      <c r="M130" s="147">
        <v>1372000</v>
      </c>
      <c r="N130" s="148" t="s">
        <v>1324</v>
      </c>
    </row>
    <row r="131" spans="1:14" ht="60" customHeight="1">
      <c r="A131" s="144">
        <v>291</v>
      </c>
      <c r="B131" s="145" t="s">
        <v>161</v>
      </c>
      <c r="C131" s="146">
        <v>42459</v>
      </c>
      <c r="D131" s="144" t="s">
        <v>6</v>
      </c>
      <c r="E131" s="144">
        <v>189554</v>
      </c>
      <c r="F131" s="144"/>
      <c r="G131" s="160" t="s">
        <v>8369</v>
      </c>
      <c r="H131" s="147">
        <v>0</v>
      </c>
      <c r="I131" s="147">
        <v>3000000</v>
      </c>
      <c r="J131" s="147">
        <v>3000000</v>
      </c>
      <c r="K131" s="147">
        <v>0</v>
      </c>
      <c r="L131" s="147">
        <v>20580000</v>
      </c>
      <c r="M131" s="147">
        <v>20580000</v>
      </c>
      <c r="N131" s="148" t="s">
        <v>1324</v>
      </c>
    </row>
    <row r="132" spans="1:14" ht="60" customHeight="1">
      <c r="A132" s="144">
        <v>291</v>
      </c>
      <c r="B132" s="145" t="s">
        <v>161</v>
      </c>
      <c r="C132" s="146">
        <v>42459</v>
      </c>
      <c r="D132" s="144" t="s">
        <v>6</v>
      </c>
      <c r="E132" s="144">
        <v>189579</v>
      </c>
      <c r="F132" s="144"/>
      <c r="G132" s="160" t="s">
        <v>8370</v>
      </c>
      <c r="H132" s="147">
        <v>0</v>
      </c>
      <c r="I132" s="147">
        <v>200000</v>
      </c>
      <c r="J132" s="147">
        <v>200000</v>
      </c>
      <c r="K132" s="147">
        <v>0</v>
      </c>
      <c r="L132" s="147">
        <v>1372000</v>
      </c>
      <c r="M132" s="147">
        <v>1372000</v>
      </c>
      <c r="N132" s="148" t="s">
        <v>1324</v>
      </c>
    </row>
    <row r="133" spans="1:14" ht="60" customHeight="1">
      <c r="A133" s="144">
        <v>291</v>
      </c>
      <c r="B133" s="145" t="s">
        <v>161</v>
      </c>
      <c r="C133" s="146">
        <v>42464</v>
      </c>
      <c r="D133" s="144" t="s">
        <v>6</v>
      </c>
      <c r="E133" s="144">
        <v>846967</v>
      </c>
      <c r="F133" s="144"/>
      <c r="G133" s="160" t="s">
        <v>8374</v>
      </c>
      <c r="H133" s="147">
        <v>0</v>
      </c>
      <c r="I133" s="147">
        <v>15</v>
      </c>
      <c r="J133" s="147">
        <v>15</v>
      </c>
      <c r="K133" s="147">
        <v>0</v>
      </c>
      <c r="L133" s="147">
        <v>102.9</v>
      </c>
      <c r="M133" s="147">
        <v>102.9</v>
      </c>
      <c r="N133" s="148" t="s">
        <v>1324</v>
      </c>
    </row>
    <row r="134" spans="1:14" ht="60" customHeight="1">
      <c r="A134" s="144">
        <v>291</v>
      </c>
      <c r="B134" s="145" t="s">
        <v>161</v>
      </c>
      <c r="C134" s="146">
        <v>42480</v>
      </c>
      <c r="D134" s="144" t="s">
        <v>3</v>
      </c>
      <c r="E134" s="144">
        <v>1371117</v>
      </c>
      <c r="F134" s="144"/>
      <c r="G134" s="160" t="s">
        <v>8402</v>
      </c>
      <c r="H134" s="147">
        <v>0</v>
      </c>
      <c r="I134" s="147">
        <v>39780</v>
      </c>
      <c r="J134" s="147">
        <v>39780</v>
      </c>
      <c r="K134" s="147">
        <v>0</v>
      </c>
      <c r="L134" s="147">
        <v>272890.8</v>
      </c>
      <c r="M134" s="147">
        <v>272890.8</v>
      </c>
      <c r="N134" s="148" t="s">
        <v>1324</v>
      </c>
    </row>
    <row r="135" spans="1:14" ht="60" customHeight="1">
      <c r="A135" s="144">
        <v>291</v>
      </c>
      <c r="B135" s="145" t="s">
        <v>161</v>
      </c>
      <c r="C135" s="146">
        <v>42507</v>
      </c>
      <c r="D135" s="144" t="s">
        <v>3</v>
      </c>
      <c r="E135" s="144">
        <v>1379686</v>
      </c>
      <c r="F135" s="144"/>
      <c r="G135" s="160" t="s">
        <v>8455</v>
      </c>
      <c r="H135" s="147">
        <v>0</v>
      </c>
      <c r="I135" s="147">
        <v>105</v>
      </c>
      <c r="J135" s="147">
        <v>105</v>
      </c>
      <c r="K135" s="147">
        <v>0</v>
      </c>
      <c r="L135" s="147">
        <v>720.3</v>
      </c>
      <c r="M135" s="147">
        <v>720.3</v>
      </c>
      <c r="N135" s="148" t="s">
        <v>1324</v>
      </c>
    </row>
    <row r="136" spans="1:14" ht="60" customHeight="1">
      <c r="A136" s="144">
        <v>291</v>
      </c>
      <c r="B136" s="145" t="s">
        <v>161</v>
      </c>
      <c r="C136" s="146">
        <v>42521</v>
      </c>
      <c r="D136" s="144" t="s">
        <v>11</v>
      </c>
      <c r="E136" s="144">
        <v>194971</v>
      </c>
      <c r="F136" s="144"/>
      <c r="G136" s="160" t="s">
        <v>8496</v>
      </c>
      <c r="H136" s="147">
        <v>7.29</v>
      </c>
      <c r="I136" s="147">
        <v>0</v>
      </c>
      <c r="J136" s="147">
        <v>7.29</v>
      </c>
      <c r="K136" s="147">
        <v>50.01</v>
      </c>
      <c r="L136" s="147">
        <v>0</v>
      </c>
      <c r="M136" s="147">
        <v>50.01</v>
      </c>
      <c r="N136" s="148" t="s">
        <v>1324</v>
      </c>
    </row>
    <row r="137" spans="1:14" ht="60" customHeight="1">
      <c r="A137" s="144">
        <v>291</v>
      </c>
      <c r="B137" s="145" t="s">
        <v>161</v>
      </c>
      <c r="C137" s="146">
        <v>42521</v>
      </c>
      <c r="D137" s="144" t="s">
        <v>6</v>
      </c>
      <c r="E137" s="144">
        <v>707293</v>
      </c>
      <c r="F137" s="144"/>
      <c r="G137" s="160" t="s">
        <v>8493</v>
      </c>
      <c r="H137" s="147">
        <v>0</v>
      </c>
      <c r="I137" s="147">
        <v>2514.4</v>
      </c>
      <c r="J137" s="147">
        <v>2514.4</v>
      </c>
      <c r="K137" s="147">
        <v>0</v>
      </c>
      <c r="L137" s="147">
        <v>17248.78</v>
      </c>
      <c r="M137" s="147">
        <v>17248.78</v>
      </c>
      <c r="N137" s="148" t="s">
        <v>1324</v>
      </c>
    </row>
    <row r="138" spans="1:14" ht="60" customHeight="1">
      <c r="A138" s="144">
        <v>291</v>
      </c>
      <c r="B138" s="145" t="s">
        <v>161</v>
      </c>
      <c r="C138" s="146">
        <v>42551</v>
      </c>
      <c r="D138" s="144" t="s">
        <v>6</v>
      </c>
      <c r="E138" s="144">
        <v>717342</v>
      </c>
      <c r="F138" s="144"/>
      <c r="G138" s="160" t="s">
        <v>8751</v>
      </c>
      <c r="H138" s="147">
        <v>0</v>
      </c>
      <c r="I138" s="147">
        <v>387.98</v>
      </c>
      <c r="J138" s="147">
        <v>387.98</v>
      </c>
      <c r="K138" s="147">
        <v>0</v>
      </c>
      <c r="L138" s="147">
        <v>2661.54</v>
      </c>
      <c r="M138" s="147">
        <v>2661.54</v>
      </c>
      <c r="N138" s="148" t="s">
        <v>1324</v>
      </c>
    </row>
    <row r="139" spans="1:14" ht="60" customHeight="1">
      <c r="A139" s="144">
        <v>291</v>
      </c>
      <c r="B139" s="145" t="s">
        <v>161</v>
      </c>
      <c r="C139" s="146">
        <v>42556</v>
      </c>
      <c r="D139" s="144" t="s">
        <v>1313</v>
      </c>
      <c r="E139" s="144">
        <v>10629739</v>
      </c>
      <c r="F139" s="144"/>
      <c r="G139" s="160" t="s">
        <v>8498</v>
      </c>
      <c r="H139" s="147">
        <v>326555.69</v>
      </c>
      <c r="I139" s="147">
        <v>0</v>
      </c>
      <c r="J139" s="147">
        <v>326555.69</v>
      </c>
      <c r="K139" s="147">
        <v>2240172.0299999998</v>
      </c>
      <c r="L139" s="147">
        <v>0</v>
      </c>
      <c r="M139" s="147">
        <v>2240172.0299999998</v>
      </c>
      <c r="N139" s="148" t="s">
        <v>1324</v>
      </c>
    </row>
    <row r="140" spans="1:14" ht="60" customHeight="1">
      <c r="A140" s="144">
        <v>291</v>
      </c>
      <c r="B140" s="145" t="s">
        <v>161</v>
      </c>
      <c r="C140" s="146">
        <v>42579</v>
      </c>
      <c r="D140" s="144" t="s">
        <v>6</v>
      </c>
      <c r="E140" s="144">
        <v>234311</v>
      </c>
      <c r="F140" s="144"/>
      <c r="G140" s="160" t="s">
        <v>8537</v>
      </c>
      <c r="H140" s="147">
        <v>0</v>
      </c>
      <c r="I140" s="147">
        <v>18773552.739999998</v>
      </c>
      <c r="J140" s="147">
        <v>18773552.739999998</v>
      </c>
      <c r="K140" s="147">
        <v>0</v>
      </c>
      <c r="L140" s="147">
        <v>128786571.8</v>
      </c>
      <c r="M140" s="147">
        <v>128786571.8</v>
      </c>
      <c r="N140" s="148" t="s">
        <v>1324</v>
      </c>
    </row>
    <row r="141" spans="1:14" ht="60" customHeight="1">
      <c r="A141" s="144">
        <v>291</v>
      </c>
      <c r="B141" s="145" t="s">
        <v>161</v>
      </c>
      <c r="C141" s="146">
        <v>42579</v>
      </c>
      <c r="D141" s="144" t="s">
        <v>6</v>
      </c>
      <c r="E141" s="144">
        <v>234313</v>
      </c>
      <c r="F141" s="144"/>
      <c r="G141" s="160" t="s">
        <v>8538</v>
      </c>
      <c r="H141" s="147">
        <v>0</v>
      </c>
      <c r="I141" s="147">
        <v>4693388.18</v>
      </c>
      <c r="J141" s="147">
        <v>4693388.18</v>
      </c>
      <c r="K141" s="147">
        <v>0</v>
      </c>
      <c r="L141" s="147">
        <v>32196642.91</v>
      </c>
      <c r="M141" s="147">
        <v>32196642.91</v>
      </c>
      <c r="N141" s="148" t="s">
        <v>1324</v>
      </c>
    </row>
    <row r="142" spans="1:14" ht="60" customHeight="1">
      <c r="A142" s="144">
        <v>291</v>
      </c>
      <c r="B142" s="145" t="s">
        <v>161</v>
      </c>
      <c r="C142" s="146">
        <v>42579</v>
      </c>
      <c r="D142" s="144" t="s">
        <v>6</v>
      </c>
      <c r="E142" s="144">
        <v>234854</v>
      </c>
      <c r="F142" s="144"/>
      <c r="G142" s="160" t="s">
        <v>8539</v>
      </c>
      <c r="H142" s="147">
        <v>0</v>
      </c>
      <c r="I142" s="147">
        <v>942391.8</v>
      </c>
      <c r="J142" s="147">
        <v>942391.8</v>
      </c>
      <c r="K142" s="147">
        <v>0</v>
      </c>
      <c r="L142" s="147">
        <v>6464807.75</v>
      </c>
      <c r="M142" s="147">
        <v>6464807.75</v>
      </c>
      <c r="N142" s="148" t="s">
        <v>1324</v>
      </c>
    </row>
    <row r="143" spans="1:14" ht="60" customHeight="1">
      <c r="A143" s="144">
        <v>291</v>
      </c>
      <c r="B143" s="145" t="s">
        <v>161</v>
      </c>
      <c r="C143" s="146">
        <v>42579</v>
      </c>
      <c r="D143" s="144" t="s">
        <v>6</v>
      </c>
      <c r="E143" s="144">
        <v>234855</v>
      </c>
      <c r="F143" s="144"/>
      <c r="G143" s="160" t="s">
        <v>8540</v>
      </c>
      <c r="H143" s="147">
        <v>0</v>
      </c>
      <c r="I143" s="147">
        <v>403882.2</v>
      </c>
      <c r="J143" s="147">
        <v>403882.2</v>
      </c>
      <c r="K143" s="147">
        <v>0</v>
      </c>
      <c r="L143" s="147">
        <v>2770631.89</v>
      </c>
      <c r="M143" s="147">
        <v>2770631.89</v>
      </c>
      <c r="N143" s="148" t="s">
        <v>1324</v>
      </c>
    </row>
    <row r="144" spans="1:14" ht="60" customHeight="1">
      <c r="A144" s="144">
        <v>291</v>
      </c>
      <c r="B144" s="145" t="s">
        <v>161</v>
      </c>
      <c r="C144" s="146">
        <v>42587</v>
      </c>
      <c r="D144" s="144" t="s">
        <v>6</v>
      </c>
      <c r="E144" s="144">
        <v>241325</v>
      </c>
      <c r="F144" s="144"/>
      <c r="G144" s="160" t="s">
        <v>8551</v>
      </c>
      <c r="H144" s="147">
        <v>0</v>
      </c>
      <c r="I144" s="147">
        <v>2000000</v>
      </c>
      <c r="J144" s="147">
        <v>2000000</v>
      </c>
      <c r="K144" s="147">
        <v>0</v>
      </c>
      <c r="L144" s="147">
        <v>13720000</v>
      </c>
      <c r="M144" s="147">
        <v>13720000</v>
      </c>
      <c r="N144" s="148" t="s">
        <v>1324</v>
      </c>
    </row>
    <row r="145" spans="1:14" ht="60" customHeight="1">
      <c r="A145" s="144">
        <v>291</v>
      </c>
      <c r="B145" s="145" t="s">
        <v>161</v>
      </c>
      <c r="C145" s="146">
        <v>42611</v>
      </c>
      <c r="D145" s="144" t="s">
        <v>3</v>
      </c>
      <c r="E145" s="144">
        <v>1413288</v>
      </c>
      <c r="F145" s="144"/>
      <c r="G145" s="160" t="s">
        <v>8610</v>
      </c>
      <c r="H145" s="147">
        <v>0</v>
      </c>
      <c r="I145" s="147">
        <v>21727.57</v>
      </c>
      <c r="J145" s="147">
        <v>21727.57</v>
      </c>
      <c r="K145" s="147">
        <v>0</v>
      </c>
      <c r="L145" s="147">
        <v>149051.13</v>
      </c>
      <c r="M145" s="147">
        <v>149051.13</v>
      </c>
      <c r="N145" s="148" t="s">
        <v>1324</v>
      </c>
    </row>
    <row r="146" spans="1:14" ht="60" customHeight="1">
      <c r="A146" s="144">
        <v>291</v>
      </c>
      <c r="B146" s="145" t="s">
        <v>161</v>
      </c>
      <c r="C146" s="146">
        <v>42611</v>
      </c>
      <c r="D146" s="144" t="s">
        <v>6</v>
      </c>
      <c r="E146" s="144">
        <v>258234</v>
      </c>
      <c r="F146" s="144"/>
      <c r="G146" s="160" t="s">
        <v>8609</v>
      </c>
      <c r="H146" s="147">
        <v>0</v>
      </c>
      <c r="I146" s="147">
        <v>6955946.2599999998</v>
      </c>
      <c r="J146" s="147">
        <v>6955946.2599999998</v>
      </c>
      <c r="K146" s="147">
        <v>0</v>
      </c>
      <c r="L146" s="147">
        <v>47717791.340000004</v>
      </c>
      <c r="M146" s="147">
        <v>47717791.340000004</v>
      </c>
      <c r="N146" s="148" t="s">
        <v>1324</v>
      </c>
    </row>
    <row r="147" spans="1:14" ht="60" customHeight="1">
      <c r="A147" s="144">
        <v>291</v>
      </c>
      <c r="B147" s="145" t="s">
        <v>161</v>
      </c>
      <c r="C147" s="146">
        <v>42626</v>
      </c>
      <c r="D147" s="144" t="s">
        <v>6</v>
      </c>
      <c r="E147" s="144">
        <v>743234</v>
      </c>
      <c r="F147" s="144"/>
      <c r="G147" s="160" t="s">
        <v>8625</v>
      </c>
      <c r="H147" s="147">
        <v>0</v>
      </c>
      <c r="I147" s="147">
        <v>5305.06</v>
      </c>
      <c r="J147" s="147">
        <v>5305.06</v>
      </c>
      <c r="K147" s="147">
        <v>0</v>
      </c>
      <c r="L147" s="147">
        <v>36392.71</v>
      </c>
      <c r="M147" s="147">
        <v>36392.71</v>
      </c>
      <c r="N147" s="148" t="s">
        <v>1324</v>
      </c>
    </row>
    <row r="148" spans="1:14" ht="60" customHeight="1">
      <c r="A148" s="144">
        <v>291</v>
      </c>
      <c r="B148" s="145" t="s">
        <v>161</v>
      </c>
      <c r="C148" s="146">
        <v>42627</v>
      </c>
      <c r="D148" s="144" t="s">
        <v>6</v>
      </c>
      <c r="E148" s="144">
        <v>269246</v>
      </c>
      <c r="F148" s="144"/>
      <c r="G148" s="160" t="s">
        <v>8626</v>
      </c>
      <c r="H148" s="147">
        <v>0</v>
      </c>
      <c r="I148" s="147">
        <v>999783.53</v>
      </c>
      <c r="J148" s="147">
        <v>999783.53</v>
      </c>
      <c r="K148" s="147">
        <v>0</v>
      </c>
      <c r="L148" s="147">
        <v>6858515.0199999996</v>
      </c>
      <c r="M148" s="147">
        <v>6858515.0199999996</v>
      </c>
      <c r="N148" s="148" t="s">
        <v>1324</v>
      </c>
    </row>
    <row r="149" spans="1:14" ht="60" customHeight="1">
      <c r="A149" s="144">
        <v>291</v>
      </c>
      <c r="B149" s="145" t="s">
        <v>161</v>
      </c>
      <c r="C149" s="146">
        <v>42632</v>
      </c>
      <c r="D149" s="144" t="s">
        <v>6</v>
      </c>
      <c r="E149" s="144">
        <v>272476</v>
      </c>
      <c r="F149" s="144"/>
      <c r="G149" s="160" t="s">
        <v>8636</v>
      </c>
      <c r="H149" s="147">
        <v>0</v>
      </c>
      <c r="I149" s="147">
        <v>563340.31000000006</v>
      </c>
      <c r="J149" s="147">
        <v>563340.31000000006</v>
      </c>
      <c r="K149" s="147">
        <v>0</v>
      </c>
      <c r="L149" s="147">
        <v>3864514.53</v>
      </c>
      <c r="M149" s="147">
        <v>3864514.53</v>
      </c>
      <c r="N149" s="148" t="s">
        <v>1324</v>
      </c>
    </row>
    <row r="150" spans="1:14" ht="60" customHeight="1">
      <c r="A150" s="144">
        <v>291</v>
      </c>
      <c r="B150" s="145" t="s">
        <v>161</v>
      </c>
      <c r="C150" s="146">
        <v>42667</v>
      </c>
      <c r="D150" s="144" t="s">
        <v>6</v>
      </c>
      <c r="E150" s="144">
        <v>298587</v>
      </c>
      <c r="F150" s="144"/>
      <c r="G150" s="160" t="s">
        <v>8846</v>
      </c>
      <c r="H150" s="147">
        <v>0</v>
      </c>
      <c r="I150" s="147">
        <v>500000</v>
      </c>
      <c r="J150" s="147">
        <v>500000</v>
      </c>
      <c r="K150" s="147">
        <v>0</v>
      </c>
      <c r="L150" s="147">
        <v>3430000</v>
      </c>
      <c r="M150" s="147">
        <v>3430000</v>
      </c>
      <c r="N150" s="148" t="s">
        <v>1324</v>
      </c>
    </row>
    <row r="151" spans="1:14" ht="60" customHeight="1">
      <c r="A151" s="144">
        <v>291</v>
      </c>
      <c r="B151" s="145" t="s">
        <v>161</v>
      </c>
      <c r="C151" s="146">
        <v>42671</v>
      </c>
      <c r="D151" s="144" t="s">
        <v>6</v>
      </c>
      <c r="E151" s="144">
        <v>302244</v>
      </c>
      <c r="F151" s="144"/>
      <c r="G151" s="160" t="s">
        <v>8861</v>
      </c>
      <c r="H151" s="147">
        <v>0</v>
      </c>
      <c r="I151" s="147">
        <v>2600000</v>
      </c>
      <c r="J151" s="147">
        <v>2600000</v>
      </c>
      <c r="K151" s="147">
        <v>0</v>
      </c>
      <c r="L151" s="147">
        <v>17836000</v>
      </c>
      <c r="M151" s="147">
        <v>17836000</v>
      </c>
      <c r="N151" s="148" t="s">
        <v>1324</v>
      </c>
    </row>
    <row r="152" spans="1:14" ht="60" customHeight="1">
      <c r="A152" s="144">
        <v>291</v>
      </c>
      <c r="B152" s="145" t="s">
        <v>161</v>
      </c>
      <c r="C152" s="146">
        <v>42671</v>
      </c>
      <c r="D152" s="144" t="s">
        <v>6</v>
      </c>
      <c r="E152" s="144">
        <v>302534</v>
      </c>
      <c r="F152" s="144"/>
      <c r="G152" s="160" t="s">
        <v>8862</v>
      </c>
      <c r="H152" s="147">
        <v>0</v>
      </c>
      <c r="I152" s="147">
        <v>70707.53</v>
      </c>
      <c r="J152" s="147">
        <v>70707.53</v>
      </c>
      <c r="K152" s="147">
        <v>0</v>
      </c>
      <c r="L152" s="147">
        <v>485053.66</v>
      </c>
      <c r="M152" s="147">
        <v>485053.66</v>
      </c>
      <c r="N152" s="148" t="s">
        <v>1324</v>
      </c>
    </row>
    <row r="153" spans="1:14" ht="60" customHeight="1">
      <c r="A153" s="144">
        <v>291</v>
      </c>
      <c r="B153" s="145" t="s">
        <v>161</v>
      </c>
      <c r="C153" s="146">
        <v>42678</v>
      </c>
      <c r="D153" s="144" t="s">
        <v>6</v>
      </c>
      <c r="E153" s="144">
        <v>306659</v>
      </c>
      <c r="F153" s="144"/>
      <c r="G153" s="160" t="s">
        <v>9984</v>
      </c>
      <c r="H153" s="147">
        <v>0</v>
      </c>
      <c r="I153" s="147">
        <v>1200000</v>
      </c>
      <c r="J153" s="147">
        <v>1200000</v>
      </c>
      <c r="K153" s="147">
        <v>0</v>
      </c>
      <c r="L153" s="147">
        <v>8232000</v>
      </c>
      <c r="M153" s="147">
        <v>8232000</v>
      </c>
      <c r="N153" s="148" t="s">
        <v>1324</v>
      </c>
    </row>
    <row r="154" spans="1:14" ht="60" customHeight="1">
      <c r="A154" s="144">
        <v>291</v>
      </c>
      <c r="B154" s="145" t="s">
        <v>161</v>
      </c>
      <c r="C154" s="146">
        <v>42688</v>
      </c>
      <c r="D154" s="144" t="s">
        <v>6</v>
      </c>
      <c r="E154" s="144">
        <v>313129</v>
      </c>
      <c r="F154" s="144"/>
      <c r="G154" s="160" t="s">
        <v>9999</v>
      </c>
      <c r="H154" s="147">
        <v>0</v>
      </c>
      <c r="I154" s="147">
        <v>4122325.32</v>
      </c>
      <c r="J154" s="147">
        <v>4122325.32</v>
      </c>
      <c r="K154" s="147">
        <v>0</v>
      </c>
      <c r="L154" s="147">
        <v>28279151.699999999</v>
      </c>
      <c r="M154" s="147">
        <v>28279151.699999999</v>
      </c>
      <c r="N154" s="148" t="s">
        <v>1324</v>
      </c>
    </row>
    <row r="155" spans="1:14" ht="60" customHeight="1">
      <c r="A155" s="144">
        <v>291</v>
      </c>
      <c r="B155" s="145" t="s">
        <v>161</v>
      </c>
      <c r="C155" s="146">
        <v>42691</v>
      </c>
      <c r="D155" s="144" t="s">
        <v>6</v>
      </c>
      <c r="E155" s="144">
        <v>316217</v>
      </c>
      <c r="F155" s="144"/>
      <c r="G155" s="160" t="s">
        <v>10028</v>
      </c>
      <c r="H155" s="147">
        <v>0</v>
      </c>
      <c r="I155" s="147">
        <v>3500000</v>
      </c>
      <c r="J155" s="147">
        <v>3500000</v>
      </c>
      <c r="K155" s="147">
        <v>0</v>
      </c>
      <c r="L155" s="147">
        <v>24010000</v>
      </c>
      <c r="M155" s="147">
        <v>24010000</v>
      </c>
      <c r="N155" s="148" t="s">
        <v>1324</v>
      </c>
    </row>
    <row r="156" spans="1:14" ht="60" customHeight="1">
      <c r="A156" s="144">
        <v>291</v>
      </c>
      <c r="B156" s="145" t="s">
        <v>161</v>
      </c>
      <c r="C156" s="146">
        <v>42691</v>
      </c>
      <c r="D156" s="144" t="s">
        <v>6</v>
      </c>
      <c r="E156" s="144">
        <v>316221</v>
      </c>
      <c r="F156" s="144"/>
      <c r="G156" s="160" t="s">
        <v>10029</v>
      </c>
      <c r="H156" s="147">
        <v>0</v>
      </c>
      <c r="I156" s="147">
        <v>3000000</v>
      </c>
      <c r="J156" s="147">
        <v>3000000</v>
      </c>
      <c r="K156" s="147">
        <v>0</v>
      </c>
      <c r="L156" s="147">
        <v>20580000</v>
      </c>
      <c r="M156" s="147">
        <v>20580000</v>
      </c>
      <c r="N156" s="148" t="s">
        <v>1324</v>
      </c>
    </row>
    <row r="157" spans="1:14" ht="60" customHeight="1">
      <c r="A157" s="144">
        <v>291</v>
      </c>
      <c r="B157" s="145" t="s">
        <v>161</v>
      </c>
      <c r="C157" s="146">
        <v>42691</v>
      </c>
      <c r="D157" s="144" t="s">
        <v>6</v>
      </c>
      <c r="E157" s="144">
        <v>316309</v>
      </c>
      <c r="F157" s="144"/>
      <c r="G157" s="160" t="s">
        <v>10030</v>
      </c>
      <c r="H157" s="147">
        <v>0</v>
      </c>
      <c r="I157" s="147">
        <v>200000</v>
      </c>
      <c r="J157" s="147">
        <v>200000</v>
      </c>
      <c r="K157" s="147">
        <v>0</v>
      </c>
      <c r="L157" s="147">
        <v>1372000</v>
      </c>
      <c r="M157" s="147">
        <v>1372000</v>
      </c>
      <c r="N157" s="148" t="s">
        <v>1324</v>
      </c>
    </row>
    <row r="158" spans="1:14" ht="60" customHeight="1">
      <c r="A158" s="144">
        <v>291</v>
      </c>
      <c r="B158" s="145" t="s">
        <v>161</v>
      </c>
      <c r="C158" s="146">
        <v>42692</v>
      </c>
      <c r="D158" s="144" t="s">
        <v>6</v>
      </c>
      <c r="E158" s="144">
        <v>317051</v>
      </c>
      <c r="F158" s="144"/>
      <c r="G158" s="160" t="s">
        <v>10033</v>
      </c>
      <c r="H158" s="147">
        <v>0</v>
      </c>
      <c r="I158" s="147">
        <v>2000000</v>
      </c>
      <c r="J158" s="147">
        <v>2000000</v>
      </c>
      <c r="K158" s="147">
        <v>0</v>
      </c>
      <c r="L158" s="147">
        <v>13720000</v>
      </c>
      <c r="M158" s="147">
        <v>13720000</v>
      </c>
      <c r="N158" s="148" t="s">
        <v>1324</v>
      </c>
    </row>
    <row r="159" spans="1:14" ht="60" customHeight="1">
      <c r="A159" s="144">
        <v>291</v>
      </c>
      <c r="B159" s="145" t="s">
        <v>161</v>
      </c>
      <c r="C159" s="146">
        <v>42695</v>
      </c>
      <c r="D159" s="144" t="s">
        <v>6</v>
      </c>
      <c r="E159" s="144">
        <v>318009</v>
      </c>
      <c r="F159" s="144"/>
      <c r="G159" s="160" t="s">
        <v>10037</v>
      </c>
      <c r="H159" s="147">
        <v>0</v>
      </c>
      <c r="I159" s="147">
        <v>280000</v>
      </c>
      <c r="J159" s="147">
        <v>280000</v>
      </c>
      <c r="K159" s="147">
        <v>0</v>
      </c>
      <c r="L159" s="147">
        <v>1920800</v>
      </c>
      <c r="M159" s="147">
        <v>1920800</v>
      </c>
      <c r="N159" s="148" t="s">
        <v>1324</v>
      </c>
    </row>
    <row r="160" spans="1:14" ht="60" customHeight="1">
      <c r="A160" s="144">
        <v>291</v>
      </c>
      <c r="B160" s="145" t="s">
        <v>161</v>
      </c>
      <c r="C160" s="146">
        <v>42696</v>
      </c>
      <c r="D160" s="144" t="s">
        <v>6</v>
      </c>
      <c r="E160" s="144">
        <v>318750</v>
      </c>
      <c r="F160" s="144"/>
      <c r="G160" s="160" t="s">
        <v>10041</v>
      </c>
      <c r="H160" s="147">
        <v>0</v>
      </c>
      <c r="I160" s="147">
        <v>2500000</v>
      </c>
      <c r="J160" s="147">
        <v>2500000</v>
      </c>
      <c r="K160" s="147">
        <v>0</v>
      </c>
      <c r="L160" s="147">
        <v>17150000</v>
      </c>
      <c r="M160" s="147">
        <v>17150000</v>
      </c>
      <c r="N160" s="148" t="s">
        <v>1324</v>
      </c>
    </row>
    <row r="161" spans="1:14" ht="60" customHeight="1">
      <c r="A161" s="144">
        <v>291</v>
      </c>
      <c r="B161" s="145" t="s">
        <v>161</v>
      </c>
      <c r="C161" s="146">
        <v>42696</v>
      </c>
      <c r="D161" s="144" t="s">
        <v>6</v>
      </c>
      <c r="E161" s="144">
        <v>318749</v>
      </c>
      <c r="F161" s="144"/>
      <c r="G161" s="160" t="s">
        <v>10042</v>
      </c>
      <c r="H161" s="147">
        <v>0</v>
      </c>
      <c r="I161" s="147">
        <v>2000000</v>
      </c>
      <c r="J161" s="147">
        <v>2000000</v>
      </c>
      <c r="K161" s="147">
        <v>0</v>
      </c>
      <c r="L161" s="147">
        <v>13720000</v>
      </c>
      <c r="M161" s="147">
        <v>13720000</v>
      </c>
      <c r="N161" s="148" t="s">
        <v>1324</v>
      </c>
    </row>
    <row r="162" spans="1:14" ht="60" customHeight="1">
      <c r="A162" s="144">
        <v>291</v>
      </c>
      <c r="B162" s="145" t="s">
        <v>161</v>
      </c>
      <c r="C162" s="146">
        <v>42696</v>
      </c>
      <c r="D162" s="144" t="s">
        <v>6</v>
      </c>
      <c r="E162" s="144">
        <v>318942</v>
      </c>
      <c r="F162" s="144"/>
      <c r="G162" s="160" t="s">
        <v>10043</v>
      </c>
      <c r="H162" s="147">
        <v>0</v>
      </c>
      <c r="I162" s="147">
        <v>2000000</v>
      </c>
      <c r="J162" s="147">
        <v>2000000</v>
      </c>
      <c r="K162" s="147">
        <v>0</v>
      </c>
      <c r="L162" s="147">
        <v>13720000</v>
      </c>
      <c r="M162" s="147">
        <v>13720000</v>
      </c>
      <c r="N162" s="148" t="s">
        <v>1324</v>
      </c>
    </row>
    <row r="163" spans="1:14" ht="60" customHeight="1">
      <c r="A163" s="144">
        <v>291</v>
      </c>
      <c r="B163" s="145" t="s">
        <v>161</v>
      </c>
      <c r="C163" s="146">
        <v>42702</v>
      </c>
      <c r="D163" s="144" t="s">
        <v>6</v>
      </c>
      <c r="E163" s="144">
        <v>871760</v>
      </c>
      <c r="F163" s="144"/>
      <c r="G163" s="160" t="s">
        <v>10066</v>
      </c>
      <c r="H163" s="147">
        <v>0</v>
      </c>
      <c r="I163" s="147">
        <v>102232.27</v>
      </c>
      <c r="J163" s="147">
        <v>102232.27</v>
      </c>
      <c r="K163" s="147">
        <v>0</v>
      </c>
      <c r="L163" s="147">
        <v>701313.37</v>
      </c>
      <c r="M163" s="147">
        <v>701313.37</v>
      </c>
      <c r="N163" s="148" t="s">
        <v>1324</v>
      </c>
    </row>
    <row r="164" spans="1:14" ht="60" customHeight="1">
      <c r="A164" s="144">
        <v>291</v>
      </c>
      <c r="B164" s="145" t="s">
        <v>161</v>
      </c>
      <c r="C164" s="146">
        <v>42703</v>
      </c>
      <c r="D164" s="144" t="s">
        <v>6</v>
      </c>
      <c r="E164" s="144">
        <v>324348</v>
      </c>
      <c r="F164" s="144"/>
      <c r="G164" s="160" t="s">
        <v>10079</v>
      </c>
      <c r="H164" s="147">
        <v>0</v>
      </c>
      <c r="I164" s="147">
        <v>1000000</v>
      </c>
      <c r="J164" s="147">
        <v>1000000</v>
      </c>
      <c r="K164" s="147">
        <v>0</v>
      </c>
      <c r="L164" s="147">
        <v>6860000</v>
      </c>
      <c r="M164" s="147">
        <v>6860000</v>
      </c>
      <c r="N164" s="148" t="s">
        <v>1324</v>
      </c>
    </row>
    <row r="165" spans="1:14" ht="60" customHeight="1">
      <c r="A165" s="144">
        <v>291</v>
      </c>
      <c r="B165" s="145" t="s">
        <v>161</v>
      </c>
      <c r="C165" s="146">
        <v>42703</v>
      </c>
      <c r="D165" s="144" t="s">
        <v>6</v>
      </c>
      <c r="E165" s="144">
        <v>324350</v>
      </c>
      <c r="F165" s="144"/>
      <c r="G165" s="160" t="s">
        <v>10083</v>
      </c>
      <c r="H165" s="147">
        <v>0</v>
      </c>
      <c r="I165" s="147">
        <v>3000000</v>
      </c>
      <c r="J165" s="147">
        <v>3000000</v>
      </c>
      <c r="K165" s="147">
        <v>0</v>
      </c>
      <c r="L165" s="147">
        <v>20580000</v>
      </c>
      <c r="M165" s="147">
        <v>20580000</v>
      </c>
      <c r="N165" s="148" t="s">
        <v>1324</v>
      </c>
    </row>
    <row r="166" spans="1:14" ht="60" customHeight="1">
      <c r="A166" s="144">
        <v>291</v>
      </c>
      <c r="B166" s="145" t="s">
        <v>161</v>
      </c>
      <c r="C166" s="146">
        <v>42711</v>
      </c>
      <c r="D166" s="144" t="s">
        <v>6</v>
      </c>
      <c r="E166" s="144">
        <v>330605</v>
      </c>
      <c r="F166" s="144"/>
      <c r="G166" s="160" t="s">
        <v>29319</v>
      </c>
      <c r="H166" s="147">
        <v>0</v>
      </c>
      <c r="I166" s="147">
        <v>2200000</v>
      </c>
      <c r="J166" s="147">
        <v>2200000</v>
      </c>
      <c r="K166" s="147">
        <v>0</v>
      </c>
      <c r="L166" s="147">
        <v>15092000</v>
      </c>
      <c r="M166" s="147">
        <v>15092000</v>
      </c>
      <c r="N166" s="148" t="s">
        <v>1324</v>
      </c>
    </row>
    <row r="167" spans="1:14" ht="60" customHeight="1">
      <c r="A167" s="144">
        <v>291</v>
      </c>
      <c r="B167" s="145" t="s">
        <v>161</v>
      </c>
      <c r="C167" s="146">
        <v>42711</v>
      </c>
      <c r="D167" s="144" t="s">
        <v>6</v>
      </c>
      <c r="E167" s="144">
        <v>330604</v>
      </c>
      <c r="F167" s="144"/>
      <c r="G167" s="160" t="s">
        <v>29320</v>
      </c>
      <c r="H167" s="147">
        <v>0</v>
      </c>
      <c r="I167" s="147">
        <v>8800000</v>
      </c>
      <c r="J167" s="147">
        <v>8800000</v>
      </c>
      <c r="K167" s="147">
        <v>0</v>
      </c>
      <c r="L167" s="147">
        <v>60368000</v>
      </c>
      <c r="M167" s="147">
        <v>60368000</v>
      </c>
      <c r="N167" s="148" t="s">
        <v>1324</v>
      </c>
    </row>
    <row r="168" spans="1:14" ht="60" customHeight="1">
      <c r="A168" s="144">
        <v>291</v>
      </c>
      <c r="B168" s="145" t="s">
        <v>161</v>
      </c>
      <c r="C168" s="146">
        <v>42717</v>
      </c>
      <c r="D168" s="144" t="s">
        <v>6</v>
      </c>
      <c r="E168" s="144">
        <v>333976</v>
      </c>
      <c r="F168" s="144"/>
      <c r="G168" s="160" t="s">
        <v>29337</v>
      </c>
      <c r="H168" s="147">
        <v>0</v>
      </c>
      <c r="I168" s="147">
        <v>2350000</v>
      </c>
      <c r="J168" s="147">
        <v>2350000</v>
      </c>
      <c r="K168" s="147">
        <v>0</v>
      </c>
      <c r="L168" s="147">
        <v>16121000</v>
      </c>
      <c r="M168" s="147">
        <v>16121000</v>
      </c>
      <c r="N168" s="148" t="s">
        <v>1324</v>
      </c>
    </row>
    <row r="169" spans="1:14" ht="60" customHeight="1">
      <c r="A169" s="144">
        <v>291</v>
      </c>
      <c r="B169" s="145" t="s">
        <v>161</v>
      </c>
      <c r="C169" s="146">
        <v>42719</v>
      </c>
      <c r="D169" s="144" t="s">
        <v>6</v>
      </c>
      <c r="E169" s="144">
        <v>336213</v>
      </c>
      <c r="F169" s="144"/>
      <c r="G169" s="160" t="s">
        <v>29350</v>
      </c>
      <c r="H169" s="147">
        <v>0</v>
      </c>
      <c r="I169" s="147">
        <v>2000000</v>
      </c>
      <c r="J169" s="147">
        <v>2000000</v>
      </c>
      <c r="K169" s="147">
        <v>0</v>
      </c>
      <c r="L169" s="147">
        <v>13720000</v>
      </c>
      <c r="M169" s="147">
        <v>13720000</v>
      </c>
      <c r="N169" s="148" t="s">
        <v>1324</v>
      </c>
    </row>
    <row r="170" spans="1:14" ht="60" customHeight="1">
      <c r="A170" s="144">
        <v>291</v>
      </c>
      <c r="B170" s="145" t="s">
        <v>161</v>
      </c>
      <c r="C170" s="146">
        <v>42720</v>
      </c>
      <c r="D170" s="144" t="s">
        <v>6</v>
      </c>
      <c r="E170" s="144">
        <v>337303</v>
      </c>
      <c r="F170" s="144"/>
      <c r="G170" s="160" t="s">
        <v>29380</v>
      </c>
      <c r="H170" s="147">
        <v>0</v>
      </c>
      <c r="I170" s="147">
        <v>930574.87</v>
      </c>
      <c r="J170" s="147">
        <v>930574.87</v>
      </c>
      <c r="K170" s="147">
        <v>0</v>
      </c>
      <c r="L170" s="147">
        <v>6383743.6100000003</v>
      </c>
      <c r="M170" s="147">
        <v>6383743.6100000003</v>
      </c>
      <c r="N170" s="148" t="s">
        <v>1324</v>
      </c>
    </row>
    <row r="171" spans="1:14" ht="60" customHeight="1">
      <c r="A171" s="144">
        <v>291</v>
      </c>
      <c r="B171" s="145" t="s">
        <v>161</v>
      </c>
      <c r="C171" s="146">
        <v>42720</v>
      </c>
      <c r="D171" s="144" t="s">
        <v>6</v>
      </c>
      <c r="E171" s="144">
        <v>337297</v>
      </c>
      <c r="F171" s="144"/>
      <c r="G171" s="160" t="s">
        <v>29383</v>
      </c>
      <c r="H171" s="147">
        <v>0</v>
      </c>
      <c r="I171" s="147">
        <v>6188550.1500000004</v>
      </c>
      <c r="J171" s="147">
        <v>6188550.1500000004</v>
      </c>
      <c r="K171" s="147">
        <v>0</v>
      </c>
      <c r="L171" s="147">
        <v>42453454.030000001</v>
      </c>
      <c r="M171" s="147">
        <v>42453454.030000001</v>
      </c>
      <c r="N171" s="148" t="s">
        <v>1324</v>
      </c>
    </row>
    <row r="172" spans="1:14" ht="60" customHeight="1">
      <c r="A172" s="144">
        <v>291</v>
      </c>
      <c r="B172" s="145" t="s">
        <v>161</v>
      </c>
      <c r="C172" s="146">
        <v>42723</v>
      </c>
      <c r="D172" s="144" t="s">
        <v>6</v>
      </c>
      <c r="E172" s="144">
        <v>337763</v>
      </c>
      <c r="F172" s="144"/>
      <c r="G172" s="160" t="s">
        <v>29392</v>
      </c>
      <c r="H172" s="147">
        <v>0</v>
      </c>
      <c r="I172" s="147">
        <v>5481958.3200000003</v>
      </c>
      <c r="J172" s="147">
        <v>5481958.3200000003</v>
      </c>
      <c r="K172" s="147">
        <v>0</v>
      </c>
      <c r="L172" s="147">
        <v>37606234.079999998</v>
      </c>
      <c r="M172" s="147">
        <v>37606234.079999998</v>
      </c>
      <c r="N172" s="148" t="s">
        <v>1324</v>
      </c>
    </row>
    <row r="173" spans="1:14" ht="60" customHeight="1">
      <c r="A173" s="144">
        <v>291</v>
      </c>
      <c r="B173" s="145" t="s">
        <v>161</v>
      </c>
      <c r="C173" s="146">
        <v>42723</v>
      </c>
      <c r="D173" s="144" t="s">
        <v>6</v>
      </c>
      <c r="E173" s="144">
        <v>337870</v>
      </c>
      <c r="F173" s="144"/>
      <c r="G173" s="160" t="s">
        <v>29395</v>
      </c>
      <c r="H173" s="147">
        <v>0</v>
      </c>
      <c r="I173" s="147">
        <v>376117.8</v>
      </c>
      <c r="J173" s="147">
        <v>376117.8</v>
      </c>
      <c r="K173" s="147">
        <v>0</v>
      </c>
      <c r="L173" s="147">
        <v>2580168.11</v>
      </c>
      <c r="M173" s="147">
        <v>2580168.11</v>
      </c>
      <c r="N173" s="148" t="s">
        <v>1324</v>
      </c>
    </row>
    <row r="174" spans="1:14" ht="60" customHeight="1">
      <c r="A174" s="144">
        <v>291</v>
      </c>
      <c r="B174" s="145" t="s">
        <v>161</v>
      </c>
      <c r="C174" s="146">
        <v>42723</v>
      </c>
      <c r="D174" s="144" t="s">
        <v>6</v>
      </c>
      <c r="E174" s="144">
        <v>337869</v>
      </c>
      <c r="F174" s="144"/>
      <c r="G174" s="160" t="s">
        <v>29396</v>
      </c>
      <c r="H174" s="147">
        <v>0</v>
      </c>
      <c r="I174" s="147">
        <v>877608.2</v>
      </c>
      <c r="J174" s="147">
        <v>877608.2</v>
      </c>
      <c r="K174" s="147">
        <v>0</v>
      </c>
      <c r="L174" s="147">
        <v>6020392.25</v>
      </c>
      <c r="M174" s="147">
        <v>6020392.25</v>
      </c>
      <c r="N174" s="148" t="s">
        <v>1324</v>
      </c>
    </row>
    <row r="175" spans="1:14" ht="60" customHeight="1">
      <c r="A175" s="144">
        <v>291</v>
      </c>
      <c r="B175" s="145" t="s">
        <v>161</v>
      </c>
      <c r="C175" s="146">
        <v>42723</v>
      </c>
      <c r="D175" s="144" t="s">
        <v>6</v>
      </c>
      <c r="E175" s="144">
        <v>337765</v>
      </c>
      <c r="F175" s="144"/>
      <c r="G175" s="160" t="s">
        <v>29397</v>
      </c>
      <c r="H175" s="147">
        <v>0</v>
      </c>
      <c r="I175" s="147">
        <v>1370489.58</v>
      </c>
      <c r="J175" s="147">
        <v>1370489.58</v>
      </c>
      <c r="K175" s="147">
        <v>0</v>
      </c>
      <c r="L175" s="147">
        <v>9401558.5199999996</v>
      </c>
      <c r="M175" s="147">
        <v>9401558.5199999996</v>
      </c>
      <c r="N175" s="148" t="s">
        <v>1324</v>
      </c>
    </row>
    <row r="176" spans="1:14" ht="60" customHeight="1">
      <c r="A176" s="144">
        <v>291</v>
      </c>
      <c r="B176" s="145" t="s">
        <v>161</v>
      </c>
      <c r="C176" s="146">
        <v>42724</v>
      </c>
      <c r="D176" s="144" t="s">
        <v>6</v>
      </c>
      <c r="E176" s="144">
        <v>339582</v>
      </c>
      <c r="F176" s="144"/>
      <c r="G176" s="160" t="s">
        <v>29413</v>
      </c>
      <c r="H176" s="147">
        <v>0</v>
      </c>
      <c r="I176" s="147">
        <v>13835383.199999999</v>
      </c>
      <c r="J176" s="147">
        <v>13835383.199999999</v>
      </c>
      <c r="K176" s="147">
        <v>0</v>
      </c>
      <c r="L176" s="147">
        <v>94910728.75</v>
      </c>
      <c r="M176" s="147">
        <v>94910728.75</v>
      </c>
      <c r="N176" s="148" t="s">
        <v>1324</v>
      </c>
    </row>
    <row r="177" spans="1:14" ht="60" customHeight="1">
      <c r="A177" s="144">
        <v>291</v>
      </c>
      <c r="B177" s="145" t="s">
        <v>161</v>
      </c>
      <c r="C177" s="146">
        <v>42724</v>
      </c>
      <c r="D177" s="144" t="s">
        <v>6</v>
      </c>
      <c r="E177" s="144">
        <v>339581</v>
      </c>
      <c r="F177" s="144"/>
      <c r="G177" s="160" t="s">
        <v>29414</v>
      </c>
      <c r="H177" s="147">
        <v>0</v>
      </c>
      <c r="I177" s="147">
        <v>5520763.8899999997</v>
      </c>
      <c r="J177" s="147">
        <v>5520763.8899999997</v>
      </c>
      <c r="K177" s="147">
        <v>0</v>
      </c>
      <c r="L177" s="147">
        <v>37872440.289999999</v>
      </c>
      <c r="M177" s="147">
        <v>37872440.289999999</v>
      </c>
      <c r="N177" s="148" t="s">
        <v>1324</v>
      </c>
    </row>
    <row r="178" spans="1:14" ht="60" customHeight="1">
      <c r="A178" s="144">
        <v>291</v>
      </c>
      <c r="B178" s="145" t="s">
        <v>161</v>
      </c>
      <c r="C178" s="146">
        <v>42724</v>
      </c>
      <c r="D178" s="144" t="s">
        <v>6</v>
      </c>
      <c r="E178" s="144">
        <v>339580</v>
      </c>
      <c r="F178" s="144"/>
      <c r="G178" s="160" t="s">
        <v>29415</v>
      </c>
      <c r="H178" s="147">
        <v>0</v>
      </c>
      <c r="I178" s="147">
        <v>1300000</v>
      </c>
      <c r="J178" s="147">
        <v>1300000</v>
      </c>
      <c r="K178" s="147">
        <v>0</v>
      </c>
      <c r="L178" s="147">
        <v>8918000</v>
      </c>
      <c r="M178" s="147">
        <v>8918000</v>
      </c>
      <c r="N178" s="148" t="s">
        <v>1324</v>
      </c>
    </row>
    <row r="179" spans="1:14" ht="60" customHeight="1">
      <c r="A179" s="144">
        <v>291</v>
      </c>
      <c r="B179" s="145" t="s">
        <v>161</v>
      </c>
      <c r="C179" s="146">
        <v>42724</v>
      </c>
      <c r="D179" s="144" t="s">
        <v>6</v>
      </c>
      <c r="E179" s="144">
        <v>339480</v>
      </c>
      <c r="F179" s="144"/>
      <c r="G179" s="160" t="s">
        <v>29416</v>
      </c>
      <c r="H179" s="147">
        <v>0</v>
      </c>
      <c r="I179" s="147">
        <v>1451957.78</v>
      </c>
      <c r="J179" s="147">
        <v>1451957.78</v>
      </c>
      <c r="K179" s="147">
        <v>0</v>
      </c>
      <c r="L179" s="147">
        <v>9960430.3699999992</v>
      </c>
      <c r="M179" s="147">
        <v>9960430.3699999992</v>
      </c>
      <c r="N179" s="148" t="s">
        <v>1324</v>
      </c>
    </row>
    <row r="180" spans="1:14" ht="60" customHeight="1">
      <c r="A180" s="144">
        <v>291</v>
      </c>
      <c r="B180" s="145" t="s">
        <v>161</v>
      </c>
      <c r="C180" s="146">
        <v>42725</v>
      </c>
      <c r="D180" s="144" t="s">
        <v>6</v>
      </c>
      <c r="E180" s="144">
        <v>340397</v>
      </c>
      <c r="F180" s="144"/>
      <c r="G180" s="160" t="s">
        <v>29429</v>
      </c>
      <c r="H180" s="147">
        <v>0</v>
      </c>
      <c r="I180" s="147">
        <v>493191.46</v>
      </c>
      <c r="J180" s="147">
        <v>493191.46</v>
      </c>
      <c r="K180" s="147">
        <v>0</v>
      </c>
      <c r="L180" s="147">
        <v>3383293.42</v>
      </c>
      <c r="M180" s="147">
        <v>3383293.42</v>
      </c>
      <c r="N180" s="148" t="s">
        <v>1324</v>
      </c>
    </row>
    <row r="181" spans="1:14" ht="60" customHeight="1">
      <c r="A181" s="144">
        <v>291</v>
      </c>
      <c r="B181" s="145" t="s">
        <v>161</v>
      </c>
      <c r="C181" s="146">
        <v>42725</v>
      </c>
      <c r="D181" s="144" t="s">
        <v>6</v>
      </c>
      <c r="E181" s="144">
        <v>340396</v>
      </c>
      <c r="F181" s="144"/>
      <c r="G181" s="160" t="s">
        <v>29430</v>
      </c>
      <c r="H181" s="147">
        <v>0</v>
      </c>
      <c r="I181" s="147">
        <v>2679142.34</v>
      </c>
      <c r="J181" s="147">
        <v>2679142.34</v>
      </c>
      <c r="K181" s="147">
        <v>0</v>
      </c>
      <c r="L181" s="147">
        <v>18378916.449999999</v>
      </c>
      <c r="M181" s="147">
        <v>18378916.449999999</v>
      </c>
      <c r="N181" s="148" t="s">
        <v>1324</v>
      </c>
    </row>
    <row r="182" spans="1:14" ht="60" customHeight="1">
      <c r="A182" s="144">
        <v>291</v>
      </c>
      <c r="B182" s="145" t="s">
        <v>161</v>
      </c>
      <c r="C182" s="146">
        <v>42725</v>
      </c>
      <c r="D182" s="144" t="s">
        <v>6</v>
      </c>
      <c r="E182" s="144">
        <v>340395</v>
      </c>
      <c r="F182" s="144"/>
      <c r="G182" s="160" t="s">
        <v>29431</v>
      </c>
      <c r="H182" s="147">
        <v>0</v>
      </c>
      <c r="I182" s="147">
        <v>1500000</v>
      </c>
      <c r="J182" s="147">
        <v>1500000</v>
      </c>
      <c r="K182" s="147">
        <v>0</v>
      </c>
      <c r="L182" s="147">
        <v>10290000</v>
      </c>
      <c r="M182" s="147">
        <v>10290000</v>
      </c>
      <c r="N182" s="148" t="s">
        <v>1324</v>
      </c>
    </row>
    <row r="183" spans="1:14" ht="60" customHeight="1">
      <c r="A183" s="144">
        <v>291</v>
      </c>
      <c r="B183" s="145" t="s">
        <v>161</v>
      </c>
      <c r="C183" s="146">
        <v>42727</v>
      </c>
      <c r="D183" s="144" t="s">
        <v>6</v>
      </c>
      <c r="E183" s="144">
        <v>342738</v>
      </c>
      <c r="F183" s="144"/>
      <c r="G183" s="160" t="s">
        <v>29453</v>
      </c>
      <c r="H183" s="147">
        <v>0</v>
      </c>
      <c r="I183" s="147">
        <v>881058.72</v>
      </c>
      <c r="J183" s="147">
        <v>881058.72</v>
      </c>
      <c r="K183" s="147">
        <v>0</v>
      </c>
      <c r="L183" s="147">
        <v>6044062.8200000003</v>
      </c>
      <c r="M183" s="147">
        <v>6044062.8200000003</v>
      </c>
      <c r="N183" s="148" t="s">
        <v>1324</v>
      </c>
    </row>
    <row r="184" spans="1:14" ht="60" customHeight="1">
      <c r="A184" s="144">
        <v>291</v>
      </c>
      <c r="B184" s="145" t="s">
        <v>161</v>
      </c>
      <c r="C184" s="146">
        <v>42727</v>
      </c>
      <c r="D184" s="144" t="s">
        <v>6</v>
      </c>
      <c r="E184" s="144">
        <v>342737</v>
      </c>
      <c r="F184" s="144"/>
      <c r="G184" s="160" t="s">
        <v>29454</v>
      </c>
      <c r="H184" s="147">
        <v>0</v>
      </c>
      <c r="I184" s="147">
        <v>636845.07999999996</v>
      </c>
      <c r="J184" s="147">
        <v>636845.07999999996</v>
      </c>
      <c r="K184" s="147">
        <v>0</v>
      </c>
      <c r="L184" s="147">
        <v>4368757.25</v>
      </c>
      <c r="M184" s="147">
        <v>4368757.25</v>
      </c>
      <c r="N184" s="148" t="s">
        <v>1324</v>
      </c>
    </row>
    <row r="185" spans="1:14" ht="60" customHeight="1">
      <c r="A185" s="144">
        <v>512</v>
      </c>
      <c r="B185" s="145" t="s">
        <v>8633</v>
      </c>
      <c r="C185" s="146">
        <v>42629</v>
      </c>
      <c r="D185" s="144" t="s">
        <v>11</v>
      </c>
      <c r="E185" s="144">
        <v>271363</v>
      </c>
      <c r="F185" s="144"/>
      <c r="G185" s="160" t="s">
        <v>8635</v>
      </c>
      <c r="H185" s="147">
        <v>7.29</v>
      </c>
      <c r="I185" s="147">
        <v>0</v>
      </c>
      <c r="J185" s="147">
        <v>7.29</v>
      </c>
      <c r="K185" s="147">
        <v>50.01</v>
      </c>
      <c r="L185" s="147">
        <v>0</v>
      </c>
      <c r="M185" s="147">
        <v>50.01</v>
      </c>
      <c r="N185" s="148" t="s">
        <v>1324</v>
      </c>
    </row>
    <row r="186" spans="1:14" ht="60" customHeight="1">
      <c r="A186" s="144">
        <v>512</v>
      </c>
      <c r="B186" s="145" t="s">
        <v>8633</v>
      </c>
      <c r="C186" s="146">
        <v>42629</v>
      </c>
      <c r="D186" s="144" t="s">
        <v>6</v>
      </c>
      <c r="E186" s="144">
        <v>271363</v>
      </c>
      <c r="F186" s="144"/>
      <c r="G186" s="160" t="s">
        <v>8634</v>
      </c>
      <c r="H186" s="147">
        <v>0</v>
      </c>
      <c r="I186" s="147">
        <v>500000</v>
      </c>
      <c r="J186" s="147">
        <v>500000</v>
      </c>
      <c r="K186" s="147">
        <v>0</v>
      </c>
      <c r="L186" s="147">
        <v>3430000</v>
      </c>
      <c r="M186" s="147">
        <v>3430000</v>
      </c>
      <c r="N186" s="148" t="s">
        <v>1324</v>
      </c>
    </row>
    <row r="187" spans="1:14" ht="60" customHeight="1">
      <c r="A187" s="144">
        <v>514</v>
      </c>
      <c r="B187" s="145" t="s">
        <v>212</v>
      </c>
      <c r="C187" s="146">
        <v>42397</v>
      </c>
      <c r="D187" s="144" t="s">
        <v>13</v>
      </c>
      <c r="E187" s="144">
        <v>840023</v>
      </c>
      <c r="F187" s="144"/>
      <c r="G187" s="160" t="s">
        <v>8221</v>
      </c>
      <c r="H187" s="147">
        <v>61477.26</v>
      </c>
      <c r="I187" s="147">
        <v>0</v>
      </c>
      <c r="J187" s="147">
        <v>61477.26</v>
      </c>
      <c r="K187" s="147">
        <v>421734</v>
      </c>
      <c r="L187" s="147">
        <v>0</v>
      </c>
      <c r="M187" s="147">
        <v>421734</v>
      </c>
      <c r="N187" s="148" t="s">
        <v>1324</v>
      </c>
    </row>
    <row r="188" spans="1:14" ht="60" customHeight="1">
      <c r="A188" s="144">
        <v>514</v>
      </c>
      <c r="B188" s="145" t="s">
        <v>212</v>
      </c>
      <c r="C188" s="146">
        <v>42430</v>
      </c>
      <c r="D188" s="144" t="s">
        <v>13</v>
      </c>
      <c r="E188" s="144">
        <v>843564</v>
      </c>
      <c r="F188" s="144"/>
      <c r="G188" s="160" t="s">
        <v>8289</v>
      </c>
      <c r="H188" s="147">
        <v>100440</v>
      </c>
      <c r="I188" s="147">
        <v>0</v>
      </c>
      <c r="J188" s="147">
        <v>100440</v>
      </c>
      <c r="K188" s="147">
        <v>689018.4</v>
      </c>
      <c r="L188" s="147">
        <v>0</v>
      </c>
      <c r="M188" s="147">
        <v>689018.4</v>
      </c>
      <c r="N188" s="148" t="s">
        <v>1324</v>
      </c>
    </row>
    <row r="189" spans="1:14" ht="60" customHeight="1">
      <c r="A189" s="144">
        <v>514</v>
      </c>
      <c r="B189" s="145" t="s">
        <v>212</v>
      </c>
      <c r="C189" s="146">
        <v>42438</v>
      </c>
      <c r="D189" s="144" t="s">
        <v>13</v>
      </c>
      <c r="E189" s="144">
        <v>844211</v>
      </c>
      <c r="F189" s="144"/>
      <c r="G189" s="160" t="s">
        <v>8308</v>
      </c>
      <c r="H189" s="147">
        <v>169248.73</v>
      </c>
      <c r="I189" s="147">
        <v>0</v>
      </c>
      <c r="J189" s="147">
        <v>169248.73</v>
      </c>
      <c r="K189" s="147">
        <v>1161046.29</v>
      </c>
      <c r="L189" s="147">
        <v>0</v>
      </c>
      <c r="M189" s="147">
        <v>1161046.29</v>
      </c>
      <c r="N189" s="148" t="s">
        <v>1324</v>
      </c>
    </row>
    <row r="190" spans="1:14" ht="60" customHeight="1">
      <c r="A190" s="144">
        <v>514</v>
      </c>
      <c r="B190" s="145" t="s">
        <v>212</v>
      </c>
      <c r="C190" s="146">
        <v>42684</v>
      </c>
      <c r="D190" s="144" t="s">
        <v>6</v>
      </c>
      <c r="E190" s="144">
        <v>310475</v>
      </c>
      <c r="F190" s="144"/>
      <c r="G190" s="160" t="s">
        <v>9992</v>
      </c>
      <c r="H190" s="147">
        <v>0</v>
      </c>
      <c r="I190" s="147">
        <v>7000000</v>
      </c>
      <c r="J190" s="147">
        <v>7000000</v>
      </c>
      <c r="K190" s="147">
        <v>0</v>
      </c>
      <c r="L190" s="147">
        <v>48020000</v>
      </c>
      <c r="M190" s="147">
        <v>48020000</v>
      </c>
      <c r="N190" s="148" t="s">
        <v>1324</v>
      </c>
    </row>
    <row r="191" spans="1:14" ht="60" customHeight="1">
      <c r="A191" s="144">
        <v>514</v>
      </c>
      <c r="B191" s="145" t="s">
        <v>212</v>
      </c>
      <c r="C191" s="146">
        <v>42684</v>
      </c>
      <c r="D191" s="144" t="s">
        <v>6</v>
      </c>
      <c r="E191" s="144">
        <v>310365</v>
      </c>
      <c r="F191" s="144"/>
      <c r="G191" s="160" t="s">
        <v>9993</v>
      </c>
      <c r="H191" s="147">
        <v>0</v>
      </c>
      <c r="I191" s="147">
        <v>3000000</v>
      </c>
      <c r="J191" s="147">
        <v>3000000</v>
      </c>
      <c r="K191" s="147">
        <v>0</v>
      </c>
      <c r="L191" s="147">
        <v>20580000</v>
      </c>
      <c r="M191" s="147">
        <v>20580000</v>
      </c>
      <c r="N191" s="148" t="s">
        <v>1324</v>
      </c>
    </row>
    <row r="192" spans="1:14" ht="60" customHeight="1">
      <c r="A192" s="144">
        <v>514</v>
      </c>
      <c r="B192" s="145" t="s">
        <v>212</v>
      </c>
      <c r="C192" s="146">
        <v>42688</v>
      </c>
      <c r="D192" s="144" t="s">
        <v>13</v>
      </c>
      <c r="E192" s="144">
        <v>870315</v>
      </c>
      <c r="F192" s="144"/>
      <c r="G192" s="160" t="s">
        <v>10004</v>
      </c>
      <c r="H192" s="147">
        <v>72705.77</v>
      </c>
      <c r="I192" s="147">
        <v>0</v>
      </c>
      <c r="J192" s="147">
        <v>72705.77</v>
      </c>
      <c r="K192" s="147">
        <v>498761.58</v>
      </c>
      <c r="L192" s="147">
        <v>0</v>
      </c>
      <c r="M192" s="147">
        <v>498761.58</v>
      </c>
      <c r="N192" s="148" t="s">
        <v>1324</v>
      </c>
    </row>
    <row r="193" spans="1:14" ht="60" customHeight="1">
      <c r="A193" s="144">
        <v>514</v>
      </c>
      <c r="B193" s="145" t="s">
        <v>212</v>
      </c>
      <c r="C193" s="146">
        <v>42709</v>
      </c>
      <c r="D193" s="144" t="s">
        <v>6</v>
      </c>
      <c r="E193" s="144">
        <v>872605</v>
      </c>
      <c r="F193" s="144"/>
      <c r="G193" s="160" t="s">
        <v>29317</v>
      </c>
      <c r="H193" s="147">
        <v>3000000</v>
      </c>
      <c r="I193" s="147">
        <v>0</v>
      </c>
      <c r="J193" s="147">
        <v>3000000</v>
      </c>
      <c r="K193" s="147">
        <v>20580000</v>
      </c>
      <c r="L193" s="147">
        <v>0</v>
      </c>
      <c r="M193" s="147">
        <v>20580000</v>
      </c>
      <c r="N193" s="148" t="s">
        <v>1324</v>
      </c>
    </row>
    <row r="194" spans="1:14" ht="60" customHeight="1">
      <c r="A194" s="144">
        <v>576</v>
      </c>
      <c r="B194" s="145" t="s">
        <v>29304</v>
      </c>
      <c r="C194" s="146">
        <v>42648</v>
      </c>
      <c r="D194" s="144" t="s">
        <v>6</v>
      </c>
      <c r="E194" s="144">
        <v>866039</v>
      </c>
      <c r="F194" s="144"/>
      <c r="G194" s="160" t="s">
        <v>29305</v>
      </c>
      <c r="H194" s="147">
        <v>0</v>
      </c>
      <c r="I194" s="147">
        <v>2000</v>
      </c>
      <c r="J194" s="147">
        <v>2000</v>
      </c>
      <c r="K194" s="147">
        <v>0</v>
      </c>
      <c r="L194" s="147">
        <v>13720</v>
      </c>
      <c r="M194" s="147">
        <v>13720</v>
      </c>
      <c r="N194" s="148" t="s">
        <v>8522</v>
      </c>
    </row>
    <row r="195" spans="1:14" ht="60" customHeight="1">
      <c r="A195" s="144">
        <v>576</v>
      </c>
      <c r="B195" s="145" t="s">
        <v>23305</v>
      </c>
      <c r="C195" s="146">
        <v>42692</v>
      </c>
      <c r="D195" s="144" t="s">
        <v>6</v>
      </c>
      <c r="E195" s="144">
        <v>870802</v>
      </c>
      <c r="F195" s="144"/>
      <c r="G195" s="160" t="s">
        <v>29306</v>
      </c>
      <c r="H195" s="147">
        <v>0</v>
      </c>
      <c r="I195" s="147">
        <v>1250</v>
      </c>
      <c r="J195" s="147">
        <v>1250</v>
      </c>
      <c r="K195" s="147">
        <v>0</v>
      </c>
      <c r="L195" s="147">
        <v>8575</v>
      </c>
      <c r="M195" s="147">
        <v>8575</v>
      </c>
      <c r="N195" s="148" t="s">
        <v>8522</v>
      </c>
    </row>
    <row r="196" spans="1:14" ht="60" customHeight="1">
      <c r="A196" s="144">
        <v>576</v>
      </c>
      <c r="B196" s="145" t="s">
        <v>29463</v>
      </c>
      <c r="C196" s="146">
        <v>42734</v>
      </c>
      <c r="D196" s="144" t="s">
        <v>3</v>
      </c>
      <c r="E196" s="144">
        <v>1460897</v>
      </c>
      <c r="F196" s="144"/>
      <c r="G196" s="160" t="s">
        <v>29464</v>
      </c>
      <c r="H196" s="147">
        <v>0</v>
      </c>
      <c r="I196" s="147">
        <v>5000</v>
      </c>
      <c r="J196" s="147">
        <v>5000</v>
      </c>
      <c r="K196" s="147">
        <v>0</v>
      </c>
      <c r="L196" s="147">
        <v>34300</v>
      </c>
      <c r="M196" s="147">
        <v>34300</v>
      </c>
      <c r="N196" s="148" t="s">
        <v>1324</v>
      </c>
    </row>
    <row r="197" spans="1:14" ht="60" customHeight="1">
      <c r="A197" s="144">
        <v>576</v>
      </c>
      <c r="B197" s="145" t="s">
        <v>29463</v>
      </c>
      <c r="C197" s="146">
        <v>42734</v>
      </c>
      <c r="D197" s="144" t="s">
        <v>3</v>
      </c>
      <c r="E197" s="144">
        <v>1460894</v>
      </c>
      <c r="F197" s="144"/>
      <c r="G197" s="160" t="s">
        <v>29465</v>
      </c>
      <c r="H197" s="147">
        <v>0</v>
      </c>
      <c r="I197" s="147">
        <v>5000</v>
      </c>
      <c r="J197" s="147">
        <v>5000</v>
      </c>
      <c r="K197" s="147">
        <v>0</v>
      </c>
      <c r="L197" s="147">
        <v>34300</v>
      </c>
      <c r="M197" s="147">
        <v>34300</v>
      </c>
      <c r="N197" s="148" t="s">
        <v>1324</v>
      </c>
    </row>
    <row r="198" spans="1:14" ht="60" customHeight="1">
      <c r="A198" s="144">
        <v>585</v>
      </c>
      <c r="B198" s="145" t="s">
        <v>232</v>
      </c>
      <c r="C198" s="146">
        <v>42723</v>
      </c>
      <c r="D198" s="144" t="s">
        <v>6</v>
      </c>
      <c r="E198" s="144">
        <v>779710</v>
      </c>
      <c r="F198" s="144"/>
      <c r="G198" s="160" t="s">
        <v>29394</v>
      </c>
      <c r="H198" s="147">
        <v>0</v>
      </c>
      <c r="I198" s="147">
        <v>24799.97</v>
      </c>
      <c r="J198" s="147">
        <v>24799.97</v>
      </c>
      <c r="K198" s="147">
        <v>0</v>
      </c>
      <c r="L198" s="147">
        <v>170127.79</v>
      </c>
      <c r="M198" s="147">
        <v>170127.79</v>
      </c>
      <c r="N198" s="148" t="s">
        <v>1324</v>
      </c>
    </row>
    <row r="199" spans="1:14" ht="60" customHeight="1">
      <c r="A199" s="144">
        <v>592</v>
      </c>
      <c r="B199" s="145" t="s">
        <v>238</v>
      </c>
      <c r="C199" s="146">
        <v>42593</v>
      </c>
      <c r="D199" s="144" t="s">
        <v>3</v>
      </c>
      <c r="E199" s="144">
        <v>1407166</v>
      </c>
      <c r="F199" s="144"/>
      <c r="G199" s="160" t="s">
        <v>8564</v>
      </c>
      <c r="H199" s="147">
        <v>0</v>
      </c>
      <c r="I199" s="147">
        <v>2300</v>
      </c>
      <c r="J199" s="147">
        <v>2300</v>
      </c>
      <c r="K199" s="147">
        <v>0</v>
      </c>
      <c r="L199" s="147">
        <v>15778</v>
      </c>
      <c r="M199" s="147">
        <v>15778</v>
      </c>
      <c r="N199" s="148" t="s">
        <v>1324</v>
      </c>
    </row>
    <row r="200" spans="1:14" ht="60" customHeight="1">
      <c r="A200" s="144">
        <v>592</v>
      </c>
      <c r="B200" s="145" t="s">
        <v>238</v>
      </c>
      <c r="C200" s="146">
        <v>42598</v>
      </c>
      <c r="D200" s="144" t="s">
        <v>3</v>
      </c>
      <c r="E200" s="144">
        <v>1408696</v>
      </c>
      <c r="F200" s="144"/>
      <c r="G200" s="160" t="s">
        <v>8590</v>
      </c>
      <c r="H200" s="147">
        <v>0</v>
      </c>
      <c r="I200" s="147">
        <v>1600</v>
      </c>
      <c r="J200" s="147">
        <v>1600</v>
      </c>
      <c r="K200" s="147">
        <v>0</v>
      </c>
      <c r="L200" s="147">
        <v>10976</v>
      </c>
      <c r="M200" s="147">
        <v>10976</v>
      </c>
      <c r="N200" s="148" t="s">
        <v>1324</v>
      </c>
    </row>
    <row r="201" spans="1:14" ht="60" customHeight="1">
      <c r="A201" s="144">
        <v>592</v>
      </c>
      <c r="B201" s="145" t="s">
        <v>238</v>
      </c>
      <c r="C201" s="146">
        <v>42604</v>
      </c>
      <c r="D201" s="144" t="s">
        <v>3</v>
      </c>
      <c r="E201" s="144">
        <v>1410848</v>
      </c>
      <c r="F201" s="144"/>
      <c r="G201" s="160" t="s">
        <v>8590</v>
      </c>
      <c r="H201" s="147">
        <v>0</v>
      </c>
      <c r="I201" s="147">
        <v>1200</v>
      </c>
      <c r="J201" s="147">
        <v>1200</v>
      </c>
      <c r="K201" s="147">
        <v>0</v>
      </c>
      <c r="L201" s="147">
        <v>8232</v>
      </c>
      <c r="M201" s="147">
        <v>8232</v>
      </c>
      <c r="N201" s="148" t="s">
        <v>1324</v>
      </c>
    </row>
    <row r="202" spans="1:14" ht="60" customHeight="1">
      <c r="A202" s="144">
        <v>592</v>
      </c>
      <c r="B202" s="145" t="s">
        <v>238</v>
      </c>
      <c r="C202" s="146">
        <v>42622</v>
      </c>
      <c r="D202" s="144" t="s">
        <v>3</v>
      </c>
      <c r="E202" s="144">
        <v>1417883</v>
      </c>
      <c r="F202" s="144"/>
      <c r="G202" s="160" t="s">
        <v>8620</v>
      </c>
      <c r="H202" s="147">
        <v>0</v>
      </c>
      <c r="I202" s="147">
        <v>5778.03</v>
      </c>
      <c r="J202" s="147">
        <v>5778.03</v>
      </c>
      <c r="K202" s="147">
        <v>0</v>
      </c>
      <c r="L202" s="147">
        <v>39637.29</v>
      </c>
      <c r="M202" s="147">
        <v>39637.29</v>
      </c>
      <c r="N202" s="148" t="s">
        <v>1324</v>
      </c>
    </row>
    <row r="203" spans="1:14" ht="60" customHeight="1">
      <c r="A203" s="144">
        <v>592</v>
      </c>
      <c r="B203" s="145" t="s">
        <v>238</v>
      </c>
      <c r="C203" s="146">
        <v>42726</v>
      </c>
      <c r="D203" s="144" t="s">
        <v>3</v>
      </c>
      <c r="E203" s="144">
        <v>1456246</v>
      </c>
      <c r="F203" s="144"/>
      <c r="G203" s="160" t="s">
        <v>29443</v>
      </c>
      <c r="H203" s="147">
        <v>0</v>
      </c>
      <c r="I203" s="147">
        <v>7032.6</v>
      </c>
      <c r="J203" s="147">
        <v>7032.6</v>
      </c>
      <c r="K203" s="147">
        <v>0</v>
      </c>
      <c r="L203" s="147">
        <v>48243.64</v>
      </c>
      <c r="M203" s="147">
        <v>48243.64</v>
      </c>
      <c r="N203" s="148" t="s">
        <v>1324</v>
      </c>
    </row>
    <row r="204" spans="1:14" ht="60" customHeight="1">
      <c r="A204" s="144" t="s">
        <v>630</v>
      </c>
      <c r="B204" s="145" t="s">
        <v>74</v>
      </c>
      <c r="C204" s="146">
        <v>42375</v>
      </c>
      <c r="D204" s="144" t="s">
        <v>23</v>
      </c>
      <c r="E204" s="144">
        <v>15561</v>
      </c>
      <c r="F204" s="144"/>
      <c r="G204" s="160" t="s">
        <v>8193</v>
      </c>
      <c r="H204" s="147">
        <v>0</v>
      </c>
      <c r="I204" s="147">
        <v>0</v>
      </c>
      <c r="J204" s="147">
        <v>0</v>
      </c>
      <c r="K204" s="147">
        <v>0.03</v>
      </c>
      <c r="L204" s="147">
        <v>0</v>
      </c>
      <c r="M204" s="147">
        <v>0.03</v>
      </c>
      <c r="N204" s="148" t="s">
        <v>1324</v>
      </c>
    </row>
    <row r="205" spans="1:14" ht="60" customHeight="1">
      <c r="A205" s="144" t="s">
        <v>630</v>
      </c>
      <c r="B205" s="145" t="s">
        <v>74</v>
      </c>
      <c r="C205" s="146">
        <v>42397</v>
      </c>
      <c r="D205" s="144" t="s">
        <v>6</v>
      </c>
      <c r="E205" s="144">
        <v>669164</v>
      </c>
      <c r="F205" s="144"/>
      <c r="G205" s="160" t="s">
        <v>8220</v>
      </c>
      <c r="H205" s="147">
        <v>0</v>
      </c>
      <c r="I205" s="147">
        <v>21557.77</v>
      </c>
      <c r="J205" s="147">
        <v>21557.77</v>
      </c>
      <c r="K205" s="147">
        <v>0</v>
      </c>
      <c r="L205" s="147">
        <v>147886.29999999999</v>
      </c>
      <c r="M205" s="147">
        <v>147886.29999999999</v>
      </c>
      <c r="N205" s="148" t="s">
        <v>1324</v>
      </c>
    </row>
    <row r="206" spans="1:14" ht="60" customHeight="1">
      <c r="A206" s="144" t="s">
        <v>630</v>
      </c>
      <c r="B206" s="145" t="s">
        <v>74</v>
      </c>
      <c r="C206" s="146">
        <v>42398</v>
      </c>
      <c r="D206" s="144" t="s">
        <v>6</v>
      </c>
      <c r="E206" s="144">
        <v>669317</v>
      </c>
      <c r="F206" s="144"/>
      <c r="G206" s="160" t="s">
        <v>8226</v>
      </c>
      <c r="H206" s="147">
        <v>0</v>
      </c>
      <c r="I206" s="147">
        <v>899.9</v>
      </c>
      <c r="J206" s="147">
        <v>899.9</v>
      </c>
      <c r="K206" s="147">
        <v>0</v>
      </c>
      <c r="L206" s="147">
        <v>6173.31</v>
      </c>
      <c r="M206" s="147">
        <v>6173.31</v>
      </c>
      <c r="N206" s="148" t="s">
        <v>1324</v>
      </c>
    </row>
    <row r="207" spans="1:14" ht="60" customHeight="1">
      <c r="A207" s="144" t="s">
        <v>630</v>
      </c>
      <c r="B207" s="145" t="s">
        <v>74</v>
      </c>
      <c r="C207" s="146">
        <v>42412</v>
      </c>
      <c r="D207" s="144" t="s">
        <v>23</v>
      </c>
      <c r="E207" s="144">
        <v>15645</v>
      </c>
      <c r="F207" s="144"/>
      <c r="G207" s="160" t="s">
        <v>8243</v>
      </c>
      <c r="H207" s="147">
        <v>0</v>
      </c>
      <c r="I207" s="147">
        <v>0</v>
      </c>
      <c r="J207" s="147">
        <v>0</v>
      </c>
      <c r="K207" s="147">
        <v>0</v>
      </c>
      <c r="L207" s="147">
        <v>0.01</v>
      </c>
      <c r="M207" s="147">
        <v>0.01</v>
      </c>
      <c r="N207" s="148" t="s">
        <v>1324</v>
      </c>
    </row>
    <row r="208" spans="1:14" ht="60" customHeight="1">
      <c r="A208" s="144" t="s">
        <v>630</v>
      </c>
      <c r="B208" s="145" t="s">
        <v>74</v>
      </c>
      <c r="C208" s="146">
        <v>42430</v>
      </c>
      <c r="D208" s="144" t="s">
        <v>23</v>
      </c>
      <c r="E208" s="144">
        <v>15686</v>
      </c>
      <c r="F208" s="144"/>
      <c r="G208" s="160" t="s">
        <v>8288</v>
      </c>
      <c r="H208" s="147">
        <v>0</v>
      </c>
      <c r="I208" s="147">
        <v>0</v>
      </c>
      <c r="J208" s="147">
        <v>0</v>
      </c>
      <c r="K208" s="147">
        <v>0</v>
      </c>
      <c r="L208" s="147">
        <v>0.01</v>
      </c>
      <c r="M208" s="147">
        <v>0.01</v>
      </c>
      <c r="N208" s="148" t="s">
        <v>1324</v>
      </c>
    </row>
    <row r="209" spans="1:14" ht="60" customHeight="1">
      <c r="A209" s="144" t="s">
        <v>630</v>
      </c>
      <c r="B209" s="145" t="s">
        <v>74</v>
      </c>
      <c r="C209" s="146">
        <v>42438</v>
      </c>
      <c r="D209" s="144" t="s">
        <v>3</v>
      </c>
      <c r="E209" s="144">
        <v>1358024</v>
      </c>
      <c r="F209" s="144"/>
      <c r="G209" s="160" t="s">
        <v>8307</v>
      </c>
      <c r="H209" s="147">
        <v>0</v>
      </c>
      <c r="I209" s="147">
        <v>4607.3999999999996</v>
      </c>
      <c r="J209" s="147">
        <v>4607.3999999999996</v>
      </c>
      <c r="K209" s="147">
        <v>0</v>
      </c>
      <c r="L209" s="147">
        <v>31606.76</v>
      </c>
      <c r="M209" s="147">
        <v>31606.76</v>
      </c>
      <c r="N209" s="148" t="s">
        <v>1324</v>
      </c>
    </row>
    <row r="210" spans="1:14" ht="60" customHeight="1">
      <c r="A210" s="144" t="s">
        <v>630</v>
      </c>
      <c r="B210" s="145" t="s">
        <v>74</v>
      </c>
      <c r="C210" s="146">
        <v>42440</v>
      </c>
      <c r="D210" s="144" t="s">
        <v>6</v>
      </c>
      <c r="E210" s="144">
        <v>844679</v>
      </c>
      <c r="F210" s="144"/>
      <c r="G210" s="160" t="s">
        <v>1892</v>
      </c>
      <c r="H210" s="147">
        <v>0</v>
      </c>
      <c r="I210" s="147">
        <v>200000</v>
      </c>
      <c r="J210" s="147">
        <v>200000</v>
      </c>
      <c r="K210" s="147">
        <v>0</v>
      </c>
      <c r="L210" s="147">
        <v>1372000</v>
      </c>
      <c r="M210" s="147">
        <v>1372000</v>
      </c>
      <c r="N210" s="148" t="s">
        <v>1324</v>
      </c>
    </row>
    <row r="211" spans="1:14" ht="60" customHeight="1">
      <c r="A211" s="144" t="s">
        <v>630</v>
      </c>
      <c r="B211" s="145" t="s">
        <v>74</v>
      </c>
      <c r="C211" s="146">
        <v>42440</v>
      </c>
      <c r="D211" s="144" t="s">
        <v>13</v>
      </c>
      <c r="E211" s="144">
        <v>844679</v>
      </c>
      <c r="F211" s="144"/>
      <c r="G211" s="160" t="s">
        <v>8313</v>
      </c>
      <c r="H211" s="147">
        <v>200000</v>
      </c>
      <c r="I211" s="147">
        <v>0</v>
      </c>
      <c r="J211" s="147">
        <v>200000</v>
      </c>
      <c r="K211" s="147">
        <v>1372000</v>
      </c>
      <c r="L211" s="147">
        <v>0</v>
      </c>
      <c r="M211" s="147">
        <v>1372000</v>
      </c>
      <c r="N211" s="148" t="s">
        <v>1324</v>
      </c>
    </row>
    <row r="212" spans="1:14" ht="60" customHeight="1">
      <c r="A212" s="144" t="s">
        <v>630</v>
      </c>
      <c r="B212" s="145" t="s">
        <v>74</v>
      </c>
      <c r="C212" s="146">
        <v>42452</v>
      </c>
      <c r="D212" s="144" t="s">
        <v>13</v>
      </c>
      <c r="E212" s="144">
        <v>845750</v>
      </c>
      <c r="F212" s="144"/>
      <c r="G212" s="160" t="s">
        <v>8345</v>
      </c>
      <c r="H212" s="147">
        <v>44.53</v>
      </c>
      <c r="I212" s="147">
        <v>0</v>
      </c>
      <c r="J212" s="147">
        <v>44.53</v>
      </c>
      <c r="K212" s="147">
        <v>305.48</v>
      </c>
      <c r="L212" s="147">
        <v>0</v>
      </c>
      <c r="M212" s="147">
        <v>305.48</v>
      </c>
      <c r="N212" s="148" t="s">
        <v>1324</v>
      </c>
    </row>
    <row r="213" spans="1:14" ht="60" customHeight="1">
      <c r="A213" s="144" t="s">
        <v>630</v>
      </c>
      <c r="B213" s="145" t="s">
        <v>74</v>
      </c>
      <c r="C213" s="146">
        <v>42453</v>
      </c>
      <c r="D213" s="144" t="s">
        <v>23</v>
      </c>
      <c r="E213" s="144">
        <v>15741</v>
      </c>
      <c r="F213" s="144"/>
      <c r="G213" s="160" t="s">
        <v>8349</v>
      </c>
      <c r="H213" s="147">
        <v>0</v>
      </c>
      <c r="I213" s="147">
        <v>0</v>
      </c>
      <c r="J213" s="147">
        <v>0</v>
      </c>
      <c r="K213" s="147">
        <v>0</v>
      </c>
      <c r="L213" s="147">
        <v>0.06</v>
      </c>
      <c r="M213" s="147">
        <v>0.06</v>
      </c>
      <c r="N213" s="148" t="s">
        <v>1324</v>
      </c>
    </row>
    <row r="214" spans="1:14" ht="60" customHeight="1">
      <c r="A214" s="144" t="s">
        <v>630</v>
      </c>
      <c r="B214" s="145" t="s">
        <v>74</v>
      </c>
      <c r="C214" s="146">
        <v>42480</v>
      </c>
      <c r="D214" s="144" t="s">
        <v>23</v>
      </c>
      <c r="E214" s="144">
        <v>15803</v>
      </c>
      <c r="F214" s="144"/>
      <c r="G214" s="160" t="s">
        <v>8403</v>
      </c>
      <c r="H214" s="147">
        <v>0</v>
      </c>
      <c r="I214" s="147">
        <v>0</v>
      </c>
      <c r="J214" s="147">
        <v>0</v>
      </c>
      <c r="K214" s="147">
        <v>0.03</v>
      </c>
      <c r="L214" s="147">
        <v>0</v>
      </c>
      <c r="M214" s="147">
        <v>0.03</v>
      </c>
      <c r="N214" s="148" t="s">
        <v>1324</v>
      </c>
    </row>
    <row r="215" spans="1:14" ht="60" customHeight="1">
      <c r="A215" s="144" t="s">
        <v>630</v>
      </c>
      <c r="B215" s="145" t="s">
        <v>74</v>
      </c>
      <c r="C215" s="146">
        <v>42495</v>
      </c>
      <c r="D215" s="144" t="s">
        <v>23</v>
      </c>
      <c r="E215" s="144">
        <v>15836</v>
      </c>
      <c r="F215" s="144"/>
      <c r="G215" s="160" t="s">
        <v>8430</v>
      </c>
      <c r="H215" s="147">
        <v>0</v>
      </c>
      <c r="I215" s="147">
        <v>0</v>
      </c>
      <c r="J215" s="147">
        <v>0</v>
      </c>
      <c r="K215" s="147">
        <v>0.02</v>
      </c>
      <c r="L215" s="147">
        <v>0</v>
      </c>
      <c r="M215" s="147">
        <v>0.02</v>
      </c>
      <c r="N215" s="148" t="s">
        <v>1324</v>
      </c>
    </row>
    <row r="216" spans="1:14" ht="60" customHeight="1">
      <c r="A216" s="144" t="s">
        <v>630</v>
      </c>
      <c r="B216" s="145" t="s">
        <v>74</v>
      </c>
      <c r="C216" s="146">
        <v>42508</v>
      </c>
      <c r="D216" s="144" t="s">
        <v>23</v>
      </c>
      <c r="E216" s="144">
        <v>15870</v>
      </c>
      <c r="F216" s="144"/>
      <c r="G216" s="160" t="s">
        <v>8458</v>
      </c>
      <c r="H216" s="147">
        <v>0</v>
      </c>
      <c r="I216" s="147">
        <v>0</v>
      </c>
      <c r="J216" s="147">
        <v>0</v>
      </c>
      <c r="K216" s="147">
        <v>0</v>
      </c>
      <c r="L216" s="147">
        <v>0.01</v>
      </c>
      <c r="M216" s="147">
        <v>0.01</v>
      </c>
      <c r="N216" s="148" t="s">
        <v>1324</v>
      </c>
    </row>
    <row r="217" spans="1:14" ht="60" customHeight="1">
      <c r="A217" s="144" t="s">
        <v>630</v>
      </c>
      <c r="B217" s="145" t="s">
        <v>74</v>
      </c>
      <c r="C217" s="146">
        <v>42522</v>
      </c>
      <c r="D217" s="144" t="s">
        <v>23</v>
      </c>
      <c r="E217" s="144">
        <v>15905</v>
      </c>
      <c r="F217" s="144"/>
      <c r="G217" s="160" t="s">
        <v>8688</v>
      </c>
      <c r="H217" s="147">
        <v>0</v>
      </c>
      <c r="I217" s="147">
        <v>0</v>
      </c>
      <c r="J217" s="147">
        <v>0</v>
      </c>
      <c r="K217" s="147">
        <v>0.02</v>
      </c>
      <c r="L217" s="147">
        <v>0</v>
      </c>
      <c r="M217" s="147">
        <v>0.02</v>
      </c>
      <c r="N217" s="148" t="s">
        <v>1324</v>
      </c>
    </row>
    <row r="218" spans="1:14" ht="60" customHeight="1">
      <c r="A218" s="144" t="s">
        <v>630</v>
      </c>
      <c r="B218" s="145" t="s">
        <v>74</v>
      </c>
      <c r="C218" s="146">
        <v>42527</v>
      </c>
      <c r="D218" s="144" t="s">
        <v>646</v>
      </c>
      <c r="E218" s="144">
        <v>853724</v>
      </c>
      <c r="F218" s="144"/>
      <c r="G218" s="160" t="s">
        <v>8696</v>
      </c>
      <c r="H218" s="147">
        <v>0</v>
      </c>
      <c r="I218" s="147">
        <v>4.2300000000000004</v>
      </c>
      <c r="J218" s="147">
        <v>4.2300000000000004</v>
      </c>
      <c r="K218" s="147">
        <v>0</v>
      </c>
      <c r="L218" s="147">
        <v>29.02</v>
      </c>
      <c r="M218" s="147">
        <v>29.02</v>
      </c>
      <c r="N218" s="148" t="s">
        <v>1324</v>
      </c>
    </row>
    <row r="219" spans="1:14" ht="60" customHeight="1">
      <c r="A219" s="144" t="s">
        <v>630</v>
      </c>
      <c r="B219" s="145" t="s">
        <v>74</v>
      </c>
      <c r="C219" s="146">
        <v>42556</v>
      </c>
      <c r="D219" s="144" t="s">
        <v>23</v>
      </c>
      <c r="E219" s="144">
        <v>15987</v>
      </c>
      <c r="F219" s="144"/>
      <c r="G219" s="160" t="s">
        <v>8497</v>
      </c>
      <c r="H219" s="147">
        <v>0</v>
      </c>
      <c r="I219" s="147">
        <v>0</v>
      </c>
      <c r="J219" s="147">
        <v>0</v>
      </c>
      <c r="K219" s="147">
        <v>0</v>
      </c>
      <c r="L219" s="147">
        <v>0.02</v>
      </c>
      <c r="M219" s="147">
        <v>0.02</v>
      </c>
      <c r="N219" s="148" t="s">
        <v>1324</v>
      </c>
    </row>
    <row r="220" spans="1:14" ht="60" customHeight="1">
      <c r="A220" s="144" t="s">
        <v>630</v>
      </c>
      <c r="B220" s="145" t="s">
        <v>74</v>
      </c>
      <c r="C220" s="146">
        <v>42578</v>
      </c>
      <c r="D220" s="144" t="s">
        <v>3</v>
      </c>
      <c r="E220" s="144">
        <v>1401953</v>
      </c>
      <c r="F220" s="144"/>
      <c r="G220" s="160" t="s">
        <v>8534</v>
      </c>
      <c r="H220" s="147">
        <v>0</v>
      </c>
      <c r="I220" s="147">
        <v>3500</v>
      </c>
      <c r="J220" s="147">
        <v>3500</v>
      </c>
      <c r="K220" s="147">
        <v>0</v>
      </c>
      <c r="L220" s="147">
        <v>24010</v>
      </c>
      <c r="M220" s="147">
        <v>24010</v>
      </c>
      <c r="N220" s="148" t="s">
        <v>1324</v>
      </c>
    </row>
    <row r="221" spans="1:14" ht="60" customHeight="1">
      <c r="A221" s="144" t="s">
        <v>630</v>
      </c>
      <c r="B221" s="145" t="s">
        <v>74</v>
      </c>
      <c r="C221" s="146">
        <v>42591</v>
      </c>
      <c r="D221" s="144" t="s">
        <v>23</v>
      </c>
      <c r="E221" s="144">
        <v>16071</v>
      </c>
      <c r="F221" s="144"/>
      <c r="G221" s="160" t="s">
        <v>8558</v>
      </c>
      <c r="H221" s="147">
        <v>0</v>
      </c>
      <c r="I221" s="147">
        <v>0</v>
      </c>
      <c r="J221" s="147">
        <v>0</v>
      </c>
      <c r="K221" s="147">
        <v>0</v>
      </c>
      <c r="L221" s="147">
        <v>0.02</v>
      </c>
      <c r="M221" s="147">
        <v>0.02</v>
      </c>
      <c r="N221" s="148" t="s">
        <v>1324</v>
      </c>
    </row>
    <row r="222" spans="1:14" ht="60" customHeight="1">
      <c r="A222" s="144" t="s">
        <v>630</v>
      </c>
      <c r="B222" s="145" t="s">
        <v>74</v>
      </c>
      <c r="C222" s="146">
        <v>42606</v>
      </c>
      <c r="D222" s="144" t="s">
        <v>6</v>
      </c>
      <c r="E222" s="144">
        <v>508</v>
      </c>
      <c r="F222" s="144"/>
      <c r="G222" s="160" t="s">
        <v>8606</v>
      </c>
      <c r="H222" s="147">
        <v>0</v>
      </c>
      <c r="I222" s="147">
        <v>61.06</v>
      </c>
      <c r="J222" s="147">
        <v>61.06</v>
      </c>
      <c r="K222" s="147">
        <v>0</v>
      </c>
      <c r="L222" s="147">
        <v>418.87</v>
      </c>
      <c r="M222" s="147">
        <v>418.87</v>
      </c>
      <c r="N222" s="148" t="s">
        <v>1324</v>
      </c>
    </row>
    <row r="223" spans="1:14" ht="60" customHeight="1">
      <c r="A223" s="144" t="s">
        <v>630</v>
      </c>
      <c r="B223" s="145" t="s">
        <v>74</v>
      </c>
      <c r="C223" s="146">
        <v>42607</v>
      </c>
      <c r="D223" s="144" t="s">
        <v>23</v>
      </c>
      <c r="E223" s="144">
        <v>16111</v>
      </c>
      <c r="F223" s="144"/>
      <c r="G223" s="160" t="s">
        <v>8607</v>
      </c>
      <c r="H223" s="147">
        <v>0</v>
      </c>
      <c r="I223" s="147">
        <v>0</v>
      </c>
      <c r="J223" s="147">
        <v>0</v>
      </c>
      <c r="K223" s="147">
        <v>0</v>
      </c>
      <c r="L223" s="147">
        <v>0.02</v>
      </c>
      <c r="M223" s="147">
        <v>0.02</v>
      </c>
      <c r="N223" s="148" t="s">
        <v>1324</v>
      </c>
    </row>
    <row r="224" spans="1:14" ht="60" customHeight="1">
      <c r="A224" s="144" t="s">
        <v>630</v>
      </c>
      <c r="B224" s="145" t="s">
        <v>74</v>
      </c>
      <c r="C224" s="146">
        <v>42642</v>
      </c>
      <c r="D224" s="144" t="s">
        <v>3</v>
      </c>
      <c r="E224" s="144">
        <v>1425131</v>
      </c>
      <c r="F224" s="144"/>
      <c r="G224" s="160" t="s">
        <v>8681</v>
      </c>
      <c r="H224" s="147">
        <v>0</v>
      </c>
      <c r="I224" s="147">
        <v>5314.01</v>
      </c>
      <c r="J224" s="147">
        <v>5314.01</v>
      </c>
      <c r="K224" s="147">
        <v>0</v>
      </c>
      <c r="L224" s="147">
        <v>36454.11</v>
      </c>
      <c r="M224" s="147">
        <v>36454.11</v>
      </c>
      <c r="N224" s="148" t="s">
        <v>1324</v>
      </c>
    </row>
    <row r="225" spans="1:14" ht="60" customHeight="1">
      <c r="A225" s="144" t="s">
        <v>630</v>
      </c>
      <c r="B225" s="145" t="s">
        <v>74</v>
      </c>
      <c r="C225" s="146">
        <v>42647</v>
      </c>
      <c r="D225" s="144" t="s">
        <v>6</v>
      </c>
      <c r="E225" s="144">
        <v>806</v>
      </c>
      <c r="F225" s="144"/>
      <c r="G225" s="160" t="s">
        <v>8799</v>
      </c>
      <c r="H225" s="147">
        <v>0</v>
      </c>
      <c r="I225" s="147">
        <v>6.43</v>
      </c>
      <c r="J225" s="147">
        <v>6.43</v>
      </c>
      <c r="K225" s="147">
        <v>0</v>
      </c>
      <c r="L225" s="147">
        <v>44.11</v>
      </c>
      <c r="M225" s="147">
        <v>44.11</v>
      </c>
      <c r="N225" s="148" t="s">
        <v>1324</v>
      </c>
    </row>
    <row r="226" spans="1:14" ht="60" customHeight="1">
      <c r="A226" s="144" t="s">
        <v>630</v>
      </c>
      <c r="B226" s="145" t="s">
        <v>74</v>
      </c>
      <c r="C226" s="146">
        <v>42647</v>
      </c>
      <c r="D226" s="144" t="s">
        <v>6</v>
      </c>
      <c r="E226" s="144">
        <v>807</v>
      </c>
      <c r="F226" s="144"/>
      <c r="G226" s="160" t="s">
        <v>8800</v>
      </c>
      <c r="H226" s="147">
        <v>0</v>
      </c>
      <c r="I226" s="147">
        <v>13.86</v>
      </c>
      <c r="J226" s="147">
        <v>13.86</v>
      </c>
      <c r="K226" s="147">
        <v>0</v>
      </c>
      <c r="L226" s="147">
        <v>95.08</v>
      </c>
      <c r="M226" s="147">
        <v>95.08</v>
      </c>
      <c r="N226" s="148" t="s">
        <v>1324</v>
      </c>
    </row>
    <row r="227" spans="1:14" ht="60" customHeight="1">
      <c r="A227" s="144" t="s">
        <v>630</v>
      </c>
      <c r="B227" s="145" t="s">
        <v>74</v>
      </c>
      <c r="C227" s="146">
        <v>42647</v>
      </c>
      <c r="D227" s="144" t="s">
        <v>6</v>
      </c>
      <c r="E227" s="144">
        <v>804</v>
      </c>
      <c r="F227" s="144"/>
      <c r="G227" s="160" t="s">
        <v>8801</v>
      </c>
      <c r="H227" s="147">
        <v>0</v>
      </c>
      <c r="I227" s="147">
        <v>3.18</v>
      </c>
      <c r="J227" s="147">
        <v>3.18</v>
      </c>
      <c r="K227" s="147">
        <v>0</v>
      </c>
      <c r="L227" s="147">
        <v>21.81</v>
      </c>
      <c r="M227" s="147">
        <v>21.81</v>
      </c>
      <c r="N227" s="148" t="s">
        <v>1324</v>
      </c>
    </row>
    <row r="228" spans="1:14" ht="60" customHeight="1">
      <c r="A228" s="144" t="s">
        <v>630</v>
      </c>
      <c r="B228" s="145" t="s">
        <v>9977</v>
      </c>
      <c r="C228" s="146">
        <v>42655</v>
      </c>
      <c r="D228" s="144" t="s">
        <v>3</v>
      </c>
      <c r="E228" s="144">
        <v>1429729</v>
      </c>
      <c r="F228" s="144"/>
      <c r="G228" s="160" t="s">
        <v>8821</v>
      </c>
      <c r="H228" s="147">
        <v>0</v>
      </c>
      <c r="I228" s="147">
        <v>1</v>
      </c>
      <c r="J228" s="147">
        <v>1</v>
      </c>
      <c r="K228" s="147">
        <v>0</v>
      </c>
      <c r="L228" s="147">
        <v>6.86</v>
      </c>
      <c r="M228" s="147">
        <v>6.86</v>
      </c>
      <c r="N228" s="148" t="s">
        <v>1324</v>
      </c>
    </row>
    <row r="229" spans="1:14" ht="60" customHeight="1">
      <c r="A229" s="144" t="s">
        <v>630</v>
      </c>
      <c r="B229" s="145" t="s">
        <v>74</v>
      </c>
      <c r="C229" s="146">
        <v>42655</v>
      </c>
      <c r="D229" s="144" t="s">
        <v>23</v>
      </c>
      <c r="E229" s="144">
        <v>16227</v>
      </c>
      <c r="F229" s="144"/>
      <c r="G229" s="160" t="s">
        <v>8820</v>
      </c>
      <c r="H229" s="147">
        <v>0</v>
      </c>
      <c r="I229" s="147">
        <v>0</v>
      </c>
      <c r="J229" s="147">
        <v>0</v>
      </c>
      <c r="K229" s="147">
        <v>0</v>
      </c>
      <c r="L229" s="147">
        <v>0.03</v>
      </c>
      <c r="M229" s="147">
        <v>0.03</v>
      </c>
      <c r="N229" s="148" t="s">
        <v>1324</v>
      </c>
    </row>
    <row r="230" spans="1:14" ht="60" customHeight="1">
      <c r="A230" s="144" t="s">
        <v>630</v>
      </c>
      <c r="B230" s="145" t="s">
        <v>74</v>
      </c>
      <c r="C230" s="146">
        <v>42662</v>
      </c>
      <c r="D230" s="144" t="s">
        <v>6</v>
      </c>
      <c r="E230" s="144">
        <v>4091</v>
      </c>
      <c r="F230" s="144"/>
      <c r="G230" s="160" t="s">
        <v>8830</v>
      </c>
      <c r="H230" s="147">
        <v>0</v>
      </c>
      <c r="I230" s="147">
        <v>8420000</v>
      </c>
      <c r="J230" s="147">
        <v>8420000</v>
      </c>
      <c r="K230" s="147">
        <v>0</v>
      </c>
      <c r="L230" s="147">
        <v>57761200</v>
      </c>
      <c r="M230" s="147">
        <v>57761200</v>
      </c>
      <c r="N230" s="148" t="s">
        <v>1324</v>
      </c>
    </row>
    <row r="231" spans="1:14" ht="60" customHeight="1">
      <c r="A231" s="144" t="s">
        <v>630</v>
      </c>
      <c r="B231" s="145" t="s">
        <v>74</v>
      </c>
      <c r="C231" s="146">
        <v>42664</v>
      </c>
      <c r="D231" s="144" t="s">
        <v>3</v>
      </c>
      <c r="E231" s="144">
        <v>1432955</v>
      </c>
      <c r="F231" s="144"/>
      <c r="G231" s="160" t="s">
        <v>8840</v>
      </c>
      <c r="H231" s="147">
        <v>0</v>
      </c>
      <c r="I231" s="147">
        <v>5314.01</v>
      </c>
      <c r="J231" s="147">
        <v>5314.01</v>
      </c>
      <c r="K231" s="147">
        <v>0</v>
      </c>
      <c r="L231" s="147">
        <v>36454.11</v>
      </c>
      <c r="M231" s="147">
        <v>36454.11</v>
      </c>
      <c r="N231" s="148" t="s">
        <v>1324</v>
      </c>
    </row>
    <row r="232" spans="1:14" ht="60" customHeight="1">
      <c r="A232" s="144" t="s">
        <v>630</v>
      </c>
      <c r="B232" s="145" t="s">
        <v>74</v>
      </c>
      <c r="C232" s="146">
        <v>42664</v>
      </c>
      <c r="D232" s="144" t="s">
        <v>3</v>
      </c>
      <c r="E232" s="144">
        <v>1432885</v>
      </c>
      <c r="F232" s="144"/>
      <c r="G232" s="160" t="s">
        <v>8842</v>
      </c>
      <c r="H232" s="147">
        <v>0</v>
      </c>
      <c r="I232" s="147">
        <v>3500</v>
      </c>
      <c r="J232" s="147">
        <v>3500</v>
      </c>
      <c r="K232" s="147">
        <v>0</v>
      </c>
      <c r="L232" s="147">
        <v>24010</v>
      </c>
      <c r="M232" s="147">
        <v>24010</v>
      </c>
      <c r="N232" s="148" t="s">
        <v>1324</v>
      </c>
    </row>
    <row r="233" spans="1:14" ht="60" customHeight="1">
      <c r="A233" s="144" t="s">
        <v>630</v>
      </c>
      <c r="B233" s="145" t="s">
        <v>74</v>
      </c>
      <c r="C233" s="146">
        <v>42664</v>
      </c>
      <c r="D233" s="144" t="s">
        <v>6</v>
      </c>
      <c r="E233" s="144">
        <v>67915</v>
      </c>
      <c r="F233" s="144"/>
      <c r="G233" s="160" t="s">
        <v>8843</v>
      </c>
      <c r="H233" s="147">
        <v>0</v>
      </c>
      <c r="I233" s="147">
        <v>21000</v>
      </c>
      <c r="J233" s="147">
        <v>21000</v>
      </c>
      <c r="K233" s="147">
        <v>0</v>
      </c>
      <c r="L233" s="147">
        <v>144060</v>
      </c>
      <c r="M233" s="147">
        <v>144060</v>
      </c>
      <c r="N233" s="148" t="s">
        <v>1324</v>
      </c>
    </row>
    <row r="234" spans="1:14" ht="60" customHeight="1">
      <c r="A234" s="144" t="s">
        <v>630</v>
      </c>
      <c r="B234" s="145" t="s">
        <v>74</v>
      </c>
      <c r="C234" s="146">
        <v>42674</v>
      </c>
      <c r="D234" s="144" t="s">
        <v>23</v>
      </c>
      <c r="E234" s="144">
        <v>16268</v>
      </c>
      <c r="F234" s="144"/>
      <c r="G234" s="160" t="s">
        <v>8867</v>
      </c>
      <c r="H234" s="147">
        <v>0</v>
      </c>
      <c r="I234" s="147">
        <v>0</v>
      </c>
      <c r="J234" s="147">
        <v>0</v>
      </c>
      <c r="K234" s="147">
        <v>0</v>
      </c>
      <c r="L234" s="147">
        <v>0.03</v>
      </c>
      <c r="M234" s="147">
        <v>0.03</v>
      </c>
      <c r="N234" s="148" t="s">
        <v>1324</v>
      </c>
    </row>
    <row r="235" spans="1:14" ht="60" customHeight="1">
      <c r="A235" s="144" t="s">
        <v>630</v>
      </c>
      <c r="B235" s="145" t="s">
        <v>9985</v>
      </c>
      <c r="C235" s="146">
        <v>42678</v>
      </c>
      <c r="D235" s="144" t="s">
        <v>6</v>
      </c>
      <c r="E235" s="144">
        <v>869344</v>
      </c>
      <c r="F235" s="144"/>
      <c r="G235" s="160" t="s">
        <v>9986</v>
      </c>
      <c r="H235" s="147">
        <v>0</v>
      </c>
      <c r="I235" s="147">
        <v>3237123.23</v>
      </c>
      <c r="J235" s="147">
        <v>3237123.23</v>
      </c>
      <c r="K235" s="147">
        <v>0</v>
      </c>
      <c r="L235" s="147">
        <v>22206665.359999999</v>
      </c>
      <c r="M235" s="147">
        <v>22206665.359999999</v>
      </c>
      <c r="N235" s="148" t="s">
        <v>1324</v>
      </c>
    </row>
    <row r="236" spans="1:14" ht="60" customHeight="1">
      <c r="A236" s="144" t="s">
        <v>630</v>
      </c>
      <c r="B236" s="145" t="s">
        <v>9985</v>
      </c>
      <c r="C236" s="146">
        <v>42683</v>
      </c>
      <c r="D236" s="144" t="s">
        <v>3</v>
      </c>
      <c r="E236" s="144">
        <v>1438488</v>
      </c>
      <c r="F236" s="144"/>
      <c r="G236" s="160" t="s">
        <v>9989</v>
      </c>
      <c r="H236" s="147">
        <v>0</v>
      </c>
      <c r="I236" s="147">
        <v>45454.55</v>
      </c>
      <c r="J236" s="147">
        <v>45454.55</v>
      </c>
      <c r="K236" s="147">
        <v>0</v>
      </c>
      <c r="L236" s="147">
        <v>311818.21000000002</v>
      </c>
      <c r="M236" s="147">
        <v>311818.21000000002</v>
      </c>
      <c r="N236" s="148" t="s">
        <v>1324</v>
      </c>
    </row>
    <row r="237" spans="1:14" ht="60" customHeight="1">
      <c r="A237" s="144" t="s">
        <v>630</v>
      </c>
      <c r="B237" s="145" t="s">
        <v>9985</v>
      </c>
      <c r="C237" s="146">
        <v>42683</v>
      </c>
      <c r="D237" s="144" t="s">
        <v>3</v>
      </c>
      <c r="E237" s="144">
        <v>1438485</v>
      </c>
      <c r="F237" s="144"/>
      <c r="G237" s="160" t="s">
        <v>9990</v>
      </c>
      <c r="H237" s="147">
        <v>0</v>
      </c>
      <c r="I237" s="147">
        <v>4042.42</v>
      </c>
      <c r="J237" s="147">
        <v>4042.42</v>
      </c>
      <c r="K237" s="147">
        <v>0</v>
      </c>
      <c r="L237" s="147">
        <v>27731</v>
      </c>
      <c r="M237" s="147">
        <v>27731</v>
      </c>
      <c r="N237" s="148" t="s">
        <v>1324</v>
      </c>
    </row>
    <row r="238" spans="1:14" ht="60" customHeight="1">
      <c r="A238" s="144" t="s">
        <v>630</v>
      </c>
      <c r="B238" s="145" t="s">
        <v>9985</v>
      </c>
      <c r="C238" s="146">
        <v>42696</v>
      </c>
      <c r="D238" s="144" t="s">
        <v>6</v>
      </c>
      <c r="E238" s="144">
        <v>68346</v>
      </c>
      <c r="F238" s="144"/>
      <c r="G238" s="160" t="s">
        <v>8843</v>
      </c>
      <c r="H238" s="147">
        <v>0</v>
      </c>
      <c r="I238" s="147">
        <v>10017.39</v>
      </c>
      <c r="J238" s="147">
        <v>10017.39</v>
      </c>
      <c r="K238" s="147">
        <v>0</v>
      </c>
      <c r="L238" s="147">
        <v>68719.3</v>
      </c>
      <c r="M238" s="147">
        <v>68719.3</v>
      </c>
      <c r="N238" s="148" t="s">
        <v>1324</v>
      </c>
    </row>
    <row r="239" spans="1:14" ht="60" customHeight="1">
      <c r="A239" s="144" t="s">
        <v>630</v>
      </c>
      <c r="B239" s="145" t="s">
        <v>9985</v>
      </c>
      <c r="C239" s="146">
        <v>42696</v>
      </c>
      <c r="D239" s="144" t="s">
        <v>13</v>
      </c>
      <c r="E239" s="144">
        <v>871072</v>
      </c>
      <c r="F239" s="144"/>
      <c r="G239" s="160" t="s">
        <v>10048</v>
      </c>
      <c r="H239" s="147">
        <v>31.84</v>
      </c>
      <c r="I239" s="147">
        <v>0</v>
      </c>
      <c r="J239" s="147">
        <v>31.84</v>
      </c>
      <c r="K239" s="147">
        <v>218.42</v>
      </c>
      <c r="L239" s="147">
        <v>0</v>
      </c>
      <c r="M239" s="147">
        <v>218.42</v>
      </c>
      <c r="N239" s="148" t="s">
        <v>1324</v>
      </c>
    </row>
    <row r="240" spans="1:14" ht="60" customHeight="1">
      <c r="A240" s="144" t="s">
        <v>630</v>
      </c>
      <c r="B240" s="145" t="s">
        <v>9985</v>
      </c>
      <c r="C240" s="146">
        <v>42698</v>
      </c>
      <c r="D240" s="144" t="s">
        <v>13</v>
      </c>
      <c r="E240" s="144">
        <v>871232</v>
      </c>
      <c r="F240" s="144"/>
      <c r="G240" s="160" t="s">
        <v>10055</v>
      </c>
      <c r="H240" s="147">
        <v>44.42</v>
      </c>
      <c r="I240" s="147">
        <v>0</v>
      </c>
      <c r="J240" s="147">
        <v>44.42</v>
      </c>
      <c r="K240" s="147">
        <v>304.72000000000003</v>
      </c>
      <c r="L240" s="147">
        <v>0</v>
      </c>
      <c r="M240" s="147">
        <v>304.72000000000003</v>
      </c>
      <c r="N240" s="148" t="s">
        <v>1324</v>
      </c>
    </row>
    <row r="241" spans="1:14" ht="60" customHeight="1">
      <c r="A241" s="144" t="s">
        <v>630</v>
      </c>
      <c r="B241" s="145" t="s">
        <v>9985</v>
      </c>
      <c r="C241" s="146">
        <v>42702</v>
      </c>
      <c r="D241" s="144" t="s">
        <v>3</v>
      </c>
      <c r="E241" s="144">
        <v>1444256</v>
      </c>
      <c r="F241" s="144"/>
      <c r="G241" s="160" t="s">
        <v>10065</v>
      </c>
      <c r="H241" s="147">
        <v>0</v>
      </c>
      <c r="I241" s="147">
        <v>5314.01</v>
      </c>
      <c r="J241" s="147">
        <v>5314.01</v>
      </c>
      <c r="K241" s="147">
        <v>0</v>
      </c>
      <c r="L241" s="147">
        <v>36454.11</v>
      </c>
      <c r="M241" s="147">
        <v>36454.11</v>
      </c>
      <c r="N241" s="148" t="s">
        <v>1324</v>
      </c>
    </row>
    <row r="242" spans="1:14" ht="60" customHeight="1">
      <c r="A242" s="144" t="s">
        <v>630</v>
      </c>
      <c r="B242" s="145" t="s">
        <v>74</v>
      </c>
      <c r="C242" s="146">
        <v>42705</v>
      </c>
      <c r="D242" s="144" t="s">
        <v>23</v>
      </c>
      <c r="E242" s="144">
        <v>16346</v>
      </c>
      <c r="F242" s="144"/>
      <c r="G242" s="160" t="s">
        <v>29307</v>
      </c>
      <c r="H242" s="147">
        <v>0</v>
      </c>
      <c r="I242" s="147">
        <v>0</v>
      </c>
      <c r="J242" s="147">
        <v>0</v>
      </c>
      <c r="K242" s="147">
        <v>0</v>
      </c>
      <c r="L242" s="147">
        <v>0.01</v>
      </c>
      <c r="M242" s="147">
        <v>0.01</v>
      </c>
      <c r="N242" s="148" t="s">
        <v>1324</v>
      </c>
    </row>
    <row r="243" spans="1:14" ht="60" customHeight="1">
      <c r="A243" s="144" t="s">
        <v>630</v>
      </c>
      <c r="B243" s="145" t="s">
        <v>74</v>
      </c>
      <c r="C243" s="146">
        <v>42720</v>
      </c>
      <c r="D243" s="144" t="s">
        <v>3</v>
      </c>
      <c r="E243" s="144">
        <v>1453399</v>
      </c>
      <c r="F243" s="144"/>
      <c r="G243" s="160" t="s">
        <v>29379</v>
      </c>
      <c r="H243" s="147">
        <v>0</v>
      </c>
      <c r="I243" s="147">
        <v>221.69</v>
      </c>
      <c r="J243" s="147">
        <v>221.69</v>
      </c>
      <c r="K243" s="147">
        <v>0</v>
      </c>
      <c r="L243" s="147">
        <v>1520.79</v>
      </c>
      <c r="M243" s="147">
        <v>1520.79</v>
      </c>
      <c r="N243" s="148" t="s">
        <v>1324</v>
      </c>
    </row>
    <row r="244" spans="1:14" ht="60" customHeight="1">
      <c r="A244" s="144" t="s">
        <v>630</v>
      </c>
      <c r="B244" s="145" t="s">
        <v>74</v>
      </c>
      <c r="C244" s="146">
        <v>42720</v>
      </c>
      <c r="D244" s="144" t="s">
        <v>6</v>
      </c>
      <c r="E244" s="144">
        <v>68723</v>
      </c>
      <c r="F244" s="144"/>
      <c r="G244" s="160" t="s">
        <v>8843</v>
      </c>
      <c r="H244" s="147">
        <v>0</v>
      </c>
      <c r="I244" s="147">
        <v>7840</v>
      </c>
      <c r="J244" s="147">
        <v>7840</v>
      </c>
      <c r="K244" s="147">
        <v>0</v>
      </c>
      <c r="L244" s="147">
        <v>53782.400000000001</v>
      </c>
      <c r="M244" s="147">
        <v>53782.400000000001</v>
      </c>
      <c r="N244" s="148" t="s">
        <v>1324</v>
      </c>
    </row>
    <row r="245" spans="1:14" ht="60" customHeight="1">
      <c r="A245" s="144" t="s">
        <v>630</v>
      </c>
      <c r="B245" s="145" t="s">
        <v>74</v>
      </c>
      <c r="C245" s="146">
        <v>42720</v>
      </c>
      <c r="D245" s="144" t="s">
        <v>23</v>
      </c>
      <c r="E245" s="144">
        <v>16387</v>
      </c>
      <c r="F245" s="144"/>
      <c r="G245" s="160" t="s">
        <v>29377</v>
      </c>
      <c r="H245" s="147">
        <v>0</v>
      </c>
      <c r="I245" s="147">
        <v>0</v>
      </c>
      <c r="J245" s="147">
        <v>0</v>
      </c>
      <c r="K245" s="147">
        <v>0</v>
      </c>
      <c r="L245" s="147">
        <v>0.05</v>
      </c>
      <c r="M245" s="147">
        <v>0.05</v>
      </c>
      <c r="N245" s="148" t="s">
        <v>1324</v>
      </c>
    </row>
    <row r="246" spans="1:14" ht="60" customHeight="1">
      <c r="A246" s="144" t="s">
        <v>630</v>
      </c>
      <c r="B246" s="145" t="s">
        <v>74</v>
      </c>
      <c r="C246" s="146">
        <v>42724</v>
      </c>
      <c r="D246" s="144" t="s">
        <v>3</v>
      </c>
      <c r="E246" s="144">
        <v>1454690</v>
      </c>
      <c r="F246" s="144"/>
      <c r="G246" s="160" t="s">
        <v>29412</v>
      </c>
      <c r="H246" s="147">
        <v>0</v>
      </c>
      <c r="I246" s="147">
        <v>3516</v>
      </c>
      <c r="J246" s="147">
        <v>3516</v>
      </c>
      <c r="K246" s="147">
        <v>0</v>
      </c>
      <c r="L246" s="147">
        <v>24119.759999999998</v>
      </c>
      <c r="M246" s="147">
        <v>24119.759999999998</v>
      </c>
      <c r="N246" s="148" t="s">
        <v>1324</v>
      </c>
    </row>
    <row r="247" spans="1:14" ht="60" customHeight="1">
      <c r="A247" s="144" t="s">
        <v>631</v>
      </c>
      <c r="B247" s="145" t="s">
        <v>1275</v>
      </c>
      <c r="C247" s="146">
        <v>42373</v>
      </c>
      <c r="D247" s="144" t="s">
        <v>20</v>
      </c>
      <c r="E247" s="144">
        <v>7091</v>
      </c>
      <c r="F247" s="144"/>
      <c r="G247" s="160" t="s">
        <v>8190</v>
      </c>
      <c r="H247" s="147">
        <v>804469.44</v>
      </c>
      <c r="I247" s="147">
        <v>0</v>
      </c>
      <c r="J247" s="147">
        <v>804469.44</v>
      </c>
      <c r="K247" s="147">
        <v>5518660.3600000003</v>
      </c>
      <c r="L247" s="147">
        <v>0</v>
      </c>
      <c r="M247" s="147">
        <v>5518660.3600000003</v>
      </c>
      <c r="N247" s="148" t="s">
        <v>1324</v>
      </c>
    </row>
    <row r="248" spans="1:14" ht="60" customHeight="1">
      <c r="A248" s="144" t="s">
        <v>631</v>
      </c>
      <c r="B248" s="145" t="s">
        <v>1275</v>
      </c>
      <c r="C248" s="146">
        <v>42375</v>
      </c>
      <c r="D248" s="144" t="s">
        <v>20</v>
      </c>
      <c r="E248" s="144">
        <v>7152</v>
      </c>
      <c r="F248" s="144"/>
      <c r="G248" s="160" t="s">
        <v>8191</v>
      </c>
      <c r="H248" s="147">
        <v>24988.9</v>
      </c>
      <c r="I248" s="147">
        <v>0</v>
      </c>
      <c r="J248" s="147">
        <v>24988.9</v>
      </c>
      <c r="K248" s="147">
        <v>171423.85</v>
      </c>
      <c r="L248" s="147">
        <v>0</v>
      </c>
      <c r="M248" s="147">
        <v>171423.85</v>
      </c>
      <c r="N248" s="148" t="s">
        <v>1324</v>
      </c>
    </row>
    <row r="249" spans="1:14" ht="60" customHeight="1">
      <c r="A249" s="144" t="s">
        <v>631</v>
      </c>
      <c r="B249" s="145" t="s">
        <v>1275</v>
      </c>
      <c r="C249" s="146">
        <v>42375</v>
      </c>
      <c r="D249" s="144" t="s">
        <v>20</v>
      </c>
      <c r="E249" s="144">
        <v>7153</v>
      </c>
      <c r="F249" s="144"/>
      <c r="G249" s="160" t="s">
        <v>8192</v>
      </c>
      <c r="H249" s="147">
        <v>1268232.01</v>
      </c>
      <c r="I249" s="147">
        <v>0</v>
      </c>
      <c r="J249" s="147">
        <v>1268232.01</v>
      </c>
      <c r="K249" s="147">
        <v>8700071.5899999999</v>
      </c>
      <c r="L249" s="147">
        <v>0</v>
      </c>
      <c r="M249" s="147">
        <v>8700071.5899999999</v>
      </c>
      <c r="N249" s="148" t="s">
        <v>1324</v>
      </c>
    </row>
    <row r="250" spans="1:14" ht="60" customHeight="1">
      <c r="A250" s="144" t="s">
        <v>631</v>
      </c>
      <c r="B250" s="145" t="s">
        <v>1275</v>
      </c>
      <c r="C250" s="146">
        <v>42376</v>
      </c>
      <c r="D250" s="144" t="s">
        <v>20</v>
      </c>
      <c r="E250" s="144">
        <v>7094</v>
      </c>
      <c r="F250" s="144"/>
      <c r="G250" s="160" t="s">
        <v>8194</v>
      </c>
      <c r="H250" s="147">
        <v>149755.69</v>
      </c>
      <c r="I250" s="147">
        <v>0</v>
      </c>
      <c r="J250" s="147">
        <v>149755.69</v>
      </c>
      <c r="K250" s="147">
        <v>1027324.03</v>
      </c>
      <c r="L250" s="147">
        <v>0</v>
      </c>
      <c r="M250" s="147">
        <v>1027324.03</v>
      </c>
      <c r="N250" s="148" t="s">
        <v>1324</v>
      </c>
    </row>
    <row r="251" spans="1:14" ht="60" customHeight="1">
      <c r="A251" s="144" t="s">
        <v>631</v>
      </c>
      <c r="B251" s="145" t="s">
        <v>1275</v>
      </c>
      <c r="C251" s="146">
        <v>42376</v>
      </c>
      <c r="D251" s="144" t="s">
        <v>20</v>
      </c>
      <c r="E251" s="144">
        <v>7092</v>
      </c>
      <c r="F251" s="144"/>
      <c r="G251" s="160" t="s">
        <v>8195</v>
      </c>
      <c r="H251" s="147">
        <v>391979.88</v>
      </c>
      <c r="I251" s="147">
        <v>0</v>
      </c>
      <c r="J251" s="147">
        <v>391979.88</v>
      </c>
      <c r="K251" s="147">
        <v>2688981.98</v>
      </c>
      <c r="L251" s="147">
        <v>0</v>
      </c>
      <c r="M251" s="147">
        <v>2688981.98</v>
      </c>
      <c r="N251" s="148" t="s">
        <v>1324</v>
      </c>
    </row>
    <row r="252" spans="1:14" ht="60" customHeight="1">
      <c r="A252" s="144" t="s">
        <v>631</v>
      </c>
      <c r="B252" s="145" t="s">
        <v>1275</v>
      </c>
      <c r="C252" s="146">
        <v>42380</v>
      </c>
      <c r="D252" s="144" t="s">
        <v>20</v>
      </c>
      <c r="E252" s="144">
        <v>7107</v>
      </c>
      <c r="F252" s="144"/>
      <c r="G252" s="160" t="s">
        <v>8196</v>
      </c>
      <c r="H252" s="147">
        <v>78974.62</v>
      </c>
      <c r="I252" s="147">
        <v>0</v>
      </c>
      <c r="J252" s="147">
        <v>78974.62</v>
      </c>
      <c r="K252" s="147">
        <v>541765.89</v>
      </c>
      <c r="L252" s="147">
        <v>0</v>
      </c>
      <c r="M252" s="147">
        <v>541765.89</v>
      </c>
      <c r="N252" s="148" t="s">
        <v>1324</v>
      </c>
    </row>
    <row r="253" spans="1:14" ht="60" customHeight="1">
      <c r="A253" s="144" t="s">
        <v>631</v>
      </c>
      <c r="B253" s="145" t="s">
        <v>1275</v>
      </c>
      <c r="C253" s="146">
        <v>42384</v>
      </c>
      <c r="D253" s="144" t="s">
        <v>13</v>
      </c>
      <c r="E253" s="144">
        <v>839033</v>
      </c>
      <c r="F253" s="144"/>
      <c r="G253" s="160" t="s">
        <v>8206</v>
      </c>
      <c r="H253" s="147">
        <v>7.01</v>
      </c>
      <c r="I253" s="147">
        <v>0</v>
      </c>
      <c r="J253" s="147">
        <v>7.01</v>
      </c>
      <c r="K253" s="147">
        <v>48.09</v>
      </c>
      <c r="L253" s="147">
        <v>0</v>
      </c>
      <c r="M253" s="147">
        <v>48.09</v>
      </c>
      <c r="N253" s="148" t="s">
        <v>1324</v>
      </c>
    </row>
    <row r="254" spans="1:14" ht="60" customHeight="1">
      <c r="A254" s="144" t="s">
        <v>631</v>
      </c>
      <c r="B254" s="145" t="s">
        <v>1275</v>
      </c>
      <c r="C254" s="146">
        <v>42384</v>
      </c>
      <c r="D254" s="144" t="s">
        <v>20</v>
      </c>
      <c r="E254" s="144">
        <v>7145</v>
      </c>
      <c r="F254" s="144"/>
      <c r="G254" s="160" t="s">
        <v>8201</v>
      </c>
      <c r="H254" s="147">
        <v>1056442.8999999999</v>
      </c>
      <c r="I254" s="147">
        <v>0</v>
      </c>
      <c r="J254" s="147">
        <v>1056442.8999999999</v>
      </c>
      <c r="K254" s="147">
        <v>7247198.29</v>
      </c>
      <c r="L254" s="147">
        <v>0</v>
      </c>
      <c r="M254" s="147">
        <v>7247198.29</v>
      </c>
      <c r="N254" s="148" t="s">
        <v>1324</v>
      </c>
    </row>
    <row r="255" spans="1:14" ht="60" customHeight="1">
      <c r="A255" s="144" t="s">
        <v>631</v>
      </c>
      <c r="B255" s="145" t="s">
        <v>1275</v>
      </c>
      <c r="C255" s="146">
        <v>42384</v>
      </c>
      <c r="D255" s="144" t="s">
        <v>20</v>
      </c>
      <c r="E255" s="144">
        <v>7108</v>
      </c>
      <c r="F255" s="144"/>
      <c r="G255" s="160" t="s">
        <v>8202</v>
      </c>
      <c r="H255" s="147">
        <v>209857.66</v>
      </c>
      <c r="I255" s="147">
        <v>0</v>
      </c>
      <c r="J255" s="147">
        <v>209857.66</v>
      </c>
      <c r="K255" s="147">
        <v>1439623.55</v>
      </c>
      <c r="L255" s="147">
        <v>0</v>
      </c>
      <c r="M255" s="147">
        <v>1439623.55</v>
      </c>
      <c r="N255" s="148" t="s">
        <v>1324</v>
      </c>
    </row>
    <row r="256" spans="1:14" ht="60" customHeight="1">
      <c r="A256" s="144" t="s">
        <v>631</v>
      </c>
      <c r="B256" s="145" t="s">
        <v>1275</v>
      </c>
      <c r="C256" s="146">
        <v>42384</v>
      </c>
      <c r="D256" s="144" t="s">
        <v>20</v>
      </c>
      <c r="E256" s="144">
        <v>7117</v>
      </c>
      <c r="F256" s="144"/>
      <c r="G256" s="160" t="s">
        <v>8203</v>
      </c>
      <c r="H256" s="147">
        <v>275723.77</v>
      </c>
      <c r="I256" s="147">
        <v>0</v>
      </c>
      <c r="J256" s="147">
        <v>275723.77</v>
      </c>
      <c r="K256" s="147">
        <v>1891465.06</v>
      </c>
      <c r="L256" s="147">
        <v>0</v>
      </c>
      <c r="M256" s="147">
        <v>1891465.06</v>
      </c>
      <c r="N256" s="148" t="s">
        <v>1324</v>
      </c>
    </row>
    <row r="257" spans="1:14" ht="60" customHeight="1">
      <c r="A257" s="144" t="s">
        <v>631</v>
      </c>
      <c r="B257" s="145" t="s">
        <v>1275</v>
      </c>
      <c r="C257" s="146">
        <v>42384</v>
      </c>
      <c r="D257" s="144" t="s">
        <v>20</v>
      </c>
      <c r="E257" s="144">
        <v>7135</v>
      </c>
      <c r="F257" s="144"/>
      <c r="G257" s="160" t="s">
        <v>8204</v>
      </c>
      <c r="H257" s="147">
        <v>63800.55</v>
      </c>
      <c r="I257" s="147">
        <v>0</v>
      </c>
      <c r="J257" s="147">
        <v>63800.55</v>
      </c>
      <c r="K257" s="147">
        <v>437671.77</v>
      </c>
      <c r="L257" s="147">
        <v>0</v>
      </c>
      <c r="M257" s="147">
        <v>437671.77</v>
      </c>
      <c r="N257" s="148" t="s">
        <v>1324</v>
      </c>
    </row>
    <row r="258" spans="1:14" ht="60" customHeight="1">
      <c r="A258" s="144" t="s">
        <v>631</v>
      </c>
      <c r="B258" s="145" t="s">
        <v>1275</v>
      </c>
      <c r="C258" s="146">
        <v>42384</v>
      </c>
      <c r="D258" s="144" t="s">
        <v>20</v>
      </c>
      <c r="E258" s="144">
        <v>7136</v>
      </c>
      <c r="F258" s="144"/>
      <c r="G258" s="160" t="s">
        <v>8205</v>
      </c>
      <c r="H258" s="147">
        <v>1018521.37</v>
      </c>
      <c r="I258" s="147">
        <v>0</v>
      </c>
      <c r="J258" s="147">
        <v>1018521.37</v>
      </c>
      <c r="K258" s="147">
        <v>6987056.5999999996</v>
      </c>
      <c r="L258" s="147">
        <v>0</v>
      </c>
      <c r="M258" s="147">
        <v>6987056.5999999996</v>
      </c>
      <c r="N258" s="148" t="s">
        <v>1324</v>
      </c>
    </row>
    <row r="259" spans="1:14" ht="60" customHeight="1">
      <c r="A259" s="144" t="s">
        <v>631</v>
      </c>
      <c r="B259" s="145" t="s">
        <v>1275</v>
      </c>
      <c r="C259" s="146">
        <v>42388</v>
      </c>
      <c r="D259" s="144" t="s">
        <v>20</v>
      </c>
      <c r="E259" s="144">
        <v>7122</v>
      </c>
      <c r="F259" s="144"/>
      <c r="G259" s="160" t="s">
        <v>8207</v>
      </c>
      <c r="H259" s="147">
        <v>13839.24</v>
      </c>
      <c r="I259" s="147">
        <v>0</v>
      </c>
      <c r="J259" s="147">
        <v>13839.24</v>
      </c>
      <c r="K259" s="147">
        <v>94937.19</v>
      </c>
      <c r="L259" s="147">
        <v>0</v>
      </c>
      <c r="M259" s="147">
        <v>94937.19</v>
      </c>
      <c r="N259" s="148" t="s">
        <v>1324</v>
      </c>
    </row>
    <row r="260" spans="1:14" ht="60" customHeight="1">
      <c r="A260" s="144" t="s">
        <v>631</v>
      </c>
      <c r="B260" s="145" t="s">
        <v>1275</v>
      </c>
      <c r="C260" s="146">
        <v>42388</v>
      </c>
      <c r="D260" s="144" t="s">
        <v>20</v>
      </c>
      <c r="E260" s="144">
        <v>7271</v>
      </c>
      <c r="F260" s="144"/>
      <c r="G260" s="160" t="s">
        <v>8208</v>
      </c>
      <c r="H260" s="147">
        <v>72553.850000000006</v>
      </c>
      <c r="I260" s="147">
        <v>0</v>
      </c>
      <c r="J260" s="147">
        <v>72553.850000000006</v>
      </c>
      <c r="K260" s="147">
        <v>497719.41</v>
      </c>
      <c r="L260" s="147">
        <v>0</v>
      </c>
      <c r="M260" s="147">
        <v>497719.41</v>
      </c>
      <c r="N260" s="148" t="s">
        <v>1324</v>
      </c>
    </row>
    <row r="261" spans="1:14" ht="60" customHeight="1">
      <c r="A261" s="144" t="s">
        <v>631</v>
      </c>
      <c r="B261" s="145" t="s">
        <v>1275</v>
      </c>
      <c r="C261" s="146">
        <v>42388</v>
      </c>
      <c r="D261" s="144" t="s">
        <v>20</v>
      </c>
      <c r="E261" s="144">
        <v>7278</v>
      </c>
      <c r="F261" s="144"/>
      <c r="G261" s="160" t="s">
        <v>8209</v>
      </c>
      <c r="H261" s="147">
        <v>1763.46</v>
      </c>
      <c r="I261" s="147">
        <v>0</v>
      </c>
      <c r="J261" s="147">
        <v>1763.46</v>
      </c>
      <c r="K261" s="147">
        <v>12097.34</v>
      </c>
      <c r="L261" s="147">
        <v>0</v>
      </c>
      <c r="M261" s="147">
        <v>12097.34</v>
      </c>
      <c r="N261" s="148" t="s">
        <v>1324</v>
      </c>
    </row>
    <row r="262" spans="1:14" ht="60" customHeight="1">
      <c r="A262" s="144" t="s">
        <v>631</v>
      </c>
      <c r="B262" s="145" t="s">
        <v>1275</v>
      </c>
      <c r="C262" s="146">
        <v>42389</v>
      </c>
      <c r="D262" s="144" t="s">
        <v>20</v>
      </c>
      <c r="E262" s="144">
        <v>7104</v>
      </c>
      <c r="F262" s="144"/>
      <c r="G262" s="160" t="s">
        <v>8210</v>
      </c>
      <c r="H262" s="147">
        <v>43092.39</v>
      </c>
      <c r="I262" s="147">
        <v>0</v>
      </c>
      <c r="J262" s="147">
        <v>43092.39</v>
      </c>
      <c r="K262" s="147">
        <v>295613.8</v>
      </c>
      <c r="L262" s="147">
        <v>0</v>
      </c>
      <c r="M262" s="147">
        <v>295613.8</v>
      </c>
      <c r="N262" s="148" t="s">
        <v>1324</v>
      </c>
    </row>
    <row r="263" spans="1:14" ht="60" customHeight="1">
      <c r="A263" s="144" t="s">
        <v>631</v>
      </c>
      <c r="B263" s="145" t="s">
        <v>1275</v>
      </c>
      <c r="C263" s="146">
        <v>42390</v>
      </c>
      <c r="D263" s="144" t="s">
        <v>20</v>
      </c>
      <c r="E263" s="144">
        <v>183484</v>
      </c>
      <c r="F263" s="144"/>
      <c r="G263" s="160" t="s">
        <v>8211</v>
      </c>
      <c r="H263" s="147">
        <v>133378.32999999999</v>
      </c>
      <c r="I263" s="147">
        <v>0</v>
      </c>
      <c r="J263" s="147">
        <v>133378.32999999999</v>
      </c>
      <c r="K263" s="147">
        <v>914975.34</v>
      </c>
      <c r="L263" s="147">
        <v>0</v>
      </c>
      <c r="M263" s="147">
        <v>914975.34</v>
      </c>
      <c r="N263" s="148" t="s">
        <v>1324</v>
      </c>
    </row>
    <row r="264" spans="1:14" ht="60" customHeight="1">
      <c r="A264" s="144" t="s">
        <v>631</v>
      </c>
      <c r="B264" s="145" t="s">
        <v>1275</v>
      </c>
      <c r="C264" s="146">
        <v>42394</v>
      </c>
      <c r="D264" s="144" t="s">
        <v>20</v>
      </c>
      <c r="E264" s="144">
        <v>7106</v>
      </c>
      <c r="F264" s="144"/>
      <c r="G264" s="160" t="s">
        <v>8213</v>
      </c>
      <c r="H264" s="147">
        <v>190161.94</v>
      </c>
      <c r="I264" s="147">
        <v>0</v>
      </c>
      <c r="J264" s="147">
        <v>190161.94</v>
      </c>
      <c r="K264" s="147">
        <v>1304510.9099999999</v>
      </c>
      <c r="L264" s="147">
        <v>0</v>
      </c>
      <c r="M264" s="147">
        <v>1304510.9099999999</v>
      </c>
      <c r="N264" s="148" t="s">
        <v>1324</v>
      </c>
    </row>
    <row r="265" spans="1:14" ht="60" customHeight="1">
      <c r="A265" s="144" t="s">
        <v>631</v>
      </c>
      <c r="B265" s="145" t="s">
        <v>1275</v>
      </c>
      <c r="C265" s="146">
        <v>42394</v>
      </c>
      <c r="D265" s="144" t="s">
        <v>20</v>
      </c>
      <c r="E265" s="144">
        <v>7151</v>
      </c>
      <c r="F265" s="144"/>
      <c r="G265" s="160" t="s">
        <v>8214</v>
      </c>
      <c r="H265" s="147">
        <v>1870012.22</v>
      </c>
      <c r="I265" s="147">
        <v>0</v>
      </c>
      <c r="J265" s="147">
        <v>1870012.22</v>
      </c>
      <c r="K265" s="147">
        <v>12828283.83</v>
      </c>
      <c r="L265" s="147">
        <v>0</v>
      </c>
      <c r="M265" s="147">
        <v>12828283.83</v>
      </c>
      <c r="N265" s="148" t="s">
        <v>1324</v>
      </c>
    </row>
    <row r="266" spans="1:14" ht="60" customHeight="1">
      <c r="A266" s="144" t="s">
        <v>631</v>
      </c>
      <c r="B266" s="145" t="s">
        <v>1275</v>
      </c>
      <c r="C266" s="146">
        <v>42394</v>
      </c>
      <c r="D266" s="144" t="s">
        <v>20</v>
      </c>
      <c r="E266" s="144">
        <v>7180</v>
      </c>
      <c r="F266" s="144"/>
      <c r="G266" s="160" t="s">
        <v>8215</v>
      </c>
      <c r="H266" s="147">
        <v>26709.08</v>
      </c>
      <c r="I266" s="147">
        <v>0</v>
      </c>
      <c r="J266" s="147">
        <v>26709.08</v>
      </c>
      <c r="K266" s="147">
        <v>183224.29</v>
      </c>
      <c r="L266" s="147">
        <v>0</v>
      </c>
      <c r="M266" s="147">
        <v>183224.29</v>
      </c>
      <c r="N266" s="148" t="s">
        <v>1324</v>
      </c>
    </row>
    <row r="267" spans="1:14" ht="60" customHeight="1">
      <c r="A267" s="144" t="s">
        <v>631</v>
      </c>
      <c r="B267" s="145" t="s">
        <v>1275</v>
      </c>
      <c r="C267" s="146">
        <v>42395</v>
      </c>
      <c r="D267" s="144" t="s">
        <v>20</v>
      </c>
      <c r="E267" s="144">
        <v>7128</v>
      </c>
      <c r="F267" s="144"/>
      <c r="G267" s="160" t="s">
        <v>8216</v>
      </c>
      <c r="H267" s="147">
        <v>1320955.3700000001</v>
      </c>
      <c r="I267" s="147">
        <v>0</v>
      </c>
      <c r="J267" s="147">
        <v>1320955.3700000001</v>
      </c>
      <c r="K267" s="147">
        <v>9061753.8399999999</v>
      </c>
      <c r="L267" s="147">
        <v>0</v>
      </c>
      <c r="M267" s="147">
        <v>9061753.8399999999</v>
      </c>
      <c r="N267" s="148" t="s">
        <v>1324</v>
      </c>
    </row>
    <row r="268" spans="1:14" ht="60" customHeight="1">
      <c r="A268" s="144" t="s">
        <v>631</v>
      </c>
      <c r="B268" s="145" t="s">
        <v>1275</v>
      </c>
      <c r="C268" s="146">
        <v>42395</v>
      </c>
      <c r="D268" s="144" t="s">
        <v>20</v>
      </c>
      <c r="E268" s="144">
        <v>7125</v>
      </c>
      <c r="F268" s="144"/>
      <c r="G268" s="160" t="s">
        <v>8217</v>
      </c>
      <c r="H268" s="147">
        <v>2587972.89</v>
      </c>
      <c r="I268" s="147">
        <v>0</v>
      </c>
      <c r="J268" s="147">
        <v>2587972.89</v>
      </c>
      <c r="K268" s="147">
        <v>17753494.030000001</v>
      </c>
      <c r="L268" s="147">
        <v>0</v>
      </c>
      <c r="M268" s="147">
        <v>17753494.030000001</v>
      </c>
      <c r="N268" s="148" t="s">
        <v>1324</v>
      </c>
    </row>
    <row r="269" spans="1:14" ht="60" customHeight="1">
      <c r="A269" s="144" t="s">
        <v>631</v>
      </c>
      <c r="B269" s="145" t="s">
        <v>1275</v>
      </c>
      <c r="C269" s="146">
        <v>42395</v>
      </c>
      <c r="D269" s="144" t="s">
        <v>20</v>
      </c>
      <c r="E269" s="144">
        <v>7129</v>
      </c>
      <c r="F269" s="144"/>
      <c r="G269" s="160" t="s">
        <v>8218</v>
      </c>
      <c r="H269" s="147">
        <v>992485.37</v>
      </c>
      <c r="I269" s="147">
        <v>0</v>
      </c>
      <c r="J269" s="147">
        <v>992485.37</v>
      </c>
      <c r="K269" s="147">
        <v>6808449.6399999997</v>
      </c>
      <c r="L269" s="147">
        <v>0</v>
      </c>
      <c r="M269" s="147">
        <v>6808449.6399999997</v>
      </c>
      <c r="N269" s="148" t="s">
        <v>1324</v>
      </c>
    </row>
    <row r="270" spans="1:14" ht="60" customHeight="1">
      <c r="A270" s="144" t="s">
        <v>631</v>
      </c>
      <c r="B270" s="145" t="s">
        <v>1275</v>
      </c>
      <c r="C270" s="146">
        <v>42396</v>
      </c>
      <c r="D270" s="144" t="s">
        <v>20</v>
      </c>
      <c r="E270" s="144">
        <v>7134</v>
      </c>
      <c r="F270" s="144"/>
      <c r="G270" s="160" t="s">
        <v>8219</v>
      </c>
      <c r="H270" s="147">
        <v>10941.62</v>
      </c>
      <c r="I270" s="147">
        <v>0</v>
      </c>
      <c r="J270" s="147">
        <v>10941.62</v>
      </c>
      <c r="K270" s="147">
        <v>75059.509999999995</v>
      </c>
      <c r="L270" s="147">
        <v>0</v>
      </c>
      <c r="M270" s="147">
        <v>75059.509999999995</v>
      </c>
      <c r="N270" s="148" t="s">
        <v>1324</v>
      </c>
    </row>
    <row r="271" spans="1:14" ht="60" customHeight="1">
      <c r="A271" s="144" t="s">
        <v>631</v>
      </c>
      <c r="B271" s="145" t="s">
        <v>1275</v>
      </c>
      <c r="C271" s="146">
        <v>42397</v>
      </c>
      <c r="D271" s="144" t="s">
        <v>20</v>
      </c>
      <c r="E271" s="144">
        <v>7297</v>
      </c>
      <c r="F271" s="144"/>
      <c r="G271" s="160" t="s">
        <v>8222</v>
      </c>
      <c r="H271" s="147">
        <v>132063.07</v>
      </c>
      <c r="I271" s="147">
        <v>0</v>
      </c>
      <c r="J271" s="147">
        <v>132063.07</v>
      </c>
      <c r="K271" s="147">
        <v>905952.66</v>
      </c>
      <c r="L271" s="147">
        <v>0</v>
      </c>
      <c r="M271" s="147">
        <v>905952.66</v>
      </c>
      <c r="N271" s="148" t="s">
        <v>1324</v>
      </c>
    </row>
    <row r="272" spans="1:14" ht="60" customHeight="1">
      <c r="A272" s="144" t="s">
        <v>631</v>
      </c>
      <c r="B272" s="145" t="s">
        <v>1275</v>
      </c>
      <c r="C272" s="146">
        <v>42397</v>
      </c>
      <c r="D272" s="144" t="s">
        <v>20</v>
      </c>
      <c r="E272" s="144">
        <v>7299</v>
      </c>
      <c r="F272" s="144"/>
      <c r="G272" s="160" t="s">
        <v>8223</v>
      </c>
      <c r="H272" s="147">
        <v>352592.1</v>
      </c>
      <c r="I272" s="147">
        <v>0</v>
      </c>
      <c r="J272" s="147">
        <v>352592.1</v>
      </c>
      <c r="K272" s="147">
        <v>2418781.81</v>
      </c>
      <c r="L272" s="147">
        <v>0</v>
      </c>
      <c r="M272" s="147">
        <v>2418781.81</v>
      </c>
      <c r="N272" s="148" t="s">
        <v>1324</v>
      </c>
    </row>
    <row r="273" spans="1:14" ht="60" customHeight="1">
      <c r="A273" s="144" t="s">
        <v>631</v>
      </c>
      <c r="B273" s="145" t="s">
        <v>1275</v>
      </c>
      <c r="C273" s="146">
        <v>42397</v>
      </c>
      <c r="D273" s="144" t="s">
        <v>20</v>
      </c>
      <c r="E273" s="144">
        <v>7298</v>
      </c>
      <c r="F273" s="144"/>
      <c r="G273" s="160" t="s">
        <v>8224</v>
      </c>
      <c r="H273" s="147">
        <v>4101.3</v>
      </c>
      <c r="I273" s="147">
        <v>0</v>
      </c>
      <c r="J273" s="147">
        <v>4101.3</v>
      </c>
      <c r="K273" s="147">
        <v>28134.92</v>
      </c>
      <c r="L273" s="147">
        <v>0</v>
      </c>
      <c r="M273" s="147">
        <v>28134.92</v>
      </c>
      <c r="N273" s="148" t="s">
        <v>1324</v>
      </c>
    </row>
    <row r="274" spans="1:14" ht="60" customHeight="1">
      <c r="A274" s="144" t="s">
        <v>631</v>
      </c>
      <c r="B274" s="145" t="s">
        <v>1275</v>
      </c>
      <c r="C274" s="146">
        <v>42397</v>
      </c>
      <c r="D274" s="144" t="s">
        <v>20</v>
      </c>
      <c r="E274" s="144">
        <v>7300</v>
      </c>
      <c r="F274" s="144"/>
      <c r="G274" s="160" t="s">
        <v>8225</v>
      </c>
      <c r="H274" s="147">
        <v>6366.69</v>
      </c>
      <c r="I274" s="147">
        <v>0</v>
      </c>
      <c r="J274" s="147">
        <v>6366.69</v>
      </c>
      <c r="K274" s="147">
        <v>43675.49</v>
      </c>
      <c r="L274" s="147">
        <v>0</v>
      </c>
      <c r="M274" s="147">
        <v>43675.49</v>
      </c>
      <c r="N274" s="148" t="s">
        <v>1324</v>
      </c>
    </row>
    <row r="275" spans="1:14" ht="60" customHeight="1">
      <c r="A275" s="144" t="s">
        <v>631</v>
      </c>
      <c r="B275" s="145" t="s">
        <v>1275</v>
      </c>
      <c r="C275" s="146">
        <v>42401</v>
      </c>
      <c r="D275" s="144" t="s">
        <v>20</v>
      </c>
      <c r="E275" s="144">
        <v>7157</v>
      </c>
      <c r="F275" s="144"/>
      <c r="G275" s="160" t="s">
        <v>8227</v>
      </c>
      <c r="H275" s="147">
        <v>973786.19</v>
      </c>
      <c r="I275" s="147">
        <v>0</v>
      </c>
      <c r="J275" s="147">
        <v>973786.19</v>
      </c>
      <c r="K275" s="147">
        <v>6680173.2599999998</v>
      </c>
      <c r="L275" s="147">
        <v>0</v>
      </c>
      <c r="M275" s="147">
        <v>6680173.2599999998</v>
      </c>
      <c r="N275" s="148" t="s">
        <v>1324</v>
      </c>
    </row>
    <row r="276" spans="1:14" ht="60" customHeight="1">
      <c r="A276" s="144" t="s">
        <v>631</v>
      </c>
      <c r="B276" s="145" t="s">
        <v>1275</v>
      </c>
      <c r="C276" s="146">
        <v>42403</v>
      </c>
      <c r="D276" s="144" t="s">
        <v>20</v>
      </c>
      <c r="E276" s="144">
        <v>7240</v>
      </c>
      <c r="F276" s="144"/>
      <c r="G276" s="160" t="s">
        <v>8228</v>
      </c>
      <c r="H276" s="147">
        <v>38061.040000000001</v>
      </c>
      <c r="I276" s="147">
        <v>0</v>
      </c>
      <c r="J276" s="147">
        <v>38061.040000000001</v>
      </c>
      <c r="K276" s="147">
        <v>261098.73</v>
      </c>
      <c r="L276" s="147">
        <v>0</v>
      </c>
      <c r="M276" s="147">
        <v>261098.73</v>
      </c>
      <c r="N276" s="148" t="s">
        <v>1324</v>
      </c>
    </row>
    <row r="277" spans="1:14" ht="60" customHeight="1">
      <c r="A277" s="144" t="s">
        <v>631</v>
      </c>
      <c r="B277" s="145" t="s">
        <v>1275</v>
      </c>
      <c r="C277" s="146">
        <v>42403</v>
      </c>
      <c r="D277" s="144" t="s">
        <v>20</v>
      </c>
      <c r="E277" s="144">
        <v>7241</v>
      </c>
      <c r="F277" s="144"/>
      <c r="G277" s="160" t="s">
        <v>8229</v>
      </c>
      <c r="H277" s="147">
        <v>134166.67000000001</v>
      </c>
      <c r="I277" s="147">
        <v>0</v>
      </c>
      <c r="J277" s="147">
        <v>134166.67000000001</v>
      </c>
      <c r="K277" s="147">
        <v>920383.36</v>
      </c>
      <c r="L277" s="147">
        <v>0</v>
      </c>
      <c r="M277" s="147">
        <v>920383.36</v>
      </c>
      <c r="N277" s="148" t="s">
        <v>1324</v>
      </c>
    </row>
    <row r="278" spans="1:14" ht="60" customHeight="1">
      <c r="A278" s="144" t="s">
        <v>631</v>
      </c>
      <c r="B278" s="145" t="s">
        <v>1275</v>
      </c>
      <c r="C278" s="146">
        <v>42403</v>
      </c>
      <c r="D278" s="144" t="s">
        <v>20</v>
      </c>
      <c r="E278" s="144">
        <v>7223</v>
      </c>
      <c r="F278" s="144"/>
      <c r="G278" s="160" t="s">
        <v>8230</v>
      </c>
      <c r="H278" s="147">
        <v>112441.13</v>
      </c>
      <c r="I278" s="147">
        <v>0</v>
      </c>
      <c r="J278" s="147">
        <v>112441.13</v>
      </c>
      <c r="K278" s="147">
        <v>771346.15</v>
      </c>
      <c r="L278" s="147">
        <v>0</v>
      </c>
      <c r="M278" s="147">
        <v>771346.15</v>
      </c>
      <c r="N278" s="148" t="s">
        <v>1324</v>
      </c>
    </row>
    <row r="279" spans="1:14" ht="60" customHeight="1">
      <c r="A279" s="144" t="s">
        <v>631</v>
      </c>
      <c r="B279" s="145" t="s">
        <v>1275</v>
      </c>
      <c r="C279" s="146">
        <v>42404</v>
      </c>
      <c r="D279" s="144" t="s">
        <v>6</v>
      </c>
      <c r="E279" s="144">
        <v>184790</v>
      </c>
      <c r="F279" s="144"/>
      <c r="G279" s="160" t="s">
        <v>8231</v>
      </c>
      <c r="H279" s="147">
        <v>0</v>
      </c>
      <c r="I279" s="147">
        <v>712411.7</v>
      </c>
      <c r="J279" s="147">
        <v>712411.7</v>
      </c>
      <c r="K279" s="147">
        <v>0</v>
      </c>
      <c r="L279" s="147">
        <v>4887144.26</v>
      </c>
      <c r="M279" s="147">
        <v>4887144.26</v>
      </c>
      <c r="N279" s="148" t="s">
        <v>1324</v>
      </c>
    </row>
    <row r="280" spans="1:14" ht="60" customHeight="1">
      <c r="A280" s="144" t="s">
        <v>631</v>
      </c>
      <c r="B280" s="145" t="s">
        <v>1275</v>
      </c>
      <c r="C280" s="146">
        <v>42405</v>
      </c>
      <c r="D280" s="144" t="s">
        <v>21</v>
      </c>
      <c r="E280" s="144">
        <v>841096</v>
      </c>
      <c r="F280" s="144"/>
      <c r="G280" s="160" t="s">
        <v>8232</v>
      </c>
      <c r="H280" s="147">
        <v>0</v>
      </c>
      <c r="I280" s="147">
        <v>69.11</v>
      </c>
      <c r="J280" s="147">
        <v>69.11</v>
      </c>
      <c r="K280" s="147">
        <v>0</v>
      </c>
      <c r="L280" s="147">
        <v>474.09</v>
      </c>
      <c r="M280" s="147">
        <v>474.09</v>
      </c>
      <c r="N280" s="148" t="s">
        <v>1324</v>
      </c>
    </row>
    <row r="281" spans="1:14" ht="60" customHeight="1">
      <c r="A281" s="144" t="s">
        <v>631</v>
      </c>
      <c r="B281" s="145" t="s">
        <v>1275</v>
      </c>
      <c r="C281" s="146">
        <v>42410</v>
      </c>
      <c r="D281" s="144" t="s">
        <v>6</v>
      </c>
      <c r="E281" s="144">
        <v>841316</v>
      </c>
      <c r="F281" s="144"/>
      <c r="G281" s="160" t="s">
        <v>8233</v>
      </c>
      <c r="H281" s="147">
        <v>0</v>
      </c>
      <c r="I281" s="147">
        <v>392049.25</v>
      </c>
      <c r="J281" s="147">
        <v>392049.25</v>
      </c>
      <c r="K281" s="147">
        <v>0</v>
      </c>
      <c r="L281" s="147">
        <v>2689457.86</v>
      </c>
      <c r="M281" s="147">
        <v>2689457.86</v>
      </c>
      <c r="N281" s="148" t="s">
        <v>1324</v>
      </c>
    </row>
    <row r="282" spans="1:14" ht="60" customHeight="1">
      <c r="A282" s="144" t="s">
        <v>631</v>
      </c>
      <c r="B282" s="145" t="s">
        <v>1275</v>
      </c>
      <c r="C282" s="146">
        <v>42410</v>
      </c>
      <c r="D282" s="144" t="s">
        <v>20</v>
      </c>
      <c r="E282" s="144">
        <v>7328</v>
      </c>
      <c r="F282" s="144"/>
      <c r="G282" s="160" t="s">
        <v>8234</v>
      </c>
      <c r="H282" s="147">
        <v>52645.01</v>
      </c>
      <c r="I282" s="147">
        <v>0</v>
      </c>
      <c r="J282" s="147">
        <v>52645.01</v>
      </c>
      <c r="K282" s="147">
        <v>361144.77</v>
      </c>
      <c r="L282" s="147">
        <v>0</v>
      </c>
      <c r="M282" s="147">
        <v>361144.77</v>
      </c>
      <c r="N282" s="148" t="s">
        <v>1324</v>
      </c>
    </row>
    <row r="283" spans="1:14" ht="60" customHeight="1">
      <c r="A283" s="144" t="s">
        <v>631</v>
      </c>
      <c r="B283" s="145" t="s">
        <v>1275</v>
      </c>
      <c r="C283" s="146">
        <v>42410</v>
      </c>
      <c r="D283" s="144" t="s">
        <v>20</v>
      </c>
      <c r="E283" s="144">
        <v>7220</v>
      </c>
      <c r="F283" s="144"/>
      <c r="G283" s="160" t="s">
        <v>8235</v>
      </c>
      <c r="H283" s="147">
        <v>230346.08</v>
      </c>
      <c r="I283" s="147">
        <v>0</v>
      </c>
      <c r="J283" s="147">
        <v>230346.08</v>
      </c>
      <c r="K283" s="147">
        <v>1580174.11</v>
      </c>
      <c r="L283" s="147">
        <v>0</v>
      </c>
      <c r="M283" s="147">
        <v>1580174.11</v>
      </c>
      <c r="N283" s="148" t="s">
        <v>1324</v>
      </c>
    </row>
    <row r="284" spans="1:14" ht="60" customHeight="1">
      <c r="A284" s="144" t="s">
        <v>631</v>
      </c>
      <c r="B284" s="145" t="s">
        <v>1275</v>
      </c>
      <c r="C284" s="146">
        <v>42410</v>
      </c>
      <c r="D284" s="144" t="s">
        <v>20</v>
      </c>
      <c r="E284" s="144">
        <v>7231</v>
      </c>
      <c r="F284" s="144"/>
      <c r="G284" s="160" t="s">
        <v>8236</v>
      </c>
      <c r="H284" s="147">
        <v>61955.7</v>
      </c>
      <c r="I284" s="147">
        <v>0</v>
      </c>
      <c r="J284" s="147">
        <v>61955.7</v>
      </c>
      <c r="K284" s="147">
        <v>425016.1</v>
      </c>
      <c r="L284" s="147">
        <v>0</v>
      </c>
      <c r="M284" s="147">
        <v>425016.1</v>
      </c>
      <c r="N284" s="148" t="s">
        <v>1324</v>
      </c>
    </row>
    <row r="285" spans="1:14" ht="60" customHeight="1">
      <c r="A285" s="144" t="s">
        <v>631</v>
      </c>
      <c r="B285" s="145" t="s">
        <v>1275</v>
      </c>
      <c r="C285" s="146">
        <v>42410</v>
      </c>
      <c r="D285" s="144" t="s">
        <v>20</v>
      </c>
      <c r="E285" s="144">
        <v>7202</v>
      </c>
      <c r="F285" s="144"/>
      <c r="G285" s="160" t="s">
        <v>8237</v>
      </c>
      <c r="H285" s="147">
        <v>589862.86</v>
      </c>
      <c r="I285" s="147">
        <v>0</v>
      </c>
      <c r="J285" s="147">
        <v>589862.86</v>
      </c>
      <c r="K285" s="147">
        <v>4046459.22</v>
      </c>
      <c r="L285" s="147">
        <v>0</v>
      </c>
      <c r="M285" s="147">
        <v>4046459.22</v>
      </c>
      <c r="N285" s="148" t="s">
        <v>1324</v>
      </c>
    </row>
    <row r="286" spans="1:14" ht="60" customHeight="1">
      <c r="A286" s="144" t="s">
        <v>631</v>
      </c>
      <c r="B286" s="145" t="s">
        <v>1275</v>
      </c>
      <c r="C286" s="146">
        <v>42410</v>
      </c>
      <c r="D286" s="144" t="s">
        <v>20</v>
      </c>
      <c r="E286" s="144">
        <v>7322</v>
      </c>
      <c r="F286" s="144"/>
      <c r="G286" s="160" t="s">
        <v>8238</v>
      </c>
      <c r="H286" s="147">
        <v>11335.73</v>
      </c>
      <c r="I286" s="147">
        <v>0</v>
      </c>
      <c r="J286" s="147">
        <v>11335.73</v>
      </c>
      <c r="K286" s="147">
        <v>77763.11</v>
      </c>
      <c r="L286" s="147">
        <v>0</v>
      </c>
      <c r="M286" s="147">
        <v>77763.11</v>
      </c>
      <c r="N286" s="148" t="s">
        <v>1324</v>
      </c>
    </row>
    <row r="287" spans="1:14" ht="60" customHeight="1">
      <c r="A287" s="144" t="s">
        <v>631</v>
      </c>
      <c r="B287" s="145" t="s">
        <v>1275</v>
      </c>
      <c r="C287" s="146">
        <v>42410</v>
      </c>
      <c r="D287" s="144" t="s">
        <v>20</v>
      </c>
      <c r="E287" s="144">
        <v>7282</v>
      </c>
      <c r="F287" s="144"/>
      <c r="G287" s="160" t="s">
        <v>8239</v>
      </c>
      <c r="H287" s="147">
        <v>76949.14</v>
      </c>
      <c r="I287" s="147">
        <v>0</v>
      </c>
      <c r="J287" s="147">
        <v>76949.14</v>
      </c>
      <c r="K287" s="147">
        <v>527871.1</v>
      </c>
      <c r="L287" s="147">
        <v>0</v>
      </c>
      <c r="M287" s="147">
        <v>527871.1</v>
      </c>
      <c r="N287" s="148" t="s">
        <v>1324</v>
      </c>
    </row>
    <row r="288" spans="1:14" ht="60" customHeight="1">
      <c r="A288" s="144" t="s">
        <v>631</v>
      </c>
      <c r="B288" s="145" t="s">
        <v>1275</v>
      </c>
      <c r="C288" s="146">
        <v>42410</v>
      </c>
      <c r="D288" s="144" t="s">
        <v>20</v>
      </c>
      <c r="E288" s="144">
        <v>7280</v>
      </c>
      <c r="F288" s="144"/>
      <c r="G288" s="160" t="s">
        <v>8240</v>
      </c>
      <c r="H288" s="147">
        <v>23761.41</v>
      </c>
      <c r="I288" s="147">
        <v>0</v>
      </c>
      <c r="J288" s="147">
        <v>23761.41</v>
      </c>
      <c r="K288" s="147">
        <v>163003.26999999999</v>
      </c>
      <c r="L288" s="147">
        <v>0</v>
      </c>
      <c r="M288" s="147">
        <v>163003.26999999999</v>
      </c>
      <c r="N288" s="148" t="s">
        <v>1324</v>
      </c>
    </row>
    <row r="289" spans="1:14" ht="60" customHeight="1">
      <c r="A289" s="144" t="s">
        <v>631</v>
      </c>
      <c r="B289" s="145" t="s">
        <v>1275</v>
      </c>
      <c r="C289" s="146">
        <v>42411</v>
      </c>
      <c r="D289" s="144" t="s">
        <v>20</v>
      </c>
      <c r="E289" s="144">
        <v>7229</v>
      </c>
      <c r="F289" s="144"/>
      <c r="G289" s="160" t="s">
        <v>8241</v>
      </c>
      <c r="H289" s="147">
        <v>4429374.03</v>
      </c>
      <c r="I289" s="147">
        <v>0</v>
      </c>
      <c r="J289" s="147">
        <v>4429374.03</v>
      </c>
      <c r="K289" s="147">
        <v>30385505.850000001</v>
      </c>
      <c r="L289" s="147">
        <v>0</v>
      </c>
      <c r="M289" s="147">
        <v>30385505.850000001</v>
      </c>
      <c r="N289" s="148" t="s">
        <v>1324</v>
      </c>
    </row>
    <row r="290" spans="1:14" ht="60" customHeight="1">
      <c r="A290" s="144" t="s">
        <v>631</v>
      </c>
      <c r="B290" s="145" t="s">
        <v>1275</v>
      </c>
      <c r="C290" s="146">
        <v>42411</v>
      </c>
      <c r="D290" s="144" t="s">
        <v>20</v>
      </c>
      <c r="E290" s="144">
        <v>7216</v>
      </c>
      <c r="F290" s="144"/>
      <c r="G290" s="160" t="s">
        <v>8242</v>
      </c>
      <c r="H290" s="147">
        <v>847990.94</v>
      </c>
      <c r="I290" s="147">
        <v>0</v>
      </c>
      <c r="J290" s="147">
        <v>847990.94</v>
      </c>
      <c r="K290" s="147">
        <v>5817217.8499999996</v>
      </c>
      <c r="L290" s="147">
        <v>0</v>
      </c>
      <c r="M290" s="147">
        <v>5817217.8499999996</v>
      </c>
      <c r="N290" s="148" t="s">
        <v>1324</v>
      </c>
    </row>
    <row r="291" spans="1:14" ht="60" customHeight="1">
      <c r="A291" s="144" t="s">
        <v>631</v>
      </c>
      <c r="B291" s="145" t="s">
        <v>1275</v>
      </c>
      <c r="C291" s="146">
        <v>42416</v>
      </c>
      <c r="D291" s="144" t="s">
        <v>6</v>
      </c>
      <c r="E291" s="144">
        <v>1</v>
      </c>
      <c r="F291" s="144"/>
      <c r="G291" s="160" t="s">
        <v>8244</v>
      </c>
      <c r="H291" s="147">
        <v>0</v>
      </c>
      <c r="I291" s="147">
        <v>35</v>
      </c>
      <c r="J291" s="147">
        <v>35</v>
      </c>
      <c r="K291" s="147">
        <v>0</v>
      </c>
      <c r="L291" s="147">
        <v>240.1</v>
      </c>
      <c r="M291" s="147">
        <v>240.1</v>
      </c>
      <c r="N291" s="148" t="s">
        <v>1324</v>
      </c>
    </row>
    <row r="292" spans="1:14" ht="60" customHeight="1">
      <c r="A292" s="144" t="s">
        <v>631</v>
      </c>
      <c r="B292" s="145" t="s">
        <v>1275</v>
      </c>
      <c r="C292" s="146">
        <v>42416</v>
      </c>
      <c r="D292" s="144" t="s">
        <v>20</v>
      </c>
      <c r="E292" s="144">
        <v>7293</v>
      </c>
      <c r="F292" s="144"/>
      <c r="G292" s="160" t="s">
        <v>8245</v>
      </c>
      <c r="H292" s="147">
        <v>192521.15</v>
      </c>
      <c r="I292" s="147">
        <v>0</v>
      </c>
      <c r="J292" s="147">
        <v>192521.15</v>
      </c>
      <c r="K292" s="147">
        <v>1320695.0900000001</v>
      </c>
      <c r="L292" s="147">
        <v>0</v>
      </c>
      <c r="M292" s="147">
        <v>1320695.0900000001</v>
      </c>
      <c r="N292" s="148" t="s">
        <v>1324</v>
      </c>
    </row>
    <row r="293" spans="1:14" ht="60" customHeight="1">
      <c r="A293" s="144" t="s">
        <v>631</v>
      </c>
      <c r="B293" s="145" t="s">
        <v>1275</v>
      </c>
      <c r="C293" s="146">
        <v>42416</v>
      </c>
      <c r="D293" s="144" t="s">
        <v>20</v>
      </c>
      <c r="E293" s="144">
        <v>7205</v>
      </c>
      <c r="F293" s="144"/>
      <c r="G293" s="160" t="s">
        <v>8246</v>
      </c>
      <c r="H293" s="147">
        <v>103849.13</v>
      </c>
      <c r="I293" s="147">
        <v>0</v>
      </c>
      <c r="J293" s="147">
        <v>103849.13</v>
      </c>
      <c r="K293" s="147">
        <v>712405.03</v>
      </c>
      <c r="L293" s="147">
        <v>0</v>
      </c>
      <c r="M293" s="147">
        <v>712405.03</v>
      </c>
      <c r="N293" s="148" t="s">
        <v>1324</v>
      </c>
    </row>
    <row r="294" spans="1:14" ht="60" customHeight="1">
      <c r="A294" s="144" t="s">
        <v>631</v>
      </c>
      <c r="B294" s="145" t="s">
        <v>1275</v>
      </c>
      <c r="C294" s="146">
        <v>42416</v>
      </c>
      <c r="D294" s="144" t="s">
        <v>20</v>
      </c>
      <c r="E294" s="144">
        <v>7207</v>
      </c>
      <c r="F294" s="144"/>
      <c r="G294" s="160" t="s">
        <v>8247</v>
      </c>
      <c r="H294" s="147">
        <v>12421.03</v>
      </c>
      <c r="I294" s="147">
        <v>0</v>
      </c>
      <c r="J294" s="147">
        <v>12421.03</v>
      </c>
      <c r="K294" s="147">
        <v>85208.27</v>
      </c>
      <c r="L294" s="147">
        <v>0</v>
      </c>
      <c r="M294" s="147">
        <v>85208.27</v>
      </c>
      <c r="N294" s="148" t="s">
        <v>1324</v>
      </c>
    </row>
    <row r="295" spans="1:14" ht="60" customHeight="1">
      <c r="A295" s="144" t="s">
        <v>631</v>
      </c>
      <c r="B295" s="145" t="s">
        <v>1275</v>
      </c>
      <c r="C295" s="146">
        <v>42416</v>
      </c>
      <c r="D295" s="144" t="s">
        <v>20</v>
      </c>
      <c r="E295" s="144">
        <v>7295</v>
      </c>
      <c r="F295" s="144"/>
      <c r="G295" s="160" t="s">
        <v>8248</v>
      </c>
      <c r="H295" s="147">
        <v>34436.949999999997</v>
      </c>
      <c r="I295" s="147">
        <v>0</v>
      </c>
      <c r="J295" s="147">
        <v>34436.949999999997</v>
      </c>
      <c r="K295" s="147">
        <v>236237.48</v>
      </c>
      <c r="L295" s="147">
        <v>0</v>
      </c>
      <c r="M295" s="147">
        <v>236237.48</v>
      </c>
      <c r="N295" s="148" t="s">
        <v>1324</v>
      </c>
    </row>
    <row r="296" spans="1:14" ht="60" customHeight="1">
      <c r="A296" s="144" t="s">
        <v>631</v>
      </c>
      <c r="B296" s="145" t="s">
        <v>1275</v>
      </c>
      <c r="C296" s="146">
        <v>42416</v>
      </c>
      <c r="D296" s="144" t="s">
        <v>20</v>
      </c>
      <c r="E296" s="144">
        <v>7294</v>
      </c>
      <c r="F296" s="144"/>
      <c r="G296" s="160" t="s">
        <v>8249</v>
      </c>
      <c r="H296" s="147">
        <v>44266.720000000001</v>
      </c>
      <c r="I296" s="147">
        <v>0</v>
      </c>
      <c r="J296" s="147">
        <v>44266.720000000001</v>
      </c>
      <c r="K296" s="147">
        <v>303669.7</v>
      </c>
      <c r="L296" s="147">
        <v>0</v>
      </c>
      <c r="M296" s="147">
        <v>303669.7</v>
      </c>
      <c r="N296" s="148" t="s">
        <v>1324</v>
      </c>
    </row>
    <row r="297" spans="1:14" ht="60" customHeight="1">
      <c r="A297" s="144" t="s">
        <v>631</v>
      </c>
      <c r="B297" s="145" t="s">
        <v>1275</v>
      </c>
      <c r="C297" s="146">
        <v>42416</v>
      </c>
      <c r="D297" s="144" t="s">
        <v>20</v>
      </c>
      <c r="E297" s="144">
        <v>7206</v>
      </c>
      <c r="F297" s="144"/>
      <c r="G297" s="160" t="s">
        <v>8250</v>
      </c>
      <c r="H297" s="147">
        <v>33052.839999999997</v>
      </c>
      <c r="I297" s="147">
        <v>0</v>
      </c>
      <c r="J297" s="147">
        <v>33052.839999999997</v>
      </c>
      <c r="K297" s="147">
        <v>226742.48</v>
      </c>
      <c r="L297" s="147">
        <v>0</v>
      </c>
      <c r="M297" s="147">
        <v>226742.48</v>
      </c>
      <c r="N297" s="148" t="s">
        <v>1324</v>
      </c>
    </row>
    <row r="298" spans="1:14" ht="60" customHeight="1">
      <c r="A298" s="144" t="s">
        <v>631</v>
      </c>
      <c r="B298" s="145" t="s">
        <v>1275</v>
      </c>
      <c r="C298" s="146">
        <v>42416</v>
      </c>
      <c r="D298" s="144" t="s">
        <v>20</v>
      </c>
      <c r="E298" s="144">
        <v>7211</v>
      </c>
      <c r="F298" s="144"/>
      <c r="G298" s="160" t="s">
        <v>8251</v>
      </c>
      <c r="H298" s="147">
        <v>17486.55</v>
      </c>
      <c r="I298" s="147">
        <v>0</v>
      </c>
      <c r="J298" s="147">
        <v>17486.55</v>
      </c>
      <c r="K298" s="147">
        <v>119957.73</v>
      </c>
      <c r="L298" s="147">
        <v>0</v>
      </c>
      <c r="M298" s="147">
        <v>119957.73</v>
      </c>
      <c r="N298" s="148" t="s">
        <v>1324</v>
      </c>
    </row>
    <row r="299" spans="1:14" ht="60" customHeight="1">
      <c r="A299" s="144" t="s">
        <v>631</v>
      </c>
      <c r="B299" s="145" t="s">
        <v>1275</v>
      </c>
      <c r="C299" s="146">
        <v>42416</v>
      </c>
      <c r="D299" s="144" t="s">
        <v>20</v>
      </c>
      <c r="E299" s="144">
        <v>7208</v>
      </c>
      <c r="F299" s="144"/>
      <c r="G299" s="160" t="s">
        <v>8252</v>
      </c>
      <c r="H299" s="147">
        <v>63726.55</v>
      </c>
      <c r="I299" s="147">
        <v>0</v>
      </c>
      <c r="J299" s="147">
        <v>63726.55</v>
      </c>
      <c r="K299" s="147">
        <v>437164.13</v>
      </c>
      <c r="L299" s="147">
        <v>0</v>
      </c>
      <c r="M299" s="147">
        <v>437164.13</v>
      </c>
      <c r="N299" s="148" t="s">
        <v>1324</v>
      </c>
    </row>
    <row r="300" spans="1:14" ht="60" customHeight="1">
      <c r="A300" s="144" t="s">
        <v>631</v>
      </c>
      <c r="B300" s="145" t="s">
        <v>1275</v>
      </c>
      <c r="C300" s="146">
        <v>42416</v>
      </c>
      <c r="D300" s="144" t="s">
        <v>20</v>
      </c>
      <c r="E300" s="144">
        <v>7214</v>
      </c>
      <c r="F300" s="144"/>
      <c r="G300" s="160" t="s">
        <v>8253</v>
      </c>
      <c r="H300" s="147">
        <v>49924.43</v>
      </c>
      <c r="I300" s="147">
        <v>0</v>
      </c>
      <c r="J300" s="147">
        <v>49924.43</v>
      </c>
      <c r="K300" s="147">
        <v>342481.59</v>
      </c>
      <c r="L300" s="147">
        <v>0</v>
      </c>
      <c r="M300" s="147">
        <v>342481.59</v>
      </c>
      <c r="N300" s="148" t="s">
        <v>1324</v>
      </c>
    </row>
    <row r="301" spans="1:14" ht="60" customHeight="1">
      <c r="A301" s="144" t="s">
        <v>631</v>
      </c>
      <c r="B301" s="145" t="s">
        <v>1275</v>
      </c>
      <c r="C301" s="146">
        <v>42416</v>
      </c>
      <c r="D301" s="144" t="s">
        <v>20</v>
      </c>
      <c r="E301" s="144">
        <v>7225</v>
      </c>
      <c r="F301" s="144"/>
      <c r="G301" s="160" t="s">
        <v>8254</v>
      </c>
      <c r="H301" s="147">
        <v>429367.8</v>
      </c>
      <c r="I301" s="147">
        <v>0</v>
      </c>
      <c r="J301" s="147">
        <v>429367.8</v>
      </c>
      <c r="K301" s="147">
        <v>2945463.11</v>
      </c>
      <c r="L301" s="147">
        <v>0</v>
      </c>
      <c r="M301" s="147">
        <v>2945463.11</v>
      </c>
      <c r="N301" s="148" t="s">
        <v>1324</v>
      </c>
    </row>
    <row r="302" spans="1:14" ht="60" customHeight="1">
      <c r="A302" s="144" t="s">
        <v>631</v>
      </c>
      <c r="B302" s="145" t="s">
        <v>1275</v>
      </c>
      <c r="C302" s="146">
        <v>42416</v>
      </c>
      <c r="D302" s="144" t="s">
        <v>20</v>
      </c>
      <c r="E302" s="144">
        <v>7212</v>
      </c>
      <c r="F302" s="144"/>
      <c r="G302" s="160" t="s">
        <v>8255</v>
      </c>
      <c r="H302" s="147">
        <v>225720.51</v>
      </c>
      <c r="I302" s="147">
        <v>0</v>
      </c>
      <c r="J302" s="147">
        <v>225720.51</v>
      </c>
      <c r="K302" s="147">
        <v>1548442.7</v>
      </c>
      <c r="L302" s="147">
        <v>0</v>
      </c>
      <c r="M302" s="147">
        <v>1548442.7</v>
      </c>
      <c r="N302" s="148" t="s">
        <v>1324</v>
      </c>
    </row>
    <row r="303" spans="1:14" ht="60" customHeight="1">
      <c r="A303" s="144" t="s">
        <v>631</v>
      </c>
      <c r="B303" s="145" t="s">
        <v>1275</v>
      </c>
      <c r="C303" s="146">
        <v>42416</v>
      </c>
      <c r="D303" s="144" t="s">
        <v>20</v>
      </c>
      <c r="E303" s="144">
        <v>7219</v>
      </c>
      <c r="F303" s="144"/>
      <c r="G303" s="160" t="s">
        <v>8256</v>
      </c>
      <c r="H303" s="147">
        <v>1274412.81</v>
      </c>
      <c r="I303" s="147">
        <v>0</v>
      </c>
      <c r="J303" s="147">
        <v>1274412.81</v>
      </c>
      <c r="K303" s="147">
        <v>8742471.8800000008</v>
      </c>
      <c r="L303" s="147">
        <v>0</v>
      </c>
      <c r="M303" s="147">
        <v>8742471.8800000008</v>
      </c>
      <c r="N303" s="148" t="s">
        <v>1324</v>
      </c>
    </row>
    <row r="304" spans="1:14" ht="60" customHeight="1">
      <c r="A304" s="144" t="s">
        <v>631</v>
      </c>
      <c r="B304" s="145" t="s">
        <v>1275</v>
      </c>
      <c r="C304" s="146">
        <v>42416</v>
      </c>
      <c r="D304" s="144" t="s">
        <v>20</v>
      </c>
      <c r="E304" s="144">
        <v>7213</v>
      </c>
      <c r="F304" s="144"/>
      <c r="G304" s="160" t="s">
        <v>8257</v>
      </c>
      <c r="H304" s="147">
        <v>480046.06</v>
      </c>
      <c r="I304" s="147">
        <v>0</v>
      </c>
      <c r="J304" s="147">
        <v>480046.06</v>
      </c>
      <c r="K304" s="147">
        <v>3293115.97</v>
      </c>
      <c r="L304" s="147">
        <v>0</v>
      </c>
      <c r="M304" s="147">
        <v>3293115.97</v>
      </c>
      <c r="N304" s="148" t="s">
        <v>1324</v>
      </c>
    </row>
    <row r="305" spans="1:14" ht="60" customHeight="1">
      <c r="A305" s="144" t="s">
        <v>631</v>
      </c>
      <c r="B305" s="145" t="s">
        <v>1275</v>
      </c>
      <c r="C305" s="146">
        <v>42416</v>
      </c>
      <c r="D305" s="144" t="s">
        <v>20</v>
      </c>
      <c r="E305" s="144">
        <v>7217</v>
      </c>
      <c r="F305" s="144"/>
      <c r="G305" s="160" t="s">
        <v>8258</v>
      </c>
      <c r="H305" s="147">
        <v>82922.64</v>
      </c>
      <c r="I305" s="147">
        <v>0</v>
      </c>
      <c r="J305" s="147">
        <v>82922.64</v>
      </c>
      <c r="K305" s="147">
        <v>568849.31000000006</v>
      </c>
      <c r="L305" s="147">
        <v>0</v>
      </c>
      <c r="M305" s="147">
        <v>568849.31000000006</v>
      </c>
      <c r="N305" s="148" t="s">
        <v>1324</v>
      </c>
    </row>
    <row r="306" spans="1:14" ht="60" customHeight="1">
      <c r="A306" s="144" t="s">
        <v>631</v>
      </c>
      <c r="B306" s="145" t="s">
        <v>1275</v>
      </c>
      <c r="C306" s="146">
        <v>42416</v>
      </c>
      <c r="D306" s="144" t="s">
        <v>20</v>
      </c>
      <c r="E306" s="144">
        <v>7221</v>
      </c>
      <c r="F306" s="144"/>
      <c r="G306" s="160" t="s">
        <v>8259</v>
      </c>
      <c r="H306" s="147">
        <v>994010.45</v>
      </c>
      <c r="I306" s="147">
        <v>0</v>
      </c>
      <c r="J306" s="147">
        <v>994010.45</v>
      </c>
      <c r="K306" s="147">
        <v>6818911.6900000004</v>
      </c>
      <c r="L306" s="147">
        <v>0</v>
      </c>
      <c r="M306" s="147">
        <v>6818911.6900000004</v>
      </c>
      <c r="N306" s="148" t="s">
        <v>1324</v>
      </c>
    </row>
    <row r="307" spans="1:14" ht="60" customHeight="1">
      <c r="A307" s="144" t="s">
        <v>631</v>
      </c>
      <c r="B307" s="145" t="s">
        <v>1275</v>
      </c>
      <c r="C307" s="146">
        <v>42416</v>
      </c>
      <c r="D307" s="144" t="s">
        <v>20</v>
      </c>
      <c r="E307" s="144">
        <v>7215</v>
      </c>
      <c r="F307" s="144"/>
      <c r="G307" s="160" t="s">
        <v>8260</v>
      </c>
      <c r="H307" s="147">
        <v>998635.82</v>
      </c>
      <c r="I307" s="147">
        <v>0</v>
      </c>
      <c r="J307" s="147">
        <v>998635.82</v>
      </c>
      <c r="K307" s="147">
        <v>6850641.7300000004</v>
      </c>
      <c r="L307" s="147">
        <v>0</v>
      </c>
      <c r="M307" s="147">
        <v>6850641.7300000004</v>
      </c>
      <c r="N307" s="148" t="s">
        <v>1324</v>
      </c>
    </row>
    <row r="308" spans="1:14" ht="60" customHeight="1">
      <c r="A308" s="144" t="s">
        <v>631</v>
      </c>
      <c r="B308" s="145" t="s">
        <v>1275</v>
      </c>
      <c r="C308" s="146">
        <v>42416</v>
      </c>
      <c r="D308" s="144" t="s">
        <v>20</v>
      </c>
      <c r="E308" s="144">
        <v>7222</v>
      </c>
      <c r="F308" s="144"/>
      <c r="G308" s="160" t="s">
        <v>8261</v>
      </c>
      <c r="H308" s="147">
        <v>207893.59</v>
      </c>
      <c r="I308" s="147">
        <v>0</v>
      </c>
      <c r="J308" s="147">
        <v>207893.59</v>
      </c>
      <c r="K308" s="147">
        <v>1426150.03</v>
      </c>
      <c r="L308" s="147">
        <v>0</v>
      </c>
      <c r="M308" s="147">
        <v>1426150.03</v>
      </c>
      <c r="N308" s="148" t="s">
        <v>1324</v>
      </c>
    </row>
    <row r="309" spans="1:14" ht="60" customHeight="1">
      <c r="A309" s="144" t="s">
        <v>631</v>
      </c>
      <c r="B309" s="145" t="s">
        <v>1275</v>
      </c>
      <c r="C309" s="146">
        <v>42416</v>
      </c>
      <c r="D309" s="144" t="s">
        <v>20</v>
      </c>
      <c r="E309" s="144">
        <v>7224</v>
      </c>
      <c r="F309" s="144"/>
      <c r="G309" s="160" t="s">
        <v>8262</v>
      </c>
      <c r="H309" s="147">
        <v>451076</v>
      </c>
      <c r="I309" s="147">
        <v>0</v>
      </c>
      <c r="J309" s="147">
        <v>451076</v>
      </c>
      <c r="K309" s="147">
        <v>3094381.36</v>
      </c>
      <c r="L309" s="147">
        <v>0</v>
      </c>
      <c r="M309" s="147">
        <v>3094381.36</v>
      </c>
      <c r="N309" s="148" t="s">
        <v>1324</v>
      </c>
    </row>
    <row r="310" spans="1:14" ht="60" customHeight="1">
      <c r="A310" s="144" t="s">
        <v>631</v>
      </c>
      <c r="B310" s="145" t="s">
        <v>1275</v>
      </c>
      <c r="C310" s="146">
        <v>42416</v>
      </c>
      <c r="D310" s="144" t="s">
        <v>20</v>
      </c>
      <c r="E310" s="144">
        <v>7226</v>
      </c>
      <c r="F310" s="144"/>
      <c r="G310" s="160" t="s">
        <v>8263</v>
      </c>
      <c r="H310" s="147">
        <v>43294.66</v>
      </c>
      <c r="I310" s="147">
        <v>0</v>
      </c>
      <c r="J310" s="147">
        <v>43294.66</v>
      </c>
      <c r="K310" s="147">
        <v>297001.37</v>
      </c>
      <c r="L310" s="147">
        <v>0</v>
      </c>
      <c r="M310" s="147">
        <v>297001.37</v>
      </c>
      <c r="N310" s="148" t="s">
        <v>1324</v>
      </c>
    </row>
    <row r="311" spans="1:14" ht="60" customHeight="1">
      <c r="A311" s="144" t="s">
        <v>631</v>
      </c>
      <c r="B311" s="145" t="s">
        <v>1275</v>
      </c>
      <c r="C311" s="146">
        <v>42416</v>
      </c>
      <c r="D311" s="144" t="s">
        <v>20</v>
      </c>
      <c r="E311" s="144">
        <v>7232</v>
      </c>
      <c r="F311" s="144"/>
      <c r="G311" s="160" t="s">
        <v>8264</v>
      </c>
      <c r="H311" s="147">
        <v>88750.27</v>
      </c>
      <c r="I311" s="147">
        <v>0</v>
      </c>
      <c r="J311" s="147">
        <v>88750.27</v>
      </c>
      <c r="K311" s="147">
        <v>608826.85</v>
      </c>
      <c r="L311" s="147">
        <v>0</v>
      </c>
      <c r="M311" s="147">
        <v>608826.85</v>
      </c>
      <c r="N311" s="148" t="s">
        <v>1324</v>
      </c>
    </row>
    <row r="312" spans="1:14" ht="60" customHeight="1">
      <c r="A312" s="144" t="s">
        <v>631</v>
      </c>
      <c r="B312" s="145" t="s">
        <v>1275</v>
      </c>
      <c r="C312" s="146">
        <v>42416</v>
      </c>
      <c r="D312" s="144" t="s">
        <v>20</v>
      </c>
      <c r="E312" s="144">
        <v>7258</v>
      </c>
      <c r="F312" s="144"/>
      <c r="G312" s="160" t="s">
        <v>8265</v>
      </c>
      <c r="H312" s="147">
        <v>117900.46</v>
      </c>
      <c r="I312" s="147">
        <v>0</v>
      </c>
      <c r="J312" s="147">
        <v>117900.46</v>
      </c>
      <c r="K312" s="147">
        <v>808797.16</v>
      </c>
      <c r="L312" s="147">
        <v>0</v>
      </c>
      <c r="M312" s="147">
        <v>808797.16</v>
      </c>
      <c r="N312" s="148" t="s">
        <v>1324</v>
      </c>
    </row>
    <row r="313" spans="1:14" ht="60" customHeight="1">
      <c r="A313" s="144" t="s">
        <v>631</v>
      </c>
      <c r="B313" s="145" t="s">
        <v>1275</v>
      </c>
      <c r="C313" s="146">
        <v>42416</v>
      </c>
      <c r="D313" s="144" t="s">
        <v>20</v>
      </c>
      <c r="E313" s="144">
        <v>7243</v>
      </c>
      <c r="F313" s="144"/>
      <c r="G313" s="160" t="s">
        <v>8266</v>
      </c>
      <c r="H313" s="147">
        <v>4530.5600000000004</v>
      </c>
      <c r="I313" s="147">
        <v>0</v>
      </c>
      <c r="J313" s="147">
        <v>4530.5600000000004</v>
      </c>
      <c r="K313" s="147">
        <v>31079.64</v>
      </c>
      <c r="L313" s="147">
        <v>0</v>
      </c>
      <c r="M313" s="147">
        <v>31079.64</v>
      </c>
      <c r="N313" s="148" t="s">
        <v>1324</v>
      </c>
    </row>
    <row r="314" spans="1:14" ht="60" customHeight="1">
      <c r="A314" s="144" t="s">
        <v>631</v>
      </c>
      <c r="B314" s="145" t="s">
        <v>1275</v>
      </c>
      <c r="C314" s="146">
        <v>42416</v>
      </c>
      <c r="D314" s="144" t="s">
        <v>20</v>
      </c>
      <c r="E314" s="144">
        <v>7210</v>
      </c>
      <c r="F314" s="144"/>
      <c r="G314" s="160" t="s">
        <v>8267</v>
      </c>
      <c r="H314" s="147">
        <v>426602.11</v>
      </c>
      <c r="I314" s="147">
        <v>0</v>
      </c>
      <c r="J314" s="147">
        <v>426602.11</v>
      </c>
      <c r="K314" s="147">
        <v>2926490.47</v>
      </c>
      <c r="L314" s="147">
        <v>0</v>
      </c>
      <c r="M314" s="147">
        <v>2926490.47</v>
      </c>
      <c r="N314" s="148" t="s">
        <v>1324</v>
      </c>
    </row>
    <row r="315" spans="1:14" ht="60" customHeight="1">
      <c r="A315" s="144" t="s">
        <v>631</v>
      </c>
      <c r="B315" s="145" t="s">
        <v>1275</v>
      </c>
      <c r="C315" s="146">
        <v>42418</v>
      </c>
      <c r="D315" s="144" t="s">
        <v>6</v>
      </c>
      <c r="E315" s="144">
        <v>842220</v>
      </c>
      <c r="F315" s="144"/>
      <c r="G315" s="160" t="s">
        <v>8268</v>
      </c>
      <c r="H315" s="147">
        <v>0</v>
      </c>
      <c r="I315" s="147">
        <v>1000000</v>
      </c>
      <c r="J315" s="147">
        <v>1000000</v>
      </c>
      <c r="K315" s="147">
        <v>0</v>
      </c>
      <c r="L315" s="147">
        <v>6860000</v>
      </c>
      <c r="M315" s="147">
        <v>6860000</v>
      </c>
      <c r="N315" s="148" t="s">
        <v>1324</v>
      </c>
    </row>
    <row r="316" spans="1:14" ht="60" customHeight="1">
      <c r="A316" s="144" t="s">
        <v>631</v>
      </c>
      <c r="B316" s="145" t="s">
        <v>1275</v>
      </c>
      <c r="C316" s="146">
        <v>42418</v>
      </c>
      <c r="D316" s="144" t="s">
        <v>20</v>
      </c>
      <c r="E316" s="144">
        <v>7281</v>
      </c>
      <c r="F316" s="144"/>
      <c r="G316" s="160" t="s">
        <v>8269</v>
      </c>
      <c r="H316" s="147">
        <v>51280.76</v>
      </c>
      <c r="I316" s="147">
        <v>0</v>
      </c>
      <c r="J316" s="147">
        <v>51280.76</v>
      </c>
      <c r="K316" s="147">
        <v>351786.01</v>
      </c>
      <c r="L316" s="147">
        <v>0</v>
      </c>
      <c r="M316" s="147">
        <v>351786.01</v>
      </c>
      <c r="N316" s="148" t="s">
        <v>1324</v>
      </c>
    </row>
    <row r="317" spans="1:14" ht="60" customHeight="1">
      <c r="A317" s="144" t="s">
        <v>631</v>
      </c>
      <c r="B317" s="145" t="s">
        <v>1275</v>
      </c>
      <c r="C317" s="146">
        <v>42419</v>
      </c>
      <c r="D317" s="144" t="s">
        <v>20</v>
      </c>
      <c r="E317" s="144">
        <v>7279</v>
      </c>
      <c r="F317" s="144"/>
      <c r="G317" s="160" t="s">
        <v>8271</v>
      </c>
      <c r="H317" s="147">
        <v>14875000</v>
      </c>
      <c r="I317" s="147">
        <v>0</v>
      </c>
      <c r="J317" s="147">
        <v>14875000</v>
      </c>
      <c r="K317" s="147">
        <v>102042500</v>
      </c>
      <c r="L317" s="147">
        <v>0</v>
      </c>
      <c r="M317" s="147">
        <v>102042500</v>
      </c>
      <c r="N317" s="148" t="s">
        <v>1324</v>
      </c>
    </row>
    <row r="318" spans="1:14" ht="60" customHeight="1">
      <c r="A318" s="144" t="s">
        <v>631</v>
      </c>
      <c r="B318" s="145" t="s">
        <v>1275</v>
      </c>
      <c r="C318" s="146">
        <v>42422</v>
      </c>
      <c r="D318" s="144" t="s">
        <v>6</v>
      </c>
      <c r="E318" s="144">
        <v>842465</v>
      </c>
      <c r="F318" s="144"/>
      <c r="G318" s="160" t="s">
        <v>8272</v>
      </c>
      <c r="H318" s="147">
        <v>22.22</v>
      </c>
      <c r="I318" s="147">
        <v>0</v>
      </c>
      <c r="J318" s="147">
        <v>22.22</v>
      </c>
      <c r="K318" s="147">
        <v>152.43</v>
      </c>
      <c r="L318" s="147">
        <v>0</v>
      </c>
      <c r="M318" s="147">
        <v>152.43</v>
      </c>
      <c r="N318" s="148" t="s">
        <v>1324</v>
      </c>
    </row>
    <row r="319" spans="1:14" ht="60" customHeight="1">
      <c r="A319" s="144" t="s">
        <v>631</v>
      </c>
      <c r="B319" s="145" t="s">
        <v>1275</v>
      </c>
      <c r="C319" s="146">
        <v>42422</v>
      </c>
      <c r="D319" s="144" t="s">
        <v>13</v>
      </c>
      <c r="E319" s="144">
        <v>842484</v>
      </c>
      <c r="F319" s="144"/>
      <c r="G319" s="160" t="s">
        <v>8274</v>
      </c>
      <c r="H319" s="147">
        <v>30</v>
      </c>
      <c r="I319" s="147">
        <v>0</v>
      </c>
      <c r="J319" s="147">
        <v>30</v>
      </c>
      <c r="K319" s="147">
        <v>205.8</v>
      </c>
      <c r="L319" s="147">
        <v>0</v>
      </c>
      <c r="M319" s="147">
        <v>205.8</v>
      </c>
      <c r="N319" s="148" t="s">
        <v>1324</v>
      </c>
    </row>
    <row r="320" spans="1:14" ht="60" customHeight="1">
      <c r="A320" s="144" t="s">
        <v>631</v>
      </c>
      <c r="B320" s="145" t="s">
        <v>1275</v>
      </c>
      <c r="C320" s="146">
        <v>42422</v>
      </c>
      <c r="D320" s="144" t="s">
        <v>20</v>
      </c>
      <c r="E320" s="144">
        <v>842483</v>
      </c>
      <c r="F320" s="144"/>
      <c r="G320" s="160" t="s">
        <v>8273</v>
      </c>
      <c r="H320" s="147">
        <v>7635.49</v>
      </c>
      <c r="I320" s="147">
        <v>0</v>
      </c>
      <c r="J320" s="147">
        <v>7635.49</v>
      </c>
      <c r="K320" s="147">
        <v>52379.46</v>
      </c>
      <c r="L320" s="147">
        <v>0</v>
      </c>
      <c r="M320" s="147">
        <v>52379.46</v>
      </c>
      <c r="N320" s="148" t="s">
        <v>1324</v>
      </c>
    </row>
    <row r="321" spans="1:14" ht="60" customHeight="1">
      <c r="A321" s="144" t="s">
        <v>631</v>
      </c>
      <c r="B321" s="145" t="s">
        <v>1275</v>
      </c>
      <c r="C321" s="146">
        <v>42422</v>
      </c>
      <c r="D321" s="144" t="s">
        <v>20</v>
      </c>
      <c r="E321" s="144">
        <v>7234</v>
      </c>
      <c r="F321" s="144"/>
      <c r="G321" s="160" t="s">
        <v>8275</v>
      </c>
      <c r="H321" s="147">
        <v>1815716.14</v>
      </c>
      <c r="I321" s="147">
        <v>0</v>
      </c>
      <c r="J321" s="147">
        <v>1815716.14</v>
      </c>
      <c r="K321" s="147">
        <v>12455812.720000001</v>
      </c>
      <c r="L321" s="147">
        <v>0</v>
      </c>
      <c r="M321" s="147">
        <v>12455812.720000001</v>
      </c>
      <c r="N321" s="148" t="s">
        <v>1324</v>
      </c>
    </row>
    <row r="322" spans="1:14" ht="60" customHeight="1">
      <c r="A322" s="144" t="s">
        <v>631</v>
      </c>
      <c r="B322" s="145" t="s">
        <v>1275</v>
      </c>
      <c r="C322" s="146">
        <v>42422</v>
      </c>
      <c r="D322" s="144" t="s">
        <v>20</v>
      </c>
      <c r="E322" s="144">
        <v>7406</v>
      </c>
      <c r="F322" s="144"/>
      <c r="G322" s="160" t="s">
        <v>8276</v>
      </c>
      <c r="H322" s="147">
        <v>11176.77</v>
      </c>
      <c r="I322" s="147">
        <v>0</v>
      </c>
      <c r="J322" s="147">
        <v>11176.77</v>
      </c>
      <c r="K322" s="147">
        <v>76672.639999999999</v>
      </c>
      <c r="L322" s="147">
        <v>0</v>
      </c>
      <c r="M322" s="147">
        <v>76672.639999999999</v>
      </c>
      <c r="N322" s="148" t="s">
        <v>1324</v>
      </c>
    </row>
    <row r="323" spans="1:14" ht="60" customHeight="1">
      <c r="A323" s="144" t="s">
        <v>631</v>
      </c>
      <c r="B323" s="145" t="s">
        <v>1275</v>
      </c>
      <c r="C323" s="146">
        <v>42422</v>
      </c>
      <c r="D323" s="144" t="s">
        <v>20</v>
      </c>
      <c r="E323" s="144">
        <v>7236</v>
      </c>
      <c r="F323" s="144"/>
      <c r="G323" s="160" t="s">
        <v>8277</v>
      </c>
      <c r="H323" s="147">
        <v>1551983.31</v>
      </c>
      <c r="I323" s="147">
        <v>0</v>
      </c>
      <c r="J323" s="147">
        <v>1551983.31</v>
      </c>
      <c r="K323" s="147">
        <v>10646605.51</v>
      </c>
      <c r="L323" s="147">
        <v>0</v>
      </c>
      <c r="M323" s="147">
        <v>10646605.51</v>
      </c>
      <c r="N323" s="148" t="s">
        <v>1324</v>
      </c>
    </row>
    <row r="324" spans="1:14" ht="60" customHeight="1">
      <c r="A324" s="144" t="s">
        <v>631</v>
      </c>
      <c r="B324" s="145" t="s">
        <v>1275</v>
      </c>
      <c r="C324" s="146">
        <v>42422</v>
      </c>
      <c r="D324" s="144" t="s">
        <v>20</v>
      </c>
      <c r="E324" s="144">
        <v>7239</v>
      </c>
      <c r="F324" s="144"/>
      <c r="G324" s="160" t="s">
        <v>8278</v>
      </c>
      <c r="H324" s="147">
        <v>2025127.8</v>
      </c>
      <c r="I324" s="147">
        <v>0</v>
      </c>
      <c r="J324" s="147">
        <v>2025127.8</v>
      </c>
      <c r="K324" s="147">
        <v>13892376.710000001</v>
      </c>
      <c r="L324" s="147">
        <v>0</v>
      </c>
      <c r="M324" s="147">
        <v>13892376.710000001</v>
      </c>
      <c r="N324" s="148" t="s">
        <v>1324</v>
      </c>
    </row>
    <row r="325" spans="1:14" ht="60" customHeight="1">
      <c r="A325" s="144" t="s">
        <v>631</v>
      </c>
      <c r="B325" s="145" t="s">
        <v>1275</v>
      </c>
      <c r="C325" s="146">
        <v>42422</v>
      </c>
      <c r="D325" s="144" t="s">
        <v>20</v>
      </c>
      <c r="E325" s="144">
        <v>7238</v>
      </c>
      <c r="F325" s="144"/>
      <c r="G325" s="160" t="s">
        <v>8279</v>
      </c>
      <c r="H325" s="147">
        <v>6585195.6900000004</v>
      </c>
      <c r="I325" s="147">
        <v>0</v>
      </c>
      <c r="J325" s="147">
        <v>6585195.6900000004</v>
      </c>
      <c r="K325" s="147">
        <v>45174442.43</v>
      </c>
      <c r="L325" s="147">
        <v>0</v>
      </c>
      <c r="M325" s="147">
        <v>45174442.43</v>
      </c>
      <c r="N325" s="148" t="s">
        <v>1324</v>
      </c>
    </row>
    <row r="326" spans="1:14" ht="60" customHeight="1">
      <c r="A326" s="144" t="s">
        <v>631</v>
      </c>
      <c r="B326" s="145" t="s">
        <v>1275</v>
      </c>
      <c r="C326" s="146">
        <v>42426</v>
      </c>
      <c r="D326" s="144" t="s">
        <v>6</v>
      </c>
      <c r="E326" s="144">
        <v>843222</v>
      </c>
      <c r="F326" s="144"/>
      <c r="G326" s="160" t="s">
        <v>8281</v>
      </c>
      <c r="H326" s="147">
        <v>0</v>
      </c>
      <c r="I326" s="147">
        <v>30</v>
      </c>
      <c r="J326" s="147">
        <v>30</v>
      </c>
      <c r="K326" s="147">
        <v>0</v>
      </c>
      <c r="L326" s="147">
        <v>205.8</v>
      </c>
      <c r="M326" s="147">
        <v>205.8</v>
      </c>
      <c r="N326" s="148" t="s">
        <v>1324</v>
      </c>
    </row>
    <row r="327" spans="1:14" ht="60" customHeight="1">
      <c r="A327" s="144" t="s">
        <v>631</v>
      </c>
      <c r="B327" s="145" t="s">
        <v>1275</v>
      </c>
      <c r="C327" s="146">
        <v>42426</v>
      </c>
      <c r="D327" s="144" t="s">
        <v>20</v>
      </c>
      <c r="E327" s="144">
        <v>7329</v>
      </c>
      <c r="F327" s="144"/>
      <c r="G327" s="160" t="s">
        <v>8282</v>
      </c>
      <c r="H327" s="147">
        <v>80430.66</v>
      </c>
      <c r="I327" s="147">
        <v>0</v>
      </c>
      <c r="J327" s="147">
        <v>80430.66</v>
      </c>
      <c r="K327" s="147">
        <v>551754.32999999996</v>
      </c>
      <c r="L327" s="147">
        <v>0</v>
      </c>
      <c r="M327" s="147">
        <v>551754.32999999996</v>
      </c>
      <c r="N327" s="148" t="s">
        <v>1324</v>
      </c>
    </row>
    <row r="328" spans="1:14" ht="60" customHeight="1">
      <c r="A328" s="144" t="s">
        <v>631</v>
      </c>
      <c r="B328" s="145" t="s">
        <v>1275</v>
      </c>
      <c r="C328" s="146">
        <v>42429</v>
      </c>
      <c r="D328" s="144" t="s">
        <v>20</v>
      </c>
      <c r="E328" s="144">
        <v>7448</v>
      </c>
      <c r="F328" s="144"/>
      <c r="G328" s="160" t="s">
        <v>8285</v>
      </c>
      <c r="H328" s="147">
        <v>162491.39000000001</v>
      </c>
      <c r="I328" s="147">
        <v>0</v>
      </c>
      <c r="J328" s="147">
        <v>162491.39000000001</v>
      </c>
      <c r="K328" s="147">
        <v>1114690.94</v>
      </c>
      <c r="L328" s="147">
        <v>0</v>
      </c>
      <c r="M328" s="147">
        <v>1114690.94</v>
      </c>
      <c r="N328" s="148" t="s">
        <v>1324</v>
      </c>
    </row>
    <row r="329" spans="1:14" ht="60" customHeight="1">
      <c r="A329" s="144" t="s">
        <v>631</v>
      </c>
      <c r="B329" s="145" t="s">
        <v>1275</v>
      </c>
      <c r="C329" s="146">
        <v>42429</v>
      </c>
      <c r="D329" s="144" t="s">
        <v>20</v>
      </c>
      <c r="E329" s="144">
        <v>7313</v>
      </c>
      <c r="F329" s="144"/>
      <c r="G329" s="160" t="s">
        <v>8286</v>
      </c>
      <c r="H329" s="147">
        <v>672.69</v>
      </c>
      <c r="I329" s="147">
        <v>0</v>
      </c>
      <c r="J329" s="147">
        <v>672.69</v>
      </c>
      <c r="K329" s="147">
        <v>4614.6499999999996</v>
      </c>
      <c r="L329" s="147">
        <v>0</v>
      </c>
      <c r="M329" s="147">
        <v>4614.6499999999996</v>
      </c>
      <c r="N329" s="148" t="s">
        <v>1324</v>
      </c>
    </row>
    <row r="330" spans="1:14" ht="60" customHeight="1">
      <c r="A330" s="144" t="s">
        <v>631</v>
      </c>
      <c r="B330" s="145" t="s">
        <v>1275</v>
      </c>
      <c r="C330" s="146">
        <v>42429</v>
      </c>
      <c r="D330" s="144" t="s">
        <v>20</v>
      </c>
      <c r="E330" s="144">
        <v>7450</v>
      </c>
      <c r="F330" s="144"/>
      <c r="G330" s="160" t="s">
        <v>8287</v>
      </c>
      <c r="H330" s="147">
        <v>91808.53</v>
      </c>
      <c r="I330" s="147">
        <v>0</v>
      </c>
      <c r="J330" s="147">
        <v>91808.53</v>
      </c>
      <c r="K330" s="147">
        <v>629806.52</v>
      </c>
      <c r="L330" s="147">
        <v>0</v>
      </c>
      <c r="M330" s="147">
        <v>629806.52</v>
      </c>
      <c r="N330" s="148" t="s">
        <v>1324</v>
      </c>
    </row>
    <row r="331" spans="1:14" ht="60" customHeight="1">
      <c r="A331" s="144" t="s">
        <v>631</v>
      </c>
      <c r="B331" s="145" t="s">
        <v>1275</v>
      </c>
      <c r="C331" s="146">
        <v>42430</v>
      </c>
      <c r="D331" s="144" t="s">
        <v>20</v>
      </c>
      <c r="E331" s="144">
        <v>7394</v>
      </c>
      <c r="F331" s="144"/>
      <c r="G331" s="160" t="s">
        <v>8290</v>
      </c>
      <c r="H331" s="147">
        <v>313886.59999999998</v>
      </c>
      <c r="I331" s="147">
        <v>0</v>
      </c>
      <c r="J331" s="147">
        <v>313886.59999999998</v>
      </c>
      <c r="K331" s="147">
        <v>2153262.0800000001</v>
      </c>
      <c r="L331" s="147">
        <v>0</v>
      </c>
      <c r="M331" s="147">
        <v>2153262.0800000001</v>
      </c>
      <c r="N331" s="148" t="s">
        <v>1324</v>
      </c>
    </row>
    <row r="332" spans="1:14" ht="60" customHeight="1">
      <c r="A332" s="144" t="s">
        <v>631</v>
      </c>
      <c r="B332" s="145" t="s">
        <v>1275</v>
      </c>
      <c r="C332" s="146">
        <v>42430</v>
      </c>
      <c r="D332" s="144" t="s">
        <v>20</v>
      </c>
      <c r="E332" s="144">
        <v>7415</v>
      </c>
      <c r="F332" s="144"/>
      <c r="G332" s="160" t="s">
        <v>8291</v>
      </c>
      <c r="H332" s="147">
        <v>7370.79</v>
      </c>
      <c r="I332" s="147">
        <v>0</v>
      </c>
      <c r="J332" s="147">
        <v>7370.79</v>
      </c>
      <c r="K332" s="147">
        <v>50563.62</v>
      </c>
      <c r="L332" s="147">
        <v>0</v>
      </c>
      <c r="M332" s="147">
        <v>50563.62</v>
      </c>
      <c r="N332" s="148" t="s">
        <v>1324</v>
      </c>
    </row>
    <row r="333" spans="1:14" ht="60" customHeight="1">
      <c r="A333" s="144" t="s">
        <v>631</v>
      </c>
      <c r="B333" s="145" t="s">
        <v>1275</v>
      </c>
      <c r="C333" s="146">
        <v>42431</v>
      </c>
      <c r="D333" s="144" t="s">
        <v>6</v>
      </c>
      <c r="E333" s="144">
        <v>843665</v>
      </c>
      <c r="F333" s="144"/>
      <c r="G333" s="160" t="s">
        <v>8292</v>
      </c>
      <c r="H333" s="147">
        <v>0</v>
      </c>
      <c r="I333" s="147">
        <v>200000</v>
      </c>
      <c r="J333" s="147">
        <v>200000</v>
      </c>
      <c r="K333" s="147">
        <v>0</v>
      </c>
      <c r="L333" s="147">
        <v>1372000</v>
      </c>
      <c r="M333" s="147">
        <v>1372000</v>
      </c>
      <c r="N333" s="148" t="s">
        <v>1324</v>
      </c>
    </row>
    <row r="334" spans="1:14" ht="60" customHeight="1">
      <c r="A334" s="144" t="s">
        <v>631</v>
      </c>
      <c r="B334" s="145" t="s">
        <v>1275</v>
      </c>
      <c r="C334" s="146">
        <v>42433</v>
      </c>
      <c r="D334" s="144" t="s">
        <v>6</v>
      </c>
      <c r="E334" s="144">
        <v>843884</v>
      </c>
      <c r="F334" s="144"/>
      <c r="G334" s="160" t="s">
        <v>8300</v>
      </c>
      <c r="H334" s="147">
        <v>23279.49</v>
      </c>
      <c r="I334" s="147">
        <v>0</v>
      </c>
      <c r="J334" s="147">
        <v>23279.49</v>
      </c>
      <c r="K334" s="147">
        <v>159697.29999999999</v>
      </c>
      <c r="L334" s="147">
        <v>0</v>
      </c>
      <c r="M334" s="147">
        <v>159697.29999999999</v>
      </c>
      <c r="N334" s="148" t="s">
        <v>1324</v>
      </c>
    </row>
    <row r="335" spans="1:14" ht="60" customHeight="1">
      <c r="A335" s="144" t="s">
        <v>631</v>
      </c>
      <c r="B335" s="145" t="s">
        <v>1275</v>
      </c>
      <c r="C335" s="146">
        <v>42433</v>
      </c>
      <c r="D335" s="144" t="s">
        <v>20</v>
      </c>
      <c r="E335" s="144">
        <v>7386</v>
      </c>
      <c r="F335" s="144"/>
      <c r="G335" s="160" t="s">
        <v>8299</v>
      </c>
      <c r="H335" s="147">
        <v>1444624.19</v>
      </c>
      <c r="I335" s="147">
        <v>0</v>
      </c>
      <c r="J335" s="147">
        <v>1444624.19</v>
      </c>
      <c r="K335" s="147">
        <v>9910121.9399999995</v>
      </c>
      <c r="L335" s="147">
        <v>0</v>
      </c>
      <c r="M335" s="147">
        <v>9910121.9399999995</v>
      </c>
      <c r="N335" s="148" t="s">
        <v>1324</v>
      </c>
    </row>
    <row r="336" spans="1:14" ht="60" customHeight="1">
      <c r="A336" s="144" t="s">
        <v>631</v>
      </c>
      <c r="B336" s="145" t="s">
        <v>1275</v>
      </c>
      <c r="C336" s="146">
        <v>42436</v>
      </c>
      <c r="D336" s="144" t="s">
        <v>20</v>
      </c>
      <c r="E336" s="144">
        <v>7361</v>
      </c>
      <c r="F336" s="144"/>
      <c r="G336" s="160" t="s">
        <v>8301</v>
      </c>
      <c r="H336" s="147">
        <v>1891923.51</v>
      </c>
      <c r="I336" s="147">
        <v>0</v>
      </c>
      <c r="J336" s="147">
        <v>1891923.51</v>
      </c>
      <c r="K336" s="147">
        <v>12978595.279999999</v>
      </c>
      <c r="L336" s="147">
        <v>0</v>
      </c>
      <c r="M336" s="147">
        <v>12978595.279999999</v>
      </c>
      <c r="N336" s="148" t="s">
        <v>1324</v>
      </c>
    </row>
    <row r="337" spans="1:14" ht="60" customHeight="1">
      <c r="A337" s="144" t="s">
        <v>631</v>
      </c>
      <c r="B337" s="145" t="s">
        <v>1275</v>
      </c>
      <c r="C337" s="146">
        <v>42436</v>
      </c>
      <c r="D337" s="144" t="s">
        <v>20</v>
      </c>
      <c r="E337" s="144">
        <v>7334</v>
      </c>
      <c r="F337" s="144"/>
      <c r="G337" s="160" t="s">
        <v>8302</v>
      </c>
      <c r="H337" s="147">
        <v>15150</v>
      </c>
      <c r="I337" s="147">
        <v>0</v>
      </c>
      <c r="J337" s="147">
        <v>15150</v>
      </c>
      <c r="K337" s="147">
        <v>103929</v>
      </c>
      <c r="L337" s="147">
        <v>0</v>
      </c>
      <c r="M337" s="147">
        <v>103929</v>
      </c>
      <c r="N337" s="148" t="s">
        <v>1324</v>
      </c>
    </row>
    <row r="338" spans="1:14" ht="60" customHeight="1">
      <c r="A338" s="144" t="s">
        <v>631</v>
      </c>
      <c r="B338" s="145" t="s">
        <v>1275</v>
      </c>
      <c r="C338" s="146">
        <v>42436</v>
      </c>
      <c r="D338" s="144" t="s">
        <v>20</v>
      </c>
      <c r="E338" s="144">
        <v>7362</v>
      </c>
      <c r="F338" s="144"/>
      <c r="G338" s="160" t="s">
        <v>8303</v>
      </c>
      <c r="H338" s="147">
        <v>75000</v>
      </c>
      <c r="I338" s="147">
        <v>0</v>
      </c>
      <c r="J338" s="147">
        <v>75000</v>
      </c>
      <c r="K338" s="147">
        <v>514500</v>
      </c>
      <c r="L338" s="147">
        <v>0</v>
      </c>
      <c r="M338" s="147">
        <v>514500</v>
      </c>
      <c r="N338" s="148" t="s">
        <v>1324</v>
      </c>
    </row>
    <row r="339" spans="1:14" ht="60" customHeight="1">
      <c r="A339" s="144" t="s">
        <v>631</v>
      </c>
      <c r="B339" s="145" t="s">
        <v>1275</v>
      </c>
      <c r="C339" s="146">
        <v>42436</v>
      </c>
      <c r="D339" s="144" t="s">
        <v>20</v>
      </c>
      <c r="E339" s="144">
        <v>7335</v>
      </c>
      <c r="F339" s="144"/>
      <c r="G339" s="160" t="s">
        <v>8304</v>
      </c>
      <c r="H339" s="147">
        <v>168333.23</v>
      </c>
      <c r="I339" s="147">
        <v>0</v>
      </c>
      <c r="J339" s="147">
        <v>168333.23</v>
      </c>
      <c r="K339" s="147">
        <v>1154765.96</v>
      </c>
      <c r="L339" s="147">
        <v>0</v>
      </c>
      <c r="M339" s="147">
        <v>1154765.96</v>
      </c>
      <c r="N339" s="148" t="s">
        <v>1324</v>
      </c>
    </row>
    <row r="340" spans="1:14" ht="60" customHeight="1">
      <c r="A340" s="144" t="s">
        <v>631</v>
      </c>
      <c r="B340" s="145" t="s">
        <v>1275</v>
      </c>
      <c r="C340" s="146">
        <v>42439</v>
      </c>
      <c r="D340" s="144" t="s">
        <v>20</v>
      </c>
      <c r="E340" s="144">
        <v>7349</v>
      </c>
      <c r="F340" s="144"/>
      <c r="G340" s="160" t="s">
        <v>8309</v>
      </c>
      <c r="H340" s="147">
        <v>6994.19</v>
      </c>
      <c r="I340" s="147">
        <v>0</v>
      </c>
      <c r="J340" s="147">
        <v>6994.19</v>
      </c>
      <c r="K340" s="147">
        <v>47980.14</v>
      </c>
      <c r="L340" s="147">
        <v>0</v>
      </c>
      <c r="M340" s="147">
        <v>47980.14</v>
      </c>
      <c r="N340" s="148" t="s">
        <v>1324</v>
      </c>
    </row>
    <row r="341" spans="1:14" ht="60" customHeight="1">
      <c r="A341" s="144" t="s">
        <v>631</v>
      </c>
      <c r="B341" s="145" t="s">
        <v>1275</v>
      </c>
      <c r="C341" s="146">
        <v>42439</v>
      </c>
      <c r="D341" s="144" t="s">
        <v>20</v>
      </c>
      <c r="E341" s="144">
        <v>7337</v>
      </c>
      <c r="F341" s="144"/>
      <c r="G341" s="160" t="s">
        <v>8310</v>
      </c>
      <c r="H341" s="147">
        <v>156965.37</v>
      </c>
      <c r="I341" s="147">
        <v>0</v>
      </c>
      <c r="J341" s="147">
        <v>156965.37</v>
      </c>
      <c r="K341" s="147">
        <v>1076782.44</v>
      </c>
      <c r="L341" s="147">
        <v>0</v>
      </c>
      <c r="M341" s="147">
        <v>1076782.44</v>
      </c>
      <c r="N341" s="148" t="s">
        <v>1324</v>
      </c>
    </row>
    <row r="342" spans="1:14" ht="60" customHeight="1">
      <c r="A342" s="144" t="s">
        <v>631</v>
      </c>
      <c r="B342" s="145" t="s">
        <v>1275</v>
      </c>
      <c r="C342" s="146">
        <v>42439</v>
      </c>
      <c r="D342" s="144" t="s">
        <v>20</v>
      </c>
      <c r="E342" s="144">
        <v>7345</v>
      </c>
      <c r="F342" s="144"/>
      <c r="G342" s="160" t="s">
        <v>8311</v>
      </c>
      <c r="H342" s="147">
        <v>28857.84</v>
      </c>
      <c r="I342" s="147">
        <v>0</v>
      </c>
      <c r="J342" s="147">
        <v>28857.84</v>
      </c>
      <c r="K342" s="147">
        <v>197964.78</v>
      </c>
      <c r="L342" s="147">
        <v>0</v>
      </c>
      <c r="M342" s="147">
        <v>197964.78</v>
      </c>
      <c r="N342" s="148" t="s">
        <v>1324</v>
      </c>
    </row>
    <row r="343" spans="1:14" ht="60" customHeight="1">
      <c r="A343" s="144" t="s">
        <v>631</v>
      </c>
      <c r="B343" s="145" t="s">
        <v>1275</v>
      </c>
      <c r="C343" s="146">
        <v>42439</v>
      </c>
      <c r="D343" s="144" t="s">
        <v>20</v>
      </c>
      <c r="E343" s="144">
        <v>7384</v>
      </c>
      <c r="F343" s="144"/>
      <c r="G343" s="160" t="s">
        <v>8312</v>
      </c>
      <c r="H343" s="147">
        <v>224263.67999999999</v>
      </c>
      <c r="I343" s="147">
        <v>0</v>
      </c>
      <c r="J343" s="147">
        <v>224263.67999999999</v>
      </c>
      <c r="K343" s="147">
        <v>1538448.84</v>
      </c>
      <c r="L343" s="147">
        <v>0</v>
      </c>
      <c r="M343" s="147">
        <v>1538448.84</v>
      </c>
      <c r="N343" s="148" t="s">
        <v>1324</v>
      </c>
    </row>
    <row r="344" spans="1:14" ht="60" customHeight="1">
      <c r="A344" s="144" t="s">
        <v>631</v>
      </c>
      <c r="B344" s="145" t="s">
        <v>1275</v>
      </c>
      <c r="C344" s="146">
        <v>42444</v>
      </c>
      <c r="D344" s="144" t="s">
        <v>20</v>
      </c>
      <c r="E344" s="144">
        <v>7382</v>
      </c>
      <c r="F344" s="144"/>
      <c r="G344" s="160" t="s">
        <v>8314</v>
      </c>
      <c r="H344" s="147">
        <v>102773.47</v>
      </c>
      <c r="I344" s="147">
        <v>0</v>
      </c>
      <c r="J344" s="147">
        <v>102773.47</v>
      </c>
      <c r="K344" s="147">
        <v>705026</v>
      </c>
      <c r="L344" s="147">
        <v>0</v>
      </c>
      <c r="M344" s="147">
        <v>705026</v>
      </c>
      <c r="N344" s="148" t="s">
        <v>1324</v>
      </c>
    </row>
    <row r="345" spans="1:14" ht="60" customHeight="1">
      <c r="A345" s="144" t="s">
        <v>631</v>
      </c>
      <c r="B345" s="145" t="s">
        <v>1275</v>
      </c>
      <c r="C345" s="146">
        <v>42444</v>
      </c>
      <c r="D345" s="144" t="s">
        <v>20</v>
      </c>
      <c r="E345" s="144">
        <v>7392</v>
      </c>
      <c r="F345" s="144"/>
      <c r="G345" s="160" t="s">
        <v>8315</v>
      </c>
      <c r="H345" s="147">
        <v>70491.899999999994</v>
      </c>
      <c r="I345" s="147">
        <v>0</v>
      </c>
      <c r="J345" s="147">
        <v>70491.899999999994</v>
      </c>
      <c r="K345" s="147">
        <v>483574.43</v>
      </c>
      <c r="L345" s="147">
        <v>0</v>
      </c>
      <c r="M345" s="147">
        <v>483574.43</v>
      </c>
      <c r="N345" s="148" t="s">
        <v>1324</v>
      </c>
    </row>
    <row r="346" spans="1:14" ht="60" customHeight="1">
      <c r="A346" s="144" t="s">
        <v>631</v>
      </c>
      <c r="B346" s="145" t="s">
        <v>1275</v>
      </c>
      <c r="C346" s="146">
        <v>42444</v>
      </c>
      <c r="D346" s="144" t="s">
        <v>20</v>
      </c>
      <c r="E346" s="144">
        <v>7495</v>
      </c>
      <c r="F346" s="144"/>
      <c r="G346" s="160" t="s">
        <v>8316</v>
      </c>
      <c r="H346" s="147">
        <v>767285.6</v>
      </c>
      <c r="I346" s="147">
        <v>0</v>
      </c>
      <c r="J346" s="147">
        <v>767285.6</v>
      </c>
      <c r="K346" s="147">
        <v>5263579.22</v>
      </c>
      <c r="L346" s="147">
        <v>0</v>
      </c>
      <c r="M346" s="147">
        <v>5263579.22</v>
      </c>
      <c r="N346" s="148" t="s">
        <v>1324</v>
      </c>
    </row>
    <row r="347" spans="1:14" ht="60" customHeight="1">
      <c r="A347" s="144" t="s">
        <v>631</v>
      </c>
      <c r="B347" s="145" t="s">
        <v>1275</v>
      </c>
      <c r="C347" s="146">
        <v>42444</v>
      </c>
      <c r="D347" s="144" t="s">
        <v>20</v>
      </c>
      <c r="E347" s="144">
        <v>7431</v>
      </c>
      <c r="F347" s="144"/>
      <c r="G347" s="160" t="s">
        <v>8317</v>
      </c>
      <c r="H347" s="147">
        <v>1381.34</v>
      </c>
      <c r="I347" s="147">
        <v>0</v>
      </c>
      <c r="J347" s="147">
        <v>1381.34</v>
      </c>
      <c r="K347" s="147">
        <v>9475.99</v>
      </c>
      <c r="L347" s="147">
        <v>0</v>
      </c>
      <c r="M347" s="147">
        <v>9475.99</v>
      </c>
      <c r="N347" s="148" t="s">
        <v>1324</v>
      </c>
    </row>
    <row r="348" spans="1:14" ht="60" customHeight="1">
      <c r="A348" s="144" t="s">
        <v>631</v>
      </c>
      <c r="B348" s="145" t="s">
        <v>1275</v>
      </c>
      <c r="C348" s="146">
        <v>42444</v>
      </c>
      <c r="D348" s="144" t="s">
        <v>20</v>
      </c>
      <c r="E348" s="144">
        <v>7433</v>
      </c>
      <c r="F348" s="144"/>
      <c r="G348" s="160" t="s">
        <v>8318</v>
      </c>
      <c r="H348" s="147">
        <v>182365.11</v>
      </c>
      <c r="I348" s="147">
        <v>0</v>
      </c>
      <c r="J348" s="147">
        <v>182365.11</v>
      </c>
      <c r="K348" s="147">
        <v>1251024.6499999999</v>
      </c>
      <c r="L348" s="147">
        <v>0</v>
      </c>
      <c r="M348" s="147">
        <v>1251024.6499999999</v>
      </c>
      <c r="N348" s="148" t="s">
        <v>1324</v>
      </c>
    </row>
    <row r="349" spans="1:14" ht="60" customHeight="1">
      <c r="A349" s="144" t="s">
        <v>631</v>
      </c>
      <c r="B349" s="145" t="s">
        <v>1275</v>
      </c>
      <c r="C349" s="146">
        <v>42446</v>
      </c>
      <c r="D349" s="144" t="s">
        <v>20</v>
      </c>
      <c r="E349" s="144">
        <v>7339</v>
      </c>
      <c r="F349" s="144"/>
      <c r="G349" s="160" t="s">
        <v>8319</v>
      </c>
      <c r="H349" s="147">
        <v>232461.44</v>
      </c>
      <c r="I349" s="147">
        <v>0</v>
      </c>
      <c r="J349" s="147">
        <v>232461.44</v>
      </c>
      <c r="K349" s="147">
        <v>1594685.48</v>
      </c>
      <c r="L349" s="147">
        <v>0</v>
      </c>
      <c r="M349" s="147">
        <v>1594685.48</v>
      </c>
      <c r="N349" s="148" t="s">
        <v>1324</v>
      </c>
    </row>
    <row r="350" spans="1:14" ht="60" customHeight="1">
      <c r="A350" s="144" t="s">
        <v>631</v>
      </c>
      <c r="B350" s="145" t="s">
        <v>1275</v>
      </c>
      <c r="C350" s="146">
        <v>42446</v>
      </c>
      <c r="D350" s="144" t="s">
        <v>20</v>
      </c>
      <c r="E350" s="144">
        <v>7442</v>
      </c>
      <c r="F350" s="144"/>
      <c r="G350" s="160" t="s">
        <v>8320</v>
      </c>
      <c r="H350" s="147">
        <v>231625.15</v>
      </c>
      <c r="I350" s="147">
        <v>0</v>
      </c>
      <c r="J350" s="147">
        <v>231625.15</v>
      </c>
      <c r="K350" s="147">
        <v>1588948.53</v>
      </c>
      <c r="L350" s="147">
        <v>0</v>
      </c>
      <c r="M350" s="147">
        <v>1588948.53</v>
      </c>
      <c r="N350" s="148" t="s">
        <v>1324</v>
      </c>
    </row>
    <row r="351" spans="1:14" ht="60" customHeight="1">
      <c r="A351" s="144" t="s">
        <v>631</v>
      </c>
      <c r="B351" s="145" t="s">
        <v>1275</v>
      </c>
      <c r="C351" s="146">
        <v>42446</v>
      </c>
      <c r="D351" s="144" t="s">
        <v>20</v>
      </c>
      <c r="E351" s="144">
        <v>7443</v>
      </c>
      <c r="F351" s="144"/>
      <c r="G351" s="160" t="s">
        <v>8321</v>
      </c>
      <c r="H351" s="147">
        <v>5256.67</v>
      </c>
      <c r="I351" s="147">
        <v>0</v>
      </c>
      <c r="J351" s="147">
        <v>5256.67</v>
      </c>
      <c r="K351" s="147">
        <v>36060.76</v>
      </c>
      <c r="L351" s="147">
        <v>0</v>
      </c>
      <c r="M351" s="147">
        <v>36060.76</v>
      </c>
      <c r="N351" s="148" t="s">
        <v>1324</v>
      </c>
    </row>
    <row r="352" spans="1:14" ht="60" customHeight="1">
      <c r="A352" s="144" t="s">
        <v>631</v>
      </c>
      <c r="B352" s="145" t="s">
        <v>1275</v>
      </c>
      <c r="C352" s="146">
        <v>42446</v>
      </c>
      <c r="D352" s="144" t="s">
        <v>20</v>
      </c>
      <c r="E352" s="144">
        <v>7338</v>
      </c>
      <c r="F352" s="144"/>
      <c r="G352" s="160" t="s">
        <v>8322</v>
      </c>
      <c r="H352" s="147">
        <v>400965.45</v>
      </c>
      <c r="I352" s="147">
        <v>0</v>
      </c>
      <c r="J352" s="147">
        <v>400965.45</v>
      </c>
      <c r="K352" s="147">
        <v>2750622.99</v>
      </c>
      <c r="L352" s="147">
        <v>0</v>
      </c>
      <c r="M352" s="147">
        <v>2750622.99</v>
      </c>
      <c r="N352" s="148" t="s">
        <v>1324</v>
      </c>
    </row>
    <row r="353" spans="1:14" ht="60" customHeight="1">
      <c r="A353" s="144" t="s">
        <v>631</v>
      </c>
      <c r="B353" s="145" t="s">
        <v>1275</v>
      </c>
      <c r="C353" s="146">
        <v>42450</v>
      </c>
      <c r="D353" s="144" t="s">
        <v>13</v>
      </c>
      <c r="E353" s="144">
        <v>845423</v>
      </c>
      <c r="F353" s="144"/>
      <c r="G353" s="160" t="s">
        <v>8331</v>
      </c>
      <c r="H353" s="147">
        <v>30</v>
      </c>
      <c r="I353" s="147">
        <v>0</v>
      </c>
      <c r="J353" s="147">
        <v>30</v>
      </c>
      <c r="K353" s="147">
        <v>205.8</v>
      </c>
      <c r="L353" s="147">
        <v>0</v>
      </c>
      <c r="M353" s="147">
        <v>205.8</v>
      </c>
      <c r="N353" s="148" t="s">
        <v>1324</v>
      </c>
    </row>
    <row r="354" spans="1:14" ht="60" customHeight="1">
      <c r="A354" s="144" t="s">
        <v>631</v>
      </c>
      <c r="B354" s="145" t="s">
        <v>1275</v>
      </c>
      <c r="C354" s="146">
        <v>42450</v>
      </c>
      <c r="D354" s="144" t="s">
        <v>20</v>
      </c>
      <c r="E354" s="144">
        <v>7364</v>
      </c>
      <c r="F354" s="144"/>
      <c r="G354" s="160" t="s">
        <v>8323</v>
      </c>
      <c r="H354" s="147">
        <v>714937.76</v>
      </c>
      <c r="I354" s="147">
        <v>0</v>
      </c>
      <c r="J354" s="147">
        <v>714937.76</v>
      </c>
      <c r="K354" s="147">
        <v>4904473.03</v>
      </c>
      <c r="L354" s="147">
        <v>0</v>
      </c>
      <c r="M354" s="147">
        <v>4904473.03</v>
      </c>
      <c r="N354" s="148" t="s">
        <v>1324</v>
      </c>
    </row>
    <row r="355" spans="1:14" ht="60" customHeight="1">
      <c r="A355" s="144" t="s">
        <v>631</v>
      </c>
      <c r="B355" s="145" t="s">
        <v>1275</v>
      </c>
      <c r="C355" s="146">
        <v>42450</v>
      </c>
      <c r="D355" s="144" t="s">
        <v>20</v>
      </c>
      <c r="E355" s="144">
        <v>7398</v>
      </c>
      <c r="F355" s="144"/>
      <c r="G355" s="160" t="s">
        <v>8324</v>
      </c>
      <c r="H355" s="147">
        <v>1835657.19</v>
      </c>
      <c r="I355" s="147">
        <v>0</v>
      </c>
      <c r="J355" s="147">
        <v>1835657.19</v>
      </c>
      <c r="K355" s="147">
        <v>12592608.32</v>
      </c>
      <c r="L355" s="147">
        <v>0</v>
      </c>
      <c r="M355" s="147">
        <v>12592608.32</v>
      </c>
      <c r="N355" s="148" t="s">
        <v>1324</v>
      </c>
    </row>
    <row r="356" spans="1:14" ht="60" customHeight="1">
      <c r="A356" s="144" t="s">
        <v>631</v>
      </c>
      <c r="B356" s="145" t="s">
        <v>1275</v>
      </c>
      <c r="C356" s="146">
        <v>42450</v>
      </c>
      <c r="D356" s="144" t="s">
        <v>20</v>
      </c>
      <c r="E356" s="144">
        <v>7356</v>
      </c>
      <c r="F356" s="144"/>
      <c r="G356" s="160" t="s">
        <v>8325</v>
      </c>
      <c r="H356" s="147">
        <v>437321.09</v>
      </c>
      <c r="I356" s="147">
        <v>0</v>
      </c>
      <c r="J356" s="147">
        <v>437321.09</v>
      </c>
      <c r="K356" s="147">
        <v>3000022.68</v>
      </c>
      <c r="L356" s="147">
        <v>0</v>
      </c>
      <c r="M356" s="147">
        <v>3000022.68</v>
      </c>
      <c r="N356" s="148" t="s">
        <v>1324</v>
      </c>
    </row>
    <row r="357" spans="1:14" ht="60" customHeight="1">
      <c r="A357" s="144" t="s">
        <v>631</v>
      </c>
      <c r="B357" s="145" t="s">
        <v>1275</v>
      </c>
      <c r="C357" s="146">
        <v>42450</v>
      </c>
      <c r="D357" s="144" t="s">
        <v>20</v>
      </c>
      <c r="E357" s="144">
        <v>7352</v>
      </c>
      <c r="F357" s="144"/>
      <c r="G357" s="160" t="s">
        <v>8326</v>
      </c>
      <c r="H357" s="147">
        <v>352004.95</v>
      </c>
      <c r="I357" s="147">
        <v>0</v>
      </c>
      <c r="J357" s="147">
        <v>352004.95</v>
      </c>
      <c r="K357" s="147">
        <v>2414753.96</v>
      </c>
      <c r="L357" s="147">
        <v>0</v>
      </c>
      <c r="M357" s="147">
        <v>2414753.96</v>
      </c>
      <c r="N357" s="148" t="s">
        <v>1324</v>
      </c>
    </row>
    <row r="358" spans="1:14" ht="60" customHeight="1">
      <c r="A358" s="144" t="s">
        <v>631</v>
      </c>
      <c r="B358" s="145" t="s">
        <v>1275</v>
      </c>
      <c r="C358" s="146">
        <v>42450</v>
      </c>
      <c r="D358" s="144" t="s">
        <v>20</v>
      </c>
      <c r="E358" s="144">
        <v>188635</v>
      </c>
      <c r="F358" s="144"/>
      <c r="G358" s="160" t="s">
        <v>8327</v>
      </c>
      <c r="H358" s="147">
        <v>64558.13</v>
      </c>
      <c r="I358" s="147">
        <v>0</v>
      </c>
      <c r="J358" s="147">
        <v>64558.13</v>
      </c>
      <c r="K358" s="147">
        <v>442868.77</v>
      </c>
      <c r="L358" s="147">
        <v>0</v>
      </c>
      <c r="M358" s="147">
        <v>442868.77</v>
      </c>
      <c r="N358" s="148" t="s">
        <v>1324</v>
      </c>
    </row>
    <row r="359" spans="1:14" ht="60" customHeight="1">
      <c r="A359" s="144" t="s">
        <v>631</v>
      </c>
      <c r="B359" s="145" t="s">
        <v>1275</v>
      </c>
      <c r="C359" s="146">
        <v>42450</v>
      </c>
      <c r="D359" s="144" t="s">
        <v>20</v>
      </c>
      <c r="E359" s="144">
        <v>7447</v>
      </c>
      <c r="F359" s="144"/>
      <c r="G359" s="160" t="s">
        <v>8328</v>
      </c>
      <c r="H359" s="147">
        <v>2197.5300000000002</v>
      </c>
      <c r="I359" s="147">
        <v>0</v>
      </c>
      <c r="J359" s="147">
        <v>2197.5300000000002</v>
      </c>
      <c r="K359" s="147">
        <v>15075.06</v>
      </c>
      <c r="L359" s="147">
        <v>0</v>
      </c>
      <c r="M359" s="147">
        <v>15075.06</v>
      </c>
      <c r="N359" s="148" t="s">
        <v>1324</v>
      </c>
    </row>
    <row r="360" spans="1:14" ht="60" customHeight="1">
      <c r="A360" s="144" t="s">
        <v>631</v>
      </c>
      <c r="B360" s="145" t="s">
        <v>1275</v>
      </c>
      <c r="C360" s="146">
        <v>42450</v>
      </c>
      <c r="D360" s="144" t="s">
        <v>20</v>
      </c>
      <c r="E360" s="144">
        <v>7446</v>
      </c>
      <c r="F360" s="144"/>
      <c r="G360" s="160" t="s">
        <v>8329</v>
      </c>
      <c r="H360" s="147">
        <v>137464.26</v>
      </c>
      <c r="I360" s="147">
        <v>0</v>
      </c>
      <c r="J360" s="147">
        <v>137464.26</v>
      </c>
      <c r="K360" s="147">
        <v>943004.82</v>
      </c>
      <c r="L360" s="147">
        <v>0</v>
      </c>
      <c r="M360" s="147">
        <v>943004.82</v>
      </c>
      <c r="N360" s="148" t="s">
        <v>1324</v>
      </c>
    </row>
    <row r="361" spans="1:14" ht="60" customHeight="1">
      <c r="A361" s="144" t="s">
        <v>631</v>
      </c>
      <c r="B361" s="145" t="s">
        <v>1275</v>
      </c>
      <c r="C361" s="146">
        <v>42450</v>
      </c>
      <c r="D361" s="144" t="s">
        <v>20</v>
      </c>
      <c r="E361" s="144">
        <v>7430</v>
      </c>
      <c r="F361" s="144"/>
      <c r="G361" s="160" t="s">
        <v>8330</v>
      </c>
      <c r="H361" s="147">
        <v>1365.81</v>
      </c>
      <c r="I361" s="147">
        <v>0</v>
      </c>
      <c r="J361" s="147">
        <v>1365.81</v>
      </c>
      <c r="K361" s="147">
        <v>9369.4599999999991</v>
      </c>
      <c r="L361" s="147">
        <v>0</v>
      </c>
      <c r="M361" s="147">
        <v>9369.4599999999991</v>
      </c>
      <c r="N361" s="148" t="s">
        <v>1324</v>
      </c>
    </row>
    <row r="362" spans="1:14" ht="60" customHeight="1">
      <c r="A362" s="144" t="s">
        <v>631</v>
      </c>
      <c r="B362" s="145" t="s">
        <v>1275</v>
      </c>
      <c r="C362" s="146">
        <v>42450</v>
      </c>
      <c r="D362" s="144" t="s">
        <v>20</v>
      </c>
      <c r="E362" s="144">
        <v>7429</v>
      </c>
      <c r="F362" s="144"/>
      <c r="G362" s="160" t="s">
        <v>8332</v>
      </c>
      <c r="H362" s="147">
        <v>93499.6</v>
      </c>
      <c r="I362" s="147">
        <v>0</v>
      </c>
      <c r="J362" s="147">
        <v>93499.6</v>
      </c>
      <c r="K362" s="147">
        <v>641407.26</v>
      </c>
      <c r="L362" s="147">
        <v>0</v>
      </c>
      <c r="M362" s="147">
        <v>641407.26</v>
      </c>
      <c r="N362" s="148" t="s">
        <v>1324</v>
      </c>
    </row>
    <row r="363" spans="1:14" ht="60" customHeight="1">
      <c r="A363" s="144" t="s">
        <v>631</v>
      </c>
      <c r="B363" s="145" t="s">
        <v>1275</v>
      </c>
      <c r="C363" s="146">
        <v>42450</v>
      </c>
      <c r="D363" s="144" t="s">
        <v>20</v>
      </c>
      <c r="E363" s="144">
        <v>7385</v>
      </c>
      <c r="F363" s="144"/>
      <c r="G363" s="160" t="s">
        <v>8333</v>
      </c>
      <c r="H363" s="147">
        <v>1357369.42</v>
      </c>
      <c r="I363" s="147">
        <v>0</v>
      </c>
      <c r="J363" s="147">
        <v>1357369.42</v>
      </c>
      <c r="K363" s="147">
        <v>9311554.2200000007</v>
      </c>
      <c r="L363" s="147">
        <v>0</v>
      </c>
      <c r="M363" s="147">
        <v>9311554.2200000007</v>
      </c>
      <c r="N363" s="148" t="s">
        <v>1324</v>
      </c>
    </row>
    <row r="364" spans="1:14" ht="60" customHeight="1">
      <c r="A364" s="144" t="s">
        <v>631</v>
      </c>
      <c r="B364" s="145" t="s">
        <v>1275</v>
      </c>
      <c r="C364" s="146">
        <v>42450</v>
      </c>
      <c r="D364" s="144" t="s">
        <v>20</v>
      </c>
      <c r="E364" s="144">
        <v>7389</v>
      </c>
      <c r="F364" s="144"/>
      <c r="G364" s="160" t="s">
        <v>8334</v>
      </c>
      <c r="H364" s="147">
        <v>19423.509999999998</v>
      </c>
      <c r="I364" s="147">
        <v>0</v>
      </c>
      <c r="J364" s="147">
        <v>19423.509999999998</v>
      </c>
      <c r="K364" s="147">
        <v>133245.28</v>
      </c>
      <c r="L364" s="147">
        <v>0</v>
      </c>
      <c r="M364" s="147">
        <v>133245.28</v>
      </c>
      <c r="N364" s="148" t="s">
        <v>1324</v>
      </c>
    </row>
    <row r="365" spans="1:14" ht="60" customHeight="1">
      <c r="A365" s="144" t="s">
        <v>631</v>
      </c>
      <c r="B365" s="145" t="s">
        <v>1275</v>
      </c>
      <c r="C365" s="146">
        <v>42450</v>
      </c>
      <c r="D365" s="144" t="s">
        <v>20</v>
      </c>
      <c r="E365" s="144">
        <v>7332</v>
      </c>
      <c r="F365" s="144"/>
      <c r="G365" s="160" t="s">
        <v>8335</v>
      </c>
      <c r="H365" s="147">
        <v>2945111.67</v>
      </c>
      <c r="I365" s="147">
        <v>0</v>
      </c>
      <c r="J365" s="147">
        <v>2945111.67</v>
      </c>
      <c r="K365" s="147">
        <v>20203466.059999999</v>
      </c>
      <c r="L365" s="147">
        <v>0</v>
      </c>
      <c r="M365" s="147">
        <v>20203466.059999999</v>
      </c>
      <c r="N365" s="148" t="s">
        <v>1324</v>
      </c>
    </row>
    <row r="366" spans="1:14" ht="60" customHeight="1">
      <c r="A366" s="144" t="s">
        <v>631</v>
      </c>
      <c r="B366" s="145" t="s">
        <v>1275</v>
      </c>
      <c r="C366" s="146">
        <v>42450</v>
      </c>
      <c r="D366" s="144" t="s">
        <v>20</v>
      </c>
      <c r="E366" s="144">
        <v>7368</v>
      </c>
      <c r="F366" s="144"/>
      <c r="G366" s="160" t="s">
        <v>8336</v>
      </c>
      <c r="H366" s="147">
        <v>231125.51</v>
      </c>
      <c r="I366" s="147">
        <v>0</v>
      </c>
      <c r="J366" s="147">
        <v>231125.51</v>
      </c>
      <c r="K366" s="147">
        <v>1585521</v>
      </c>
      <c r="L366" s="147">
        <v>0</v>
      </c>
      <c r="M366" s="147">
        <v>1585521</v>
      </c>
      <c r="N366" s="148" t="s">
        <v>1324</v>
      </c>
    </row>
    <row r="367" spans="1:14" ht="60" customHeight="1">
      <c r="A367" s="144" t="s">
        <v>631</v>
      </c>
      <c r="B367" s="145" t="s">
        <v>1275</v>
      </c>
      <c r="C367" s="146">
        <v>42450</v>
      </c>
      <c r="D367" s="144" t="s">
        <v>20</v>
      </c>
      <c r="E367" s="144">
        <v>7333</v>
      </c>
      <c r="F367" s="144"/>
      <c r="G367" s="160" t="s">
        <v>8337</v>
      </c>
      <c r="H367" s="147">
        <v>872281.25</v>
      </c>
      <c r="I367" s="147">
        <v>0</v>
      </c>
      <c r="J367" s="147">
        <v>872281.25</v>
      </c>
      <c r="K367" s="147">
        <v>5983849.3799999999</v>
      </c>
      <c r="L367" s="147">
        <v>0</v>
      </c>
      <c r="M367" s="147">
        <v>5983849.3799999999</v>
      </c>
      <c r="N367" s="148" t="s">
        <v>1324</v>
      </c>
    </row>
    <row r="368" spans="1:14" ht="60" customHeight="1">
      <c r="A368" s="144" t="s">
        <v>631</v>
      </c>
      <c r="B368" s="145" t="s">
        <v>1275</v>
      </c>
      <c r="C368" s="146">
        <v>42450</v>
      </c>
      <c r="D368" s="144" t="s">
        <v>20</v>
      </c>
      <c r="E368" s="144">
        <v>7359</v>
      </c>
      <c r="F368" s="144"/>
      <c r="G368" s="160" t="s">
        <v>8338</v>
      </c>
      <c r="H368" s="147">
        <v>1119440.96</v>
      </c>
      <c r="I368" s="147">
        <v>0</v>
      </c>
      <c r="J368" s="147">
        <v>1119440.96</v>
      </c>
      <c r="K368" s="147">
        <v>7679364.9900000002</v>
      </c>
      <c r="L368" s="147">
        <v>0</v>
      </c>
      <c r="M368" s="147">
        <v>7679364.9900000002</v>
      </c>
      <c r="N368" s="148" t="s">
        <v>1324</v>
      </c>
    </row>
    <row r="369" spans="1:14" ht="60" customHeight="1">
      <c r="A369" s="144" t="s">
        <v>631</v>
      </c>
      <c r="B369" s="145" t="s">
        <v>1275</v>
      </c>
      <c r="C369" s="146">
        <v>42451</v>
      </c>
      <c r="D369" s="144" t="s">
        <v>6</v>
      </c>
      <c r="E369" s="144">
        <v>845520</v>
      </c>
      <c r="F369" s="144"/>
      <c r="G369" s="160" t="s">
        <v>8339</v>
      </c>
      <c r="H369" s="147">
        <v>0</v>
      </c>
      <c r="I369" s="147">
        <v>8921.27</v>
      </c>
      <c r="J369" s="147">
        <v>8921.27</v>
      </c>
      <c r="K369" s="147">
        <v>0</v>
      </c>
      <c r="L369" s="147">
        <v>61199.91</v>
      </c>
      <c r="M369" s="147">
        <v>61199.91</v>
      </c>
      <c r="N369" s="148" t="s">
        <v>1324</v>
      </c>
    </row>
    <row r="370" spans="1:14" ht="60" customHeight="1">
      <c r="A370" s="144" t="s">
        <v>631</v>
      </c>
      <c r="B370" s="145" t="s">
        <v>1275</v>
      </c>
      <c r="C370" s="146">
        <v>42451</v>
      </c>
      <c r="D370" s="144" t="s">
        <v>6</v>
      </c>
      <c r="E370" s="144">
        <v>845527</v>
      </c>
      <c r="F370" s="144"/>
      <c r="G370" s="160" t="s">
        <v>8341</v>
      </c>
      <c r="H370" s="147">
        <v>0</v>
      </c>
      <c r="I370" s="147">
        <v>201531.05</v>
      </c>
      <c r="J370" s="147">
        <v>201531.05</v>
      </c>
      <c r="K370" s="147">
        <v>0</v>
      </c>
      <c r="L370" s="147">
        <v>1382503</v>
      </c>
      <c r="M370" s="147">
        <v>1382503</v>
      </c>
      <c r="N370" s="148" t="s">
        <v>1324</v>
      </c>
    </row>
    <row r="371" spans="1:14" ht="60" customHeight="1">
      <c r="A371" s="144" t="s">
        <v>631</v>
      </c>
      <c r="B371" s="145" t="s">
        <v>1275</v>
      </c>
      <c r="C371" s="146">
        <v>42451</v>
      </c>
      <c r="D371" s="144" t="s">
        <v>20</v>
      </c>
      <c r="E371" s="144">
        <v>7342</v>
      </c>
      <c r="F371" s="144"/>
      <c r="G371" s="160" t="s">
        <v>8342</v>
      </c>
      <c r="H371" s="147">
        <v>6362.45</v>
      </c>
      <c r="I371" s="147">
        <v>0</v>
      </c>
      <c r="J371" s="147">
        <v>6362.45</v>
      </c>
      <c r="K371" s="147">
        <v>43646.41</v>
      </c>
      <c r="L371" s="147">
        <v>0</v>
      </c>
      <c r="M371" s="147">
        <v>43646.41</v>
      </c>
      <c r="N371" s="148" t="s">
        <v>1324</v>
      </c>
    </row>
    <row r="372" spans="1:14" ht="60" customHeight="1">
      <c r="A372" s="144" t="s">
        <v>631</v>
      </c>
      <c r="B372" s="145" t="s">
        <v>1275</v>
      </c>
      <c r="C372" s="146">
        <v>42451</v>
      </c>
      <c r="D372" s="144" t="s">
        <v>20</v>
      </c>
      <c r="E372" s="144">
        <v>7343</v>
      </c>
      <c r="F372" s="144"/>
      <c r="G372" s="160" t="s">
        <v>8343</v>
      </c>
      <c r="H372" s="147">
        <v>404993.44</v>
      </c>
      <c r="I372" s="147">
        <v>0</v>
      </c>
      <c r="J372" s="147">
        <v>404993.44</v>
      </c>
      <c r="K372" s="147">
        <v>2778255</v>
      </c>
      <c r="L372" s="147">
        <v>0</v>
      </c>
      <c r="M372" s="147">
        <v>2778255</v>
      </c>
      <c r="N372" s="148" t="s">
        <v>1324</v>
      </c>
    </row>
    <row r="373" spans="1:14" ht="60" customHeight="1">
      <c r="A373" s="144" t="s">
        <v>631</v>
      </c>
      <c r="B373" s="145" t="s">
        <v>1275</v>
      </c>
      <c r="C373" s="146">
        <v>42452</v>
      </c>
      <c r="D373" s="144" t="s">
        <v>20</v>
      </c>
      <c r="E373" s="144">
        <v>7419</v>
      </c>
      <c r="F373" s="144"/>
      <c r="G373" s="160" t="s">
        <v>8346</v>
      </c>
      <c r="H373" s="147">
        <v>19819.150000000001</v>
      </c>
      <c r="I373" s="147">
        <v>0</v>
      </c>
      <c r="J373" s="147">
        <v>19819.150000000001</v>
      </c>
      <c r="K373" s="147">
        <v>135959.37</v>
      </c>
      <c r="L373" s="147">
        <v>0</v>
      </c>
      <c r="M373" s="147">
        <v>135959.37</v>
      </c>
      <c r="N373" s="148" t="s">
        <v>1324</v>
      </c>
    </row>
    <row r="374" spans="1:14" ht="60" customHeight="1">
      <c r="A374" s="144" t="s">
        <v>631</v>
      </c>
      <c r="B374" s="145" t="s">
        <v>1275</v>
      </c>
      <c r="C374" s="146">
        <v>42452</v>
      </c>
      <c r="D374" s="144" t="s">
        <v>20</v>
      </c>
      <c r="E374" s="144">
        <v>7360</v>
      </c>
      <c r="F374" s="144"/>
      <c r="G374" s="160" t="s">
        <v>8347</v>
      </c>
      <c r="H374" s="147">
        <v>65655.16</v>
      </c>
      <c r="I374" s="147">
        <v>0</v>
      </c>
      <c r="J374" s="147">
        <v>65655.16</v>
      </c>
      <c r="K374" s="147">
        <v>450394.4</v>
      </c>
      <c r="L374" s="147">
        <v>0</v>
      </c>
      <c r="M374" s="147">
        <v>450394.4</v>
      </c>
      <c r="N374" s="148" t="s">
        <v>1324</v>
      </c>
    </row>
    <row r="375" spans="1:14" ht="60" customHeight="1">
      <c r="A375" s="144" t="s">
        <v>631</v>
      </c>
      <c r="B375" s="145" t="s">
        <v>1275</v>
      </c>
      <c r="C375" s="146">
        <v>42452</v>
      </c>
      <c r="D375" s="144" t="s">
        <v>20</v>
      </c>
      <c r="E375" s="144">
        <v>7331</v>
      </c>
      <c r="F375" s="144"/>
      <c r="G375" s="160" t="s">
        <v>8348</v>
      </c>
      <c r="H375" s="147">
        <v>1366574.36</v>
      </c>
      <c r="I375" s="147">
        <v>0</v>
      </c>
      <c r="J375" s="147">
        <v>1366574.36</v>
      </c>
      <c r="K375" s="147">
        <v>9374700.1099999994</v>
      </c>
      <c r="L375" s="147">
        <v>0</v>
      </c>
      <c r="M375" s="147">
        <v>9374700.1099999994</v>
      </c>
      <c r="N375" s="148" t="s">
        <v>1324</v>
      </c>
    </row>
    <row r="376" spans="1:14" ht="60" customHeight="1">
      <c r="A376" s="144" t="s">
        <v>631</v>
      </c>
      <c r="B376" s="145" t="s">
        <v>1275</v>
      </c>
      <c r="C376" s="146">
        <v>42453</v>
      </c>
      <c r="D376" s="144" t="s">
        <v>20</v>
      </c>
      <c r="E376" s="144">
        <v>7370</v>
      </c>
      <c r="F376" s="144"/>
      <c r="G376" s="160" t="s">
        <v>8350</v>
      </c>
      <c r="H376" s="147">
        <v>25431.16</v>
      </c>
      <c r="I376" s="147">
        <v>0</v>
      </c>
      <c r="J376" s="147">
        <v>25431.16</v>
      </c>
      <c r="K376" s="147">
        <v>174457.76</v>
      </c>
      <c r="L376" s="147">
        <v>0</v>
      </c>
      <c r="M376" s="147">
        <v>174457.76</v>
      </c>
      <c r="N376" s="148" t="s">
        <v>1324</v>
      </c>
    </row>
    <row r="377" spans="1:14" ht="60" customHeight="1">
      <c r="A377" s="144" t="s">
        <v>631</v>
      </c>
      <c r="B377" s="145" t="s">
        <v>1275</v>
      </c>
      <c r="C377" s="146">
        <v>42453</v>
      </c>
      <c r="D377" s="144" t="s">
        <v>20</v>
      </c>
      <c r="E377" s="144">
        <v>7381</v>
      </c>
      <c r="F377" s="144"/>
      <c r="G377" s="160" t="s">
        <v>8351</v>
      </c>
      <c r="H377" s="147">
        <v>25350</v>
      </c>
      <c r="I377" s="147">
        <v>0</v>
      </c>
      <c r="J377" s="147">
        <v>25350</v>
      </c>
      <c r="K377" s="147">
        <v>173901</v>
      </c>
      <c r="L377" s="147">
        <v>0</v>
      </c>
      <c r="M377" s="147">
        <v>173901</v>
      </c>
      <c r="N377" s="148" t="s">
        <v>1324</v>
      </c>
    </row>
    <row r="378" spans="1:14" ht="60" customHeight="1">
      <c r="A378" s="144" t="s">
        <v>631</v>
      </c>
      <c r="B378" s="145" t="s">
        <v>1275</v>
      </c>
      <c r="C378" s="146">
        <v>42453</v>
      </c>
      <c r="D378" s="144" t="s">
        <v>20</v>
      </c>
      <c r="E378" s="144">
        <v>7452</v>
      </c>
      <c r="F378" s="144"/>
      <c r="G378" s="160" t="s">
        <v>8352</v>
      </c>
      <c r="H378" s="147">
        <v>36575</v>
      </c>
      <c r="I378" s="147">
        <v>0</v>
      </c>
      <c r="J378" s="147">
        <v>36575</v>
      </c>
      <c r="K378" s="147">
        <v>250904.5</v>
      </c>
      <c r="L378" s="147">
        <v>0</v>
      </c>
      <c r="M378" s="147">
        <v>250904.5</v>
      </c>
      <c r="N378" s="148" t="s">
        <v>1324</v>
      </c>
    </row>
    <row r="379" spans="1:14" ht="60" customHeight="1">
      <c r="A379" s="144" t="s">
        <v>631</v>
      </c>
      <c r="B379" s="145" t="s">
        <v>1275</v>
      </c>
      <c r="C379" s="146">
        <v>42457</v>
      </c>
      <c r="D379" s="144" t="s">
        <v>13</v>
      </c>
      <c r="E379" s="144">
        <v>846062</v>
      </c>
      <c r="F379" s="144"/>
      <c r="G379" s="160" t="s">
        <v>8360</v>
      </c>
      <c r="H379" s="147">
        <v>422220.13</v>
      </c>
      <c r="I379" s="147">
        <v>0</v>
      </c>
      <c r="J379" s="147">
        <v>422220.13</v>
      </c>
      <c r="K379" s="147">
        <v>2896430.09</v>
      </c>
      <c r="L379" s="147">
        <v>0</v>
      </c>
      <c r="M379" s="147">
        <v>2896430.09</v>
      </c>
      <c r="N379" s="148" t="s">
        <v>1324</v>
      </c>
    </row>
    <row r="380" spans="1:14" ht="60" customHeight="1">
      <c r="A380" s="144" t="s">
        <v>631</v>
      </c>
      <c r="B380" s="145" t="s">
        <v>1275</v>
      </c>
      <c r="C380" s="146">
        <v>42457</v>
      </c>
      <c r="D380" s="144" t="s">
        <v>20</v>
      </c>
      <c r="E380" s="144">
        <v>7444</v>
      </c>
      <c r="F380" s="144"/>
      <c r="G380" s="160" t="s">
        <v>8353</v>
      </c>
      <c r="H380" s="147">
        <v>237670.58</v>
      </c>
      <c r="I380" s="147">
        <v>0</v>
      </c>
      <c r="J380" s="147">
        <v>237670.58</v>
      </c>
      <c r="K380" s="147">
        <v>1630420.18</v>
      </c>
      <c r="L380" s="147">
        <v>0</v>
      </c>
      <c r="M380" s="147">
        <v>1630420.18</v>
      </c>
      <c r="N380" s="148" t="s">
        <v>1324</v>
      </c>
    </row>
    <row r="381" spans="1:14" ht="60" customHeight="1">
      <c r="A381" s="144" t="s">
        <v>631</v>
      </c>
      <c r="B381" s="145" t="s">
        <v>1275</v>
      </c>
      <c r="C381" s="146">
        <v>42457</v>
      </c>
      <c r="D381" s="144" t="s">
        <v>20</v>
      </c>
      <c r="E381" s="144">
        <v>7371</v>
      </c>
      <c r="F381" s="144"/>
      <c r="G381" s="160" t="s">
        <v>8354</v>
      </c>
      <c r="H381" s="147">
        <v>5775.49</v>
      </c>
      <c r="I381" s="147">
        <v>0</v>
      </c>
      <c r="J381" s="147">
        <v>5775.49</v>
      </c>
      <c r="K381" s="147">
        <v>39619.86</v>
      </c>
      <c r="L381" s="147">
        <v>0</v>
      </c>
      <c r="M381" s="147">
        <v>39619.86</v>
      </c>
      <c r="N381" s="148" t="s">
        <v>1324</v>
      </c>
    </row>
    <row r="382" spans="1:14" ht="60" customHeight="1">
      <c r="A382" s="144" t="s">
        <v>631</v>
      </c>
      <c r="B382" s="145" t="s">
        <v>1275</v>
      </c>
      <c r="C382" s="146">
        <v>42457</v>
      </c>
      <c r="D382" s="144" t="s">
        <v>20</v>
      </c>
      <c r="E382" s="144">
        <v>7459</v>
      </c>
      <c r="F382" s="144"/>
      <c r="G382" s="160" t="s">
        <v>8355</v>
      </c>
      <c r="H382" s="147">
        <v>167800.56</v>
      </c>
      <c r="I382" s="147">
        <v>0</v>
      </c>
      <c r="J382" s="147">
        <v>167800.56</v>
      </c>
      <c r="K382" s="147">
        <v>1151111.8400000001</v>
      </c>
      <c r="L382" s="147">
        <v>0</v>
      </c>
      <c r="M382" s="147">
        <v>1151111.8400000001</v>
      </c>
      <c r="N382" s="148" t="s">
        <v>1324</v>
      </c>
    </row>
    <row r="383" spans="1:14" ht="60" customHeight="1">
      <c r="A383" s="144" t="s">
        <v>631</v>
      </c>
      <c r="B383" s="145" t="s">
        <v>1275</v>
      </c>
      <c r="C383" s="146">
        <v>42457</v>
      </c>
      <c r="D383" s="144" t="s">
        <v>20</v>
      </c>
      <c r="E383" s="144">
        <v>7376</v>
      </c>
      <c r="F383" s="144"/>
      <c r="G383" s="160" t="s">
        <v>8356</v>
      </c>
      <c r="H383" s="147">
        <v>4315.17</v>
      </c>
      <c r="I383" s="147">
        <v>0</v>
      </c>
      <c r="J383" s="147">
        <v>4315.17</v>
      </c>
      <c r="K383" s="147">
        <v>29602.07</v>
      </c>
      <c r="L383" s="147">
        <v>0</v>
      </c>
      <c r="M383" s="147">
        <v>29602.07</v>
      </c>
      <c r="N383" s="148" t="s">
        <v>1324</v>
      </c>
    </row>
    <row r="384" spans="1:14" ht="60" customHeight="1">
      <c r="A384" s="144" t="s">
        <v>631</v>
      </c>
      <c r="B384" s="145" t="s">
        <v>1275</v>
      </c>
      <c r="C384" s="146">
        <v>42457</v>
      </c>
      <c r="D384" s="144" t="s">
        <v>20</v>
      </c>
      <c r="E384" s="144">
        <v>7440</v>
      </c>
      <c r="F384" s="144"/>
      <c r="G384" s="160" t="s">
        <v>8357</v>
      </c>
      <c r="H384" s="147">
        <v>380979.01</v>
      </c>
      <c r="I384" s="147">
        <v>0</v>
      </c>
      <c r="J384" s="147">
        <v>380979.01</v>
      </c>
      <c r="K384" s="147">
        <v>2613516.0099999998</v>
      </c>
      <c r="L384" s="147">
        <v>0</v>
      </c>
      <c r="M384" s="147">
        <v>2613516.0099999998</v>
      </c>
      <c r="N384" s="148" t="s">
        <v>1324</v>
      </c>
    </row>
    <row r="385" spans="1:14" ht="60" customHeight="1">
      <c r="A385" s="144" t="s">
        <v>631</v>
      </c>
      <c r="B385" s="145" t="s">
        <v>1275</v>
      </c>
      <c r="C385" s="146">
        <v>42457</v>
      </c>
      <c r="D385" s="144" t="s">
        <v>20</v>
      </c>
      <c r="E385" s="144">
        <v>7441</v>
      </c>
      <c r="F385" s="144"/>
      <c r="G385" s="160" t="s">
        <v>8358</v>
      </c>
      <c r="H385" s="147">
        <v>5986.93</v>
      </c>
      <c r="I385" s="147">
        <v>0</v>
      </c>
      <c r="J385" s="147">
        <v>5986.93</v>
      </c>
      <c r="K385" s="147">
        <v>41070.339999999997</v>
      </c>
      <c r="L385" s="147">
        <v>0</v>
      </c>
      <c r="M385" s="147">
        <v>41070.339999999997</v>
      </c>
      <c r="N385" s="148" t="s">
        <v>1324</v>
      </c>
    </row>
    <row r="386" spans="1:14" ht="60" customHeight="1">
      <c r="A386" s="144" t="s">
        <v>631</v>
      </c>
      <c r="B386" s="145" t="s">
        <v>1275</v>
      </c>
      <c r="C386" s="146">
        <v>42457</v>
      </c>
      <c r="D386" s="144" t="s">
        <v>20</v>
      </c>
      <c r="E386" s="144">
        <v>7412</v>
      </c>
      <c r="F386" s="144"/>
      <c r="G386" s="160" t="s">
        <v>8359</v>
      </c>
      <c r="H386" s="147">
        <v>1025131.78</v>
      </c>
      <c r="I386" s="147">
        <v>0</v>
      </c>
      <c r="J386" s="147">
        <v>1025131.78</v>
      </c>
      <c r="K386" s="147">
        <v>7032404.0099999998</v>
      </c>
      <c r="L386" s="147">
        <v>0</v>
      </c>
      <c r="M386" s="147">
        <v>7032404.0099999998</v>
      </c>
      <c r="N386" s="148" t="s">
        <v>1324</v>
      </c>
    </row>
    <row r="387" spans="1:14" ht="60" customHeight="1">
      <c r="A387" s="144" t="s">
        <v>631</v>
      </c>
      <c r="B387" s="145" t="s">
        <v>1275</v>
      </c>
      <c r="C387" s="146">
        <v>42457</v>
      </c>
      <c r="D387" s="144" t="s">
        <v>20</v>
      </c>
      <c r="E387" s="144">
        <v>7373</v>
      </c>
      <c r="F387" s="144"/>
      <c r="G387" s="160" t="s">
        <v>8361</v>
      </c>
      <c r="H387" s="147">
        <v>5206396.4000000004</v>
      </c>
      <c r="I387" s="147">
        <v>0</v>
      </c>
      <c r="J387" s="147">
        <v>5206396.4000000004</v>
      </c>
      <c r="K387" s="147">
        <v>35715879.299999997</v>
      </c>
      <c r="L387" s="147">
        <v>0</v>
      </c>
      <c r="M387" s="147">
        <v>35715879.299999997</v>
      </c>
      <c r="N387" s="148" t="s">
        <v>1324</v>
      </c>
    </row>
    <row r="388" spans="1:14" ht="60" customHeight="1">
      <c r="A388" s="144" t="s">
        <v>631</v>
      </c>
      <c r="B388" s="145" t="s">
        <v>1275</v>
      </c>
      <c r="C388" s="146">
        <v>42457</v>
      </c>
      <c r="D388" s="144" t="s">
        <v>20</v>
      </c>
      <c r="E388" s="144">
        <v>7372</v>
      </c>
      <c r="F388" s="144"/>
      <c r="G388" s="160" t="s">
        <v>8362</v>
      </c>
      <c r="H388" s="147">
        <v>3193978.21</v>
      </c>
      <c r="I388" s="147">
        <v>0</v>
      </c>
      <c r="J388" s="147">
        <v>3193978.21</v>
      </c>
      <c r="K388" s="147">
        <v>21910690.52</v>
      </c>
      <c r="L388" s="147">
        <v>0</v>
      </c>
      <c r="M388" s="147">
        <v>21910690.52</v>
      </c>
      <c r="N388" s="148" t="s">
        <v>1324</v>
      </c>
    </row>
    <row r="389" spans="1:14" ht="60" customHeight="1">
      <c r="A389" s="144" t="s">
        <v>631</v>
      </c>
      <c r="B389" s="145" t="s">
        <v>1275</v>
      </c>
      <c r="C389" s="146">
        <v>42457</v>
      </c>
      <c r="D389" s="144" t="s">
        <v>20</v>
      </c>
      <c r="E389" s="144">
        <v>7445</v>
      </c>
      <c r="F389" s="144"/>
      <c r="G389" s="160" t="s">
        <v>8363</v>
      </c>
      <c r="H389" s="147">
        <v>3734.9</v>
      </c>
      <c r="I389" s="147">
        <v>0</v>
      </c>
      <c r="J389" s="147">
        <v>3734.9</v>
      </c>
      <c r="K389" s="147">
        <v>25621.41</v>
      </c>
      <c r="L389" s="147">
        <v>0</v>
      </c>
      <c r="M389" s="147">
        <v>25621.41</v>
      </c>
      <c r="N389" s="148" t="s">
        <v>1324</v>
      </c>
    </row>
    <row r="390" spans="1:14" ht="60" customHeight="1">
      <c r="A390" s="144" t="s">
        <v>631</v>
      </c>
      <c r="B390" s="145" t="s">
        <v>1275</v>
      </c>
      <c r="C390" s="146">
        <v>42457</v>
      </c>
      <c r="D390" s="144" t="s">
        <v>20</v>
      </c>
      <c r="E390" s="144">
        <v>7416</v>
      </c>
      <c r="F390" s="144"/>
      <c r="G390" s="160" t="s">
        <v>8364</v>
      </c>
      <c r="H390" s="147">
        <v>787921.99</v>
      </c>
      <c r="I390" s="147">
        <v>0</v>
      </c>
      <c r="J390" s="147">
        <v>787921.99</v>
      </c>
      <c r="K390" s="147">
        <v>5405144.8499999996</v>
      </c>
      <c r="L390" s="147">
        <v>0</v>
      </c>
      <c r="M390" s="147">
        <v>5405144.8499999996</v>
      </c>
      <c r="N390" s="148" t="s">
        <v>1324</v>
      </c>
    </row>
    <row r="391" spans="1:14" ht="60" customHeight="1">
      <c r="A391" s="144" t="s">
        <v>631</v>
      </c>
      <c r="B391" s="145" t="s">
        <v>1275</v>
      </c>
      <c r="C391" s="146">
        <v>42457</v>
      </c>
      <c r="D391" s="144" t="s">
        <v>20</v>
      </c>
      <c r="E391" s="144">
        <v>7414</v>
      </c>
      <c r="F391" s="144"/>
      <c r="G391" s="160" t="s">
        <v>8365</v>
      </c>
      <c r="H391" s="147">
        <v>12552.36</v>
      </c>
      <c r="I391" s="147">
        <v>0</v>
      </c>
      <c r="J391" s="147">
        <v>12552.36</v>
      </c>
      <c r="K391" s="147">
        <v>86109.19</v>
      </c>
      <c r="L391" s="147">
        <v>0</v>
      </c>
      <c r="M391" s="147">
        <v>86109.19</v>
      </c>
      <c r="N391" s="148" t="s">
        <v>1324</v>
      </c>
    </row>
    <row r="392" spans="1:14" ht="60" customHeight="1">
      <c r="A392" s="144" t="s">
        <v>631</v>
      </c>
      <c r="B392" s="145" t="s">
        <v>1275</v>
      </c>
      <c r="C392" s="146">
        <v>42457</v>
      </c>
      <c r="D392" s="144" t="s">
        <v>20</v>
      </c>
      <c r="E392" s="144">
        <v>189271</v>
      </c>
      <c r="F392" s="144"/>
      <c r="G392" s="160" t="s">
        <v>8366</v>
      </c>
      <c r="H392" s="147">
        <v>349315.45</v>
      </c>
      <c r="I392" s="147">
        <v>0</v>
      </c>
      <c r="J392" s="147">
        <v>349315.45</v>
      </c>
      <c r="K392" s="147">
        <v>2396303.9900000002</v>
      </c>
      <c r="L392" s="147">
        <v>0</v>
      </c>
      <c r="M392" s="147">
        <v>2396303.9900000002</v>
      </c>
      <c r="N392" s="148" t="s">
        <v>1324</v>
      </c>
    </row>
    <row r="393" spans="1:14" ht="60" customHeight="1">
      <c r="A393" s="144" t="s">
        <v>631</v>
      </c>
      <c r="B393" s="145" t="s">
        <v>1275</v>
      </c>
      <c r="C393" s="146">
        <v>42458</v>
      </c>
      <c r="D393" s="144" t="s">
        <v>20</v>
      </c>
      <c r="E393" s="144">
        <v>189437</v>
      </c>
      <c r="F393" s="144"/>
      <c r="G393" s="160" t="s">
        <v>8367</v>
      </c>
      <c r="H393" s="147">
        <v>41684.28</v>
      </c>
      <c r="I393" s="147">
        <v>0</v>
      </c>
      <c r="J393" s="147">
        <v>41684.28</v>
      </c>
      <c r="K393" s="147">
        <v>285954.15999999997</v>
      </c>
      <c r="L393" s="147">
        <v>0</v>
      </c>
      <c r="M393" s="147">
        <v>285954.15999999997</v>
      </c>
      <c r="N393" s="148" t="s">
        <v>1324</v>
      </c>
    </row>
    <row r="394" spans="1:14" ht="60" customHeight="1">
      <c r="A394" s="144" t="s">
        <v>631</v>
      </c>
      <c r="B394" s="145" t="s">
        <v>1275</v>
      </c>
      <c r="C394" s="146">
        <v>42458</v>
      </c>
      <c r="D394" s="144" t="s">
        <v>20</v>
      </c>
      <c r="E394" s="144">
        <v>7426</v>
      </c>
      <c r="F394" s="144"/>
      <c r="G394" s="160" t="s">
        <v>8368</v>
      </c>
      <c r="H394" s="147">
        <v>620118.88</v>
      </c>
      <c r="I394" s="147">
        <v>0</v>
      </c>
      <c r="J394" s="147">
        <v>620118.88</v>
      </c>
      <c r="K394" s="147">
        <v>4254015.5199999996</v>
      </c>
      <c r="L394" s="147">
        <v>0</v>
      </c>
      <c r="M394" s="147">
        <v>4254015.5199999996</v>
      </c>
      <c r="N394" s="148" t="s">
        <v>1324</v>
      </c>
    </row>
    <row r="395" spans="1:14" ht="60" customHeight="1">
      <c r="A395" s="144" t="s">
        <v>631</v>
      </c>
      <c r="B395" s="145" t="s">
        <v>1275</v>
      </c>
      <c r="C395" s="146">
        <v>42460</v>
      </c>
      <c r="D395" s="144" t="s">
        <v>13</v>
      </c>
      <c r="E395" s="144">
        <v>44665</v>
      </c>
      <c r="F395" s="144"/>
      <c r="G395" s="160" t="s">
        <v>1294</v>
      </c>
      <c r="H395" s="147">
        <v>7232.08</v>
      </c>
      <c r="I395" s="147">
        <v>0</v>
      </c>
      <c r="J395" s="147">
        <v>7232.08</v>
      </c>
      <c r="K395" s="147">
        <v>49612.07</v>
      </c>
      <c r="L395" s="147">
        <v>0</v>
      </c>
      <c r="M395" s="147">
        <v>49612.07</v>
      </c>
      <c r="N395" s="148" t="s">
        <v>1324</v>
      </c>
    </row>
    <row r="396" spans="1:14" ht="60" customHeight="1">
      <c r="A396" s="144" t="s">
        <v>631</v>
      </c>
      <c r="B396" s="145" t="s">
        <v>1275</v>
      </c>
      <c r="C396" s="146">
        <v>42460</v>
      </c>
      <c r="D396" s="144" t="s">
        <v>13</v>
      </c>
      <c r="E396" s="144">
        <v>44662</v>
      </c>
      <c r="F396" s="144"/>
      <c r="G396" s="160" t="s">
        <v>1294</v>
      </c>
      <c r="H396" s="147">
        <v>80356.5</v>
      </c>
      <c r="I396" s="147">
        <v>0</v>
      </c>
      <c r="J396" s="147">
        <v>80356.5</v>
      </c>
      <c r="K396" s="147">
        <v>551245.59</v>
      </c>
      <c r="L396" s="147">
        <v>0</v>
      </c>
      <c r="M396" s="147">
        <v>551245.59</v>
      </c>
      <c r="N396" s="148" t="s">
        <v>1324</v>
      </c>
    </row>
    <row r="397" spans="1:14" ht="60" customHeight="1">
      <c r="A397" s="144" t="s">
        <v>631</v>
      </c>
      <c r="B397" s="145" t="s">
        <v>1275</v>
      </c>
      <c r="C397" s="146">
        <v>42460</v>
      </c>
      <c r="D397" s="144" t="s">
        <v>20</v>
      </c>
      <c r="E397" s="144">
        <v>7421</v>
      </c>
      <c r="F397" s="144"/>
      <c r="G397" s="160" t="s">
        <v>8371</v>
      </c>
      <c r="H397" s="147">
        <v>52803.27</v>
      </c>
      <c r="I397" s="147">
        <v>0</v>
      </c>
      <c r="J397" s="147">
        <v>52803.27</v>
      </c>
      <c r="K397" s="147">
        <v>362230.43</v>
      </c>
      <c r="L397" s="147">
        <v>0</v>
      </c>
      <c r="M397" s="147">
        <v>362230.43</v>
      </c>
      <c r="N397" s="148" t="s">
        <v>1324</v>
      </c>
    </row>
    <row r="398" spans="1:14" ht="60" customHeight="1">
      <c r="A398" s="144" t="s">
        <v>631</v>
      </c>
      <c r="B398" s="145" t="s">
        <v>1275</v>
      </c>
      <c r="C398" s="146">
        <v>42461</v>
      </c>
      <c r="D398" s="144" t="s">
        <v>20</v>
      </c>
      <c r="E398" s="144">
        <v>7490</v>
      </c>
      <c r="F398" s="144"/>
      <c r="G398" s="160" t="s">
        <v>8373</v>
      </c>
      <c r="H398" s="147">
        <v>37861.129999999997</v>
      </c>
      <c r="I398" s="147">
        <v>0</v>
      </c>
      <c r="J398" s="147">
        <v>37861.129999999997</v>
      </c>
      <c r="K398" s="147">
        <v>259727.35</v>
      </c>
      <c r="L398" s="147">
        <v>0</v>
      </c>
      <c r="M398" s="147">
        <v>259727.35</v>
      </c>
      <c r="N398" s="148" t="s">
        <v>1324</v>
      </c>
    </row>
    <row r="399" spans="1:14" ht="60" customHeight="1">
      <c r="A399" s="144" t="s">
        <v>631</v>
      </c>
      <c r="B399" s="145" t="s">
        <v>1275</v>
      </c>
      <c r="C399" s="146">
        <v>42464</v>
      </c>
      <c r="D399" s="144" t="s">
        <v>20</v>
      </c>
      <c r="E399" s="144">
        <v>7540</v>
      </c>
      <c r="F399" s="144"/>
      <c r="G399" s="160" t="s">
        <v>8375</v>
      </c>
      <c r="H399" s="147">
        <v>2268923.1800000002</v>
      </c>
      <c r="I399" s="147">
        <v>0</v>
      </c>
      <c r="J399" s="147">
        <v>2268923.1800000002</v>
      </c>
      <c r="K399" s="147">
        <v>15564813.01</v>
      </c>
      <c r="L399" s="147">
        <v>0</v>
      </c>
      <c r="M399" s="147">
        <v>15564813.01</v>
      </c>
      <c r="N399" s="148" t="s">
        <v>1324</v>
      </c>
    </row>
    <row r="400" spans="1:14" ht="60" customHeight="1">
      <c r="A400" s="144" t="s">
        <v>631</v>
      </c>
      <c r="B400" s="145" t="s">
        <v>1275</v>
      </c>
      <c r="C400" s="146">
        <v>42464</v>
      </c>
      <c r="D400" s="144" t="s">
        <v>20</v>
      </c>
      <c r="E400" s="144">
        <v>846912</v>
      </c>
      <c r="F400" s="144"/>
      <c r="G400" s="160" t="s">
        <v>8376</v>
      </c>
      <c r="H400" s="147">
        <v>68084.740000000005</v>
      </c>
      <c r="I400" s="147">
        <v>0</v>
      </c>
      <c r="J400" s="147">
        <v>68084.740000000005</v>
      </c>
      <c r="K400" s="147">
        <v>467061.32</v>
      </c>
      <c r="L400" s="147">
        <v>0</v>
      </c>
      <c r="M400" s="147">
        <v>467061.32</v>
      </c>
      <c r="N400" s="148" t="s">
        <v>1324</v>
      </c>
    </row>
    <row r="401" spans="1:14" ht="60" customHeight="1">
      <c r="A401" s="144" t="s">
        <v>631</v>
      </c>
      <c r="B401" s="145" t="s">
        <v>1275</v>
      </c>
      <c r="C401" s="146">
        <v>42464</v>
      </c>
      <c r="D401" s="144" t="s">
        <v>20</v>
      </c>
      <c r="E401" s="144">
        <v>7507</v>
      </c>
      <c r="F401" s="144"/>
      <c r="G401" s="160" t="s">
        <v>8377</v>
      </c>
      <c r="H401" s="147">
        <v>1151731.3899999999</v>
      </c>
      <c r="I401" s="147">
        <v>0</v>
      </c>
      <c r="J401" s="147">
        <v>1151731.3899999999</v>
      </c>
      <c r="K401" s="147">
        <v>7900877.3399999999</v>
      </c>
      <c r="L401" s="147">
        <v>0</v>
      </c>
      <c r="M401" s="147">
        <v>7900877.3399999999</v>
      </c>
      <c r="N401" s="148" t="s">
        <v>1324</v>
      </c>
    </row>
    <row r="402" spans="1:14" ht="60" customHeight="1">
      <c r="A402" s="144" t="s">
        <v>631</v>
      </c>
      <c r="B402" s="145" t="s">
        <v>1275</v>
      </c>
      <c r="C402" s="146">
        <v>42464</v>
      </c>
      <c r="D402" s="144" t="s">
        <v>20</v>
      </c>
      <c r="E402" s="144">
        <v>7541</v>
      </c>
      <c r="F402" s="144"/>
      <c r="G402" s="160" t="s">
        <v>8378</v>
      </c>
      <c r="H402" s="147">
        <v>4134736.07</v>
      </c>
      <c r="I402" s="147">
        <v>0</v>
      </c>
      <c r="J402" s="147">
        <v>4134736.07</v>
      </c>
      <c r="K402" s="147">
        <v>28364289.440000001</v>
      </c>
      <c r="L402" s="147">
        <v>0</v>
      </c>
      <c r="M402" s="147">
        <v>28364289.440000001</v>
      </c>
      <c r="N402" s="148" t="s">
        <v>1324</v>
      </c>
    </row>
    <row r="403" spans="1:14" ht="60" customHeight="1">
      <c r="A403" s="144" t="s">
        <v>631</v>
      </c>
      <c r="B403" s="145" t="s">
        <v>1275</v>
      </c>
      <c r="C403" s="146">
        <v>42465</v>
      </c>
      <c r="D403" s="144" t="s">
        <v>20</v>
      </c>
      <c r="E403" s="144">
        <v>7485</v>
      </c>
      <c r="F403" s="144"/>
      <c r="G403" s="160" t="s">
        <v>8379</v>
      </c>
      <c r="H403" s="147">
        <v>1735.72</v>
      </c>
      <c r="I403" s="147">
        <v>0</v>
      </c>
      <c r="J403" s="147">
        <v>1735.72</v>
      </c>
      <c r="K403" s="147">
        <v>11907.04</v>
      </c>
      <c r="L403" s="147">
        <v>0</v>
      </c>
      <c r="M403" s="147">
        <v>11907.04</v>
      </c>
      <c r="N403" s="148" t="s">
        <v>1324</v>
      </c>
    </row>
    <row r="404" spans="1:14" ht="60" customHeight="1">
      <c r="A404" s="144" t="s">
        <v>631</v>
      </c>
      <c r="B404" s="145" t="s">
        <v>1275</v>
      </c>
      <c r="C404" s="146">
        <v>42465</v>
      </c>
      <c r="D404" s="144" t="s">
        <v>20</v>
      </c>
      <c r="E404" s="144">
        <v>7474</v>
      </c>
      <c r="F404" s="144"/>
      <c r="G404" s="160" t="s">
        <v>8380</v>
      </c>
      <c r="H404" s="147">
        <v>96078.18</v>
      </c>
      <c r="I404" s="147">
        <v>0</v>
      </c>
      <c r="J404" s="147">
        <v>96078.18</v>
      </c>
      <c r="K404" s="147">
        <v>659096.31000000006</v>
      </c>
      <c r="L404" s="147">
        <v>0</v>
      </c>
      <c r="M404" s="147">
        <v>659096.31000000006</v>
      </c>
      <c r="N404" s="148" t="s">
        <v>1324</v>
      </c>
    </row>
    <row r="405" spans="1:14" ht="60" customHeight="1">
      <c r="A405" s="144" t="s">
        <v>631</v>
      </c>
      <c r="B405" s="145" t="s">
        <v>1275</v>
      </c>
      <c r="C405" s="146">
        <v>42467</v>
      </c>
      <c r="D405" s="144" t="s">
        <v>13</v>
      </c>
      <c r="E405" s="144">
        <v>44712</v>
      </c>
      <c r="F405" s="144"/>
      <c r="G405" s="160" t="s">
        <v>1294</v>
      </c>
      <c r="H405" s="147">
        <v>2892.83</v>
      </c>
      <c r="I405" s="147">
        <v>0</v>
      </c>
      <c r="J405" s="147">
        <v>2892.83</v>
      </c>
      <c r="K405" s="147">
        <v>19844.810000000001</v>
      </c>
      <c r="L405" s="147">
        <v>0</v>
      </c>
      <c r="M405" s="147">
        <v>19844.810000000001</v>
      </c>
      <c r="N405" s="148" t="s">
        <v>1324</v>
      </c>
    </row>
    <row r="406" spans="1:14" ht="60" customHeight="1">
      <c r="A406" s="144" t="s">
        <v>631</v>
      </c>
      <c r="B406" s="145" t="s">
        <v>1275</v>
      </c>
      <c r="C406" s="146">
        <v>42467</v>
      </c>
      <c r="D406" s="144" t="s">
        <v>13</v>
      </c>
      <c r="E406" s="144">
        <v>44709</v>
      </c>
      <c r="F406" s="144"/>
      <c r="G406" s="160" t="s">
        <v>1294</v>
      </c>
      <c r="H406" s="147">
        <v>32142.6</v>
      </c>
      <c r="I406" s="147">
        <v>0</v>
      </c>
      <c r="J406" s="147">
        <v>32142.6</v>
      </c>
      <c r="K406" s="147">
        <v>220498.24</v>
      </c>
      <c r="L406" s="147">
        <v>0</v>
      </c>
      <c r="M406" s="147">
        <v>220498.24</v>
      </c>
      <c r="N406" s="148" t="s">
        <v>1324</v>
      </c>
    </row>
    <row r="407" spans="1:14" ht="60" customHeight="1">
      <c r="A407" s="144" t="s">
        <v>631</v>
      </c>
      <c r="B407" s="145" t="s">
        <v>1275</v>
      </c>
      <c r="C407" s="146">
        <v>42467</v>
      </c>
      <c r="D407" s="144" t="s">
        <v>13</v>
      </c>
      <c r="E407" s="144">
        <v>44715</v>
      </c>
      <c r="F407" s="144"/>
      <c r="G407" s="160" t="s">
        <v>1294</v>
      </c>
      <c r="H407" s="147">
        <v>32142.6</v>
      </c>
      <c r="I407" s="147">
        <v>0</v>
      </c>
      <c r="J407" s="147">
        <v>32142.6</v>
      </c>
      <c r="K407" s="147">
        <v>220498.24</v>
      </c>
      <c r="L407" s="147">
        <v>0</v>
      </c>
      <c r="M407" s="147">
        <v>220498.24</v>
      </c>
      <c r="N407" s="148" t="s">
        <v>1324</v>
      </c>
    </row>
    <row r="408" spans="1:14" ht="60" customHeight="1">
      <c r="A408" s="144" t="s">
        <v>631</v>
      </c>
      <c r="B408" s="145" t="s">
        <v>1275</v>
      </c>
      <c r="C408" s="146">
        <v>42467</v>
      </c>
      <c r="D408" s="144" t="s">
        <v>13</v>
      </c>
      <c r="E408" s="144">
        <v>44718</v>
      </c>
      <c r="F408" s="144"/>
      <c r="G408" s="160" t="s">
        <v>1294</v>
      </c>
      <c r="H408" s="147">
        <v>2892.83</v>
      </c>
      <c r="I408" s="147">
        <v>0</v>
      </c>
      <c r="J408" s="147">
        <v>2892.83</v>
      </c>
      <c r="K408" s="147">
        <v>19844.810000000001</v>
      </c>
      <c r="L408" s="147">
        <v>0</v>
      </c>
      <c r="M408" s="147">
        <v>19844.810000000001</v>
      </c>
      <c r="N408" s="148" t="s">
        <v>1324</v>
      </c>
    </row>
    <row r="409" spans="1:14" ht="60" customHeight="1">
      <c r="A409" s="144" t="s">
        <v>631</v>
      </c>
      <c r="B409" s="145" t="s">
        <v>1275</v>
      </c>
      <c r="C409" s="146">
        <v>42471</v>
      </c>
      <c r="D409" s="144" t="s">
        <v>20</v>
      </c>
      <c r="E409" s="144">
        <v>7453</v>
      </c>
      <c r="F409" s="144"/>
      <c r="G409" s="160" t="s">
        <v>8383</v>
      </c>
      <c r="H409" s="147">
        <v>71333.34</v>
      </c>
      <c r="I409" s="147">
        <v>0</v>
      </c>
      <c r="J409" s="147">
        <v>71333.34</v>
      </c>
      <c r="K409" s="147">
        <v>489346.71</v>
      </c>
      <c r="L409" s="147">
        <v>0</v>
      </c>
      <c r="M409" s="147">
        <v>489346.71</v>
      </c>
      <c r="N409" s="148" t="s">
        <v>1324</v>
      </c>
    </row>
    <row r="410" spans="1:14" ht="60" customHeight="1">
      <c r="A410" s="144" t="s">
        <v>631</v>
      </c>
      <c r="B410" s="145" t="s">
        <v>1275</v>
      </c>
      <c r="C410" s="146">
        <v>42471</v>
      </c>
      <c r="D410" s="144" t="s">
        <v>20</v>
      </c>
      <c r="E410" s="144">
        <v>7460</v>
      </c>
      <c r="F410" s="144"/>
      <c r="G410" s="160" t="s">
        <v>8384</v>
      </c>
      <c r="H410" s="147">
        <v>594423.14</v>
      </c>
      <c r="I410" s="147">
        <v>0</v>
      </c>
      <c r="J410" s="147">
        <v>594423.14</v>
      </c>
      <c r="K410" s="147">
        <v>4077742.74</v>
      </c>
      <c r="L410" s="147">
        <v>0</v>
      </c>
      <c r="M410" s="147">
        <v>4077742.74</v>
      </c>
      <c r="N410" s="148" t="s">
        <v>1324</v>
      </c>
    </row>
    <row r="411" spans="1:14" ht="60" customHeight="1">
      <c r="A411" s="144" t="s">
        <v>631</v>
      </c>
      <c r="B411" s="145" t="s">
        <v>1275</v>
      </c>
      <c r="C411" s="146">
        <v>42471</v>
      </c>
      <c r="D411" s="144" t="s">
        <v>20</v>
      </c>
      <c r="E411" s="144">
        <v>7473</v>
      </c>
      <c r="F411" s="144"/>
      <c r="G411" s="160" t="s">
        <v>8385</v>
      </c>
      <c r="H411" s="147">
        <v>66543.199999999997</v>
      </c>
      <c r="I411" s="147">
        <v>0</v>
      </c>
      <c r="J411" s="147">
        <v>66543.199999999997</v>
      </c>
      <c r="K411" s="147">
        <v>456486.35</v>
      </c>
      <c r="L411" s="147">
        <v>0</v>
      </c>
      <c r="M411" s="147">
        <v>456486.35</v>
      </c>
      <c r="N411" s="148" t="s">
        <v>1324</v>
      </c>
    </row>
    <row r="412" spans="1:14" ht="60" customHeight="1">
      <c r="A412" s="144" t="s">
        <v>631</v>
      </c>
      <c r="B412" s="145" t="s">
        <v>1275</v>
      </c>
      <c r="C412" s="146">
        <v>42471</v>
      </c>
      <c r="D412" s="144" t="s">
        <v>20</v>
      </c>
      <c r="E412" s="144">
        <v>7488</v>
      </c>
      <c r="F412" s="144"/>
      <c r="G412" s="160" t="s">
        <v>8386</v>
      </c>
      <c r="H412" s="147">
        <v>4284.13</v>
      </c>
      <c r="I412" s="147">
        <v>0</v>
      </c>
      <c r="J412" s="147">
        <v>4284.13</v>
      </c>
      <c r="K412" s="147">
        <v>29389.13</v>
      </c>
      <c r="L412" s="147">
        <v>0</v>
      </c>
      <c r="M412" s="147">
        <v>29389.13</v>
      </c>
      <c r="N412" s="148" t="s">
        <v>1324</v>
      </c>
    </row>
    <row r="413" spans="1:14" ht="60" customHeight="1">
      <c r="A413" s="144" t="s">
        <v>631</v>
      </c>
      <c r="B413" s="145" t="s">
        <v>1275</v>
      </c>
      <c r="C413" s="146">
        <v>42471</v>
      </c>
      <c r="D413" s="144" t="s">
        <v>20</v>
      </c>
      <c r="E413" s="144">
        <v>7454</v>
      </c>
      <c r="F413" s="144"/>
      <c r="G413" s="160" t="s">
        <v>8387</v>
      </c>
      <c r="H413" s="147">
        <v>797746.88</v>
      </c>
      <c r="I413" s="147">
        <v>0</v>
      </c>
      <c r="J413" s="147">
        <v>797746.88</v>
      </c>
      <c r="K413" s="147">
        <v>5472543.5999999996</v>
      </c>
      <c r="L413" s="147">
        <v>0</v>
      </c>
      <c r="M413" s="147">
        <v>5472543.5999999996</v>
      </c>
      <c r="N413" s="148" t="s">
        <v>1324</v>
      </c>
    </row>
    <row r="414" spans="1:14" ht="60" customHeight="1">
      <c r="A414" s="144" t="s">
        <v>631</v>
      </c>
      <c r="B414" s="145" t="s">
        <v>1275</v>
      </c>
      <c r="C414" s="146">
        <v>42471</v>
      </c>
      <c r="D414" s="144" t="s">
        <v>20</v>
      </c>
      <c r="E414" s="144">
        <v>7532</v>
      </c>
      <c r="F414" s="144"/>
      <c r="G414" s="160" t="s">
        <v>8388</v>
      </c>
      <c r="H414" s="147">
        <v>1237.54</v>
      </c>
      <c r="I414" s="147">
        <v>0</v>
      </c>
      <c r="J414" s="147">
        <v>1237.54</v>
      </c>
      <c r="K414" s="147">
        <v>8489.52</v>
      </c>
      <c r="L414" s="147">
        <v>0</v>
      </c>
      <c r="M414" s="147">
        <v>8489.52</v>
      </c>
      <c r="N414" s="148" t="s">
        <v>1324</v>
      </c>
    </row>
    <row r="415" spans="1:14" ht="60" customHeight="1">
      <c r="A415" s="144" t="s">
        <v>631</v>
      </c>
      <c r="B415" s="145" t="s">
        <v>1275</v>
      </c>
      <c r="C415" s="146">
        <v>42471</v>
      </c>
      <c r="D415" s="144" t="s">
        <v>20</v>
      </c>
      <c r="E415" s="144">
        <v>7531</v>
      </c>
      <c r="F415" s="144"/>
      <c r="G415" s="160" t="s">
        <v>8389</v>
      </c>
      <c r="H415" s="147">
        <v>135421.5</v>
      </c>
      <c r="I415" s="147">
        <v>0</v>
      </c>
      <c r="J415" s="147">
        <v>135421.5</v>
      </c>
      <c r="K415" s="147">
        <v>928991.49</v>
      </c>
      <c r="L415" s="147">
        <v>0</v>
      </c>
      <c r="M415" s="147">
        <v>928991.49</v>
      </c>
      <c r="N415" s="148" t="s">
        <v>1324</v>
      </c>
    </row>
    <row r="416" spans="1:14" ht="60" customHeight="1">
      <c r="A416" s="144" t="s">
        <v>631</v>
      </c>
      <c r="B416" s="145" t="s">
        <v>1275</v>
      </c>
      <c r="C416" s="146">
        <v>42471</v>
      </c>
      <c r="D416" s="144" t="s">
        <v>20</v>
      </c>
      <c r="E416" s="144">
        <v>7462</v>
      </c>
      <c r="F416" s="144"/>
      <c r="G416" s="160" t="s">
        <v>8390</v>
      </c>
      <c r="H416" s="147">
        <v>1499.96</v>
      </c>
      <c r="I416" s="147">
        <v>0</v>
      </c>
      <c r="J416" s="147">
        <v>1499.96</v>
      </c>
      <c r="K416" s="147">
        <v>10289.73</v>
      </c>
      <c r="L416" s="147">
        <v>0</v>
      </c>
      <c r="M416" s="147">
        <v>10289.73</v>
      </c>
      <c r="N416" s="148" t="s">
        <v>1324</v>
      </c>
    </row>
    <row r="417" spans="1:14" ht="60" customHeight="1">
      <c r="A417" s="144" t="s">
        <v>631</v>
      </c>
      <c r="B417" s="145" t="s">
        <v>1275</v>
      </c>
      <c r="C417" s="146">
        <v>42471</v>
      </c>
      <c r="D417" s="144" t="s">
        <v>20</v>
      </c>
      <c r="E417" s="144">
        <v>7471</v>
      </c>
      <c r="F417" s="144"/>
      <c r="G417" s="160" t="s">
        <v>8391</v>
      </c>
      <c r="H417" s="147">
        <v>215827.19</v>
      </c>
      <c r="I417" s="147">
        <v>0</v>
      </c>
      <c r="J417" s="147">
        <v>215827.19</v>
      </c>
      <c r="K417" s="147">
        <v>1480574.52</v>
      </c>
      <c r="L417" s="147">
        <v>0</v>
      </c>
      <c r="M417" s="147">
        <v>1480574.52</v>
      </c>
      <c r="N417" s="148" t="s">
        <v>1324</v>
      </c>
    </row>
    <row r="418" spans="1:14" ht="60" customHeight="1">
      <c r="A418" s="144" t="s">
        <v>631</v>
      </c>
      <c r="B418" s="145" t="s">
        <v>1275</v>
      </c>
      <c r="C418" s="146">
        <v>42472</v>
      </c>
      <c r="D418" s="144" t="s">
        <v>20</v>
      </c>
      <c r="E418" s="144">
        <v>7493</v>
      </c>
      <c r="F418" s="144"/>
      <c r="G418" s="160" t="s">
        <v>8392</v>
      </c>
      <c r="H418" s="147">
        <v>897309.75</v>
      </c>
      <c r="I418" s="147">
        <v>0</v>
      </c>
      <c r="J418" s="147">
        <v>897309.75</v>
      </c>
      <c r="K418" s="147">
        <v>6155544.8899999997</v>
      </c>
      <c r="L418" s="147">
        <v>0</v>
      </c>
      <c r="M418" s="147">
        <v>6155544.8899999997</v>
      </c>
      <c r="N418" s="148" t="s">
        <v>1324</v>
      </c>
    </row>
    <row r="419" spans="1:14" ht="60" customHeight="1">
      <c r="A419" s="144" t="s">
        <v>631</v>
      </c>
      <c r="B419" s="145" t="s">
        <v>1275</v>
      </c>
      <c r="C419" s="146">
        <v>42475</v>
      </c>
      <c r="D419" s="144" t="s">
        <v>20</v>
      </c>
      <c r="E419" s="144">
        <v>7489</v>
      </c>
      <c r="F419" s="144"/>
      <c r="G419" s="160" t="s">
        <v>8396</v>
      </c>
      <c r="H419" s="147">
        <v>103528.97</v>
      </c>
      <c r="I419" s="147">
        <v>0</v>
      </c>
      <c r="J419" s="147">
        <v>103528.97</v>
      </c>
      <c r="K419" s="147">
        <v>710208.73</v>
      </c>
      <c r="L419" s="147">
        <v>0</v>
      </c>
      <c r="M419" s="147">
        <v>710208.73</v>
      </c>
      <c r="N419" s="148" t="s">
        <v>1324</v>
      </c>
    </row>
    <row r="420" spans="1:14" ht="60" customHeight="1">
      <c r="A420" s="144" t="s">
        <v>631</v>
      </c>
      <c r="B420" s="145" t="s">
        <v>1275</v>
      </c>
      <c r="C420" s="146">
        <v>42475</v>
      </c>
      <c r="D420" s="144" t="s">
        <v>20</v>
      </c>
      <c r="E420" s="144">
        <v>7530</v>
      </c>
      <c r="F420" s="144"/>
      <c r="G420" s="160" t="s">
        <v>8397</v>
      </c>
      <c r="H420" s="147">
        <v>33100.410000000003</v>
      </c>
      <c r="I420" s="147">
        <v>0</v>
      </c>
      <c r="J420" s="147">
        <v>33100.410000000003</v>
      </c>
      <c r="K420" s="147">
        <v>227068.81</v>
      </c>
      <c r="L420" s="147">
        <v>0</v>
      </c>
      <c r="M420" s="147">
        <v>227068.81</v>
      </c>
      <c r="N420" s="148" t="s">
        <v>1324</v>
      </c>
    </row>
    <row r="421" spans="1:14" ht="60" customHeight="1">
      <c r="A421" s="144" t="s">
        <v>631</v>
      </c>
      <c r="B421" s="145" t="s">
        <v>1275</v>
      </c>
      <c r="C421" s="146">
        <v>42475</v>
      </c>
      <c r="D421" s="144" t="s">
        <v>20</v>
      </c>
      <c r="E421" s="144">
        <v>7528</v>
      </c>
      <c r="F421" s="144"/>
      <c r="G421" s="160" t="s">
        <v>8398</v>
      </c>
      <c r="H421" s="147">
        <v>3325.48</v>
      </c>
      <c r="I421" s="147">
        <v>0</v>
      </c>
      <c r="J421" s="147">
        <v>3325.48</v>
      </c>
      <c r="K421" s="147">
        <v>22812.79</v>
      </c>
      <c r="L421" s="147">
        <v>0</v>
      </c>
      <c r="M421" s="147">
        <v>22812.79</v>
      </c>
      <c r="N421" s="148" t="s">
        <v>1324</v>
      </c>
    </row>
    <row r="422" spans="1:14" ht="60" customHeight="1">
      <c r="A422" s="144" t="s">
        <v>631</v>
      </c>
      <c r="B422" s="145" t="s">
        <v>1275</v>
      </c>
      <c r="C422" s="146">
        <v>42475</v>
      </c>
      <c r="D422" s="144" t="s">
        <v>20</v>
      </c>
      <c r="E422" s="144">
        <v>7496</v>
      </c>
      <c r="F422" s="144"/>
      <c r="G422" s="160" t="s">
        <v>8399</v>
      </c>
      <c r="H422" s="147">
        <v>14001.69</v>
      </c>
      <c r="I422" s="147">
        <v>0</v>
      </c>
      <c r="J422" s="147">
        <v>14001.69</v>
      </c>
      <c r="K422" s="147">
        <v>96051.59</v>
      </c>
      <c r="L422" s="147">
        <v>0</v>
      </c>
      <c r="M422" s="147">
        <v>96051.59</v>
      </c>
      <c r="N422" s="148" t="s">
        <v>1324</v>
      </c>
    </row>
    <row r="423" spans="1:14" ht="60" customHeight="1">
      <c r="A423" s="144" t="s">
        <v>631</v>
      </c>
      <c r="B423" s="145" t="s">
        <v>1275</v>
      </c>
      <c r="C423" s="146">
        <v>42478</v>
      </c>
      <c r="D423" s="144" t="s">
        <v>20</v>
      </c>
      <c r="E423" s="144">
        <v>7463</v>
      </c>
      <c r="F423" s="144"/>
      <c r="G423" s="160" t="s">
        <v>8400</v>
      </c>
      <c r="H423" s="147">
        <v>112948.54</v>
      </c>
      <c r="I423" s="147">
        <v>0</v>
      </c>
      <c r="J423" s="147">
        <v>112948.54</v>
      </c>
      <c r="K423" s="147">
        <v>774826.98</v>
      </c>
      <c r="L423" s="147">
        <v>0</v>
      </c>
      <c r="M423" s="147">
        <v>774826.98</v>
      </c>
      <c r="N423" s="148" t="s">
        <v>1324</v>
      </c>
    </row>
    <row r="424" spans="1:14" ht="60" customHeight="1">
      <c r="A424" s="144" t="s">
        <v>631</v>
      </c>
      <c r="B424" s="145" t="s">
        <v>1275</v>
      </c>
      <c r="C424" s="146">
        <v>42479</v>
      </c>
      <c r="D424" s="144" t="s">
        <v>20</v>
      </c>
      <c r="E424" s="144">
        <v>7533</v>
      </c>
      <c r="F424" s="144"/>
      <c r="G424" s="160" t="s">
        <v>8401</v>
      </c>
      <c r="H424" s="147">
        <v>73492.009999999995</v>
      </c>
      <c r="I424" s="147">
        <v>0</v>
      </c>
      <c r="J424" s="147">
        <v>73492.009999999995</v>
      </c>
      <c r="K424" s="147">
        <v>504155.19</v>
      </c>
      <c r="L424" s="147">
        <v>0</v>
      </c>
      <c r="M424" s="147">
        <v>504155.19</v>
      </c>
      <c r="N424" s="148" t="s">
        <v>1324</v>
      </c>
    </row>
    <row r="425" spans="1:14" ht="60" customHeight="1">
      <c r="A425" s="144" t="s">
        <v>631</v>
      </c>
      <c r="B425" s="145" t="s">
        <v>1275</v>
      </c>
      <c r="C425" s="146">
        <v>42480</v>
      </c>
      <c r="D425" s="144" t="s">
        <v>13</v>
      </c>
      <c r="E425" s="144">
        <v>44763</v>
      </c>
      <c r="F425" s="144"/>
      <c r="G425" s="160" t="s">
        <v>1294</v>
      </c>
      <c r="H425" s="147">
        <v>13392.75</v>
      </c>
      <c r="I425" s="147">
        <v>0</v>
      </c>
      <c r="J425" s="147">
        <v>13392.75</v>
      </c>
      <c r="K425" s="147">
        <v>91874.27</v>
      </c>
      <c r="L425" s="147">
        <v>0</v>
      </c>
      <c r="M425" s="147">
        <v>91874.27</v>
      </c>
      <c r="N425" s="148" t="s">
        <v>1324</v>
      </c>
    </row>
    <row r="426" spans="1:14" ht="60" customHeight="1">
      <c r="A426" s="144" t="s">
        <v>631</v>
      </c>
      <c r="B426" s="145" t="s">
        <v>1275</v>
      </c>
      <c r="C426" s="146">
        <v>42480</v>
      </c>
      <c r="D426" s="144" t="s">
        <v>13</v>
      </c>
      <c r="E426" s="144">
        <v>44766</v>
      </c>
      <c r="F426" s="144"/>
      <c r="G426" s="160" t="s">
        <v>1294</v>
      </c>
      <c r="H426" s="147">
        <v>1205.3499999999999</v>
      </c>
      <c r="I426" s="147">
        <v>0</v>
      </c>
      <c r="J426" s="147">
        <v>1205.3499999999999</v>
      </c>
      <c r="K426" s="147">
        <v>8268.7000000000007</v>
      </c>
      <c r="L426" s="147">
        <v>0</v>
      </c>
      <c r="M426" s="147">
        <v>8268.7000000000007</v>
      </c>
      <c r="N426" s="148" t="s">
        <v>1324</v>
      </c>
    </row>
    <row r="427" spans="1:14" ht="60" customHeight="1">
      <c r="A427" s="144" t="s">
        <v>631</v>
      </c>
      <c r="B427" s="145" t="s">
        <v>1275</v>
      </c>
      <c r="C427" s="146">
        <v>42480</v>
      </c>
      <c r="D427" s="144" t="s">
        <v>20</v>
      </c>
      <c r="E427" s="144">
        <v>7539</v>
      </c>
      <c r="F427" s="144"/>
      <c r="G427" s="160" t="s">
        <v>8405</v>
      </c>
      <c r="H427" s="147">
        <v>11589307.050000001</v>
      </c>
      <c r="I427" s="147">
        <v>0</v>
      </c>
      <c r="J427" s="147">
        <v>11589307.050000001</v>
      </c>
      <c r="K427" s="147">
        <v>79502646.359999999</v>
      </c>
      <c r="L427" s="147">
        <v>0</v>
      </c>
      <c r="M427" s="147">
        <v>79502646.359999999</v>
      </c>
      <c r="N427" s="148" t="s">
        <v>1324</v>
      </c>
    </row>
    <row r="428" spans="1:14" ht="60" customHeight="1">
      <c r="A428" s="144" t="s">
        <v>631</v>
      </c>
      <c r="B428" s="145" t="s">
        <v>1275</v>
      </c>
      <c r="C428" s="146">
        <v>42480</v>
      </c>
      <c r="D428" s="144" t="s">
        <v>20</v>
      </c>
      <c r="E428" s="144">
        <v>7534</v>
      </c>
      <c r="F428" s="144"/>
      <c r="G428" s="160" t="s">
        <v>8406</v>
      </c>
      <c r="H428" s="147">
        <v>3770402.06</v>
      </c>
      <c r="I428" s="147">
        <v>0</v>
      </c>
      <c r="J428" s="147">
        <v>3770402.06</v>
      </c>
      <c r="K428" s="147">
        <v>25864958.129999999</v>
      </c>
      <c r="L428" s="147">
        <v>0</v>
      </c>
      <c r="M428" s="147">
        <v>25864958.129999999</v>
      </c>
      <c r="N428" s="148" t="s">
        <v>1324</v>
      </c>
    </row>
    <row r="429" spans="1:14" ht="60" customHeight="1">
      <c r="A429" s="144" t="s">
        <v>631</v>
      </c>
      <c r="B429" s="145" t="s">
        <v>1275</v>
      </c>
      <c r="C429" s="146">
        <v>42482</v>
      </c>
      <c r="D429" s="144" t="s">
        <v>20</v>
      </c>
      <c r="E429" s="144">
        <v>7487</v>
      </c>
      <c r="F429" s="144"/>
      <c r="G429" s="160" t="s">
        <v>8407</v>
      </c>
      <c r="H429" s="147">
        <v>237652.04</v>
      </c>
      <c r="I429" s="147">
        <v>0</v>
      </c>
      <c r="J429" s="147">
        <v>237652.04</v>
      </c>
      <c r="K429" s="147">
        <v>1630292.99</v>
      </c>
      <c r="L429" s="147">
        <v>0</v>
      </c>
      <c r="M429" s="147">
        <v>1630292.99</v>
      </c>
      <c r="N429" s="148" t="s">
        <v>1324</v>
      </c>
    </row>
    <row r="430" spans="1:14" ht="60" customHeight="1">
      <c r="A430" s="144" t="s">
        <v>631</v>
      </c>
      <c r="B430" s="145" t="s">
        <v>1275</v>
      </c>
      <c r="C430" s="146">
        <v>42482</v>
      </c>
      <c r="D430" s="144" t="s">
        <v>20</v>
      </c>
      <c r="E430" s="144">
        <v>7466</v>
      </c>
      <c r="F430" s="144"/>
      <c r="G430" s="160" t="s">
        <v>8408</v>
      </c>
      <c r="H430" s="147">
        <v>3571.38</v>
      </c>
      <c r="I430" s="147">
        <v>0</v>
      </c>
      <c r="J430" s="147">
        <v>3571.38</v>
      </c>
      <c r="K430" s="147">
        <v>24499.67</v>
      </c>
      <c r="L430" s="147">
        <v>0</v>
      </c>
      <c r="M430" s="147">
        <v>24499.67</v>
      </c>
      <c r="N430" s="148" t="s">
        <v>1324</v>
      </c>
    </row>
    <row r="431" spans="1:14" ht="60" customHeight="1">
      <c r="A431" s="144" t="s">
        <v>631</v>
      </c>
      <c r="B431" s="145" t="s">
        <v>1275</v>
      </c>
      <c r="C431" s="146">
        <v>42485</v>
      </c>
      <c r="D431" s="144" t="s">
        <v>20</v>
      </c>
      <c r="E431" s="144">
        <v>7512</v>
      </c>
      <c r="F431" s="144"/>
      <c r="G431" s="160" t="s">
        <v>8409</v>
      </c>
      <c r="H431" s="147">
        <v>49454.93</v>
      </c>
      <c r="I431" s="147">
        <v>0</v>
      </c>
      <c r="J431" s="147">
        <v>49454.93</v>
      </c>
      <c r="K431" s="147">
        <v>339260.82</v>
      </c>
      <c r="L431" s="147">
        <v>0</v>
      </c>
      <c r="M431" s="147">
        <v>339260.82</v>
      </c>
      <c r="N431" s="148" t="s">
        <v>1324</v>
      </c>
    </row>
    <row r="432" spans="1:14" ht="60" customHeight="1">
      <c r="A432" s="144" t="s">
        <v>631</v>
      </c>
      <c r="B432" s="145" t="s">
        <v>1275</v>
      </c>
      <c r="C432" s="146">
        <v>42485</v>
      </c>
      <c r="D432" s="144" t="s">
        <v>20</v>
      </c>
      <c r="E432" s="144">
        <v>7510</v>
      </c>
      <c r="F432" s="144"/>
      <c r="G432" s="160" t="s">
        <v>8410</v>
      </c>
      <c r="H432" s="147">
        <v>162824.99</v>
      </c>
      <c r="I432" s="147">
        <v>0</v>
      </c>
      <c r="J432" s="147">
        <v>162824.99</v>
      </c>
      <c r="K432" s="147">
        <v>1116979.43</v>
      </c>
      <c r="L432" s="147">
        <v>0</v>
      </c>
      <c r="M432" s="147">
        <v>1116979.43</v>
      </c>
      <c r="N432" s="148" t="s">
        <v>1324</v>
      </c>
    </row>
    <row r="433" spans="1:14" ht="60" customHeight="1">
      <c r="A433" s="144" t="s">
        <v>631</v>
      </c>
      <c r="B433" s="145" t="s">
        <v>1275</v>
      </c>
      <c r="C433" s="146">
        <v>42485</v>
      </c>
      <c r="D433" s="144" t="s">
        <v>20</v>
      </c>
      <c r="E433" s="144">
        <v>7516</v>
      </c>
      <c r="F433" s="144"/>
      <c r="G433" s="160" t="s">
        <v>8411</v>
      </c>
      <c r="H433" s="147">
        <v>37266.06</v>
      </c>
      <c r="I433" s="147">
        <v>0</v>
      </c>
      <c r="J433" s="147">
        <v>37266.06</v>
      </c>
      <c r="K433" s="147">
        <v>255645.17</v>
      </c>
      <c r="L433" s="147">
        <v>0</v>
      </c>
      <c r="M433" s="147">
        <v>255645.17</v>
      </c>
      <c r="N433" s="148" t="s">
        <v>1324</v>
      </c>
    </row>
    <row r="434" spans="1:14" ht="60" customHeight="1">
      <c r="A434" s="144" t="s">
        <v>631</v>
      </c>
      <c r="B434" s="145" t="s">
        <v>1275</v>
      </c>
      <c r="C434" s="146">
        <v>42485</v>
      </c>
      <c r="D434" s="144" t="s">
        <v>20</v>
      </c>
      <c r="E434" s="144">
        <v>7515</v>
      </c>
      <c r="F434" s="144"/>
      <c r="G434" s="160" t="s">
        <v>8412</v>
      </c>
      <c r="H434" s="147">
        <v>72642.64</v>
      </c>
      <c r="I434" s="147">
        <v>0</v>
      </c>
      <c r="J434" s="147">
        <v>72642.64</v>
      </c>
      <c r="K434" s="147">
        <v>498328.51</v>
      </c>
      <c r="L434" s="147">
        <v>0</v>
      </c>
      <c r="M434" s="147">
        <v>498328.51</v>
      </c>
      <c r="N434" s="148" t="s">
        <v>1324</v>
      </c>
    </row>
    <row r="435" spans="1:14" ht="60" customHeight="1">
      <c r="A435" s="144" t="s">
        <v>631</v>
      </c>
      <c r="B435" s="145" t="s">
        <v>1275</v>
      </c>
      <c r="C435" s="146">
        <v>42485</v>
      </c>
      <c r="D435" s="144" t="s">
        <v>20</v>
      </c>
      <c r="E435" s="144">
        <v>7525</v>
      </c>
      <c r="F435" s="144"/>
      <c r="G435" s="160" t="s">
        <v>8413</v>
      </c>
      <c r="H435" s="147">
        <v>120566.9</v>
      </c>
      <c r="I435" s="147">
        <v>0</v>
      </c>
      <c r="J435" s="147">
        <v>120566.9</v>
      </c>
      <c r="K435" s="147">
        <v>827088.93</v>
      </c>
      <c r="L435" s="147">
        <v>0</v>
      </c>
      <c r="M435" s="147">
        <v>827088.93</v>
      </c>
      <c r="N435" s="148" t="s">
        <v>1324</v>
      </c>
    </row>
    <row r="436" spans="1:14" ht="60" customHeight="1">
      <c r="A436" s="144" t="s">
        <v>631</v>
      </c>
      <c r="B436" s="145" t="s">
        <v>1275</v>
      </c>
      <c r="C436" s="146">
        <v>42485</v>
      </c>
      <c r="D436" s="144" t="s">
        <v>20</v>
      </c>
      <c r="E436" s="144">
        <v>7524</v>
      </c>
      <c r="F436" s="144"/>
      <c r="G436" s="160" t="s">
        <v>8414</v>
      </c>
      <c r="H436" s="147">
        <v>92277.14</v>
      </c>
      <c r="I436" s="147">
        <v>0</v>
      </c>
      <c r="J436" s="147">
        <v>92277.14</v>
      </c>
      <c r="K436" s="147">
        <v>633021.18000000005</v>
      </c>
      <c r="L436" s="147">
        <v>0</v>
      </c>
      <c r="M436" s="147">
        <v>633021.18000000005</v>
      </c>
      <c r="N436" s="148" t="s">
        <v>1324</v>
      </c>
    </row>
    <row r="437" spans="1:14" ht="60" customHeight="1">
      <c r="A437" s="144" t="s">
        <v>631</v>
      </c>
      <c r="B437" s="145" t="s">
        <v>1275</v>
      </c>
      <c r="C437" s="146">
        <v>42485</v>
      </c>
      <c r="D437" s="144" t="s">
        <v>20</v>
      </c>
      <c r="E437" s="144">
        <v>7514</v>
      </c>
      <c r="F437" s="144"/>
      <c r="G437" s="160" t="s">
        <v>8415</v>
      </c>
      <c r="H437" s="147">
        <v>92742.57</v>
      </c>
      <c r="I437" s="147">
        <v>0</v>
      </c>
      <c r="J437" s="147">
        <v>92742.57</v>
      </c>
      <c r="K437" s="147">
        <v>636214.03</v>
      </c>
      <c r="L437" s="147">
        <v>0</v>
      </c>
      <c r="M437" s="147">
        <v>636214.03</v>
      </c>
      <c r="N437" s="148" t="s">
        <v>1324</v>
      </c>
    </row>
    <row r="438" spans="1:14" ht="60" customHeight="1">
      <c r="A438" s="144" t="s">
        <v>631</v>
      </c>
      <c r="B438" s="145" t="s">
        <v>1275</v>
      </c>
      <c r="C438" s="146">
        <v>42485</v>
      </c>
      <c r="D438" s="144" t="s">
        <v>20</v>
      </c>
      <c r="E438" s="144">
        <v>7513</v>
      </c>
      <c r="F438" s="144"/>
      <c r="G438" s="160" t="s">
        <v>8416</v>
      </c>
      <c r="H438" s="147">
        <v>25219.65</v>
      </c>
      <c r="I438" s="147">
        <v>0</v>
      </c>
      <c r="J438" s="147">
        <v>25219.65</v>
      </c>
      <c r="K438" s="147">
        <v>173006.8</v>
      </c>
      <c r="L438" s="147">
        <v>0</v>
      </c>
      <c r="M438" s="147">
        <v>173006.8</v>
      </c>
      <c r="N438" s="148" t="s">
        <v>1324</v>
      </c>
    </row>
    <row r="439" spans="1:14" ht="60" customHeight="1">
      <c r="A439" s="144" t="s">
        <v>631</v>
      </c>
      <c r="B439" s="145" t="s">
        <v>1275</v>
      </c>
      <c r="C439" s="146">
        <v>42487</v>
      </c>
      <c r="D439" s="144" t="s">
        <v>13</v>
      </c>
      <c r="E439" s="144">
        <v>44802</v>
      </c>
      <c r="F439" s="144"/>
      <c r="G439" s="160" t="s">
        <v>1294</v>
      </c>
      <c r="H439" s="147">
        <v>1687.49</v>
      </c>
      <c r="I439" s="147">
        <v>0</v>
      </c>
      <c r="J439" s="147">
        <v>1687.49</v>
      </c>
      <c r="K439" s="147">
        <v>11576.18</v>
      </c>
      <c r="L439" s="147">
        <v>0</v>
      </c>
      <c r="M439" s="147">
        <v>11576.18</v>
      </c>
      <c r="N439" s="148" t="s">
        <v>1324</v>
      </c>
    </row>
    <row r="440" spans="1:14" ht="60" customHeight="1">
      <c r="A440" s="144" t="s">
        <v>631</v>
      </c>
      <c r="B440" s="145" t="s">
        <v>1275</v>
      </c>
      <c r="C440" s="146">
        <v>42487</v>
      </c>
      <c r="D440" s="144" t="s">
        <v>13</v>
      </c>
      <c r="E440" s="144">
        <v>44793</v>
      </c>
      <c r="F440" s="144"/>
      <c r="G440" s="160" t="s">
        <v>1294</v>
      </c>
      <c r="H440" s="147">
        <v>34821.15</v>
      </c>
      <c r="I440" s="147">
        <v>0</v>
      </c>
      <c r="J440" s="147">
        <v>34821.15</v>
      </c>
      <c r="K440" s="147">
        <v>238873.09</v>
      </c>
      <c r="L440" s="147">
        <v>0</v>
      </c>
      <c r="M440" s="147">
        <v>238873.09</v>
      </c>
      <c r="N440" s="148" t="s">
        <v>1324</v>
      </c>
    </row>
    <row r="441" spans="1:14" ht="60" customHeight="1">
      <c r="A441" s="144" t="s">
        <v>631</v>
      </c>
      <c r="B441" s="145" t="s">
        <v>1275</v>
      </c>
      <c r="C441" s="146">
        <v>42487</v>
      </c>
      <c r="D441" s="144" t="s">
        <v>13</v>
      </c>
      <c r="E441" s="144">
        <v>44790</v>
      </c>
      <c r="F441" s="144"/>
      <c r="G441" s="160" t="s">
        <v>1294</v>
      </c>
      <c r="H441" s="147">
        <v>4580.32</v>
      </c>
      <c r="I441" s="147">
        <v>0</v>
      </c>
      <c r="J441" s="147">
        <v>4580.32</v>
      </c>
      <c r="K441" s="147">
        <v>31421</v>
      </c>
      <c r="L441" s="147">
        <v>0</v>
      </c>
      <c r="M441" s="147">
        <v>31421</v>
      </c>
      <c r="N441" s="148" t="s">
        <v>1324</v>
      </c>
    </row>
    <row r="442" spans="1:14" ht="60" customHeight="1">
      <c r="A442" s="144" t="s">
        <v>631</v>
      </c>
      <c r="B442" s="145" t="s">
        <v>1275</v>
      </c>
      <c r="C442" s="146">
        <v>42487</v>
      </c>
      <c r="D442" s="144" t="s">
        <v>13</v>
      </c>
      <c r="E442" s="144">
        <v>44787</v>
      </c>
      <c r="F442" s="144"/>
      <c r="G442" s="160" t="s">
        <v>1294</v>
      </c>
      <c r="H442" s="147">
        <v>50892.45</v>
      </c>
      <c r="I442" s="147">
        <v>0</v>
      </c>
      <c r="J442" s="147">
        <v>50892.45</v>
      </c>
      <c r="K442" s="147">
        <v>349122.21</v>
      </c>
      <c r="L442" s="147">
        <v>0</v>
      </c>
      <c r="M442" s="147">
        <v>349122.21</v>
      </c>
      <c r="N442" s="148" t="s">
        <v>1324</v>
      </c>
    </row>
    <row r="443" spans="1:14" ht="60" customHeight="1">
      <c r="A443" s="144" t="s">
        <v>631</v>
      </c>
      <c r="B443" s="145" t="s">
        <v>1275</v>
      </c>
      <c r="C443" s="146">
        <v>42487</v>
      </c>
      <c r="D443" s="144" t="s">
        <v>13</v>
      </c>
      <c r="E443" s="144">
        <v>44796</v>
      </c>
      <c r="F443" s="144"/>
      <c r="G443" s="160" t="s">
        <v>1294</v>
      </c>
      <c r="H443" s="147">
        <v>3133.9</v>
      </c>
      <c r="I443" s="147">
        <v>0</v>
      </c>
      <c r="J443" s="147">
        <v>3133.9</v>
      </c>
      <c r="K443" s="147">
        <v>21498.55</v>
      </c>
      <c r="L443" s="147">
        <v>0</v>
      </c>
      <c r="M443" s="147">
        <v>21498.55</v>
      </c>
      <c r="N443" s="148" t="s">
        <v>1324</v>
      </c>
    </row>
    <row r="444" spans="1:14" ht="60" customHeight="1">
      <c r="A444" s="144" t="s">
        <v>631</v>
      </c>
      <c r="B444" s="145" t="s">
        <v>1275</v>
      </c>
      <c r="C444" s="146">
        <v>42487</v>
      </c>
      <c r="D444" s="144" t="s">
        <v>13</v>
      </c>
      <c r="E444" s="144">
        <v>44799</v>
      </c>
      <c r="F444" s="144"/>
      <c r="G444" s="160" t="s">
        <v>1294</v>
      </c>
      <c r="H444" s="147">
        <v>18749.849999999999</v>
      </c>
      <c r="I444" s="147">
        <v>0</v>
      </c>
      <c r="J444" s="147">
        <v>18749.849999999999</v>
      </c>
      <c r="K444" s="147">
        <v>128623.97</v>
      </c>
      <c r="L444" s="147">
        <v>0</v>
      </c>
      <c r="M444" s="147">
        <v>128623.97</v>
      </c>
      <c r="N444" s="148" t="s">
        <v>1324</v>
      </c>
    </row>
    <row r="445" spans="1:14" ht="60" customHeight="1">
      <c r="A445" s="144" t="s">
        <v>631</v>
      </c>
      <c r="B445" s="145" t="s">
        <v>1275</v>
      </c>
      <c r="C445" s="146">
        <v>42488</v>
      </c>
      <c r="D445" s="144" t="s">
        <v>20</v>
      </c>
      <c r="E445" s="144">
        <v>7486</v>
      </c>
      <c r="F445" s="144"/>
      <c r="G445" s="160" t="s">
        <v>8417</v>
      </c>
      <c r="H445" s="147">
        <v>12187500</v>
      </c>
      <c r="I445" s="147">
        <v>0</v>
      </c>
      <c r="J445" s="147">
        <v>12187500</v>
      </c>
      <c r="K445" s="147">
        <v>83606250</v>
      </c>
      <c r="L445" s="147">
        <v>0</v>
      </c>
      <c r="M445" s="147">
        <v>83606250</v>
      </c>
      <c r="N445" s="148" t="s">
        <v>1324</v>
      </c>
    </row>
    <row r="446" spans="1:14" ht="60" customHeight="1">
      <c r="A446" s="144" t="s">
        <v>631</v>
      </c>
      <c r="B446" s="145" t="s">
        <v>1275</v>
      </c>
      <c r="C446" s="146">
        <v>42489</v>
      </c>
      <c r="D446" s="144" t="s">
        <v>13</v>
      </c>
      <c r="E446" s="144">
        <v>192479</v>
      </c>
      <c r="F446" s="144"/>
      <c r="G446" s="160" t="s">
        <v>8418</v>
      </c>
      <c r="H446" s="147">
        <v>150000</v>
      </c>
      <c r="I446" s="147">
        <v>0</v>
      </c>
      <c r="J446" s="147">
        <v>150000</v>
      </c>
      <c r="K446" s="147">
        <v>1029000</v>
      </c>
      <c r="L446" s="147">
        <v>0</v>
      </c>
      <c r="M446" s="147">
        <v>1029000</v>
      </c>
      <c r="N446" s="148" t="s">
        <v>1324</v>
      </c>
    </row>
    <row r="447" spans="1:14" ht="60" customHeight="1">
      <c r="A447" s="144" t="s">
        <v>631</v>
      </c>
      <c r="B447" s="145" t="s">
        <v>1275</v>
      </c>
      <c r="C447" s="146">
        <v>42493</v>
      </c>
      <c r="D447" s="144" t="s">
        <v>20</v>
      </c>
      <c r="E447" s="144">
        <v>7606</v>
      </c>
      <c r="F447" s="144"/>
      <c r="G447" s="160" t="s">
        <v>8422</v>
      </c>
      <c r="H447" s="147">
        <v>1606922.45</v>
      </c>
      <c r="I447" s="147">
        <v>0</v>
      </c>
      <c r="J447" s="147">
        <v>1606922.45</v>
      </c>
      <c r="K447" s="147">
        <v>11023488.01</v>
      </c>
      <c r="L447" s="147">
        <v>0</v>
      </c>
      <c r="M447" s="147">
        <v>11023488.01</v>
      </c>
      <c r="N447" s="148" t="s">
        <v>1324</v>
      </c>
    </row>
    <row r="448" spans="1:14" ht="60" customHeight="1">
      <c r="A448" s="144" t="s">
        <v>631</v>
      </c>
      <c r="B448" s="145" t="s">
        <v>1275</v>
      </c>
      <c r="C448" s="146">
        <v>42493</v>
      </c>
      <c r="D448" s="144" t="s">
        <v>20</v>
      </c>
      <c r="E448" s="144">
        <v>7607</v>
      </c>
      <c r="F448" s="144"/>
      <c r="G448" s="160" t="s">
        <v>8423</v>
      </c>
      <c r="H448" s="147">
        <v>683557.9</v>
      </c>
      <c r="I448" s="147">
        <v>0</v>
      </c>
      <c r="J448" s="147">
        <v>683557.9</v>
      </c>
      <c r="K448" s="147">
        <v>4689207.1900000004</v>
      </c>
      <c r="L448" s="147">
        <v>0</v>
      </c>
      <c r="M448" s="147">
        <v>4689207.1900000004</v>
      </c>
      <c r="N448" s="148" t="s">
        <v>1324</v>
      </c>
    </row>
    <row r="449" spans="1:14" ht="60" customHeight="1">
      <c r="A449" s="144" t="s">
        <v>631</v>
      </c>
      <c r="B449" s="145" t="s">
        <v>1275</v>
      </c>
      <c r="C449" s="146">
        <v>42494</v>
      </c>
      <c r="D449" s="144" t="s">
        <v>20</v>
      </c>
      <c r="E449" s="144">
        <v>7558</v>
      </c>
      <c r="F449" s="144"/>
      <c r="G449" s="160" t="s">
        <v>8425</v>
      </c>
      <c r="H449" s="147">
        <v>7228.54</v>
      </c>
      <c r="I449" s="147">
        <v>0</v>
      </c>
      <c r="J449" s="147">
        <v>7228.54</v>
      </c>
      <c r="K449" s="147">
        <v>49587.78</v>
      </c>
      <c r="L449" s="147">
        <v>0</v>
      </c>
      <c r="M449" s="147">
        <v>49587.78</v>
      </c>
      <c r="N449" s="148" t="s">
        <v>1324</v>
      </c>
    </row>
    <row r="450" spans="1:14" ht="60" customHeight="1">
      <c r="A450" s="144" t="s">
        <v>631</v>
      </c>
      <c r="B450" s="145" t="s">
        <v>1275</v>
      </c>
      <c r="C450" s="146">
        <v>42494</v>
      </c>
      <c r="D450" s="144" t="s">
        <v>20</v>
      </c>
      <c r="E450" s="144">
        <v>7559</v>
      </c>
      <c r="F450" s="144"/>
      <c r="G450" s="160" t="s">
        <v>8426</v>
      </c>
      <c r="H450" s="147">
        <v>637954.98</v>
      </c>
      <c r="I450" s="147">
        <v>0</v>
      </c>
      <c r="J450" s="147">
        <v>637954.98</v>
      </c>
      <c r="K450" s="147">
        <v>4376371.16</v>
      </c>
      <c r="L450" s="147">
        <v>0</v>
      </c>
      <c r="M450" s="147">
        <v>4376371.16</v>
      </c>
      <c r="N450" s="148" t="s">
        <v>1324</v>
      </c>
    </row>
    <row r="451" spans="1:14" ht="60" customHeight="1">
      <c r="A451" s="144" t="s">
        <v>631</v>
      </c>
      <c r="B451" s="145" t="s">
        <v>1275</v>
      </c>
      <c r="C451" s="146">
        <v>42494</v>
      </c>
      <c r="D451" s="144" t="s">
        <v>20</v>
      </c>
      <c r="E451" s="144">
        <v>7649</v>
      </c>
      <c r="F451" s="144"/>
      <c r="G451" s="160" t="s">
        <v>8427</v>
      </c>
      <c r="H451" s="147">
        <v>345149.13</v>
      </c>
      <c r="I451" s="147">
        <v>0</v>
      </c>
      <c r="J451" s="147">
        <v>345149.13</v>
      </c>
      <c r="K451" s="147">
        <v>2367723.0299999998</v>
      </c>
      <c r="L451" s="147">
        <v>0</v>
      </c>
      <c r="M451" s="147">
        <v>2367723.0299999998</v>
      </c>
      <c r="N451" s="148" t="s">
        <v>1324</v>
      </c>
    </row>
    <row r="452" spans="1:14" ht="60" customHeight="1">
      <c r="A452" s="144" t="s">
        <v>631</v>
      </c>
      <c r="B452" s="145" t="s">
        <v>1275</v>
      </c>
      <c r="C452" s="146">
        <v>42499</v>
      </c>
      <c r="D452" s="144" t="s">
        <v>20</v>
      </c>
      <c r="E452" s="144">
        <v>7588</v>
      </c>
      <c r="F452" s="144"/>
      <c r="G452" s="160" t="s">
        <v>8431</v>
      </c>
      <c r="H452" s="147">
        <v>569216.04</v>
      </c>
      <c r="I452" s="147">
        <v>0</v>
      </c>
      <c r="J452" s="147">
        <v>569216.04</v>
      </c>
      <c r="K452" s="147">
        <v>3904822.03</v>
      </c>
      <c r="L452" s="147">
        <v>0</v>
      </c>
      <c r="M452" s="147">
        <v>3904822.03</v>
      </c>
      <c r="N452" s="148" t="s">
        <v>1324</v>
      </c>
    </row>
    <row r="453" spans="1:14" ht="60" customHeight="1">
      <c r="A453" s="144" t="s">
        <v>631</v>
      </c>
      <c r="B453" s="145" t="s">
        <v>1275</v>
      </c>
      <c r="C453" s="146">
        <v>42500</v>
      </c>
      <c r="D453" s="144" t="s">
        <v>20</v>
      </c>
      <c r="E453" s="144">
        <v>7668</v>
      </c>
      <c r="F453" s="144"/>
      <c r="G453" s="160" t="s">
        <v>8432</v>
      </c>
      <c r="H453" s="147">
        <v>2723638.72</v>
      </c>
      <c r="I453" s="147">
        <v>0</v>
      </c>
      <c r="J453" s="147">
        <v>2723638.72</v>
      </c>
      <c r="K453" s="147">
        <v>18684161.620000001</v>
      </c>
      <c r="L453" s="147">
        <v>0</v>
      </c>
      <c r="M453" s="147">
        <v>18684161.620000001</v>
      </c>
      <c r="N453" s="148" t="s">
        <v>1324</v>
      </c>
    </row>
    <row r="454" spans="1:14" ht="60" customHeight="1">
      <c r="A454" s="144" t="s">
        <v>631</v>
      </c>
      <c r="B454" s="145" t="s">
        <v>1275</v>
      </c>
      <c r="C454" s="146">
        <v>42500</v>
      </c>
      <c r="D454" s="144" t="s">
        <v>20</v>
      </c>
      <c r="E454" s="144">
        <v>7670</v>
      </c>
      <c r="F454" s="144"/>
      <c r="G454" s="160" t="s">
        <v>8433</v>
      </c>
      <c r="H454" s="147">
        <v>27325.439999999999</v>
      </c>
      <c r="I454" s="147">
        <v>0</v>
      </c>
      <c r="J454" s="147">
        <v>27325.439999999999</v>
      </c>
      <c r="K454" s="147">
        <v>187452.52</v>
      </c>
      <c r="L454" s="147">
        <v>0</v>
      </c>
      <c r="M454" s="147">
        <v>187452.52</v>
      </c>
      <c r="N454" s="148" t="s">
        <v>1324</v>
      </c>
    </row>
    <row r="455" spans="1:14" ht="60" customHeight="1">
      <c r="A455" s="144" t="s">
        <v>631</v>
      </c>
      <c r="B455" s="145" t="s">
        <v>1275</v>
      </c>
      <c r="C455" s="146">
        <v>42500</v>
      </c>
      <c r="D455" s="144" t="s">
        <v>20</v>
      </c>
      <c r="E455" s="144">
        <v>7678</v>
      </c>
      <c r="F455" s="144"/>
      <c r="G455" s="160" t="s">
        <v>8434</v>
      </c>
      <c r="H455" s="147">
        <v>45016.87</v>
      </c>
      <c r="I455" s="147">
        <v>0</v>
      </c>
      <c r="J455" s="147">
        <v>45016.87</v>
      </c>
      <c r="K455" s="147">
        <v>308815.73</v>
      </c>
      <c r="L455" s="147">
        <v>0</v>
      </c>
      <c r="M455" s="147">
        <v>308815.73</v>
      </c>
      <c r="N455" s="148" t="s">
        <v>1324</v>
      </c>
    </row>
    <row r="456" spans="1:14" ht="60" customHeight="1">
      <c r="A456" s="144" t="s">
        <v>631</v>
      </c>
      <c r="B456" s="145" t="s">
        <v>1275</v>
      </c>
      <c r="C456" s="146">
        <v>42500</v>
      </c>
      <c r="D456" s="144" t="s">
        <v>20</v>
      </c>
      <c r="E456" s="144">
        <v>7702</v>
      </c>
      <c r="F456" s="144"/>
      <c r="G456" s="160" t="s">
        <v>8435</v>
      </c>
      <c r="H456" s="147">
        <v>44200</v>
      </c>
      <c r="I456" s="147">
        <v>0</v>
      </c>
      <c r="J456" s="147">
        <v>44200</v>
      </c>
      <c r="K456" s="147">
        <v>303212</v>
      </c>
      <c r="L456" s="147">
        <v>0</v>
      </c>
      <c r="M456" s="147">
        <v>303212</v>
      </c>
      <c r="N456" s="148" t="s">
        <v>1324</v>
      </c>
    </row>
    <row r="457" spans="1:14" ht="60" customHeight="1">
      <c r="A457" s="144" t="s">
        <v>631</v>
      </c>
      <c r="B457" s="145" t="s">
        <v>1275</v>
      </c>
      <c r="C457" s="146">
        <v>42502</v>
      </c>
      <c r="D457" s="144" t="s">
        <v>20</v>
      </c>
      <c r="E457" s="144">
        <v>7703</v>
      </c>
      <c r="F457" s="144"/>
      <c r="G457" s="160" t="s">
        <v>8436</v>
      </c>
      <c r="H457" s="147">
        <v>74376.67</v>
      </c>
      <c r="I457" s="147">
        <v>0</v>
      </c>
      <c r="J457" s="147">
        <v>74376.67</v>
      </c>
      <c r="K457" s="147">
        <v>510223.96</v>
      </c>
      <c r="L457" s="147">
        <v>0</v>
      </c>
      <c r="M457" s="147">
        <v>510223.96</v>
      </c>
      <c r="N457" s="148" t="s">
        <v>1324</v>
      </c>
    </row>
    <row r="458" spans="1:14" ht="60" customHeight="1">
      <c r="A458" s="144" t="s">
        <v>631</v>
      </c>
      <c r="B458" s="145" t="s">
        <v>1275</v>
      </c>
      <c r="C458" s="146">
        <v>42503</v>
      </c>
      <c r="D458" s="144" t="s">
        <v>20</v>
      </c>
      <c r="E458" s="144">
        <v>7671</v>
      </c>
      <c r="F458" s="144"/>
      <c r="G458" s="160" t="s">
        <v>8437</v>
      </c>
      <c r="H458" s="147">
        <v>3485614.96</v>
      </c>
      <c r="I458" s="147">
        <v>0</v>
      </c>
      <c r="J458" s="147">
        <v>3485614.96</v>
      </c>
      <c r="K458" s="147">
        <v>23911318.629999999</v>
      </c>
      <c r="L458" s="147">
        <v>0</v>
      </c>
      <c r="M458" s="147">
        <v>23911318.629999999</v>
      </c>
      <c r="N458" s="148" t="s">
        <v>1324</v>
      </c>
    </row>
    <row r="459" spans="1:14" ht="60" customHeight="1">
      <c r="A459" s="144" t="s">
        <v>631</v>
      </c>
      <c r="B459" s="145" t="s">
        <v>1275</v>
      </c>
      <c r="C459" s="146">
        <v>42503</v>
      </c>
      <c r="D459" s="144" t="s">
        <v>20</v>
      </c>
      <c r="E459" s="144">
        <v>7716</v>
      </c>
      <c r="F459" s="144"/>
      <c r="G459" s="160" t="s">
        <v>8438</v>
      </c>
      <c r="H459" s="147">
        <v>60308.75</v>
      </c>
      <c r="I459" s="147">
        <v>0</v>
      </c>
      <c r="J459" s="147">
        <v>60308.75</v>
      </c>
      <c r="K459" s="147">
        <v>413718.03</v>
      </c>
      <c r="L459" s="147">
        <v>0</v>
      </c>
      <c r="M459" s="147">
        <v>413718.03</v>
      </c>
      <c r="N459" s="148" t="s">
        <v>1324</v>
      </c>
    </row>
    <row r="460" spans="1:14" ht="60" customHeight="1">
      <c r="A460" s="144" t="s">
        <v>631</v>
      </c>
      <c r="B460" s="145" t="s">
        <v>1275</v>
      </c>
      <c r="C460" s="146">
        <v>42506</v>
      </c>
      <c r="D460" s="144" t="s">
        <v>20</v>
      </c>
      <c r="E460" s="144">
        <v>7560</v>
      </c>
      <c r="F460" s="144"/>
      <c r="G460" s="160" t="s">
        <v>8439</v>
      </c>
      <c r="H460" s="147">
        <v>624.29</v>
      </c>
      <c r="I460" s="147">
        <v>0</v>
      </c>
      <c r="J460" s="147">
        <v>624.29</v>
      </c>
      <c r="K460" s="147">
        <v>4282.63</v>
      </c>
      <c r="L460" s="147">
        <v>0</v>
      </c>
      <c r="M460" s="147">
        <v>4282.63</v>
      </c>
      <c r="N460" s="148" t="s">
        <v>1324</v>
      </c>
    </row>
    <row r="461" spans="1:14" ht="60" customHeight="1">
      <c r="A461" s="144" t="s">
        <v>631</v>
      </c>
      <c r="B461" s="145" t="s">
        <v>1275</v>
      </c>
      <c r="C461" s="146">
        <v>42506</v>
      </c>
      <c r="D461" s="144" t="s">
        <v>20</v>
      </c>
      <c r="E461" s="144">
        <v>7563</v>
      </c>
      <c r="F461" s="144"/>
      <c r="G461" s="160" t="s">
        <v>8440</v>
      </c>
      <c r="H461" s="147">
        <v>7821.27</v>
      </c>
      <c r="I461" s="147">
        <v>0</v>
      </c>
      <c r="J461" s="147">
        <v>7821.27</v>
      </c>
      <c r="K461" s="147">
        <v>53653.91</v>
      </c>
      <c r="L461" s="147">
        <v>0</v>
      </c>
      <c r="M461" s="147">
        <v>53653.91</v>
      </c>
      <c r="N461" s="148" t="s">
        <v>1324</v>
      </c>
    </row>
    <row r="462" spans="1:14" ht="60" customHeight="1">
      <c r="A462" s="144" t="s">
        <v>631</v>
      </c>
      <c r="B462" s="145" t="s">
        <v>1275</v>
      </c>
      <c r="C462" s="146">
        <v>42506</v>
      </c>
      <c r="D462" s="144" t="s">
        <v>20</v>
      </c>
      <c r="E462" s="144">
        <v>7568</v>
      </c>
      <c r="F462" s="144"/>
      <c r="G462" s="160" t="s">
        <v>8441</v>
      </c>
      <c r="H462" s="147">
        <v>7464.18</v>
      </c>
      <c r="I462" s="147">
        <v>0</v>
      </c>
      <c r="J462" s="147">
        <v>7464.18</v>
      </c>
      <c r="K462" s="147">
        <v>51204.27</v>
      </c>
      <c r="L462" s="147">
        <v>0</v>
      </c>
      <c r="M462" s="147">
        <v>51204.27</v>
      </c>
      <c r="N462" s="148" t="s">
        <v>1324</v>
      </c>
    </row>
    <row r="463" spans="1:14" ht="60" customHeight="1">
      <c r="A463" s="144" t="s">
        <v>631</v>
      </c>
      <c r="B463" s="145" t="s">
        <v>1275</v>
      </c>
      <c r="C463" s="146">
        <v>42506</v>
      </c>
      <c r="D463" s="144" t="s">
        <v>20</v>
      </c>
      <c r="E463" s="144">
        <v>7575</v>
      </c>
      <c r="F463" s="144"/>
      <c r="G463" s="160" t="s">
        <v>8442</v>
      </c>
      <c r="H463" s="147">
        <v>401827.39</v>
      </c>
      <c r="I463" s="147">
        <v>0</v>
      </c>
      <c r="J463" s="147">
        <v>401827.39</v>
      </c>
      <c r="K463" s="147">
        <v>2756535.9</v>
      </c>
      <c r="L463" s="147">
        <v>0</v>
      </c>
      <c r="M463" s="147">
        <v>2756535.9</v>
      </c>
      <c r="N463" s="148" t="s">
        <v>1324</v>
      </c>
    </row>
    <row r="464" spans="1:14" ht="60" customHeight="1">
      <c r="A464" s="144" t="s">
        <v>631</v>
      </c>
      <c r="B464" s="145" t="s">
        <v>1275</v>
      </c>
      <c r="C464" s="146">
        <v>42506</v>
      </c>
      <c r="D464" s="144" t="s">
        <v>20</v>
      </c>
      <c r="E464" s="144">
        <v>7655</v>
      </c>
      <c r="F464" s="144"/>
      <c r="G464" s="160" t="s">
        <v>8443</v>
      </c>
      <c r="H464" s="147">
        <v>490298.7</v>
      </c>
      <c r="I464" s="147">
        <v>0</v>
      </c>
      <c r="J464" s="147">
        <v>490298.7</v>
      </c>
      <c r="K464" s="147">
        <v>3363449.08</v>
      </c>
      <c r="L464" s="147">
        <v>0</v>
      </c>
      <c r="M464" s="147">
        <v>3363449.08</v>
      </c>
      <c r="N464" s="148" t="s">
        <v>1324</v>
      </c>
    </row>
    <row r="465" spans="1:14" ht="60" customHeight="1">
      <c r="A465" s="144" t="s">
        <v>631</v>
      </c>
      <c r="B465" s="145" t="s">
        <v>1275</v>
      </c>
      <c r="C465" s="146">
        <v>42506</v>
      </c>
      <c r="D465" s="144" t="s">
        <v>20</v>
      </c>
      <c r="E465" s="144">
        <v>7680</v>
      </c>
      <c r="F465" s="144"/>
      <c r="G465" s="160" t="s">
        <v>8444</v>
      </c>
      <c r="H465" s="147">
        <v>235216.35</v>
      </c>
      <c r="I465" s="147">
        <v>0</v>
      </c>
      <c r="J465" s="147">
        <v>235216.35</v>
      </c>
      <c r="K465" s="147">
        <v>1613584.16</v>
      </c>
      <c r="L465" s="147">
        <v>0</v>
      </c>
      <c r="M465" s="147">
        <v>1613584.16</v>
      </c>
      <c r="N465" s="148" t="s">
        <v>1324</v>
      </c>
    </row>
    <row r="466" spans="1:14" ht="60" customHeight="1">
      <c r="A466" s="144" t="s">
        <v>631</v>
      </c>
      <c r="B466" s="145" t="s">
        <v>1275</v>
      </c>
      <c r="C466" s="146">
        <v>42506</v>
      </c>
      <c r="D466" s="144" t="s">
        <v>20</v>
      </c>
      <c r="E466" s="144">
        <v>7688</v>
      </c>
      <c r="F466" s="144"/>
      <c r="G466" s="160" t="s">
        <v>8445</v>
      </c>
      <c r="H466" s="147">
        <v>151148.26999999999</v>
      </c>
      <c r="I466" s="147">
        <v>0</v>
      </c>
      <c r="J466" s="147">
        <v>151148.26999999999</v>
      </c>
      <c r="K466" s="147">
        <v>1036877.13</v>
      </c>
      <c r="L466" s="147">
        <v>0</v>
      </c>
      <c r="M466" s="147">
        <v>1036877.13</v>
      </c>
      <c r="N466" s="148" t="s">
        <v>1324</v>
      </c>
    </row>
    <row r="467" spans="1:14" ht="60" customHeight="1">
      <c r="A467" s="144" t="s">
        <v>631</v>
      </c>
      <c r="B467" s="145" t="s">
        <v>1275</v>
      </c>
      <c r="C467" s="146">
        <v>42506</v>
      </c>
      <c r="D467" s="144" t="s">
        <v>20</v>
      </c>
      <c r="E467" s="144">
        <v>7691</v>
      </c>
      <c r="F467" s="144"/>
      <c r="G467" s="160" t="s">
        <v>8446</v>
      </c>
      <c r="H467" s="147">
        <v>142746.21</v>
      </c>
      <c r="I467" s="147">
        <v>0</v>
      </c>
      <c r="J467" s="147">
        <v>142746.21</v>
      </c>
      <c r="K467" s="147">
        <v>979239</v>
      </c>
      <c r="L467" s="147">
        <v>0</v>
      </c>
      <c r="M467" s="147">
        <v>979239</v>
      </c>
      <c r="N467" s="148" t="s">
        <v>1324</v>
      </c>
    </row>
    <row r="468" spans="1:14" ht="60" customHeight="1">
      <c r="A468" s="144" t="s">
        <v>631</v>
      </c>
      <c r="B468" s="145" t="s">
        <v>1275</v>
      </c>
      <c r="C468" s="146">
        <v>42506</v>
      </c>
      <c r="D468" s="144" t="s">
        <v>20</v>
      </c>
      <c r="E468" s="144">
        <v>7692</v>
      </c>
      <c r="F468" s="144"/>
      <c r="G468" s="160" t="s">
        <v>8447</v>
      </c>
      <c r="H468" s="147">
        <v>101894.12</v>
      </c>
      <c r="I468" s="147">
        <v>0</v>
      </c>
      <c r="J468" s="147">
        <v>101894.12</v>
      </c>
      <c r="K468" s="147">
        <v>698993.66</v>
      </c>
      <c r="L468" s="147">
        <v>0</v>
      </c>
      <c r="M468" s="147">
        <v>698993.66</v>
      </c>
      <c r="N468" s="148" t="s">
        <v>1324</v>
      </c>
    </row>
    <row r="469" spans="1:14" ht="60" customHeight="1">
      <c r="A469" s="144" t="s">
        <v>631</v>
      </c>
      <c r="B469" s="145" t="s">
        <v>1275</v>
      </c>
      <c r="C469" s="146">
        <v>42506</v>
      </c>
      <c r="D469" s="144" t="s">
        <v>20</v>
      </c>
      <c r="E469" s="144">
        <v>7693</v>
      </c>
      <c r="F469" s="144"/>
      <c r="G469" s="160" t="s">
        <v>8448</v>
      </c>
      <c r="H469" s="147">
        <v>25426.2</v>
      </c>
      <c r="I469" s="147">
        <v>0</v>
      </c>
      <c r="J469" s="147">
        <v>25426.2</v>
      </c>
      <c r="K469" s="147">
        <v>174423.73</v>
      </c>
      <c r="L469" s="147">
        <v>0</v>
      </c>
      <c r="M469" s="147">
        <v>174423.73</v>
      </c>
      <c r="N469" s="148" t="s">
        <v>1324</v>
      </c>
    </row>
    <row r="470" spans="1:14" ht="60" customHeight="1">
      <c r="A470" s="144" t="s">
        <v>631</v>
      </c>
      <c r="B470" s="145" t="s">
        <v>1275</v>
      </c>
      <c r="C470" s="146">
        <v>42506</v>
      </c>
      <c r="D470" s="144" t="s">
        <v>20</v>
      </c>
      <c r="E470" s="144">
        <v>7695</v>
      </c>
      <c r="F470" s="144"/>
      <c r="G470" s="160" t="s">
        <v>8449</v>
      </c>
      <c r="H470" s="147">
        <v>17450.490000000002</v>
      </c>
      <c r="I470" s="147">
        <v>0</v>
      </c>
      <c r="J470" s="147">
        <v>17450.490000000002</v>
      </c>
      <c r="K470" s="147">
        <v>119710.36</v>
      </c>
      <c r="L470" s="147">
        <v>0</v>
      </c>
      <c r="M470" s="147">
        <v>119710.36</v>
      </c>
      <c r="N470" s="148" t="s">
        <v>1324</v>
      </c>
    </row>
    <row r="471" spans="1:14" ht="60" customHeight="1">
      <c r="A471" s="144" t="s">
        <v>631</v>
      </c>
      <c r="B471" s="145" t="s">
        <v>1275</v>
      </c>
      <c r="C471" s="146">
        <v>42506</v>
      </c>
      <c r="D471" s="144" t="s">
        <v>20</v>
      </c>
      <c r="E471" s="144">
        <v>7698</v>
      </c>
      <c r="F471" s="144"/>
      <c r="G471" s="160" t="s">
        <v>8450</v>
      </c>
      <c r="H471" s="147">
        <v>216766.83</v>
      </c>
      <c r="I471" s="147">
        <v>0</v>
      </c>
      <c r="J471" s="147">
        <v>216766.83</v>
      </c>
      <c r="K471" s="147">
        <v>1487020.45</v>
      </c>
      <c r="L471" s="147">
        <v>0</v>
      </c>
      <c r="M471" s="147">
        <v>1487020.45</v>
      </c>
      <c r="N471" s="148" t="s">
        <v>1324</v>
      </c>
    </row>
    <row r="472" spans="1:14" ht="60" customHeight="1">
      <c r="A472" s="144" t="s">
        <v>631</v>
      </c>
      <c r="B472" s="145" t="s">
        <v>1275</v>
      </c>
      <c r="C472" s="146">
        <v>42506</v>
      </c>
      <c r="D472" s="144" t="s">
        <v>20</v>
      </c>
      <c r="E472" s="144">
        <v>7704</v>
      </c>
      <c r="F472" s="144"/>
      <c r="G472" s="160" t="s">
        <v>8451</v>
      </c>
      <c r="H472" s="147">
        <v>48740.23</v>
      </c>
      <c r="I472" s="147">
        <v>0</v>
      </c>
      <c r="J472" s="147">
        <v>48740.23</v>
      </c>
      <c r="K472" s="147">
        <v>334357.98</v>
      </c>
      <c r="L472" s="147">
        <v>0</v>
      </c>
      <c r="M472" s="147">
        <v>334357.98</v>
      </c>
      <c r="N472" s="148" t="s">
        <v>1324</v>
      </c>
    </row>
    <row r="473" spans="1:14" ht="60" customHeight="1">
      <c r="A473" s="144" t="s">
        <v>631</v>
      </c>
      <c r="B473" s="145" t="s">
        <v>1275</v>
      </c>
      <c r="C473" s="146">
        <v>42506</v>
      </c>
      <c r="D473" s="144" t="s">
        <v>20</v>
      </c>
      <c r="E473" s="144">
        <v>7714</v>
      </c>
      <c r="F473" s="144"/>
      <c r="G473" s="160" t="s">
        <v>8452</v>
      </c>
      <c r="H473" s="147">
        <v>70666.67</v>
      </c>
      <c r="I473" s="147">
        <v>0</v>
      </c>
      <c r="J473" s="147">
        <v>70666.67</v>
      </c>
      <c r="K473" s="147">
        <v>484773.36</v>
      </c>
      <c r="L473" s="147">
        <v>0</v>
      </c>
      <c r="M473" s="147">
        <v>484773.36</v>
      </c>
      <c r="N473" s="148" t="s">
        <v>1324</v>
      </c>
    </row>
    <row r="474" spans="1:14" ht="60" customHeight="1">
      <c r="A474" s="144" t="s">
        <v>631</v>
      </c>
      <c r="B474" s="145" t="s">
        <v>1275</v>
      </c>
      <c r="C474" s="146">
        <v>42506</v>
      </c>
      <c r="D474" s="144" t="s">
        <v>20</v>
      </c>
      <c r="E474" s="144">
        <v>7718</v>
      </c>
      <c r="F474" s="144"/>
      <c r="G474" s="160" t="s">
        <v>8453</v>
      </c>
      <c r="H474" s="147">
        <v>122892.94</v>
      </c>
      <c r="I474" s="147">
        <v>0</v>
      </c>
      <c r="J474" s="147">
        <v>122892.94</v>
      </c>
      <c r="K474" s="147">
        <v>843045.57</v>
      </c>
      <c r="L474" s="147">
        <v>0</v>
      </c>
      <c r="M474" s="147">
        <v>843045.57</v>
      </c>
      <c r="N474" s="148" t="s">
        <v>1324</v>
      </c>
    </row>
    <row r="475" spans="1:14" ht="60" customHeight="1">
      <c r="A475" s="144" t="s">
        <v>631</v>
      </c>
      <c r="B475" s="145" t="s">
        <v>1275</v>
      </c>
      <c r="C475" s="146">
        <v>42506</v>
      </c>
      <c r="D475" s="144" t="s">
        <v>20</v>
      </c>
      <c r="E475" s="144">
        <v>7857</v>
      </c>
      <c r="F475" s="144"/>
      <c r="G475" s="160" t="s">
        <v>8454</v>
      </c>
      <c r="H475" s="147">
        <v>17378.830000000002</v>
      </c>
      <c r="I475" s="147">
        <v>0</v>
      </c>
      <c r="J475" s="147">
        <v>17378.830000000002</v>
      </c>
      <c r="K475" s="147">
        <v>119218.77</v>
      </c>
      <c r="L475" s="147">
        <v>0</v>
      </c>
      <c r="M475" s="147">
        <v>119218.77</v>
      </c>
      <c r="N475" s="148" t="s">
        <v>1324</v>
      </c>
    </row>
    <row r="476" spans="1:14" ht="60" customHeight="1">
      <c r="A476" s="144" t="s">
        <v>631</v>
      </c>
      <c r="B476" s="145" t="s">
        <v>1275</v>
      </c>
      <c r="C476" s="146">
        <v>42507</v>
      </c>
      <c r="D476" s="144" t="s">
        <v>20</v>
      </c>
      <c r="E476" s="144">
        <v>7725</v>
      </c>
      <c r="F476" s="144"/>
      <c r="G476" s="160" t="s">
        <v>8456</v>
      </c>
      <c r="H476" s="147">
        <v>16924.080000000002</v>
      </c>
      <c r="I476" s="147">
        <v>0</v>
      </c>
      <c r="J476" s="147">
        <v>16924.080000000002</v>
      </c>
      <c r="K476" s="147">
        <v>116099.19</v>
      </c>
      <c r="L476" s="147">
        <v>0</v>
      </c>
      <c r="M476" s="147">
        <v>116099.19</v>
      </c>
      <c r="N476" s="148" t="s">
        <v>1324</v>
      </c>
    </row>
    <row r="477" spans="1:14" ht="60" customHeight="1">
      <c r="A477" s="144" t="s">
        <v>631</v>
      </c>
      <c r="B477" s="145" t="s">
        <v>1275</v>
      </c>
      <c r="C477" s="146">
        <v>42507</v>
      </c>
      <c r="D477" s="144" t="s">
        <v>20</v>
      </c>
      <c r="E477" s="144">
        <v>7858</v>
      </c>
      <c r="F477" s="144"/>
      <c r="G477" s="160" t="s">
        <v>8457</v>
      </c>
      <c r="H477" s="147">
        <v>7589.36</v>
      </c>
      <c r="I477" s="147">
        <v>0</v>
      </c>
      <c r="J477" s="147">
        <v>7589.36</v>
      </c>
      <c r="K477" s="147">
        <v>52063.01</v>
      </c>
      <c r="L477" s="147">
        <v>0</v>
      </c>
      <c r="M477" s="147">
        <v>52063.01</v>
      </c>
      <c r="N477" s="148" t="s">
        <v>1324</v>
      </c>
    </row>
    <row r="478" spans="1:14" ht="60" customHeight="1">
      <c r="A478" s="144" t="s">
        <v>631</v>
      </c>
      <c r="B478" s="145" t="s">
        <v>1275</v>
      </c>
      <c r="C478" s="146">
        <v>42510</v>
      </c>
      <c r="D478" s="144" t="s">
        <v>20</v>
      </c>
      <c r="E478" s="144">
        <v>7614</v>
      </c>
      <c r="F478" s="144"/>
      <c r="G478" s="160" t="s">
        <v>8461</v>
      </c>
      <c r="H478" s="147">
        <v>3067495.47</v>
      </c>
      <c r="I478" s="147">
        <v>0</v>
      </c>
      <c r="J478" s="147">
        <v>3067495.47</v>
      </c>
      <c r="K478" s="147">
        <v>21043018.920000002</v>
      </c>
      <c r="L478" s="147">
        <v>0</v>
      </c>
      <c r="M478" s="147">
        <v>21043018.920000002</v>
      </c>
      <c r="N478" s="148" t="s">
        <v>1324</v>
      </c>
    </row>
    <row r="479" spans="1:14" ht="60" customHeight="1">
      <c r="A479" s="144" t="s">
        <v>631</v>
      </c>
      <c r="B479" s="145" t="s">
        <v>1275</v>
      </c>
      <c r="C479" s="146">
        <v>42510</v>
      </c>
      <c r="D479" s="144" t="s">
        <v>20</v>
      </c>
      <c r="E479" s="144">
        <v>7715</v>
      </c>
      <c r="F479" s="144"/>
      <c r="G479" s="160" t="s">
        <v>8462</v>
      </c>
      <c r="H479" s="147">
        <v>102490.49</v>
      </c>
      <c r="I479" s="147">
        <v>0</v>
      </c>
      <c r="J479" s="147">
        <v>102490.49</v>
      </c>
      <c r="K479" s="147">
        <v>703084.76</v>
      </c>
      <c r="L479" s="147">
        <v>0</v>
      </c>
      <c r="M479" s="147">
        <v>703084.76</v>
      </c>
      <c r="N479" s="148" t="s">
        <v>1324</v>
      </c>
    </row>
    <row r="480" spans="1:14" ht="60" customHeight="1">
      <c r="A480" s="144" t="s">
        <v>631</v>
      </c>
      <c r="B480" s="145" t="s">
        <v>1275</v>
      </c>
      <c r="C480" s="146">
        <v>42513</v>
      </c>
      <c r="D480" s="144" t="s">
        <v>13</v>
      </c>
      <c r="E480" s="144">
        <v>852167</v>
      </c>
      <c r="F480" s="144"/>
      <c r="G480" s="160" t="s">
        <v>8470</v>
      </c>
      <c r="H480" s="147">
        <v>45.41</v>
      </c>
      <c r="I480" s="147">
        <v>0</v>
      </c>
      <c r="J480" s="147">
        <v>45.41</v>
      </c>
      <c r="K480" s="147">
        <v>311.51</v>
      </c>
      <c r="L480" s="147">
        <v>0</v>
      </c>
      <c r="M480" s="147">
        <v>311.51</v>
      </c>
      <c r="N480" s="148" t="s">
        <v>1324</v>
      </c>
    </row>
    <row r="481" spans="1:14" ht="60" customHeight="1">
      <c r="A481" s="144" t="s">
        <v>631</v>
      </c>
      <c r="B481" s="145" t="s">
        <v>1275</v>
      </c>
      <c r="C481" s="146">
        <v>42513</v>
      </c>
      <c r="D481" s="144" t="s">
        <v>20</v>
      </c>
      <c r="E481" s="144">
        <v>7667</v>
      </c>
      <c r="F481" s="144"/>
      <c r="G481" s="160" t="s">
        <v>8463</v>
      </c>
      <c r="H481" s="147">
        <v>2703755.48</v>
      </c>
      <c r="I481" s="147">
        <v>0</v>
      </c>
      <c r="J481" s="147">
        <v>2703755.48</v>
      </c>
      <c r="K481" s="147">
        <v>18547762.59</v>
      </c>
      <c r="L481" s="147">
        <v>0</v>
      </c>
      <c r="M481" s="147">
        <v>18547762.59</v>
      </c>
      <c r="N481" s="148" t="s">
        <v>1324</v>
      </c>
    </row>
    <row r="482" spans="1:14" ht="60" customHeight="1">
      <c r="A482" s="144" t="s">
        <v>631</v>
      </c>
      <c r="B482" s="145" t="s">
        <v>1275</v>
      </c>
      <c r="C482" s="146">
        <v>42513</v>
      </c>
      <c r="D482" s="144" t="s">
        <v>20</v>
      </c>
      <c r="E482" s="144">
        <v>7673</v>
      </c>
      <c r="F482" s="144"/>
      <c r="G482" s="160" t="s">
        <v>8464</v>
      </c>
      <c r="H482" s="147">
        <v>169093.57</v>
      </c>
      <c r="I482" s="147">
        <v>0</v>
      </c>
      <c r="J482" s="147">
        <v>169093.57</v>
      </c>
      <c r="K482" s="147">
        <v>1159981.8899999999</v>
      </c>
      <c r="L482" s="147">
        <v>0</v>
      </c>
      <c r="M482" s="147">
        <v>1159981.8899999999</v>
      </c>
      <c r="N482" s="148" t="s">
        <v>1324</v>
      </c>
    </row>
    <row r="483" spans="1:14" ht="60" customHeight="1">
      <c r="A483" s="144" t="s">
        <v>631</v>
      </c>
      <c r="B483" s="145" t="s">
        <v>1275</v>
      </c>
      <c r="C483" s="146">
        <v>42513</v>
      </c>
      <c r="D483" s="144" t="s">
        <v>20</v>
      </c>
      <c r="E483" s="144">
        <v>7677</v>
      </c>
      <c r="F483" s="144"/>
      <c r="G483" s="160" t="s">
        <v>8465</v>
      </c>
      <c r="H483" s="147">
        <v>1105545.49</v>
      </c>
      <c r="I483" s="147">
        <v>0</v>
      </c>
      <c r="J483" s="147">
        <v>1105545.49</v>
      </c>
      <c r="K483" s="147">
        <v>7584042.0599999996</v>
      </c>
      <c r="L483" s="147">
        <v>0</v>
      </c>
      <c r="M483" s="147">
        <v>7584042.0599999996</v>
      </c>
      <c r="N483" s="148" t="s">
        <v>1324</v>
      </c>
    </row>
    <row r="484" spans="1:14" ht="60" customHeight="1">
      <c r="A484" s="144" t="s">
        <v>631</v>
      </c>
      <c r="B484" s="145" t="s">
        <v>1275</v>
      </c>
      <c r="C484" s="146">
        <v>42513</v>
      </c>
      <c r="D484" s="144" t="s">
        <v>20</v>
      </c>
      <c r="E484" s="144">
        <v>7707</v>
      </c>
      <c r="F484" s="144"/>
      <c r="G484" s="160" t="s">
        <v>8466</v>
      </c>
      <c r="H484" s="147">
        <v>464790.62</v>
      </c>
      <c r="I484" s="147">
        <v>0</v>
      </c>
      <c r="J484" s="147">
        <v>464790.62</v>
      </c>
      <c r="K484" s="147">
        <v>3188463.65</v>
      </c>
      <c r="L484" s="147">
        <v>0</v>
      </c>
      <c r="M484" s="147">
        <v>3188463.65</v>
      </c>
      <c r="N484" s="148" t="s">
        <v>1324</v>
      </c>
    </row>
    <row r="485" spans="1:14" ht="60" customHeight="1">
      <c r="A485" s="144" t="s">
        <v>631</v>
      </c>
      <c r="B485" s="145" t="s">
        <v>1275</v>
      </c>
      <c r="C485" s="146">
        <v>42513</v>
      </c>
      <c r="D485" s="144" t="s">
        <v>20</v>
      </c>
      <c r="E485" s="144">
        <v>7708</v>
      </c>
      <c r="F485" s="144"/>
      <c r="G485" s="160" t="s">
        <v>8467</v>
      </c>
      <c r="H485" s="147">
        <v>20472.13</v>
      </c>
      <c r="I485" s="147">
        <v>0</v>
      </c>
      <c r="J485" s="147">
        <v>20472.13</v>
      </c>
      <c r="K485" s="147">
        <v>140438.81</v>
      </c>
      <c r="L485" s="147">
        <v>0</v>
      </c>
      <c r="M485" s="147">
        <v>140438.81</v>
      </c>
      <c r="N485" s="148" t="s">
        <v>1324</v>
      </c>
    </row>
    <row r="486" spans="1:14" ht="60" customHeight="1">
      <c r="A486" s="144" t="s">
        <v>631</v>
      </c>
      <c r="B486" s="145" t="s">
        <v>1275</v>
      </c>
      <c r="C486" s="146">
        <v>42513</v>
      </c>
      <c r="D486" s="144" t="s">
        <v>20</v>
      </c>
      <c r="E486" s="144">
        <v>7726</v>
      </c>
      <c r="F486" s="144"/>
      <c r="G486" s="160" t="s">
        <v>8468</v>
      </c>
      <c r="H486" s="147">
        <v>74633.960000000006</v>
      </c>
      <c r="I486" s="147">
        <v>0</v>
      </c>
      <c r="J486" s="147">
        <v>74633.960000000006</v>
      </c>
      <c r="K486" s="147">
        <v>511988.97</v>
      </c>
      <c r="L486" s="147">
        <v>0</v>
      </c>
      <c r="M486" s="147">
        <v>511988.97</v>
      </c>
      <c r="N486" s="148" t="s">
        <v>1324</v>
      </c>
    </row>
    <row r="487" spans="1:14" ht="60" customHeight="1">
      <c r="A487" s="144" t="s">
        <v>631</v>
      </c>
      <c r="B487" s="145" t="s">
        <v>1275</v>
      </c>
      <c r="C487" s="146">
        <v>42513</v>
      </c>
      <c r="D487" s="144" t="s">
        <v>20</v>
      </c>
      <c r="E487" s="144">
        <v>852162</v>
      </c>
      <c r="F487" s="144"/>
      <c r="G487" s="160" t="s">
        <v>8469</v>
      </c>
      <c r="H487" s="147">
        <v>144652.57</v>
      </c>
      <c r="I487" s="147">
        <v>0</v>
      </c>
      <c r="J487" s="147">
        <v>144652.57</v>
      </c>
      <c r="K487" s="147">
        <v>992316.63</v>
      </c>
      <c r="L487" s="147">
        <v>0</v>
      </c>
      <c r="M487" s="147">
        <v>992316.63</v>
      </c>
      <c r="N487" s="148" t="s">
        <v>1324</v>
      </c>
    </row>
    <row r="488" spans="1:14" ht="60" customHeight="1">
      <c r="A488" s="144" t="s">
        <v>631</v>
      </c>
      <c r="B488" s="145" t="s">
        <v>1275</v>
      </c>
      <c r="C488" s="146">
        <v>42514</v>
      </c>
      <c r="D488" s="144" t="s">
        <v>20</v>
      </c>
      <c r="E488" s="144">
        <v>7648</v>
      </c>
      <c r="F488" s="144"/>
      <c r="G488" s="160" t="s">
        <v>8471</v>
      </c>
      <c r="H488" s="147">
        <v>64310.46</v>
      </c>
      <c r="I488" s="147">
        <v>0</v>
      </c>
      <c r="J488" s="147">
        <v>64310.46</v>
      </c>
      <c r="K488" s="147">
        <v>441169.76</v>
      </c>
      <c r="L488" s="147">
        <v>0</v>
      </c>
      <c r="M488" s="147">
        <v>441169.76</v>
      </c>
      <c r="N488" s="148" t="s">
        <v>1324</v>
      </c>
    </row>
    <row r="489" spans="1:14" ht="60" customHeight="1">
      <c r="A489" s="144" t="s">
        <v>631</v>
      </c>
      <c r="B489" s="145" t="s">
        <v>1275</v>
      </c>
      <c r="C489" s="146">
        <v>42514</v>
      </c>
      <c r="D489" s="144" t="s">
        <v>20</v>
      </c>
      <c r="E489" s="144">
        <v>7672</v>
      </c>
      <c r="F489" s="144"/>
      <c r="G489" s="160" t="s">
        <v>8472</v>
      </c>
      <c r="H489" s="147">
        <v>133306.82999999999</v>
      </c>
      <c r="I489" s="147">
        <v>0</v>
      </c>
      <c r="J489" s="147">
        <v>133306.82999999999</v>
      </c>
      <c r="K489" s="147">
        <v>914484.85</v>
      </c>
      <c r="L489" s="147">
        <v>0</v>
      </c>
      <c r="M489" s="147">
        <v>914484.85</v>
      </c>
      <c r="N489" s="148" t="s">
        <v>1324</v>
      </c>
    </row>
    <row r="490" spans="1:14" ht="60" customHeight="1">
      <c r="A490" s="144" t="s">
        <v>631</v>
      </c>
      <c r="B490" s="145" t="s">
        <v>1275</v>
      </c>
      <c r="C490" s="146">
        <v>42514</v>
      </c>
      <c r="D490" s="144" t="s">
        <v>20</v>
      </c>
      <c r="E490" s="144">
        <v>7709</v>
      </c>
      <c r="F490" s="144"/>
      <c r="G490" s="160" t="s">
        <v>8473</v>
      </c>
      <c r="H490" s="147">
        <v>10576.68</v>
      </c>
      <c r="I490" s="147">
        <v>0</v>
      </c>
      <c r="J490" s="147">
        <v>10576.68</v>
      </c>
      <c r="K490" s="147">
        <v>72556.02</v>
      </c>
      <c r="L490" s="147">
        <v>0</v>
      </c>
      <c r="M490" s="147">
        <v>72556.02</v>
      </c>
      <c r="N490" s="148" t="s">
        <v>1324</v>
      </c>
    </row>
    <row r="491" spans="1:14" ht="60" customHeight="1">
      <c r="A491" s="144" t="s">
        <v>631</v>
      </c>
      <c r="B491" s="145" t="s">
        <v>1275</v>
      </c>
      <c r="C491" s="146">
        <v>42514</v>
      </c>
      <c r="D491" s="144" t="s">
        <v>20</v>
      </c>
      <c r="E491" s="144">
        <v>7710</v>
      </c>
      <c r="F491" s="144"/>
      <c r="G491" s="160" t="s">
        <v>8474</v>
      </c>
      <c r="H491" s="147">
        <v>17736.43</v>
      </c>
      <c r="I491" s="147">
        <v>0</v>
      </c>
      <c r="J491" s="147">
        <v>17736.43</v>
      </c>
      <c r="K491" s="147">
        <v>121671.91</v>
      </c>
      <c r="L491" s="147">
        <v>0</v>
      </c>
      <c r="M491" s="147">
        <v>121671.91</v>
      </c>
      <c r="N491" s="148" t="s">
        <v>1324</v>
      </c>
    </row>
    <row r="492" spans="1:14" ht="60" customHeight="1">
      <c r="A492" s="144" t="s">
        <v>631</v>
      </c>
      <c r="B492" s="145" t="s">
        <v>1275</v>
      </c>
      <c r="C492" s="146">
        <v>42514</v>
      </c>
      <c r="D492" s="144" t="s">
        <v>20</v>
      </c>
      <c r="E492" s="144">
        <v>7722</v>
      </c>
      <c r="F492" s="144"/>
      <c r="G492" s="160" t="s">
        <v>8475</v>
      </c>
      <c r="H492" s="147">
        <v>126616.66</v>
      </c>
      <c r="I492" s="147">
        <v>0</v>
      </c>
      <c r="J492" s="147">
        <v>126616.66</v>
      </c>
      <c r="K492" s="147">
        <v>868590.29</v>
      </c>
      <c r="L492" s="147">
        <v>0</v>
      </c>
      <c r="M492" s="147">
        <v>868590.29</v>
      </c>
      <c r="N492" s="148" t="s">
        <v>1324</v>
      </c>
    </row>
    <row r="493" spans="1:14" ht="60" customHeight="1">
      <c r="A493" s="144" t="s">
        <v>631</v>
      </c>
      <c r="B493" s="145" t="s">
        <v>1275</v>
      </c>
      <c r="C493" s="146">
        <v>42515</v>
      </c>
      <c r="D493" s="144" t="s">
        <v>20</v>
      </c>
      <c r="E493" s="144">
        <v>7570</v>
      </c>
      <c r="F493" s="144"/>
      <c r="G493" s="160" t="s">
        <v>8476</v>
      </c>
      <c r="H493" s="147">
        <v>644.24</v>
      </c>
      <c r="I493" s="147">
        <v>0</v>
      </c>
      <c r="J493" s="147">
        <v>644.24</v>
      </c>
      <c r="K493" s="147">
        <v>4419.49</v>
      </c>
      <c r="L493" s="147">
        <v>0</v>
      </c>
      <c r="M493" s="147">
        <v>4419.49</v>
      </c>
      <c r="N493" s="148" t="s">
        <v>1324</v>
      </c>
    </row>
    <row r="494" spans="1:14" ht="60" customHeight="1">
      <c r="A494" s="144" t="s">
        <v>631</v>
      </c>
      <c r="B494" s="145" t="s">
        <v>1275</v>
      </c>
      <c r="C494" s="146">
        <v>42515</v>
      </c>
      <c r="D494" s="144" t="s">
        <v>20</v>
      </c>
      <c r="E494" s="144">
        <v>7580</v>
      </c>
      <c r="F494" s="144"/>
      <c r="G494" s="160" t="s">
        <v>8477</v>
      </c>
      <c r="H494" s="147">
        <v>219214.16</v>
      </c>
      <c r="I494" s="147">
        <v>0</v>
      </c>
      <c r="J494" s="147">
        <v>219214.16</v>
      </c>
      <c r="K494" s="147">
        <v>1503809.14</v>
      </c>
      <c r="L494" s="147">
        <v>0</v>
      </c>
      <c r="M494" s="147">
        <v>1503809.14</v>
      </c>
      <c r="N494" s="148" t="s">
        <v>1324</v>
      </c>
    </row>
    <row r="495" spans="1:14" ht="60" customHeight="1">
      <c r="A495" s="144" t="s">
        <v>631</v>
      </c>
      <c r="B495" s="145" t="s">
        <v>1275</v>
      </c>
      <c r="C495" s="146">
        <v>42515</v>
      </c>
      <c r="D495" s="144" t="s">
        <v>20</v>
      </c>
      <c r="E495" s="144">
        <v>7712</v>
      </c>
      <c r="F495" s="144"/>
      <c r="G495" s="160" t="s">
        <v>8478</v>
      </c>
      <c r="H495" s="147">
        <v>492315.33</v>
      </c>
      <c r="I495" s="147">
        <v>0</v>
      </c>
      <c r="J495" s="147">
        <v>492315.33</v>
      </c>
      <c r="K495" s="147">
        <v>3377283.16</v>
      </c>
      <c r="L495" s="147">
        <v>0</v>
      </c>
      <c r="M495" s="147">
        <v>3377283.16</v>
      </c>
      <c r="N495" s="148" t="s">
        <v>1324</v>
      </c>
    </row>
    <row r="496" spans="1:14" ht="60" customHeight="1">
      <c r="A496" s="144" t="s">
        <v>631</v>
      </c>
      <c r="B496" s="145" t="s">
        <v>1275</v>
      </c>
      <c r="C496" s="146">
        <v>42515</v>
      </c>
      <c r="D496" s="144" t="s">
        <v>20</v>
      </c>
      <c r="E496" s="144">
        <v>7717</v>
      </c>
      <c r="F496" s="144"/>
      <c r="G496" s="160" t="s">
        <v>8479</v>
      </c>
      <c r="H496" s="147">
        <v>39497.9</v>
      </c>
      <c r="I496" s="147">
        <v>0</v>
      </c>
      <c r="J496" s="147">
        <v>39497.9</v>
      </c>
      <c r="K496" s="147">
        <v>270955.59000000003</v>
      </c>
      <c r="L496" s="147">
        <v>0</v>
      </c>
      <c r="M496" s="147">
        <v>270955.59000000003</v>
      </c>
      <c r="N496" s="148" t="s">
        <v>1324</v>
      </c>
    </row>
    <row r="497" spans="1:14" ht="60" customHeight="1">
      <c r="A497" s="144" t="s">
        <v>631</v>
      </c>
      <c r="B497" s="145" t="s">
        <v>1275</v>
      </c>
      <c r="C497" s="146">
        <v>42515</v>
      </c>
      <c r="D497" s="144" t="s">
        <v>20</v>
      </c>
      <c r="E497" s="144">
        <v>7920</v>
      </c>
      <c r="F497" s="144"/>
      <c r="G497" s="160" t="s">
        <v>8480</v>
      </c>
      <c r="H497" s="147">
        <v>377.27</v>
      </c>
      <c r="I497" s="147">
        <v>0</v>
      </c>
      <c r="J497" s="147">
        <v>377.27</v>
      </c>
      <c r="K497" s="147">
        <v>2588.0700000000002</v>
      </c>
      <c r="L497" s="147">
        <v>0</v>
      </c>
      <c r="M497" s="147">
        <v>2588.0700000000002</v>
      </c>
      <c r="N497" s="148" t="s">
        <v>1324</v>
      </c>
    </row>
    <row r="498" spans="1:14" ht="60" customHeight="1">
      <c r="A498" s="144" t="s">
        <v>631</v>
      </c>
      <c r="B498" s="145" t="s">
        <v>1275</v>
      </c>
      <c r="C498" s="146">
        <v>42515</v>
      </c>
      <c r="D498" s="144" t="s">
        <v>20</v>
      </c>
      <c r="E498" s="144">
        <v>194620</v>
      </c>
      <c r="F498" s="144"/>
      <c r="G498" s="160" t="s">
        <v>8481</v>
      </c>
      <c r="H498" s="147">
        <v>1784116.28</v>
      </c>
      <c r="I498" s="147">
        <v>0</v>
      </c>
      <c r="J498" s="147">
        <v>1784116.28</v>
      </c>
      <c r="K498" s="147">
        <v>12239037.68</v>
      </c>
      <c r="L498" s="147">
        <v>0</v>
      </c>
      <c r="M498" s="147">
        <v>12239037.68</v>
      </c>
      <c r="N498" s="148" t="s">
        <v>1324</v>
      </c>
    </row>
    <row r="499" spans="1:14" ht="60" customHeight="1">
      <c r="A499" s="144" t="s">
        <v>631</v>
      </c>
      <c r="B499" s="145" t="s">
        <v>1275</v>
      </c>
      <c r="C499" s="146">
        <v>42517</v>
      </c>
      <c r="D499" s="144" t="s">
        <v>20</v>
      </c>
      <c r="E499" s="144">
        <v>7571</v>
      </c>
      <c r="F499" s="144"/>
      <c r="G499" s="160" t="s">
        <v>8482</v>
      </c>
      <c r="H499" s="147">
        <v>26369.48</v>
      </c>
      <c r="I499" s="147">
        <v>0</v>
      </c>
      <c r="J499" s="147">
        <v>26369.48</v>
      </c>
      <c r="K499" s="147">
        <v>180894.63</v>
      </c>
      <c r="L499" s="147">
        <v>0</v>
      </c>
      <c r="M499" s="147">
        <v>180894.63</v>
      </c>
      <c r="N499" s="148" t="s">
        <v>1324</v>
      </c>
    </row>
    <row r="500" spans="1:14" ht="60" customHeight="1">
      <c r="A500" s="144" t="s">
        <v>631</v>
      </c>
      <c r="B500" s="145" t="s">
        <v>1275</v>
      </c>
      <c r="C500" s="146">
        <v>42517</v>
      </c>
      <c r="D500" s="144" t="s">
        <v>20</v>
      </c>
      <c r="E500" s="144">
        <v>7572</v>
      </c>
      <c r="F500" s="144"/>
      <c r="G500" s="160" t="s">
        <v>8483</v>
      </c>
      <c r="H500" s="147">
        <v>9328.69</v>
      </c>
      <c r="I500" s="147">
        <v>0</v>
      </c>
      <c r="J500" s="147">
        <v>9328.69</v>
      </c>
      <c r="K500" s="147">
        <v>63994.81</v>
      </c>
      <c r="L500" s="147">
        <v>0</v>
      </c>
      <c r="M500" s="147">
        <v>63994.81</v>
      </c>
      <c r="N500" s="148" t="s">
        <v>1324</v>
      </c>
    </row>
    <row r="501" spans="1:14" ht="60" customHeight="1">
      <c r="A501" s="144" t="s">
        <v>631</v>
      </c>
      <c r="B501" s="145" t="s">
        <v>1275</v>
      </c>
      <c r="C501" s="146">
        <v>42517</v>
      </c>
      <c r="D501" s="144" t="s">
        <v>20</v>
      </c>
      <c r="E501" s="144">
        <v>7581</v>
      </c>
      <c r="F501" s="144"/>
      <c r="G501" s="160" t="s">
        <v>8484</v>
      </c>
      <c r="H501" s="147">
        <v>766310.65</v>
      </c>
      <c r="I501" s="147">
        <v>0</v>
      </c>
      <c r="J501" s="147">
        <v>766310.65</v>
      </c>
      <c r="K501" s="147">
        <v>5256891.0599999996</v>
      </c>
      <c r="L501" s="147">
        <v>0</v>
      </c>
      <c r="M501" s="147">
        <v>5256891.0599999996</v>
      </c>
      <c r="N501" s="148" t="s">
        <v>1324</v>
      </c>
    </row>
    <row r="502" spans="1:14" ht="60" customHeight="1">
      <c r="A502" s="144" t="s">
        <v>631</v>
      </c>
      <c r="B502" s="145" t="s">
        <v>1275</v>
      </c>
      <c r="C502" s="146">
        <v>42517</v>
      </c>
      <c r="D502" s="144" t="s">
        <v>20</v>
      </c>
      <c r="E502" s="144">
        <v>7584</v>
      </c>
      <c r="F502" s="144"/>
      <c r="G502" s="160" t="s">
        <v>8485</v>
      </c>
      <c r="H502" s="147">
        <v>2227056.86</v>
      </c>
      <c r="I502" s="147">
        <v>0</v>
      </c>
      <c r="J502" s="147">
        <v>2227056.86</v>
      </c>
      <c r="K502" s="147">
        <v>15277610.060000001</v>
      </c>
      <c r="L502" s="147">
        <v>0</v>
      </c>
      <c r="M502" s="147">
        <v>15277610.060000001</v>
      </c>
      <c r="N502" s="148" t="s">
        <v>1324</v>
      </c>
    </row>
    <row r="503" spans="1:14" ht="60" customHeight="1">
      <c r="A503" s="144" t="s">
        <v>631</v>
      </c>
      <c r="B503" s="145" t="s">
        <v>1275</v>
      </c>
      <c r="C503" s="146">
        <v>42517</v>
      </c>
      <c r="D503" s="144" t="s">
        <v>20</v>
      </c>
      <c r="E503" s="144">
        <v>7629</v>
      </c>
      <c r="F503" s="144"/>
      <c r="G503" s="160" t="s">
        <v>8486</v>
      </c>
      <c r="H503" s="147">
        <v>591031.97</v>
      </c>
      <c r="I503" s="147">
        <v>0</v>
      </c>
      <c r="J503" s="147">
        <v>591031.97</v>
      </c>
      <c r="K503" s="147">
        <v>4054479.31</v>
      </c>
      <c r="L503" s="147">
        <v>0</v>
      </c>
      <c r="M503" s="147">
        <v>4054479.31</v>
      </c>
      <c r="N503" s="148" t="s">
        <v>1324</v>
      </c>
    </row>
    <row r="504" spans="1:14" ht="60" customHeight="1">
      <c r="A504" s="144" t="s">
        <v>631</v>
      </c>
      <c r="B504" s="145" t="s">
        <v>1275</v>
      </c>
      <c r="C504" s="146">
        <v>42517</v>
      </c>
      <c r="D504" s="144" t="s">
        <v>20</v>
      </c>
      <c r="E504" s="144">
        <v>7661</v>
      </c>
      <c r="F504" s="144"/>
      <c r="G504" s="160" t="s">
        <v>8487</v>
      </c>
      <c r="H504" s="147">
        <v>7462.95</v>
      </c>
      <c r="I504" s="147">
        <v>0</v>
      </c>
      <c r="J504" s="147">
        <v>7462.95</v>
      </c>
      <c r="K504" s="147">
        <v>51195.839999999997</v>
      </c>
      <c r="L504" s="147">
        <v>0</v>
      </c>
      <c r="M504" s="147">
        <v>51195.839999999997</v>
      </c>
      <c r="N504" s="148" t="s">
        <v>1324</v>
      </c>
    </row>
    <row r="505" spans="1:14" ht="60" customHeight="1">
      <c r="A505" s="144" t="s">
        <v>631</v>
      </c>
      <c r="B505" s="145" t="s">
        <v>1275</v>
      </c>
      <c r="C505" s="146">
        <v>42517</v>
      </c>
      <c r="D505" s="144" t="s">
        <v>20</v>
      </c>
      <c r="E505" s="144">
        <v>7735</v>
      </c>
      <c r="F505" s="144"/>
      <c r="G505" s="160" t="s">
        <v>8488</v>
      </c>
      <c r="H505" s="147">
        <v>581185.91</v>
      </c>
      <c r="I505" s="147">
        <v>0</v>
      </c>
      <c r="J505" s="147">
        <v>581185.91</v>
      </c>
      <c r="K505" s="147">
        <v>3986935.34</v>
      </c>
      <c r="L505" s="147">
        <v>0</v>
      </c>
      <c r="M505" s="147">
        <v>3986935.34</v>
      </c>
      <c r="N505" s="148" t="s">
        <v>1324</v>
      </c>
    </row>
    <row r="506" spans="1:14" ht="60" customHeight="1">
      <c r="A506" s="144" t="s">
        <v>631</v>
      </c>
      <c r="B506" s="145" t="s">
        <v>1275</v>
      </c>
      <c r="C506" s="146">
        <v>42517</v>
      </c>
      <c r="D506" s="144" t="s">
        <v>20</v>
      </c>
      <c r="E506" s="144">
        <v>7736</v>
      </c>
      <c r="F506" s="144"/>
      <c r="G506" s="160" t="s">
        <v>8489</v>
      </c>
      <c r="H506" s="147">
        <v>7440.15</v>
      </c>
      <c r="I506" s="147">
        <v>0</v>
      </c>
      <c r="J506" s="147">
        <v>7440.15</v>
      </c>
      <c r="K506" s="147">
        <v>51039.43</v>
      </c>
      <c r="L506" s="147">
        <v>0</v>
      </c>
      <c r="M506" s="147">
        <v>51039.43</v>
      </c>
      <c r="N506" s="148" t="s">
        <v>1324</v>
      </c>
    </row>
    <row r="507" spans="1:14" ht="60" customHeight="1">
      <c r="A507" s="144" t="s">
        <v>631</v>
      </c>
      <c r="B507" s="145" t="s">
        <v>1275</v>
      </c>
      <c r="C507" s="146">
        <v>42517</v>
      </c>
      <c r="D507" s="144" t="s">
        <v>20</v>
      </c>
      <c r="E507" s="144">
        <v>7737</v>
      </c>
      <c r="F507" s="144"/>
      <c r="G507" s="160" t="s">
        <v>8490</v>
      </c>
      <c r="H507" s="147">
        <v>1844.58</v>
      </c>
      <c r="I507" s="147">
        <v>0</v>
      </c>
      <c r="J507" s="147">
        <v>1844.58</v>
      </c>
      <c r="K507" s="147">
        <v>12653.82</v>
      </c>
      <c r="L507" s="147">
        <v>0</v>
      </c>
      <c r="M507" s="147">
        <v>12653.82</v>
      </c>
      <c r="N507" s="148" t="s">
        <v>1324</v>
      </c>
    </row>
    <row r="508" spans="1:14" ht="60" customHeight="1">
      <c r="A508" s="144" t="s">
        <v>631</v>
      </c>
      <c r="B508" s="145" t="s">
        <v>1275</v>
      </c>
      <c r="C508" s="146">
        <v>42517</v>
      </c>
      <c r="D508" s="144" t="s">
        <v>20</v>
      </c>
      <c r="E508" s="144">
        <v>7739</v>
      </c>
      <c r="F508" s="144"/>
      <c r="G508" s="160" t="s">
        <v>8491</v>
      </c>
      <c r="H508" s="147">
        <v>136909.01</v>
      </c>
      <c r="I508" s="147">
        <v>0</v>
      </c>
      <c r="J508" s="147">
        <v>136909.01</v>
      </c>
      <c r="K508" s="147">
        <v>939195.81</v>
      </c>
      <c r="L508" s="147">
        <v>0</v>
      </c>
      <c r="M508" s="147">
        <v>939195.81</v>
      </c>
      <c r="N508" s="148" t="s">
        <v>1324</v>
      </c>
    </row>
    <row r="509" spans="1:14" ht="69.95" customHeight="1">
      <c r="A509" s="144" t="s">
        <v>631</v>
      </c>
      <c r="B509" s="145" t="s">
        <v>1275</v>
      </c>
      <c r="C509" s="146">
        <v>42517</v>
      </c>
      <c r="D509" s="144" t="s">
        <v>20</v>
      </c>
      <c r="E509" s="144">
        <v>194668</v>
      </c>
      <c r="F509" s="144"/>
      <c r="G509" s="160" t="s">
        <v>8492</v>
      </c>
      <c r="H509" s="147">
        <v>86519.97</v>
      </c>
      <c r="I509" s="147">
        <v>0</v>
      </c>
      <c r="J509" s="147">
        <v>86519.97</v>
      </c>
      <c r="K509" s="147">
        <v>593526.99</v>
      </c>
      <c r="L509" s="147">
        <v>0</v>
      </c>
      <c r="M509" s="147">
        <v>593526.99</v>
      </c>
      <c r="N509" s="148" t="s">
        <v>1324</v>
      </c>
    </row>
    <row r="510" spans="1:14" ht="69.95" customHeight="1">
      <c r="A510" s="144" t="s">
        <v>631</v>
      </c>
      <c r="B510" s="145" t="s">
        <v>1275</v>
      </c>
      <c r="C510" s="146">
        <v>42521</v>
      </c>
      <c r="D510" s="144" t="s">
        <v>20</v>
      </c>
      <c r="E510" s="144">
        <v>7619</v>
      </c>
      <c r="F510" s="144"/>
      <c r="G510" s="160" t="s">
        <v>8494</v>
      </c>
      <c r="H510" s="147">
        <v>3572775.05</v>
      </c>
      <c r="I510" s="147">
        <v>0</v>
      </c>
      <c r="J510" s="147">
        <v>3572775.05</v>
      </c>
      <c r="K510" s="147">
        <v>24509236.84</v>
      </c>
      <c r="L510" s="147">
        <v>0</v>
      </c>
      <c r="M510" s="147">
        <v>24509236.84</v>
      </c>
      <c r="N510" s="148" t="s">
        <v>1324</v>
      </c>
    </row>
    <row r="511" spans="1:14" ht="69.95" customHeight="1">
      <c r="A511" s="144" t="s">
        <v>631</v>
      </c>
      <c r="B511" s="145" t="s">
        <v>1275</v>
      </c>
      <c r="C511" s="146">
        <v>42521</v>
      </c>
      <c r="D511" s="144" t="s">
        <v>20</v>
      </c>
      <c r="E511" s="144">
        <v>7650</v>
      </c>
      <c r="F511" s="144"/>
      <c r="G511" s="160" t="s">
        <v>8495</v>
      </c>
      <c r="H511" s="147">
        <v>129251.3</v>
      </c>
      <c r="I511" s="147">
        <v>0</v>
      </c>
      <c r="J511" s="147">
        <v>129251.3</v>
      </c>
      <c r="K511" s="147">
        <v>886663.92</v>
      </c>
      <c r="L511" s="147">
        <v>0</v>
      </c>
      <c r="M511" s="147">
        <v>886663.92</v>
      </c>
      <c r="N511" s="148" t="s">
        <v>1324</v>
      </c>
    </row>
    <row r="512" spans="1:14" ht="69.95" customHeight="1">
      <c r="A512" s="144" t="s">
        <v>631</v>
      </c>
      <c r="B512" s="145" t="s">
        <v>1275</v>
      </c>
      <c r="C512" s="146">
        <v>42522</v>
      </c>
      <c r="D512" s="144" t="s">
        <v>20</v>
      </c>
      <c r="E512" s="144">
        <v>7801</v>
      </c>
      <c r="F512" s="144"/>
      <c r="G512" s="160" t="s">
        <v>8685</v>
      </c>
      <c r="H512" s="147">
        <v>264425.93</v>
      </c>
      <c r="I512" s="147">
        <v>0</v>
      </c>
      <c r="J512" s="147">
        <v>264425.93</v>
      </c>
      <c r="K512" s="147">
        <v>1813961.88</v>
      </c>
      <c r="L512" s="147">
        <v>0</v>
      </c>
      <c r="M512" s="147">
        <v>1813961.88</v>
      </c>
      <c r="N512" s="148" t="s">
        <v>1324</v>
      </c>
    </row>
    <row r="513" spans="1:14" ht="69.95" customHeight="1">
      <c r="A513" s="144" t="s">
        <v>631</v>
      </c>
      <c r="B513" s="145" t="s">
        <v>1275</v>
      </c>
      <c r="C513" s="146">
        <v>42522</v>
      </c>
      <c r="D513" s="144" t="s">
        <v>20</v>
      </c>
      <c r="E513" s="144">
        <v>7666</v>
      </c>
      <c r="F513" s="144"/>
      <c r="G513" s="160" t="s">
        <v>8686</v>
      </c>
      <c r="H513" s="147">
        <v>459240.34</v>
      </c>
      <c r="I513" s="147">
        <v>0</v>
      </c>
      <c r="J513" s="147">
        <v>459240.34</v>
      </c>
      <c r="K513" s="147">
        <v>3150388.73</v>
      </c>
      <c r="L513" s="147">
        <v>0</v>
      </c>
      <c r="M513" s="147">
        <v>3150388.73</v>
      </c>
      <c r="N513" s="148" t="s">
        <v>1324</v>
      </c>
    </row>
    <row r="514" spans="1:14" ht="69.95" customHeight="1">
      <c r="A514" s="144" t="s">
        <v>631</v>
      </c>
      <c r="B514" s="145" t="s">
        <v>1275</v>
      </c>
      <c r="C514" s="146">
        <v>42522</v>
      </c>
      <c r="D514" s="144" t="s">
        <v>20</v>
      </c>
      <c r="E514" s="144">
        <v>7823</v>
      </c>
      <c r="F514" s="144"/>
      <c r="G514" s="160" t="s">
        <v>8687</v>
      </c>
      <c r="H514" s="147">
        <v>83391.27</v>
      </c>
      <c r="I514" s="147">
        <v>0</v>
      </c>
      <c r="J514" s="147">
        <v>83391.27</v>
      </c>
      <c r="K514" s="147">
        <v>572064.11</v>
      </c>
      <c r="L514" s="147">
        <v>0</v>
      </c>
      <c r="M514" s="147">
        <v>572064.11</v>
      </c>
      <c r="N514" s="148" t="s">
        <v>1324</v>
      </c>
    </row>
    <row r="515" spans="1:14" ht="69.95" customHeight="1">
      <c r="A515" s="144" t="s">
        <v>631</v>
      </c>
      <c r="B515" s="145" t="s">
        <v>1275</v>
      </c>
      <c r="C515" s="146">
        <v>42523</v>
      </c>
      <c r="D515" s="144" t="s">
        <v>20</v>
      </c>
      <c r="E515" s="144">
        <v>7765</v>
      </c>
      <c r="F515" s="144"/>
      <c r="G515" s="160" t="s">
        <v>8689</v>
      </c>
      <c r="H515" s="147">
        <v>7790.36</v>
      </c>
      <c r="I515" s="147">
        <v>0</v>
      </c>
      <c r="J515" s="147">
        <v>7790.36</v>
      </c>
      <c r="K515" s="147">
        <v>53441.87</v>
      </c>
      <c r="L515" s="147">
        <v>0</v>
      </c>
      <c r="M515" s="147">
        <v>53441.87</v>
      </c>
      <c r="N515" s="148" t="s">
        <v>1324</v>
      </c>
    </row>
    <row r="516" spans="1:14" ht="69.95" customHeight="1">
      <c r="A516" s="144" t="s">
        <v>631</v>
      </c>
      <c r="B516" s="145" t="s">
        <v>1275</v>
      </c>
      <c r="C516" s="146">
        <v>42523</v>
      </c>
      <c r="D516" s="144" t="s">
        <v>20</v>
      </c>
      <c r="E516" s="144">
        <v>7764</v>
      </c>
      <c r="F516" s="144"/>
      <c r="G516" s="160" t="s">
        <v>8690</v>
      </c>
      <c r="H516" s="147">
        <v>497948.03</v>
      </c>
      <c r="I516" s="147">
        <v>0</v>
      </c>
      <c r="J516" s="147">
        <v>497948.03</v>
      </c>
      <c r="K516" s="147">
        <v>3415923.49</v>
      </c>
      <c r="L516" s="147">
        <v>0</v>
      </c>
      <c r="M516" s="147">
        <v>3415923.49</v>
      </c>
      <c r="N516" s="148" t="s">
        <v>1324</v>
      </c>
    </row>
    <row r="517" spans="1:14" ht="69.95" customHeight="1">
      <c r="A517" s="144" t="s">
        <v>631</v>
      </c>
      <c r="B517" s="145" t="s">
        <v>1275</v>
      </c>
      <c r="C517" s="146">
        <v>42523</v>
      </c>
      <c r="D517" s="144" t="s">
        <v>20</v>
      </c>
      <c r="E517" s="144">
        <v>7740</v>
      </c>
      <c r="F517" s="144"/>
      <c r="G517" s="160" t="s">
        <v>8691</v>
      </c>
      <c r="H517" s="147">
        <v>323308.15999999997</v>
      </c>
      <c r="I517" s="147">
        <v>0</v>
      </c>
      <c r="J517" s="147">
        <v>323308.15999999997</v>
      </c>
      <c r="K517" s="147">
        <v>2217893.98</v>
      </c>
      <c r="L517" s="147">
        <v>0</v>
      </c>
      <c r="M517" s="147">
        <v>2217893.98</v>
      </c>
      <c r="N517" s="148" t="s">
        <v>1324</v>
      </c>
    </row>
    <row r="518" spans="1:14" ht="69.95" customHeight="1">
      <c r="A518" s="144" t="s">
        <v>631</v>
      </c>
      <c r="B518" s="145" t="s">
        <v>1275</v>
      </c>
      <c r="C518" s="146">
        <v>42524</v>
      </c>
      <c r="D518" s="144" t="s">
        <v>13</v>
      </c>
      <c r="E518" s="144">
        <v>853647</v>
      </c>
      <c r="F518" s="144"/>
      <c r="G518" s="160" t="s">
        <v>8692</v>
      </c>
      <c r="H518" s="147">
        <v>33.46</v>
      </c>
      <c r="I518" s="147">
        <v>0</v>
      </c>
      <c r="J518" s="147">
        <v>33.46</v>
      </c>
      <c r="K518" s="147">
        <v>229.54</v>
      </c>
      <c r="L518" s="147">
        <v>0</v>
      </c>
      <c r="M518" s="147">
        <v>229.54</v>
      </c>
      <c r="N518" s="148" t="s">
        <v>1324</v>
      </c>
    </row>
    <row r="519" spans="1:14" ht="69.95" customHeight="1">
      <c r="A519" s="144" t="s">
        <v>631</v>
      </c>
      <c r="B519" s="145" t="s">
        <v>1275</v>
      </c>
      <c r="C519" s="146">
        <v>42527</v>
      </c>
      <c r="D519" s="144" t="s">
        <v>13</v>
      </c>
      <c r="E519" s="144">
        <v>853736</v>
      </c>
      <c r="F519" s="144"/>
      <c r="G519" s="160" t="s">
        <v>8698</v>
      </c>
      <c r="H519" s="147">
        <v>46.87</v>
      </c>
      <c r="I519" s="147">
        <v>0</v>
      </c>
      <c r="J519" s="147">
        <v>46.87</v>
      </c>
      <c r="K519" s="147">
        <v>321.52999999999997</v>
      </c>
      <c r="L519" s="147">
        <v>0</v>
      </c>
      <c r="M519" s="147">
        <v>321.52999999999997</v>
      </c>
      <c r="N519" s="148" t="s">
        <v>1324</v>
      </c>
    </row>
    <row r="520" spans="1:14" ht="69.95" customHeight="1">
      <c r="A520" s="144" t="s">
        <v>631</v>
      </c>
      <c r="B520" s="145" t="s">
        <v>1275</v>
      </c>
      <c r="C520" s="146">
        <v>42527</v>
      </c>
      <c r="D520" s="144" t="s">
        <v>20</v>
      </c>
      <c r="E520" s="144">
        <v>7751</v>
      </c>
      <c r="F520" s="144"/>
      <c r="G520" s="160" t="s">
        <v>8693</v>
      </c>
      <c r="H520" s="147">
        <v>31007.53</v>
      </c>
      <c r="I520" s="147">
        <v>0</v>
      </c>
      <c r="J520" s="147">
        <v>31007.53</v>
      </c>
      <c r="K520" s="147">
        <v>212711.66</v>
      </c>
      <c r="L520" s="147">
        <v>0</v>
      </c>
      <c r="M520" s="147">
        <v>212711.66</v>
      </c>
      <c r="N520" s="148" t="s">
        <v>1324</v>
      </c>
    </row>
    <row r="521" spans="1:14" ht="69.95" customHeight="1">
      <c r="A521" s="144" t="s">
        <v>631</v>
      </c>
      <c r="B521" s="145" t="s">
        <v>1275</v>
      </c>
      <c r="C521" s="146">
        <v>42527</v>
      </c>
      <c r="D521" s="144" t="s">
        <v>20</v>
      </c>
      <c r="E521" s="144">
        <v>7859</v>
      </c>
      <c r="F521" s="144"/>
      <c r="G521" s="160" t="s">
        <v>8697</v>
      </c>
      <c r="H521" s="147">
        <v>244424.17</v>
      </c>
      <c r="I521" s="147">
        <v>0</v>
      </c>
      <c r="J521" s="147">
        <v>244424.17</v>
      </c>
      <c r="K521" s="147">
        <v>1676749.81</v>
      </c>
      <c r="L521" s="147">
        <v>0</v>
      </c>
      <c r="M521" s="147">
        <v>1676749.81</v>
      </c>
      <c r="N521" s="148" t="s">
        <v>1324</v>
      </c>
    </row>
    <row r="522" spans="1:14" ht="69.95" customHeight="1">
      <c r="A522" s="144" t="s">
        <v>631</v>
      </c>
      <c r="B522" s="145" t="s">
        <v>1275</v>
      </c>
      <c r="C522" s="146">
        <v>42528</v>
      </c>
      <c r="D522" s="144" t="s">
        <v>20</v>
      </c>
      <c r="E522" s="144">
        <v>7754</v>
      </c>
      <c r="F522" s="144"/>
      <c r="G522" s="160" t="s">
        <v>8699</v>
      </c>
      <c r="H522" s="147">
        <v>116974.47</v>
      </c>
      <c r="I522" s="147">
        <v>0</v>
      </c>
      <c r="J522" s="147">
        <v>116974.47</v>
      </c>
      <c r="K522" s="147">
        <v>802444.86</v>
      </c>
      <c r="L522" s="147">
        <v>0</v>
      </c>
      <c r="M522" s="147">
        <v>802444.86</v>
      </c>
      <c r="N522" s="148" t="s">
        <v>1324</v>
      </c>
    </row>
    <row r="523" spans="1:14" ht="69.95" customHeight="1">
      <c r="A523" s="144" t="s">
        <v>631</v>
      </c>
      <c r="B523" s="145" t="s">
        <v>1275</v>
      </c>
      <c r="C523" s="146">
        <v>42528</v>
      </c>
      <c r="D523" s="144" t="s">
        <v>20</v>
      </c>
      <c r="E523" s="144">
        <v>7741</v>
      </c>
      <c r="F523" s="144"/>
      <c r="G523" s="160" t="s">
        <v>8700</v>
      </c>
      <c r="H523" s="147">
        <v>400056.15</v>
      </c>
      <c r="I523" s="147">
        <v>0</v>
      </c>
      <c r="J523" s="147">
        <v>400056.15</v>
      </c>
      <c r="K523" s="147">
        <v>2744385.19</v>
      </c>
      <c r="L523" s="147">
        <v>0</v>
      </c>
      <c r="M523" s="147">
        <v>2744385.19</v>
      </c>
      <c r="N523" s="148" t="s">
        <v>1324</v>
      </c>
    </row>
    <row r="524" spans="1:14" ht="69.95" customHeight="1">
      <c r="A524" s="144" t="s">
        <v>631</v>
      </c>
      <c r="B524" s="145" t="s">
        <v>1275</v>
      </c>
      <c r="C524" s="146">
        <v>42528</v>
      </c>
      <c r="D524" s="144" t="s">
        <v>20</v>
      </c>
      <c r="E524" s="144">
        <v>7936</v>
      </c>
      <c r="F524" s="144"/>
      <c r="G524" s="160" t="s">
        <v>8701</v>
      </c>
      <c r="H524" s="147">
        <v>14369878.609999999</v>
      </c>
      <c r="I524" s="147">
        <v>0</v>
      </c>
      <c r="J524" s="147">
        <v>14369878.609999999</v>
      </c>
      <c r="K524" s="147">
        <v>98577367.260000005</v>
      </c>
      <c r="L524" s="147">
        <v>0</v>
      </c>
      <c r="M524" s="147">
        <v>98577367.260000005</v>
      </c>
      <c r="N524" s="148" t="s">
        <v>1324</v>
      </c>
    </row>
    <row r="525" spans="1:14" ht="69.95" customHeight="1">
      <c r="A525" s="144" t="s">
        <v>631</v>
      </c>
      <c r="B525" s="145" t="s">
        <v>1275</v>
      </c>
      <c r="C525" s="146">
        <v>42530</v>
      </c>
      <c r="D525" s="144" t="s">
        <v>13</v>
      </c>
      <c r="E525" s="144">
        <v>854044</v>
      </c>
      <c r="F525" s="144"/>
      <c r="G525" s="160" t="s">
        <v>8704</v>
      </c>
      <c r="H525" s="147">
        <v>46.71</v>
      </c>
      <c r="I525" s="147">
        <v>0</v>
      </c>
      <c r="J525" s="147">
        <v>46.71</v>
      </c>
      <c r="K525" s="147">
        <v>320.43</v>
      </c>
      <c r="L525" s="147">
        <v>0</v>
      </c>
      <c r="M525" s="147">
        <v>320.43</v>
      </c>
      <c r="N525" s="148" t="s">
        <v>1324</v>
      </c>
    </row>
    <row r="526" spans="1:14" ht="69.95" customHeight="1">
      <c r="A526" s="144" t="s">
        <v>631</v>
      </c>
      <c r="B526" s="145" t="s">
        <v>1275</v>
      </c>
      <c r="C526" s="146">
        <v>42530</v>
      </c>
      <c r="D526" s="144" t="s">
        <v>20</v>
      </c>
      <c r="E526" s="144">
        <v>7752</v>
      </c>
      <c r="F526" s="144"/>
      <c r="G526" s="160" t="s">
        <v>8702</v>
      </c>
      <c r="H526" s="147">
        <v>89308.27</v>
      </c>
      <c r="I526" s="147">
        <v>0</v>
      </c>
      <c r="J526" s="147">
        <v>89308.27</v>
      </c>
      <c r="K526" s="147">
        <v>612654.73</v>
      </c>
      <c r="L526" s="147">
        <v>0</v>
      </c>
      <c r="M526" s="147">
        <v>612654.73</v>
      </c>
      <c r="N526" s="148" t="s">
        <v>1324</v>
      </c>
    </row>
    <row r="527" spans="1:14" ht="69.95" customHeight="1">
      <c r="A527" s="144" t="s">
        <v>631</v>
      </c>
      <c r="B527" s="145" t="s">
        <v>1275</v>
      </c>
      <c r="C527" s="146">
        <v>42530</v>
      </c>
      <c r="D527" s="144" t="s">
        <v>20</v>
      </c>
      <c r="E527" s="144">
        <v>7811</v>
      </c>
      <c r="F527" s="144"/>
      <c r="G527" s="160" t="s">
        <v>8703</v>
      </c>
      <c r="H527" s="147">
        <v>2518828.13</v>
      </c>
      <c r="I527" s="147">
        <v>0</v>
      </c>
      <c r="J527" s="147">
        <v>2518828.13</v>
      </c>
      <c r="K527" s="147">
        <v>17279160.969999999</v>
      </c>
      <c r="L527" s="147">
        <v>0</v>
      </c>
      <c r="M527" s="147">
        <v>17279160.969999999</v>
      </c>
      <c r="N527" s="148" t="s">
        <v>1324</v>
      </c>
    </row>
    <row r="528" spans="1:14" ht="69.95" customHeight="1">
      <c r="A528" s="144" t="s">
        <v>631</v>
      </c>
      <c r="B528" s="145" t="s">
        <v>1275</v>
      </c>
      <c r="C528" s="146">
        <v>42530</v>
      </c>
      <c r="D528" s="144" t="s">
        <v>20</v>
      </c>
      <c r="E528" s="144">
        <v>7870</v>
      </c>
      <c r="F528" s="144"/>
      <c r="G528" s="160" t="s">
        <v>8705</v>
      </c>
      <c r="H528" s="147">
        <v>81616.5</v>
      </c>
      <c r="I528" s="147">
        <v>0</v>
      </c>
      <c r="J528" s="147">
        <v>81616.5</v>
      </c>
      <c r="K528" s="147">
        <v>559889.18999999994</v>
      </c>
      <c r="L528" s="147">
        <v>0</v>
      </c>
      <c r="M528" s="147">
        <v>559889.18999999994</v>
      </c>
      <c r="N528" s="148" t="s">
        <v>1324</v>
      </c>
    </row>
    <row r="529" spans="1:14" ht="69.95" customHeight="1">
      <c r="A529" s="144" t="s">
        <v>631</v>
      </c>
      <c r="B529" s="145" t="s">
        <v>1275</v>
      </c>
      <c r="C529" s="146">
        <v>42530</v>
      </c>
      <c r="D529" s="144" t="s">
        <v>20</v>
      </c>
      <c r="E529" s="144">
        <v>7835</v>
      </c>
      <c r="F529" s="144"/>
      <c r="G529" s="160" t="s">
        <v>8706</v>
      </c>
      <c r="H529" s="147">
        <v>163087.5</v>
      </c>
      <c r="I529" s="147">
        <v>0</v>
      </c>
      <c r="J529" s="147">
        <v>163087.5</v>
      </c>
      <c r="K529" s="147">
        <v>1118780.25</v>
      </c>
      <c r="L529" s="147">
        <v>0</v>
      </c>
      <c r="M529" s="147">
        <v>1118780.25</v>
      </c>
      <c r="N529" s="148" t="s">
        <v>1324</v>
      </c>
    </row>
    <row r="530" spans="1:14" ht="69.95" customHeight="1">
      <c r="A530" s="144" t="s">
        <v>631</v>
      </c>
      <c r="B530" s="145" t="s">
        <v>1275</v>
      </c>
      <c r="C530" s="146">
        <v>42535</v>
      </c>
      <c r="D530" s="144" t="s">
        <v>20</v>
      </c>
      <c r="E530" s="144">
        <v>202762</v>
      </c>
      <c r="F530" s="144"/>
      <c r="G530" s="160" t="s">
        <v>8709</v>
      </c>
      <c r="H530" s="147">
        <v>3858463.87</v>
      </c>
      <c r="I530" s="147">
        <v>0</v>
      </c>
      <c r="J530" s="147">
        <v>3858463.87</v>
      </c>
      <c r="K530" s="147">
        <v>26469062.149999999</v>
      </c>
      <c r="L530" s="147">
        <v>0</v>
      </c>
      <c r="M530" s="147">
        <v>26469062.149999999</v>
      </c>
      <c r="N530" s="148" t="s">
        <v>1324</v>
      </c>
    </row>
    <row r="531" spans="1:14" ht="69.95" customHeight="1">
      <c r="A531" s="144" t="s">
        <v>631</v>
      </c>
      <c r="B531" s="145" t="s">
        <v>1275</v>
      </c>
      <c r="C531" s="146">
        <v>42535</v>
      </c>
      <c r="D531" s="144" t="s">
        <v>20</v>
      </c>
      <c r="E531" s="144">
        <v>202763</v>
      </c>
      <c r="F531" s="144"/>
      <c r="G531" s="160" t="s">
        <v>8710</v>
      </c>
      <c r="H531" s="147">
        <v>1203144.56</v>
      </c>
      <c r="I531" s="147">
        <v>0</v>
      </c>
      <c r="J531" s="147">
        <v>1203144.56</v>
      </c>
      <c r="K531" s="147">
        <v>8253571.6799999997</v>
      </c>
      <c r="L531" s="147">
        <v>0</v>
      </c>
      <c r="M531" s="147">
        <v>8253571.6799999997</v>
      </c>
      <c r="N531" s="148" t="s">
        <v>1324</v>
      </c>
    </row>
    <row r="532" spans="1:14" ht="69.95" customHeight="1">
      <c r="A532" s="144" t="s">
        <v>631</v>
      </c>
      <c r="B532" s="145" t="s">
        <v>1275</v>
      </c>
      <c r="C532" s="146">
        <v>42535</v>
      </c>
      <c r="D532" s="144" t="s">
        <v>20</v>
      </c>
      <c r="E532" s="144">
        <v>202764</v>
      </c>
      <c r="F532" s="144"/>
      <c r="G532" s="160" t="s">
        <v>8711</v>
      </c>
      <c r="H532" s="147">
        <v>1033230.11</v>
      </c>
      <c r="I532" s="147">
        <v>0</v>
      </c>
      <c r="J532" s="147">
        <v>1033230.11</v>
      </c>
      <c r="K532" s="147">
        <v>7087958.5499999998</v>
      </c>
      <c r="L532" s="147">
        <v>0</v>
      </c>
      <c r="M532" s="147">
        <v>7087958.5499999998</v>
      </c>
      <c r="N532" s="148" t="s">
        <v>1324</v>
      </c>
    </row>
    <row r="533" spans="1:14" ht="69.95" customHeight="1">
      <c r="A533" s="144" t="s">
        <v>631</v>
      </c>
      <c r="B533" s="145" t="s">
        <v>1275</v>
      </c>
      <c r="C533" s="146">
        <v>42535</v>
      </c>
      <c r="D533" s="144" t="s">
        <v>20</v>
      </c>
      <c r="E533" s="144">
        <v>202765</v>
      </c>
      <c r="F533" s="144"/>
      <c r="G533" s="160" t="s">
        <v>8712</v>
      </c>
      <c r="H533" s="147">
        <v>19380.22</v>
      </c>
      <c r="I533" s="147">
        <v>0</v>
      </c>
      <c r="J533" s="147">
        <v>19380.22</v>
      </c>
      <c r="K533" s="147">
        <v>132948.31</v>
      </c>
      <c r="L533" s="147">
        <v>0</v>
      </c>
      <c r="M533" s="147">
        <v>132948.31</v>
      </c>
      <c r="N533" s="148" t="s">
        <v>1324</v>
      </c>
    </row>
    <row r="534" spans="1:14" ht="69.95" customHeight="1">
      <c r="A534" s="144" t="s">
        <v>631</v>
      </c>
      <c r="B534" s="145" t="s">
        <v>1275</v>
      </c>
      <c r="C534" s="146">
        <v>42536</v>
      </c>
      <c r="D534" s="144" t="s">
        <v>13</v>
      </c>
      <c r="E534" s="144">
        <v>854758</v>
      </c>
      <c r="F534" s="144"/>
      <c r="G534" s="160" t="s">
        <v>8736</v>
      </c>
      <c r="H534" s="147">
        <v>7.22</v>
      </c>
      <c r="I534" s="147">
        <v>0</v>
      </c>
      <c r="J534" s="147">
        <v>7.22</v>
      </c>
      <c r="K534" s="147">
        <v>49.53</v>
      </c>
      <c r="L534" s="147">
        <v>0</v>
      </c>
      <c r="M534" s="147">
        <v>49.53</v>
      </c>
      <c r="N534" s="148" t="s">
        <v>1324</v>
      </c>
    </row>
    <row r="535" spans="1:14" ht="69.95" customHeight="1">
      <c r="A535" s="144" t="s">
        <v>631</v>
      </c>
      <c r="B535" s="145" t="s">
        <v>1275</v>
      </c>
      <c r="C535" s="146">
        <v>42536</v>
      </c>
      <c r="D535" s="144" t="s">
        <v>13</v>
      </c>
      <c r="E535" s="144">
        <v>854761</v>
      </c>
      <c r="F535" s="144"/>
      <c r="G535" s="160" t="s">
        <v>8737</v>
      </c>
      <c r="H535" s="147">
        <v>47.09</v>
      </c>
      <c r="I535" s="147">
        <v>0</v>
      </c>
      <c r="J535" s="147">
        <v>47.09</v>
      </c>
      <c r="K535" s="147">
        <v>323.04000000000002</v>
      </c>
      <c r="L535" s="147">
        <v>0</v>
      </c>
      <c r="M535" s="147">
        <v>323.04000000000002</v>
      </c>
      <c r="N535" s="148" t="s">
        <v>1324</v>
      </c>
    </row>
    <row r="536" spans="1:14" ht="69.95" customHeight="1">
      <c r="A536" s="144" t="s">
        <v>631</v>
      </c>
      <c r="B536" s="145" t="s">
        <v>1275</v>
      </c>
      <c r="C536" s="146">
        <v>42536</v>
      </c>
      <c r="D536" s="144" t="s">
        <v>20</v>
      </c>
      <c r="E536" s="144">
        <v>7836</v>
      </c>
      <c r="F536" s="144"/>
      <c r="G536" s="160" t="s">
        <v>8713</v>
      </c>
      <c r="H536" s="147">
        <v>162914.14000000001</v>
      </c>
      <c r="I536" s="147">
        <v>0</v>
      </c>
      <c r="J536" s="147">
        <v>162914.14000000001</v>
      </c>
      <c r="K536" s="147">
        <v>1117591</v>
      </c>
      <c r="L536" s="147">
        <v>0</v>
      </c>
      <c r="M536" s="147">
        <v>1117591</v>
      </c>
      <c r="N536" s="148" t="s">
        <v>1324</v>
      </c>
    </row>
    <row r="537" spans="1:14" ht="69.95" customHeight="1">
      <c r="A537" s="144" t="s">
        <v>631</v>
      </c>
      <c r="B537" s="145" t="s">
        <v>1275</v>
      </c>
      <c r="C537" s="146">
        <v>42536</v>
      </c>
      <c r="D537" s="144" t="s">
        <v>20</v>
      </c>
      <c r="E537" s="144">
        <v>7837</v>
      </c>
      <c r="F537" s="144"/>
      <c r="G537" s="160" t="s">
        <v>8714</v>
      </c>
      <c r="H537" s="147">
        <v>4242.7299999999996</v>
      </c>
      <c r="I537" s="147">
        <v>0</v>
      </c>
      <c r="J537" s="147">
        <v>4242.7299999999996</v>
      </c>
      <c r="K537" s="147">
        <v>29105.13</v>
      </c>
      <c r="L537" s="147">
        <v>0</v>
      </c>
      <c r="M537" s="147">
        <v>29105.13</v>
      </c>
      <c r="N537" s="148" t="s">
        <v>1324</v>
      </c>
    </row>
    <row r="538" spans="1:14" ht="69.95" customHeight="1">
      <c r="A538" s="144" t="s">
        <v>631</v>
      </c>
      <c r="B538" s="145" t="s">
        <v>1275</v>
      </c>
      <c r="C538" s="146">
        <v>42536</v>
      </c>
      <c r="D538" s="144" t="s">
        <v>20</v>
      </c>
      <c r="E538" s="144">
        <v>7825</v>
      </c>
      <c r="F538" s="144"/>
      <c r="G538" s="160" t="s">
        <v>8715</v>
      </c>
      <c r="H538" s="147">
        <v>10130.34</v>
      </c>
      <c r="I538" s="147">
        <v>0</v>
      </c>
      <c r="J538" s="147">
        <v>10130.34</v>
      </c>
      <c r="K538" s="147">
        <v>69494.13</v>
      </c>
      <c r="L538" s="147">
        <v>0</v>
      </c>
      <c r="M538" s="147">
        <v>69494.13</v>
      </c>
      <c r="N538" s="148" t="s">
        <v>1324</v>
      </c>
    </row>
    <row r="539" spans="1:14" ht="69.95" customHeight="1">
      <c r="A539" s="144" t="s">
        <v>631</v>
      </c>
      <c r="B539" s="145" t="s">
        <v>1275</v>
      </c>
      <c r="C539" s="146">
        <v>42536</v>
      </c>
      <c r="D539" s="144" t="s">
        <v>20</v>
      </c>
      <c r="E539" s="144">
        <v>7826</v>
      </c>
      <c r="F539" s="144"/>
      <c r="G539" s="160" t="s">
        <v>8716</v>
      </c>
      <c r="H539" s="147">
        <v>19255.71</v>
      </c>
      <c r="I539" s="147">
        <v>0</v>
      </c>
      <c r="J539" s="147">
        <v>19255.71</v>
      </c>
      <c r="K539" s="147">
        <v>132094.17000000001</v>
      </c>
      <c r="L539" s="147">
        <v>0</v>
      </c>
      <c r="M539" s="147">
        <v>132094.17000000001</v>
      </c>
      <c r="N539" s="148" t="s">
        <v>1324</v>
      </c>
    </row>
    <row r="540" spans="1:14" ht="69.95" customHeight="1">
      <c r="A540" s="144" t="s">
        <v>631</v>
      </c>
      <c r="B540" s="145" t="s">
        <v>1275</v>
      </c>
      <c r="C540" s="146">
        <v>42536</v>
      </c>
      <c r="D540" s="144" t="s">
        <v>20</v>
      </c>
      <c r="E540" s="144">
        <v>7830</v>
      </c>
      <c r="F540" s="144"/>
      <c r="G540" s="160" t="s">
        <v>8717</v>
      </c>
      <c r="H540" s="147">
        <v>29543.98</v>
      </c>
      <c r="I540" s="147">
        <v>0</v>
      </c>
      <c r="J540" s="147">
        <v>29543.98</v>
      </c>
      <c r="K540" s="147">
        <v>202671.7</v>
      </c>
      <c r="L540" s="147">
        <v>0</v>
      </c>
      <c r="M540" s="147">
        <v>202671.7</v>
      </c>
      <c r="N540" s="148" t="s">
        <v>1324</v>
      </c>
    </row>
    <row r="541" spans="1:14" ht="69.95" customHeight="1">
      <c r="A541" s="144" t="s">
        <v>631</v>
      </c>
      <c r="B541" s="145" t="s">
        <v>1275</v>
      </c>
      <c r="C541" s="146">
        <v>42536</v>
      </c>
      <c r="D541" s="144" t="s">
        <v>20</v>
      </c>
      <c r="E541" s="144">
        <v>7829</v>
      </c>
      <c r="F541" s="144"/>
      <c r="G541" s="160" t="s">
        <v>8718</v>
      </c>
      <c r="H541" s="147">
        <v>418161.48</v>
      </c>
      <c r="I541" s="147">
        <v>0</v>
      </c>
      <c r="J541" s="147">
        <v>418161.48</v>
      </c>
      <c r="K541" s="147">
        <v>2868587.75</v>
      </c>
      <c r="L541" s="147">
        <v>0</v>
      </c>
      <c r="M541" s="147">
        <v>2868587.75</v>
      </c>
      <c r="N541" s="148" t="s">
        <v>1324</v>
      </c>
    </row>
    <row r="542" spans="1:14" ht="69.95" customHeight="1">
      <c r="A542" s="144" t="s">
        <v>631</v>
      </c>
      <c r="B542" s="145" t="s">
        <v>1275</v>
      </c>
      <c r="C542" s="146">
        <v>42536</v>
      </c>
      <c r="D542" s="144" t="s">
        <v>20</v>
      </c>
      <c r="E542" s="144">
        <v>7816</v>
      </c>
      <c r="F542" s="144"/>
      <c r="G542" s="160" t="s">
        <v>8719</v>
      </c>
      <c r="H542" s="147">
        <v>269878.95</v>
      </c>
      <c r="I542" s="147">
        <v>0</v>
      </c>
      <c r="J542" s="147">
        <v>269878.95</v>
      </c>
      <c r="K542" s="147">
        <v>1851369.6</v>
      </c>
      <c r="L542" s="147">
        <v>0</v>
      </c>
      <c r="M542" s="147">
        <v>1851369.6</v>
      </c>
      <c r="N542" s="148" t="s">
        <v>1324</v>
      </c>
    </row>
    <row r="543" spans="1:14" ht="69.95" customHeight="1">
      <c r="A543" s="144" t="s">
        <v>631</v>
      </c>
      <c r="B543" s="145" t="s">
        <v>1275</v>
      </c>
      <c r="C543" s="146">
        <v>42536</v>
      </c>
      <c r="D543" s="144" t="s">
        <v>20</v>
      </c>
      <c r="E543" s="144">
        <v>7828</v>
      </c>
      <c r="F543" s="144"/>
      <c r="G543" s="160" t="s">
        <v>8720</v>
      </c>
      <c r="H543" s="147">
        <v>94587.14</v>
      </c>
      <c r="I543" s="147">
        <v>0</v>
      </c>
      <c r="J543" s="147">
        <v>94587.14</v>
      </c>
      <c r="K543" s="147">
        <v>648867.78</v>
      </c>
      <c r="L543" s="147">
        <v>0</v>
      </c>
      <c r="M543" s="147">
        <v>648867.78</v>
      </c>
      <c r="N543" s="148" t="s">
        <v>1324</v>
      </c>
    </row>
    <row r="544" spans="1:14" ht="69.95" customHeight="1">
      <c r="A544" s="144" t="s">
        <v>631</v>
      </c>
      <c r="B544" s="145" t="s">
        <v>1275</v>
      </c>
      <c r="C544" s="146">
        <v>42536</v>
      </c>
      <c r="D544" s="144" t="s">
        <v>20</v>
      </c>
      <c r="E544" s="144">
        <v>7943</v>
      </c>
      <c r="F544" s="144"/>
      <c r="G544" s="160" t="s">
        <v>8721</v>
      </c>
      <c r="H544" s="147">
        <v>471363.53</v>
      </c>
      <c r="I544" s="147">
        <v>0</v>
      </c>
      <c r="J544" s="147">
        <v>471363.53</v>
      </c>
      <c r="K544" s="147">
        <v>3233553.82</v>
      </c>
      <c r="L544" s="147">
        <v>0</v>
      </c>
      <c r="M544" s="147">
        <v>3233553.82</v>
      </c>
      <c r="N544" s="148" t="s">
        <v>1324</v>
      </c>
    </row>
    <row r="545" spans="1:14" ht="69.95" customHeight="1">
      <c r="A545" s="144" t="s">
        <v>631</v>
      </c>
      <c r="B545" s="145" t="s">
        <v>1275</v>
      </c>
      <c r="C545" s="146">
        <v>42536</v>
      </c>
      <c r="D545" s="144" t="s">
        <v>20</v>
      </c>
      <c r="E545" s="144">
        <v>7753</v>
      </c>
      <c r="F545" s="144"/>
      <c r="G545" s="160" t="s">
        <v>8722</v>
      </c>
      <c r="H545" s="147">
        <v>344973.78</v>
      </c>
      <c r="I545" s="147">
        <v>0</v>
      </c>
      <c r="J545" s="147">
        <v>344973.78</v>
      </c>
      <c r="K545" s="147">
        <v>2366520.13</v>
      </c>
      <c r="L545" s="147">
        <v>0</v>
      </c>
      <c r="M545" s="147">
        <v>2366520.13</v>
      </c>
      <c r="N545" s="148" t="s">
        <v>1324</v>
      </c>
    </row>
    <row r="546" spans="1:14" ht="69.95" customHeight="1">
      <c r="A546" s="144" t="s">
        <v>631</v>
      </c>
      <c r="B546" s="145" t="s">
        <v>1275</v>
      </c>
      <c r="C546" s="146">
        <v>42536</v>
      </c>
      <c r="D546" s="144" t="s">
        <v>20</v>
      </c>
      <c r="E546" s="144">
        <v>7742</v>
      </c>
      <c r="F546" s="144"/>
      <c r="G546" s="160" t="s">
        <v>8723</v>
      </c>
      <c r="H546" s="147">
        <v>206685.32</v>
      </c>
      <c r="I546" s="147">
        <v>0</v>
      </c>
      <c r="J546" s="147">
        <v>206685.32</v>
      </c>
      <c r="K546" s="147">
        <v>1417861.3</v>
      </c>
      <c r="L546" s="147">
        <v>0</v>
      </c>
      <c r="M546" s="147">
        <v>1417861.3</v>
      </c>
      <c r="N546" s="148" t="s">
        <v>1324</v>
      </c>
    </row>
    <row r="547" spans="1:14" ht="69.95" customHeight="1">
      <c r="A547" s="144" t="s">
        <v>631</v>
      </c>
      <c r="B547" s="145" t="s">
        <v>1275</v>
      </c>
      <c r="C547" s="146">
        <v>42536</v>
      </c>
      <c r="D547" s="144" t="s">
        <v>20</v>
      </c>
      <c r="E547" s="144">
        <v>7743</v>
      </c>
      <c r="F547" s="144"/>
      <c r="G547" s="160" t="s">
        <v>8724</v>
      </c>
      <c r="H547" s="147">
        <v>514573.05</v>
      </c>
      <c r="I547" s="147">
        <v>0</v>
      </c>
      <c r="J547" s="147">
        <v>514573.05</v>
      </c>
      <c r="K547" s="147">
        <v>3529971.12</v>
      </c>
      <c r="L547" s="147">
        <v>0</v>
      </c>
      <c r="M547" s="147">
        <v>3529971.12</v>
      </c>
      <c r="N547" s="148" t="s">
        <v>1324</v>
      </c>
    </row>
    <row r="548" spans="1:14" ht="69.95" customHeight="1">
      <c r="A548" s="144" t="s">
        <v>631</v>
      </c>
      <c r="B548" s="145" t="s">
        <v>1275</v>
      </c>
      <c r="C548" s="146">
        <v>42536</v>
      </c>
      <c r="D548" s="144" t="s">
        <v>20</v>
      </c>
      <c r="E548" s="144">
        <v>7744</v>
      </c>
      <c r="F548" s="144"/>
      <c r="G548" s="160" t="s">
        <v>8725</v>
      </c>
      <c r="H548" s="147">
        <v>2583.87</v>
      </c>
      <c r="I548" s="147">
        <v>0</v>
      </c>
      <c r="J548" s="147">
        <v>2583.87</v>
      </c>
      <c r="K548" s="147">
        <v>17725.349999999999</v>
      </c>
      <c r="L548" s="147">
        <v>0</v>
      </c>
      <c r="M548" s="147">
        <v>17725.349999999999</v>
      </c>
      <c r="N548" s="148" t="s">
        <v>1324</v>
      </c>
    </row>
    <row r="549" spans="1:14" ht="69.95" customHeight="1">
      <c r="A549" s="144" t="s">
        <v>631</v>
      </c>
      <c r="B549" s="145" t="s">
        <v>1275</v>
      </c>
      <c r="C549" s="146">
        <v>42536</v>
      </c>
      <c r="D549" s="144" t="s">
        <v>20</v>
      </c>
      <c r="E549" s="144">
        <v>7745</v>
      </c>
      <c r="F549" s="144"/>
      <c r="G549" s="160" t="s">
        <v>8726</v>
      </c>
      <c r="H549" s="147">
        <v>77935.69</v>
      </c>
      <c r="I549" s="147">
        <v>0</v>
      </c>
      <c r="J549" s="147">
        <v>77935.69</v>
      </c>
      <c r="K549" s="147">
        <v>534638.82999999996</v>
      </c>
      <c r="L549" s="147">
        <v>0</v>
      </c>
      <c r="M549" s="147">
        <v>534638.82999999996</v>
      </c>
      <c r="N549" s="148" t="s">
        <v>1324</v>
      </c>
    </row>
    <row r="550" spans="1:14" ht="69.95" customHeight="1">
      <c r="A550" s="144" t="s">
        <v>631</v>
      </c>
      <c r="B550" s="145" t="s">
        <v>1275</v>
      </c>
      <c r="C550" s="146">
        <v>42536</v>
      </c>
      <c r="D550" s="144" t="s">
        <v>20</v>
      </c>
      <c r="E550" s="144">
        <v>7747</v>
      </c>
      <c r="F550" s="144"/>
      <c r="G550" s="160" t="s">
        <v>8727</v>
      </c>
      <c r="H550" s="147">
        <v>4882.9399999999996</v>
      </c>
      <c r="I550" s="147">
        <v>0</v>
      </c>
      <c r="J550" s="147">
        <v>4882.9399999999996</v>
      </c>
      <c r="K550" s="147">
        <v>33496.97</v>
      </c>
      <c r="L550" s="147">
        <v>0</v>
      </c>
      <c r="M550" s="147">
        <v>33496.97</v>
      </c>
      <c r="N550" s="148" t="s">
        <v>1324</v>
      </c>
    </row>
    <row r="551" spans="1:14" ht="69.95" customHeight="1">
      <c r="A551" s="144" t="s">
        <v>631</v>
      </c>
      <c r="B551" s="145" t="s">
        <v>1275</v>
      </c>
      <c r="C551" s="146">
        <v>42536</v>
      </c>
      <c r="D551" s="144" t="s">
        <v>20</v>
      </c>
      <c r="E551" s="144">
        <v>7748</v>
      </c>
      <c r="F551" s="144"/>
      <c r="G551" s="160" t="s">
        <v>8728</v>
      </c>
      <c r="H551" s="147">
        <v>49158.96</v>
      </c>
      <c r="I551" s="147">
        <v>0</v>
      </c>
      <c r="J551" s="147">
        <v>49158.96</v>
      </c>
      <c r="K551" s="147">
        <v>337230.47</v>
      </c>
      <c r="L551" s="147">
        <v>0</v>
      </c>
      <c r="M551" s="147">
        <v>337230.47</v>
      </c>
      <c r="N551" s="148" t="s">
        <v>1324</v>
      </c>
    </row>
    <row r="552" spans="1:14" ht="69.95" customHeight="1">
      <c r="A552" s="144" t="s">
        <v>631</v>
      </c>
      <c r="B552" s="145" t="s">
        <v>1275</v>
      </c>
      <c r="C552" s="146">
        <v>42536</v>
      </c>
      <c r="D552" s="144" t="s">
        <v>20</v>
      </c>
      <c r="E552" s="144">
        <v>7749</v>
      </c>
      <c r="F552" s="144"/>
      <c r="G552" s="160" t="s">
        <v>8729</v>
      </c>
      <c r="H552" s="147">
        <v>424791.89</v>
      </c>
      <c r="I552" s="147">
        <v>0</v>
      </c>
      <c r="J552" s="147">
        <v>424791.89</v>
      </c>
      <c r="K552" s="147">
        <v>2914072.37</v>
      </c>
      <c r="L552" s="147">
        <v>0</v>
      </c>
      <c r="M552" s="147">
        <v>2914072.37</v>
      </c>
      <c r="N552" s="148" t="s">
        <v>1324</v>
      </c>
    </row>
    <row r="553" spans="1:14" ht="69.95" customHeight="1">
      <c r="A553" s="144" t="s">
        <v>631</v>
      </c>
      <c r="B553" s="145" t="s">
        <v>1275</v>
      </c>
      <c r="C553" s="146">
        <v>42536</v>
      </c>
      <c r="D553" s="144" t="s">
        <v>20</v>
      </c>
      <c r="E553" s="144">
        <v>7750</v>
      </c>
      <c r="F553" s="144"/>
      <c r="G553" s="160" t="s">
        <v>8730</v>
      </c>
      <c r="H553" s="147">
        <v>245904.47</v>
      </c>
      <c r="I553" s="147">
        <v>0</v>
      </c>
      <c r="J553" s="147">
        <v>245904.47</v>
      </c>
      <c r="K553" s="147">
        <v>1686904.66</v>
      </c>
      <c r="L553" s="147">
        <v>0</v>
      </c>
      <c r="M553" s="147">
        <v>1686904.66</v>
      </c>
      <c r="N553" s="148" t="s">
        <v>1324</v>
      </c>
    </row>
    <row r="554" spans="1:14" ht="69.95" customHeight="1">
      <c r="A554" s="144" t="s">
        <v>631</v>
      </c>
      <c r="B554" s="145" t="s">
        <v>1275</v>
      </c>
      <c r="C554" s="146">
        <v>42536</v>
      </c>
      <c r="D554" s="144" t="s">
        <v>20</v>
      </c>
      <c r="E554" s="144">
        <v>7861</v>
      </c>
      <c r="F554" s="144"/>
      <c r="G554" s="160" t="s">
        <v>8731</v>
      </c>
      <c r="H554" s="147">
        <v>29511.13</v>
      </c>
      <c r="I554" s="147">
        <v>0</v>
      </c>
      <c r="J554" s="147">
        <v>29511.13</v>
      </c>
      <c r="K554" s="147">
        <v>202446.35</v>
      </c>
      <c r="L554" s="147">
        <v>0</v>
      </c>
      <c r="M554" s="147">
        <v>202446.35</v>
      </c>
      <c r="N554" s="148" t="s">
        <v>1324</v>
      </c>
    </row>
    <row r="555" spans="1:14" ht="69.95" customHeight="1">
      <c r="A555" s="144" t="s">
        <v>631</v>
      </c>
      <c r="B555" s="145" t="s">
        <v>1275</v>
      </c>
      <c r="C555" s="146">
        <v>42536</v>
      </c>
      <c r="D555" s="144" t="s">
        <v>20</v>
      </c>
      <c r="E555" s="144">
        <v>7771</v>
      </c>
      <c r="F555" s="144"/>
      <c r="G555" s="160" t="s">
        <v>8732</v>
      </c>
      <c r="H555" s="147">
        <v>129598.94</v>
      </c>
      <c r="I555" s="147">
        <v>0</v>
      </c>
      <c r="J555" s="147">
        <v>129598.94</v>
      </c>
      <c r="K555" s="147">
        <v>889048.73</v>
      </c>
      <c r="L555" s="147">
        <v>0</v>
      </c>
      <c r="M555" s="147">
        <v>889048.73</v>
      </c>
      <c r="N555" s="148" t="s">
        <v>1324</v>
      </c>
    </row>
    <row r="556" spans="1:14" ht="69.95" customHeight="1">
      <c r="A556" s="144" t="s">
        <v>631</v>
      </c>
      <c r="B556" s="145" t="s">
        <v>1275</v>
      </c>
      <c r="C556" s="146">
        <v>42536</v>
      </c>
      <c r="D556" s="144" t="s">
        <v>20</v>
      </c>
      <c r="E556" s="144">
        <v>7770</v>
      </c>
      <c r="F556" s="144"/>
      <c r="G556" s="160" t="s">
        <v>8733</v>
      </c>
      <c r="H556" s="147">
        <v>1250.32</v>
      </c>
      <c r="I556" s="147">
        <v>0</v>
      </c>
      <c r="J556" s="147">
        <v>1250.32</v>
      </c>
      <c r="K556" s="147">
        <v>8577.2000000000007</v>
      </c>
      <c r="L556" s="147">
        <v>0</v>
      </c>
      <c r="M556" s="147">
        <v>8577.2000000000007</v>
      </c>
      <c r="N556" s="148" t="s">
        <v>1324</v>
      </c>
    </row>
    <row r="557" spans="1:14" ht="69.95" customHeight="1">
      <c r="A557" s="144" t="s">
        <v>631</v>
      </c>
      <c r="B557" s="145" t="s">
        <v>1275</v>
      </c>
      <c r="C557" s="146">
        <v>42536</v>
      </c>
      <c r="D557" s="144" t="s">
        <v>20</v>
      </c>
      <c r="E557" s="144">
        <v>7769</v>
      </c>
      <c r="F557" s="144"/>
      <c r="G557" s="160" t="s">
        <v>8734</v>
      </c>
      <c r="H557" s="147">
        <v>55741.3</v>
      </c>
      <c r="I557" s="147">
        <v>0</v>
      </c>
      <c r="J557" s="147">
        <v>55741.3</v>
      </c>
      <c r="K557" s="147">
        <v>382385.32</v>
      </c>
      <c r="L557" s="147">
        <v>0</v>
      </c>
      <c r="M557" s="147">
        <v>382385.32</v>
      </c>
      <c r="N557" s="148" t="s">
        <v>1324</v>
      </c>
    </row>
    <row r="558" spans="1:14" ht="69.95" customHeight="1">
      <c r="A558" s="144" t="s">
        <v>631</v>
      </c>
      <c r="B558" s="145" t="s">
        <v>1275</v>
      </c>
      <c r="C558" s="146">
        <v>42536</v>
      </c>
      <c r="D558" s="144" t="s">
        <v>20</v>
      </c>
      <c r="E558" s="144">
        <v>7860</v>
      </c>
      <c r="F558" s="144"/>
      <c r="G558" s="160" t="s">
        <v>8735</v>
      </c>
      <c r="H558" s="147">
        <v>279321.7</v>
      </c>
      <c r="I558" s="147">
        <v>0</v>
      </c>
      <c r="J558" s="147">
        <v>279321.7</v>
      </c>
      <c r="K558" s="147">
        <v>1916146.86</v>
      </c>
      <c r="L558" s="147">
        <v>0</v>
      </c>
      <c r="M558" s="147">
        <v>1916146.86</v>
      </c>
      <c r="N558" s="148" t="s">
        <v>1324</v>
      </c>
    </row>
    <row r="559" spans="1:14" ht="69.95" customHeight="1">
      <c r="A559" s="144" t="s">
        <v>631</v>
      </c>
      <c r="B559" s="145" t="s">
        <v>1275</v>
      </c>
      <c r="C559" s="146">
        <v>42536</v>
      </c>
      <c r="D559" s="144" t="s">
        <v>20</v>
      </c>
      <c r="E559" s="144">
        <v>7889</v>
      </c>
      <c r="F559" s="144"/>
      <c r="G559" s="160" t="s">
        <v>8738</v>
      </c>
      <c r="H559" s="147">
        <v>195121.94</v>
      </c>
      <c r="I559" s="147">
        <v>0</v>
      </c>
      <c r="J559" s="147">
        <v>195121.94</v>
      </c>
      <c r="K559" s="147">
        <v>1338536.51</v>
      </c>
      <c r="L559" s="147">
        <v>0</v>
      </c>
      <c r="M559" s="147">
        <v>1338536.51</v>
      </c>
      <c r="N559" s="148" t="s">
        <v>1324</v>
      </c>
    </row>
    <row r="560" spans="1:14" ht="69.95" customHeight="1">
      <c r="A560" s="144" t="s">
        <v>631</v>
      </c>
      <c r="B560" s="145" t="s">
        <v>1275</v>
      </c>
      <c r="C560" s="146">
        <v>42537</v>
      </c>
      <c r="D560" s="144" t="s">
        <v>20</v>
      </c>
      <c r="E560" s="144">
        <v>7819</v>
      </c>
      <c r="F560" s="144"/>
      <c r="G560" s="160" t="s">
        <v>8739</v>
      </c>
      <c r="H560" s="147">
        <v>271469.37</v>
      </c>
      <c r="I560" s="147">
        <v>0</v>
      </c>
      <c r="J560" s="147">
        <v>271469.37</v>
      </c>
      <c r="K560" s="147">
        <v>1862279.88</v>
      </c>
      <c r="L560" s="147">
        <v>0</v>
      </c>
      <c r="M560" s="147">
        <v>1862279.88</v>
      </c>
      <c r="N560" s="148" t="s">
        <v>1324</v>
      </c>
    </row>
    <row r="561" spans="1:14" ht="69.95" customHeight="1">
      <c r="A561" s="144" t="s">
        <v>631</v>
      </c>
      <c r="B561" s="145" t="s">
        <v>1275</v>
      </c>
      <c r="C561" s="146">
        <v>42538</v>
      </c>
      <c r="D561" s="144" t="s">
        <v>20</v>
      </c>
      <c r="E561" s="144">
        <v>7844</v>
      </c>
      <c r="F561" s="144"/>
      <c r="G561" s="160" t="s">
        <v>8740</v>
      </c>
      <c r="H561" s="147">
        <v>211452.41</v>
      </c>
      <c r="I561" s="147">
        <v>0</v>
      </c>
      <c r="J561" s="147">
        <v>211452.41</v>
      </c>
      <c r="K561" s="147">
        <v>1450563.53</v>
      </c>
      <c r="L561" s="147">
        <v>0</v>
      </c>
      <c r="M561" s="147">
        <v>1450563.53</v>
      </c>
      <c r="N561" s="148" t="s">
        <v>1324</v>
      </c>
    </row>
    <row r="562" spans="1:14" ht="69.95" customHeight="1">
      <c r="A562" s="144" t="s">
        <v>631</v>
      </c>
      <c r="B562" s="145" t="s">
        <v>1275</v>
      </c>
      <c r="C562" s="146">
        <v>42538</v>
      </c>
      <c r="D562" s="144" t="s">
        <v>20</v>
      </c>
      <c r="E562" s="144">
        <v>7897</v>
      </c>
      <c r="F562" s="144"/>
      <c r="G562" s="160" t="s">
        <v>8741</v>
      </c>
      <c r="H562" s="147">
        <v>154272.04999999999</v>
      </c>
      <c r="I562" s="147">
        <v>0</v>
      </c>
      <c r="J562" s="147">
        <v>154272.04999999999</v>
      </c>
      <c r="K562" s="147">
        <v>1058306.26</v>
      </c>
      <c r="L562" s="147">
        <v>0</v>
      </c>
      <c r="M562" s="147">
        <v>1058306.26</v>
      </c>
      <c r="N562" s="148" t="s">
        <v>1324</v>
      </c>
    </row>
    <row r="563" spans="1:14" ht="69.95" customHeight="1">
      <c r="A563" s="144" t="s">
        <v>631</v>
      </c>
      <c r="B563" s="145" t="s">
        <v>1275</v>
      </c>
      <c r="C563" s="146">
        <v>42541</v>
      </c>
      <c r="D563" s="144" t="s">
        <v>20</v>
      </c>
      <c r="E563" s="144">
        <v>7890</v>
      </c>
      <c r="F563" s="144"/>
      <c r="G563" s="160" t="s">
        <v>8742</v>
      </c>
      <c r="H563" s="147">
        <v>572313.67000000004</v>
      </c>
      <c r="I563" s="147">
        <v>0</v>
      </c>
      <c r="J563" s="147">
        <v>572313.67000000004</v>
      </c>
      <c r="K563" s="147">
        <v>3926071.78</v>
      </c>
      <c r="L563" s="147">
        <v>0</v>
      </c>
      <c r="M563" s="147">
        <v>3926071.78</v>
      </c>
      <c r="N563" s="148" t="s">
        <v>1324</v>
      </c>
    </row>
    <row r="564" spans="1:14" ht="69.95" customHeight="1">
      <c r="A564" s="144" t="s">
        <v>631</v>
      </c>
      <c r="B564" s="145" t="s">
        <v>1275</v>
      </c>
      <c r="C564" s="146">
        <v>42541</v>
      </c>
      <c r="D564" s="144" t="s">
        <v>20</v>
      </c>
      <c r="E564" s="144">
        <v>7845</v>
      </c>
      <c r="F564" s="144"/>
      <c r="G564" s="160" t="s">
        <v>8743</v>
      </c>
      <c r="H564" s="147">
        <v>4107048</v>
      </c>
      <c r="I564" s="147">
        <v>0</v>
      </c>
      <c r="J564" s="147">
        <v>4107048</v>
      </c>
      <c r="K564" s="147">
        <v>28174349.280000001</v>
      </c>
      <c r="L564" s="147">
        <v>0</v>
      </c>
      <c r="M564" s="147">
        <v>28174349.280000001</v>
      </c>
      <c r="N564" s="148" t="s">
        <v>1324</v>
      </c>
    </row>
    <row r="565" spans="1:14" ht="69.95" customHeight="1">
      <c r="A565" s="144" t="s">
        <v>631</v>
      </c>
      <c r="B565" s="145" t="s">
        <v>1275</v>
      </c>
      <c r="C565" s="146">
        <v>42541</v>
      </c>
      <c r="D565" s="144" t="s">
        <v>20</v>
      </c>
      <c r="E565" s="144">
        <v>7906</v>
      </c>
      <c r="F565" s="144"/>
      <c r="G565" s="160" t="s">
        <v>8744</v>
      </c>
      <c r="H565" s="147">
        <v>430901.03</v>
      </c>
      <c r="I565" s="147">
        <v>0</v>
      </c>
      <c r="J565" s="147">
        <v>430901.03</v>
      </c>
      <c r="K565" s="147">
        <v>2955981.07</v>
      </c>
      <c r="L565" s="147">
        <v>0</v>
      </c>
      <c r="M565" s="147">
        <v>2955981.07</v>
      </c>
      <c r="N565" s="148" t="s">
        <v>1324</v>
      </c>
    </row>
    <row r="566" spans="1:14" ht="69.95" customHeight="1">
      <c r="A566" s="144" t="s">
        <v>631</v>
      </c>
      <c r="B566" s="145" t="s">
        <v>1275</v>
      </c>
      <c r="C566" s="146">
        <v>42541</v>
      </c>
      <c r="D566" s="144" t="s">
        <v>20</v>
      </c>
      <c r="E566" s="144">
        <v>7817</v>
      </c>
      <c r="F566" s="144"/>
      <c r="G566" s="160" t="s">
        <v>8745</v>
      </c>
      <c r="H566" s="147">
        <v>731341.6</v>
      </c>
      <c r="I566" s="147">
        <v>0</v>
      </c>
      <c r="J566" s="147">
        <v>731341.6</v>
      </c>
      <c r="K566" s="147">
        <v>5017003.38</v>
      </c>
      <c r="L566" s="147">
        <v>0</v>
      </c>
      <c r="M566" s="147">
        <v>5017003.38</v>
      </c>
      <c r="N566" s="148" t="s">
        <v>1324</v>
      </c>
    </row>
    <row r="567" spans="1:14" ht="69.95" customHeight="1">
      <c r="A567" s="144" t="s">
        <v>631</v>
      </c>
      <c r="B567" s="145" t="s">
        <v>1275</v>
      </c>
      <c r="C567" s="146">
        <v>42541</v>
      </c>
      <c r="D567" s="144" t="s">
        <v>20</v>
      </c>
      <c r="E567" s="144">
        <v>7820</v>
      </c>
      <c r="F567" s="144"/>
      <c r="G567" s="160" t="s">
        <v>8746</v>
      </c>
      <c r="H567" s="147">
        <v>9262443.1799999997</v>
      </c>
      <c r="I567" s="147">
        <v>0</v>
      </c>
      <c r="J567" s="147">
        <v>9262443.1799999997</v>
      </c>
      <c r="K567" s="147">
        <v>63540360.210000001</v>
      </c>
      <c r="L567" s="147">
        <v>0</v>
      </c>
      <c r="M567" s="147">
        <v>63540360.210000001</v>
      </c>
      <c r="N567" s="148" t="s">
        <v>1324</v>
      </c>
    </row>
    <row r="568" spans="1:14" ht="69.95" customHeight="1">
      <c r="A568" s="144" t="s">
        <v>631</v>
      </c>
      <c r="B568" s="145" t="s">
        <v>1275</v>
      </c>
      <c r="C568" s="146">
        <v>42543</v>
      </c>
      <c r="D568" s="144" t="s">
        <v>13</v>
      </c>
      <c r="E568" s="144">
        <v>855224</v>
      </c>
      <c r="F568" s="144"/>
      <c r="G568" s="160" t="s">
        <v>8747</v>
      </c>
      <c r="H568" s="147">
        <v>28.26</v>
      </c>
      <c r="I568" s="147">
        <v>0</v>
      </c>
      <c r="J568" s="147">
        <v>28.26</v>
      </c>
      <c r="K568" s="147">
        <v>193.86</v>
      </c>
      <c r="L568" s="147">
        <v>0</v>
      </c>
      <c r="M568" s="147">
        <v>193.86</v>
      </c>
      <c r="N568" s="148" t="s">
        <v>1324</v>
      </c>
    </row>
    <row r="569" spans="1:14" ht="69.95" customHeight="1">
      <c r="A569" s="144" t="s">
        <v>631</v>
      </c>
      <c r="B569" s="145" t="s">
        <v>1275</v>
      </c>
      <c r="C569" s="146">
        <v>42543</v>
      </c>
      <c r="D569" s="144" t="s">
        <v>20</v>
      </c>
      <c r="E569" s="144">
        <v>7922</v>
      </c>
      <c r="F569" s="144"/>
      <c r="G569" s="160" t="s">
        <v>8748</v>
      </c>
      <c r="H569" s="147">
        <v>133797.25</v>
      </c>
      <c r="I569" s="147">
        <v>0</v>
      </c>
      <c r="J569" s="147">
        <v>133797.25</v>
      </c>
      <c r="K569" s="147">
        <v>917849.14</v>
      </c>
      <c r="L569" s="147">
        <v>0</v>
      </c>
      <c r="M569" s="147">
        <v>917849.14</v>
      </c>
      <c r="N569" s="148" t="s">
        <v>1324</v>
      </c>
    </row>
    <row r="570" spans="1:14" ht="69.95" customHeight="1">
      <c r="A570" s="144" t="s">
        <v>631</v>
      </c>
      <c r="B570" s="145" t="s">
        <v>1275</v>
      </c>
      <c r="C570" s="146">
        <v>42545</v>
      </c>
      <c r="D570" s="144" t="s">
        <v>13</v>
      </c>
      <c r="E570" s="144">
        <v>44994</v>
      </c>
      <c r="F570" s="144"/>
      <c r="G570" s="160" t="s">
        <v>8668</v>
      </c>
      <c r="H570" s="147">
        <v>174998.6</v>
      </c>
      <c r="I570" s="147">
        <v>0</v>
      </c>
      <c r="J570" s="147">
        <v>174998.6</v>
      </c>
      <c r="K570" s="147">
        <v>1200490.3999999999</v>
      </c>
      <c r="L570" s="147">
        <v>0</v>
      </c>
      <c r="M570" s="147">
        <v>1200490.3999999999</v>
      </c>
      <c r="N570" s="148" t="s">
        <v>1324</v>
      </c>
    </row>
    <row r="571" spans="1:14" ht="69.95" customHeight="1">
      <c r="A571" s="144" t="s">
        <v>631</v>
      </c>
      <c r="B571" s="145" t="s">
        <v>1275</v>
      </c>
      <c r="C571" s="146">
        <v>42545</v>
      </c>
      <c r="D571" s="144" t="s">
        <v>13</v>
      </c>
      <c r="E571" s="144">
        <v>44997</v>
      </c>
      <c r="F571" s="144"/>
      <c r="G571" s="160" t="s">
        <v>8668</v>
      </c>
      <c r="H571" s="147">
        <v>15662.37</v>
      </c>
      <c r="I571" s="147">
        <v>0</v>
      </c>
      <c r="J571" s="147">
        <v>15662.37</v>
      </c>
      <c r="K571" s="147">
        <v>107443.86</v>
      </c>
      <c r="L571" s="147">
        <v>0</v>
      </c>
      <c r="M571" s="147">
        <v>107443.86</v>
      </c>
      <c r="N571" s="148" t="s">
        <v>1324</v>
      </c>
    </row>
    <row r="572" spans="1:14" ht="69.95" customHeight="1">
      <c r="A572" s="144" t="s">
        <v>631</v>
      </c>
      <c r="B572" s="145" t="s">
        <v>1275</v>
      </c>
      <c r="C572" s="146">
        <v>42548</v>
      </c>
      <c r="D572" s="144" t="s">
        <v>6</v>
      </c>
      <c r="E572" s="144">
        <v>211569</v>
      </c>
      <c r="F572" s="144"/>
      <c r="G572" s="160" t="s">
        <v>8749</v>
      </c>
      <c r="H572" s="147">
        <v>0</v>
      </c>
      <c r="I572" s="147">
        <v>76500000</v>
      </c>
      <c r="J572" s="147">
        <v>76500000</v>
      </c>
      <c r="K572" s="147">
        <v>0</v>
      </c>
      <c r="L572" s="147">
        <v>524790000</v>
      </c>
      <c r="M572" s="147">
        <v>524790000</v>
      </c>
      <c r="N572" s="148" t="s">
        <v>1324</v>
      </c>
    </row>
    <row r="573" spans="1:14" ht="69.95" customHeight="1">
      <c r="A573" s="144" t="s">
        <v>631</v>
      </c>
      <c r="B573" s="145" t="s">
        <v>1275</v>
      </c>
      <c r="C573" s="146">
        <v>42548</v>
      </c>
      <c r="D573" s="144" t="s">
        <v>6</v>
      </c>
      <c r="E573" s="144">
        <v>211691</v>
      </c>
      <c r="F573" s="144"/>
      <c r="G573" s="160" t="s">
        <v>8750</v>
      </c>
      <c r="H573" s="147">
        <v>0</v>
      </c>
      <c r="I573" s="147">
        <v>13500000</v>
      </c>
      <c r="J573" s="147">
        <v>13500000</v>
      </c>
      <c r="K573" s="147">
        <v>0</v>
      </c>
      <c r="L573" s="147">
        <v>92610000</v>
      </c>
      <c r="M573" s="147">
        <v>92610000</v>
      </c>
      <c r="N573" s="148" t="s">
        <v>1324</v>
      </c>
    </row>
    <row r="574" spans="1:14" ht="69.95" customHeight="1">
      <c r="A574" s="144" t="s">
        <v>631</v>
      </c>
      <c r="B574" s="145" t="s">
        <v>1275</v>
      </c>
      <c r="C574" s="146">
        <v>42551</v>
      </c>
      <c r="D574" s="144" t="s">
        <v>20</v>
      </c>
      <c r="E574" s="144">
        <v>7873</v>
      </c>
      <c r="F574" s="144"/>
      <c r="G574" s="160" t="s">
        <v>8752</v>
      </c>
      <c r="H574" s="147">
        <v>457276.49</v>
      </c>
      <c r="I574" s="147">
        <v>0</v>
      </c>
      <c r="J574" s="147">
        <v>457276.49</v>
      </c>
      <c r="K574" s="147">
        <v>3136916.72</v>
      </c>
      <c r="L574" s="147">
        <v>0</v>
      </c>
      <c r="M574" s="147">
        <v>3136916.72</v>
      </c>
      <c r="N574" s="148" t="s">
        <v>1324</v>
      </c>
    </row>
    <row r="575" spans="1:14" ht="69.95" customHeight="1">
      <c r="A575" s="144" t="s">
        <v>631</v>
      </c>
      <c r="B575" s="145" t="s">
        <v>1275</v>
      </c>
      <c r="C575" s="146">
        <v>42551</v>
      </c>
      <c r="D575" s="144" t="s">
        <v>20</v>
      </c>
      <c r="E575" s="144">
        <v>7782</v>
      </c>
      <c r="F575" s="144"/>
      <c r="G575" s="160" t="s">
        <v>8753</v>
      </c>
      <c r="H575" s="147">
        <v>15083.18</v>
      </c>
      <c r="I575" s="147">
        <v>0</v>
      </c>
      <c r="J575" s="147">
        <v>15083.18</v>
      </c>
      <c r="K575" s="147">
        <v>103470.61</v>
      </c>
      <c r="L575" s="147">
        <v>0</v>
      </c>
      <c r="M575" s="147">
        <v>103470.61</v>
      </c>
      <c r="N575" s="148" t="s">
        <v>1324</v>
      </c>
    </row>
    <row r="576" spans="1:14" ht="69.95" customHeight="1">
      <c r="A576" s="144" t="s">
        <v>631</v>
      </c>
      <c r="B576" s="145" t="s">
        <v>1275</v>
      </c>
      <c r="C576" s="146">
        <v>42551</v>
      </c>
      <c r="D576" s="144" t="s">
        <v>20</v>
      </c>
      <c r="E576" s="144">
        <v>7918</v>
      </c>
      <c r="F576" s="144"/>
      <c r="G576" s="160" t="s">
        <v>8754</v>
      </c>
      <c r="H576" s="147">
        <v>54494.17</v>
      </c>
      <c r="I576" s="147">
        <v>0</v>
      </c>
      <c r="J576" s="147">
        <v>54494.17</v>
      </c>
      <c r="K576" s="147">
        <v>373830.01</v>
      </c>
      <c r="L576" s="147">
        <v>0</v>
      </c>
      <c r="M576" s="147">
        <v>373830.01</v>
      </c>
      <c r="N576" s="148" t="s">
        <v>1324</v>
      </c>
    </row>
    <row r="577" spans="1:14" ht="69.95" customHeight="1">
      <c r="A577" s="144" t="s">
        <v>631</v>
      </c>
      <c r="B577" s="145" t="s">
        <v>1275</v>
      </c>
      <c r="C577" s="146">
        <v>42551</v>
      </c>
      <c r="D577" s="144" t="s">
        <v>20</v>
      </c>
      <c r="E577" s="144">
        <v>7875</v>
      </c>
      <c r="F577" s="144"/>
      <c r="G577" s="160" t="s">
        <v>8755</v>
      </c>
      <c r="H577" s="147">
        <v>133875.5</v>
      </c>
      <c r="I577" s="147">
        <v>0</v>
      </c>
      <c r="J577" s="147">
        <v>133875.5</v>
      </c>
      <c r="K577" s="147">
        <v>918385.93</v>
      </c>
      <c r="L577" s="147">
        <v>0</v>
      </c>
      <c r="M577" s="147">
        <v>918385.93</v>
      </c>
      <c r="N577" s="148" t="s">
        <v>1324</v>
      </c>
    </row>
    <row r="578" spans="1:14" ht="69.95" customHeight="1">
      <c r="A578" s="144" t="s">
        <v>631</v>
      </c>
      <c r="B578" s="145" t="s">
        <v>8499</v>
      </c>
      <c r="C578" s="146">
        <v>42557</v>
      </c>
      <c r="D578" s="144" t="s">
        <v>20</v>
      </c>
      <c r="E578" s="144">
        <v>7967</v>
      </c>
      <c r="F578" s="144"/>
      <c r="G578" s="160" t="s">
        <v>8500</v>
      </c>
      <c r="H578" s="147">
        <v>2312811.7200000002</v>
      </c>
      <c r="I578" s="147">
        <v>0</v>
      </c>
      <c r="J578" s="147">
        <v>2312811.7200000002</v>
      </c>
      <c r="K578" s="147">
        <v>15865888.4</v>
      </c>
      <c r="L578" s="147">
        <v>0</v>
      </c>
      <c r="M578" s="147">
        <v>15865888.4</v>
      </c>
      <c r="N578" s="148" t="s">
        <v>1324</v>
      </c>
    </row>
    <row r="579" spans="1:14" ht="69.95" customHeight="1">
      <c r="A579" s="144" t="s">
        <v>631</v>
      </c>
      <c r="B579" s="145" t="s">
        <v>8499</v>
      </c>
      <c r="C579" s="146">
        <v>42557</v>
      </c>
      <c r="D579" s="144" t="s">
        <v>20</v>
      </c>
      <c r="E579" s="144">
        <v>7960</v>
      </c>
      <c r="F579" s="144"/>
      <c r="G579" s="160" t="s">
        <v>8501</v>
      </c>
      <c r="H579" s="147">
        <v>35437.79</v>
      </c>
      <c r="I579" s="147">
        <v>0</v>
      </c>
      <c r="J579" s="147">
        <v>35437.79</v>
      </c>
      <c r="K579" s="147">
        <v>243103.24</v>
      </c>
      <c r="L579" s="147">
        <v>0</v>
      </c>
      <c r="M579" s="147">
        <v>243103.24</v>
      </c>
      <c r="N579" s="148" t="s">
        <v>1324</v>
      </c>
    </row>
    <row r="580" spans="1:14" ht="69.95" customHeight="1">
      <c r="A580" s="144" t="s">
        <v>631</v>
      </c>
      <c r="B580" s="145" t="s">
        <v>8499</v>
      </c>
      <c r="C580" s="146">
        <v>42557</v>
      </c>
      <c r="D580" s="144" t="s">
        <v>20</v>
      </c>
      <c r="E580" s="144">
        <v>7999</v>
      </c>
      <c r="F580" s="144"/>
      <c r="G580" s="160" t="s">
        <v>8502</v>
      </c>
      <c r="H580" s="147">
        <v>829833.41</v>
      </c>
      <c r="I580" s="147">
        <v>0</v>
      </c>
      <c r="J580" s="147">
        <v>829833.41</v>
      </c>
      <c r="K580" s="147">
        <v>5692657.1900000004</v>
      </c>
      <c r="L580" s="147">
        <v>0</v>
      </c>
      <c r="M580" s="147">
        <v>5692657.1900000004</v>
      </c>
      <c r="N580" s="148" t="s">
        <v>1324</v>
      </c>
    </row>
    <row r="581" spans="1:14" ht="69.95" customHeight="1">
      <c r="A581" s="144" t="s">
        <v>631</v>
      </c>
      <c r="B581" s="145" t="s">
        <v>8499</v>
      </c>
      <c r="C581" s="146">
        <v>42558</v>
      </c>
      <c r="D581" s="144" t="s">
        <v>20</v>
      </c>
      <c r="E581" s="144">
        <v>7998</v>
      </c>
      <c r="F581" s="144"/>
      <c r="G581" s="160" t="s">
        <v>8503</v>
      </c>
      <c r="H581" s="147">
        <v>613159.19999999995</v>
      </c>
      <c r="I581" s="147">
        <v>0</v>
      </c>
      <c r="J581" s="147">
        <v>613159.19999999995</v>
      </c>
      <c r="K581" s="147">
        <v>4206272.1100000003</v>
      </c>
      <c r="L581" s="147">
        <v>0</v>
      </c>
      <c r="M581" s="147">
        <v>4206272.1100000003</v>
      </c>
      <c r="N581" s="148" t="s">
        <v>1324</v>
      </c>
    </row>
    <row r="582" spans="1:14" ht="69.95" customHeight="1">
      <c r="A582" s="144" t="s">
        <v>631</v>
      </c>
      <c r="B582" s="145" t="s">
        <v>8499</v>
      </c>
      <c r="C582" s="146">
        <v>42558</v>
      </c>
      <c r="D582" s="144" t="s">
        <v>20</v>
      </c>
      <c r="E582" s="144">
        <v>8001</v>
      </c>
      <c r="F582" s="144"/>
      <c r="G582" s="160" t="s">
        <v>8504</v>
      </c>
      <c r="H582" s="147">
        <v>166583.47</v>
      </c>
      <c r="I582" s="147">
        <v>0</v>
      </c>
      <c r="J582" s="147">
        <v>166583.47</v>
      </c>
      <c r="K582" s="147">
        <v>1142762.6000000001</v>
      </c>
      <c r="L582" s="147">
        <v>0</v>
      </c>
      <c r="M582" s="147">
        <v>1142762.6000000001</v>
      </c>
      <c r="N582" s="148" t="s">
        <v>1324</v>
      </c>
    </row>
    <row r="583" spans="1:14" ht="69.95" customHeight="1">
      <c r="A583" s="144" t="s">
        <v>631</v>
      </c>
      <c r="B583" s="145" t="s">
        <v>8499</v>
      </c>
      <c r="C583" s="146">
        <v>42562</v>
      </c>
      <c r="D583" s="144" t="s">
        <v>20</v>
      </c>
      <c r="E583" s="144">
        <v>8037</v>
      </c>
      <c r="F583" s="144"/>
      <c r="G583" s="160" t="s">
        <v>8505</v>
      </c>
      <c r="H583" s="147">
        <v>168489.32</v>
      </c>
      <c r="I583" s="147">
        <v>0</v>
      </c>
      <c r="J583" s="147">
        <v>168489.32</v>
      </c>
      <c r="K583" s="147">
        <v>1155836.74</v>
      </c>
      <c r="L583" s="147">
        <v>0</v>
      </c>
      <c r="M583" s="147">
        <v>1155836.74</v>
      </c>
      <c r="N583" s="148" t="s">
        <v>1324</v>
      </c>
    </row>
    <row r="584" spans="1:14" ht="69.95" customHeight="1">
      <c r="A584" s="144" t="s">
        <v>631</v>
      </c>
      <c r="B584" s="145" t="s">
        <v>8499</v>
      </c>
      <c r="C584" s="146">
        <v>42564</v>
      </c>
      <c r="D584" s="144" t="s">
        <v>6</v>
      </c>
      <c r="E584" s="144">
        <v>223849</v>
      </c>
      <c r="F584" s="144"/>
      <c r="G584" s="160" t="s">
        <v>8506</v>
      </c>
      <c r="H584" s="147">
        <v>0</v>
      </c>
      <c r="I584" s="147">
        <v>85000000</v>
      </c>
      <c r="J584" s="147">
        <v>85000000</v>
      </c>
      <c r="K584" s="147">
        <v>0</v>
      </c>
      <c r="L584" s="147">
        <v>583100000</v>
      </c>
      <c r="M584" s="147">
        <v>583100000</v>
      </c>
      <c r="N584" s="148" t="s">
        <v>1324</v>
      </c>
    </row>
    <row r="585" spans="1:14" ht="69.95" customHeight="1">
      <c r="A585" s="144" t="s">
        <v>631</v>
      </c>
      <c r="B585" s="145" t="s">
        <v>8499</v>
      </c>
      <c r="C585" s="146">
        <v>42564</v>
      </c>
      <c r="D585" s="144" t="s">
        <v>6</v>
      </c>
      <c r="E585" s="144">
        <v>223850</v>
      </c>
      <c r="F585" s="144"/>
      <c r="G585" s="160" t="s">
        <v>8507</v>
      </c>
      <c r="H585" s="147">
        <v>0</v>
      </c>
      <c r="I585" s="147">
        <v>15000000</v>
      </c>
      <c r="J585" s="147">
        <v>15000000</v>
      </c>
      <c r="K585" s="147">
        <v>0</v>
      </c>
      <c r="L585" s="147">
        <v>102900000</v>
      </c>
      <c r="M585" s="147">
        <v>102900000</v>
      </c>
      <c r="N585" s="148" t="s">
        <v>1324</v>
      </c>
    </row>
    <row r="586" spans="1:14" ht="69.95" customHeight="1">
      <c r="A586" s="144" t="s">
        <v>631</v>
      </c>
      <c r="B586" s="145" t="s">
        <v>8499</v>
      </c>
      <c r="C586" s="146">
        <v>42566</v>
      </c>
      <c r="D586" s="144" t="s">
        <v>13</v>
      </c>
      <c r="E586" s="144">
        <v>858009</v>
      </c>
      <c r="F586" s="144"/>
      <c r="G586" s="160" t="s">
        <v>8513</v>
      </c>
      <c r="H586" s="147">
        <v>7.06</v>
      </c>
      <c r="I586" s="147">
        <v>0</v>
      </c>
      <c r="J586" s="147">
        <v>7.06</v>
      </c>
      <c r="K586" s="147">
        <v>48.43</v>
      </c>
      <c r="L586" s="147">
        <v>0</v>
      </c>
      <c r="M586" s="147">
        <v>48.43</v>
      </c>
      <c r="N586" s="148" t="s">
        <v>1324</v>
      </c>
    </row>
    <row r="587" spans="1:14" ht="69.95" customHeight="1">
      <c r="A587" s="144" t="s">
        <v>631</v>
      </c>
      <c r="B587" s="145" t="s">
        <v>8499</v>
      </c>
      <c r="C587" s="146">
        <v>42566</v>
      </c>
      <c r="D587" s="144" t="s">
        <v>20</v>
      </c>
      <c r="E587" s="144">
        <v>7953</v>
      </c>
      <c r="F587" s="144"/>
      <c r="G587" s="160" t="s">
        <v>8508</v>
      </c>
      <c r="H587" s="147">
        <v>58220.42</v>
      </c>
      <c r="I587" s="147">
        <v>0</v>
      </c>
      <c r="J587" s="147">
        <v>58220.42</v>
      </c>
      <c r="K587" s="147">
        <v>399392.08</v>
      </c>
      <c r="L587" s="147">
        <v>0</v>
      </c>
      <c r="M587" s="147">
        <v>399392.08</v>
      </c>
      <c r="N587" s="148" t="s">
        <v>1324</v>
      </c>
    </row>
    <row r="588" spans="1:14" ht="69.95" customHeight="1">
      <c r="A588" s="144" t="s">
        <v>631</v>
      </c>
      <c r="B588" s="145" t="s">
        <v>8499</v>
      </c>
      <c r="C588" s="146">
        <v>42566</v>
      </c>
      <c r="D588" s="144" t="s">
        <v>20</v>
      </c>
      <c r="E588" s="144">
        <v>7955</v>
      </c>
      <c r="F588" s="144"/>
      <c r="G588" s="160" t="s">
        <v>8509</v>
      </c>
      <c r="H588" s="147">
        <v>929439.2</v>
      </c>
      <c r="I588" s="147">
        <v>0</v>
      </c>
      <c r="J588" s="147">
        <v>929439.2</v>
      </c>
      <c r="K588" s="147">
        <v>6375952.9100000001</v>
      </c>
      <c r="L588" s="147">
        <v>0</v>
      </c>
      <c r="M588" s="147">
        <v>6375952.9100000001</v>
      </c>
      <c r="N588" s="148" t="s">
        <v>1324</v>
      </c>
    </row>
    <row r="589" spans="1:14" ht="69.95" customHeight="1">
      <c r="A589" s="144" t="s">
        <v>631</v>
      </c>
      <c r="B589" s="145" t="s">
        <v>8499</v>
      </c>
      <c r="C589" s="146">
        <v>42566</v>
      </c>
      <c r="D589" s="144" t="s">
        <v>20</v>
      </c>
      <c r="E589" s="144">
        <v>7950</v>
      </c>
      <c r="F589" s="144"/>
      <c r="G589" s="160" t="s">
        <v>8510</v>
      </c>
      <c r="H589" s="147">
        <v>306674.12</v>
      </c>
      <c r="I589" s="147">
        <v>0</v>
      </c>
      <c r="J589" s="147">
        <v>306674.12</v>
      </c>
      <c r="K589" s="147">
        <v>2103784.46</v>
      </c>
      <c r="L589" s="147">
        <v>0</v>
      </c>
      <c r="M589" s="147">
        <v>2103784.46</v>
      </c>
      <c r="N589" s="148" t="s">
        <v>1324</v>
      </c>
    </row>
    <row r="590" spans="1:14" ht="69.95" customHeight="1">
      <c r="A590" s="144" t="s">
        <v>631</v>
      </c>
      <c r="B590" s="145" t="s">
        <v>8499</v>
      </c>
      <c r="C590" s="146">
        <v>42566</v>
      </c>
      <c r="D590" s="144" t="s">
        <v>20</v>
      </c>
      <c r="E590" s="144">
        <v>7962</v>
      </c>
      <c r="F590" s="144"/>
      <c r="G590" s="160" t="s">
        <v>8511</v>
      </c>
      <c r="H590" s="147">
        <v>289525.71999999997</v>
      </c>
      <c r="I590" s="147">
        <v>0</v>
      </c>
      <c r="J590" s="147">
        <v>289525.71999999997</v>
      </c>
      <c r="K590" s="147">
        <v>1986146.44</v>
      </c>
      <c r="L590" s="147">
        <v>0</v>
      </c>
      <c r="M590" s="147">
        <v>1986146.44</v>
      </c>
      <c r="N590" s="148" t="s">
        <v>1324</v>
      </c>
    </row>
    <row r="591" spans="1:14" ht="69.95" customHeight="1">
      <c r="A591" s="144" t="s">
        <v>631</v>
      </c>
      <c r="B591" s="145" t="s">
        <v>8499</v>
      </c>
      <c r="C591" s="146">
        <v>42566</v>
      </c>
      <c r="D591" s="144" t="s">
        <v>20</v>
      </c>
      <c r="E591" s="144">
        <v>7969</v>
      </c>
      <c r="F591" s="144"/>
      <c r="G591" s="160" t="s">
        <v>8512</v>
      </c>
      <c r="H591" s="147">
        <v>1117277.78</v>
      </c>
      <c r="I591" s="147">
        <v>0</v>
      </c>
      <c r="J591" s="147">
        <v>1117277.78</v>
      </c>
      <c r="K591" s="147">
        <v>7664525.5700000003</v>
      </c>
      <c r="L591" s="147">
        <v>0</v>
      </c>
      <c r="M591" s="147">
        <v>7664525.5700000003</v>
      </c>
      <c r="N591" s="148" t="s">
        <v>1324</v>
      </c>
    </row>
    <row r="592" spans="1:14" ht="69.95" customHeight="1">
      <c r="A592" s="144" t="s">
        <v>631</v>
      </c>
      <c r="B592" s="145" t="s">
        <v>8499</v>
      </c>
      <c r="C592" s="146">
        <v>42566</v>
      </c>
      <c r="D592" s="144" t="s">
        <v>20</v>
      </c>
      <c r="E592" s="144">
        <v>8011</v>
      </c>
      <c r="F592" s="144"/>
      <c r="G592" s="160" t="s">
        <v>8514</v>
      </c>
      <c r="H592" s="147">
        <v>174760.53</v>
      </c>
      <c r="I592" s="147">
        <v>0</v>
      </c>
      <c r="J592" s="147">
        <v>174760.53</v>
      </c>
      <c r="K592" s="147">
        <v>1198857.24</v>
      </c>
      <c r="L592" s="147">
        <v>0</v>
      </c>
      <c r="M592" s="147">
        <v>1198857.24</v>
      </c>
      <c r="N592" s="148" t="s">
        <v>1324</v>
      </c>
    </row>
    <row r="593" spans="1:14" ht="69.95" customHeight="1">
      <c r="A593" s="144" t="s">
        <v>631</v>
      </c>
      <c r="B593" s="145" t="s">
        <v>8499</v>
      </c>
      <c r="C593" s="146">
        <v>42566</v>
      </c>
      <c r="D593" s="144" t="s">
        <v>20</v>
      </c>
      <c r="E593" s="144">
        <v>8008</v>
      </c>
      <c r="F593" s="144"/>
      <c r="G593" s="160" t="s">
        <v>8515</v>
      </c>
      <c r="H593" s="147">
        <v>24615.040000000001</v>
      </c>
      <c r="I593" s="147">
        <v>0</v>
      </c>
      <c r="J593" s="147">
        <v>24615.040000000001</v>
      </c>
      <c r="K593" s="147">
        <v>168859.17</v>
      </c>
      <c r="L593" s="147">
        <v>0</v>
      </c>
      <c r="M593" s="147">
        <v>168859.17</v>
      </c>
      <c r="N593" s="148" t="s">
        <v>1324</v>
      </c>
    </row>
    <row r="594" spans="1:14" ht="69.95" customHeight="1">
      <c r="A594" s="144" t="s">
        <v>631</v>
      </c>
      <c r="B594" s="145" t="s">
        <v>8499</v>
      </c>
      <c r="C594" s="146">
        <v>42566</v>
      </c>
      <c r="D594" s="144" t="s">
        <v>20</v>
      </c>
      <c r="E594" s="144">
        <v>8009</v>
      </c>
      <c r="F594" s="144"/>
      <c r="G594" s="160" t="s">
        <v>8516</v>
      </c>
      <c r="H594" s="147">
        <v>39074.85</v>
      </c>
      <c r="I594" s="147">
        <v>0</v>
      </c>
      <c r="J594" s="147">
        <v>39074.85</v>
      </c>
      <c r="K594" s="147">
        <v>268053.46999999997</v>
      </c>
      <c r="L594" s="147">
        <v>0</v>
      </c>
      <c r="M594" s="147">
        <v>268053.46999999997</v>
      </c>
      <c r="N594" s="148" t="s">
        <v>1324</v>
      </c>
    </row>
    <row r="595" spans="1:14" ht="69.95" customHeight="1">
      <c r="A595" s="144" t="s">
        <v>631</v>
      </c>
      <c r="B595" s="145" t="s">
        <v>8499</v>
      </c>
      <c r="C595" s="146">
        <v>42566</v>
      </c>
      <c r="D595" s="144" t="s">
        <v>20</v>
      </c>
      <c r="E595" s="144">
        <v>8010</v>
      </c>
      <c r="F595" s="144"/>
      <c r="G595" s="160" t="s">
        <v>8517</v>
      </c>
      <c r="H595" s="147">
        <v>33422.81</v>
      </c>
      <c r="I595" s="147">
        <v>0</v>
      </c>
      <c r="J595" s="147">
        <v>33422.81</v>
      </c>
      <c r="K595" s="147">
        <v>229280.48</v>
      </c>
      <c r="L595" s="147">
        <v>0</v>
      </c>
      <c r="M595" s="147">
        <v>229280.48</v>
      </c>
      <c r="N595" s="148" t="s">
        <v>1324</v>
      </c>
    </row>
    <row r="596" spans="1:14" ht="69.95" customHeight="1">
      <c r="A596" s="144" t="s">
        <v>631</v>
      </c>
      <c r="B596" s="145" t="s">
        <v>8499</v>
      </c>
      <c r="C596" s="146">
        <v>42569</v>
      </c>
      <c r="D596" s="144" t="s">
        <v>20</v>
      </c>
      <c r="E596" s="144">
        <v>7995</v>
      </c>
      <c r="F596" s="144"/>
      <c r="G596" s="160" t="s">
        <v>8518</v>
      </c>
      <c r="H596" s="147">
        <v>13641.39</v>
      </c>
      <c r="I596" s="147">
        <v>0</v>
      </c>
      <c r="J596" s="147">
        <v>13641.39</v>
      </c>
      <c r="K596" s="147">
        <v>93579.94</v>
      </c>
      <c r="L596" s="147">
        <v>0</v>
      </c>
      <c r="M596" s="147">
        <v>93579.94</v>
      </c>
      <c r="N596" s="148" t="s">
        <v>1324</v>
      </c>
    </row>
    <row r="597" spans="1:14" ht="69.95" customHeight="1">
      <c r="A597" s="144" t="s">
        <v>631</v>
      </c>
      <c r="B597" s="145" t="s">
        <v>8499</v>
      </c>
      <c r="C597" s="146">
        <v>42570</v>
      </c>
      <c r="D597" s="144" t="s">
        <v>20</v>
      </c>
      <c r="E597" s="144">
        <v>8073</v>
      </c>
      <c r="F597" s="144"/>
      <c r="G597" s="160" t="s">
        <v>8519</v>
      </c>
      <c r="H597" s="147">
        <v>70611.44</v>
      </c>
      <c r="I597" s="147">
        <v>0</v>
      </c>
      <c r="J597" s="147">
        <v>70611.44</v>
      </c>
      <c r="K597" s="147">
        <v>484394.48</v>
      </c>
      <c r="L597" s="147">
        <v>0</v>
      </c>
      <c r="M597" s="147">
        <v>484394.48</v>
      </c>
      <c r="N597" s="148" t="s">
        <v>1324</v>
      </c>
    </row>
    <row r="598" spans="1:14" ht="69.95" customHeight="1">
      <c r="A598" s="144" t="s">
        <v>631</v>
      </c>
      <c r="B598" s="145" t="s">
        <v>8499</v>
      </c>
      <c r="C598" s="146">
        <v>42570</v>
      </c>
      <c r="D598" s="144" t="s">
        <v>20</v>
      </c>
      <c r="E598" s="144">
        <v>8074</v>
      </c>
      <c r="F598" s="144"/>
      <c r="G598" s="160" t="s">
        <v>8520</v>
      </c>
      <c r="H598" s="147">
        <v>1748.79</v>
      </c>
      <c r="I598" s="147">
        <v>0</v>
      </c>
      <c r="J598" s="147">
        <v>1748.79</v>
      </c>
      <c r="K598" s="147">
        <v>11996.7</v>
      </c>
      <c r="L598" s="147">
        <v>0</v>
      </c>
      <c r="M598" s="147">
        <v>11996.7</v>
      </c>
      <c r="N598" s="148" t="s">
        <v>1324</v>
      </c>
    </row>
    <row r="599" spans="1:14" ht="69.95" customHeight="1">
      <c r="A599" s="144" t="s">
        <v>631</v>
      </c>
      <c r="B599" s="145" t="s">
        <v>8499</v>
      </c>
      <c r="C599" s="146">
        <v>42571</v>
      </c>
      <c r="D599" s="144" t="s">
        <v>6</v>
      </c>
      <c r="E599" s="144">
        <v>228795</v>
      </c>
      <c r="F599" s="144"/>
      <c r="G599" s="160" t="s">
        <v>8521</v>
      </c>
      <c r="H599" s="147">
        <v>0</v>
      </c>
      <c r="I599" s="147">
        <v>2327146.84</v>
      </c>
      <c r="J599" s="147">
        <v>2327146.84</v>
      </c>
      <c r="K599" s="147">
        <v>0</v>
      </c>
      <c r="L599" s="147">
        <v>15964227.32</v>
      </c>
      <c r="M599" s="147">
        <v>15964227.32</v>
      </c>
      <c r="N599" s="148" t="s">
        <v>8522</v>
      </c>
    </row>
    <row r="600" spans="1:14" ht="69.95" customHeight="1">
      <c r="A600" s="144" t="s">
        <v>631</v>
      </c>
      <c r="B600" s="145" t="s">
        <v>8499</v>
      </c>
      <c r="C600" s="146">
        <v>42571</v>
      </c>
      <c r="D600" s="144" t="s">
        <v>20</v>
      </c>
      <c r="E600" s="144">
        <v>7956</v>
      </c>
      <c r="F600" s="144"/>
      <c r="G600" s="160" t="s">
        <v>8523</v>
      </c>
      <c r="H600" s="147">
        <v>42681.98</v>
      </c>
      <c r="I600" s="147">
        <v>0</v>
      </c>
      <c r="J600" s="147">
        <v>42681.98</v>
      </c>
      <c r="K600" s="147">
        <v>292798.38</v>
      </c>
      <c r="L600" s="147">
        <v>0</v>
      </c>
      <c r="M600" s="147">
        <v>292798.38</v>
      </c>
      <c r="N600" s="148" t="s">
        <v>1324</v>
      </c>
    </row>
    <row r="601" spans="1:14" ht="69.95" customHeight="1">
      <c r="A601" s="144" t="s">
        <v>631</v>
      </c>
      <c r="B601" s="145" t="s">
        <v>8499</v>
      </c>
      <c r="C601" s="146">
        <v>42572</v>
      </c>
      <c r="D601" s="144" t="s">
        <v>20</v>
      </c>
      <c r="E601" s="144">
        <v>7949</v>
      </c>
      <c r="F601" s="144"/>
      <c r="G601" s="160" t="s">
        <v>8525</v>
      </c>
      <c r="H601" s="147">
        <v>1322368.05</v>
      </c>
      <c r="I601" s="147">
        <v>0</v>
      </c>
      <c r="J601" s="147">
        <v>1322368.05</v>
      </c>
      <c r="K601" s="147">
        <v>9071444.8200000003</v>
      </c>
      <c r="L601" s="147">
        <v>0</v>
      </c>
      <c r="M601" s="147">
        <v>9071444.8200000003</v>
      </c>
      <c r="N601" s="148" t="s">
        <v>1324</v>
      </c>
    </row>
    <row r="602" spans="1:14" ht="69.95" customHeight="1">
      <c r="A602" s="144" t="s">
        <v>631</v>
      </c>
      <c r="B602" s="145" t="s">
        <v>8499</v>
      </c>
      <c r="C602" s="146">
        <v>42576</v>
      </c>
      <c r="D602" s="144" t="s">
        <v>20</v>
      </c>
      <c r="E602" s="144">
        <v>7957</v>
      </c>
      <c r="F602" s="144"/>
      <c r="G602" s="160" t="s">
        <v>8527</v>
      </c>
      <c r="H602" s="147">
        <v>188053.86</v>
      </c>
      <c r="I602" s="147">
        <v>0</v>
      </c>
      <c r="J602" s="147">
        <v>188053.86</v>
      </c>
      <c r="K602" s="147">
        <v>1290049.48</v>
      </c>
      <c r="L602" s="147">
        <v>0</v>
      </c>
      <c r="M602" s="147">
        <v>1290049.48</v>
      </c>
      <c r="N602" s="148" t="s">
        <v>1324</v>
      </c>
    </row>
    <row r="603" spans="1:14" ht="69.95" customHeight="1">
      <c r="A603" s="144" t="s">
        <v>631</v>
      </c>
      <c r="B603" s="145" t="s">
        <v>8499</v>
      </c>
      <c r="C603" s="146">
        <v>42576</v>
      </c>
      <c r="D603" s="144" t="s">
        <v>20</v>
      </c>
      <c r="E603" s="144">
        <v>7979</v>
      </c>
      <c r="F603" s="144"/>
      <c r="G603" s="160" t="s">
        <v>8528</v>
      </c>
      <c r="H603" s="147">
        <v>1830104.48</v>
      </c>
      <c r="I603" s="147">
        <v>0</v>
      </c>
      <c r="J603" s="147">
        <v>1830104.48</v>
      </c>
      <c r="K603" s="147">
        <v>12554516.73</v>
      </c>
      <c r="L603" s="147">
        <v>0</v>
      </c>
      <c r="M603" s="147">
        <v>12554516.73</v>
      </c>
      <c r="N603" s="148" t="s">
        <v>1324</v>
      </c>
    </row>
    <row r="604" spans="1:14" ht="69.95" customHeight="1">
      <c r="A604" s="144" t="s">
        <v>631</v>
      </c>
      <c r="B604" s="145" t="s">
        <v>8499</v>
      </c>
      <c r="C604" s="146">
        <v>42576</v>
      </c>
      <c r="D604" s="144" t="s">
        <v>20</v>
      </c>
      <c r="E604" s="144">
        <v>7959</v>
      </c>
      <c r="F604" s="144"/>
      <c r="G604" s="160" t="s">
        <v>8529</v>
      </c>
      <c r="H604" s="147">
        <v>26355.19</v>
      </c>
      <c r="I604" s="147">
        <v>0</v>
      </c>
      <c r="J604" s="147">
        <v>26355.19</v>
      </c>
      <c r="K604" s="147">
        <v>180796.6</v>
      </c>
      <c r="L604" s="147">
        <v>0</v>
      </c>
      <c r="M604" s="147">
        <v>180796.6</v>
      </c>
      <c r="N604" s="148" t="s">
        <v>1324</v>
      </c>
    </row>
    <row r="605" spans="1:14" ht="69.95" customHeight="1">
      <c r="A605" s="144" t="s">
        <v>631</v>
      </c>
      <c r="B605" s="145" t="s">
        <v>8499</v>
      </c>
      <c r="C605" s="146">
        <v>42577</v>
      </c>
      <c r="D605" s="144" t="s">
        <v>20</v>
      </c>
      <c r="E605" s="144">
        <v>7966</v>
      </c>
      <c r="F605" s="144"/>
      <c r="G605" s="160" t="s">
        <v>8531</v>
      </c>
      <c r="H605" s="147">
        <v>2690944.68</v>
      </c>
      <c r="I605" s="147">
        <v>0</v>
      </c>
      <c r="J605" s="147">
        <v>2690944.68</v>
      </c>
      <c r="K605" s="147">
        <v>18459880.5</v>
      </c>
      <c r="L605" s="147">
        <v>0</v>
      </c>
      <c r="M605" s="147">
        <v>18459880.5</v>
      </c>
      <c r="N605" s="148" t="s">
        <v>1324</v>
      </c>
    </row>
    <row r="606" spans="1:14" ht="69.95" customHeight="1">
      <c r="A606" s="144" t="s">
        <v>631</v>
      </c>
      <c r="B606" s="145" t="s">
        <v>8499</v>
      </c>
      <c r="C606" s="146">
        <v>42577</v>
      </c>
      <c r="D606" s="144" t="s">
        <v>20</v>
      </c>
      <c r="E606" s="144">
        <v>7989</v>
      </c>
      <c r="F606" s="144"/>
      <c r="G606" s="160" t="s">
        <v>8532</v>
      </c>
      <c r="H606" s="147">
        <v>1023223.69</v>
      </c>
      <c r="I606" s="147">
        <v>0</v>
      </c>
      <c r="J606" s="147">
        <v>1023223.69</v>
      </c>
      <c r="K606" s="147">
        <v>7019314.5099999998</v>
      </c>
      <c r="L606" s="147">
        <v>0</v>
      </c>
      <c r="M606" s="147">
        <v>7019314.5099999998</v>
      </c>
      <c r="N606" s="148" t="s">
        <v>1324</v>
      </c>
    </row>
    <row r="607" spans="1:14" ht="69.95" customHeight="1">
      <c r="A607" s="144" t="s">
        <v>631</v>
      </c>
      <c r="B607" s="145" t="s">
        <v>8499</v>
      </c>
      <c r="C607" s="146">
        <v>42577</v>
      </c>
      <c r="D607" s="144" t="s">
        <v>20</v>
      </c>
      <c r="E607" s="144">
        <v>7990</v>
      </c>
      <c r="F607" s="144"/>
      <c r="G607" s="160" t="s">
        <v>8533</v>
      </c>
      <c r="H607" s="147">
        <v>1361866.75</v>
      </c>
      <c r="I607" s="147">
        <v>0</v>
      </c>
      <c r="J607" s="147">
        <v>1361866.75</v>
      </c>
      <c r="K607" s="147">
        <v>9342405.9100000001</v>
      </c>
      <c r="L607" s="147">
        <v>0</v>
      </c>
      <c r="M607" s="147">
        <v>9342405.9100000001</v>
      </c>
      <c r="N607" s="148" t="s">
        <v>1324</v>
      </c>
    </row>
    <row r="608" spans="1:14" ht="69.95" customHeight="1">
      <c r="A608" s="144" t="s">
        <v>631</v>
      </c>
      <c r="B608" s="145" t="s">
        <v>8499</v>
      </c>
      <c r="C608" s="146">
        <v>42578</v>
      </c>
      <c r="D608" s="144" t="s">
        <v>20</v>
      </c>
      <c r="E608" s="144">
        <v>7983</v>
      </c>
      <c r="F608" s="144"/>
      <c r="G608" s="160" t="s">
        <v>8536</v>
      </c>
      <c r="H608" s="147">
        <v>11285.83</v>
      </c>
      <c r="I608" s="147">
        <v>0</v>
      </c>
      <c r="J608" s="147">
        <v>11285.83</v>
      </c>
      <c r="K608" s="147">
        <v>77420.789999999994</v>
      </c>
      <c r="L608" s="147">
        <v>0</v>
      </c>
      <c r="M608" s="147">
        <v>77420.789999999994</v>
      </c>
      <c r="N608" s="148" t="s">
        <v>1324</v>
      </c>
    </row>
    <row r="609" spans="1:14" ht="69.95" customHeight="1">
      <c r="A609" s="144" t="s">
        <v>631</v>
      </c>
      <c r="B609" s="145" t="s">
        <v>8499</v>
      </c>
      <c r="C609" s="146">
        <v>42579</v>
      </c>
      <c r="D609" s="144" t="s">
        <v>20</v>
      </c>
      <c r="E609" s="144">
        <v>8019</v>
      </c>
      <c r="F609" s="144"/>
      <c r="G609" s="160" t="s">
        <v>8541</v>
      </c>
      <c r="H609" s="147">
        <v>212832.77</v>
      </c>
      <c r="I609" s="147">
        <v>0</v>
      </c>
      <c r="J609" s="147">
        <v>212832.77</v>
      </c>
      <c r="K609" s="147">
        <v>1460032.8</v>
      </c>
      <c r="L609" s="147">
        <v>0</v>
      </c>
      <c r="M609" s="147">
        <v>1460032.8</v>
      </c>
      <c r="N609" s="148" t="s">
        <v>1324</v>
      </c>
    </row>
    <row r="610" spans="1:14" ht="69.95" customHeight="1">
      <c r="A610" s="144" t="s">
        <v>631</v>
      </c>
      <c r="B610" s="145" t="s">
        <v>8499</v>
      </c>
      <c r="C610" s="146">
        <v>42579</v>
      </c>
      <c r="D610" s="144" t="s">
        <v>20</v>
      </c>
      <c r="E610" s="144">
        <v>8020</v>
      </c>
      <c r="F610" s="144"/>
      <c r="G610" s="160" t="s">
        <v>8542</v>
      </c>
      <c r="H610" s="147">
        <v>5474.52</v>
      </c>
      <c r="I610" s="147">
        <v>0</v>
      </c>
      <c r="J610" s="147">
        <v>5474.52</v>
      </c>
      <c r="K610" s="147">
        <v>37555.21</v>
      </c>
      <c r="L610" s="147">
        <v>0</v>
      </c>
      <c r="M610" s="147">
        <v>37555.21</v>
      </c>
      <c r="N610" s="148" t="s">
        <v>1324</v>
      </c>
    </row>
    <row r="611" spans="1:14" ht="69.95" customHeight="1">
      <c r="A611" s="144" t="s">
        <v>631</v>
      </c>
      <c r="B611" s="145" t="s">
        <v>8499</v>
      </c>
      <c r="C611" s="146">
        <v>42579</v>
      </c>
      <c r="D611" s="144" t="s">
        <v>20</v>
      </c>
      <c r="E611" s="144">
        <v>8002</v>
      </c>
      <c r="F611" s="144"/>
      <c r="G611" s="160" t="s">
        <v>8543</v>
      </c>
      <c r="H611" s="147">
        <v>10104.09</v>
      </c>
      <c r="I611" s="147">
        <v>0</v>
      </c>
      <c r="J611" s="147">
        <v>10104.09</v>
      </c>
      <c r="K611" s="147">
        <v>69314.06</v>
      </c>
      <c r="L611" s="147">
        <v>0</v>
      </c>
      <c r="M611" s="147">
        <v>69314.06</v>
      </c>
      <c r="N611" s="148" t="s">
        <v>1324</v>
      </c>
    </row>
    <row r="612" spans="1:14" ht="69.95" customHeight="1">
      <c r="A612" s="144" t="s">
        <v>631</v>
      </c>
      <c r="B612" s="145" t="s">
        <v>8499</v>
      </c>
      <c r="C612" s="146">
        <v>42579</v>
      </c>
      <c r="D612" s="144" t="s">
        <v>20</v>
      </c>
      <c r="E612" s="144">
        <v>7930</v>
      </c>
      <c r="F612" s="144"/>
      <c r="G612" s="160" t="s">
        <v>8544</v>
      </c>
      <c r="H612" s="147">
        <v>520771.43</v>
      </c>
      <c r="I612" s="147">
        <v>0</v>
      </c>
      <c r="J612" s="147">
        <v>520771.43</v>
      </c>
      <c r="K612" s="147">
        <v>3572492.01</v>
      </c>
      <c r="L612" s="147">
        <v>0</v>
      </c>
      <c r="M612" s="147">
        <v>3572492.01</v>
      </c>
      <c r="N612" s="148" t="s">
        <v>1324</v>
      </c>
    </row>
    <row r="613" spans="1:14" ht="69.95" customHeight="1">
      <c r="A613" s="144" t="s">
        <v>631</v>
      </c>
      <c r="B613" s="145" t="s">
        <v>8499</v>
      </c>
      <c r="C613" s="146">
        <v>42580</v>
      </c>
      <c r="D613" s="144" t="s">
        <v>20</v>
      </c>
      <c r="E613" s="144">
        <v>8041</v>
      </c>
      <c r="F613" s="144"/>
      <c r="G613" s="160" t="s">
        <v>8545</v>
      </c>
      <c r="H613" s="147">
        <v>12328.77</v>
      </c>
      <c r="I613" s="147">
        <v>0</v>
      </c>
      <c r="J613" s="147">
        <v>12328.77</v>
      </c>
      <c r="K613" s="147">
        <v>84575.360000000001</v>
      </c>
      <c r="L613" s="147">
        <v>0</v>
      </c>
      <c r="M613" s="147">
        <v>84575.360000000001</v>
      </c>
      <c r="N613" s="148" t="s">
        <v>1324</v>
      </c>
    </row>
    <row r="614" spans="1:14" ht="69.95" customHeight="1">
      <c r="A614" s="144" t="s">
        <v>631</v>
      </c>
      <c r="B614" s="145" t="s">
        <v>8499</v>
      </c>
      <c r="C614" s="146">
        <v>42583</v>
      </c>
      <c r="D614" s="144" t="s">
        <v>6</v>
      </c>
      <c r="E614" s="144">
        <v>236897</v>
      </c>
      <c r="F614" s="144"/>
      <c r="G614" s="160" t="s">
        <v>8546</v>
      </c>
      <c r="H614" s="147">
        <v>0</v>
      </c>
      <c r="I614" s="147">
        <v>904142.53</v>
      </c>
      <c r="J614" s="147">
        <v>904142.53</v>
      </c>
      <c r="K614" s="147">
        <v>0</v>
      </c>
      <c r="L614" s="147">
        <v>6202417.7599999998</v>
      </c>
      <c r="M614" s="147">
        <v>6202417.7599999998</v>
      </c>
      <c r="N614" s="148" t="s">
        <v>1324</v>
      </c>
    </row>
    <row r="615" spans="1:14" ht="69.95" customHeight="1">
      <c r="A615" s="144" t="s">
        <v>631</v>
      </c>
      <c r="B615" s="145" t="s">
        <v>8499</v>
      </c>
      <c r="C615" s="146">
        <v>42583</v>
      </c>
      <c r="D615" s="144" t="s">
        <v>20</v>
      </c>
      <c r="E615" s="144">
        <v>8029</v>
      </c>
      <c r="F615" s="144"/>
      <c r="G615" s="160" t="s">
        <v>8547</v>
      </c>
      <c r="H615" s="147">
        <v>969938.82</v>
      </c>
      <c r="I615" s="147">
        <v>0</v>
      </c>
      <c r="J615" s="147">
        <v>969938.82</v>
      </c>
      <c r="K615" s="147">
        <v>6653780.3099999996</v>
      </c>
      <c r="L615" s="147">
        <v>0</v>
      </c>
      <c r="M615" s="147">
        <v>6653780.3099999996</v>
      </c>
      <c r="N615" s="148" t="s">
        <v>1324</v>
      </c>
    </row>
    <row r="616" spans="1:14" ht="69.95" customHeight="1">
      <c r="A616" s="144" t="s">
        <v>631</v>
      </c>
      <c r="B616" s="145" t="s">
        <v>8499</v>
      </c>
      <c r="C616" s="146">
        <v>42585</v>
      </c>
      <c r="D616" s="144" t="s">
        <v>20</v>
      </c>
      <c r="E616" s="144">
        <v>8065</v>
      </c>
      <c r="F616" s="144"/>
      <c r="G616" s="160" t="s">
        <v>8548</v>
      </c>
      <c r="H616" s="147">
        <v>111218.94</v>
      </c>
      <c r="I616" s="147">
        <v>0</v>
      </c>
      <c r="J616" s="147">
        <v>111218.94</v>
      </c>
      <c r="K616" s="147">
        <v>762961.93</v>
      </c>
      <c r="L616" s="147">
        <v>0</v>
      </c>
      <c r="M616" s="147">
        <v>762961.93</v>
      </c>
      <c r="N616" s="148" t="s">
        <v>1324</v>
      </c>
    </row>
    <row r="617" spans="1:14" ht="69.95" customHeight="1">
      <c r="A617" s="144" t="s">
        <v>631</v>
      </c>
      <c r="B617" s="145" t="s">
        <v>8499</v>
      </c>
      <c r="C617" s="146">
        <v>42585</v>
      </c>
      <c r="D617" s="144" t="s">
        <v>20</v>
      </c>
      <c r="E617" s="144">
        <v>8066</v>
      </c>
      <c r="F617" s="144"/>
      <c r="G617" s="160" t="s">
        <v>8549</v>
      </c>
      <c r="H617" s="147">
        <v>367030.45</v>
      </c>
      <c r="I617" s="147">
        <v>0</v>
      </c>
      <c r="J617" s="147">
        <v>367030.45</v>
      </c>
      <c r="K617" s="147">
        <v>2517828.89</v>
      </c>
      <c r="L617" s="147">
        <v>0</v>
      </c>
      <c r="M617" s="147">
        <v>2517828.89</v>
      </c>
      <c r="N617" s="148" t="s">
        <v>1324</v>
      </c>
    </row>
    <row r="618" spans="1:14" ht="69.95" customHeight="1">
      <c r="A618" s="144" t="s">
        <v>631</v>
      </c>
      <c r="B618" s="145" t="s">
        <v>8499</v>
      </c>
      <c r="C618" s="146">
        <v>42585</v>
      </c>
      <c r="D618" s="144" t="s">
        <v>20</v>
      </c>
      <c r="E618" s="144">
        <v>8067</v>
      </c>
      <c r="F618" s="144"/>
      <c r="G618" s="160" t="s">
        <v>8550</v>
      </c>
      <c r="H618" s="147">
        <v>46972.49</v>
      </c>
      <c r="I618" s="147">
        <v>0</v>
      </c>
      <c r="J618" s="147">
        <v>46972.49</v>
      </c>
      <c r="K618" s="147">
        <v>322231.28000000003</v>
      </c>
      <c r="L618" s="147">
        <v>0</v>
      </c>
      <c r="M618" s="147">
        <v>322231.28000000003</v>
      </c>
      <c r="N618" s="148" t="s">
        <v>1324</v>
      </c>
    </row>
    <row r="619" spans="1:14" ht="69.95" customHeight="1">
      <c r="A619" s="144" t="s">
        <v>631</v>
      </c>
      <c r="B619" s="145" t="s">
        <v>8499</v>
      </c>
      <c r="C619" s="146">
        <v>42590</v>
      </c>
      <c r="D619" s="144" t="s">
        <v>6</v>
      </c>
      <c r="E619" s="144">
        <v>242319</v>
      </c>
      <c r="F619" s="144"/>
      <c r="G619" s="160" t="s">
        <v>8552</v>
      </c>
      <c r="H619" s="147">
        <v>0</v>
      </c>
      <c r="I619" s="147">
        <v>12593000</v>
      </c>
      <c r="J619" s="147">
        <v>12593000</v>
      </c>
      <c r="K619" s="147">
        <v>0</v>
      </c>
      <c r="L619" s="147">
        <v>86387980</v>
      </c>
      <c r="M619" s="147">
        <v>86387980</v>
      </c>
      <c r="N619" s="148" t="s">
        <v>1324</v>
      </c>
    </row>
    <row r="620" spans="1:14" ht="69.95" customHeight="1">
      <c r="A620" s="144" t="s">
        <v>631</v>
      </c>
      <c r="B620" s="145" t="s">
        <v>8499</v>
      </c>
      <c r="C620" s="146">
        <v>42590</v>
      </c>
      <c r="D620" s="144" t="s">
        <v>20</v>
      </c>
      <c r="E620" s="144">
        <v>8070</v>
      </c>
      <c r="F620" s="144"/>
      <c r="G620" s="160" t="s">
        <v>8553</v>
      </c>
      <c r="H620" s="147">
        <v>66327.33</v>
      </c>
      <c r="I620" s="147">
        <v>0</v>
      </c>
      <c r="J620" s="147">
        <v>66327.33</v>
      </c>
      <c r="K620" s="147">
        <v>455005.48</v>
      </c>
      <c r="L620" s="147">
        <v>0</v>
      </c>
      <c r="M620" s="147">
        <v>455005.48</v>
      </c>
      <c r="N620" s="148" t="s">
        <v>1324</v>
      </c>
    </row>
    <row r="621" spans="1:14" ht="69.95" customHeight="1">
      <c r="A621" s="144" t="s">
        <v>631</v>
      </c>
      <c r="B621" s="145" t="s">
        <v>8499</v>
      </c>
      <c r="C621" s="146">
        <v>42590</v>
      </c>
      <c r="D621" s="144" t="s">
        <v>20</v>
      </c>
      <c r="E621" s="144">
        <v>8121</v>
      </c>
      <c r="F621" s="144"/>
      <c r="G621" s="160" t="s">
        <v>8554</v>
      </c>
      <c r="H621" s="147">
        <v>76098.81</v>
      </c>
      <c r="I621" s="147">
        <v>0</v>
      </c>
      <c r="J621" s="147">
        <v>76098.81</v>
      </c>
      <c r="K621" s="147">
        <v>522037.84</v>
      </c>
      <c r="L621" s="147">
        <v>0</v>
      </c>
      <c r="M621" s="147">
        <v>522037.84</v>
      </c>
      <c r="N621" s="148" t="s">
        <v>1324</v>
      </c>
    </row>
    <row r="622" spans="1:14" ht="69.95" customHeight="1">
      <c r="A622" s="144" t="s">
        <v>631</v>
      </c>
      <c r="B622" s="145" t="s">
        <v>8499</v>
      </c>
      <c r="C622" s="146">
        <v>42590</v>
      </c>
      <c r="D622" s="144" t="s">
        <v>20</v>
      </c>
      <c r="E622" s="144">
        <v>8119</v>
      </c>
      <c r="F622" s="144"/>
      <c r="G622" s="160" t="s">
        <v>8555</v>
      </c>
      <c r="H622" s="147">
        <v>23467.63</v>
      </c>
      <c r="I622" s="147">
        <v>0</v>
      </c>
      <c r="J622" s="147">
        <v>23467.63</v>
      </c>
      <c r="K622" s="147">
        <v>160987.94</v>
      </c>
      <c r="L622" s="147">
        <v>0</v>
      </c>
      <c r="M622" s="147">
        <v>160987.94</v>
      </c>
      <c r="N622" s="148" t="s">
        <v>1324</v>
      </c>
    </row>
    <row r="623" spans="1:14" ht="69.95" customHeight="1">
      <c r="A623" s="144" t="s">
        <v>631</v>
      </c>
      <c r="B623" s="145" t="s">
        <v>8499</v>
      </c>
      <c r="C623" s="146">
        <v>42590</v>
      </c>
      <c r="D623" s="144" t="s">
        <v>20</v>
      </c>
      <c r="E623" s="144">
        <v>8195</v>
      </c>
      <c r="F623" s="144"/>
      <c r="G623" s="160" t="s">
        <v>8556</v>
      </c>
      <c r="H623" s="147">
        <v>353578.73</v>
      </c>
      <c r="I623" s="147">
        <v>0</v>
      </c>
      <c r="J623" s="147">
        <v>353578.73</v>
      </c>
      <c r="K623" s="147">
        <v>2425550.09</v>
      </c>
      <c r="L623" s="147">
        <v>0</v>
      </c>
      <c r="M623" s="147">
        <v>2425550.09</v>
      </c>
      <c r="N623" s="148" t="s">
        <v>1324</v>
      </c>
    </row>
    <row r="624" spans="1:14" ht="69.95" customHeight="1">
      <c r="A624" s="144" t="s">
        <v>631</v>
      </c>
      <c r="B624" s="145" t="s">
        <v>8499</v>
      </c>
      <c r="C624" s="146">
        <v>42591</v>
      </c>
      <c r="D624" s="144" t="s">
        <v>20</v>
      </c>
      <c r="E624" s="144">
        <v>8152</v>
      </c>
      <c r="F624" s="144"/>
      <c r="G624" s="160" t="s">
        <v>8557</v>
      </c>
      <c r="H624" s="147">
        <v>2030434.4</v>
      </c>
      <c r="I624" s="147">
        <v>0</v>
      </c>
      <c r="J624" s="147">
        <v>2030434.4</v>
      </c>
      <c r="K624" s="147">
        <v>13928779.98</v>
      </c>
      <c r="L624" s="147">
        <v>0</v>
      </c>
      <c r="M624" s="147">
        <v>13928779.98</v>
      </c>
      <c r="N624" s="148" t="s">
        <v>1324</v>
      </c>
    </row>
    <row r="625" spans="1:14" ht="69.95" customHeight="1">
      <c r="A625" s="144" t="s">
        <v>631</v>
      </c>
      <c r="B625" s="145" t="s">
        <v>8499</v>
      </c>
      <c r="C625" s="146">
        <v>42592</v>
      </c>
      <c r="D625" s="144" t="s">
        <v>20</v>
      </c>
      <c r="E625" s="144">
        <v>8057</v>
      </c>
      <c r="F625" s="144"/>
      <c r="G625" s="160" t="s">
        <v>8560</v>
      </c>
      <c r="H625" s="147">
        <v>38572.6</v>
      </c>
      <c r="I625" s="147">
        <v>0</v>
      </c>
      <c r="J625" s="147">
        <v>38572.6</v>
      </c>
      <c r="K625" s="147">
        <v>264608.03999999998</v>
      </c>
      <c r="L625" s="147">
        <v>0</v>
      </c>
      <c r="M625" s="147">
        <v>264608.03999999998</v>
      </c>
      <c r="N625" s="148" t="s">
        <v>1324</v>
      </c>
    </row>
    <row r="626" spans="1:14" ht="69.95" customHeight="1">
      <c r="A626" s="144" t="s">
        <v>631</v>
      </c>
      <c r="B626" s="145" t="s">
        <v>8499</v>
      </c>
      <c r="C626" s="146">
        <v>42592</v>
      </c>
      <c r="D626" s="144" t="s">
        <v>20</v>
      </c>
      <c r="E626" s="144">
        <v>8150</v>
      </c>
      <c r="F626" s="144"/>
      <c r="G626" s="160" t="s">
        <v>8561</v>
      </c>
      <c r="H626" s="147">
        <v>168546.55</v>
      </c>
      <c r="I626" s="147">
        <v>0</v>
      </c>
      <c r="J626" s="147">
        <v>168546.55</v>
      </c>
      <c r="K626" s="147">
        <v>1156229.33</v>
      </c>
      <c r="L626" s="147">
        <v>0</v>
      </c>
      <c r="M626" s="147">
        <v>1156229.33</v>
      </c>
      <c r="N626" s="148" t="s">
        <v>1324</v>
      </c>
    </row>
    <row r="627" spans="1:14" ht="69.95" customHeight="1">
      <c r="A627" s="144" t="s">
        <v>631</v>
      </c>
      <c r="B627" s="145" t="s">
        <v>8499</v>
      </c>
      <c r="C627" s="146">
        <v>42592</v>
      </c>
      <c r="D627" s="144" t="s">
        <v>20</v>
      </c>
      <c r="E627" s="144">
        <v>8091</v>
      </c>
      <c r="F627" s="144"/>
      <c r="G627" s="160" t="s">
        <v>8562</v>
      </c>
      <c r="H627" s="147">
        <v>575388.52</v>
      </c>
      <c r="I627" s="147">
        <v>0</v>
      </c>
      <c r="J627" s="147">
        <v>575388.52</v>
      </c>
      <c r="K627" s="147">
        <v>3947165.25</v>
      </c>
      <c r="L627" s="147">
        <v>0</v>
      </c>
      <c r="M627" s="147">
        <v>3947165.25</v>
      </c>
      <c r="N627" s="148" t="s">
        <v>1324</v>
      </c>
    </row>
    <row r="628" spans="1:14" ht="69.95" customHeight="1">
      <c r="A628" s="144" t="s">
        <v>631</v>
      </c>
      <c r="B628" s="145" t="s">
        <v>8499</v>
      </c>
      <c r="C628" s="146">
        <v>42592</v>
      </c>
      <c r="D628" s="144" t="s">
        <v>20</v>
      </c>
      <c r="E628" s="144">
        <v>8089</v>
      </c>
      <c r="F628" s="144"/>
      <c r="G628" s="160" t="s">
        <v>8563</v>
      </c>
      <c r="H628" s="147">
        <v>11188.52</v>
      </c>
      <c r="I628" s="147">
        <v>0</v>
      </c>
      <c r="J628" s="147">
        <v>11188.52</v>
      </c>
      <c r="K628" s="147">
        <v>76753.25</v>
      </c>
      <c r="L628" s="147">
        <v>0</v>
      </c>
      <c r="M628" s="147">
        <v>76753.25</v>
      </c>
      <c r="N628" s="148" t="s">
        <v>1324</v>
      </c>
    </row>
    <row r="629" spans="1:14" ht="69.95" customHeight="1">
      <c r="A629" s="144" t="s">
        <v>631</v>
      </c>
      <c r="B629" s="145" t="s">
        <v>8499</v>
      </c>
      <c r="C629" s="146">
        <v>42593</v>
      </c>
      <c r="D629" s="144" t="s">
        <v>20</v>
      </c>
      <c r="E629" s="144">
        <v>8078</v>
      </c>
      <c r="F629" s="144"/>
      <c r="G629" s="160" t="s">
        <v>8565</v>
      </c>
      <c r="H629" s="147">
        <v>1030384.24</v>
      </c>
      <c r="I629" s="147">
        <v>0</v>
      </c>
      <c r="J629" s="147">
        <v>1030384.24</v>
      </c>
      <c r="K629" s="147">
        <v>7068435.8899999997</v>
      </c>
      <c r="L629" s="147">
        <v>0</v>
      </c>
      <c r="M629" s="147">
        <v>7068435.8899999997</v>
      </c>
      <c r="N629" s="148" t="s">
        <v>1324</v>
      </c>
    </row>
    <row r="630" spans="1:14" ht="69.95" customHeight="1">
      <c r="A630" s="144" t="s">
        <v>631</v>
      </c>
      <c r="B630" s="145" t="s">
        <v>8499</v>
      </c>
      <c r="C630" s="146">
        <v>42593</v>
      </c>
      <c r="D630" s="144" t="s">
        <v>20</v>
      </c>
      <c r="E630" s="144">
        <v>8071</v>
      </c>
      <c r="F630" s="144"/>
      <c r="G630" s="160" t="s">
        <v>8566</v>
      </c>
      <c r="H630" s="147">
        <v>5378362.8200000003</v>
      </c>
      <c r="I630" s="147">
        <v>0</v>
      </c>
      <c r="J630" s="147">
        <v>5378362.8200000003</v>
      </c>
      <c r="K630" s="147">
        <v>36895568.950000003</v>
      </c>
      <c r="L630" s="147">
        <v>0</v>
      </c>
      <c r="M630" s="147">
        <v>36895568.950000003</v>
      </c>
      <c r="N630" s="148" t="s">
        <v>1324</v>
      </c>
    </row>
    <row r="631" spans="1:14" ht="69.95" customHeight="1">
      <c r="A631" s="144" t="s">
        <v>631</v>
      </c>
      <c r="B631" s="145" t="s">
        <v>8499</v>
      </c>
      <c r="C631" s="146">
        <v>42597</v>
      </c>
      <c r="D631" s="144" t="s">
        <v>20</v>
      </c>
      <c r="E631" s="144">
        <v>8109</v>
      </c>
      <c r="F631" s="144"/>
      <c r="G631" s="160" t="s">
        <v>8567</v>
      </c>
      <c r="H631" s="147">
        <v>90096.86</v>
      </c>
      <c r="I631" s="147">
        <v>0</v>
      </c>
      <c r="J631" s="147">
        <v>90096.86</v>
      </c>
      <c r="K631" s="147">
        <v>618064.46</v>
      </c>
      <c r="L631" s="147">
        <v>0</v>
      </c>
      <c r="M631" s="147">
        <v>618064.46</v>
      </c>
      <c r="N631" s="148" t="s">
        <v>1324</v>
      </c>
    </row>
    <row r="632" spans="1:14" ht="69.95" customHeight="1">
      <c r="A632" s="144" t="s">
        <v>631</v>
      </c>
      <c r="B632" s="145" t="s">
        <v>8499</v>
      </c>
      <c r="C632" s="146">
        <v>42597</v>
      </c>
      <c r="D632" s="144" t="s">
        <v>20</v>
      </c>
      <c r="E632" s="144">
        <v>8179</v>
      </c>
      <c r="F632" s="144"/>
      <c r="G632" s="160" t="s">
        <v>8568</v>
      </c>
      <c r="H632" s="147">
        <v>94185.79</v>
      </c>
      <c r="I632" s="147">
        <v>0</v>
      </c>
      <c r="J632" s="147">
        <v>94185.79</v>
      </c>
      <c r="K632" s="147">
        <v>646114.52</v>
      </c>
      <c r="L632" s="147">
        <v>0</v>
      </c>
      <c r="M632" s="147">
        <v>646114.52</v>
      </c>
      <c r="N632" s="148" t="s">
        <v>1324</v>
      </c>
    </row>
    <row r="633" spans="1:14" ht="69.95" customHeight="1">
      <c r="A633" s="144" t="s">
        <v>631</v>
      </c>
      <c r="B633" s="145" t="s">
        <v>8499</v>
      </c>
      <c r="C633" s="146">
        <v>42597</v>
      </c>
      <c r="D633" s="144" t="s">
        <v>20</v>
      </c>
      <c r="E633" s="144">
        <v>8108</v>
      </c>
      <c r="F633" s="144"/>
      <c r="G633" s="160" t="s">
        <v>8569</v>
      </c>
      <c r="H633" s="147">
        <v>435882.49</v>
      </c>
      <c r="I633" s="147">
        <v>0</v>
      </c>
      <c r="J633" s="147">
        <v>435882.49</v>
      </c>
      <c r="K633" s="147">
        <v>2990153.88</v>
      </c>
      <c r="L633" s="147">
        <v>0</v>
      </c>
      <c r="M633" s="147">
        <v>2990153.88</v>
      </c>
      <c r="N633" s="148" t="s">
        <v>1324</v>
      </c>
    </row>
    <row r="634" spans="1:14" ht="69.95" customHeight="1">
      <c r="A634" s="144" t="s">
        <v>631</v>
      </c>
      <c r="B634" s="145" t="s">
        <v>8499</v>
      </c>
      <c r="C634" s="146">
        <v>42597</v>
      </c>
      <c r="D634" s="144" t="s">
        <v>20</v>
      </c>
      <c r="E634" s="144">
        <v>8115</v>
      </c>
      <c r="F634" s="144"/>
      <c r="G634" s="160" t="s">
        <v>8570</v>
      </c>
      <c r="H634" s="147">
        <v>457927.46</v>
      </c>
      <c r="I634" s="147">
        <v>0</v>
      </c>
      <c r="J634" s="147">
        <v>457927.46</v>
      </c>
      <c r="K634" s="147">
        <v>3141382.38</v>
      </c>
      <c r="L634" s="147">
        <v>0</v>
      </c>
      <c r="M634" s="147">
        <v>3141382.38</v>
      </c>
      <c r="N634" s="148" t="s">
        <v>1324</v>
      </c>
    </row>
    <row r="635" spans="1:14" ht="69.95" customHeight="1">
      <c r="A635" s="144" t="s">
        <v>631</v>
      </c>
      <c r="B635" s="145" t="s">
        <v>8499</v>
      </c>
      <c r="C635" s="146">
        <v>42597</v>
      </c>
      <c r="D635" s="144" t="s">
        <v>20</v>
      </c>
      <c r="E635" s="144">
        <v>8116</v>
      </c>
      <c r="F635" s="144"/>
      <c r="G635" s="160" t="s">
        <v>8571</v>
      </c>
      <c r="H635" s="147">
        <v>211051.31</v>
      </c>
      <c r="I635" s="147">
        <v>0</v>
      </c>
      <c r="J635" s="147">
        <v>211051.31</v>
      </c>
      <c r="K635" s="147">
        <v>1447811.99</v>
      </c>
      <c r="L635" s="147">
        <v>0</v>
      </c>
      <c r="M635" s="147">
        <v>1447811.99</v>
      </c>
      <c r="N635" s="148" t="s">
        <v>1324</v>
      </c>
    </row>
    <row r="636" spans="1:14" ht="69.95" customHeight="1">
      <c r="A636" s="144" t="s">
        <v>631</v>
      </c>
      <c r="B636" s="145" t="s">
        <v>8499</v>
      </c>
      <c r="C636" s="146">
        <v>42597</v>
      </c>
      <c r="D636" s="144" t="s">
        <v>20</v>
      </c>
      <c r="E636" s="144">
        <v>8112</v>
      </c>
      <c r="F636" s="144"/>
      <c r="G636" s="160" t="s">
        <v>8572</v>
      </c>
      <c r="H636" s="147">
        <v>1013686.7</v>
      </c>
      <c r="I636" s="147">
        <v>0</v>
      </c>
      <c r="J636" s="147">
        <v>1013686.7</v>
      </c>
      <c r="K636" s="147">
        <v>6953890.7599999998</v>
      </c>
      <c r="L636" s="147">
        <v>0</v>
      </c>
      <c r="M636" s="147">
        <v>6953890.7599999998</v>
      </c>
      <c r="N636" s="148" t="s">
        <v>1324</v>
      </c>
    </row>
    <row r="637" spans="1:14" ht="69.95" customHeight="1">
      <c r="A637" s="144" t="s">
        <v>631</v>
      </c>
      <c r="B637" s="145" t="s">
        <v>8499</v>
      </c>
      <c r="C637" s="146">
        <v>42597</v>
      </c>
      <c r="D637" s="144" t="s">
        <v>20</v>
      </c>
      <c r="E637" s="144">
        <v>8131</v>
      </c>
      <c r="F637" s="144"/>
      <c r="G637" s="160" t="s">
        <v>8573</v>
      </c>
      <c r="H637" s="147">
        <v>1008383.74</v>
      </c>
      <c r="I637" s="147">
        <v>0</v>
      </c>
      <c r="J637" s="147">
        <v>1008383.74</v>
      </c>
      <c r="K637" s="147">
        <v>6917512.46</v>
      </c>
      <c r="L637" s="147">
        <v>0</v>
      </c>
      <c r="M637" s="147">
        <v>6917512.46</v>
      </c>
      <c r="N637" s="148" t="s">
        <v>1324</v>
      </c>
    </row>
    <row r="638" spans="1:14" ht="69.95" customHeight="1">
      <c r="A638" s="144" t="s">
        <v>631</v>
      </c>
      <c r="B638" s="145" t="s">
        <v>8499</v>
      </c>
      <c r="C638" s="146">
        <v>42597</v>
      </c>
      <c r="D638" s="144" t="s">
        <v>20</v>
      </c>
      <c r="E638" s="144">
        <v>8132</v>
      </c>
      <c r="F638" s="144"/>
      <c r="G638" s="160" t="s">
        <v>8574</v>
      </c>
      <c r="H638" s="147">
        <v>84122.69</v>
      </c>
      <c r="I638" s="147">
        <v>0</v>
      </c>
      <c r="J638" s="147">
        <v>84122.69</v>
      </c>
      <c r="K638" s="147">
        <v>577081.65</v>
      </c>
      <c r="L638" s="147">
        <v>0</v>
      </c>
      <c r="M638" s="147">
        <v>577081.65</v>
      </c>
      <c r="N638" s="148" t="s">
        <v>1324</v>
      </c>
    </row>
    <row r="639" spans="1:14" ht="69.95" customHeight="1">
      <c r="A639" s="144" t="s">
        <v>631</v>
      </c>
      <c r="B639" s="145" t="s">
        <v>8499</v>
      </c>
      <c r="C639" s="146">
        <v>42597</v>
      </c>
      <c r="D639" s="144" t="s">
        <v>20</v>
      </c>
      <c r="E639" s="144">
        <v>8133</v>
      </c>
      <c r="F639" s="144"/>
      <c r="G639" s="160" t="s">
        <v>8575</v>
      </c>
      <c r="H639" s="147">
        <v>486993.57</v>
      </c>
      <c r="I639" s="147">
        <v>0</v>
      </c>
      <c r="J639" s="147">
        <v>486993.57</v>
      </c>
      <c r="K639" s="147">
        <v>3340775.89</v>
      </c>
      <c r="L639" s="147">
        <v>0</v>
      </c>
      <c r="M639" s="147">
        <v>3340775.89</v>
      </c>
      <c r="N639" s="148" t="s">
        <v>1324</v>
      </c>
    </row>
    <row r="640" spans="1:14" ht="69.95" customHeight="1">
      <c r="A640" s="144" t="s">
        <v>631</v>
      </c>
      <c r="B640" s="145" t="s">
        <v>8499</v>
      </c>
      <c r="C640" s="146">
        <v>42597</v>
      </c>
      <c r="D640" s="144" t="s">
        <v>20</v>
      </c>
      <c r="E640" s="144">
        <v>8134</v>
      </c>
      <c r="F640" s="144"/>
      <c r="G640" s="160" t="s">
        <v>8576</v>
      </c>
      <c r="H640" s="147">
        <v>1292872.83</v>
      </c>
      <c r="I640" s="147">
        <v>0</v>
      </c>
      <c r="J640" s="147">
        <v>1292872.83</v>
      </c>
      <c r="K640" s="147">
        <v>8869107.6099999994</v>
      </c>
      <c r="L640" s="147">
        <v>0</v>
      </c>
      <c r="M640" s="147">
        <v>8869107.6099999994</v>
      </c>
      <c r="N640" s="148" t="s">
        <v>1324</v>
      </c>
    </row>
    <row r="641" spans="1:14" ht="69.95" customHeight="1">
      <c r="A641" s="144" t="s">
        <v>631</v>
      </c>
      <c r="B641" s="145" t="s">
        <v>8499</v>
      </c>
      <c r="C641" s="146">
        <v>42597</v>
      </c>
      <c r="D641" s="144" t="s">
        <v>20</v>
      </c>
      <c r="E641" s="144">
        <v>8136</v>
      </c>
      <c r="F641" s="144"/>
      <c r="G641" s="160" t="s">
        <v>8577</v>
      </c>
      <c r="H641" s="147">
        <v>229134.1</v>
      </c>
      <c r="I641" s="147">
        <v>0</v>
      </c>
      <c r="J641" s="147">
        <v>229134.1</v>
      </c>
      <c r="K641" s="147">
        <v>1571859.93</v>
      </c>
      <c r="L641" s="147">
        <v>0</v>
      </c>
      <c r="M641" s="147">
        <v>1571859.93</v>
      </c>
      <c r="N641" s="148" t="s">
        <v>1324</v>
      </c>
    </row>
    <row r="642" spans="1:14" ht="69.95" customHeight="1">
      <c r="A642" s="144" t="s">
        <v>631</v>
      </c>
      <c r="B642" s="145" t="s">
        <v>8499</v>
      </c>
      <c r="C642" s="146">
        <v>42597</v>
      </c>
      <c r="D642" s="144" t="s">
        <v>20</v>
      </c>
      <c r="E642" s="144">
        <v>8138</v>
      </c>
      <c r="F642" s="144"/>
      <c r="G642" s="160" t="s">
        <v>8578</v>
      </c>
      <c r="H642" s="147">
        <v>433053.66</v>
      </c>
      <c r="I642" s="147">
        <v>0</v>
      </c>
      <c r="J642" s="147">
        <v>433053.66</v>
      </c>
      <c r="K642" s="147">
        <v>2970748.11</v>
      </c>
      <c r="L642" s="147">
        <v>0</v>
      </c>
      <c r="M642" s="147">
        <v>2970748.11</v>
      </c>
      <c r="N642" s="148" t="s">
        <v>1324</v>
      </c>
    </row>
    <row r="643" spans="1:14" ht="69.95" customHeight="1">
      <c r="A643" s="144" t="s">
        <v>631</v>
      </c>
      <c r="B643" s="145" t="s">
        <v>8499</v>
      </c>
      <c r="C643" s="146">
        <v>42597</v>
      </c>
      <c r="D643" s="144" t="s">
        <v>20</v>
      </c>
      <c r="E643" s="144">
        <v>8141</v>
      </c>
      <c r="F643" s="144"/>
      <c r="G643" s="160" t="s">
        <v>8579</v>
      </c>
      <c r="H643" s="147">
        <v>50485.46</v>
      </c>
      <c r="I643" s="147">
        <v>0</v>
      </c>
      <c r="J643" s="147">
        <v>50485.46</v>
      </c>
      <c r="K643" s="147">
        <v>346330.26</v>
      </c>
      <c r="L643" s="147">
        <v>0</v>
      </c>
      <c r="M643" s="147">
        <v>346330.26</v>
      </c>
      <c r="N643" s="148" t="s">
        <v>1324</v>
      </c>
    </row>
    <row r="644" spans="1:14" ht="69.95" customHeight="1">
      <c r="A644" s="144" t="s">
        <v>631</v>
      </c>
      <c r="B644" s="145" t="s">
        <v>8499</v>
      </c>
      <c r="C644" s="146">
        <v>42597</v>
      </c>
      <c r="D644" s="144" t="s">
        <v>20</v>
      </c>
      <c r="E644" s="144">
        <v>8142</v>
      </c>
      <c r="F644" s="144"/>
      <c r="G644" s="160" t="s">
        <v>8580</v>
      </c>
      <c r="H644" s="147">
        <v>17801.59</v>
      </c>
      <c r="I644" s="147">
        <v>0</v>
      </c>
      <c r="J644" s="147">
        <v>17801.59</v>
      </c>
      <c r="K644" s="147">
        <v>122118.91</v>
      </c>
      <c r="L644" s="147">
        <v>0</v>
      </c>
      <c r="M644" s="147">
        <v>122118.91</v>
      </c>
      <c r="N644" s="148" t="s">
        <v>1324</v>
      </c>
    </row>
    <row r="645" spans="1:14" ht="69.95" customHeight="1">
      <c r="A645" s="144" t="s">
        <v>631</v>
      </c>
      <c r="B645" s="145" t="s">
        <v>8499</v>
      </c>
      <c r="C645" s="146">
        <v>42597</v>
      </c>
      <c r="D645" s="144" t="s">
        <v>20</v>
      </c>
      <c r="E645" s="144">
        <v>8143</v>
      </c>
      <c r="F645" s="144"/>
      <c r="G645" s="160" t="s">
        <v>8581</v>
      </c>
      <c r="H645" s="147">
        <v>64876.27</v>
      </c>
      <c r="I645" s="147">
        <v>0</v>
      </c>
      <c r="J645" s="147">
        <v>64876.27</v>
      </c>
      <c r="K645" s="147">
        <v>445051.21</v>
      </c>
      <c r="L645" s="147">
        <v>0</v>
      </c>
      <c r="M645" s="147">
        <v>445051.21</v>
      </c>
      <c r="N645" s="148" t="s">
        <v>1324</v>
      </c>
    </row>
    <row r="646" spans="1:14" ht="69.95" customHeight="1">
      <c r="A646" s="144" t="s">
        <v>631</v>
      </c>
      <c r="B646" s="145" t="s">
        <v>8499</v>
      </c>
      <c r="C646" s="146">
        <v>42597</v>
      </c>
      <c r="D646" s="144" t="s">
        <v>20</v>
      </c>
      <c r="E646" s="144">
        <v>8144</v>
      </c>
      <c r="F646" s="144"/>
      <c r="G646" s="160" t="s">
        <v>8582</v>
      </c>
      <c r="H646" s="147">
        <v>33650.269999999997</v>
      </c>
      <c r="I646" s="147">
        <v>0</v>
      </c>
      <c r="J646" s="147">
        <v>33650.269999999997</v>
      </c>
      <c r="K646" s="147">
        <v>230840.85</v>
      </c>
      <c r="L646" s="147">
        <v>0</v>
      </c>
      <c r="M646" s="147">
        <v>230840.85</v>
      </c>
      <c r="N646" s="148" t="s">
        <v>1324</v>
      </c>
    </row>
    <row r="647" spans="1:14" ht="69.95" customHeight="1">
      <c r="A647" s="144" t="s">
        <v>631</v>
      </c>
      <c r="B647" s="145" t="s">
        <v>8499</v>
      </c>
      <c r="C647" s="146">
        <v>42597</v>
      </c>
      <c r="D647" s="144" t="s">
        <v>20</v>
      </c>
      <c r="E647" s="144">
        <v>8170</v>
      </c>
      <c r="F647" s="144"/>
      <c r="G647" s="160" t="s">
        <v>8583</v>
      </c>
      <c r="H647" s="147">
        <v>42058.83</v>
      </c>
      <c r="I647" s="147">
        <v>0</v>
      </c>
      <c r="J647" s="147">
        <v>42058.83</v>
      </c>
      <c r="K647" s="147">
        <v>288523.57</v>
      </c>
      <c r="L647" s="147">
        <v>0</v>
      </c>
      <c r="M647" s="147">
        <v>288523.57</v>
      </c>
      <c r="N647" s="148" t="s">
        <v>1324</v>
      </c>
    </row>
    <row r="648" spans="1:14" ht="69.95" customHeight="1">
      <c r="A648" s="144" t="s">
        <v>631</v>
      </c>
      <c r="B648" s="145" t="s">
        <v>8499</v>
      </c>
      <c r="C648" s="146">
        <v>42597</v>
      </c>
      <c r="D648" s="144" t="s">
        <v>20</v>
      </c>
      <c r="E648" s="144">
        <v>8146</v>
      </c>
      <c r="F648" s="144"/>
      <c r="G648" s="160" t="s">
        <v>8584</v>
      </c>
      <c r="H648" s="147">
        <v>36445.26</v>
      </c>
      <c r="I648" s="147">
        <v>0</v>
      </c>
      <c r="J648" s="147">
        <v>36445.26</v>
      </c>
      <c r="K648" s="147">
        <v>250014.48</v>
      </c>
      <c r="L648" s="147">
        <v>0</v>
      </c>
      <c r="M648" s="147">
        <v>250014.48</v>
      </c>
      <c r="N648" s="148" t="s">
        <v>1324</v>
      </c>
    </row>
    <row r="649" spans="1:14" ht="69.95" customHeight="1">
      <c r="A649" s="144" t="s">
        <v>631</v>
      </c>
      <c r="B649" s="145" t="s">
        <v>8499</v>
      </c>
      <c r="C649" s="146">
        <v>42597</v>
      </c>
      <c r="D649" s="144" t="s">
        <v>20</v>
      </c>
      <c r="E649" s="144">
        <v>8156</v>
      </c>
      <c r="F649" s="144"/>
      <c r="G649" s="160" t="s">
        <v>8585</v>
      </c>
      <c r="H649" s="147">
        <v>4660.72</v>
      </c>
      <c r="I649" s="147">
        <v>0</v>
      </c>
      <c r="J649" s="147">
        <v>4660.72</v>
      </c>
      <c r="K649" s="147">
        <v>31972.54</v>
      </c>
      <c r="L649" s="147">
        <v>0</v>
      </c>
      <c r="M649" s="147">
        <v>31972.54</v>
      </c>
      <c r="N649" s="148" t="s">
        <v>1324</v>
      </c>
    </row>
    <row r="650" spans="1:14" ht="69.95" customHeight="1">
      <c r="A650" s="144" t="s">
        <v>631</v>
      </c>
      <c r="B650" s="145" t="s">
        <v>8499</v>
      </c>
      <c r="C650" s="146">
        <v>42597</v>
      </c>
      <c r="D650" s="144" t="s">
        <v>20</v>
      </c>
      <c r="E650" s="144">
        <v>8167</v>
      </c>
      <c r="F650" s="144"/>
      <c r="G650" s="160" t="s">
        <v>8586</v>
      </c>
      <c r="H650" s="147">
        <v>266391.3</v>
      </c>
      <c r="I650" s="147">
        <v>0</v>
      </c>
      <c r="J650" s="147">
        <v>266391.3</v>
      </c>
      <c r="K650" s="147">
        <v>1827444.32</v>
      </c>
      <c r="L650" s="147">
        <v>0</v>
      </c>
      <c r="M650" s="147">
        <v>1827444.32</v>
      </c>
      <c r="N650" s="148" t="s">
        <v>1324</v>
      </c>
    </row>
    <row r="651" spans="1:14" ht="69.95" customHeight="1">
      <c r="A651" s="144" t="s">
        <v>631</v>
      </c>
      <c r="B651" s="145" t="s">
        <v>8499</v>
      </c>
      <c r="C651" s="146">
        <v>42597</v>
      </c>
      <c r="D651" s="144" t="s">
        <v>20</v>
      </c>
      <c r="E651" s="144">
        <v>8148</v>
      </c>
      <c r="F651" s="144"/>
      <c r="G651" s="160" t="s">
        <v>8587</v>
      </c>
      <c r="H651" s="147">
        <v>105722.75</v>
      </c>
      <c r="I651" s="147">
        <v>0</v>
      </c>
      <c r="J651" s="147">
        <v>105722.75</v>
      </c>
      <c r="K651" s="147">
        <v>725258.07</v>
      </c>
      <c r="L651" s="147">
        <v>0</v>
      </c>
      <c r="M651" s="147">
        <v>725258.07</v>
      </c>
      <c r="N651" s="148" t="s">
        <v>1324</v>
      </c>
    </row>
    <row r="652" spans="1:14" ht="69.95" customHeight="1">
      <c r="A652" s="144" t="s">
        <v>631</v>
      </c>
      <c r="B652" s="145" t="s">
        <v>8499</v>
      </c>
      <c r="C652" s="146">
        <v>42597</v>
      </c>
      <c r="D652" s="144" t="s">
        <v>20</v>
      </c>
      <c r="E652" s="144">
        <v>8147</v>
      </c>
      <c r="F652" s="144"/>
      <c r="G652" s="160" t="s">
        <v>8588</v>
      </c>
      <c r="H652" s="147">
        <v>12645.13</v>
      </c>
      <c r="I652" s="147">
        <v>0</v>
      </c>
      <c r="J652" s="147">
        <v>12645.13</v>
      </c>
      <c r="K652" s="147">
        <v>86745.59</v>
      </c>
      <c r="L652" s="147">
        <v>0</v>
      </c>
      <c r="M652" s="147">
        <v>86745.59</v>
      </c>
      <c r="N652" s="148" t="s">
        <v>1324</v>
      </c>
    </row>
    <row r="653" spans="1:14" ht="69.95" customHeight="1">
      <c r="A653" s="144" t="s">
        <v>631</v>
      </c>
      <c r="B653" s="145" t="s">
        <v>8499</v>
      </c>
      <c r="C653" s="146">
        <v>42597</v>
      </c>
      <c r="D653" s="144" t="s">
        <v>20</v>
      </c>
      <c r="E653" s="144">
        <v>8117</v>
      </c>
      <c r="F653" s="144"/>
      <c r="G653" s="160" t="s">
        <v>8589</v>
      </c>
      <c r="H653" s="147">
        <v>43951.56</v>
      </c>
      <c r="I653" s="147">
        <v>0</v>
      </c>
      <c r="J653" s="147">
        <v>43951.56</v>
      </c>
      <c r="K653" s="147">
        <v>301507.7</v>
      </c>
      <c r="L653" s="147">
        <v>0</v>
      </c>
      <c r="M653" s="147">
        <v>301507.7</v>
      </c>
      <c r="N653" s="148" t="s">
        <v>1324</v>
      </c>
    </row>
    <row r="654" spans="1:14" ht="69.95" customHeight="1">
      <c r="A654" s="144" t="s">
        <v>631</v>
      </c>
      <c r="B654" s="145" t="s">
        <v>8499</v>
      </c>
      <c r="C654" s="146">
        <v>42598</v>
      </c>
      <c r="D654" s="144" t="s">
        <v>20</v>
      </c>
      <c r="E654" s="144">
        <v>8053</v>
      </c>
      <c r="F654" s="144"/>
      <c r="G654" s="160" t="s">
        <v>8591</v>
      </c>
      <c r="H654" s="147">
        <v>116842</v>
      </c>
      <c r="I654" s="147">
        <v>0</v>
      </c>
      <c r="J654" s="147">
        <v>116842</v>
      </c>
      <c r="K654" s="147">
        <v>801536.12</v>
      </c>
      <c r="L654" s="147">
        <v>0</v>
      </c>
      <c r="M654" s="147">
        <v>801536.12</v>
      </c>
      <c r="N654" s="148" t="s">
        <v>1324</v>
      </c>
    </row>
    <row r="655" spans="1:14" ht="69.95" customHeight="1">
      <c r="A655" s="144" t="s">
        <v>631</v>
      </c>
      <c r="B655" s="145" t="s">
        <v>8499</v>
      </c>
      <c r="C655" s="146">
        <v>42600</v>
      </c>
      <c r="D655" s="144" t="s">
        <v>20</v>
      </c>
      <c r="E655" s="144">
        <v>8063</v>
      </c>
      <c r="F655" s="144"/>
      <c r="G655" s="160" t="s">
        <v>8594</v>
      </c>
      <c r="H655" s="147">
        <v>50782.89</v>
      </c>
      <c r="I655" s="147">
        <v>0</v>
      </c>
      <c r="J655" s="147">
        <v>50782.89</v>
      </c>
      <c r="K655" s="147">
        <v>348370.63</v>
      </c>
      <c r="L655" s="147">
        <v>0</v>
      </c>
      <c r="M655" s="147">
        <v>348370.63</v>
      </c>
      <c r="N655" s="148" t="s">
        <v>1324</v>
      </c>
    </row>
    <row r="656" spans="1:14" ht="69.95" customHeight="1">
      <c r="A656" s="144" t="s">
        <v>631</v>
      </c>
      <c r="B656" s="145" t="s">
        <v>8499</v>
      </c>
      <c r="C656" s="146">
        <v>42600</v>
      </c>
      <c r="D656" s="144" t="s">
        <v>20</v>
      </c>
      <c r="E656" s="144">
        <v>8155</v>
      </c>
      <c r="F656" s="144"/>
      <c r="G656" s="160" t="s">
        <v>8595</v>
      </c>
      <c r="H656" s="147">
        <v>81344.399999999994</v>
      </c>
      <c r="I656" s="147">
        <v>0</v>
      </c>
      <c r="J656" s="147">
        <v>81344.399999999994</v>
      </c>
      <c r="K656" s="147">
        <v>558022.57999999996</v>
      </c>
      <c r="L656" s="147">
        <v>0</v>
      </c>
      <c r="M656" s="147">
        <v>558022.57999999996</v>
      </c>
      <c r="N656" s="148" t="s">
        <v>1324</v>
      </c>
    </row>
    <row r="657" spans="1:14" ht="69.95" customHeight="1">
      <c r="A657" s="144" t="s">
        <v>631</v>
      </c>
      <c r="B657" s="145" t="s">
        <v>8499</v>
      </c>
      <c r="C657" s="146">
        <v>42601</v>
      </c>
      <c r="D657" s="144" t="s">
        <v>20</v>
      </c>
      <c r="E657" s="144">
        <v>8153</v>
      </c>
      <c r="F657" s="144"/>
      <c r="G657" s="160" t="s">
        <v>8596</v>
      </c>
      <c r="H657" s="147">
        <v>14875000</v>
      </c>
      <c r="I657" s="147">
        <v>0</v>
      </c>
      <c r="J657" s="147">
        <v>14875000</v>
      </c>
      <c r="K657" s="147">
        <v>102042500</v>
      </c>
      <c r="L657" s="147">
        <v>0</v>
      </c>
      <c r="M657" s="147">
        <v>102042500</v>
      </c>
      <c r="N657" s="148" t="s">
        <v>1324</v>
      </c>
    </row>
    <row r="658" spans="1:14" ht="69.95" customHeight="1">
      <c r="A658" s="144" t="s">
        <v>631</v>
      </c>
      <c r="B658" s="145" t="s">
        <v>8499</v>
      </c>
      <c r="C658" s="146">
        <v>42604</v>
      </c>
      <c r="D658" s="144" t="s">
        <v>13</v>
      </c>
      <c r="E658" s="144">
        <v>861383</v>
      </c>
      <c r="F658" s="144"/>
      <c r="G658" s="160" t="s">
        <v>8601</v>
      </c>
      <c r="H658" s="147">
        <v>24.96</v>
      </c>
      <c r="I658" s="147">
        <v>0</v>
      </c>
      <c r="J658" s="147">
        <v>24.96</v>
      </c>
      <c r="K658" s="147">
        <v>171.23</v>
      </c>
      <c r="L658" s="147">
        <v>0</v>
      </c>
      <c r="M658" s="147">
        <v>171.23</v>
      </c>
      <c r="N658" s="148" t="s">
        <v>1324</v>
      </c>
    </row>
    <row r="659" spans="1:14" ht="69.95" customHeight="1">
      <c r="A659" s="144" t="s">
        <v>631</v>
      </c>
      <c r="B659" s="145" t="s">
        <v>8499</v>
      </c>
      <c r="C659" s="146">
        <v>42604</v>
      </c>
      <c r="D659" s="144" t="s">
        <v>20</v>
      </c>
      <c r="E659" s="144">
        <v>8095</v>
      </c>
      <c r="F659" s="144"/>
      <c r="G659" s="160" t="s">
        <v>8597</v>
      </c>
      <c r="H659" s="147">
        <v>1589687.88</v>
      </c>
      <c r="I659" s="147">
        <v>0</v>
      </c>
      <c r="J659" s="147">
        <v>1589687.88</v>
      </c>
      <c r="K659" s="147">
        <v>10905258.859999999</v>
      </c>
      <c r="L659" s="147">
        <v>0</v>
      </c>
      <c r="M659" s="147">
        <v>10905258.859999999</v>
      </c>
      <c r="N659" s="148" t="s">
        <v>1324</v>
      </c>
    </row>
    <row r="660" spans="1:14" ht="69.95" customHeight="1">
      <c r="A660" s="144" t="s">
        <v>631</v>
      </c>
      <c r="B660" s="145" t="s">
        <v>8499</v>
      </c>
      <c r="C660" s="146">
        <v>42604</v>
      </c>
      <c r="D660" s="144" t="s">
        <v>20</v>
      </c>
      <c r="E660" s="144">
        <v>8093</v>
      </c>
      <c r="F660" s="144"/>
      <c r="G660" s="160" t="s">
        <v>8598</v>
      </c>
      <c r="H660" s="147">
        <v>6756599.1399999997</v>
      </c>
      <c r="I660" s="147">
        <v>0</v>
      </c>
      <c r="J660" s="147">
        <v>6756599.1399999997</v>
      </c>
      <c r="K660" s="147">
        <v>46350270.100000001</v>
      </c>
      <c r="L660" s="147">
        <v>0</v>
      </c>
      <c r="M660" s="147">
        <v>46350270.100000001</v>
      </c>
      <c r="N660" s="148" t="s">
        <v>1324</v>
      </c>
    </row>
    <row r="661" spans="1:14" ht="69.95" customHeight="1">
      <c r="A661" s="144" t="s">
        <v>631</v>
      </c>
      <c r="B661" s="145" t="s">
        <v>8499</v>
      </c>
      <c r="C661" s="146">
        <v>42604</v>
      </c>
      <c r="D661" s="144" t="s">
        <v>20</v>
      </c>
      <c r="E661" s="144">
        <v>8092</v>
      </c>
      <c r="F661" s="144"/>
      <c r="G661" s="160" t="s">
        <v>8599</v>
      </c>
      <c r="H661" s="147">
        <v>2058947.19</v>
      </c>
      <c r="I661" s="147">
        <v>0</v>
      </c>
      <c r="J661" s="147">
        <v>2058947.19</v>
      </c>
      <c r="K661" s="147">
        <v>14124377.720000001</v>
      </c>
      <c r="L661" s="147">
        <v>0</v>
      </c>
      <c r="M661" s="147">
        <v>14124377.720000001</v>
      </c>
      <c r="N661" s="148" t="s">
        <v>1324</v>
      </c>
    </row>
    <row r="662" spans="1:14" ht="69.95" customHeight="1">
      <c r="A662" s="144" t="s">
        <v>631</v>
      </c>
      <c r="B662" s="145" t="s">
        <v>8499</v>
      </c>
      <c r="C662" s="146">
        <v>42604</v>
      </c>
      <c r="D662" s="144" t="s">
        <v>20</v>
      </c>
      <c r="E662" s="144">
        <v>8094</v>
      </c>
      <c r="F662" s="144"/>
      <c r="G662" s="160" t="s">
        <v>8600</v>
      </c>
      <c r="H662" s="147">
        <v>1862976.7</v>
      </c>
      <c r="I662" s="147">
        <v>0</v>
      </c>
      <c r="J662" s="147">
        <v>1862976.7</v>
      </c>
      <c r="K662" s="147">
        <v>12780020.16</v>
      </c>
      <c r="L662" s="147">
        <v>0</v>
      </c>
      <c r="M662" s="147">
        <v>12780020.16</v>
      </c>
      <c r="N662" s="148" t="s">
        <v>1324</v>
      </c>
    </row>
    <row r="663" spans="1:14" ht="69.95" customHeight="1">
      <c r="A663" s="144" t="s">
        <v>631</v>
      </c>
      <c r="B663" s="145" t="s">
        <v>8499</v>
      </c>
      <c r="C663" s="146">
        <v>42604</v>
      </c>
      <c r="D663" s="144" t="s">
        <v>20</v>
      </c>
      <c r="E663" s="144">
        <v>8194</v>
      </c>
      <c r="F663" s="144"/>
      <c r="G663" s="160" t="s">
        <v>8602</v>
      </c>
      <c r="H663" s="147">
        <v>12422.69</v>
      </c>
      <c r="I663" s="147">
        <v>0</v>
      </c>
      <c r="J663" s="147">
        <v>12422.69</v>
      </c>
      <c r="K663" s="147">
        <v>85219.65</v>
      </c>
      <c r="L663" s="147">
        <v>0</v>
      </c>
      <c r="M663" s="147">
        <v>85219.65</v>
      </c>
      <c r="N663" s="148" t="s">
        <v>1324</v>
      </c>
    </row>
    <row r="664" spans="1:14" ht="69.95" customHeight="1">
      <c r="A664" s="144" t="s">
        <v>631</v>
      </c>
      <c r="B664" s="145" t="s">
        <v>8499</v>
      </c>
      <c r="C664" s="146">
        <v>42605</v>
      </c>
      <c r="D664" s="144" t="s">
        <v>20</v>
      </c>
      <c r="E664" s="144">
        <v>8211</v>
      </c>
      <c r="F664" s="144"/>
      <c r="G664" s="160" t="s">
        <v>8603</v>
      </c>
      <c r="H664" s="147">
        <v>10698.08</v>
      </c>
      <c r="I664" s="147">
        <v>0</v>
      </c>
      <c r="J664" s="147">
        <v>10698.08</v>
      </c>
      <c r="K664" s="147">
        <v>73388.83</v>
      </c>
      <c r="L664" s="147">
        <v>0</v>
      </c>
      <c r="M664" s="147">
        <v>73388.83</v>
      </c>
      <c r="N664" s="148" t="s">
        <v>1324</v>
      </c>
    </row>
    <row r="665" spans="1:14" ht="69.95" customHeight="1">
      <c r="A665" s="144" t="s">
        <v>631</v>
      </c>
      <c r="B665" s="145" t="s">
        <v>8499</v>
      </c>
      <c r="C665" s="146">
        <v>42608</v>
      </c>
      <c r="D665" s="144" t="s">
        <v>20</v>
      </c>
      <c r="E665" s="144">
        <v>8096</v>
      </c>
      <c r="F665" s="144"/>
      <c r="G665" s="160" t="s">
        <v>8608</v>
      </c>
      <c r="H665" s="147">
        <v>107435.39</v>
      </c>
      <c r="I665" s="147">
        <v>0</v>
      </c>
      <c r="J665" s="147">
        <v>107435.39</v>
      </c>
      <c r="K665" s="147">
        <v>737006.78</v>
      </c>
      <c r="L665" s="147">
        <v>0</v>
      </c>
      <c r="M665" s="147">
        <v>737006.78</v>
      </c>
      <c r="N665" s="148" t="s">
        <v>1324</v>
      </c>
    </row>
    <row r="666" spans="1:14" ht="69.95" customHeight="1">
      <c r="A666" s="144" t="s">
        <v>631</v>
      </c>
      <c r="B666" s="145" t="s">
        <v>8499</v>
      </c>
      <c r="C666" s="146">
        <v>42611</v>
      </c>
      <c r="D666" s="144" t="s">
        <v>20</v>
      </c>
      <c r="E666" s="144">
        <v>8237</v>
      </c>
      <c r="F666" s="144"/>
      <c r="G666" s="160" t="s">
        <v>8612</v>
      </c>
      <c r="H666" s="147">
        <v>1491.8</v>
      </c>
      <c r="I666" s="147">
        <v>0</v>
      </c>
      <c r="J666" s="147">
        <v>1491.8</v>
      </c>
      <c r="K666" s="147">
        <v>10233.75</v>
      </c>
      <c r="L666" s="147">
        <v>0</v>
      </c>
      <c r="M666" s="147">
        <v>10233.75</v>
      </c>
      <c r="N666" s="148" t="s">
        <v>1324</v>
      </c>
    </row>
    <row r="667" spans="1:14" ht="69.95" customHeight="1">
      <c r="A667" s="144" t="s">
        <v>631</v>
      </c>
      <c r="B667" s="145" t="s">
        <v>8499</v>
      </c>
      <c r="C667" s="146">
        <v>42611</v>
      </c>
      <c r="D667" s="144" t="s">
        <v>20</v>
      </c>
      <c r="E667" s="144">
        <v>8122</v>
      </c>
      <c r="F667" s="144"/>
      <c r="G667" s="160" t="s">
        <v>8613</v>
      </c>
      <c r="H667" s="147">
        <v>102986.7</v>
      </c>
      <c r="I667" s="147">
        <v>0</v>
      </c>
      <c r="J667" s="147">
        <v>102986.7</v>
      </c>
      <c r="K667" s="147">
        <v>706488.76</v>
      </c>
      <c r="L667" s="147">
        <v>0</v>
      </c>
      <c r="M667" s="147">
        <v>706488.76</v>
      </c>
      <c r="N667" s="148" t="s">
        <v>1324</v>
      </c>
    </row>
    <row r="668" spans="1:14" ht="69.95" customHeight="1">
      <c r="A668" s="144" t="s">
        <v>631</v>
      </c>
      <c r="B668" s="145" t="s">
        <v>8499</v>
      </c>
      <c r="C668" s="146">
        <v>42613</v>
      </c>
      <c r="D668" s="144" t="s">
        <v>20</v>
      </c>
      <c r="E668" s="144">
        <v>8054</v>
      </c>
      <c r="F668" s="144"/>
      <c r="G668" s="160" t="s">
        <v>8614</v>
      </c>
      <c r="H668" s="147">
        <v>160844.41</v>
      </c>
      <c r="I668" s="147">
        <v>0</v>
      </c>
      <c r="J668" s="147">
        <v>160844.41</v>
      </c>
      <c r="K668" s="147">
        <v>1103392.6499999999</v>
      </c>
      <c r="L668" s="147">
        <v>0</v>
      </c>
      <c r="M668" s="147">
        <v>1103392.6499999999</v>
      </c>
      <c r="N668" s="148" t="s">
        <v>1324</v>
      </c>
    </row>
    <row r="669" spans="1:14" ht="69.95" customHeight="1">
      <c r="A669" s="144" t="s">
        <v>631</v>
      </c>
      <c r="B669" s="145" t="s">
        <v>8499</v>
      </c>
      <c r="C669" s="146">
        <v>42614</v>
      </c>
      <c r="D669" s="144" t="s">
        <v>20</v>
      </c>
      <c r="E669" s="144">
        <v>8241</v>
      </c>
      <c r="F669" s="144"/>
      <c r="G669" s="160" t="s">
        <v>8615</v>
      </c>
      <c r="H669" s="147">
        <v>597341.44999999995</v>
      </c>
      <c r="I669" s="147">
        <v>0</v>
      </c>
      <c r="J669" s="147">
        <v>597341.44999999995</v>
      </c>
      <c r="K669" s="147">
        <v>4097762.35</v>
      </c>
      <c r="L669" s="147">
        <v>0</v>
      </c>
      <c r="M669" s="147">
        <v>4097762.35</v>
      </c>
      <c r="N669" s="148" t="s">
        <v>1324</v>
      </c>
    </row>
    <row r="670" spans="1:14" ht="69.95" customHeight="1">
      <c r="A670" s="144" t="s">
        <v>631</v>
      </c>
      <c r="B670" s="145" t="s">
        <v>8499</v>
      </c>
      <c r="C670" s="146">
        <v>42614</v>
      </c>
      <c r="D670" s="144" t="s">
        <v>20</v>
      </c>
      <c r="E670" s="144">
        <v>8242</v>
      </c>
      <c r="F670" s="144"/>
      <c r="G670" s="160" t="s">
        <v>8616</v>
      </c>
      <c r="H670" s="147">
        <v>7438.13</v>
      </c>
      <c r="I670" s="147">
        <v>0</v>
      </c>
      <c r="J670" s="147">
        <v>7438.13</v>
      </c>
      <c r="K670" s="147">
        <v>51025.57</v>
      </c>
      <c r="L670" s="147">
        <v>0</v>
      </c>
      <c r="M670" s="147">
        <v>51025.57</v>
      </c>
      <c r="N670" s="148" t="s">
        <v>1324</v>
      </c>
    </row>
    <row r="671" spans="1:14" ht="69.95" customHeight="1">
      <c r="A671" s="144" t="s">
        <v>631</v>
      </c>
      <c r="B671" s="145" t="s">
        <v>8499</v>
      </c>
      <c r="C671" s="146">
        <v>42619</v>
      </c>
      <c r="D671" s="144" t="s">
        <v>20</v>
      </c>
      <c r="E671" s="144">
        <v>8236</v>
      </c>
      <c r="F671" s="144"/>
      <c r="G671" s="160" t="s">
        <v>8617</v>
      </c>
      <c r="H671" s="147">
        <v>74666.66</v>
      </c>
      <c r="I671" s="147">
        <v>0</v>
      </c>
      <c r="J671" s="147">
        <v>74666.66</v>
      </c>
      <c r="K671" s="147">
        <v>512213.29</v>
      </c>
      <c r="L671" s="147">
        <v>0</v>
      </c>
      <c r="M671" s="147">
        <v>512213.29</v>
      </c>
      <c r="N671" s="148" t="s">
        <v>1324</v>
      </c>
    </row>
    <row r="672" spans="1:14" ht="69.95" customHeight="1">
      <c r="A672" s="144" t="s">
        <v>631</v>
      </c>
      <c r="B672" s="145" t="s">
        <v>8499</v>
      </c>
      <c r="C672" s="146">
        <v>42619</v>
      </c>
      <c r="D672" s="144" t="s">
        <v>20</v>
      </c>
      <c r="E672" s="144">
        <v>8233</v>
      </c>
      <c r="F672" s="144"/>
      <c r="G672" s="160" t="s">
        <v>8618</v>
      </c>
      <c r="H672" s="147">
        <v>1436428.28</v>
      </c>
      <c r="I672" s="147">
        <v>0</v>
      </c>
      <c r="J672" s="147">
        <v>1436428.28</v>
      </c>
      <c r="K672" s="147">
        <v>9853898</v>
      </c>
      <c r="L672" s="147">
        <v>0</v>
      </c>
      <c r="M672" s="147">
        <v>9853898</v>
      </c>
      <c r="N672" s="148" t="s">
        <v>1324</v>
      </c>
    </row>
    <row r="673" spans="1:14" ht="69.95" customHeight="1">
      <c r="A673" s="144" t="s">
        <v>631</v>
      </c>
      <c r="B673" s="145" t="s">
        <v>8499</v>
      </c>
      <c r="C673" s="146">
        <v>42619</v>
      </c>
      <c r="D673" s="144" t="s">
        <v>20</v>
      </c>
      <c r="E673" s="144">
        <v>8214</v>
      </c>
      <c r="F673" s="144"/>
      <c r="G673" s="160" t="s">
        <v>8619</v>
      </c>
      <c r="H673" s="147">
        <v>1928764.58</v>
      </c>
      <c r="I673" s="147">
        <v>0</v>
      </c>
      <c r="J673" s="147">
        <v>1928764.58</v>
      </c>
      <c r="K673" s="147">
        <v>13231325.02</v>
      </c>
      <c r="L673" s="147">
        <v>0</v>
      </c>
      <c r="M673" s="147">
        <v>13231325.02</v>
      </c>
      <c r="N673" s="148" t="s">
        <v>1324</v>
      </c>
    </row>
    <row r="674" spans="1:14" ht="69.95" customHeight="1">
      <c r="A674" s="144" t="s">
        <v>631</v>
      </c>
      <c r="B674" s="145" t="s">
        <v>8499</v>
      </c>
      <c r="C674" s="146">
        <v>42625</v>
      </c>
      <c r="D674" s="144" t="s">
        <v>20</v>
      </c>
      <c r="E674" s="144">
        <v>8243</v>
      </c>
      <c r="F674" s="144"/>
      <c r="G674" s="160" t="s">
        <v>8621</v>
      </c>
      <c r="H674" s="147">
        <v>6965.06</v>
      </c>
      <c r="I674" s="147">
        <v>0</v>
      </c>
      <c r="J674" s="147">
        <v>6965.06</v>
      </c>
      <c r="K674" s="147">
        <v>47780.31</v>
      </c>
      <c r="L674" s="147">
        <v>0</v>
      </c>
      <c r="M674" s="147">
        <v>47780.31</v>
      </c>
      <c r="N674" s="148" t="s">
        <v>1324</v>
      </c>
    </row>
    <row r="675" spans="1:14" ht="69.95" customHeight="1">
      <c r="A675" s="144" t="s">
        <v>631</v>
      </c>
      <c r="B675" s="145" t="s">
        <v>8499</v>
      </c>
      <c r="C675" s="146">
        <v>42625</v>
      </c>
      <c r="D675" s="144" t="s">
        <v>20</v>
      </c>
      <c r="E675" s="144">
        <v>8258</v>
      </c>
      <c r="F675" s="144"/>
      <c r="G675" s="160" t="s">
        <v>8622</v>
      </c>
      <c r="H675" s="147">
        <v>28737.66</v>
      </c>
      <c r="I675" s="147">
        <v>0</v>
      </c>
      <c r="J675" s="147">
        <v>28737.66</v>
      </c>
      <c r="K675" s="147">
        <v>197140.35</v>
      </c>
      <c r="L675" s="147">
        <v>0</v>
      </c>
      <c r="M675" s="147">
        <v>197140.35</v>
      </c>
      <c r="N675" s="148" t="s">
        <v>1324</v>
      </c>
    </row>
    <row r="676" spans="1:14" ht="69.95" customHeight="1">
      <c r="A676" s="144" t="s">
        <v>631</v>
      </c>
      <c r="B676" s="145" t="s">
        <v>8499</v>
      </c>
      <c r="C676" s="146">
        <v>42625</v>
      </c>
      <c r="D676" s="144" t="s">
        <v>20</v>
      </c>
      <c r="E676" s="144">
        <v>8254</v>
      </c>
      <c r="F676" s="144"/>
      <c r="G676" s="160" t="s">
        <v>8623</v>
      </c>
      <c r="H676" s="147">
        <v>156311.65</v>
      </c>
      <c r="I676" s="147">
        <v>0</v>
      </c>
      <c r="J676" s="147">
        <v>156311.65</v>
      </c>
      <c r="K676" s="147">
        <v>1072297.92</v>
      </c>
      <c r="L676" s="147">
        <v>0</v>
      </c>
      <c r="M676" s="147">
        <v>1072297.92</v>
      </c>
      <c r="N676" s="148" t="s">
        <v>1324</v>
      </c>
    </row>
    <row r="677" spans="1:14" ht="69.95" customHeight="1">
      <c r="A677" s="144" t="s">
        <v>631</v>
      </c>
      <c r="B677" s="145" t="s">
        <v>8499</v>
      </c>
      <c r="C677" s="146">
        <v>42625</v>
      </c>
      <c r="D677" s="144" t="s">
        <v>20</v>
      </c>
      <c r="E677" s="144">
        <v>8301</v>
      </c>
      <c r="F677" s="144"/>
      <c r="G677" s="160" t="s">
        <v>8624</v>
      </c>
      <c r="H677" s="147">
        <v>228199.97</v>
      </c>
      <c r="I677" s="147">
        <v>0</v>
      </c>
      <c r="J677" s="147">
        <v>228199.97</v>
      </c>
      <c r="K677" s="147">
        <v>1565451.79</v>
      </c>
      <c r="L677" s="147">
        <v>0</v>
      </c>
      <c r="M677" s="147">
        <v>1565451.79</v>
      </c>
      <c r="N677" s="148" t="s">
        <v>1324</v>
      </c>
    </row>
    <row r="678" spans="1:14" ht="69.95" customHeight="1">
      <c r="A678" s="144" t="s">
        <v>631</v>
      </c>
      <c r="B678" s="145" t="s">
        <v>8499</v>
      </c>
      <c r="C678" s="146">
        <v>42628</v>
      </c>
      <c r="D678" s="144" t="s">
        <v>20</v>
      </c>
      <c r="E678" s="144">
        <v>8212</v>
      </c>
      <c r="F678" s="144"/>
      <c r="G678" s="160" t="s">
        <v>8627</v>
      </c>
      <c r="H678" s="147">
        <v>4050.56</v>
      </c>
      <c r="I678" s="147">
        <v>0</v>
      </c>
      <c r="J678" s="147">
        <v>4050.56</v>
      </c>
      <c r="K678" s="147">
        <v>27786.84</v>
      </c>
      <c r="L678" s="147">
        <v>0</v>
      </c>
      <c r="M678" s="147">
        <v>27786.84</v>
      </c>
      <c r="N678" s="148" t="s">
        <v>1324</v>
      </c>
    </row>
    <row r="679" spans="1:14" ht="69.95" customHeight="1">
      <c r="A679" s="144" t="s">
        <v>631</v>
      </c>
      <c r="B679" s="145" t="s">
        <v>8499</v>
      </c>
      <c r="C679" s="146">
        <v>42628</v>
      </c>
      <c r="D679" s="144" t="s">
        <v>20</v>
      </c>
      <c r="E679" s="144">
        <v>8299</v>
      </c>
      <c r="F679" s="144"/>
      <c r="G679" s="160" t="s">
        <v>8628</v>
      </c>
      <c r="H679" s="147">
        <v>157696</v>
      </c>
      <c r="I679" s="147">
        <v>0</v>
      </c>
      <c r="J679" s="147">
        <v>157696</v>
      </c>
      <c r="K679" s="147">
        <v>1081794.5600000001</v>
      </c>
      <c r="L679" s="147">
        <v>0</v>
      </c>
      <c r="M679" s="147">
        <v>1081794.5600000001</v>
      </c>
      <c r="N679" s="148" t="s">
        <v>1324</v>
      </c>
    </row>
    <row r="680" spans="1:14" ht="69.95" customHeight="1">
      <c r="A680" s="144" t="s">
        <v>631</v>
      </c>
      <c r="B680" s="145" t="s">
        <v>8499</v>
      </c>
      <c r="C680" s="146">
        <v>42628</v>
      </c>
      <c r="D680" s="144" t="s">
        <v>20</v>
      </c>
      <c r="E680" s="144">
        <v>8261</v>
      </c>
      <c r="F680" s="144"/>
      <c r="G680" s="160" t="s">
        <v>8629</v>
      </c>
      <c r="H680" s="147">
        <v>253706.01</v>
      </c>
      <c r="I680" s="147">
        <v>0</v>
      </c>
      <c r="J680" s="147">
        <v>253706.01</v>
      </c>
      <c r="K680" s="147">
        <v>1740423.23</v>
      </c>
      <c r="L680" s="147">
        <v>0</v>
      </c>
      <c r="M680" s="147">
        <v>1740423.23</v>
      </c>
      <c r="N680" s="148" t="s">
        <v>1324</v>
      </c>
    </row>
    <row r="681" spans="1:14" ht="69.95" customHeight="1">
      <c r="A681" s="144" t="s">
        <v>631</v>
      </c>
      <c r="B681" s="145" t="s">
        <v>8499</v>
      </c>
      <c r="C681" s="146">
        <v>42628</v>
      </c>
      <c r="D681" s="144" t="s">
        <v>20</v>
      </c>
      <c r="E681" s="144">
        <v>8192</v>
      </c>
      <c r="F681" s="144"/>
      <c r="G681" s="160" t="s">
        <v>8630</v>
      </c>
      <c r="H681" s="147">
        <v>757290.72</v>
      </c>
      <c r="I681" s="147">
        <v>0</v>
      </c>
      <c r="J681" s="147">
        <v>757290.72</v>
      </c>
      <c r="K681" s="147">
        <v>5195014.34</v>
      </c>
      <c r="L681" s="147">
        <v>0</v>
      </c>
      <c r="M681" s="147">
        <v>5195014.34</v>
      </c>
      <c r="N681" s="148" t="s">
        <v>1324</v>
      </c>
    </row>
    <row r="682" spans="1:14" ht="69.95" customHeight="1">
      <c r="A682" s="144" t="s">
        <v>631</v>
      </c>
      <c r="B682" s="145" t="s">
        <v>8499</v>
      </c>
      <c r="C682" s="146">
        <v>42628</v>
      </c>
      <c r="D682" s="144" t="s">
        <v>20</v>
      </c>
      <c r="E682" s="144">
        <v>8231</v>
      </c>
      <c r="F682" s="144"/>
      <c r="G682" s="160" t="s">
        <v>8631</v>
      </c>
      <c r="H682" s="147">
        <v>272153.38</v>
      </c>
      <c r="I682" s="147">
        <v>0</v>
      </c>
      <c r="J682" s="147">
        <v>272153.38</v>
      </c>
      <c r="K682" s="147">
        <v>1866972.19</v>
      </c>
      <c r="L682" s="147">
        <v>0</v>
      </c>
      <c r="M682" s="147">
        <v>1866972.19</v>
      </c>
      <c r="N682" s="148" t="s">
        <v>1324</v>
      </c>
    </row>
    <row r="683" spans="1:14" ht="69.95" customHeight="1">
      <c r="A683" s="144" t="s">
        <v>631</v>
      </c>
      <c r="B683" s="145" t="s">
        <v>8499</v>
      </c>
      <c r="C683" s="146">
        <v>42628</v>
      </c>
      <c r="D683" s="144" t="s">
        <v>20</v>
      </c>
      <c r="E683" s="144">
        <v>8191</v>
      </c>
      <c r="F683" s="144"/>
      <c r="G683" s="160" t="s">
        <v>8632</v>
      </c>
      <c r="H683" s="147">
        <v>101860.97</v>
      </c>
      <c r="I683" s="147">
        <v>0</v>
      </c>
      <c r="J683" s="147">
        <v>101860.97</v>
      </c>
      <c r="K683" s="147">
        <v>698766.25</v>
      </c>
      <c r="L683" s="147">
        <v>0</v>
      </c>
      <c r="M683" s="147">
        <v>698766.25</v>
      </c>
      <c r="N683" s="148" t="s">
        <v>1324</v>
      </c>
    </row>
    <row r="684" spans="1:14" ht="69.95" customHeight="1">
      <c r="A684" s="144" t="s">
        <v>631</v>
      </c>
      <c r="B684" s="145" t="s">
        <v>8499</v>
      </c>
      <c r="C684" s="146">
        <v>42632</v>
      </c>
      <c r="D684" s="144" t="s">
        <v>20</v>
      </c>
      <c r="E684" s="144">
        <v>8273</v>
      </c>
      <c r="F684" s="144"/>
      <c r="G684" s="160" t="s">
        <v>8637</v>
      </c>
      <c r="H684" s="147">
        <v>399066.97</v>
      </c>
      <c r="I684" s="147">
        <v>0</v>
      </c>
      <c r="J684" s="147">
        <v>399066.97</v>
      </c>
      <c r="K684" s="147">
        <v>2737599.41</v>
      </c>
      <c r="L684" s="147">
        <v>0</v>
      </c>
      <c r="M684" s="147">
        <v>2737599.41</v>
      </c>
      <c r="N684" s="148" t="s">
        <v>1324</v>
      </c>
    </row>
    <row r="685" spans="1:14" ht="69.95" customHeight="1">
      <c r="A685" s="144" t="s">
        <v>631</v>
      </c>
      <c r="B685" s="145" t="s">
        <v>8499</v>
      </c>
      <c r="C685" s="146">
        <v>42632</v>
      </c>
      <c r="D685" s="144" t="s">
        <v>20</v>
      </c>
      <c r="E685" s="144">
        <v>8274</v>
      </c>
      <c r="F685" s="144"/>
      <c r="G685" s="160" t="s">
        <v>8638</v>
      </c>
      <c r="H685" s="147">
        <v>64056.57</v>
      </c>
      <c r="I685" s="147">
        <v>0</v>
      </c>
      <c r="J685" s="147">
        <v>64056.57</v>
      </c>
      <c r="K685" s="147">
        <v>439428.07</v>
      </c>
      <c r="L685" s="147">
        <v>0</v>
      </c>
      <c r="M685" s="147">
        <v>439428.07</v>
      </c>
      <c r="N685" s="148" t="s">
        <v>1324</v>
      </c>
    </row>
    <row r="686" spans="1:14" ht="69.95" customHeight="1">
      <c r="A686" s="144" t="s">
        <v>631</v>
      </c>
      <c r="B686" s="145" t="s">
        <v>8499</v>
      </c>
      <c r="C686" s="146">
        <v>42632</v>
      </c>
      <c r="D686" s="144" t="s">
        <v>20</v>
      </c>
      <c r="E686" s="144">
        <v>8255</v>
      </c>
      <c r="F686" s="144"/>
      <c r="G686" s="160" t="s">
        <v>8639</v>
      </c>
      <c r="H686" s="147">
        <v>231564.66</v>
      </c>
      <c r="I686" s="147">
        <v>0</v>
      </c>
      <c r="J686" s="147">
        <v>231564.66</v>
      </c>
      <c r="K686" s="147">
        <v>1588533.57</v>
      </c>
      <c r="L686" s="147">
        <v>0</v>
      </c>
      <c r="M686" s="147">
        <v>1588533.57</v>
      </c>
      <c r="N686" s="148" t="s">
        <v>1324</v>
      </c>
    </row>
    <row r="687" spans="1:14" ht="69.95" customHeight="1">
      <c r="A687" s="144" t="s">
        <v>631</v>
      </c>
      <c r="B687" s="145" t="s">
        <v>8499</v>
      </c>
      <c r="C687" s="146">
        <v>42632</v>
      </c>
      <c r="D687" s="144" t="s">
        <v>20</v>
      </c>
      <c r="E687" s="144">
        <v>8251</v>
      </c>
      <c r="F687" s="144"/>
      <c r="G687" s="160" t="s">
        <v>8640</v>
      </c>
      <c r="H687" s="147">
        <v>5900.13</v>
      </c>
      <c r="I687" s="147">
        <v>0</v>
      </c>
      <c r="J687" s="147">
        <v>5900.13</v>
      </c>
      <c r="K687" s="147">
        <v>40474.89</v>
      </c>
      <c r="L687" s="147">
        <v>0</v>
      </c>
      <c r="M687" s="147">
        <v>40474.89</v>
      </c>
      <c r="N687" s="148" t="s">
        <v>1324</v>
      </c>
    </row>
    <row r="688" spans="1:14" ht="69.95" customHeight="1">
      <c r="A688" s="144" t="s">
        <v>631</v>
      </c>
      <c r="B688" s="145" t="s">
        <v>8499</v>
      </c>
      <c r="C688" s="146">
        <v>42632</v>
      </c>
      <c r="D688" s="144" t="s">
        <v>20</v>
      </c>
      <c r="E688" s="144">
        <v>8272</v>
      </c>
      <c r="F688" s="144"/>
      <c r="G688" s="160" t="s">
        <v>8641</v>
      </c>
      <c r="H688" s="147">
        <v>261012.21</v>
      </c>
      <c r="I688" s="147">
        <v>0</v>
      </c>
      <c r="J688" s="147">
        <v>261012.21</v>
      </c>
      <c r="K688" s="147">
        <v>1790543.76</v>
      </c>
      <c r="L688" s="147">
        <v>0</v>
      </c>
      <c r="M688" s="147">
        <v>1790543.76</v>
      </c>
      <c r="N688" s="148" t="s">
        <v>1324</v>
      </c>
    </row>
    <row r="689" spans="1:14" ht="69.95" customHeight="1">
      <c r="A689" s="144" t="s">
        <v>631</v>
      </c>
      <c r="B689" s="145" t="s">
        <v>8499</v>
      </c>
      <c r="C689" s="146">
        <v>42633</v>
      </c>
      <c r="D689" s="144" t="s">
        <v>20</v>
      </c>
      <c r="E689" s="144">
        <v>8310</v>
      </c>
      <c r="F689" s="144"/>
      <c r="G689" s="160" t="s">
        <v>8642</v>
      </c>
      <c r="H689" s="147">
        <v>737176.52</v>
      </c>
      <c r="I689" s="147">
        <v>0</v>
      </c>
      <c r="J689" s="147">
        <v>737176.52</v>
      </c>
      <c r="K689" s="147">
        <v>5057030.93</v>
      </c>
      <c r="L689" s="147">
        <v>0</v>
      </c>
      <c r="M689" s="147">
        <v>5057030.93</v>
      </c>
      <c r="N689" s="148" t="s">
        <v>1324</v>
      </c>
    </row>
    <row r="690" spans="1:14" ht="69.95" customHeight="1">
      <c r="A690" s="144" t="s">
        <v>631</v>
      </c>
      <c r="B690" s="145" t="s">
        <v>8499</v>
      </c>
      <c r="C690" s="146">
        <v>42633</v>
      </c>
      <c r="D690" s="144" t="s">
        <v>20</v>
      </c>
      <c r="E690" s="144">
        <v>8197</v>
      </c>
      <c r="F690" s="144"/>
      <c r="G690" s="160" t="s">
        <v>8643</v>
      </c>
      <c r="H690" s="147">
        <v>1328226.6200000001</v>
      </c>
      <c r="I690" s="147">
        <v>0</v>
      </c>
      <c r="J690" s="147">
        <v>1328226.6200000001</v>
      </c>
      <c r="K690" s="147">
        <v>9111634.6099999994</v>
      </c>
      <c r="L690" s="147">
        <v>0</v>
      </c>
      <c r="M690" s="147">
        <v>9111634.6099999994</v>
      </c>
      <c r="N690" s="148" t="s">
        <v>1324</v>
      </c>
    </row>
    <row r="691" spans="1:14" ht="69.95" customHeight="1">
      <c r="A691" s="144" t="s">
        <v>631</v>
      </c>
      <c r="B691" s="145" t="s">
        <v>8499</v>
      </c>
      <c r="C691" s="146">
        <v>42633</v>
      </c>
      <c r="D691" s="144" t="s">
        <v>20</v>
      </c>
      <c r="E691" s="144">
        <v>8198</v>
      </c>
      <c r="F691" s="144"/>
      <c r="G691" s="160" t="s">
        <v>8644</v>
      </c>
      <c r="H691" s="147">
        <v>19606.560000000001</v>
      </c>
      <c r="I691" s="147">
        <v>0</v>
      </c>
      <c r="J691" s="147">
        <v>19606.560000000001</v>
      </c>
      <c r="K691" s="147">
        <v>134501</v>
      </c>
      <c r="L691" s="147">
        <v>0</v>
      </c>
      <c r="M691" s="147">
        <v>134501</v>
      </c>
      <c r="N691" s="148" t="s">
        <v>1324</v>
      </c>
    </row>
    <row r="692" spans="1:14" ht="69.95" customHeight="1">
      <c r="A692" s="144" t="s">
        <v>631</v>
      </c>
      <c r="B692" s="145" t="s">
        <v>8499</v>
      </c>
      <c r="C692" s="146">
        <v>42634</v>
      </c>
      <c r="D692" s="144" t="s">
        <v>20</v>
      </c>
      <c r="E692" s="144">
        <v>8263</v>
      </c>
      <c r="F692" s="144"/>
      <c r="G692" s="160" t="s">
        <v>8645</v>
      </c>
      <c r="H692" s="147">
        <v>130949.01</v>
      </c>
      <c r="I692" s="147">
        <v>0</v>
      </c>
      <c r="J692" s="147">
        <v>130949.01</v>
      </c>
      <c r="K692" s="147">
        <v>898310.21</v>
      </c>
      <c r="L692" s="147">
        <v>0</v>
      </c>
      <c r="M692" s="147">
        <v>898310.21</v>
      </c>
      <c r="N692" s="148" t="s">
        <v>1324</v>
      </c>
    </row>
    <row r="693" spans="1:14" ht="69.95" customHeight="1">
      <c r="A693" s="144" t="s">
        <v>631</v>
      </c>
      <c r="B693" s="145" t="s">
        <v>8499</v>
      </c>
      <c r="C693" s="146">
        <v>42634</v>
      </c>
      <c r="D693" s="144" t="s">
        <v>20</v>
      </c>
      <c r="E693" s="144">
        <v>8200</v>
      </c>
      <c r="F693" s="144"/>
      <c r="G693" s="160" t="s">
        <v>8646</v>
      </c>
      <c r="H693" s="147">
        <v>1815.77</v>
      </c>
      <c r="I693" s="147">
        <v>0</v>
      </c>
      <c r="J693" s="147">
        <v>1815.77</v>
      </c>
      <c r="K693" s="147">
        <v>12456.18</v>
      </c>
      <c r="L693" s="147">
        <v>0</v>
      </c>
      <c r="M693" s="147">
        <v>12456.18</v>
      </c>
      <c r="N693" s="148" t="s">
        <v>1324</v>
      </c>
    </row>
    <row r="694" spans="1:14" ht="69.95" customHeight="1">
      <c r="A694" s="144" t="s">
        <v>631</v>
      </c>
      <c r="B694" s="145" t="s">
        <v>8499</v>
      </c>
      <c r="C694" s="146">
        <v>42634</v>
      </c>
      <c r="D694" s="144" t="s">
        <v>20</v>
      </c>
      <c r="E694" s="144">
        <v>8293</v>
      </c>
      <c r="F694" s="144"/>
      <c r="G694" s="160" t="s">
        <v>8647</v>
      </c>
      <c r="H694" s="147">
        <v>339692.97</v>
      </c>
      <c r="I694" s="147">
        <v>0</v>
      </c>
      <c r="J694" s="147">
        <v>339692.97</v>
      </c>
      <c r="K694" s="147">
        <v>2330293.77</v>
      </c>
      <c r="L694" s="147">
        <v>0</v>
      </c>
      <c r="M694" s="147">
        <v>2330293.77</v>
      </c>
      <c r="N694" s="148" t="s">
        <v>1324</v>
      </c>
    </row>
    <row r="695" spans="1:14" ht="69.95" customHeight="1">
      <c r="A695" s="144" t="s">
        <v>631</v>
      </c>
      <c r="B695" s="145" t="s">
        <v>8499</v>
      </c>
      <c r="C695" s="146">
        <v>42634</v>
      </c>
      <c r="D695" s="144" t="s">
        <v>20</v>
      </c>
      <c r="E695" s="144">
        <v>8289</v>
      </c>
      <c r="F695" s="144"/>
      <c r="G695" s="160" t="s">
        <v>8648</v>
      </c>
      <c r="H695" s="147">
        <v>1774382.1</v>
      </c>
      <c r="I695" s="147">
        <v>0</v>
      </c>
      <c r="J695" s="147">
        <v>1774382.1</v>
      </c>
      <c r="K695" s="147">
        <v>12172261.210000001</v>
      </c>
      <c r="L695" s="147">
        <v>0</v>
      </c>
      <c r="M695" s="147">
        <v>12172261.210000001</v>
      </c>
      <c r="N695" s="148" t="s">
        <v>1324</v>
      </c>
    </row>
    <row r="696" spans="1:14" ht="69.95" customHeight="1">
      <c r="A696" s="144" t="s">
        <v>631</v>
      </c>
      <c r="B696" s="145" t="s">
        <v>8499</v>
      </c>
      <c r="C696" s="146">
        <v>42634</v>
      </c>
      <c r="D696" s="144" t="s">
        <v>20</v>
      </c>
      <c r="E696" s="144">
        <v>8290</v>
      </c>
      <c r="F696" s="144"/>
      <c r="G696" s="160" t="s">
        <v>8649</v>
      </c>
      <c r="H696" s="147">
        <v>429585.3</v>
      </c>
      <c r="I696" s="147">
        <v>0</v>
      </c>
      <c r="J696" s="147">
        <v>429585.3</v>
      </c>
      <c r="K696" s="147">
        <v>2946955.16</v>
      </c>
      <c r="L696" s="147">
        <v>0</v>
      </c>
      <c r="M696" s="147">
        <v>2946955.16</v>
      </c>
      <c r="N696" s="148" t="s">
        <v>1324</v>
      </c>
    </row>
    <row r="697" spans="1:14" ht="69.95" customHeight="1">
      <c r="A697" s="144" t="s">
        <v>631</v>
      </c>
      <c r="B697" s="145" t="s">
        <v>8499</v>
      </c>
      <c r="C697" s="146">
        <v>42634</v>
      </c>
      <c r="D697" s="144" t="s">
        <v>20</v>
      </c>
      <c r="E697" s="144">
        <v>8286</v>
      </c>
      <c r="F697" s="144"/>
      <c r="G697" s="160" t="s">
        <v>8650</v>
      </c>
      <c r="H697" s="147">
        <v>1099638.8600000001</v>
      </c>
      <c r="I697" s="147">
        <v>0</v>
      </c>
      <c r="J697" s="147">
        <v>1099638.8600000001</v>
      </c>
      <c r="K697" s="147">
        <v>7543522.5800000001</v>
      </c>
      <c r="L697" s="147">
        <v>0</v>
      </c>
      <c r="M697" s="147">
        <v>7543522.5800000001</v>
      </c>
      <c r="N697" s="148" t="s">
        <v>1324</v>
      </c>
    </row>
    <row r="698" spans="1:14" ht="69.95" customHeight="1">
      <c r="A698" s="144" t="s">
        <v>631</v>
      </c>
      <c r="B698" s="145" t="s">
        <v>8499</v>
      </c>
      <c r="C698" s="146">
        <v>42634</v>
      </c>
      <c r="D698" s="144" t="s">
        <v>20</v>
      </c>
      <c r="E698" s="144">
        <v>8265</v>
      </c>
      <c r="F698" s="144"/>
      <c r="G698" s="160" t="s">
        <v>8651</v>
      </c>
      <c r="H698" s="147">
        <v>190840.61</v>
      </c>
      <c r="I698" s="147">
        <v>0</v>
      </c>
      <c r="J698" s="147">
        <v>190840.61</v>
      </c>
      <c r="K698" s="147">
        <v>1309166.58</v>
      </c>
      <c r="L698" s="147">
        <v>0</v>
      </c>
      <c r="M698" s="147">
        <v>1309166.58</v>
      </c>
      <c r="N698" s="148" t="s">
        <v>1324</v>
      </c>
    </row>
    <row r="699" spans="1:14" ht="69.95" customHeight="1">
      <c r="A699" s="144" t="s">
        <v>631</v>
      </c>
      <c r="B699" s="145" t="s">
        <v>8499</v>
      </c>
      <c r="C699" s="146">
        <v>42634</v>
      </c>
      <c r="D699" s="144" t="s">
        <v>20</v>
      </c>
      <c r="E699" s="144">
        <v>8215</v>
      </c>
      <c r="F699" s="144"/>
      <c r="G699" s="160" t="s">
        <v>8652</v>
      </c>
      <c r="H699" s="147">
        <v>894756.25</v>
      </c>
      <c r="I699" s="147">
        <v>0</v>
      </c>
      <c r="J699" s="147">
        <v>894756.25</v>
      </c>
      <c r="K699" s="147">
        <v>6138027.8799999999</v>
      </c>
      <c r="L699" s="147">
        <v>0</v>
      </c>
      <c r="M699" s="147">
        <v>6138027.8799999999</v>
      </c>
      <c r="N699" s="148" t="s">
        <v>1324</v>
      </c>
    </row>
    <row r="700" spans="1:14" ht="69.95" customHeight="1">
      <c r="A700" s="144" t="s">
        <v>631</v>
      </c>
      <c r="B700" s="145" t="s">
        <v>8499</v>
      </c>
      <c r="C700" s="146">
        <v>42634</v>
      </c>
      <c r="D700" s="144" t="s">
        <v>20</v>
      </c>
      <c r="E700" s="144">
        <v>8216</v>
      </c>
      <c r="F700" s="144"/>
      <c r="G700" s="160" t="s">
        <v>8653</v>
      </c>
      <c r="H700" s="147">
        <v>3020994.74</v>
      </c>
      <c r="I700" s="147">
        <v>0</v>
      </c>
      <c r="J700" s="147">
        <v>3020994.74</v>
      </c>
      <c r="K700" s="147">
        <v>20724023.920000002</v>
      </c>
      <c r="L700" s="147">
        <v>0</v>
      </c>
      <c r="M700" s="147">
        <v>20724023.920000002</v>
      </c>
      <c r="N700" s="148" t="s">
        <v>1324</v>
      </c>
    </row>
    <row r="701" spans="1:14" ht="69.95" customHeight="1">
      <c r="A701" s="144" t="s">
        <v>631</v>
      </c>
      <c r="B701" s="145" t="s">
        <v>8499</v>
      </c>
      <c r="C701" s="146">
        <v>42634</v>
      </c>
      <c r="D701" s="144" t="s">
        <v>20</v>
      </c>
      <c r="E701" s="144">
        <v>8313</v>
      </c>
      <c r="F701" s="144"/>
      <c r="G701" s="160" t="s">
        <v>8654</v>
      </c>
      <c r="H701" s="147">
        <v>293124.96999999997</v>
      </c>
      <c r="I701" s="147">
        <v>0</v>
      </c>
      <c r="J701" s="147">
        <v>293124.96999999997</v>
      </c>
      <c r="K701" s="147">
        <v>2010837.29</v>
      </c>
      <c r="L701" s="147">
        <v>0</v>
      </c>
      <c r="M701" s="147">
        <v>2010837.29</v>
      </c>
      <c r="N701" s="148" t="s">
        <v>1324</v>
      </c>
    </row>
    <row r="702" spans="1:14" ht="69.95" customHeight="1">
      <c r="A702" s="144" t="s">
        <v>631</v>
      </c>
      <c r="B702" s="145" t="s">
        <v>8499</v>
      </c>
      <c r="C702" s="146">
        <v>42634</v>
      </c>
      <c r="D702" s="144" t="s">
        <v>20</v>
      </c>
      <c r="E702" s="144">
        <v>8202</v>
      </c>
      <c r="F702" s="144"/>
      <c r="G702" s="160" t="s">
        <v>8655</v>
      </c>
      <c r="H702" s="147">
        <v>3363.45</v>
      </c>
      <c r="I702" s="147">
        <v>0</v>
      </c>
      <c r="J702" s="147">
        <v>3363.45</v>
      </c>
      <c r="K702" s="147">
        <v>23073.27</v>
      </c>
      <c r="L702" s="147">
        <v>0</v>
      </c>
      <c r="M702" s="147">
        <v>23073.27</v>
      </c>
      <c r="N702" s="148" t="s">
        <v>1324</v>
      </c>
    </row>
    <row r="703" spans="1:14" ht="69.95" customHeight="1">
      <c r="A703" s="144" t="s">
        <v>631</v>
      </c>
      <c r="B703" s="145" t="s">
        <v>8499</v>
      </c>
      <c r="C703" s="146">
        <v>42635</v>
      </c>
      <c r="D703" s="144" t="s">
        <v>20</v>
      </c>
      <c r="E703" s="144">
        <v>8262</v>
      </c>
      <c r="F703" s="144"/>
      <c r="G703" s="160" t="s">
        <v>8656</v>
      </c>
      <c r="H703" s="147">
        <v>369186.66</v>
      </c>
      <c r="I703" s="147">
        <v>0</v>
      </c>
      <c r="J703" s="147">
        <v>369186.66</v>
      </c>
      <c r="K703" s="147">
        <v>2532620.4900000002</v>
      </c>
      <c r="L703" s="147">
        <v>0</v>
      </c>
      <c r="M703" s="147">
        <v>2532620.4900000002</v>
      </c>
      <c r="N703" s="148" t="s">
        <v>1324</v>
      </c>
    </row>
    <row r="704" spans="1:14" ht="69.95" customHeight="1">
      <c r="A704" s="144" t="s">
        <v>631</v>
      </c>
      <c r="B704" s="145" t="s">
        <v>8499</v>
      </c>
      <c r="C704" s="146">
        <v>42635</v>
      </c>
      <c r="D704" s="144" t="s">
        <v>20</v>
      </c>
      <c r="E704" s="144">
        <v>8256</v>
      </c>
      <c r="F704" s="144"/>
      <c r="G704" s="160" t="s">
        <v>8657</v>
      </c>
      <c r="H704" s="147">
        <v>5042.82</v>
      </c>
      <c r="I704" s="147">
        <v>0</v>
      </c>
      <c r="J704" s="147">
        <v>5042.82</v>
      </c>
      <c r="K704" s="147">
        <v>34593.75</v>
      </c>
      <c r="L704" s="147">
        <v>0</v>
      </c>
      <c r="M704" s="147">
        <v>34593.75</v>
      </c>
      <c r="N704" s="148" t="s">
        <v>1324</v>
      </c>
    </row>
    <row r="705" spans="1:14" ht="69.95" customHeight="1">
      <c r="A705" s="144" t="s">
        <v>631</v>
      </c>
      <c r="B705" s="145" t="s">
        <v>8499</v>
      </c>
      <c r="C705" s="146">
        <v>42636</v>
      </c>
      <c r="D705" s="144" t="s">
        <v>6</v>
      </c>
      <c r="E705" s="144">
        <v>276576</v>
      </c>
      <c r="F705" s="144"/>
      <c r="G705" s="160" t="s">
        <v>8658</v>
      </c>
      <c r="H705" s="147">
        <v>0</v>
      </c>
      <c r="I705" s="147">
        <v>552521</v>
      </c>
      <c r="J705" s="147">
        <v>552521</v>
      </c>
      <c r="K705" s="147">
        <v>0</v>
      </c>
      <c r="L705" s="147">
        <v>3790294.06</v>
      </c>
      <c r="M705" s="147">
        <v>3790294.06</v>
      </c>
      <c r="N705" s="148" t="s">
        <v>1324</v>
      </c>
    </row>
    <row r="706" spans="1:14" ht="69.95" customHeight="1">
      <c r="A706" s="144" t="s">
        <v>631</v>
      </c>
      <c r="B706" s="145" t="s">
        <v>8499</v>
      </c>
      <c r="C706" s="146">
        <v>42636</v>
      </c>
      <c r="D706" s="144" t="s">
        <v>13</v>
      </c>
      <c r="E706" s="144">
        <v>864413</v>
      </c>
      <c r="F706" s="144"/>
      <c r="G706" s="160" t="s">
        <v>8662</v>
      </c>
      <c r="H706" s="147">
        <v>49.61</v>
      </c>
      <c r="I706" s="147">
        <v>0</v>
      </c>
      <c r="J706" s="147">
        <v>49.61</v>
      </c>
      <c r="K706" s="147">
        <v>340.32</v>
      </c>
      <c r="L706" s="147">
        <v>0</v>
      </c>
      <c r="M706" s="147">
        <v>340.32</v>
      </c>
      <c r="N706" s="148" t="s">
        <v>1324</v>
      </c>
    </row>
    <row r="707" spans="1:14" ht="69.95" customHeight="1">
      <c r="A707" s="144" t="s">
        <v>631</v>
      </c>
      <c r="B707" s="145" t="s">
        <v>8499</v>
      </c>
      <c r="C707" s="146">
        <v>42636</v>
      </c>
      <c r="D707" s="144" t="s">
        <v>20</v>
      </c>
      <c r="E707" s="144">
        <v>8221</v>
      </c>
      <c r="F707" s="144"/>
      <c r="G707" s="160" t="s">
        <v>8659</v>
      </c>
      <c r="H707" s="147">
        <v>1405104.32</v>
      </c>
      <c r="I707" s="147">
        <v>0</v>
      </c>
      <c r="J707" s="147">
        <v>1405104.32</v>
      </c>
      <c r="K707" s="147">
        <v>9639015.6400000006</v>
      </c>
      <c r="L707" s="147">
        <v>0</v>
      </c>
      <c r="M707" s="147">
        <v>9639015.6400000006</v>
      </c>
      <c r="N707" s="148" t="s">
        <v>1324</v>
      </c>
    </row>
    <row r="708" spans="1:14" ht="69.95" customHeight="1">
      <c r="A708" s="144" t="s">
        <v>631</v>
      </c>
      <c r="B708" s="145" t="s">
        <v>8499</v>
      </c>
      <c r="C708" s="146">
        <v>42636</v>
      </c>
      <c r="D708" s="144" t="s">
        <v>20</v>
      </c>
      <c r="E708" s="144">
        <v>8244</v>
      </c>
      <c r="F708" s="144"/>
      <c r="G708" s="160" t="s">
        <v>8660</v>
      </c>
      <c r="H708" s="147">
        <v>65129.919999999998</v>
      </c>
      <c r="I708" s="147">
        <v>0</v>
      </c>
      <c r="J708" s="147">
        <v>65129.919999999998</v>
      </c>
      <c r="K708" s="147">
        <v>446791.25</v>
      </c>
      <c r="L708" s="147">
        <v>0</v>
      </c>
      <c r="M708" s="147">
        <v>446791.25</v>
      </c>
      <c r="N708" s="148" t="s">
        <v>1324</v>
      </c>
    </row>
    <row r="709" spans="1:14" ht="69.95" customHeight="1">
      <c r="A709" s="144" t="s">
        <v>631</v>
      </c>
      <c r="B709" s="145" t="s">
        <v>8499</v>
      </c>
      <c r="C709" s="146">
        <v>42636</v>
      </c>
      <c r="D709" s="144" t="s">
        <v>20</v>
      </c>
      <c r="E709" s="144">
        <v>8281</v>
      </c>
      <c r="F709" s="144"/>
      <c r="G709" s="160" t="s">
        <v>8661</v>
      </c>
      <c r="H709" s="147">
        <v>19726.05</v>
      </c>
      <c r="I709" s="147">
        <v>0</v>
      </c>
      <c r="J709" s="147">
        <v>19726.05</v>
      </c>
      <c r="K709" s="147">
        <v>135320.70000000001</v>
      </c>
      <c r="L709" s="147">
        <v>0</v>
      </c>
      <c r="M709" s="147">
        <v>135320.70000000001</v>
      </c>
      <c r="N709" s="148" t="s">
        <v>1324</v>
      </c>
    </row>
    <row r="710" spans="1:14" ht="69.95" customHeight="1">
      <c r="A710" s="144" t="s">
        <v>631</v>
      </c>
      <c r="B710" s="145" t="s">
        <v>8499</v>
      </c>
      <c r="C710" s="146">
        <v>42639</v>
      </c>
      <c r="D710" s="144" t="s">
        <v>13</v>
      </c>
      <c r="E710" s="144">
        <v>45244</v>
      </c>
      <c r="F710" s="144"/>
      <c r="G710" s="160" t="s">
        <v>8668</v>
      </c>
      <c r="H710" s="147">
        <v>6026.74</v>
      </c>
      <c r="I710" s="147">
        <v>0</v>
      </c>
      <c r="J710" s="147">
        <v>6026.74</v>
      </c>
      <c r="K710" s="147">
        <v>41343.440000000002</v>
      </c>
      <c r="L710" s="147">
        <v>0</v>
      </c>
      <c r="M710" s="147">
        <v>41343.440000000002</v>
      </c>
      <c r="N710" s="148" t="s">
        <v>1324</v>
      </c>
    </row>
    <row r="711" spans="1:14" ht="69.95" customHeight="1">
      <c r="A711" s="144" t="s">
        <v>631</v>
      </c>
      <c r="B711" s="145" t="s">
        <v>8499</v>
      </c>
      <c r="C711" s="146">
        <v>42639</v>
      </c>
      <c r="D711" s="144" t="s">
        <v>13</v>
      </c>
      <c r="E711" s="144">
        <v>45241</v>
      </c>
      <c r="F711" s="144"/>
      <c r="G711" s="160" t="s">
        <v>8668</v>
      </c>
      <c r="H711" s="147">
        <v>80356.5</v>
      </c>
      <c r="I711" s="147">
        <v>0</v>
      </c>
      <c r="J711" s="147">
        <v>80356.5</v>
      </c>
      <c r="K711" s="147">
        <v>551245.59</v>
      </c>
      <c r="L711" s="147">
        <v>0</v>
      </c>
      <c r="M711" s="147">
        <v>551245.59</v>
      </c>
      <c r="N711" s="148" t="s">
        <v>1324</v>
      </c>
    </row>
    <row r="712" spans="1:14" ht="69.95" customHeight="1">
      <c r="A712" s="144" t="s">
        <v>631</v>
      </c>
      <c r="B712" s="145" t="s">
        <v>8499</v>
      </c>
      <c r="C712" s="146">
        <v>42639</v>
      </c>
      <c r="D712" s="144" t="s">
        <v>20</v>
      </c>
      <c r="E712" s="144">
        <v>8266</v>
      </c>
      <c r="F712" s="144"/>
      <c r="G712" s="160" t="s">
        <v>8663</v>
      </c>
      <c r="H712" s="147">
        <v>165451.76</v>
      </c>
      <c r="I712" s="147">
        <v>0</v>
      </c>
      <c r="J712" s="147">
        <v>165451.76</v>
      </c>
      <c r="K712" s="147">
        <v>1134999.07</v>
      </c>
      <c r="L712" s="147">
        <v>0</v>
      </c>
      <c r="M712" s="147">
        <v>1134999.07</v>
      </c>
      <c r="N712" s="148" t="s">
        <v>1324</v>
      </c>
    </row>
    <row r="713" spans="1:14" ht="69.95" customHeight="1">
      <c r="A713" s="144" t="s">
        <v>631</v>
      </c>
      <c r="B713" s="145" t="s">
        <v>8499</v>
      </c>
      <c r="C713" s="146">
        <v>42639</v>
      </c>
      <c r="D713" s="144" t="s">
        <v>20</v>
      </c>
      <c r="E713" s="144">
        <v>8264</v>
      </c>
      <c r="F713" s="144"/>
      <c r="G713" s="160" t="s">
        <v>8664</v>
      </c>
      <c r="H713" s="147">
        <v>4580.4799999999996</v>
      </c>
      <c r="I713" s="147">
        <v>0</v>
      </c>
      <c r="J713" s="147">
        <v>4580.4799999999996</v>
      </c>
      <c r="K713" s="147">
        <v>31422.09</v>
      </c>
      <c r="L713" s="147">
        <v>0</v>
      </c>
      <c r="M713" s="147">
        <v>31422.09</v>
      </c>
      <c r="N713" s="148" t="s">
        <v>1324</v>
      </c>
    </row>
    <row r="714" spans="1:14" ht="69.95" customHeight="1">
      <c r="A714" s="144" t="s">
        <v>631</v>
      </c>
      <c r="B714" s="145" t="s">
        <v>8499</v>
      </c>
      <c r="C714" s="146">
        <v>42639</v>
      </c>
      <c r="D714" s="144" t="s">
        <v>20</v>
      </c>
      <c r="E714" s="144">
        <v>8235</v>
      </c>
      <c r="F714" s="144"/>
      <c r="G714" s="160" t="s">
        <v>8665</v>
      </c>
      <c r="H714" s="147">
        <v>36181.25</v>
      </c>
      <c r="I714" s="147">
        <v>0</v>
      </c>
      <c r="J714" s="147">
        <v>36181.25</v>
      </c>
      <c r="K714" s="147">
        <v>248203.38</v>
      </c>
      <c r="L714" s="147">
        <v>0</v>
      </c>
      <c r="M714" s="147">
        <v>248203.38</v>
      </c>
      <c r="N714" s="148" t="s">
        <v>1324</v>
      </c>
    </row>
    <row r="715" spans="1:14" ht="69.95" customHeight="1">
      <c r="A715" s="144" t="s">
        <v>631</v>
      </c>
      <c r="B715" s="145" t="s">
        <v>8499</v>
      </c>
      <c r="C715" s="146">
        <v>42639</v>
      </c>
      <c r="D715" s="144" t="s">
        <v>20</v>
      </c>
      <c r="E715" s="144">
        <v>8203</v>
      </c>
      <c r="F715" s="144"/>
      <c r="G715" s="160" t="s">
        <v>8666</v>
      </c>
      <c r="H715" s="147">
        <v>25191.24</v>
      </c>
      <c r="I715" s="147">
        <v>0</v>
      </c>
      <c r="J715" s="147">
        <v>25191.24</v>
      </c>
      <c r="K715" s="147">
        <v>172811.91</v>
      </c>
      <c r="L715" s="147">
        <v>0</v>
      </c>
      <c r="M715" s="147">
        <v>172811.91</v>
      </c>
      <c r="N715" s="148" t="s">
        <v>1324</v>
      </c>
    </row>
    <row r="716" spans="1:14" ht="69.95" customHeight="1">
      <c r="A716" s="144" t="s">
        <v>631</v>
      </c>
      <c r="B716" s="145" t="s">
        <v>8499</v>
      </c>
      <c r="C716" s="146">
        <v>42639</v>
      </c>
      <c r="D716" s="144" t="s">
        <v>20</v>
      </c>
      <c r="E716" s="144">
        <v>8245</v>
      </c>
      <c r="F716" s="144"/>
      <c r="G716" s="160" t="s">
        <v>8667</v>
      </c>
      <c r="H716" s="147">
        <v>25133.34</v>
      </c>
      <c r="I716" s="147">
        <v>0</v>
      </c>
      <c r="J716" s="147">
        <v>25133.34</v>
      </c>
      <c r="K716" s="147">
        <v>172414.71</v>
      </c>
      <c r="L716" s="147">
        <v>0</v>
      </c>
      <c r="M716" s="147">
        <v>172414.71</v>
      </c>
      <c r="N716" s="148" t="s">
        <v>1324</v>
      </c>
    </row>
    <row r="717" spans="1:14" ht="69.95" customHeight="1">
      <c r="A717" s="144" t="s">
        <v>631</v>
      </c>
      <c r="B717" s="145" t="s">
        <v>8499</v>
      </c>
      <c r="C717" s="146">
        <v>42640</v>
      </c>
      <c r="D717" s="144" t="s">
        <v>20</v>
      </c>
      <c r="E717" s="144">
        <v>8253</v>
      </c>
      <c r="F717" s="144"/>
      <c r="G717" s="160" t="s">
        <v>8669</v>
      </c>
      <c r="H717" s="147">
        <v>3770.49</v>
      </c>
      <c r="I717" s="147">
        <v>0</v>
      </c>
      <c r="J717" s="147">
        <v>3770.49</v>
      </c>
      <c r="K717" s="147">
        <v>25865.56</v>
      </c>
      <c r="L717" s="147">
        <v>0</v>
      </c>
      <c r="M717" s="147">
        <v>25865.56</v>
      </c>
      <c r="N717" s="148" t="s">
        <v>1324</v>
      </c>
    </row>
    <row r="718" spans="1:14" ht="69.95" customHeight="1">
      <c r="A718" s="144" t="s">
        <v>631</v>
      </c>
      <c r="B718" s="145" t="s">
        <v>8499</v>
      </c>
      <c r="C718" s="146">
        <v>42640</v>
      </c>
      <c r="D718" s="144" t="s">
        <v>20</v>
      </c>
      <c r="E718" s="144">
        <v>8302</v>
      </c>
      <c r="F718" s="144"/>
      <c r="G718" s="160" t="s">
        <v>8670</v>
      </c>
      <c r="H718" s="147">
        <v>233048.99</v>
      </c>
      <c r="I718" s="147">
        <v>0</v>
      </c>
      <c r="J718" s="147">
        <v>233048.99</v>
      </c>
      <c r="K718" s="147">
        <v>1598716.07</v>
      </c>
      <c r="L718" s="147">
        <v>0</v>
      </c>
      <c r="M718" s="147">
        <v>1598716.07</v>
      </c>
      <c r="N718" s="148" t="s">
        <v>1324</v>
      </c>
    </row>
    <row r="719" spans="1:14" ht="69.95" customHeight="1">
      <c r="A719" s="144" t="s">
        <v>631</v>
      </c>
      <c r="B719" s="145" t="s">
        <v>8499</v>
      </c>
      <c r="C719" s="146">
        <v>42640</v>
      </c>
      <c r="D719" s="144" t="s">
        <v>20</v>
      </c>
      <c r="E719" s="144">
        <v>8309</v>
      </c>
      <c r="F719" s="144"/>
      <c r="G719" s="160" t="s">
        <v>8671</v>
      </c>
      <c r="H719" s="147">
        <v>389759.97</v>
      </c>
      <c r="I719" s="147">
        <v>0</v>
      </c>
      <c r="J719" s="147">
        <v>389759.97</v>
      </c>
      <c r="K719" s="147">
        <v>2673753.39</v>
      </c>
      <c r="L719" s="147">
        <v>0</v>
      </c>
      <c r="M719" s="147">
        <v>2673753.39</v>
      </c>
      <c r="N719" s="148" t="s">
        <v>1324</v>
      </c>
    </row>
    <row r="720" spans="1:14" ht="69.95" customHeight="1">
      <c r="A720" s="144" t="s">
        <v>631</v>
      </c>
      <c r="B720" s="145" t="s">
        <v>8499</v>
      </c>
      <c r="C720" s="146">
        <v>42640</v>
      </c>
      <c r="D720" s="144" t="s">
        <v>20</v>
      </c>
      <c r="E720" s="144">
        <v>8276</v>
      </c>
      <c r="F720" s="144"/>
      <c r="G720" s="160" t="s">
        <v>8673</v>
      </c>
      <c r="H720" s="147">
        <v>12417.25</v>
      </c>
      <c r="I720" s="147">
        <v>0</v>
      </c>
      <c r="J720" s="147">
        <v>12417.25</v>
      </c>
      <c r="K720" s="147">
        <v>85182.34</v>
      </c>
      <c r="L720" s="147">
        <v>0</v>
      </c>
      <c r="M720" s="147">
        <v>85182.34</v>
      </c>
      <c r="N720" s="148" t="s">
        <v>1324</v>
      </c>
    </row>
    <row r="721" spans="1:14" ht="69.95" customHeight="1">
      <c r="A721" s="144" t="s">
        <v>631</v>
      </c>
      <c r="B721" s="145" t="s">
        <v>8499</v>
      </c>
      <c r="C721" s="146">
        <v>42640</v>
      </c>
      <c r="D721" s="144" t="s">
        <v>20</v>
      </c>
      <c r="E721" s="144">
        <v>8277</v>
      </c>
      <c r="F721" s="144"/>
      <c r="G721" s="160" t="s">
        <v>8674</v>
      </c>
      <c r="H721" s="147">
        <v>765848.97</v>
      </c>
      <c r="I721" s="147">
        <v>0</v>
      </c>
      <c r="J721" s="147">
        <v>765848.97</v>
      </c>
      <c r="K721" s="147">
        <v>5253723.93</v>
      </c>
      <c r="L721" s="147">
        <v>0</v>
      </c>
      <c r="M721" s="147">
        <v>5253723.93</v>
      </c>
      <c r="N721" s="148" t="s">
        <v>1324</v>
      </c>
    </row>
    <row r="722" spans="1:14" ht="69.95" customHeight="1">
      <c r="A722" s="144" t="s">
        <v>631</v>
      </c>
      <c r="B722" s="145" t="s">
        <v>8499</v>
      </c>
      <c r="C722" s="146">
        <v>42640</v>
      </c>
      <c r="D722" s="144" t="s">
        <v>20</v>
      </c>
      <c r="E722" s="144">
        <v>8307</v>
      </c>
      <c r="F722" s="144"/>
      <c r="G722" s="160" t="s">
        <v>8675</v>
      </c>
      <c r="H722" s="147">
        <v>6043.99</v>
      </c>
      <c r="I722" s="147">
        <v>0</v>
      </c>
      <c r="J722" s="147">
        <v>6043.99</v>
      </c>
      <c r="K722" s="147">
        <v>41461.769999999997</v>
      </c>
      <c r="L722" s="147">
        <v>0</v>
      </c>
      <c r="M722" s="147">
        <v>41461.769999999997</v>
      </c>
      <c r="N722" s="148" t="s">
        <v>1324</v>
      </c>
    </row>
    <row r="723" spans="1:14" ht="69.95" customHeight="1">
      <c r="A723" s="144" t="s">
        <v>631</v>
      </c>
      <c r="B723" s="145" t="s">
        <v>8499</v>
      </c>
      <c r="C723" s="146">
        <v>42640</v>
      </c>
      <c r="D723" s="144" t="s">
        <v>20</v>
      </c>
      <c r="E723" s="144">
        <v>8306</v>
      </c>
      <c r="F723" s="144"/>
      <c r="G723" s="160" t="s">
        <v>8676</v>
      </c>
      <c r="H723" s="147">
        <v>373570.73</v>
      </c>
      <c r="I723" s="147">
        <v>0</v>
      </c>
      <c r="J723" s="147">
        <v>373570.73</v>
      </c>
      <c r="K723" s="147">
        <v>2562695.21</v>
      </c>
      <c r="L723" s="147">
        <v>0</v>
      </c>
      <c r="M723" s="147">
        <v>2562695.21</v>
      </c>
      <c r="N723" s="148" t="s">
        <v>1324</v>
      </c>
    </row>
    <row r="724" spans="1:14" ht="69.95" customHeight="1">
      <c r="A724" s="144" t="s">
        <v>631</v>
      </c>
      <c r="B724" s="145" t="s">
        <v>8499</v>
      </c>
      <c r="C724" s="146">
        <v>42640</v>
      </c>
      <c r="D724" s="144" t="s">
        <v>20</v>
      </c>
      <c r="E724" s="144">
        <v>8225</v>
      </c>
      <c r="F724" s="144"/>
      <c r="G724" s="160" t="s">
        <v>8677</v>
      </c>
      <c r="H724" s="147">
        <v>3262163.07</v>
      </c>
      <c r="I724" s="147">
        <v>0</v>
      </c>
      <c r="J724" s="147">
        <v>3262163.07</v>
      </c>
      <c r="K724" s="147">
        <v>22378438.66</v>
      </c>
      <c r="L724" s="147">
        <v>0</v>
      </c>
      <c r="M724" s="147">
        <v>22378438.66</v>
      </c>
      <c r="N724" s="148" t="s">
        <v>1324</v>
      </c>
    </row>
    <row r="725" spans="1:14" ht="69.95" customHeight="1">
      <c r="A725" s="144" t="s">
        <v>631</v>
      </c>
      <c r="B725" s="145" t="s">
        <v>8499</v>
      </c>
      <c r="C725" s="146">
        <v>42640</v>
      </c>
      <c r="D725" s="144" t="s">
        <v>20</v>
      </c>
      <c r="E725" s="144">
        <v>8224</v>
      </c>
      <c r="F725" s="144"/>
      <c r="G725" s="160" t="s">
        <v>8678</v>
      </c>
      <c r="H725" s="147">
        <v>5317542.25</v>
      </c>
      <c r="I725" s="147">
        <v>0</v>
      </c>
      <c r="J725" s="147">
        <v>5317542.25</v>
      </c>
      <c r="K725" s="147">
        <v>36478339.840000004</v>
      </c>
      <c r="L725" s="147">
        <v>0</v>
      </c>
      <c r="M725" s="147">
        <v>36478339.840000004</v>
      </c>
      <c r="N725" s="148" t="s">
        <v>1324</v>
      </c>
    </row>
    <row r="726" spans="1:14" ht="69.95" customHeight="1">
      <c r="A726" s="144" t="s">
        <v>631</v>
      </c>
      <c r="B726" s="145" t="s">
        <v>8499</v>
      </c>
      <c r="C726" s="146">
        <v>42640</v>
      </c>
      <c r="D726" s="144" t="s">
        <v>20</v>
      </c>
      <c r="E726" s="144">
        <v>8311</v>
      </c>
      <c r="F726" s="144"/>
      <c r="G726" s="160" t="s">
        <v>8679</v>
      </c>
      <c r="H726" s="147">
        <v>1107080.8</v>
      </c>
      <c r="I726" s="147">
        <v>0</v>
      </c>
      <c r="J726" s="147">
        <v>1107080.8</v>
      </c>
      <c r="K726" s="147">
        <v>7594574.29</v>
      </c>
      <c r="L726" s="147">
        <v>0</v>
      </c>
      <c r="M726" s="147">
        <v>7594574.29</v>
      </c>
      <c r="N726" s="148" t="s">
        <v>1324</v>
      </c>
    </row>
    <row r="727" spans="1:14" ht="69.95" customHeight="1">
      <c r="A727" s="144" t="s">
        <v>631</v>
      </c>
      <c r="B727" s="145" t="s">
        <v>8499</v>
      </c>
      <c r="C727" s="146">
        <v>42640</v>
      </c>
      <c r="D727" s="144" t="s">
        <v>20</v>
      </c>
      <c r="E727" s="144">
        <v>8247</v>
      </c>
      <c r="F727" s="144"/>
      <c r="G727" s="160" t="s">
        <v>8680</v>
      </c>
      <c r="H727" s="147">
        <v>5754</v>
      </c>
      <c r="I727" s="147">
        <v>0</v>
      </c>
      <c r="J727" s="147">
        <v>5754</v>
      </c>
      <c r="K727" s="147">
        <v>39472.44</v>
      </c>
      <c r="L727" s="147">
        <v>0</v>
      </c>
      <c r="M727" s="147">
        <v>39472.44</v>
      </c>
      <c r="N727" s="148" t="s">
        <v>1324</v>
      </c>
    </row>
    <row r="728" spans="1:14" ht="69.95" customHeight="1">
      <c r="A728" s="144" t="s">
        <v>631</v>
      </c>
      <c r="B728" s="145" t="s">
        <v>8499</v>
      </c>
      <c r="C728" s="146">
        <v>42642</v>
      </c>
      <c r="D728" s="144" t="s">
        <v>20</v>
      </c>
      <c r="E728" s="144">
        <v>8288</v>
      </c>
      <c r="F728" s="144"/>
      <c r="G728" s="160" t="s">
        <v>8682</v>
      </c>
      <c r="H728" s="147">
        <v>618287.30000000005</v>
      </c>
      <c r="I728" s="147">
        <v>0</v>
      </c>
      <c r="J728" s="147">
        <v>618287.30000000005</v>
      </c>
      <c r="K728" s="147">
        <v>4241450.88</v>
      </c>
      <c r="L728" s="147">
        <v>0</v>
      </c>
      <c r="M728" s="147">
        <v>4241450.88</v>
      </c>
      <c r="N728" s="148" t="s">
        <v>1324</v>
      </c>
    </row>
    <row r="729" spans="1:14" ht="69.95" customHeight="1">
      <c r="A729" s="144" t="s">
        <v>631</v>
      </c>
      <c r="B729" s="145" t="s">
        <v>8499</v>
      </c>
      <c r="C729" s="146">
        <v>42643</v>
      </c>
      <c r="D729" s="144" t="s">
        <v>20</v>
      </c>
      <c r="E729" s="144">
        <v>8222</v>
      </c>
      <c r="F729" s="144"/>
      <c r="G729" s="160" t="s">
        <v>8684</v>
      </c>
      <c r="H729" s="147">
        <v>37198.239999999998</v>
      </c>
      <c r="I729" s="147">
        <v>0</v>
      </c>
      <c r="J729" s="147">
        <v>37198.239999999998</v>
      </c>
      <c r="K729" s="147">
        <v>255179.93</v>
      </c>
      <c r="L729" s="147">
        <v>0</v>
      </c>
      <c r="M729" s="147">
        <v>255179.93</v>
      </c>
      <c r="N729" s="148" t="s">
        <v>1324</v>
      </c>
    </row>
    <row r="730" spans="1:14" ht="69.95" customHeight="1">
      <c r="A730" s="144" t="s">
        <v>631</v>
      </c>
      <c r="B730" s="145" t="s">
        <v>1275</v>
      </c>
      <c r="C730" s="146">
        <v>42646</v>
      </c>
      <c r="D730" s="144" t="s">
        <v>20</v>
      </c>
      <c r="E730" s="144">
        <v>8344</v>
      </c>
      <c r="F730" s="144"/>
      <c r="G730" s="160" t="s">
        <v>8795</v>
      </c>
      <c r="H730" s="147">
        <v>4146394.42</v>
      </c>
      <c r="I730" s="147">
        <v>0</v>
      </c>
      <c r="J730" s="147">
        <v>4146394.42</v>
      </c>
      <c r="K730" s="147">
        <v>28444265.719999999</v>
      </c>
      <c r="L730" s="147">
        <v>0</v>
      </c>
      <c r="M730" s="147">
        <v>28444265.719999999</v>
      </c>
      <c r="N730" s="148" t="s">
        <v>1324</v>
      </c>
    </row>
    <row r="731" spans="1:14" ht="69.95" customHeight="1">
      <c r="A731" s="144" t="s">
        <v>631</v>
      </c>
      <c r="B731" s="145" t="s">
        <v>1275</v>
      </c>
      <c r="C731" s="146">
        <v>42646</v>
      </c>
      <c r="D731" s="144" t="s">
        <v>20</v>
      </c>
      <c r="E731" s="144">
        <v>8418</v>
      </c>
      <c r="F731" s="144"/>
      <c r="G731" s="160" t="s">
        <v>8796</v>
      </c>
      <c r="H731" s="147">
        <v>2275320.65</v>
      </c>
      <c r="I731" s="147">
        <v>0</v>
      </c>
      <c r="J731" s="147">
        <v>2275320.65</v>
      </c>
      <c r="K731" s="147">
        <v>15608699.66</v>
      </c>
      <c r="L731" s="147">
        <v>0</v>
      </c>
      <c r="M731" s="147">
        <v>15608699.66</v>
      </c>
      <c r="N731" s="148" t="s">
        <v>1324</v>
      </c>
    </row>
    <row r="732" spans="1:14" ht="69.95" customHeight="1">
      <c r="A732" s="144" t="s">
        <v>631</v>
      </c>
      <c r="B732" s="145" t="s">
        <v>1275</v>
      </c>
      <c r="C732" s="146">
        <v>42646</v>
      </c>
      <c r="D732" s="144" t="s">
        <v>20</v>
      </c>
      <c r="E732" s="144">
        <v>8365</v>
      </c>
      <c r="F732" s="144"/>
      <c r="G732" s="160" t="s">
        <v>8797</v>
      </c>
      <c r="H732" s="147">
        <v>38958.769999999997</v>
      </c>
      <c r="I732" s="147">
        <v>0</v>
      </c>
      <c r="J732" s="147">
        <v>38958.769999999997</v>
      </c>
      <c r="K732" s="147">
        <v>267257.15999999997</v>
      </c>
      <c r="L732" s="147">
        <v>0</v>
      </c>
      <c r="M732" s="147">
        <v>267257.15999999997</v>
      </c>
      <c r="N732" s="148" t="s">
        <v>1324</v>
      </c>
    </row>
    <row r="733" spans="1:14" ht="69.95" customHeight="1">
      <c r="A733" s="144" t="s">
        <v>631</v>
      </c>
      <c r="B733" s="145" t="s">
        <v>1275</v>
      </c>
      <c r="C733" s="146">
        <v>42646</v>
      </c>
      <c r="D733" s="144" t="s">
        <v>20</v>
      </c>
      <c r="E733" s="144">
        <v>865680</v>
      </c>
      <c r="F733" s="144"/>
      <c r="G733" s="160" t="s">
        <v>8798</v>
      </c>
      <c r="H733" s="147">
        <v>51063.55</v>
      </c>
      <c r="I733" s="147">
        <v>0</v>
      </c>
      <c r="J733" s="147">
        <v>51063.55</v>
      </c>
      <c r="K733" s="147">
        <v>350295.95</v>
      </c>
      <c r="L733" s="147">
        <v>0</v>
      </c>
      <c r="M733" s="147">
        <v>350295.95</v>
      </c>
      <c r="N733" s="148" t="s">
        <v>1324</v>
      </c>
    </row>
    <row r="734" spans="1:14" ht="69.95" customHeight="1">
      <c r="A734" s="144" t="s">
        <v>631</v>
      </c>
      <c r="B734" s="145" t="s">
        <v>1275</v>
      </c>
      <c r="C734" s="146">
        <v>42647</v>
      </c>
      <c r="D734" s="144" t="s">
        <v>13</v>
      </c>
      <c r="E734" s="144">
        <v>45273</v>
      </c>
      <c r="F734" s="144"/>
      <c r="G734" s="160" t="s">
        <v>8668</v>
      </c>
      <c r="H734" s="147">
        <v>2410.69</v>
      </c>
      <c r="I734" s="147">
        <v>0</v>
      </c>
      <c r="J734" s="147">
        <v>2410.69</v>
      </c>
      <c r="K734" s="147">
        <v>16537.330000000002</v>
      </c>
      <c r="L734" s="147">
        <v>0</v>
      </c>
      <c r="M734" s="147">
        <v>16537.330000000002</v>
      </c>
      <c r="N734" s="148" t="s">
        <v>1324</v>
      </c>
    </row>
    <row r="735" spans="1:14" ht="69.95" customHeight="1">
      <c r="A735" s="144" t="s">
        <v>631</v>
      </c>
      <c r="B735" s="145" t="s">
        <v>1275</v>
      </c>
      <c r="C735" s="146">
        <v>42647</v>
      </c>
      <c r="D735" s="144" t="s">
        <v>13</v>
      </c>
      <c r="E735" s="144">
        <v>45270</v>
      </c>
      <c r="F735" s="144"/>
      <c r="G735" s="160" t="s">
        <v>8668</v>
      </c>
      <c r="H735" s="147">
        <v>32142.6</v>
      </c>
      <c r="I735" s="147">
        <v>0</v>
      </c>
      <c r="J735" s="147">
        <v>32142.6</v>
      </c>
      <c r="K735" s="147">
        <v>220498.24</v>
      </c>
      <c r="L735" s="147">
        <v>0</v>
      </c>
      <c r="M735" s="147">
        <v>220498.24</v>
      </c>
      <c r="N735" s="148" t="s">
        <v>1324</v>
      </c>
    </row>
    <row r="736" spans="1:14" ht="69.95" customHeight="1">
      <c r="A736" s="144" t="s">
        <v>631</v>
      </c>
      <c r="B736" s="145" t="s">
        <v>1275</v>
      </c>
      <c r="C736" s="146">
        <v>42647</v>
      </c>
      <c r="D736" s="144" t="s">
        <v>13</v>
      </c>
      <c r="E736" s="144">
        <v>45267</v>
      </c>
      <c r="F736" s="144"/>
      <c r="G736" s="160" t="s">
        <v>8668</v>
      </c>
      <c r="H736" s="147">
        <v>2410.69</v>
      </c>
      <c r="I736" s="147">
        <v>0</v>
      </c>
      <c r="J736" s="147">
        <v>2410.69</v>
      </c>
      <c r="K736" s="147">
        <v>16537.330000000002</v>
      </c>
      <c r="L736" s="147">
        <v>0</v>
      </c>
      <c r="M736" s="147">
        <v>16537.330000000002</v>
      </c>
      <c r="N736" s="148" t="s">
        <v>1324</v>
      </c>
    </row>
    <row r="737" spans="1:14" ht="69.95" customHeight="1">
      <c r="A737" s="144" t="s">
        <v>631</v>
      </c>
      <c r="B737" s="145" t="s">
        <v>1275</v>
      </c>
      <c r="C737" s="146">
        <v>42647</v>
      </c>
      <c r="D737" s="144" t="s">
        <v>13</v>
      </c>
      <c r="E737" s="144">
        <v>45264</v>
      </c>
      <c r="F737" s="144"/>
      <c r="G737" s="160" t="s">
        <v>8668</v>
      </c>
      <c r="H737" s="147">
        <v>32142.6</v>
      </c>
      <c r="I737" s="147">
        <v>0</v>
      </c>
      <c r="J737" s="147">
        <v>32142.6</v>
      </c>
      <c r="K737" s="147">
        <v>220498.24</v>
      </c>
      <c r="L737" s="147">
        <v>0</v>
      </c>
      <c r="M737" s="147">
        <v>220498.24</v>
      </c>
      <c r="N737" s="148" t="s">
        <v>1324</v>
      </c>
    </row>
    <row r="738" spans="1:14" ht="69.95" customHeight="1">
      <c r="A738" s="144" t="s">
        <v>631</v>
      </c>
      <c r="B738" s="145" t="s">
        <v>1275</v>
      </c>
      <c r="C738" s="146">
        <v>42647</v>
      </c>
      <c r="D738" s="144" t="s">
        <v>20</v>
      </c>
      <c r="E738" s="144">
        <v>8321</v>
      </c>
      <c r="F738" s="144"/>
      <c r="G738" s="160" t="s">
        <v>8802</v>
      </c>
      <c r="H738" s="147">
        <v>1373595.46</v>
      </c>
      <c r="I738" s="147">
        <v>0</v>
      </c>
      <c r="J738" s="147">
        <v>1373595.46</v>
      </c>
      <c r="K738" s="147">
        <v>9422864.8599999994</v>
      </c>
      <c r="L738" s="147">
        <v>0</v>
      </c>
      <c r="M738" s="147">
        <v>9422864.8599999994</v>
      </c>
      <c r="N738" s="148" t="s">
        <v>1324</v>
      </c>
    </row>
    <row r="739" spans="1:14" ht="69.95" customHeight="1">
      <c r="A739" s="144" t="s">
        <v>631</v>
      </c>
      <c r="B739" s="145" t="s">
        <v>1275</v>
      </c>
      <c r="C739" s="146">
        <v>42648</v>
      </c>
      <c r="D739" s="144" t="s">
        <v>20</v>
      </c>
      <c r="E739" s="144">
        <v>8382</v>
      </c>
      <c r="F739" s="144"/>
      <c r="G739" s="160" t="s">
        <v>8803</v>
      </c>
      <c r="H739" s="147">
        <v>1875</v>
      </c>
      <c r="I739" s="147">
        <v>0</v>
      </c>
      <c r="J739" s="147">
        <v>1875</v>
      </c>
      <c r="K739" s="147">
        <v>12862.5</v>
      </c>
      <c r="L739" s="147">
        <v>0</v>
      </c>
      <c r="M739" s="147">
        <v>12862.5</v>
      </c>
      <c r="N739" s="148" t="s">
        <v>1324</v>
      </c>
    </row>
    <row r="740" spans="1:14" ht="69.95" customHeight="1">
      <c r="A740" s="144" t="s">
        <v>631</v>
      </c>
      <c r="B740" s="145" t="s">
        <v>1275</v>
      </c>
      <c r="C740" s="146">
        <v>42648</v>
      </c>
      <c r="D740" s="144" t="s">
        <v>20</v>
      </c>
      <c r="E740" s="144">
        <v>8369</v>
      </c>
      <c r="F740" s="144"/>
      <c r="G740" s="160" t="s">
        <v>8804</v>
      </c>
      <c r="H740" s="147">
        <v>87299.99</v>
      </c>
      <c r="I740" s="147">
        <v>0</v>
      </c>
      <c r="J740" s="147">
        <v>87299.99</v>
      </c>
      <c r="K740" s="147">
        <v>598877.93000000005</v>
      </c>
      <c r="L740" s="147">
        <v>0</v>
      </c>
      <c r="M740" s="147">
        <v>598877.93000000005</v>
      </c>
      <c r="N740" s="148" t="s">
        <v>1324</v>
      </c>
    </row>
    <row r="741" spans="1:14" ht="69.95" customHeight="1">
      <c r="A741" s="144" t="s">
        <v>631</v>
      </c>
      <c r="B741" s="145" t="s">
        <v>1275</v>
      </c>
      <c r="C741" s="146">
        <v>42648</v>
      </c>
      <c r="D741" s="144" t="s">
        <v>20</v>
      </c>
      <c r="E741" s="144">
        <v>8430</v>
      </c>
      <c r="F741" s="144"/>
      <c r="G741" s="160" t="s">
        <v>8805</v>
      </c>
      <c r="H741" s="147">
        <v>5180.46</v>
      </c>
      <c r="I741" s="147">
        <v>0</v>
      </c>
      <c r="J741" s="147">
        <v>5180.46</v>
      </c>
      <c r="K741" s="147">
        <v>35537.96</v>
      </c>
      <c r="L741" s="147">
        <v>0</v>
      </c>
      <c r="M741" s="147">
        <v>35537.96</v>
      </c>
      <c r="N741" s="148" t="s">
        <v>1324</v>
      </c>
    </row>
    <row r="742" spans="1:14" ht="69.95" customHeight="1">
      <c r="A742" s="144" t="s">
        <v>631</v>
      </c>
      <c r="B742" s="145" t="s">
        <v>1275</v>
      </c>
      <c r="C742" s="146">
        <v>42653</v>
      </c>
      <c r="D742" s="144" t="s">
        <v>20</v>
      </c>
      <c r="E742" s="144">
        <v>8328</v>
      </c>
      <c r="F742" s="144"/>
      <c r="G742" s="160" t="s">
        <v>8811</v>
      </c>
      <c r="H742" s="147">
        <v>70666.67</v>
      </c>
      <c r="I742" s="147">
        <v>0</v>
      </c>
      <c r="J742" s="147">
        <v>70666.67</v>
      </c>
      <c r="K742" s="147">
        <v>484773.36</v>
      </c>
      <c r="L742" s="147">
        <v>0</v>
      </c>
      <c r="M742" s="147">
        <v>484773.36</v>
      </c>
      <c r="N742" s="148" t="s">
        <v>1324</v>
      </c>
    </row>
    <row r="743" spans="1:14" ht="69.95" customHeight="1">
      <c r="A743" s="144" t="s">
        <v>631</v>
      </c>
      <c r="B743" s="145" t="s">
        <v>1275</v>
      </c>
      <c r="C743" s="146">
        <v>42654</v>
      </c>
      <c r="D743" s="144" t="s">
        <v>20</v>
      </c>
      <c r="E743" s="144">
        <v>8384</v>
      </c>
      <c r="F743" s="144"/>
      <c r="G743" s="160" t="s">
        <v>8812</v>
      </c>
      <c r="H743" s="147">
        <v>263351.59000000003</v>
      </c>
      <c r="I743" s="147">
        <v>0</v>
      </c>
      <c r="J743" s="147">
        <v>263351.59000000003</v>
      </c>
      <c r="K743" s="147">
        <v>1806591.91</v>
      </c>
      <c r="L743" s="147">
        <v>0</v>
      </c>
      <c r="M743" s="147">
        <v>1806591.91</v>
      </c>
      <c r="N743" s="148" t="s">
        <v>1324</v>
      </c>
    </row>
    <row r="744" spans="1:14" ht="69.95" customHeight="1">
      <c r="A744" s="144" t="s">
        <v>631</v>
      </c>
      <c r="B744" s="145" t="s">
        <v>1275</v>
      </c>
      <c r="C744" s="146">
        <v>42654</v>
      </c>
      <c r="D744" s="144" t="s">
        <v>20</v>
      </c>
      <c r="E744" s="144">
        <v>8345</v>
      </c>
      <c r="F744" s="144"/>
      <c r="G744" s="160" t="s">
        <v>8813</v>
      </c>
      <c r="H744" s="147">
        <v>64199.67</v>
      </c>
      <c r="I744" s="147">
        <v>0</v>
      </c>
      <c r="J744" s="147">
        <v>64199.67</v>
      </c>
      <c r="K744" s="147">
        <v>440409.74</v>
      </c>
      <c r="L744" s="147">
        <v>0</v>
      </c>
      <c r="M744" s="147">
        <v>440409.74</v>
      </c>
      <c r="N744" s="148" t="s">
        <v>1324</v>
      </c>
    </row>
    <row r="745" spans="1:14" ht="69.95" customHeight="1">
      <c r="A745" s="144" t="s">
        <v>631</v>
      </c>
      <c r="B745" s="145" t="s">
        <v>1275</v>
      </c>
      <c r="C745" s="146">
        <v>42654</v>
      </c>
      <c r="D745" s="144" t="s">
        <v>20</v>
      </c>
      <c r="E745" s="144">
        <v>8347</v>
      </c>
      <c r="F745" s="144"/>
      <c r="G745" s="160" t="s">
        <v>8814</v>
      </c>
      <c r="H745" s="147">
        <v>600000</v>
      </c>
      <c r="I745" s="147">
        <v>0</v>
      </c>
      <c r="J745" s="147">
        <v>600000</v>
      </c>
      <c r="K745" s="147">
        <v>4116000</v>
      </c>
      <c r="L745" s="147">
        <v>0</v>
      </c>
      <c r="M745" s="147">
        <v>4116000</v>
      </c>
      <c r="N745" s="148" t="s">
        <v>1324</v>
      </c>
    </row>
    <row r="746" spans="1:14" ht="69.95" customHeight="1">
      <c r="A746" s="144" t="s">
        <v>631</v>
      </c>
      <c r="B746" s="145" t="s">
        <v>1275</v>
      </c>
      <c r="C746" s="146">
        <v>42654</v>
      </c>
      <c r="D746" s="144" t="s">
        <v>20</v>
      </c>
      <c r="E746" s="144">
        <v>8346</v>
      </c>
      <c r="F746" s="144"/>
      <c r="G746" s="160" t="s">
        <v>8815</v>
      </c>
      <c r="H746" s="147">
        <v>1537.57</v>
      </c>
      <c r="I746" s="147">
        <v>0</v>
      </c>
      <c r="J746" s="147">
        <v>1537.57</v>
      </c>
      <c r="K746" s="147">
        <v>10547.73</v>
      </c>
      <c r="L746" s="147">
        <v>0</v>
      </c>
      <c r="M746" s="147">
        <v>10547.73</v>
      </c>
      <c r="N746" s="148" t="s">
        <v>1324</v>
      </c>
    </row>
    <row r="747" spans="1:14" ht="69.95" customHeight="1">
      <c r="A747" s="144" t="s">
        <v>631</v>
      </c>
      <c r="B747" s="145" t="s">
        <v>1275</v>
      </c>
      <c r="C747" s="146">
        <v>42654</v>
      </c>
      <c r="D747" s="144" t="s">
        <v>20</v>
      </c>
      <c r="E747" s="144">
        <v>8326</v>
      </c>
      <c r="F747" s="144"/>
      <c r="G747" s="160" t="s">
        <v>8816</v>
      </c>
      <c r="H747" s="147">
        <v>1932.69</v>
      </c>
      <c r="I747" s="147">
        <v>0</v>
      </c>
      <c r="J747" s="147">
        <v>1932.69</v>
      </c>
      <c r="K747" s="147">
        <v>13258.25</v>
      </c>
      <c r="L747" s="147">
        <v>0</v>
      </c>
      <c r="M747" s="147">
        <v>13258.25</v>
      </c>
      <c r="N747" s="148" t="s">
        <v>1324</v>
      </c>
    </row>
    <row r="748" spans="1:14" ht="69.95" customHeight="1">
      <c r="A748" s="144" t="s">
        <v>631</v>
      </c>
      <c r="B748" s="145" t="s">
        <v>1275</v>
      </c>
      <c r="C748" s="146">
        <v>42654</v>
      </c>
      <c r="D748" s="144" t="s">
        <v>20</v>
      </c>
      <c r="E748" s="144">
        <v>8325</v>
      </c>
      <c r="F748" s="144"/>
      <c r="G748" s="160" t="s">
        <v>8817</v>
      </c>
      <c r="H748" s="147">
        <v>128928.94</v>
      </c>
      <c r="I748" s="147">
        <v>0</v>
      </c>
      <c r="J748" s="147">
        <v>128928.94</v>
      </c>
      <c r="K748" s="147">
        <v>884452.53</v>
      </c>
      <c r="L748" s="147">
        <v>0</v>
      </c>
      <c r="M748" s="147">
        <v>884452.53</v>
      </c>
      <c r="N748" s="148" t="s">
        <v>1324</v>
      </c>
    </row>
    <row r="749" spans="1:14" ht="69.95" customHeight="1">
      <c r="A749" s="144" t="s">
        <v>631</v>
      </c>
      <c r="B749" s="145" t="s">
        <v>1275</v>
      </c>
      <c r="C749" s="146">
        <v>42654</v>
      </c>
      <c r="D749" s="144" t="s">
        <v>20</v>
      </c>
      <c r="E749" s="144">
        <v>8327</v>
      </c>
      <c r="F749" s="144"/>
      <c r="G749" s="160" t="s">
        <v>8818</v>
      </c>
      <c r="H749" s="147">
        <v>792364.25</v>
      </c>
      <c r="I749" s="147">
        <v>0</v>
      </c>
      <c r="J749" s="147">
        <v>792364.25</v>
      </c>
      <c r="K749" s="147">
        <v>5435618.7599999998</v>
      </c>
      <c r="L749" s="147">
        <v>0</v>
      </c>
      <c r="M749" s="147">
        <v>5435618.7599999998</v>
      </c>
      <c r="N749" s="148" t="s">
        <v>1324</v>
      </c>
    </row>
    <row r="750" spans="1:14" ht="69.95" customHeight="1">
      <c r="A750" s="144" t="s">
        <v>631</v>
      </c>
      <c r="B750" s="145" t="s">
        <v>1275</v>
      </c>
      <c r="C750" s="146">
        <v>42654</v>
      </c>
      <c r="D750" s="144" t="s">
        <v>20</v>
      </c>
      <c r="E750" s="144">
        <v>8359</v>
      </c>
      <c r="F750" s="144"/>
      <c r="G750" s="160" t="s">
        <v>8819</v>
      </c>
      <c r="H750" s="147">
        <v>5584.71</v>
      </c>
      <c r="I750" s="147">
        <v>0</v>
      </c>
      <c r="J750" s="147">
        <v>5584.71</v>
      </c>
      <c r="K750" s="147">
        <v>38311.11</v>
      </c>
      <c r="L750" s="147">
        <v>0</v>
      </c>
      <c r="M750" s="147">
        <v>38311.11</v>
      </c>
      <c r="N750" s="148" t="s">
        <v>1324</v>
      </c>
    </row>
    <row r="751" spans="1:14" ht="69.95" customHeight="1">
      <c r="A751" s="144" t="s">
        <v>631</v>
      </c>
      <c r="B751" s="145" t="s">
        <v>1275</v>
      </c>
      <c r="C751" s="146">
        <v>42656</v>
      </c>
      <c r="D751" s="144" t="s">
        <v>20</v>
      </c>
      <c r="E751" s="144">
        <v>8420</v>
      </c>
      <c r="F751" s="144"/>
      <c r="G751" s="160" t="s">
        <v>8822</v>
      </c>
      <c r="H751" s="147">
        <v>925666.82</v>
      </c>
      <c r="I751" s="147">
        <v>0</v>
      </c>
      <c r="J751" s="147">
        <v>925666.82</v>
      </c>
      <c r="K751" s="147">
        <v>6350074.3899999997</v>
      </c>
      <c r="L751" s="147">
        <v>0</v>
      </c>
      <c r="M751" s="147">
        <v>6350074.3899999997</v>
      </c>
      <c r="N751" s="148" t="s">
        <v>1324</v>
      </c>
    </row>
    <row r="752" spans="1:14" ht="69.95" customHeight="1">
      <c r="A752" s="144" t="s">
        <v>631</v>
      </c>
      <c r="B752" s="145" t="s">
        <v>1275</v>
      </c>
      <c r="C752" s="146">
        <v>42660</v>
      </c>
      <c r="D752" s="144" t="s">
        <v>13</v>
      </c>
      <c r="E752" s="144">
        <v>45299</v>
      </c>
      <c r="F752" s="144"/>
      <c r="G752" s="160" t="s">
        <v>8668</v>
      </c>
      <c r="H752" s="147">
        <v>1004.46</v>
      </c>
      <c r="I752" s="147">
        <v>0</v>
      </c>
      <c r="J752" s="147">
        <v>1004.46</v>
      </c>
      <c r="K752" s="147">
        <v>6890.6</v>
      </c>
      <c r="L752" s="147">
        <v>0</v>
      </c>
      <c r="M752" s="147">
        <v>6890.6</v>
      </c>
      <c r="N752" s="148" t="s">
        <v>1324</v>
      </c>
    </row>
    <row r="753" spans="1:14" ht="69.95" customHeight="1">
      <c r="A753" s="144" t="s">
        <v>631</v>
      </c>
      <c r="B753" s="145" t="s">
        <v>1275</v>
      </c>
      <c r="C753" s="146">
        <v>42660</v>
      </c>
      <c r="D753" s="144" t="s">
        <v>13</v>
      </c>
      <c r="E753" s="144">
        <v>45296</v>
      </c>
      <c r="F753" s="144"/>
      <c r="G753" s="160" t="s">
        <v>8668</v>
      </c>
      <c r="H753" s="147">
        <v>13392.75</v>
      </c>
      <c r="I753" s="147">
        <v>0</v>
      </c>
      <c r="J753" s="147">
        <v>13392.75</v>
      </c>
      <c r="K753" s="147">
        <v>91874.27</v>
      </c>
      <c r="L753" s="147">
        <v>0</v>
      </c>
      <c r="M753" s="147">
        <v>91874.27</v>
      </c>
      <c r="N753" s="148" t="s">
        <v>1324</v>
      </c>
    </row>
    <row r="754" spans="1:14" ht="69.95" customHeight="1">
      <c r="A754" s="144" t="s">
        <v>631</v>
      </c>
      <c r="B754" s="145" t="s">
        <v>1275</v>
      </c>
      <c r="C754" s="146">
        <v>42660</v>
      </c>
      <c r="D754" s="144" t="s">
        <v>20</v>
      </c>
      <c r="E754" s="144">
        <v>8339</v>
      </c>
      <c r="F754" s="144"/>
      <c r="G754" s="160" t="s">
        <v>8823</v>
      </c>
      <c r="H754" s="147">
        <v>13877.35</v>
      </c>
      <c r="I754" s="147">
        <v>0</v>
      </c>
      <c r="J754" s="147">
        <v>13877.35</v>
      </c>
      <c r="K754" s="147">
        <v>95198.62</v>
      </c>
      <c r="L754" s="147">
        <v>0</v>
      </c>
      <c r="M754" s="147">
        <v>95198.62</v>
      </c>
      <c r="N754" s="148" t="s">
        <v>1324</v>
      </c>
    </row>
    <row r="755" spans="1:14" ht="69.95" customHeight="1">
      <c r="A755" s="144" t="s">
        <v>631</v>
      </c>
      <c r="B755" s="145" t="s">
        <v>1275</v>
      </c>
      <c r="C755" s="146">
        <v>42660</v>
      </c>
      <c r="D755" s="144" t="s">
        <v>20</v>
      </c>
      <c r="E755" s="144">
        <v>8393</v>
      </c>
      <c r="F755" s="144"/>
      <c r="G755" s="160" t="s">
        <v>8824</v>
      </c>
      <c r="H755" s="147">
        <v>101394.09</v>
      </c>
      <c r="I755" s="147">
        <v>0</v>
      </c>
      <c r="J755" s="147">
        <v>101394.09</v>
      </c>
      <c r="K755" s="147">
        <v>695563.46</v>
      </c>
      <c r="L755" s="147">
        <v>0</v>
      </c>
      <c r="M755" s="147">
        <v>695563.46</v>
      </c>
      <c r="N755" s="148" t="s">
        <v>1324</v>
      </c>
    </row>
    <row r="756" spans="1:14" ht="69.95" customHeight="1">
      <c r="A756" s="144" t="s">
        <v>631</v>
      </c>
      <c r="B756" s="145" t="s">
        <v>1275</v>
      </c>
      <c r="C756" s="146">
        <v>42660</v>
      </c>
      <c r="D756" s="144" t="s">
        <v>20</v>
      </c>
      <c r="E756" s="144">
        <v>8405</v>
      </c>
      <c r="F756" s="144"/>
      <c r="G756" s="160" t="s">
        <v>8825</v>
      </c>
      <c r="H756" s="147">
        <v>21670.17</v>
      </c>
      <c r="I756" s="147">
        <v>0</v>
      </c>
      <c r="J756" s="147">
        <v>21670.17</v>
      </c>
      <c r="K756" s="147">
        <v>148657.37</v>
      </c>
      <c r="L756" s="147">
        <v>0</v>
      </c>
      <c r="M756" s="147">
        <v>148657.37</v>
      </c>
      <c r="N756" s="148" t="s">
        <v>1324</v>
      </c>
    </row>
    <row r="757" spans="1:14" ht="69.95" customHeight="1">
      <c r="A757" s="144" t="s">
        <v>631</v>
      </c>
      <c r="B757" s="145" t="s">
        <v>1275</v>
      </c>
      <c r="C757" s="146">
        <v>42660</v>
      </c>
      <c r="D757" s="144" t="s">
        <v>20</v>
      </c>
      <c r="E757" s="144">
        <v>8320</v>
      </c>
      <c r="F757" s="144"/>
      <c r="G757" s="160" t="s">
        <v>8826</v>
      </c>
      <c r="H757" s="147">
        <v>165.87</v>
      </c>
      <c r="I757" s="147">
        <v>0</v>
      </c>
      <c r="J757" s="147">
        <v>165.87</v>
      </c>
      <c r="K757" s="147">
        <v>1137.8699999999999</v>
      </c>
      <c r="L757" s="147">
        <v>0</v>
      </c>
      <c r="M757" s="147">
        <v>1137.8699999999999</v>
      </c>
      <c r="N757" s="148" t="s">
        <v>1324</v>
      </c>
    </row>
    <row r="758" spans="1:14" ht="69.95" customHeight="1">
      <c r="A758" s="144" t="s">
        <v>631</v>
      </c>
      <c r="B758" s="145" t="s">
        <v>1275</v>
      </c>
      <c r="C758" s="146">
        <v>42660</v>
      </c>
      <c r="D758" s="144" t="s">
        <v>20</v>
      </c>
      <c r="E758" s="144">
        <v>8404</v>
      </c>
      <c r="F758" s="144"/>
      <c r="G758" s="160" t="s">
        <v>8827</v>
      </c>
      <c r="H758" s="147">
        <v>64796.08</v>
      </c>
      <c r="I758" s="147">
        <v>0</v>
      </c>
      <c r="J758" s="147">
        <v>64796.08</v>
      </c>
      <c r="K758" s="147">
        <v>444501.11</v>
      </c>
      <c r="L758" s="147">
        <v>0</v>
      </c>
      <c r="M758" s="147">
        <v>444501.11</v>
      </c>
      <c r="N758" s="148" t="s">
        <v>1324</v>
      </c>
    </row>
    <row r="759" spans="1:14" ht="69.95" customHeight="1">
      <c r="A759" s="144" t="s">
        <v>631</v>
      </c>
      <c r="B759" s="145" t="s">
        <v>1275</v>
      </c>
      <c r="C759" s="146">
        <v>42661</v>
      </c>
      <c r="D759" s="144" t="s">
        <v>20</v>
      </c>
      <c r="E759" s="144">
        <v>8354</v>
      </c>
      <c r="F759" s="144"/>
      <c r="G759" s="160" t="s">
        <v>8828</v>
      </c>
      <c r="H759" s="147">
        <v>86900</v>
      </c>
      <c r="I759" s="147">
        <v>0</v>
      </c>
      <c r="J759" s="147">
        <v>86900</v>
      </c>
      <c r="K759" s="147">
        <v>596134</v>
      </c>
      <c r="L759" s="147">
        <v>0</v>
      </c>
      <c r="M759" s="147">
        <v>596134</v>
      </c>
      <c r="N759" s="148" t="s">
        <v>1324</v>
      </c>
    </row>
    <row r="760" spans="1:14" ht="69.95" customHeight="1">
      <c r="A760" s="144" t="s">
        <v>631</v>
      </c>
      <c r="B760" s="145" t="s">
        <v>1275</v>
      </c>
      <c r="C760" s="146">
        <v>42662</v>
      </c>
      <c r="D760" s="144" t="s">
        <v>11</v>
      </c>
      <c r="E760" s="144">
        <v>295546</v>
      </c>
      <c r="F760" s="144"/>
      <c r="G760" s="160" t="s">
        <v>8833</v>
      </c>
      <c r="H760" s="147">
        <v>7.29</v>
      </c>
      <c r="I760" s="147">
        <v>0</v>
      </c>
      <c r="J760" s="147">
        <v>7.29</v>
      </c>
      <c r="K760" s="147">
        <v>50.01</v>
      </c>
      <c r="L760" s="147">
        <v>0</v>
      </c>
      <c r="M760" s="147">
        <v>50.01</v>
      </c>
      <c r="N760" s="148" t="s">
        <v>1324</v>
      </c>
    </row>
    <row r="761" spans="1:14" ht="69.95" customHeight="1">
      <c r="A761" s="144" t="s">
        <v>631</v>
      </c>
      <c r="B761" s="145" t="s">
        <v>1275</v>
      </c>
      <c r="C761" s="146">
        <v>42662</v>
      </c>
      <c r="D761" s="144" t="s">
        <v>6</v>
      </c>
      <c r="E761" s="144">
        <v>294899</v>
      </c>
      <c r="F761" s="144"/>
      <c r="G761" s="160" t="s">
        <v>8829</v>
      </c>
      <c r="H761" s="147">
        <v>0</v>
      </c>
      <c r="I761" s="147">
        <v>609000</v>
      </c>
      <c r="J761" s="147">
        <v>609000</v>
      </c>
      <c r="K761" s="147">
        <v>0</v>
      </c>
      <c r="L761" s="147">
        <v>4177740</v>
      </c>
      <c r="M761" s="147">
        <v>4177740</v>
      </c>
      <c r="N761" s="148" t="s">
        <v>1324</v>
      </c>
    </row>
    <row r="762" spans="1:14" ht="69.95" customHeight="1">
      <c r="A762" s="144" t="s">
        <v>631</v>
      </c>
      <c r="B762" s="145" t="s">
        <v>1275</v>
      </c>
      <c r="C762" s="146">
        <v>42662</v>
      </c>
      <c r="D762" s="144" t="s">
        <v>6</v>
      </c>
      <c r="E762" s="144">
        <v>294900</v>
      </c>
      <c r="F762" s="144"/>
      <c r="G762" s="160" t="s">
        <v>8832</v>
      </c>
      <c r="H762" s="147">
        <v>0</v>
      </c>
      <c r="I762" s="147">
        <v>261000</v>
      </c>
      <c r="J762" s="147">
        <v>261000</v>
      </c>
      <c r="K762" s="147">
        <v>0</v>
      </c>
      <c r="L762" s="147">
        <v>1790460</v>
      </c>
      <c r="M762" s="147">
        <v>1790460</v>
      </c>
      <c r="N762" s="148" t="s">
        <v>1324</v>
      </c>
    </row>
    <row r="763" spans="1:14" ht="69.95" customHeight="1">
      <c r="A763" s="144" t="s">
        <v>631</v>
      </c>
      <c r="B763" s="145" t="s">
        <v>1275</v>
      </c>
      <c r="C763" s="146">
        <v>42662</v>
      </c>
      <c r="D763" s="144" t="s">
        <v>20</v>
      </c>
      <c r="E763" s="144">
        <v>8323</v>
      </c>
      <c r="F763" s="144"/>
      <c r="G763" s="160" t="s">
        <v>8834</v>
      </c>
      <c r="H763" s="147">
        <v>11882305.27</v>
      </c>
      <c r="I763" s="147">
        <v>0</v>
      </c>
      <c r="J763" s="147">
        <v>11882305.27</v>
      </c>
      <c r="K763" s="147">
        <v>81512614.150000006</v>
      </c>
      <c r="L763" s="147">
        <v>0</v>
      </c>
      <c r="M763" s="147">
        <v>81512614.150000006</v>
      </c>
      <c r="N763" s="148" t="s">
        <v>1324</v>
      </c>
    </row>
    <row r="764" spans="1:14" ht="69.95" customHeight="1">
      <c r="A764" s="144" t="s">
        <v>631</v>
      </c>
      <c r="B764" s="145" t="s">
        <v>1275</v>
      </c>
      <c r="C764" s="146">
        <v>42662</v>
      </c>
      <c r="D764" s="144" t="s">
        <v>20</v>
      </c>
      <c r="E764" s="144">
        <v>8428</v>
      </c>
      <c r="F764" s="144"/>
      <c r="G764" s="160" t="s">
        <v>8835</v>
      </c>
      <c r="H764" s="147">
        <v>4229588.47</v>
      </c>
      <c r="I764" s="147">
        <v>0</v>
      </c>
      <c r="J764" s="147">
        <v>4229588.47</v>
      </c>
      <c r="K764" s="147">
        <v>29014976.899999999</v>
      </c>
      <c r="L764" s="147">
        <v>0</v>
      </c>
      <c r="M764" s="147">
        <v>29014976.899999999</v>
      </c>
      <c r="N764" s="148" t="s">
        <v>1324</v>
      </c>
    </row>
    <row r="765" spans="1:14" ht="69.95" customHeight="1">
      <c r="A765" s="144" t="s">
        <v>631</v>
      </c>
      <c r="B765" s="145" t="s">
        <v>1275</v>
      </c>
      <c r="C765" s="146">
        <v>42662</v>
      </c>
      <c r="D765" s="144" t="s">
        <v>20</v>
      </c>
      <c r="E765" s="144">
        <v>8329</v>
      </c>
      <c r="F765" s="144"/>
      <c r="G765" s="160" t="s">
        <v>8836</v>
      </c>
      <c r="H765" s="147">
        <v>72792.09</v>
      </c>
      <c r="I765" s="147">
        <v>0</v>
      </c>
      <c r="J765" s="147">
        <v>72792.09</v>
      </c>
      <c r="K765" s="147">
        <v>499353.74</v>
      </c>
      <c r="L765" s="147">
        <v>0</v>
      </c>
      <c r="M765" s="147">
        <v>499353.74</v>
      </c>
      <c r="N765" s="148" t="s">
        <v>1324</v>
      </c>
    </row>
    <row r="766" spans="1:14" ht="69.95" customHeight="1">
      <c r="A766" s="144" t="s">
        <v>631</v>
      </c>
      <c r="B766" s="145" t="s">
        <v>1275</v>
      </c>
      <c r="C766" s="146">
        <v>42667</v>
      </c>
      <c r="D766" s="144" t="s">
        <v>13</v>
      </c>
      <c r="E766" s="144">
        <v>45331</v>
      </c>
      <c r="F766" s="144"/>
      <c r="G766" s="160" t="s">
        <v>8668</v>
      </c>
      <c r="H766" s="147">
        <v>18749.849999999999</v>
      </c>
      <c r="I766" s="147">
        <v>0</v>
      </c>
      <c r="J766" s="147">
        <v>18749.849999999999</v>
      </c>
      <c r="K766" s="147">
        <v>128623.97</v>
      </c>
      <c r="L766" s="147">
        <v>0</v>
      </c>
      <c r="M766" s="147">
        <v>128623.97</v>
      </c>
      <c r="N766" s="148" t="s">
        <v>1324</v>
      </c>
    </row>
    <row r="767" spans="1:14" ht="69.95" customHeight="1">
      <c r="A767" s="144" t="s">
        <v>631</v>
      </c>
      <c r="B767" s="145" t="s">
        <v>1275</v>
      </c>
      <c r="C767" s="146">
        <v>42667</v>
      </c>
      <c r="D767" s="144" t="s">
        <v>13</v>
      </c>
      <c r="E767" s="144">
        <v>45328</v>
      </c>
      <c r="F767" s="144"/>
      <c r="G767" s="160" t="s">
        <v>8668</v>
      </c>
      <c r="H767" s="147">
        <v>2611.59</v>
      </c>
      <c r="I767" s="147">
        <v>0</v>
      </c>
      <c r="J767" s="147">
        <v>2611.59</v>
      </c>
      <c r="K767" s="147">
        <v>17915.509999999998</v>
      </c>
      <c r="L767" s="147">
        <v>0</v>
      </c>
      <c r="M767" s="147">
        <v>17915.509999999998</v>
      </c>
      <c r="N767" s="148" t="s">
        <v>1324</v>
      </c>
    </row>
    <row r="768" spans="1:14" ht="69.95" customHeight="1">
      <c r="A768" s="144" t="s">
        <v>631</v>
      </c>
      <c r="B768" s="145" t="s">
        <v>1275</v>
      </c>
      <c r="C768" s="146">
        <v>42667</v>
      </c>
      <c r="D768" s="144" t="s">
        <v>13</v>
      </c>
      <c r="E768" s="144">
        <v>45325</v>
      </c>
      <c r="F768" s="144"/>
      <c r="G768" s="160" t="s">
        <v>8668</v>
      </c>
      <c r="H768" s="147">
        <v>34821.15</v>
      </c>
      <c r="I768" s="147">
        <v>0</v>
      </c>
      <c r="J768" s="147">
        <v>34821.15</v>
      </c>
      <c r="K768" s="147">
        <v>238873.09</v>
      </c>
      <c r="L768" s="147">
        <v>0</v>
      </c>
      <c r="M768" s="147">
        <v>238873.09</v>
      </c>
      <c r="N768" s="148" t="s">
        <v>1324</v>
      </c>
    </row>
    <row r="769" spans="1:14" ht="69.95" customHeight="1">
      <c r="A769" s="144" t="s">
        <v>631</v>
      </c>
      <c r="B769" s="145" t="s">
        <v>1275</v>
      </c>
      <c r="C769" s="146">
        <v>42667</v>
      </c>
      <c r="D769" s="144" t="s">
        <v>13</v>
      </c>
      <c r="E769" s="144">
        <v>45322</v>
      </c>
      <c r="F769" s="144"/>
      <c r="G769" s="160" t="s">
        <v>8668</v>
      </c>
      <c r="H769" s="147">
        <v>3816.93</v>
      </c>
      <c r="I769" s="147">
        <v>0</v>
      </c>
      <c r="J769" s="147">
        <v>3816.93</v>
      </c>
      <c r="K769" s="147">
        <v>26184.14</v>
      </c>
      <c r="L769" s="147">
        <v>0</v>
      </c>
      <c r="M769" s="147">
        <v>26184.14</v>
      </c>
      <c r="N769" s="148" t="s">
        <v>1324</v>
      </c>
    </row>
    <row r="770" spans="1:14" ht="69.95" customHeight="1">
      <c r="A770" s="144" t="s">
        <v>631</v>
      </c>
      <c r="B770" s="145" t="s">
        <v>1275</v>
      </c>
      <c r="C770" s="146">
        <v>42667</v>
      </c>
      <c r="D770" s="144" t="s">
        <v>13</v>
      </c>
      <c r="E770" s="144">
        <v>45319</v>
      </c>
      <c r="F770" s="144"/>
      <c r="G770" s="160" t="s">
        <v>8668</v>
      </c>
      <c r="H770" s="147">
        <v>50892.45</v>
      </c>
      <c r="I770" s="147">
        <v>0</v>
      </c>
      <c r="J770" s="147">
        <v>50892.45</v>
      </c>
      <c r="K770" s="147">
        <v>349122.21</v>
      </c>
      <c r="L770" s="147">
        <v>0</v>
      </c>
      <c r="M770" s="147">
        <v>349122.21</v>
      </c>
      <c r="N770" s="148" t="s">
        <v>1324</v>
      </c>
    </row>
    <row r="771" spans="1:14" ht="69.95" customHeight="1">
      <c r="A771" s="144" t="s">
        <v>631</v>
      </c>
      <c r="B771" s="145" t="s">
        <v>1275</v>
      </c>
      <c r="C771" s="146">
        <v>42667</v>
      </c>
      <c r="D771" s="144" t="s">
        <v>13</v>
      </c>
      <c r="E771" s="144">
        <v>45334</v>
      </c>
      <c r="F771" s="144"/>
      <c r="G771" s="160" t="s">
        <v>8668</v>
      </c>
      <c r="H771" s="147">
        <v>1406.24</v>
      </c>
      <c r="I771" s="147">
        <v>0</v>
      </c>
      <c r="J771" s="147">
        <v>1406.24</v>
      </c>
      <c r="K771" s="147">
        <v>9646.81</v>
      </c>
      <c r="L771" s="147">
        <v>0</v>
      </c>
      <c r="M771" s="147">
        <v>9646.81</v>
      </c>
      <c r="N771" s="148" t="s">
        <v>1324</v>
      </c>
    </row>
    <row r="772" spans="1:14" ht="69.95" customHeight="1">
      <c r="A772" s="144" t="s">
        <v>631</v>
      </c>
      <c r="B772" s="145" t="s">
        <v>1275</v>
      </c>
      <c r="C772" s="146">
        <v>42667</v>
      </c>
      <c r="D772" s="144" t="s">
        <v>20</v>
      </c>
      <c r="E772" s="144">
        <v>8419</v>
      </c>
      <c r="F772" s="144"/>
      <c r="G772" s="160" t="s">
        <v>8847</v>
      </c>
      <c r="H772" s="147">
        <v>4086.94</v>
      </c>
      <c r="I772" s="147">
        <v>0</v>
      </c>
      <c r="J772" s="147">
        <v>4086.94</v>
      </c>
      <c r="K772" s="147">
        <v>28036.41</v>
      </c>
      <c r="L772" s="147">
        <v>0</v>
      </c>
      <c r="M772" s="147">
        <v>28036.41</v>
      </c>
      <c r="N772" s="148" t="s">
        <v>1324</v>
      </c>
    </row>
    <row r="773" spans="1:14" ht="69.95" customHeight="1">
      <c r="A773" s="144" t="s">
        <v>631</v>
      </c>
      <c r="B773" s="145" t="s">
        <v>1275</v>
      </c>
      <c r="C773" s="146">
        <v>42667</v>
      </c>
      <c r="D773" s="144" t="s">
        <v>20</v>
      </c>
      <c r="E773" s="144">
        <v>8387</v>
      </c>
      <c r="F773" s="144"/>
      <c r="G773" s="160" t="s">
        <v>8848</v>
      </c>
      <c r="H773" s="147">
        <v>36014.639999999999</v>
      </c>
      <c r="I773" s="147">
        <v>0</v>
      </c>
      <c r="J773" s="147">
        <v>36014.639999999999</v>
      </c>
      <c r="K773" s="147">
        <v>247060.43</v>
      </c>
      <c r="L773" s="147">
        <v>0</v>
      </c>
      <c r="M773" s="147">
        <v>247060.43</v>
      </c>
      <c r="N773" s="148" t="s">
        <v>1324</v>
      </c>
    </row>
    <row r="774" spans="1:14" ht="69.95" customHeight="1">
      <c r="A774" s="144" t="s">
        <v>631</v>
      </c>
      <c r="B774" s="145" t="s">
        <v>1275</v>
      </c>
      <c r="C774" s="146">
        <v>42667</v>
      </c>
      <c r="D774" s="144" t="s">
        <v>20</v>
      </c>
      <c r="E774" s="144">
        <v>8417</v>
      </c>
      <c r="F774" s="144"/>
      <c r="G774" s="160" t="s">
        <v>8849</v>
      </c>
      <c r="H774" s="147">
        <v>70203.8</v>
      </c>
      <c r="I774" s="147">
        <v>0</v>
      </c>
      <c r="J774" s="147">
        <v>70203.8</v>
      </c>
      <c r="K774" s="147">
        <v>481598.07</v>
      </c>
      <c r="L774" s="147">
        <v>0</v>
      </c>
      <c r="M774" s="147">
        <v>481598.07</v>
      </c>
      <c r="N774" s="148" t="s">
        <v>1324</v>
      </c>
    </row>
    <row r="775" spans="1:14" ht="69.95" customHeight="1">
      <c r="A775" s="144" t="s">
        <v>631</v>
      </c>
      <c r="B775" s="145" t="s">
        <v>1275</v>
      </c>
      <c r="C775" s="146">
        <v>42667</v>
      </c>
      <c r="D775" s="144" t="s">
        <v>20</v>
      </c>
      <c r="E775" s="144">
        <v>8416</v>
      </c>
      <c r="F775" s="144"/>
      <c r="G775" s="160" t="s">
        <v>8850</v>
      </c>
      <c r="H775" s="147">
        <v>116450.51</v>
      </c>
      <c r="I775" s="147">
        <v>0</v>
      </c>
      <c r="J775" s="147">
        <v>116450.51</v>
      </c>
      <c r="K775" s="147">
        <v>798850.5</v>
      </c>
      <c r="L775" s="147">
        <v>0</v>
      </c>
      <c r="M775" s="147">
        <v>798850.5</v>
      </c>
      <c r="N775" s="148" t="s">
        <v>1324</v>
      </c>
    </row>
    <row r="776" spans="1:14" ht="69.95" customHeight="1">
      <c r="A776" s="144" t="s">
        <v>631</v>
      </c>
      <c r="B776" s="145" t="s">
        <v>1275</v>
      </c>
      <c r="C776" s="146">
        <v>42667</v>
      </c>
      <c r="D776" s="144" t="s">
        <v>20</v>
      </c>
      <c r="E776" s="144">
        <v>8406</v>
      </c>
      <c r="F776" s="144"/>
      <c r="G776" s="160" t="s">
        <v>8851</v>
      </c>
      <c r="H776" s="147">
        <v>161477.23000000001</v>
      </c>
      <c r="I776" s="147">
        <v>0</v>
      </c>
      <c r="J776" s="147">
        <v>161477.23000000001</v>
      </c>
      <c r="K776" s="147">
        <v>1107733.8</v>
      </c>
      <c r="L776" s="147">
        <v>0</v>
      </c>
      <c r="M776" s="147">
        <v>1107733.8</v>
      </c>
      <c r="N776" s="148" t="s">
        <v>1324</v>
      </c>
    </row>
    <row r="777" spans="1:14" ht="69.95" customHeight="1">
      <c r="A777" s="144" t="s">
        <v>631</v>
      </c>
      <c r="B777" s="145" t="s">
        <v>1275</v>
      </c>
      <c r="C777" s="146">
        <v>42667</v>
      </c>
      <c r="D777" s="144" t="s">
        <v>20</v>
      </c>
      <c r="E777" s="144">
        <v>8392</v>
      </c>
      <c r="F777" s="144"/>
      <c r="G777" s="160" t="s">
        <v>8852</v>
      </c>
      <c r="H777" s="147">
        <v>49051.78</v>
      </c>
      <c r="I777" s="147">
        <v>0</v>
      </c>
      <c r="J777" s="147">
        <v>49051.78</v>
      </c>
      <c r="K777" s="147">
        <v>336495.21</v>
      </c>
      <c r="L777" s="147">
        <v>0</v>
      </c>
      <c r="M777" s="147">
        <v>336495.21</v>
      </c>
      <c r="N777" s="148" t="s">
        <v>1324</v>
      </c>
    </row>
    <row r="778" spans="1:14" ht="69.95" customHeight="1">
      <c r="A778" s="144" t="s">
        <v>631</v>
      </c>
      <c r="B778" s="145" t="s">
        <v>1275</v>
      </c>
      <c r="C778" s="146">
        <v>42667</v>
      </c>
      <c r="D778" s="144" t="s">
        <v>20</v>
      </c>
      <c r="E778" s="144">
        <v>8386</v>
      </c>
      <c r="F778" s="144"/>
      <c r="G778" s="160" t="s">
        <v>8853</v>
      </c>
      <c r="H778" s="147">
        <v>91987.28</v>
      </c>
      <c r="I778" s="147">
        <v>0</v>
      </c>
      <c r="J778" s="147">
        <v>91987.28</v>
      </c>
      <c r="K778" s="147">
        <v>631032.74</v>
      </c>
      <c r="L778" s="147">
        <v>0</v>
      </c>
      <c r="M778" s="147">
        <v>631032.74</v>
      </c>
      <c r="N778" s="148" t="s">
        <v>1324</v>
      </c>
    </row>
    <row r="779" spans="1:14" ht="69.95" customHeight="1">
      <c r="A779" s="144" t="s">
        <v>631</v>
      </c>
      <c r="B779" s="145" t="s">
        <v>1275</v>
      </c>
      <c r="C779" s="146">
        <v>42667</v>
      </c>
      <c r="D779" s="144" t="s">
        <v>20</v>
      </c>
      <c r="E779" s="144">
        <v>8391</v>
      </c>
      <c r="F779" s="144"/>
      <c r="G779" s="160" t="s">
        <v>8854</v>
      </c>
      <c r="H779" s="147">
        <v>25014.27</v>
      </c>
      <c r="I779" s="147">
        <v>0</v>
      </c>
      <c r="J779" s="147">
        <v>25014.27</v>
      </c>
      <c r="K779" s="147">
        <v>171597.89</v>
      </c>
      <c r="L779" s="147">
        <v>0</v>
      </c>
      <c r="M779" s="147">
        <v>171597.89</v>
      </c>
      <c r="N779" s="148" t="s">
        <v>1324</v>
      </c>
    </row>
    <row r="780" spans="1:14" ht="69.95" customHeight="1">
      <c r="A780" s="144" t="s">
        <v>631</v>
      </c>
      <c r="B780" s="145" t="s">
        <v>1275</v>
      </c>
      <c r="C780" s="146">
        <v>42667</v>
      </c>
      <c r="D780" s="144" t="s">
        <v>20</v>
      </c>
      <c r="E780" s="144">
        <v>8389</v>
      </c>
      <c r="F780" s="144"/>
      <c r="G780" s="160" t="s">
        <v>8855</v>
      </c>
      <c r="H780" s="147">
        <v>162525.04</v>
      </c>
      <c r="I780" s="147">
        <v>0</v>
      </c>
      <c r="J780" s="147">
        <v>162525.04</v>
      </c>
      <c r="K780" s="147">
        <v>1114921.77</v>
      </c>
      <c r="L780" s="147">
        <v>0</v>
      </c>
      <c r="M780" s="147">
        <v>1114921.77</v>
      </c>
      <c r="N780" s="148" t="s">
        <v>1324</v>
      </c>
    </row>
    <row r="781" spans="1:14" ht="69.95" customHeight="1">
      <c r="A781" s="144" t="s">
        <v>631</v>
      </c>
      <c r="B781" s="145" t="s">
        <v>1275</v>
      </c>
      <c r="C781" s="146">
        <v>42667</v>
      </c>
      <c r="D781" s="144" t="s">
        <v>20</v>
      </c>
      <c r="E781" s="144">
        <v>8360</v>
      </c>
      <c r="F781" s="144"/>
      <c r="G781" s="160" t="s">
        <v>8856</v>
      </c>
      <c r="H781" s="147">
        <v>227791.98</v>
      </c>
      <c r="I781" s="147">
        <v>0</v>
      </c>
      <c r="J781" s="147">
        <v>227791.98</v>
      </c>
      <c r="K781" s="147">
        <v>1562652.98</v>
      </c>
      <c r="L781" s="147">
        <v>0</v>
      </c>
      <c r="M781" s="147">
        <v>1562652.98</v>
      </c>
      <c r="N781" s="148" t="s">
        <v>1324</v>
      </c>
    </row>
    <row r="782" spans="1:14" ht="69.95" customHeight="1">
      <c r="A782" s="144" t="s">
        <v>631</v>
      </c>
      <c r="B782" s="145" t="s">
        <v>1275</v>
      </c>
      <c r="C782" s="146">
        <v>42671</v>
      </c>
      <c r="D782" s="144" t="s">
        <v>6</v>
      </c>
      <c r="E782" s="144">
        <v>868776</v>
      </c>
      <c r="F782" s="144"/>
      <c r="G782" s="160" t="s">
        <v>8859</v>
      </c>
      <c r="H782" s="147">
        <v>0</v>
      </c>
      <c r="I782" s="147">
        <v>187663.1</v>
      </c>
      <c r="J782" s="147">
        <v>187663.1</v>
      </c>
      <c r="K782" s="147">
        <v>0</v>
      </c>
      <c r="L782" s="147">
        <v>1287368.8700000001</v>
      </c>
      <c r="M782" s="147">
        <v>1287368.8700000001</v>
      </c>
      <c r="N782" s="148" t="s">
        <v>1324</v>
      </c>
    </row>
    <row r="783" spans="1:14" ht="69.95" customHeight="1">
      <c r="A783" s="144" t="s">
        <v>631</v>
      </c>
      <c r="B783" s="145" t="s">
        <v>1275</v>
      </c>
      <c r="C783" s="146">
        <v>42671</v>
      </c>
      <c r="D783" s="144" t="s">
        <v>20</v>
      </c>
      <c r="E783" s="144">
        <v>8413</v>
      </c>
      <c r="F783" s="144"/>
      <c r="G783" s="160" t="s">
        <v>8863</v>
      </c>
      <c r="H783" s="147">
        <v>12187500</v>
      </c>
      <c r="I783" s="147">
        <v>0</v>
      </c>
      <c r="J783" s="147">
        <v>12187500</v>
      </c>
      <c r="K783" s="147">
        <v>83606250</v>
      </c>
      <c r="L783" s="147">
        <v>0</v>
      </c>
      <c r="M783" s="147">
        <v>83606250</v>
      </c>
      <c r="N783" s="148" t="s">
        <v>1324</v>
      </c>
    </row>
    <row r="784" spans="1:14" ht="69.95" customHeight="1">
      <c r="A784" s="144" t="s">
        <v>631</v>
      </c>
      <c r="B784" s="145" t="s">
        <v>1275</v>
      </c>
      <c r="C784" s="146">
        <v>42674</v>
      </c>
      <c r="D784" s="144" t="s">
        <v>6</v>
      </c>
      <c r="E784" s="144">
        <v>304027</v>
      </c>
      <c r="F784" s="144"/>
      <c r="G784" s="160" t="s">
        <v>8868</v>
      </c>
      <c r="H784" s="147">
        <v>0</v>
      </c>
      <c r="I784" s="147">
        <v>2000000</v>
      </c>
      <c r="J784" s="147">
        <v>2000000</v>
      </c>
      <c r="K784" s="147">
        <v>0</v>
      </c>
      <c r="L784" s="147">
        <v>13720000</v>
      </c>
      <c r="M784" s="147">
        <v>13720000</v>
      </c>
      <c r="N784" s="148" t="s">
        <v>1324</v>
      </c>
    </row>
    <row r="785" spans="1:14" ht="69.95" customHeight="1">
      <c r="A785" s="144" t="s">
        <v>631</v>
      </c>
      <c r="B785" s="145" t="s">
        <v>1275</v>
      </c>
      <c r="C785" s="146">
        <v>42677</v>
      </c>
      <c r="D785" s="144" t="s">
        <v>20</v>
      </c>
      <c r="E785" s="144">
        <v>8486</v>
      </c>
      <c r="F785" s="144"/>
      <c r="G785" s="160" t="s">
        <v>9982</v>
      </c>
      <c r="H785" s="147">
        <v>1606044.2</v>
      </c>
      <c r="I785" s="147">
        <v>0</v>
      </c>
      <c r="J785" s="147">
        <v>1606044.2</v>
      </c>
      <c r="K785" s="147">
        <v>11017463.210000001</v>
      </c>
      <c r="L785" s="147">
        <v>0</v>
      </c>
      <c r="M785" s="147">
        <v>11017463.210000001</v>
      </c>
      <c r="N785" s="148" t="s">
        <v>1324</v>
      </c>
    </row>
    <row r="786" spans="1:14" ht="69.95" customHeight="1">
      <c r="A786" s="144" t="s">
        <v>631</v>
      </c>
      <c r="B786" s="145" t="s">
        <v>1275</v>
      </c>
      <c r="C786" s="146">
        <v>42677</v>
      </c>
      <c r="D786" s="144" t="s">
        <v>20</v>
      </c>
      <c r="E786" s="144">
        <v>8487</v>
      </c>
      <c r="F786" s="144"/>
      <c r="G786" s="160" t="s">
        <v>9983</v>
      </c>
      <c r="H786" s="147">
        <v>683184.31</v>
      </c>
      <c r="I786" s="147">
        <v>0</v>
      </c>
      <c r="J786" s="147">
        <v>683184.31</v>
      </c>
      <c r="K786" s="147">
        <v>4686644.37</v>
      </c>
      <c r="L786" s="147">
        <v>0</v>
      </c>
      <c r="M786" s="147">
        <v>4686644.37</v>
      </c>
      <c r="N786" s="148" t="s">
        <v>1324</v>
      </c>
    </row>
    <row r="787" spans="1:14" ht="69.95" customHeight="1">
      <c r="A787" s="144" t="s">
        <v>631</v>
      </c>
      <c r="B787" s="145" t="s">
        <v>1275</v>
      </c>
      <c r="C787" s="146">
        <v>42678</v>
      </c>
      <c r="D787" s="144" t="s">
        <v>20</v>
      </c>
      <c r="E787" s="144">
        <v>8421</v>
      </c>
      <c r="F787" s="144"/>
      <c r="G787" s="160" t="s">
        <v>9987</v>
      </c>
      <c r="H787" s="147">
        <v>587318.46</v>
      </c>
      <c r="I787" s="147">
        <v>0</v>
      </c>
      <c r="J787" s="147">
        <v>587318.46</v>
      </c>
      <c r="K787" s="147">
        <v>4029004.64</v>
      </c>
      <c r="L787" s="147">
        <v>0</v>
      </c>
      <c r="M787" s="147">
        <v>4029004.64</v>
      </c>
      <c r="N787" s="148" t="s">
        <v>1324</v>
      </c>
    </row>
    <row r="788" spans="1:14" ht="69.95" customHeight="1">
      <c r="A788" s="144" t="s">
        <v>631</v>
      </c>
      <c r="B788" s="145" t="s">
        <v>1275</v>
      </c>
      <c r="C788" s="146">
        <v>42678</v>
      </c>
      <c r="D788" s="144" t="s">
        <v>20</v>
      </c>
      <c r="E788" s="144">
        <v>8422</v>
      </c>
      <c r="F788" s="144"/>
      <c r="G788" s="160" t="s">
        <v>9988</v>
      </c>
      <c r="H788" s="147">
        <v>9530.61</v>
      </c>
      <c r="I788" s="147">
        <v>0</v>
      </c>
      <c r="J788" s="147">
        <v>9530.61</v>
      </c>
      <c r="K788" s="147">
        <v>65379.98</v>
      </c>
      <c r="L788" s="147">
        <v>0</v>
      </c>
      <c r="M788" s="147">
        <v>65379.98</v>
      </c>
      <c r="N788" s="148" t="s">
        <v>1324</v>
      </c>
    </row>
    <row r="789" spans="1:14" ht="69.95" customHeight="1">
      <c r="A789" s="144" t="s">
        <v>631</v>
      </c>
      <c r="B789" s="145" t="s">
        <v>1275</v>
      </c>
      <c r="C789" s="146">
        <v>42684</v>
      </c>
      <c r="D789" s="144" t="s">
        <v>6</v>
      </c>
      <c r="E789" s="144">
        <v>310967</v>
      </c>
      <c r="F789" s="144"/>
      <c r="G789" s="160" t="s">
        <v>9991</v>
      </c>
      <c r="H789" s="147">
        <v>0</v>
      </c>
      <c r="I789" s="147">
        <v>303822.48</v>
      </c>
      <c r="J789" s="147">
        <v>303822.48</v>
      </c>
      <c r="K789" s="147">
        <v>0</v>
      </c>
      <c r="L789" s="147">
        <v>2084222.21</v>
      </c>
      <c r="M789" s="147">
        <v>2084222.21</v>
      </c>
      <c r="N789" s="148" t="s">
        <v>1324</v>
      </c>
    </row>
    <row r="790" spans="1:14" ht="69.95" customHeight="1">
      <c r="A790" s="144" t="s">
        <v>631</v>
      </c>
      <c r="B790" s="145" t="s">
        <v>1275</v>
      </c>
      <c r="C790" s="146">
        <v>42684</v>
      </c>
      <c r="D790" s="144" t="s">
        <v>20</v>
      </c>
      <c r="E790" s="144">
        <v>8484</v>
      </c>
      <c r="F790" s="144"/>
      <c r="G790" s="160" t="s">
        <v>9994</v>
      </c>
      <c r="H790" s="147">
        <v>2740711.83</v>
      </c>
      <c r="I790" s="147">
        <v>0</v>
      </c>
      <c r="J790" s="147">
        <v>2740711.83</v>
      </c>
      <c r="K790" s="147">
        <v>18801283.149999999</v>
      </c>
      <c r="L790" s="147">
        <v>0</v>
      </c>
      <c r="M790" s="147">
        <v>18801283.149999999</v>
      </c>
      <c r="N790" s="148" t="s">
        <v>1324</v>
      </c>
    </row>
    <row r="791" spans="1:14" ht="69.95" customHeight="1">
      <c r="A791" s="144" t="s">
        <v>631</v>
      </c>
      <c r="B791" s="145" t="s">
        <v>1275</v>
      </c>
      <c r="C791" s="146">
        <v>42684</v>
      </c>
      <c r="D791" s="144" t="s">
        <v>20</v>
      </c>
      <c r="E791" s="144">
        <v>8483</v>
      </c>
      <c r="F791" s="144"/>
      <c r="G791" s="160" t="s">
        <v>9995</v>
      </c>
      <c r="H791" s="147">
        <v>28093.51</v>
      </c>
      <c r="I791" s="147">
        <v>0</v>
      </c>
      <c r="J791" s="147">
        <v>28093.51</v>
      </c>
      <c r="K791" s="147">
        <v>192721.48</v>
      </c>
      <c r="L791" s="147">
        <v>0</v>
      </c>
      <c r="M791" s="147">
        <v>192721.48</v>
      </c>
      <c r="N791" s="148" t="s">
        <v>1324</v>
      </c>
    </row>
    <row r="792" spans="1:14" ht="69.95" customHeight="1">
      <c r="A792" s="144" t="s">
        <v>631</v>
      </c>
      <c r="B792" s="145" t="s">
        <v>1275</v>
      </c>
      <c r="C792" s="146">
        <v>42684</v>
      </c>
      <c r="D792" s="144" t="s">
        <v>20</v>
      </c>
      <c r="E792" s="144">
        <v>8495</v>
      </c>
      <c r="F792" s="144"/>
      <c r="G792" s="160" t="s">
        <v>9996</v>
      </c>
      <c r="H792" s="147">
        <v>36370.660000000003</v>
      </c>
      <c r="I792" s="147">
        <v>0</v>
      </c>
      <c r="J792" s="147">
        <v>36370.660000000003</v>
      </c>
      <c r="K792" s="147">
        <v>249502.73</v>
      </c>
      <c r="L792" s="147">
        <v>0</v>
      </c>
      <c r="M792" s="147">
        <v>249502.73</v>
      </c>
      <c r="N792" s="148" t="s">
        <v>1324</v>
      </c>
    </row>
    <row r="793" spans="1:14" ht="69.95" customHeight="1">
      <c r="A793" s="144" t="s">
        <v>631</v>
      </c>
      <c r="B793" s="145" t="s">
        <v>1275</v>
      </c>
      <c r="C793" s="146">
        <v>42684</v>
      </c>
      <c r="D793" s="144" t="s">
        <v>20</v>
      </c>
      <c r="E793" s="144">
        <v>8429</v>
      </c>
      <c r="F793" s="144"/>
      <c r="G793" s="160" t="s">
        <v>9997</v>
      </c>
      <c r="H793" s="147">
        <v>43766.77</v>
      </c>
      <c r="I793" s="147">
        <v>0</v>
      </c>
      <c r="J793" s="147">
        <v>43766.77</v>
      </c>
      <c r="K793" s="147">
        <v>300240.03999999998</v>
      </c>
      <c r="L793" s="147">
        <v>0</v>
      </c>
      <c r="M793" s="147">
        <v>300240.03999999998</v>
      </c>
      <c r="N793" s="148" t="s">
        <v>1324</v>
      </c>
    </row>
    <row r="794" spans="1:14" ht="69.95" customHeight="1">
      <c r="A794" s="144" t="s">
        <v>631</v>
      </c>
      <c r="B794" s="145" t="s">
        <v>1275</v>
      </c>
      <c r="C794" s="146">
        <v>42688</v>
      </c>
      <c r="D794" s="144" t="s">
        <v>6</v>
      </c>
      <c r="E794" s="144">
        <v>870245</v>
      </c>
      <c r="F794" s="144"/>
      <c r="G794" s="160" t="s">
        <v>9998</v>
      </c>
      <c r="H794" s="147">
        <v>0</v>
      </c>
      <c r="I794" s="147">
        <v>12187.43</v>
      </c>
      <c r="J794" s="147">
        <v>12187.43</v>
      </c>
      <c r="K794" s="147">
        <v>0</v>
      </c>
      <c r="L794" s="147">
        <v>83605.77</v>
      </c>
      <c r="M794" s="147">
        <v>83605.77</v>
      </c>
      <c r="N794" s="148" t="s">
        <v>1324</v>
      </c>
    </row>
    <row r="795" spans="1:14" ht="69.95" customHeight="1">
      <c r="A795" s="144" t="s">
        <v>631</v>
      </c>
      <c r="B795" s="145" t="s">
        <v>1275</v>
      </c>
      <c r="C795" s="146">
        <v>42688</v>
      </c>
      <c r="D795" s="144" t="s">
        <v>20</v>
      </c>
      <c r="E795" s="144">
        <v>8496</v>
      </c>
      <c r="F795" s="144"/>
      <c r="G795" s="160" t="s">
        <v>10001</v>
      </c>
      <c r="H795" s="147">
        <v>3571069.15</v>
      </c>
      <c r="I795" s="147">
        <v>0</v>
      </c>
      <c r="J795" s="147">
        <v>3571069.15</v>
      </c>
      <c r="K795" s="147">
        <v>24497534.370000001</v>
      </c>
      <c r="L795" s="147">
        <v>0</v>
      </c>
      <c r="M795" s="147">
        <v>24497534.370000001</v>
      </c>
      <c r="N795" s="148" t="s">
        <v>1324</v>
      </c>
    </row>
    <row r="796" spans="1:14" ht="69.95" customHeight="1">
      <c r="A796" s="144" t="s">
        <v>631</v>
      </c>
      <c r="B796" s="145" t="s">
        <v>1275</v>
      </c>
      <c r="C796" s="146">
        <v>42688</v>
      </c>
      <c r="D796" s="144" t="s">
        <v>20</v>
      </c>
      <c r="E796" s="144">
        <v>8540</v>
      </c>
      <c r="F796" s="144"/>
      <c r="G796" s="160" t="s">
        <v>10002</v>
      </c>
      <c r="H796" s="147">
        <v>57987.48</v>
      </c>
      <c r="I796" s="147">
        <v>0</v>
      </c>
      <c r="J796" s="147">
        <v>57987.48</v>
      </c>
      <c r="K796" s="147">
        <v>397794.11</v>
      </c>
      <c r="L796" s="147">
        <v>0</v>
      </c>
      <c r="M796" s="147">
        <v>397794.11</v>
      </c>
      <c r="N796" s="148" t="s">
        <v>1324</v>
      </c>
    </row>
    <row r="797" spans="1:14" ht="69.95" customHeight="1">
      <c r="A797" s="144" t="s">
        <v>631</v>
      </c>
      <c r="B797" s="145" t="s">
        <v>1275</v>
      </c>
      <c r="C797" s="146">
        <v>42688</v>
      </c>
      <c r="D797" s="144" t="s">
        <v>20</v>
      </c>
      <c r="E797" s="144">
        <v>8458</v>
      </c>
      <c r="F797" s="144"/>
      <c r="G797" s="160" t="s">
        <v>10003</v>
      </c>
      <c r="H797" s="147">
        <v>73746.36</v>
      </c>
      <c r="I797" s="147">
        <v>0</v>
      </c>
      <c r="J797" s="147">
        <v>73746.36</v>
      </c>
      <c r="K797" s="147">
        <v>505900.03</v>
      </c>
      <c r="L797" s="147">
        <v>0</v>
      </c>
      <c r="M797" s="147">
        <v>505900.03</v>
      </c>
      <c r="N797" s="148" t="s">
        <v>1324</v>
      </c>
    </row>
    <row r="798" spans="1:14" ht="69.95" customHeight="1">
      <c r="A798" s="144" t="s">
        <v>631</v>
      </c>
      <c r="B798" s="145" t="s">
        <v>1275</v>
      </c>
      <c r="C798" s="146">
        <v>42689</v>
      </c>
      <c r="D798" s="144" t="s">
        <v>6</v>
      </c>
      <c r="E798" s="144">
        <v>314223</v>
      </c>
      <c r="F798" s="144"/>
      <c r="G798" s="160" t="s">
        <v>10005</v>
      </c>
      <c r="H798" s="147">
        <v>0</v>
      </c>
      <c r="I798" s="147">
        <v>664999.69999999995</v>
      </c>
      <c r="J798" s="147">
        <v>664999.69999999995</v>
      </c>
      <c r="K798" s="147">
        <v>0</v>
      </c>
      <c r="L798" s="147">
        <v>4561897.9400000004</v>
      </c>
      <c r="M798" s="147">
        <v>4561897.9400000004</v>
      </c>
      <c r="N798" s="148" t="s">
        <v>1324</v>
      </c>
    </row>
    <row r="799" spans="1:14" ht="69.95" customHeight="1">
      <c r="A799" s="144" t="s">
        <v>631</v>
      </c>
      <c r="B799" s="145" t="s">
        <v>1275</v>
      </c>
      <c r="C799" s="146">
        <v>42689</v>
      </c>
      <c r="D799" s="144" t="s">
        <v>6</v>
      </c>
      <c r="E799" s="144">
        <v>314224</v>
      </c>
      <c r="F799" s="144"/>
      <c r="G799" s="160" t="s">
        <v>10006</v>
      </c>
      <c r="H799" s="147">
        <v>0</v>
      </c>
      <c r="I799" s="147">
        <v>284999.92</v>
      </c>
      <c r="J799" s="147">
        <v>284999.92</v>
      </c>
      <c r="K799" s="147">
        <v>0</v>
      </c>
      <c r="L799" s="147">
        <v>1955099.45</v>
      </c>
      <c r="M799" s="147">
        <v>1955099.45</v>
      </c>
      <c r="N799" s="148" t="s">
        <v>1324</v>
      </c>
    </row>
    <row r="800" spans="1:14" ht="69.95" customHeight="1">
      <c r="A800" s="144" t="s">
        <v>631</v>
      </c>
      <c r="B800" s="145" t="s">
        <v>1275</v>
      </c>
      <c r="C800" s="146">
        <v>42689</v>
      </c>
      <c r="D800" s="144" t="s">
        <v>20</v>
      </c>
      <c r="E800" s="144">
        <v>8439</v>
      </c>
      <c r="F800" s="144"/>
      <c r="G800" s="160" t="s">
        <v>10007</v>
      </c>
      <c r="H800" s="147">
        <v>70000</v>
      </c>
      <c r="I800" s="147">
        <v>0</v>
      </c>
      <c r="J800" s="147">
        <v>70000</v>
      </c>
      <c r="K800" s="147">
        <v>480200</v>
      </c>
      <c r="L800" s="147">
        <v>0</v>
      </c>
      <c r="M800" s="147">
        <v>480200</v>
      </c>
      <c r="N800" s="148" t="s">
        <v>1324</v>
      </c>
    </row>
    <row r="801" spans="1:14" ht="69.95" customHeight="1">
      <c r="A801" s="144" t="s">
        <v>631</v>
      </c>
      <c r="B801" s="145" t="s">
        <v>1275</v>
      </c>
      <c r="C801" s="146">
        <v>42689</v>
      </c>
      <c r="D801" s="144" t="s">
        <v>20</v>
      </c>
      <c r="E801" s="144">
        <v>8557</v>
      </c>
      <c r="F801" s="144"/>
      <c r="G801" s="160" t="s">
        <v>10008</v>
      </c>
      <c r="H801" s="147">
        <v>21808.99</v>
      </c>
      <c r="I801" s="147">
        <v>0</v>
      </c>
      <c r="J801" s="147">
        <v>21808.99</v>
      </c>
      <c r="K801" s="147">
        <v>149609.67000000001</v>
      </c>
      <c r="L801" s="147">
        <v>0</v>
      </c>
      <c r="M801" s="147">
        <v>149609.67000000001</v>
      </c>
      <c r="N801" s="148" t="s">
        <v>1324</v>
      </c>
    </row>
    <row r="802" spans="1:14" ht="69.95" customHeight="1">
      <c r="A802" s="144" t="s">
        <v>631</v>
      </c>
      <c r="B802" s="145" t="s">
        <v>1275</v>
      </c>
      <c r="C802" s="146">
        <v>42689</v>
      </c>
      <c r="D802" s="144" t="s">
        <v>20</v>
      </c>
      <c r="E802" s="144">
        <v>8464</v>
      </c>
      <c r="F802" s="144"/>
      <c r="G802" s="160" t="s">
        <v>10009</v>
      </c>
      <c r="H802" s="147">
        <v>1816.63</v>
      </c>
      <c r="I802" s="147">
        <v>0</v>
      </c>
      <c r="J802" s="147">
        <v>1816.63</v>
      </c>
      <c r="K802" s="147">
        <v>12462.08</v>
      </c>
      <c r="L802" s="147">
        <v>0</v>
      </c>
      <c r="M802" s="147">
        <v>12462.08</v>
      </c>
      <c r="N802" s="148" t="s">
        <v>1324</v>
      </c>
    </row>
    <row r="803" spans="1:14" ht="69.95" customHeight="1">
      <c r="A803" s="144" t="s">
        <v>631</v>
      </c>
      <c r="B803" s="145" t="s">
        <v>1275</v>
      </c>
      <c r="C803" s="146">
        <v>42689</v>
      </c>
      <c r="D803" s="144" t="s">
        <v>20</v>
      </c>
      <c r="E803" s="144">
        <v>8447</v>
      </c>
      <c r="F803" s="144"/>
      <c r="G803" s="160" t="s">
        <v>10010</v>
      </c>
      <c r="H803" s="147">
        <v>954335.41</v>
      </c>
      <c r="I803" s="147">
        <v>0</v>
      </c>
      <c r="J803" s="147">
        <v>954335.41</v>
      </c>
      <c r="K803" s="147">
        <v>6546740.9100000001</v>
      </c>
      <c r="L803" s="147">
        <v>0</v>
      </c>
      <c r="M803" s="147">
        <v>6546740.9100000001</v>
      </c>
      <c r="N803" s="148" t="s">
        <v>1324</v>
      </c>
    </row>
    <row r="804" spans="1:14" ht="69.95" customHeight="1">
      <c r="A804" s="144" t="s">
        <v>631</v>
      </c>
      <c r="B804" s="145" t="s">
        <v>1275</v>
      </c>
      <c r="C804" s="146">
        <v>42689</v>
      </c>
      <c r="D804" s="144" t="s">
        <v>20</v>
      </c>
      <c r="E804" s="144">
        <v>8446</v>
      </c>
      <c r="F804" s="144"/>
      <c r="G804" s="160" t="s">
        <v>10011</v>
      </c>
      <c r="H804" s="147">
        <v>13002.05</v>
      </c>
      <c r="I804" s="147">
        <v>0</v>
      </c>
      <c r="J804" s="147">
        <v>13002.05</v>
      </c>
      <c r="K804" s="147">
        <v>89194.06</v>
      </c>
      <c r="L804" s="147">
        <v>0</v>
      </c>
      <c r="M804" s="147">
        <v>89194.06</v>
      </c>
      <c r="N804" s="148" t="s">
        <v>1324</v>
      </c>
    </row>
    <row r="805" spans="1:14" ht="69.95" customHeight="1">
      <c r="A805" s="144" t="s">
        <v>631</v>
      </c>
      <c r="B805" s="145" t="s">
        <v>1275</v>
      </c>
      <c r="C805" s="146">
        <v>42689</v>
      </c>
      <c r="D805" s="144" t="s">
        <v>20</v>
      </c>
      <c r="E805" s="144">
        <v>8433</v>
      </c>
      <c r="F805" s="144"/>
      <c r="G805" s="160" t="s">
        <v>10012</v>
      </c>
      <c r="H805" s="147">
        <v>231503.88</v>
      </c>
      <c r="I805" s="147">
        <v>0</v>
      </c>
      <c r="J805" s="147">
        <v>231503.88</v>
      </c>
      <c r="K805" s="147">
        <v>1588116.62</v>
      </c>
      <c r="L805" s="147">
        <v>0</v>
      </c>
      <c r="M805" s="147">
        <v>1588116.62</v>
      </c>
      <c r="N805" s="148" t="s">
        <v>1324</v>
      </c>
    </row>
    <row r="806" spans="1:14" ht="69.95" customHeight="1">
      <c r="A806" s="144" t="s">
        <v>631</v>
      </c>
      <c r="B806" s="145" t="s">
        <v>1275</v>
      </c>
      <c r="C806" s="146">
        <v>42689</v>
      </c>
      <c r="D806" s="144" t="s">
        <v>20</v>
      </c>
      <c r="E806" s="144">
        <v>8501</v>
      </c>
      <c r="F806" s="144"/>
      <c r="G806" s="160" t="s">
        <v>10013</v>
      </c>
      <c r="H806" s="147">
        <v>600341.53</v>
      </c>
      <c r="I806" s="147">
        <v>0</v>
      </c>
      <c r="J806" s="147">
        <v>600341.53</v>
      </c>
      <c r="K806" s="147">
        <v>4118342.9</v>
      </c>
      <c r="L806" s="147">
        <v>0</v>
      </c>
      <c r="M806" s="147">
        <v>4118342.9</v>
      </c>
      <c r="N806" s="148" t="s">
        <v>1324</v>
      </c>
    </row>
    <row r="807" spans="1:14" ht="69.95" customHeight="1">
      <c r="A807" s="144" t="s">
        <v>631</v>
      </c>
      <c r="B807" s="145" t="s">
        <v>1275</v>
      </c>
      <c r="C807" s="146">
        <v>42689</v>
      </c>
      <c r="D807" s="144" t="s">
        <v>20</v>
      </c>
      <c r="E807" s="144">
        <v>8537</v>
      </c>
      <c r="F807" s="144"/>
      <c r="G807" s="160" t="s">
        <v>10014</v>
      </c>
      <c r="H807" s="147">
        <v>12807.38</v>
      </c>
      <c r="I807" s="147">
        <v>0</v>
      </c>
      <c r="J807" s="147">
        <v>12807.38</v>
      </c>
      <c r="K807" s="147">
        <v>87858.63</v>
      </c>
      <c r="L807" s="147">
        <v>0</v>
      </c>
      <c r="M807" s="147">
        <v>87858.63</v>
      </c>
      <c r="N807" s="148" t="s">
        <v>1324</v>
      </c>
    </row>
    <row r="808" spans="1:14" ht="69.95" customHeight="1">
      <c r="A808" s="144" t="s">
        <v>631</v>
      </c>
      <c r="B808" s="145" t="s">
        <v>1275</v>
      </c>
      <c r="C808" s="146">
        <v>42689</v>
      </c>
      <c r="D808" s="144" t="s">
        <v>20</v>
      </c>
      <c r="E808" s="144">
        <v>8475</v>
      </c>
      <c r="F808" s="144"/>
      <c r="G808" s="160" t="s">
        <v>10015</v>
      </c>
      <c r="H808" s="147">
        <v>7901.63</v>
      </c>
      <c r="I808" s="147">
        <v>0</v>
      </c>
      <c r="J808" s="147">
        <v>7901.63</v>
      </c>
      <c r="K808" s="147">
        <v>54205.18</v>
      </c>
      <c r="L808" s="147">
        <v>0</v>
      </c>
      <c r="M808" s="147">
        <v>54205.18</v>
      </c>
      <c r="N808" s="148" t="s">
        <v>1324</v>
      </c>
    </row>
    <row r="809" spans="1:14" ht="69.95" customHeight="1">
      <c r="A809" s="144" t="s">
        <v>631</v>
      </c>
      <c r="B809" s="145" t="s">
        <v>1275</v>
      </c>
      <c r="C809" s="146">
        <v>42689</v>
      </c>
      <c r="D809" s="144" t="s">
        <v>20</v>
      </c>
      <c r="E809" s="144">
        <v>8507</v>
      </c>
      <c r="F809" s="144"/>
      <c r="G809" s="160" t="s">
        <v>10016</v>
      </c>
      <c r="H809" s="147">
        <v>480148.73</v>
      </c>
      <c r="I809" s="147">
        <v>0</v>
      </c>
      <c r="J809" s="147">
        <v>480148.73</v>
      </c>
      <c r="K809" s="147">
        <v>3293820.29</v>
      </c>
      <c r="L809" s="147">
        <v>0</v>
      </c>
      <c r="M809" s="147">
        <v>3293820.29</v>
      </c>
      <c r="N809" s="148" t="s">
        <v>1324</v>
      </c>
    </row>
    <row r="810" spans="1:14" ht="69.95" customHeight="1">
      <c r="A810" s="144" t="s">
        <v>631</v>
      </c>
      <c r="B810" s="145" t="s">
        <v>1275</v>
      </c>
      <c r="C810" s="146">
        <v>42689</v>
      </c>
      <c r="D810" s="144" t="s">
        <v>20</v>
      </c>
      <c r="E810" s="144">
        <v>8515</v>
      </c>
      <c r="F810" s="144"/>
      <c r="G810" s="160" t="s">
        <v>10017</v>
      </c>
      <c r="H810" s="147">
        <v>138218.68</v>
      </c>
      <c r="I810" s="147">
        <v>0</v>
      </c>
      <c r="J810" s="147">
        <v>138218.68</v>
      </c>
      <c r="K810" s="147">
        <v>948180.14</v>
      </c>
      <c r="L810" s="147">
        <v>0</v>
      </c>
      <c r="M810" s="147">
        <v>948180.14</v>
      </c>
      <c r="N810" s="148" t="s">
        <v>1324</v>
      </c>
    </row>
    <row r="811" spans="1:14" ht="69.95" customHeight="1">
      <c r="A811" s="144" t="s">
        <v>631</v>
      </c>
      <c r="B811" s="145" t="s">
        <v>1275</v>
      </c>
      <c r="C811" s="146">
        <v>42689</v>
      </c>
      <c r="D811" s="144" t="s">
        <v>20</v>
      </c>
      <c r="E811" s="144">
        <v>8517</v>
      </c>
      <c r="F811" s="144"/>
      <c r="G811" s="160" t="s">
        <v>10018</v>
      </c>
      <c r="H811" s="147">
        <v>146363.70000000001</v>
      </c>
      <c r="I811" s="147">
        <v>0</v>
      </c>
      <c r="J811" s="147">
        <v>146363.70000000001</v>
      </c>
      <c r="K811" s="147">
        <v>1004054.98</v>
      </c>
      <c r="L811" s="147">
        <v>0</v>
      </c>
      <c r="M811" s="147">
        <v>1004054.98</v>
      </c>
      <c r="N811" s="148" t="s">
        <v>1324</v>
      </c>
    </row>
    <row r="812" spans="1:14" ht="69.95" customHeight="1">
      <c r="A812" s="144" t="s">
        <v>631</v>
      </c>
      <c r="B812" s="145" t="s">
        <v>1275</v>
      </c>
      <c r="C812" s="146">
        <v>42689</v>
      </c>
      <c r="D812" s="144" t="s">
        <v>20</v>
      </c>
      <c r="E812" s="144">
        <v>8560</v>
      </c>
      <c r="F812" s="144"/>
      <c r="G812" s="160" t="s">
        <v>10019</v>
      </c>
      <c r="H812" s="147">
        <v>24701.360000000001</v>
      </c>
      <c r="I812" s="147">
        <v>0</v>
      </c>
      <c r="J812" s="147">
        <v>24701.360000000001</v>
      </c>
      <c r="K812" s="147">
        <v>169451.33</v>
      </c>
      <c r="L812" s="147">
        <v>0</v>
      </c>
      <c r="M812" s="147">
        <v>169451.33</v>
      </c>
      <c r="N812" s="148" t="s">
        <v>1324</v>
      </c>
    </row>
    <row r="813" spans="1:14" ht="69.95" customHeight="1">
      <c r="A813" s="144" t="s">
        <v>631</v>
      </c>
      <c r="B813" s="145" t="s">
        <v>1275</v>
      </c>
      <c r="C813" s="146">
        <v>42689</v>
      </c>
      <c r="D813" s="144" t="s">
        <v>20</v>
      </c>
      <c r="E813" s="144">
        <v>8516</v>
      </c>
      <c r="F813" s="144"/>
      <c r="G813" s="160" t="s">
        <v>10020</v>
      </c>
      <c r="H813" s="147">
        <v>98664.45</v>
      </c>
      <c r="I813" s="147">
        <v>0</v>
      </c>
      <c r="J813" s="147">
        <v>98664.45</v>
      </c>
      <c r="K813" s="147">
        <v>676838.13</v>
      </c>
      <c r="L813" s="147">
        <v>0</v>
      </c>
      <c r="M813" s="147">
        <v>676838.13</v>
      </c>
      <c r="N813" s="148" t="s">
        <v>1324</v>
      </c>
    </row>
    <row r="814" spans="1:14" ht="69.95" customHeight="1">
      <c r="A814" s="144" t="s">
        <v>631</v>
      </c>
      <c r="B814" s="145" t="s">
        <v>1275</v>
      </c>
      <c r="C814" s="146">
        <v>42689</v>
      </c>
      <c r="D814" s="144" t="s">
        <v>20</v>
      </c>
      <c r="E814" s="144">
        <v>8511</v>
      </c>
      <c r="F814" s="144"/>
      <c r="G814" s="160" t="s">
        <v>10021</v>
      </c>
      <c r="H814" s="147">
        <v>209920.22</v>
      </c>
      <c r="I814" s="147">
        <v>0</v>
      </c>
      <c r="J814" s="147">
        <v>209920.22</v>
      </c>
      <c r="K814" s="147">
        <v>1440052.71</v>
      </c>
      <c r="L814" s="147">
        <v>0</v>
      </c>
      <c r="M814" s="147">
        <v>1440052.71</v>
      </c>
      <c r="N814" s="148" t="s">
        <v>1324</v>
      </c>
    </row>
    <row r="815" spans="1:14" ht="69.95" customHeight="1">
      <c r="A815" s="144" t="s">
        <v>631</v>
      </c>
      <c r="B815" s="145" t="s">
        <v>1275</v>
      </c>
      <c r="C815" s="146">
        <v>42689</v>
      </c>
      <c r="D815" s="144" t="s">
        <v>20</v>
      </c>
      <c r="E815" s="144">
        <v>8513</v>
      </c>
      <c r="F815" s="144"/>
      <c r="G815" s="160" t="s">
        <v>10022</v>
      </c>
      <c r="H815" s="147">
        <v>20170.27</v>
      </c>
      <c r="I815" s="147">
        <v>0</v>
      </c>
      <c r="J815" s="147">
        <v>20170.27</v>
      </c>
      <c r="K815" s="147">
        <v>138368.04999999999</v>
      </c>
      <c r="L815" s="147">
        <v>0</v>
      </c>
      <c r="M815" s="147">
        <v>138368.04999999999</v>
      </c>
      <c r="N815" s="148" t="s">
        <v>1324</v>
      </c>
    </row>
    <row r="816" spans="1:14" ht="69.95" customHeight="1">
      <c r="A816" s="144" t="s">
        <v>631</v>
      </c>
      <c r="B816" s="145" t="s">
        <v>1275</v>
      </c>
      <c r="C816" s="146">
        <v>42689</v>
      </c>
      <c r="D816" s="144" t="s">
        <v>20</v>
      </c>
      <c r="E816" s="144">
        <v>8463</v>
      </c>
      <c r="F816" s="144"/>
      <c r="G816" s="160" t="s">
        <v>10023</v>
      </c>
      <c r="H816" s="147">
        <v>121385.08</v>
      </c>
      <c r="I816" s="147">
        <v>0</v>
      </c>
      <c r="J816" s="147">
        <v>121385.08</v>
      </c>
      <c r="K816" s="147">
        <v>832701.65</v>
      </c>
      <c r="L816" s="147">
        <v>0</v>
      </c>
      <c r="M816" s="147">
        <v>832701.65</v>
      </c>
      <c r="N816" s="148" t="s">
        <v>1324</v>
      </c>
    </row>
    <row r="817" spans="1:14" ht="69.95" customHeight="1">
      <c r="A817" s="144" t="s">
        <v>631</v>
      </c>
      <c r="B817" s="145" t="s">
        <v>1275</v>
      </c>
      <c r="C817" s="146">
        <v>42690</v>
      </c>
      <c r="D817" s="144" t="s">
        <v>20</v>
      </c>
      <c r="E817" s="144">
        <v>8451</v>
      </c>
      <c r="F817" s="144"/>
      <c r="G817" s="160" t="s">
        <v>10024</v>
      </c>
      <c r="H817" s="147">
        <v>49241.74</v>
      </c>
      <c r="I817" s="147">
        <v>0</v>
      </c>
      <c r="J817" s="147">
        <v>49241.74</v>
      </c>
      <c r="K817" s="147">
        <v>337798.34</v>
      </c>
      <c r="L817" s="147">
        <v>0</v>
      </c>
      <c r="M817" s="147">
        <v>337798.34</v>
      </c>
      <c r="N817" s="148" t="s">
        <v>1324</v>
      </c>
    </row>
    <row r="818" spans="1:14" ht="69.95" customHeight="1">
      <c r="A818" s="144" t="s">
        <v>631</v>
      </c>
      <c r="B818" s="145" t="s">
        <v>1275</v>
      </c>
      <c r="C818" s="146">
        <v>42690</v>
      </c>
      <c r="D818" s="144" t="s">
        <v>20</v>
      </c>
      <c r="E818" s="144">
        <v>8449</v>
      </c>
      <c r="F818" s="144"/>
      <c r="G818" s="160" t="s">
        <v>10025</v>
      </c>
      <c r="H818" s="147">
        <v>389919.12</v>
      </c>
      <c r="I818" s="147">
        <v>0</v>
      </c>
      <c r="J818" s="147">
        <v>389919.12</v>
      </c>
      <c r="K818" s="147">
        <v>2674845.16</v>
      </c>
      <c r="L818" s="147">
        <v>0</v>
      </c>
      <c r="M818" s="147">
        <v>2674845.16</v>
      </c>
      <c r="N818" s="148" t="s">
        <v>1324</v>
      </c>
    </row>
    <row r="819" spans="1:14" ht="69.95" customHeight="1">
      <c r="A819" s="144" t="s">
        <v>631</v>
      </c>
      <c r="B819" s="145" t="s">
        <v>1275</v>
      </c>
      <c r="C819" s="146">
        <v>42690</v>
      </c>
      <c r="D819" s="144" t="s">
        <v>20</v>
      </c>
      <c r="E819" s="144">
        <v>8450</v>
      </c>
      <c r="F819" s="144"/>
      <c r="G819" s="160" t="s">
        <v>10026</v>
      </c>
      <c r="H819" s="147">
        <v>7540.98</v>
      </c>
      <c r="I819" s="147">
        <v>0</v>
      </c>
      <c r="J819" s="147">
        <v>7540.98</v>
      </c>
      <c r="K819" s="147">
        <v>51731.12</v>
      </c>
      <c r="L819" s="147">
        <v>0</v>
      </c>
      <c r="M819" s="147">
        <v>51731.12</v>
      </c>
      <c r="N819" s="148" t="s">
        <v>1324</v>
      </c>
    </row>
    <row r="820" spans="1:14" ht="69.95" customHeight="1">
      <c r="A820" s="144" t="s">
        <v>631</v>
      </c>
      <c r="B820" s="145" t="s">
        <v>1275</v>
      </c>
      <c r="C820" s="146">
        <v>42690</v>
      </c>
      <c r="D820" s="144" t="s">
        <v>20</v>
      </c>
      <c r="E820" s="144">
        <v>8591</v>
      </c>
      <c r="F820" s="144"/>
      <c r="G820" s="160" t="s">
        <v>10027</v>
      </c>
      <c r="H820" s="147">
        <v>8527.3700000000008</v>
      </c>
      <c r="I820" s="147">
        <v>0</v>
      </c>
      <c r="J820" s="147">
        <v>8527.3700000000008</v>
      </c>
      <c r="K820" s="147">
        <v>58497.760000000002</v>
      </c>
      <c r="L820" s="147">
        <v>0</v>
      </c>
      <c r="M820" s="147">
        <v>58497.760000000002</v>
      </c>
      <c r="N820" s="148" t="s">
        <v>1324</v>
      </c>
    </row>
    <row r="821" spans="1:14" ht="69.95" customHeight="1">
      <c r="A821" s="144" t="s">
        <v>631</v>
      </c>
      <c r="B821" s="145" t="s">
        <v>1275</v>
      </c>
      <c r="C821" s="146">
        <v>42691</v>
      </c>
      <c r="D821" s="144" t="s">
        <v>20</v>
      </c>
      <c r="E821" s="144">
        <v>8497</v>
      </c>
      <c r="F821" s="144"/>
      <c r="G821" s="160" t="s">
        <v>10031</v>
      </c>
      <c r="H821" s="147">
        <v>17706.91</v>
      </c>
      <c r="I821" s="147">
        <v>0</v>
      </c>
      <c r="J821" s="147">
        <v>17706.91</v>
      </c>
      <c r="K821" s="147">
        <v>121469.4</v>
      </c>
      <c r="L821" s="147">
        <v>0</v>
      </c>
      <c r="M821" s="147">
        <v>121469.4</v>
      </c>
      <c r="N821" s="148" t="s">
        <v>1324</v>
      </c>
    </row>
    <row r="822" spans="1:14" ht="69.95" customHeight="1">
      <c r="A822" s="144" t="s">
        <v>631</v>
      </c>
      <c r="B822" s="145" t="s">
        <v>1275</v>
      </c>
      <c r="C822" s="146">
        <v>42691</v>
      </c>
      <c r="D822" s="144" t="s">
        <v>20</v>
      </c>
      <c r="E822" s="144">
        <v>8549</v>
      </c>
      <c r="F822" s="144"/>
      <c r="G822" s="160" t="s">
        <v>10032</v>
      </c>
      <c r="H822" s="147">
        <v>16214.16</v>
      </c>
      <c r="I822" s="147">
        <v>0</v>
      </c>
      <c r="J822" s="147">
        <v>16214.16</v>
      </c>
      <c r="K822" s="147">
        <v>111229.14</v>
      </c>
      <c r="L822" s="147">
        <v>0</v>
      </c>
      <c r="M822" s="147">
        <v>111229.14</v>
      </c>
      <c r="N822" s="148" t="s">
        <v>1324</v>
      </c>
    </row>
    <row r="823" spans="1:14" ht="69.95" customHeight="1">
      <c r="A823" s="144" t="s">
        <v>631</v>
      </c>
      <c r="B823" s="145" t="s">
        <v>1275</v>
      </c>
      <c r="C823" s="146">
        <v>42695</v>
      </c>
      <c r="D823" s="144" t="s">
        <v>20</v>
      </c>
      <c r="E823" s="144">
        <v>8556</v>
      </c>
      <c r="F823" s="144"/>
      <c r="G823" s="160" t="s">
        <v>10038</v>
      </c>
      <c r="H823" s="147">
        <v>3519187.79</v>
      </c>
      <c r="I823" s="147">
        <v>0</v>
      </c>
      <c r="J823" s="147">
        <v>3519187.79</v>
      </c>
      <c r="K823" s="147">
        <v>24141628.239999998</v>
      </c>
      <c r="L823" s="147">
        <v>0</v>
      </c>
      <c r="M823" s="147">
        <v>24141628.239999998</v>
      </c>
      <c r="N823" s="148" t="s">
        <v>1324</v>
      </c>
    </row>
    <row r="824" spans="1:14" ht="69.95" customHeight="1">
      <c r="A824" s="144" t="s">
        <v>631</v>
      </c>
      <c r="B824" s="145" t="s">
        <v>1275</v>
      </c>
      <c r="C824" s="146">
        <v>42695</v>
      </c>
      <c r="D824" s="144" t="s">
        <v>20</v>
      </c>
      <c r="E824" s="144">
        <v>8465</v>
      </c>
      <c r="F824" s="144"/>
      <c r="G824" s="160" t="s">
        <v>10040</v>
      </c>
      <c r="H824" s="147">
        <v>101657.23</v>
      </c>
      <c r="I824" s="147">
        <v>0</v>
      </c>
      <c r="J824" s="147">
        <v>101657.23</v>
      </c>
      <c r="K824" s="147">
        <v>697368.6</v>
      </c>
      <c r="L824" s="147">
        <v>0</v>
      </c>
      <c r="M824" s="147">
        <v>697368.6</v>
      </c>
      <c r="N824" s="148" t="s">
        <v>1324</v>
      </c>
    </row>
    <row r="825" spans="1:14" ht="69.95" customHeight="1">
      <c r="A825" s="144" t="s">
        <v>631</v>
      </c>
      <c r="B825" s="145" t="s">
        <v>1275</v>
      </c>
      <c r="C825" s="146">
        <v>42696</v>
      </c>
      <c r="D825" s="144" t="s">
        <v>20</v>
      </c>
      <c r="E825" s="144">
        <v>8500</v>
      </c>
      <c r="F825" s="144"/>
      <c r="G825" s="160" t="s">
        <v>10044</v>
      </c>
      <c r="H825" s="147">
        <v>2687671.61</v>
      </c>
      <c r="I825" s="147">
        <v>0</v>
      </c>
      <c r="J825" s="147">
        <v>2687671.61</v>
      </c>
      <c r="K825" s="147">
        <v>18437427.239999998</v>
      </c>
      <c r="L825" s="147">
        <v>0</v>
      </c>
      <c r="M825" s="147">
        <v>18437427.239999998</v>
      </c>
      <c r="N825" s="148" t="s">
        <v>1324</v>
      </c>
    </row>
    <row r="826" spans="1:14" ht="69.95" customHeight="1">
      <c r="A826" s="144" t="s">
        <v>631</v>
      </c>
      <c r="B826" s="145" t="s">
        <v>1275</v>
      </c>
      <c r="C826" s="146">
        <v>42696</v>
      </c>
      <c r="D826" s="144" t="s">
        <v>20</v>
      </c>
      <c r="E826" s="144">
        <v>8498</v>
      </c>
      <c r="F826" s="144"/>
      <c r="G826" s="160" t="s">
        <v>10045</v>
      </c>
      <c r="H826" s="147">
        <v>1124049.23</v>
      </c>
      <c r="I826" s="147">
        <v>0</v>
      </c>
      <c r="J826" s="147">
        <v>1124049.23</v>
      </c>
      <c r="K826" s="147">
        <v>7710977.7199999997</v>
      </c>
      <c r="L826" s="147">
        <v>0</v>
      </c>
      <c r="M826" s="147">
        <v>7710977.7199999997</v>
      </c>
      <c r="N826" s="148" t="s">
        <v>1324</v>
      </c>
    </row>
    <row r="827" spans="1:14" ht="69.95" customHeight="1">
      <c r="A827" s="144" t="s">
        <v>631</v>
      </c>
      <c r="B827" s="145" t="s">
        <v>1275</v>
      </c>
      <c r="C827" s="146">
        <v>42696</v>
      </c>
      <c r="D827" s="144" t="s">
        <v>20</v>
      </c>
      <c r="E827" s="144">
        <v>8526</v>
      </c>
      <c r="F827" s="144"/>
      <c r="G827" s="160" t="s">
        <v>10046</v>
      </c>
      <c r="H827" s="147">
        <v>167138.01999999999</v>
      </c>
      <c r="I827" s="147">
        <v>0</v>
      </c>
      <c r="J827" s="147">
        <v>167138.01999999999</v>
      </c>
      <c r="K827" s="147">
        <v>1146566.82</v>
      </c>
      <c r="L827" s="147">
        <v>0</v>
      </c>
      <c r="M827" s="147">
        <v>1146566.82</v>
      </c>
      <c r="N827" s="148" t="s">
        <v>1324</v>
      </c>
    </row>
    <row r="828" spans="1:14" ht="69.95" customHeight="1">
      <c r="A828" s="144" t="s">
        <v>631</v>
      </c>
      <c r="B828" s="145" t="s">
        <v>1275</v>
      </c>
      <c r="C828" s="146">
        <v>42696</v>
      </c>
      <c r="D828" s="144" t="s">
        <v>20</v>
      </c>
      <c r="E828" s="144">
        <v>871011</v>
      </c>
      <c r="F828" s="144"/>
      <c r="G828" s="160" t="s">
        <v>10047</v>
      </c>
      <c r="H828" s="147">
        <v>106305.78</v>
      </c>
      <c r="I828" s="147">
        <v>0</v>
      </c>
      <c r="J828" s="147">
        <v>106305.78</v>
      </c>
      <c r="K828" s="147">
        <v>729257.65</v>
      </c>
      <c r="L828" s="147">
        <v>0</v>
      </c>
      <c r="M828" s="147">
        <v>729257.65</v>
      </c>
      <c r="N828" s="148" t="s">
        <v>1324</v>
      </c>
    </row>
    <row r="829" spans="1:14" ht="69.95" customHeight="1">
      <c r="A829" s="144" t="s">
        <v>631</v>
      </c>
      <c r="B829" s="145" t="s">
        <v>1275</v>
      </c>
      <c r="C829" s="146">
        <v>42697</v>
      </c>
      <c r="D829" s="144" t="s">
        <v>6</v>
      </c>
      <c r="E829" s="144">
        <v>320152</v>
      </c>
      <c r="F829" s="144"/>
      <c r="G829" s="160" t="s">
        <v>10049</v>
      </c>
      <c r="H829" s="147">
        <v>0</v>
      </c>
      <c r="I829" s="147">
        <v>476427.72</v>
      </c>
      <c r="J829" s="147">
        <v>476427.72</v>
      </c>
      <c r="K829" s="147">
        <v>0</v>
      </c>
      <c r="L829" s="147">
        <v>3268294.16</v>
      </c>
      <c r="M829" s="147">
        <v>3268294.16</v>
      </c>
      <c r="N829" s="148" t="s">
        <v>1324</v>
      </c>
    </row>
    <row r="830" spans="1:14" ht="69.95" customHeight="1">
      <c r="A830" s="144" t="s">
        <v>631</v>
      </c>
      <c r="B830" s="145" t="s">
        <v>1275</v>
      </c>
      <c r="C830" s="146">
        <v>42697</v>
      </c>
      <c r="D830" s="144" t="s">
        <v>20</v>
      </c>
      <c r="E830" s="144">
        <v>8472</v>
      </c>
      <c r="F830" s="144"/>
      <c r="G830" s="160" t="s">
        <v>10050</v>
      </c>
      <c r="H830" s="147">
        <v>75409.84</v>
      </c>
      <c r="I830" s="147">
        <v>0</v>
      </c>
      <c r="J830" s="147">
        <v>75409.84</v>
      </c>
      <c r="K830" s="147">
        <v>517311.5</v>
      </c>
      <c r="L830" s="147">
        <v>0</v>
      </c>
      <c r="M830" s="147">
        <v>517311.5</v>
      </c>
      <c r="N830" s="148" t="s">
        <v>1324</v>
      </c>
    </row>
    <row r="831" spans="1:14" ht="69.95" customHeight="1">
      <c r="A831" s="144" t="s">
        <v>631</v>
      </c>
      <c r="B831" s="145" t="s">
        <v>1275</v>
      </c>
      <c r="C831" s="146">
        <v>42697</v>
      </c>
      <c r="D831" s="144" t="s">
        <v>20</v>
      </c>
      <c r="E831" s="144">
        <v>8456</v>
      </c>
      <c r="F831" s="144"/>
      <c r="G831" s="160" t="s">
        <v>10051</v>
      </c>
      <c r="H831" s="147">
        <v>20403.52</v>
      </c>
      <c r="I831" s="147">
        <v>0</v>
      </c>
      <c r="J831" s="147">
        <v>20403.52</v>
      </c>
      <c r="K831" s="147">
        <v>139968.15</v>
      </c>
      <c r="L831" s="147">
        <v>0</v>
      </c>
      <c r="M831" s="147">
        <v>139968.15</v>
      </c>
      <c r="N831" s="148" t="s">
        <v>1324</v>
      </c>
    </row>
    <row r="832" spans="1:14" ht="69.95" customHeight="1">
      <c r="A832" s="144" t="s">
        <v>631</v>
      </c>
      <c r="B832" s="145" t="s">
        <v>1275</v>
      </c>
      <c r="C832" s="146">
        <v>42697</v>
      </c>
      <c r="D832" s="144" t="s">
        <v>20</v>
      </c>
      <c r="E832" s="144">
        <v>8533</v>
      </c>
      <c r="F832" s="144"/>
      <c r="G832" s="160" t="s">
        <v>10052</v>
      </c>
      <c r="H832" s="147">
        <v>463005.11</v>
      </c>
      <c r="I832" s="147">
        <v>0</v>
      </c>
      <c r="J832" s="147">
        <v>463005.11</v>
      </c>
      <c r="K832" s="147">
        <v>3176215.05</v>
      </c>
      <c r="L832" s="147">
        <v>0</v>
      </c>
      <c r="M832" s="147">
        <v>3176215.05</v>
      </c>
      <c r="N832" s="148" t="s">
        <v>1324</v>
      </c>
    </row>
    <row r="833" spans="1:14" ht="69.95" customHeight="1">
      <c r="A833" s="144" t="s">
        <v>631</v>
      </c>
      <c r="B833" s="145" t="s">
        <v>1275</v>
      </c>
      <c r="C833" s="146">
        <v>42698</v>
      </c>
      <c r="D833" s="144" t="s">
        <v>20</v>
      </c>
      <c r="E833" s="144">
        <v>8468</v>
      </c>
      <c r="F833" s="144"/>
      <c r="G833" s="160" t="s">
        <v>10053</v>
      </c>
      <c r="H833" s="147">
        <v>125433.33</v>
      </c>
      <c r="I833" s="147">
        <v>0</v>
      </c>
      <c r="J833" s="147">
        <v>125433.33</v>
      </c>
      <c r="K833" s="147">
        <v>860472.64</v>
      </c>
      <c r="L833" s="147">
        <v>0</v>
      </c>
      <c r="M833" s="147">
        <v>860472.64</v>
      </c>
      <c r="N833" s="148" t="s">
        <v>1324</v>
      </c>
    </row>
    <row r="834" spans="1:14" ht="69.95" customHeight="1">
      <c r="A834" s="144" t="s">
        <v>631</v>
      </c>
      <c r="B834" s="145" t="s">
        <v>1275</v>
      </c>
      <c r="C834" s="146">
        <v>42698</v>
      </c>
      <c r="D834" s="144" t="s">
        <v>20</v>
      </c>
      <c r="E834" s="144">
        <v>8534</v>
      </c>
      <c r="F834" s="144"/>
      <c r="G834" s="160" t="s">
        <v>10054</v>
      </c>
      <c r="H834" s="147">
        <v>17570.66</v>
      </c>
      <c r="I834" s="147">
        <v>0</v>
      </c>
      <c r="J834" s="147">
        <v>17570.66</v>
      </c>
      <c r="K834" s="147">
        <v>120534.73</v>
      </c>
      <c r="L834" s="147">
        <v>0</v>
      </c>
      <c r="M834" s="147">
        <v>120534.73</v>
      </c>
      <c r="N834" s="148" t="s">
        <v>1324</v>
      </c>
    </row>
    <row r="835" spans="1:14" ht="69.95" customHeight="1">
      <c r="A835" s="144" t="s">
        <v>631</v>
      </c>
      <c r="B835" s="145" t="s">
        <v>1275</v>
      </c>
      <c r="C835" s="146">
        <v>42698</v>
      </c>
      <c r="D835" s="144" t="s">
        <v>20</v>
      </c>
      <c r="E835" s="144">
        <v>8470</v>
      </c>
      <c r="F835" s="144"/>
      <c r="G835" s="160" t="s">
        <v>10056</v>
      </c>
      <c r="H835" s="147">
        <v>10477.84</v>
      </c>
      <c r="I835" s="147">
        <v>0</v>
      </c>
      <c r="J835" s="147">
        <v>10477.84</v>
      </c>
      <c r="K835" s="147">
        <v>71877.98</v>
      </c>
      <c r="L835" s="147">
        <v>0</v>
      </c>
      <c r="M835" s="147">
        <v>71877.98</v>
      </c>
      <c r="N835" s="148" t="s">
        <v>1324</v>
      </c>
    </row>
    <row r="836" spans="1:14" ht="69.95" customHeight="1">
      <c r="A836" s="144" t="s">
        <v>631</v>
      </c>
      <c r="B836" s="145" t="s">
        <v>1275</v>
      </c>
      <c r="C836" s="146">
        <v>42699</v>
      </c>
      <c r="D836" s="144" t="s">
        <v>20</v>
      </c>
      <c r="E836" s="144">
        <v>8457</v>
      </c>
      <c r="F836" s="144"/>
      <c r="G836" s="160" t="s">
        <v>10057</v>
      </c>
      <c r="H836" s="147">
        <v>490846.86</v>
      </c>
      <c r="I836" s="147">
        <v>0</v>
      </c>
      <c r="J836" s="147">
        <v>490846.86</v>
      </c>
      <c r="K836" s="147">
        <v>3367209.46</v>
      </c>
      <c r="L836" s="147">
        <v>0</v>
      </c>
      <c r="M836" s="147">
        <v>3367209.46</v>
      </c>
      <c r="N836" s="148" t="s">
        <v>1324</v>
      </c>
    </row>
    <row r="837" spans="1:14" ht="69.95" customHeight="1">
      <c r="A837" s="144" t="s">
        <v>631</v>
      </c>
      <c r="B837" s="145" t="s">
        <v>1275</v>
      </c>
      <c r="C837" s="146">
        <v>42699</v>
      </c>
      <c r="D837" s="144" t="s">
        <v>20</v>
      </c>
      <c r="E837" s="144">
        <v>8535</v>
      </c>
      <c r="F837" s="144"/>
      <c r="G837" s="160" t="s">
        <v>10058</v>
      </c>
      <c r="H837" s="147">
        <v>1860361.36</v>
      </c>
      <c r="I837" s="147">
        <v>0</v>
      </c>
      <c r="J837" s="147">
        <v>1860361.36</v>
      </c>
      <c r="K837" s="147">
        <v>12762078.93</v>
      </c>
      <c r="L837" s="147">
        <v>0</v>
      </c>
      <c r="M837" s="147">
        <v>12762078.93</v>
      </c>
      <c r="N837" s="148" t="s">
        <v>1324</v>
      </c>
    </row>
    <row r="838" spans="1:14" ht="69.95" customHeight="1">
      <c r="A838" s="144" t="s">
        <v>631</v>
      </c>
      <c r="B838" s="145" t="s">
        <v>1275</v>
      </c>
      <c r="C838" s="146">
        <v>42699</v>
      </c>
      <c r="D838" s="144" t="s">
        <v>20</v>
      </c>
      <c r="E838" s="144">
        <v>8542</v>
      </c>
      <c r="F838" s="144"/>
      <c r="G838" s="160" t="s">
        <v>10059</v>
      </c>
      <c r="H838" s="147">
        <v>32013.9</v>
      </c>
      <c r="I838" s="147">
        <v>0</v>
      </c>
      <c r="J838" s="147">
        <v>32013.9</v>
      </c>
      <c r="K838" s="147">
        <v>219615.35</v>
      </c>
      <c r="L838" s="147">
        <v>0</v>
      </c>
      <c r="M838" s="147">
        <v>219615.35</v>
      </c>
      <c r="N838" s="148" t="s">
        <v>1324</v>
      </c>
    </row>
    <row r="839" spans="1:14" ht="69.95" customHeight="1">
      <c r="A839" s="144" t="s">
        <v>631</v>
      </c>
      <c r="B839" s="145" t="s">
        <v>1275</v>
      </c>
      <c r="C839" s="146">
        <v>42699</v>
      </c>
      <c r="D839" s="144" t="s">
        <v>20</v>
      </c>
      <c r="E839" s="144">
        <v>8548</v>
      </c>
      <c r="F839" s="144"/>
      <c r="G839" s="160" t="s">
        <v>10060</v>
      </c>
      <c r="H839" s="147">
        <v>413.26</v>
      </c>
      <c r="I839" s="147">
        <v>0</v>
      </c>
      <c r="J839" s="147">
        <v>413.26</v>
      </c>
      <c r="K839" s="147">
        <v>2834.96</v>
      </c>
      <c r="L839" s="147">
        <v>0</v>
      </c>
      <c r="M839" s="147">
        <v>2834.96</v>
      </c>
      <c r="N839" s="148" t="s">
        <v>1324</v>
      </c>
    </row>
    <row r="840" spans="1:14" ht="69.95" customHeight="1">
      <c r="A840" s="144" t="s">
        <v>631</v>
      </c>
      <c r="B840" s="145" t="s">
        <v>1275</v>
      </c>
      <c r="C840" s="146">
        <v>42699</v>
      </c>
      <c r="D840" s="144" t="s">
        <v>20</v>
      </c>
      <c r="E840" s="144">
        <v>8423</v>
      </c>
      <c r="F840" s="144"/>
      <c r="G840" s="160" t="s">
        <v>10061</v>
      </c>
      <c r="H840" s="147">
        <v>192640.68</v>
      </c>
      <c r="I840" s="147">
        <v>0</v>
      </c>
      <c r="J840" s="147">
        <v>192640.68</v>
      </c>
      <c r="K840" s="147">
        <v>1321515.06</v>
      </c>
      <c r="L840" s="147">
        <v>0</v>
      </c>
      <c r="M840" s="147">
        <v>1321515.06</v>
      </c>
      <c r="N840" s="148" t="s">
        <v>1324</v>
      </c>
    </row>
    <row r="841" spans="1:14" ht="69.95" customHeight="1">
      <c r="A841" s="144" t="s">
        <v>631</v>
      </c>
      <c r="B841" s="145" t="s">
        <v>1275</v>
      </c>
      <c r="C841" s="146">
        <v>42699</v>
      </c>
      <c r="D841" s="144" t="s">
        <v>20</v>
      </c>
      <c r="E841" s="144">
        <v>8510</v>
      </c>
      <c r="F841" s="144"/>
      <c r="G841" s="160" t="s">
        <v>10062</v>
      </c>
      <c r="H841" s="147">
        <v>195221.5</v>
      </c>
      <c r="I841" s="147">
        <v>0</v>
      </c>
      <c r="J841" s="147">
        <v>195221.5</v>
      </c>
      <c r="K841" s="147">
        <v>1339219.49</v>
      </c>
      <c r="L841" s="147">
        <v>0</v>
      </c>
      <c r="M841" s="147">
        <v>1339219.49</v>
      </c>
      <c r="N841" s="148" t="s">
        <v>1324</v>
      </c>
    </row>
    <row r="842" spans="1:14" ht="69.95" customHeight="1">
      <c r="A842" s="144" t="s">
        <v>631</v>
      </c>
      <c r="B842" s="145" t="s">
        <v>1275</v>
      </c>
      <c r="C842" s="146">
        <v>42699</v>
      </c>
      <c r="D842" s="144" t="s">
        <v>20</v>
      </c>
      <c r="E842" s="144">
        <v>8532</v>
      </c>
      <c r="F842" s="144"/>
      <c r="G842" s="160" t="s">
        <v>10063</v>
      </c>
      <c r="H842" s="147">
        <v>95966.14</v>
      </c>
      <c r="I842" s="147">
        <v>0</v>
      </c>
      <c r="J842" s="147">
        <v>95966.14</v>
      </c>
      <c r="K842" s="147">
        <v>658327.72</v>
      </c>
      <c r="L842" s="147">
        <v>0</v>
      </c>
      <c r="M842" s="147">
        <v>658327.72</v>
      </c>
      <c r="N842" s="148" t="s">
        <v>1324</v>
      </c>
    </row>
    <row r="843" spans="1:14" ht="69.95" customHeight="1">
      <c r="A843" s="144" t="s">
        <v>631</v>
      </c>
      <c r="B843" s="145" t="s">
        <v>1275</v>
      </c>
      <c r="C843" s="146">
        <v>42699</v>
      </c>
      <c r="D843" s="144" t="s">
        <v>20</v>
      </c>
      <c r="E843" s="144">
        <v>8424</v>
      </c>
      <c r="F843" s="144"/>
      <c r="G843" s="160" t="s">
        <v>10064</v>
      </c>
      <c r="H843" s="147">
        <v>1979.93</v>
      </c>
      <c r="I843" s="147">
        <v>0</v>
      </c>
      <c r="J843" s="147">
        <v>1979.93</v>
      </c>
      <c r="K843" s="147">
        <v>13582.32</v>
      </c>
      <c r="L843" s="147">
        <v>0</v>
      </c>
      <c r="M843" s="147">
        <v>13582.32</v>
      </c>
      <c r="N843" s="148" t="s">
        <v>1324</v>
      </c>
    </row>
    <row r="844" spans="1:14" ht="69.95" customHeight="1">
      <c r="A844" s="144" t="s">
        <v>631</v>
      </c>
      <c r="B844" s="145" t="s">
        <v>1275</v>
      </c>
      <c r="C844" s="146">
        <v>42702</v>
      </c>
      <c r="D844" s="144" t="s">
        <v>20</v>
      </c>
      <c r="E844" s="144">
        <v>8461</v>
      </c>
      <c r="F844" s="144"/>
      <c r="G844" s="160" t="s">
        <v>10067</v>
      </c>
      <c r="H844" s="147">
        <v>740850.09</v>
      </c>
      <c r="I844" s="147">
        <v>0</v>
      </c>
      <c r="J844" s="147">
        <v>740850.09</v>
      </c>
      <c r="K844" s="147">
        <v>5082231.62</v>
      </c>
      <c r="L844" s="147">
        <v>0</v>
      </c>
      <c r="M844" s="147">
        <v>5082231.62</v>
      </c>
      <c r="N844" s="148" t="s">
        <v>1324</v>
      </c>
    </row>
    <row r="845" spans="1:14" ht="69.95" customHeight="1">
      <c r="A845" s="144" t="s">
        <v>631</v>
      </c>
      <c r="B845" s="145" t="s">
        <v>1275</v>
      </c>
      <c r="C845" s="146">
        <v>42702</v>
      </c>
      <c r="D845" s="144" t="s">
        <v>20</v>
      </c>
      <c r="E845" s="144">
        <v>8462</v>
      </c>
      <c r="F845" s="144"/>
      <c r="G845" s="160" t="s">
        <v>10068</v>
      </c>
      <c r="H845" s="147">
        <v>9426.23</v>
      </c>
      <c r="I845" s="147">
        <v>0</v>
      </c>
      <c r="J845" s="147">
        <v>9426.23</v>
      </c>
      <c r="K845" s="147">
        <v>64663.94</v>
      </c>
      <c r="L845" s="147">
        <v>0</v>
      </c>
      <c r="M845" s="147">
        <v>64663.94</v>
      </c>
      <c r="N845" s="148" t="s">
        <v>1324</v>
      </c>
    </row>
    <row r="846" spans="1:14" ht="69.95" customHeight="1">
      <c r="A846" s="144" t="s">
        <v>631</v>
      </c>
      <c r="B846" s="145" t="s">
        <v>1275</v>
      </c>
      <c r="C846" s="146">
        <v>42702</v>
      </c>
      <c r="D846" s="144" t="s">
        <v>20</v>
      </c>
      <c r="E846" s="144">
        <v>8455</v>
      </c>
      <c r="F846" s="144"/>
      <c r="G846" s="160" t="s">
        <v>10069</v>
      </c>
      <c r="H846" s="147">
        <v>7517.95</v>
      </c>
      <c r="I846" s="147">
        <v>0</v>
      </c>
      <c r="J846" s="147">
        <v>7517.95</v>
      </c>
      <c r="K846" s="147">
        <v>51573.14</v>
      </c>
      <c r="L846" s="147">
        <v>0</v>
      </c>
      <c r="M846" s="147">
        <v>51573.14</v>
      </c>
      <c r="N846" s="148" t="s">
        <v>1324</v>
      </c>
    </row>
    <row r="847" spans="1:14" ht="69.95" customHeight="1">
      <c r="A847" s="144" t="s">
        <v>631</v>
      </c>
      <c r="B847" s="145" t="s">
        <v>1275</v>
      </c>
      <c r="C847" s="146">
        <v>42702</v>
      </c>
      <c r="D847" s="144" t="s">
        <v>20</v>
      </c>
      <c r="E847" s="144">
        <v>8454</v>
      </c>
      <c r="F847" s="144"/>
      <c r="G847" s="160" t="s">
        <v>10070</v>
      </c>
      <c r="H847" s="147">
        <v>562600.17000000004</v>
      </c>
      <c r="I847" s="147">
        <v>0</v>
      </c>
      <c r="J847" s="147">
        <v>562600.17000000004</v>
      </c>
      <c r="K847" s="147">
        <v>3859437.17</v>
      </c>
      <c r="L847" s="147">
        <v>0</v>
      </c>
      <c r="M847" s="147">
        <v>3859437.17</v>
      </c>
      <c r="N847" s="148" t="s">
        <v>1324</v>
      </c>
    </row>
    <row r="848" spans="1:14" ht="69.95" customHeight="1">
      <c r="A848" s="144" t="s">
        <v>631</v>
      </c>
      <c r="B848" s="145" t="s">
        <v>1275</v>
      </c>
      <c r="C848" s="146">
        <v>42702</v>
      </c>
      <c r="D848" s="144" t="s">
        <v>20</v>
      </c>
      <c r="E848" s="144">
        <v>8426</v>
      </c>
      <c r="F848" s="144"/>
      <c r="G848" s="160" t="s">
        <v>10071</v>
      </c>
      <c r="H848" s="147">
        <v>26644.81</v>
      </c>
      <c r="I848" s="147">
        <v>0</v>
      </c>
      <c r="J848" s="147">
        <v>26644.81</v>
      </c>
      <c r="K848" s="147">
        <v>182783.4</v>
      </c>
      <c r="L848" s="147">
        <v>0</v>
      </c>
      <c r="M848" s="147">
        <v>182783.4</v>
      </c>
      <c r="N848" s="148" t="s">
        <v>1324</v>
      </c>
    </row>
    <row r="849" spans="1:14" ht="69.95" customHeight="1">
      <c r="A849" s="144" t="s">
        <v>631</v>
      </c>
      <c r="B849" s="145" t="s">
        <v>1275</v>
      </c>
      <c r="C849" s="146">
        <v>42702</v>
      </c>
      <c r="D849" s="144" t="s">
        <v>20</v>
      </c>
      <c r="E849" s="144">
        <v>8425</v>
      </c>
      <c r="F849" s="144"/>
      <c r="G849" s="160" t="s">
        <v>10072</v>
      </c>
      <c r="H849" s="147">
        <v>2146079.4700000002</v>
      </c>
      <c r="I849" s="147">
        <v>0</v>
      </c>
      <c r="J849" s="147">
        <v>2146079.4700000002</v>
      </c>
      <c r="K849" s="147">
        <v>14722105.16</v>
      </c>
      <c r="L849" s="147">
        <v>0</v>
      </c>
      <c r="M849" s="147">
        <v>14722105.16</v>
      </c>
      <c r="N849" s="148" t="s">
        <v>1324</v>
      </c>
    </row>
    <row r="850" spans="1:14" ht="69.95" customHeight="1">
      <c r="A850" s="144" t="s">
        <v>631</v>
      </c>
      <c r="B850" s="145" t="s">
        <v>1275</v>
      </c>
      <c r="C850" s="146">
        <v>42702</v>
      </c>
      <c r="D850" s="144" t="s">
        <v>20</v>
      </c>
      <c r="E850" s="144">
        <v>8503</v>
      </c>
      <c r="F850" s="144"/>
      <c r="G850" s="160" t="s">
        <v>10073</v>
      </c>
      <c r="H850" s="147">
        <v>1863.88</v>
      </c>
      <c r="I850" s="147">
        <v>0</v>
      </c>
      <c r="J850" s="147">
        <v>1863.88</v>
      </c>
      <c r="K850" s="147">
        <v>12786.22</v>
      </c>
      <c r="L850" s="147">
        <v>0</v>
      </c>
      <c r="M850" s="147">
        <v>12786.22</v>
      </c>
      <c r="N850" s="148" t="s">
        <v>1324</v>
      </c>
    </row>
    <row r="851" spans="1:14" ht="69.95" customHeight="1">
      <c r="A851" s="144" t="s">
        <v>631</v>
      </c>
      <c r="B851" s="145" t="s">
        <v>1275</v>
      </c>
      <c r="C851" s="146">
        <v>42702</v>
      </c>
      <c r="D851" s="144" t="s">
        <v>20</v>
      </c>
      <c r="E851" s="144">
        <v>8530</v>
      </c>
      <c r="F851" s="144"/>
      <c r="G851" s="160" t="s">
        <v>10074</v>
      </c>
      <c r="H851" s="147">
        <v>132313</v>
      </c>
      <c r="I851" s="147">
        <v>0</v>
      </c>
      <c r="J851" s="147">
        <v>132313</v>
      </c>
      <c r="K851" s="147">
        <v>907667.18</v>
      </c>
      <c r="L851" s="147">
        <v>0</v>
      </c>
      <c r="M851" s="147">
        <v>907667.18</v>
      </c>
      <c r="N851" s="148" t="s">
        <v>1324</v>
      </c>
    </row>
    <row r="852" spans="1:14" ht="69.95" customHeight="1">
      <c r="A852" s="144" t="s">
        <v>631</v>
      </c>
      <c r="B852" s="145" t="s">
        <v>1275</v>
      </c>
      <c r="C852" s="146">
        <v>42702</v>
      </c>
      <c r="D852" s="144" t="s">
        <v>20</v>
      </c>
      <c r="E852" s="144">
        <v>8538</v>
      </c>
      <c r="F852" s="144"/>
      <c r="G852" s="160" t="s">
        <v>10075</v>
      </c>
      <c r="H852" s="147">
        <v>132510.28</v>
      </c>
      <c r="I852" s="147">
        <v>0</v>
      </c>
      <c r="J852" s="147">
        <v>132510.28</v>
      </c>
      <c r="K852" s="147">
        <v>909020.52</v>
      </c>
      <c r="L852" s="147">
        <v>0</v>
      </c>
      <c r="M852" s="147">
        <v>909020.52</v>
      </c>
      <c r="N852" s="148" t="s">
        <v>1324</v>
      </c>
    </row>
    <row r="853" spans="1:14" ht="69.95" customHeight="1">
      <c r="A853" s="144" t="s">
        <v>631</v>
      </c>
      <c r="B853" s="145" t="s">
        <v>1275</v>
      </c>
      <c r="C853" s="146">
        <v>42702</v>
      </c>
      <c r="D853" s="144" t="s">
        <v>20</v>
      </c>
      <c r="E853" s="144">
        <v>8502</v>
      </c>
      <c r="F853" s="144"/>
      <c r="G853" s="160" t="s">
        <v>10076</v>
      </c>
      <c r="H853" s="147">
        <v>7540.98</v>
      </c>
      <c r="I853" s="147">
        <v>0</v>
      </c>
      <c r="J853" s="147">
        <v>7540.98</v>
      </c>
      <c r="K853" s="147">
        <v>51731.12</v>
      </c>
      <c r="L853" s="147">
        <v>0</v>
      </c>
      <c r="M853" s="147">
        <v>51731.12</v>
      </c>
      <c r="N853" s="148" t="s">
        <v>1324</v>
      </c>
    </row>
    <row r="854" spans="1:14" ht="69.95" customHeight="1">
      <c r="A854" s="144" t="s">
        <v>631</v>
      </c>
      <c r="B854" s="145" t="s">
        <v>1275</v>
      </c>
      <c r="C854" s="146">
        <v>42702</v>
      </c>
      <c r="D854" s="144" t="s">
        <v>20</v>
      </c>
      <c r="E854" s="144">
        <v>8539</v>
      </c>
      <c r="F854" s="144"/>
      <c r="G854" s="160" t="s">
        <v>10077</v>
      </c>
      <c r="H854" s="147">
        <v>570896.77</v>
      </c>
      <c r="I854" s="147">
        <v>0</v>
      </c>
      <c r="J854" s="147">
        <v>570896.77</v>
      </c>
      <c r="K854" s="147">
        <v>3916351.84</v>
      </c>
      <c r="L854" s="147">
        <v>0</v>
      </c>
      <c r="M854" s="147">
        <v>3916351.84</v>
      </c>
      <c r="N854" s="148" t="s">
        <v>1324</v>
      </c>
    </row>
    <row r="855" spans="1:14" ht="69.95" customHeight="1">
      <c r="A855" s="144" t="s">
        <v>631</v>
      </c>
      <c r="B855" s="145" t="s">
        <v>1275</v>
      </c>
      <c r="C855" s="146">
        <v>42702</v>
      </c>
      <c r="D855" s="144" t="s">
        <v>20</v>
      </c>
      <c r="E855" s="144">
        <v>8568</v>
      </c>
      <c r="F855" s="144"/>
      <c r="G855" s="160" t="s">
        <v>10078</v>
      </c>
      <c r="H855" s="147">
        <v>3782827.82</v>
      </c>
      <c r="I855" s="147">
        <v>0</v>
      </c>
      <c r="J855" s="147">
        <v>3782827.82</v>
      </c>
      <c r="K855" s="147">
        <v>25950198.850000001</v>
      </c>
      <c r="L855" s="147">
        <v>0</v>
      </c>
      <c r="M855" s="147">
        <v>25950198.850000001</v>
      </c>
      <c r="N855" s="148" t="s">
        <v>1324</v>
      </c>
    </row>
    <row r="856" spans="1:14" ht="69.95" customHeight="1">
      <c r="A856" s="144" t="s">
        <v>631</v>
      </c>
      <c r="B856" s="145" t="s">
        <v>1275</v>
      </c>
      <c r="C856" s="146">
        <v>42703</v>
      </c>
      <c r="D856" s="144" t="s">
        <v>13</v>
      </c>
      <c r="E856" s="144">
        <v>872070</v>
      </c>
      <c r="F856" s="144"/>
      <c r="G856" s="160" t="s">
        <v>10085</v>
      </c>
      <c r="H856" s="147">
        <v>100000</v>
      </c>
      <c r="I856" s="147">
        <v>0</v>
      </c>
      <c r="J856" s="147">
        <v>100000</v>
      </c>
      <c r="K856" s="147">
        <v>686000</v>
      </c>
      <c r="L856" s="147">
        <v>0</v>
      </c>
      <c r="M856" s="147">
        <v>686000</v>
      </c>
      <c r="N856" s="148" t="s">
        <v>1324</v>
      </c>
    </row>
    <row r="857" spans="1:14" ht="69.95" customHeight="1">
      <c r="A857" s="144" t="s">
        <v>631</v>
      </c>
      <c r="B857" s="145" t="s">
        <v>1275</v>
      </c>
      <c r="C857" s="146">
        <v>42704</v>
      </c>
      <c r="D857" s="144" t="s">
        <v>20</v>
      </c>
      <c r="E857" s="144">
        <v>8615</v>
      </c>
      <c r="F857" s="144"/>
      <c r="G857" s="160" t="s">
        <v>10089</v>
      </c>
      <c r="H857" s="147">
        <v>96769.4</v>
      </c>
      <c r="I857" s="147">
        <v>0</v>
      </c>
      <c r="J857" s="147">
        <v>96769.4</v>
      </c>
      <c r="K857" s="147">
        <v>663838.07999999996</v>
      </c>
      <c r="L857" s="147">
        <v>0</v>
      </c>
      <c r="M857" s="147">
        <v>663838.07999999996</v>
      </c>
      <c r="N857" s="148" t="s">
        <v>1324</v>
      </c>
    </row>
    <row r="858" spans="1:14" ht="69.95" customHeight="1">
      <c r="A858" s="144" t="s">
        <v>631</v>
      </c>
      <c r="B858" s="145" t="s">
        <v>8499</v>
      </c>
      <c r="C858" s="146">
        <v>42705</v>
      </c>
      <c r="D858" s="144" t="s">
        <v>20</v>
      </c>
      <c r="E858" s="144">
        <v>8653</v>
      </c>
      <c r="F858" s="144"/>
      <c r="G858" s="160" t="s">
        <v>29308</v>
      </c>
      <c r="H858" s="147">
        <v>385697.49</v>
      </c>
      <c r="I858" s="147">
        <v>0</v>
      </c>
      <c r="J858" s="147">
        <v>385697.49</v>
      </c>
      <c r="K858" s="147">
        <v>2645884.7799999998</v>
      </c>
      <c r="L858" s="147">
        <v>0</v>
      </c>
      <c r="M858" s="147">
        <v>2645884.7799999998</v>
      </c>
      <c r="N858" s="148" t="s">
        <v>1324</v>
      </c>
    </row>
    <row r="859" spans="1:14" ht="69.95" customHeight="1">
      <c r="A859" s="144" t="s">
        <v>631</v>
      </c>
      <c r="B859" s="145" t="s">
        <v>8499</v>
      </c>
      <c r="C859" s="146">
        <v>42705</v>
      </c>
      <c r="D859" s="144" t="s">
        <v>20</v>
      </c>
      <c r="E859" s="144">
        <v>8683</v>
      </c>
      <c r="F859" s="144"/>
      <c r="G859" s="160" t="s">
        <v>29309</v>
      </c>
      <c r="H859" s="147">
        <v>2836515.91</v>
      </c>
      <c r="I859" s="147">
        <v>0</v>
      </c>
      <c r="J859" s="147">
        <v>2836515.91</v>
      </c>
      <c r="K859" s="147">
        <v>19458499.140000001</v>
      </c>
      <c r="L859" s="147">
        <v>0</v>
      </c>
      <c r="M859" s="147">
        <v>19458499.140000001</v>
      </c>
      <c r="N859" s="148" t="s">
        <v>1324</v>
      </c>
    </row>
    <row r="860" spans="1:14" ht="69.95" customHeight="1">
      <c r="A860" s="144" t="s">
        <v>631</v>
      </c>
      <c r="B860" s="145" t="s">
        <v>8499</v>
      </c>
      <c r="C860" s="146">
        <v>42705</v>
      </c>
      <c r="D860" s="144" t="s">
        <v>20</v>
      </c>
      <c r="E860" s="144">
        <v>8686</v>
      </c>
      <c r="F860" s="144"/>
      <c r="G860" s="160" t="s">
        <v>29310</v>
      </c>
      <c r="H860" s="147">
        <v>131369.70000000001</v>
      </c>
      <c r="I860" s="147">
        <v>0</v>
      </c>
      <c r="J860" s="147">
        <v>131369.70000000001</v>
      </c>
      <c r="K860" s="147">
        <v>901196.14</v>
      </c>
      <c r="L860" s="147">
        <v>0</v>
      </c>
      <c r="M860" s="147">
        <v>901196.14</v>
      </c>
      <c r="N860" s="148" t="s">
        <v>1324</v>
      </c>
    </row>
    <row r="861" spans="1:14" ht="69.95" customHeight="1">
      <c r="A861" s="144" t="s">
        <v>631</v>
      </c>
      <c r="B861" s="145" t="s">
        <v>8499</v>
      </c>
      <c r="C861" s="146">
        <v>42706</v>
      </c>
      <c r="D861" s="144" t="s">
        <v>20</v>
      </c>
      <c r="E861" s="144">
        <v>8561</v>
      </c>
      <c r="F861" s="144"/>
      <c r="G861" s="160" t="s">
        <v>29311</v>
      </c>
      <c r="H861" s="147">
        <v>321233.37</v>
      </c>
      <c r="I861" s="147">
        <v>0</v>
      </c>
      <c r="J861" s="147">
        <v>321233.37</v>
      </c>
      <c r="K861" s="147">
        <v>2203660.92</v>
      </c>
      <c r="L861" s="147">
        <v>0</v>
      </c>
      <c r="M861" s="147">
        <v>2203660.92</v>
      </c>
      <c r="N861" s="148" t="s">
        <v>1324</v>
      </c>
    </row>
    <row r="862" spans="1:14" ht="69.95" customHeight="1">
      <c r="A862" s="144" t="s">
        <v>631</v>
      </c>
      <c r="B862" s="145" t="s">
        <v>8499</v>
      </c>
      <c r="C862" s="146">
        <v>42706</v>
      </c>
      <c r="D862" s="144" t="s">
        <v>20</v>
      </c>
      <c r="E862" s="144">
        <v>8617</v>
      </c>
      <c r="F862" s="144"/>
      <c r="G862" s="160" t="s">
        <v>29312</v>
      </c>
      <c r="H862" s="147">
        <v>7786.86</v>
      </c>
      <c r="I862" s="147">
        <v>0</v>
      </c>
      <c r="J862" s="147">
        <v>7786.86</v>
      </c>
      <c r="K862" s="147">
        <v>53417.86</v>
      </c>
      <c r="L862" s="147">
        <v>0</v>
      </c>
      <c r="M862" s="147">
        <v>53417.86</v>
      </c>
      <c r="N862" s="148" t="s">
        <v>1324</v>
      </c>
    </row>
    <row r="863" spans="1:14" ht="69.95" customHeight="1">
      <c r="A863" s="144" t="s">
        <v>631</v>
      </c>
      <c r="B863" s="145" t="s">
        <v>8499</v>
      </c>
      <c r="C863" s="146">
        <v>42706</v>
      </c>
      <c r="D863" s="144" t="s">
        <v>20</v>
      </c>
      <c r="E863" s="144">
        <v>8614</v>
      </c>
      <c r="F863" s="144"/>
      <c r="G863" s="160" t="s">
        <v>29313</v>
      </c>
      <c r="H863" s="147">
        <v>485567.56</v>
      </c>
      <c r="I863" s="147">
        <v>0</v>
      </c>
      <c r="J863" s="147">
        <v>485567.56</v>
      </c>
      <c r="K863" s="147">
        <v>3330993.46</v>
      </c>
      <c r="L863" s="147">
        <v>0</v>
      </c>
      <c r="M863" s="147">
        <v>3330993.46</v>
      </c>
      <c r="N863" s="148" t="s">
        <v>1324</v>
      </c>
    </row>
    <row r="864" spans="1:14" ht="69.95" customHeight="1">
      <c r="A864" s="144" t="s">
        <v>631</v>
      </c>
      <c r="B864" s="145" t="s">
        <v>8499</v>
      </c>
      <c r="C864" s="146">
        <v>42709</v>
      </c>
      <c r="D864" s="144" t="s">
        <v>13</v>
      </c>
      <c r="E864" s="144">
        <v>872567</v>
      </c>
      <c r="F864" s="144"/>
      <c r="G864" s="160" t="s">
        <v>29316</v>
      </c>
      <c r="H864" s="147">
        <v>43.96</v>
      </c>
      <c r="I864" s="147">
        <v>0</v>
      </c>
      <c r="J864" s="147">
        <v>43.96</v>
      </c>
      <c r="K864" s="147">
        <v>301.57</v>
      </c>
      <c r="L864" s="147">
        <v>0</v>
      </c>
      <c r="M864" s="147">
        <v>301.57</v>
      </c>
      <c r="N864" s="148" t="s">
        <v>1324</v>
      </c>
    </row>
    <row r="865" spans="1:14" ht="69.95" customHeight="1">
      <c r="A865" s="144" t="s">
        <v>631</v>
      </c>
      <c r="B865" s="145" t="s">
        <v>8499</v>
      </c>
      <c r="C865" s="146">
        <v>42709</v>
      </c>
      <c r="D865" s="144" t="s">
        <v>20</v>
      </c>
      <c r="E865" s="144">
        <v>8572</v>
      </c>
      <c r="F865" s="144"/>
      <c r="G865" s="160" t="s">
        <v>29314</v>
      </c>
      <c r="H865" s="147">
        <v>30799.27</v>
      </c>
      <c r="I865" s="147">
        <v>0</v>
      </c>
      <c r="J865" s="147">
        <v>30799.27</v>
      </c>
      <c r="K865" s="147">
        <v>211282.99</v>
      </c>
      <c r="L865" s="147">
        <v>0</v>
      </c>
      <c r="M865" s="147">
        <v>211282.99</v>
      </c>
      <c r="N865" s="148" t="s">
        <v>1324</v>
      </c>
    </row>
    <row r="866" spans="1:14" ht="69.95" customHeight="1">
      <c r="A866" s="144" t="s">
        <v>631</v>
      </c>
      <c r="B866" s="145" t="s">
        <v>8499</v>
      </c>
      <c r="C866" s="146">
        <v>42709</v>
      </c>
      <c r="D866" s="144" t="s">
        <v>20</v>
      </c>
      <c r="E866" s="144">
        <v>8625</v>
      </c>
      <c r="F866" s="144"/>
      <c r="G866" s="160" t="s">
        <v>29315</v>
      </c>
      <c r="H866" s="147">
        <v>242361.98</v>
      </c>
      <c r="I866" s="147">
        <v>0</v>
      </c>
      <c r="J866" s="147">
        <v>242361.98</v>
      </c>
      <c r="K866" s="147">
        <v>1662603.18</v>
      </c>
      <c r="L866" s="147">
        <v>0</v>
      </c>
      <c r="M866" s="147">
        <v>1662603.18</v>
      </c>
      <c r="N866" s="148" t="s">
        <v>1324</v>
      </c>
    </row>
    <row r="867" spans="1:14" ht="69.95" customHeight="1">
      <c r="A867" s="144" t="s">
        <v>631</v>
      </c>
      <c r="B867" s="145" t="s">
        <v>8499</v>
      </c>
      <c r="C867" s="146">
        <v>42711</v>
      </c>
      <c r="D867" s="144" t="s">
        <v>20</v>
      </c>
      <c r="E867" s="144">
        <v>8562</v>
      </c>
      <c r="F867" s="144"/>
      <c r="G867" s="160" t="s">
        <v>29322</v>
      </c>
      <c r="H867" s="147">
        <v>397500</v>
      </c>
      <c r="I867" s="147">
        <v>0</v>
      </c>
      <c r="J867" s="147">
        <v>397500</v>
      </c>
      <c r="K867" s="147">
        <v>2726850</v>
      </c>
      <c r="L867" s="147">
        <v>0</v>
      </c>
      <c r="M867" s="147">
        <v>2726850</v>
      </c>
      <c r="N867" s="148" t="s">
        <v>1324</v>
      </c>
    </row>
    <row r="868" spans="1:14" ht="69.95" customHeight="1">
      <c r="A868" s="144" t="s">
        <v>631</v>
      </c>
      <c r="B868" s="145" t="s">
        <v>8499</v>
      </c>
      <c r="C868" s="146">
        <v>42711</v>
      </c>
      <c r="D868" s="144" t="s">
        <v>20</v>
      </c>
      <c r="E868" s="144">
        <v>8628</v>
      </c>
      <c r="F868" s="144"/>
      <c r="G868" s="160" t="s">
        <v>29323</v>
      </c>
      <c r="H868" s="147">
        <v>116137.85</v>
      </c>
      <c r="I868" s="147">
        <v>0</v>
      </c>
      <c r="J868" s="147">
        <v>116137.85</v>
      </c>
      <c r="K868" s="147">
        <v>796705.65</v>
      </c>
      <c r="L868" s="147">
        <v>0</v>
      </c>
      <c r="M868" s="147">
        <v>796705.65</v>
      </c>
      <c r="N868" s="148" t="s">
        <v>1324</v>
      </c>
    </row>
    <row r="869" spans="1:14" ht="69.95" customHeight="1">
      <c r="A869" s="144" t="s">
        <v>631</v>
      </c>
      <c r="B869" s="145" t="s">
        <v>8499</v>
      </c>
      <c r="C869" s="146">
        <v>42712</v>
      </c>
      <c r="D869" s="144" t="s">
        <v>20</v>
      </c>
      <c r="E869" s="144">
        <v>8567</v>
      </c>
      <c r="F869" s="144"/>
      <c r="G869" s="160" t="s">
        <v>29324</v>
      </c>
      <c r="H869" s="147">
        <v>14440914.359999999</v>
      </c>
      <c r="I869" s="147">
        <v>0</v>
      </c>
      <c r="J869" s="147">
        <v>14440914.359999999</v>
      </c>
      <c r="K869" s="147">
        <v>99064672.510000005</v>
      </c>
      <c r="L869" s="147">
        <v>0</v>
      </c>
      <c r="M869" s="147">
        <v>99064672.510000005</v>
      </c>
      <c r="N869" s="148" t="s">
        <v>1324</v>
      </c>
    </row>
    <row r="870" spans="1:14" ht="69.95" customHeight="1">
      <c r="A870" s="144" t="s">
        <v>631</v>
      </c>
      <c r="B870" s="145" t="s">
        <v>8499</v>
      </c>
      <c r="C870" s="146">
        <v>42713</v>
      </c>
      <c r="D870" s="144" t="s">
        <v>13</v>
      </c>
      <c r="E870" s="144">
        <v>873077</v>
      </c>
      <c r="F870" s="144"/>
      <c r="G870" s="160" t="s">
        <v>29333</v>
      </c>
      <c r="H870" s="147">
        <v>43.84</v>
      </c>
      <c r="I870" s="147">
        <v>0</v>
      </c>
      <c r="J870" s="147">
        <v>43.84</v>
      </c>
      <c r="K870" s="147">
        <v>300.74</v>
      </c>
      <c r="L870" s="147">
        <v>0</v>
      </c>
      <c r="M870" s="147">
        <v>300.74</v>
      </c>
      <c r="N870" s="148" t="s">
        <v>1324</v>
      </c>
    </row>
    <row r="871" spans="1:14" ht="69.95" customHeight="1">
      <c r="A871" s="144" t="s">
        <v>631</v>
      </c>
      <c r="B871" s="145" t="s">
        <v>8499</v>
      </c>
      <c r="C871" s="146">
        <v>42713</v>
      </c>
      <c r="D871" s="144" t="s">
        <v>20</v>
      </c>
      <c r="E871" s="144">
        <v>8652</v>
      </c>
      <c r="F871" s="144"/>
      <c r="G871" s="160" t="s">
        <v>29331</v>
      </c>
      <c r="H871" s="147">
        <v>80666.73</v>
      </c>
      <c r="I871" s="147">
        <v>0</v>
      </c>
      <c r="J871" s="147">
        <v>80666.73</v>
      </c>
      <c r="K871" s="147">
        <v>553373.77</v>
      </c>
      <c r="L871" s="147">
        <v>0</v>
      </c>
      <c r="M871" s="147">
        <v>553373.77</v>
      </c>
      <c r="N871" s="148" t="s">
        <v>1324</v>
      </c>
    </row>
    <row r="872" spans="1:14" ht="69.95" customHeight="1">
      <c r="A872" s="144" t="s">
        <v>631</v>
      </c>
      <c r="B872" s="145" t="s">
        <v>8499</v>
      </c>
      <c r="C872" s="146">
        <v>42713</v>
      </c>
      <c r="D872" s="144" t="s">
        <v>20</v>
      </c>
      <c r="E872" s="144">
        <v>8573</v>
      </c>
      <c r="F872" s="144"/>
      <c r="G872" s="160" t="s">
        <v>29332</v>
      </c>
      <c r="H872" s="147">
        <v>88652.7</v>
      </c>
      <c r="I872" s="147">
        <v>0</v>
      </c>
      <c r="J872" s="147">
        <v>88652.7</v>
      </c>
      <c r="K872" s="147">
        <v>608157.52</v>
      </c>
      <c r="L872" s="147">
        <v>0</v>
      </c>
      <c r="M872" s="147">
        <v>608157.52</v>
      </c>
      <c r="N872" s="148" t="s">
        <v>1324</v>
      </c>
    </row>
    <row r="873" spans="1:14" ht="69.95" customHeight="1">
      <c r="A873" s="144" t="s">
        <v>631</v>
      </c>
      <c r="B873" s="145" t="s">
        <v>8499</v>
      </c>
      <c r="C873" s="146">
        <v>42713</v>
      </c>
      <c r="D873" s="144" t="s">
        <v>20</v>
      </c>
      <c r="E873" s="144">
        <v>8651</v>
      </c>
      <c r="F873" s="144"/>
      <c r="G873" s="160" t="s">
        <v>29334</v>
      </c>
      <c r="H873" s="147">
        <v>2495529.52</v>
      </c>
      <c r="I873" s="147">
        <v>0</v>
      </c>
      <c r="J873" s="147">
        <v>2495529.52</v>
      </c>
      <c r="K873" s="147">
        <v>17119332.510000002</v>
      </c>
      <c r="L873" s="147">
        <v>0</v>
      </c>
      <c r="M873" s="147">
        <v>17119332.510000002</v>
      </c>
      <c r="N873" s="148" t="s">
        <v>1324</v>
      </c>
    </row>
    <row r="874" spans="1:14" ht="69.95" customHeight="1">
      <c r="A874" s="144" t="s">
        <v>631</v>
      </c>
      <c r="B874" s="145" t="s">
        <v>8499</v>
      </c>
      <c r="C874" s="146">
        <v>42713</v>
      </c>
      <c r="D874" s="144" t="s">
        <v>20</v>
      </c>
      <c r="E874" s="144">
        <v>8610</v>
      </c>
      <c r="F874" s="144"/>
      <c r="G874" s="160" t="s">
        <v>29335</v>
      </c>
      <c r="H874" s="147">
        <v>161890.35</v>
      </c>
      <c r="I874" s="147">
        <v>0</v>
      </c>
      <c r="J874" s="147">
        <v>161890.35</v>
      </c>
      <c r="K874" s="147">
        <v>1110567.8</v>
      </c>
      <c r="L874" s="147">
        <v>0</v>
      </c>
      <c r="M874" s="147">
        <v>1110567.8</v>
      </c>
      <c r="N874" s="148" t="s">
        <v>1324</v>
      </c>
    </row>
    <row r="875" spans="1:14" ht="69.95" customHeight="1">
      <c r="A875" s="144" t="s">
        <v>631</v>
      </c>
      <c r="B875" s="145" t="s">
        <v>8499</v>
      </c>
      <c r="C875" s="146">
        <v>42717</v>
      </c>
      <c r="D875" s="144" t="s">
        <v>13</v>
      </c>
      <c r="E875" s="144">
        <v>873346</v>
      </c>
      <c r="F875" s="144"/>
      <c r="G875" s="160" t="s">
        <v>29340</v>
      </c>
      <c r="H875" s="147">
        <v>26.59</v>
      </c>
      <c r="I875" s="147">
        <v>0</v>
      </c>
      <c r="J875" s="147">
        <v>26.59</v>
      </c>
      <c r="K875" s="147">
        <v>182.41</v>
      </c>
      <c r="L875" s="147">
        <v>0</v>
      </c>
      <c r="M875" s="147">
        <v>182.41</v>
      </c>
      <c r="N875" s="148" t="s">
        <v>1324</v>
      </c>
    </row>
    <row r="876" spans="1:14" ht="69.95" customHeight="1">
      <c r="A876" s="144" t="s">
        <v>631</v>
      </c>
      <c r="B876" s="145" t="s">
        <v>8499</v>
      </c>
      <c r="C876" s="146">
        <v>42718</v>
      </c>
      <c r="D876" s="144" t="s">
        <v>20</v>
      </c>
      <c r="E876" s="144">
        <v>8587</v>
      </c>
      <c r="F876" s="144"/>
      <c r="G876" s="160" t="s">
        <v>29346</v>
      </c>
      <c r="H876" s="147">
        <v>969525</v>
      </c>
      <c r="I876" s="147">
        <v>0</v>
      </c>
      <c r="J876" s="147">
        <v>969525</v>
      </c>
      <c r="K876" s="147">
        <v>6650941.5</v>
      </c>
      <c r="L876" s="147">
        <v>0</v>
      </c>
      <c r="M876" s="147">
        <v>6650941.5</v>
      </c>
      <c r="N876" s="148" t="s">
        <v>1324</v>
      </c>
    </row>
    <row r="877" spans="1:14" ht="69.95" customHeight="1">
      <c r="A877" s="144" t="s">
        <v>631</v>
      </c>
      <c r="B877" s="145" t="s">
        <v>8499</v>
      </c>
      <c r="C877" s="146">
        <v>42718</v>
      </c>
      <c r="D877" s="144" t="s">
        <v>20</v>
      </c>
      <c r="E877" s="144">
        <v>8662</v>
      </c>
      <c r="F877" s="144"/>
      <c r="G877" s="160" t="s">
        <v>29347</v>
      </c>
      <c r="H877" s="147">
        <v>1205364.3899999999</v>
      </c>
      <c r="I877" s="147">
        <v>0</v>
      </c>
      <c r="J877" s="147">
        <v>1205364.3899999999</v>
      </c>
      <c r="K877" s="147">
        <v>8268799.7199999997</v>
      </c>
      <c r="L877" s="147">
        <v>0</v>
      </c>
      <c r="M877" s="147">
        <v>8268799.7199999997</v>
      </c>
      <c r="N877" s="148" t="s">
        <v>1324</v>
      </c>
    </row>
    <row r="878" spans="1:14" ht="69.95" customHeight="1">
      <c r="A878" s="144" t="s">
        <v>631</v>
      </c>
      <c r="B878" s="145" t="s">
        <v>8499</v>
      </c>
      <c r="C878" s="146">
        <v>42718</v>
      </c>
      <c r="D878" s="144" t="s">
        <v>20</v>
      </c>
      <c r="E878" s="144">
        <v>8655</v>
      </c>
      <c r="F878" s="144"/>
      <c r="G878" s="160" t="s">
        <v>29348</v>
      </c>
      <c r="H878" s="147">
        <v>4860796.01</v>
      </c>
      <c r="I878" s="147">
        <v>0</v>
      </c>
      <c r="J878" s="147">
        <v>4860796.01</v>
      </c>
      <c r="K878" s="147">
        <v>33345060.629999999</v>
      </c>
      <c r="L878" s="147">
        <v>0</v>
      </c>
      <c r="M878" s="147">
        <v>33345060.629999999</v>
      </c>
      <c r="N878" s="148" t="s">
        <v>1324</v>
      </c>
    </row>
    <row r="879" spans="1:14" ht="69.95" customHeight="1">
      <c r="A879" s="144" t="s">
        <v>631</v>
      </c>
      <c r="B879" s="145" t="s">
        <v>8499</v>
      </c>
      <c r="C879" s="146">
        <v>42718</v>
      </c>
      <c r="D879" s="144" t="s">
        <v>20</v>
      </c>
      <c r="E879" s="144">
        <v>8586</v>
      </c>
      <c r="F879" s="144"/>
      <c r="G879" s="160" t="s">
        <v>29349</v>
      </c>
      <c r="H879" s="147">
        <v>19375</v>
      </c>
      <c r="I879" s="147">
        <v>0</v>
      </c>
      <c r="J879" s="147">
        <v>19375</v>
      </c>
      <c r="K879" s="147">
        <v>132912.5</v>
      </c>
      <c r="L879" s="147">
        <v>0</v>
      </c>
      <c r="M879" s="147">
        <v>132912.5</v>
      </c>
      <c r="N879" s="148" t="s">
        <v>1324</v>
      </c>
    </row>
    <row r="880" spans="1:14" ht="69.95" customHeight="1">
      <c r="A880" s="144" t="s">
        <v>631</v>
      </c>
      <c r="B880" s="145" t="s">
        <v>8499</v>
      </c>
      <c r="C880" s="146">
        <v>42719</v>
      </c>
      <c r="D880" s="144" t="s">
        <v>13</v>
      </c>
      <c r="E880" s="144">
        <v>873567</v>
      </c>
      <c r="F880" s="144"/>
      <c r="G880" s="160" t="s">
        <v>29354</v>
      </c>
      <c r="H880" s="147">
        <v>43</v>
      </c>
      <c r="I880" s="147">
        <v>0</v>
      </c>
      <c r="J880" s="147">
        <v>43</v>
      </c>
      <c r="K880" s="147">
        <v>294.98</v>
      </c>
      <c r="L880" s="147">
        <v>0</v>
      </c>
      <c r="M880" s="147">
        <v>294.98</v>
      </c>
      <c r="N880" s="148" t="s">
        <v>1324</v>
      </c>
    </row>
    <row r="881" spans="1:14" ht="69.95" customHeight="1">
      <c r="A881" s="144" t="s">
        <v>631</v>
      </c>
      <c r="B881" s="145" t="s">
        <v>8499</v>
      </c>
      <c r="C881" s="146">
        <v>42719</v>
      </c>
      <c r="D881" s="144" t="s">
        <v>13</v>
      </c>
      <c r="E881" s="144">
        <v>873571</v>
      </c>
      <c r="F881" s="144"/>
      <c r="G881" s="160" t="s">
        <v>29373</v>
      </c>
      <c r="H881" s="147">
        <v>6.5</v>
      </c>
      <c r="I881" s="147">
        <v>0</v>
      </c>
      <c r="J881" s="147">
        <v>6.5</v>
      </c>
      <c r="K881" s="147">
        <v>44.59</v>
      </c>
      <c r="L881" s="147">
        <v>0</v>
      </c>
      <c r="M881" s="147">
        <v>44.59</v>
      </c>
      <c r="N881" s="148" t="s">
        <v>1324</v>
      </c>
    </row>
    <row r="882" spans="1:14" ht="69.95" customHeight="1">
      <c r="A882" s="144" t="s">
        <v>631</v>
      </c>
      <c r="B882" s="145" t="s">
        <v>8499</v>
      </c>
      <c r="C882" s="146">
        <v>42719</v>
      </c>
      <c r="D882" s="144" t="s">
        <v>20</v>
      </c>
      <c r="E882" s="144">
        <v>8588</v>
      </c>
      <c r="F882" s="144"/>
      <c r="G882" s="160" t="s">
        <v>29351</v>
      </c>
      <c r="H882" s="147">
        <v>1250</v>
      </c>
      <c r="I882" s="147">
        <v>0</v>
      </c>
      <c r="J882" s="147">
        <v>1250</v>
      </c>
      <c r="K882" s="147">
        <v>8575</v>
      </c>
      <c r="L882" s="147">
        <v>0</v>
      </c>
      <c r="M882" s="147">
        <v>8575</v>
      </c>
      <c r="N882" s="148" t="s">
        <v>1324</v>
      </c>
    </row>
    <row r="883" spans="1:14" ht="69.95" customHeight="1">
      <c r="A883" s="144" t="s">
        <v>631</v>
      </c>
      <c r="B883" s="145" t="s">
        <v>8499</v>
      </c>
      <c r="C883" s="146">
        <v>42719</v>
      </c>
      <c r="D883" s="144" t="s">
        <v>20</v>
      </c>
      <c r="E883" s="144">
        <v>8590</v>
      </c>
      <c r="F883" s="144"/>
      <c r="G883" s="160" t="s">
        <v>29352</v>
      </c>
      <c r="H883" s="147">
        <v>60000</v>
      </c>
      <c r="I883" s="147">
        <v>0</v>
      </c>
      <c r="J883" s="147">
        <v>60000</v>
      </c>
      <c r="K883" s="147">
        <v>411600</v>
      </c>
      <c r="L883" s="147">
        <v>0</v>
      </c>
      <c r="M883" s="147">
        <v>411600</v>
      </c>
      <c r="N883" s="148" t="s">
        <v>1324</v>
      </c>
    </row>
    <row r="884" spans="1:14" ht="69.95" customHeight="1">
      <c r="A884" s="144" t="s">
        <v>631</v>
      </c>
      <c r="B884" s="145" t="s">
        <v>8499</v>
      </c>
      <c r="C884" s="146">
        <v>42719</v>
      </c>
      <c r="D884" s="144" t="s">
        <v>20</v>
      </c>
      <c r="E884" s="144">
        <v>8626</v>
      </c>
      <c r="F884" s="144"/>
      <c r="G884" s="160" t="s">
        <v>29353</v>
      </c>
      <c r="H884" s="147">
        <v>273080.48</v>
      </c>
      <c r="I884" s="147">
        <v>0</v>
      </c>
      <c r="J884" s="147">
        <v>273080.48</v>
      </c>
      <c r="K884" s="147">
        <v>1873332.09</v>
      </c>
      <c r="L884" s="147">
        <v>0</v>
      </c>
      <c r="M884" s="147">
        <v>1873332.09</v>
      </c>
      <c r="N884" s="148" t="s">
        <v>1324</v>
      </c>
    </row>
    <row r="885" spans="1:14" ht="69.95" customHeight="1">
      <c r="A885" s="144" t="s">
        <v>631</v>
      </c>
      <c r="B885" s="145" t="s">
        <v>8499</v>
      </c>
      <c r="C885" s="146">
        <v>42719</v>
      </c>
      <c r="D885" s="144" t="s">
        <v>20</v>
      </c>
      <c r="E885" s="144">
        <v>8589</v>
      </c>
      <c r="F885" s="144"/>
      <c r="G885" s="160" t="s">
        <v>29355</v>
      </c>
      <c r="H885" s="147">
        <v>98277.59</v>
      </c>
      <c r="I885" s="147">
        <v>0</v>
      </c>
      <c r="J885" s="147">
        <v>98277.59</v>
      </c>
      <c r="K885" s="147">
        <v>674184.27</v>
      </c>
      <c r="L885" s="147">
        <v>0</v>
      </c>
      <c r="M885" s="147">
        <v>674184.27</v>
      </c>
      <c r="N885" s="148" t="s">
        <v>1324</v>
      </c>
    </row>
    <row r="886" spans="1:14" ht="69.95" customHeight="1">
      <c r="A886" s="144" t="s">
        <v>631</v>
      </c>
      <c r="B886" s="145" t="s">
        <v>8499</v>
      </c>
      <c r="C886" s="146">
        <v>42719</v>
      </c>
      <c r="D886" s="144" t="s">
        <v>20</v>
      </c>
      <c r="E886" s="144">
        <v>8582</v>
      </c>
      <c r="F886" s="144"/>
      <c r="G886" s="160" t="s">
        <v>29356</v>
      </c>
      <c r="H886" s="147">
        <v>244305.84</v>
      </c>
      <c r="I886" s="147">
        <v>0</v>
      </c>
      <c r="J886" s="147">
        <v>244305.84</v>
      </c>
      <c r="K886" s="147">
        <v>1675938.06</v>
      </c>
      <c r="L886" s="147">
        <v>0</v>
      </c>
      <c r="M886" s="147">
        <v>1675938.06</v>
      </c>
      <c r="N886" s="148" t="s">
        <v>1324</v>
      </c>
    </row>
    <row r="887" spans="1:14" ht="69.95" customHeight="1">
      <c r="A887" s="144" t="s">
        <v>631</v>
      </c>
      <c r="B887" s="145" t="s">
        <v>8499</v>
      </c>
      <c r="C887" s="146">
        <v>42719</v>
      </c>
      <c r="D887" s="144" t="s">
        <v>20</v>
      </c>
      <c r="E887" s="144">
        <v>8627</v>
      </c>
      <c r="F887" s="144"/>
      <c r="G887" s="160" t="s">
        <v>29357</v>
      </c>
      <c r="H887" s="147">
        <v>28612.82</v>
      </c>
      <c r="I887" s="147">
        <v>0</v>
      </c>
      <c r="J887" s="147">
        <v>28612.82</v>
      </c>
      <c r="K887" s="147">
        <v>196283.95</v>
      </c>
      <c r="L887" s="147">
        <v>0</v>
      </c>
      <c r="M887" s="147">
        <v>196283.95</v>
      </c>
      <c r="N887" s="148" t="s">
        <v>1324</v>
      </c>
    </row>
    <row r="888" spans="1:14" ht="69.95" customHeight="1">
      <c r="A888" s="144" t="s">
        <v>631</v>
      </c>
      <c r="B888" s="145" t="s">
        <v>8499</v>
      </c>
      <c r="C888" s="146">
        <v>42719</v>
      </c>
      <c r="D888" s="144" t="s">
        <v>20</v>
      </c>
      <c r="E888" s="144">
        <v>8581</v>
      </c>
      <c r="F888" s="144"/>
      <c r="G888" s="160" t="s">
        <v>29358</v>
      </c>
      <c r="H888" s="147">
        <v>422030.31</v>
      </c>
      <c r="I888" s="147">
        <v>0</v>
      </c>
      <c r="J888" s="147">
        <v>422030.31</v>
      </c>
      <c r="K888" s="147">
        <v>2895127.93</v>
      </c>
      <c r="L888" s="147">
        <v>0</v>
      </c>
      <c r="M888" s="147">
        <v>2895127.93</v>
      </c>
      <c r="N888" s="148" t="s">
        <v>1324</v>
      </c>
    </row>
    <row r="889" spans="1:14" ht="69.95" customHeight="1">
      <c r="A889" s="144" t="s">
        <v>631</v>
      </c>
      <c r="B889" s="145" t="s">
        <v>8499</v>
      </c>
      <c r="C889" s="146">
        <v>42719</v>
      </c>
      <c r="D889" s="144" t="s">
        <v>20</v>
      </c>
      <c r="E889" s="144">
        <v>8580</v>
      </c>
      <c r="F889" s="144"/>
      <c r="G889" s="160" t="s">
        <v>29359</v>
      </c>
      <c r="H889" s="147">
        <v>48837.39</v>
      </c>
      <c r="I889" s="147">
        <v>0</v>
      </c>
      <c r="J889" s="147">
        <v>48837.39</v>
      </c>
      <c r="K889" s="147">
        <v>335024.5</v>
      </c>
      <c r="L889" s="147">
        <v>0</v>
      </c>
      <c r="M889" s="147">
        <v>335024.5</v>
      </c>
      <c r="N889" s="148" t="s">
        <v>1324</v>
      </c>
    </row>
    <row r="890" spans="1:14" ht="69.95" customHeight="1">
      <c r="A890" s="144" t="s">
        <v>631</v>
      </c>
      <c r="B890" s="145" t="s">
        <v>8499</v>
      </c>
      <c r="C890" s="146">
        <v>42719</v>
      </c>
      <c r="D890" s="144" t="s">
        <v>20</v>
      </c>
      <c r="E890" s="144">
        <v>8579</v>
      </c>
      <c r="F890" s="144"/>
      <c r="G890" s="160" t="s">
        <v>29360</v>
      </c>
      <c r="H890" s="147">
        <v>4851</v>
      </c>
      <c r="I890" s="147">
        <v>0</v>
      </c>
      <c r="J890" s="147">
        <v>4851</v>
      </c>
      <c r="K890" s="147">
        <v>33277.86</v>
      </c>
      <c r="L890" s="147">
        <v>0</v>
      </c>
      <c r="M890" s="147">
        <v>33277.86</v>
      </c>
      <c r="N890" s="148" t="s">
        <v>1324</v>
      </c>
    </row>
    <row r="891" spans="1:14" ht="69.95" customHeight="1">
      <c r="A891" s="144" t="s">
        <v>631</v>
      </c>
      <c r="B891" s="145" t="s">
        <v>8499</v>
      </c>
      <c r="C891" s="146">
        <v>42719</v>
      </c>
      <c r="D891" s="144" t="s">
        <v>20</v>
      </c>
      <c r="E891" s="144">
        <v>8578</v>
      </c>
      <c r="F891" s="144"/>
      <c r="G891" s="160" t="s">
        <v>29361</v>
      </c>
      <c r="H891" s="147">
        <v>77425.89</v>
      </c>
      <c r="I891" s="147">
        <v>0</v>
      </c>
      <c r="J891" s="147">
        <v>77425.89</v>
      </c>
      <c r="K891" s="147">
        <v>531141.61</v>
      </c>
      <c r="L891" s="147">
        <v>0</v>
      </c>
      <c r="M891" s="147">
        <v>531141.61</v>
      </c>
      <c r="N891" s="148" t="s">
        <v>1324</v>
      </c>
    </row>
    <row r="892" spans="1:14" ht="69.95" customHeight="1">
      <c r="A892" s="144" t="s">
        <v>631</v>
      </c>
      <c r="B892" s="145" t="s">
        <v>8499</v>
      </c>
      <c r="C892" s="146">
        <v>42719</v>
      </c>
      <c r="D892" s="144" t="s">
        <v>20</v>
      </c>
      <c r="E892" s="144">
        <v>8577</v>
      </c>
      <c r="F892" s="144"/>
      <c r="G892" s="160" t="s">
        <v>29362</v>
      </c>
      <c r="H892" s="147">
        <v>2567.17</v>
      </c>
      <c r="I892" s="147">
        <v>0</v>
      </c>
      <c r="J892" s="147">
        <v>2567.17</v>
      </c>
      <c r="K892" s="147">
        <v>17610.79</v>
      </c>
      <c r="L892" s="147">
        <v>0</v>
      </c>
      <c r="M892" s="147">
        <v>17610.79</v>
      </c>
      <c r="N892" s="148" t="s">
        <v>1324</v>
      </c>
    </row>
    <row r="893" spans="1:14" ht="69.95" customHeight="1">
      <c r="A893" s="144" t="s">
        <v>631</v>
      </c>
      <c r="B893" s="145" t="s">
        <v>8499</v>
      </c>
      <c r="C893" s="146">
        <v>42719</v>
      </c>
      <c r="D893" s="144" t="s">
        <v>20</v>
      </c>
      <c r="E893" s="144">
        <v>8576</v>
      </c>
      <c r="F893" s="144"/>
      <c r="G893" s="160" t="s">
        <v>29363</v>
      </c>
      <c r="H893" s="147">
        <v>511207.05</v>
      </c>
      <c r="I893" s="147">
        <v>0</v>
      </c>
      <c r="J893" s="147">
        <v>511207.05</v>
      </c>
      <c r="K893" s="147">
        <v>3506880.36</v>
      </c>
      <c r="L893" s="147">
        <v>0</v>
      </c>
      <c r="M893" s="147">
        <v>3506880.36</v>
      </c>
      <c r="N893" s="148" t="s">
        <v>1324</v>
      </c>
    </row>
    <row r="894" spans="1:14" ht="69.95" customHeight="1">
      <c r="A894" s="144" t="s">
        <v>631</v>
      </c>
      <c r="B894" s="145" t="s">
        <v>8499</v>
      </c>
      <c r="C894" s="146">
        <v>42719</v>
      </c>
      <c r="D894" s="144" t="s">
        <v>20</v>
      </c>
      <c r="E894" s="144">
        <v>8575</v>
      </c>
      <c r="F894" s="144"/>
      <c r="G894" s="160" t="s">
        <v>29364</v>
      </c>
      <c r="H894" s="147">
        <v>205333.33</v>
      </c>
      <c r="I894" s="147">
        <v>0</v>
      </c>
      <c r="J894" s="147">
        <v>205333.33</v>
      </c>
      <c r="K894" s="147">
        <v>1408586.64</v>
      </c>
      <c r="L894" s="147">
        <v>0</v>
      </c>
      <c r="M894" s="147">
        <v>1408586.64</v>
      </c>
      <c r="N894" s="148" t="s">
        <v>1324</v>
      </c>
    </row>
    <row r="895" spans="1:14" ht="69.95" customHeight="1">
      <c r="A895" s="144" t="s">
        <v>631</v>
      </c>
      <c r="B895" s="145" t="s">
        <v>8499</v>
      </c>
      <c r="C895" s="146">
        <v>42719</v>
      </c>
      <c r="D895" s="144" t="s">
        <v>20</v>
      </c>
      <c r="E895" s="144">
        <v>8574</v>
      </c>
      <c r="F895" s="144"/>
      <c r="G895" s="160" t="s">
        <v>29365</v>
      </c>
      <c r="H895" s="147">
        <v>342567.59</v>
      </c>
      <c r="I895" s="147">
        <v>0</v>
      </c>
      <c r="J895" s="147">
        <v>342567.59</v>
      </c>
      <c r="K895" s="147">
        <v>2350013.67</v>
      </c>
      <c r="L895" s="147">
        <v>0</v>
      </c>
      <c r="M895" s="147">
        <v>2350013.67</v>
      </c>
      <c r="N895" s="148" t="s">
        <v>1324</v>
      </c>
    </row>
    <row r="896" spans="1:14" ht="69.95" customHeight="1">
      <c r="A896" s="144" t="s">
        <v>631</v>
      </c>
      <c r="B896" s="145" t="s">
        <v>8499</v>
      </c>
      <c r="C896" s="146">
        <v>42719</v>
      </c>
      <c r="D896" s="144" t="s">
        <v>20</v>
      </c>
      <c r="E896" s="144">
        <v>8623</v>
      </c>
      <c r="F896" s="144"/>
      <c r="G896" s="160" t="s">
        <v>29366</v>
      </c>
      <c r="H896" s="147">
        <v>195121.94</v>
      </c>
      <c r="I896" s="147">
        <v>0</v>
      </c>
      <c r="J896" s="147">
        <v>195121.94</v>
      </c>
      <c r="K896" s="147">
        <v>1338536.51</v>
      </c>
      <c r="L896" s="147">
        <v>0</v>
      </c>
      <c r="M896" s="147">
        <v>1338536.51</v>
      </c>
      <c r="N896" s="148" t="s">
        <v>1324</v>
      </c>
    </row>
    <row r="897" spans="1:14" ht="69.95" customHeight="1">
      <c r="A897" s="144" t="s">
        <v>631</v>
      </c>
      <c r="B897" s="145" t="s">
        <v>8499</v>
      </c>
      <c r="C897" s="146">
        <v>42719</v>
      </c>
      <c r="D897" s="144" t="s">
        <v>20</v>
      </c>
      <c r="E897" s="144">
        <v>8563</v>
      </c>
      <c r="F897" s="144"/>
      <c r="G897" s="160" t="s">
        <v>29367</v>
      </c>
      <c r="H897" s="147">
        <v>93742.64</v>
      </c>
      <c r="I897" s="147">
        <v>0</v>
      </c>
      <c r="J897" s="147">
        <v>93742.64</v>
      </c>
      <c r="K897" s="147">
        <v>643074.51</v>
      </c>
      <c r="L897" s="147">
        <v>0</v>
      </c>
      <c r="M897" s="147">
        <v>643074.51</v>
      </c>
      <c r="N897" s="148" t="s">
        <v>1324</v>
      </c>
    </row>
    <row r="898" spans="1:14" ht="69.95" customHeight="1">
      <c r="A898" s="144" t="s">
        <v>631</v>
      </c>
      <c r="B898" s="145" t="s">
        <v>8499</v>
      </c>
      <c r="C898" s="146">
        <v>42719</v>
      </c>
      <c r="D898" s="144" t="s">
        <v>20</v>
      </c>
      <c r="E898" s="144">
        <v>8621</v>
      </c>
      <c r="F898" s="144"/>
      <c r="G898" s="160" t="s">
        <v>29368</v>
      </c>
      <c r="H898" s="147">
        <v>382818.86</v>
      </c>
      <c r="I898" s="147">
        <v>0</v>
      </c>
      <c r="J898" s="147">
        <v>382818.86</v>
      </c>
      <c r="K898" s="147">
        <v>2626137.38</v>
      </c>
      <c r="L898" s="147">
        <v>0</v>
      </c>
      <c r="M898" s="147">
        <v>2626137.38</v>
      </c>
      <c r="N898" s="148" t="s">
        <v>1324</v>
      </c>
    </row>
    <row r="899" spans="1:14" ht="69.95" customHeight="1">
      <c r="A899" s="144" t="s">
        <v>631</v>
      </c>
      <c r="B899" s="145" t="s">
        <v>8499</v>
      </c>
      <c r="C899" s="146">
        <v>42719</v>
      </c>
      <c r="D899" s="144" t="s">
        <v>20</v>
      </c>
      <c r="E899" s="144">
        <v>8720</v>
      </c>
      <c r="F899" s="144"/>
      <c r="G899" s="160" t="s">
        <v>29369</v>
      </c>
      <c r="H899" s="147">
        <v>416498.7</v>
      </c>
      <c r="I899" s="147">
        <v>0</v>
      </c>
      <c r="J899" s="147">
        <v>416498.7</v>
      </c>
      <c r="K899" s="147">
        <v>2857181.08</v>
      </c>
      <c r="L899" s="147">
        <v>0</v>
      </c>
      <c r="M899" s="147">
        <v>2857181.08</v>
      </c>
      <c r="N899" s="148" t="s">
        <v>1324</v>
      </c>
    </row>
    <row r="900" spans="1:14" ht="69.95" customHeight="1">
      <c r="A900" s="144" t="s">
        <v>631</v>
      </c>
      <c r="B900" s="145" t="s">
        <v>8499</v>
      </c>
      <c r="C900" s="146">
        <v>42719</v>
      </c>
      <c r="D900" s="144" t="s">
        <v>20</v>
      </c>
      <c r="E900" s="144">
        <v>8718</v>
      </c>
      <c r="F900" s="144"/>
      <c r="G900" s="160" t="s">
        <v>29370</v>
      </c>
      <c r="H900" s="147">
        <v>163043.51</v>
      </c>
      <c r="I900" s="147">
        <v>0</v>
      </c>
      <c r="J900" s="147">
        <v>163043.51</v>
      </c>
      <c r="K900" s="147">
        <v>1118478.48</v>
      </c>
      <c r="L900" s="147">
        <v>0</v>
      </c>
      <c r="M900" s="147">
        <v>1118478.48</v>
      </c>
      <c r="N900" s="148" t="s">
        <v>1324</v>
      </c>
    </row>
    <row r="901" spans="1:14" ht="69.95" customHeight="1">
      <c r="A901" s="144" t="s">
        <v>631</v>
      </c>
      <c r="B901" s="145" t="s">
        <v>8499</v>
      </c>
      <c r="C901" s="146">
        <v>42719</v>
      </c>
      <c r="D901" s="144" t="s">
        <v>20</v>
      </c>
      <c r="E901" s="144">
        <v>8716</v>
      </c>
      <c r="F901" s="144"/>
      <c r="G901" s="160" t="s">
        <v>29371</v>
      </c>
      <c r="H901" s="147">
        <v>19179.060000000001</v>
      </c>
      <c r="I901" s="147">
        <v>0</v>
      </c>
      <c r="J901" s="147">
        <v>19179.060000000001</v>
      </c>
      <c r="K901" s="147">
        <v>131568.35</v>
      </c>
      <c r="L901" s="147">
        <v>0</v>
      </c>
      <c r="M901" s="147">
        <v>131568.35</v>
      </c>
      <c r="N901" s="148" t="s">
        <v>1324</v>
      </c>
    </row>
    <row r="902" spans="1:14" ht="69.95" customHeight="1">
      <c r="A902" s="144" t="s">
        <v>631</v>
      </c>
      <c r="B902" s="145" t="s">
        <v>8499</v>
      </c>
      <c r="C902" s="146">
        <v>42719</v>
      </c>
      <c r="D902" s="144" t="s">
        <v>20</v>
      </c>
      <c r="E902" s="144">
        <v>8717</v>
      </c>
      <c r="F902" s="144"/>
      <c r="G902" s="160" t="s">
        <v>29372</v>
      </c>
      <c r="H902" s="147">
        <v>29421.71</v>
      </c>
      <c r="I902" s="147">
        <v>0</v>
      </c>
      <c r="J902" s="147">
        <v>29421.71</v>
      </c>
      <c r="K902" s="147">
        <v>201832.93</v>
      </c>
      <c r="L902" s="147">
        <v>0</v>
      </c>
      <c r="M902" s="147">
        <v>201832.93</v>
      </c>
      <c r="N902" s="148" t="s">
        <v>1324</v>
      </c>
    </row>
    <row r="903" spans="1:14" ht="69.95" customHeight="1">
      <c r="A903" s="144" t="s">
        <v>631</v>
      </c>
      <c r="B903" s="145" t="s">
        <v>8499</v>
      </c>
      <c r="C903" s="146">
        <v>42719</v>
      </c>
      <c r="D903" s="144" t="s">
        <v>20</v>
      </c>
      <c r="E903" s="144">
        <v>8719</v>
      </c>
      <c r="F903" s="144"/>
      <c r="G903" s="160" t="s">
        <v>29374</v>
      </c>
      <c r="H903" s="147">
        <v>10090.51</v>
      </c>
      <c r="I903" s="147">
        <v>0</v>
      </c>
      <c r="J903" s="147">
        <v>10090.51</v>
      </c>
      <c r="K903" s="147">
        <v>69220.899999999994</v>
      </c>
      <c r="L903" s="147">
        <v>0</v>
      </c>
      <c r="M903" s="147">
        <v>69220.899999999994</v>
      </c>
      <c r="N903" s="148" t="s">
        <v>1324</v>
      </c>
    </row>
    <row r="904" spans="1:14" ht="69.95" customHeight="1">
      <c r="A904" s="144" t="s">
        <v>631</v>
      </c>
      <c r="B904" s="145" t="s">
        <v>8499</v>
      </c>
      <c r="C904" s="146">
        <v>42719</v>
      </c>
      <c r="D904" s="144" t="s">
        <v>20</v>
      </c>
      <c r="E904" s="144">
        <v>8564</v>
      </c>
      <c r="F904" s="144"/>
      <c r="G904" s="160" t="s">
        <v>29375</v>
      </c>
      <c r="H904" s="147">
        <v>466217.13</v>
      </c>
      <c r="I904" s="147">
        <v>0</v>
      </c>
      <c r="J904" s="147">
        <v>466217.13</v>
      </c>
      <c r="K904" s="147">
        <v>3198249.51</v>
      </c>
      <c r="L904" s="147">
        <v>0</v>
      </c>
      <c r="M904" s="147">
        <v>3198249.51</v>
      </c>
      <c r="N904" s="148" t="s">
        <v>1324</v>
      </c>
    </row>
    <row r="905" spans="1:14" ht="69.95" customHeight="1">
      <c r="A905" s="144" t="s">
        <v>631</v>
      </c>
      <c r="B905" s="145" t="s">
        <v>8499</v>
      </c>
      <c r="C905" s="146">
        <v>42719</v>
      </c>
      <c r="D905" s="144" t="s">
        <v>20</v>
      </c>
      <c r="E905" s="144">
        <v>8715</v>
      </c>
      <c r="F905" s="144"/>
      <c r="G905" s="160" t="s">
        <v>29376</v>
      </c>
      <c r="H905" s="147">
        <v>10089.84</v>
      </c>
      <c r="I905" s="147">
        <v>0</v>
      </c>
      <c r="J905" s="147">
        <v>10089.84</v>
      </c>
      <c r="K905" s="147">
        <v>69216.3</v>
      </c>
      <c r="L905" s="147">
        <v>0</v>
      </c>
      <c r="M905" s="147">
        <v>69216.3</v>
      </c>
      <c r="N905" s="148" t="s">
        <v>1324</v>
      </c>
    </row>
    <row r="906" spans="1:14" ht="69.95" customHeight="1">
      <c r="A906" s="144" t="s">
        <v>631</v>
      </c>
      <c r="B906" s="145" t="s">
        <v>8499</v>
      </c>
      <c r="C906" s="146">
        <v>42720</v>
      </c>
      <c r="D906" s="144" t="s">
        <v>20</v>
      </c>
      <c r="E906" s="144">
        <v>8654</v>
      </c>
      <c r="F906" s="144"/>
      <c r="G906" s="160" t="s">
        <v>29390</v>
      </c>
      <c r="H906" s="147">
        <v>350189.95</v>
      </c>
      <c r="I906" s="147">
        <v>0</v>
      </c>
      <c r="J906" s="147">
        <v>350189.95</v>
      </c>
      <c r="K906" s="147">
        <v>2402303.06</v>
      </c>
      <c r="L906" s="147">
        <v>0</v>
      </c>
      <c r="M906" s="147">
        <v>2402303.06</v>
      </c>
      <c r="N906" s="148" t="s">
        <v>1324</v>
      </c>
    </row>
    <row r="907" spans="1:14" ht="69.95" customHeight="1">
      <c r="A907" s="144" t="s">
        <v>631</v>
      </c>
      <c r="B907" s="145" t="s">
        <v>8499</v>
      </c>
      <c r="C907" s="146">
        <v>42723</v>
      </c>
      <c r="D907" s="144" t="s">
        <v>20</v>
      </c>
      <c r="E907" s="144">
        <v>8658</v>
      </c>
      <c r="F907" s="144"/>
      <c r="G907" s="160" t="s">
        <v>29398</v>
      </c>
      <c r="H907" s="147">
        <v>497611.97</v>
      </c>
      <c r="I907" s="147">
        <v>0</v>
      </c>
      <c r="J907" s="147">
        <v>497611.97</v>
      </c>
      <c r="K907" s="147">
        <v>3413618.11</v>
      </c>
      <c r="L907" s="147">
        <v>0</v>
      </c>
      <c r="M907" s="147">
        <v>3413618.11</v>
      </c>
      <c r="N907" s="148" t="s">
        <v>1324</v>
      </c>
    </row>
    <row r="908" spans="1:14" ht="69.95" customHeight="1">
      <c r="A908" s="144" t="s">
        <v>631</v>
      </c>
      <c r="B908" s="145" t="s">
        <v>8499</v>
      </c>
      <c r="C908" s="146">
        <v>42723</v>
      </c>
      <c r="D908" s="144" t="s">
        <v>20</v>
      </c>
      <c r="E908" s="144">
        <v>8659</v>
      </c>
      <c r="F908" s="144"/>
      <c r="G908" s="160" t="s">
        <v>29399</v>
      </c>
      <c r="H908" s="147">
        <v>733019.82</v>
      </c>
      <c r="I908" s="147">
        <v>0</v>
      </c>
      <c r="J908" s="147">
        <v>733019.82</v>
      </c>
      <c r="K908" s="147">
        <v>5028515.97</v>
      </c>
      <c r="L908" s="147">
        <v>0</v>
      </c>
      <c r="M908" s="147">
        <v>5028515.97</v>
      </c>
      <c r="N908" s="148" t="s">
        <v>1324</v>
      </c>
    </row>
    <row r="909" spans="1:14" ht="69.95" customHeight="1">
      <c r="A909" s="144" t="s">
        <v>631</v>
      </c>
      <c r="B909" s="145" t="s">
        <v>8499</v>
      </c>
      <c r="C909" s="146">
        <v>42723</v>
      </c>
      <c r="D909" s="144" t="s">
        <v>20</v>
      </c>
      <c r="E909" s="144">
        <v>8665</v>
      </c>
      <c r="F909" s="144"/>
      <c r="G909" s="160" t="s">
        <v>29400</v>
      </c>
      <c r="H909" s="147">
        <v>298348.62</v>
      </c>
      <c r="I909" s="147">
        <v>0</v>
      </c>
      <c r="J909" s="147">
        <v>298348.62</v>
      </c>
      <c r="K909" s="147">
        <v>2046671.53</v>
      </c>
      <c r="L909" s="147">
        <v>0</v>
      </c>
      <c r="M909" s="147">
        <v>2046671.53</v>
      </c>
      <c r="N909" s="148" t="s">
        <v>1324</v>
      </c>
    </row>
    <row r="910" spans="1:14" ht="69.95" customHeight="1">
      <c r="A910" s="144" t="s">
        <v>631</v>
      </c>
      <c r="B910" s="145" t="s">
        <v>8499</v>
      </c>
      <c r="C910" s="146">
        <v>42723</v>
      </c>
      <c r="D910" s="144" t="s">
        <v>20</v>
      </c>
      <c r="E910" s="144">
        <v>8656</v>
      </c>
      <c r="F910" s="144"/>
      <c r="G910" s="160" t="s">
        <v>29402</v>
      </c>
      <c r="H910" s="147">
        <v>256534.48</v>
      </c>
      <c r="I910" s="147">
        <v>0</v>
      </c>
      <c r="J910" s="147">
        <v>256534.48</v>
      </c>
      <c r="K910" s="147">
        <v>1759826.53</v>
      </c>
      <c r="L910" s="147">
        <v>0</v>
      </c>
      <c r="M910" s="147">
        <v>1759826.53</v>
      </c>
      <c r="N910" s="148" t="s">
        <v>1324</v>
      </c>
    </row>
    <row r="911" spans="1:14" ht="69.95" customHeight="1">
      <c r="A911" s="144" t="s">
        <v>631</v>
      </c>
      <c r="B911" s="145" t="s">
        <v>8499</v>
      </c>
      <c r="C911" s="146">
        <v>42723</v>
      </c>
      <c r="D911" s="144" t="s">
        <v>20</v>
      </c>
      <c r="E911" s="144">
        <v>8706</v>
      </c>
      <c r="F911" s="144"/>
      <c r="G911" s="160" t="s">
        <v>29404</v>
      </c>
      <c r="H911" s="147">
        <v>633139.81000000006</v>
      </c>
      <c r="I911" s="147">
        <v>0</v>
      </c>
      <c r="J911" s="147">
        <v>633139.81000000006</v>
      </c>
      <c r="K911" s="147">
        <v>4343339.0999999996</v>
      </c>
      <c r="L911" s="147">
        <v>0</v>
      </c>
      <c r="M911" s="147">
        <v>4343339.0999999996</v>
      </c>
      <c r="N911" s="148" t="s">
        <v>1324</v>
      </c>
    </row>
    <row r="912" spans="1:14" ht="69.95" customHeight="1">
      <c r="A912" s="144" t="s">
        <v>631</v>
      </c>
      <c r="B912" s="145" t="s">
        <v>8499</v>
      </c>
      <c r="C912" s="146">
        <v>42724</v>
      </c>
      <c r="D912" s="144" t="s">
        <v>20</v>
      </c>
      <c r="E912" s="144">
        <v>8663</v>
      </c>
      <c r="F912" s="144"/>
      <c r="G912" s="160" t="s">
        <v>29419</v>
      </c>
      <c r="H912" s="147">
        <v>9206514.1999999993</v>
      </c>
      <c r="I912" s="147">
        <v>0</v>
      </c>
      <c r="J912" s="147">
        <v>9206514.1999999993</v>
      </c>
      <c r="K912" s="147">
        <v>63156687.409999996</v>
      </c>
      <c r="L912" s="147">
        <v>0</v>
      </c>
      <c r="M912" s="147">
        <v>63156687.409999996</v>
      </c>
      <c r="N912" s="148" t="s">
        <v>1324</v>
      </c>
    </row>
    <row r="913" spans="1:14" ht="69.95" customHeight="1">
      <c r="A913" s="144" t="s">
        <v>631</v>
      </c>
      <c r="B913" s="145" t="s">
        <v>8499</v>
      </c>
      <c r="C913" s="146">
        <v>42724</v>
      </c>
      <c r="D913" s="144" t="s">
        <v>20</v>
      </c>
      <c r="E913" s="144">
        <v>8664</v>
      </c>
      <c r="F913" s="144"/>
      <c r="G913" s="160" t="s">
        <v>29428</v>
      </c>
      <c r="H913" s="147">
        <v>4082248.6</v>
      </c>
      <c r="I913" s="147">
        <v>0</v>
      </c>
      <c r="J913" s="147">
        <v>4082248.6</v>
      </c>
      <c r="K913" s="147">
        <v>28004225.399999999</v>
      </c>
      <c r="L913" s="147">
        <v>0</v>
      </c>
      <c r="M913" s="147">
        <v>28004225.399999999</v>
      </c>
      <c r="N913" s="148" t="s">
        <v>1324</v>
      </c>
    </row>
    <row r="914" spans="1:14" ht="69.95" customHeight="1">
      <c r="A914" s="144" t="s">
        <v>631</v>
      </c>
      <c r="B914" s="145" t="s">
        <v>8499</v>
      </c>
      <c r="C914" s="146">
        <v>42725</v>
      </c>
      <c r="D914" s="144" t="s">
        <v>6</v>
      </c>
      <c r="E914" s="144">
        <v>340626</v>
      </c>
      <c r="F914" s="144"/>
      <c r="G914" s="160" t="s">
        <v>29434</v>
      </c>
      <c r="H914" s="147">
        <v>0</v>
      </c>
      <c r="I914" s="147">
        <v>34380000</v>
      </c>
      <c r="J914" s="147">
        <v>34380000</v>
      </c>
      <c r="K914" s="147">
        <v>0</v>
      </c>
      <c r="L914" s="147">
        <v>235846800</v>
      </c>
      <c r="M914" s="147">
        <v>235846800</v>
      </c>
      <c r="N914" s="148" t="s">
        <v>1324</v>
      </c>
    </row>
    <row r="915" spans="1:14" ht="69.95" customHeight="1">
      <c r="A915" s="144" t="s">
        <v>631</v>
      </c>
      <c r="B915" s="145" t="s">
        <v>8499</v>
      </c>
      <c r="C915" s="146">
        <v>42725</v>
      </c>
      <c r="D915" s="144" t="s">
        <v>20</v>
      </c>
      <c r="E915" s="144">
        <v>8742</v>
      </c>
      <c r="F915" s="144"/>
      <c r="G915" s="160" t="s">
        <v>29437</v>
      </c>
      <c r="H915" s="147">
        <v>144755.44</v>
      </c>
      <c r="I915" s="147">
        <v>0</v>
      </c>
      <c r="J915" s="147">
        <v>144755.44</v>
      </c>
      <c r="K915" s="147">
        <v>993022.32</v>
      </c>
      <c r="L915" s="147">
        <v>0</v>
      </c>
      <c r="M915" s="147">
        <v>993022.32</v>
      </c>
      <c r="N915" s="148" t="s">
        <v>1324</v>
      </c>
    </row>
    <row r="916" spans="1:14" ht="69.95" customHeight="1">
      <c r="A916" s="144" t="s">
        <v>631</v>
      </c>
      <c r="B916" s="145" t="s">
        <v>8499</v>
      </c>
      <c r="C916" s="146">
        <v>42731</v>
      </c>
      <c r="D916" s="144" t="s">
        <v>6</v>
      </c>
      <c r="E916" s="144">
        <v>343094</v>
      </c>
      <c r="F916" s="144"/>
      <c r="G916" s="160" t="s">
        <v>29457</v>
      </c>
      <c r="H916" s="147">
        <v>0</v>
      </c>
      <c r="I916" s="147">
        <v>493143.13</v>
      </c>
      <c r="J916" s="147">
        <v>493143.13</v>
      </c>
      <c r="K916" s="147">
        <v>0</v>
      </c>
      <c r="L916" s="147">
        <v>3382961.87</v>
      </c>
      <c r="M916" s="147">
        <v>3382961.87</v>
      </c>
      <c r="N916" s="148" t="s">
        <v>1324</v>
      </c>
    </row>
    <row r="917" spans="1:14" ht="69.95" customHeight="1">
      <c r="A917" s="144" t="s">
        <v>631</v>
      </c>
      <c r="B917" s="145" t="s">
        <v>8499</v>
      </c>
      <c r="C917" s="146">
        <v>42731</v>
      </c>
      <c r="D917" s="144" t="s">
        <v>13</v>
      </c>
      <c r="E917" s="144">
        <v>45525</v>
      </c>
      <c r="F917" s="144"/>
      <c r="G917" s="160" t="s">
        <v>8668</v>
      </c>
      <c r="H917" s="147">
        <v>13124.89</v>
      </c>
      <c r="I917" s="147">
        <v>0</v>
      </c>
      <c r="J917" s="147">
        <v>13124.89</v>
      </c>
      <c r="K917" s="147">
        <v>90036.75</v>
      </c>
      <c r="L917" s="147">
        <v>0</v>
      </c>
      <c r="M917" s="147">
        <v>90036.75</v>
      </c>
      <c r="N917" s="148" t="s">
        <v>1324</v>
      </c>
    </row>
    <row r="918" spans="1:14" ht="69.95" customHeight="1">
      <c r="A918" s="144" t="s">
        <v>631</v>
      </c>
      <c r="B918" s="145" t="s">
        <v>8499</v>
      </c>
      <c r="C918" s="146">
        <v>42731</v>
      </c>
      <c r="D918" s="144" t="s">
        <v>13</v>
      </c>
      <c r="E918" s="144">
        <v>4126</v>
      </c>
      <c r="F918" s="144"/>
      <c r="G918" s="160" t="s">
        <v>29458</v>
      </c>
      <c r="H918" s="147">
        <v>89.54</v>
      </c>
      <c r="I918" s="147">
        <v>0</v>
      </c>
      <c r="J918" s="147">
        <v>89.54</v>
      </c>
      <c r="K918" s="147">
        <v>614.24</v>
      </c>
      <c r="L918" s="147">
        <v>0</v>
      </c>
      <c r="M918" s="147">
        <v>614.24</v>
      </c>
      <c r="N918" s="148" t="s">
        <v>1324</v>
      </c>
    </row>
    <row r="919" spans="1:14" ht="69.95" customHeight="1">
      <c r="A919" s="144" t="s">
        <v>631</v>
      </c>
      <c r="B919" s="145" t="s">
        <v>8499</v>
      </c>
      <c r="C919" s="146">
        <v>42731</v>
      </c>
      <c r="D919" s="144" t="s">
        <v>13</v>
      </c>
      <c r="E919" s="144">
        <v>45522</v>
      </c>
      <c r="F919" s="144"/>
      <c r="G919" s="160" t="s">
        <v>8668</v>
      </c>
      <c r="H919" s="147">
        <v>174998.6</v>
      </c>
      <c r="I919" s="147">
        <v>0</v>
      </c>
      <c r="J919" s="147">
        <v>174998.6</v>
      </c>
      <c r="K919" s="147">
        <v>1200490.3999999999</v>
      </c>
      <c r="L919" s="147">
        <v>0</v>
      </c>
      <c r="M919" s="147">
        <v>1200490.3999999999</v>
      </c>
      <c r="N919" s="148" t="s">
        <v>1324</v>
      </c>
    </row>
    <row r="920" spans="1:14" ht="69.95" customHeight="1">
      <c r="A920" s="144" t="s">
        <v>631</v>
      </c>
      <c r="B920" s="145" t="s">
        <v>8499</v>
      </c>
      <c r="C920" s="146">
        <v>42732</v>
      </c>
      <c r="D920" s="144" t="s">
        <v>3</v>
      </c>
      <c r="E920" s="144">
        <v>1458780</v>
      </c>
      <c r="F920" s="144"/>
      <c r="G920" s="160" t="s">
        <v>29459</v>
      </c>
      <c r="H920" s="147">
        <v>0</v>
      </c>
      <c r="I920" s="147">
        <v>5314.01</v>
      </c>
      <c r="J920" s="147">
        <v>5314.01</v>
      </c>
      <c r="K920" s="147">
        <v>0</v>
      </c>
      <c r="L920" s="147">
        <v>36454.11</v>
      </c>
      <c r="M920" s="147">
        <v>36454.11</v>
      </c>
      <c r="N920" s="148" t="s">
        <v>1324</v>
      </c>
    </row>
    <row r="921" spans="1:14" ht="69.95" customHeight="1">
      <c r="A921" s="144" t="s">
        <v>631</v>
      </c>
      <c r="B921" s="145" t="s">
        <v>8499</v>
      </c>
      <c r="C921" s="146">
        <v>42733</v>
      </c>
      <c r="D921" s="144" t="s">
        <v>6</v>
      </c>
      <c r="E921" s="144">
        <v>875425</v>
      </c>
      <c r="F921" s="144"/>
      <c r="G921" s="160" t="s">
        <v>29460</v>
      </c>
      <c r="H921" s="147">
        <v>0</v>
      </c>
      <c r="I921" s="147">
        <v>15</v>
      </c>
      <c r="J921" s="147">
        <v>15</v>
      </c>
      <c r="K921" s="147">
        <v>0</v>
      </c>
      <c r="L921" s="147">
        <v>102.9</v>
      </c>
      <c r="M921" s="147">
        <v>102.9</v>
      </c>
      <c r="N921" s="148" t="s">
        <v>1324</v>
      </c>
    </row>
    <row r="922" spans="1:14" ht="69.95" customHeight="1">
      <c r="A922" s="144" t="s">
        <v>631</v>
      </c>
      <c r="B922" s="145" t="s">
        <v>8499</v>
      </c>
      <c r="C922" s="146">
        <v>42733</v>
      </c>
      <c r="D922" s="144" t="s">
        <v>13</v>
      </c>
      <c r="E922" s="144">
        <v>875560</v>
      </c>
      <c r="F922" s="144"/>
      <c r="G922" s="160" t="s">
        <v>29461</v>
      </c>
      <c r="H922" s="147">
        <v>2500</v>
      </c>
      <c r="I922" s="147">
        <v>0</v>
      </c>
      <c r="J922" s="147">
        <v>2500</v>
      </c>
      <c r="K922" s="147">
        <v>17150</v>
      </c>
      <c r="L922" s="147">
        <v>0</v>
      </c>
      <c r="M922" s="147">
        <v>17150</v>
      </c>
      <c r="N922" s="148" t="s">
        <v>1324</v>
      </c>
    </row>
    <row r="923" spans="1:14" ht="69.95" customHeight="1">
      <c r="A923" s="144" t="s">
        <v>631</v>
      </c>
      <c r="B923" s="145" t="s">
        <v>8499</v>
      </c>
      <c r="C923" s="146">
        <v>42733</v>
      </c>
      <c r="D923" s="144" t="s">
        <v>13</v>
      </c>
      <c r="E923" s="144">
        <v>4136</v>
      </c>
      <c r="F923" s="144"/>
      <c r="G923" s="160" t="s">
        <v>29462</v>
      </c>
      <c r="H923" s="147">
        <v>179.14</v>
      </c>
      <c r="I923" s="147">
        <v>0</v>
      </c>
      <c r="J923" s="147">
        <v>179.14</v>
      </c>
      <c r="K923" s="147">
        <v>1228.9000000000001</v>
      </c>
      <c r="L923" s="147">
        <v>0</v>
      </c>
      <c r="M923" s="147">
        <v>1228.9000000000001</v>
      </c>
      <c r="N923" s="148" t="s">
        <v>1324</v>
      </c>
    </row>
    <row r="924" spans="1:14" ht="69.95" customHeight="1">
      <c r="A924" s="144" t="s">
        <v>631</v>
      </c>
      <c r="B924" s="145" t="s">
        <v>8499</v>
      </c>
      <c r="C924" s="146">
        <v>42734</v>
      </c>
      <c r="D924" s="144" t="s">
        <v>6</v>
      </c>
      <c r="E924" s="144">
        <v>875703</v>
      </c>
      <c r="F924" s="144"/>
      <c r="G924" s="160" t="s">
        <v>29466</v>
      </c>
      <c r="H924" s="147">
        <v>0</v>
      </c>
      <c r="I924" s="147">
        <v>13494.58</v>
      </c>
      <c r="J924" s="147">
        <v>13494.58</v>
      </c>
      <c r="K924" s="147">
        <v>0</v>
      </c>
      <c r="L924" s="147">
        <v>92572.82</v>
      </c>
      <c r="M924" s="147">
        <v>92572.82</v>
      </c>
      <c r="N924" s="148" t="s">
        <v>1324</v>
      </c>
    </row>
    <row r="925" spans="1:14" ht="69.95" customHeight="1">
      <c r="A925" s="144" t="s">
        <v>631</v>
      </c>
      <c r="B925" s="145" t="s">
        <v>8499</v>
      </c>
      <c r="C925" s="146">
        <v>42734</v>
      </c>
      <c r="D925" s="144" t="s">
        <v>20</v>
      </c>
      <c r="E925" s="144">
        <v>8643</v>
      </c>
      <c r="F925" s="144"/>
      <c r="G925" s="160" t="s">
        <v>29469</v>
      </c>
      <c r="H925" s="147">
        <v>125862.96</v>
      </c>
      <c r="I925" s="147">
        <v>0</v>
      </c>
      <c r="J925" s="147">
        <v>125862.96</v>
      </c>
      <c r="K925" s="147">
        <v>863419.91</v>
      </c>
      <c r="L925" s="147">
        <v>0</v>
      </c>
      <c r="M925" s="147">
        <v>863419.91</v>
      </c>
      <c r="N925" s="148" t="s">
        <v>1324</v>
      </c>
    </row>
    <row r="926" spans="1:14" ht="69.95" customHeight="1">
      <c r="A926" s="144" t="s">
        <v>631</v>
      </c>
      <c r="B926" s="145" t="s">
        <v>8499</v>
      </c>
      <c r="C926" s="146">
        <v>42734</v>
      </c>
      <c r="D926" s="144" t="s">
        <v>20</v>
      </c>
      <c r="E926" s="144">
        <v>8641</v>
      </c>
      <c r="F926" s="144"/>
      <c r="G926" s="160" t="s">
        <v>29470</v>
      </c>
      <c r="H926" s="147">
        <v>429895.36</v>
      </c>
      <c r="I926" s="147">
        <v>0</v>
      </c>
      <c r="J926" s="147">
        <v>429895.36</v>
      </c>
      <c r="K926" s="147">
        <v>2949082.17</v>
      </c>
      <c r="L926" s="147">
        <v>0</v>
      </c>
      <c r="M926" s="147">
        <v>2949082.17</v>
      </c>
      <c r="N926" s="148" t="s">
        <v>1324</v>
      </c>
    </row>
    <row r="927" spans="1:14" ht="69.95" customHeight="1">
      <c r="A927" s="144" t="s">
        <v>631</v>
      </c>
      <c r="B927" s="145" t="s">
        <v>8499</v>
      </c>
      <c r="C927" s="146">
        <v>42734</v>
      </c>
      <c r="D927" s="144" t="s">
        <v>20</v>
      </c>
      <c r="E927" s="144">
        <v>8637</v>
      </c>
      <c r="F927" s="144"/>
      <c r="G927" s="160" t="s">
        <v>29471</v>
      </c>
      <c r="H927" s="147">
        <v>14119.05</v>
      </c>
      <c r="I927" s="147">
        <v>0</v>
      </c>
      <c r="J927" s="147">
        <v>14119.05</v>
      </c>
      <c r="K927" s="147">
        <v>96856.68</v>
      </c>
      <c r="L927" s="147">
        <v>0</v>
      </c>
      <c r="M927" s="147">
        <v>96856.68</v>
      </c>
      <c r="N927" s="148" t="s">
        <v>1324</v>
      </c>
    </row>
    <row r="928" spans="1:14" ht="69.95" customHeight="1">
      <c r="A928" s="144" t="s">
        <v>631</v>
      </c>
      <c r="B928" s="145" t="s">
        <v>8499</v>
      </c>
      <c r="C928" s="146">
        <v>42734</v>
      </c>
      <c r="D928" s="144" t="s">
        <v>20</v>
      </c>
      <c r="E928" s="144">
        <v>8674</v>
      </c>
      <c r="F928" s="144"/>
      <c r="G928" s="160" t="s">
        <v>29472</v>
      </c>
      <c r="H928" s="147">
        <v>43477.440000000002</v>
      </c>
      <c r="I928" s="147">
        <v>0</v>
      </c>
      <c r="J928" s="147">
        <v>43477.440000000002</v>
      </c>
      <c r="K928" s="147">
        <v>298255.24</v>
      </c>
      <c r="L928" s="147">
        <v>0</v>
      </c>
      <c r="M928" s="147">
        <v>298255.24</v>
      </c>
      <c r="N928" s="148" t="s">
        <v>1324</v>
      </c>
    </row>
    <row r="929" spans="1:14" ht="69.95" customHeight="1">
      <c r="A929" s="144" t="s">
        <v>8792</v>
      </c>
      <c r="B929" s="145" t="s">
        <v>29302</v>
      </c>
      <c r="C929" s="146">
        <v>42381</v>
      </c>
      <c r="D929" s="144" t="s">
        <v>6</v>
      </c>
      <c r="E929" s="144">
        <v>182527</v>
      </c>
      <c r="F929" s="144" t="s">
        <v>8794</v>
      </c>
      <c r="G929" s="160" t="s">
        <v>8198</v>
      </c>
      <c r="H929" s="147">
        <v>0</v>
      </c>
      <c r="I929" s="147">
        <v>355669.7</v>
      </c>
      <c r="J929" s="147">
        <v>355669.7</v>
      </c>
      <c r="K929" s="147">
        <v>0</v>
      </c>
      <c r="L929" s="147">
        <v>2439894.14</v>
      </c>
      <c r="M929" s="147">
        <v>2439894.14</v>
      </c>
      <c r="N929" s="148" t="s">
        <v>1324</v>
      </c>
    </row>
    <row r="930" spans="1:14" ht="69.95" customHeight="1">
      <c r="A930" s="144" t="s">
        <v>8792</v>
      </c>
      <c r="B930" s="145" t="s">
        <v>70</v>
      </c>
      <c r="C930" s="146">
        <v>42429</v>
      </c>
      <c r="D930" s="144" t="s">
        <v>6</v>
      </c>
      <c r="E930" s="144">
        <v>186711</v>
      </c>
      <c r="F930" s="144" t="s">
        <v>8794</v>
      </c>
      <c r="G930" s="160" t="s">
        <v>8283</v>
      </c>
      <c r="H930" s="147">
        <v>0</v>
      </c>
      <c r="I930" s="147">
        <v>22627.68</v>
      </c>
      <c r="J930" s="147">
        <v>22627.68</v>
      </c>
      <c r="K930" s="147">
        <v>0</v>
      </c>
      <c r="L930" s="147">
        <v>155225.88</v>
      </c>
      <c r="M930" s="147">
        <v>155225.88</v>
      </c>
      <c r="N930" s="148" t="s">
        <v>1324</v>
      </c>
    </row>
    <row r="931" spans="1:14" ht="69.95" customHeight="1">
      <c r="A931" s="144" t="s">
        <v>8792</v>
      </c>
      <c r="B931" s="145" t="s">
        <v>70</v>
      </c>
      <c r="C931" s="146">
        <v>42429</v>
      </c>
      <c r="D931" s="144" t="s">
        <v>6</v>
      </c>
      <c r="E931" s="144">
        <v>186712</v>
      </c>
      <c r="F931" s="144" t="s">
        <v>8794</v>
      </c>
      <c r="G931" s="160" t="s">
        <v>8284</v>
      </c>
      <c r="H931" s="147">
        <v>0</v>
      </c>
      <c r="I931" s="147">
        <v>9697.57</v>
      </c>
      <c r="J931" s="147">
        <v>9697.57</v>
      </c>
      <c r="K931" s="147">
        <v>0</v>
      </c>
      <c r="L931" s="147">
        <v>66525.33</v>
      </c>
      <c r="M931" s="147">
        <v>66525.33</v>
      </c>
      <c r="N931" s="148" t="s">
        <v>1324</v>
      </c>
    </row>
    <row r="932" spans="1:14" ht="69.95" customHeight="1">
      <c r="A932" s="144" t="s">
        <v>8792</v>
      </c>
      <c r="B932" s="145" t="s">
        <v>8838</v>
      </c>
      <c r="C932" s="146">
        <v>42433</v>
      </c>
      <c r="D932" s="144" t="s">
        <v>6</v>
      </c>
      <c r="E932" s="144">
        <v>187150</v>
      </c>
      <c r="F932" s="144" t="s">
        <v>8794</v>
      </c>
      <c r="G932" s="160" t="s">
        <v>8298</v>
      </c>
      <c r="H932" s="147">
        <v>0</v>
      </c>
      <c r="I932" s="147">
        <v>373256.04</v>
      </c>
      <c r="J932" s="147">
        <v>373256.04</v>
      </c>
      <c r="K932" s="147">
        <v>0</v>
      </c>
      <c r="L932" s="147">
        <v>2560536.4300000002</v>
      </c>
      <c r="M932" s="147">
        <v>2560536.4300000002</v>
      </c>
      <c r="N932" s="148" t="s">
        <v>1324</v>
      </c>
    </row>
    <row r="933" spans="1:14" ht="69.95" customHeight="1">
      <c r="A933" s="144" t="s">
        <v>8792</v>
      </c>
      <c r="B933" s="145" t="s">
        <v>8838</v>
      </c>
      <c r="C933" s="146">
        <v>42437</v>
      </c>
      <c r="D933" s="144" t="s">
        <v>6</v>
      </c>
      <c r="E933" s="144">
        <v>187455</v>
      </c>
      <c r="F933" s="144" t="s">
        <v>8794</v>
      </c>
      <c r="G933" s="160" t="s">
        <v>8305</v>
      </c>
      <c r="H933" s="147">
        <v>0</v>
      </c>
      <c r="I933" s="147">
        <v>441942.98</v>
      </c>
      <c r="J933" s="147">
        <v>441942.98</v>
      </c>
      <c r="K933" s="147">
        <v>0</v>
      </c>
      <c r="L933" s="147">
        <v>3031728.84</v>
      </c>
      <c r="M933" s="147">
        <v>3031728.84</v>
      </c>
      <c r="N933" s="148" t="s">
        <v>1324</v>
      </c>
    </row>
    <row r="934" spans="1:14" ht="69.95" customHeight="1">
      <c r="A934" s="144" t="s">
        <v>8792</v>
      </c>
      <c r="B934" s="145" t="s">
        <v>29302</v>
      </c>
      <c r="C934" s="146">
        <v>42438</v>
      </c>
      <c r="D934" s="144" t="s">
        <v>6</v>
      </c>
      <c r="E934" s="144">
        <v>187569</v>
      </c>
      <c r="F934" s="144" t="s">
        <v>8794</v>
      </c>
      <c r="G934" s="160" t="s">
        <v>8306</v>
      </c>
      <c r="H934" s="147">
        <v>0</v>
      </c>
      <c r="I934" s="147">
        <v>791982.29</v>
      </c>
      <c r="J934" s="147">
        <v>791982.29</v>
      </c>
      <c r="K934" s="147">
        <v>0</v>
      </c>
      <c r="L934" s="147">
        <v>5432998.5099999998</v>
      </c>
      <c r="M934" s="147">
        <v>5432998.5099999998</v>
      </c>
      <c r="N934" s="148" t="s">
        <v>1324</v>
      </c>
    </row>
    <row r="935" spans="1:14" ht="69.95" customHeight="1">
      <c r="A935" s="144" t="s">
        <v>8792</v>
      </c>
      <c r="B935" s="145" t="s">
        <v>8838</v>
      </c>
      <c r="C935" s="146">
        <v>42577</v>
      </c>
      <c r="D935" s="144" t="s">
        <v>6</v>
      </c>
      <c r="E935" s="144">
        <v>231958</v>
      </c>
      <c r="F935" s="144" t="s">
        <v>8794</v>
      </c>
      <c r="G935" s="160" t="s">
        <v>8530</v>
      </c>
      <c r="H935" s="147">
        <v>0</v>
      </c>
      <c r="I935" s="147">
        <v>1454990.03</v>
      </c>
      <c r="J935" s="147">
        <v>1454990.03</v>
      </c>
      <c r="K935" s="147">
        <v>0</v>
      </c>
      <c r="L935" s="147">
        <v>9981231.6099999994</v>
      </c>
      <c r="M935" s="147">
        <v>9981231.6099999994</v>
      </c>
      <c r="N935" s="148" t="s">
        <v>1324</v>
      </c>
    </row>
    <row r="936" spans="1:14" ht="69.95" customHeight="1">
      <c r="A936" s="144" t="s">
        <v>8792</v>
      </c>
      <c r="B936" s="145" t="s">
        <v>8838</v>
      </c>
      <c r="C936" s="146">
        <v>42578</v>
      </c>
      <c r="D936" s="144" t="s">
        <v>6</v>
      </c>
      <c r="E936" s="144">
        <v>233596</v>
      </c>
      <c r="F936" s="144" t="s">
        <v>8794</v>
      </c>
      <c r="G936" s="160" t="s">
        <v>8535</v>
      </c>
      <c r="H936" s="147">
        <v>0</v>
      </c>
      <c r="I936" s="147">
        <v>1500000</v>
      </c>
      <c r="J936" s="147">
        <v>1500000</v>
      </c>
      <c r="K936" s="147">
        <v>0</v>
      </c>
      <c r="L936" s="147">
        <v>10290000</v>
      </c>
      <c r="M936" s="147">
        <v>10290000</v>
      </c>
      <c r="N936" s="148" t="s">
        <v>1324</v>
      </c>
    </row>
    <row r="937" spans="1:14" ht="69.95" customHeight="1">
      <c r="A937" s="144" t="s">
        <v>8792</v>
      </c>
      <c r="B937" s="145" t="s">
        <v>8592</v>
      </c>
      <c r="C937" s="146">
        <v>42599</v>
      </c>
      <c r="D937" s="144" t="s">
        <v>6</v>
      </c>
      <c r="E937" s="144">
        <v>861106</v>
      </c>
      <c r="F937" s="144"/>
      <c r="G937" s="160" t="s">
        <v>8593</v>
      </c>
      <c r="H937" s="147">
        <v>0</v>
      </c>
      <c r="I937" s="147">
        <v>213627.97</v>
      </c>
      <c r="J937" s="147">
        <v>213627.97</v>
      </c>
      <c r="K937" s="147">
        <v>0</v>
      </c>
      <c r="L937" s="147">
        <v>1465487.87</v>
      </c>
      <c r="M937" s="147">
        <v>1465487.87</v>
      </c>
      <c r="N937" s="148" t="s">
        <v>1324</v>
      </c>
    </row>
    <row r="938" spans="1:14" ht="69.95" customHeight="1">
      <c r="A938" s="144" t="s">
        <v>8792</v>
      </c>
      <c r="B938" s="145" t="s">
        <v>29302</v>
      </c>
      <c r="C938" s="146">
        <v>42643</v>
      </c>
      <c r="D938" s="144" t="s">
        <v>6</v>
      </c>
      <c r="E938" s="144">
        <v>281580</v>
      </c>
      <c r="F938" s="144" t="s">
        <v>8794</v>
      </c>
      <c r="G938" s="160" t="s">
        <v>8683</v>
      </c>
      <c r="H938" s="147">
        <v>0</v>
      </c>
      <c r="I938" s="147">
        <v>498822.72</v>
      </c>
      <c r="J938" s="147">
        <v>498822.72</v>
      </c>
      <c r="K938" s="147">
        <v>0</v>
      </c>
      <c r="L938" s="147">
        <v>3421923.86</v>
      </c>
      <c r="M938" s="147">
        <v>3421923.86</v>
      </c>
      <c r="N938" s="148" t="s">
        <v>1324</v>
      </c>
    </row>
    <row r="939" spans="1:14" ht="69.95" customHeight="1">
      <c r="A939" s="144" t="s">
        <v>8792</v>
      </c>
      <c r="B939" s="145" t="s">
        <v>8838</v>
      </c>
      <c r="C939" s="146">
        <v>42663</v>
      </c>
      <c r="D939" s="144" t="s">
        <v>6</v>
      </c>
      <c r="E939" s="144">
        <v>296190</v>
      </c>
      <c r="F939" s="144" t="s">
        <v>8794</v>
      </c>
      <c r="G939" s="160" t="s">
        <v>8837</v>
      </c>
      <c r="H939" s="147">
        <v>0</v>
      </c>
      <c r="I939" s="147">
        <v>1633764.37</v>
      </c>
      <c r="J939" s="147">
        <v>1633764.37</v>
      </c>
      <c r="K939" s="147">
        <v>0</v>
      </c>
      <c r="L939" s="147">
        <v>11207623.58</v>
      </c>
      <c r="M939" s="147">
        <v>11207623.58</v>
      </c>
      <c r="N939" s="148" t="s">
        <v>1324</v>
      </c>
    </row>
    <row r="940" spans="1:14" ht="69.95" customHeight="1">
      <c r="A940" s="144" t="s">
        <v>8792</v>
      </c>
      <c r="B940" s="145" t="s">
        <v>8838</v>
      </c>
      <c r="C940" s="146">
        <v>42664</v>
      </c>
      <c r="D940" s="144" t="s">
        <v>6</v>
      </c>
      <c r="E940" s="144">
        <v>297548</v>
      </c>
      <c r="F940" s="144" t="s">
        <v>8794</v>
      </c>
      <c r="G940" s="160" t="s">
        <v>8839</v>
      </c>
      <c r="H940" s="147">
        <v>0</v>
      </c>
      <c r="I940" s="147">
        <v>568085.6</v>
      </c>
      <c r="J940" s="147">
        <v>568085.6</v>
      </c>
      <c r="K940" s="147">
        <v>0</v>
      </c>
      <c r="L940" s="147">
        <v>3897067.22</v>
      </c>
      <c r="M940" s="147">
        <v>3897067.22</v>
      </c>
      <c r="N940" s="148" t="s">
        <v>1324</v>
      </c>
    </row>
    <row r="941" spans="1:14" ht="69.95" customHeight="1">
      <c r="A941" s="144" t="s">
        <v>8792</v>
      </c>
      <c r="B941" s="145" t="s">
        <v>8838</v>
      </c>
      <c r="C941" s="146">
        <v>42664</v>
      </c>
      <c r="D941" s="144" t="s">
        <v>6</v>
      </c>
      <c r="E941" s="144">
        <v>297549</v>
      </c>
      <c r="F941" s="144" t="s">
        <v>8794</v>
      </c>
      <c r="G941" s="160" t="s">
        <v>8841</v>
      </c>
      <c r="H941" s="147">
        <v>0</v>
      </c>
      <c r="I941" s="147">
        <v>142021.4</v>
      </c>
      <c r="J941" s="147">
        <v>142021.4</v>
      </c>
      <c r="K941" s="147">
        <v>0</v>
      </c>
      <c r="L941" s="147">
        <v>974266.8</v>
      </c>
      <c r="M941" s="147">
        <v>974266.8</v>
      </c>
      <c r="N941" s="148" t="s">
        <v>1324</v>
      </c>
    </row>
    <row r="942" spans="1:14" ht="69.95" customHeight="1">
      <c r="A942" s="144" t="s">
        <v>8792</v>
      </c>
      <c r="B942" s="145" t="s">
        <v>8838</v>
      </c>
      <c r="C942" s="146">
        <v>42668</v>
      </c>
      <c r="D942" s="144" t="s">
        <v>6</v>
      </c>
      <c r="E942" s="144">
        <v>299203</v>
      </c>
      <c r="F942" s="144" t="s">
        <v>8794</v>
      </c>
      <c r="G942" s="160" t="s">
        <v>8858</v>
      </c>
      <c r="H942" s="147">
        <v>0</v>
      </c>
      <c r="I942" s="147">
        <v>1375525.25</v>
      </c>
      <c r="J942" s="147">
        <v>1375525.25</v>
      </c>
      <c r="K942" s="147">
        <v>0</v>
      </c>
      <c r="L942" s="147">
        <v>9436103.2200000007</v>
      </c>
      <c r="M942" s="147">
        <v>9436103.2200000007</v>
      </c>
      <c r="N942" s="148" t="s">
        <v>1324</v>
      </c>
    </row>
    <row r="943" spans="1:14" ht="69.95" customHeight="1">
      <c r="A943" s="144" t="s">
        <v>8792</v>
      </c>
      <c r="B943" s="145" t="s">
        <v>8420</v>
      </c>
      <c r="C943" s="146">
        <v>42717</v>
      </c>
      <c r="D943" s="144" t="s">
        <v>6</v>
      </c>
      <c r="E943" s="144">
        <v>334212</v>
      </c>
      <c r="F943" s="144"/>
      <c r="G943" s="160" t="s">
        <v>29338</v>
      </c>
      <c r="H943" s="147">
        <v>0</v>
      </c>
      <c r="I943" s="147">
        <v>600000</v>
      </c>
      <c r="J943" s="147">
        <v>600000</v>
      </c>
      <c r="K943" s="147">
        <v>0</v>
      </c>
      <c r="L943" s="147">
        <v>4116000</v>
      </c>
      <c r="M943" s="147">
        <v>4116000</v>
      </c>
      <c r="N943" s="148" t="s">
        <v>1324</v>
      </c>
    </row>
    <row r="944" spans="1:14" ht="69.95" customHeight="1">
      <c r="A944" s="144" t="s">
        <v>8792</v>
      </c>
      <c r="B944" s="145" t="s">
        <v>8420</v>
      </c>
      <c r="C944" s="146">
        <v>42717</v>
      </c>
      <c r="D944" s="144" t="s">
        <v>6</v>
      </c>
      <c r="E944" s="144">
        <v>334211</v>
      </c>
      <c r="F944" s="144"/>
      <c r="G944" s="160" t="s">
        <v>29339</v>
      </c>
      <c r="H944" s="147">
        <v>0</v>
      </c>
      <c r="I944" s="147">
        <v>2400000</v>
      </c>
      <c r="J944" s="147">
        <v>2400000</v>
      </c>
      <c r="K944" s="147">
        <v>0</v>
      </c>
      <c r="L944" s="147">
        <v>16464000</v>
      </c>
      <c r="M944" s="147">
        <v>16464000</v>
      </c>
      <c r="N944" s="148" t="s">
        <v>1324</v>
      </c>
    </row>
    <row r="945" spans="1:14" ht="69.95" customHeight="1">
      <c r="A945" s="144" t="s">
        <v>8792</v>
      </c>
      <c r="B945" s="145" t="s">
        <v>29343</v>
      </c>
      <c r="C945" s="146">
        <v>42720</v>
      </c>
      <c r="D945" s="144" t="s">
        <v>6</v>
      </c>
      <c r="E945" s="144">
        <v>337299</v>
      </c>
      <c r="F945" s="144"/>
      <c r="G945" s="160" t="s">
        <v>29381</v>
      </c>
      <c r="H945" s="147">
        <v>0</v>
      </c>
      <c r="I945" s="147">
        <v>104089.17</v>
      </c>
      <c r="J945" s="147">
        <v>104089.17</v>
      </c>
      <c r="K945" s="147">
        <v>0</v>
      </c>
      <c r="L945" s="147">
        <v>714051.71</v>
      </c>
      <c r="M945" s="147">
        <v>714051.71</v>
      </c>
      <c r="N945" s="148" t="s">
        <v>1324</v>
      </c>
    </row>
    <row r="946" spans="1:14" ht="69.95" customHeight="1">
      <c r="A946" s="144" t="s">
        <v>8792</v>
      </c>
      <c r="B946" s="145" t="s">
        <v>29343</v>
      </c>
      <c r="C946" s="146">
        <v>42720</v>
      </c>
      <c r="D946" s="144" t="s">
        <v>6</v>
      </c>
      <c r="E946" s="144">
        <v>337298</v>
      </c>
      <c r="F946" s="144"/>
      <c r="G946" s="160" t="s">
        <v>29382</v>
      </c>
      <c r="H946" s="147">
        <v>0</v>
      </c>
      <c r="I946" s="147">
        <v>242874.73</v>
      </c>
      <c r="J946" s="147">
        <v>242874.73</v>
      </c>
      <c r="K946" s="147">
        <v>0</v>
      </c>
      <c r="L946" s="147">
        <v>1666120.65</v>
      </c>
      <c r="M946" s="147">
        <v>1666120.65</v>
      </c>
      <c r="N946" s="148" t="s">
        <v>1324</v>
      </c>
    </row>
    <row r="947" spans="1:14" ht="69.95" customHeight="1">
      <c r="A947" s="144" t="s">
        <v>8792</v>
      </c>
      <c r="B947" s="145" t="s">
        <v>8838</v>
      </c>
      <c r="C947" s="146">
        <v>42724</v>
      </c>
      <c r="D947" s="144" t="s">
        <v>6</v>
      </c>
      <c r="E947" s="144">
        <v>339479</v>
      </c>
      <c r="F947" s="144"/>
      <c r="G947" s="160" t="s">
        <v>29417</v>
      </c>
      <c r="H947" s="147">
        <v>0</v>
      </c>
      <c r="I947" s="147">
        <v>100000</v>
      </c>
      <c r="J947" s="147">
        <v>100000</v>
      </c>
      <c r="K947" s="147">
        <v>0</v>
      </c>
      <c r="L947" s="147">
        <v>686000</v>
      </c>
      <c r="M947" s="147">
        <v>686000</v>
      </c>
      <c r="N947" s="148" t="s">
        <v>1324</v>
      </c>
    </row>
    <row r="948" spans="1:14" ht="69.95" customHeight="1">
      <c r="A948" s="144" t="s">
        <v>8792</v>
      </c>
      <c r="B948" s="145" t="s">
        <v>8838</v>
      </c>
      <c r="C948" s="146">
        <v>42734</v>
      </c>
      <c r="D948" s="144" t="s">
        <v>6</v>
      </c>
      <c r="E948" s="144">
        <v>346564</v>
      </c>
      <c r="F948" s="144"/>
      <c r="G948" s="160" t="s">
        <v>29467</v>
      </c>
      <c r="H948" s="147">
        <v>0</v>
      </c>
      <c r="I948" s="147">
        <v>1200000</v>
      </c>
      <c r="J948" s="147">
        <v>1200000</v>
      </c>
      <c r="K948" s="147">
        <v>0</v>
      </c>
      <c r="L948" s="147">
        <v>8232000</v>
      </c>
      <c r="M948" s="147">
        <v>8232000</v>
      </c>
      <c r="N948" s="148" t="s">
        <v>1324</v>
      </c>
    </row>
    <row r="949" spans="1:14">
      <c r="A949" s="23"/>
      <c r="B949" s="24"/>
      <c r="C949" s="83"/>
      <c r="D949" s="23"/>
      <c r="E949" s="23"/>
      <c r="F949" s="23"/>
      <c r="G949" s="84"/>
      <c r="H949" s="85"/>
      <c r="I949" s="85"/>
      <c r="J949" s="85"/>
      <c r="K949" s="85"/>
      <c r="L949" s="85"/>
      <c r="M949" s="85"/>
      <c r="N949" s="86"/>
    </row>
    <row r="950" spans="1:14">
      <c r="A950" s="281" t="s">
        <v>656</v>
      </c>
      <c r="B950" s="281"/>
      <c r="C950" s="281"/>
      <c r="D950" s="281"/>
      <c r="E950" s="281"/>
      <c r="F950" s="281"/>
      <c r="G950" s="281"/>
      <c r="H950" s="87">
        <f t="shared" ref="H950:M950" si="0">SUBTOTAL(9,H9:H948)</f>
        <v>424115198.82000029</v>
      </c>
      <c r="I950" s="87">
        <f t="shared" si="0"/>
        <v>503658678.43000013</v>
      </c>
      <c r="J950" s="87">
        <f t="shared" si="0"/>
        <v>927773877.25000119</v>
      </c>
      <c r="K950" s="87">
        <f t="shared" si="0"/>
        <v>2909430264.1099977</v>
      </c>
      <c r="L950" s="87">
        <f t="shared" si="0"/>
        <v>3455098534.3199983</v>
      </c>
      <c r="M950" s="87">
        <f t="shared" si="0"/>
        <v>6364528798.4299955</v>
      </c>
      <c r="N950" s="88"/>
    </row>
  </sheetData>
  <sheetProtection algorithmName="SHA-512" hashValue="tXHz7tcLdMyLPxI5pW7GFTanpL5MzHSS37zjlGYAi2lP49PIuBAHDRNVHlJQUVVchJfFpeCEn284MF7d01MYxg==" saltValue="wEaYdzNJoDCSOgJqaAo+Rg==" spinCount="100000" sheet="1" objects="1" scenarios="1" formatCells="0" formatColumns="0" formatRows="0" insertColumns="0" insertRows="0" sort="0" autoFilter="0"/>
  <autoFilter ref="A8:N948">
    <sortState ref="A9:N948">
      <sortCondition ref="A9:A948"/>
      <sortCondition ref="C9:C948"/>
      <sortCondition ref="D9:D948"/>
    </sortState>
  </autoFilter>
  <mergeCells count="5">
    <mergeCell ref="A1:L1"/>
    <mergeCell ref="A2:L2"/>
    <mergeCell ref="A3:L3"/>
    <mergeCell ref="A4:L4"/>
    <mergeCell ref="A950:G950"/>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427"/>
  <sheetViews>
    <sheetView view="pageBreakPreview" zoomScaleNormal="85" zoomScaleSheetLayoutView="100" workbookViewId="0">
      <pane ySplit="8" topLeftCell="A9" activePane="bottomLeft" state="frozen"/>
      <selection pane="bottomLeft" activeCell="A9" sqref="A9"/>
    </sheetView>
  </sheetViews>
  <sheetFormatPr baseColWidth="10" defaultRowHeight="15"/>
  <cols>
    <col min="1" max="1" width="7.42578125" customWidth="1"/>
    <col min="2" max="2" width="5.42578125" customWidth="1"/>
    <col min="3" max="3" width="30.7109375" customWidth="1"/>
    <col min="4" max="5" width="9.7109375" customWidth="1"/>
    <col min="6" max="6" width="11.7109375" customWidth="1"/>
    <col min="7" max="7" width="62.7109375" customWidth="1"/>
    <col min="8" max="10" width="15.7109375" customWidth="1"/>
  </cols>
  <sheetData>
    <row r="1" spans="1:10">
      <c r="A1" s="282" t="str">
        <f>+'CUT Bs.'!A1:K1</f>
        <v>DETALLE DE OPERACIONES SIN REGULARIZACIÓN</v>
      </c>
      <c r="B1" s="282"/>
      <c r="C1" s="282"/>
      <c r="D1" s="282"/>
      <c r="E1" s="282"/>
      <c r="F1" s="282"/>
      <c r="G1" s="282"/>
      <c r="H1" s="282"/>
      <c r="I1" s="282"/>
      <c r="J1" s="282"/>
    </row>
    <row r="2" spans="1:10">
      <c r="A2" s="282" t="str">
        <f>+'CUT Bs.'!A2:K2</f>
        <v>QUE AFECTAN A LA CUENTA ÚNICA DEL TESORO EN BOLIVIANOS (CUT) No. 3987069001</v>
      </c>
      <c r="B2" s="282"/>
      <c r="C2" s="282"/>
      <c r="D2" s="282"/>
      <c r="E2" s="282"/>
      <c r="F2" s="282"/>
      <c r="G2" s="282"/>
      <c r="H2" s="282"/>
      <c r="I2" s="282"/>
      <c r="J2" s="282"/>
    </row>
    <row r="3" spans="1:10">
      <c r="A3" s="282" t="s">
        <v>654</v>
      </c>
      <c r="B3" s="282"/>
      <c r="C3" s="282"/>
      <c r="D3" s="282"/>
      <c r="E3" s="282"/>
      <c r="F3" s="282"/>
      <c r="G3" s="282"/>
      <c r="H3" s="282"/>
      <c r="I3" s="282"/>
      <c r="J3" s="282"/>
    </row>
    <row r="4" spans="1:10">
      <c r="A4" s="282" t="str">
        <f>+'CUT Bs.'!A4:K4</f>
        <v>DESDE ENERO A DICIEMBRE DE 2016</v>
      </c>
      <c r="B4" s="282"/>
      <c r="C4" s="282"/>
      <c r="D4" s="282"/>
      <c r="E4" s="282"/>
      <c r="F4" s="282"/>
      <c r="G4" s="282"/>
      <c r="H4" s="282"/>
      <c r="I4" s="282"/>
      <c r="J4" s="282"/>
    </row>
    <row r="5" spans="1:10" ht="9" customHeight="1">
      <c r="A5" s="36"/>
      <c r="B5" s="36"/>
      <c r="C5" s="36"/>
      <c r="D5" s="36"/>
      <c r="E5" s="36"/>
      <c r="F5" s="158"/>
      <c r="G5" s="36"/>
      <c r="H5" s="36"/>
      <c r="I5" s="36"/>
      <c r="J5" s="37"/>
    </row>
    <row r="6" spans="1:10">
      <c r="A6" s="90" t="str">
        <f>+'CUT Bs.'!A6</f>
        <v>ACTUALIZADO AL :  08 DE ENERO DE 2016</v>
      </c>
      <c r="B6" s="26"/>
      <c r="C6" s="36"/>
      <c r="D6" s="36"/>
      <c r="E6" s="36"/>
      <c r="F6" s="158"/>
      <c r="G6" s="36"/>
      <c r="H6" s="36"/>
      <c r="I6" s="36"/>
      <c r="J6" s="37"/>
    </row>
    <row r="7" spans="1:10">
      <c r="A7" s="27"/>
      <c r="B7" s="27"/>
      <c r="C7" s="27"/>
      <c r="D7" s="27"/>
      <c r="E7" s="26"/>
      <c r="F7" s="38"/>
      <c r="G7" s="26"/>
      <c r="H7" s="26"/>
      <c r="I7" s="26"/>
      <c r="J7" s="39"/>
    </row>
    <row r="8" spans="1:10" ht="22.5">
      <c r="A8" s="91" t="s">
        <v>41</v>
      </c>
      <c r="B8" s="149" t="s">
        <v>647</v>
      </c>
      <c r="C8" s="150" t="s">
        <v>42</v>
      </c>
      <c r="D8" s="150" t="s">
        <v>43</v>
      </c>
      <c r="E8" s="149" t="s">
        <v>648</v>
      </c>
      <c r="F8" s="149" t="s">
        <v>649</v>
      </c>
      <c r="G8" s="149" t="s">
        <v>45</v>
      </c>
      <c r="H8" s="149" t="s">
        <v>651</v>
      </c>
      <c r="I8" s="149" t="s">
        <v>650</v>
      </c>
      <c r="J8" s="149" t="s">
        <v>48</v>
      </c>
    </row>
    <row r="9" spans="1:10" ht="39.950000000000003" customHeight="1">
      <c r="A9" s="151">
        <v>15</v>
      </c>
      <c r="B9" s="151" t="s">
        <v>8757</v>
      </c>
      <c r="C9" s="156" t="s">
        <v>52</v>
      </c>
      <c r="D9" s="152">
        <v>42734.779953703706</v>
      </c>
      <c r="E9" s="151">
        <v>6276</v>
      </c>
      <c r="F9" s="151" t="s">
        <v>29558</v>
      </c>
      <c r="G9" s="153" t="s">
        <v>29524</v>
      </c>
      <c r="H9" s="154">
        <v>0</v>
      </c>
      <c r="I9" s="154">
        <v>75</v>
      </c>
      <c r="J9" s="154">
        <v>75</v>
      </c>
    </row>
    <row r="10" spans="1:10" ht="39.950000000000003" customHeight="1">
      <c r="A10" s="151">
        <v>16</v>
      </c>
      <c r="B10" s="151" t="s">
        <v>8756</v>
      </c>
      <c r="C10" s="156" t="s">
        <v>53</v>
      </c>
      <c r="D10" s="152">
        <v>42488</v>
      </c>
      <c r="E10" s="151">
        <v>1454</v>
      </c>
      <c r="F10" s="151" t="s">
        <v>23296</v>
      </c>
      <c r="G10" s="153" t="s">
        <v>23244</v>
      </c>
      <c r="H10" s="154">
        <v>0</v>
      </c>
      <c r="I10" s="154">
        <v>702276.57</v>
      </c>
      <c r="J10" s="154">
        <v>702276.57</v>
      </c>
    </row>
    <row r="11" spans="1:10" ht="39.950000000000003" customHeight="1">
      <c r="A11" s="151">
        <v>16</v>
      </c>
      <c r="B11" s="151" t="s">
        <v>8756</v>
      </c>
      <c r="C11" s="156" t="s">
        <v>53</v>
      </c>
      <c r="D11" s="152">
        <v>42732.689641203702</v>
      </c>
      <c r="E11" s="151">
        <v>6050</v>
      </c>
      <c r="F11" s="151" t="s">
        <v>29535</v>
      </c>
      <c r="G11" s="153" t="s">
        <v>29493</v>
      </c>
      <c r="H11" s="154">
        <v>0</v>
      </c>
      <c r="I11" s="154">
        <v>374</v>
      </c>
      <c r="J11" s="154">
        <v>374</v>
      </c>
    </row>
    <row r="12" spans="1:10" ht="39.950000000000003" customHeight="1">
      <c r="A12" s="151">
        <v>16</v>
      </c>
      <c r="B12" s="151" t="s">
        <v>8756</v>
      </c>
      <c r="C12" s="156" t="s">
        <v>53</v>
      </c>
      <c r="D12" s="152">
        <v>42734.779143518521</v>
      </c>
      <c r="E12" s="151">
        <v>6274</v>
      </c>
      <c r="F12" s="151" t="s">
        <v>29556</v>
      </c>
      <c r="G12" s="153" t="s">
        <v>29522</v>
      </c>
      <c r="H12" s="154">
        <v>0</v>
      </c>
      <c r="I12" s="154">
        <v>1650</v>
      </c>
      <c r="J12" s="154">
        <v>1650</v>
      </c>
    </row>
    <row r="13" spans="1:10" ht="39.950000000000003" customHeight="1">
      <c r="A13" s="151">
        <v>20</v>
      </c>
      <c r="B13" s="151" t="s">
        <v>23245</v>
      </c>
      <c r="C13" s="156" t="s">
        <v>54</v>
      </c>
      <c r="D13" s="152">
        <v>42503</v>
      </c>
      <c r="E13" s="151">
        <v>1663</v>
      </c>
      <c r="F13" s="151" t="s">
        <v>23246</v>
      </c>
      <c r="G13" s="153" t="s">
        <v>23247</v>
      </c>
      <c r="H13" s="154">
        <v>613.86</v>
      </c>
      <c r="I13" s="154">
        <v>0</v>
      </c>
      <c r="J13" s="154">
        <v>613.86</v>
      </c>
    </row>
    <row r="14" spans="1:10" ht="39.950000000000003" customHeight="1">
      <c r="A14" s="151">
        <v>20</v>
      </c>
      <c r="B14" s="151" t="s">
        <v>23245</v>
      </c>
      <c r="C14" s="156" t="s">
        <v>54</v>
      </c>
      <c r="D14" s="152">
        <v>42688.414305555554</v>
      </c>
      <c r="E14" s="151">
        <v>4914</v>
      </c>
      <c r="F14" s="151" t="s">
        <v>23246</v>
      </c>
      <c r="G14" s="153" t="s">
        <v>29474</v>
      </c>
      <c r="H14" s="154">
        <v>0</v>
      </c>
      <c r="I14" s="154">
        <v>1589960</v>
      </c>
      <c r="J14" s="154">
        <v>1589960</v>
      </c>
    </row>
    <row r="15" spans="1:10" ht="39.950000000000003" customHeight="1">
      <c r="A15" s="151">
        <v>35</v>
      </c>
      <c r="B15" s="151" t="s">
        <v>8756</v>
      </c>
      <c r="C15" s="156" t="s">
        <v>57</v>
      </c>
      <c r="D15" s="152">
        <v>42734.761111111111</v>
      </c>
      <c r="E15" s="151">
        <v>6260</v>
      </c>
      <c r="F15" s="151" t="s">
        <v>29507</v>
      </c>
      <c r="G15" s="153" t="s">
        <v>29508</v>
      </c>
      <c r="H15" s="154">
        <v>75</v>
      </c>
      <c r="I15" s="154">
        <v>0</v>
      </c>
      <c r="J15" s="154">
        <v>75</v>
      </c>
    </row>
    <row r="16" spans="1:10" ht="39.950000000000003" customHeight="1">
      <c r="A16" s="151">
        <v>35</v>
      </c>
      <c r="B16" s="151" t="s">
        <v>8756</v>
      </c>
      <c r="C16" s="156" t="s">
        <v>57</v>
      </c>
      <c r="D16" s="152">
        <v>42734.761921296296</v>
      </c>
      <c r="E16" s="151">
        <v>6261</v>
      </c>
      <c r="F16" s="151" t="s">
        <v>29507</v>
      </c>
      <c r="G16" s="153" t="s">
        <v>29509</v>
      </c>
      <c r="H16" s="154">
        <v>975</v>
      </c>
      <c r="I16" s="154">
        <v>0</v>
      </c>
      <c r="J16" s="154">
        <v>975</v>
      </c>
    </row>
    <row r="17" spans="1:10" ht="39.950000000000003" customHeight="1">
      <c r="A17" s="151">
        <v>35</v>
      </c>
      <c r="B17" s="151" t="s">
        <v>8756</v>
      </c>
      <c r="C17" s="156" t="s">
        <v>57</v>
      </c>
      <c r="D17" s="152">
        <v>42734.762569444443</v>
      </c>
      <c r="E17" s="151">
        <v>6262</v>
      </c>
      <c r="F17" s="151" t="s">
        <v>29507</v>
      </c>
      <c r="G17" s="153" t="s">
        <v>29510</v>
      </c>
      <c r="H17" s="154">
        <v>75</v>
      </c>
      <c r="I17" s="154">
        <v>0</v>
      </c>
      <c r="J17" s="154">
        <v>75</v>
      </c>
    </row>
    <row r="18" spans="1:10" ht="39.950000000000003" customHeight="1">
      <c r="A18" s="151">
        <v>35</v>
      </c>
      <c r="B18" s="151" t="s">
        <v>8756</v>
      </c>
      <c r="C18" s="156" t="s">
        <v>57</v>
      </c>
      <c r="D18" s="152">
        <v>42734.762754629628</v>
      </c>
      <c r="E18" s="151">
        <v>6263</v>
      </c>
      <c r="F18" s="151" t="s">
        <v>29507</v>
      </c>
      <c r="G18" s="153" t="s">
        <v>29511</v>
      </c>
      <c r="H18" s="154">
        <v>75</v>
      </c>
      <c r="I18" s="154">
        <v>0</v>
      </c>
      <c r="J18" s="154">
        <v>75</v>
      </c>
    </row>
    <row r="19" spans="1:10" ht="39.950000000000003" customHeight="1">
      <c r="A19" s="151">
        <v>35</v>
      </c>
      <c r="B19" s="151" t="s">
        <v>8756</v>
      </c>
      <c r="C19" s="156" t="s">
        <v>57</v>
      </c>
      <c r="D19" s="152">
        <v>42734.773229166662</v>
      </c>
      <c r="E19" s="151">
        <v>6265</v>
      </c>
      <c r="F19" s="151" t="s">
        <v>29507</v>
      </c>
      <c r="G19" s="153" t="s">
        <v>29513</v>
      </c>
      <c r="H19" s="154">
        <v>75</v>
      </c>
      <c r="I19" s="154">
        <v>0</v>
      </c>
      <c r="J19" s="154">
        <v>75</v>
      </c>
    </row>
    <row r="20" spans="1:10" ht="39.950000000000003" customHeight="1">
      <c r="A20" s="151">
        <v>35</v>
      </c>
      <c r="B20" s="151" t="s">
        <v>8756</v>
      </c>
      <c r="C20" s="156" t="s">
        <v>57</v>
      </c>
      <c r="D20" s="152">
        <v>42734.775659722218</v>
      </c>
      <c r="E20" s="151">
        <v>6266</v>
      </c>
      <c r="F20" s="151" t="s">
        <v>29507</v>
      </c>
      <c r="G20" s="153" t="s">
        <v>29514</v>
      </c>
      <c r="H20" s="154">
        <v>75</v>
      </c>
      <c r="I20" s="154">
        <v>0</v>
      </c>
      <c r="J20" s="154">
        <v>75</v>
      </c>
    </row>
    <row r="21" spans="1:10" ht="39.950000000000003" customHeight="1">
      <c r="A21" s="151">
        <v>35</v>
      </c>
      <c r="B21" s="151" t="s">
        <v>8756</v>
      </c>
      <c r="C21" s="156" t="s">
        <v>57</v>
      </c>
      <c r="D21" s="152">
        <v>42734.775821759264</v>
      </c>
      <c r="E21" s="151">
        <v>6267</v>
      </c>
      <c r="F21" s="151" t="s">
        <v>29507</v>
      </c>
      <c r="G21" s="153" t="s">
        <v>29515</v>
      </c>
      <c r="H21" s="154">
        <v>75</v>
      </c>
      <c r="I21" s="154">
        <v>0</v>
      </c>
      <c r="J21" s="154">
        <v>75</v>
      </c>
    </row>
    <row r="22" spans="1:10" ht="39.950000000000003" customHeight="1">
      <c r="A22" s="151">
        <v>35</v>
      </c>
      <c r="B22" s="151" t="s">
        <v>8756</v>
      </c>
      <c r="C22" s="156" t="s">
        <v>57</v>
      </c>
      <c r="D22" s="152">
        <v>42734.776446759264</v>
      </c>
      <c r="E22" s="151">
        <v>6268</v>
      </c>
      <c r="F22" s="151" t="s">
        <v>29507</v>
      </c>
      <c r="G22" s="153" t="s">
        <v>29516</v>
      </c>
      <c r="H22" s="154">
        <v>375</v>
      </c>
      <c r="I22" s="154">
        <v>0</v>
      </c>
      <c r="J22" s="154">
        <v>375</v>
      </c>
    </row>
    <row r="23" spans="1:10" ht="39.950000000000003" customHeight="1">
      <c r="A23" s="151">
        <v>35</v>
      </c>
      <c r="B23" s="151" t="s">
        <v>8756</v>
      </c>
      <c r="C23" s="156" t="s">
        <v>57</v>
      </c>
      <c r="D23" s="152">
        <v>42734.776759259257</v>
      </c>
      <c r="E23" s="151">
        <v>6269</v>
      </c>
      <c r="F23" s="151" t="s">
        <v>29507</v>
      </c>
      <c r="G23" s="153" t="s">
        <v>29517</v>
      </c>
      <c r="H23" s="154">
        <v>75</v>
      </c>
      <c r="I23" s="154">
        <v>0</v>
      </c>
      <c r="J23" s="154">
        <v>75</v>
      </c>
    </row>
    <row r="24" spans="1:10" ht="39.950000000000003" customHeight="1">
      <c r="A24" s="151">
        <v>35</v>
      </c>
      <c r="B24" s="151" t="s">
        <v>8756</v>
      </c>
      <c r="C24" s="156" t="s">
        <v>57</v>
      </c>
      <c r="D24" s="152">
        <v>42734.776770833334</v>
      </c>
      <c r="E24" s="151">
        <v>6270</v>
      </c>
      <c r="F24" s="151" t="s">
        <v>29507</v>
      </c>
      <c r="G24" s="153" t="s">
        <v>29518</v>
      </c>
      <c r="H24" s="154">
        <v>75</v>
      </c>
      <c r="I24" s="154">
        <v>0</v>
      </c>
      <c r="J24" s="154">
        <v>75</v>
      </c>
    </row>
    <row r="25" spans="1:10" ht="39.950000000000003" customHeight="1">
      <c r="A25" s="151">
        <v>35</v>
      </c>
      <c r="B25" s="151" t="s">
        <v>8756</v>
      </c>
      <c r="C25" s="156" t="s">
        <v>57</v>
      </c>
      <c r="D25" s="152">
        <v>42734.777175925927</v>
      </c>
      <c r="E25" s="151">
        <v>6271</v>
      </c>
      <c r="F25" s="151" t="s">
        <v>29507</v>
      </c>
      <c r="G25" s="153" t="s">
        <v>29519</v>
      </c>
      <c r="H25" s="154">
        <v>75</v>
      </c>
      <c r="I25" s="154">
        <v>0</v>
      </c>
      <c r="J25" s="154">
        <v>75</v>
      </c>
    </row>
    <row r="26" spans="1:10" ht="39.950000000000003" customHeight="1">
      <c r="A26" s="151">
        <v>35</v>
      </c>
      <c r="B26" s="151" t="s">
        <v>8756</v>
      </c>
      <c r="C26" s="156" t="s">
        <v>57</v>
      </c>
      <c r="D26" s="152">
        <v>42734.777731481481</v>
      </c>
      <c r="E26" s="151">
        <v>6272</v>
      </c>
      <c r="F26" s="151" t="s">
        <v>29507</v>
      </c>
      <c r="G26" s="153" t="s">
        <v>29520</v>
      </c>
      <c r="H26" s="154">
        <v>225</v>
      </c>
      <c r="I26" s="154">
        <v>0</v>
      </c>
      <c r="J26" s="154">
        <v>225</v>
      </c>
    </row>
    <row r="27" spans="1:10" ht="39.950000000000003" customHeight="1">
      <c r="A27" s="151">
        <v>35</v>
      </c>
      <c r="B27" s="151" t="s">
        <v>8756</v>
      </c>
      <c r="C27" s="156" t="s">
        <v>57</v>
      </c>
      <c r="D27" s="152">
        <v>42734.778831018513</v>
      </c>
      <c r="E27" s="151">
        <v>6273</v>
      </c>
      <c r="F27" s="151" t="s">
        <v>29507</v>
      </c>
      <c r="G27" s="153" t="s">
        <v>29521</v>
      </c>
      <c r="H27" s="154">
        <v>75</v>
      </c>
      <c r="I27" s="154">
        <v>0</v>
      </c>
      <c r="J27" s="154">
        <v>75</v>
      </c>
    </row>
    <row r="28" spans="1:10" ht="39.950000000000003" customHeight="1">
      <c r="A28" s="151">
        <v>35</v>
      </c>
      <c r="B28" s="151" t="s">
        <v>8756</v>
      </c>
      <c r="C28" s="156" t="s">
        <v>57</v>
      </c>
      <c r="D28" s="152">
        <v>42734.779143518521</v>
      </c>
      <c r="E28" s="151">
        <v>6274</v>
      </c>
      <c r="F28" s="151" t="s">
        <v>29507</v>
      </c>
      <c r="G28" s="153" t="s">
        <v>29522</v>
      </c>
      <c r="H28" s="154">
        <v>1650</v>
      </c>
      <c r="I28" s="154">
        <v>0</v>
      </c>
      <c r="J28" s="154">
        <v>1650</v>
      </c>
    </row>
    <row r="29" spans="1:10" ht="39.950000000000003" customHeight="1">
      <c r="A29" s="151">
        <v>35</v>
      </c>
      <c r="B29" s="151" t="s">
        <v>8756</v>
      </c>
      <c r="C29" s="156" t="s">
        <v>57</v>
      </c>
      <c r="D29" s="152">
        <v>42734.779629629629</v>
      </c>
      <c r="E29" s="151">
        <v>6275</v>
      </c>
      <c r="F29" s="151" t="s">
        <v>29507</v>
      </c>
      <c r="G29" s="153" t="s">
        <v>29523</v>
      </c>
      <c r="H29" s="154">
        <v>75</v>
      </c>
      <c r="I29" s="154">
        <v>0</v>
      </c>
      <c r="J29" s="154">
        <v>75</v>
      </c>
    </row>
    <row r="30" spans="1:10" ht="39.950000000000003" customHeight="1">
      <c r="A30" s="151">
        <v>35</v>
      </c>
      <c r="B30" s="151" t="s">
        <v>8756</v>
      </c>
      <c r="C30" s="156" t="s">
        <v>57</v>
      </c>
      <c r="D30" s="152">
        <v>42734.779953703706</v>
      </c>
      <c r="E30" s="151">
        <v>6276</v>
      </c>
      <c r="F30" s="151" t="s">
        <v>29507</v>
      </c>
      <c r="G30" s="153" t="s">
        <v>29524</v>
      </c>
      <c r="H30" s="154">
        <v>75</v>
      </c>
      <c r="I30" s="154">
        <v>0</v>
      </c>
      <c r="J30" s="154">
        <v>75</v>
      </c>
    </row>
    <row r="31" spans="1:10" ht="39.950000000000003" customHeight="1">
      <c r="A31" s="151">
        <v>35</v>
      </c>
      <c r="B31" s="151" t="s">
        <v>8756</v>
      </c>
      <c r="C31" s="156" t="s">
        <v>57</v>
      </c>
      <c r="D31" s="152">
        <v>42734.780208333337</v>
      </c>
      <c r="E31" s="151">
        <v>6277</v>
      </c>
      <c r="F31" s="151" t="s">
        <v>29507</v>
      </c>
      <c r="G31" s="153" t="s">
        <v>29525</v>
      </c>
      <c r="H31" s="154">
        <v>750</v>
      </c>
      <c r="I31" s="154">
        <v>0</v>
      </c>
      <c r="J31" s="154">
        <v>750</v>
      </c>
    </row>
    <row r="32" spans="1:10" ht="39.950000000000003" customHeight="1">
      <c r="A32" s="151">
        <v>35</v>
      </c>
      <c r="B32" s="151" t="s">
        <v>8756</v>
      </c>
      <c r="C32" s="156" t="s">
        <v>57</v>
      </c>
      <c r="D32" s="152">
        <v>42734.78024305556</v>
      </c>
      <c r="E32" s="151">
        <v>6278</v>
      </c>
      <c r="F32" s="151" t="s">
        <v>29507</v>
      </c>
      <c r="G32" s="153" t="s">
        <v>29526</v>
      </c>
      <c r="H32" s="154">
        <v>75</v>
      </c>
      <c r="I32" s="154">
        <v>0</v>
      </c>
      <c r="J32" s="154">
        <v>75</v>
      </c>
    </row>
    <row r="33" spans="1:10" ht="39.950000000000003" customHeight="1">
      <c r="A33" s="151">
        <v>41</v>
      </c>
      <c r="B33" s="151" t="s">
        <v>8756</v>
      </c>
      <c r="C33" s="156" t="s">
        <v>58</v>
      </c>
      <c r="D33" s="152">
        <v>42734.775659722218</v>
      </c>
      <c r="E33" s="151">
        <v>6266</v>
      </c>
      <c r="F33" s="151" t="s">
        <v>29549</v>
      </c>
      <c r="G33" s="153" t="s">
        <v>29514</v>
      </c>
      <c r="H33" s="154">
        <v>0</v>
      </c>
      <c r="I33" s="154">
        <v>75</v>
      </c>
      <c r="J33" s="154">
        <v>75</v>
      </c>
    </row>
    <row r="34" spans="1:10" ht="39.950000000000003" customHeight="1">
      <c r="A34" s="151">
        <v>46</v>
      </c>
      <c r="B34" s="151" t="s">
        <v>8757</v>
      </c>
      <c r="C34" s="156" t="s">
        <v>59</v>
      </c>
      <c r="D34" s="152">
        <v>42503</v>
      </c>
      <c r="E34" s="151">
        <v>1663</v>
      </c>
      <c r="F34" s="151" t="s">
        <v>23258</v>
      </c>
      <c r="G34" s="153" t="s">
        <v>23247</v>
      </c>
      <c r="H34" s="154">
        <v>0</v>
      </c>
      <c r="I34" s="154">
        <v>613.86</v>
      </c>
      <c r="J34" s="154">
        <v>613.86</v>
      </c>
    </row>
    <row r="35" spans="1:10" ht="39.950000000000003" customHeight="1">
      <c r="A35" s="151">
        <v>46</v>
      </c>
      <c r="B35" s="151" t="s">
        <v>8757</v>
      </c>
      <c r="C35" s="156" t="s">
        <v>59</v>
      </c>
      <c r="D35" s="152">
        <v>42577</v>
      </c>
      <c r="E35" s="151">
        <v>3000</v>
      </c>
      <c r="F35" s="151" t="s">
        <v>23258</v>
      </c>
      <c r="G35" s="153" t="s">
        <v>23259</v>
      </c>
      <c r="H35" s="154">
        <v>4024.8</v>
      </c>
      <c r="I35" s="154">
        <v>0</v>
      </c>
      <c r="J35" s="154">
        <v>4024.8</v>
      </c>
    </row>
    <row r="36" spans="1:10" ht="39.950000000000003" customHeight="1">
      <c r="A36" s="151">
        <v>46</v>
      </c>
      <c r="B36" s="151" t="s">
        <v>8757</v>
      </c>
      <c r="C36" s="156" t="s">
        <v>59</v>
      </c>
      <c r="D36" s="152">
        <v>42670.483217592591</v>
      </c>
      <c r="E36" s="151">
        <v>4571</v>
      </c>
      <c r="F36" s="151" t="s">
        <v>23258</v>
      </c>
      <c r="G36" s="153" t="s">
        <v>29473</v>
      </c>
      <c r="H36" s="154">
        <v>4130082</v>
      </c>
      <c r="I36" s="154">
        <v>0</v>
      </c>
      <c r="J36" s="154">
        <v>4130082</v>
      </c>
    </row>
    <row r="37" spans="1:10" ht="39.950000000000003" customHeight="1">
      <c r="A37" s="151">
        <v>46</v>
      </c>
      <c r="B37" s="151" t="s">
        <v>8757</v>
      </c>
      <c r="C37" s="156" t="s">
        <v>59</v>
      </c>
      <c r="D37" s="152">
        <v>42688.414305555554</v>
      </c>
      <c r="E37" s="151">
        <v>4914</v>
      </c>
      <c r="F37" s="151" t="s">
        <v>23258</v>
      </c>
      <c r="G37" s="153" t="s">
        <v>29474</v>
      </c>
      <c r="H37" s="154">
        <v>1589960</v>
      </c>
      <c r="I37" s="154">
        <v>0</v>
      </c>
      <c r="J37" s="154">
        <v>1589960</v>
      </c>
    </row>
    <row r="38" spans="1:10" ht="39.950000000000003" customHeight="1">
      <c r="A38" s="151">
        <v>46</v>
      </c>
      <c r="B38" s="151" t="s">
        <v>8757</v>
      </c>
      <c r="C38" s="156" t="s">
        <v>59</v>
      </c>
      <c r="D38" s="152">
        <v>42732.670995370368</v>
      </c>
      <c r="E38" s="151">
        <v>6049</v>
      </c>
      <c r="F38" s="151" t="s">
        <v>23258</v>
      </c>
      <c r="G38" s="153" t="s">
        <v>29492</v>
      </c>
      <c r="H38" s="154">
        <v>0</v>
      </c>
      <c r="I38" s="154">
        <v>3221</v>
      </c>
      <c r="J38" s="154">
        <v>3221</v>
      </c>
    </row>
    <row r="39" spans="1:10" ht="39.950000000000003" customHeight="1">
      <c r="A39" s="151">
        <v>46</v>
      </c>
      <c r="B39" s="151" t="s">
        <v>8757</v>
      </c>
      <c r="C39" s="156" t="s">
        <v>59</v>
      </c>
      <c r="D39" s="152">
        <v>42733.636828703704</v>
      </c>
      <c r="E39" s="151">
        <v>6126</v>
      </c>
      <c r="F39" s="151" t="s">
        <v>23258</v>
      </c>
      <c r="G39" s="153" t="s">
        <v>29500</v>
      </c>
      <c r="H39" s="154">
        <v>216500</v>
      </c>
      <c r="I39" s="154">
        <v>0</v>
      </c>
      <c r="J39" s="154">
        <v>216500</v>
      </c>
    </row>
    <row r="40" spans="1:10" ht="39.950000000000003" customHeight="1">
      <c r="A40" s="151">
        <v>46</v>
      </c>
      <c r="B40" s="151" t="s">
        <v>8757</v>
      </c>
      <c r="C40" s="156" t="s">
        <v>59</v>
      </c>
      <c r="D40" s="152">
        <v>42734.778831018513</v>
      </c>
      <c r="E40" s="151">
        <v>6273</v>
      </c>
      <c r="F40" s="151" t="s">
        <v>23258</v>
      </c>
      <c r="G40" s="153" t="s">
        <v>29521</v>
      </c>
      <c r="H40" s="154">
        <v>0</v>
      </c>
      <c r="I40" s="154">
        <v>75</v>
      </c>
      <c r="J40" s="154">
        <v>75</v>
      </c>
    </row>
    <row r="41" spans="1:10" ht="39.950000000000003" customHeight="1">
      <c r="A41" s="151">
        <v>46</v>
      </c>
      <c r="B41" s="151" t="s">
        <v>29547</v>
      </c>
      <c r="C41" s="156" t="s">
        <v>59</v>
      </c>
      <c r="D41" s="152">
        <v>42734.779629629629</v>
      </c>
      <c r="E41" s="151">
        <v>6275</v>
      </c>
      <c r="F41" s="151" t="s">
        <v>29557</v>
      </c>
      <c r="G41" s="153" t="s">
        <v>29523</v>
      </c>
      <c r="H41" s="154">
        <v>0</v>
      </c>
      <c r="I41" s="154">
        <v>75</v>
      </c>
      <c r="J41" s="154">
        <v>75</v>
      </c>
    </row>
    <row r="42" spans="1:10" ht="39.950000000000003" customHeight="1">
      <c r="A42" s="151">
        <v>47</v>
      </c>
      <c r="B42" s="151" t="s">
        <v>29547</v>
      </c>
      <c r="C42" s="156" t="s">
        <v>60</v>
      </c>
      <c r="D42" s="152">
        <v>42734.773229166662</v>
      </c>
      <c r="E42" s="151">
        <v>6265</v>
      </c>
      <c r="F42" s="151" t="s">
        <v>29548</v>
      </c>
      <c r="G42" s="153" t="s">
        <v>29513</v>
      </c>
      <c r="H42" s="154">
        <v>0</v>
      </c>
      <c r="I42" s="154">
        <v>75</v>
      </c>
      <c r="J42" s="154">
        <v>75</v>
      </c>
    </row>
    <row r="43" spans="1:10" ht="39.950000000000003" customHeight="1">
      <c r="A43" s="151">
        <v>70</v>
      </c>
      <c r="B43" s="151" t="s">
        <v>8756</v>
      </c>
      <c r="C43" s="156" t="s">
        <v>66</v>
      </c>
      <c r="D43" s="152">
        <v>42706.772418981476</v>
      </c>
      <c r="E43" s="151">
        <v>5414</v>
      </c>
      <c r="F43" s="151" t="s">
        <v>29479</v>
      </c>
      <c r="G43" s="153" t="s">
        <v>29480</v>
      </c>
      <c r="H43" s="154">
        <v>52529.01</v>
      </c>
      <c r="I43" s="154">
        <v>0</v>
      </c>
      <c r="J43" s="154">
        <v>52529.01</v>
      </c>
    </row>
    <row r="44" spans="1:10" ht="39.950000000000003" customHeight="1">
      <c r="A44" s="151">
        <v>70</v>
      </c>
      <c r="B44" s="151" t="s">
        <v>8756</v>
      </c>
      <c r="C44" s="156" t="s">
        <v>66</v>
      </c>
      <c r="D44" s="152">
        <v>42734.761921296296</v>
      </c>
      <c r="E44" s="151">
        <v>6261</v>
      </c>
      <c r="F44" s="151" t="s">
        <v>29479</v>
      </c>
      <c r="G44" s="153" t="s">
        <v>29509</v>
      </c>
      <c r="H44" s="154">
        <v>0</v>
      </c>
      <c r="I44" s="154">
        <v>975</v>
      </c>
      <c r="J44" s="154">
        <v>975</v>
      </c>
    </row>
    <row r="45" spans="1:10" ht="39.950000000000003" customHeight="1">
      <c r="A45" s="151">
        <v>78</v>
      </c>
      <c r="B45" s="151" t="s">
        <v>8756</v>
      </c>
      <c r="C45" s="156" t="s">
        <v>68</v>
      </c>
      <c r="D45" s="152">
        <v>42706.772268518514</v>
      </c>
      <c r="E45" s="151">
        <v>5412</v>
      </c>
      <c r="F45" s="151" t="s">
        <v>29475</v>
      </c>
      <c r="G45" s="153" t="s">
        <v>29476</v>
      </c>
      <c r="H45" s="154">
        <v>4454.47</v>
      </c>
      <c r="I45" s="154">
        <v>0</v>
      </c>
      <c r="J45" s="154">
        <v>4454.47</v>
      </c>
    </row>
    <row r="46" spans="1:10" ht="39.950000000000003" customHeight="1">
      <c r="A46" s="151">
        <v>78</v>
      </c>
      <c r="B46" s="151" t="s">
        <v>8757</v>
      </c>
      <c r="C46" s="156" t="s">
        <v>68</v>
      </c>
      <c r="D46" s="152">
        <v>42713.723750000005</v>
      </c>
      <c r="E46" s="151">
        <v>5582</v>
      </c>
      <c r="F46" s="151" t="s">
        <v>29486</v>
      </c>
      <c r="G46" s="153" t="s">
        <v>29487</v>
      </c>
      <c r="H46" s="154">
        <v>88118</v>
      </c>
      <c r="I46" s="154">
        <v>0</v>
      </c>
      <c r="J46" s="154">
        <v>88118</v>
      </c>
    </row>
    <row r="47" spans="1:10" ht="39.950000000000003" customHeight="1">
      <c r="A47" s="151">
        <v>78</v>
      </c>
      <c r="B47" s="151" t="s">
        <v>8757</v>
      </c>
      <c r="C47" s="156" t="s">
        <v>68</v>
      </c>
      <c r="D47" s="152">
        <v>42713.723877314813</v>
      </c>
      <c r="E47" s="151">
        <v>5583</v>
      </c>
      <c r="F47" s="151" t="s">
        <v>29532</v>
      </c>
      <c r="G47" s="153" t="s">
        <v>29488</v>
      </c>
      <c r="H47" s="154">
        <v>0</v>
      </c>
      <c r="I47" s="154">
        <v>12660.63</v>
      </c>
      <c r="J47" s="154">
        <v>12660.63</v>
      </c>
    </row>
    <row r="48" spans="1:10" ht="39.950000000000003" customHeight="1">
      <c r="A48" s="151">
        <v>81</v>
      </c>
      <c r="B48" s="151" t="s">
        <v>23271</v>
      </c>
      <c r="C48" s="156" t="s">
        <v>70</v>
      </c>
      <c r="D48" s="152">
        <v>42706.772349537037</v>
      </c>
      <c r="E48" s="151">
        <v>5413</v>
      </c>
      <c r="F48" s="151" t="s">
        <v>29477</v>
      </c>
      <c r="G48" s="153" t="s">
        <v>29478</v>
      </c>
      <c r="H48" s="154">
        <v>7011.19</v>
      </c>
      <c r="I48" s="154">
        <v>0</v>
      </c>
      <c r="J48" s="154">
        <v>7011.19</v>
      </c>
    </row>
    <row r="49" spans="1:10" ht="39.950000000000003" customHeight="1">
      <c r="A49" s="151">
        <v>86</v>
      </c>
      <c r="B49" s="151" t="s">
        <v>8756</v>
      </c>
      <c r="C49" s="156" t="s">
        <v>71</v>
      </c>
      <c r="D49" s="152">
        <v>42452</v>
      </c>
      <c r="E49" s="151">
        <v>980</v>
      </c>
      <c r="F49" s="151" t="s">
        <v>23239</v>
      </c>
      <c r="G49" s="153" t="s">
        <v>23240</v>
      </c>
      <c r="H49" s="154">
        <v>3828988.05</v>
      </c>
      <c r="I49" s="154">
        <v>0</v>
      </c>
      <c r="J49" s="154">
        <v>3828988.05</v>
      </c>
    </row>
    <row r="50" spans="1:10" ht="39.950000000000003" customHeight="1">
      <c r="A50" s="151">
        <v>86</v>
      </c>
      <c r="B50" s="151" t="s">
        <v>8756</v>
      </c>
      <c r="C50" s="156" t="s">
        <v>71</v>
      </c>
      <c r="D50" s="152">
        <v>42702.463946759264</v>
      </c>
      <c r="E50" s="151">
        <v>5188</v>
      </c>
      <c r="F50" s="151" t="s">
        <v>23280</v>
      </c>
      <c r="G50" s="153" t="s">
        <v>23281</v>
      </c>
      <c r="H50" s="154">
        <v>120</v>
      </c>
      <c r="I50" s="154">
        <v>0</v>
      </c>
      <c r="J50" s="154">
        <v>120</v>
      </c>
    </row>
    <row r="51" spans="1:10" ht="39.950000000000003" customHeight="1">
      <c r="A51" s="151">
        <v>86</v>
      </c>
      <c r="B51" s="151" t="s">
        <v>23282</v>
      </c>
      <c r="C51" s="156" t="s">
        <v>71</v>
      </c>
      <c r="D51" s="152">
        <v>42702.46402777778</v>
      </c>
      <c r="E51" s="151">
        <v>5189</v>
      </c>
      <c r="F51" s="151" t="s">
        <v>23283</v>
      </c>
      <c r="G51" s="153" t="s">
        <v>23284</v>
      </c>
      <c r="H51" s="154">
        <v>120</v>
      </c>
      <c r="I51" s="154">
        <v>0</v>
      </c>
      <c r="J51" s="154">
        <v>120</v>
      </c>
    </row>
    <row r="52" spans="1:10" ht="39.950000000000003" customHeight="1">
      <c r="A52" s="151">
        <v>86</v>
      </c>
      <c r="B52" s="151" t="s">
        <v>8756</v>
      </c>
      <c r="C52" s="156" t="s">
        <v>71</v>
      </c>
      <c r="D52" s="152">
        <v>42702.464108796295</v>
      </c>
      <c r="E52" s="151">
        <v>5190</v>
      </c>
      <c r="F52" s="151" t="s">
        <v>23285</v>
      </c>
      <c r="G52" s="153" t="s">
        <v>23286</v>
      </c>
      <c r="H52" s="154">
        <v>120</v>
      </c>
      <c r="I52" s="154">
        <v>0</v>
      </c>
      <c r="J52" s="154">
        <v>120</v>
      </c>
    </row>
    <row r="53" spans="1:10" ht="39.950000000000003" customHeight="1">
      <c r="A53" s="151">
        <v>86</v>
      </c>
      <c r="B53" s="151" t="s">
        <v>8756</v>
      </c>
      <c r="C53" s="156" t="s">
        <v>71</v>
      </c>
      <c r="D53" s="152">
        <v>42702.464178240742</v>
      </c>
      <c r="E53" s="151">
        <v>5191</v>
      </c>
      <c r="F53" s="151" t="s">
        <v>23287</v>
      </c>
      <c r="G53" s="153" t="s">
        <v>23288</v>
      </c>
      <c r="H53" s="154">
        <v>120</v>
      </c>
      <c r="I53" s="154">
        <v>0</v>
      </c>
      <c r="J53" s="154">
        <v>120</v>
      </c>
    </row>
    <row r="54" spans="1:10" ht="39.950000000000003" customHeight="1">
      <c r="A54" s="151">
        <v>86</v>
      </c>
      <c r="B54" s="151" t="s">
        <v>8756</v>
      </c>
      <c r="C54" s="156" t="s">
        <v>71</v>
      </c>
      <c r="D54" s="152">
        <v>42734.762569444443</v>
      </c>
      <c r="E54" s="151">
        <v>6262</v>
      </c>
      <c r="F54" s="151" t="s">
        <v>29544</v>
      </c>
      <c r="G54" s="153" t="s">
        <v>29510</v>
      </c>
      <c r="H54" s="154">
        <v>0</v>
      </c>
      <c r="I54" s="154">
        <v>75</v>
      </c>
      <c r="J54" s="154">
        <v>75</v>
      </c>
    </row>
    <row r="55" spans="1:10" ht="39.950000000000003" customHeight="1">
      <c r="A55" s="151">
        <v>86</v>
      </c>
      <c r="B55" s="151" t="s">
        <v>29494</v>
      </c>
      <c r="C55" s="156" t="s">
        <v>71</v>
      </c>
      <c r="D55" s="152">
        <v>42734.762754629628</v>
      </c>
      <c r="E55" s="151">
        <v>6263</v>
      </c>
      <c r="F55" s="151" t="s">
        <v>29545</v>
      </c>
      <c r="G55" s="153" t="s">
        <v>29511</v>
      </c>
      <c r="H55" s="154">
        <v>0</v>
      </c>
      <c r="I55" s="154">
        <v>75</v>
      </c>
      <c r="J55" s="154">
        <v>75</v>
      </c>
    </row>
    <row r="56" spans="1:10" ht="39.950000000000003" customHeight="1">
      <c r="A56" s="151">
        <v>129</v>
      </c>
      <c r="B56" s="151" t="s">
        <v>29494</v>
      </c>
      <c r="C56" s="156" t="s">
        <v>85</v>
      </c>
      <c r="D56" s="152">
        <v>42733.431006944447</v>
      </c>
      <c r="E56" s="151">
        <v>6065</v>
      </c>
      <c r="F56" s="151" t="s">
        <v>29495</v>
      </c>
      <c r="G56" s="153" t="s">
        <v>29496</v>
      </c>
      <c r="H56" s="154">
        <v>1825625.13</v>
      </c>
      <c r="I56" s="154">
        <v>0</v>
      </c>
      <c r="J56" s="154">
        <v>1825625.13</v>
      </c>
    </row>
    <row r="57" spans="1:10" ht="39.950000000000003" customHeight="1">
      <c r="A57" s="151">
        <v>129</v>
      </c>
      <c r="B57" s="151" t="s">
        <v>29494</v>
      </c>
      <c r="C57" s="156" t="s">
        <v>85</v>
      </c>
      <c r="D57" s="152">
        <v>42734.65351851852</v>
      </c>
      <c r="E57" s="151">
        <v>6250</v>
      </c>
      <c r="F57" s="151" t="s">
        <v>29495</v>
      </c>
      <c r="G57" s="153" t="s">
        <v>29501</v>
      </c>
      <c r="H57" s="154">
        <v>12510.4</v>
      </c>
      <c r="I57" s="154">
        <v>0</v>
      </c>
      <c r="J57" s="154">
        <v>12510.4</v>
      </c>
    </row>
    <row r="58" spans="1:10" ht="39.950000000000003" customHeight="1">
      <c r="A58" s="151">
        <v>132</v>
      </c>
      <c r="B58" s="151" t="s">
        <v>8756</v>
      </c>
      <c r="C58" s="156" t="s">
        <v>87</v>
      </c>
      <c r="D58" s="152">
        <v>42734.78024305556</v>
      </c>
      <c r="E58" s="151">
        <v>6278</v>
      </c>
      <c r="F58" s="151" t="s">
        <v>29559</v>
      </c>
      <c r="G58" s="153" t="s">
        <v>29526</v>
      </c>
      <c r="H58" s="154">
        <v>0</v>
      </c>
      <c r="I58" s="154">
        <v>75</v>
      </c>
      <c r="J58" s="154">
        <v>75</v>
      </c>
    </row>
    <row r="59" spans="1:10" ht="39.950000000000003" customHeight="1">
      <c r="A59" s="151">
        <v>163</v>
      </c>
      <c r="B59" s="151" t="s">
        <v>8756</v>
      </c>
      <c r="C59" s="156" t="s">
        <v>111</v>
      </c>
      <c r="D59" s="152">
        <v>42640</v>
      </c>
      <c r="E59" s="151">
        <v>3980</v>
      </c>
      <c r="F59" s="151" t="s">
        <v>23315</v>
      </c>
      <c r="G59" s="153" t="s">
        <v>23316</v>
      </c>
      <c r="H59" s="154">
        <v>0</v>
      </c>
      <c r="I59" s="154">
        <v>2074.7600000000002</v>
      </c>
      <c r="J59" s="154">
        <v>2074.7600000000002</v>
      </c>
    </row>
    <row r="60" spans="1:10" ht="39.950000000000003" customHeight="1">
      <c r="A60" s="151">
        <v>222</v>
      </c>
      <c r="B60" s="151" t="s">
        <v>8756</v>
      </c>
      <c r="C60" s="156" t="s">
        <v>128</v>
      </c>
      <c r="D60" s="152">
        <v>42734.777731481481</v>
      </c>
      <c r="E60" s="151">
        <v>6272</v>
      </c>
      <c r="F60" s="151" t="s">
        <v>29555</v>
      </c>
      <c r="G60" s="153" t="s">
        <v>29520</v>
      </c>
      <c r="H60" s="154">
        <v>0</v>
      </c>
      <c r="I60" s="154">
        <v>225</v>
      </c>
      <c r="J60" s="154">
        <v>225</v>
      </c>
    </row>
    <row r="61" spans="1:10" ht="39.950000000000003" customHeight="1">
      <c r="A61" s="151">
        <v>268</v>
      </c>
      <c r="B61" s="151" t="s">
        <v>8757</v>
      </c>
      <c r="C61" s="156" t="s">
        <v>149</v>
      </c>
      <c r="D61" s="152">
        <v>42734.777175925927</v>
      </c>
      <c r="E61" s="151">
        <v>6271</v>
      </c>
      <c r="F61" s="151" t="s">
        <v>29554</v>
      </c>
      <c r="G61" s="153" t="s">
        <v>29519</v>
      </c>
      <c r="H61" s="154">
        <v>0</v>
      </c>
      <c r="I61" s="154">
        <v>75</v>
      </c>
      <c r="J61" s="154">
        <v>75</v>
      </c>
    </row>
    <row r="62" spans="1:10" ht="39.950000000000003" customHeight="1">
      <c r="A62" s="151">
        <v>273</v>
      </c>
      <c r="B62" s="151" t="s">
        <v>8756</v>
      </c>
      <c r="C62" s="156" t="s">
        <v>154</v>
      </c>
      <c r="D62" s="152">
        <v>42433</v>
      </c>
      <c r="E62" s="151">
        <v>676</v>
      </c>
      <c r="F62" s="151" t="s">
        <v>23234</v>
      </c>
      <c r="G62" s="153" t="s">
        <v>23233</v>
      </c>
      <c r="H62" s="154">
        <v>40</v>
      </c>
      <c r="I62" s="154">
        <v>0</v>
      </c>
      <c r="J62" s="154">
        <v>40</v>
      </c>
    </row>
    <row r="63" spans="1:10" ht="39.950000000000003" customHeight="1">
      <c r="A63" s="151">
        <v>273</v>
      </c>
      <c r="B63" s="151" t="s">
        <v>8756</v>
      </c>
      <c r="C63" s="156" t="s">
        <v>154</v>
      </c>
      <c r="D63" s="152">
        <v>42460</v>
      </c>
      <c r="E63" s="151">
        <v>1087</v>
      </c>
      <c r="F63" s="151" t="s">
        <v>23234</v>
      </c>
      <c r="G63" s="153" t="s">
        <v>23242</v>
      </c>
      <c r="H63" s="154">
        <v>80</v>
      </c>
      <c r="I63" s="154">
        <v>0</v>
      </c>
      <c r="J63" s="154">
        <v>80</v>
      </c>
    </row>
    <row r="64" spans="1:10" ht="39.950000000000003" customHeight="1">
      <c r="A64" s="151">
        <v>273</v>
      </c>
      <c r="B64" s="151" t="s">
        <v>8756</v>
      </c>
      <c r="C64" s="156" t="s">
        <v>154</v>
      </c>
      <c r="D64" s="152">
        <v>42521</v>
      </c>
      <c r="E64" s="151">
        <v>1919</v>
      </c>
      <c r="F64" s="151" t="s">
        <v>23234</v>
      </c>
      <c r="G64" s="153" t="s">
        <v>23248</v>
      </c>
      <c r="H64" s="154">
        <v>80</v>
      </c>
      <c r="I64" s="154">
        <v>0</v>
      </c>
      <c r="J64" s="154">
        <v>80</v>
      </c>
    </row>
    <row r="65" spans="1:10" ht="39.950000000000003" customHeight="1">
      <c r="A65" s="151">
        <v>273</v>
      </c>
      <c r="B65" s="151" t="s">
        <v>8756</v>
      </c>
      <c r="C65" s="156" t="s">
        <v>154</v>
      </c>
      <c r="D65" s="152">
        <v>42541</v>
      </c>
      <c r="E65" s="151">
        <v>2333</v>
      </c>
      <c r="F65" s="151" t="s">
        <v>23234</v>
      </c>
      <c r="G65" s="153" t="s">
        <v>23253</v>
      </c>
      <c r="H65" s="154">
        <v>40</v>
      </c>
      <c r="I65" s="154">
        <v>0</v>
      </c>
      <c r="J65" s="154">
        <v>40</v>
      </c>
    </row>
    <row r="66" spans="1:10" ht="39.950000000000003" customHeight="1">
      <c r="A66" s="151">
        <v>283</v>
      </c>
      <c r="B66" s="151" t="s">
        <v>8756</v>
      </c>
      <c r="C66" s="156" t="s">
        <v>156</v>
      </c>
      <c r="D66" s="152">
        <v>42674.789942129632</v>
      </c>
      <c r="E66" s="151">
        <v>4654</v>
      </c>
      <c r="F66" s="151" t="s">
        <v>23319</v>
      </c>
      <c r="G66" s="153" t="s">
        <v>23320</v>
      </c>
      <c r="H66" s="154">
        <v>0</v>
      </c>
      <c r="I66" s="154">
        <v>479400</v>
      </c>
      <c r="J66" s="154">
        <v>479400</v>
      </c>
    </row>
    <row r="67" spans="1:10" ht="39.950000000000003" customHeight="1">
      <c r="A67" s="151">
        <v>283</v>
      </c>
      <c r="B67" s="151" t="s">
        <v>8757</v>
      </c>
      <c r="C67" s="156" t="s">
        <v>156</v>
      </c>
      <c r="D67" s="152">
        <v>42681.647847222222</v>
      </c>
      <c r="E67" s="151">
        <v>4755</v>
      </c>
      <c r="F67" s="151" t="s">
        <v>23276</v>
      </c>
      <c r="G67" s="153" t="s">
        <v>23277</v>
      </c>
      <c r="H67" s="154">
        <v>10627.36</v>
      </c>
      <c r="I67" s="154">
        <v>0</v>
      </c>
      <c r="J67" s="154">
        <v>10627.36</v>
      </c>
    </row>
    <row r="68" spans="1:10" ht="39.950000000000003" customHeight="1">
      <c r="A68" s="151">
        <v>283</v>
      </c>
      <c r="B68" s="151" t="s">
        <v>8756</v>
      </c>
      <c r="C68" s="156" t="s">
        <v>156</v>
      </c>
      <c r="D68" s="152">
        <v>42695.501145833332</v>
      </c>
      <c r="E68" s="151">
        <v>5047</v>
      </c>
      <c r="F68" s="151" t="s">
        <v>23321</v>
      </c>
      <c r="G68" s="153" t="s">
        <v>23322</v>
      </c>
      <c r="H68" s="154">
        <v>0</v>
      </c>
      <c r="I68" s="154">
        <v>42500</v>
      </c>
      <c r="J68" s="154">
        <v>42500</v>
      </c>
    </row>
    <row r="69" spans="1:10" ht="39.950000000000003" customHeight="1">
      <c r="A69" s="151">
        <v>283</v>
      </c>
      <c r="B69" s="151" t="s">
        <v>29497</v>
      </c>
      <c r="C69" s="156" t="s">
        <v>156</v>
      </c>
      <c r="D69" s="152">
        <v>42733.475798611107</v>
      </c>
      <c r="E69" s="151">
        <v>6096</v>
      </c>
      <c r="F69" s="151" t="s">
        <v>29498</v>
      </c>
      <c r="G69" s="153" t="s">
        <v>29499</v>
      </c>
      <c r="H69" s="154">
        <v>53432</v>
      </c>
      <c r="I69" s="154">
        <v>0</v>
      </c>
      <c r="J69" s="154">
        <v>53432</v>
      </c>
    </row>
    <row r="70" spans="1:10" ht="39.950000000000003" customHeight="1">
      <c r="A70" s="151">
        <v>287</v>
      </c>
      <c r="B70" s="151" t="s">
        <v>8757</v>
      </c>
      <c r="C70" s="156" t="s">
        <v>157</v>
      </c>
      <c r="D70" s="152">
        <v>42488</v>
      </c>
      <c r="E70" s="151">
        <v>1454</v>
      </c>
      <c r="F70" s="151" t="s">
        <v>23243</v>
      </c>
      <c r="G70" s="153" t="s">
        <v>23244</v>
      </c>
      <c r="H70" s="154">
        <v>702276.57</v>
      </c>
      <c r="I70" s="154">
        <v>0</v>
      </c>
      <c r="J70" s="154">
        <v>702276.57</v>
      </c>
    </row>
    <row r="71" spans="1:10" ht="39.950000000000003" customHeight="1">
      <c r="A71" s="151">
        <v>287</v>
      </c>
      <c r="B71" s="151" t="s">
        <v>23250</v>
      </c>
      <c r="C71" s="156" t="s">
        <v>157</v>
      </c>
      <c r="D71" s="152">
        <v>42527</v>
      </c>
      <c r="E71" s="151">
        <v>2037</v>
      </c>
      <c r="F71" s="151" t="s">
        <v>23251</v>
      </c>
      <c r="G71" s="153" t="s">
        <v>23252</v>
      </c>
      <c r="H71" s="154">
        <v>12114.28</v>
      </c>
      <c r="I71" s="154">
        <v>0</v>
      </c>
      <c r="J71" s="154">
        <v>12114.28</v>
      </c>
    </row>
    <row r="72" spans="1:10" ht="39.950000000000003" customHeight="1">
      <c r="A72" s="151">
        <v>287</v>
      </c>
      <c r="B72" s="151" t="s">
        <v>23250</v>
      </c>
      <c r="C72" s="156" t="s">
        <v>157</v>
      </c>
      <c r="D72" s="152">
        <v>42647.450543981482</v>
      </c>
      <c r="E72" s="151">
        <v>4084</v>
      </c>
      <c r="F72" s="151" t="s">
        <v>23269</v>
      </c>
      <c r="G72" s="153" t="s">
        <v>23270</v>
      </c>
      <c r="H72" s="154">
        <v>107219</v>
      </c>
      <c r="I72" s="154">
        <v>0</v>
      </c>
      <c r="J72" s="154">
        <v>107219</v>
      </c>
    </row>
    <row r="73" spans="1:10" ht="39.950000000000003" customHeight="1">
      <c r="A73" s="151">
        <v>287</v>
      </c>
      <c r="B73" s="151" t="s">
        <v>23250</v>
      </c>
      <c r="C73" s="156" t="s">
        <v>157</v>
      </c>
      <c r="D73" s="152">
        <v>42734.752337962964</v>
      </c>
      <c r="E73" s="151">
        <v>6256</v>
      </c>
      <c r="F73" s="151" t="s">
        <v>29540</v>
      </c>
      <c r="G73" s="153" t="s">
        <v>29541</v>
      </c>
      <c r="H73" s="154">
        <v>0</v>
      </c>
      <c r="I73" s="154">
        <v>1926.83</v>
      </c>
      <c r="J73" s="154">
        <v>1926.83</v>
      </c>
    </row>
    <row r="74" spans="1:10" ht="39.950000000000003" customHeight="1">
      <c r="A74" s="151">
        <v>287</v>
      </c>
      <c r="B74" s="151" t="s">
        <v>23250</v>
      </c>
      <c r="C74" s="156" t="s">
        <v>157</v>
      </c>
      <c r="D74" s="152">
        <v>42734.752430555556</v>
      </c>
      <c r="E74" s="151">
        <v>6257</v>
      </c>
      <c r="F74" s="151" t="s">
        <v>29540</v>
      </c>
      <c r="G74" s="153" t="s">
        <v>29504</v>
      </c>
      <c r="H74" s="154">
        <v>0</v>
      </c>
      <c r="I74" s="154">
        <v>115.99</v>
      </c>
      <c r="J74" s="154">
        <v>115.99</v>
      </c>
    </row>
    <row r="75" spans="1:10" ht="39.950000000000003" customHeight="1">
      <c r="A75" s="151">
        <v>290</v>
      </c>
      <c r="B75" s="151" t="s">
        <v>8756</v>
      </c>
      <c r="C75" s="156" t="s">
        <v>160</v>
      </c>
      <c r="D75" s="152">
        <v>42591</v>
      </c>
      <c r="E75" s="151">
        <v>3215</v>
      </c>
      <c r="F75" s="151" t="s">
        <v>23260</v>
      </c>
      <c r="G75" s="153" t="s">
        <v>23261</v>
      </c>
      <c r="H75" s="154">
        <v>325.5</v>
      </c>
      <c r="I75" s="154">
        <v>0</v>
      </c>
      <c r="J75" s="154">
        <v>325.5</v>
      </c>
    </row>
    <row r="76" spans="1:10" ht="39.950000000000003" customHeight="1">
      <c r="A76" s="151">
        <v>290</v>
      </c>
      <c r="B76" s="151" t="s">
        <v>23262</v>
      </c>
      <c r="C76" s="156" t="s">
        <v>160</v>
      </c>
      <c r="D76" s="152">
        <v>42611</v>
      </c>
      <c r="E76" s="151">
        <v>3471</v>
      </c>
      <c r="F76" s="151" t="s">
        <v>23263</v>
      </c>
      <c r="G76" s="153" t="s">
        <v>23264</v>
      </c>
      <c r="H76" s="154">
        <v>6570.9</v>
      </c>
      <c r="I76" s="154">
        <v>0</v>
      </c>
      <c r="J76" s="154">
        <v>6570.9</v>
      </c>
    </row>
    <row r="77" spans="1:10" ht="39.950000000000003" customHeight="1">
      <c r="A77" s="151">
        <v>290</v>
      </c>
      <c r="B77" s="151" t="s">
        <v>8756</v>
      </c>
      <c r="C77" s="156" t="s">
        <v>160</v>
      </c>
      <c r="D77" s="152">
        <v>42614</v>
      </c>
      <c r="E77" s="151">
        <v>3583</v>
      </c>
      <c r="F77" s="151" t="s">
        <v>23260</v>
      </c>
      <c r="G77" s="153" t="s">
        <v>23266</v>
      </c>
      <c r="H77" s="154">
        <v>54550</v>
      </c>
      <c r="I77" s="154">
        <v>0</v>
      </c>
      <c r="J77" s="154">
        <v>54550</v>
      </c>
    </row>
    <row r="78" spans="1:10" ht="39.950000000000003" customHeight="1">
      <c r="A78" s="151">
        <v>290</v>
      </c>
      <c r="B78" s="151" t="s">
        <v>8757</v>
      </c>
      <c r="C78" s="156" t="s">
        <v>160</v>
      </c>
      <c r="D78" s="152">
        <v>42639</v>
      </c>
      <c r="E78" s="151">
        <v>3955</v>
      </c>
      <c r="F78" s="151" t="s">
        <v>23267</v>
      </c>
      <c r="G78" s="153" t="s">
        <v>23268</v>
      </c>
      <c r="H78" s="154">
        <v>10485</v>
      </c>
      <c r="I78" s="154">
        <v>0</v>
      </c>
      <c r="J78" s="154">
        <v>10485</v>
      </c>
    </row>
    <row r="79" spans="1:10" ht="39.950000000000003" customHeight="1">
      <c r="A79" s="151">
        <v>290</v>
      </c>
      <c r="B79" s="151" t="s">
        <v>8757</v>
      </c>
      <c r="C79" s="156" t="s">
        <v>160</v>
      </c>
      <c r="D79" s="152">
        <v>42639</v>
      </c>
      <c r="E79" s="151">
        <v>3956</v>
      </c>
      <c r="F79" s="151" t="s">
        <v>23267</v>
      </c>
      <c r="G79" s="153" t="s">
        <v>23268</v>
      </c>
      <c r="H79" s="154">
        <v>140</v>
      </c>
      <c r="I79" s="154">
        <v>0</v>
      </c>
      <c r="J79" s="154">
        <v>140</v>
      </c>
    </row>
    <row r="80" spans="1:10" ht="39.950000000000003" customHeight="1">
      <c r="A80" s="151">
        <v>290</v>
      </c>
      <c r="B80" s="151" t="s">
        <v>8756</v>
      </c>
      <c r="C80" s="156" t="s">
        <v>160</v>
      </c>
      <c r="D80" s="152">
        <v>42716.619293981479</v>
      </c>
      <c r="E80" s="151">
        <v>5672</v>
      </c>
      <c r="F80" s="151" t="s">
        <v>23260</v>
      </c>
      <c r="G80" s="153" t="s">
        <v>29533</v>
      </c>
      <c r="H80" s="154">
        <v>0</v>
      </c>
      <c r="I80" s="154">
        <v>2100.9</v>
      </c>
      <c r="J80" s="154">
        <v>2100.9</v>
      </c>
    </row>
    <row r="81" spans="1:10" ht="39.950000000000003" customHeight="1">
      <c r="A81" s="151">
        <v>290</v>
      </c>
      <c r="B81" s="151" t="s">
        <v>23245</v>
      </c>
      <c r="C81" s="156" t="s">
        <v>160</v>
      </c>
      <c r="D81" s="152">
        <v>42718.716423611113</v>
      </c>
      <c r="E81" s="151">
        <v>5745</v>
      </c>
      <c r="F81" s="151" t="s">
        <v>29489</v>
      </c>
      <c r="G81" s="153" t="s">
        <v>29490</v>
      </c>
      <c r="H81" s="154">
        <v>12155</v>
      </c>
      <c r="I81" s="154">
        <v>0</v>
      </c>
      <c r="J81" s="154">
        <v>12155</v>
      </c>
    </row>
    <row r="82" spans="1:10" ht="39.950000000000003" customHeight="1">
      <c r="A82" s="151">
        <v>290</v>
      </c>
      <c r="B82" s="151" t="s">
        <v>8756</v>
      </c>
      <c r="C82" s="156" t="s">
        <v>160</v>
      </c>
      <c r="D82" s="152">
        <v>42734.764999999999</v>
      </c>
      <c r="E82" s="151">
        <v>6264</v>
      </c>
      <c r="F82" s="151" t="s">
        <v>29546</v>
      </c>
      <c r="G82" s="153" t="s">
        <v>29512</v>
      </c>
      <c r="H82" s="154">
        <v>0</v>
      </c>
      <c r="I82" s="154">
        <v>6457443.3099999996</v>
      </c>
      <c r="J82" s="154">
        <v>6457443.3099999996</v>
      </c>
    </row>
    <row r="83" spans="1:10" ht="39.950000000000003" customHeight="1">
      <c r="A83" s="151">
        <v>290</v>
      </c>
      <c r="B83" s="151" t="s">
        <v>8756</v>
      </c>
      <c r="C83" s="156" t="s">
        <v>160</v>
      </c>
      <c r="D83" s="152">
        <v>42734.776770833334</v>
      </c>
      <c r="E83" s="151">
        <v>6270</v>
      </c>
      <c r="F83" s="151" t="s">
        <v>29553</v>
      </c>
      <c r="G83" s="153" t="s">
        <v>29518</v>
      </c>
      <c r="H83" s="154">
        <v>0</v>
      </c>
      <c r="I83" s="154">
        <v>75</v>
      </c>
      <c r="J83" s="154">
        <v>75</v>
      </c>
    </row>
    <row r="84" spans="1:10" ht="39.950000000000003" customHeight="1">
      <c r="A84" s="151">
        <v>291</v>
      </c>
      <c r="B84" s="151" t="s">
        <v>29481</v>
      </c>
      <c r="C84" s="156" t="s">
        <v>161</v>
      </c>
      <c r="D84" s="152">
        <v>42709.645509259259</v>
      </c>
      <c r="E84" s="151">
        <v>5415</v>
      </c>
      <c r="F84" s="151" t="s">
        <v>29482</v>
      </c>
      <c r="G84" s="153" t="s">
        <v>29483</v>
      </c>
      <c r="H84" s="154">
        <v>2000</v>
      </c>
      <c r="I84" s="154">
        <v>0</v>
      </c>
      <c r="J84" s="154">
        <v>2000</v>
      </c>
    </row>
    <row r="85" spans="1:10" ht="39.950000000000003" customHeight="1">
      <c r="A85" s="151">
        <v>291</v>
      </c>
      <c r="B85" s="151" t="s">
        <v>23282</v>
      </c>
      <c r="C85" s="156" t="s">
        <v>161</v>
      </c>
      <c r="D85" s="152">
        <v>42713.705891203703</v>
      </c>
      <c r="E85" s="151">
        <v>5581</v>
      </c>
      <c r="F85" s="151" t="s">
        <v>29531</v>
      </c>
      <c r="G85" s="153" t="s">
        <v>29485</v>
      </c>
      <c r="H85" s="154">
        <v>0</v>
      </c>
      <c r="I85" s="154">
        <v>400204.19</v>
      </c>
      <c r="J85" s="154">
        <v>400204.19</v>
      </c>
    </row>
    <row r="86" spans="1:10" ht="39.950000000000003" customHeight="1">
      <c r="A86" s="151">
        <v>291</v>
      </c>
      <c r="B86" s="151" t="s">
        <v>23282</v>
      </c>
      <c r="C86" s="156" t="s">
        <v>161</v>
      </c>
      <c r="D86" s="152">
        <v>42734.70144675926</v>
      </c>
      <c r="E86" s="151">
        <v>6255</v>
      </c>
      <c r="F86" s="151" t="s">
        <v>29539</v>
      </c>
      <c r="G86" s="153" t="s">
        <v>29502</v>
      </c>
      <c r="H86" s="154">
        <v>0</v>
      </c>
      <c r="I86" s="154">
        <v>346773.57</v>
      </c>
      <c r="J86" s="154">
        <v>346773.57</v>
      </c>
    </row>
    <row r="87" spans="1:10" ht="39.950000000000003" customHeight="1">
      <c r="A87" s="151">
        <v>291</v>
      </c>
      <c r="B87" s="151" t="s">
        <v>8756</v>
      </c>
      <c r="C87" s="156" t="s">
        <v>161</v>
      </c>
      <c r="D87" s="152">
        <v>42734.776446759264</v>
      </c>
      <c r="E87" s="151">
        <v>6268</v>
      </c>
      <c r="F87" s="151" t="s">
        <v>29551</v>
      </c>
      <c r="G87" s="153" t="s">
        <v>29516</v>
      </c>
      <c r="H87" s="154">
        <v>0</v>
      </c>
      <c r="I87" s="154">
        <v>375</v>
      </c>
      <c r="J87" s="154">
        <v>375</v>
      </c>
    </row>
    <row r="88" spans="1:10" ht="39.950000000000003" customHeight="1">
      <c r="A88" s="151">
        <v>292</v>
      </c>
      <c r="B88" s="151" t="s">
        <v>8756</v>
      </c>
      <c r="C88" s="156" t="s">
        <v>162</v>
      </c>
      <c r="D88" s="152">
        <v>42520</v>
      </c>
      <c r="E88" s="151">
        <v>1867</v>
      </c>
      <c r="F88" s="151" t="s">
        <v>23298</v>
      </c>
      <c r="G88" s="153" t="s">
        <v>23299</v>
      </c>
      <c r="H88" s="154">
        <v>0</v>
      </c>
      <c r="I88" s="154">
        <v>221.67</v>
      </c>
      <c r="J88" s="154">
        <v>221.67</v>
      </c>
    </row>
    <row r="89" spans="1:10" ht="39.950000000000003" customHeight="1">
      <c r="A89" s="151">
        <v>292</v>
      </c>
      <c r="B89" s="151" t="s">
        <v>8756</v>
      </c>
      <c r="C89" s="156" t="s">
        <v>162</v>
      </c>
      <c r="D89" s="152">
        <v>42520</v>
      </c>
      <c r="E89" s="151">
        <v>1868</v>
      </c>
      <c r="F89" s="151" t="s">
        <v>23298</v>
      </c>
      <c r="G89" s="153" t="s">
        <v>23299</v>
      </c>
      <c r="H89" s="154">
        <v>0</v>
      </c>
      <c r="I89" s="154">
        <v>1411.77</v>
      </c>
      <c r="J89" s="154">
        <v>1411.77</v>
      </c>
    </row>
    <row r="90" spans="1:10" ht="39.950000000000003" customHeight="1">
      <c r="A90" s="151">
        <v>303</v>
      </c>
      <c r="B90" s="151" t="s">
        <v>8756</v>
      </c>
      <c r="C90" s="156" t="s">
        <v>173</v>
      </c>
      <c r="D90" s="152">
        <v>42458</v>
      </c>
      <c r="E90" s="151">
        <v>1020</v>
      </c>
      <c r="F90" s="151" t="s">
        <v>23254</v>
      </c>
      <c r="G90" s="153" t="s">
        <v>23241</v>
      </c>
      <c r="H90" s="154">
        <v>0</v>
      </c>
      <c r="I90" s="154">
        <v>1374000</v>
      </c>
      <c r="J90" s="154">
        <v>1374000</v>
      </c>
    </row>
    <row r="91" spans="1:10" ht="39.950000000000003" customHeight="1">
      <c r="A91" s="151">
        <v>303</v>
      </c>
      <c r="B91" s="151" t="s">
        <v>8756</v>
      </c>
      <c r="C91" s="156" t="s">
        <v>173</v>
      </c>
      <c r="D91" s="152">
        <v>42541</v>
      </c>
      <c r="E91" s="151">
        <v>2330</v>
      </c>
      <c r="F91" s="151" t="s">
        <v>23254</v>
      </c>
      <c r="G91" s="153" t="s">
        <v>23253</v>
      </c>
      <c r="H91" s="154">
        <v>280</v>
      </c>
      <c r="I91" s="154">
        <v>0</v>
      </c>
      <c r="J91" s="154">
        <v>280</v>
      </c>
    </row>
    <row r="92" spans="1:10" ht="39.950000000000003" customHeight="1">
      <c r="A92" s="151">
        <v>340</v>
      </c>
      <c r="B92" s="151" t="s">
        <v>8756</v>
      </c>
      <c r="C92" s="156" t="s">
        <v>185</v>
      </c>
      <c r="D92" s="152">
        <v>42433</v>
      </c>
      <c r="E92" s="151">
        <v>679</v>
      </c>
      <c r="F92" s="151" t="s">
        <v>23235</v>
      </c>
      <c r="G92" s="153" t="s">
        <v>23233</v>
      </c>
      <c r="H92" s="154">
        <v>40</v>
      </c>
      <c r="I92" s="154">
        <v>0</v>
      </c>
      <c r="J92" s="154">
        <v>40</v>
      </c>
    </row>
    <row r="93" spans="1:10" ht="39.950000000000003" customHeight="1">
      <c r="A93" s="151">
        <v>340</v>
      </c>
      <c r="B93" s="151" t="s">
        <v>8756</v>
      </c>
      <c r="C93" s="156" t="s">
        <v>185</v>
      </c>
      <c r="D93" s="152">
        <v>42433</v>
      </c>
      <c r="E93" s="151">
        <v>680</v>
      </c>
      <c r="F93" s="151" t="s">
        <v>23235</v>
      </c>
      <c r="G93" s="153" t="s">
        <v>23233</v>
      </c>
      <c r="H93" s="154">
        <v>40</v>
      </c>
      <c r="I93" s="154">
        <v>0</v>
      </c>
      <c r="J93" s="154">
        <v>40</v>
      </c>
    </row>
    <row r="94" spans="1:10" ht="39.950000000000003" customHeight="1">
      <c r="A94" s="151">
        <v>340</v>
      </c>
      <c r="B94" s="151" t="s">
        <v>8756</v>
      </c>
      <c r="C94" s="156" t="s">
        <v>185</v>
      </c>
      <c r="D94" s="152">
        <v>42433</v>
      </c>
      <c r="E94" s="151">
        <v>681</v>
      </c>
      <c r="F94" s="151" t="s">
        <v>23235</v>
      </c>
      <c r="G94" s="153" t="s">
        <v>23233</v>
      </c>
      <c r="H94" s="154">
        <v>40</v>
      </c>
      <c r="I94" s="154">
        <v>0</v>
      </c>
      <c r="J94" s="154">
        <v>40</v>
      </c>
    </row>
    <row r="95" spans="1:10" ht="39.950000000000003" customHeight="1">
      <c r="A95" s="151">
        <v>340</v>
      </c>
      <c r="B95" s="151" t="s">
        <v>8756</v>
      </c>
      <c r="C95" s="156" t="s">
        <v>185</v>
      </c>
      <c r="D95" s="152">
        <v>42433</v>
      </c>
      <c r="E95" s="151">
        <v>682</v>
      </c>
      <c r="F95" s="151" t="s">
        <v>23235</v>
      </c>
      <c r="G95" s="153" t="s">
        <v>23233</v>
      </c>
      <c r="H95" s="154">
        <v>40</v>
      </c>
      <c r="I95" s="154">
        <v>0</v>
      </c>
      <c r="J95" s="154">
        <v>40</v>
      </c>
    </row>
    <row r="96" spans="1:10" ht="39.950000000000003" customHeight="1">
      <c r="A96" s="151">
        <v>340</v>
      </c>
      <c r="B96" s="151" t="s">
        <v>8756</v>
      </c>
      <c r="C96" s="156" t="s">
        <v>185</v>
      </c>
      <c r="D96" s="152">
        <v>42433</v>
      </c>
      <c r="E96" s="151">
        <v>683</v>
      </c>
      <c r="F96" s="151" t="s">
        <v>23235</v>
      </c>
      <c r="G96" s="153" t="s">
        <v>23233</v>
      </c>
      <c r="H96" s="154">
        <v>40</v>
      </c>
      <c r="I96" s="154">
        <v>0</v>
      </c>
      <c r="J96" s="154">
        <v>40</v>
      </c>
    </row>
    <row r="97" spans="1:10" ht="39.950000000000003" customHeight="1">
      <c r="A97" s="151">
        <v>340</v>
      </c>
      <c r="B97" s="151" t="s">
        <v>8756</v>
      </c>
      <c r="C97" s="156" t="s">
        <v>185</v>
      </c>
      <c r="D97" s="152">
        <v>42460</v>
      </c>
      <c r="E97" s="151">
        <v>1090</v>
      </c>
      <c r="F97" s="151" t="s">
        <v>23235</v>
      </c>
      <c r="G97" s="153" t="s">
        <v>23242</v>
      </c>
      <c r="H97" s="154">
        <v>80</v>
      </c>
      <c r="I97" s="154">
        <v>0</v>
      </c>
      <c r="J97" s="154">
        <v>80</v>
      </c>
    </row>
    <row r="98" spans="1:10" ht="39.950000000000003" customHeight="1">
      <c r="A98" s="151">
        <v>340</v>
      </c>
      <c r="B98" s="151" t="s">
        <v>8756</v>
      </c>
      <c r="C98" s="156" t="s">
        <v>185</v>
      </c>
      <c r="D98" s="152">
        <v>42460</v>
      </c>
      <c r="E98" s="151">
        <v>1091</v>
      </c>
      <c r="F98" s="151" t="s">
        <v>23235</v>
      </c>
      <c r="G98" s="153" t="s">
        <v>23242</v>
      </c>
      <c r="H98" s="154">
        <v>80</v>
      </c>
      <c r="I98" s="154">
        <v>0</v>
      </c>
      <c r="J98" s="154">
        <v>80</v>
      </c>
    </row>
    <row r="99" spans="1:10" ht="39.950000000000003" customHeight="1">
      <c r="A99" s="151">
        <v>340</v>
      </c>
      <c r="B99" s="151" t="s">
        <v>8756</v>
      </c>
      <c r="C99" s="156" t="s">
        <v>185</v>
      </c>
      <c r="D99" s="152">
        <v>42460</v>
      </c>
      <c r="E99" s="151">
        <v>1092</v>
      </c>
      <c r="F99" s="151" t="s">
        <v>23235</v>
      </c>
      <c r="G99" s="153" t="s">
        <v>23242</v>
      </c>
      <c r="H99" s="154">
        <v>80</v>
      </c>
      <c r="I99" s="154">
        <v>0</v>
      </c>
      <c r="J99" s="154">
        <v>80</v>
      </c>
    </row>
    <row r="100" spans="1:10" ht="39.950000000000003" customHeight="1">
      <c r="A100" s="151">
        <v>340</v>
      </c>
      <c r="B100" s="151" t="s">
        <v>8756</v>
      </c>
      <c r="C100" s="156" t="s">
        <v>185</v>
      </c>
      <c r="D100" s="152">
        <v>42460</v>
      </c>
      <c r="E100" s="151">
        <v>1093</v>
      </c>
      <c r="F100" s="151" t="s">
        <v>23235</v>
      </c>
      <c r="G100" s="153" t="s">
        <v>23242</v>
      </c>
      <c r="H100" s="154">
        <v>80</v>
      </c>
      <c r="I100" s="154">
        <v>0</v>
      </c>
      <c r="J100" s="154">
        <v>80</v>
      </c>
    </row>
    <row r="101" spans="1:10" ht="39.950000000000003" customHeight="1">
      <c r="A101" s="151">
        <v>340</v>
      </c>
      <c r="B101" s="151" t="s">
        <v>8756</v>
      </c>
      <c r="C101" s="156" t="s">
        <v>185</v>
      </c>
      <c r="D101" s="152">
        <v>42460</v>
      </c>
      <c r="E101" s="151">
        <v>1094</v>
      </c>
      <c r="F101" s="151" t="s">
        <v>23235</v>
      </c>
      <c r="G101" s="153" t="s">
        <v>23242</v>
      </c>
      <c r="H101" s="154">
        <v>80</v>
      </c>
      <c r="I101" s="154">
        <v>0</v>
      </c>
      <c r="J101" s="154">
        <v>80</v>
      </c>
    </row>
    <row r="102" spans="1:10" ht="39.950000000000003" customHeight="1">
      <c r="A102" s="151">
        <v>340</v>
      </c>
      <c r="B102" s="151" t="s">
        <v>8756</v>
      </c>
      <c r="C102" s="156" t="s">
        <v>185</v>
      </c>
      <c r="D102" s="152">
        <v>42521</v>
      </c>
      <c r="E102" s="151">
        <v>1922</v>
      </c>
      <c r="F102" s="151" t="s">
        <v>23235</v>
      </c>
      <c r="G102" s="153" t="s">
        <v>23248</v>
      </c>
      <c r="H102" s="154">
        <v>80</v>
      </c>
      <c r="I102" s="154">
        <v>0</v>
      </c>
      <c r="J102" s="154">
        <v>80</v>
      </c>
    </row>
    <row r="103" spans="1:10" ht="39.950000000000003" customHeight="1">
      <c r="A103" s="151">
        <v>340</v>
      </c>
      <c r="B103" s="151" t="s">
        <v>8756</v>
      </c>
      <c r="C103" s="156" t="s">
        <v>185</v>
      </c>
      <c r="D103" s="152">
        <v>42521</v>
      </c>
      <c r="E103" s="151">
        <v>1923</v>
      </c>
      <c r="F103" s="151" t="s">
        <v>23235</v>
      </c>
      <c r="G103" s="153" t="s">
        <v>23248</v>
      </c>
      <c r="H103" s="154">
        <v>80</v>
      </c>
      <c r="I103" s="154">
        <v>0</v>
      </c>
      <c r="J103" s="154">
        <v>80</v>
      </c>
    </row>
    <row r="104" spans="1:10" ht="39.950000000000003" customHeight="1">
      <c r="A104" s="151">
        <v>340</v>
      </c>
      <c r="B104" s="151" t="s">
        <v>8756</v>
      </c>
      <c r="C104" s="156" t="s">
        <v>185</v>
      </c>
      <c r="D104" s="152">
        <v>42521</v>
      </c>
      <c r="E104" s="151">
        <v>1924</v>
      </c>
      <c r="F104" s="151" t="s">
        <v>23235</v>
      </c>
      <c r="G104" s="153" t="s">
        <v>23248</v>
      </c>
      <c r="H104" s="154">
        <v>80</v>
      </c>
      <c r="I104" s="154">
        <v>0</v>
      </c>
      <c r="J104" s="154">
        <v>80</v>
      </c>
    </row>
    <row r="105" spans="1:10" ht="39.950000000000003" customHeight="1">
      <c r="A105" s="151">
        <v>340</v>
      </c>
      <c r="B105" s="151" t="s">
        <v>8756</v>
      </c>
      <c r="C105" s="156" t="s">
        <v>185</v>
      </c>
      <c r="D105" s="152">
        <v>42521</v>
      </c>
      <c r="E105" s="151">
        <v>1925</v>
      </c>
      <c r="F105" s="151" t="s">
        <v>23235</v>
      </c>
      <c r="G105" s="153" t="s">
        <v>23248</v>
      </c>
      <c r="H105" s="154">
        <v>80</v>
      </c>
      <c r="I105" s="154">
        <v>0</v>
      </c>
      <c r="J105" s="154">
        <v>80</v>
      </c>
    </row>
    <row r="106" spans="1:10" ht="39.950000000000003" customHeight="1">
      <c r="A106" s="151">
        <v>340</v>
      </c>
      <c r="B106" s="151" t="s">
        <v>8756</v>
      </c>
      <c r="C106" s="156" t="s">
        <v>185</v>
      </c>
      <c r="D106" s="152">
        <v>42521</v>
      </c>
      <c r="E106" s="151">
        <v>1926</v>
      </c>
      <c r="F106" s="151" t="s">
        <v>23235</v>
      </c>
      <c r="G106" s="153" t="s">
        <v>23248</v>
      </c>
      <c r="H106" s="154">
        <v>80</v>
      </c>
      <c r="I106" s="154">
        <v>0</v>
      </c>
      <c r="J106" s="154">
        <v>80</v>
      </c>
    </row>
    <row r="107" spans="1:10" ht="39.950000000000003" customHeight="1">
      <c r="A107" s="151">
        <v>340</v>
      </c>
      <c r="B107" s="151" t="s">
        <v>8756</v>
      </c>
      <c r="C107" s="156" t="s">
        <v>185</v>
      </c>
      <c r="D107" s="152">
        <v>42541</v>
      </c>
      <c r="E107" s="151">
        <v>2325</v>
      </c>
      <c r="F107" s="151" t="s">
        <v>23235</v>
      </c>
      <c r="G107" s="153" t="s">
        <v>23253</v>
      </c>
      <c r="H107" s="154">
        <v>40</v>
      </c>
      <c r="I107" s="154">
        <v>0</v>
      </c>
      <c r="J107" s="154">
        <v>40</v>
      </c>
    </row>
    <row r="108" spans="1:10" ht="39.950000000000003" customHeight="1">
      <c r="A108" s="151">
        <v>340</v>
      </c>
      <c r="B108" s="151" t="s">
        <v>8756</v>
      </c>
      <c r="C108" s="156" t="s">
        <v>185</v>
      </c>
      <c r="D108" s="152">
        <v>42541</v>
      </c>
      <c r="E108" s="151">
        <v>2326</v>
      </c>
      <c r="F108" s="151" t="s">
        <v>23235</v>
      </c>
      <c r="G108" s="153" t="s">
        <v>23253</v>
      </c>
      <c r="H108" s="154">
        <v>40</v>
      </c>
      <c r="I108" s="154">
        <v>0</v>
      </c>
      <c r="J108" s="154">
        <v>40</v>
      </c>
    </row>
    <row r="109" spans="1:10" ht="39.950000000000003" customHeight="1">
      <c r="A109" s="151">
        <v>340</v>
      </c>
      <c r="B109" s="151" t="s">
        <v>8756</v>
      </c>
      <c r="C109" s="156" t="s">
        <v>185</v>
      </c>
      <c r="D109" s="152">
        <v>42541</v>
      </c>
      <c r="E109" s="151">
        <v>2327</v>
      </c>
      <c r="F109" s="151" t="s">
        <v>23235</v>
      </c>
      <c r="G109" s="153" t="s">
        <v>23253</v>
      </c>
      <c r="H109" s="154">
        <v>40</v>
      </c>
      <c r="I109" s="154">
        <v>0</v>
      </c>
      <c r="J109" s="154">
        <v>40</v>
      </c>
    </row>
    <row r="110" spans="1:10" ht="39.950000000000003" customHeight="1">
      <c r="A110" s="151">
        <v>340</v>
      </c>
      <c r="B110" s="151" t="s">
        <v>8756</v>
      </c>
      <c r="C110" s="156" t="s">
        <v>185</v>
      </c>
      <c r="D110" s="152">
        <v>42541</v>
      </c>
      <c r="E110" s="151">
        <v>2328</v>
      </c>
      <c r="F110" s="151" t="s">
        <v>23235</v>
      </c>
      <c r="G110" s="153" t="s">
        <v>23253</v>
      </c>
      <c r="H110" s="154">
        <v>40</v>
      </c>
      <c r="I110" s="154">
        <v>0</v>
      </c>
      <c r="J110" s="154">
        <v>40</v>
      </c>
    </row>
    <row r="111" spans="1:10" ht="39.950000000000003" customHeight="1">
      <c r="A111" s="151">
        <v>340</v>
      </c>
      <c r="B111" s="151" t="s">
        <v>8756</v>
      </c>
      <c r="C111" s="156" t="s">
        <v>185</v>
      </c>
      <c r="D111" s="152">
        <v>42541</v>
      </c>
      <c r="E111" s="151">
        <v>2329</v>
      </c>
      <c r="F111" s="151" t="s">
        <v>23235</v>
      </c>
      <c r="G111" s="153" t="s">
        <v>23253</v>
      </c>
      <c r="H111" s="154">
        <v>40</v>
      </c>
      <c r="I111" s="154">
        <v>0</v>
      </c>
      <c r="J111" s="154">
        <v>40</v>
      </c>
    </row>
    <row r="112" spans="1:10" ht="39.950000000000003" customHeight="1">
      <c r="A112" s="151">
        <v>340</v>
      </c>
      <c r="B112" s="151" t="s">
        <v>8756</v>
      </c>
      <c r="C112" s="156" t="s">
        <v>185</v>
      </c>
      <c r="D112" s="152">
        <v>42734.775821759264</v>
      </c>
      <c r="E112" s="151">
        <v>6267</v>
      </c>
      <c r="F112" s="151" t="s">
        <v>29550</v>
      </c>
      <c r="G112" s="153" t="s">
        <v>29515</v>
      </c>
      <c r="H112" s="154">
        <v>0</v>
      </c>
      <c r="I112" s="154">
        <v>75</v>
      </c>
      <c r="J112" s="154">
        <v>75</v>
      </c>
    </row>
    <row r="113" spans="1:10" ht="39.950000000000003" customHeight="1">
      <c r="A113" s="151">
        <v>340</v>
      </c>
      <c r="B113" s="151" t="s">
        <v>8756</v>
      </c>
      <c r="C113" s="156" t="s">
        <v>185</v>
      </c>
      <c r="D113" s="152">
        <v>42734.780208333337</v>
      </c>
      <c r="E113" s="151">
        <v>6277</v>
      </c>
      <c r="F113" s="151" t="s">
        <v>23235</v>
      </c>
      <c r="G113" s="153" t="s">
        <v>29525</v>
      </c>
      <c r="H113" s="154">
        <v>0</v>
      </c>
      <c r="I113" s="154">
        <v>750</v>
      </c>
      <c r="J113" s="154">
        <v>750</v>
      </c>
    </row>
    <row r="114" spans="1:10" ht="39.950000000000003" customHeight="1">
      <c r="A114" s="151">
        <v>348</v>
      </c>
      <c r="B114" s="151" t="s">
        <v>8756</v>
      </c>
      <c r="C114" s="156" t="s">
        <v>193</v>
      </c>
      <c r="D114" s="152">
        <v>42727.72824074074</v>
      </c>
      <c r="E114" s="151">
        <v>6002</v>
      </c>
      <c r="F114" s="151" t="s">
        <v>29534</v>
      </c>
      <c r="G114" s="153" t="s">
        <v>29491</v>
      </c>
      <c r="H114" s="154">
        <v>0</v>
      </c>
      <c r="I114" s="154">
        <v>4450</v>
      </c>
      <c r="J114" s="154">
        <v>4450</v>
      </c>
    </row>
    <row r="115" spans="1:10" ht="39.950000000000003" customHeight="1">
      <c r="A115" s="151">
        <v>372</v>
      </c>
      <c r="B115" s="151" t="s">
        <v>8756</v>
      </c>
      <c r="C115" s="156" t="s">
        <v>1314</v>
      </c>
      <c r="D115" s="152">
        <v>42612</v>
      </c>
      <c r="E115" s="151">
        <v>3544</v>
      </c>
      <c r="F115" s="151" t="s">
        <v>23310</v>
      </c>
      <c r="G115" s="153" t="s">
        <v>23265</v>
      </c>
      <c r="H115" s="154">
        <v>0</v>
      </c>
      <c r="I115" s="154">
        <v>222596.11</v>
      </c>
      <c r="J115" s="154">
        <v>222596.11</v>
      </c>
    </row>
    <row r="116" spans="1:10" ht="39.950000000000003" customHeight="1">
      <c r="A116" s="151">
        <v>378</v>
      </c>
      <c r="B116" s="151" t="s">
        <v>8756</v>
      </c>
      <c r="C116" s="156" t="s">
        <v>1320</v>
      </c>
      <c r="D116" s="152">
        <v>42734.776759259257</v>
      </c>
      <c r="E116" s="151">
        <v>6269</v>
      </c>
      <c r="F116" s="151" t="s">
        <v>29552</v>
      </c>
      <c r="G116" s="153" t="s">
        <v>29517</v>
      </c>
      <c r="H116" s="154">
        <v>0</v>
      </c>
      <c r="I116" s="154">
        <v>75</v>
      </c>
      <c r="J116" s="154">
        <v>75</v>
      </c>
    </row>
    <row r="117" spans="1:10" ht="39.950000000000003" customHeight="1">
      <c r="A117" s="151">
        <v>513</v>
      </c>
      <c r="B117" s="151" t="s">
        <v>8756</v>
      </c>
      <c r="C117" s="156" t="s">
        <v>211</v>
      </c>
      <c r="D117" s="152">
        <v>42734.761111111111</v>
      </c>
      <c r="E117" s="151">
        <v>6260</v>
      </c>
      <c r="F117" s="151" t="s">
        <v>29543</v>
      </c>
      <c r="G117" s="153" t="s">
        <v>29508</v>
      </c>
      <c r="H117" s="154">
        <v>0</v>
      </c>
      <c r="I117" s="154">
        <v>75</v>
      </c>
      <c r="J117" s="154">
        <v>75</v>
      </c>
    </row>
    <row r="118" spans="1:10" ht="39.950000000000003" customHeight="1">
      <c r="A118" s="151">
        <v>523</v>
      </c>
      <c r="B118" s="151" t="s">
        <v>8756</v>
      </c>
      <c r="C118" s="156" t="s">
        <v>216</v>
      </c>
      <c r="D118" s="152">
        <v>42433</v>
      </c>
      <c r="E118" s="151">
        <v>688</v>
      </c>
      <c r="F118" s="151" t="s">
        <v>23236</v>
      </c>
      <c r="G118" s="153" t="s">
        <v>23233</v>
      </c>
      <c r="H118" s="154">
        <v>40</v>
      </c>
      <c r="I118" s="154">
        <v>0</v>
      </c>
      <c r="J118" s="154">
        <v>40</v>
      </c>
    </row>
    <row r="119" spans="1:10" ht="39.950000000000003" customHeight="1">
      <c r="A119" s="151">
        <v>523</v>
      </c>
      <c r="B119" s="151" t="s">
        <v>8756</v>
      </c>
      <c r="C119" s="156" t="s">
        <v>216</v>
      </c>
      <c r="D119" s="152">
        <v>42433</v>
      </c>
      <c r="E119" s="151">
        <v>689</v>
      </c>
      <c r="F119" s="151" t="s">
        <v>23236</v>
      </c>
      <c r="G119" s="153" t="s">
        <v>23233</v>
      </c>
      <c r="H119" s="154">
        <v>40</v>
      </c>
      <c r="I119" s="154">
        <v>0</v>
      </c>
      <c r="J119" s="154">
        <v>40</v>
      </c>
    </row>
    <row r="120" spans="1:10" ht="39.950000000000003" customHeight="1">
      <c r="A120" s="151">
        <v>523</v>
      </c>
      <c r="B120" s="151" t="s">
        <v>8756</v>
      </c>
      <c r="C120" s="156" t="s">
        <v>216</v>
      </c>
      <c r="D120" s="152">
        <v>42433</v>
      </c>
      <c r="E120" s="151">
        <v>690</v>
      </c>
      <c r="F120" s="151" t="s">
        <v>23236</v>
      </c>
      <c r="G120" s="153" t="s">
        <v>23233</v>
      </c>
      <c r="H120" s="154">
        <v>40</v>
      </c>
      <c r="I120" s="154">
        <v>0</v>
      </c>
      <c r="J120" s="154">
        <v>40</v>
      </c>
    </row>
    <row r="121" spans="1:10" ht="39.950000000000003" customHeight="1">
      <c r="A121" s="151">
        <v>523</v>
      </c>
      <c r="B121" s="151" t="s">
        <v>8756</v>
      </c>
      <c r="C121" s="156" t="s">
        <v>216</v>
      </c>
      <c r="D121" s="152">
        <v>42433</v>
      </c>
      <c r="E121" s="151">
        <v>691</v>
      </c>
      <c r="F121" s="151" t="s">
        <v>23236</v>
      </c>
      <c r="G121" s="153" t="s">
        <v>23233</v>
      </c>
      <c r="H121" s="154">
        <v>40</v>
      </c>
      <c r="I121" s="154">
        <v>0</v>
      </c>
      <c r="J121" s="154">
        <v>40</v>
      </c>
    </row>
    <row r="122" spans="1:10" ht="39.950000000000003" customHeight="1">
      <c r="A122" s="151">
        <v>523</v>
      </c>
      <c r="B122" s="151" t="s">
        <v>8756</v>
      </c>
      <c r="C122" s="156" t="s">
        <v>216</v>
      </c>
      <c r="D122" s="152">
        <v>42433</v>
      </c>
      <c r="E122" s="151">
        <v>692</v>
      </c>
      <c r="F122" s="151" t="s">
        <v>23236</v>
      </c>
      <c r="G122" s="153" t="s">
        <v>23233</v>
      </c>
      <c r="H122" s="154">
        <v>40</v>
      </c>
      <c r="I122" s="154">
        <v>0</v>
      </c>
      <c r="J122" s="154">
        <v>40</v>
      </c>
    </row>
    <row r="123" spans="1:10" ht="39.950000000000003" customHeight="1">
      <c r="A123" s="151">
        <v>523</v>
      </c>
      <c r="B123" s="151" t="s">
        <v>8756</v>
      </c>
      <c r="C123" s="156" t="s">
        <v>216</v>
      </c>
      <c r="D123" s="152">
        <v>42433</v>
      </c>
      <c r="E123" s="151">
        <v>693</v>
      </c>
      <c r="F123" s="151" t="s">
        <v>23236</v>
      </c>
      <c r="G123" s="153" t="s">
        <v>23233</v>
      </c>
      <c r="H123" s="154">
        <v>40</v>
      </c>
      <c r="I123" s="154">
        <v>0</v>
      </c>
      <c r="J123" s="154">
        <v>40</v>
      </c>
    </row>
    <row r="124" spans="1:10" ht="39.950000000000003" customHeight="1">
      <c r="A124" s="151">
        <v>523</v>
      </c>
      <c r="B124" s="151" t="s">
        <v>8756</v>
      </c>
      <c r="C124" s="156" t="s">
        <v>216</v>
      </c>
      <c r="D124" s="152">
        <v>42433</v>
      </c>
      <c r="E124" s="151">
        <v>694</v>
      </c>
      <c r="F124" s="151" t="s">
        <v>23236</v>
      </c>
      <c r="G124" s="153" t="s">
        <v>23233</v>
      </c>
      <c r="H124" s="154">
        <v>40</v>
      </c>
      <c r="I124" s="154">
        <v>0</v>
      </c>
      <c r="J124" s="154">
        <v>40</v>
      </c>
    </row>
    <row r="125" spans="1:10" ht="39.950000000000003" customHeight="1">
      <c r="A125" s="151">
        <v>523</v>
      </c>
      <c r="B125" s="151" t="s">
        <v>8756</v>
      </c>
      <c r="C125" s="156" t="s">
        <v>216</v>
      </c>
      <c r="D125" s="152">
        <v>42433</v>
      </c>
      <c r="E125" s="151">
        <v>695</v>
      </c>
      <c r="F125" s="151" t="s">
        <v>23236</v>
      </c>
      <c r="G125" s="153" t="s">
        <v>23233</v>
      </c>
      <c r="H125" s="154">
        <v>40</v>
      </c>
      <c r="I125" s="154">
        <v>0</v>
      </c>
      <c r="J125" s="154">
        <v>40</v>
      </c>
    </row>
    <row r="126" spans="1:10" ht="39.950000000000003" customHeight="1">
      <c r="A126" s="151">
        <v>523</v>
      </c>
      <c r="B126" s="151" t="s">
        <v>8756</v>
      </c>
      <c r="C126" s="156" t="s">
        <v>216</v>
      </c>
      <c r="D126" s="152">
        <v>42433</v>
      </c>
      <c r="E126" s="151">
        <v>696</v>
      </c>
      <c r="F126" s="151" t="s">
        <v>23236</v>
      </c>
      <c r="G126" s="153" t="s">
        <v>23233</v>
      </c>
      <c r="H126" s="154">
        <v>40</v>
      </c>
      <c r="I126" s="154">
        <v>0</v>
      </c>
      <c r="J126" s="154">
        <v>40</v>
      </c>
    </row>
    <row r="127" spans="1:10" ht="39.950000000000003" customHeight="1">
      <c r="A127" s="151">
        <v>523</v>
      </c>
      <c r="B127" s="151" t="s">
        <v>8756</v>
      </c>
      <c r="C127" s="156" t="s">
        <v>216</v>
      </c>
      <c r="D127" s="152">
        <v>42433</v>
      </c>
      <c r="E127" s="151">
        <v>697</v>
      </c>
      <c r="F127" s="151" t="s">
        <v>23236</v>
      </c>
      <c r="G127" s="153" t="s">
        <v>23233</v>
      </c>
      <c r="H127" s="154">
        <v>40</v>
      </c>
      <c r="I127" s="154">
        <v>0</v>
      </c>
      <c r="J127" s="154">
        <v>40</v>
      </c>
    </row>
    <row r="128" spans="1:10" ht="39.950000000000003" customHeight="1">
      <c r="A128" s="151">
        <v>523</v>
      </c>
      <c r="B128" s="151" t="s">
        <v>8756</v>
      </c>
      <c r="C128" s="156" t="s">
        <v>216</v>
      </c>
      <c r="D128" s="152">
        <v>42433</v>
      </c>
      <c r="E128" s="151">
        <v>698</v>
      </c>
      <c r="F128" s="151" t="s">
        <v>23236</v>
      </c>
      <c r="G128" s="153" t="s">
        <v>23233</v>
      </c>
      <c r="H128" s="154">
        <v>40</v>
      </c>
      <c r="I128" s="154">
        <v>0</v>
      </c>
      <c r="J128" s="154">
        <v>40</v>
      </c>
    </row>
    <row r="129" spans="1:10" ht="39.950000000000003" customHeight="1">
      <c r="A129" s="151">
        <v>523</v>
      </c>
      <c r="B129" s="151" t="s">
        <v>8756</v>
      </c>
      <c r="C129" s="156" t="s">
        <v>216</v>
      </c>
      <c r="D129" s="152">
        <v>42433</v>
      </c>
      <c r="E129" s="151">
        <v>699</v>
      </c>
      <c r="F129" s="151" t="s">
        <v>23236</v>
      </c>
      <c r="G129" s="153" t="s">
        <v>23233</v>
      </c>
      <c r="H129" s="154">
        <v>40</v>
      </c>
      <c r="I129" s="154">
        <v>0</v>
      </c>
      <c r="J129" s="154">
        <v>40</v>
      </c>
    </row>
    <row r="130" spans="1:10" ht="39.950000000000003" customHeight="1">
      <c r="A130" s="151">
        <v>523</v>
      </c>
      <c r="B130" s="151" t="s">
        <v>8756</v>
      </c>
      <c r="C130" s="156" t="s">
        <v>216</v>
      </c>
      <c r="D130" s="152">
        <v>42433</v>
      </c>
      <c r="E130" s="151">
        <v>700</v>
      </c>
      <c r="F130" s="151" t="s">
        <v>23236</v>
      </c>
      <c r="G130" s="153" t="s">
        <v>23233</v>
      </c>
      <c r="H130" s="154">
        <v>40</v>
      </c>
      <c r="I130" s="154">
        <v>0</v>
      </c>
      <c r="J130" s="154">
        <v>40</v>
      </c>
    </row>
    <row r="131" spans="1:10" ht="39.950000000000003" customHeight="1">
      <c r="A131" s="151">
        <v>523</v>
      </c>
      <c r="B131" s="151" t="s">
        <v>8756</v>
      </c>
      <c r="C131" s="156" t="s">
        <v>216</v>
      </c>
      <c r="D131" s="152">
        <v>42433</v>
      </c>
      <c r="E131" s="151">
        <v>701</v>
      </c>
      <c r="F131" s="151" t="s">
        <v>23236</v>
      </c>
      <c r="G131" s="153" t="s">
        <v>23233</v>
      </c>
      <c r="H131" s="154">
        <v>40</v>
      </c>
      <c r="I131" s="154">
        <v>0</v>
      </c>
      <c r="J131" s="154">
        <v>40</v>
      </c>
    </row>
    <row r="132" spans="1:10" ht="39.950000000000003" customHeight="1">
      <c r="A132" s="151">
        <v>523</v>
      </c>
      <c r="B132" s="151" t="s">
        <v>8756</v>
      </c>
      <c r="C132" s="156" t="s">
        <v>216</v>
      </c>
      <c r="D132" s="152">
        <v>42433</v>
      </c>
      <c r="E132" s="151">
        <v>702</v>
      </c>
      <c r="F132" s="151" t="s">
        <v>23236</v>
      </c>
      <c r="G132" s="153" t="s">
        <v>23233</v>
      </c>
      <c r="H132" s="154">
        <v>40</v>
      </c>
      <c r="I132" s="154">
        <v>0</v>
      </c>
      <c r="J132" s="154">
        <v>40</v>
      </c>
    </row>
    <row r="133" spans="1:10" ht="39.950000000000003" customHeight="1">
      <c r="A133" s="151">
        <v>523</v>
      </c>
      <c r="B133" s="151" t="s">
        <v>8756</v>
      </c>
      <c r="C133" s="156" t="s">
        <v>216</v>
      </c>
      <c r="D133" s="152">
        <v>42433</v>
      </c>
      <c r="E133" s="151">
        <v>703</v>
      </c>
      <c r="F133" s="151" t="s">
        <v>23236</v>
      </c>
      <c r="G133" s="153" t="s">
        <v>23233</v>
      </c>
      <c r="H133" s="154">
        <v>40</v>
      </c>
      <c r="I133" s="154">
        <v>0</v>
      </c>
      <c r="J133" s="154">
        <v>40</v>
      </c>
    </row>
    <row r="134" spans="1:10" ht="39.950000000000003" customHeight="1">
      <c r="A134" s="151">
        <v>523</v>
      </c>
      <c r="B134" s="151" t="s">
        <v>8756</v>
      </c>
      <c r="C134" s="156" t="s">
        <v>216</v>
      </c>
      <c r="D134" s="152">
        <v>42460</v>
      </c>
      <c r="E134" s="151">
        <v>1099</v>
      </c>
      <c r="F134" s="151" t="s">
        <v>23236</v>
      </c>
      <c r="G134" s="153" t="s">
        <v>23242</v>
      </c>
      <c r="H134" s="154">
        <v>80</v>
      </c>
      <c r="I134" s="154">
        <v>0</v>
      </c>
      <c r="J134" s="154">
        <v>80</v>
      </c>
    </row>
    <row r="135" spans="1:10" ht="39.950000000000003" customHeight="1">
      <c r="A135" s="151">
        <v>523</v>
      </c>
      <c r="B135" s="151" t="s">
        <v>8756</v>
      </c>
      <c r="C135" s="156" t="s">
        <v>216</v>
      </c>
      <c r="D135" s="152">
        <v>42460</v>
      </c>
      <c r="E135" s="151">
        <v>1100</v>
      </c>
      <c r="F135" s="151" t="s">
        <v>23236</v>
      </c>
      <c r="G135" s="153" t="s">
        <v>23242</v>
      </c>
      <c r="H135" s="154">
        <v>80</v>
      </c>
      <c r="I135" s="154">
        <v>0</v>
      </c>
      <c r="J135" s="154">
        <v>80</v>
      </c>
    </row>
    <row r="136" spans="1:10" ht="39.950000000000003" customHeight="1">
      <c r="A136" s="151">
        <v>523</v>
      </c>
      <c r="B136" s="151" t="s">
        <v>8756</v>
      </c>
      <c r="C136" s="156" t="s">
        <v>216</v>
      </c>
      <c r="D136" s="152">
        <v>42460</v>
      </c>
      <c r="E136" s="151">
        <v>1101</v>
      </c>
      <c r="F136" s="151" t="s">
        <v>23236</v>
      </c>
      <c r="G136" s="153" t="s">
        <v>23242</v>
      </c>
      <c r="H136" s="154">
        <v>80</v>
      </c>
      <c r="I136" s="154">
        <v>0</v>
      </c>
      <c r="J136" s="154">
        <v>80</v>
      </c>
    </row>
    <row r="137" spans="1:10" ht="39.950000000000003" customHeight="1">
      <c r="A137" s="151">
        <v>523</v>
      </c>
      <c r="B137" s="151" t="s">
        <v>8756</v>
      </c>
      <c r="C137" s="156" t="s">
        <v>216</v>
      </c>
      <c r="D137" s="152">
        <v>42460</v>
      </c>
      <c r="E137" s="151">
        <v>1102</v>
      </c>
      <c r="F137" s="151" t="s">
        <v>23236</v>
      </c>
      <c r="G137" s="153" t="s">
        <v>23242</v>
      </c>
      <c r="H137" s="154">
        <v>80</v>
      </c>
      <c r="I137" s="154">
        <v>0</v>
      </c>
      <c r="J137" s="154">
        <v>80</v>
      </c>
    </row>
    <row r="138" spans="1:10" ht="39.950000000000003" customHeight="1">
      <c r="A138" s="151">
        <v>523</v>
      </c>
      <c r="B138" s="151" t="s">
        <v>8756</v>
      </c>
      <c r="C138" s="156" t="s">
        <v>216</v>
      </c>
      <c r="D138" s="152">
        <v>42460</v>
      </c>
      <c r="E138" s="151">
        <v>1103</v>
      </c>
      <c r="F138" s="151" t="s">
        <v>23236</v>
      </c>
      <c r="G138" s="153" t="s">
        <v>23242</v>
      </c>
      <c r="H138" s="154">
        <v>80</v>
      </c>
      <c r="I138" s="154">
        <v>0</v>
      </c>
      <c r="J138" s="154">
        <v>80</v>
      </c>
    </row>
    <row r="139" spans="1:10" ht="39.950000000000003" customHeight="1">
      <c r="A139" s="151">
        <v>523</v>
      </c>
      <c r="B139" s="151" t="s">
        <v>8756</v>
      </c>
      <c r="C139" s="156" t="s">
        <v>216</v>
      </c>
      <c r="D139" s="152">
        <v>42460</v>
      </c>
      <c r="E139" s="151">
        <v>1104</v>
      </c>
      <c r="F139" s="151" t="s">
        <v>23236</v>
      </c>
      <c r="G139" s="153" t="s">
        <v>23242</v>
      </c>
      <c r="H139" s="154">
        <v>80</v>
      </c>
      <c r="I139" s="154">
        <v>0</v>
      </c>
      <c r="J139" s="154">
        <v>80</v>
      </c>
    </row>
    <row r="140" spans="1:10" ht="39.950000000000003" customHeight="1">
      <c r="A140" s="151">
        <v>523</v>
      </c>
      <c r="B140" s="151" t="s">
        <v>8756</v>
      </c>
      <c r="C140" s="156" t="s">
        <v>216</v>
      </c>
      <c r="D140" s="152">
        <v>42460</v>
      </c>
      <c r="E140" s="151">
        <v>1105</v>
      </c>
      <c r="F140" s="151" t="s">
        <v>23236</v>
      </c>
      <c r="G140" s="153" t="s">
        <v>23242</v>
      </c>
      <c r="H140" s="154">
        <v>80</v>
      </c>
      <c r="I140" s="154">
        <v>0</v>
      </c>
      <c r="J140" s="154">
        <v>80</v>
      </c>
    </row>
    <row r="141" spans="1:10" ht="39.950000000000003" customHeight="1">
      <c r="A141" s="151">
        <v>523</v>
      </c>
      <c r="B141" s="151" t="s">
        <v>8756</v>
      </c>
      <c r="C141" s="156" t="s">
        <v>216</v>
      </c>
      <c r="D141" s="152">
        <v>42460</v>
      </c>
      <c r="E141" s="151">
        <v>1106</v>
      </c>
      <c r="F141" s="151" t="s">
        <v>23236</v>
      </c>
      <c r="G141" s="153" t="s">
        <v>23242</v>
      </c>
      <c r="H141" s="154">
        <v>80</v>
      </c>
      <c r="I141" s="154">
        <v>0</v>
      </c>
      <c r="J141" s="154">
        <v>80</v>
      </c>
    </row>
    <row r="142" spans="1:10" ht="39.950000000000003" customHeight="1">
      <c r="A142" s="151">
        <v>523</v>
      </c>
      <c r="B142" s="151" t="s">
        <v>8756</v>
      </c>
      <c r="C142" s="156" t="s">
        <v>216</v>
      </c>
      <c r="D142" s="152">
        <v>42460</v>
      </c>
      <c r="E142" s="151">
        <v>1107</v>
      </c>
      <c r="F142" s="151" t="s">
        <v>23236</v>
      </c>
      <c r="G142" s="153" t="s">
        <v>23242</v>
      </c>
      <c r="H142" s="154">
        <v>80</v>
      </c>
      <c r="I142" s="154">
        <v>0</v>
      </c>
      <c r="J142" s="154">
        <v>80</v>
      </c>
    </row>
    <row r="143" spans="1:10" ht="39.950000000000003" customHeight="1">
      <c r="A143" s="151">
        <v>523</v>
      </c>
      <c r="B143" s="151" t="s">
        <v>8756</v>
      </c>
      <c r="C143" s="156" t="s">
        <v>216</v>
      </c>
      <c r="D143" s="152">
        <v>42460</v>
      </c>
      <c r="E143" s="151">
        <v>1108</v>
      </c>
      <c r="F143" s="151" t="s">
        <v>23236</v>
      </c>
      <c r="G143" s="153" t="s">
        <v>23242</v>
      </c>
      <c r="H143" s="154">
        <v>80</v>
      </c>
      <c r="I143" s="154">
        <v>0</v>
      </c>
      <c r="J143" s="154">
        <v>80</v>
      </c>
    </row>
    <row r="144" spans="1:10" ht="39.950000000000003" customHeight="1">
      <c r="A144" s="151">
        <v>523</v>
      </c>
      <c r="B144" s="151" t="s">
        <v>8756</v>
      </c>
      <c r="C144" s="156" t="s">
        <v>216</v>
      </c>
      <c r="D144" s="152">
        <v>42460</v>
      </c>
      <c r="E144" s="151">
        <v>1109</v>
      </c>
      <c r="F144" s="151" t="s">
        <v>23236</v>
      </c>
      <c r="G144" s="153" t="s">
        <v>23242</v>
      </c>
      <c r="H144" s="154">
        <v>80</v>
      </c>
      <c r="I144" s="154">
        <v>0</v>
      </c>
      <c r="J144" s="154">
        <v>80</v>
      </c>
    </row>
    <row r="145" spans="1:10" ht="39.950000000000003" customHeight="1">
      <c r="A145" s="151">
        <v>523</v>
      </c>
      <c r="B145" s="151" t="s">
        <v>8756</v>
      </c>
      <c r="C145" s="156" t="s">
        <v>216</v>
      </c>
      <c r="D145" s="152">
        <v>42460</v>
      </c>
      <c r="E145" s="151">
        <v>1110</v>
      </c>
      <c r="F145" s="151" t="s">
        <v>23236</v>
      </c>
      <c r="G145" s="153" t="s">
        <v>23242</v>
      </c>
      <c r="H145" s="154">
        <v>80</v>
      </c>
      <c r="I145" s="154">
        <v>0</v>
      </c>
      <c r="J145" s="154">
        <v>80</v>
      </c>
    </row>
    <row r="146" spans="1:10" ht="39.950000000000003" customHeight="1">
      <c r="A146" s="151">
        <v>523</v>
      </c>
      <c r="B146" s="151" t="s">
        <v>8756</v>
      </c>
      <c r="C146" s="156" t="s">
        <v>216</v>
      </c>
      <c r="D146" s="152">
        <v>42460</v>
      </c>
      <c r="E146" s="151">
        <v>1111</v>
      </c>
      <c r="F146" s="151" t="s">
        <v>23236</v>
      </c>
      <c r="G146" s="153" t="s">
        <v>23242</v>
      </c>
      <c r="H146" s="154">
        <v>80</v>
      </c>
      <c r="I146" s="154">
        <v>0</v>
      </c>
      <c r="J146" s="154">
        <v>80</v>
      </c>
    </row>
    <row r="147" spans="1:10" ht="39.950000000000003" customHeight="1">
      <c r="A147" s="151">
        <v>523</v>
      </c>
      <c r="B147" s="151" t="s">
        <v>8756</v>
      </c>
      <c r="C147" s="156" t="s">
        <v>216</v>
      </c>
      <c r="D147" s="152">
        <v>42460</v>
      </c>
      <c r="E147" s="151">
        <v>1112</v>
      </c>
      <c r="F147" s="151" t="s">
        <v>23236</v>
      </c>
      <c r="G147" s="153" t="s">
        <v>23242</v>
      </c>
      <c r="H147" s="154">
        <v>80</v>
      </c>
      <c r="I147" s="154">
        <v>0</v>
      </c>
      <c r="J147" s="154">
        <v>80</v>
      </c>
    </row>
    <row r="148" spans="1:10" ht="39.950000000000003" customHeight="1">
      <c r="A148" s="151">
        <v>523</v>
      </c>
      <c r="B148" s="151" t="s">
        <v>8756</v>
      </c>
      <c r="C148" s="156" t="s">
        <v>216</v>
      </c>
      <c r="D148" s="152">
        <v>42460</v>
      </c>
      <c r="E148" s="151">
        <v>1113</v>
      </c>
      <c r="F148" s="151" t="s">
        <v>23236</v>
      </c>
      <c r="G148" s="153" t="s">
        <v>23242</v>
      </c>
      <c r="H148" s="154">
        <v>80</v>
      </c>
      <c r="I148" s="154">
        <v>0</v>
      </c>
      <c r="J148" s="154">
        <v>80</v>
      </c>
    </row>
    <row r="149" spans="1:10" ht="39.950000000000003" customHeight="1">
      <c r="A149" s="151">
        <v>523</v>
      </c>
      <c r="B149" s="151" t="s">
        <v>8756</v>
      </c>
      <c r="C149" s="156" t="s">
        <v>216</v>
      </c>
      <c r="D149" s="152">
        <v>42460</v>
      </c>
      <c r="E149" s="151">
        <v>1114</v>
      </c>
      <c r="F149" s="151" t="s">
        <v>23236</v>
      </c>
      <c r="G149" s="153" t="s">
        <v>23242</v>
      </c>
      <c r="H149" s="154">
        <v>80</v>
      </c>
      <c r="I149" s="154">
        <v>0</v>
      </c>
      <c r="J149" s="154">
        <v>80</v>
      </c>
    </row>
    <row r="150" spans="1:10" ht="39.950000000000003" customHeight="1">
      <c r="A150" s="151">
        <v>523</v>
      </c>
      <c r="B150" s="151" t="s">
        <v>8756</v>
      </c>
      <c r="C150" s="156" t="s">
        <v>216</v>
      </c>
      <c r="D150" s="152">
        <v>42521</v>
      </c>
      <c r="E150" s="151">
        <v>1931</v>
      </c>
      <c r="F150" s="151" t="s">
        <v>23236</v>
      </c>
      <c r="G150" s="153" t="s">
        <v>23248</v>
      </c>
      <c r="H150" s="154">
        <v>80</v>
      </c>
      <c r="I150" s="154">
        <v>0</v>
      </c>
      <c r="J150" s="154">
        <v>80</v>
      </c>
    </row>
    <row r="151" spans="1:10" ht="39.950000000000003" customHeight="1">
      <c r="A151" s="151">
        <v>523</v>
      </c>
      <c r="B151" s="151" t="s">
        <v>8756</v>
      </c>
      <c r="C151" s="156" t="s">
        <v>216</v>
      </c>
      <c r="D151" s="152">
        <v>42521</v>
      </c>
      <c r="E151" s="151">
        <v>1932</v>
      </c>
      <c r="F151" s="151" t="s">
        <v>23236</v>
      </c>
      <c r="G151" s="153" t="s">
        <v>23248</v>
      </c>
      <c r="H151" s="154">
        <v>80</v>
      </c>
      <c r="I151" s="154">
        <v>0</v>
      </c>
      <c r="J151" s="154">
        <v>80</v>
      </c>
    </row>
    <row r="152" spans="1:10" ht="39.950000000000003" customHeight="1">
      <c r="A152" s="151">
        <v>523</v>
      </c>
      <c r="B152" s="151" t="s">
        <v>8756</v>
      </c>
      <c r="C152" s="156" t="s">
        <v>216</v>
      </c>
      <c r="D152" s="152">
        <v>42521</v>
      </c>
      <c r="E152" s="151">
        <v>1933</v>
      </c>
      <c r="F152" s="151" t="s">
        <v>23236</v>
      </c>
      <c r="G152" s="153" t="s">
        <v>23248</v>
      </c>
      <c r="H152" s="154">
        <v>80</v>
      </c>
      <c r="I152" s="154">
        <v>0</v>
      </c>
      <c r="J152" s="154">
        <v>80</v>
      </c>
    </row>
    <row r="153" spans="1:10" ht="39.950000000000003" customHeight="1">
      <c r="A153" s="151">
        <v>523</v>
      </c>
      <c r="B153" s="151" t="s">
        <v>8756</v>
      </c>
      <c r="C153" s="156" t="s">
        <v>216</v>
      </c>
      <c r="D153" s="152">
        <v>42521</v>
      </c>
      <c r="E153" s="151">
        <v>1934</v>
      </c>
      <c r="F153" s="151" t="s">
        <v>23236</v>
      </c>
      <c r="G153" s="153" t="s">
        <v>23248</v>
      </c>
      <c r="H153" s="154">
        <v>80</v>
      </c>
      <c r="I153" s="154">
        <v>0</v>
      </c>
      <c r="J153" s="154">
        <v>80</v>
      </c>
    </row>
    <row r="154" spans="1:10" ht="39.950000000000003" customHeight="1">
      <c r="A154" s="151">
        <v>523</v>
      </c>
      <c r="B154" s="151" t="s">
        <v>8756</v>
      </c>
      <c r="C154" s="156" t="s">
        <v>216</v>
      </c>
      <c r="D154" s="152">
        <v>42521</v>
      </c>
      <c r="E154" s="151">
        <v>1935</v>
      </c>
      <c r="F154" s="151" t="s">
        <v>23236</v>
      </c>
      <c r="G154" s="153" t="s">
        <v>23248</v>
      </c>
      <c r="H154" s="154">
        <v>80</v>
      </c>
      <c r="I154" s="154">
        <v>0</v>
      </c>
      <c r="J154" s="154">
        <v>80</v>
      </c>
    </row>
    <row r="155" spans="1:10" ht="39.950000000000003" customHeight="1">
      <c r="A155" s="151">
        <v>523</v>
      </c>
      <c r="B155" s="151" t="s">
        <v>8756</v>
      </c>
      <c r="C155" s="156" t="s">
        <v>216</v>
      </c>
      <c r="D155" s="152">
        <v>42521</v>
      </c>
      <c r="E155" s="151">
        <v>1936</v>
      </c>
      <c r="F155" s="151" t="s">
        <v>23236</v>
      </c>
      <c r="G155" s="153" t="s">
        <v>23248</v>
      </c>
      <c r="H155" s="154">
        <v>80</v>
      </c>
      <c r="I155" s="154">
        <v>0</v>
      </c>
      <c r="J155" s="154">
        <v>80</v>
      </c>
    </row>
    <row r="156" spans="1:10" ht="39.950000000000003" customHeight="1">
      <c r="A156" s="151">
        <v>523</v>
      </c>
      <c r="B156" s="151" t="s">
        <v>8756</v>
      </c>
      <c r="C156" s="156" t="s">
        <v>216</v>
      </c>
      <c r="D156" s="152">
        <v>42521</v>
      </c>
      <c r="E156" s="151">
        <v>1937</v>
      </c>
      <c r="F156" s="151" t="s">
        <v>23236</v>
      </c>
      <c r="G156" s="153" t="s">
        <v>23248</v>
      </c>
      <c r="H156" s="154">
        <v>80</v>
      </c>
      <c r="I156" s="154">
        <v>0</v>
      </c>
      <c r="J156" s="154">
        <v>80</v>
      </c>
    </row>
    <row r="157" spans="1:10" ht="39.950000000000003" customHeight="1">
      <c r="A157" s="151">
        <v>523</v>
      </c>
      <c r="B157" s="151" t="s">
        <v>8756</v>
      </c>
      <c r="C157" s="156" t="s">
        <v>216</v>
      </c>
      <c r="D157" s="152">
        <v>42521</v>
      </c>
      <c r="E157" s="151">
        <v>1938</v>
      </c>
      <c r="F157" s="151" t="s">
        <v>23236</v>
      </c>
      <c r="G157" s="153" t="s">
        <v>23248</v>
      </c>
      <c r="H157" s="154">
        <v>80</v>
      </c>
      <c r="I157" s="154">
        <v>0</v>
      </c>
      <c r="J157" s="154">
        <v>80</v>
      </c>
    </row>
    <row r="158" spans="1:10" ht="39.950000000000003" customHeight="1">
      <c r="A158" s="151">
        <v>523</v>
      </c>
      <c r="B158" s="151" t="s">
        <v>8756</v>
      </c>
      <c r="C158" s="156" t="s">
        <v>216</v>
      </c>
      <c r="D158" s="152">
        <v>42521</v>
      </c>
      <c r="E158" s="151">
        <v>1939</v>
      </c>
      <c r="F158" s="151" t="s">
        <v>23236</v>
      </c>
      <c r="G158" s="153" t="s">
        <v>23248</v>
      </c>
      <c r="H158" s="154">
        <v>80</v>
      </c>
      <c r="I158" s="154">
        <v>0</v>
      </c>
      <c r="J158" s="154">
        <v>80</v>
      </c>
    </row>
    <row r="159" spans="1:10" ht="39.950000000000003" customHeight="1">
      <c r="A159" s="151">
        <v>523</v>
      </c>
      <c r="B159" s="151" t="s">
        <v>8756</v>
      </c>
      <c r="C159" s="156" t="s">
        <v>216</v>
      </c>
      <c r="D159" s="152">
        <v>42521</v>
      </c>
      <c r="E159" s="151">
        <v>1941</v>
      </c>
      <c r="F159" s="151" t="s">
        <v>23236</v>
      </c>
      <c r="G159" s="153" t="s">
        <v>23248</v>
      </c>
      <c r="H159" s="154">
        <v>80</v>
      </c>
      <c r="I159" s="154">
        <v>0</v>
      </c>
      <c r="J159" s="154">
        <v>80</v>
      </c>
    </row>
    <row r="160" spans="1:10" ht="39.950000000000003" customHeight="1">
      <c r="A160" s="151">
        <v>523</v>
      </c>
      <c r="B160" s="151" t="s">
        <v>8756</v>
      </c>
      <c r="C160" s="156" t="s">
        <v>216</v>
      </c>
      <c r="D160" s="152">
        <v>42521</v>
      </c>
      <c r="E160" s="151">
        <v>1942</v>
      </c>
      <c r="F160" s="151" t="s">
        <v>23236</v>
      </c>
      <c r="G160" s="153" t="s">
        <v>23248</v>
      </c>
      <c r="H160" s="154">
        <v>80</v>
      </c>
      <c r="I160" s="154">
        <v>0</v>
      </c>
      <c r="J160" s="154">
        <v>80</v>
      </c>
    </row>
    <row r="161" spans="1:10" ht="39.950000000000003" customHeight="1">
      <c r="A161" s="151">
        <v>523</v>
      </c>
      <c r="B161" s="151" t="s">
        <v>8756</v>
      </c>
      <c r="C161" s="156" t="s">
        <v>216</v>
      </c>
      <c r="D161" s="152">
        <v>42521</v>
      </c>
      <c r="E161" s="151">
        <v>1943</v>
      </c>
      <c r="F161" s="151" t="s">
        <v>23236</v>
      </c>
      <c r="G161" s="153" t="s">
        <v>23248</v>
      </c>
      <c r="H161" s="154">
        <v>80</v>
      </c>
      <c r="I161" s="154">
        <v>0</v>
      </c>
      <c r="J161" s="154">
        <v>80</v>
      </c>
    </row>
    <row r="162" spans="1:10" ht="39.950000000000003" customHeight="1">
      <c r="A162" s="151">
        <v>523</v>
      </c>
      <c r="B162" s="151" t="s">
        <v>8756</v>
      </c>
      <c r="C162" s="156" t="s">
        <v>216</v>
      </c>
      <c r="D162" s="152">
        <v>42521</v>
      </c>
      <c r="E162" s="151">
        <v>1944</v>
      </c>
      <c r="F162" s="151" t="s">
        <v>23236</v>
      </c>
      <c r="G162" s="153" t="s">
        <v>23248</v>
      </c>
      <c r="H162" s="154">
        <v>80</v>
      </c>
      <c r="I162" s="154">
        <v>0</v>
      </c>
      <c r="J162" s="154">
        <v>80</v>
      </c>
    </row>
    <row r="163" spans="1:10" ht="39.950000000000003" customHeight="1">
      <c r="A163" s="151">
        <v>523</v>
      </c>
      <c r="B163" s="151" t="s">
        <v>8756</v>
      </c>
      <c r="C163" s="156" t="s">
        <v>216</v>
      </c>
      <c r="D163" s="152">
        <v>42521</v>
      </c>
      <c r="E163" s="151">
        <v>1945</v>
      </c>
      <c r="F163" s="151" t="s">
        <v>23236</v>
      </c>
      <c r="G163" s="153" t="s">
        <v>23248</v>
      </c>
      <c r="H163" s="154">
        <v>80</v>
      </c>
      <c r="I163" s="154">
        <v>0</v>
      </c>
      <c r="J163" s="154">
        <v>80</v>
      </c>
    </row>
    <row r="164" spans="1:10" ht="39.950000000000003" customHeight="1">
      <c r="A164" s="151">
        <v>523</v>
      </c>
      <c r="B164" s="151" t="s">
        <v>8756</v>
      </c>
      <c r="C164" s="156" t="s">
        <v>216</v>
      </c>
      <c r="D164" s="152">
        <v>42521</v>
      </c>
      <c r="E164" s="151">
        <v>1946</v>
      </c>
      <c r="F164" s="151" t="s">
        <v>23236</v>
      </c>
      <c r="G164" s="153" t="s">
        <v>23248</v>
      </c>
      <c r="H164" s="154">
        <v>80</v>
      </c>
      <c r="I164" s="154">
        <v>0</v>
      </c>
      <c r="J164" s="154">
        <v>80</v>
      </c>
    </row>
    <row r="165" spans="1:10" ht="39.950000000000003" customHeight="1">
      <c r="A165" s="151">
        <v>523</v>
      </c>
      <c r="B165" s="151" t="s">
        <v>8756</v>
      </c>
      <c r="C165" s="156" t="s">
        <v>216</v>
      </c>
      <c r="D165" s="152">
        <v>42521</v>
      </c>
      <c r="E165" s="151">
        <v>1947</v>
      </c>
      <c r="F165" s="151" t="s">
        <v>23236</v>
      </c>
      <c r="G165" s="153" t="s">
        <v>23248</v>
      </c>
      <c r="H165" s="154">
        <v>80</v>
      </c>
      <c r="I165" s="154">
        <v>0</v>
      </c>
      <c r="J165" s="154">
        <v>80</v>
      </c>
    </row>
    <row r="166" spans="1:10" ht="39.950000000000003" customHeight="1">
      <c r="A166" s="151">
        <v>523</v>
      </c>
      <c r="B166" s="151" t="s">
        <v>8756</v>
      </c>
      <c r="C166" s="156" t="s">
        <v>216</v>
      </c>
      <c r="D166" s="152">
        <v>42541</v>
      </c>
      <c r="E166" s="151">
        <v>2305</v>
      </c>
      <c r="F166" s="151" t="s">
        <v>23236</v>
      </c>
      <c r="G166" s="153" t="s">
        <v>23253</v>
      </c>
      <c r="H166" s="154">
        <v>40</v>
      </c>
      <c r="I166" s="154">
        <v>0</v>
      </c>
      <c r="J166" s="154">
        <v>40</v>
      </c>
    </row>
    <row r="167" spans="1:10" ht="39.950000000000003" customHeight="1">
      <c r="A167" s="151">
        <v>523</v>
      </c>
      <c r="B167" s="151" t="s">
        <v>8756</v>
      </c>
      <c r="C167" s="156" t="s">
        <v>216</v>
      </c>
      <c r="D167" s="152">
        <v>42541</v>
      </c>
      <c r="E167" s="151">
        <v>2306</v>
      </c>
      <c r="F167" s="151" t="s">
        <v>23236</v>
      </c>
      <c r="G167" s="153" t="s">
        <v>23253</v>
      </c>
      <c r="H167" s="154">
        <v>40</v>
      </c>
      <c r="I167" s="154">
        <v>0</v>
      </c>
      <c r="J167" s="154">
        <v>40</v>
      </c>
    </row>
    <row r="168" spans="1:10" ht="39.950000000000003" customHeight="1">
      <c r="A168" s="151">
        <v>523</v>
      </c>
      <c r="B168" s="151" t="s">
        <v>8756</v>
      </c>
      <c r="C168" s="156" t="s">
        <v>216</v>
      </c>
      <c r="D168" s="152">
        <v>42541</v>
      </c>
      <c r="E168" s="151">
        <v>2307</v>
      </c>
      <c r="F168" s="151" t="s">
        <v>23236</v>
      </c>
      <c r="G168" s="153" t="s">
        <v>23253</v>
      </c>
      <c r="H168" s="154">
        <v>40</v>
      </c>
      <c r="I168" s="154">
        <v>0</v>
      </c>
      <c r="J168" s="154">
        <v>40</v>
      </c>
    </row>
    <row r="169" spans="1:10" ht="39.950000000000003" customHeight="1">
      <c r="A169" s="151">
        <v>523</v>
      </c>
      <c r="B169" s="151" t="s">
        <v>8756</v>
      </c>
      <c r="C169" s="156" t="s">
        <v>216</v>
      </c>
      <c r="D169" s="152">
        <v>42541</v>
      </c>
      <c r="E169" s="151">
        <v>2308</v>
      </c>
      <c r="F169" s="151" t="s">
        <v>23236</v>
      </c>
      <c r="G169" s="153" t="s">
        <v>23253</v>
      </c>
      <c r="H169" s="154">
        <v>40</v>
      </c>
      <c r="I169" s="154">
        <v>0</v>
      </c>
      <c r="J169" s="154">
        <v>40</v>
      </c>
    </row>
    <row r="170" spans="1:10" ht="39.950000000000003" customHeight="1">
      <c r="A170" s="151">
        <v>523</v>
      </c>
      <c r="B170" s="151" t="s">
        <v>8756</v>
      </c>
      <c r="C170" s="156" t="s">
        <v>216</v>
      </c>
      <c r="D170" s="152">
        <v>42541</v>
      </c>
      <c r="E170" s="151">
        <v>2309</v>
      </c>
      <c r="F170" s="151" t="s">
        <v>23236</v>
      </c>
      <c r="G170" s="153" t="s">
        <v>23253</v>
      </c>
      <c r="H170" s="154">
        <v>40</v>
      </c>
      <c r="I170" s="154">
        <v>0</v>
      </c>
      <c r="J170" s="154">
        <v>40</v>
      </c>
    </row>
    <row r="171" spans="1:10" ht="39.950000000000003" customHeight="1">
      <c r="A171" s="151">
        <v>523</v>
      </c>
      <c r="B171" s="151" t="s">
        <v>8756</v>
      </c>
      <c r="C171" s="156" t="s">
        <v>216</v>
      </c>
      <c r="D171" s="152">
        <v>42541</v>
      </c>
      <c r="E171" s="151">
        <v>2310</v>
      </c>
      <c r="F171" s="151" t="s">
        <v>23236</v>
      </c>
      <c r="G171" s="153" t="s">
        <v>23253</v>
      </c>
      <c r="H171" s="154">
        <v>40</v>
      </c>
      <c r="I171" s="154">
        <v>0</v>
      </c>
      <c r="J171" s="154">
        <v>40</v>
      </c>
    </row>
    <row r="172" spans="1:10" ht="39.950000000000003" customHeight="1">
      <c r="A172" s="151">
        <v>523</v>
      </c>
      <c r="B172" s="151" t="s">
        <v>8756</v>
      </c>
      <c r="C172" s="156" t="s">
        <v>216</v>
      </c>
      <c r="D172" s="152">
        <v>42541</v>
      </c>
      <c r="E172" s="151">
        <v>2311</v>
      </c>
      <c r="F172" s="151" t="s">
        <v>23236</v>
      </c>
      <c r="G172" s="153" t="s">
        <v>23253</v>
      </c>
      <c r="H172" s="154">
        <v>40</v>
      </c>
      <c r="I172" s="154">
        <v>0</v>
      </c>
      <c r="J172" s="154">
        <v>40</v>
      </c>
    </row>
    <row r="173" spans="1:10" ht="39.950000000000003" customHeight="1">
      <c r="A173" s="151">
        <v>523</v>
      </c>
      <c r="B173" s="151" t="s">
        <v>8756</v>
      </c>
      <c r="C173" s="156" t="s">
        <v>216</v>
      </c>
      <c r="D173" s="152">
        <v>42541</v>
      </c>
      <c r="E173" s="151">
        <v>2312</v>
      </c>
      <c r="F173" s="151" t="s">
        <v>23236</v>
      </c>
      <c r="G173" s="153" t="s">
        <v>23253</v>
      </c>
      <c r="H173" s="154">
        <v>40</v>
      </c>
      <c r="I173" s="154">
        <v>0</v>
      </c>
      <c r="J173" s="154">
        <v>40</v>
      </c>
    </row>
    <row r="174" spans="1:10" ht="39.950000000000003" customHeight="1">
      <c r="A174" s="151">
        <v>523</v>
      </c>
      <c r="B174" s="151" t="s">
        <v>8756</v>
      </c>
      <c r="C174" s="156" t="s">
        <v>216</v>
      </c>
      <c r="D174" s="152">
        <v>42541</v>
      </c>
      <c r="E174" s="151">
        <v>2313</v>
      </c>
      <c r="F174" s="151" t="s">
        <v>23236</v>
      </c>
      <c r="G174" s="153" t="s">
        <v>23253</v>
      </c>
      <c r="H174" s="154">
        <v>40</v>
      </c>
      <c r="I174" s="154">
        <v>0</v>
      </c>
      <c r="J174" s="154">
        <v>40</v>
      </c>
    </row>
    <row r="175" spans="1:10" ht="39.950000000000003" customHeight="1">
      <c r="A175" s="151">
        <v>523</v>
      </c>
      <c r="B175" s="151" t="s">
        <v>8756</v>
      </c>
      <c r="C175" s="156" t="s">
        <v>216</v>
      </c>
      <c r="D175" s="152">
        <v>42541</v>
      </c>
      <c r="E175" s="151">
        <v>2314</v>
      </c>
      <c r="F175" s="151" t="s">
        <v>23236</v>
      </c>
      <c r="G175" s="153" t="s">
        <v>23253</v>
      </c>
      <c r="H175" s="154">
        <v>40</v>
      </c>
      <c r="I175" s="154">
        <v>0</v>
      </c>
      <c r="J175" s="154">
        <v>40</v>
      </c>
    </row>
    <row r="176" spans="1:10" ht="39.950000000000003" customHeight="1">
      <c r="A176" s="151">
        <v>523</v>
      </c>
      <c r="B176" s="151" t="s">
        <v>8756</v>
      </c>
      <c r="C176" s="156" t="s">
        <v>216</v>
      </c>
      <c r="D176" s="152">
        <v>42541</v>
      </c>
      <c r="E176" s="151">
        <v>2315</v>
      </c>
      <c r="F176" s="151" t="s">
        <v>23236</v>
      </c>
      <c r="G176" s="153" t="s">
        <v>23253</v>
      </c>
      <c r="H176" s="154">
        <v>40</v>
      </c>
      <c r="I176" s="154">
        <v>0</v>
      </c>
      <c r="J176" s="154">
        <v>40</v>
      </c>
    </row>
    <row r="177" spans="1:10" ht="39.950000000000003" customHeight="1">
      <c r="A177" s="151">
        <v>523</v>
      </c>
      <c r="B177" s="151" t="s">
        <v>8756</v>
      </c>
      <c r="C177" s="156" t="s">
        <v>216</v>
      </c>
      <c r="D177" s="152">
        <v>42541</v>
      </c>
      <c r="E177" s="151">
        <v>2316</v>
      </c>
      <c r="F177" s="151" t="s">
        <v>23236</v>
      </c>
      <c r="G177" s="153" t="s">
        <v>23253</v>
      </c>
      <c r="H177" s="154">
        <v>40</v>
      </c>
      <c r="I177" s="154">
        <v>0</v>
      </c>
      <c r="J177" s="154">
        <v>40</v>
      </c>
    </row>
    <row r="178" spans="1:10" ht="39.950000000000003" customHeight="1">
      <c r="A178" s="151">
        <v>523</v>
      </c>
      <c r="B178" s="151" t="s">
        <v>8756</v>
      </c>
      <c r="C178" s="156" t="s">
        <v>216</v>
      </c>
      <c r="D178" s="152">
        <v>42541</v>
      </c>
      <c r="E178" s="151">
        <v>2317</v>
      </c>
      <c r="F178" s="151" t="s">
        <v>23236</v>
      </c>
      <c r="G178" s="153" t="s">
        <v>23253</v>
      </c>
      <c r="H178" s="154">
        <v>40</v>
      </c>
      <c r="I178" s="154">
        <v>0</v>
      </c>
      <c r="J178" s="154">
        <v>40</v>
      </c>
    </row>
    <row r="179" spans="1:10" ht="39.950000000000003" customHeight="1">
      <c r="A179" s="151">
        <v>523</v>
      </c>
      <c r="B179" s="151" t="s">
        <v>8756</v>
      </c>
      <c r="C179" s="156" t="s">
        <v>216</v>
      </c>
      <c r="D179" s="152">
        <v>42541</v>
      </c>
      <c r="E179" s="151">
        <v>2318</v>
      </c>
      <c r="F179" s="151" t="s">
        <v>23236</v>
      </c>
      <c r="G179" s="153" t="s">
        <v>23253</v>
      </c>
      <c r="H179" s="154">
        <v>40</v>
      </c>
      <c r="I179" s="154">
        <v>0</v>
      </c>
      <c r="J179" s="154">
        <v>40</v>
      </c>
    </row>
    <row r="180" spans="1:10" ht="39.950000000000003" customHeight="1">
      <c r="A180" s="151">
        <v>523</v>
      </c>
      <c r="B180" s="151" t="s">
        <v>8756</v>
      </c>
      <c r="C180" s="156" t="s">
        <v>216</v>
      </c>
      <c r="D180" s="152">
        <v>42541</v>
      </c>
      <c r="E180" s="151">
        <v>2319</v>
      </c>
      <c r="F180" s="151" t="s">
        <v>23236</v>
      </c>
      <c r="G180" s="153" t="s">
        <v>23253</v>
      </c>
      <c r="H180" s="154">
        <v>40</v>
      </c>
      <c r="I180" s="154">
        <v>0</v>
      </c>
      <c r="J180" s="154">
        <v>40</v>
      </c>
    </row>
    <row r="181" spans="1:10" ht="39.950000000000003" customHeight="1">
      <c r="A181" s="151">
        <v>523</v>
      </c>
      <c r="B181" s="151" t="s">
        <v>8756</v>
      </c>
      <c r="C181" s="156" t="s">
        <v>216</v>
      </c>
      <c r="D181" s="152">
        <v>42541</v>
      </c>
      <c r="E181" s="151">
        <v>2320</v>
      </c>
      <c r="F181" s="151" t="s">
        <v>23236</v>
      </c>
      <c r="G181" s="153" t="s">
        <v>23253</v>
      </c>
      <c r="H181" s="154">
        <v>40</v>
      </c>
      <c r="I181" s="154">
        <v>0</v>
      </c>
      <c r="J181" s="154">
        <v>40</v>
      </c>
    </row>
    <row r="182" spans="1:10" ht="39.950000000000003" customHeight="1">
      <c r="A182" s="151">
        <v>574</v>
      </c>
      <c r="B182" s="151" t="s">
        <v>8756</v>
      </c>
      <c r="C182" s="156" t="s">
        <v>23255</v>
      </c>
      <c r="D182" s="152">
        <v>42571</v>
      </c>
      <c r="E182" s="151">
        <v>2909</v>
      </c>
      <c r="F182" s="151" t="s">
        <v>23256</v>
      </c>
      <c r="G182" s="153" t="s">
        <v>23257</v>
      </c>
      <c r="H182" s="154">
        <v>1000000</v>
      </c>
      <c r="I182" s="154">
        <v>0</v>
      </c>
      <c r="J182" s="154">
        <v>1000000</v>
      </c>
    </row>
    <row r="183" spans="1:10" ht="39.950000000000003" customHeight="1">
      <c r="A183" s="151">
        <v>574</v>
      </c>
      <c r="B183" s="151" t="s">
        <v>8756</v>
      </c>
      <c r="C183" s="156" t="s">
        <v>23255</v>
      </c>
      <c r="D183" s="152">
        <v>42614</v>
      </c>
      <c r="E183" s="151">
        <v>3605</v>
      </c>
      <c r="F183" s="151" t="s">
        <v>23312</v>
      </c>
      <c r="G183" s="153" t="s">
        <v>23313</v>
      </c>
      <c r="H183" s="154">
        <v>0</v>
      </c>
      <c r="I183" s="154">
        <v>1656</v>
      </c>
      <c r="J183" s="154">
        <v>1656</v>
      </c>
    </row>
    <row r="184" spans="1:10" ht="39.950000000000003" customHeight="1">
      <c r="A184" s="151">
        <v>574</v>
      </c>
      <c r="B184" s="151" t="s">
        <v>8756</v>
      </c>
      <c r="C184" s="156" t="s">
        <v>23255</v>
      </c>
      <c r="D184" s="152">
        <v>42660.613298611112</v>
      </c>
      <c r="E184" s="151">
        <v>4287</v>
      </c>
      <c r="F184" s="151" t="s">
        <v>23256</v>
      </c>
      <c r="G184" s="153" t="s">
        <v>23318</v>
      </c>
      <c r="H184" s="154">
        <v>0</v>
      </c>
      <c r="I184" s="154">
        <v>2493.6799999999998</v>
      </c>
      <c r="J184" s="154">
        <v>2493.6799999999998</v>
      </c>
    </row>
    <row r="185" spans="1:10" ht="39.950000000000003" customHeight="1">
      <c r="A185" s="151">
        <v>574</v>
      </c>
      <c r="B185" s="151" t="s">
        <v>8756</v>
      </c>
      <c r="C185" s="156" t="s">
        <v>23255</v>
      </c>
      <c r="D185" s="152">
        <v>42734.752546296295</v>
      </c>
      <c r="E185" s="151">
        <v>6258</v>
      </c>
      <c r="F185" s="151" t="s">
        <v>29542</v>
      </c>
      <c r="G185" s="153" t="s">
        <v>29505</v>
      </c>
      <c r="H185" s="154">
        <v>0</v>
      </c>
      <c r="I185" s="154">
        <v>41.67</v>
      </c>
      <c r="J185" s="154">
        <v>41.67</v>
      </c>
    </row>
    <row r="186" spans="1:10" ht="39.950000000000003" customHeight="1">
      <c r="A186" s="151">
        <v>574</v>
      </c>
      <c r="B186" s="151" t="s">
        <v>8756</v>
      </c>
      <c r="C186" s="156" t="s">
        <v>23255</v>
      </c>
      <c r="D186" s="152">
        <v>42734.752708333333</v>
      </c>
      <c r="E186" s="151">
        <v>6259</v>
      </c>
      <c r="F186" s="151" t="s">
        <v>23256</v>
      </c>
      <c r="G186" s="153" t="s">
        <v>29506</v>
      </c>
      <c r="H186" s="154">
        <v>0</v>
      </c>
      <c r="I186" s="154">
        <v>863.5</v>
      </c>
      <c r="J186" s="154">
        <v>863.5</v>
      </c>
    </row>
    <row r="187" spans="1:10" ht="39.950000000000003" customHeight="1">
      <c r="A187" s="151">
        <v>576</v>
      </c>
      <c r="B187" s="151" t="s">
        <v>8756</v>
      </c>
      <c r="C187" s="156" t="s">
        <v>23305</v>
      </c>
      <c r="D187" s="152">
        <v>42571</v>
      </c>
      <c r="E187" s="151">
        <v>2909</v>
      </c>
      <c r="F187" s="151" t="s">
        <v>23306</v>
      </c>
      <c r="G187" s="153" t="s">
        <v>23257</v>
      </c>
      <c r="H187" s="154">
        <v>0</v>
      </c>
      <c r="I187" s="154">
        <v>1000000</v>
      </c>
      <c r="J187" s="154">
        <v>1000000</v>
      </c>
    </row>
    <row r="188" spans="1:10" ht="39.950000000000003" customHeight="1">
      <c r="A188" s="151">
        <v>576</v>
      </c>
      <c r="B188" s="151" t="s">
        <v>8756</v>
      </c>
      <c r="C188" s="156" t="s">
        <v>23305</v>
      </c>
      <c r="D188" s="152">
        <v>42571</v>
      </c>
      <c r="E188" s="151">
        <v>2910</v>
      </c>
      <c r="F188" s="151" t="s">
        <v>23306</v>
      </c>
      <c r="G188" s="153" t="s">
        <v>23257</v>
      </c>
      <c r="H188" s="154">
        <v>0</v>
      </c>
      <c r="I188" s="154">
        <v>2000000</v>
      </c>
      <c r="J188" s="154">
        <v>2000000</v>
      </c>
    </row>
    <row r="189" spans="1:10" ht="39.950000000000003" customHeight="1">
      <c r="A189" s="151">
        <v>580</v>
      </c>
      <c r="B189" s="151" t="s">
        <v>8756</v>
      </c>
      <c r="C189" s="156" t="s">
        <v>228</v>
      </c>
      <c r="D189" s="152">
        <v>42426</v>
      </c>
      <c r="E189" s="151">
        <v>576</v>
      </c>
      <c r="F189" s="151" t="s">
        <v>23290</v>
      </c>
      <c r="G189" s="153" t="s">
        <v>23232</v>
      </c>
      <c r="H189" s="154">
        <v>0</v>
      </c>
      <c r="I189" s="154">
        <v>211969.49</v>
      </c>
      <c r="J189" s="154">
        <v>211969.49</v>
      </c>
    </row>
    <row r="190" spans="1:10" ht="39.950000000000003" customHeight="1">
      <c r="A190" s="151">
        <v>580</v>
      </c>
      <c r="B190" s="151" t="s">
        <v>8756</v>
      </c>
      <c r="C190" s="156" t="s">
        <v>228</v>
      </c>
      <c r="D190" s="152">
        <v>42704.448206018518</v>
      </c>
      <c r="E190" s="151">
        <v>5229</v>
      </c>
      <c r="F190" s="151" t="s">
        <v>23323</v>
      </c>
      <c r="G190" s="153" t="s">
        <v>23324</v>
      </c>
      <c r="H190" s="154">
        <v>0</v>
      </c>
      <c r="I190" s="154">
        <v>9000000</v>
      </c>
      <c r="J190" s="154">
        <v>9000000</v>
      </c>
    </row>
    <row r="191" spans="1:10" ht="39.950000000000003" customHeight="1">
      <c r="A191" s="151">
        <v>660</v>
      </c>
      <c r="B191" s="151" t="s">
        <v>8756</v>
      </c>
      <c r="C191" s="156" t="s">
        <v>244</v>
      </c>
      <c r="D191" s="152">
        <v>42482</v>
      </c>
      <c r="E191" s="151">
        <v>1362</v>
      </c>
      <c r="F191" s="151" t="s">
        <v>23294</v>
      </c>
      <c r="G191" s="153" t="s">
        <v>23295</v>
      </c>
      <c r="H191" s="154">
        <v>0</v>
      </c>
      <c r="I191" s="154">
        <v>1839.57</v>
      </c>
      <c r="J191" s="154">
        <v>1839.57</v>
      </c>
    </row>
    <row r="192" spans="1:10" ht="39.950000000000003" customHeight="1">
      <c r="A192" s="151">
        <v>660</v>
      </c>
      <c r="B192" s="151" t="s">
        <v>8756</v>
      </c>
      <c r="C192" s="156" t="s">
        <v>244</v>
      </c>
      <c r="D192" s="152">
        <v>42508</v>
      </c>
      <c r="E192" s="151">
        <v>1744</v>
      </c>
      <c r="F192" s="151" t="s">
        <v>23294</v>
      </c>
      <c r="G192" s="153" t="s">
        <v>23297</v>
      </c>
      <c r="H192" s="154">
        <v>0</v>
      </c>
      <c r="I192" s="154">
        <v>71.28</v>
      </c>
      <c r="J192" s="154">
        <v>71.28</v>
      </c>
    </row>
    <row r="193" spans="1:10" ht="39.950000000000003" customHeight="1">
      <c r="A193" s="151">
        <v>670</v>
      </c>
      <c r="B193" s="151" t="s">
        <v>23271</v>
      </c>
      <c r="C193" s="156" t="s">
        <v>246</v>
      </c>
      <c r="D193" s="152">
        <v>42674.776550925926</v>
      </c>
      <c r="E193" s="151">
        <v>4652</v>
      </c>
      <c r="F193" s="151" t="s">
        <v>23272</v>
      </c>
      <c r="G193" s="153" t="s">
        <v>23273</v>
      </c>
      <c r="H193" s="154">
        <v>150000</v>
      </c>
      <c r="I193" s="154">
        <v>0</v>
      </c>
      <c r="J193" s="154">
        <v>150000</v>
      </c>
    </row>
    <row r="194" spans="1:10" ht="39.950000000000003" customHeight="1">
      <c r="A194" s="151">
        <v>867</v>
      </c>
      <c r="B194" s="151" t="s">
        <v>8756</v>
      </c>
      <c r="C194" s="156" t="s">
        <v>261</v>
      </c>
      <c r="D194" s="152">
        <v>42433</v>
      </c>
      <c r="E194" s="151">
        <v>704</v>
      </c>
      <c r="F194" s="151" t="s">
        <v>23237</v>
      </c>
      <c r="G194" s="153" t="s">
        <v>23233</v>
      </c>
      <c r="H194" s="154">
        <v>40</v>
      </c>
      <c r="I194" s="154">
        <v>0</v>
      </c>
      <c r="J194" s="154">
        <v>40</v>
      </c>
    </row>
    <row r="195" spans="1:10" ht="39.950000000000003" customHeight="1">
      <c r="A195" s="151">
        <v>867</v>
      </c>
      <c r="B195" s="151" t="s">
        <v>8756</v>
      </c>
      <c r="C195" s="156" t="s">
        <v>261</v>
      </c>
      <c r="D195" s="152">
        <v>42460</v>
      </c>
      <c r="E195" s="151">
        <v>1115</v>
      </c>
      <c r="F195" s="151" t="s">
        <v>23237</v>
      </c>
      <c r="G195" s="153" t="s">
        <v>23242</v>
      </c>
      <c r="H195" s="154">
        <v>80</v>
      </c>
      <c r="I195" s="154">
        <v>0</v>
      </c>
      <c r="J195" s="154">
        <v>80</v>
      </c>
    </row>
    <row r="196" spans="1:10" ht="39.950000000000003" customHeight="1">
      <c r="A196" s="151">
        <v>867</v>
      </c>
      <c r="B196" s="151" t="s">
        <v>8756</v>
      </c>
      <c r="C196" s="156" t="s">
        <v>261</v>
      </c>
      <c r="D196" s="152">
        <v>42521</v>
      </c>
      <c r="E196" s="151">
        <v>1948</v>
      </c>
      <c r="F196" s="151" t="s">
        <v>23237</v>
      </c>
      <c r="G196" s="153" t="s">
        <v>23248</v>
      </c>
      <c r="H196" s="154">
        <v>80</v>
      </c>
      <c r="I196" s="154">
        <v>0</v>
      </c>
      <c r="J196" s="154">
        <v>80</v>
      </c>
    </row>
    <row r="197" spans="1:10" ht="39.950000000000003" customHeight="1">
      <c r="A197" s="151">
        <v>867</v>
      </c>
      <c r="B197" s="151" t="s">
        <v>8756</v>
      </c>
      <c r="C197" s="156" t="s">
        <v>261</v>
      </c>
      <c r="D197" s="152">
        <v>42541</v>
      </c>
      <c r="E197" s="151">
        <v>2304</v>
      </c>
      <c r="F197" s="151" t="s">
        <v>23237</v>
      </c>
      <c r="G197" s="153" t="s">
        <v>23253</v>
      </c>
      <c r="H197" s="154">
        <v>40</v>
      </c>
      <c r="I197" s="154">
        <v>0</v>
      </c>
      <c r="J197" s="154">
        <v>40</v>
      </c>
    </row>
    <row r="198" spans="1:10" ht="39.950000000000003" customHeight="1">
      <c r="A198" s="151" t="s">
        <v>628</v>
      </c>
      <c r="B198" s="151" t="s">
        <v>8756</v>
      </c>
      <c r="C198" s="156" t="s">
        <v>1274</v>
      </c>
      <c r="D198" s="152">
        <v>42577</v>
      </c>
      <c r="E198" s="151">
        <v>3000</v>
      </c>
      <c r="F198" s="151" t="s">
        <v>23307</v>
      </c>
      <c r="G198" s="153" t="s">
        <v>23259</v>
      </c>
      <c r="H198" s="154">
        <v>0</v>
      </c>
      <c r="I198" s="154">
        <v>4024.8</v>
      </c>
      <c r="J198" s="154">
        <v>4024.8</v>
      </c>
    </row>
    <row r="199" spans="1:10" ht="39.950000000000003" customHeight="1">
      <c r="A199" s="151" t="s">
        <v>628</v>
      </c>
      <c r="B199" s="151" t="s">
        <v>8756</v>
      </c>
      <c r="C199" s="156" t="s">
        <v>1274</v>
      </c>
      <c r="D199" s="152">
        <v>42698.786747685182</v>
      </c>
      <c r="E199" s="151">
        <v>5141</v>
      </c>
      <c r="F199" s="151" t="s">
        <v>23278</v>
      </c>
      <c r="G199" s="153" t="s">
        <v>23279</v>
      </c>
      <c r="H199" s="154">
        <v>6555720</v>
      </c>
      <c r="I199" s="154">
        <v>0</v>
      </c>
      <c r="J199" s="154">
        <v>6555720</v>
      </c>
    </row>
    <row r="200" spans="1:10" ht="39.950000000000003" customHeight="1">
      <c r="A200" s="151" t="s">
        <v>628</v>
      </c>
      <c r="B200" s="151" t="s">
        <v>8756</v>
      </c>
      <c r="C200" s="156" t="s">
        <v>1274</v>
      </c>
      <c r="D200" s="152">
        <v>42713.705891203703</v>
      </c>
      <c r="E200" s="151">
        <v>5581</v>
      </c>
      <c r="F200" s="151" t="s">
        <v>29484</v>
      </c>
      <c r="G200" s="153" t="s">
        <v>29485</v>
      </c>
      <c r="H200" s="154">
        <v>400204.19</v>
      </c>
      <c r="I200" s="154">
        <v>0</v>
      </c>
      <c r="J200" s="154">
        <v>400204.19</v>
      </c>
    </row>
    <row r="201" spans="1:10" ht="39.950000000000003" customHeight="1">
      <c r="A201" s="151" t="s">
        <v>628</v>
      </c>
      <c r="B201" s="151" t="s">
        <v>8756</v>
      </c>
      <c r="C201" s="156" t="s">
        <v>1274</v>
      </c>
      <c r="D201" s="152">
        <v>42733.431006944447</v>
      </c>
      <c r="E201" s="151">
        <v>6065</v>
      </c>
      <c r="F201" s="151" t="s">
        <v>29536</v>
      </c>
      <c r="G201" s="153" t="s">
        <v>29496</v>
      </c>
      <c r="H201" s="154">
        <v>0</v>
      </c>
      <c r="I201" s="154">
        <v>1825625.13</v>
      </c>
      <c r="J201" s="154">
        <v>1825625.13</v>
      </c>
    </row>
    <row r="202" spans="1:10" ht="39.950000000000003" customHeight="1">
      <c r="A202" s="151" t="s">
        <v>628</v>
      </c>
      <c r="B202" s="151" t="s">
        <v>8756</v>
      </c>
      <c r="C202" s="156" t="s">
        <v>1274</v>
      </c>
      <c r="D202" s="152">
        <v>42734.652326388888</v>
      </c>
      <c r="E202" s="151">
        <v>6239</v>
      </c>
      <c r="F202" s="151" t="s">
        <v>23278</v>
      </c>
      <c r="G202" s="153" t="s">
        <v>29537</v>
      </c>
      <c r="H202" s="154">
        <v>0</v>
      </c>
      <c r="I202" s="154">
        <v>2301415.04</v>
      </c>
      <c r="J202" s="154">
        <v>2301415.04</v>
      </c>
    </row>
    <row r="203" spans="1:10" ht="39.950000000000003" customHeight="1">
      <c r="A203" s="151" t="s">
        <v>628</v>
      </c>
      <c r="B203" s="151" t="s">
        <v>8756</v>
      </c>
      <c r="C203" s="156" t="s">
        <v>1274</v>
      </c>
      <c r="D203" s="152">
        <v>42734.65351851852</v>
      </c>
      <c r="E203" s="151">
        <v>6250</v>
      </c>
      <c r="F203" s="151" t="s">
        <v>29536</v>
      </c>
      <c r="G203" s="153" t="s">
        <v>29501</v>
      </c>
      <c r="H203" s="154">
        <v>0</v>
      </c>
      <c r="I203" s="154">
        <v>12510.4</v>
      </c>
      <c r="J203" s="154">
        <v>12510.4</v>
      </c>
    </row>
    <row r="204" spans="1:10" ht="39.950000000000003" customHeight="1">
      <c r="A204" s="151" t="s">
        <v>628</v>
      </c>
      <c r="B204" s="151" t="s">
        <v>8756</v>
      </c>
      <c r="C204" s="156" t="s">
        <v>1274</v>
      </c>
      <c r="D204" s="152">
        <v>42734.752430555556</v>
      </c>
      <c r="E204" s="151">
        <v>6257</v>
      </c>
      <c r="F204" s="151" t="s">
        <v>29503</v>
      </c>
      <c r="G204" s="153" t="s">
        <v>29504</v>
      </c>
      <c r="H204" s="154">
        <v>115.99</v>
      </c>
      <c r="I204" s="154">
        <v>0</v>
      </c>
      <c r="J204" s="154">
        <v>115.99</v>
      </c>
    </row>
    <row r="205" spans="1:10" ht="39.950000000000003" customHeight="1">
      <c r="A205" s="151" t="s">
        <v>628</v>
      </c>
      <c r="B205" s="151" t="s">
        <v>8756</v>
      </c>
      <c r="C205" s="156" t="s">
        <v>1274</v>
      </c>
      <c r="D205" s="152">
        <v>42734.752708333333</v>
      </c>
      <c r="E205" s="151">
        <v>6259</v>
      </c>
      <c r="F205" s="151" t="s">
        <v>29503</v>
      </c>
      <c r="G205" s="153" t="s">
        <v>29506</v>
      </c>
      <c r="H205" s="154">
        <v>863.5</v>
      </c>
      <c r="I205" s="154">
        <v>0</v>
      </c>
      <c r="J205" s="154">
        <v>863.5</v>
      </c>
    </row>
    <row r="206" spans="1:10" ht="39.950000000000003" customHeight="1">
      <c r="A206" s="151" t="s">
        <v>630</v>
      </c>
      <c r="B206" s="151" t="s">
        <v>8757</v>
      </c>
      <c r="C206" s="156" t="s">
        <v>1274</v>
      </c>
      <c r="D206" s="152">
        <v>42384</v>
      </c>
      <c r="E206" s="151">
        <v>15</v>
      </c>
      <c r="F206" s="151" t="s">
        <v>8758</v>
      </c>
      <c r="G206" s="153" t="s">
        <v>23289</v>
      </c>
      <c r="H206" s="154">
        <v>0</v>
      </c>
      <c r="I206" s="154">
        <v>1308125.3700000001</v>
      </c>
      <c r="J206" s="154">
        <v>1308125.3700000001</v>
      </c>
    </row>
    <row r="207" spans="1:10" ht="39.950000000000003" customHeight="1">
      <c r="A207" s="151" t="s">
        <v>630</v>
      </c>
      <c r="B207" s="151" t="s">
        <v>8757</v>
      </c>
      <c r="C207" s="156" t="s">
        <v>1274</v>
      </c>
      <c r="D207" s="152">
        <v>42388</v>
      </c>
      <c r="E207" s="151">
        <v>53</v>
      </c>
      <c r="F207" s="151" t="s">
        <v>8758</v>
      </c>
      <c r="G207" s="153" t="s">
        <v>29527</v>
      </c>
      <c r="H207" s="154">
        <v>0</v>
      </c>
      <c r="I207" s="154">
        <v>2144833</v>
      </c>
      <c r="J207" s="154">
        <v>2144833</v>
      </c>
    </row>
    <row r="208" spans="1:10" ht="39.950000000000003" customHeight="1">
      <c r="A208" s="151" t="s">
        <v>630</v>
      </c>
      <c r="B208" s="151" t="s">
        <v>8757</v>
      </c>
      <c r="C208" s="156" t="s">
        <v>1274</v>
      </c>
      <c r="D208" s="152">
        <v>42412</v>
      </c>
      <c r="E208" s="151">
        <v>400</v>
      </c>
      <c r="F208" s="151" t="s">
        <v>8758</v>
      </c>
      <c r="G208" s="153" t="s">
        <v>23231</v>
      </c>
      <c r="H208" s="154">
        <v>3754.3</v>
      </c>
      <c r="I208" s="154">
        <v>0</v>
      </c>
      <c r="J208" s="154">
        <v>3754.3</v>
      </c>
    </row>
    <row r="209" spans="1:10" ht="39.950000000000003" customHeight="1">
      <c r="A209" s="151" t="s">
        <v>630</v>
      </c>
      <c r="B209" s="151" t="s">
        <v>8757</v>
      </c>
      <c r="C209" s="156" t="s">
        <v>1274</v>
      </c>
      <c r="D209" s="152">
        <v>42432</v>
      </c>
      <c r="E209" s="151">
        <v>631</v>
      </c>
      <c r="F209" s="151" t="s">
        <v>8758</v>
      </c>
      <c r="G209" s="153" t="s">
        <v>23291</v>
      </c>
      <c r="H209" s="154">
        <v>0</v>
      </c>
      <c r="I209" s="154">
        <v>21836</v>
      </c>
      <c r="J209" s="154">
        <v>21836</v>
      </c>
    </row>
    <row r="210" spans="1:10" ht="39.950000000000003" customHeight="1">
      <c r="A210" s="151" t="s">
        <v>630</v>
      </c>
      <c r="B210" s="151" t="s">
        <v>8757</v>
      </c>
      <c r="C210" s="156" t="s">
        <v>1274</v>
      </c>
      <c r="D210" s="152">
        <v>42433</v>
      </c>
      <c r="E210" s="151">
        <v>662</v>
      </c>
      <c r="F210" s="151" t="s">
        <v>8758</v>
      </c>
      <c r="G210" s="153" t="s">
        <v>23233</v>
      </c>
      <c r="H210" s="154">
        <v>0</v>
      </c>
      <c r="I210" s="154">
        <v>40</v>
      </c>
      <c r="J210" s="154">
        <v>40</v>
      </c>
    </row>
    <row r="211" spans="1:10" ht="39.950000000000003" customHeight="1">
      <c r="A211" s="151" t="s">
        <v>630</v>
      </c>
      <c r="B211" s="151" t="s">
        <v>8757</v>
      </c>
      <c r="C211" s="156" t="s">
        <v>1274</v>
      </c>
      <c r="D211" s="152">
        <v>42433</v>
      </c>
      <c r="E211" s="151">
        <v>665</v>
      </c>
      <c r="F211" s="151" t="s">
        <v>8758</v>
      </c>
      <c r="G211" s="153" t="s">
        <v>23233</v>
      </c>
      <c r="H211" s="154">
        <v>0</v>
      </c>
      <c r="I211" s="154">
        <v>40</v>
      </c>
      <c r="J211" s="154">
        <v>40</v>
      </c>
    </row>
    <row r="212" spans="1:10" ht="39.950000000000003" customHeight="1">
      <c r="A212" s="151" t="s">
        <v>630</v>
      </c>
      <c r="B212" s="151" t="s">
        <v>8757</v>
      </c>
      <c r="C212" s="156" t="s">
        <v>1274</v>
      </c>
      <c r="D212" s="152">
        <v>42433</v>
      </c>
      <c r="E212" s="151">
        <v>666</v>
      </c>
      <c r="F212" s="151" t="s">
        <v>8758</v>
      </c>
      <c r="G212" s="153" t="s">
        <v>23233</v>
      </c>
      <c r="H212" s="154">
        <v>0</v>
      </c>
      <c r="I212" s="154">
        <v>40</v>
      </c>
      <c r="J212" s="154">
        <v>40</v>
      </c>
    </row>
    <row r="213" spans="1:10" ht="39.950000000000003" customHeight="1">
      <c r="A213" s="151" t="s">
        <v>630</v>
      </c>
      <c r="B213" s="151" t="s">
        <v>8757</v>
      </c>
      <c r="C213" s="156" t="s">
        <v>1274</v>
      </c>
      <c r="D213" s="152">
        <v>42433</v>
      </c>
      <c r="E213" s="151">
        <v>667</v>
      </c>
      <c r="F213" s="151" t="s">
        <v>8758</v>
      </c>
      <c r="G213" s="153" t="s">
        <v>23233</v>
      </c>
      <c r="H213" s="154">
        <v>0</v>
      </c>
      <c r="I213" s="154">
        <v>40</v>
      </c>
      <c r="J213" s="154">
        <v>40</v>
      </c>
    </row>
    <row r="214" spans="1:10" ht="39.950000000000003" customHeight="1">
      <c r="A214" s="151" t="s">
        <v>630</v>
      </c>
      <c r="B214" s="151" t="s">
        <v>8757</v>
      </c>
      <c r="C214" s="156" t="s">
        <v>1274</v>
      </c>
      <c r="D214" s="152">
        <v>42433</v>
      </c>
      <c r="E214" s="151">
        <v>668</v>
      </c>
      <c r="F214" s="151" t="s">
        <v>8758</v>
      </c>
      <c r="G214" s="153" t="s">
        <v>23233</v>
      </c>
      <c r="H214" s="154">
        <v>0</v>
      </c>
      <c r="I214" s="154">
        <v>40</v>
      </c>
      <c r="J214" s="154">
        <v>40</v>
      </c>
    </row>
    <row r="215" spans="1:10" ht="39.950000000000003" customHeight="1">
      <c r="A215" s="151" t="s">
        <v>630</v>
      </c>
      <c r="B215" s="151" t="s">
        <v>8757</v>
      </c>
      <c r="C215" s="156" t="s">
        <v>1274</v>
      </c>
      <c r="D215" s="152">
        <v>42433</v>
      </c>
      <c r="E215" s="151">
        <v>669</v>
      </c>
      <c r="F215" s="151" t="s">
        <v>8758</v>
      </c>
      <c r="G215" s="153" t="s">
        <v>23233</v>
      </c>
      <c r="H215" s="154">
        <v>0</v>
      </c>
      <c r="I215" s="154">
        <v>40</v>
      </c>
      <c r="J215" s="154">
        <v>40</v>
      </c>
    </row>
    <row r="216" spans="1:10" ht="39.950000000000003" customHeight="1">
      <c r="A216" s="151" t="s">
        <v>630</v>
      </c>
      <c r="B216" s="151" t="s">
        <v>8757</v>
      </c>
      <c r="C216" s="156" t="s">
        <v>1274</v>
      </c>
      <c r="D216" s="152">
        <v>42433</v>
      </c>
      <c r="E216" s="151">
        <v>670</v>
      </c>
      <c r="F216" s="151" t="s">
        <v>8758</v>
      </c>
      <c r="G216" s="153" t="s">
        <v>23233</v>
      </c>
      <c r="H216" s="154">
        <v>0</v>
      </c>
      <c r="I216" s="154">
        <v>40</v>
      </c>
      <c r="J216" s="154">
        <v>40</v>
      </c>
    </row>
    <row r="217" spans="1:10" ht="39.950000000000003" customHeight="1">
      <c r="A217" s="151" t="s">
        <v>630</v>
      </c>
      <c r="B217" s="151" t="s">
        <v>8757</v>
      </c>
      <c r="C217" s="156" t="s">
        <v>1274</v>
      </c>
      <c r="D217" s="152">
        <v>42433</v>
      </c>
      <c r="E217" s="151">
        <v>671</v>
      </c>
      <c r="F217" s="151" t="s">
        <v>8758</v>
      </c>
      <c r="G217" s="153" t="s">
        <v>23233</v>
      </c>
      <c r="H217" s="154">
        <v>0</v>
      </c>
      <c r="I217" s="154">
        <v>40</v>
      </c>
      <c r="J217" s="154">
        <v>40</v>
      </c>
    </row>
    <row r="218" spans="1:10" ht="39.950000000000003" customHeight="1">
      <c r="A218" s="151" t="s">
        <v>630</v>
      </c>
      <c r="B218" s="151" t="s">
        <v>8757</v>
      </c>
      <c r="C218" s="156" t="s">
        <v>1274</v>
      </c>
      <c r="D218" s="152">
        <v>42433</v>
      </c>
      <c r="E218" s="151">
        <v>672</v>
      </c>
      <c r="F218" s="151" t="s">
        <v>8758</v>
      </c>
      <c r="G218" s="153" t="s">
        <v>23233</v>
      </c>
      <c r="H218" s="154">
        <v>0</v>
      </c>
      <c r="I218" s="154">
        <v>40</v>
      </c>
      <c r="J218" s="154">
        <v>40</v>
      </c>
    </row>
    <row r="219" spans="1:10" ht="39.950000000000003" customHeight="1">
      <c r="A219" s="151" t="s">
        <v>630</v>
      </c>
      <c r="B219" s="151" t="s">
        <v>8757</v>
      </c>
      <c r="C219" s="156" t="s">
        <v>1274</v>
      </c>
      <c r="D219" s="152">
        <v>42433</v>
      </c>
      <c r="E219" s="151">
        <v>673</v>
      </c>
      <c r="F219" s="151" t="s">
        <v>8758</v>
      </c>
      <c r="G219" s="153" t="s">
        <v>23233</v>
      </c>
      <c r="H219" s="154">
        <v>0</v>
      </c>
      <c r="I219" s="154">
        <v>40</v>
      </c>
      <c r="J219" s="154">
        <v>40</v>
      </c>
    </row>
    <row r="220" spans="1:10" ht="39.950000000000003" customHeight="1">
      <c r="A220" s="151" t="s">
        <v>630</v>
      </c>
      <c r="B220" s="151" t="s">
        <v>8757</v>
      </c>
      <c r="C220" s="156" t="s">
        <v>1274</v>
      </c>
      <c r="D220" s="152">
        <v>42433</v>
      </c>
      <c r="E220" s="151">
        <v>674</v>
      </c>
      <c r="F220" s="151" t="s">
        <v>8758</v>
      </c>
      <c r="G220" s="153" t="s">
        <v>23233</v>
      </c>
      <c r="H220" s="154">
        <v>0</v>
      </c>
      <c r="I220" s="154">
        <v>40</v>
      </c>
      <c r="J220" s="154">
        <v>40</v>
      </c>
    </row>
    <row r="221" spans="1:10" ht="39.950000000000003" customHeight="1">
      <c r="A221" s="151" t="s">
        <v>630</v>
      </c>
      <c r="B221" s="151" t="s">
        <v>8757</v>
      </c>
      <c r="C221" s="156" t="s">
        <v>1274</v>
      </c>
      <c r="D221" s="152">
        <v>42433</v>
      </c>
      <c r="E221" s="151">
        <v>675</v>
      </c>
      <c r="F221" s="151" t="s">
        <v>8758</v>
      </c>
      <c r="G221" s="153" t="s">
        <v>23233</v>
      </c>
      <c r="H221" s="154">
        <v>0</v>
      </c>
      <c r="I221" s="154">
        <v>40</v>
      </c>
      <c r="J221" s="154">
        <v>40</v>
      </c>
    </row>
    <row r="222" spans="1:10" ht="39.950000000000003" customHeight="1">
      <c r="A222" s="151" t="s">
        <v>630</v>
      </c>
      <c r="B222" s="151" t="s">
        <v>8757</v>
      </c>
      <c r="C222" s="156" t="s">
        <v>1274</v>
      </c>
      <c r="D222" s="152">
        <v>42433</v>
      </c>
      <c r="E222" s="151">
        <v>676</v>
      </c>
      <c r="F222" s="151" t="s">
        <v>8758</v>
      </c>
      <c r="G222" s="153" t="s">
        <v>23233</v>
      </c>
      <c r="H222" s="154">
        <v>0</v>
      </c>
      <c r="I222" s="154">
        <v>40</v>
      </c>
      <c r="J222" s="154">
        <v>40</v>
      </c>
    </row>
    <row r="223" spans="1:10" ht="39.950000000000003" customHeight="1">
      <c r="A223" s="151" t="s">
        <v>630</v>
      </c>
      <c r="B223" s="151" t="s">
        <v>8757</v>
      </c>
      <c r="C223" s="156" t="s">
        <v>1274</v>
      </c>
      <c r="D223" s="152">
        <v>42433</v>
      </c>
      <c r="E223" s="151">
        <v>677</v>
      </c>
      <c r="F223" s="151" t="s">
        <v>8758</v>
      </c>
      <c r="G223" s="153" t="s">
        <v>23233</v>
      </c>
      <c r="H223" s="154">
        <v>0</v>
      </c>
      <c r="I223" s="154">
        <v>40</v>
      </c>
      <c r="J223" s="154">
        <v>40</v>
      </c>
    </row>
    <row r="224" spans="1:10" ht="39.950000000000003" customHeight="1">
      <c r="A224" s="151" t="s">
        <v>630</v>
      </c>
      <c r="B224" s="151" t="s">
        <v>8757</v>
      </c>
      <c r="C224" s="156" t="s">
        <v>1274</v>
      </c>
      <c r="D224" s="152">
        <v>42433</v>
      </c>
      <c r="E224" s="151">
        <v>678</v>
      </c>
      <c r="F224" s="151" t="s">
        <v>8758</v>
      </c>
      <c r="G224" s="153" t="s">
        <v>23233</v>
      </c>
      <c r="H224" s="154">
        <v>0</v>
      </c>
      <c r="I224" s="154">
        <v>40</v>
      </c>
      <c r="J224" s="154">
        <v>40</v>
      </c>
    </row>
    <row r="225" spans="1:10" ht="39.950000000000003" customHeight="1">
      <c r="A225" s="151" t="s">
        <v>630</v>
      </c>
      <c r="B225" s="151" t="s">
        <v>8757</v>
      </c>
      <c r="C225" s="156" t="s">
        <v>1274</v>
      </c>
      <c r="D225" s="152">
        <v>42433</v>
      </c>
      <c r="E225" s="151">
        <v>679</v>
      </c>
      <c r="F225" s="151" t="s">
        <v>8758</v>
      </c>
      <c r="G225" s="153" t="s">
        <v>23233</v>
      </c>
      <c r="H225" s="154">
        <v>0</v>
      </c>
      <c r="I225" s="154">
        <v>40</v>
      </c>
      <c r="J225" s="154">
        <v>40</v>
      </c>
    </row>
    <row r="226" spans="1:10" ht="39.950000000000003" customHeight="1">
      <c r="A226" s="151" t="s">
        <v>630</v>
      </c>
      <c r="B226" s="151" t="s">
        <v>8757</v>
      </c>
      <c r="C226" s="156" t="s">
        <v>1274</v>
      </c>
      <c r="D226" s="152">
        <v>42433</v>
      </c>
      <c r="E226" s="151">
        <v>680</v>
      </c>
      <c r="F226" s="151" t="s">
        <v>8758</v>
      </c>
      <c r="G226" s="153" t="s">
        <v>23233</v>
      </c>
      <c r="H226" s="154">
        <v>0</v>
      </c>
      <c r="I226" s="154">
        <v>40</v>
      </c>
      <c r="J226" s="154">
        <v>40</v>
      </c>
    </row>
    <row r="227" spans="1:10" ht="39.950000000000003" customHeight="1">
      <c r="A227" s="151" t="s">
        <v>630</v>
      </c>
      <c r="B227" s="151" t="s">
        <v>8757</v>
      </c>
      <c r="C227" s="156" t="s">
        <v>1274</v>
      </c>
      <c r="D227" s="152">
        <v>42433</v>
      </c>
      <c r="E227" s="151">
        <v>681</v>
      </c>
      <c r="F227" s="151" t="s">
        <v>8758</v>
      </c>
      <c r="G227" s="153" t="s">
        <v>23233</v>
      </c>
      <c r="H227" s="154">
        <v>0</v>
      </c>
      <c r="I227" s="154">
        <v>40</v>
      </c>
      <c r="J227" s="154">
        <v>40</v>
      </c>
    </row>
    <row r="228" spans="1:10" ht="39.950000000000003" customHeight="1">
      <c r="A228" s="151" t="s">
        <v>630</v>
      </c>
      <c r="B228" s="151" t="s">
        <v>8757</v>
      </c>
      <c r="C228" s="156" t="s">
        <v>1274</v>
      </c>
      <c r="D228" s="152">
        <v>42433</v>
      </c>
      <c r="E228" s="151">
        <v>682</v>
      </c>
      <c r="F228" s="151" t="s">
        <v>8758</v>
      </c>
      <c r="G228" s="153" t="s">
        <v>23233</v>
      </c>
      <c r="H228" s="154">
        <v>0</v>
      </c>
      <c r="I228" s="154">
        <v>40</v>
      </c>
      <c r="J228" s="154">
        <v>40</v>
      </c>
    </row>
    <row r="229" spans="1:10" ht="39.950000000000003" customHeight="1">
      <c r="A229" s="151" t="s">
        <v>630</v>
      </c>
      <c r="B229" s="151" t="s">
        <v>8757</v>
      </c>
      <c r="C229" s="156" t="s">
        <v>1274</v>
      </c>
      <c r="D229" s="152">
        <v>42433</v>
      </c>
      <c r="E229" s="151">
        <v>683</v>
      </c>
      <c r="F229" s="151" t="s">
        <v>8758</v>
      </c>
      <c r="G229" s="153" t="s">
        <v>23233</v>
      </c>
      <c r="H229" s="154">
        <v>0</v>
      </c>
      <c r="I229" s="154">
        <v>40</v>
      </c>
      <c r="J229" s="154">
        <v>40</v>
      </c>
    </row>
    <row r="230" spans="1:10" ht="39.950000000000003" customHeight="1">
      <c r="A230" s="151" t="s">
        <v>630</v>
      </c>
      <c r="B230" s="151" t="s">
        <v>8757</v>
      </c>
      <c r="C230" s="156" t="s">
        <v>1274</v>
      </c>
      <c r="D230" s="152">
        <v>42433</v>
      </c>
      <c r="E230" s="151">
        <v>684</v>
      </c>
      <c r="F230" s="151" t="s">
        <v>8758</v>
      </c>
      <c r="G230" s="153" t="s">
        <v>23233</v>
      </c>
      <c r="H230" s="154">
        <v>0</v>
      </c>
      <c r="I230" s="154">
        <v>40</v>
      </c>
      <c r="J230" s="154">
        <v>40</v>
      </c>
    </row>
    <row r="231" spans="1:10" ht="39.950000000000003" customHeight="1">
      <c r="A231" s="151" t="s">
        <v>630</v>
      </c>
      <c r="B231" s="151" t="s">
        <v>8757</v>
      </c>
      <c r="C231" s="156" t="s">
        <v>1274</v>
      </c>
      <c r="D231" s="152">
        <v>42433</v>
      </c>
      <c r="E231" s="151">
        <v>685</v>
      </c>
      <c r="F231" s="151" t="s">
        <v>8758</v>
      </c>
      <c r="G231" s="153" t="s">
        <v>23233</v>
      </c>
      <c r="H231" s="154">
        <v>0</v>
      </c>
      <c r="I231" s="154">
        <v>40</v>
      </c>
      <c r="J231" s="154">
        <v>40</v>
      </c>
    </row>
    <row r="232" spans="1:10" ht="39.950000000000003" customHeight="1">
      <c r="A232" s="151" t="s">
        <v>630</v>
      </c>
      <c r="B232" s="151" t="s">
        <v>8757</v>
      </c>
      <c r="C232" s="156" t="s">
        <v>1274</v>
      </c>
      <c r="D232" s="152">
        <v>42433</v>
      </c>
      <c r="E232" s="151">
        <v>686</v>
      </c>
      <c r="F232" s="151" t="s">
        <v>8758</v>
      </c>
      <c r="G232" s="153" t="s">
        <v>23233</v>
      </c>
      <c r="H232" s="154">
        <v>0</v>
      </c>
      <c r="I232" s="154">
        <v>40</v>
      </c>
      <c r="J232" s="154">
        <v>40</v>
      </c>
    </row>
    <row r="233" spans="1:10" ht="39.950000000000003" customHeight="1">
      <c r="A233" s="151" t="s">
        <v>630</v>
      </c>
      <c r="B233" s="151" t="s">
        <v>8757</v>
      </c>
      <c r="C233" s="156" t="s">
        <v>1274</v>
      </c>
      <c r="D233" s="152">
        <v>42433</v>
      </c>
      <c r="E233" s="151">
        <v>687</v>
      </c>
      <c r="F233" s="151" t="s">
        <v>8758</v>
      </c>
      <c r="G233" s="153" t="s">
        <v>23233</v>
      </c>
      <c r="H233" s="154">
        <v>0</v>
      </c>
      <c r="I233" s="154">
        <v>40</v>
      </c>
      <c r="J233" s="154">
        <v>40</v>
      </c>
    </row>
    <row r="234" spans="1:10" ht="39.950000000000003" customHeight="1">
      <c r="A234" s="151" t="s">
        <v>630</v>
      </c>
      <c r="B234" s="151" t="s">
        <v>8757</v>
      </c>
      <c r="C234" s="156" t="s">
        <v>1274</v>
      </c>
      <c r="D234" s="152">
        <v>42433</v>
      </c>
      <c r="E234" s="151">
        <v>688</v>
      </c>
      <c r="F234" s="151" t="s">
        <v>8758</v>
      </c>
      <c r="G234" s="153" t="s">
        <v>23233</v>
      </c>
      <c r="H234" s="154">
        <v>0</v>
      </c>
      <c r="I234" s="154">
        <v>40</v>
      </c>
      <c r="J234" s="154">
        <v>40</v>
      </c>
    </row>
    <row r="235" spans="1:10" ht="39.950000000000003" customHeight="1">
      <c r="A235" s="151" t="s">
        <v>630</v>
      </c>
      <c r="B235" s="151" t="s">
        <v>8757</v>
      </c>
      <c r="C235" s="156" t="s">
        <v>1274</v>
      </c>
      <c r="D235" s="152">
        <v>42433</v>
      </c>
      <c r="E235" s="151">
        <v>689</v>
      </c>
      <c r="F235" s="151" t="s">
        <v>8758</v>
      </c>
      <c r="G235" s="153" t="s">
        <v>23233</v>
      </c>
      <c r="H235" s="154">
        <v>0</v>
      </c>
      <c r="I235" s="154">
        <v>40</v>
      </c>
      <c r="J235" s="154">
        <v>40</v>
      </c>
    </row>
    <row r="236" spans="1:10" ht="39.950000000000003" customHeight="1">
      <c r="A236" s="151" t="s">
        <v>630</v>
      </c>
      <c r="B236" s="151" t="s">
        <v>8757</v>
      </c>
      <c r="C236" s="156" t="s">
        <v>1274</v>
      </c>
      <c r="D236" s="152">
        <v>42433</v>
      </c>
      <c r="E236" s="151">
        <v>690</v>
      </c>
      <c r="F236" s="151" t="s">
        <v>8758</v>
      </c>
      <c r="G236" s="153" t="s">
        <v>23233</v>
      </c>
      <c r="H236" s="154">
        <v>0</v>
      </c>
      <c r="I236" s="154">
        <v>40</v>
      </c>
      <c r="J236" s="154">
        <v>40</v>
      </c>
    </row>
    <row r="237" spans="1:10" ht="39.950000000000003" customHeight="1">
      <c r="A237" s="151" t="s">
        <v>630</v>
      </c>
      <c r="B237" s="151" t="s">
        <v>8757</v>
      </c>
      <c r="C237" s="156" t="s">
        <v>1274</v>
      </c>
      <c r="D237" s="152">
        <v>42433</v>
      </c>
      <c r="E237" s="151">
        <v>691</v>
      </c>
      <c r="F237" s="151" t="s">
        <v>8758</v>
      </c>
      <c r="G237" s="153" t="s">
        <v>23233</v>
      </c>
      <c r="H237" s="154">
        <v>0</v>
      </c>
      <c r="I237" s="154">
        <v>40</v>
      </c>
      <c r="J237" s="154">
        <v>40</v>
      </c>
    </row>
    <row r="238" spans="1:10" ht="39.950000000000003" customHeight="1">
      <c r="A238" s="151" t="s">
        <v>630</v>
      </c>
      <c r="B238" s="151" t="s">
        <v>8757</v>
      </c>
      <c r="C238" s="156" t="s">
        <v>1274</v>
      </c>
      <c r="D238" s="152">
        <v>42433</v>
      </c>
      <c r="E238" s="151">
        <v>692</v>
      </c>
      <c r="F238" s="151" t="s">
        <v>8758</v>
      </c>
      <c r="G238" s="153" t="s">
        <v>23233</v>
      </c>
      <c r="H238" s="154">
        <v>0</v>
      </c>
      <c r="I238" s="154">
        <v>40</v>
      </c>
      <c r="J238" s="154">
        <v>40</v>
      </c>
    </row>
    <row r="239" spans="1:10" ht="39.950000000000003" customHeight="1">
      <c r="A239" s="151" t="s">
        <v>630</v>
      </c>
      <c r="B239" s="151" t="s">
        <v>8757</v>
      </c>
      <c r="C239" s="156" t="s">
        <v>1274</v>
      </c>
      <c r="D239" s="152">
        <v>42433</v>
      </c>
      <c r="E239" s="151">
        <v>693</v>
      </c>
      <c r="F239" s="151" t="s">
        <v>8758</v>
      </c>
      <c r="G239" s="153" t="s">
        <v>23233</v>
      </c>
      <c r="H239" s="154">
        <v>0</v>
      </c>
      <c r="I239" s="154">
        <v>40</v>
      </c>
      <c r="J239" s="154">
        <v>40</v>
      </c>
    </row>
    <row r="240" spans="1:10" ht="39.950000000000003" customHeight="1">
      <c r="A240" s="151" t="s">
        <v>630</v>
      </c>
      <c r="B240" s="151" t="s">
        <v>8757</v>
      </c>
      <c r="C240" s="156" t="s">
        <v>1274</v>
      </c>
      <c r="D240" s="152">
        <v>42433</v>
      </c>
      <c r="E240" s="151">
        <v>694</v>
      </c>
      <c r="F240" s="151" t="s">
        <v>8758</v>
      </c>
      <c r="G240" s="153" t="s">
        <v>23233</v>
      </c>
      <c r="H240" s="154">
        <v>0</v>
      </c>
      <c r="I240" s="154">
        <v>40</v>
      </c>
      <c r="J240" s="154">
        <v>40</v>
      </c>
    </row>
    <row r="241" spans="1:10" ht="39.950000000000003" customHeight="1">
      <c r="A241" s="151" t="s">
        <v>630</v>
      </c>
      <c r="B241" s="151" t="s">
        <v>8757</v>
      </c>
      <c r="C241" s="156" t="s">
        <v>1274</v>
      </c>
      <c r="D241" s="152">
        <v>42433</v>
      </c>
      <c r="E241" s="151">
        <v>695</v>
      </c>
      <c r="F241" s="151" t="s">
        <v>8758</v>
      </c>
      <c r="G241" s="153" t="s">
        <v>23233</v>
      </c>
      <c r="H241" s="154">
        <v>0</v>
      </c>
      <c r="I241" s="154">
        <v>40</v>
      </c>
      <c r="J241" s="154">
        <v>40</v>
      </c>
    </row>
    <row r="242" spans="1:10" ht="39.950000000000003" customHeight="1">
      <c r="A242" s="151" t="s">
        <v>630</v>
      </c>
      <c r="B242" s="151" t="s">
        <v>8757</v>
      </c>
      <c r="C242" s="156" t="s">
        <v>1274</v>
      </c>
      <c r="D242" s="152">
        <v>42433</v>
      </c>
      <c r="E242" s="151">
        <v>696</v>
      </c>
      <c r="F242" s="151" t="s">
        <v>8758</v>
      </c>
      <c r="G242" s="153" t="s">
        <v>23233</v>
      </c>
      <c r="H242" s="154">
        <v>0</v>
      </c>
      <c r="I242" s="154">
        <v>40</v>
      </c>
      <c r="J242" s="154">
        <v>40</v>
      </c>
    </row>
    <row r="243" spans="1:10" ht="39.950000000000003" customHeight="1">
      <c r="A243" s="151" t="s">
        <v>630</v>
      </c>
      <c r="B243" s="151" t="s">
        <v>8757</v>
      </c>
      <c r="C243" s="156" t="s">
        <v>1274</v>
      </c>
      <c r="D243" s="152">
        <v>42433</v>
      </c>
      <c r="E243" s="151">
        <v>697</v>
      </c>
      <c r="F243" s="151" t="s">
        <v>8758</v>
      </c>
      <c r="G243" s="153" t="s">
        <v>23233</v>
      </c>
      <c r="H243" s="154">
        <v>0</v>
      </c>
      <c r="I243" s="154">
        <v>40</v>
      </c>
      <c r="J243" s="154">
        <v>40</v>
      </c>
    </row>
    <row r="244" spans="1:10" ht="39.950000000000003" customHeight="1">
      <c r="A244" s="151" t="s">
        <v>630</v>
      </c>
      <c r="B244" s="151" t="s">
        <v>8757</v>
      </c>
      <c r="C244" s="156" t="s">
        <v>1274</v>
      </c>
      <c r="D244" s="152">
        <v>42433</v>
      </c>
      <c r="E244" s="151">
        <v>698</v>
      </c>
      <c r="F244" s="151" t="s">
        <v>8758</v>
      </c>
      <c r="G244" s="153" t="s">
        <v>23233</v>
      </c>
      <c r="H244" s="154">
        <v>0</v>
      </c>
      <c r="I244" s="154">
        <v>40</v>
      </c>
      <c r="J244" s="154">
        <v>40</v>
      </c>
    </row>
    <row r="245" spans="1:10" ht="39.950000000000003" customHeight="1">
      <c r="A245" s="151" t="s">
        <v>630</v>
      </c>
      <c r="B245" s="151" t="s">
        <v>8757</v>
      </c>
      <c r="C245" s="156" t="s">
        <v>1274</v>
      </c>
      <c r="D245" s="152">
        <v>42433</v>
      </c>
      <c r="E245" s="151">
        <v>699</v>
      </c>
      <c r="F245" s="151" t="s">
        <v>8758</v>
      </c>
      <c r="G245" s="153" t="s">
        <v>23233</v>
      </c>
      <c r="H245" s="154">
        <v>0</v>
      </c>
      <c r="I245" s="154">
        <v>40</v>
      </c>
      <c r="J245" s="154">
        <v>40</v>
      </c>
    </row>
    <row r="246" spans="1:10" ht="39.950000000000003" customHeight="1">
      <c r="A246" s="151" t="s">
        <v>630</v>
      </c>
      <c r="B246" s="151" t="s">
        <v>8757</v>
      </c>
      <c r="C246" s="156" t="s">
        <v>1274</v>
      </c>
      <c r="D246" s="152">
        <v>42433</v>
      </c>
      <c r="E246" s="151">
        <v>700</v>
      </c>
      <c r="F246" s="151" t="s">
        <v>8758</v>
      </c>
      <c r="G246" s="153" t="s">
        <v>23233</v>
      </c>
      <c r="H246" s="154">
        <v>0</v>
      </c>
      <c r="I246" s="154">
        <v>40</v>
      </c>
      <c r="J246" s="154">
        <v>40</v>
      </c>
    </row>
    <row r="247" spans="1:10" ht="39.950000000000003" customHeight="1">
      <c r="A247" s="151" t="s">
        <v>630</v>
      </c>
      <c r="B247" s="151" t="s">
        <v>8757</v>
      </c>
      <c r="C247" s="156" t="s">
        <v>1274</v>
      </c>
      <c r="D247" s="152">
        <v>42433</v>
      </c>
      <c r="E247" s="151">
        <v>701</v>
      </c>
      <c r="F247" s="151" t="s">
        <v>8758</v>
      </c>
      <c r="G247" s="153" t="s">
        <v>23233</v>
      </c>
      <c r="H247" s="154">
        <v>0</v>
      </c>
      <c r="I247" s="154">
        <v>40</v>
      </c>
      <c r="J247" s="154">
        <v>40</v>
      </c>
    </row>
    <row r="248" spans="1:10" ht="39.950000000000003" customHeight="1">
      <c r="A248" s="151" t="s">
        <v>630</v>
      </c>
      <c r="B248" s="151" t="s">
        <v>8757</v>
      </c>
      <c r="C248" s="156" t="s">
        <v>1274</v>
      </c>
      <c r="D248" s="152">
        <v>42433</v>
      </c>
      <c r="E248" s="151">
        <v>702</v>
      </c>
      <c r="F248" s="151" t="s">
        <v>8758</v>
      </c>
      <c r="G248" s="153" t="s">
        <v>23233</v>
      </c>
      <c r="H248" s="154">
        <v>0</v>
      </c>
      <c r="I248" s="154">
        <v>40</v>
      </c>
      <c r="J248" s="154">
        <v>40</v>
      </c>
    </row>
    <row r="249" spans="1:10" ht="39.950000000000003" customHeight="1">
      <c r="A249" s="151" t="s">
        <v>630</v>
      </c>
      <c r="B249" s="151" t="s">
        <v>8757</v>
      </c>
      <c r="C249" s="156" t="s">
        <v>1274</v>
      </c>
      <c r="D249" s="152">
        <v>42433</v>
      </c>
      <c r="E249" s="151">
        <v>703</v>
      </c>
      <c r="F249" s="151" t="s">
        <v>8758</v>
      </c>
      <c r="G249" s="153" t="s">
        <v>23233</v>
      </c>
      <c r="H249" s="154">
        <v>0</v>
      </c>
      <c r="I249" s="154">
        <v>40</v>
      </c>
      <c r="J249" s="154">
        <v>40</v>
      </c>
    </row>
    <row r="250" spans="1:10" ht="39.950000000000003" customHeight="1">
      <c r="A250" s="151" t="s">
        <v>630</v>
      </c>
      <c r="B250" s="151" t="s">
        <v>8757</v>
      </c>
      <c r="C250" s="156" t="s">
        <v>1274</v>
      </c>
      <c r="D250" s="152">
        <v>42433</v>
      </c>
      <c r="E250" s="151">
        <v>704</v>
      </c>
      <c r="F250" s="151" t="s">
        <v>8758</v>
      </c>
      <c r="G250" s="153" t="s">
        <v>23233</v>
      </c>
      <c r="H250" s="154">
        <v>0</v>
      </c>
      <c r="I250" s="154">
        <v>40</v>
      </c>
      <c r="J250" s="154">
        <v>40</v>
      </c>
    </row>
    <row r="251" spans="1:10" ht="39.950000000000003" customHeight="1">
      <c r="A251" s="151" t="s">
        <v>630</v>
      </c>
      <c r="B251" s="151" t="s">
        <v>8757</v>
      </c>
      <c r="C251" s="156" t="s">
        <v>1274</v>
      </c>
      <c r="D251" s="152">
        <v>42438</v>
      </c>
      <c r="E251" s="151">
        <v>733</v>
      </c>
      <c r="F251" s="151" t="s">
        <v>8758</v>
      </c>
      <c r="G251" s="153" t="s">
        <v>23238</v>
      </c>
      <c r="H251" s="154">
        <v>28038.87</v>
      </c>
      <c r="I251" s="154">
        <v>0</v>
      </c>
      <c r="J251" s="154">
        <v>28038.87</v>
      </c>
    </row>
    <row r="252" spans="1:10" ht="39.950000000000003" customHeight="1">
      <c r="A252" s="151" t="s">
        <v>630</v>
      </c>
      <c r="B252" s="151" t="s">
        <v>8757</v>
      </c>
      <c r="C252" s="156" t="s">
        <v>1274</v>
      </c>
      <c r="D252" s="152">
        <v>42438</v>
      </c>
      <c r="E252" s="151">
        <v>750</v>
      </c>
      <c r="F252" s="151" t="s">
        <v>8758</v>
      </c>
      <c r="G252" s="153" t="s">
        <v>23292</v>
      </c>
      <c r="H252" s="154">
        <v>0</v>
      </c>
      <c r="I252" s="154">
        <v>14715.18</v>
      </c>
      <c r="J252" s="154">
        <v>14715.18</v>
      </c>
    </row>
    <row r="253" spans="1:10" ht="39.950000000000003" customHeight="1">
      <c r="A253" s="151" t="s">
        <v>630</v>
      </c>
      <c r="B253" s="151" t="s">
        <v>8757</v>
      </c>
      <c r="C253" s="156" t="s">
        <v>1274</v>
      </c>
      <c r="D253" s="152">
        <v>42452</v>
      </c>
      <c r="E253" s="151">
        <v>980</v>
      </c>
      <c r="F253" s="151" t="s">
        <v>8758</v>
      </c>
      <c r="G253" s="153" t="s">
        <v>23240</v>
      </c>
      <c r="H253" s="154">
        <v>0</v>
      </c>
      <c r="I253" s="154">
        <v>3828988.05</v>
      </c>
      <c r="J253" s="154">
        <v>3828988.05</v>
      </c>
    </row>
    <row r="254" spans="1:10" ht="39.950000000000003" customHeight="1">
      <c r="A254" s="151" t="s">
        <v>630</v>
      </c>
      <c r="B254" s="151" t="s">
        <v>8757</v>
      </c>
      <c r="C254" s="156" t="s">
        <v>1274</v>
      </c>
      <c r="D254" s="152">
        <v>42458</v>
      </c>
      <c r="E254" s="151">
        <v>1020</v>
      </c>
      <c r="F254" s="151" t="s">
        <v>8758</v>
      </c>
      <c r="G254" s="153" t="s">
        <v>23241</v>
      </c>
      <c r="H254" s="154">
        <v>1374000</v>
      </c>
      <c r="I254" s="154">
        <v>0</v>
      </c>
      <c r="J254" s="154">
        <v>1374000</v>
      </c>
    </row>
    <row r="255" spans="1:10" ht="39.950000000000003" customHeight="1">
      <c r="A255" s="151" t="s">
        <v>630</v>
      </c>
      <c r="B255" s="151" t="s">
        <v>8757</v>
      </c>
      <c r="C255" s="156" t="s">
        <v>1274</v>
      </c>
      <c r="D255" s="152">
        <v>42460</v>
      </c>
      <c r="E255" s="151">
        <v>1073</v>
      </c>
      <c r="F255" s="151" t="s">
        <v>8758</v>
      </c>
      <c r="G255" s="153" t="s">
        <v>23242</v>
      </c>
      <c r="H255" s="154">
        <v>0</v>
      </c>
      <c r="I255" s="154">
        <v>80</v>
      </c>
      <c r="J255" s="154">
        <v>80</v>
      </c>
    </row>
    <row r="256" spans="1:10" ht="39.950000000000003" customHeight="1">
      <c r="A256" s="151" t="s">
        <v>630</v>
      </c>
      <c r="B256" s="151" t="s">
        <v>8757</v>
      </c>
      <c r="C256" s="156" t="s">
        <v>1274</v>
      </c>
      <c r="D256" s="152">
        <v>42460</v>
      </c>
      <c r="E256" s="151">
        <v>1076</v>
      </c>
      <c r="F256" s="151" t="s">
        <v>8758</v>
      </c>
      <c r="G256" s="153" t="s">
        <v>23242</v>
      </c>
      <c r="H256" s="154">
        <v>0</v>
      </c>
      <c r="I256" s="154">
        <v>80</v>
      </c>
      <c r="J256" s="154">
        <v>80</v>
      </c>
    </row>
    <row r="257" spans="1:10" ht="39.950000000000003" customHeight="1">
      <c r="A257" s="151" t="s">
        <v>630</v>
      </c>
      <c r="B257" s="151" t="s">
        <v>8757</v>
      </c>
      <c r="C257" s="156" t="s">
        <v>1274</v>
      </c>
      <c r="D257" s="152">
        <v>42460</v>
      </c>
      <c r="E257" s="151">
        <v>1077</v>
      </c>
      <c r="F257" s="151" t="s">
        <v>8758</v>
      </c>
      <c r="G257" s="153" t="s">
        <v>23242</v>
      </c>
      <c r="H257" s="154">
        <v>0</v>
      </c>
      <c r="I257" s="154">
        <v>80</v>
      </c>
      <c r="J257" s="154">
        <v>80</v>
      </c>
    </row>
    <row r="258" spans="1:10" ht="39.950000000000003" customHeight="1">
      <c r="A258" s="151" t="s">
        <v>630</v>
      </c>
      <c r="B258" s="151" t="s">
        <v>8757</v>
      </c>
      <c r="C258" s="156" t="s">
        <v>1274</v>
      </c>
      <c r="D258" s="152">
        <v>42460</v>
      </c>
      <c r="E258" s="151">
        <v>1078</v>
      </c>
      <c r="F258" s="151" t="s">
        <v>8758</v>
      </c>
      <c r="G258" s="153" t="s">
        <v>23242</v>
      </c>
      <c r="H258" s="154">
        <v>0</v>
      </c>
      <c r="I258" s="154">
        <v>80</v>
      </c>
      <c r="J258" s="154">
        <v>80</v>
      </c>
    </row>
    <row r="259" spans="1:10" ht="39.950000000000003" customHeight="1">
      <c r="A259" s="151" t="s">
        <v>630</v>
      </c>
      <c r="B259" s="151" t="s">
        <v>8757</v>
      </c>
      <c r="C259" s="156" t="s">
        <v>1274</v>
      </c>
      <c r="D259" s="152">
        <v>42460</v>
      </c>
      <c r="E259" s="151">
        <v>1079</v>
      </c>
      <c r="F259" s="151" t="s">
        <v>8758</v>
      </c>
      <c r="G259" s="153" t="s">
        <v>23242</v>
      </c>
      <c r="H259" s="154">
        <v>0</v>
      </c>
      <c r="I259" s="154">
        <v>80</v>
      </c>
      <c r="J259" s="154">
        <v>80</v>
      </c>
    </row>
    <row r="260" spans="1:10" ht="39.950000000000003" customHeight="1">
      <c r="A260" s="151" t="s">
        <v>630</v>
      </c>
      <c r="B260" s="151" t="s">
        <v>8757</v>
      </c>
      <c r="C260" s="156" t="s">
        <v>1274</v>
      </c>
      <c r="D260" s="152">
        <v>42460</v>
      </c>
      <c r="E260" s="151">
        <v>1080</v>
      </c>
      <c r="F260" s="151" t="s">
        <v>8758</v>
      </c>
      <c r="G260" s="153" t="s">
        <v>23242</v>
      </c>
      <c r="H260" s="154">
        <v>0</v>
      </c>
      <c r="I260" s="154">
        <v>80</v>
      </c>
      <c r="J260" s="154">
        <v>80</v>
      </c>
    </row>
    <row r="261" spans="1:10" ht="39.950000000000003" customHeight="1">
      <c r="A261" s="151" t="s">
        <v>630</v>
      </c>
      <c r="B261" s="151" t="s">
        <v>8757</v>
      </c>
      <c r="C261" s="156" t="s">
        <v>1274</v>
      </c>
      <c r="D261" s="152">
        <v>42460</v>
      </c>
      <c r="E261" s="151">
        <v>1081</v>
      </c>
      <c r="F261" s="151" t="s">
        <v>8758</v>
      </c>
      <c r="G261" s="153" t="s">
        <v>23242</v>
      </c>
      <c r="H261" s="154">
        <v>0</v>
      </c>
      <c r="I261" s="154">
        <v>80</v>
      </c>
      <c r="J261" s="154">
        <v>80</v>
      </c>
    </row>
    <row r="262" spans="1:10" ht="39.950000000000003" customHeight="1">
      <c r="A262" s="151" t="s">
        <v>630</v>
      </c>
      <c r="B262" s="151" t="s">
        <v>8757</v>
      </c>
      <c r="C262" s="156" t="s">
        <v>1274</v>
      </c>
      <c r="D262" s="152">
        <v>42460</v>
      </c>
      <c r="E262" s="151">
        <v>1082</v>
      </c>
      <c r="F262" s="151" t="s">
        <v>8758</v>
      </c>
      <c r="G262" s="153" t="s">
        <v>23242</v>
      </c>
      <c r="H262" s="154">
        <v>0</v>
      </c>
      <c r="I262" s="154">
        <v>80</v>
      </c>
      <c r="J262" s="154">
        <v>80</v>
      </c>
    </row>
    <row r="263" spans="1:10" ht="39.950000000000003" customHeight="1">
      <c r="A263" s="151" t="s">
        <v>630</v>
      </c>
      <c r="B263" s="151" t="s">
        <v>8757</v>
      </c>
      <c r="C263" s="156" t="s">
        <v>1274</v>
      </c>
      <c r="D263" s="152">
        <v>42460</v>
      </c>
      <c r="E263" s="151">
        <v>1083</v>
      </c>
      <c r="F263" s="151" t="s">
        <v>8758</v>
      </c>
      <c r="G263" s="153" t="s">
        <v>23242</v>
      </c>
      <c r="H263" s="154">
        <v>0</v>
      </c>
      <c r="I263" s="154">
        <v>80</v>
      </c>
      <c r="J263" s="154">
        <v>80</v>
      </c>
    </row>
    <row r="264" spans="1:10" ht="39.950000000000003" customHeight="1">
      <c r="A264" s="151" t="s">
        <v>630</v>
      </c>
      <c r="B264" s="151" t="s">
        <v>8757</v>
      </c>
      <c r="C264" s="156" t="s">
        <v>1274</v>
      </c>
      <c r="D264" s="152">
        <v>42460</v>
      </c>
      <c r="E264" s="151">
        <v>1084</v>
      </c>
      <c r="F264" s="151" t="s">
        <v>8758</v>
      </c>
      <c r="G264" s="153" t="s">
        <v>23242</v>
      </c>
      <c r="H264" s="154">
        <v>0</v>
      </c>
      <c r="I264" s="154">
        <v>80</v>
      </c>
      <c r="J264" s="154">
        <v>80</v>
      </c>
    </row>
    <row r="265" spans="1:10" ht="39.950000000000003" customHeight="1">
      <c r="A265" s="151" t="s">
        <v>630</v>
      </c>
      <c r="B265" s="151" t="s">
        <v>8757</v>
      </c>
      <c r="C265" s="156" t="s">
        <v>1274</v>
      </c>
      <c r="D265" s="152">
        <v>42460</v>
      </c>
      <c r="E265" s="151">
        <v>1085</v>
      </c>
      <c r="F265" s="151" t="s">
        <v>8758</v>
      </c>
      <c r="G265" s="153" t="s">
        <v>23242</v>
      </c>
      <c r="H265" s="154">
        <v>0</v>
      </c>
      <c r="I265" s="154">
        <v>80</v>
      </c>
      <c r="J265" s="154">
        <v>80</v>
      </c>
    </row>
    <row r="266" spans="1:10" ht="39.950000000000003" customHeight="1">
      <c r="A266" s="151" t="s">
        <v>630</v>
      </c>
      <c r="B266" s="151" t="s">
        <v>8757</v>
      </c>
      <c r="C266" s="156" t="s">
        <v>1274</v>
      </c>
      <c r="D266" s="152">
        <v>42460</v>
      </c>
      <c r="E266" s="151">
        <v>1086</v>
      </c>
      <c r="F266" s="151" t="s">
        <v>8758</v>
      </c>
      <c r="G266" s="153" t="s">
        <v>23242</v>
      </c>
      <c r="H266" s="154">
        <v>0</v>
      </c>
      <c r="I266" s="154">
        <v>80</v>
      </c>
      <c r="J266" s="154">
        <v>80</v>
      </c>
    </row>
    <row r="267" spans="1:10" ht="39.950000000000003" customHeight="1">
      <c r="A267" s="151" t="s">
        <v>630</v>
      </c>
      <c r="B267" s="151" t="s">
        <v>8757</v>
      </c>
      <c r="C267" s="156" t="s">
        <v>1274</v>
      </c>
      <c r="D267" s="152">
        <v>42460</v>
      </c>
      <c r="E267" s="151">
        <v>1087</v>
      </c>
      <c r="F267" s="151" t="s">
        <v>8758</v>
      </c>
      <c r="G267" s="153" t="s">
        <v>23242</v>
      </c>
      <c r="H267" s="154">
        <v>0</v>
      </c>
      <c r="I267" s="154">
        <v>80</v>
      </c>
      <c r="J267" s="154">
        <v>80</v>
      </c>
    </row>
    <row r="268" spans="1:10" ht="39.950000000000003" customHeight="1">
      <c r="A268" s="151" t="s">
        <v>630</v>
      </c>
      <c r="B268" s="151" t="s">
        <v>8757</v>
      </c>
      <c r="C268" s="156" t="s">
        <v>1274</v>
      </c>
      <c r="D268" s="152">
        <v>42460</v>
      </c>
      <c r="E268" s="151">
        <v>1088</v>
      </c>
      <c r="F268" s="151" t="s">
        <v>8758</v>
      </c>
      <c r="G268" s="153" t="s">
        <v>23242</v>
      </c>
      <c r="H268" s="154">
        <v>0</v>
      </c>
      <c r="I268" s="154">
        <v>80</v>
      </c>
      <c r="J268" s="154">
        <v>80</v>
      </c>
    </row>
    <row r="269" spans="1:10" ht="39.950000000000003" customHeight="1">
      <c r="A269" s="151" t="s">
        <v>630</v>
      </c>
      <c r="B269" s="151" t="s">
        <v>8757</v>
      </c>
      <c r="C269" s="156" t="s">
        <v>1274</v>
      </c>
      <c r="D269" s="152">
        <v>42460</v>
      </c>
      <c r="E269" s="151">
        <v>1089</v>
      </c>
      <c r="F269" s="151" t="s">
        <v>8758</v>
      </c>
      <c r="G269" s="153" t="s">
        <v>23242</v>
      </c>
      <c r="H269" s="154">
        <v>0</v>
      </c>
      <c r="I269" s="154">
        <v>80</v>
      </c>
      <c r="J269" s="154">
        <v>80</v>
      </c>
    </row>
    <row r="270" spans="1:10" ht="39.950000000000003" customHeight="1">
      <c r="A270" s="151" t="s">
        <v>630</v>
      </c>
      <c r="B270" s="151" t="s">
        <v>8757</v>
      </c>
      <c r="C270" s="156" t="s">
        <v>1274</v>
      </c>
      <c r="D270" s="152">
        <v>42460</v>
      </c>
      <c r="E270" s="151">
        <v>1090</v>
      </c>
      <c r="F270" s="151" t="s">
        <v>8758</v>
      </c>
      <c r="G270" s="153" t="s">
        <v>23242</v>
      </c>
      <c r="H270" s="154">
        <v>0</v>
      </c>
      <c r="I270" s="154">
        <v>80</v>
      </c>
      <c r="J270" s="154">
        <v>80</v>
      </c>
    </row>
    <row r="271" spans="1:10" ht="39.950000000000003" customHeight="1">
      <c r="A271" s="151" t="s">
        <v>630</v>
      </c>
      <c r="B271" s="151" t="s">
        <v>8757</v>
      </c>
      <c r="C271" s="156" t="s">
        <v>1274</v>
      </c>
      <c r="D271" s="152">
        <v>42460</v>
      </c>
      <c r="E271" s="151">
        <v>1091</v>
      </c>
      <c r="F271" s="151" t="s">
        <v>8758</v>
      </c>
      <c r="G271" s="153" t="s">
        <v>23242</v>
      </c>
      <c r="H271" s="154">
        <v>0</v>
      </c>
      <c r="I271" s="154">
        <v>80</v>
      </c>
      <c r="J271" s="154">
        <v>80</v>
      </c>
    </row>
    <row r="272" spans="1:10" ht="39.950000000000003" customHeight="1">
      <c r="A272" s="151" t="s">
        <v>630</v>
      </c>
      <c r="B272" s="151" t="s">
        <v>8757</v>
      </c>
      <c r="C272" s="156" t="s">
        <v>1274</v>
      </c>
      <c r="D272" s="152">
        <v>42460</v>
      </c>
      <c r="E272" s="151">
        <v>1092</v>
      </c>
      <c r="F272" s="151" t="s">
        <v>8758</v>
      </c>
      <c r="G272" s="153" t="s">
        <v>23242</v>
      </c>
      <c r="H272" s="154">
        <v>0</v>
      </c>
      <c r="I272" s="154">
        <v>80</v>
      </c>
      <c r="J272" s="154">
        <v>80</v>
      </c>
    </row>
    <row r="273" spans="1:10" ht="39.950000000000003" customHeight="1">
      <c r="A273" s="151" t="s">
        <v>630</v>
      </c>
      <c r="B273" s="151" t="s">
        <v>8757</v>
      </c>
      <c r="C273" s="156" t="s">
        <v>1274</v>
      </c>
      <c r="D273" s="152">
        <v>42460</v>
      </c>
      <c r="E273" s="151">
        <v>1093</v>
      </c>
      <c r="F273" s="151" t="s">
        <v>8758</v>
      </c>
      <c r="G273" s="153" t="s">
        <v>23242</v>
      </c>
      <c r="H273" s="154">
        <v>0</v>
      </c>
      <c r="I273" s="154">
        <v>80</v>
      </c>
      <c r="J273" s="154">
        <v>80</v>
      </c>
    </row>
    <row r="274" spans="1:10" ht="39.950000000000003" customHeight="1">
      <c r="A274" s="151" t="s">
        <v>630</v>
      </c>
      <c r="B274" s="151" t="s">
        <v>8757</v>
      </c>
      <c r="C274" s="156" t="s">
        <v>1274</v>
      </c>
      <c r="D274" s="152">
        <v>42460</v>
      </c>
      <c r="E274" s="151">
        <v>1094</v>
      </c>
      <c r="F274" s="151" t="s">
        <v>8758</v>
      </c>
      <c r="G274" s="153" t="s">
        <v>23242</v>
      </c>
      <c r="H274" s="154">
        <v>0</v>
      </c>
      <c r="I274" s="154">
        <v>80</v>
      </c>
      <c r="J274" s="154">
        <v>80</v>
      </c>
    </row>
    <row r="275" spans="1:10" ht="39.950000000000003" customHeight="1">
      <c r="A275" s="151" t="s">
        <v>630</v>
      </c>
      <c r="B275" s="151" t="s">
        <v>8757</v>
      </c>
      <c r="C275" s="156" t="s">
        <v>1274</v>
      </c>
      <c r="D275" s="152">
        <v>42460</v>
      </c>
      <c r="E275" s="151">
        <v>1095</v>
      </c>
      <c r="F275" s="151" t="s">
        <v>8758</v>
      </c>
      <c r="G275" s="153" t="s">
        <v>23242</v>
      </c>
      <c r="H275" s="154">
        <v>0</v>
      </c>
      <c r="I275" s="154">
        <v>80</v>
      </c>
      <c r="J275" s="154">
        <v>80</v>
      </c>
    </row>
    <row r="276" spans="1:10" ht="39.950000000000003" customHeight="1">
      <c r="A276" s="151" t="s">
        <v>630</v>
      </c>
      <c r="B276" s="151" t="s">
        <v>8757</v>
      </c>
      <c r="C276" s="156" t="s">
        <v>1274</v>
      </c>
      <c r="D276" s="152">
        <v>42460</v>
      </c>
      <c r="E276" s="151">
        <v>1096</v>
      </c>
      <c r="F276" s="151" t="s">
        <v>8758</v>
      </c>
      <c r="G276" s="153" t="s">
        <v>23242</v>
      </c>
      <c r="H276" s="154">
        <v>0</v>
      </c>
      <c r="I276" s="154">
        <v>80</v>
      </c>
      <c r="J276" s="154">
        <v>80</v>
      </c>
    </row>
    <row r="277" spans="1:10" ht="39.950000000000003" customHeight="1">
      <c r="A277" s="151" t="s">
        <v>630</v>
      </c>
      <c r="B277" s="151" t="s">
        <v>8757</v>
      </c>
      <c r="C277" s="156" t="s">
        <v>1274</v>
      </c>
      <c r="D277" s="152">
        <v>42460</v>
      </c>
      <c r="E277" s="151">
        <v>1097</v>
      </c>
      <c r="F277" s="151" t="s">
        <v>8758</v>
      </c>
      <c r="G277" s="153" t="s">
        <v>23242</v>
      </c>
      <c r="H277" s="154">
        <v>0</v>
      </c>
      <c r="I277" s="154">
        <v>80</v>
      </c>
      <c r="J277" s="154">
        <v>80</v>
      </c>
    </row>
    <row r="278" spans="1:10" ht="39.950000000000003" customHeight="1">
      <c r="A278" s="151" t="s">
        <v>630</v>
      </c>
      <c r="B278" s="151" t="s">
        <v>8757</v>
      </c>
      <c r="C278" s="156" t="s">
        <v>1274</v>
      </c>
      <c r="D278" s="152">
        <v>42460</v>
      </c>
      <c r="E278" s="151">
        <v>1098</v>
      </c>
      <c r="F278" s="151" t="s">
        <v>8758</v>
      </c>
      <c r="G278" s="153" t="s">
        <v>23242</v>
      </c>
      <c r="H278" s="154">
        <v>0</v>
      </c>
      <c r="I278" s="154">
        <v>80</v>
      </c>
      <c r="J278" s="154">
        <v>80</v>
      </c>
    </row>
    <row r="279" spans="1:10" ht="39.950000000000003" customHeight="1">
      <c r="A279" s="151" t="s">
        <v>630</v>
      </c>
      <c r="B279" s="151" t="s">
        <v>8757</v>
      </c>
      <c r="C279" s="156" t="s">
        <v>1274</v>
      </c>
      <c r="D279" s="152">
        <v>42460</v>
      </c>
      <c r="E279" s="151">
        <v>1099</v>
      </c>
      <c r="F279" s="151" t="s">
        <v>8758</v>
      </c>
      <c r="G279" s="153" t="s">
        <v>23242</v>
      </c>
      <c r="H279" s="154">
        <v>0</v>
      </c>
      <c r="I279" s="154">
        <v>80</v>
      </c>
      <c r="J279" s="154">
        <v>80</v>
      </c>
    </row>
    <row r="280" spans="1:10" ht="39.950000000000003" customHeight="1">
      <c r="A280" s="151" t="s">
        <v>630</v>
      </c>
      <c r="B280" s="151" t="s">
        <v>8757</v>
      </c>
      <c r="C280" s="156" t="s">
        <v>1274</v>
      </c>
      <c r="D280" s="152">
        <v>42460</v>
      </c>
      <c r="E280" s="151">
        <v>1100</v>
      </c>
      <c r="F280" s="151" t="s">
        <v>8758</v>
      </c>
      <c r="G280" s="153" t="s">
        <v>23242</v>
      </c>
      <c r="H280" s="154">
        <v>0</v>
      </c>
      <c r="I280" s="154">
        <v>80</v>
      </c>
      <c r="J280" s="154">
        <v>80</v>
      </c>
    </row>
    <row r="281" spans="1:10" ht="39.950000000000003" customHeight="1">
      <c r="A281" s="151" t="s">
        <v>630</v>
      </c>
      <c r="B281" s="151" t="s">
        <v>8757</v>
      </c>
      <c r="C281" s="156" t="s">
        <v>1274</v>
      </c>
      <c r="D281" s="152">
        <v>42460</v>
      </c>
      <c r="E281" s="151">
        <v>1101</v>
      </c>
      <c r="F281" s="151" t="s">
        <v>8758</v>
      </c>
      <c r="G281" s="153" t="s">
        <v>23242</v>
      </c>
      <c r="H281" s="154">
        <v>0</v>
      </c>
      <c r="I281" s="154">
        <v>80</v>
      </c>
      <c r="J281" s="154">
        <v>80</v>
      </c>
    </row>
    <row r="282" spans="1:10" ht="39.950000000000003" customHeight="1">
      <c r="A282" s="151" t="s">
        <v>630</v>
      </c>
      <c r="B282" s="151" t="s">
        <v>8757</v>
      </c>
      <c r="C282" s="156" t="s">
        <v>1274</v>
      </c>
      <c r="D282" s="152">
        <v>42460</v>
      </c>
      <c r="E282" s="151">
        <v>1102</v>
      </c>
      <c r="F282" s="151" t="s">
        <v>8758</v>
      </c>
      <c r="G282" s="153" t="s">
        <v>23242</v>
      </c>
      <c r="H282" s="154">
        <v>0</v>
      </c>
      <c r="I282" s="154">
        <v>80</v>
      </c>
      <c r="J282" s="154">
        <v>80</v>
      </c>
    </row>
    <row r="283" spans="1:10" ht="39.950000000000003" customHeight="1">
      <c r="A283" s="151" t="s">
        <v>630</v>
      </c>
      <c r="B283" s="151" t="s">
        <v>8757</v>
      </c>
      <c r="C283" s="156" t="s">
        <v>1274</v>
      </c>
      <c r="D283" s="152">
        <v>42460</v>
      </c>
      <c r="E283" s="151">
        <v>1103</v>
      </c>
      <c r="F283" s="151" t="s">
        <v>8758</v>
      </c>
      <c r="G283" s="153" t="s">
        <v>23242</v>
      </c>
      <c r="H283" s="154">
        <v>0</v>
      </c>
      <c r="I283" s="154">
        <v>80</v>
      </c>
      <c r="J283" s="154">
        <v>80</v>
      </c>
    </row>
    <row r="284" spans="1:10" ht="39.950000000000003" customHeight="1">
      <c r="A284" s="151" t="s">
        <v>630</v>
      </c>
      <c r="B284" s="151" t="s">
        <v>8757</v>
      </c>
      <c r="C284" s="156" t="s">
        <v>1274</v>
      </c>
      <c r="D284" s="152">
        <v>42460</v>
      </c>
      <c r="E284" s="151">
        <v>1104</v>
      </c>
      <c r="F284" s="151" t="s">
        <v>8758</v>
      </c>
      <c r="G284" s="153" t="s">
        <v>23242</v>
      </c>
      <c r="H284" s="154">
        <v>0</v>
      </c>
      <c r="I284" s="154">
        <v>80</v>
      </c>
      <c r="J284" s="154">
        <v>80</v>
      </c>
    </row>
    <row r="285" spans="1:10" ht="39.950000000000003" customHeight="1">
      <c r="A285" s="151" t="s">
        <v>630</v>
      </c>
      <c r="B285" s="151" t="s">
        <v>8757</v>
      </c>
      <c r="C285" s="156" t="s">
        <v>1274</v>
      </c>
      <c r="D285" s="152">
        <v>42460</v>
      </c>
      <c r="E285" s="151">
        <v>1105</v>
      </c>
      <c r="F285" s="151" t="s">
        <v>8758</v>
      </c>
      <c r="G285" s="153" t="s">
        <v>23242</v>
      </c>
      <c r="H285" s="154">
        <v>0</v>
      </c>
      <c r="I285" s="154">
        <v>80</v>
      </c>
      <c r="J285" s="154">
        <v>80</v>
      </c>
    </row>
    <row r="286" spans="1:10" ht="39.950000000000003" customHeight="1">
      <c r="A286" s="151" t="s">
        <v>630</v>
      </c>
      <c r="B286" s="151" t="s">
        <v>8757</v>
      </c>
      <c r="C286" s="156" t="s">
        <v>1274</v>
      </c>
      <c r="D286" s="152">
        <v>42460</v>
      </c>
      <c r="E286" s="151">
        <v>1106</v>
      </c>
      <c r="F286" s="151" t="s">
        <v>8758</v>
      </c>
      <c r="G286" s="153" t="s">
        <v>23242</v>
      </c>
      <c r="H286" s="154">
        <v>0</v>
      </c>
      <c r="I286" s="154">
        <v>80</v>
      </c>
      <c r="J286" s="154">
        <v>80</v>
      </c>
    </row>
    <row r="287" spans="1:10" ht="39.950000000000003" customHeight="1">
      <c r="A287" s="151" t="s">
        <v>630</v>
      </c>
      <c r="B287" s="151" t="s">
        <v>8757</v>
      </c>
      <c r="C287" s="156" t="s">
        <v>1274</v>
      </c>
      <c r="D287" s="152">
        <v>42460</v>
      </c>
      <c r="E287" s="151">
        <v>1107</v>
      </c>
      <c r="F287" s="151" t="s">
        <v>8758</v>
      </c>
      <c r="G287" s="153" t="s">
        <v>23242</v>
      </c>
      <c r="H287" s="154">
        <v>0</v>
      </c>
      <c r="I287" s="154">
        <v>80</v>
      </c>
      <c r="J287" s="154">
        <v>80</v>
      </c>
    </row>
    <row r="288" spans="1:10" ht="39.950000000000003" customHeight="1">
      <c r="A288" s="151" t="s">
        <v>630</v>
      </c>
      <c r="B288" s="151" t="s">
        <v>8757</v>
      </c>
      <c r="C288" s="156" t="s">
        <v>1274</v>
      </c>
      <c r="D288" s="152">
        <v>42460</v>
      </c>
      <c r="E288" s="151">
        <v>1108</v>
      </c>
      <c r="F288" s="151" t="s">
        <v>8758</v>
      </c>
      <c r="G288" s="153" t="s">
        <v>23242</v>
      </c>
      <c r="H288" s="154">
        <v>0</v>
      </c>
      <c r="I288" s="154">
        <v>80</v>
      </c>
      <c r="J288" s="154">
        <v>80</v>
      </c>
    </row>
    <row r="289" spans="1:10" ht="39.950000000000003" customHeight="1">
      <c r="A289" s="151" t="s">
        <v>630</v>
      </c>
      <c r="B289" s="151" t="s">
        <v>8757</v>
      </c>
      <c r="C289" s="156" t="s">
        <v>1274</v>
      </c>
      <c r="D289" s="152">
        <v>42460</v>
      </c>
      <c r="E289" s="151">
        <v>1109</v>
      </c>
      <c r="F289" s="151" t="s">
        <v>8758</v>
      </c>
      <c r="G289" s="153" t="s">
        <v>23242</v>
      </c>
      <c r="H289" s="154">
        <v>0</v>
      </c>
      <c r="I289" s="154">
        <v>80</v>
      </c>
      <c r="J289" s="154">
        <v>80</v>
      </c>
    </row>
    <row r="290" spans="1:10" ht="39.950000000000003" customHeight="1">
      <c r="A290" s="151" t="s">
        <v>630</v>
      </c>
      <c r="B290" s="151" t="s">
        <v>8757</v>
      </c>
      <c r="C290" s="156" t="s">
        <v>1274</v>
      </c>
      <c r="D290" s="152">
        <v>42460</v>
      </c>
      <c r="E290" s="151">
        <v>1110</v>
      </c>
      <c r="F290" s="151" t="s">
        <v>8758</v>
      </c>
      <c r="G290" s="153" t="s">
        <v>23242</v>
      </c>
      <c r="H290" s="154">
        <v>0</v>
      </c>
      <c r="I290" s="154">
        <v>80</v>
      </c>
      <c r="J290" s="154">
        <v>80</v>
      </c>
    </row>
    <row r="291" spans="1:10" ht="39.950000000000003" customHeight="1">
      <c r="A291" s="151" t="s">
        <v>630</v>
      </c>
      <c r="B291" s="151" t="s">
        <v>8757</v>
      </c>
      <c r="C291" s="156" t="s">
        <v>1274</v>
      </c>
      <c r="D291" s="152">
        <v>42460</v>
      </c>
      <c r="E291" s="151">
        <v>1111</v>
      </c>
      <c r="F291" s="151" t="s">
        <v>8758</v>
      </c>
      <c r="G291" s="153" t="s">
        <v>23242</v>
      </c>
      <c r="H291" s="154">
        <v>0</v>
      </c>
      <c r="I291" s="154">
        <v>80</v>
      </c>
      <c r="J291" s="154">
        <v>80</v>
      </c>
    </row>
    <row r="292" spans="1:10" ht="39.950000000000003" customHeight="1">
      <c r="A292" s="151" t="s">
        <v>630</v>
      </c>
      <c r="B292" s="151" t="s">
        <v>8757</v>
      </c>
      <c r="C292" s="156" t="s">
        <v>1274</v>
      </c>
      <c r="D292" s="152">
        <v>42460</v>
      </c>
      <c r="E292" s="151">
        <v>1112</v>
      </c>
      <c r="F292" s="151" t="s">
        <v>8758</v>
      </c>
      <c r="G292" s="153" t="s">
        <v>23242</v>
      </c>
      <c r="H292" s="154">
        <v>0</v>
      </c>
      <c r="I292" s="154">
        <v>80</v>
      </c>
      <c r="J292" s="154">
        <v>80</v>
      </c>
    </row>
    <row r="293" spans="1:10" ht="39.950000000000003" customHeight="1">
      <c r="A293" s="151" t="s">
        <v>630</v>
      </c>
      <c r="B293" s="151" t="s">
        <v>8757</v>
      </c>
      <c r="C293" s="156" t="s">
        <v>1274</v>
      </c>
      <c r="D293" s="152">
        <v>42460</v>
      </c>
      <c r="E293" s="151">
        <v>1113</v>
      </c>
      <c r="F293" s="151" t="s">
        <v>8758</v>
      </c>
      <c r="G293" s="153" t="s">
        <v>23242</v>
      </c>
      <c r="H293" s="154">
        <v>0</v>
      </c>
      <c r="I293" s="154">
        <v>80</v>
      </c>
      <c r="J293" s="154">
        <v>80</v>
      </c>
    </row>
    <row r="294" spans="1:10" ht="39.950000000000003" customHeight="1">
      <c r="A294" s="151" t="s">
        <v>630</v>
      </c>
      <c r="B294" s="151" t="s">
        <v>8757</v>
      </c>
      <c r="C294" s="156" t="s">
        <v>1274</v>
      </c>
      <c r="D294" s="152">
        <v>42460</v>
      </c>
      <c r="E294" s="151">
        <v>1114</v>
      </c>
      <c r="F294" s="151" t="s">
        <v>8758</v>
      </c>
      <c r="G294" s="153" t="s">
        <v>23242</v>
      </c>
      <c r="H294" s="154">
        <v>0</v>
      </c>
      <c r="I294" s="154">
        <v>80</v>
      </c>
      <c r="J294" s="154">
        <v>80</v>
      </c>
    </row>
    <row r="295" spans="1:10" ht="39.950000000000003" customHeight="1">
      <c r="A295" s="151" t="s">
        <v>630</v>
      </c>
      <c r="B295" s="151" t="s">
        <v>8757</v>
      </c>
      <c r="C295" s="156" t="s">
        <v>1274</v>
      </c>
      <c r="D295" s="152">
        <v>42460</v>
      </c>
      <c r="E295" s="151">
        <v>1115</v>
      </c>
      <c r="F295" s="151" t="s">
        <v>8758</v>
      </c>
      <c r="G295" s="153" t="s">
        <v>23242</v>
      </c>
      <c r="H295" s="154">
        <v>0</v>
      </c>
      <c r="I295" s="154">
        <v>80</v>
      </c>
      <c r="J295" s="154">
        <v>80</v>
      </c>
    </row>
    <row r="296" spans="1:10" ht="39.950000000000003" customHeight="1">
      <c r="A296" s="151" t="s">
        <v>630</v>
      </c>
      <c r="B296" s="151" t="s">
        <v>8757</v>
      </c>
      <c r="C296" s="156" t="s">
        <v>1274</v>
      </c>
      <c r="D296" s="152">
        <v>42461</v>
      </c>
      <c r="E296" s="151">
        <v>1121</v>
      </c>
      <c r="F296" s="151" t="s">
        <v>8758</v>
      </c>
      <c r="G296" s="153" t="s">
        <v>23293</v>
      </c>
      <c r="H296" s="154">
        <v>0</v>
      </c>
      <c r="I296" s="154">
        <v>4506079.97</v>
      </c>
      <c r="J296" s="154">
        <v>4506079.97</v>
      </c>
    </row>
    <row r="297" spans="1:10" ht="39.950000000000003" customHeight="1">
      <c r="A297" s="151" t="s">
        <v>630</v>
      </c>
      <c r="B297" s="151" t="s">
        <v>8757</v>
      </c>
      <c r="C297" s="156" t="s">
        <v>1274</v>
      </c>
      <c r="D297" s="152">
        <v>42521</v>
      </c>
      <c r="E297" s="151">
        <v>1905</v>
      </c>
      <c r="F297" s="151" t="s">
        <v>8758</v>
      </c>
      <c r="G297" s="153" t="s">
        <v>23248</v>
      </c>
      <c r="H297" s="154">
        <v>0</v>
      </c>
      <c r="I297" s="154">
        <v>80</v>
      </c>
      <c r="J297" s="154">
        <v>80</v>
      </c>
    </row>
    <row r="298" spans="1:10" ht="39.950000000000003" customHeight="1">
      <c r="A298" s="151" t="s">
        <v>630</v>
      </c>
      <c r="B298" s="151" t="s">
        <v>8757</v>
      </c>
      <c r="C298" s="156" t="s">
        <v>1274</v>
      </c>
      <c r="D298" s="152">
        <v>42521</v>
      </c>
      <c r="E298" s="151">
        <v>1908</v>
      </c>
      <c r="F298" s="151" t="s">
        <v>8758</v>
      </c>
      <c r="G298" s="153" t="s">
        <v>23248</v>
      </c>
      <c r="H298" s="154">
        <v>0</v>
      </c>
      <c r="I298" s="154">
        <v>80</v>
      </c>
      <c r="J298" s="154">
        <v>80</v>
      </c>
    </row>
    <row r="299" spans="1:10" ht="39.950000000000003" customHeight="1">
      <c r="A299" s="151" t="s">
        <v>630</v>
      </c>
      <c r="B299" s="151" t="s">
        <v>8757</v>
      </c>
      <c r="C299" s="156" t="s">
        <v>1274</v>
      </c>
      <c r="D299" s="152">
        <v>42521</v>
      </c>
      <c r="E299" s="151">
        <v>1909</v>
      </c>
      <c r="F299" s="151" t="s">
        <v>8758</v>
      </c>
      <c r="G299" s="153" t="s">
        <v>23248</v>
      </c>
      <c r="H299" s="154">
        <v>0</v>
      </c>
      <c r="I299" s="154">
        <v>80</v>
      </c>
      <c r="J299" s="154">
        <v>80</v>
      </c>
    </row>
    <row r="300" spans="1:10" ht="39.950000000000003" customHeight="1">
      <c r="A300" s="151" t="s">
        <v>630</v>
      </c>
      <c r="B300" s="151" t="s">
        <v>8757</v>
      </c>
      <c r="C300" s="156" t="s">
        <v>1274</v>
      </c>
      <c r="D300" s="152">
        <v>42521</v>
      </c>
      <c r="E300" s="151">
        <v>1910</v>
      </c>
      <c r="F300" s="151" t="s">
        <v>8758</v>
      </c>
      <c r="G300" s="153" t="s">
        <v>23248</v>
      </c>
      <c r="H300" s="154">
        <v>0</v>
      </c>
      <c r="I300" s="154">
        <v>80</v>
      </c>
      <c r="J300" s="154">
        <v>80</v>
      </c>
    </row>
    <row r="301" spans="1:10" ht="39.950000000000003" customHeight="1">
      <c r="A301" s="151" t="s">
        <v>630</v>
      </c>
      <c r="B301" s="151" t="s">
        <v>8757</v>
      </c>
      <c r="C301" s="156" t="s">
        <v>1274</v>
      </c>
      <c r="D301" s="152">
        <v>42521</v>
      </c>
      <c r="E301" s="151">
        <v>1911</v>
      </c>
      <c r="F301" s="151" t="s">
        <v>8758</v>
      </c>
      <c r="G301" s="153" t="s">
        <v>23248</v>
      </c>
      <c r="H301" s="154">
        <v>0</v>
      </c>
      <c r="I301" s="154">
        <v>80</v>
      </c>
      <c r="J301" s="154">
        <v>80</v>
      </c>
    </row>
    <row r="302" spans="1:10" ht="39.950000000000003" customHeight="1">
      <c r="A302" s="151" t="s">
        <v>630</v>
      </c>
      <c r="B302" s="151" t="s">
        <v>8757</v>
      </c>
      <c r="C302" s="156" t="s">
        <v>1274</v>
      </c>
      <c r="D302" s="152">
        <v>42521</v>
      </c>
      <c r="E302" s="151">
        <v>1912</v>
      </c>
      <c r="F302" s="151" t="s">
        <v>8758</v>
      </c>
      <c r="G302" s="153" t="s">
        <v>23248</v>
      </c>
      <c r="H302" s="154">
        <v>0</v>
      </c>
      <c r="I302" s="154">
        <v>80</v>
      </c>
      <c r="J302" s="154">
        <v>80</v>
      </c>
    </row>
    <row r="303" spans="1:10" ht="39.950000000000003" customHeight="1">
      <c r="A303" s="151" t="s">
        <v>630</v>
      </c>
      <c r="B303" s="151" t="s">
        <v>8757</v>
      </c>
      <c r="C303" s="156" t="s">
        <v>1274</v>
      </c>
      <c r="D303" s="152">
        <v>42521</v>
      </c>
      <c r="E303" s="151">
        <v>1913</v>
      </c>
      <c r="F303" s="151" t="s">
        <v>8758</v>
      </c>
      <c r="G303" s="153" t="s">
        <v>23248</v>
      </c>
      <c r="H303" s="154">
        <v>0</v>
      </c>
      <c r="I303" s="154">
        <v>80</v>
      </c>
      <c r="J303" s="154">
        <v>80</v>
      </c>
    </row>
    <row r="304" spans="1:10" ht="39.950000000000003" customHeight="1">
      <c r="A304" s="151" t="s">
        <v>630</v>
      </c>
      <c r="B304" s="151" t="s">
        <v>8757</v>
      </c>
      <c r="C304" s="156" t="s">
        <v>1274</v>
      </c>
      <c r="D304" s="152">
        <v>42521</v>
      </c>
      <c r="E304" s="151">
        <v>1914</v>
      </c>
      <c r="F304" s="151" t="s">
        <v>8758</v>
      </c>
      <c r="G304" s="153" t="s">
        <v>23248</v>
      </c>
      <c r="H304" s="154">
        <v>0</v>
      </c>
      <c r="I304" s="154">
        <v>80</v>
      </c>
      <c r="J304" s="154">
        <v>80</v>
      </c>
    </row>
    <row r="305" spans="1:10" ht="39.950000000000003" customHeight="1">
      <c r="A305" s="151" t="s">
        <v>630</v>
      </c>
      <c r="B305" s="151" t="s">
        <v>8757</v>
      </c>
      <c r="C305" s="156" t="s">
        <v>1274</v>
      </c>
      <c r="D305" s="152">
        <v>42521</v>
      </c>
      <c r="E305" s="151">
        <v>1915</v>
      </c>
      <c r="F305" s="151" t="s">
        <v>8758</v>
      </c>
      <c r="G305" s="153" t="s">
        <v>23248</v>
      </c>
      <c r="H305" s="154">
        <v>0</v>
      </c>
      <c r="I305" s="154">
        <v>80</v>
      </c>
      <c r="J305" s="154">
        <v>80</v>
      </c>
    </row>
    <row r="306" spans="1:10" ht="39.950000000000003" customHeight="1">
      <c r="A306" s="151" t="s">
        <v>630</v>
      </c>
      <c r="B306" s="151" t="s">
        <v>8757</v>
      </c>
      <c r="C306" s="156" t="s">
        <v>1274</v>
      </c>
      <c r="D306" s="152">
        <v>42521</v>
      </c>
      <c r="E306" s="151">
        <v>1916</v>
      </c>
      <c r="F306" s="151" t="s">
        <v>8758</v>
      </c>
      <c r="G306" s="153" t="s">
        <v>23248</v>
      </c>
      <c r="H306" s="154">
        <v>0</v>
      </c>
      <c r="I306" s="154">
        <v>80</v>
      </c>
      <c r="J306" s="154">
        <v>80</v>
      </c>
    </row>
    <row r="307" spans="1:10" ht="39.950000000000003" customHeight="1">
      <c r="A307" s="151" t="s">
        <v>630</v>
      </c>
      <c r="B307" s="151" t="s">
        <v>8757</v>
      </c>
      <c r="C307" s="156" t="s">
        <v>1274</v>
      </c>
      <c r="D307" s="152">
        <v>42521</v>
      </c>
      <c r="E307" s="151">
        <v>1917</v>
      </c>
      <c r="F307" s="151" t="s">
        <v>8758</v>
      </c>
      <c r="G307" s="153" t="s">
        <v>23248</v>
      </c>
      <c r="H307" s="154">
        <v>0</v>
      </c>
      <c r="I307" s="154">
        <v>80</v>
      </c>
      <c r="J307" s="154">
        <v>80</v>
      </c>
    </row>
    <row r="308" spans="1:10" ht="39.950000000000003" customHeight="1">
      <c r="A308" s="151" t="s">
        <v>630</v>
      </c>
      <c r="B308" s="151" t="s">
        <v>8757</v>
      </c>
      <c r="C308" s="156" t="s">
        <v>1274</v>
      </c>
      <c r="D308" s="152">
        <v>42521</v>
      </c>
      <c r="E308" s="151">
        <v>1918</v>
      </c>
      <c r="F308" s="151" t="s">
        <v>8758</v>
      </c>
      <c r="G308" s="153" t="s">
        <v>23248</v>
      </c>
      <c r="H308" s="154">
        <v>0</v>
      </c>
      <c r="I308" s="154">
        <v>80</v>
      </c>
      <c r="J308" s="154">
        <v>80</v>
      </c>
    </row>
    <row r="309" spans="1:10" ht="39.950000000000003" customHeight="1">
      <c r="A309" s="151" t="s">
        <v>630</v>
      </c>
      <c r="B309" s="151" t="s">
        <v>8757</v>
      </c>
      <c r="C309" s="156" t="s">
        <v>1274</v>
      </c>
      <c r="D309" s="152">
        <v>42521</v>
      </c>
      <c r="E309" s="151">
        <v>1919</v>
      </c>
      <c r="F309" s="151" t="s">
        <v>8758</v>
      </c>
      <c r="G309" s="153" t="s">
        <v>23248</v>
      </c>
      <c r="H309" s="154">
        <v>0</v>
      </c>
      <c r="I309" s="154">
        <v>80</v>
      </c>
      <c r="J309" s="154">
        <v>80</v>
      </c>
    </row>
    <row r="310" spans="1:10" ht="39.950000000000003" customHeight="1">
      <c r="A310" s="151" t="s">
        <v>630</v>
      </c>
      <c r="B310" s="151" t="s">
        <v>8757</v>
      </c>
      <c r="C310" s="156" t="s">
        <v>1274</v>
      </c>
      <c r="D310" s="152">
        <v>42521</v>
      </c>
      <c r="E310" s="151">
        <v>1920</v>
      </c>
      <c r="F310" s="151" t="s">
        <v>8758</v>
      </c>
      <c r="G310" s="153" t="s">
        <v>23248</v>
      </c>
      <c r="H310" s="154">
        <v>0</v>
      </c>
      <c r="I310" s="154">
        <v>80</v>
      </c>
      <c r="J310" s="154">
        <v>80</v>
      </c>
    </row>
    <row r="311" spans="1:10" ht="39.950000000000003" customHeight="1">
      <c r="A311" s="151" t="s">
        <v>630</v>
      </c>
      <c r="B311" s="151" t="s">
        <v>8757</v>
      </c>
      <c r="C311" s="156" t="s">
        <v>1274</v>
      </c>
      <c r="D311" s="152">
        <v>42521</v>
      </c>
      <c r="E311" s="151">
        <v>1921</v>
      </c>
      <c r="F311" s="151" t="s">
        <v>8758</v>
      </c>
      <c r="G311" s="153" t="s">
        <v>23248</v>
      </c>
      <c r="H311" s="154">
        <v>0</v>
      </c>
      <c r="I311" s="154">
        <v>80</v>
      </c>
      <c r="J311" s="154">
        <v>80</v>
      </c>
    </row>
    <row r="312" spans="1:10" ht="39.950000000000003" customHeight="1">
      <c r="A312" s="151" t="s">
        <v>630</v>
      </c>
      <c r="B312" s="151" t="s">
        <v>8757</v>
      </c>
      <c r="C312" s="156" t="s">
        <v>1274</v>
      </c>
      <c r="D312" s="152">
        <v>42521</v>
      </c>
      <c r="E312" s="151">
        <v>1922</v>
      </c>
      <c r="F312" s="151" t="s">
        <v>8758</v>
      </c>
      <c r="G312" s="153" t="s">
        <v>23248</v>
      </c>
      <c r="H312" s="154">
        <v>0</v>
      </c>
      <c r="I312" s="154">
        <v>80</v>
      </c>
      <c r="J312" s="154">
        <v>80</v>
      </c>
    </row>
    <row r="313" spans="1:10" ht="39.950000000000003" customHeight="1">
      <c r="A313" s="151" t="s">
        <v>630</v>
      </c>
      <c r="B313" s="151" t="s">
        <v>8757</v>
      </c>
      <c r="C313" s="156" t="s">
        <v>1274</v>
      </c>
      <c r="D313" s="152">
        <v>42521</v>
      </c>
      <c r="E313" s="151">
        <v>1923</v>
      </c>
      <c r="F313" s="151" t="s">
        <v>8758</v>
      </c>
      <c r="G313" s="153" t="s">
        <v>23248</v>
      </c>
      <c r="H313" s="154">
        <v>0</v>
      </c>
      <c r="I313" s="154">
        <v>80</v>
      </c>
      <c r="J313" s="154">
        <v>80</v>
      </c>
    </row>
    <row r="314" spans="1:10" ht="39.950000000000003" customHeight="1">
      <c r="A314" s="151" t="s">
        <v>630</v>
      </c>
      <c r="B314" s="151" t="s">
        <v>8757</v>
      </c>
      <c r="C314" s="156" t="s">
        <v>1274</v>
      </c>
      <c r="D314" s="152">
        <v>42521</v>
      </c>
      <c r="E314" s="151">
        <v>1924</v>
      </c>
      <c r="F314" s="151" t="s">
        <v>8758</v>
      </c>
      <c r="G314" s="153" t="s">
        <v>23248</v>
      </c>
      <c r="H314" s="154">
        <v>0</v>
      </c>
      <c r="I314" s="154">
        <v>80</v>
      </c>
      <c r="J314" s="154">
        <v>80</v>
      </c>
    </row>
    <row r="315" spans="1:10" ht="39.950000000000003" customHeight="1">
      <c r="A315" s="151" t="s">
        <v>630</v>
      </c>
      <c r="B315" s="151" t="s">
        <v>8757</v>
      </c>
      <c r="C315" s="156" t="s">
        <v>1274</v>
      </c>
      <c r="D315" s="152">
        <v>42521</v>
      </c>
      <c r="E315" s="151">
        <v>1925</v>
      </c>
      <c r="F315" s="151" t="s">
        <v>8758</v>
      </c>
      <c r="G315" s="153" t="s">
        <v>23248</v>
      </c>
      <c r="H315" s="154">
        <v>0</v>
      </c>
      <c r="I315" s="154">
        <v>80</v>
      </c>
      <c r="J315" s="154">
        <v>80</v>
      </c>
    </row>
    <row r="316" spans="1:10" ht="39.950000000000003" customHeight="1">
      <c r="A316" s="151" t="s">
        <v>630</v>
      </c>
      <c r="B316" s="151" t="s">
        <v>8757</v>
      </c>
      <c r="C316" s="156" t="s">
        <v>1274</v>
      </c>
      <c r="D316" s="152">
        <v>42521</v>
      </c>
      <c r="E316" s="151">
        <v>1926</v>
      </c>
      <c r="F316" s="151" t="s">
        <v>8758</v>
      </c>
      <c r="G316" s="153" t="s">
        <v>23248</v>
      </c>
      <c r="H316" s="154">
        <v>0</v>
      </c>
      <c r="I316" s="154">
        <v>80</v>
      </c>
      <c r="J316" s="154">
        <v>80</v>
      </c>
    </row>
    <row r="317" spans="1:10" ht="39.950000000000003" customHeight="1">
      <c r="A317" s="151" t="s">
        <v>630</v>
      </c>
      <c r="B317" s="151" t="s">
        <v>8757</v>
      </c>
      <c r="C317" s="156" t="s">
        <v>1274</v>
      </c>
      <c r="D317" s="152">
        <v>42521</v>
      </c>
      <c r="E317" s="151">
        <v>1927</v>
      </c>
      <c r="F317" s="151" t="s">
        <v>8758</v>
      </c>
      <c r="G317" s="153" t="s">
        <v>23248</v>
      </c>
      <c r="H317" s="154">
        <v>0</v>
      </c>
      <c r="I317" s="154">
        <v>80</v>
      </c>
      <c r="J317" s="154">
        <v>80</v>
      </c>
    </row>
    <row r="318" spans="1:10" ht="39.950000000000003" customHeight="1">
      <c r="A318" s="151" t="s">
        <v>630</v>
      </c>
      <c r="B318" s="151" t="s">
        <v>8757</v>
      </c>
      <c r="C318" s="156" t="s">
        <v>1274</v>
      </c>
      <c r="D318" s="152">
        <v>42521</v>
      </c>
      <c r="E318" s="151">
        <v>1928</v>
      </c>
      <c r="F318" s="151" t="s">
        <v>8758</v>
      </c>
      <c r="G318" s="153" t="s">
        <v>23248</v>
      </c>
      <c r="H318" s="154">
        <v>0</v>
      </c>
      <c r="I318" s="154">
        <v>80</v>
      </c>
      <c r="J318" s="154">
        <v>80</v>
      </c>
    </row>
    <row r="319" spans="1:10" ht="39.950000000000003" customHeight="1">
      <c r="A319" s="151" t="s">
        <v>630</v>
      </c>
      <c r="B319" s="151" t="s">
        <v>8757</v>
      </c>
      <c r="C319" s="156" t="s">
        <v>1274</v>
      </c>
      <c r="D319" s="152">
        <v>42521</v>
      </c>
      <c r="E319" s="151">
        <v>1929</v>
      </c>
      <c r="F319" s="151" t="s">
        <v>8758</v>
      </c>
      <c r="G319" s="153" t="s">
        <v>23248</v>
      </c>
      <c r="H319" s="154">
        <v>0</v>
      </c>
      <c r="I319" s="154">
        <v>80</v>
      </c>
      <c r="J319" s="154">
        <v>80</v>
      </c>
    </row>
    <row r="320" spans="1:10" ht="39.950000000000003" customHeight="1">
      <c r="A320" s="151" t="s">
        <v>630</v>
      </c>
      <c r="B320" s="151" t="s">
        <v>8757</v>
      </c>
      <c r="C320" s="156" t="s">
        <v>1274</v>
      </c>
      <c r="D320" s="152">
        <v>42521</v>
      </c>
      <c r="E320" s="151">
        <v>1930</v>
      </c>
      <c r="F320" s="151" t="s">
        <v>8758</v>
      </c>
      <c r="G320" s="153" t="s">
        <v>23248</v>
      </c>
      <c r="H320" s="154">
        <v>0</v>
      </c>
      <c r="I320" s="154">
        <v>80</v>
      </c>
      <c r="J320" s="154">
        <v>80</v>
      </c>
    </row>
    <row r="321" spans="1:10" ht="39.950000000000003" customHeight="1">
      <c r="A321" s="151" t="s">
        <v>630</v>
      </c>
      <c r="B321" s="151" t="s">
        <v>8757</v>
      </c>
      <c r="C321" s="156" t="s">
        <v>1274</v>
      </c>
      <c r="D321" s="152">
        <v>42521</v>
      </c>
      <c r="E321" s="151">
        <v>1931</v>
      </c>
      <c r="F321" s="151" t="s">
        <v>8758</v>
      </c>
      <c r="G321" s="153" t="s">
        <v>23248</v>
      </c>
      <c r="H321" s="154">
        <v>0</v>
      </c>
      <c r="I321" s="154">
        <v>80</v>
      </c>
      <c r="J321" s="154">
        <v>80</v>
      </c>
    </row>
    <row r="322" spans="1:10" ht="39.950000000000003" customHeight="1">
      <c r="A322" s="151" t="s">
        <v>630</v>
      </c>
      <c r="B322" s="151" t="s">
        <v>8757</v>
      </c>
      <c r="C322" s="156" t="s">
        <v>1274</v>
      </c>
      <c r="D322" s="152">
        <v>42521</v>
      </c>
      <c r="E322" s="151">
        <v>1932</v>
      </c>
      <c r="F322" s="151" t="s">
        <v>8758</v>
      </c>
      <c r="G322" s="153" t="s">
        <v>23248</v>
      </c>
      <c r="H322" s="154">
        <v>0</v>
      </c>
      <c r="I322" s="154">
        <v>80</v>
      </c>
      <c r="J322" s="154">
        <v>80</v>
      </c>
    </row>
    <row r="323" spans="1:10" ht="39.950000000000003" customHeight="1">
      <c r="A323" s="151" t="s">
        <v>630</v>
      </c>
      <c r="B323" s="151" t="s">
        <v>8757</v>
      </c>
      <c r="C323" s="156" t="s">
        <v>1274</v>
      </c>
      <c r="D323" s="152">
        <v>42521</v>
      </c>
      <c r="E323" s="151">
        <v>1933</v>
      </c>
      <c r="F323" s="151" t="s">
        <v>8758</v>
      </c>
      <c r="G323" s="153" t="s">
        <v>23248</v>
      </c>
      <c r="H323" s="154">
        <v>0</v>
      </c>
      <c r="I323" s="154">
        <v>80</v>
      </c>
      <c r="J323" s="154">
        <v>80</v>
      </c>
    </row>
    <row r="324" spans="1:10" ht="39.950000000000003" customHeight="1">
      <c r="A324" s="151" t="s">
        <v>630</v>
      </c>
      <c r="B324" s="151" t="s">
        <v>8757</v>
      </c>
      <c r="C324" s="156" t="s">
        <v>1274</v>
      </c>
      <c r="D324" s="152">
        <v>42521</v>
      </c>
      <c r="E324" s="151">
        <v>1934</v>
      </c>
      <c r="F324" s="151" t="s">
        <v>8758</v>
      </c>
      <c r="G324" s="153" t="s">
        <v>23248</v>
      </c>
      <c r="H324" s="154">
        <v>0</v>
      </c>
      <c r="I324" s="154">
        <v>80</v>
      </c>
      <c r="J324" s="154">
        <v>80</v>
      </c>
    </row>
    <row r="325" spans="1:10" ht="39.950000000000003" customHeight="1">
      <c r="A325" s="151" t="s">
        <v>630</v>
      </c>
      <c r="B325" s="151" t="s">
        <v>8757</v>
      </c>
      <c r="C325" s="156" t="s">
        <v>1274</v>
      </c>
      <c r="D325" s="152">
        <v>42521</v>
      </c>
      <c r="E325" s="151">
        <v>1935</v>
      </c>
      <c r="F325" s="151" t="s">
        <v>8758</v>
      </c>
      <c r="G325" s="153" t="s">
        <v>23248</v>
      </c>
      <c r="H325" s="154">
        <v>0</v>
      </c>
      <c r="I325" s="154">
        <v>80</v>
      </c>
      <c r="J325" s="154">
        <v>80</v>
      </c>
    </row>
    <row r="326" spans="1:10" ht="39.950000000000003" customHeight="1">
      <c r="A326" s="151" t="s">
        <v>630</v>
      </c>
      <c r="B326" s="151" t="s">
        <v>8757</v>
      </c>
      <c r="C326" s="156" t="s">
        <v>1274</v>
      </c>
      <c r="D326" s="152">
        <v>42521</v>
      </c>
      <c r="E326" s="151">
        <v>1936</v>
      </c>
      <c r="F326" s="151" t="s">
        <v>8758</v>
      </c>
      <c r="G326" s="153" t="s">
        <v>23248</v>
      </c>
      <c r="H326" s="154">
        <v>0</v>
      </c>
      <c r="I326" s="154">
        <v>80</v>
      </c>
      <c r="J326" s="154">
        <v>80</v>
      </c>
    </row>
    <row r="327" spans="1:10" ht="39.950000000000003" customHeight="1">
      <c r="A327" s="151" t="s">
        <v>630</v>
      </c>
      <c r="B327" s="151" t="s">
        <v>8757</v>
      </c>
      <c r="C327" s="156" t="s">
        <v>1274</v>
      </c>
      <c r="D327" s="152">
        <v>42521</v>
      </c>
      <c r="E327" s="151">
        <v>1937</v>
      </c>
      <c r="F327" s="151" t="s">
        <v>8758</v>
      </c>
      <c r="G327" s="153" t="s">
        <v>23248</v>
      </c>
      <c r="H327" s="154">
        <v>0</v>
      </c>
      <c r="I327" s="154">
        <v>80</v>
      </c>
      <c r="J327" s="154">
        <v>80</v>
      </c>
    </row>
    <row r="328" spans="1:10" ht="39.950000000000003" customHeight="1">
      <c r="A328" s="151" t="s">
        <v>630</v>
      </c>
      <c r="B328" s="151" t="s">
        <v>8757</v>
      </c>
      <c r="C328" s="156" t="s">
        <v>1274</v>
      </c>
      <c r="D328" s="152">
        <v>42521</v>
      </c>
      <c r="E328" s="151">
        <v>1938</v>
      </c>
      <c r="F328" s="151" t="s">
        <v>8758</v>
      </c>
      <c r="G328" s="153" t="s">
        <v>23248</v>
      </c>
      <c r="H328" s="154">
        <v>0</v>
      </c>
      <c r="I328" s="154">
        <v>80</v>
      </c>
      <c r="J328" s="154">
        <v>80</v>
      </c>
    </row>
    <row r="329" spans="1:10" ht="39.950000000000003" customHeight="1">
      <c r="A329" s="151" t="s">
        <v>630</v>
      </c>
      <c r="B329" s="151" t="s">
        <v>8757</v>
      </c>
      <c r="C329" s="156" t="s">
        <v>1274</v>
      </c>
      <c r="D329" s="152">
        <v>42521</v>
      </c>
      <c r="E329" s="151">
        <v>1939</v>
      </c>
      <c r="F329" s="151" t="s">
        <v>8758</v>
      </c>
      <c r="G329" s="153" t="s">
        <v>23248</v>
      </c>
      <c r="H329" s="154">
        <v>0</v>
      </c>
      <c r="I329" s="154">
        <v>80</v>
      </c>
      <c r="J329" s="154">
        <v>80</v>
      </c>
    </row>
    <row r="330" spans="1:10" ht="39.950000000000003" customHeight="1">
      <c r="A330" s="151" t="s">
        <v>630</v>
      </c>
      <c r="B330" s="151" t="s">
        <v>8757</v>
      </c>
      <c r="C330" s="156" t="s">
        <v>1274</v>
      </c>
      <c r="D330" s="152">
        <v>42521</v>
      </c>
      <c r="E330" s="151">
        <v>1941</v>
      </c>
      <c r="F330" s="151" t="s">
        <v>8758</v>
      </c>
      <c r="G330" s="153" t="s">
        <v>23248</v>
      </c>
      <c r="H330" s="154">
        <v>0</v>
      </c>
      <c r="I330" s="154">
        <v>80</v>
      </c>
      <c r="J330" s="154">
        <v>80</v>
      </c>
    </row>
    <row r="331" spans="1:10" ht="39.950000000000003" customHeight="1">
      <c r="A331" s="151" t="s">
        <v>630</v>
      </c>
      <c r="B331" s="151" t="s">
        <v>8757</v>
      </c>
      <c r="C331" s="156" t="s">
        <v>1274</v>
      </c>
      <c r="D331" s="152">
        <v>42521</v>
      </c>
      <c r="E331" s="151">
        <v>1942</v>
      </c>
      <c r="F331" s="151" t="s">
        <v>8758</v>
      </c>
      <c r="G331" s="153" t="s">
        <v>23248</v>
      </c>
      <c r="H331" s="154">
        <v>0</v>
      </c>
      <c r="I331" s="154">
        <v>80</v>
      </c>
      <c r="J331" s="154">
        <v>80</v>
      </c>
    </row>
    <row r="332" spans="1:10" ht="39.950000000000003" customHeight="1">
      <c r="A332" s="151" t="s">
        <v>630</v>
      </c>
      <c r="B332" s="151" t="s">
        <v>8757</v>
      </c>
      <c r="C332" s="156" t="s">
        <v>1274</v>
      </c>
      <c r="D332" s="152">
        <v>42521</v>
      </c>
      <c r="E332" s="151">
        <v>1943</v>
      </c>
      <c r="F332" s="151" t="s">
        <v>8758</v>
      </c>
      <c r="G332" s="153" t="s">
        <v>23248</v>
      </c>
      <c r="H332" s="154">
        <v>0</v>
      </c>
      <c r="I332" s="154">
        <v>80</v>
      </c>
      <c r="J332" s="154">
        <v>80</v>
      </c>
    </row>
    <row r="333" spans="1:10" ht="39.950000000000003" customHeight="1">
      <c r="A333" s="151" t="s">
        <v>630</v>
      </c>
      <c r="B333" s="151" t="s">
        <v>8757</v>
      </c>
      <c r="C333" s="156" t="s">
        <v>1274</v>
      </c>
      <c r="D333" s="152">
        <v>42521</v>
      </c>
      <c r="E333" s="151">
        <v>1944</v>
      </c>
      <c r="F333" s="151" t="s">
        <v>8758</v>
      </c>
      <c r="G333" s="153" t="s">
        <v>23248</v>
      </c>
      <c r="H333" s="154">
        <v>0</v>
      </c>
      <c r="I333" s="154">
        <v>80</v>
      </c>
      <c r="J333" s="154">
        <v>80</v>
      </c>
    </row>
    <row r="334" spans="1:10" ht="39.950000000000003" customHeight="1">
      <c r="A334" s="151" t="s">
        <v>630</v>
      </c>
      <c r="B334" s="151" t="s">
        <v>8757</v>
      </c>
      <c r="C334" s="156" t="s">
        <v>1274</v>
      </c>
      <c r="D334" s="152">
        <v>42521</v>
      </c>
      <c r="E334" s="151">
        <v>1945</v>
      </c>
      <c r="F334" s="151" t="s">
        <v>8758</v>
      </c>
      <c r="G334" s="153" t="s">
        <v>23248</v>
      </c>
      <c r="H334" s="154">
        <v>0</v>
      </c>
      <c r="I334" s="154">
        <v>80</v>
      </c>
      <c r="J334" s="154">
        <v>80</v>
      </c>
    </row>
    <row r="335" spans="1:10" ht="39.950000000000003" customHeight="1">
      <c r="A335" s="151" t="s">
        <v>630</v>
      </c>
      <c r="B335" s="151" t="s">
        <v>8757</v>
      </c>
      <c r="C335" s="156" t="s">
        <v>1274</v>
      </c>
      <c r="D335" s="152">
        <v>42521</v>
      </c>
      <c r="E335" s="151">
        <v>1946</v>
      </c>
      <c r="F335" s="151" t="s">
        <v>8758</v>
      </c>
      <c r="G335" s="153" t="s">
        <v>23248</v>
      </c>
      <c r="H335" s="154">
        <v>0</v>
      </c>
      <c r="I335" s="154">
        <v>80</v>
      </c>
      <c r="J335" s="154">
        <v>80</v>
      </c>
    </row>
    <row r="336" spans="1:10" ht="39.950000000000003" customHeight="1">
      <c r="A336" s="151" t="s">
        <v>630</v>
      </c>
      <c r="B336" s="151" t="s">
        <v>8757</v>
      </c>
      <c r="C336" s="156" t="s">
        <v>1274</v>
      </c>
      <c r="D336" s="152">
        <v>42521</v>
      </c>
      <c r="E336" s="151">
        <v>1947</v>
      </c>
      <c r="F336" s="151" t="s">
        <v>8758</v>
      </c>
      <c r="G336" s="153" t="s">
        <v>23248</v>
      </c>
      <c r="H336" s="154">
        <v>0</v>
      </c>
      <c r="I336" s="154">
        <v>80</v>
      </c>
      <c r="J336" s="154">
        <v>80</v>
      </c>
    </row>
    <row r="337" spans="1:10" ht="39.950000000000003" customHeight="1">
      <c r="A337" s="151" t="s">
        <v>630</v>
      </c>
      <c r="B337" s="151" t="s">
        <v>8757</v>
      </c>
      <c r="C337" s="156" t="s">
        <v>1274</v>
      </c>
      <c r="D337" s="152">
        <v>42521</v>
      </c>
      <c r="E337" s="151">
        <v>1948</v>
      </c>
      <c r="F337" s="151" t="s">
        <v>8758</v>
      </c>
      <c r="G337" s="153" t="s">
        <v>23248</v>
      </c>
      <c r="H337" s="154">
        <v>0</v>
      </c>
      <c r="I337" s="154">
        <v>80</v>
      </c>
      <c r="J337" s="154">
        <v>80</v>
      </c>
    </row>
    <row r="338" spans="1:10" ht="39.950000000000003" customHeight="1">
      <c r="A338" s="151" t="s">
        <v>630</v>
      </c>
      <c r="B338" s="151" t="s">
        <v>8757</v>
      </c>
      <c r="C338" s="156" t="s">
        <v>1274</v>
      </c>
      <c r="D338" s="152">
        <v>42524</v>
      </c>
      <c r="E338" s="151">
        <v>2025</v>
      </c>
      <c r="F338" s="151" t="s">
        <v>8758</v>
      </c>
      <c r="G338" s="153" t="s">
        <v>23249</v>
      </c>
      <c r="H338" s="154">
        <v>3883.5</v>
      </c>
      <c r="I338" s="154">
        <v>0</v>
      </c>
      <c r="J338" s="154">
        <v>3883.5</v>
      </c>
    </row>
    <row r="339" spans="1:10" ht="39.950000000000003" customHeight="1">
      <c r="A339" s="151" t="s">
        <v>630</v>
      </c>
      <c r="B339" s="151" t="s">
        <v>8757</v>
      </c>
      <c r="C339" s="156" t="s">
        <v>1274</v>
      </c>
      <c r="D339" s="152">
        <v>42527</v>
      </c>
      <c r="E339" s="151">
        <v>2036</v>
      </c>
      <c r="F339" s="151" t="s">
        <v>8758</v>
      </c>
      <c r="G339" s="153" t="s">
        <v>23300</v>
      </c>
      <c r="H339" s="154">
        <v>0</v>
      </c>
      <c r="I339" s="154">
        <v>1366.76</v>
      </c>
      <c r="J339" s="154">
        <v>1366.76</v>
      </c>
    </row>
    <row r="340" spans="1:10" ht="39.950000000000003" customHeight="1">
      <c r="A340" s="151" t="s">
        <v>630</v>
      </c>
      <c r="B340" s="151" t="s">
        <v>8757</v>
      </c>
      <c r="C340" s="156" t="s">
        <v>1274</v>
      </c>
      <c r="D340" s="152">
        <v>42527</v>
      </c>
      <c r="E340" s="151">
        <v>2037</v>
      </c>
      <c r="F340" s="151" t="s">
        <v>8758</v>
      </c>
      <c r="G340" s="153" t="s">
        <v>23252</v>
      </c>
      <c r="H340" s="154">
        <v>0</v>
      </c>
      <c r="I340" s="154">
        <v>12114.28</v>
      </c>
      <c r="J340" s="154">
        <v>12114.28</v>
      </c>
    </row>
    <row r="341" spans="1:10" ht="39.950000000000003" customHeight="1">
      <c r="A341" s="151" t="s">
        <v>630</v>
      </c>
      <c r="B341" s="151" t="s">
        <v>8757</v>
      </c>
      <c r="C341" s="156" t="s">
        <v>1274</v>
      </c>
      <c r="D341" s="152">
        <v>42541</v>
      </c>
      <c r="E341" s="151">
        <v>2304</v>
      </c>
      <c r="F341" s="151" t="s">
        <v>8758</v>
      </c>
      <c r="G341" s="153" t="s">
        <v>23253</v>
      </c>
      <c r="H341" s="154">
        <v>0</v>
      </c>
      <c r="I341" s="154">
        <v>40</v>
      </c>
      <c r="J341" s="154">
        <v>40</v>
      </c>
    </row>
    <row r="342" spans="1:10" ht="39.950000000000003" customHeight="1">
      <c r="A342" s="151" t="s">
        <v>630</v>
      </c>
      <c r="B342" s="151" t="s">
        <v>8757</v>
      </c>
      <c r="C342" s="156" t="s">
        <v>1274</v>
      </c>
      <c r="D342" s="152">
        <v>42541</v>
      </c>
      <c r="E342" s="151">
        <v>2305</v>
      </c>
      <c r="F342" s="151" t="s">
        <v>8758</v>
      </c>
      <c r="G342" s="153" t="s">
        <v>23253</v>
      </c>
      <c r="H342" s="154">
        <v>0</v>
      </c>
      <c r="I342" s="154">
        <v>40</v>
      </c>
      <c r="J342" s="154">
        <v>40</v>
      </c>
    </row>
    <row r="343" spans="1:10" ht="39.950000000000003" customHeight="1">
      <c r="A343" s="151" t="s">
        <v>630</v>
      </c>
      <c r="B343" s="151" t="s">
        <v>8757</v>
      </c>
      <c r="C343" s="156" t="s">
        <v>1274</v>
      </c>
      <c r="D343" s="152">
        <v>42541</v>
      </c>
      <c r="E343" s="151">
        <v>2306</v>
      </c>
      <c r="F343" s="151" t="s">
        <v>8758</v>
      </c>
      <c r="G343" s="153" t="s">
        <v>23253</v>
      </c>
      <c r="H343" s="154">
        <v>0</v>
      </c>
      <c r="I343" s="154">
        <v>40</v>
      </c>
      <c r="J343" s="154">
        <v>40</v>
      </c>
    </row>
    <row r="344" spans="1:10" ht="39.950000000000003" customHeight="1">
      <c r="A344" s="151" t="s">
        <v>630</v>
      </c>
      <c r="B344" s="151" t="s">
        <v>8757</v>
      </c>
      <c r="C344" s="156" t="s">
        <v>1274</v>
      </c>
      <c r="D344" s="152">
        <v>42541</v>
      </c>
      <c r="E344" s="151">
        <v>2307</v>
      </c>
      <c r="F344" s="151" t="s">
        <v>8758</v>
      </c>
      <c r="G344" s="153" t="s">
        <v>23253</v>
      </c>
      <c r="H344" s="154">
        <v>0</v>
      </c>
      <c r="I344" s="154">
        <v>40</v>
      </c>
      <c r="J344" s="154">
        <v>40</v>
      </c>
    </row>
    <row r="345" spans="1:10" ht="39.950000000000003" customHeight="1">
      <c r="A345" s="151" t="s">
        <v>630</v>
      </c>
      <c r="B345" s="151" t="s">
        <v>8757</v>
      </c>
      <c r="C345" s="156" t="s">
        <v>1274</v>
      </c>
      <c r="D345" s="152">
        <v>42541</v>
      </c>
      <c r="E345" s="151">
        <v>2308</v>
      </c>
      <c r="F345" s="151" t="s">
        <v>8758</v>
      </c>
      <c r="G345" s="153" t="s">
        <v>23253</v>
      </c>
      <c r="H345" s="154">
        <v>0</v>
      </c>
      <c r="I345" s="154">
        <v>40</v>
      </c>
      <c r="J345" s="154">
        <v>40</v>
      </c>
    </row>
    <row r="346" spans="1:10" ht="39.950000000000003" customHeight="1">
      <c r="A346" s="151" t="s">
        <v>630</v>
      </c>
      <c r="B346" s="151" t="s">
        <v>8757</v>
      </c>
      <c r="C346" s="156" t="s">
        <v>1274</v>
      </c>
      <c r="D346" s="152">
        <v>42541</v>
      </c>
      <c r="E346" s="151">
        <v>2309</v>
      </c>
      <c r="F346" s="151" t="s">
        <v>8758</v>
      </c>
      <c r="G346" s="153" t="s">
        <v>23253</v>
      </c>
      <c r="H346" s="154">
        <v>0</v>
      </c>
      <c r="I346" s="154">
        <v>40</v>
      </c>
      <c r="J346" s="154">
        <v>40</v>
      </c>
    </row>
    <row r="347" spans="1:10" ht="39.950000000000003" customHeight="1">
      <c r="A347" s="151" t="s">
        <v>630</v>
      </c>
      <c r="B347" s="151" t="s">
        <v>8757</v>
      </c>
      <c r="C347" s="156" t="s">
        <v>1274</v>
      </c>
      <c r="D347" s="152">
        <v>42541</v>
      </c>
      <c r="E347" s="151">
        <v>2310</v>
      </c>
      <c r="F347" s="151" t="s">
        <v>8758</v>
      </c>
      <c r="G347" s="153" t="s">
        <v>23253</v>
      </c>
      <c r="H347" s="154">
        <v>0</v>
      </c>
      <c r="I347" s="154">
        <v>40</v>
      </c>
      <c r="J347" s="154">
        <v>40</v>
      </c>
    </row>
    <row r="348" spans="1:10" ht="39.950000000000003" customHeight="1">
      <c r="A348" s="151" t="s">
        <v>630</v>
      </c>
      <c r="B348" s="151" t="s">
        <v>8757</v>
      </c>
      <c r="C348" s="156" t="s">
        <v>1274</v>
      </c>
      <c r="D348" s="152">
        <v>42541</v>
      </c>
      <c r="E348" s="151">
        <v>2311</v>
      </c>
      <c r="F348" s="151" t="s">
        <v>8758</v>
      </c>
      <c r="G348" s="153" t="s">
        <v>23253</v>
      </c>
      <c r="H348" s="154">
        <v>0</v>
      </c>
      <c r="I348" s="154">
        <v>40</v>
      </c>
      <c r="J348" s="154">
        <v>40</v>
      </c>
    </row>
    <row r="349" spans="1:10" ht="39.950000000000003" customHeight="1">
      <c r="A349" s="151" t="s">
        <v>630</v>
      </c>
      <c r="B349" s="151" t="s">
        <v>8757</v>
      </c>
      <c r="C349" s="156" t="s">
        <v>1274</v>
      </c>
      <c r="D349" s="152">
        <v>42541</v>
      </c>
      <c r="E349" s="151">
        <v>2312</v>
      </c>
      <c r="F349" s="151" t="s">
        <v>8758</v>
      </c>
      <c r="G349" s="153" t="s">
        <v>23253</v>
      </c>
      <c r="H349" s="154">
        <v>0</v>
      </c>
      <c r="I349" s="154">
        <v>40</v>
      </c>
      <c r="J349" s="154">
        <v>40</v>
      </c>
    </row>
    <row r="350" spans="1:10" ht="39.950000000000003" customHeight="1">
      <c r="A350" s="151" t="s">
        <v>630</v>
      </c>
      <c r="B350" s="151" t="s">
        <v>8757</v>
      </c>
      <c r="C350" s="156" t="s">
        <v>1274</v>
      </c>
      <c r="D350" s="152">
        <v>42541</v>
      </c>
      <c r="E350" s="151">
        <v>2313</v>
      </c>
      <c r="F350" s="151" t="s">
        <v>8758</v>
      </c>
      <c r="G350" s="153" t="s">
        <v>23253</v>
      </c>
      <c r="H350" s="154">
        <v>0</v>
      </c>
      <c r="I350" s="154">
        <v>40</v>
      </c>
      <c r="J350" s="154">
        <v>40</v>
      </c>
    </row>
    <row r="351" spans="1:10" ht="39.950000000000003" customHeight="1">
      <c r="A351" s="151" t="s">
        <v>630</v>
      </c>
      <c r="B351" s="151" t="s">
        <v>8757</v>
      </c>
      <c r="C351" s="156" t="s">
        <v>1274</v>
      </c>
      <c r="D351" s="152">
        <v>42541</v>
      </c>
      <c r="E351" s="151">
        <v>2314</v>
      </c>
      <c r="F351" s="151" t="s">
        <v>8758</v>
      </c>
      <c r="G351" s="153" t="s">
        <v>23253</v>
      </c>
      <c r="H351" s="154">
        <v>0</v>
      </c>
      <c r="I351" s="154">
        <v>40</v>
      </c>
      <c r="J351" s="154">
        <v>40</v>
      </c>
    </row>
    <row r="352" spans="1:10" ht="39.950000000000003" customHeight="1">
      <c r="A352" s="151" t="s">
        <v>630</v>
      </c>
      <c r="B352" s="151" t="s">
        <v>8757</v>
      </c>
      <c r="C352" s="156" t="s">
        <v>1274</v>
      </c>
      <c r="D352" s="152">
        <v>42541</v>
      </c>
      <c r="E352" s="151">
        <v>2315</v>
      </c>
      <c r="F352" s="151" t="s">
        <v>8758</v>
      </c>
      <c r="G352" s="153" t="s">
        <v>23253</v>
      </c>
      <c r="H352" s="154">
        <v>0</v>
      </c>
      <c r="I352" s="154">
        <v>40</v>
      </c>
      <c r="J352" s="154">
        <v>40</v>
      </c>
    </row>
    <row r="353" spans="1:10" ht="39.950000000000003" customHeight="1">
      <c r="A353" s="151" t="s">
        <v>630</v>
      </c>
      <c r="B353" s="151" t="s">
        <v>8757</v>
      </c>
      <c r="C353" s="156" t="s">
        <v>1274</v>
      </c>
      <c r="D353" s="152">
        <v>42541</v>
      </c>
      <c r="E353" s="151">
        <v>2316</v>
      </c>
      <c r="F353" s="151" t="s">
        <v>8758</v>
      </c>
      <c r="G353" s="153" t="s">
        <v>23253</v>
      </c>
      <c r="H353" s="154">
        <v>0</v>
      </c>
      <c r="I353" s="154">
        <v>40</v>
      </c>
      <c r="J353" s="154">
        <v>40</v>
      </c>
    </row>
    <row r="354" spans="1:10" ht="39.950000000000003" customHeight="1">
      <c r="A354" s="151" t="s">
        <v>630</v>
      </c>
      <c r="B354" s="151" t="s">
        <v>8757</v>
      </c>
      <c r="C354" s="156" t="s">
        <v>1274</v>
      </c>
      <c r="D354" s="152">
        <v>42541</v>
      </c>
      <c r="E354" s="151">
        <v>2317</v>
      </c>
      <c r="F354" s="151" t="s">
        <v>8758</v>
      </c>
      <c r="G354" s="153" t="s">
        <v>23253</v>
      </c>
      <c r="H354" s="154">
        <v>0</v>
      </c>
      <c r="I354" s="154">
        <v>40</v>
      </c>
      <c r="J354" s="154">
        <v>40</v>
      </c>
    </row>
    <row r="355" spans="1:10" ht="39.950000000000003" customHeight="1">
      <c r="A355" s="151" t="s">
        <v>630</v>
      </c>
      <c r="B355" s="151" t="s">
        <v>8757</v>
      </c>
      <c r="C355" s="156" t="s">
        <v>1274</v>
      </c>
      <c r="D355" s="152">
        <v>42541</v>
      </c>
      <c r="E355" s="151">
        <v>2318</v>
      </c>
      <c r="F355" s="151" t="s">
        <v>8758</v>
      </c>
      <c r="G355" s="153" t="s">
        <v>23253</v>
      </c>
      <c r="H355" s="154">
        <v>0</v>
      </c>
      <c r="I355" s="154">
        <v>40</v>
      </c>
      <c r="J355" s="154">
        <v>40</v>
      </c>
    </row>
    <row r="356" spans="1:10" ht="39.950000000000003" customHeight="1">
      <c r="A356" s="151" t="s">
        <v>630</v>
      </c>
      <c r="B356" s="151" t="s">
        <v>8757</v>
      </c>
      <c r="C356" s="156" t="s">
        <v>1274</v>
      </c>
      <c r="D356" s="152">
        <v>42541</v>
      </c>
      <c r="E356" s="151">
        <v>2319</v>
      </c>
      <c r="F356" s="151" t="s">
        <v>8758</v>
      </c>
      <c r="G356" s="153" t="s">
        <v>23253</v>
      </c>
      <c r="H356" s="154">
        <v>0</v>
      </c>
      <c r="I356" s="154">
        <v>40</v>
      </c>
      <c r="J356" s="154">
        <v>40</v>
      </c>
    </row>
    <row r="357" spans="1:10" ht="39.950000000000003" customHeight="1">
      <c r="A357" s="151" t="s">
        <v>630</v>
      </c>
      <c r="B357" s="151" t="s">
        <v>8757</v>
      </c>
      <c r="C357" s="156" t="s">
        <v>1274</v>
      </c>
      <c r="D357" s="152">
        <v>42541</v>
      </c>
      <c r="E357" s="151">
        <v>2320</v>
      </c>
      <c r="F357" s="151" t="s">
        <v>8758</v>
      </c>
      <c r="G357" s="153" t="s">
        <v>23253</v>
      </c>
      <c r="H357" s="154">
        <v>0</v>
      </c>
      <c r="I357" s="154">
        <v>40</v>
      </c>
      <c r="J357" s="154">
        <v>40</v>
      </c>
    </row>
    <row r="358" spans="1:10" ht="39.950000000000003" customHeight="1">
      <c r="A358" s="151" t="s">
        <v>630</v>
      </c>
      <c r="B358" s="151" t="s">
        <v>8757</v>
      </c>
      <c r="C358" s="156" t="s">
        <v>1274</v>
      </c>
      <c r="D358" s="152">
        <v>42541</v>
      </c>
      <c r="E358" s="151">
        <v>2321</v>
      </c>
      <c r="F358" s="151" t="s">
        <v>8758</v>
      </c>
      <c r="G358" s="153" t="s">
        <v>23253</v>
      </c>
      <c r="H358" s="154">
        <v>0</v>
      </c>
      <c r="I358" s="154">
        <v>40</v>
      </c>
      <c r="J358" s="154">
        <v>40</v>
      </c>
    </row>
    <row r="359" spans="1:10" ht="39.950000000000003" customHeight="1">
      <c r="A359" s="151" t="s">
        <v>630</v>
      </c>
      <c r="B359" s="151" t="s">
        <v>8757</v>
      </c>
      <c r="C359" s="156" t="s">
        <v>1274</v>
      </c>
      <c r="D359" s="152">
        <v>42541</v>
      </c>
      <c r="E359" s="151">
        <v>2322</v>
      </c>
      <c r="F359" s="151" t="s">
        <v>8758</v>
      </c>
      <c r="G359" s="153" t="s">
        <v>23253</v>
      </c>
      <c r="H359" s="154">
        <v>0</v>
      </c>
      <c r="I359" s="154">
        <v>40</v>
      </c>
      <c r="J359" s="154">
        <v>40</v>
      </c>
    </row>
    <row r="360" spans="1:10" ht="39.950000000000003" customHeight="1">
      <c r="A360" s="151" t="s">
        <v>630</v>
      </c>
      <c r="B360" s="151" t="s">
        <v>8757</v>
      </c>
      <c r="C360" s="156" t="s">
        <v>1274</v>
      </c>
      <c r="D360" s="152">
        <v>42541</v>
      </c>
      <c r="E360" s="151">
        <v>2323</v>
      </c>
      <c r="F360" s="151" t="s">
        <v>8758</v>
      </c>
      <c r="G360" s="153" t="s">
        <v>23253</v>
      </c>
      <c r="H360" s="154">
        <v>0</v>
      </c>
      <c r="I360" s="154">
        <v>40</v>
      </c>
      <c r="J360" s="154">
        <v>40</v>
      </c>
    </row>
    <row r="361" spans="1:10" ht="39.950000000000003" customHeight="1">
      <c r="A361" s="151" t="s">
        <v>630</v>
      </c>
      <c r="B361" s="151" t="s">
        <v>8757</v>
      </c>
      <c r="C361" s="156" t="s">
        <v>1274</v>
      </c>
      <c r="D361" s="152">
        <v>42541</v>
      </c>
      <c r="E361" s="151">
        <v>2324</v>
      </c>
      <c r="F361" s="151" t="s">
        <v>8758</v>
      </c>
      <c r="G361" s="153" t="s">
        <v>23253</v>
      </c>
      <c r="H361" s="154">
        <v>0</v>
      </c>
      <c r="I361" s="154">
        <v>40</v>
      </c>
      <c r="J361" s="154">
        <v>40</v>
      </c>
    </row>
    <row r="362" spans="1:10" ht="39.950000000000003" customHeight="1">
      <c r="A362" s="151" t="s">
        <v>630</v>
      </c>
      <c r="B362" s="151" t="s">
        <v>8757</v>
      </c>
      <c r="C362" s="156" t="s">
        <v>1274</v>
      </c>
      <c r="D362" s="152">
        <v>42541</v>
      </c>
      <c r="E362" s="151">
        <v>2325</v>
      </c>
      <c r="F362" s="151" t="s">
        <v>8758</v>
      </c>
      <c r="G362" s="153" t="s">
        <v>23253</v>
      </c>
      <c r="H362" s="154">
        <v>0</v>
      </c>
      <c r="I362" s="154">
        <v>40</v>
      </c>
      <c r="J362" s="154">
        <v>40</v>
      </c>
    </row>
    <row r="363" spans="1:10" ht="39.950000000000003" customHeight="1">
      <c r="A363" s="151" t="s">
        <v>630</v>
      </c>
      <c r="B363" s="151" t="s">
        <v>8757</v>
      </c>
      <c r="C363" s="156" t="s">
        <v>1274</v>
      </c>
      <c r="D363" s="152">
        <v>42541</v>
      </c>
      <c r="E363" s="151">
        <v>2326</v>
      </c>
      <c r="F363" s="151" t="s">
        <v>8758</v>
      </c>
      <c r="G363" s="153" t="s">
        <v>23253</v>
      </c>
      <c r="H363" s="154">
        <v>0</v>
      </c>
      <c r="I363" s="154">
        <v>40</v>
      </c>
      <c r="J363" s="154">
        <v>40</v>
      </c>
    </row>
    <row r="364" spans="1:10" ht="39.950000000000003" customHeight="1">
      <c r="A364" s="151" t="s">
        <v>630</v>
      </c>
      <c r="B364" s="151" t="s">
        <v>8757</v>
      </c>
      <c r="C364" s="156" t="s">
        <v>1274</v>
      </c>
      <c r="D364" s="152">
        <v>42541</v>
      </c>
      <c r="E364" s="151">
        <v>2327</v>
      </c>
      <c r="F364" s="151" t="s">
        <v>8758</v>
      </c>
      <c r="G364" s="153" t="s">
        <v>23253</v>
      </c>
      <c r="H364" s="154">
        <v>0</v>
      </c>
      <c r="I364" s="154">
        <v>40</v>
      </c>
      <c r="J364" s="154">
        <v>40</v>
      </c>
    </row>
    <row r="365" spans="1:10" ht="39.950000000000003" customHeight="1">
      <c r="A365" s="151" t="s">
        <v>630</v>
      </c>
      <c r="B365" s="151" t="s">
        <v>8757</v>
      </c>
      <c r="C365" s="156" t="s">
        <v>1274</v>
      </c>
      <c r="D365" s="152">
        <v>42541</v>
      </c>
      <c r="E365" s="151">
        <v>2328</v>
      </c>
      <c r="F365" s="151" t="s">
        <v>8758</v>
      </c>
      <c r="G365" s="153" t="s">
        <v>23253</v>
      </c>
      <c r="H365" s="154">
        <v>0</v>
      </c>
      <c r="I365" s="154">
        <v>40</v>
      </c>
      <c r="J365" s="154">
        <v>40</v>
      </c>
    </row>
    <row r="366" spans="1:10" ht="39.950000000000003" customHeight="1">
      <c r="A366" s="151" t="s">
        <v>630</v>
      </c>
      <c r="B366" s="151" t="s">
        <v>8757</v>
      </c>
      <c r="C366" s="156" t="s">
        <v>1274</v>
      </c>
      <c r="D366" s="152">
        <v>42541</v>
      </c>
      <c r="E366" s="151">
        <v>2329</v>
      </c>
      <c r="F366" s="151" t="s">
        <v>8758</v>
      </c>
      <c r="G366" s="153" t="s">
        <v>23253</v>
      </c>
      <c r="H366" s="154">
        <v>0</v>
      </c>
      <c r="I366" s="154">
        <v>40</v>
      </c>
      <c r="J366" s="154">
        <v>40</v>
      </c>
    </row>
    <row r="367" spans="1:10" ht="39.950000000000003" customHeight="1">
      <c r="A367" s="151" t="s">
        <v>630</v>
      </c>
      <c r="B367" s="151" t="s">
        <v>8757</v>
      </c>
      <c r="C367" s="156" t="s">
        <v>1274</v>
      </c>
      <c r="D367" s="152">
        <v>42541</v>
      </c>
      <c r="E367" s="151">
        <v>2330</v>
      </c>
      <c r="F367" s="151" t="s">
        <v>8758</v>
      </c>
      <c r="G367" s="153" t="s">
        <v>23253</v>
      </c>
      <c r="H367" s="154">
        <v>0</v>
      </c>
      <c r="I367" s="154">
        <v>280</v>
      </c>
      <c r="J367" s="154">
        <v>280</v>
      </c>
    </row>
    <row r="368" spans="1:10" ht="39.950000000000003" customHeight="1">
      <c r="A368" s="151" t="s">
        <v>630</v>
      </c>
      <c r="B368" s="151" t="s">
        <v>8757</v>
      </c>
      <c r="C368" s="156" t="s">
        <v>1274</v>
      </c>
      <c r="D368" s="152">
        <v>42541</v>
      </c>
      <c r="E368" s="151">
        <v>2331</v>
      </c>
      <c r="F368" s="151" t="s">
        <v>8758</v>
      </c>
      <c r="G368" s="153" t="s">
        <v>23253</v>
      </c>
      <c r="H368" s="154">
        <v>0</v>
      </c>
      <c r="I368" s="154">
        <v>40</v>
      </c>
      <c r="J368" s="154">
        <v>40</v>
      </c>
    </row>
    <row r="369" spans="1:10" ht="39.950000000000003" customHeight="1">
      <c r="A369" s="151" t="s">
        <v>630</v>
      </c>
      <c r="B369" s="151" t="s">
        <v>8757</v>
      </c>
      <c r="C369" s="156" t="s">
        <v>1274</v>
      </c>
      <c r="D369" s="152">
        <v>42541</v>
      </c>
      <c r="E369" s="151">
        <v>2332</v>
      </c>
      <c r="F369" s="151" t="s">
        <v>8758</v>
      </c>
      <c r="G369" s="153" t="s">
        <v>23253</v>
      </c>
      <c r="H369" s="154">
        <v>0</v>
      </c>
      <c r="I369" s="154">
        <v>40</v>
      </c>
      <c r="J369" s="154">
        <v>40</v>
      </c>
    </row>
    <row r="370" spans="1:10" ht="39.950000000000003" customHeight="1">
      <c r="A370" s="151" t="s">
        <v>630</v>
      </c>
      <c r="B370" s="151" t="s">
        <v>8757</v>
      </c>
      <c r="C370" s="156" t="s">
        <v>1274</v>
      </c>
      <c r="D370" s="152">
        <v>42541</v>
      </c>
      <c r="E370" s="151">
        <v>2333</v>
      </c>
      <c r="F370" s="151" t="s">
        <v>8758</v>
      </c>
      <c r="G370" s="153" t="s">
        <v>23253</v>
      </c>
      <c r="H370" s="154">
        <v>0</v>
      </c>
      <c r="I370" s="154">
        <v>40</v>
      </c>
      <c r="J370" s="154">
        <v>40</v>
      </c>
    </row>
    <row r="371" spans="1:10" ht="39.950000000000003" customHeight="1">
      <c r="A371" s="151" t="s">
        <v>630</v>
      </c>
      <c r="B371" s="151" t="s">
        <v>8757</v>
      </c>
      <c r="C371" s="156" t="s">
        <v>1274</v>
      </c>
      <c r="D371" s="152">
        <v>42541</v>
      </c>
      <c r="E371" s="151">
        <v>2334</v>
      </c>
      <c r="F371" s="151" t="s">
        <v>8758</v>
      </c>
      <c r="G371" s="153" t="s">
        <v>23253</v>
      </c>
      <c r="H371" s="154">
        <v>0</v>
      </c>
      <c r="I371" s="154">
        <v>40</v>
      </c>
      <c r="J371" s="154">
        <v>40</v>
      </c>
    </row>
    <row r="372" spans="1:10" ht="39.950000000000003" customHeight="1">
      <c r="A372" s="151" t="s">
        <v>630</v>
      </c>
      <c r="B372" s="151" t="s">
        <v>8757</v>
      </c>
      <c r="C372" s="156" t="s">
        <v>1274</v>
      </c>
      <c r="D372" s="152">
        <v>42541</v>
      </c>
      <c r="E372" s="151">
        <v>2335</v>
      </c>
      <c r="F372" s="151" t="s">
        <v>8758</v>
      </c>
      <c r="G372" s="153" t="s">
        <v>23253</v>
      </c>
      <c r="H372" s="154">
        <v>0</v>
      </c>
      <c r="I372" s="154">
        <v>40</v>
      </c>
      <c r="J372" s="154">
        <v>40</v>
      </c>
    </row>
    <row r="373" spans="1:10" ht="39.950000000000003" customHeight="1">
      <c r="A373" s="151" t="s">
        <v>630</v>
      </c>
      <c r="B373" s="151" t="s">
        <v>8757</v>
      </c>
      <c r="C373" s="156" t="s">
        <v>1274</v>
      </c>
      <c r="D373" s="152">
        <v>42541</v>
      </c>
      <c r="E373" s="151">
        <v>2336</v>
      </c>
      <c r="F373" s="151" t="s">
        <v>8758</v>
      </c>
      <c r="G373" s="153" t="s">
        <v>23253</v>
      </c>
      <c r="H373" s="154">
        <v>0</v>
      </c>
      <c r="I373" s="154">
        <v>40</v>
      </c>
      <c r="J373" s="154">
        <v>40</v>
      </c>
    </row>
    <row r="374" spans="1:10" ht="39.950000000000003" customHeight="1">
      <c r="A374" s="151" t="s">
        <v>630</v>
      </c>
      <c r="B374" s="151" t="s">
        <v>8757</v>
      </c>
      <c r="C374" s="156" t="s">
        <v>1274</v>
      </c>
      <c r="D374" s="152">
        <v>42541</v>
      </c>
      <c r="E374" s="151">
        <v>2337</v>
      </c>
      <c r="F374" s="151" t="s">
        <v>8758</v>
      </c>
      <c r="G374" s="153" t="s">
        <v>23253</v>
      </c>
      <c r="H374" s="154">
        <v>0</v>
      </c>
      <c r="I374" s="154">
        <v>40</v>
      </c>
      <c r="J374" s="154">
        <v>40</v>
      </c>
    </row>
    <row r="375" spans="1:10" ht="39.950000000000003" customHeight="1">
      <c r="A375" s="151" t="s">
        <v>630</v>
      </c>
      <c r="B375" s="151" t="s">
        <v>8757</v>
      </c>
      <c r="C375" s="156" t="s">
        <v>1274</v>
      </c>
      <c r="D375" s="152">
        <v>42541</v>
      </c>
      <c r="E375" s="151">
        <v>2338</v>
      </c>
      <c r="F375" s="151" t="s">
        <v>8758</v>
      </c>
      <c r="G375" s="153" t="s">
        <v>23253</v>
      </c>
      <c r="H375" s="154">
        <v>0</v>
      </c>
      <c r="I375" s="154">
        <v>40</v>
      </c>
      <c r="J375" s="154">
        <v>40</v>
      </c>
    </row>
    <row r="376" spans="1:10" ht="39.950000000000003" customHeight="1">
      <c r="A376" s="151" t="s">
        <v>630</v>
      </c>
      <c r="B376" s="151" t="s">
        <v>8757</v>
      </c>
      <c r="C376" s="156" t="s">
        <v>1274</v>
      </c>
      <c r="D376" s="152">
        <v>42541</v>
      </c>
      <c r="E376" s="151">
        <v>2339</v>
      </c>
      <c r="F376" s="151" t="s">
        <v>8758</v>
      </c>
      <c r="G376" s="153" t="s">
        <v>23253</v>
      </c>
      <c r="H376" s="154">
        <v>0</v>
      </c>
      <c r="I376" s="154">
        <v>40</v>
      </c>
      <c r="J376" s="154">
        <v>40</v>
      </c>
    </row>
    <row r="377" spans="1:10" ht="39.950000000000003" customHeight="1">
      <c r="A377" s="151" t="s">
        <v>630</v>
      </c>
      <c r="B377" s="151" t="s">
        <v>8757</v>
      </c>
      <c r="C377" s="156" t="s">
        <v>1274</v>
      </c>
      <c r="D377" s="152">
        <v>42541</v>
      </c>
      <c r="E377" s="151">
        <v>2340</v>
      </c>
      <c r="F377" s="151" t="s">
        <v>8758</v>
      </c>
      <c r="G377" s="153" t="s">
        <v>23253</v>
      </c>
      <c r="H377" s="154">
        <v>0</v>
      </c>
      <c r="I377" s="154">
        <v>40</v>
      </c>
      <c r="J377" s="154">
        <v>40</v>
      </c>
    </row>
    <row r="378" spans="1:10" ht="39.950000000000003" customHeight="1">
      <c r="A378" s="151" t="s">
        <v>630</v>
      </c>
      <c r="B378" s="151" t="s">
        <v>8757</v>
      </c>
      <c r="C378" s="156" t="s">
        <v>1274</v>
      </c>
      <c r="D378" s="152">
        <v>42541</v>
      </c>
      <c r="E378" s="151">
        <v>2341</v>
      </c>
      <c r="F378" s="151" t="s">
        <v>8758</v>
      </c>
      <c r="G378" s="153" t="s">
        <v>23253</v>
      </c>
      <c r="H378" s="154">
        <v>0</v>
      </c>
      <c r="I378" s="154">
        <v>40</v>
      </c>
      <c r="J378" s="154">
        <v>40</v>
      </c>
    </row>
    <row r="379" spans="1:10" ht="39.950000000000003" customHeight="1">
      <c r="A379" s="151" t="s">
        <v>630</v>
      </c>
      <c r="B379" s="151" t="s">
        <v>8757</v>
      </c>
      <c r="C379" s="156" t="s">
        <v>1274</v>
      </c>
      <c r="D379" s="152">
        <v>42541</v>
      </c>
      <c r="E379" s="151">
        <v>2342</v>
      </c>
      <c r="F379" s="151" t="s">
        <v>8758</v>
      </c>
      <c r="G379" s="153" t="s">
        <v>23253</v>
      </c>
      <c r="H379" s="154">
        <v>0</v>
      </c>
      <c r="I379" s="154">
        <v>40</v>
      </c>
      <c r="J379" s="154">
        <v>40</v>
      </c>
    </row>
    <row r="380" spans="1:10" ht="39.950000000000003" customHeight="1">
      <c r="A380" s="151" t="s">
        <v>630</v>
      </c>
      <c r="B380" s="151" t="s">
        <v>8757</v>
      </c>
      <c r="C380" s="156" t="s">
        <v>1274</v>
      </c>
      <c r="D380" s="152">
        <v>42541</v>
      </c>
      <c r="E380" s="151">
        <v>2343</v>
      </c>
      <c r="F380" s="151" t="s">
        <v>8758</v>
      </c>
      <c r="G380" s="153" t="s">
        <v>23253</v>
      </c>
      <c r="H380" s="154">
        <v>0</v>
      </c>
      <c r="I380" s="154">
        <v>40</v>
      </c>
      <c r="J380" s="154">
        <v>40</v>
      </c>
    </row>
    <row r="381" spans="1:10" ht="39.950000000000003" customHeight="1">
      <c r="A381" s="151" t="s">
        <v>630</v>
      </c>
      <c r="B381" s="151" t="s">
        <v>8757</v>
      </c>
      <c r="C381" s="156" t="s">
        <v>1274</v>
      </c>
      <c r="D381" s="152">
        <v>42541</v>
      </c>
      <c r="E381" s="151">
        <v>2344</v>
      </c>
      <c r="F381" s="151" t="s">
        <v>8758</v>
      </c>
      <c r="G381" s="153" t="s">
        <v>23253</v>
      </c>
      <c r="H381" s="154">
        <v>0</v>
      </c>
      <c r="I381" s="154">
        <v>40</v>
      </c>
      <c r="J381" s="154">
        <v>40</v>
      </c>
    </row>
    <row r="382" spans="1:10" ht="39.950000000000003" customHeight="1">
      <c r="A382" s="151" t="s">
        <v>630</v>
      </c>
      <c r="B382" s="151" t="s">
        <v>8757</v>
      </c>
      <c r="C382" s="156" t="s">
        <v>1274</v>
      </c>
      <c r="D382" s="152">
        <v>42541</v>
      </c>
      <c r="E382" s="151">
        <v>2348</v>
      </c>
      <c r="F382" s="151" t="s">
        <v>8758</v>
      </c>
      <c r="G382" s="153" t="s">
        <v>23253</v>
      </c>
      <c r="H382" s="154">
        <v>0</v>
      </c>
      <c r="I382" s="154">
        <v>40</v>
      </c>
      <c r="J382" s="154">
        <v>40</v>
      </c>
    </row>
    <row r="383" spans="1:10" ht="39.950000000000003" customHeight="1">
      <c r="A383" s="151" t="s">
        <v>630</v>
      </c>
      <c r="B383" s="151" t="s">
        <v>8757</v>
      </c>
      <c r="C383" s="156" t="s">
        <v>1274</v>
      </c>
      <c r="D383" s="152">
        <v>42550</v>
      </c>
      <c r="E383" s="151">
        <v>2524</v>
      </c>
      <c r="F383" s="151" t="s">
        <v>8758</v>
      </c>
      <c r="G383" s="153" t="s">
        <v>23301</v>
      </c>
      <c r="H383" s="154">
        <v>0</v>
      </c>
      <c r="I383" s="154">
        <v>17559773</v>
      </c>
      <c r="J383" s="154">
        <v>17559773</v>
      </c>
    </row>
    <row r="384" spans="1:10" ht="39.950000000000003" customHeight="1">
      <c r="A384" s="151" t="s">
        <v>630</v>
      </c>
      <c r="B384" s="151" t="s">
        <v>8757</v>
      </c>
      <c r="C384" s="156" t="s">
        <v>1274</v>
      </c>
      <c r="D384" s="152">
        <v>42558</v>
      </c>
      <c r="E384" s="151">
        <v>2701</v>
      </c>
      <c r="F384" s="151" t="s">
        <v>8758</v>
      </c>
      <c r="G384" s="153" t="s">
        <v>23302</v>
      </c>
      <c r="H384" s="154">
        <v>0</v>
      </c>
      <c r="I384" s="154">
        <v>166647.97</v>
      </c>
      <c r="J384" s="154">
        <v>166647.97</v>
      </c>
    </row>
    <row r="385" spans="1:10" ht="39.950000000000003" customHeight="1">
      <c r="A385" s="151" t="s">
        <v>630</v>
      </c>
      <c r="B385" s="151" t="s">
        <v>8757</v>
      </c>
      <c r="C385" s="156" t="s">
        <v>1274</v>
      </c>
      <c r="D385" s="152">
        <v>42558</v>
      </c>
      <c r="E385" s="151">
        <v>2702</v>
      </c>
      <c r="F385" s="151" t="s">
        <v>8758</v>
      </c>
      <c r="G385" s="153" t="s">
        <v>23303</v>
      </c>
      <c r="H385" s="154">
        <v>0</v>
      </c>
      <c r="I385" s="154">
        <v>84749.6</v>
      </c>
      <c r="J385" s="154">
        <v>84749.6</v>
      </c>
    </row>
    <row r="386" spans="1:10" ht="39.950000000000003" customHeight="1">
      <c r="A386" s="151" t="s">
        <v>630</v>
      </c>
      <c r="B386" s="151" t="s">
        <v>8757</v>
      </c>
      <c r="C386" s="156" t="s">
        <v>1274</v>
      </c>
      <c r="D386" s="152">
        <v>42558</v>
      </c>
      <c r="E386" s="151">
        <v>2703</v>
      </c>
      <c r="F386" s="151" t="s">
        <v>8758</v>
      </c>
      <c r="G386" s="153" t="s">
        <v>23304</v>
      </c>
      <c r="H386" s="154">
        <v>0</v>
      </c>
      <c r="I386" s="154">
        <v>168562.72</v>
      </c>
      <c r="J386" s="154">
        <v>168562.72</v>
      </c>
    </row>
    <row r="387" spans="1:10" ht="39.950000000000003" customHeight="1">
      <c r="A387" s="151" t="s">
        <v>630</v>
      </c>
      <c r="B387" s="151" t="s">
        <v>8757</v>
      </c>
      <c r="C387" s="156" t="s">
        <v>1274</v>
      </c>
      <c r="D387" s="152">
        <v>42590</v>
      </c>
      <c r="E387" s="151">
        <v>3170</v>
      </c>
      <c r="F387" s="151" t="s">
        <v>8758</v>
      </c>
      <c r="G387" s="153" t="s">
        <v>23308</v>
      </c>
      <c r="H387" s="154">
        <v>0</v>
      </c>
      <c r="I387" s="154">
        <v>27764.11</v>
      </c>
      <c r="J387" s="154">
        <v>27764.11</v>
      </c>
    </row>
    <row r="388" spans="1:10" ht="39.950000000000003" customHeight="1">
      <c r="A388" s="151" t="s">
        <v>630</v>
      </c>
      <c r="B388" s="151" t="s">
        <v>8757</v>
      </c>
      <c r="C388" s="156" t="s">
        <v>1274</v>
      </c>
      <c r="D388" s="152">
        <v>42590</v>
      </c>
      <c r="E388" s="151">
        <v>3171</v>
      </c>
      <c r="F388" s="151" t="s">
        <v>8758</v>
      </c>
      <c r="G388" s="153" t="s">
        <v>23309</v>
      </c>
      <c r="H388" s="154">
        <v>0</v>
      </c>
      <c r="I388" s="154">
        <v>676.02</v>
      </c>
      <c r="J388" s="154">
        <v>676.02</v>
      </c>
    </row>
    <row r="389" spans="1:10" ht="39.950000000000003" customHeight="1">
      <c r="A389" s="151" t="s">
        <v>630</v>
      </c>
      <c r="B389" s="151" t="s">
        <v>8757</v>
      </c>
      <c r="C389" s="156" t="s">
        <v>1274</v>
      </c>
      <c r="D389" s="152">
        <v>42591</v>
      </c>
      <c r="E389" s="151">
        <v>3215</v>
      </c>
      <c r="F389" s="151" t="s">
        <v>8758</v>
      </c>
      <c r="G389" s="153" t="s">
        <v>23261</v>
      </c>
      <c r="H389" s="154">
        <v>0</v>
      </c>
      <c r="I389" s="154">
        <v>325.5</v>
      </c>
      <c r="J389" s="154">
        <v>325.5</v>
      </c>
    </row>
    <row r="390" spans="1:10" ht="39.950000000000003" customHeight="1">
      <c r="A390" s="151" t="s">
        <v>630</v>
      </c>
      <c r="B390" s="151" t="s">
        <v>8757</v>
      </c>
      <c r="C390" s="156" t="s">
        <v>1274</v>
      </c>
      <c r="D390" s="152">
        <v>42611</v>
      </c>
      <c r="E390" s="151">
        <v>3471</v>
      </c>
      <c r="F390" s="151" t="s">
        <v>8758</v>
      </c>
      <c r="G390" s="153" t="s">
        <v>23264</v>
      </c>
      <c r="H390" s="154">
        <v>0</v>
      </c>
      <c r="I390" s="154">
        <v>6570.9</v>
      </c>
      <c r="J390" s="154">
        <v>6570.9</v>
      </c>
    </row>
    <row r="391" spans="1:10" ht="39.950000000000003" customHeight="1">
      <c r="A391" s="151" t="s">
        <v>630</v>
      </c>
      <c r="B391" s="151" t="s">
        <v>8757</v>
      </c>
      <c r="C391" s="156" t="s">
        <v>1274</v>
      </c>
      <c r="D391" s="152">
        <v>42612</v>
      </c>
      <c r="E391" s="151">
        <v>3544</v>
      </c>
      <c r="F391" s="151" t="s">
        <v>8758</v>
      </c>
      <c r="G391" s="153" t="s">
        <v>23265</v>
      </c>
      <c r="H391" s="154">
        <v>222596.11</v>
      </c>
      <c r="I391" s="154">
        <v>0</v>
      </c>
      <c r="J391" s="154">
        <v>222596.11</v>
      </c>
    </row>
    <row r="392" spans="1:10" ht="39.950000000000003" customHeight="1">
      <c r="A392" s="151" t="s">
        <v>630</v>
      </c>
      <c r="B392" s="151" t="s">
        <v>8757</v>
      </c>
      <c r="C392" s="156" t="s">
        <v>1274</v>
      </c>
      <c r="D392" s="152">
        <v>42613</v>
      </c>
      <c r="E392" s="151">
        <v>3564</v>
      </c>
      <c r="F392" s="151" t="s">
        <v>8758</v>
      </c>
      <c r="G392" s="153" t="s">
        <v>23311</v>
      </c>
      <c r="H392" s="154">
        <v>0</v>
      </c>
      <c r="I392" s="154">
        <v>3595220</v>
      </c>
      <c r="J392" s="154">
        <v>3595220</v>
      </c>
    </row>
    <row r="393" spans="1:10" ht="39.950000000000003" customHeight="1">
      <c r="A393" s="151" t="s">
        <v>630</v>
      </c>
      <c r="B393" s="151" t="s">
        <v>8757</v>
      </c>
      <c r="C393" s="156" t="s">
        <v>1274</v>
      </c>
      <c r="D393" s="152">
        <v>42614</v>
      </c>
      <c r="E393" s="151">
        <v>3583</v>
      </c>
      <c r="F393" s="151" t="s">
        <v>8758</v>
      </c>
      <c r="G393" s="153" t="s">
        <v>23266</v>
      </c>
      <c r="H393" s="154">
        <v>0</v>
      </c>
      <c r="I393" s="154">
        <v>54550</v>
      </c>
      <c r="J393" s="154">
        <v>54550</v>
      </c>
    </row>
    <row r="394" spans="1:10" ht="39.950000000000003" customHeight="1">
      <c r="A394" s="151" t="s">
        <v>630</v>
      </c>
      <c r="B394" s="151" t="s">
        <v>8757</v>
      </c>
      <c r="C394" s="156" t="s">
        <v>1274</v>
      </c>
      <c r="D394" s="152">
        <v>42626</v>
      </c>
      <c r="E394" s="151">
        <v>3764</v>
      </c>
      <c r="F394" s="151" t="s">
        <v>8758</v>
      </c>
      <c r="G394" s="153" t="s">
        <v>23314</v>
      </c>
      <c r="H394" s="154">
        <v>0</v>
      </c>
      <c r="I394" s="154">
        <v>107219</v>
      </c>
      <c r="J394" s="154">
        <v>107219</v>
      </c>
    </row>
    <row r="395" spans="1:10" ht="39.950000000000003" customHeight="1">
      <c r="A395" s="151" t="s">
        <v>630</v>
      </c>
      <c r="B395" s="151" t="s">
        <v>8757</v>
      </c>
      <c r="C395" s="156" t="s">
        <v>1274</v>
      </c>
      <c r="D395" s="152">
        <v>42639</v>
      </c>
      <c r="E395" s="151">
        <v>3955</v>
      </c>
      <c r="F395" s="151" t="s">
        <v>8758</v>
      </c>
      <c r="G395" s="153" t="s">
        <v>23268</v>
      </c>
      <c r="H395" s="154">
        <v>0</v>
      </c>
      <c r="I395" s="154">
        <v>10485</v>
      </c>
      <c r="J395" s="154">
        <v>10485</v>
      </c>
    </row>
    <row r="396" spans="1:10" ht="39.950000000000003" customHeight="1">
      <c r="A396" s="151" t="s">
        <v>630</v>
      </c>
      <c r="B396" s="151" t="s">
        <v>8757</v>
      </c>
      <c r="C396" s="156" t="s">
        <v>1274</v>
      </c>
      <c r="D396" s="152">
        <v>42639</v>
      </c>
      <c r="E396" s="151">
        <v>3956</v>
      </c>
      <c r="F396" s="151" t="s">
        <v>8758</v>
      </c>
      <c r="G396" s="153" t="s">
        <v>23268</v>
      </c>
      <c r="H396" s="154">
        <v>0</v>
      </c>
      <c r="I396" s="154">
        <v>140</v>
      </c>
      <c r="J396" s="154">
        <v>140</v>
      </c>
    </row>
    <row r="397" spans="1:10" ht="39.950000000000003" customHeight="1">
      <c r="A397" s="151" t="s">
        <v>630</v>
      </c>
      <c r="B397" s="151" t="s">
        <v>8757</v>
      </c>
      <c r="C397" s="156" t="s">
        <v>1274</v>
      </c>
      <c r="D397" s="152">
        <v>42642</v>
      </c>
      <c r="E397" s="151">
        <v>4027</v>
      </c>
      <c r="F397" s="151" t="s">
        <v>8758</v>
      </c>
      <c r="G397" s="153" t="s">
        <v>23317</v>
      </c>
      <c r="H397" s="154">
        <v>0</v>
      </c>
      <c r="I397" s="154">
        <v>10183187</v>
      </c>
      <c r="J397" s="154">
        <v>10183187</v>
      </c>
    </row>
    <row r="398" spans="1:10" ht="39.950000000000003" customHeight="1">
      <c r="A398" s="151" t="s">
        <v>630</v>
      </c>
      <c r="B398" s="151" t="s">
        <v>8757</v>
      </c>
      <c r="C398" s="156" t="s">
        <v>1274</v>
      </c>
      <c r="D398" s="152">
        <v>42647.450543981482</v>
      </c>
      <c r="E398" s="151">
        <v>4084</v>
      </c>
      <c r="F398" s="151" t="s">
        <v>8758</v>
      </c>
      <c r="G398" s="153" t="s">
        <v>23270</v>
      </c>
      <c r="H398" s="154">
        <v>0</v>
      </c>
      <c r="I398" s="154">
        <v>107219</v>
      </c>
      <c r="J398" s="154">
        <v>107219</v>
      </c>
    </row>
    <row r="399" spans="1:10" ht="39.950000000000003" customHeight="1">
      <c r="A399" s="151" t="s">
        <v>630</v>
      </c>
      <c r="B399" s="151" t="s">
        <v>8757</v>
      </c>
      <c r="C399" s="156" t="s">
        <v>1274</v>
      </c>
      <c r="D399" s="152">
        <v>42674.776550925926</v>
      </c>
      <c r="E399" s="151">
        <v>4652</v>
      </c>
      <c r="F399" s="151" t="s">
        <v>8758</v>
      </c>
      <c r="G399" s="153" t="s">
        <v>23273</v>
      </c>
      <c r="H399" s="154">
        <v>0</v>
      </c>
      <c r="I399" s="154">
        <v>150000</v>
      </c>
      <c r="J399" s="154">
        <v>150000</v>
      </c>
    </row>
    <row r="400" spans="1:10" ht="39.950000000000003" customHeight="1">
      <c r="A400" s="151" t="s">
        <v>630</v>
      </c>
      <c r="B400" s="151" t="s">
        <v>8757</v>
      </c>
      <c r="C400" s="156" t="s">
        <v>1274</v>
      </c>
      <c r="D400" s="152">
        <v>42674.790011574078</v>
      </c>
      <c r="E400" s="151">
        <v>4655</v>
      </c>
      <c r="F400" s="151" t="s">
        <v>8758</v>
      </c>
      <c r="G400" s="153" t="s">
        <v>23274</v>
      </c>
      <c r="H400" s="154">
        <v>112.63</v>
      </c>
      <c r="I400" s="154">
        <v>0</v>
      </c>
      <c r="J400" s="154">
        <v>112.63</v>
      </c>
    </row>
    <row r="401" spans="1:10" ht="39.950000000000003" customHeight="1">
      <c r="A401" s="151" t="s">
        <v>630</v>
      </c>
      <c r="B401" s="151" t="s">
        <v>8757</v>
      </c>
      <c r="C401" s="156" t="s">
        <v>1274</v>
      </c>
      <c r="D401" s="152">
        <v>42675.603946759264</v>
      </c>
      <c r="E401" s="151">
        <v>4673</v>
      </c>
      <c r="F401" s="151" t="s">
        <v>8758</v>
      </c>
      <c r="G401" s="153" t="s">
        <v>23275</v>
      </c>
      <c r="H401" s="154">
        <v>20000</v>
      </c>
      <c r="I401" s="154">
        <v>0</v>
      </c>
      <c r="J401" s="154">
        <v>20000</v>
      </c>
    </row>
    <row r="402" spans="1:10" ht="39.950000000000003" customHeight="1">
      <c r="A402" s="151" t="s">
        <v>630</v>
      </c>
      <c r="B402" s="151" t="s">
        <v>8757</v>
      </c>
      <c r="C402" s="156" t="s">
        <v>1274</v>
      </c>
      <c r="D402" s="152">
        <v>42681.647847222222</v>
      </c>
      <c r="E402" s="151">
        <v>4755</v>
      </c>
      <c r="F402" s="151" t="s">
        <v>8758</v>
      </c>
      <c r="G402" s="153" t="s">
        <v>23277</v>
      </c>
      <c r="H402" s="154">
        <v>0</v>
      </c>
      <c r="I402" s="154">
        <v>10627.36</v>
      </c>
      <c r="J402" s="154">
        <v>10627.36</v>
      </c>
    </row>
    <row r="403" spans="1:10" ht="39.950000000000003" customHeight="1">
      <c r="A403" s="151" t="s">
        <v>630</v>
      </c>
      <c r="B403" s="151" t="s">
        <v>8757</v>
      </c>
      <c r="C403" s="156" t="s">
        <v>1274</v>
      </c>
      <c r="D403" s="152">
        <v>42702.463946759264</v>
      </c>
      <c r="E403" s="151">
        <v>5188</v>
      </c>
      <c r="F403" s="151" t="s">
        <v>8758</v>
      </c>
      <c r="G403" s="153" t="s">
        <v>23281</v>
      </c>
      <c r="H403" s="154">
        <v>0</v>
      </c>
      <c r="I403" s="154">
        <v>120</v>
      </c>
      <c r="J403" s="154">
        <v>120</v>
      </c>
    </row>
    <row r="404" spans="1:10" ht="39.950000000000003" customHeight="1">
      <c r="A404" s="151" t="s">
        <v>630</v>
      </c>
      <c r="B404" s="151" t="s">
        <v>8757</v>
      </c>
      <c r="C404" s="156" t="s">
        <v>1274</v>
      </c>
      <c r="D404" s="152">
        <v>42702.46402777778</v>
      </c>
      <c r="E404" s="151">
        <v>5189</v>
      </c>
      <c r="F404" s="151" t="s">
        <v>8758</v>
      </c>
      <c r="G404" s="153" t="s">
        <v>23284</v>
      </c>
      <c r="H404" s="154">
        <v>0</v>
      </c>
      <c r="I404" s="154">
        <v>120</v>
      </c>
      <c r="J404" s="154">
        <v>120</v>
      </c>
    </row>
    <row r="405" spans="1:10" ht="39.950000000000003" customHeight="1">
      <c r="A405" s="151" t="s">
        <v>630</v>
      </c>
      <c r="B405" s="151" t="s">
        <v>8757</v>
      </c>
      <c r="C405" s="156" t="s">
        <v>1274</v>
      </c>
      <c r="D405" s="152">
        <v>42702.464108796295</v>
      </c>
      <c r="E405" s="151">
        <v>5190</v>
      </c>
      <c r="F405" s="151" t="s">
        <v>8758</v>
      </c>
      <c r="G405" s="153" t="s">
        <v>23286</v>
      </c>
      <c r="H405" s="154">
        <v>0</v>
      </c>
      <c r="I405" s="154">
        <v>120</v>
      </c>
      <c r="J405" s="154">
        <v>120</v>
      </c>
    </row>
    <row r="406" spans="1:10" ht="39.950000000000003" customHeight="1">
      <c r="A406" s="151" t="s">
        <v>630</v>
      </c>
      <c r="B406" s="151" t="s">
        <v>8757</v>
      </c>
      <c r="C406" s="156" t="s">
        <v>1274</v>
      </c>
      <c r="D406" s="152">
        <v>42702.464178240742</v>
      </c>
      <c r="E406" s="151">
        <v>5191</v>
      </c>
      <c r="F406" s="151" t="s">
        <v>8758</v>
      </c>
      <c r="G406" s="153" t="s">
        <v>23288</v>
      </c>
      <c r="H406" s="154">
        <v>0</v>
      </c>
      <c r="I406" s="154">
        <v>120</v>
      </c>
      <c r="J406" s="154">
        <v>120</v>
      </c>
    </row>
    <row r="407" spans="1:10" ht="39.950000000000003" customHeight="1">
      <c r="A407" s="151" t="s">
        <v>630</v>
      </c>
      <c r="B407" s="151" t="s">
        <v>8757</v>
      </c>
      <c r="C407" s="156" t="s">
        <v>1274</v>
      </c>
      <c r="D407" s="152">
        <v>42706.772268518514</v>
      </c>
      <c r="E407" s="151">
        <v>5412</v>
      </c>
      <c r="F407" s="151" t="s">
        <v>8758</v>
      </c>
      <c r="G407" s="153" t="s">
        <v>29476</v>
      </c>
      <c r="H407" s="154">
        <v>0</v>
      </c>
      <c r="I407" s="154">
        <v>4454.47</v>
      </c>
      <c r="J407" s="154">
        <v>4454.47</v>
      </c>
    </row>
    <row r="408" spans="1:10" ht="39.950000000000003" customHeight="1">
      <c r="A408" s="151" t="s">
        <v>630</v>
      </c>
      <c r="B408" s="151" t="s">
        <v>8757</v>
      </c>
      <c r="C408" s="156" t="s">
        <v>1274</v>
      </c>
      <c r="D408" s="152">
        <v>42706.772349537037</v>
      </c>
      <c r="E408" s="151">
        <v>5413</v>
      </c>
      <c r="F408" s="151" t="s">
        <v>8758</v>
      </c>
      <c r="G408" s="153" t="s">
        <v>29478</v>
      </c>
      <c r="H408" s="154">
        <v>0</v>
      </c>
      <c r="I408" s="154">
        <v>7011.19</v>
      </c>
      <c r="J408" s="154">
        <v>7011.19</v>
      </c>
    </row>
    <row r="409" spans="1:10" ht="39.950000000000003" customHeight="1">
      <c r="A409" s="151" t="s">
        <v>630</v>
      </c>
      <c r="B409" s="151" t="s">
        <v>8757</v>
      </c>
      <c r="C409" s="156" t="s">
        <v>1274</v>
      </c>
      <c r="D409" s="152">
        <v>42706.772418981476</v>
      </c>
      <c r="E409" s="151">
        <v>5414</v>
      </c>
      <c r="F409" s="151" t="s">
        <v>8758</v>
      </c>
      <c r="G409" s="153" t="s">
        <v>29480</v>
      </c>
      <c r="H409" s="154">
        <v>0</v>
      </c>
      <c r="I409" s="154">
        <v>52529.01</v>
      </c>
      <c r="J409" s="154">
        <v>52529.01</v>
      </c>
    </row>
    <row r="410" spans="1:10" ht="39.950000000000003" customHeight="1">
      <c r="A410" s="151" t="s">
        <v>630</v>
      </c>
      <c r="B410" s="151" t="s">
        <v>8757</v>
      </c>
      <c r="C410" s="156" t="s">
        <v>1274</v>
      </c>
      <c r="D410" s="152">
        <v>42709.645509259259</v>
      </c>
      <c r="E410" s="151">
        <v>5415</v>
      </c>
      <c r="F410" s="151" t="s">
        <v>8758</v>
      </c>
      <c r="G410" s="153" t="s">
        <v>29483</v>
      </c>
      <c r="H410" s="154">
        <v>0</v>
      </c>
      <c r="I410" s="154">
        <v>2000</v>
      </c>
      <c r="J410" s="154">
        <v>2000</v>
      </c>
    </row>
    <row r="411" spans="1:10" ht="39.950000000000003" customHeight="1">
      <c r="A411" s="151" t="s">
        <v>630</v>
      </c>
      <c r="B411" s="151" t="s">
        <v>8757</v>
      </c>
      <c r="C411" s="156" t="s">
        <v>1274</v>
      </c>
      <c r="D411" s="152">
        <v>42713.466539351852</v>
      </c>
      <c r="E411" s="151">
        <v>5560</v>
      </c>
      <c r="F411" s="151" t="s">
        <v>8758</v>
      </c>
      <c r="G411" s="153" t="s">
        <v>29528</v>
      </c>
      <c r="H411" s="154">
        <v>0</v>
      </c>
      <c r="I411" s="154">
        <v>302382.93</v>
      </c>
      <c r="J411" s="154">
        <v>302382.93</v>
      </c>
    </row>
    <row r="412" spans="1:10" ht="39.950000000000003" customHeight="1">
      <c r="A412" s="151" t="s">
        <v>630</v>
      </c>
      <c r="B412" s="151" t="s">
        <v>8757</v>
      </c>
      <c r="C412" s="156" t="s">
        <v>1274</v>
      </c>
      <c r="D412" s="152">
        <v>42713.466597222221</v>
      </c>
      <c r="E412" s="151">
        <v>5561</v>
      </c>
      <c r="F412" s="151" t="s">
        <v>8758</v>
      </c>
      <c r="G412" s="153" t="s">
        <v>29529</v>
      </c>
      <c r="H412" s="154">
        <v>0</v>
      </c>
      <c r="I412" s="154">
        <v>62178.15</v>
      </c>
      <c r="J412" s="154">
        <v>62178.15</v>
      </c>
    </row>
    <row r="413" spans="1:10" ht="39.950000000000003" customHeight="1">
      <c r="A413" s="151" t="s">
        <v>630</v>
      </c>
      <c r="B413" s="151" t="s">
        <v>8757</v>
      </c>
      <c r="C413" s="156" t="s">
        <v>1274</v>
      </c>
      <c r="D413" s="152">
        <v>42713.466643518521</v>
      </c>
      <c r="E413" s="151">
        <v>5562</v>
      </c>
      <c r="F413" s="151" t="s">
        <v>8758</v>
      </c>
      <c r="G413" s="153" t="s">
        <v>29530</v>
      </c>
      <c r="H413" s="154">
        <v>0</v>
      </c>
      <c r="I413" s="154">
        <v>60434.58</v>
      </c>
      <c r="J413" s="154">
        <v>60434.58</v>
      </c>
    </row>
    <row r="414" spans="1:10" ht="39.950000000000003" customHeight="1">
      <c r="A414" s="151" t="s">
        <v>630</v>
      </c>
      <c r="B414" s="151" t="s">
        <v>8757</v>
      </c>
      <c r="C414" s="156" t="s">
        <v>1274</v>
      </c>
      <c r="D414" s="152">
        <v>42713.723750000005</v>
      </c>
      <c r="E414" s="151">
        <v>5582</v>
      </c>
      <c r="F414" s="151" t="s">
        <v>8758</v>
      </c>
      <c r="G414" s="153" t="s">
        <v>29487</v>
      </c>
      <c r="H414" s="154">
        <v>0</v>
      </c>
      <c r="I414" s="154">
        <v>88118</v>
      </c>
      <c r="J414" s="154">
        <v>88118</v>
      </c>
    </row>
    <row r="415" spans="1:10" ht="39.950000000000003" customHeight="1">
      <c r="A415" s="151" t="s">
        <v>630</v>
      </c>
      <c r="B415" s="151" t="s">
        <v>8757</v>
      </c>
      <c r="C415" s="156" t="s">
        <v>1274</v>
      </c>
      <c r="D415" s="152">
        <v>42713.723877314813</v>
      </c>
      <c r="E415" s="151">
        <v>5583</v>
      </c>
      <c r="F415" s="151" t="s">
        <v>8758</v>
      </c>
      <c r="G415" s="153" t="s">
        <v>29488</v>
      </c>
      <c r="H415" s="154">
        <v>12660.63</v>
      </c>
      <c r="I415" s="154">
        <v>0</v>
      </c>
      <c r="J415" s="154">
        <v>12660.63</v>
      </c>
    </row>
    <row r="416" spans="1:10" ht="39.950000000000003" customHeight="1">
      <c r="A416" s="151" t="s">
        <v>630</v>
      </c>
      <c r="B416" s="151" t="s">
        <v>8757</v>
      </c>
      <c r="C416" s="156" t="s">
        <v>1274</v>
      </c>
      <c r="D416" s="152">
        <v>42718.716423611113</v>
      </c>
      <c r="E416" s="151">
        <v>5745</v>
      </c>
      <c r="F416" s="151" t="s">
        <v>8758</v>
      </c>
      <c r="G416" s="153" t="s">
        <v>29490</v>
      </c>
      <c r="H416" s="154">
        <v>0</v>
      </c>
      <c r="I416" s="154">
        <v>12155</v>
      </c>
      <c r="J416" s="154">
        <v>12155</v>
      </c>
    </row>
    <row r="417" spans="1:10" ht="39.950000000000003" customHeight="1">
      <c r="A417" s="151" t="s">
        <v>630</v>
      </c>
      <c r="B417" s="151" t="s">
        <v>8757</v>
      </c>
      <c r="C417" s="156" t="s">
        <v>1274</v>
      </c>
      <c r="D417" s="152">
        <v>42727.72824074074</v>
      </c>
      <c r="E417" s="151">
        <v>6002</v>
      </c>
      <c r="F417" s="151" t="s">
        <v>8758</v>
      </c>
      <c r="G417" s="153" t="s">
        <v>29491</v>
      </c>
      <c r="H417" s="154">
        <v>4450</v>
      </c>
      <c r="I417" s="154">
        <v>0</v>
      </c>
      <c r="J417" s="154">
        <v>4450</v>
      </c>
    </row>
    <row r="418" spans="1:10" ht="39.950000000000003" customHeight="1">
      <c r="A418" s="151" t="s">
        <v>630</v>
      </c>
      <c r="B418" s="151" t="s">
        <v>8757</v>
      </c>
      <c r="C418" s="156" t="s">
        <v>1274</v>
      </c>
      <c r="D418" s="152">
        <v>42732.670995370368</v>
      </c>
      <c r="E418" s="151">
        <v>6049</v>
      </c>
      <c r="F418" s="151" t="s">
        <v>8758</v>
      </c>
      <c r="G418" s="153" t="s">
        <v>29492</v>
      </c>
      <c r="H418" s="154">
        <v>3221</v>
      </c>
      <c r="I418" s="154">
        <v>0</v>
      </c>
      <c r="J418" s="154">
        <v>3221</v>
      </c>
    </row>
    <row r="419" spans="1:10" ht="39.950000000000003" customHeight="1">
      <c r="A419" s="151" t="s">
        <v>630</v>
      </c>
      <c r="B419" s="151" t="s">
        <v>8757</v>
      </c>
      <c r="C419" s="156" t="s">
        <v>1274</v>
      </c>
      <c r="D419" s="152">
        <v>42732.689641203702</v>
      </c>
      <c r="E419" s="151">
        <v>6050</v>
      </c>
      <c r="F419" s="151" t="s">
        <v>8758</v>
      </c>
      <c r="G419" s="153" t="s">
        <v>29493</v>
      </c>
      <c r="H419" s="154">
        <v>374</v>
      </c>
      <c r="I419" s="154">
        <v>0</v>
      </c>
      <c r="J419" s="154">
        <v>374</v>
      </c>
    </row>
    <row r="420" spans="1:10" ht="39.950000000000003" customHeight="1">
      <c r="A420" s="151" t="s">
        <v>630</v>
      </c>
      <c r="B420" s="151" t="s">
        <v>8757</v>
      </c>
      <c r="C420" s="156" t="s">
        <v>1274</v>
      </c>
      <c r="D420" s="152">
        <v>42733.475798611107</v>
      </c>
      <c r="E420" s="151">
        <v>6096</v>
      </c>
      <c r="F420" s="151" t="s">
        <v>8758</v>
      </c>
      <c r="G420" s="153" t="s">
        <v>29499</v>
      </c>
      <c r="H420" s="154">
        <v>0</v>
      </c>
      <c r="I420" s="154">
        <v>53432</v>
      </c>
      <c r="J420" s="154">
        <v>53432</v>
      </c>
    </row>
    <row r="421" spans="1:10" ht="39.950000000000003" customHeight="1">
      <c r="A421" s="151" t="s">
        <v>630</v>
      </c>
      <c r="B421" s="151" t="s">
        <v>8757</v>
      </c>
      <c r="C421" s="156" t="s">
        <v>1274</v>
      </c>
      <c r="D421" s="152">
        <v>42734.677164351851</v>
      </c>
      <c r="E421" s="151">
        <v>6251</v>
      </c>
      <c r="F421" s="151" t="s">
        <v>8758</v>
      </c>
      <c r="G421" s="153" t="s">
        <v>29538</v>
      </c>
      <c r="H421" s="154">
        <v>0</v>
      </c>
      <c r="I421" s="154">
        <v>550000</v>
      </c>
      <c r="J421" s="154">
        <v>550000</v>
      </c>
    </row>
    <row r="422" spans="1:10" ht="39.950000000000003" customHeight="1">
      <c r="A422" s="151" t="s">
        <v>630</v>
      </c>
      <c r="B422" s="151" t="s">
        <v>8757</v>
      </c>
      <c r="C422" s="156" t="s">
        <v>1274</v>
      </c>
      <c r="D422" s="152">
        <v>42734.70144675926</v>
      </c>
      <c r="E422" s="151">
        <v>6255</v>
      </c>
      <c r="F422" s="151" t="s">
        <v>8758</v>
      </c>
      <c r="G422" s="153" t="s">
        <v>29502</v>
      </c>
      <c r="H422" s="154">
        <v>346773.57</v>
      </c>
      <c r="I422" s="154">
        <v>0</v>
      </c>
      <c r="J422" s="154">
        <v>346773.57</v>
      </c>
    </row>
    <row r="423" spans="1:10" ht="39.950000000000003" customHeight="1">
      <c r="A423" s="151" t="s">
        <v>630</v>
      </c>
      <c r="B423" s="151" t="s">
        <v>8757</v>
      </c>
      <c r="C423" s="156" t="s">
        <v>1274</v>
      </c>
      <c r="D423" s="152">
        <v>42734.752546296295</v>
      </c>
      <c r="E423" s="151">
        <v>6258</v>
      </c>
      <c r="F423" s="151" t="s">
        <v>8758</v>
      </c>
      <c r="G423" s="153" t="s">
        <v>29505</v>
      </c>
      <c r="H423" s="154">
        <v>41.67</v>
      </c>
      <c r="I423" s="154">
        <v>0</v>
      </c>
      <c r="J423" s="154">
        <v>41.67</v>
      </c>
    </row>
    <row r="424" spans="1:10" ht="39.950000000000003" customHeight="1">
      <c r="A424" s="151" t="s">
        <v>630</v>
      </c>
      <c r="B424" s="151" t="s">
        <v>8757</v>
      </c>
      <c r="C424" s="156" t="s">
        <v>1274</v>
      </c>
      <c r="D424" s="152">
        <v>42734.764999999999</v>
      </c>
      <c r="E424" s="151">
        <v>6264</v>
      </c>
      <c r="F424" s="151" t="s">
        <v>8758</v>
      </c>
      <c r="G424" s="153" t="s">
        <v>29512</v>
      </c>
      <c r="H424" s="154">
        <v>6457443.3099999996</v>
      </c>
      <c r="I424" s="154">
        <v>0</v>
      </c>
      <c r="J424" s="154">
        <v>6457443.3099999996</v>
      </c>
    </row>
    <row r="425" spans="1:10">
      <c r="A425" s="30"/>
      <c r="B425" s="30"/>
      <c r="C425" s="31"/>
      <c r="D425" s="32"/>
      <c r="E425" s="30"/>
      <c r="F425" s="30"/>
      <c r="G425" s="33"/>
      <c r="H425" s="34"/>
      <c r="I425" s="34"/>
      <c r="J425" s="34"/>
    </row>
    <row r="426" spans="1:10" ht="15.75" thickBot="1">
      <c r="A426" s="283" t="s">
        <v>656</v>
      </c>
      <c r="B426" s="284"/>
      <c r="C426" s="284"/>
      <c r="D426" s="284"/>
      <c r="E426" s="284"/>
      <c r="F426" s="284"/>
      <c r="G426" s="285"/>
      <c r="H426" s="35">
        <f>+SUBTOTAL(9,H9:H425)</f>
        <v>29327795.789999995</v>
      </c>
      <c r="I426" s="35">
        <f>+SUBTOTAL(9,I9:I425)</f>
        <v>73288856.840000018</v>
      </c>
      <c r="J426" s="35">
        <f>+SUBTOTAL(9,J9:J425)</f>
        <v>102616652.62999998</v>
      </c>
    </row>
    <row r="427" spans="1:10" ht="15.75" thickTop="1">
      <c r="A427" s="25"/>
      <c r="B427" s="25"/>
      <c r="C427" s="25"/>
      <c r="D427" s="25"/>
      <c r="E427" s="22"/>
      <c r="F427" s="28"/>
      <c r="G427" s="22"/>
      <c r="H427" s="22"/>
      <c r="I427" s="22"/>
      <c r="J427" s="29"/>
    </row>
  </sheetData>
  <sheetProtection algorithmName="SHA-512" hashValue="njfD2k3Czme7gyCh1+s6XZx8qpO72gZ7Vlm7/t0Nxakhf8xFIsa3guFEYRTIoTJxIMsr/oWO2tw1a0clR36U0A==" saltValue="K9ba1bDjZRL94aIY3rdf9Q==" spinCount="100000" sheet="1" objects="1" scenarios="1" formatCells="0" formatColumns="0" formatRows="0" insertColumns="0" insertRows="0" sort="0" autoFilter="0"/>
  <autoFilter ref="A8:J424">
    <sortState ref="A9:J424">
      <sortCondition ref="A9:A424"/>
      <sortCondition ref="E9:E424"/>
    </sortState>
  </autoFilter>
  <sortState ref="A9:J359">
    <sortCondition ref="A9:A359"/>
    <sortCondition ref="E9:E359"/>
  </sortState>
  <mergeCells count="5">
    <mergeCell ref="A1:J1"/>
    <mergeCell ref="A2:J2"/>
    <mergeCell ref="A3:J3"/>
    <mergeCell ref="A4:J4"/>
    <mergeCell ref="A426:G426"/>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N13"/>
  <sheetViews>
    <sheetView view="pageBreakPreview" zoomScaleNormal="100" zoomScaleSheetLayoutView="100" workbookViewId="0">
      <pane ySplit="8" topLeftCell="A9" activePane="bottomLeft" state="frozen"/>
      <selection pane="bottomLeft" activeCell="A9" sqref="A9"/>
    </sheetView>
  </sheetViews>
  <sheetFormatPr baseColWidth="10" defaultRowHeight="15" outlineLevelCol="1"/>
  <cols>
    <col min="1" max="1" width="6.85546875" customWidth="1"/>
    <col min="2" max="2" width="5.42578125" customWidth="1"/>
    <col min="3" max="3" width="28.28515625" customWidth="1"/>
    <col min="4" max="5" width="9.7109375" customWidth="1"/>
    <col min="6" max="6" width="11.7109375" customWidth="1"/>
    <col min="7" max="7" width="48.85546875" customWidth="1"/>
    <col min="8" max="9" width="15.7109375" customWidth="1"/>
    <col min="10" max="10" width="15.7109375" hidden="1" customWidth="1" outlineLevel="1"/>
    <col min="11" max="11" width="15.7109375" customWidth="1" collapsed="1"/>
    <col min="12" max="12" width="15.7109375" customWidth="1"/>
    <col min="13" max="13" width="15.7109375" hidden="1" customWidth="1" outlineLevel="1"/>
    <col min="14" max="14" width="11.42578125" collapsed="1"/>
  </cols>
  <sheetData>
    <row r="1" spans="1:13">
      <c r="A1" s="282" t="str">
        <f>+'CUT Bs.'!A1:K1</f>
        <v>DETALLE DE OPERACIONES SIN REGULARIZACIÓN</v>
      </c>
      <c r="B1" s="282"/>
      <c r="C1" s="282"/>
      <c r="D1" s="282"/>
      <c r="E1" s="282"/>
      <c r="F1" s="282"/>
      <c r="G1" s="282"/>
      <c r="H1" s="282"/>
      <c r="I1" s="282"/>
      <c r="J1" s="282"/>
      <c r="K1" s="282"/>
      <c r="L1" s="282"/>
      <c r="M1" s="282"/>
    </row>
    <row r="2" spans="1:13">
      <c r="A2" s="282" t="str">
        <f>+'CUT $us'!A2:L2</f>
        <v>QUE AFECTAN A LA CUENTA UNICA DEL TESORO (CUT) EN DOLARES AMERICANOS No. 5970034001</v>
      </c>
      <c r="B2" s="282"/>
      <c r="C2" s="282"/>
      <c r="D2" s="282"/>
      <c r="E2" s="282"/>
      <c r="F2" s="282"/>
      <c r="G2" s="282"/>
      <c r="H2" s="282"/>
      <c r="I2" s="282"/>
      <c r="J2" s="282"/>
      <c r="K2" s="282"/>
      <c r="L2" s="282"/>
      <c r="M2" s="282"/>
    </row>
    <row r="3" spans="1:13">
      <c r="A3" s="282" t="s">
        <v>654</v>
      </c>
      <c r="B3" s="282"/>
      <c r="C3" s="282"/>
      <c r="D3" s="282"/>
      <c r="E3" s="282"/>
      <c r="F3" s="282"/>
      <c r="G3" s="282"/>
      <c r="H3" s="282"/>
      <c r="I3" s="282"/>
      <c r="J3" s="282"/>
      <c r="K3" s="282"/>
      <c r="L3" s="282"/>
      <c r="M3" s="282"/>
    </row>
    <row r="4" spans="1:13">
      <c r="A4" s="282" t="str">
        <f>+'CUT Bs.'!A4:K4</f>
        <v>DESDE ENERO A DICIEMBRE DE 2016</v>
      </c>
      <c r="B4" s="282"/>
      <c r="C4" s="282"/>
      <c r="D4" s="282"/>
      <c r="E4" s="282"/>
      <c r="F4" s="282"/>
      <c r="G4" s="282"/>
      <c r="H4" s="282"/>
      <c r="I4" s="282"/>
      <c r="J4" s="282"/>
      <c r="K4" s="282"/>
      <c r="L4" s="282"/>
      <c r="M4" s="282"/>
    </row>
    <row r="5" spans="1:13" ht="9" customHeight="1">
      <c r="A5" s="36"/>
      <c r="B5" s="36"/>
      <c r="C5" s="36"/>
      <c r="D5" s="36"/>
      <c r="E5" s="36"/>
      <c r="F5" s="158"/>
      <c r="G5" s="36"/>
      <c r="H5" s="36"/>
      <c r="I5" s="36"/>
      <c r="J5" s="36"/>
      <c r="K5" s="36"/>
      <c r="L5" s="36"/>
      <c r="M5" s="36"/>
    </row>
    <row r="6" spans="1:13">
      <c r="A6" s="90" t="str">
        <f>+'CUT Bs.'!A6</f>
        <v>ACTUALIZADO AL :  08 DE ENERO DE 2016</v>
      </c>
      <c r="B6" s="26"/>
      <c r="C6" s="36"/>
      <c r="D6" s="36"/>
      <c r="E6" s="36"/>
      <c r="F6" s="158"/>
      <c r="G6" s="36"/>
      <c r="H6" s="36"/>
      <c r="I6" s="36"/>
      <c r="J6" s="36"/>
      <c r="K6" s="36"/>
      <c r="L6" s="36"/>
      <c r="M6" s="36"/>
    </row>
    <row r="7" spans="1:13">
      <c r="A7" s="27"/>
      <c r="B7" s="27"/>
      <c r="C7" s="27"/>
      <c r="D7" s="27"/>
      <c r="E7" s="26"/>
      <c r="F7" s="38"/>
      <c r="G7" s="26"/>
      <c r="H7" s="26"/>
      <c r="I7" s="26"/>
      <c r="J7" s="26"/>
      <c r="K7" s="26"/>
      <c r="L7" s="26"/>
      <c r="M7" s="26"/>
    </row>
    <row r="8" spans="1:13" ht="22.5">
      <c r="A8" s="91" t="s">
        <v>41</v>
      </c>
      <c r="B8" s="149" t="s">
        <v>647</v>
      </c>
      <c r="C8" s="150" t="s">
        <v>42</v>
      </c>
      <c r="D8" s="150" t="s">
        <v>43</v>
      </c>
      <c r="E8" s="149" t="s">
        <v>648</v>
      </c>
      <c r="F8" s="149" t="s">
        <v>649</v>
      </c>
      <c r="G8" s="149" t="s">
        <v>45</v>
      </c>
      <c r="H8" s="149" t="s">
        <v>651</v>
      </c>
      <c r="I8" s="149" t="s">
        <v>650</v>
      </c>
      <c r="J8" s="149" t="s">
        <v>8761</v>
      </c>
      <c r="K8" s="149" t="s">
        <v>651</v>
      </c>
      <c r="L8" s="149" t="s">
        <v>650</v>
      </c>
      <c r="M8" s="149" t="s">
        <v>8762</v>
      </c>
    </row>
    <row r="9" spans="1:13" ht="39.950000000000003" customHeight="1">
      <c r="A9" s="151" t="s">
        <v>630</v>
      </c>
      <c r="B9" s="151" t="s">
        <v>8757</v>
      </c>
      <c r="C9" s="156" t="s">
        <v>740</v>
      </c>
      <c r="D9" s="152">
        <v>42559</v>
      </c>
      <c r="E9" s="151">
        <v>2712</v>
      </c>
      <c r="F9" s="151" t="s">
        <v>8758</v>
      </c>
      <c r="G9" s="153" t="s">
        <v>8759</v>
      </c>
      <c r="H9" s="154">
        <f>+K9/6.86</f>
        <v>104.99999999999999</v>
      </c>
      <c r="I9" s="154">
        <v>0</v>
      </c>
      <c r="J9" s="154">
        <f>+H9+I9</f>
        <v>104.99999999999999</v>
      </c>
      <c r="K9" s="154">
        <v>720.3</v>
      </c>
      <c r="L9" s="154">
        <v>0</v>
      </c>
      <c r="M9" s="154">
        <v>720.3</v>
      </c>
    </row>
    <row r="10" spans="1:13" ht="39.950000000000003" customHeight="1">
      <c r="A10" s="151">
        <v>291</v>
      </c>
      <c r="B10" s="151" t="s">
        <v>8756</v>
      </c>
      <c r="C10" s="156" t="s">
        <v>821</v>
      </c>
      <c r="D10" s="152">
        <v>42559</v>
      </c>
      <c r="E10" s="151">
        <v>2711</v>
      </c>
      <c r="F10" s="151" t="s">
        <v>8760</v>
      </c>
      <c r="G10" s="153" t="s">
        <v>8759</v>
      </c>
      <c r="H10" s="154">
        <f>+K10/6.86</f>
        <v>0</v>
      </c>
      <c r="I10" s="154">
        <f>+L10/6.86</f>
        <v>5500</v>
      </c>
      <c r="J10" s="154">
        <f>+H10+I10</f>
        <v>5500</v>
      </c>
      <c r="K10" s="154">
        <v>0</v>
      </c>
      <c r="L10" s="154">
        <v>37730</v>
      </c>
      <c r="M10" s="154">
        <v>37730</v>
      </c>
    </row>
    <row r="11" spans="1:13">
      <c r="A11" s="30"/>
      <c r="B11" s="30"/>
      <c r="C11" s="31"/>
      <c r="D11" s="32"/>
      <c r="E11" s="30"/>
      <c r="F11" s="30"/>
      <c r="G11" s="33"/>
      <c r="H11" s="34"/>
      <c r="I11" s="34"/>
      <c r="J11" s="34"/>
      <c r="K11" s="34"/>
      <c r="L11" s="34"/>
      <c r="M11" s="34"/>
    </row>
    <row r="12" spans="1:13" ht="15.75" thickBot="1">
      <c r="A12" s="283" t="s">
        <v>656</v>
      </c>
      <c r="B12" s="284"/>
      <c r="C12" s="284"/>
      <c r="D12" s="284"/>
      <c r="E12" s="284"/>
      <c r="F12" s="284"/>
      <c r="G12" s="285"/>
      <c r="H12" s="35">
        <f t="shared" ref="H12:M12" si="0">+SUBTOTAL(9,H9:H11)</f>
        <v>104.99999999999999</v>
      </c>
      <c r="I12" s="35">
        <f t="shared" si="0"/>
        <v>5500</v>
      </c>
      <c r="J12" s="35">
        <f t="shared" si="0"/>
        <v>5605</v>
      </c>
      <c r="K12" s="35">
        <f t="shared" si="0"/>
        <v>720.3</v>
      </c>
      <c r="L12" s="35">
        <f t="shared" si="0"/>
        <v>37730</v>
      </c>
      <c r="M12" s="35">
        <f t="shared" si="0"/>
        <v>38450.300000000003</v>
      </c>
    </row>
    <row r="13" spans="1:13" ht="15.75" thickTop="1">
      <c r="A13" s="25"/>
      <c r="B13" s="25"/>
      <c r="C13" s="25"/>
      <c r="D13" s="25"/>
      <c r="E13" s="22"/>
      <c r="F13" s="28"/>
      <c r="G13" s="22"/>
      <c r="H13" s="22"/>
      <c r="I13" s="22"/>
      <c r="J13" s="22"/>
      <c r="K13" s="22"/>
      <c r="L13" s="22"/>
      <c r="M13" s="22"/>
    </row>
  </sheetData>
  <sheetProtection algorithmName="SHA-512" hashValue="0j8TB3HHyxWvi0NXmfVWZ5314l1hOLNPO3+O/D5FHvGOi3tet19P1FffPkPZKhEUPj4m8pwfYPjN/5826aOzPg==" saltValue="2Boikk5GG/oxTXwAdOjY4w==" spinCount="100000" sheet="1" objects="1" scenarios="1" formatCells="0" formatColumns="0" formatRows="0" insertColumns="0" insertRows="0" sort="0" autoFilter="0"/>
  <autoFilter ref="A8:M10"/>
  <mergeCells count="5">
    <mergeCell ref="A12:G12"/>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12</vt:i4>
      </vt:variant>
    </vt:vector>
  </HeadingPairs>
  <TitlesOfParts>
    <vt:vector size="23" baseType="lpstr">
      <vt:lpstr>FORM. 9</vt:lpstr>
      <vt:lpstr>CONCEPTOS</vt:lpstr>
      <vt:lpstr>bd_lista</vt:lpstr>
      <vt:lpstr>RESUMEN</vt:lpstr>
      <vt:lpstr>CONCEPTOS..</vt:lpstr>
      <vt:lpstr>CUT Bs.</vt:lpstr>
      <vt:lpstr>CUT $us</vt:lpstr>
      <vt:lpstr>TRL Bs</vt:lpstr>
      <vt:lpstr>TRL $us</vt:lpstr>
      <vt:lpstr>CDI</vt:lpstr>
      <vt:lpstr>LISTA</vt:lpstr>
      <vt:lpstr>CONCEPTOS!Área_de_impresión</vt:lpstr>
      <vt:lpstr>CONCEPTOS..!Área_de_impresión</vt:lpstr>
      <vt:lpstr>'FORM. 9'!Área_de_impresión</vt:lpstr>
      <vt:lpstr>LISTA!Área_de_impresión</vt:lpstr>
      <vt:lpstr>RESUMEN!Área_de_impresión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Eusebio Wilson Callisaya Fernandez</cp:lastModifiedBy>
  <cp:lastPrinted>2016-11-18T23:00:36Z</cp:lastPrinted>
  <dcterms:created xsi:type="dcterms:W3CDTF">2014-07-03T21:21:01Z</dcterms:created>
  <dcterms:modified xsi:type="dcterms:W3CDTF">2017-01-11T16:12:16Z</dcterms:modified>
</cp:coreProperties>
</file>